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D:\Empreendedor\Aulas Excel Basico\fenrir\Aula7\"/>
    </mc:Choice>
  </mc:AlternateContent>
  <bookViews>
    <workbookView xWindow="0" yWindow="0" windowWidth="20490" windowHeight="9045" tabRatio="859" activeTab="3"/>
  </bookViews>
  <sheets>
    <sheet name="Resumo" sheetId="9" r:id="rId1"/>
    <sheet name="Din Faturado" sheetId="5" r:id="rId2"/>
    <sheet name="BAse faturado" sheetId="17" r:id="rId3"/>
    <sheet name="Din Carteira" sheetId="4" r:id="rId4"/>
    <sheet name="base carteira" sheetId="1" r:id="rId5"/>
    <sheet name="base carteira (2)" sheetId="18" state="hidden" r:id="rId6"/>
    <sheet name="de para" sheetId="2" state="hidden" r:id="rId7"/>
  </sheets>
  <externalReferences>
    <externalReference r:id="rId8"/>
  </externalReferences>
  <definedNames>
    <definedName name="_xlnm._FilterDatabase" localSheetId="4" hidden="1">'base carteira'!$A$1:$AB$2249</definedName>
    <definedName name="_xlnm._FilterDatabase" localSheetId="5" hidden="1">'base carteira (2)'!$A$1:$AB$1685</definedName>
    <definedName name="_xlnm._FilterDatabase" localSheetId="2" hidden="1">'BAse faturado'!$A$1:$AA$1044016</definedName>
  </definedNames>
  <calcPr calcId="171027" concurrentCalc="0"/>
  <pivotCaches>
    <pivotCache cacheId="5" r:id="rId9"/>
    <pivotCache cacheId="6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1" i="4" l="1"/>
  <c r="I18" i="4"/>
  <c r="D2248" i="1"/>
  <c r="C2248" i="1"/>
  <c r="B2248" i="1"/>
  <c r="D2247" i="1"/>
  <c r="C2247" i="1"/>
  <c r="B2247" i="1"/>
  <c r="D2246" i="1"/>
  <c r="C2246" i="1"/>
  <c r="B2246" i="1"/>
  <c r="D2245" i="1"/>
  <c r="C2245" i="1"/>
  <c r="B2245" i="1"/>
  <c r="D2244" i="1"/>
  <c r="C2244" i="1"/>
  <c r="B2244" i="1"/>
  <c r="D2243" i="1"/>
  <c r="C2243" i="1"/>
  <c r="B2243" i="1"/>
  <c r="D2242" i="1"/>
  <c r="C2242" i="1"/>
  <c r="B2242" i="1"/>
  <c r="D2241" i="1"/>
  <c r="C2241" i="1"/>
  <c r="B2241" i="1"/>
  <c r="E2240" i="1"/>
  <c r="D2240" i="1"/>
  <c r="C2240" i="1"/>
  <c r="B2240" i="1"/>
  <c r="E2239" i="1"/>
  <c r="D2239" i="1"/>
  <c r="C2239" i="1"/>
  <c r="B2239" i="1"/>
  <c r="E2238" i="1"/>
  <c r="D2238" i="1"/>
  <c r="C2238" i="1"/>
  <c r="B2238" i="1"/>
  <c r="E2237" i="1"/>
  <c r="D2237" i="1"/>
  <c r="C2237" i="1"/>
  <c r="B2237" i="1"/>
  <c r="E2236" i="1"/>
  <c r="D2236" i="1"/>
  <c r="C2236" i="1"/>
  <c r="B2236" i="1"/>
  <c r="E2235" i="1"/>
  <c r="D2235" i="1"/>
  <c r="C2235" i="1"/>
  <c r="B2235" i="1"/>
  <c r="E2234" i="1"/>
  <c r="D2234" i="1"/>
  <c r="C2234" i="1"/>
  <c r="B2234" i="1"/>
  <c r="E2233" i="1"/>
  <c r="D2233" i="1"/>
  <c r="C2233" i="1"/>
  <c r="B2233" i="1"/>
  <c r="E2232" i="1"/>
  <c r="D2232" i="1"/>
  <c r="C2232" i="1"/>
  <c r="B2232" i="1"/>
  <c r="D2231" i="1"/>
  <c r="C2231" i="1"/>
  <c r="B2231" i="1"/>
  <c r="D2230" i="1"/>
  <c r="C2230" i="1"/>
  <c r="B2230" i="1"/>
  <c r="D2229" i="1"/>
  <c r="C2229" i="1"/>
  <c r="B2229" i="1"/>
  <c r="D2228" i="1"/>
  <c r="C2228" i="1"/>
  <c r="B2228" i="1"/>
  <c r="D2227" i="1"/>
  <c r="C2227" i="1"/>
  <c r="B2227" i="1"/>
  <c r="D2226" i="1"/>
  <c r="C2226" i="1"/>
  <c r="B2226" i="1"/>
  <c r="D2225" i="1"/>
  <c r="C2225" i="1"/>
  <c r="B2225" i="1"/>
  <c r="E2224" i="1"/>
  <c r="D2224" i="1"/>
  <c r="C2224" i="1"/>
  <c r="B2224" i="1"/>
  <c r="E2223" i="1"/>
  <c r="D2223" i="1"/>
  <c r="C2223" i="1"/>
  <c r="B2223" i="1"/>
  <c r="E2222" i="1"/>
  <c r="D2222" i="1"/>
  <c r="C2222" i="1"/>
  <c r="B2222" i="1"/>
  <c r="E2221" i="1"/>
  <c r="D2221" i="1"/>
  <c r="C2221" i="1"/>
  <c r="B2221" i="1"/>
  <c r="E2220" i="1"/>
  <c r="D2220" i="1"/>
  <c r="C2220" i="1"/>
  <c r="B2220" i="1"/>
  <c r="E2219" i="1"/>
  <c r="D2219" i="1"/>
  <c r="C2219" i="1"/>
  <c r="B2219" i="1"/>
  <c r="E2218" i="1"/>
  <c r="D2218" i="1"/>
  <c r="C2218" i="1"/>
  <c r="B2218" i="1"/>
  <c r="E2217" i="1"/>
  <c r="D2217" i="1"/>
  <c r="C2217" i="1"/>
  <c r="B2217" i="1"/>
  <c r="E2216" i="1"/>
  <c r="D2216" i="1"/>
  <c r="C2216" i="1"/>
  <c r="B2216" i="1"/>
  <c r="E2215" i="1"/>
  <c r="D2215" i="1"/>
  <c r="C2215" i="1"/>
  <c r="B2215" i="1"/>
  <c r="E2214" i="1"/>
  <c r="D2214" i="1"/>
  <c r="C2214" i="1"/>
  <c r="B2214" i="1"/>
  <c r="E2213" i="1"/>
  <c r="D2213" i="1"/>
  <c r="C2213" i="1"/>
  <c r="B2213" i="1"/>
  <c r="E2212" i="1"/>
  <c r="D2212" i="1"/>
  <c r="C2212" i="1"/>
  <c r="B2212" i="1"/>
  <c r="E2211" i="1"/>
  <c r="D2211" i="1"/>
  <c r="C2211" i="1"/>
  <c r="B2211" i="1"/>
  <c r="E2210" i="1"/>
  <c r="D2210" i="1"/>
  <c r="C2210" i="1"/>
  <c r="B2210" i="1"/>
  <c r="E2209" i="1"/>
  <c r="D2209" i="1"/>
  <c r="C2209" i="1"/>
  <c r="B2209" i="1"/>
  <c r="E2208" i="1"/>
  <c r="D2208" i="1"/>
  <c r="C2208" i="1"/>
  <c r="B2208" i="1"/>
  <c r="E2207" i="1"/>
  <c r="D2207" i="1"/>
  <c r="C2207" i="1"/>
  <c r="B2207" i="1"/>
  <c r="E2206" i="1"/>
  <c r="D2206" i="1"/>
  <c r="C2206" i="1"/>
  <c r="B2206" i="1"/>
  <c r="E2205" i="1"/>
  <c r="D2205" i="1"/>
  <c r="C2205" i="1"/>
  <c r="B2205" i="1"/>
  <c r="E2204" i="1"/>
  <c r="D2204" i="1"/>
  <c r="C2204" i="1"/>
  <c r="B2204" i="1"/>
  <c r="E2203" i="1"/>
  <c r="D2203" i="1"/>
  <c r="C2203" i="1"/>
  <c r="B2203" i="1"/>
  <c r="E2202" i="1"/>
  <c r="D2202" i="1"/>
  <c r="C2202" i="1"/>
  <c r="B2202" i="1"/>
  <c r="E2201" i="1"/>
  <c r="D2201" i="1"/>
  <c r="C2201" i="1"/>
  <c r="B2201" i="1"/>
  <c r="E2200" i="1"/>
  <c r="D2200" i="1"/>
  <c r="C2200" i="1"/>
  <c r="B2200" i="1"/>
  <c r="E2199" i="1"/>
  <c r="D2199" i="1"/>
  <c r="C2199" i="1"/>
  <c r="B2199" i="1"/>
  <c r="E2198" i="1"/>
  <c r="D2198" i="1"/>
  <c r="C2198" i="1"/>
  <c r="B2198" i="1"/>
  <c r="E2197" i="1"/>
  <c r="D2197" i="1"/>
  <c r="C2197" i="1"/>
  <c r="B2197" i="1"/>
  <c r="E2196" i="1"/>
  <c r="D2196" i="1"/>
  <c r="C2196" i="1"/>
  <c r="B2196" i="1"/>
  <c r="E2195" i="1"/>
  <c r="D2195" i="1"/>
  <c r="C2195" i="1"/>
  <c r="B2195" i="1"/>
  <c r="E2194" i="1"/>
  <c r="D2194" i="1"/>
  <c r="C2194" i="1"/>
  <c r="B2194" i="1"/>
  <c r="E2193" i="1"/>
  <c r="D2193" i="1"/>
  <c r="C2193" i="1"/>
  <c r="B2193" i="1"/>
  <c r="E2192" i="1"/>
  <c r="D2192" i="1"/>
  <c r="C2192" i="1"/>
  <c r="B2192" i="1"/>
  <c r="E2191" i="1"/>
  <c r="D2191" i="1"/>
  <c r="C2191" i="1"/>
  <c r="B2191" i="1"/>
  <c r="E2190" i="1"/>
  <c r="D2190" i="1"/>
  <c r="C2190" i="1"/>
  <c r="B2190" i="1"/>
  <c r="E2189" i="1"/>
  <c r="D2189" i="1"/>
  <c r="C2189" i="1"/>
  <c r="B2189" i="1"/>
  <c r="E2188" i="1"/>
  <c r="D2188" i="1"/>
  <c r="C2188" i="1"/>
  <c r="B2188" i="1"/>
  <c r="E2187" i="1"/>
  <c r="D2187" i="1"/>
  <c r="C2187" i="1"/>
  <c r="B2187" i="1"/>
  <c r="E2186" i="1"/>
  <c r="D2186" i="1"/>
  <c r="C2186" i="1"/>
  <c r="B2186" i="1"/>
  <c r="D2185" i="1"/>
  <c r="C2185" i="1"/>
  <c r="B2185" i="1"/>
  <c r="D2184" i="1"/>
  <c r="C2184" i="1"/>
  <c r="B2184" i="1"/>
  <c r="D2183" i="1"/>
  <c r="C2183" i="1"/>
  <c r="B2183" i="1"/>
  <c r="D2182" i="1"/>
  <c r="C2182" i="1"/>
  <c r="B2182" i="1"/>
  <c r="D2181" i="1"/>
  <c r="C2181" i="1"/>
  <c r="B2181" i="1"/>
  <c r="D2180" i="1"/>
  <c r="C2180" i="1"/>
  <c r="B2180" i="1"/>
  <c r="D2179" i="1"/>
  <c r="C2179" i="1"/>
  <c r="B2179" i="1"/>
  <c r="E2178" i="1"/>
  <c r="D2178" i="1"/>
  <c r="C2178" i="1"/>
  <c r="B2178" i="1"/>
  <c r="E2177" i="1"/>
  <c r="D2177" i="1"/>
  <c r="C2177" i="1"/>
  <c r="B2177" i="1"/>
  <c r="E2176" i="1"/>
  <c r="D2176" i="1"/>
  <c r="C2176" i="1"/>
  <c r="B2176" i="1"/>
  <c r="E2175" i="1"/>
  <c r="D2175" i="1"/>
  <c r="C2175" i="1"/>
  <c r="B2175" i="1"/>
  <c r="E2174" i="1"/>
  <c r="D2174" i="1"/>
  <c r="C2174" i="1"/>
  <c r="B2174" i="1"/>
  <c r="E2173" i="1"/>
  <c r="D2173" i="1"/>
  <c r="C2173" i="1"/>
  <c r="B2173" i="1"/>
  <c r="E2172" i="1"/>
  <c r="D2172" i="1"/>
  <c r="C2172" i="1"/>
  <c r="B2172" i="1"/>
  <c r="D2171" i="1"/>
  <c r="C2171" i="1"/>
  <c r="B2171" i="1"/>
  <c r="D2170" i="1"/>
  <c r="C2170" i="1"/>
  <c r="B2170" i="1"/>
  <c r="D2169" i="1"/>
  <c r="C2169" i="1"/>
  <c r="B2169" i="1"/>
  <c r="D2168" i="1"/>
  <c r="C2168" i="1"/>
  <c r="B2168" i="1"/>
  <c r="D2167" i="1"/>
  <c r="C2167" i="1"/>
  <c r="B2167" i="1"/>
  <c r="D2166" i="1"/>
  <c r="C2166" i="1"/>
  <c r="B2166" i="1"/>
  <c r="D2165" i="1"/>
  <c r="C2165" i="1"/>
  <c r="B2165" i="1"/>
  <c r="D2164" i="1"/>
  <c r="C2164" i="1"/>
  <c r="B2164" i="1"/>
  <c r="D2163" i="1"/>
  <c r="C2163" i="1"/>
  <c r="B2163" i="1"/>
  <c r="D2162" i="1"/>
  <c r="C2162" i="1"/>
  <c r="B2162" i="1"/>
  <c r="D2161" i="1"/>
  <c r="C2161" i="1"/>
  <c r="B2161" i="1"/>
  <c r="D2160" i="1"/>
  <c r="C2160" i="1"/>
  <c r="B2160" i="1"/>
  <c r="D2159" i="1"/>
  <c r="C2159" i="1"/>
  <c r="B2159" i="1"/>
  <c r="D2158" i="1"/>
  <c r="C2158" i="1"/>
  <c r="B2158" i="1"/>
  <c r="D2157" i="1"/>
  <c r="C2157" i="1"/>
  <c r="B2157" i="1"/>
  <c r="D2156" i="1"/>
  <c r="C2156" i="1"/>
  <c r="B2156" i="1"/>
  <c r="D2155" i="1"/>
  <c r="C2155" i="1"/>
  <c r="B2155" i="1"/>
  <c r="D2154" i="1"/>
  <c r="C2154" i="1"/>
  <c r="B2154" i="1"/>
  <c r="D2153" i="1"/>
  <c r="C2153" i="1"/>
  <c r="B2153" i="1"/>
  <c r="E2152" i="1"/>
  <c r="D2152" i="1"/>
  <c r="C2152" i="1"/>
  <c r="B2152" i="1"/>
  <c r="E2151" i="1"/>
  <c r="D2151" i="1"/>
  <c r="C2151" i="1"/>
  <c r="B2151" i="1"/>
  <c r="E2150" i="1"/>
  <c r="D2150" i="1"/>
  <c r="C2150" i="1"/>
  <c r="B2150" i="1"/>
  <c r="E2149" i="1"/>
  <c r="D2149" i="1"/>
  <c r="C2149" i="1"/>
  <c r="B2149" i="1"/>
  <c r="E2148" i="1"/>
  <c r="D2148" i="1"/>
  <c r="C2148" i="1"/>
  <c r="B2148" i="1"/>
  <c r="E2147" i="1"/>
  <c r="D2147" i="1"/>
  <c r="C2147" i="1"/>
  <c r="B2147" i="1"/>
  <c r="E2146" i="1"/>
  <c r="D2146" i="1"/>
  <c r="C2146" i="1"/>
  <c r="B2146" i="1"/>
  <c r="E2145" i="1"/>
  <c r="D2145" i="1"/>
  <c r="C2145" i="1"/>
  <c r="B2145" i="1"/>
  <c r="E2144" i="1"/>
  <c r="D2144" i="1"/>
  <c r="C2144" i="1"/>
  <c r="B2144" i="1"/>
  <c r="E2143" i="1"/>
  <c r="D2143" i="1"/>
  <c r="C2143" i="1"/>
  <c r="B2143" i="1"/>
  <c r="E2142" i="1"/>
  <c r="D2142" i="1"/>
  <c r="C2142" i="1"/>
  <c r="B2142" i="1"/>
  <c r="E2141" i="1"/>
  <c r="D2141" i="1"/>
  <c r="C2141" i="1"/>
  <c r="B2141" i="1"/>
  <c r="E2140" i="1"/>
  <c r="D2140" i="1"/>
  <c r="C2140" i="1"/>
  <c r="B2140" i="1"/>
  <c r="E2139" i="1"/>
  <c r="D2139" i="1"/>
  <c r="C2139" i="1"/>
  <c r="B2139" i="1"/>
  <c r="E2138" i="1"/>
  <c r="D2138" i="1"/>
  <c r="C2138" i="1"/>
  <c r="B2138" i="1"/>
  <c r="E2137" i="1"/>
  <c r="D2137" i="1"/>
  <c r="C2137" i="1"/>
  <c r="B2137" i="1"/>
  <c r="E2136" i="1"/>
  <c r="D2136" i="1"/>
  <c r="C2136" i="1"/>
  <c r="B2136" i="1"/>
  <c r="E2135" i="1"/>
  <c r="D2135" i="1"/>
  <c r="C2135" i="1"/>
  <c r="B2135" i="1"/>
  <c r="E2134" i="1"/>
  <c r="D2134" i="1"/>
  <c r="C2134" i="1"/>
  <c r="B2134" i="1"/>
  <c r="E2133" i="1"/>
  <c r="D2133" i="1"/>
  <c r="C2133" i="1"/>
  <c r="B2133" i="1"/>
  <c r="D2132" i="1"/>
  <c r="C2132" i="1"/>
  <c r="B2132" i="1"/>
  <c r="D2131" i="1"/>
  <c r="C2131" i="1"/>
  <c r="B2131" i="1"/>
  <c r="D2130" i="1"/>
  <c r="C2130" i="1"/>
  <c r="B2130" i="1"/>
  <c r="D2129" i="1"/>
  <c r="C2129" i="1"/>
  <c r="B2129" i="1"/>
  <c r="E2128" i="1"/>
  <c r="D2128" i="1"/>
  <c r="C2128" i="1"/>
  <c r="B2128" i="1"/>
  <c r="E2127" i="1"/>
  <c r="D2127" i="1"/>
  <c r="C2127" i="1"/>
  <c r="B2127" i="1"/>
  <c r="E2126" i="1"/>
  <c r="D2126" i="1"/>
  <c r="C2126" i="1"/>
  <c r="B2126" i="1"/>
  <c r="E2125" i="1"/>
  <c r="D2125" i="1"/>
  <c r="C2125" i="1"/>
  <c r="B2125" i="1"/>
  <c r="E2124" i="1"/>
  <c r="D2124" i="1"/>
  <c r="C2124" i="1"/>
  <c r="B2124" i="1"/>
  <c r="E2123" i="1"/>
  <c r="D2123" i="1"/>
  <c r="C2123" i="1"/>
  <c r="B2123" i="1"/>
  <c r="E2122" i="1"/>
  <c r="D2122" i="1"/>
  <c r="C2122" i="1"/>
  <c r="B2122" i="1"/>
  <c r="E2121" i="1"/>
  <c r="D2121" i="1"/>
  <c r="C2121" i="1"/>
  <c r="B2121" i="1"/>
  <c r="E2120" i="1"/>
  <c r="D2120" i="1"/>
  <c r="C2120" i="1"/>
  <c r="B2120" i="1"/>
  <c r="E2119" i="1"/>
  <c r="D2119" i="1"/>
  <c r="C2119" i="1"/>
  <c r="B2119" i="1"/>
  <c r="E2118" i="1"/>
  <c r="D2118" i="1"/>
  <c r="C2118" i="1"/>
  <c r="B2118" i="1"/>
  <c r="E2117" i="1"/>
  <c r="D2117" i="1"/>
  <c r="C2117" i="1"/>
  <c r="B2117" i="1"/>
  <c r="E2116" i="1"/>
  <c r="D2116" i="1"/>
  <c r="C2116" i="1"/>
  <c r="B2116" i="1"/>
  <c r="E2115" i="1"/>
  <c r="D2115" i="1"/>
  <c r="C2115" i="1"/>
  <c r="B2115" i="1"/>
  <c r="E2114" i="1"/>
  <c r="D2114" i="1"/>
  <c r="C2114" i="1"/>
  <c r="B2114" i="1"/>
  <c r="E2113" i="1"/>
  <c r="D2113" i="1"/>
  <c r="C2113" i="1"/>
  <c r="B2113" i="1"/>
  <c r="E2112" i="1"/>
  <c r="D2112" i="1"/>
  <c r="C2112" i="1"/>
  <c r="B2112" i="1"/>
  <c r="E2111" i="1"/>
  <c r="D2111" i="1"/>
  <c r="C2111" i="1"/>
  <c r="B2111" i="1"/>
  <c r="E2110" i="1"/>
  <c r="D2110" i="1"/>
  <c r="C2110" i="1"/>
  <c r="B2110" i="1"/>
  <c r="E2109" i="1"/>
  <c r="D2109" i="1"/>
  <c r="C2109" i="1"/>
  <c r="B2109" i="1"/>
  <c r="E2108" i="1"/>
  <c r="D2108" i="1"/>
  <c r="C2108" i="1"/>
  <c r="B2108" i="1"/>
  <c r="E2107" i="1"/>
  <c r="D2107" i="1"/>
  <c r="C2107" i="1"/>
  <c r="B2107" i="1"/>
  <c r="E2106" i="1"/>
  <c r="D2106" i="1"/>
  <c r="C2106" i="1"/>
  <c r="B2106" i="1"/>
  <c r="E2105" i="1"/>
  <c r="D2105" i="1"/>
  <c r="C2105" i="1"/>
  <c r="B2105" i="1"/>
  <c r="E2104" i="1"/>
  <c r="D2104" i="1"/>
  <c r="C2104" i="1"/>
  <c r="B2104" i="1"/>
  <c r="E2103" i="1"/>
  <c r="D2103" i="1"/>
  <c r="C2103" i="1"/>
  <c r="B2103" i="1"/>
  <c r="E2102" i="1"/>
  <c r="D2102" i="1"/>
  <c r="C2102" i="1"/>
  <c r="B2102" i="1"/>
  <c r="E2101" i="1"/>
  <c r="D2101" i="1"/>
  <c r="C2101" i="1"/>
  <c r="B2101" i="1"/>
  <c r="E2100" i="1"/>
  <c r="D2100" i="1"/>
  <c r="C2100" i="1"/>
  <c r="B2100" i="1"/>
  <c r="E2099" i="1"/>
  <c r="D2099" i="1"/>
  <c r="C2099" i="1"/>
  <c r="B2099" i="1"/>
  <c r="E2098" i="1"/>
  <c r="D2098" i="1"/>
  <c r="C2098" i="1"/>
  <c r="B2098" i="1"/>
  <c r="E2097" i="1"/>
  <c r="D2097" i="1"/>
  <c r="C2097" i="1"/>
  <c r="B2097" i="1"/>
  <c r="E2096" i="1"/>
  <c r="D2096" i="1"/>
  <c r="C2096" i="1"/>
  <c r="B2096" i="1"/>
  <c r="E2095" i="1"/>
  <c r="D2095" i="1"/>
  <c r="C2095" i="1"/>
  <c r="B2095" i="1"/>
  <c r="E2094" i="1"/>
  <c r="D2094" i="1"/>
  <c r="C2094" i="1"/>
  <c r="B2094" i="1"/>
  <c r="E2093" i="1"/>
  <c r="D2093" i="1"/>
  <c r="C2093" i="1"/>
  <c r="B2093" i="1"/>
  <c r="E2092" i="1"/>
  <c r="D2092" i="1"/>
  <c r="C2092" i="1"/>
  <c r="B2092" i="1"/>
  <c r="E2091" i="1"/>
  <c r="D2091" i="1"/>
  <c r="C2091" i="1"/>
  <c r="B2091" i="1"/>
  <c r="E2090" i="1"/>
  <c r="D2090" i="1"/>
  <c r="C2090" i="1"/>
  <c r="B2090" i="1"/>
  <c r="E2089" i="1"/>
  <c r="D2089" i="1"/>
  <c r="C2089" i="1"/>
  <c r="B2089" i="1"/>
  <c r="E2088" i="1"/>
  <c r="D2088" i="1"/>
  <c r="C2088" i="1"/>
  <c r="B2088" i="1"/>
  <c r="E2087" i="1"/>
  <c r="D2087" i="1"/>
  <c r="C2087" i="1"/>
  <c r="B2087" i="1"/>
  <c r="E2086" i="1"/>
  <c r="D2086" i="1"/>
  <c r="C2086" i="1"/>
  <c r="B2086" i="1"/>
  <c r="E2085" i="1"/>
  <c r="D2085" i="1"/>
  <c r="C2085" i="1"/>
  <c r="B2085" i="1"/>
  <c r="E2084" i="1"/>
  <c r="D2084" i="1"/>
  <c r="C2084" i="1"/>
  <c r="B2084" i="1"/>
  <c r="E2083" i="1"/>
  <c r="D2083" i="1"/>
  <c r="C2083" i="1"/>
  <c r="B2083" i="1"/>
  <c r="E2082" i="1"/>
  <c r="D2082" i="1"/>
  <c r="C2082" i="1"/>
  <c r="B2082" i="1"/>
  <c r="E2081" i="1"/>
  <c r="D2081" i="1"/>
  <c r="C2081" i="1"/>
  <c r="B2081" i="1"/>
  <c r="E2080" i="1"/>
  <c r="D2080" i="1"/>
  <c r="C2080" i="1"/>
  <c r="B2080" i="1"/>
  <c r="E2079" i="1"/>
  <c r="D2079" i="1"/>
  <c r="C2079" i="1"/>
  <c r="B2079" i="1"/>
  <c r="E2078" i="1"/>
  <c r="D2078" i="1"/>
  <c r="C2078" i="1"/>
  <c r="B2078" i="1"/>
  <c r="E2077" i="1"/>
  <c r="D2077" i="1"/>
  <c r="C2077" i="1"/>
  <c r="B2077" i="1"/>
  <c r="E2076" i="1"/>
  <c r="D2076" i="1"/>
  <c r="C2076" i="1"/>
  <c r="B2076" i="1"/>
  <c r="E2075" i="1"/>
  <c r="D2075" i="1"/>
  <c r="C2075" i="1"/>
  <c r="B2075" i="1"/>
  <c r="E2074" i="1"/>
  <c r="D2074" i="1"/>
  <c r="C2074" i="1"/>
  <c r="B2074" i="1"/>
  <c r="E2073" i="1"/>
  <c r="D2073" i="1"/>
  <c r="C2073" i="1"/>
  <c r="B2073" i="1"/>
  <c r="E2072" i="1"/>
  <c r="D2072" i="1"/>
  <c r="C2072" i="1"/>
  <c r="B2072" i="1"/>
  <c r="E2071" i="1"/>
  <c r="D2071" i="1"/>
  <c r="C2071" i="1"/>
  <c r="B2071" i="1"/>
  <c r="E2070" i="1"/>
  <c r="D2070" i="1"/>
  <c r="C2070" i="1"/>
  <c r="B2070" i="1"/>
  <c r="E2069" i="1"/>
  <c r="D2069" i="1"/>
  <c r="C2069" i="1"/>
  <c r="B2069" i="1"/>
  <c r="E2068" i="1"/>
  <c r="D2068" i="1"/>
  <c r="C2068" i="1"/>
  <c r="B2068" i="1"/>
  <c r="E2067" i="1"/>
  <c r="D2067" i="1"/>
  <c r="C2067" i="1"/>
  <c r="B2067" i="1"/>
  <c r="E2066" i="1"/>
  <c r="D2066" i="1"/>
  <c r="C2066" i="1"/>
  <c r="B2066" i="1"/>
  <c r="E2065" i="1"/>
  <c r="D2065" i="1"/>
  <c r="C2065" i="1"/>
  <c r="B2065" i="1"/>
  <c r="E2064" i="1"/>
  <c r="D2064" i="1"/>
  <c r="C2064" i="1"/>
  <c r="B2064" i="1"/>
  <c r="E2063" i="1"/>
  <c r="D2063" i="1"/>
  <c r="C2063" i="1"/>
  <c r="B2063" i="1"/>
  <c r="E2062" i="1"/>
  <c r="D2062" i="1"/>
  <c r="C2062" i="1"/>
  <c r="B2062" i="1"/>
  <c r="E2061" i="1"/>
  <c r="D2061" i="1"/>
  <c r="C2061" i="1"/>
  <c r="B2061" i="1"/>
  <c r="E2060" i="1"/>
  <c r="D2060" i="1"/>
  <c r="C2060" i="1"/>
  <c r="B2060" i="1"/>
  <c r="E2059" i="1"/>
  <c r="D2059" i="1"/>
  <c r="C2059" i="1"/>
  <c r="B2059" i="1"/>
  <c r="E2058" i="1"/>
  <c r="D2058" i="1"/>
  <c r="C2058" i="1"/>
  <c r="B2058" i="1"/>
  <c r="E2057" i="1"/>
  <c r="D2057" i="1"/>
  <c r="C2057" i="1"/>
  <c r="B2057" i="1"/>
  <c r="E2056" i="1"/>
  <c r="D2056" i="1"/>
  <c r="C2056" i="1"/>
  <c r="B2056" i="1"/>
  <c r="E2055" i="1"/>
  <c r="D2055" i="1"/>
  <c r="C2055" i="1"/>
  <c r="B2055" i="1"/>
  <c r="E2054" i="1"/>
  <c r="D2054" i="1"/>
  <c r="C2054" i="1"/>
  <c r="B2054" i="1"/>
  <c r="E2053" i="1"/>
  <c r="D2053" i="1"/>
  <c r="C2053" i="1"/>
  <c r="B2053" i="1"/>
  <c r="E2052" i="1"/>
  <c r="D2052" i="1"/>
  <c r="C2052" i="1"/>
  <c r="B2052" i="1"/>
  <c r="E2051" i="1"/>
  <c r="D2051" i="1"/>
  <c r="C2051" i="1"/>
  <c r="B2051" i="1"/>
  <c r="E2050" i="1"/>
  <c r="D2050" i="1"/>
  <c r="C2050" i="1"/>
  <c r="B2050" i="1"/>
  <c r="E2049" i="1"/>
  <c r="D2049" i="1"/>
  <c r="C2049" i="1"/>
  <c r="B2049" i="1"/>
  <c r="E2048" i="1"/>
  <c r="D2048" i="1"/>
  <c r="C2048" i="1"/>
  <c r="B2048" i="1"/>
  <c r="E2047" i="1"/>
  <c r="D2047" i="1"/>
  <c r="C2047" i="1"/>
  <c r="B2047" i="1"/>
  <c r="E2046" i="1"/>
  <c r="D2046" i="1"/>
  <c r="C2046" i="1"/>
  <c r="B2046" i="1"/>
  <c r="E2045" i="1"/>
  <c r="D2045" i="1"/>
  <c r="C2045" i="1"/>
  <c r="B2045" i="1"/>
  <c r="E2044" i="1"/>
  <c r="D2044" i="1"/>
  <c r="C2044" i="1"/>
  <c r="B2044" i="1"/>
  <c r="E2043" i="1"/>
  <c r="D2043" i="1"/>
  <c r="C2043" i="1"/>
  <c r="B2043" i="1"/>
  <c r="E2042" i="1"/>
  <c r="D2042" i="1"/>
  <c r="C2042" i="1"/>
  <c r="B2042" i="1"/>
  <c r="E2041" i="1"/>
  <c r="D2041" i="1"/>
  <c r="C2041" i="1"/>
  <c r="B2041" i="1"/>
  <c r="E2040" i="1"/>
  <c r="D2040" i="1"/>
  <c r="C2040" i="1"/>
  <c r="B2040" i="1"/>
  <c r="E2039" i="1"/>
  <c r="D2039" i="1"/>
  <c r="C2039" i="1"/>
  <c r="B2039" i="1"/>
  <c r="E2038" i="1"/>
  <c r="D2038" i="1"/>
  <c r="C2038" i="1"/>
  <c r="B2038" i="1"/>
  <c r="E2037" i="1"/>
  <c r="D2037" i="1"/>
  <c r="C2037" i="1"/>
  <c r="B2037" i="1"/>
  <c r="E2036" i="1"/>
  <c r="D2036" i="1"/>
  <c r="C2036" i="1"/>
  <c r="B2036" i="1"/>
  <c r="E2035" i="1"/>
  <c r="D2035" i="1"/>
  <c r="C2035" i="1"/>
  <c r="B2035" i="1"/>
  <c r="E2034" i="1"/>
  <c r="D2034" i="1"/>
  <c r="C2034" i="1"/>
  <c r="B2034" i="1"/>
  <c r="E2033" i="1"/>
  <c r="D2033" i="1"/>
  <c r="C2033" i="1"/>
  <c r="B2033" i="1"/>
  <c r="E2032" i="1"/>
  <c r="D2032" i="1"/>
  <c r="C2032" i="1"/>
  <c r="B2032" i="1"/>
  <c r="E2031" i="1"/>
  <c r="D2031" i="1"/>
  <c r="C2031" i="1"/>
  <c r="B2031" i="1"/>
  <c r="E2030" i="1"/>
  <c r="D2030" i="1"/>
  <c r="C2030" i="1"/>
  <c r="B2030" i="1"/>
  <c r="E2029" i="1"/>
  <c r="D2029" i="1"/>
  <c r="C2029" i="1"/>
  <c r="B2029" i="1"/>
  <c r="E2028" i="1"/>
  <c r="D2028" i="1"/>
  <c r="C2028" i="1"/>
  <c r="B2028" i="1"/>
  <c r="E2027" i="1"/>
  <c r="D2027" i="1"/>
  <c r="C2027" i="1"/>
  <c r="B2027" i="1"/>
  <c r="E2026" i="1"/>
  <c r="D2026" i="1"/>
  <c r="C2026" i="1"/>
  <c r="B2026" i="1"/>
  <c r="E2025" i="1"/>
  <c r="D2025" i="1"/>
  <c r="C2025" i="1"/>
  <c r="B2025" i="1"/>
  <c r="E2024" i="1"/>
  <c r="D2024" i="1"/>
  <c r="C2024" i="1"/>
  <c r="B2024" i="1"/>
  <c r="E2023" i="1"/>
  <c r="D2023" i="1"/>
  <c r="C2023" i="1"/>
  <c r="B2023" i="1"/>
  <c r="E2022" i="1"/>
  <c r="D2022" i="1"/>
  <c r="C2022" i="1"/>
  <c r="B2022" i="1"/>
  <c r="E2021" i="1"/>
  <c r="D2021" i="1"/>
  <c r="C2021" i="1"/>
  <c r="B2021" i="1"/>
  <c r="E2020" i="1"/>
  <c r="D2020" i="1"/>
  <c r="C2020" i="1"/>
  <c r="B2020" i="1"/>
  <c r="E2019" i="1"/>
  <c r="D2019" i="1"/>
  <c r="C2019" i="1"/>
  <c r="B2019" i="1"/>
  <c r="E2018" i="1"/>
  <c r="D2018" i="1"/>
  <c r="C2018" i="1"/>
  <c r="B2018" i="1"/>
  <c r="E2017" i="1"/>
  <c r="D2017" i="1"/>
  <c r="C2017" i="1"/>
  <c r="B2017" i="1"/>
  <c r="E2016" i="1"/>
  <c r="D2016" i="1"/>
  <c r="C2016" i="1"/>
  <c r="B2016" i="1"/>
  <c r="E2015" i="1"/>
  <c r="D2015" i="1"/>
  <c r="C2015" i="1"/>
  <c r="B2015" i="1"/>
  <c r="E2014" i="1"/>
  <c r="D2014" i="1"/>
  <c r="C2014" i="1"/>
  <c r="B2014" i="1"/>
  <c r="E2013" i="1"/>
  <c r="D2013" i="1"/>
  <c r="C2013" i="1"/>
  <c r="B2013" i="1"/>
  <c r="E2012" i="1"/>
  <c r="D2012" i="1"/>
  <c r="C2012" i="1"/>
  <c r="B2012" i="1"/>
  <c r="E2011" i="1"/>
  <c r="D2011" i="1"/>
  <c r="C2011" i="1"/>
  <c r="B2011" i="1"/>
  <c r="E2010" i="1"/>
  <c r="D2010" i="1"/>
  <c r="C2010" i="1"/>
  <c r="B2010" i="1"/>
  <c r="E2009" i="1"/>
  <c r="D2009" i="1"/>
  <c r="C2009" i="1"/>
  <c r="B2009" i="1"/>
  <c r="E2008" i="1"/>
  <c r="D2008" i="1"/>
  <c r="C2008" i="1"/>
  <c r="B2008" i="1"/>
  <c r="E2007" i="1"/>
  <c r="D2007" i="1"/>
  <c r="C2007" i="1"/>
  <c r="B2007" i="1"/>
  <c r="E2006" i="1"/>
  <c r="D2006" i="1"/>
  <c r="C2006" i="1"/>
  <c r="B2006" i="1"/>
  <c r="E2005" i="1"/>
  <c r="D2005" i="1"/>
  <c r="C2005" i="1"/>
  <c r="B2005" i="1"/>
  <c r="E2004" i="1"/>
  <c r="D2004" i="1"/>
  <c r="C2004" i="1"/>
  <c r="B2004" i="1"/>
  <c r="E2003" i="1"/>
  <c r="D2003" i="1"/>
  <c r="C2003" i="1"/>
  <c r="B2003" i="1"/>
  <c r="E2002" i="1"/>
  <c r="D2002" i="1"/>
  <c r="C2002" i="1"/>
  <c r="B2002" i="1"/>
  <c r="E2001" i="1"/>
  <c r="D2001" i="1"/>
  <c r="C2001" i="1"/>
  <c r="B2001" i="1"/>
  <c r="D2000" i="1"/>
  <c r="C2000" i="1"/>
  <c r="B2000" i="1"/>
  <c r="D1999" i="1"/>
  <c r="C1999" i="1"/>
  <c r="B1999" i="1"/>
  <c r="D1998" i="1"/>
  <c r="C1998" i="1"/>
  <c r="B1998" i="1"/>
  <c r="D1997" i="1"/>
  <c r="C1997" i="1"/>
  <c r="B1997" i="1"/>
  <c r="D1996" i="1"/>
  <c r="C1996" i="1"/>
  <c r="B1996" i="1"/>
  <c r="D1995" i="1"/>
  <c r="C1995" i="1"/>
  <c r="B1995" i="1"/>
  <c r="D1994" i="1"/>
  <c r="C1994" i="1"/>
  <c r="B1994" i="1"/>
  <c r="D1993" i="1"/>
  <c r="C1993" i="1"/>
  <c r="B1993" i="1"/>
  <c r="D1992" i="1"/>
  <c r="C1992" i="1"/>
  <c r="B1992" i="1"/>
  <c r="D1991" i="1"/>
  <c r="C1991" i="1"/>
  <c r="B1991" i="1"/>
  <c r="D1990" i="1"/>
  <c r="C1990" i="1"/>
  <c r="B1990" i="1"/>
  <c r="D1989" i="1"/>
  <c r="C1989" i="1"/>
  <c r="B1989" i="1"/>
  <c r="D1988" i="1"/>
  <c r="C1988" i="1"/>
  <c r="B1988" i="1"/>
  <c r="D1987" i="1"/>
  <c r="C1987" i="1"/>
  <c r="B1987" i="1"/>
  <c r="D1986" i="1"/>
  <c r="C1986" i="1"/>
  <c r="B1986" i="1"/>
  <c r="D1985" i="1"/>
  <c r="C1985" i="1"/>
  <c r="B1985" i="1"/>
  <c r="D1984" i="1"/>
  <c r="C1984" i="1"/>
  <c r="B1984" i="1"/>
  <c r="D1983" i="1"/>
  <c r="C1983" i="1"/>
  <c r="B1983" i="1"/>
  <c r="D1982" i="1"/>
  <c r="C1982" i="1"/>
  <c r="B1982" i="1"/>
  <c r="D1981" i="1"/>
  <c r="C1981" i="1"/>
  <c r="B1981" i="1"/>
  <c r="D1980" i="1"/>
  <c r="C1980" i="1"/>
  <c r="B1980" i="1"/>
  <c r="D1979" i="1"/>
  <c r="C1979" i="1"/>
  <c r="B1979" i="1"/>
  <c r="D1978" i="1"/>
  <c r="C1978" i="1"/>
  <c r="B1978" i="1"/>
  <c r="D1977" i="1"/>
  <c r="C1977" i="1"/>
  <c r="B1977" i="1"/>
  <c r="D1976" i="1"/>
  <c r="C1976" i="1"/>
  <c r="B1976" i="1"/>
  <c r="D1975" i="1"/>
  <c r="C1975" i="1"/>
  <c r="B1975" i="1"/>
  <c r="D1974" i="1"/>
  <c r="C1974" i="1"/>
  <c r="B1974" i="1"/>
  <c r="D1973" i="1"/>
  <c r="C1973" i="1"/>
  <c r="B1973" i="1"/>
  <c r="D1972" i="1"/>
  <c r="C1972" i="1"/>
  <c r="B1972" i="1"/>
  <c r="D1971" i="1"/>
  <c r="C1971" i="1"/>
  <c r="B1971" i="1"/>
  <c r="E1970" i="1"/>
  <c r="D1970" i="1"/>
  <c r="C1970" i="1"/>
  <c r="B1970" i="1"/>
  <c r="E1969" i="1"/>
  <c r="D1969" i="1"/>
  <c r="C1969" i="1"/>
  <c r="B1969" i="1"/>
  <c r="E1968" i="1"/>
  <c r="D1968" i="1"/>
  <c r="C1968" i="1"/>
  <c r="B1968" i="1"/>
  <c r="E1967" i="1"/>
  <c r="D1967" i="1"/>
  <c r="C1967" i="1"/>
  <c r="B1967" i="1"/>
  <c r="E1966" i="1"/>
  <c r="D1966" i="1"/>
  <c r="C1966" i="1"/>
  <c r="B1966" i="1"/>
  <c r="E1965" i="1"/>
  <c r="D1965" i="1"/>
  <c r="C1965" i="1"/>
  <c r="B1965" i="1"/>
  <c r="E1964" i="1"/>
  <c r="D1964" i="1"/>
  <c r="C1964" i="1"/>
  <c r="B1964" i="1"/>
  <c r="E1963" i="1"/>
  <c r="D1963" i="1"/>
  <c r="C1963" i="1"/>
  <c r="B1963" i="1"/>
  <c r="E1962" i="1"/>
  <c r="D1962" i="1"/>
  <c r="C1962" i="1"/>
  <c r="B1962" i="1"/>
  <c r="E1961" i="1"/>
  <c r="D1961" i="1"/>
  <c r="C1961" i="1"/>
  <c r="B1961" i="1"/>
  <c r="E1960" i="1"/>
  <c r="D1960" i="1"/>
  <c r="C1960" i="1"/>
  <c r="B1960" i="1"/>
  <c r="E1959" i="1"/>
  <c r="D1959" i="1"/>
  <c r="C1959" i="1"/>
  <c r="B1959" i="1"/>
  <c r="E1958" i="1"/>
  <c r="D1958" i="1"/>
  <c r="C1958" i="1"/>
  <c r="B1958" i="1"/>
  <c r="E1957" i="1"/>
  <c r="D1957" i="1"/>
  <c r="C1957" i="1"/>
  <c r="B1957" i="1"/>
  <c r="E1956" i="1"/>
  <c r="D1956" i="1"/>
  <c r="C1956" i="1"/>
  <c r="B1956" i="1"/>
  <c r="E1955" i="1"/>
  <c r="D1955" i="1"/>
  <c r="C1955" i="1"/>
  <c r="B1955" i="1"/>
  <c r="E1954" i="1"/>
  <c r="D1954" i="1"/>
  <c r="C1954" i="1"/>
  <c r="B1954" i="1"/>
  <c r="E1953" i="1"/>
  <c r="D1953" i="1"/>
  <c r="C1953" i="1"/>
  <c r="B1953" i="1"/>
  <c r="E1952" i="1"/>
  <c r="D1952" i="1"/>
  <c r="C1952" i="1"/>
  <c r="B1952" i="1"/>
  <c r="E1951" i="1"/>
  <c r="D1951" i="1"/>
  <c r="C1951" i="1"/>
  <c r="B1951" i="1"/>
  <c r="E1950" i="1"/>
  <c r="D1950" i="1"/>
  <c r="C1950" i="1"/>
  <c r="B1950" i="1"/>
  <c r="E1949" i="1"/>
  <c r="D1949" i="1"/>
  <c r="C1949" i="1"/>
  <c r="B1949" i="1"/>
  <c r="E1948" i="1"/>
  <c r="D1948" i="1"/>
  <c r="C1948" i="1"/>
  <c r="B1948" i="1"/>
  <c r="E1947" i="1"/>
  <c r="D1947" i="1"/>
  <c r="C1947" i="1"/>
  <c r="B1947" i="1"/>
  <c r="E1946" i="1"/>
  <c r="D1946" i="1"/>
  <c r="C1946" i="1"/>
  <c r="B1946" i="1"/>
  <c r="E1945" i="1"/>
  <c r="D1945" i="1"/>
  <c r="C1945" i="1"/>
  <c r="B1945" i="1"/>
  <c r="E1944" i="1"/>
  <c r="D1944" i="1"/>
  <c r="C1944" i="1"/>
  <c r="B1944" i="1"/>
  <c r="E1943" i="1"/>
  <c r="D1943" i="1"/>
  <c r="C1943" i="1"/>
  <c r="B1943" i="1"/>
  <c r="E1942" i="1"/>
  <c r="D1942" i="1"/>
  <c r="C1942" i="1"/>
  <c r="B1942" i="1"/>
  <c r="E1941" i="1"/>
  <c r="D1941" i="1"/>
  <c r="C1941" i="1"/>
  <c r="B1941" i="1"/>
  <c r="E1940" i="1"/>
  <c r="D1940" i="1"/>
  <c r="C1940" i="1"/>
  <c r="B1940" i="1"/>
  <c r="E1939" i="1"/>
  <c r="D1939" i="1"/>
  <c r="C1939" i="1"/>
  <c r="B1939" i="1"/>
  <c r="E1938" i="1"/>
  <c r="D1938" i="1"/>
  <c r="C1938" i="1"/>
  <c r="B1938" i="1"/>
  <c r="E1937" i="1"/>
  <c r="D1937" i="1"/>
  <c r="C1937" i="1"/>
  <c r="B1937" i="1"/>
  <c r="E1936" i="1"/>
  <c r="D1936" i="1"/>
  <c r="C1936" i="1"/>
  <c r="B1936" i="1"/>
  <c r="E1935" i="1"/>
  <c r="D1935" i="1"/>
  <c r="C1935" i="1"/>
  <c r="B1935" i="1"/>
  <c r="E1934" i="1"/>
  <c r="D1934" i="1"/>
  <c r="C1934" i="1"/>
  <c r="B1934" i="1"/>
  <c r="E1933" i="1"/>
  <c r="D1933" i="1"/>
  <c r="C1933" i="1"/>
  <c r="B1933" i="1"/>
  <c r="E1932" i="1"/>
  <c r="D1932" i="1"/>
  <c r="C1932" i="1"/>
  <c r="B1932" i="1"/>
  <c r="E1931" i="1"/>
  <c r="D1931" i="1"/>
  <c r="C1931" i="1"/>
  <c r="B1931" i="1"/>
  <c r="E1930" i="1"/>
  <c r="D1930" i="1"/>
  <c r="C1930" i="1"/>
  <c r="B1930" i="1"/>
  <c r="E1929" i="1"/>
  <c r="D1929" i="1"/>
  <c r="C1929" i="1"/>
  <c r="B1929" i="1"/>
  <c r="E1928" i="1"/>
  <c r="D1928" i="1"/>
  <c r="C1928" i="1"/>
  <c r="B1928" i="1"/>
  <c r="E1927" i="1"/>
  <c r="D1927" i="1"/>
  <c r="C1927" i="1"/>
  <c r="B1927" i="1"/>
  <c r="E1926" i="1"/>
  <c r="D1926" i="1"/>
  <c r="C1926" i="1"/>
  <c r="B1926" i="1"/>
  <c r="E1925" i="1"/>
  <c r="D1925" i="1"/>
  <c r="C1925" i="1"/>
  <c r="B1925" i="1"/>
  <c r="E1924" i="1"/>
  <c r="D1924" i="1"/>
  <c r="C1924" i="1"/>
  <c r="B1924" i="1"/>
  <c r="E1923" i="1"/>
  <c r="D1923" i="1"/>
  <c r="C1923" i="1"/>
  <c r="B1923" i="1"/>
  <c r="E1922" i="1"/>
  <c r="D1922" i="1"/>
  <c r="C1922" i="1"/>
  <c r="B1922" i="1"/>
  <c r="E1921" i="1"/>
  <c r="D1921" i="1"/>
  <c r="C1921" i="1"/>
  <c r="B1921" i="1"/>
  <c r="E1920" i="1"/>
  <c r="D1920" i="1"/>
  <c r="C1920" i="1"/>
  <c r="B1920" i="1"/>
  <c r="E1919" i="1"/>
  <c r="D1919" i="1"/>
  <c r="C1919" i="1"/>
  <c r="B1919" i="1"/>
  <c r="E1918" i="1"/>
  <c r="D1918" i="1"/>
  <c r="C1918" i="1"/>
  <c r="B1918" i="1"/>
  <c r="D1917" i="1"/>
  <c r="C1917" i="1"/>
  <c r="B1917" i="1"/>
  <c r="E1916" i="1"/>
  <c r="D1916" i="1"/>
  <c r="C1916" i="1"/>
  <c r="B1916" i="1"/>
  <c r="E1915" i="1"/>
  <c r="D1915" i="1"/>
  <c r="C1915" i="1"/>
  <c r="B1915" i="1"/>
  <c r="E1914" i="1"/>
  <c r="D1914" i="1"/>
  <c r="C1914" i="1"/>
  <c r="B1914" i="1"/>
  <c r="E1913" i="1"/>
  <c r="D1913" i="1"/>
  <c r="C1913" i="1"/>
  <c r="B1913" i="1"/>
  <c r="E1912" i="1"/>
  <c r="D1912" i="1"/>
  <c r="C1912" i="1"/>
  <c r="B1912" i="1"/>
  <c r="E1911" i="1"/>
  <c r="D1911" i="1"/>
  <c r="C1911" i="1"/>
  <c r="B1911" i="1"/>
  <c r="D1910" i="1"/>
  <c r="C1910" i="1"/>
  <c r="B1910" i="1"/>
  <c r="D1909" i="1"/>
  <c r="C1909" i="1"/>
  <c r="B1909" i="1"/>
  <c r="E1908" i="1"/>
  <c r="D1908" i="1"/>
  <c r="C1908" i="1"/>
  <c r="B1908" i="1"/>
  <c r="E1907" i="1"/>
  <c r="D1907" i="1"/>
  <c r="C1907" i="1"/>
  <c r="B1907" i="1"/>
  <c r="E1906" i="1"/>
  <c r="D1906" i="1"/>
  <c r="C1906" i="1"/>
  <c r="B1906" i="1"/>
  <c r="E1905" i="1"/>
  <c r="D1905" i="1"/>
  <c r="C1905" i="1"/>
  <c r="B1905" i="1"/>
  <c r="E1904" i="1"/>
  <c r="D1904" i="1"/>
  <c r="C1904" i="1"/>
  <c r="B1904" i="1"/>
  <c r="E1903" i="1"/>
  <c r="D1903" i="1"/>
  <c r="C1903" i="1"/>
  <c r="B1903" i="1"/>
  <c r="E1902" i="1"/>
  <c r="D1902" i="1"/>
  <c r="C1902" i="1"/>
  <c r="B1902" i="1"/>
  <c r="E1901" i="1"/>
  <c r="D1901" i="1"/>
  <c r="C1901" i="1"/>
  <c r="B1901" i="1"/>
  <c r="E1900" i="1"/>
  <c r="D1900" i="1"/>
  <c r="C1900" i="1"/>
  <c r="B1900" i="1"/>
  <c r="E1899" i="1"/>
  <c r="D1899" i="1"/>
  <c r="C1899" i="1"/>
  <c r="B1899" i="1"/>
  <c r="E1898" i="1"/>
  <c r="D1898" i="1"/>
  <c r="C1898" i="1"/>
  <c r="B1898" i="1"/>
  <c r="E1897" i="1"/>
  <c r="D1897" i="1"/>
  <c r="C1897" i="1"/>
  <c r="B1897" i="1"/>
  <c r="E1896" i="1"/>
  <c r="D1896" i="1"/>
  <c r="C1896" i="1"/>
  <c r="B1896" i="1"/>
  <c r="E1895" i="1"/>
  <c r="D1895" i="1"/>
  <c r="C1895" i="1"/>
  <c r="B1895" i="1"/>
  <c r="E1894" i="1"/>
  <c r="D1894" i="1"/>
  <c r="C1894" i="1"/>
  <c r="B1894" i="1"/>
  <c r="E1893" i="1"/>
  <c r="D1893" i="1"/>
  <c r="C1893" i="1"/>
  <c r="B1893" i="1"/>
  <c r="E1892" i="1"/>
  <c r="D1892" i="1"/>
  <c r="C1892" i="1"/>
  <c r="B1892" i="1"/>
  <c r="E1891" i="1"/>
  <c r="D1891" i="1"/>
  <c r="C1891" i="1"/>
  <c r="B1891" i="1"/>
  <c r="E1890" i="1"/>
  <c r="D1890" i="1"/>
  <c r="C1890" i="1"/>
  <c r="B1890" i="1"/>
  <c r="E1889" i="1"/>
  <c r="D1889" i="1"/>
  <c r="C1889" i="1"/>
  <c r="B1889" i="1"/>
  <c r="E1888" i="1"/>
  <c r="D1888" i="1"/>
  <c r="C1888" i="1"/>
  <c r="B1888" i="1"/>
  <c r="E1887" i="1"/>
  <c r="D1887" i="1"/>
  <c r="C1887" i="1"/>
  <c r="B1887" i="1"/>
  <c r="E1886" i="1"/>
  <c r="D1886" i="1"/>
  <c r="C1886" i="1"/>
  <c r="B1886" i="1"/>
  <c r="E1885" i="1"/>
  <c r="D1885" i="1"/>
  <c r="C1885" i="1"/>
  <c r="B1885" i="1"/>
  <c r="E1884" i="1"/>
  <c r="D1884" i="1"/>
  <c r="C1884" i="1"/>
  <c r="B1884" i="1"/>
  <c r="E1883" i="1"/>
  <c r="D1883" i="1"/>
  <c r="C1883" i="1"/>
  <c r="B1883" i="1"/>
  <c r="E1882" i="1"/>
  <c r="D1882" i="1"/>
  <c r="C1882" i="1"/>
  <c r="B1882" i="1"/>
  <c r="E1881" i="1"/>
  <c r="D1881" i="1"/>
  <c r="C1881" i="1"/>
  <c r="B1881" i="1"/>
  <c r="E1880" i="1"/>
  <c r="D1880" i="1"/>
  <c r="C1880" i="1"/>
  <c r="B1880" i="1"/>
  <c r="E1879" i="1"/>
  <c r="D1879" i="1"/>
  <c r="C1879" i="1"/>
  <c r="B1879" i="1"/>
  <c r="E1878" i="1"/>
  <c r="D1878" i="1"/>
  <c r="C1878" i="1"/>
  <c r="B1878" i="1"/>
  <c r="E1877" i="1"/>
  <c r="D1877" i="1"/>
  <c r="C1877" i="1"/>
  <c r="B1877" i="1"/>
  <c r="D1876" i="1"/>
  <c r="C1876" i="1"/>
  <c r="B1876" i="1"/>
  <c r="D1875" i="1"/>
  <c r="C1875" i="1"/>
  <c r="B1875" i="1"/>
  <c r="D1874" i="1"/>
  <c r="C1874" i="1"/>
  <c r="B1874" i="1"/>
  <c r="D1873" i="1"/>
  <c r="C1873" i="1"/>
  <c r="B1873" i="1"/>
  <c r="D1872" i="1"/>
  <c r="C1872" i="1"/>
  <c r="B1872" i="1"/>
  <c r="D1871" i="1"/>
  <c r="C1871" i="1"/>
  <c r="B1871" i="1"/>
  <c r="D1870" i="1"/>
  <c r="C1870" i="1"/>
  <c r="B1870" i="1"/>
  <c r="D1869" i="1"/>
  <c r="C1869" i="1"/>
  <c r="B1869" i="1"/>
  <c r="D1868" i="1"/>
  <c r="C1868" i="1"/>
  <c r="B1868" i="1"/>
  <c r="D1867" i="1"/>
  <c r="C1867" i="1"/>
  <c r="B1867" i="1"/>
  <c r="D1866" i="1"/>
  <c r="C1866" i="1"/>
  <c r="B1866" i="1"/>
  <c r="D1865" i="1"/>
  <c r="C1865" i="1"/>
  <c r="B1865" i="1"/>
  <c r="D1864" i="1"/>
  <c r="C1864" i="1"/>
  <c r="B1864" i="1"/>
  <c r="D1863" i="1"/>
  <c r="C1863" i="1"/>
  <c r="B1863" i="1"/>
  <c r="D1862" i="1"/>
  <c r="C1862" i="1"/>
  <c r="B1862" i="1"/>
  <c r="D1861" i="1"/>
  <c r="C1861" i="1"/>
  <c r="B1861" i="1"/>
  <c r="D1860" i="1"/>
  <c r="C1860" i="1"/>
  <c r="B1860" i="1"/>
  <c r="D1859" i="1"/>
  <c r="C1859" i="1"/>
  <c r="B1859" i="1"/>
  <c r="D1858" i="1"/>
  <c r="C1858" i="1"/>
  <c r="B1858" i="1"/>
  <c r="D1857" i="1"/>
  <c r="C1857" i="1"/>
  <c r="B1857" i="1"/>
  <c r="E1856" i="1"/>
  <c r="D1856" i="1"/>
  <c r="C1856" i="1"/>
  <c r="B1856" i="1"/>
  <c r="E1855" i="1"/>
  <c r="D1855" i="1"/>
  <c r="C1855" i="1"/>
  <c r="B1855" i="1"/>
  <c r="D1854" i="1"/>
  <c r="C1854" i="1"/>
  <c r="B1854" i="1"/>
  <c r="D1853" i="1"/>
  <c r="C1853" i="1"/>
  <c r="B1853" i="1"/>
  <c r="E1852" i="1"/>
  <c r="D1852" i="1"/>
  <c r="C1852" i="1"/>
  <c r="B1852" i="1"/>
  <c r="E1851" i="1"/>
  <c r="D1851" i="1"/>
  <c r="C1851" i="1"/>
  <c r="B1851" i="1"/>
  <c r="D1850" i="1"/>
  <c r="C1850" i="1"/>
  <c r="B1850" i="1"/>
  <c r="E1849" i="1"/>
  <c r="D1849" i="1"/>
  <c r="C1849" i="1"/>
  <c r="B1849" i="1"/>
  <c r="E1848" i="1"/>
  <c r="D1848" i="1"/>
  <c r="C1848" i="1"/>
  <c r="B1848" i="1"/>
  <c r="E1847" i="1"/>
  <c r="D1847" i="1"/>
  <c r="C1847" i="1"/>
  <c r="B1847" i="1"/>
  <c r="E1846" i="1"/>
  <c r="D1846" i="1"/>
  <c r="C1846" i="1"/>
  <c r="B1846" i="1"/>
  <c r="E1845" i="1"/>
  <c r="D1845" i="1"/>
  <c r="C1845" i="1"/>
  <c r="B1845" i="1"/>
  <c r="E1844" i="1"/>
  <c r="D1844" i="1"/>
  <c r="C1844" i="1"/>
  <c r="B1844" i="1"/>
  <c r="E1843" i="1"/>
  <c r="D1843" i="1"/>
  <c r="C1843" i="1"/>
  <c r="B1843" i="1"/>
  <c r="E1842" i="1"/>
  <c r="D1842" i="1"/>
  <c r="C1842" i="1"/>
  <c r="B1842" i="1"/>
  <c r="D1841" i="1"/>
  <c r="C1841" i="1"/>
  <c r="B1841" i="1"/>
  <c r="E1840" i="1"/>
  <c r="D1840" i="1"/>
  <c r="C1840" i="1"/>
  <c r="B1840" i="1"/>
  <c r="D1839" i="1"/>
  <c r="C1839" i="1"/>
  <c r="B1839" i="1"/>
  <c r="D1838" i="1"/>
  <c r="C1838" i="1"/>
  <c r="B1838" i="1"/>
  <c r="E1837" i="1"/>
  <c r="D1837" i="1"/>
  <c r="C1837" i="1"/>
  <c r="B1837" i="1"/>
  <c r="E1836" i="1"/>
  <c r="D1836" i="1"/>
  <c r="C1836" i="1"/>
  <c r="B1836" i="1"/>
  <c r="E1835" i="1"/>
  <c r="D1835" i="1"/>
  <c r="C1835" i="1"/>
  <c r="B1835" i="1"/>
  <c r="E1834" i="1"/>
  <c r="D1834" i="1"/>
  <c r="C1834" i="1"/>
  <c r="B1834" i="1"/>
  <c r="E1833" i="1"/>
  <c r="D1833" i="1"/>
  <c r="C1833" i="1"/>
  <c r="B1833" i="1"/>
  <c r="E1832" i="1"/>
  <c r="D1832" i="1"/>
  <c r="C1832" i="1"/>
  <c r="B1832" i="1"/>
  <c r="E1831" i="1"/>
  <c r="D1831" i="1"/>
  <c r="C1831" i="1"/>
  <c r="B1831" i="1"/>
  <c r="E1830" i="1"/>
  <c r="D1830" i="1"/>
  <c r="C1830" i="1"/>
  <c r="B1830" i="1"/>
  <c r="E1829" i="1"/>
  <c r="D1829" i="1"/>
  <c r="C1829" i="1"/>
  <c r="B1829" i="1"/>
  <c r="E1828" i="1"/>
  <c r="D1828" i="1"/>
  <c r="C1828" i="1"/>
  <c r="B1828" i="1"/>
  <c r="E1827" i="1"/>
  <c r="D1827" i="1"/>
  <c r="C1827" i="1"/>
  <c r="B1827" i="1"/>
  <c r="E1826" i="1"/>
  <c r="D1826" i="1"/>
  <c r="C1826" i="1"/>
  <c r="B1826" i="1"/>
  <c r="E1825" i="1"/>
  <c r="D1825" i="1"/>
  <c r="C1825" i="1"/>
  <c r="B1825" i="1"/>
  <c r="E1824" i="1"/>
  <c r="D1824" i="1"/>
  <c r="C1824" i="1"/>
  <c r="B1824" i="1"/>
  <c r="D1823" i="1"/>
  <c r="C1823" i="1"/>
  <c r="B1823" i="1"/>
  <c r="D1822" i="1"/>
  <c r="C1822" i="1"/>
  <c r="B1822" i="1"/>
  <c r="D1821" i="1"/>
  <c r="C1821" i="1"/>
  <c r="B1821" i="1"/>
  <c r="D1820" i="1"/>
  <c r="C1820" i="1"/>
  <c r="B1820" i="1"/>
  <c r="D1819" i="1"/>
  <c r="C1819" i="1"/>
  <c r="B1819" i="1"/>
  <c r="D1818" i="1"/>
  <c r="C1818" i="1"/>
  <c r="B1818" i="1"/>
  <c r="D1817" i="1"/>
  <c r="C1817" i="1"/>
  <c r="B1817" i="1"/>
  <c r="D1816" i="1"/>
  <c r="C1816" i="1"/>
  <c r="B1816" i="1"/>
  <c r="D1815" i="1"/>
  <c r="C1815" i="1"/>
  <c r="B1815" i="1"/>
  <c r="D1814" i="1"/>
  <c r="C1814" i="1"/>
  <c r="B1814" i="1"/>
  <c r="E1813" i="1"/>
  <c r="D1813" i="1"/>
  <c r="C1813" i="1"/>
  <c r="B1813" i="1"/>
  <c r="E1812" i="1"/>
  <c r="D1812" i="1"/>
  <c r="C1812" i="1"/>
  <c r="B1812" i="1"/>
  <c r="E1811" i="1"/>
  <c r="D1811" i="1"/>
  <c r="C1811" i="1"/>
  <c r="B1811" i="1"/>
  <c r="E1810" i="1"/>
  <c r="D1810" i="1"/>
  <c r="C1810" i="1"/>
  <c r="B1810" i="1"/>
  <c r="E1809" i="1"/>
  <c r="D1809" i="1"/>
  <c r="C1809" i="1"/>
  <c r="B1809" i="1"/>
  <c r="E1808" i="1"/>
  <c r="D1808" i="1"/>
  <c r="C1808" i="1"/>
  <c r="B1808" i="1"/>
  <c r="E1807" i="1"/>
  <c r="D1807" i="1"/>
  <c r="C1807" i="1"/>
  <c r="B1807" i="1"/>
  <c r="E1806" i="1"/>
  <c r="D1806" i="1"/>
  <c r="C1806" i="1"/>
  <c r="B1806" i="1"/>
  <c r="E1805" i="1"/>
  <c r="D1805" i="1"/>
  <c r="C1805" i="1"/>
  <c r="B1805" i="1"/>
  <c r="E1804" i="1"/>
  <c r="D1804" i="1"/>
  <c r="C1804" i="1"/>
  <c r="B1804" i="1"/>
  <c r="E1803" i="1"/>
  <c r="D1803" i="1"/>
  <c r="C1803" i="1"/>
  <c r="B1803" i="1"/>
  <c r="E1802" i="1"/>
  <c r="D1802" i="1"/>
  <c r="C1802" i="1"/>
  <c r="B1802" i="1"/>
  <c r="E1801" i="1"/>
  <c r="D1801" i="1"/>
  <c r="C1801" i="1"/>
  <c r="B1801" i="1"/>
  <c r="E1800" i="1"/>
  <c r="D1800" i="1"/>
  <c r="C1800" i="1"/>
  <c r="B1800" i="1"/>
  <c r="E1799" i="1"/>
  <c r="D1799" i="1"/>
  <c r="C1799" i="1"/>
  <c r="B1799" i="1"/>
  <c r="E1798" i="1"/>
  <c r="D1798" i="1"/>
  <c r="C1798" i="1"/>
  <c r="B1798" i="1"/>
  <c r="E1797" i="1"/>
  <c r="D1797" i="1"/>
  <c r="C1797" i="1"/>
  <c r="B1797" i="1"/>
  <c r="E1796" i="1"/>
  <c r="D1796" i="1"/>
  <c r="C1796" i="1"/>
  <c r="B1796" i="1"/>
  <c r="E1795" i="1"/>
  <c r="D1795" i="1"/>
  <c r="C1795" i="1"/>
  <c r="B1795" i="1"/>
  <c r="E1794" i="1"/>
  <c r="D1794" i="1"/>
  <c r="C1794" i="1"/>
  <c r="B1794" i="1"/>
  <c r="E1793" i="1"/>
  <c r="D1793" i="1"/>
  <c r="C1793" i="1"/>
  <c r="B1793" i="1"/>
  <c r="E1792" i="1"/>
  <c r="D1792" i="1"/>
  <c r="C1792" i="1"/>
  <c r="B1792" i="1"/>
  <c r="E1791" i="1"/>
  <c r="D1791" i="1"/>
  <c r="C1791" i="1"/>
  <c r="B1791" i="1"/>
  <c r="E1790" i="1"/>
  <c r="D1790" i="1"/>
  <c r="C1790" i="1"/>
  <c r="B1790" i="1"/>
  <c r="E1789" i="1"/>
  <c r="D1789" i="1"/>
  <c r="C1789" i="1"/>
  <c r="B1789" i="1"/>
  <c r="E1788" i="1"/>
  <c r="D1788" i="1"/>
  <c r="C1788" i="1"/>
  <c r="B1788" i="1"/>
  <c r="E1787" i="1"/>
  <c r="D1787" i="1"/>
  <c r="C1787" i="1"/>
  <c r="B1787" i="1"/>
  <c r="E1786" i="1"/>
  <c r="D1786" i="1"/>
  <c r="C1786" i="1"/>
  <c r="B1786" i="1"/>
  <c r="E1785" i="1"/>
  <c r="D1785" i="1"/>
  <c r="C1785" i="1"/>
  <c r="B1785" i="1"/>
  <c r="E1784" i="1"/>
  <c r="D1784" i="1"/>
  <c r="C1784" i="1"/>
  <c r="B1784" i="1"/>
  <c r="D1783" i="1"/>
  <c r="C1783" i="1"/>
  <c r="B1783" i="1"/>
  <c r="D1782" i="1"/>
  <c r="C1782" i="1"/>
  <c r="B1782" i="1"/>
  <c r="D1781" i="1"/>
  <c r="C1781" i="1"/>
  <c r="B1781" i="1"/>
  <c r="D1780" i="1"/>
  <c r="C1780" i="1"/>
  <c r="B1780" i="1"/>
  <c r="D1779" i="1"/>
  <c r="C1779" i="1"/>
  <c r="B1779" i="1"/>
  <c r="E1778" i="1"/>
  <c r="D1778" i="1"/>
  <c r="C1778" i="1"/>
  <c r="B1778" i="1"/>
  <c r="E1777" i="1"/>
  <c r="D1777" i="1"/>
  <c r="C1777" i="1"/>
  <c r="B1777" i="1"/>
  <c r="E1776" i="1"/>
  <c r="D1776" i="1"/>
  <c r="C1776" i="1"/>
  <c r="B1776" i="1"/>
  <c r="E1775" i="1"/>
  <c r="D1775" i="1"/>
  <c r="C1775" i="1"/>
  <c r="B1775" i="1"/>
  <c r="E1774" i="1"/>
  <c r="D1774" i="1"/>
  <c r="C1774" i="1"/>
  <c r="B1774" i="1"/>
  <c r="E1773" i="1"/>
  <c r="D1773" i="1"/>
  <c r="C1773" i="1"/>
  <c r="B1773" i="1"/>
  <c r="E1772" i="1"/>
  <c r="D1772" i="1"/>
  <c r="C1772" i="1"/>
  <c r="B1772" i="1"/>
  <c r="E1771" i="1"/>
  <c r="D1771" i="1"/>
  <c r="C1771" i="1"/>
  <c r="B1771" i="1"/>
  <c r="E1770" i="1"/>
  <c r="D1770" i="1"/>
  <c r="C1770" i="1"/>
  <c r="B1770" i="1"/>
  <c r="D1769" i="1"/>
  <c r="C1769" i="1"/>
  <c r="B1769" i="1"/>
  <c r="E1768" i="1"/>
  <c r="D1768" i="1"/>
  <c r="C1768" i="1"/>
  <c r="B1768" i="1"/>
  <c r="E1767" i="1"/>
  <c r="D1767" i="1"/>
  <c r="C1767" i="1"/>
  <c r="B1767" i="1"/>
  <c r="E1766" i="1"/>
  <c r="D1766" i="1"/>
  <c r="C1766" i="1"/>
  <c r="B1766" i="1"/>
  <c r="E1765" i="1"/>
  <c r="D1765" i="1"/>
  <c r="C1765" i="1"/>
  <c r="B1765" i="1"/>
  <c r="E1764" i="1"/>
  <c r="D1764" i="1"/>
  <c r="C1764" i="1"/>
  <c r="B1764" i="1"/>
  <c r="E1763" i="1"/>
  <c r="D1763" i="1"/>
  <c r="C1763" i="1"/>
  <c r="B1763" i="1"/>
  <c r="D1762" i="1"/>
  <c r="C1762" i="1"/>
  <c r="B1762" i="1"/>
  <c r="E1761" i="1"/>
  <c r="D1761" i="1"/>
  <c r="C1761" i="1"/>
  <c r="B1761" i="1"/>
  <c r="E1760" i="1"/>
  <c r="D1760" i="1"/>
  <c r="C1760" i="1"/>
  <c r="B1760" i="1"/>
  <c r="E1759" i="1"/>
  <c r="D1759" i="1"/>
  <c r="C1759" i="1"/>
  <c r="B1759" i="1"/>
  <c r="E1758" i="1"/>
  <c r="D1758" i="1"/>
  <c r="C1758" i="1"/>
  <c r="B1758" i="1"/>
  <c r="E1757" i="1"/>
  <c r="D1757" i="1"/>
  <c r="C1757" i="1"/>
  <c r="B1757" i="1"/>
  <c r="E1756" i="1"/>
  <c r="D1756" i="1"/>
  <c r="C1756" i="1"/>
  <c r="B1756" i="1"/>
  <c r="E1755" i="1"/>
  <c r="D1755" i="1"/>
  <c r="C1755" i="1"/>
  <c r="B1755" i="1"/>
  <c r="E1754" i="1"/>
  <c r="D1754" i="1"/>
  <c r="C1754" i="1"/>
  <c r="B1754" i="1"/>
  <c r="E1753" i="1"/>
  <c r="D1753" i="1"/>
  <c r="C1753" i="1"/>
  <c r="B1753" i="1"/>
  <c r="E1752" i="1"/>
  <c r="D1752" i="1"/>
  <c r="C1752" i="1"/>
  <c r="B1752" i="1"/>
  <c r="E1751" i="1"/>
  <c r="D1751" i="1"/>
  <c r="C1751" i="1"/>
  <c r="B1751" i="1"/>
  <c r="E1750" i="1"/>
  <c r="D1750" i="1"/>
  <c r="C1750" i="1"/>
  <c r="B1750" i="1"/>
  <c r="E1749" i="1"/>
  <c r="D1749" i="1"/>
  <c r="C1749" i="1"/>
  <c r="B1749" i="1"/>
  <c r="E1748" i="1"/>
  <c r="D1748" i="1"/>
  <c r="C1748" i="1"/>
  <c r="B1748" i="1"/>
  <c r="E1747" i="1"/>
  <c r="D1747" i="1"/>
  <c r="C1747" i="1"/>
  <c r="B1747" i="1"/>
  <c r="E1746" i="1"/>
  <c r="D1746" i="1"/>
  <c r="C1746" i="1"/>
  <c r="B1746" i="1"/>
  <c r="E1745" i="1"/>
  <c r="D1745" i="1"/>
  <c r="C1745" i="1"/>
  <c r="B1745" i="1"/>
  <c r="E1744" i="1"/>
  <c r="D1744" i="1"/>
  <c r="C1744" i="1"/>
  <c r="B1744" i="1"/>
  <c r="E1743" i="1"/>
  <c r="D1743" i="1"/>
  <c r="C1743" i="1"/>
  <c r="B1743" i="1"/>
  <c r="E1742" i="1"/>
  <c r="D1742" i="1"/>
  <c r="C1742" i="1"/>
  <c r="B1742" i="1"/>
  <c r="E1741" i="1"/>
  <c r="D1741" i="1"/>
  <c r="C1741" i="1"/>
  <c r="B1741" i="1"/>
  <c r="E1740" i="1"/>
  <c r="D1740" i="1"/>
  <c r="C1740" i="1"/>
  <c r="B1740" i="1"/>
  <c r="E1739" i="1"/>
  <c r="D1739" i="1"/>
  <c r="C1739" i="1"/>
  <c r="B1739" i="1"/>
  <c r="E1738" i="1"/>
  <c r="D1738" i="1"/>
  <c r="C1738" i="1"/>
  <c r="B1738" i="1"/>
  <c r="E1737" i="1"/>
  <c r="D1737" i="1"/>
  <c r="C1737" i="1"/>
  <c r="B1737" i="1"/>
  <c r="E1736" i="1"/>
  <c r="D1736" i="1"/>
  <c r="C1736" i="1"/>
  <c r="B1736" i="1"/>
  <c r="E1735" i="1"/>
  <c r="D1735" i="1"/>
  <c r="C1735" i="1"/>
  <c r="B1735" i="1"/>
  <c r="E1734" i="1"/>
  <c r="D1734" i="1"/>
  <c r="C1734" i="1"/>
  <c r="B1734" i="1"/>
  <c r="E1733" i="1"/>
  <c r="D1733" i="1"/>
  <c r="C1733" i="1"/>
  <c r="B1733" i="1"/>
  <c r="E1732" i="1"/>
  <c r="D1732" i="1"/>
  <c r="C1732" i="1"/>
  <c r="B1732" i="1"/>
  <c r="E1731" i="1"/>
  <c r="D1731" i="1"/>
  <c r="C1731" i="1"/>
  <c r="B1731" i="1"/>
  <c r="E1730" i="1"/>
  <c r="D1730" i="1"/>
  <c r="C1730" i="1"/>
  <c r="B1730" i="1"/>
  <c r="E1729" i="1"/>
  <c r="D1729" i="1"/>
  <c r="C1729" i="1"/>
  <c r="B1729" i="1"/>
  <c r="E1728" i="1"/>
  <c r="D1728" i="1"/>
  <c r="C1728" i="1"/>
  <c r="B1728" i="1"/>
  <c r="D1727" i="1"/>
  <c r="C1727" i="1"/>
  <c r="B1727" i="1"/>
  <c r="E1726" i="1"/>
  <c r="D1726" i="1"/>
  <c r="C1726" i="1"/>
  <c r="B1726" i="1"/>
  <c r="E1725" i="1"/>
  <c r="D1725" i="1"/>
  <c r="C1725" i="1"/>
  <c r="B1725" i="1"/>
  <c r="D1724" i="1"/>
  <c r="C1724" i="1"/>
  <c r="B1724" i="1"/>
  <c r="D1723" i="1"/>
  <c r="C1723" i="1"/>
  <c r="B1723" i="1"/>
  <c r="E1722" i="1"/>
  <c r="D1722" i="1"/>
  <c r="C1722" i="1"/>
  <c r="B1722" i="1"/>
  <c r="E1721" i="1"/>
  <c r="D1721" i="1"/>
  <c r="C1721" i="1"/>
  <c r="B1721" i="1"/>
  <c r="E1720" i="1"/>
  <c r="D1720" i="1"/>
  <c r="C1720" i="1"/>
  <c r="B1720" i="1"/>
  <c r="E1719" i="1"/>
  <c r="D1719" i="1"/>
  <c r="C1719" i="1"/>
  <c r="B1719" i="1"/>
  <c r="E1718" i="1"/>
  <c r="D1718" i="1"/>
  <c r="C1718" i="1"/>
  <c r="B1718" i="1"/>
  <c r="E1717" i="1"/>
  <c r="D1717" i="1"/>
  <c r="C1717" i="1"/>
  <c r="B1717" i="1"/>
  <c r="E1716" i="1"/>
  <c r="D1716" i="1"/>
  <c r="C1716" i="1"/>
  <c r="B1716" i="1"/>
  <c r="D1715" i="1"/>
  <c r="C1715" i="1"/>
  <c r="B1715" i="1"/>
  <c r="D1714" i="1"/>
  <c r="C1714" i="1"/>
  <c r="B1714" i="1"/>
  <c r="D1713" i="1"/>
  <c r="C1713" i="1"/>
  <c r="B1713" i="1"/>
  <c r="E1712" i="1"/>
  <c r="D1712" i="1"/>
  <c r="C1712" i="1"/>
  <c r="B1712" i="1"/>
  <c r="E1711" i="1"/>
  <c r="D1711" i="1"/>
  <c r="C1711" i="1"/>
  <c r="B1711" i="1"/>
  <c r="E1710" i="1"/>
  <c r="D1710" i="1"/>
  <c r="C1710" i="1"/>
  <c r="B1710" i="1"/>
  <c r="E1709" i="1"/>
  <c r="D1709" i="1"/>
  <c r="C1709" i="1"/>
  <c r="B1709" i="1"/>
  <c r="E1708" i="1"/>
  <c r="D1708" i="1"/>
  <c r="C1708" i="1"/>
  <c r="B1708" i="1"/>
  <c r="E1707" i="1"/>
  <c r="D1707" i="1"/>
  <c r="C1707" i="1"/>
  <c r="B1707" i="1"/>
  <c r="E1706" i="1"/>
  <c r="D1706" i="1"/>
  <c r="C1706" i="1"/>
  <c r="B1706" i="1"/>
  <c r="E1705" i="1"/>
  <c r="D1705" i="1"/>
  <c r="C1705" i="1"/>
  <c r="B1705" i="1"/>
  <c r="E1704" i="1"/>
  <c r="D1704" i="1"/>
  <c r="C1704" i="1"/>
  <c r="B1704" i="1"/>
  <c r="E1703" i="1"/>
  <c r="D1703" i="1"/>
  <c r="C1703" i="1"/>
  <c r="B1703" i="1"/>
  <c r="E1702" i="1"/>
  <c r="D1702" i="1"/>
  <c r="C1702" i="1"/>
  <c r="B1702" i="1"/>
  <c r="E1701" i="1"/>
  <c r="D1701" i="1"/>
  <c r="C1701" i="1"/>
  <c r="B1701" i="1"/>
  <c r="E1700" i="1"/>
  <c r="D1700" i="1"/>
  <c r="C1700" i="1"/>
  <c r="B1700" i="1"/>
  <c r="E1699" i="1"/>
  <c r="D1699" i="1"/>
  <c r="C1699" i="1"/>
  <c r="B1699" i="1"/>
  <c r="E1698" i="1"/>
  <c r="D1698" i="1"/>
  <c r="C1698" i="1"/>
  <c r="B1698" i="1"/>
  <c r="E1697" i="1"/>
  <c r="D1697" i="1"/>
  <c r="C1697" i="1"/>
  <c r="B1697" i="1"/>
  <c r="E1696" i="1"/>
  <c r="D1696" i="1"/>
  <c r="C1696" i="1"/>
  <c r="B1696" i="1"/>
  <c r="E1695" i="1"/>
  <c r="D1695" i="1"/>
  <c r="C1695" i="1"/>
  <c r="B1695" i="1"/>
  <c r="E1694" i="1"/>
  <c r="D1694" i="1"/>
  <c r="C1694" i="1"/>
  <c r="B1694" i="1"/>
  <c r="E1693" i="1"/>
  <c r="D1693" i="1"/>
  <c r="C1693" i="1"/>
  <c r="B1693" i="1"/>
  <c r="E1692" i="1"/>
  <c r="D1692" i="1"/>
  <c r="C1692" i="1"/>
  <c r="B1692" i="1"/>
  <c r="E1691" i="1"/>
  <c r="D1691" i="1"/>
  <c r="C1691" i="1"/>
  <c r="B1691" i="1"/>
  <c r="E1690" i="1"/>
  <c r="D1690" i="1"/>
  <c r="C1690" i="1"/>
  <c r="B1690" i="1"/>
  <c r="D1689" i="1"/>
  <c r="C1689" i="1"/>
  <c r="B1689" i="1"/>
  <c r="E1688" i="1"/>
  <c r="D1688" i="1"/>
  <c r="C1688" i="1"/>
  <c r="B1688" i="1"/>
  <c r="E1687" i="1"/>
  <c r="D1687" i="1"/>
  <c r="C1687" i="1"/>
  <c r="B1687" i="1"/>
  <c r="E1686" i="1"/>
  <c r="D1686" i="1"/>
  <c r="C1686" i="1"/>
  <c r="B1686" i="1"/>
  <c r="E1685" i="1"/>
  <c r="D1685" i="1"/>
  <c r="C1685" i="1"/>
  <c r="B1685" i="1"/>
  <c r="E1684" i="1"/>
  <c r="D1684" i="1"/>
  <c r="C1684" i="1"/>
  <c r="B1684" i="1"/>
  <c r="E1683" i="1"/>
  <c r="D1683" i="1"/>
  <c r="C1683" i="1"/>
  <c r="B1683" i="1"/>
  <c r="E1682" i="1"/>
  <c r="D1682" i="1"/>
  <c r="C1682" i="1"/>
  <c r="B1682" i="1"/>
  <c r="E1681" i="1"/>
  <c r="D1681" i="1"/>
  <c r="C1681" i="1"/>
  <c r="B1681" i="1"/>
  <c r="E1680" i="1"/>
  <c r="D1680" i="1"/>
  <c r="C1680" i="1"/>
  <c r="B1680" i="1"/>
  <c r="E1679" i="1"/>
  <c r="D1679" i="1"/>
  <c r="C1679" i="1"/>
  <c r="B1679" i="1"/>
  <c r="E1678" i="1"/>
  <c r="D1678" i="1"/>
  <c r="C1678" i="1"/>
  <c r="B1678" i="1"/>
  <c r="E1677" i="1"/>
  <c r="D1677" i="1"/>
  <c r="C1677" i="1"/>
  <c r="B1677" i="1"/>
  <c r="E1676" i="1"/>
  <c r="D1676" i="1"/>
  <c r="C1676" i="1"/>
  <c r="B1676" i="1"/>
  <c r="E1675" i="1"/>
  <c r="D1675" i="1"/>
  <c r="C1675" i="1"/>
  <c r="B1675" i="1"/>
  <c r="E1674" i="1"/>
  <c r="D1674" i="1"/>
  <c r="C1674" i="1"/>
  <c r="B1674" i="1"/>
  <c r="E1673" i="1"/>
  <c r="D1673" i="1"/>
  <c r="C1673" i="1"/>
  <c r="B1673" i="1"/>
  <c r="E1672" i="1"/>
  <c r="D1672" i="1"/>
  <c r="C1672" i="1"/>
  <c r="B1672" i="1"/>
  <c r="E1671" i="1"/>
  <c r="D1671" i="1"/>
  <c r="C1671" i="1"/>
  <c r="B1671" i="1"/>
  <c r="E1670" i="1"/>
  <c r="D1670" i="1"/>
  <c r="C1670" i="1"/>
  <c r="B1670" i="1"/>
  <c r="E1669" i="1"/>
  <c r="D1669" i="1"/>
  <c r="C1669" i="1"/>
  <c r="B1669" i="1"/>
  <c r="E1668" i="1"/>
  <c r="D1668" i="1"/>
  <c r="C1668" i="1"/>
  <c r="B1668" i="1"/>
  <c r="D1667" i="1"/>
  <c r="C1667" i="1"/>
  <c r="B1667" i="1"/>
  <c r="D1666" i="1"/>
  <c r="C1666" i="1"/>
  <c r="B1666" i="1"/>
  <c r="E1665" i="1"/>
  <c r="D1665" i="1"/>
  <c r="C1665" i="1"/>
  <c r="B1665" i="1"/>
  <c r="E1664" i="1"/>
  <c r="D1664" i="1"/>
  <c r="C1664" i="1"/>
  <c r="B1664" i="1"/>
  <c r="E1663" i="1"/>
  <c r="D1663" i="1"/>
  <c r="C1663" i="1"/>
  <c r="B1663" i="1"/>
  <c r="E1662" i="1"/>
  <c r="D1662" i="1"/>
  <c r="C1662" i="1"/>
  <c r="B1662" i="1"/>
  <c r="E1661" i="1"/>
  <c r="D1661" i="1"/>
  <c r="C1661" i="1"/>
  <c r="B1661" i="1"/>
  <c r="E1660" i="1"/>
  <c r="D1660" i="1"/>
  <c r="C1660" i="1"/>
  <c r="B1660" i="1"/>
  <c r="E1659" i="1"/>
  <c r="D1659" i="1"/>
  <c r="C1659" i="1"/>
  <c r="B1659" i="1"/>
  <c r="E1658" i="1"/>
  <c r="D1658" i="1"/>
  <c r="C1658" i="1"/>
  <c r="B1658" i="1"/>
  <c r="E1657" i="1"/>
  <c r="D1657" i="1"/>
  <c r="C1657" i="1"/>
  <c r="B1657" i="1"/>
  <c r="E1656" i="1"/>
  <c r="D1656" i="1"/>
  <c r="C1656" i="1"/>
  <c r="B1656" i="1"/>
  <c r="E1655" i="1"/>
  <c r="D1655" i="1"/>
  <c r="C1655" i="1"/>
  <c r="B1655" i="1"/>
  <c r="E1654" i="1"/>
  <c r="D1654" i="1"/>
  <c r="C1654" i="1"/>
  <c r="B1654" i="1"/>
  <c r="E1653" i="1"/>
  <c r="D1653" i="1"/>
  <c r="C1653" i="1"/>
  <c r="B1653" i="1"/>
  <c r="E1652" i="1"/>
  <c r="D1652" i="1"/>
  <c r="C1652" i="1"/>
  <c r="B1652" i="1"/>
  <c r="E1651" i="1"/>
  <c r="D1651" i="1"/>
  <c r="C1651" i="1"/>
  <c r="B1651" i="1"/>
  <c r="E1650" i="1"/>
  <c r="D1650" i="1"/>
  <c r="C1650" i="1"/>
  <c r="B1650" i="1"/>
  <c r="E1649" i="1"/>
  <c r="D1649" i="1"/>
  <c r="C1649" i="1"/>
  <c r="B1649" i="1"/>
  <c r="E1648" i="1"/>
  <c r="D1648" i="1"/>
  <c r="C1648" i="1"/>
  <c r="B1648" i="1"/>
  <c r="E1647" i="1"/>
  <c r="D1647" i="1"/>
  <c r="C1647" i="1"/>
  <c r="B1647" i="1"/>
  <c r="E1646" i="1"/>
  <c r="D1646" i="1"/>
  <c r="C1646" i="1"/>
  <c r="B1646" i="1"/>
  <c r="E1645" i="1"/>
  <c r="D1645" i="1"/>
  <c r="C1645" i="1"/>
  <c r="B1645" i="1"/>
  <c r="E1644" i="1"/>
  <c r="D1644" i="1"/>
  <c r="C1644" i="1"/>
  <c r="B1644" i="1"/>
  <c r="E1643" i="1"/>
  <c r="D1643" i="1"/>
  <c r="C1643" i="1"/>
  <c r="B1643" i="1"/>
  <c r="E1642" i="1"/>
  <c r="D1642" i="1"/>
  <c r="C1642" i="1"/>
  <c r="B1642" i="1"/>
  <c r="E1641" i="1"/>
  <c r="D1641" i="1"/>
  <c r="C1641" i="1"/>
  <c r="B1641" i="1"/>
  <c r="E1640" i="1"/>
  <c r="D1640" i="1"/>
  <c r="C1640" i="1"/>
  <c r="B1640" i="1"/>
  <c r="E1639" i="1"/>
  <c r="D1639" i="1"/>
  <c r="C1639" i="1"/>
  <c r="B1639" i="1"/>
  <c r="E1638" i="1"/>
  <c r="D1638" i="1"/>
  <c r="C1638" i="1"/>
  <c r="B1638" i="1"/>
  <c r="E1637" i="1"/>
  <c r="D1637" i="1"/>
  <c r="C1637" i="1"/>
  <c r="B1637" i="1"/>
  <c r="E1636" i="1"/>
  <c r="D1636" i="1"/>
  <c r="C1636" i="1"/>
  <c r="B1636" i="1"/>
  <c r="E1635" i="1"/>
  <c r="D1635" i="1"/>
  <c r="C1635" i="1"/>
  <c r="B1635" i="1"/>
  <c r="E1634" i="1"/>
  <c r="D1634" i="1"/>
  <c r="C1634" i="1"/>
  <c r="B1634" i="1"/>
  <c r="E1633" i="1"/>
  <c r="D1633" i="1"/>
  <c r="C1633" i="1"/>
  <c r="B1633" i="1"/>
  <c r="E1632" i="1"/>
  <c r="D1632" i="1"/>
  <c r="C1632" i="1"/>
  <c r="B1632" i="1"/>
  <c r="E1631" i="1"/>
  <c r="D1631" i="1"/>
  <c r="C1631" i="1"/>
  <c r="B1631" i="1"/>
  <c r="E1630" i="1"/>
  <c r="D1630" i="1"/>
  <c r="C1630" i="1"/>
  <c r="B1630" i="1"/>
  <c r="E1629" i="1"/>
  <c r="D1629" i="1"/>
  <c r="C1629" i="1"/>
  <c r="B1629" i="1"/>
  <c r="E1628" i="1"/>
  <c r="D1628" i="1"/>
  <c r="C1628" i="1"/>
  <c r="B1628" i="1"/>
  <c r="E1627" i="1"/>
  <c r="D1627" i="1"/>
  <c r="C1627" i="1"/>
  <c r="B1627" i="1"/>
  <c r="E1626" i="1"/>
  <c r="D1626" i="1"/>
  <c r="C1626" i="1"/>
  <c r="B1626" i="1"/>
  <c r="E1625" i="1"/>
  <c r="D1625" i="1"/>
  <c r="C1625" i="1"/>
  <c r="B1625" i="1"/>
  <c r="E1624" i="1"/>
  <c r="D1624" i="1"/>
  <c r="C1624" i="1"/>
  <c r="B1624" i="1"/>
  <c r="E1623" i="1"/>
  <c r="D1623" i="1"/>
  <c r="C1623" i="1"/>
  <c r="B1623" i="1"/>
  <c r="E1622" i="1"/>
  <c r="D1622" i="1"/>
  <c r="C1622" i="1"/>
  <c r="B1622" i="1"/>
  <c r="E1621" i="1"/>
  <c r="D1621" i="1"/>
  <c r="C1621" i="1"/>
  <c r="B1621" i="1"/>
  <c r="E1620" i="1"/>
  <c r="D1620" i="1"/>
  <c r="C1620" i="1"/>
  <c r="B1620" i="1"/>
  <c r="E1619" i="1"/>
  <c r="D1619" i="1"/>
  <c r="C1619" i="1"/>
  <c r="B1619" i="1"/>
  <c r="E1618" i="1"/>
  <c r="D1618" i="1"/>
  <c r="C1618" i="1"/>
  <c r="B1618" i="1"/>
  <c r="E1617" i="1"/>
  <c r="D1617" i="1"/>
  <c r="C1617" i="1"/>
  <c r="B1617" i="1"/>
  <c r="D1616" i="1"/>
  <c r="C1616" i="1"/>
  <c r="B1616" i="1"/>
  <c r="E1615" i="1"/>
  <c r="D1615" i="1"/>
  <c r="C1615" i="1"/>
  <c r="B1615" i="1"/>
  <c r="E1614" i="1"/>
  <c r="D1614" i="1"/>
  <c r="C1614" i="1"/>
  <c r="B1614" i="1"/>
  <c r="E1613" i="1"/>
  <c r="D1613" i="1"/>
  <c r="C1613" i="1"/>
  <c r="B1613" i="1"/>
  <c r="E1612" i="1"/>
  <c r="D1612" i="1"/>
  <c r="C1612" i="1"/>
  <c r="B1612" i="1"/>
  <c r="E1611" i="1"/>
  <c r="D1611" i="1"/>
  <c r="C1611" i="1"/>
  <c r="B1611" i="1"/>
  <c r="E1610" i="1"/>
  <c r="D1610" i="1"/>
  <c r="C1610" i="1"/>
  <c r="B1610" i="1"/>
  <c r="E1609" i="1"/>
  <c r="D1609" i="1"/>
  <c r="C1609" i="1"/>
  <c r="B1609" i="1"/>
  <c r="E1608" i="1"/>
  <c r="D1608" i="1"/>
  <c r="C1608" i="1"/>
  <c r="B1608" i="1"/>
  <c r="E1607" i="1"/>
  <c r="D1607" i="1"/>
  <c r="C1607" i="1"/>
  <c r="B1607" i="1"/>
  <c r="E1606" i="1"/>
  <c r="D1606" i="1"/>
  <c r="C1606" i="1"/>
  <c r="B1606" i="1"/>
  <c r="E1605" i="1"/>
  <c r="D1605" i="1"/>
  <c r="C1605" i="1"/>
  <c r="B1605" i="1"/>
  <c r="E1604" i="1"/>
  <c r="D1604" i="1"/>
  <c r="C1604" i="1"/>
  <c r="B1604" i="1"/>
  <c r="E1603" i="1"/>
  <c r="D1603" i="1"/>
  <c r="C1603" i="1"/>
  <c r="B1603" i="1"/>
  <c r="E1602" i="1"/>
  <c r="D1602" i="1"/>
  <c r="C1602" i="1"/>
  <c r="B1602" i="1"/>
  <c r="E1601" i="1"/>
  <c r="D1601" i="1"/>
  <c r="C1601" i="1"/>
  <c r="B1601" i="1"/>
  <c r="E1600" i="1"/>
  <c r="D1600" i="1"/>
  <c r="C1600" i="1"/>
  <c r="B1600" i="1"/>
  <c r="E1599" i="1"/>
  <c r="D1599" i="1"/>
  <c r="C1599" i="1"/>
  <c r="B1599" i="1"/>
  <c r="E1598" i="1"/>
  <c r="D1598" i="1"/>
  <c r="C1598" i="1"/>
  <c r="B1598" i="1"/>
  <c r="E1597" i="1"/>
  <c r="D1597" i="1"/>
  <c r="C1597" i="1"/>
  <c r="B1597" i="1"/>
  <c r="E1596" i="1"/>
  <c r="D1596" i="1"/>
  <c r="C1596" i="1"/>
  <c r="B1596" i="1"/>
  <c r="E1595" i="1"/>
  <c r="D1595" i="1"/>
  <c r="C1595" i="1"/>
  <c r="B1595" i="1"/>
  <c r="E1594" i="1"/>
  <c r="D1594" i="1"/>
  <c r="C1594" i="1"/>
  <c r="B1594" i="1"/>
  <c r="E1593" i="1"/>
  <c r="D1593" i="1"/>
  <c r="C1593" i="1"/>
  <c r="B1593" i="1"/>
  <c r="E1592" i="1"/>
  <c r="D1592" i="1"/>
  <c r="C1592" i="1"/>
  <c r="B1592" i="1"/>
  <c r="E1591" i="1"/>
  <c r="D1591" i="1"/>
  <c r="C1591" i="1"/>
  <c r="B1591" i="1"/>
  <c r="E1590" i="1"/>
  <c r="D1590" i="1"/>
  <c r="C1590" i="1"/>
  <c r="B1590" i="1"/>
  <c r="E1589" i="1"/>
  <c r="D1589" i="1"/>
  <c r="C1589" i="1"/>
  <c r="B1589" i="1"/>
  <c r="E1588" i="1"/>
  <c r="D1588" i="1"/>
  <c r="C1588" i="1"/>
  <c r="B1588" i="1"/>
  <c r="E1587" i="1"/>
  <c r="D1587" i="1"/>
  <c r="C1587" i="1"/>
  <c r="B1587" i="1"/>
  <c r="E1586" i="1"/>
  <c r="D1586" i="1"/>
  <c r="C1586" i="1"/>
  <c r="B1586" i="1"/>
  <c r="E1585" i="1"/>
  <c r="D1585" i="1"/>
  <c r="C1585" i="1"/>
  <c r="B1585" i="1"/>
  <c r="E1584" i="1"/>
  <c r="D1584" i="1"/>
  <c r="C1584" i="1"/>
  <c r="B1584" i="1"/>
  <c r="E1583" i="1"/>
  <c r="D1583" i="1"/>
  <c r="C1583" i="1"/>
  <c r="B1583" i="1"/>
  <c r="E1582" i="1"/>
  <c r="D1582" i="1"/>
  <c r="C1582" i="1"/>
  <c r="B1582" i="1"/>
  <c r="E1581" i="1"/>
  <c r="D1581" i="1"/>
  <c r="C1581" i="1"/>
  <c r="B1581" i="1"/>
  <c r="E1580" i="1"/>
  <c r="D1580" i="1"/>
  <c r="C1580" i="1"/>
  <c r="B1580" i="1"/>
  <c r="E1579" i="1"/>
  <c r="D1579" i="1"/>
  <c r="C1579" i="1"/>
  <c r="B1579" i="1"/>
  <c r="E1578" i="1"/>
  <c r="D1578" i="1"/>
  <c r="C1578" i="1"/>
  <c r="B1578" i="1"/>
  <c r="E1577" i="1"/>
  <c r="D1577" i="1"/>
  <c r="C1577" i="1"/>
  <c r="B1577" i="1"/>
  <c r="E1576" i="1"/>
  <c r="D1576" i="1"/>
  <c r="C1576" i="1"/>
  <c r="B1576" i="1"/>
  <c r="E1575" i="1"/>
  <c r="D1575" i="1"/>
  <c r="C1575" i="1"/>
  <c r="B1575" i="1"/>
  <c r="E1574" i="1"/>
  <c r="D1574" i="1"/>
  <c r="C1574" i="1"/>
  <c r="B1574" i="1"/>
  <c r="E1573" i="1"/>
  <c r="D1573" i="1"/>
  <c r="C1573" i="1"/>
  <c r="B1573" i="1"/>
  <c r="E1572" i="1"/>
  <c r="D1572" i="1"/>
  <c r="C1572" i="1"/>
  <c r="B1572" i="1"/>
  <c r="E1571" i="1"/>
  <c r="D1571" i="1"/>
  <c r="C1571" i="1"/>
  <c r="B1571" i="1"/>
  <c r="E1570" i="1"/>
  <c r="D1570" i="1"/>
  <c r="C1570" i="1"/>
  <c r="B1570" i="1"/>
  <c r="E1569" i="1"/>
  <c r="D1569" i="1"/>
  <c r="C1569" i="1"/>
  <c r="B1569" i="1"/>
  <c r="E1568" i="1"/>
  <c r="D1568" i="1"/>
  <c r="C1568" i="1"/>
  <c r="B1568" i="1"/>
  <c r="E1567" i="1"/>
  <c r="D1567" i="1"/>
  <c r="C1567" i="1"/>
  <c r="B1567" i="1"/>
  <c r="E1566" i="1"/>
  <c r="D1566" i="1"/>
  <c r="C1566" i="1"/>
  <c r="B1566" i="1"/>
  <c r="D1565" i="1"/>
  <c r="C1565" i="1"/>
  <c r="B1565" i="1"/>
  <c r="E1564" i="1"/>
  <c r="D1564" i="1"/>
  <c r="C1564" i="1"/>
  <c r="B1564" i="1"/>
  <c r="E1563" i="1"/>
  <c r="D1563" i="1"/>
  <c r="C1563" i="1"/>
  <c r="B1563" i="1"/>
  <c r="E1562" i="1"/>
  <c r="D1562" i="1"/>
  <c r="C1562" i="1"/>
  <c r="B1562" i="1"/>
  <c r="E1561" i="1"/>
  <c r="D1561" i="1"/>
  <c r="C1561" i="1"/>
  <c r="B1561" i="1"/>
  <c r="E1560" i="1"/>
  <c r="D1560" i="1"/>
  <c r="C1560" i="1"/>
  <c r="B1560" i="1"/>
  <c r="E1559" i="1"/>
  <c r="D1559" i="1"/>
  <c r="C1559" i="1"/>
  <c r="B1559" i="1"/>
  <c r="E1558" i="1"/>
  <c r="D1558" i="1"/>
  <c r="C1558" i="1"/>
  <c r="B1558" i="1"/>
  <c r="E1557" i="1"/>
  <c r="D1557" i="1"/>
  <c r="C1557" i="1"/>
  <c r="B1557" i="1"/>
  <c r="E1556" i="1"/>
  <c r="D1556" i="1"/>
  <c r="C1556" i="1"/>
  <c r="B1556" i="1"/>
  <c r="E1555" i="1"/>
  <c r="D1555" i="1"/>
  <c r="C1555" i="1"/>
  <c r="B1555" i="1"/>
  <c r="E1554" i="1"/>
  <c r="D1554" i="1"/>
  <c r="C1554" i="1"/>
  <c r="B1554" i="1"/>
  <c r="E1553" i="1"/>
  <c r="D1553" i="1"/>
  <c r="C1553" i="1"/>
  <c r="B1553" i="1"/>
  <c r="E1552" i="1"/>
  <c r="D1552" i="1"/>
  <c r="C1552" i="1"/>
  <c r="B1552" i="1"/>
  <c r="E1551" i="1"/>
  <c r="D1551" i="1"/>
  <c r="C1551" i="1"/>
  <c r="B1551" i="1"/>
  <c r="E1550" i="1"/>
  <c r="D1550" i="1"/>
  <c r="C1550" i="1"/>
  <c r="B1550" i="1"/>
  <c r="E1549" i="1"/>
  <c r="D1549" i="1"/>
  <c r="C1549" i="1"/>
  <c r="B1549" i="1"/>
  <c r="E1548" i="1"/>
  <c r="D1548" i="1"/>
  <c r="C1548" i="1"/>
  <c r="B1548" i="1"/>
  <c r="E1547" i="1"/>
  <c r="D1547" i="1"/>
  <c r="C1547" i="1"/>
  <c r="B1547" i="1"/>
  <c r="E1546" i="1"/>
  <c r="D1546" i="1"/>
  <c r="C1546" i="1"/>
  <c r="B1546" i="1"/>
  <c r="D1545" i="1"/>
  <c r="C1545" i="1"/>
  <c r="B1545" i="1"/>
  <c r="E1544" i="1"/>
  <c r="D1544" i="1"/>
  <c r="C1544" i="1"/>
  <c r="B1544" i="1"/>
  <c r="E1543" i="1"/>
  <c r="D1543" i="1"/>
  <c r="C1543" i="1"/>
  <c r="B1543" i="1"/>
  <c r="E1542" i="1"/>
  <c r="D1542" i="1"/>
  <c r="C1542" i="1"/>
  <c r="B1542" i="1"/>
  <c r="E1541" i="1"/>
  <c r="D1541" i="1"/>
  <c r="C1541" i="1"/>
  <c r="B1541" i="1"/>
  <c r="E1540" i="1"/>
  <c r="D1540" i="1"/>
  <c r="C1540" i="1"/>
  <c r="B1540" i="1"/>
  <c r="E1539" i="1"/>
  <c r="D1539" i="1"/>
  <c r="C1539" i="1"/>
  <c r="B1539" i="1"/>
  <c r="E1538" i="1"/>
  <c r="D1538" i="1"/>
  <c r="C1538" i="1"/>
  <c r="B1538" i="1"/>
  <c r="E1537" i="1"/>
  <c r="D1537" i="1"/>
  <c r="C1537" i="1"/>
  <c r="B1537" i="1"/>
  <c r="E1536" i="1"/>
  <c r="D1536" i="1"/>
  <c r="C1536" i="1"/>
  <c r="B1536" i="1"/>
  <c r="E1535" i="1"/>
  <c r="D1535" i="1"/>
  <c r="C1535" i="1"/>
  <c r="B1535" i="1"/>
  <c r="E1534" i="1"/>
  <c r="D1534" i="1"/>
  <c r="C1534" i="1"/>
  <c r="B1534" i="1"/>
  <c r="E1533" i="1"/>
  <c r="D1533" i="1"/>
  <c r="C1533" i="1"/>
  <c r="B1533" i="1"/>
  <c r="E1532" i="1"/>
  <c r="D1532" i="1"/>
  <c r="C1532" i="1"/>
  <c r="B1532" i="1"/>
  <c r="E1531" i="1"/>
  <c r="D1531" i="1"/>
  <c r="C1531" i="1"/>
  <c r="B1531" i="1"/>
  <c r="E1530" i="1"/>
  <c r="D1530" i="1"/>
  <c r="C1530" i="1"/>
  <c r="B1530" i="1"/>
  <c r="E1529" i="1"/>
  <c r="D1529" i="1"/>
  <c r="C1529" i="1"/>
  <c r="B1529" i="1"/>
  <c r="E1528" i="1"/>
  <c r="D1528" i="1"/>
  <c r="C1528" i="1"/>
  <c r="B1528" i="1"/>
  <c r="E1527" i="1"/>
  <c r="D1527" i="1"/>
  <c r="C1527" i="1"/>
  <c r="B1527" i="1"/>
  <c r="E1526" i="1"/>
  <c r="D1526" i="1"/>
  <c r="C1526" i="1"/>
  <c r="B1526" i="1"/>
  <c r="E1525" i="1"/>
  <c r="D1525" i="1"/>
  <c r="C1525" i="1"/>
  <c r="B1525" i="1"/>
  <c r="E1524" i="1"/>
  <c r="D1524" i="1"/>
  <c r="C1524" i="1"/>
  <c r="B1524" i="1"/>
  <c r="E1523" i="1"/>
  <c r="D1523" i="1"/>
  <c r="C1523" i="1"/>
  <c r="B1523" i="1"/>
  <c r="E1522" i="1"/>
  <c r="D1522" i="1"/>
  <c r="C1522" i="1"/>
  <c r="B1522" i="1"/>
  <c r="E1521" i="1"/>
  <c r="D1521" i="1"/>
  <c r="C1521" i="1"/>
  <c r="B1521" i="1"/>
  <c r="E1520" i="1"/>
  <c r="D1520" i="1"/>
  <c r="C1520" i="1"/>
  <c r="B1520" i="1"/>
  <c r="E1519" i="1"/>
  <c r="D1519" i="1"/>
  <c r="C1519" i="1"/>
  <c r="B1519" i="1"/>
  <c r="E1518" i="1"/>
  <c r="D1518" i="1"/>
  <c r="C1518" i="1"/>
  <c r="B1518" i="1"/>
  <c r="E1517" i="1"/>
  <c r="D1517" i="1"/>
  <c r="C1517" i="1"/>
  <c r="B1517" i="1"/>
  <c r="E1516" i="1"/>
  <c r="D1516" i="1"/>
  <c r="C1516" i="1"/>
  <c r="B1516" i="1"/>
  <c r="E1515" i="1"/>
  <c r="D1515" i="1"/>
  <c r="C1515" i="1"/>
  <c r="B1515" i="1"/>
  <c r="E1514" i="1"/>
  <c r="D1514" i="1"/>
  <c r="C1514" i="1"/>
  <c r="B1514" i="1"/>
  <c r="E1513" i="1"/>
  <c r="D1513" i="1"/>
  <c r="C1513" i="1"/>
  <c r="B1513" i="1"/>
  <c r="E1512" i="1"/>
  <c r="D1512" i="1"/>
  <c r="C1512" i="1"/>
  <c r="B1512" i="1"/>
  <c r="E1511" i="1"/>
  <c r="D1511" i="1"/>
  <c r="C1511" i="1"/>
  <c r="B1511" i="1"/>
  <c r="E1510" i="1"/>
  <c r="D1510" i="1"/>
  <c r="C1510" i="1"/>
  <c r="B1510" i="1"/>
  <c r="E1509" i="1"/>
  <c r="D1509" i="1"/>
  <c r="C1509" i="1"/>
  <c r="B1509" i="1"/>
  <c r="E1508" i="1"/>
  <c r="D1508" i="1"/>
  <c r="C1508" i="1"/>
  <c r="B1508" i="1"/>
  <c r="E1507" i="1"/>
  <c r="D1507" i="1"/>
  <c r="C1507" i="1"/>
  <c r="B1507" i="1"/>
  <c r="E1506" i="1"/>
  <c r="D1506" i="1"/>
  <c r="C1506" i="1"/>
  <c r="B1506" i="1"/>
  <c r="E1505" i="1"/>
  <c r="D1505" i="1"/>
  <c r="C1505" i="1"/>
  <c r="B1505" i="1"/>
  <c r="E1504" i="1"/>
  <c r="D1504" i="1"/>
  <c r="C1504" i="1"/>
  <c r="B1504" i="1"/>
  <c r="E1503" i="1"/>
  <c r="D1503" i="1"/>
  <c r="C1503" i="1"/>
  <c r="B1503" i="1"/>
  <c r="E1502" i="1"/>
  <c r="D1502" i="1"/>
  <c r="C1502" i="1"/>
  <c r="B1502" i="1"/>
  <c r="E1501" i="1"/>
  <c r="D1501" i="1"/>
  <c r="C1501" i="1"/>
  <c r="B1501" i="1"/>
  <c r="E1500" i="1"/>
  <c r="D1500" i="1"/>
  <c r="C1500" i="1"/>
  <c r="B1500" i="1"/>
  <c r="E1499" i="1"/>
  <c r="D1499" i="1"/>
  <c r="C1499" i="1"/>
  <c r="B1499" i="1"/>
  <c r="E1498" i="1"/>
  <c r="D1498" i="1"/>
  <c r="C1498" i="1"/>
  <c r="B1498" i="1"/>
  <c r="E1497" i="1"/>
  <c r="D1497" i="1"/>
  <c r="C1497" i="1"/>
  <c r="B1497" i="1"/>
  <c r="E1496" i="1"/>
  <c r="D1496" i="1"/>
  <c r="C1496" i="1"/>
  <c r="B1496" i="1"/>
  <c r="E1495" i="1"/>
  <c r="D1495" i="1"/>
  <c r="C1495" i="1"/>
  <c r="B1495" i="1"/>
  <c r="E1494" i="1"/>
  <c r="D1494" i="1"/>
  <c r="C1494" i="1"/>
  <c r="B1494" i="1"/>
  <c r="E1493" i="1"/>
  <c r="D1493" i="1"/>
  <c r="C1493" i="1"/>
  <c r="B1493" i="1"/>
  <c r="E1492" i="1"/>
  <c r="D1492" i="1"/>
  <c r="C1492" i="1"/>
  <c r="B1492" i="1"/>
  <c r="E1491" i="1"/>
  <c r="D1491" i="1"/>
  <c r="C1491" i="1"/>
  <c r="B1491" i="1"/>
  <c r="E1490" i="1"/>
  <c r="D1490" i="1"/>
  <c r="C1490" i="1"/>
  <c r="B1490" i="1"/>
  <c r="E1489" i="1"/>
  <c r="D1489" i="1"/>
  <c r="C1489" i="1"/>
  <c r="B1489" i="1"/>
  <c r="E1488" i="1"/>
  <c r="D1488" i="1"/>
  <c r="C1488" i="1"/>
  <c r="B1488" i="1"/>
  <c r="E1487" i="1"/>
  <c r="D1487" i="1"/>
  <c r="C1487" i="1"/>
  <c r="B1487" i="1"/>
  <c r="E1486" i="1"/>
  <c r="D1486" i="1"/>
  <c r="C1486" i="1"/>
  <c r="B1486" i="1"/>
  <c r="E1485" i="1"/>
  <c r="D1485" i="1"/>
  <c r="C1485" i="1"/>
  <c r="B1485" i="1"/>
  <c r="E1484" i="1"/>
  <c r="D1484" i="1"/>
  <c r="C1484" i="1"/>
  <c r="B1484" i="1"/>
  <c r="E1483" i="1"/>
  <c r="D1483" i="1"/>
  <c r="C1483" i="1"/>
  <c r="B1483" i="1"/>
  <c r="E1482" i="1"/>
  <c r="D1482" i="1"/>
  <c r="C1482" i="1"/>
  <c r="B1482" i="1"/>
  <c r="E1481" i="1"/>
  <c r="D1481" i="1"/>
  <c r="C1481" i="1"/>
  <c r="B1481" i="1"/>
  <c r="E1480" i="1"/>
  <c r="D1480" i="1"/>
  <c r="C1480" i="1"/>
  <c r="B1480" i="1"/>
  <c r="E1479" i="1"/>
  <c r="D1479" i="1"/>
  <c r="C1479" i="1"/>
  <c r="B1479" i="1"/>
  <c r="E1478" i="1"/>
  <c r="D1478" i="1"/>
  <c r="C1478" i="1"/>
  <c r="B1478" i="1"/>
  <c r="E1477" i="1"/>
  <c r="D1477" i="1"/>
  <c r="C1477" i="1"/>
  <c r="B1477" i="1"/>
  <c r="E1476" i="1"/>
  <c r="D1476" i="1"/>
  <c r="C1476" i="1"/>
  <c r="B1476" i="1"/>
  <c r="E1475" i="1"/>
  <c r="D1475" i="1"/>
  <c r="C1475" i="1"/>
  <c r="B1475" i="1"/>
  <c r="E1474" i="1"/>
  <c r="D1474" i="1"/>
  <c r="C1474" i="1"/>
  <c r="B1474" i="1"/>
  <c r="E1473" i="1"/>
  <c r="D1473" i="1"/>
  <c r="C1473" i="1"/>
  <c r="B1473" i="1"/>
  <c r="E1472" i="1"/>
  <c r="D1472" i="1"/>
  <c r="C1472" i="1"/>
  <c r="B1472" i="1"/>
  <c r="E1471" i="1"/>
  <c r="D1471" i="1"/>
  <c r="C1471" i="1"/>
  <c r="B1471" i="1"/>
  <c r="E1470" i="1"/>
  <c r="D1470" i="1"/>
  <c r="C1470" i="1"/>
  <c r="B1470" i="1"/>
  <c r="E1469" i="1"/>
  <c r="D1469" i="1"/>
  <c r="C1469" i="1"/>
  <c r="B1469" i="1"/>
  <c r="E1468" i="1"/>
  <c r="D1468" i="1"/>
  <c r="C1468" i="1"/>
  <c r="B1468" i="1"/>
  <c r="E1467" i="1"/>
  <c r="D1467" i="1"/>
  <c r="C1467" i="1"/>
  <c r="B1467" i="1"/>
  <c r="E1466" i="1"/>
  <c r="D1466" i="1"/>
  <c r="C1466" i="1"/>
  <c r="B1466" i="1"/>
  <c r="E1465" i="1"/>
  <c r="D1465" i="1"/>
  <c r="C1465" i="1"/>
  <c r="B1465" i="1"/>
  <c r="E1464" i="1"/>
  <c r="D1464" i="1"/>
  <c r="C1464" i="1"/>
  <c r="B1464" i="1"/>
  <c r="E1463" i="1"/>
  <c r="D1463" i="1"/>
  <c r="C1463" i="1"/>
  <c r="B1463" i="1"/>
  <c r="E1462" i="1"/>
  <c r="D1462" i="1"/>
  <c r="C1462" i="1"/>
  <c r="B1462" i="1"/>
  <c r="E1461" i="1"/>
  <c r="D1461" i="1"/>
  <c r="C1461" i="1"/>
  <c r="B1461" i="1"/>
  <c r="E1460" i="1"/>
  <c r="D1460" i="1"/>
  <c r="C1460" i="1"/>
  <c r="B1460" i="1"/>
  <c r="E1459" i="1"/>
  <c r="D1459" i="1"/>
  <c r="C1459" i="1"/>
  <c r="B1459" i="1"/>
  <c r="E1458" i="1"/>
  <c r="D1458" i="1"/>
  <c r="C1458" i="1"/>
  <c r="B1458" i="1"/>
  <c r="E1457" i="1"/>
  <c r="D1457" i="1"/>
  <c r="C1457" i="1"/>
  <c r="B1457" i="1"/>
  <c r="E1456" i="1"/>
  <c r="D1456" i="1"/>
  <c r="C1456" i="1"/>
  <c r="B1456" i="1"/>
  <c r="E1455" i="1"/>
  <c r="D1455" i="1"/>
  <c r="C1455" i="1"/>
  <c r="B1455" i="1"/>
  <c r="E1454" i="1"/>
  <c r="D1454" i="1"/>
  <c r="C1454" i="1"/>
  <c r="B1454" i="1"/>
  <c r="E1453" i="1"/>
  <c r="D1453" i="1"/>
  <c r="C1453" i="1"/>
  <c r="B1453" i="1"/>
  <c r="E1452" i="1"/>
  <c r="D1452" i="1"/>
  <c r="C1452" i="1"/>
  <c r="B1452" i="1"/>
  <c r="E1451" i="1"/>
  <c r="D1451" i="1"/>
  <c r="C1451" i="1"/>
  <c r="B1451" i="1"/>
  <c r="E1450" i="1"/>
  <c r="D1450" i="1"/>
  <c r="C1450" i="1"/>
  <c r="B1450" i="1"/>
  <c r="E1449" i="1"/>
  <c r="D1449" i="1"/>
  <c r="C1449" i="1"/>
  <c r="B1449" i="1"/>
  <c r="E1448" i="1"/>
  <c r="D1448" i="1"/>
  <c r="C1448" i="1"/>
  <c r="B1448" i="1"/>
  <c r="E1447" i="1"/>
  <c r="D1447" i="1"/>
  <c r="C1447" i="1"/>
  <c r="B1447" i="1"/>
  <c r="E1446" i="1"/>
  <c r="D1446" i="1"/>
  <c r="C1446" i="1"/>
  <c r="B1446" i="1"/>
  <c r="E1445" i="1"/>
  <c r="D1445" i="1"/>
  <c r="C1445" i="1"/>
  <c r="B1445" i="1"/>
  <c r="E1444" i="1"/>
  <c r="D1444" i="1"/>
  <c r="C1444" i="1"/>
  <c r="B1444" i="1"/>
  <c r="E1443" i="1"/>
  <c r="D1443" i="1"/>
  <c r="C1443" i="1"/>
  <c r="B1443" i="1"/>
  <c r="E1442" i="1"/>
  <c r="D1442" i="1"/>
  <c r="C1442" i="1"/>
  <c r="B1442" i="1"/>
  <c r="E1441" i="1"/>
  <c r="D1441" i="1"/>
  <c r="C1441" i="1"/>
  <c r="B1441" i="1"/>
  <c r="E1440" i="1"/>
  <c r="D1440" i="1"/>
  <c r="C1440" i="1"/>
  <c r="B1440" i="1"/>
  <c r="E1439" i="1"/>
  <c r="D1439" i="1"/>
  <c r="C1439" i="1"/>
  <c r="B1439" i="1"/>
  <c r="E1438" i="1"/>
  <c r="D1438" i="1"/>
  <c r="C1438" i="1"/>
  <c r="B1438" i="1"/>
  <c r="E1437" i="1"/>
  <c r="D1437" i="1"/>
  <c r="C1437" i="1"/>
  <c r="B1437" i="1"/>
  <c r="E1436" i="1"/>
  <c r="D1436" i="1"/>
  <c r="C1436" i="1"/>
  <c r="B1436" i="1"/>
  <c r="E1435" i="1"/>
  <c r="D1435" i="1"/>
  <c r="C1435" i="1"/>
  <c r="B1435" i="1"/>
  <c r="E1434" i="1"/>
  <c r="D1434" i="1"/>
  <c r="C1434" i="1"/>
  <c r="B1434" i="1"/>
  <c r="E1433" i="1"/>
  <c r="D1433" i="1"/>
  <c r="C1433" i="1"/>
  <c r="B1433" i="1"/>
  <c r="E1432" i="1"/>
  <c r="D1432" i="1"/>
  <c r="C1432" i="1"/>
  <c r="B1432" i="1"/>
  <c r="E1431" i="1"/>
  <c r="D1431" i="1"/>
  <c r="C1431" i="1"/>
  <c r="B1431" i="1"/>
  <c r="E1430" i="1"/>
  <c r="D1430" i="1"/>
  <c r="C1430" i="1"/>
  <c r="B1430" i="1"/>
  <c r="E1429" i="1"/>
  <c r="D1429" i="1"/>
  <c r="C1429" i="1"/>
  <c r="B1429" i="1"/>
  <c r="E1428" i="1"/>
  <c r="D1428" i="1"/>
  <c r="C1428" i="1"/>
  <c r="B1428" i="1"/>
  <c r="E1427" i="1"/>
  <c r="D1427" i="1"/>
  <c r="C1427" i="1"/>
  <c r="B1427" i="1"/>
  <c r="E1426" i="1"/>
  <c r="D1426" i="1"/>
  <c r="C1426" i="1"/>
  <c r="B1426" i="1"/>
  <c r="E1425" i="1"/>
  <c r="D1425" i="1"/>
  <c r="C1425" i="1"/>
  <c r="B1425" i="1"/>
  <c r="E1424" i="1"/>
  <c r="D1424" i="1"/>
  <c r="C1424" i="1"/>
  <c r="B1424" i="1"/>
  <c r="E1423" i="1"/>
  <c r="D1423" i="1"/>
  <c r="C1423" i="1"/>
  <c r="B1423" i="1"/>
  <c r="E1422" i="1"/>
  <c r="D1422" i="1"/>
  <c r="C1422" i="1"/>
  <c r="B1422" i="1"/>
  <c r="E1421" i="1"/>
  <c r="D1421" i="1"/>
  <c r="C1421" i="1"/>
  <c r="B1421" i="1"/>
  <c r="E1420" i="1"/>
  <c r="D1420" i="1"/>
  <c r="C1420" i="1"/>
  <c r="B1420" i="1"/>
  <c r="E1419" i="1"/>
  <c r="D1419" i="1"/>
  <c r="C1419" i="1"/>
  <c r="B1419" i="1"/>
  <c r="E1418" i="1"/>
  <c r="D1418" i="1"/>
  <c r="C1418" i="1"/>
  <c r="B1418" i="1"/>
  <c r="E1417" i="1"/>
  <c r="D1417" i="1"/>
  <c r="C1417" i="1"/>
  <c r="B1417" i="1"/>
  <c r="E1416" i="1"/>
  <c r="D1416" i="1"/>
  <c r="C1416" i="1"/>
  <c r="B1416" i="1"/>
  <c r="E1415" i="1"/>
  <c r="D1415" i="1"/>
  <c r="C1415" i="1"/>
  <c r="B1415" i="1"/>
  <c r="E1414" i="1"/>
  <c r="D1414" i="1"/>
  <c r="C1414" i="1"/>
  <c r="B1414" i="1"/>
  <c r="E1413" i="1"/>
  <c r="D1413" i="1"/>
  <c r="C1413" i="1"/>
  <c r="B1413" i="1"/>
  <c r="E1412" i="1"/>
  <c r="D1412" i="1"/>
  <c r="C1412" i="1"/>
  <c r="B1412" i="1"/>
  <c r="E1411" i="1"/>
  <c r="D1411" i="1"/>
  <c r="C1411" i="1"/>
  <c r="B1411" i="1"/>
  <c r="D1410" i="1"/>
  <c r="C1410" i="1"/>
  <c r="B1410" i="1"/>
  <c r="D1409" i="1"/>
  <c r="C1409" i="1"/>
  <c r="B1409" i="1"/>
  <c r="D1408" i="1"/>
  <c r="C1408" i="1"/>
  <c r="B1408" i="1"/>
  <c r="D1407" i="1"/>
  <c r="C1407" i="1"/>
  <c r="B1407" i="1"/>
  <c r="D1406" i="1"/>
  <c r="C1406" i="1"/>
  <c r="B1406" i="1"/>
  <c r="D1405" i="1"/>
  <c r="C1405" i="1"/>
  <c r="B1405" i="1"/>
  <c r="D1404" i="1"/>
  <c r="C1404" i="1"/>
  <c r="B1404" i="1"/>
  <c r="D1403" i="1"/>
  <c r="C1403" i="1"/>
  <c r="B1403" i="1"/>
  <c r="D1402" i="1"/>
  <c r="C1402" i="1"/>
  <c r="B1402" i="1"/>
  <c r="D1401" i="1"/>
  <c r="C1401" i="1"/>
  <c r="B1401" i="1"/>
  <c r="D1400" i="1"/>
  <c r="C1400" i="1"/>
  <c r="B1400" i="1"/>
  <c r="E1399" i="1"/>
  <c r="D1399" i="1"/>
  <c r="C1399" i="1"/>
  <c r="B1399" i="1"/>
  <c r="E1398" i="1"/>
  <c r="D1398" i="1"/>
  <c r="C1398" i="1"/>
  <c r="B1398" i="1"/>
  <c r="E1397" i="1"/>
  <c r="D1397" i="1"/>
  <c r="C1397" i="1"/>
  <c r="B1397" i="1"/>
  <c r="E1396" i="1"/>
  <c r="D1396" i="1"/>
  <c r="C1396" i="1"/>
  <c r="B1396" i="1"/>
  <c r="E1395" i="1"/>
  <c r="D1395" i="1"/>
  <c r="C1395" i="1"/>
  <c r="B1395" i="1"/>
  <c r="E1394" i="1"/>
  <c r="D1394" i="1"/>
  <c r="C1394" i="1"/>
  <c r="B1394" i="1"/>
  <c r="E1393" i="1"/>
  <c r="D1393" i="1"/>
  <c r="C1393" i="1"/>
  <c r="B1393" i="1"/>
  <c r="E1392" i="1"/>
  <c r="D1392" i="1"/>
  <c r="C1392" i="1"/>
  <c r="B1392" i="1"/>
  <c r="E1391" i="1"/>
  <c r="D1391" i="1"/>
  <c r="C1391" i="1"/>
  <c r="B1391" i="1"/>
  <c r="E1390" i="1"/>
  <c r="D1390" i="1"/>
  <c r="C1390" i="1"/>
  <c r="B1390" i="1"/>
  <c r="E1389" i="1"/>
  <c r="D1389" i="1"/>
  <c r="C1389" i="1"/>
  <c r="B1389" i="1"/>
  <c r="E1388" i="1"/>
  <c r="D1388" i="1"/>
  <c r="C1388" i="1"/>
  <c r="B1388" i="1"/>
  <c r="E1387" i="1"/>
  <c r="D1387" i="1"/>
  <c r="C1387" i="1"/>
  <c r="B1387" i="1"/>
  <c r="E1386" i="1"/>
  <c r="D1386" i="1"/>
  <c r="C1386" i="1"/>
  <c r="B1386" i="1"/>
  <c r="E1385" i="1"/>
  <c r="D1385" i="1"/>
  <c r="C1385" i="1"/>
  <c r="B1385" i="1"/>
  <c r="E1384" i="1"/>
  <c r="D1384" i="1"/>
  <c r="C1384" i="1"/>
  <c r="B1384" i="1"/>
  <c r="E1383" i="1"/>
  <c r="D1383" i="1"/>
  <c r="C1383" i="1"/>
  <c r="B1383" i="1"/>
  <c r="E1382" i="1"/>
  <c r="D1382" i="1"/>
  <c r="C1382" i="1"/>
  <c r="B1382" i="1"/>
  <c r="E1381" i="1"/>
  <c r="D1381" i="1"/>
  <c r="C1381" i="1"/>
  <c r="B1381" i="1"/>
  <c r="E1380" i="1"/>
  <c r="D1380" i="1"/>
  <c r="C1380" i="1"/>
  <c r="B1380" i="1"/>
  <c r="E1379" i="1"/>
  <c r="D1379" i="1"/>
  <c r="C1379" i="1"/>
  <c r="B1379" i="1"/>
  <c r="E1378" i="1"/>
  <c r="D1378" i="1"/>
  <c r="C1378" i="1"/>
  <c r="B1378" i="1"/>
  <c r="E1377" i="1"/>
  <c r="D1377" i="1"/>
  <c r="C1377" i="1"/>
  <c r="B1377" i="1"/>
  <c r="E1376" i="1"/>
  <c r="D1376" i="1"/>
  <c r="C1376" i="1"/>
  <c r="B1376" i="1"/>
  <c r="E1375" i="1"/>
  <c r="D1375" i="1"/>
  <c r="C1375" i="1"/>
  <c r="B1375" i="1"/>
  <c r="E1374" i="1"/>
  <c r="D1374" i="1"/>
  <c r="C1374" i="1"/>
  <c r="B1374" i="1"/>
  <c r="E1373" i="1"/>
  <c r="D1373" i="1"/>
  <c r="C1373" i="1"/>
  <c r="B1373" i="1"/>
  <c r="E1372" i="1"/>
  <c r="D1372" i="1"/>
  <c r="C1372" i="1"/>
  <c r="B1372" i="1"/>
  <c r="E1371" i="1"/>
  <c r="D1371" i="1"/>
  <c r="C1371" i="1"/>
  <c r="B1371" i="1"/>
  <c r="E1370" i="1"/>
  <c r="D1370" i="1"/>
  <c r="C1370" i="1"/>
  <c r="B1370" i="1"/>
  <c r="E1369" i="1"/>
  <c r="D1369" i="1"/>
  <c r="C1369" i="1"/>
  <c r="B1369" i="1"/>
  <c r="E1368" i="1"/>
  <c r="D1368" i="1"/>
  <c r="C1368" i="1"/>
  <c r="B1368" i="1"/>
  <c r="E1367" i="1"/>
  <c r="D1367" i="1"/>
  <c r="C1367" i="1"/>
  <c r="B1367" i="1"/>
  <c r="E1366" i="1"/>
  <c r="D1366" i="1"/>
  <c r="C1366" i="1"/>
  <c r="B1366" i="1"/>
  <c r="E1365" i="1"/>
  <c r="D1365" i="1"/>
  <c r="C1365" i="1"/>
  <c r="B1365" i="1"/>
  <c r="E1364" i="1"/>
  <c r="D1364" i="1"/>
  <c r="C1364" i="1"/>
  <c r="B1364" i="1"/>
  <c r="E1363" i="1"/>
  <c r="D1363" i="1"/>
  <c r="C1363" i="1"/>
  <c r="B1363" i="1"/>
  <c r="E1362" i="1"/>
  <c r="D1362" i="1"/>
  <c r="C1362" i="1"/>
  <c r="B1362" i="1"/>
  <c r="E1361" i="1"/>
  <c r="D1361" i="1"/>
  <c r="C1361" i="1"/>
  <c r="B1361" i="1"/>
  <c r="E1360" i="1"/>
  <c r="D1360" i="1"/>
  <c r="C1360" i="1"/>
  <c r="B1360" i="1"/>
  <c r="E1359" i="1"/>
  <c r="D1359" i="1"/>
  <c r="C1359" i="1"/>
  <c r="B1359" i="1"/>
  <c r="E1358" i="1"/>
  <c r="D1358" i="1"/>
  <c r="C1358" i="1"/>
  <c r="B1358" i="1"/>
  <c r="E1357" i="1"/>
  <c r="D1357" i="1"/>
  <c r="C1357" i="1"/>
  <c r="B1357" i="1"/>
  <c r="E1356" i="1"/>
  <c r="D1356" i="1"/>
  <c r="C1356" i="1"/>
  <c r="B1356" i="1"/>
  <c r="E1355" i="1"/>
  <c r="D1355" i="1"/>
  <c r="C1355" i="1"/>
  <c r="B1355" i="1"/>
  <c r="E1354" i="1"/>
  <c r="D1354" i="1"/>
  <c r="C1354" i="1"/>
  <c r="B1354" i="1"/>
  <c r="E1353" i="1"/>
  <c r="D1353" i="1"/>
  <c r="C1353" i="1"/>
  <c r="B1353" i="1"/>
  <c r="E1352" i="1"/>
  <c r="D1352" i="1"/>
  <c r="C1352" i="1"/>
  <c r="B1352" i="1"/>
  <c r="E1351" i="1"/>
  <c r="D1351" i="1"/>
  <c r="C1351" i="1"/>
  <c r="B1351" i="1"/>
  <c r="E1350" i="1"/>
  <c r="D1350" i="1"/>
  <c r="C1350" i="1"/>
  <c r="B1350" i="1"/>
  <c r="E1349" i="1"/>
  <c r="D1349" i="1"/>
  <c r="C1349" i="1"/>
  <c r="B1349" i="1"/>
  <c r="E1348" i="1"/>
  <c r="D1348" i="1"/>
  <c r="C1348" i="1"/>
  <c r="B1348" i="1"/>
  <c r="E1347" i="1"/>
  <c r="D1347" i="1"/>
  <c r="C1347" i="1"/>
  <c r="B1347" i="1"/>
  <c r="E1346" i="1"/>
  <c r="D1346" i="1"/>
  <c r="C1346" i="1"/>
  <c r="B1346" i="1"/>
  <c r="E1345" i="1"/>
  <c r="D1345" i="1"/>
  <c r="C1345" i="1"/>
  <c r="B1345" i="1"/>
  <c r="E1344" i="1"/>
  <c r="D1344" i="1"/>
  <c r="C1344" i="1"/>
  <c r="B1344" i="1"/>
  <c r="E1343" i="1"/>
  <c r="D1343" i="1"/>
  <c r="C1343" i="1"/>
  <c r="B1343" i="1"/>
  <c r="E1342" i="1"/>
  <c r="D1342" i="1"/>
  <c r="C1342" i="1"/>
  <c r="B1342" i="1"/>
  <c r="E1341" i="1"/>
  <c r="D1341" i="1"/>
  <c r="C1341" i="1"/>
  <c r="B1341" i="1"/>
  <c r="E1340" i="1"/>
  <c r="D1340" i="1"/>
  <c r="C1340" i="1"/>
  <c r="B1340" i="1"/>
  <c r="E1339" i="1"/>
  <c r="D1339" i="1"/>
  <c r="C1339" i="1"/>
  <c r="B1339" i="1"/>
  <c r="D1338" i="1"/>
  <c r="C1338" i="1"/>
  <c r="B1338" i="1"/>
  <c r="E1337" i="1"/>
  <c r="D1337" i="1"/>
  <c r="C1337" i="1"/>
  <c r="B1337" i="1"/>
  <c r="E1336" i="1"/>
  <c r="D1336" i="1"/>
  <c r="C1336" i="1"/>
  <c r="B1336" i="1"/>
  <c r="E1335" i="1"/>
  <c r="D1335" i="1"/>
  <c r="C1335" i="1"/>
  <c r="B1335" i="1"/>
  <c r="E1334" i="1"/>
  <c r="D1334" i="1"/>
  <c r="C1334" i="1"/>
  <c r="B1334" i="1"/>
  <c r="E1333" i="1"/>
  <c r="D1333" i="1"/>
  <c r="C1333" i="1"/>
  <c r="B1333" i="1"/>
  <c r="E1332" i="1"/>
  <c r="D1332" i="1"/>
  <c r="C1332" i="1"/>
  <c r="B1332" i="1"/>
  <c r="E1331" i="1"/>
  <c r="D1331" i="1"/>
  <c r="C1331" i="1"/>
  <c r="B1331" i="1"/>
  <c r="E1330" i="1"/>
  <c r="D1330" i="1"/>
  <c r="C1330" i="1"/>
  <c r="B1330" i="1"/>
  <c r="E1329" i="1"/>
  <c r="D1329" i="1"/>
  <c r="C1329" i="1"/>
  <c r="B1329" i="1"/>
  <c r="E1328" i="1"/>
  <c r="D1328" i="1"/>
  <c r="C1328" i="1"/>
  <c r="B1328" i="1"/>
  <c r="E1327" i="1"/>
  <c r="D1327" i="1"/>
  <c r="C1327" i="1"/>
  <c r="B1327" i="1"/>
  <c r="E1326" i="1"/>
  <c r="D1326" i="1"/>
  <c r="C1326" i="1"/>
  <c r="B1326" i="1"/>
  <c r="E1325" i="1"/>
  <c r="D1325" i="1"/>
  <c r="C1325" i="1"/>
  <c r="B1325" i="1"/>
  <c r="E1324" i="1"/>
  <c r="D1324" i="1"/>
  <c r="C1324" i="1"/>
  <c r="B1324" i="1"/>
  <c r="E1323" i="1"/>
  <c r="D1323" i="1"/>
  <c r="C1323" i="1"/>
  <c r="B1323" i="1"/>
  <c r="E1322" i="1"/>
  <c r="D1322" i="1"/>
  <c r="C1322" i="1"/>
  <c r="B1322" i="1"/>
  <c r="E1321" i="1"/>
  <c r="D1321" i="1"/>
  <c r="C1321" i="1"/>
  <c r="B1321" i="1"/>
  <c r="E1320" i="1"/>
  <c r="D1320" i="1"/>
  <c r="C1320" i="1"/>
  <c r="B1320" i="1"/>
  <c r="E1319" i="1"/>
  <c r="D1319" i="1"/>
  <c r="C1319" i="1"/>
  <c r="B1319" i="1"/>
  <c r="E1318" i="1"/>
  <c r="D1318" i="1"/>
  <c r="C1318" i="1"/>
  <c r="B1318" i="1"/>
  <c r="E1317" i="1"/>
  <c r="D1317" i="1"/>
  <c r="C1317" i="1"/>
  <c r="B1317" i="1"/>
  <c r="D1316" i="1"/>
  <c r="C1316" i="1"/>
  <c r="B1316" i="1"/>
  <c r="E1315" i="1"/>
  <c r="D1315" i="1"/>
  <c r="C1315" i="1"/>
  <c r="B1315" i="1"/>
  <c r="E1314" i="1"/>
  <c r="D1314" i="1"/>
  <c r="C1314" i="1"/>
  <c r="B1314" i="1"/>
  <c r="E1313" i="1"/>
  <c r="D1313" i="1"/>
  <c r="C1313" i="1"/>
  <c r="B1313" i="1"/>
  <c r="E1312" i="1"/>
  <c r="D1312" i="1"/>
  <c r="C1312" i="1"/>
  <c r="B1312" i="1"/>
  <c r="E1311" i="1"/>
  <c r="D1311" i="1"/>
  <c r="C1311" i="1"/>
  <c r="B1311" i="1"/>
  <c r="E1310" i="1"/>
  <c r="D1310" i="1"/>
  <c r="C1310" i="1"/>
  <c r="B1310" i="1"/>
  <c r="E1309" i="1"/>
  <c r="D1309" i="1"/>
  <c r="C1309" i="1"/>
  <c r="B1309" i="1"/>
  <c r="E1308" i="1"/>
  <c r="D1308" i="1"/>
  <c r="C1308" i="1"/>
  <c r="B1308" i="1"/>
  <c r="E1307" i="1"/>
  <c r="D1307" i="1"/>
  <c r="C1307" i="1"/>
  <c r="B1307" i="1"/>
  <c r="E1306" i="1"/>
  <c r="D1306" i="1"/>
  <c r="C1306" i="1"/>
  <c r="B1306" i="1"/>
  <c r="E1305" i="1"/>
  <c r="D1305" i="1"/>
  <c r="C1305" i="1"/>
  <c r="B1305" i="1"/>
  <c r="E1304" i="1"/>
  <c r="D1304" i="1"/>
  <c r="C1304" i="1"/>
  <c r="B1304" i="1"/>
  <c r="E1303" i="1"/>
  <c r="D1303" i="1"/>
  <c r="C1303" i="1"/>
  <c r="B1303" i="1"/>
  <c r="E1302" i="1"/>
  <c r="D1302" i="1"/>
  <c r="C1302" i="1"/>
  <c r="B1302" i="1"/>
  <c r="E1301" i="1"/>
  <c r="D1301" i="1"/>
  <c r="C1301" i="1"/>
  <c r="B1301" i="1"/>
  <c r="E1300" i="1"/>
  <c r="D1300" i="1"/>
  <c r="C1300" i="1"/>
  <c r="B1300" i="1"/>
  <c r="E1299" i="1"/>
  <c r="D1299" i="1"/>
  <c r="C1299" i="1"/>
  <c r="B1299" i="1"/>
  <c r="E1298" i="1"/>
  <c r="D1298" i="1"/>
  <c r="C1298" i="1"/>
  <c r="B1298" i="1"/>
  <c r="E1297" i="1"/>
  <c r="D1297" i="1"/>
  <c r="C1297" i="1"/>
  <c r="B1297" i="1"/>
  <c r="E1296" i="1"/>
  <c r="D1296" i="1"/>
  <c r="C1296" i="1"/>
  <c r="B1296" i="1"/>
  <c r="E1295" i="1"/>
  <c r="D1295" i="1"/>
  <c r="C1295" i="1"/>
  <c r="B1295" i="1"/>
  <c r="E1294" i="1"/>
  <c r="D1294" i="1"/>
  <c r="C1294" i="1"/>
  <c r="B1294" i="1"/>
  <c r="E1293" i="1"/>
  <c r="D1293" i="1"/>
  <c r="C1293" i="1"/>
  <c r="B1293" i="1"/>
  <c r="E1292" i="1"/>
  <c r="D1292" i="1"/>
  <c r="C1292" i="1"/>
  <c r="B1292" i="1"/>
  <c r="E1291" i="1"/>
  <c r="D1291" i="1"/>
  <c r="C1291" i="1"/>
  <c r="B1291" i="1"/>
  <c r="E1290" i="1"/>
  <c r="D1290" i="1"/>
  <c r="C1290" i="1"/>
  <c r="B1290" i="1"/>
  <c r="E1289" i="1"/>
  <c r="D1289" i="1"/>
  <c r="C1289" i="1"/>
  <c r="B1289" i="1"/>
  <c r="E1288" i="1"/>
  <c r="D1288" i="1"/>
  <c r="C1288" i="1"/>
  <c r="B1288" i="1"/>
  <c r="E1287" i="1"/>
  <c r="D1287" i="1"/>
  <c r="C1287" i="1"/>
  <c r="B1287" i="1"/>
  <c r="E1286" i="1"/>
  <c r="D1286" i="1"/>
  <c r="C1286" i="1"/>
  <c r="B1286" i="1"/>
  <c r="E1285" i="1"/>
  <c r="D1285" i="1"/>
  <c r="C1285" i="1"/>
  <c r="B1285" i="1"/>
  <c r="E1284" i="1"/>
  <c r="D1284" i="1"/>
  <c r="C1284" i="1"/>
  <c r="B1284" i="1"/>
  <c r="E1283" i="1"/>
  <c r="D1283" i="1"/>
  <c r="C1283" i="1"/>
  <c r="B1283" i="1"/>
  <c r="E1282" i="1"/>
  <c r="D1282" i="1"/>
  <c r="C1282" i="1"/>
  <c r="B1282" i="1"/>
  <c r="E1281" i="1"/>
  <c r="D1281" i="1"/>
  <c r="C1281" i="1"/>
  <c r="B1281" i="1"/>
  <c r="E1280" i="1"/>
  <c r="D1280" i="1"/>
  <c r="C1280" i="1"/>
  <c r="B1280" i="1"/>
  <c r="E1279" i="1"/>
  <c r="D1279" i="1"/>
  <c r="C1279" i="1"/>
  <c r="B1279" i="1"/>
  <c r="E1278" i="1"/>
  <c r="D1278" i="1"/>
  <c r="C1278" i="1"/>
  <c r="B1278" i="1"/>
  <c r="E1277" i="1"/>
  <c r="D1277" i="1"/>
  <c r="C1277" i="1"/>
  <c r="B1277" i="1"/>
  <c r="E1276" i="1"/>
  <c r="D1276" i="1"/>
  <c r="C1276" i="1"/>
  <c r="B1276" i="1"/>
  <c r="E1275" i="1"/>
  <c r="D1275" i="1"/>
  <c r="C1275" i="1"/>
  <c r="B1275" i="1"/>
  <c r="E1274" i="1"/>
  <c r="D1274" i="1"/>
  <c r="C1274" i="1"/>
  <c r="B1274" i="1"/>
  <c r="E1273" i="1"/>
  <c r="D1273" i="1"/>
  <c r="C1273" i="1"/>
  <c r="B1273" i="1"/>
  <c r="E1272" i="1"/>
  <c r="D1272" i="1"/>
  <c r="C1272" i="1"/>
  <c r="B1272" i="1"/>
  <c r="E1271" i="1"/>
  <c r="D1271" i="1"/>
  <c r="C1271" i="1"/>
  <c r="B1271" i="1"/>
  <c r="E1270" i="1"/>
  <c r="D1270" i="1"/>
  <c r="C1270" i="1"/>
  <c r="B1270" i="1"/>
  <c r="E1269" i="1"/>
  <c r="D1269" i="1"/>
  <c r="C1269" i="1"/>
  <c r="B1269" i="1"/>
  <c r="E1268" i="1"/>
  <c r="D1268" i="1"/>
  <c r="C1268" i="1"/>
  <c r="B1268" i="1"/>
  <c r="E1267" i="1"/>
  <c r="D1267" i="1"/>
  <c r="C1267" i="1"/>
  <c r="B1267" i="1"/>
  <c r="E1266" i="1"/>
  <c r="D1266" i="1"/>
  <c r="C1266" i="1"/>
  <c r="B1266" i="1"/>
  <c r="E1265" i="1"/>
  <c r="D1265" i="1"/>
  <c r="C1265" i="1"/>
  <c r="B1265" i="1"/>
  <c r="E1264" i="1"/>
  <c r="D1264" i="1"/>
  <c r="C1264" i="1"/>
  <c r="B1264" i="1"/>
  <c r="E1263" i="1"/>
  <c r="D1263" i="1"/>
  <c r="C1263" i="1"/>
  <c r="B1263" i="1"/>
  <c r="E1262" i="1"/>
  <c r="D1262" i="1"/>
  <c r="C1262" i="1"/>
  <c r="B1262" i="1"/>
  <c r="E1261" i="1"/>
  <c r="D1261" i="1"/>
  <c r="C1261" i="1"/>
  <c r="B1261" i="1"/>
  <c r="E1260" i="1"/>
  <c r="D1260" i="1"/>
  <c r="C1260" i="1"/>
  <c r="B1260" i="1"/>
  <c r="E1259" i="1"/>
  <c r="D1259" i="1"/>
  <c r="C1259" i="1"/>
  <c r="B1259" i="1"/>
  <c r="E1258" i="1"/>
  <c r="D1258" i="1"/>
  <c r="C1258" i="1"/>
  <c r="B1258" i="1"/>
  <c r="E1257" i="1"/>
  <c r="D1257" i="1"/>
  <c r="C1257" i="1"/>
  <c r="B1257" i="1"/>
  <c r="E1256" i="1"/>
  <c r="D1256" i="1"/>
  <c r="C1256" i="1"/>
  <c r="B1256" i="1"/>
  <c r="E1255" i="1"/>
  <c r="D1255" i="1"/>
  <c r="C1255" i="1"/>
  <c r="B1255" i="1"/>
  <c r="E1254" i="1"/>
  <c r="D1254" i="1"/>
  <c r="C1254" i="1"/>
  <c r="B1254" i="1"/>
  <c r="E1253" i="1"/>
  <c r="D1253" i="1"/>
  <c r="C1253" i="1"/>
  <c r="B1253" i="1"/>
  <c r="E1252" i="1"/>
  <c r="D1252" i="1"/>
  <c r="C1252" i="1"/>
  <c r="B1252" i="1"/>
  <c r="E1251" i="1"/>
  <c r="D1251" i="1"/>
  <c r="C1251" i="1"/>
  <c r="B1251" i="1"/>
  <c r="E1250" i="1"/>
  <c r="D1250" i="1"/>
  <c r="C1250" i="1"/>
  <c r="B1250" i="1"/>
  <c r="E1249" i="1"/>
  <c r="D1249" i="1"/>
  <c r="C1249" i="1"/>
  <c r="B1249" i="1"/>
  <c r="E1248" i="1"/>
  <c r="D1248" i="1"/>
  <c r="C1248" i="1"/>
  <c r="B1248" i="1"/>
  <c r="E1247" i="1"/>
  <c r="D1247" i="1"/>
  <c r="C1247" i="1"/>
  <c r="B1247" i="1"/>
  <c r="E1246" i="1"/>
  <c r="D1246" i="1"/>
  <c r="C1246" i="1"/>
  <c r="B1246" i="1"/>
  <c r="E1245" i="1"/>
  <c r="D1245" i="1"/>
  <c r="C1245" i="1"/>
  <c r="B1245" i="1"/>
  <c r="E1244" i="1"/>
  <c r="D1244" i="1"/>
  <c r="C1244" i="1"/>
  <c r="B1244" i="1"/>
  <c r="E1243" i="1"/>
  <c r="D1243" i="1"/>
  <c r="C1243" i="1"/>
  <c r="B1243" i="1"/>
  <c r="E1242" i="1"/>
  <c r="D1242" i="1"/>
  <c r="C1242" i="1"/>
  <c r="B1242" i="1"/>
  <c r="E1241" i="1"/>
  <c r="D1241" i="1"/>
  <c r="C1241" i="1"/>
  <c r="B1241" i="1"/>
  <c r="E1240" i="1"/>
  <c r="D1240" i="1"/>
  <c r="C1240" i="1"/>
  <c r="B1240" i="1"/>
  <c r="E1239" i="1"/>
  <c r="D1239" i="1"/>
  <c r="C1239" i="1"/>
  <c r="B1239" i="1"/>
  <c r="E1238" i="1"/>
  <c r="D1238" i="1"/>
  <c r="C1238" i="1"/>
  <c r="B1238" i="1"/>
  <c r="E1237" i="1"/>
  <c r="D1237" i="1"/>
  <c r="C1237" i="1"/>
  <c r="B1237" i="1"/>
  <c r="E1236" i="1"/>
  <c r="D1236" i="1"/>
  <c r="C1236" i="1"/>
  <c r="B1236" i="1"/>
  <c r="E1235" i="1"/>
  <c r="D1235" i="1"/>
  <c r="C1235" i="1"/>
  <c r="B1235" i="1"/>
  <c r="E1234" i="1"/>
  <c r="D1234" i="1"/>
  <c r="C1234" i="1"/>
  <c r="B1234" i="1"/>
  <c r="E1233" i="1"/>
  <c r="D1233" i="1"/>
  <c r="C1233" i="1"/>
  <c r="B1233" i="1"/>
  <c r="E1232" i="1"/>
  <c r="D1232" i="1"/>
  <c r="C1232" i="1"/>
  <c r="B1232" i="1"/>
  <c r="E1231" i="1"/>
  <c r="D1231" i="1"/>
  <c r="C1231" i="1"/>
  <c r="B1231" i="1"/>
  <c r="E1230" i="1"/>
  <c r="D1230" i="1"/>
  <c r="C1230" i="1"/>
  <c r="B1230" i="1"/>
  <c r="E1229" i="1"/>
  <c r="D1229" i="1"/>
  <c r="C1229" i="1"/>
  <c r="B1229" i="1"/>
  <c r="E1228" i="1"/>
  <c r="D1228" i="1"/>
  <c r="C1228" i="1"/>
  <c r="B1228" i="1"/>
  <c r="E1227" i="1"/>
  <c r="D1227" i="1"/>
  <c r="C1227" i="1"/>
  <c r="B1227" i="1"/>
  <c r="E1226" i="1"/>
  <c r="D1226" i="1"/>
  <c r="C1226" i="1"/>
  <c r="B1226" i="1"/>
  <c r="E1225" i="1"/>
  <c r="D1225" i="1"/>
  <c r="C1225" i="1"/>
  <c r="B1225" i="1"/>
  <c r="E1224" i="1"/>
  <c r="D1224" i="1"/>
  <c r="C1224" i="1"/>
  <c r="B1224" i="1"/>
  <c r="E1223" i="1"/>
  <c r="D1223" i="1"/>
  <c r="C1223" i="1"/>
  <c r="B1223" i="1"/>
  <c r="E1222" i="1"/>
  <c r="D1222" i="1"/>
  <c r="C1222" i="1"/>
  <c r="B1222" i="1"/>
  <c r="E1221" i="1"/>
  <c r="D1221" i="1"/>
  <c r="C1221" i="1"/>
  <c r="B1221" i="1"/>
  <c r="E1220" i="1"/>
  <c r="D1220" i="1"/>
  <c r="C1220" i="1"/>
  <c r="B1220" i="1"/>
  <c r="E1219" i="1"/>
  <c r="D1219" i="1"/>
  <c r="C1219" i="1"/>
  <c r="B1219" i="1"/>
  <c r="E1218" i="1"/>
  <c r="D1218" i="1"/>
  <c r="C1218" i="1"/>
  <c r="B1218" i="1"/>
  <c r="E1217" i="1"/>
  <c r="D1217" i="1"/>
  <c r="C1217" i="1"/>
  <c r="B1217" i="1"/>
  <c r="E1216" i="1"/>
  <c r="D1216" i="1"/>
  <c r="C1216" i="1"/>
  <c r="B1216" i="1"/>
  <c r="E1215" i="1"/>
  <c r="D1215" i="1"/>
  <c r="C1215" i="1"/>
  <c r="B1215" i="1"/>
  <c r="E1214" i="1"/>
  <c r="D1214" i="1"/>
  <c r="C1214" i="1"/>
  <c r="B1214" i="1"/>
  <c r="E1213" i="1"/>
  <c r="D1213" i="1"/>
  <c r="C1213" i="1"/>
  <c r="B1213" i="1"/>
  <c r="E1212" i="1"/>
  <c r="D1212" i="1"/>
  <c r="C1212" i="1"/>
  <c r="B1212" i="1"/>
  <c r="E1211" i="1"/>
  <c r="D1211" i="1"/>
  <c r="C1211" i="1"/>
  <c r="B1211" i="1"/>
  <c r="E1210" i="1"/>
  <c r="D1210" i="1"/>
  <c r="C1210" i="1"/>
  <c r="B1210" i="1"/>
  <c r="E1209" i="1"/>
  <c r="D1209" i="1"/>
  <c r="C1209" i="1"/>
  <c r="B1209" i="1"/>
  <c r="E1208" i="1"/>
  <c r="D1208" i="1"/>
  <c r="C1208" i="1"/>
  <c r="B1208" i="1"/>
  <c r="E1207" i="1"/>
  <c r="D1207" i="1"/>
  <c r="C1207" i="1"/>
  <c r="B1207" i="1"/>
  <c r="E1206" i="1"/>
  <c r="D1206" i="1"/>
  <c r="C1206" i="1"/>
  <c r="B1206" i="1"/>
  <c r="E1205" i="1"/>
  <c r="D1205" i="1"/>
  <c r="C1205" i="1"/>
  <c r="B1205" i="1"/>
  <c r="E1204" i="1"/>
  <c r="D1204" i="1"/>
  <c r="C1204" i="1"/>
  <c r="B1204" i="1"/>
  <c r="E1203" i="1"/>
  <c r="D1203" i="1"/>
  <c r="C1203" i="1"/>
  <c r="B1203" i="1"/>
  <c r="E1202" i="1"/>
  <c r="D1202" i="1"/>
  <c r="C1202" i="1"/>
  <c r="B1202" i="1"/>
  <c r="E1201" i="1"/>
  <c r="D1201" i="1"/>
  <c r="C1201" i="1"/>
  <c r="B1201" i="1"/>
  <c r="E1200" i="1"/>
  <c r="D1200" i="1"/>
  <c r="C1200" i="1"/>
  <c r="B1200" i="1"/>
  <c r="E1199" i="1"/>
  <c r="D1199" i="1"/>
  <c r="C1199" i="1"/>
  <c r="B1199" i="1"/>
  <c r="E1198" i="1"/>
  <c r="D1198" i="1"/>
  <c r="C1198" i="1"/>
  <c r="B1198" i="1"/>
  <c r="E1197" i="1"/>
  <c r="D1197" i="1"/>
  <c r="C1197" i="1"/>
  <c r="B1197" i="1"/>
  <c r="E1196" i="1"/>
  <c r="D1196" i="1"/>
  <c r="C1196" i="1"/>
  <c r="B1196" i="1"/>
  <c r="E1195" i="1"/>
  <c r="D1195" i="1"/>
  <c r="C1195" i="1"/>
  <c r="B1195" i="1"/>
  <c r="E1194" i="1"/>
  <c r="D1194" i="1"/>
  <c r="C1194" i="1"/>
  <c r="B1194" i="1"/>
  <c r="E1193" i="1"/>
  <c r="D1193" i="1"/>
  <c r="C1193" i="1"/>
  <c r="B1193" i="1"/>
  <c r="E1192" i="1"/>
  <c r="D1192" i="1"/>
  <c r="C1192" i="1"/>
  <c r="B1192" i="1"/>
  <c r="E1191" i="1"/>
  <c r="D1191" i="1"/>
  <c r="C1191" i="1"/>
  <c r="B1191" i="1"/>
  <c r="E1190" i="1"/>
  <c r="D1190" i="1"/>
  <c r="C1190" i="1"/>
  <c r="B1190" i="1"/>
  <c r="E1189" i="1"/>
  <c r="D1189" i="1"/>
  <c r="C1189" i="1"/>
  <c r="B1189" i="1"/>
  <c r="E1188" i="1"/>
  <c r="D1188" i="1"/>
  <c r="C1188" i="1"/>
  <c r="B1188" i="1"/>
  <c r="E1187" i="1"/>
  <c r="D1187" i="1"/>
  <c r="C1187" i="1"/>
  <c r="B1187" i="1"/>
  <c r="E1186" i="1"/>
  <c r="D1186" i="1"/>
  <c r="C1186" i="1"/>
  <c r="B1186" i="1"/>
  <c r="E1185" i="1"/>
  <c r="D1185" i="1"/>
  <c r="C1185" i="1"/>
  <c r="B1185" i="1"/>
  <c r="E1184" i="1"/>
  <c r="D1184" i="1"/>
  <c r="C1184" i="1"/>
  <c r="B1184" i="1"/>
  <c r="E1183" i="1"/>
  <c r="D1183" i="1"/>
  <c r="C1183" i="1"/>
  <c r="B1183" i="1"/>
  <c r="E1182" i="1"/>
  <c r="D1182" i="1"/>
  <c r="C1182" i="1"/>
  <c r="B1182" i="1"/>
  <c r="E1181" i="1"/>
  <c r="D1181" i="1"/>
  <c r="C1181" i="1"/>
  <c r="B1181" i="1"/>
  <c r="E1180" i="1"/>
  <c r="D1180" i="1"/>
  <c r="C1180" i="1"/>
  <c r="B1180" i="1"/>
  <c r="E1179" i="1"/>
  <c r="D1179" i="1"/>
  <c r="C1179" i="1"/>
  <c r="B1179" i="1"/>
  <c r="E1178" i="1"/>
  <c r="D1178" i="1"/>
  <c r="C1178" i="1"/>
  <c r="B1178" i="1"/>
  <c r="E1177" i="1"/>
  <c r="D1177" i="1"/>
  <c r="C1177" i="1"/>
  <c r="B1177" i="1"/>
  <c r="E1176" i="1"/>
  <c r="D1176" i="1"/>
  <c r="C1176" i="1"/>
  <c r="B1176" i="1"/>
  <c r="E1175" i="1"/>
  <c r="D1175" i="1"/>
  <c r="C1175" i="1"/>
  <c r="B1175" i="1"/>
  <c r="E1174" i="1"/>
  <c r="D1174" i="1"/>
  <c r="C1174" i="1"/>
  <c r="B1174" i="1"/>
  <c r="E1173" i="1"/>
  <c r="D1173" i="1"/>
  <c r="C1173" i="1"/>
  <c r="B1173" i="1"/>
  <c r="E1172" i="1"/>
  <c r="D1172" i="1"/>
  <c r="C1172" i="1"/>
  <c r="B1172" i="1"/>
  <c r="E1171" i="1"/>
  <c r="D1171" i="1"/>
  <c r="C1171" i="1"/>
  <c r="B1171" i="1"/>
  <c r="E1170" i="1"/>
  <c r="D1170" i="1"/>
  <c r="C1170" i="1"/>
  <c r="B1170" i="1"/>
  <c r="E1169" i="1"/>
  <c r="D1169" i="1"/>
  <c r="C1169" i="1"/>
  <c r="B1169" i="1"/>
  <c r="E1168" i="1"/>
  <c r="D1168" i="1"/>
  <c r="C1168" i="1"/>
  <c r="B1168" i="1"/>
  <c r="E1167" i="1"/>
  <c r="D1167" i="1"/>
  <c r="C1167" i="1"/>
  <c r="B1167" i="1"/>
  <c r="E1166" i="1"/>
  <c r="D1166" i="1"/>
  <c r="C1166" i="1"/>
  <c r="B1166" i="1"/>
  <c r="E1165" i="1"/>
  <c r="D1165" i="1"/>
  <c r="C1165" i="1"/>
  <c r="B1165" i="1"/>
  <c r="E1164" i="1"/>
  <c r="D1164" i="1"/>
  <c r="C1164" i="1"/>
  <c r="B1164" i="1"/>
  <c r="E1163" i="1"/>
  <c r="D1163" i="1"/>
  <c r="C1163" i="1"/>
  <c r="B1163" i="1"/>
  <c r="E1162" i="1"/>
  <c r="D1162" i="1"/>
  <c r="C1162" i="1"/>
  <c r="B1162" i="1"/>
  <c r="E1161" i="1"/>
  <c r="D1161" i="1"/>
  <c r="C1161" i="1"/>
  <c r="B1161" i="1"/>
  <c r="E1160" i="1"/>
  <c r="D1160" i="1"/>
  <c r="C1160" i="1"/>
  <c r="B1160" i="1"/>
  <c r="E1159" i="1"/>
  <c r="D1159" i="1"/>
  <c r="C1159" i="1"/>
  <c r="B1159" i="1"/>
  <c r="E1158" i="1"/>
  <c r="D1158" i="1"/>
  <c r="C1158" i="1"/>
  <c r="B1158" i="1"/>
  <c r="E1157" i="1"/>
  <c r="D1157" i="1"/>
  <c r="C1157" i="1"/>
  <c r="B1157" i="1"/>
  <c r="E1156" i="1"/>
  <c r="D1156" i="1"/>
  <c r="C1156" i="1"/>
  <c r="B1156" i="1"/>
  <c r="E1155" i="1"/>
  <c r="D1155" i="1"/>
  <c r="C1155" i="1"/>
  <c r="B1155" i="1"/>
  <c r="E1154" i="1"/>
  <c r="D1154" i="1"/>
  <c r="C1154" i="1"/>
  <c r="B1154" i="1"/>
  <c r="E1153" i="1"/>
  <c r="D1153" i="1"/>
  <c r="C1153" i="1"/>
  <c r="B1153" i="1"/>
  <c r="E1152" i="1"/>
  <c r="D1152" i="1"/>
  <c r="C1152" i="1"/>
  <c r="B1152" i="1"/>
  <c r="E1151" i="1"/>
  <c r="D1151" i="1"/>
  <c r="C1151" i="1"/>
  <c r="B1151" i="1"/>
  <c r="E1150" i="1"/>
  <c r="D1150" i="1"/>
  <c r="C1150" i="1"/>
  <c r="B1150" i="1"/>
  <c r="E1149" i="1"/>
  <c r="D1149" i="1"/>
  <c r="C1149" i="1"/>
  <c r="B1149" i="1"/>
  <c r="E1148" i="1"/>
  <c r="D1148" i="1"/>
  <c r="C1148" i="1"/>
  <c r="B1148" i="1"/>
  <c r="E1147" i="1"/>
  <c r="D1147" i="1"/>
  <c r="C1147" i="1"/>
  <c r="B1147" i="1"/>
  <c r="E1146" i="1"/>
  <c r="D1146" i="1"/>
  <c r="C1146" i="1"/>
  <c r="B1146" i="1"/>
  <c r="E1145" i="1"/>
  <c r="D1145" i="1"/>
  <c r="C1145" i="1"/>
  <c r="B1145" i="1"/>
  <c r="E1144" i="1"/>
  <c r="D1144" i="1"/>
  <c r="C1144" i="1"/>
  <c r="B1144" i="1"/>
  <c r="E1143" i="1"/>
  <c r="D1143" i="1"/>
  <c r="C1143" i="1"/>
  <c r="B1143" i="1"/>
  <c r="E1142" i="1"/>
  <c r="D1142" i="1"/>
  <c r="C1142" i="1"/>
  <c r="B1142" i="1"/>
  <c r="E1141" i="1"/>
  <c r="D1141" i="1"/>
  <c r="C1141" i="1"/>
  <c r="B1141" i="1"/>
  <c r="E1140" i="1"/>
  <c r="D1140" i="1"/>
  <c r="C1140" i="1"/>
  <c r="B1140" i="1"/>
  <c r="E1139" i="1"/>
  <c r="D1139" i="1"/>
  <c r="C1139" i="1"/>
  <c r="B1139" i="1"/>
  <c r="E1138" i="1"/>
  <c r="D1138" i="1"/>
  <c r="C1138" i="1"/>
  <c r="B1138" i="1"/>
  <c r="E1137" i="1"/>
  <c r="D1137" i="1"/>
  <c r="C1137" i="1"/>
  <c r="B1137" i="1"/>
  <c r="E1136" i="1"/>
  <c r="D1136" i="1"/>
  <c r="C1136" i="1"/>
  <c r="B1136" i="1"/>
  <c r="E1135" i="1"/>
  <c r="D1135" i="1"/>
  <c r="C1135" i="1"/>
  <c r="B1135" i="1"/>
  <c r="E1134" i="1"/>
  <c r="D1134" i="1"/>
  <c r="C1134" i="1"/>
  <c r="B1134" i="1"/>
  <c r="E1133" i="1"/>
  <c r="D1133" i="1"/>
  <c r="C1133" i="1"/>
  <c r="B1133" i="1"/>
  <c r="E1132" i="1"/>
  <c r="D1132" i="1"/>
  <c r="C1132" i="1"/>
  <c r="B1132" i="1"/>
  <c r="E1131" i="1"/>
  <c r="D1131" i="1"/>
  <c r="C1131" i="1"/>
  <c r="B1131" i="1"/>
  <c r="E1130" i="1"/>
  <c r="D1130" i="1"/>
  <c r="C1130" i="1"/>
  <c r="B1130" i="1"/>
  <c r="E1129" i="1"/>
  <c r="D1129" i="1"/>
  <c r="C1129" i="1"/>
  <c r="B1129" i="1"/>
  <c r="E1128" i="1"/>
  <c r="D1128" i="1"/>
  <c r="C1128" i="1"/>
  <c r="B1128" i="1"/>
  <c r="E1127" i="1"/>
  <c r="D1127" i="1"/>
  <c r="C1127" i="1"/>
  <c r="B1127" i="1"/>
  <c r="E1126" i="1"/>
  <c r="D1126" i="1"/>
  <c r="C1126" i="1"/>
  <c r="B1126" i="1"/>
  <c r="E1125" i="1"/>
  <c r="D1125" i="1"/>
  <c r="C1125" i="1"/>
  <c r="B1125" i="1"/>
  <c r="E1124" i="1"/>
  <c r="D1124" i="1"/>
  <c r="C1124" i="1"/>
  <c r="B1124" i="1"/>
  <c r="E1123" i="1"/>
  <c r="D1123" i="1"/>
  <c r="C1123" i="1"/>
  <c r="B1123" i="1"/>
  <c r="E1122" i="1"/>
  <c r="D1122" i="1"/>
  <c r="C1122" i="1"/>
  <c r="B1122" i="1"/>
  <c r="E1121" i="1"/>
  <c r="D1121" i="1"/>
  <c r="C1121" i="1"/>
  <c r="B1121" i="1"/>
  <c r="E1120" i="1"/>
  <c r="D1120" i="1"/>
  <c r="C1120" i="1"/>
  <c r="B1120" i="1"/>
  <c r="E1119" i="1"/>
  <c r="D1119" i="1"/>
  <c r="C1119" i="1"/>
  <c r="B1119" i="1"/>
  <c r="E1118" i="1"/>
  <c r="D1118" i="1"/>
  <c r="C1118" i="1"/>
  <c r="B1118" i="1"/>
  <c r="E1117" i="1"/>
  <c r="D1117" i="1"/>
  <c r="C1117" i="1"/>
  <c r="B1117" i="1"/>
  <c r="E1116" i="1"/>
  <c r="D1116" i="1"/>
  <c r="C1116" i="1"/>
  <c r="B1116" i="1"/>
  <c r="E1115" i="1"/>
  <c r="D1115" i="1"/>
  <c r="C1115" i="1"/>
  <c r="B1115" i="1"/>
  <c r="E1114" i="1"/>
  <c r="D1114" i="1"/>
  <c r="C1114" i="1"/>
  <c r="B1114" i="1"/>
  <c r="E1113" i="1"/>
  <c r="D1113" i="1"/>
  <c r="C1113" i="1"/>
  <c r="B1113" i="1"/>
  <c r="E1112" i="1"/>
  <c r="D1112" i="1"/>
  <c r="C1112" i="1"/>
  <c r="B1112" i="1"/>
  <c r="E1111" i="1"/>
  <c r="D1111" i="1"/>
  <c r="C1111" i="1"/>
  <c r="B1111" i="1"/>
  <c r="E1110" i="1"/>
  <c r="D1110" i="1"/>
  <c r="C1110" i="1"/>
  <c r="B1110" i="1"/>
  <c r="E1109" i="1"/>
  <c r="D1109" i="1"/>
  <c r="C1109" i="1"/>
  <c r="B1109" i="1"/>
  <c r="E1108" i="1"/>
  <c r="D1108" i="1"/>
  <c r="C1108" i="1"/>
  <c r="B1108" i="1"/>
  <c r="E1107" i="1"/>
  <c r="D1107" i="1"/>
  <c r="C1107" i="1"/>
  <c r="B1107" i="1"/>
  <c r="E1106" i="1"/>
  <c r="D1106" i="1"/>
  <c r="C1106" i="1"/>
  <c r="B1106" i="1"/>
  <c r="E1105" i="1"/>
  <c r="D1105" i="1"/>
  <c r="C1105" i="1"/>
  <c r="B1105" i="1"/>
  <c r="E1104" i="1"/>
  <c r="D1104" i="1"/>
  <c r="C1104" i="1"/>
  <c r="B1104" i="1"/>
  <c r="E1103" i="1"/>
  <c r="D1103" i="1"/>
  <c r="C1103" i="1"/>
  <c r="B1103" i="1"/>
  <c r="E1102" i="1"/>
  <c r="D1102" i="1"/>
  <c r="C1102" i="1"/>
  <c r="B1102" i="1"/>
  <c r="E1101" i="1"/>
  <c r="D1101" i="1"/>
  <c r="C1101" i="1"/>
  <c r="B1101" i="1"/>
  <c r="E1100" i="1"/>
  <c r="D1100" i="1"/>
  <c r="C1100" i="1"/>
  <c r="B1100" i="1"/>
  <c r="E1099" i="1"/>
  <c r="D1099" i="1"/>
  <c r="C1099" i="1"/>
  <c r="B1099" i="1"/>
  <c r="E1098" i="1"/>
  <c r="D1098" i="1"/>
  <c r="C1098" i="1"/>
  <c r="B1098" i="1"/>
  <c r="E1097" i="1"/>
  <c r="D1097" i="1"/>
  <c r="C1097" i="1"/>
  <c r="B1097" i="1"/>
  <c r="E1096" i="1"/>
  <c r="D1096" i="1"/>
  <c r="C1096" i="1"/>
  <c r="B1096" i="1"/>
  <c r="E1095" i="1"/>
  <c r="D1095" i="1"/>
  <c r="C1095" i="1"/>
  <c r="B1095" i="1"/>
  <c r="E1094" i="1"/>
  <c r="D1094" i="1"/>
  <c r="C1094" i="1"/>
  <c r="B1094" i="1"/>
  <c r="E1093" i="1"/>
  <c r="D1093" i="1"/>
  <c r="C1093" i="1"/>
  <c r="B1093" i="1"/>
  <c r="E1092" i="1"/>
  <c r="D1092" i="1"/>
  <c r="C1092" i="1"/>
  <c r="B1092" i="1"/>
  <c r="E1091" i="1"/>
  <c r="D1091" i="1"/>
  <c r="C1091" i="1"/>
  <c r="B1091" i="1"/>
  <c r="E1090" i="1"/>
  <c r="D1090" i="1"/>
  <c r="C1090" i="1"/>
  <c r="B1090" i="1"/>
  <c r="E1089" i="1"/>
  <c r="D1089" i="1"/>
  <c r="C1089" i="1"/>
  <c r="B1089" i="1"/>
  <c r="E1088" i="1"/>
  <c r="D1088" i="1"/>
  <c r="C1088" i="1"/>
  <c r="B1088" i="1"/>
  <c r="E1087" i="1"/>
  <c r="D1087" i="1"/>
  <c r="C1087" i="1"/>
  <c r="B1087" i="1"/>
  <c r="E1086" i="1"/>
  <c r="D1086" i="1"/>
  <c r="C1086" i="1"/>
  <c r="B1086" i="1"/>
  <c r="E1085" i="1"/>
  <c r="D1085" i="1"/>
  <c r="C1085" i="1"/>
  <c r="B1085" i="1"/>
  <c r="E1084" i="1"/>
  <c r="D1084" i="1"/>
  <c r="C1084" i="1"/>
  <c r="B1084" i="1"/>
  <c r="E1083" i="1"/>
  <c r="D1083" i="1"/>
  <c r="C1083" i="1"/>
  <c r="B1083" i="1"/>
  <c r="E1082" i="1"/>
  <c r="D1082" i="1"/>
  <c r="C1082" i="1"/>
  <c r="B1082" i="1"/>
  <c r="E1081" i="1"/>
  <c r="D1081" i="1"/>
  <c r="C1081" i="1"/>
  <c r="B1081" i="1"/>
  <c r="E1080" i="1"/>
  <c r="D1080" i="1"/>
  <c r="C1080" i="1"/>
  <c r="B1080" i="1"/>
  <c r="E1079" i="1"/>
  <c r="D1079" i="1"/>
  <c r="C1079" i="1"/>
  <c r="B1079" i="1"/>
  <c r="E1078" i="1"/>
  <c r="D1078" i="1"/>
  <c r="C1078" i="1"/>
  <c r="B1078" i="1"/>
  <c r="E1077" i="1"/>
  <c r="D1077" i="1"/>
  <c r="C1077" i="1"/>
  <c r="B1077" i="1"/>
  <c r="E1076" i="1"/>
  <c r="D1076" i="1"/>
  <c r="C1076" i="1"/>
  <c r="B1076" i="1"/>
  <c r="E1075" i="1"/>
  <c r="D1075" i="1"/>
  <c r="C1075" i="1"/>
  <c r="B1075" i="1"/>
  <c r="E1074" i="1"/>
  <c r="D1074" i="1"/>
  <c r="C1074" i="1"/>
  <c r="B1074" i="1"/>
  <c r="E1073" i="1"/>
  <c r="D1073" i="1"/>
  <c r="C1073" i="1"/>
  <c r="B1073" i="1"/>
  <c r="E1072" i="1"/>
  <c r="D1072" i="1"/>
  <c r="C1072" i="1"/>
  <c r="B1072" i="1"/>
  <c r="E1071" i="1"/>
  <c r="D1071" i="1"/>
  <c r="C1071" i="1"/>
  <c r="B1071" i="1"/>
  <c r="E1070" i="1"/>
  <c r="D1070" i="1"/>
  <c r="C1070" i="1"/>
  <c r="B1070" i="1"/>
  <c r="E1069" i="1"/>
  <c r="D1069" i="1"/>
  <c r="C1069" i="1"/>
  <c r="B1069" i="1"/>
  <c r="E1068" i="1"/>
  <c r="D1068" i="1"/>
  <c r="C1068" i="1"/>
  <c r="B1068" i="1"/>
  <c r="E1067" i="1"/>
  <c r="D1067" i="1"/>
  <c r="C1067" i="1"/>
  <c r="B1067" i="1"/>
  <c r="E1066" i="1"/>
  <c r="D1066" i="1"/>
  <c r="C1066" i="1"/>
  <c r="B1066" i="1"/>
  <c r="E1065" i="1"/>
  <c r="D1065" i="1"/>
  <c r="C1065" i="1"/>
  <c r="B1065" i="1"/>
  <c r="E1064" i="1"/>
  <c r="D1064" i="1"/>
  <c r="C1064" i="1"/>
  <c r="B1064" i="1"/>
  <c r="E1063" i="1"/>
  <c r="D1063" i="1"/>
  <c r="C1063" i="1"/>
  <c r="B1063" i="1"/>
  <c r="E1062" i="1"/>
  <c r="D1062" i="1"/>
  <c r="C1062" i="1"/>
  <c r="B1062" i="1"/>
  <c r="E1061" i="1"/>
  <c r="D1061" i="1"/>
  <c r="C1061" i="1"/>
  <c r="B1061" i="1"/>
  <c r="E1060" i="1"/>
  <c r="D1060" i="1"/>
  <c r="C1060" i="1"/>
  <c r="B1060" i="1"/>
  <c r="E1059" i="1"/>
  <c r="D1059" i="1"/>
  <c r="C1059" i="1"/>
  <c r="B1059" i="1"/>
  <c r="E1058" i="1"/>
  <c r="D1058" i="1"/>
  <c r="C1058" i="1"/>
  <c r="B1058" i="1"/>
  <c r="E1057" i="1"/>
  <c r="D1057" i="1"/>
  <c r="C1057" i="1"/>
  <c r="B1057" i="1"/>
  <c r="E1056" i="1"/>
  <c r="D1056" i="1"/>
  <c r="C1056" i="1"/>
  <c r="B1056" i="1"/>
  <c r="E1055" i="1"/>
  <c r="D1055" i="1"/>
  <c r="C1055" i="1"/>
  <c r="B1055" i="1"/>
  <c r="E1054" i="1"/>
  <c r="D1054" i="1"/>
  <c r="C1054" i="1"/>
  <c r="B1054" i="1"/>
  <c r="E1053" i="1"/>
  <c r="D1053" i="1"/>
  <c r="C1053" i="1"/>
  <c r="B1053" i="1"/>
  <c r="E1052" i="1"/>
  <c r="D1052" i="1"/>
  <c r="C1052" i="1"/>
  <c r="B1052" i="1"/>
  <c r="E1051" i="1"/>
  <c r="D1051" i="1"/>
  <c r="C1051" i="1"/>
  <c r="B1051" i="1"/>
  <c r="E1050" i="1"/>
  <c r="D1050" i="1"/>
  <c r="C1050" i="1"/>
  <c r="B1050" i="1"/>
  <c r="E1049" i="1"/>
  <c r="D1049" i="1"/>
  <c r="C1049" i="1"/>
  <c r="B1049" i="1"/>
  <c r="E1048" i="1"/>
  <c r="D1048" i="1"/>
  <c r="C1048" i="1"/>
  <c r="B1048" i="1"/>
  <c r="E1047" i="1"/>
  <c r="D1047" i="1"/>
  <c r="C1047" i="1"/>
  <c r="B1047" i="1"/>
  <c r="E1046" i="1"/>
  <c r="D1046" i="1"/>
  <c r="C1046" i="1"/>
  <c r="B1046" i="1"/>
  <c r="E1045" i="1"/>
  <c r="D1045" i="1"/>
  <c r="C1045" i="1"/>
  <c r="B1045" i="1"/>
  <c r="E1044" i="1"/>
  <c r="D1044" i="1"/>
  <c r="C1044" i="1"/>
  <c r="B1044" i="1"/>
  <c r="E1043" i="1"/>
  <c r="D1043" i="1"/>
  <c r="C1043" i="1"/>
  <c r="B1043" i="1"/>
  <c r="E1042" i="1"/>
  <c r="D1042" i="1"/>
  <c r="C1042" i="1"/>
  <c r="B1042" i="1"/>
  <c r="E1041" i="1"/>
  <c r="D1041" i="1"/>
  <c r="C1041" i="1"/>
  <c r="B1041" i="1"/>
  <c r="E1040" i="1"/>
  <c r="D1040" i="1"/>
  <c r="C1040" i="1"/>
  <c r="B1040" i="1"/>
  <c r="E1039" i="1"/>
  <c r="D1039" i="1"/>
  <c r="C1039" i="1"/>
  <c r="B1039" i="1"/>
  <c r="E1038" i="1"/>
  <c r="D1038" i="1"/>
  <c r="C1038" i="1"/>
  <c r="B1038" i="1"/>
  <c r="E1037" i="1"/>
  <c r="D1037" i="1"/>
  <c r="C1037" i="1"/>
  <c r="B1037" i="1"/>
  <c r="E1036" i="1"/>
  <c r="D1036" i="1"/>
  <c r="C1036" i="1"/>
  <c r="B1036" i="1"/>
  <c r="E1035" i="1"/>
  <c r="D1035" i="1"/>
  <c r="C1035" i="1"/>
  <c r="B1035" i="1"/>
  <c r="E1034" i="1"/>
  <c r="D1034" i="1"/>
  <c r="C1034" i="1"/>
  <c r="B1034" i="1"/>
  <c r="E1033" i="1"/>
  <c r="D1033" i="1"/>
  <c r="C1033" i="1"/>
  <c r="B1033" i="1"/>
  <c r="D1032" i="1"/>
  <c r="C1032" i="1"/>
  <c r="B1032" i="1"/>
  <c r="E1031" i="1"/>
  <c r="D1031" i="1"/>
  <c r="C1031" i="1"/>
  <c r="B1031" i="1"/>
  <c r="E1030" i="1"/>
  <c r="D1030" i="1"/>
  <c r="C1030" i="1"/>
  <c r="B1030" i="1"/>
  <c r="E1029" i="1"/>
  <c r="D1029" i="1"/>
  <c r="C1029" i="1"/>
  <c r="B1029" i="1"/>
  <c r="E1028" i="1"/>
  <c r="D1028" i="1"/>
  <c r="C1028" i="1"/>
  <c r="B1028" i="1"/>
  <c r="E1027" i="1"/>
  <c r="D1027" i="1"/>
  <c r="C1027" i="1"/>
  <c r="B1027" i="1"/>
  <c r="E1026" i="1"/>
  <c r="D1026" i="1"/>
  <c r="C1026" i="1"/>
  <c r="B1026" i="1"/>
  <c r="E1025" i="1"/>
  <c r="D1025" i="1"/>
  <c r="C1025" i="1"/>
  <c r="B1025" i="1"/>
  <c r="E1024" i="1"/>
  <c r="D1024" i="1"/>
  <c r="C1024" i="1"/>
  <c r="B1024" i="1"/>
  <c r="E1023" i="1"/>
  <c r="D1023" i="1"/>
  <c r="C1023" i="1"/>
  <c r="B1023" i="1"/>
  <c r="E1022" i="1"/>
  <c r="D1022" i="1"/>
  <c r="C1022" i="1"/>
  <c r="B1022" i="1"/>
  <c r="E1021" i="1"/>
  <c r="D1021" i="1"/>
  <c r="C1021" i="1"/>
  <c r="B1021" i="1"/>
  <c r="E1020" i="1"/>
  <c r="D1020" i="1"/>
  <c r="C1020" i="1"/>
  <c r="B1020" i="1"/>
  <c r="E1019" i="1"/>
  <c r="D1019" i="1"/>
  <c r="C1019" i="1"/>
  <c r="B1019" i="1"/>
  <c r="E1018" i="1"/>
  <c r="D1018" i="1"/>
  <c r="C1018" i="1"/>
  <c r="B1018" i="1"/>
  <c r="E1017" i="1"/>
  <c r="D1017" i="1"/>
  <c r="C1017" i="1"/>
  <c r="B1017" i="1"/>
  <c r="E1016" i="1"/>
  <c r="D1016" i="1"/>
  <c r="C1016" i="1"/>
  <c r="B1016" i="1"/>
  <c r="E1015" i="1"/>
  <c r="D1015" i="1"/>
  <c r="C1015" i="1"/>
  <c r="B1015" i="1"/>
  <c r="E1014" i="1"/>
  <c r="D1014" i="1"/>
  <c r="C1014" i="1"/>
  <c r="B1014" i="1"/>
  <c r="E1013" i="1"/>
  <c r="D1013" i="1"/>
  <c r="C1013" i="1"/>
  <c r="B1013" i="1"/>
  <c r="E1012" i="1"/>
  <c r="D1012" i="1"/>
  <c r="C1012" i="1"/>
  <c r="B1012" i="1"/>
  <c r="E1011" i="1"/>
  <c r="D1011" i="1"/>
  <c r="C1011" i="1"/>
  <c r="B1011" i="1"/>
  <c r="E1010" i="1"/>
  <c r="D1010" i="1"/>
  <c r="C1010" i="1"/>
  <c r="B1010" i="1"/>
  <c r="E1009" i="1"/>
  <c r="D1009" i="1"/>
  <c r="C1009" i="1"/>
  <c r="B1009" i="1"/>
  <c r="E1008" i="1"/>
  <c r="D1008" i="1"/>
  <c r="C1008" i="1"/>
  <c r="B1008" i="1"/>
  <c r="E1007" i="1"/>
  <c r="D1007" i="1"/>
  <c r="C1007" i="1"/>
  <c r="B1007" i="1"/>
  <c r="E1006" i="1"/>
  <c r="D1006" i="1"/>
  <c r="C1006" i="1"/>
  <c r="B1006" i="1"/>
  <c r="E1005" i="1"/>
  <c r="D1005" i="1"/>
  <c r="C1005" i="1"/>
  <c r="B1005" i="1"/>
  <c r="E1004" i="1"/>
  <c r="D1004" i="1"/>
  <c r="C1004" i="1"/>
  <c r="B1004" i="1"/>
  <c r="E1003" i="1"/>
  <c r="D1003" i="1"/>
  <c r="C1003" i="1"/>
  <c r="B1003" i="1"/>
  <c r="D1002" i="1"/>
  <c r="C1002" i="1"/>
  <c r="B1002" i="1"/>
  <c r="E1001" i="1"/>
  <c r="D1001" i="1"/>
  <c r="C1001" i="1"/>
  <c r="B1001" i="1"/>
  <c r="E1000" i="1"/>
  <c r="D1000" i="1"/>
  <c r="C1000" i="1"/>
  <c r="B1000" i="1"/>
  <c r="E999" i="1"/>
  <c r="D999" i="1"/>
  <c r="C999" i="1"/>
  <c r="B999" i="1"/>
  <c r="E998" i="1"/>
  <c r="D998" i="1"/>
  <c r="C998" i="1"/>
  <c r="B998" i="1"/>
  <c r="E997" i="1"/>
  <c r="D997" i="1"/>
  <c r="C997" i="1"/>
  <c r="B997" i="1"/>
  <c r="E996" i="1"/>
  <c r="D996" i="1"/>
  <c r="C996" i="1"/>
  <c r="B996" i="1"/>
  <c r="E995" i="1"/>
  <c r="D995" i="1"/>
  <c r="C995" i="1"/>
  <c r="B995" i="1"/>
  <c r="E994" i="1"/>
  <c r="D994" i="1"/>
  <c r="C994" i="1"/>
  <c r="B994" i="1"/>
  <c r="E993" i="1"/>
  <c r="D993" i="1"/>
  <c r="C993" i="1"/>
  <c r="B993" i="1"/>
  <c r="E992" i="1"/>
  <c r="D992" i="1"/>
  <c r="C992" i="1"/>
  <c r="B992" i="1"/>
  <c r="E991" i="1"/>
  <c r="D991" i="1"/>
  <c r="C991" i="1"/>
  <c r="B991" i="1"/>
  <c r="E990" i="1"/>
  <c r="D990" i="1"/>
  <c r="C990" i="1"/>
  <c r="B990" i="1"/>
  <c r="E989" i="1"/>
  <c r="D989" i="1"/>
  <c r="C989" i="1"/>
  <c r="B989" i="1"/>
  <c r="E988" i="1"/>
  <c r="D988" i="1"/>
  <c r="C988" i="1"/>
  <c r="B988" i="1"/>
  <c r="E987" i="1"/>
  <c r="D987" i="1"/>
  <c r="C987" i="1"/>
  <c r="B987" i="1"/>
  <c r="E986" i="1"/>
  <c r="D986" i="1"/>
  <c r="C986" i="1"/>
  <c r="B986" i="1"/>
  <c r="E985" i="1"/>
  <c r="D985" i="1"/>
  <c r="C985" i="1"/>
  <c r="B985" i="1"/>
  <c r="E984" i="1"/>
  <c r="D984" i="1"/>
  <c r="C984" i="1"/>
  <c r="B984" i="1"/>
  <c r="E983" i="1"/>
  <c r="D983" i="1"/>
  <c r="C983" i="1"/>
  <c r="B983" i="1"/>
  <c r="E982" i="1"/>
  <c r="D982" i="1"/>
  <c r="C982" i="1"/>
  <c r="B982" i="1"/>
  <c r="E981" i="1"/>
  <c r="D981" i="1"/>
  <c r="C981" i="1"/>
  <c r="B981" i="1"/>
  <c r="E980" i="1"/>
  <c r="D980" i="1"/>
  <c r="C980" i="1"/>
  <c r="B980" i="1"/>
  <c r="E979" i="1"/>
  <c r="D979" i="1"/>
  <c r="C979" i="1"/>
  <c r="B979" i="1"/>
  <c r="E978" i="1"/>
  <c r="D978" i="1"/>
  <c r="C978" i="1"/>
  <c r="B978" i="1"/>
  <c r="E977" i="1"/>
  <c r="D977" i="1"/>
  <c r="C977" i="1"/>
  <c r="B977" i="1"/>
  <c r="E976" i="1"/>
  <c r="D976" i="1"/>
  <c r="C976" i="1"/>
  <c r="B976" i="1"/>
  <c r="E975" i="1"/>
  <c r="D975" i="1"/>
  <c r="C975" i="1"/>
  <c r="B975" i="1"/>
  <c r="E974" i="1"/>
  <c r="D974" i="1"/>
  <c r="C974" i="1"/>
  <c r="B974" i="1"/>
  <c r="E973" i="1"/>
  <c r="D973" i="1"/>
  <c r="C973" i="1"/>
  <c r="B973" i="1"/>
  <c r="E972" i="1"/>
  <c r="D972" i="1"/>
  <c r="C972" i="1"/>
  <c r="B972" i="1"/>
  <c r="E971" i="1"/>
  <c r="D971" i="1"/>
  <c r="C971" i="1"/>
  <c r="B971" i="1"/>
  <c r="E970" i="1"/>
  <c r="D970" i="1"/>
  <c r="C970" i="1"/>
  <c r="B970" i="1"/>
  <c r="E969" i="1"/>
  <c r="D969" i="1"/>
  <c r="C969" i="1"/>
  <c r="B969" i="1"/>
  <c r="E968" i="1"/>
  <c r="D968" i="1"/>
  <c r="C968" i="1"/>
  <c r="B968" i="1"/>
  <c r="E967" i="1"/>
  <c r="D967" i="1"/>
  <c r="C967" i="1"/>
  <c r="B967" i="1"/>
  <c r="E966" i="1"/>
  <c r="D966" i="1"/>
  <c r="C966" i="1"/>
  <c r="B966" i="1"/>
  <c r="E965" i="1"/>
  <c r="D965" i="1"/>
  <c r="C965" i="1"/>
  <c r="B965" i="1"/>
  <c r="D964" i="1"/>
  <c r="C964" i="1"/>
  <c r="B964" i="1"/>
  <c r="D963" i="1"/>
  <c r="C963" i="1"/>
  <c r="B963" i="1"/>
  <c r="E962" i="1"/>
  <c r="D962" i="1"/>
  <c r="C962" i="1"/>
  <c r="B962" i="1"/>
  <c r="E961" i="1"/>
  <c r="D961" i="1"/>
  <c r="C961" i="1"/>
  <c r="B961" i="1"/>
  <c r="E960" i="1"/>
  <c r="D960" i="1"/>
  <c r="C960" i="1"/>
  <c r="B960" i="1"/>
  <c r="E959" i="1"/>
  <c r="D959" i="1"/>
  <c r="C959" i="1"/>
  <c r="B959" i="1"/>
  <c r="D958" i="1"/>
  <c r="C958" i="1"/>
  <c r="B958" i="1"/>
  <c r="E957" i="1"/>
  <c r="D957" i="1"/>
  <c r="C957" i="1"/>
  <c r="B957" i="1"/>
  <c r="E956" i="1"/>
  <c r="D956" i="1"/>
  <c r="C956" i="1"/>
  <c r="B956" i="1"/>
  <c r="E955" i="1"/>
  <c r="D955" i="1"/>
  <c r="C955" i="1"/>
  <c r="B955" i="1"/>
  <c r="E954" i="1"/>
  <c r="D954" i="1"/>
  <c r="C954" i="1"/>
  <c r="B954" i="1"/>
  <c r="E953" i="1"/>
  <c r="D953" i="1"/>
  <c r="C953" i="1"/>
  <c r="B953" i="1"/>
  <c r="D952" i="1"/>
  <c r="C952" i="1"/>
  <c r="B952" i="1"/>
  <c r="E951" i="1"/>
  <c r="D951" i="1"/>
  <c r="C951" i="1"/>
  <c r="B951" i="1"/>
  <c r="E950" i="1"/>
  <c r="D950" i="1"/>
  <c r="C950" i="1"/>
  <c r="B950" i="1"/>
  <c r="E949" i="1"/>
  <c r="D949" i="1"/>
  <c r="C949" i="1"/>
  <c r="B949" i="1"/>
  <c r="E948" i="1"/>
  <c r="D948" i="1"/>
  <c r="C948" i="1"/>
  <c r="B948" i="1"/>
  <c r="E947" i="1"/>
  <c r="D947" i="1"/>
  <c r="C947" i="1"/>
  <c r="B947" i="1"/>
  <c r="E946" i="1"/>
  <c r="D946" i="1"/>
  <c r="C946" i="1"/>
  <c r="B946" i="1"/>
  <c r="E945" i="1"/>
  <c r="D945" i="1"/>
  <c r="C945" i="1"/>
  <c r="B945" i="1"/>
  <c r="E944" i="1"/>
  <c r="D944" i="1"/>
  <c r="C944" i="1"/>
  <c r="B944" i="1"/>
  <c r="E943" i="1"/>
  <c r="D943" i="1"/>
  <c r="C943" i="1"/>
  <c r="B943" i="1"/>
  <c r="E942" i="1"/>
  <c r="D942" i="1"/>
  <c r="C942" i="1"/>
  <c r="B942" i="1"/>
  <c r="E941" i="1"/>
  <c r="D941" i="1"/>
  <c r="C941" i="1"/>
  <c r="B941" i="1"/>
  <c r="E940" i="1"/>
  <c r="D940" i="1"/>
  <c r="C940" i="1"/>
  <c r="B940" i="1"/>
  <c r="E939" i="1"/>
  <c r="D939" i="1"/>
  <c r="C939" i="1"/>
  <c r="B939" i="1"/>
  <c r="E938" i="1"/>
  <c r="D938" i="1"/>
  <c r="C938" i="1"/>
  <c r="B938" i="1"/>
  <c r="E937" i="1"/>
  <c r="D937" i="1"/>
  <c r="C937" i="1"/>
  <c r="B937" i="1"/>
  <c r="E936" i="1"/>
  <c r="D936" i="1"/>
  <c r="C936" i="1"/>
  <c r="B936" i="1"/>
  <c r="E935" i="1"/>
  <c r="D935" i="1"/>
  <c r="C935" i="1"/>
  <c r="B935" i="1"/>
  <c r="E934" i="1"/>
  <c r="D934" i="1"/>
  <c r="C934" i="1"/>
  <c r="B934" i="1"/>
  <c r="E933" i="1"/>
  <c r="D933" i="1"/>
  <c r="C933" i="1"/>
  <c r="B933" i="1"/>
  <c r="D932" i="1"/>
  <c r="C932" i="1"/>
  <c r="B932" i="1"/>
  <c r="E931" i="1"/>
  <c r="D931" i="1"/>
  <c r="C931" i="1"/>
  <c r="B931" i="1"/>
  <c r="E930" i="1"/>
  <c r="D930" i="1"/>
  <c r="C930" i="1"/>
  <c r="B930" i="1"/>
  <c r="E929" i="1"/>
  <c r="D929" i="1"/>
  <c r="C929" i="1"/>
  <c r="B929" i="1"/>
  <c r="E928" i="1"/>
  <c r="D928" i="1"/>
  <c r="C928" i="1"/>
  <c r="B928" i="1"/>
  <c r="E927" i="1"/>
  <c r="D927" i="1"/>
  <c r="C927" i="1"/>
  <c r="B927" i="1"/>
  <c r="E926" i="1"/>
  <c r="D926" i="1"/>
  <c r="C926" i="1"/>
  <c r="B926" i="1"/>
  <c r="E925" i="1"/>
  <c r="D925" i="1"/>
  <c r="C925" i="1"/>
  <c r="B925" i="1"/>
  <c r="E924" i="1"/>
  <c r="D924" i="1"/>
  <c r="C924" i="1"/>
  <c r="B924" i="1"/>
  <c r="E923" i="1"/>
  <c r="D923" i="1"/>
  <c r="C923" i="1"/>
  <c r="B923" i="1"/>
  <c r="E922" i="1"/>
  <c r="D922" i="1"/>
  <c r="C922" i="1"/>
  <c r="B922" i="1"/>
  <c r="E921" i="1"/>
  <c r="D921" i="1"/>
  <c r="C921" i="1"/>
  <c r="B921" i="1"/>
  <c r="E920" i="1"/>
  <c r="D920" i="1"/>
  <c r="C920" i="1"/>
  <c r="B920" i="1"/>
  <c r="E919" i="1"/>
  <c r="D919" i="1"/>
  <c r="C919" i="1"/>
  <c r="B919" i="1"/>
  <c r="E918" i="1"/>
  <c r="D918" i="1"/>
  <c r="C918" i="1"/>
  <c r="B918" i="1"/>
  <c r="E917" i="1"/>
  <c r="D917" i="1"/>
  <c r="C917" i="1"/>
  <c r="B917" i="1"/>
  <c r="E916" i="1"/>
  <c r="D916" i="1"/>
  <c r="C916" i="1"/>
  <c r="B916" i="1"/>
  <c r="E915" i="1"/>
  <c r="D915" i="1"/>
  <c r="C915" i="1"/>
  <c r="B915" i="1"/>
  <c r="E914" i="1"/>
  <c r="D914" i="1"/>
  <c r="C914" i="1"/>
  <c r="B914" i="1"/>
  <c r="E913" i="1"/>
  <c r="D913" i="1"/>
  <c r="C913" i="1"/>
  <c r="B913" i="1"/>
  <c r="E912" i="1"/>
  <c r="D912" i="1"/>
  <c r="C912" i="1"/>
  <c r="B912" i="1"/>
  <c r="E911" i="1"/>
  <c r="D911" i="1"/>
  <c r="C911" i="1"/>
  <c r="B911" i="1"/>
  <c r="E910" i="1"/>
  <c r="D910" i="1"/>
  <c r="C910" i="1"/>
  <c r="B910" i="1"/>
  <c r="E909" i="1"/>
  <c r="D909" i="1"/>
  <c r="C909" i="1"/>
  <c r="B909" i="1"/>
  <c r="E908" i="1"/>
  <c r="D908" i="1"/>
  <c r="C908" i="1"/>
  <c r="B908" i="1"/>
  <c r="E907" i="1"/>
  <c r="D907" i="1"/>
  <c r="C907" i="1"/>
  <c r="B907" i="1"/>
  <c r="E906" i="1"/>
  <c r="D906" i="1"/>
  <c r="C906" i="1"/>
  <c r="B906" i="1"/>
  <c r="E905" i="1"/>
  <c r="D905" i="1"/>
  <c r="C905" i="1"/>
  <c r="B905" i="1"/>
  <c r="D904" i="1"/>
  <c r="C904" i="1"/>
  <c r="B904" i="1"/>
  <c r="D903" i="1"/>
  <c r="C903" i="1"/>
  <c r="B903" i="1"/>
  <c r="D902" i="1"/>
  <c r="C902" i="1"/>
  <c r="B902" i="1"/>
  <c r="D901" i="1"/>
  <c r="C901" i="1"/>
  <c r="B901" i="1"/>
  <c r="D900" i="1"/>
  <c r="C900" i="1"/>
  <c r="B900" i="1"/>
  <c r="D899" i="1"/>
  <c r="C899" i="1"/>
  <c r="B899" i="1"/>
  <c r="E898" i="1"/>
  <c r="D898" i="1"/>
  <c r="C898" i="1"/>
  <c r="B898" i="1"/>
  <c r="E897" i="1"/>
  <c r="D897" i="1"/>
  <c r="C897" i="1"/>
  <c r="B897" i="1"/>
  <c r="E896" i="1"/>
  <c r="D896" i="1"/>
  <c r="C896" i="1"/>
  <c r="B896" i="1"/>
  <c r="E895" i="1"/>
  <c r="D895" i="1"/>
  <c r="C895" i="1"/>
  <c r="B895" i="1"/>
  <c r="E894" i="1"/>
  <c r="D894" i="1"/>
  <c r="C894" i="1"/>
  <c r="B894" i="1"/>
  <c r="E893" i="1"/>
  <c r="D893" i="1"/>
  <c r="C893" i="1"/>
  <c r="B893" i="1"/>
  <c r="E892" i="1"/>
  <c r="D892" i="1"/>
  <c r="C892" i="1"/>
  <c r="B892" i="1"/>
  <c r="E891" i="1"/>
  <c r="D891" i="1"/>
  <c r="C891" i="1"/>
  <c r="B891" i="1"/>
  <c r="E890" i="1"/>
  <c r="D890" i="1"/>
  <c r="C890" i="1"/>
  <c r="B890" i="1"/>
  <c r="E889" i="1"/>
  <c r="D889" i="1"/>
  <c r="C889" i="1"/>
  <c r="B889" i="1"/>
  <c r="E888" i="1"/>
  <c r="D888" i="1"/>
  <c r="C888" i="1"/>
  <c r="B888" i="1"/>
  <c r="E887" i="1"/>
  <c r="D887" i="1"/>
  <c r="C887" i="1"/>
  <c r="B887" i="1"/>
  <c r="E886" i="1"/>
  <c r="D886" i="1"/>
  <c r="C886" i="1"/>
  <c r="B886" i="1"/>
  <c r="E885" i="1"/>
  <c r="D885" i="1"/>
  <c r="C885" i="1"/>
  <c r="B885" i="1"/>
  <c r="E884" i="1"/>
  <c r="D884" i="1"/>
  <c r="C884" i="1"/>
  <c r="B884" i="1"/>
  <c r="E883" i="1"/>
  <c r="D883" i="1"/>
  <c r="C883" i="1"/>
  <c r="B883" i="1"/>
  <c r="E882" i="1"/>
  <c r="D882" i="1"/>
  <c r="C882" i="1"/>
  <c r="B882" i="1"/>
  <c r="E881" i="1"/>
  <c r="D881" i="1"/>
  <c r="C881" i="1"/>
  <c r="B881" i="1"/>
  <c r="E880" i="1"/>
  <c r="D880" i="1"/>
  <c r="C880" i="1"/>
  <c r="B880" i="1"/>
  <c r="E879" i="1"/>
  <c r="D879" i="1"/>
  <c r="C879" i="1"/>
  <c r="B879" i="1"/>
  <c r="E878" i="1"/>
  <c r="D878" i="1"/>
  <c r="C878" i="1"/>
  <c r="B878" i="1"/>
  <c r="E877" i="1"/>
  <c r="D877" i="1"/>
  <c r="C877" i="1"/>
  <c r="B877" i="1"/>
  <c r="E876" i="1"/>
  <c r="D876" i="1"/>
  <c r="C876" i="1"/>
  <c r="B876" i="1"/>
  <c r="E875" i="1"/>
  <c r="D875" i="1"/>
  <c r="C875" i="1"/>
  <c r="B875" i="1"/>
  <c r="E874" i="1"/>
  <c r="D874" i="1"/>
  <c r="C874" i="1"/>
  <c r="B874" i="1"/>
  <c r="E873" i="1"/>
  <c r="D873" i="1"/>
  <c r="C873" i="1"/>
  <c r="B873" i="1"/>
  <c r="E872" i="1"/>
  <c r="D872" i="1"/>
  <c r="C872" i="1"/>
  <c r="B872" i="1"/>
  <c r="E871" i="1"/>
  <c r="D871" i="1"/>
  <c r="C871" i="1"/>
  <c r="B871" i="1"/>
  <c r="E870" i="1"/>
  <c r="D870" i="1"/>
  <c r="C870" i="1"/>
  <c r="B870" i="1"/>
  <c r="E869" i="1"/>
  <c r="D869" i="1"/>
  <c r="C869" i="1"/>
  <c r="B869" i="1"/>
  <c r="E868" i="1"/>
  <c r="D868" i="1"/>
  <c r="C868" i="1"/>
  <c r="B868" i="1"/>
  <c r="D867" i="1"/>
  <c r="C867" i="1"/>
  <c r="B867" i="1"/>
  <c r="E866" i="1"/>
  <c r="D866" i="1"/>
  <c r="C866" i="1"/>
  <c r="B866" i="1"/>
  <c r="E865" i="1"/>
  <c r="D865" i="1"/>
  <c r="C865" i="1"/>
  <c r="B865" i="1"/>
  <c r="E864" i="1"/>
  <c r="D864" i="1"/>
  <c r="C864" i="1"/>
  <c r="B864" i="1"/>
  <c r="E863" i="1"/>
  <c r="D863" i="1"/>
  <c r="C863" i="1"/>
  <c r="B863" i="1"/>
  <c r="E862" i="1"/>
  <c r="D862" i="1"/>
  <c r="C862" i="1"/>
  <c r="B862" i="1"/>
  <c r="E861" i="1"/>
  <c r="D861" i="1"/>
  <c r="C861" i="1"/>
  <c r="B861" i="1"/>
  <c r="E860" i="1"/>
  <c r="D860" i="1"/>
  <c r="C860" i="1"/>
  <c r="B860" i="1"/>
  <c r="E859" i="1"/>
  <c r="D859" i="1"/>
  <c r="C859" i="1"/>
  <c r="B859" i="1"/>
  <c r="E858" i="1"/>
  <c r="D858" i="1"/>
  <c r="C858" i="1"/>
  <c r="B858" i="1"/>
  <c r="E857" i="1"/>
  <c r="D857" i="1"/>
  <c r="C857" i="1"/>
  <c r="B857" i="1"/>
  <c r="E856" i="1"/>
  <c r="D856" i="1"/>
  <c r="C856" i="1"/>
  <c r="B856" i="1"/>
  <c r="E855" i="1"/>
  <c r="D855" i="1"/>
  <c r="C855" i="1"/>
  <c r="B855" i="1"/>
  <c r="E854" i="1"/>
  <c r="D854" i="1"/>
  <c r="C854" i="1"/>
  <c r="B854" i="1"/>
  <c r="E853" i="1"/>
  <c r="D853" i="1"/>
  <c r="C853" i="1"/>
  <c r="B853" i="1"/>
  <c r="E852" i="1"/>
  <c r="D852" i="1"/>
  <c r="C852" i="1"/>
  <c r="B852" i="1"/>
  <c r="E851" i="1"/>
  <c r="D851" i="1"/>
  <c r="C851" i="1"/>
  <c r="B851" i="1"/>
  <c r="E850" i="1"/>
  <c r="D850" i="1"/>
  <c r="C850" i="1"/>
  <c r="B850" i="1"/>
  <c r="E849" i="1"/>
  <c r="D849" i="1"/>
  <c r="C849" i="1"/>
  <c r="B849" i="1"/>
  <c r="E848" i="1"/>
  <c r="D848" i="1"/>
  <c r="C848" i="1"/>
  <c r="B848" i="1"/>
  <c r="E847" i="1"/>
  <c r="D847" i="1"/>
  <c r="C847" i="1"/>
  <c r="B847" i="1"/>
  <c r="E846" i="1"/>
  <c r="D846" i="1"/>
  <c r="C846" i="1"/>
  <c r="B846" i="1"/>
  <c r="E845" i="1"/>
  <c r="D845" i="1"/>
  <c r="C845" i="1"/>
  <c r="B845" i="1"/>
  <c r="E844" i="1"/>
  <c r="D844" i="1"/>
  <c r="C844" i="1"/>
  <c r="B844" i="1"/>
  <c r="E843" i="1"/>
  <c r="D843" i="1"/>
  <c r="C843" i="1"/>
  <c r="B843" i="1"/>
  <c r="E842" i="1"/>
  <c r="D842" i="1"/>
  <c r="C842" i="1"/>
  <c r="B842" i="1"/>
  <c r="E841" i="1"/>
  <c r="D841" i="1"/>
  <c r="C841" i="1"/>
  <c r="B841" i="1"/>
  <c r="E840" i="1"/>
  <c r="D840" i="1"/>
  <c r="C840" i="1"/>
  <c r="B840" i="1"/>
  <c r="E839" i="1"/>
  <c r="D839" i="1"/>
  <c r="C839" i="1"/>
  <c r="B839" i="1"/>
  <c r="E838" i="1"/>
  <c r="D838" i="1"/>
  <c r="C838" i="1"/>
  <c r="B838" i="1"/>
  <c r="E837" i="1"/>
  <c r="D837" i="1"/>
  <c r="C837" i="1"/>
  <c r="B837" i="1"/>
  <c r="E836" i="1"/>
  <c r="D836" i="1"/>
  <c r="C836" i="1"/>
  <c r="B836" i="1"/>
  <c r="E835" i="1"/>
  <c r="D835" i="1"/>
  <c r="C835" i="1"/>
  <c r="B835" i="1"/>
  <c r="E834" i="1"/>
  <c r="D834" i="1"/>
  <c r="C834" i="1"/>
  <c r="B834" i="1"/>
  <c r="E833" i="1"/>
  <c r="D833" i="1"/>
  <c r="C833" i="1"/>
  <c r="B833" i="1"/>
  <c r="E832" i="1"/>
  <c r="D832" i="1"/>
  <c r="C832" i="1"/>
  <c r="B832" i="1"/>
  <c r="E831" i="1"/>
  <c r="D831" i="1"/>
  <c r="C831" i="1"/>
  <c r="B831" i="1"/>
  <c r="E830" i="1"/>
  <c r="D830" i="1"/>
  <c r="C830" i="1"/>
  <c r="B830" i="1"/>
  <c r="E829" i="1"/>
  <c r="D829" i="1"/>
  <c r="C829" i="1"/>
  <c r="B829" i="1"/>
  <c r="E828" i="1"/>
  <c r="D828" i="1"/>
  <c r="C828" i="1"/>
  <c r="B828" i="1"/>
  <c r="E827" i="1"/>
  <c r="D827" i="1"/>
  <c r="C827" i="1"/>
  <c r="B827" i="1"/>
  <c r="D826" i="1"/>
  <c r="C826" i="1"/>
  <c r="B826" i="1"/>
  <c r="D825" i="1"/>
  <c r="C825" i="1"/>
  <c r="B825" i="1"/>
  <c r="D824" i="1"/>
  <c r="C824" i="1"/>
  <c r="B824" i="1"/>
  <c r="D823" i="1"/>
  <c r="C823" i="1"/>
  <c r="B823" i="1"/>
  <c r="D822" i="1"/>
  <c r="C822" i="1"/>
  <c r="B822" i="1"/>
  <c r="D821" i="1"/>
  <c r="C821" i="1"/>
  <c r="B821" i="1"/>
  <c r="D820" i="1"/>
  <c r="C820" i="1"/>
  <c r="B820" i="1"/>
  <c r="D819" i="1"/>
  <c r="C819" i="1"/>
  <c r="B819" i="1"/>
  <c r="D818" i="1"/>
  <c r="C818" i="1"/>
  <c r="B818" i="1"/>
  <c r="D817" i="1"/>
  <c r="C817" i="1"/>
  <c r="B817" i="1"/>
  <c r="D816" i="1"/>
  <c r="C816" i="1"/>
  <c r="B816" i="1"/>
  <c r="D815" i="1"/>
  <c r="C815" i="1"/>
  <c r="B815" i="1"/>
  <c r="D814" i="1"/>
  <c r="C814" i="1"/>
  <c r="B814" i="1"/>
  <c r="D813" i="1"/>
  <c r="C813" i="1"/>
  <c r="B813" i="1"/>
  <c r="D812" i="1"/>
  <c r="C812" i="1"/>
  <c r="B812" i="1"/>
  <c r="D811" i="1"/>
  <c r="C811" i="1"/>
  <c r="B811" i="1"/>
  <c r="D810" i="1"/>
  <c r="C810" i="1"/>
  <c r="B810" i="1"/>
  <c r="D809" i="1"/>
  <c r="C809" i="1"/>
  <c r="B809" i="1"/>
  <c r="D808" i="1"/>
  <c r="C808" i="1"/>
  <c r="B808" i="1"/>
  <c r="E807" i="1"/>
  <c r="D807" i="1"/>
  <c r="C807" i="1"/>
  <c r="B807" i="1"/>
  <c r="E806" i="1"/>
  <c r="D806" i="1"/>
  <c r="C806" i="1"/>
  <c r="B806" i="1"/>
  <c r="E805" i="1"/>
  <c r="D805" i="1"/>
  <c r="C805" i="1"/>
  <c r="B805" i="1"/>
  <c r="E804" i="1"/>
  <c r="D804" i="1"/>
  <c r="C804" i="1"/>
  <c r="B804" i="1"/>
  <c r="E803" i="1"/>
  <c r="D803" i="1"/>
  <c r="C803" i="1"/>
  <c r="B803" i="1"/>
  <c r="E802" i="1"/>
  <c r="D802" i="1"/>
  <c r="C802" i="1"/>
  <c r="B802" i="1"/>
  <c r="E801" i="1"/>
  <c r="D801" i="1"/>
  <c r="C801" i="1"/>
  <c r="B801" i="1"/>
  <c r="E800" i="1"/>
  <c r="D800" i="1"/>
  <c r="C800" i="1"/>
  <c r="B800" i="1"/>
  <c r="E799" i="1"/>
  <c r="D799" i="1"/>
  <c r="C799" i="1"/>
  <c r="B799" i="1"/>
  <c r="E798" i="1"/>
  <c r="D798" i="1"/>
  <c r="C798" i="1"/>
  <c r="B798" i="1"/>
  <c r="E797" i="1"/>
  <c r="D797" i="1"/>
  <c r="C797" i="1"/>
  <c r="B797" i="1"/>
  <c r="E796" i="1"/>
  <c r="D796" i="1"/>
  <c r="C796" i="1"/>
  <c r="B796" i="1"/>
  <c r="E795" i="1"/>
  <c r="D795" i="1"/>
  <c r="C795" i="1"/>
  <c r="B795" i="1"/>
  <c r="E794" i="1"/>
  <c r="D794" i="1"/>
  <c r="C794" i="1"/>
  <c r="B794" i="1"/>
  <c r="E793" i="1"/>
  <c r="D793" i="1"/>
  <c r="C793" i="1"/>
  <c r="B793" i="1"/>
  <c r="E792" i="1"/>
  <c r="D792" i="1"/>
  <c r="C792" i="1"/>
  <c r="B792" i="1"/>
  <c r="E791" i="1"/>
  <c r="D791" i="1"/>
  <c r="C791" i="1"/>
  <c r="B791" i="1"/>
  <c r="E790" i="1"/>
  <c r="D790" i="1"/>
  <c r="C790" i="1"/>
  <c r="B790" i="1"/>
  <c r="E789" i="1"/>
  <c r="D789" i="1"/>
  <c r="C789" i="1"/>
  <c r="B789" i="1"/>
  <c r="E788" i="1"/>
  <c r="D788" i="1"/>
  <c r="C788" i="1"/>
  <c r="B788" i="1"/>
  <c r="E787" i="1"/>
  <c r="D787" i="1"/>
  <c r="C787" i="1"/>
  <c r="B787" i="1"/>
  <c r="E786" i="1"/>
  <c r="D786" i="1"/>
  <c r="C786" i="1"/>
  <c r="B786" i="1"/>
  <c r="E785" i="1"/>
  <c r="D785" i="1"/>
  <c r="C785" i="1"/>
  <c r="B785" i="1"/>
  <c r="E784" i="1"/>
  <c r="D784" i="1"/>
  <c r="C784" i="1"/>
  <c r="B784" i="1"/>
  <c r="E783" i="1"/>
  <c r="D783" i="1"/>
  <c r="C783" i="1"/>
  <c r="B783" i="1"/>
  <c r="E782" i="1"/>
  <c r="D782" i="1"/>
  <c r="C782" i="1"/>
  <c r="B782" i="1"/>
  <c r="E781" i="1"/>
  <c r="D781" i="1"/>
  <c r="C781" i="1"/>
  <c r="B781" i="1"/>
  <c r="E780" i="1"/>
  <c r="D780" i="1"/>
  <c r="C780" i="1"/>
  <c r="B780" i="1"/>
  <c r="E779" i="1"/>
  <c r="D779" i="1"/>
  <c r="C779" i="1"/>
  <c r="B779" i="1"/>
  <c r="E778" i="1"/>
  <c r="D778" i="1"/>
  <c r="C778" i="1"/>
  <c r="B778" i="1"/>
  <c r="E777" i="1"/>
  <c r="D777" i="1"/>
  <c r="C777" i="1"/>
  <c r="B777" i="1"/>
  <c r="E776" i="1"/>
  <c r="D776" i="1"/>
  <c r="C776" i="1"/>
  <c r="B776" i="1"/>
  <c r="E775" i="1"/>
  <c r="D775" i="1"/>
  <c r="C775" i="1"/>
  <c r="B775" i="1"/>
  <c r="E774" i="1"/>
  <c r="D774" i="1"/>
  <c r="C774" i="1"/>
  <c r="B774" i="1"/>
  <c r="E773" i="1"/>
  <c r="D773" i="1"/>
  <c r="C773" i="1"/>
  <c r="B773" i="1"/>
  <c r="D772" i="1"/>
  <c r="C772" i="1"/>
  <c r="B772" i="1"/>
  <c r="E771" i="1"/>
  <c r="D771" i="1"/>
  <c r="C771" i="1"/>
  <c r="B771" i="1"/>
  <c r="E770" i="1"/>
  <c r="D770" i="1"/>
  <c r="C770" i="1"/>
  <c r="B770" i="1"/>
  <c r="E769" i="1"/>
  <c r="D769" i="1"/>
  <c r="C769" i="1"/>
  <c r="B769" i="1"/>
  <c r="E768" i="1"/>
  <c r="D768" i="1"/>
  <c r="C768" i="1"/>
  <c r="B768" i="1"/>
  <c r="E767" i="1"/>
  <c r="D767" i="1"/>
  <c r="C767" i="1"/>
  <c r="B767" i="1"/>
  <c r="E766" i="1"/>
  <c r="D766" i="1"/>
  <c r="C766" i="1"/>
  <c r="B766" i="1"/>
  <c r="E765" i="1"/>
  <c r="D765" i="1"/>
  <c r="C765" i="1"/>
  <c r="B765" i="1"/>
  <c r="E764" i="1"/>
  <c r="D764" i="1"/>
  <c r="C764" i="1"/>
  <c r="B764" i="1"/>
  <c r="E763" i="1"/>
  <c r="D763" i="1"/>
  <c r="C763" i="1"/>
  <c r="B763" i="1"/>
  <c r="E762" i="1"/>
  <c r="D762" i="1"/>
  <c r="C762" i="1"/>
  <c r="B762" i="1"/>
  <c r="E761" i="1"/>
  <c r="D761" i="1"/>
  <c r="C761" i="1"/>
  <c r="B761" i="1"/>
  <c r="E760" i="1"/>
  <c r="D760" i="1"/>
  <c r="C760" i="1"/>
  <c r="B760" i="1"/>
  <c r="E759" i="1"/>
  <c r="D759" i="1"/>
  <c r="C759" i="1"/>
  <c r="B759" i="1"/>
  <c r="E758" i="1"/>
  <c r="D758" i="1"/>
  <c r="C758" i="1"/>
  <c r="B758" i="1"/>
  <c r="E757" i="1"/>
  <c r="D757" i="1"/>
  <c r="C757" i="1"/>
  <c r="B757" i="1"/>
  <c r="E756" i="1"/>
  <c r="D756" i="1"/>
  <c r="C756" i="1"/>
  <c r="B756" i="1"/>
  <c r="E755" i="1"/>
  <c r="D755" i="1"/>
  <c r="C755" i="1"/>
  <c r="B755" i="1"/>
  <c r="E754" i="1"/>
  <c r="D754" i="1"/>
  <c r="C754" i="1"/>
  <c r="B754" i="1"/>
  <c r="E753" i="1"/>
  <c r="D753" i="1"/>
  <c r="C753" i="1"/>
  <c r="B753" i="1"/>
  <c r="E752" i="1"/>
  <c r="D752" i="1"/>
  <c r="C752" i="1"/>
  <c r="B752" i="1"/>
  <c r="E751" i="1"/>
  <c r="D751" i="1"/>
  <c r="C751" i="1"/>
  <c r="B751" i="1"/>
  <c r="E750" i="1"/>
  <c r="D750" i="1"/>
  <c r="C750" i="1"/>
  <c r="B750" i="1"/>
  <c r="E749" i="1"/>
  <c r="D749" i="1"/>
  <c r="C749" i="1"/>
  <c r="B749" i="1"/>
  <c r="E748" i="1"/>
  <c r="D748" i="1"/>
  <c r="C748" i="1"/>
  <c r="B748" i="1"/>
  <c r="E747" i="1"/>
  <c r="D747" i="1"/>
  <c r="C747" i="1"/>
  <c r="B747" i="1"/>
  <c r="E746" i="1"/>
  <c r="D746" i="1"/>
  <c r="C746" i="1"/>
  <c r="B746" i="1"/>
  <c r="E745" i="1"/>
  <c r="D745" i="1"/>
  <c r="C745" i="1"/>
  <c r="B745" i="1"/>
  <c r="E744" i="1"/>
  <c r="D744" i="1"/>
  <c r="C744" i="1"/>
  <c r="B744" i="1"/>
  <c r="E743" i="1"/>
  <c r="D743" i="1"/>
  <c r="C743" i="1"/>
  <c r="B743" i="1"/>
  <c r="E742" i="1"/>
  <c r="D742" i="1"/>
  <c r="C742" i="1"/>
  <c r="B742" i="1"/>
  <c r="E741" i="1"/>
  <c r="D741" i="1"/>
  <c r="C741" i="1"/>
  <c r="B741" i="1"/>
  <c r="E740" i="1"/>
  <c r="D740" i="1"/>
  <c r="C740" i="1"/>
  <c r="B740" i="1"/>
  <c r="E739" i="1"/>
  <c r="D739" i="1"/>
  <c r="C739" i="1"/>
  <c r="B739" i="1"/>
  <c r="E738" i="1"/>
  <c r="D738" i="1"/>
  <c r="C738" i="1"/>
  <c r="B738" i="1"/>
  <c r="E737" i="1"/>
  <c r="D737" i="1"/>
  <c r="C737" i="1"/>
  <c r="B737" i="1"/>
  <c r="E736" i="1"/>
  <c r="D736" i="1"/>
  <c r="C736" i="1"/>
  <c r="B736" i="1"/>
  <c r="E735" i="1"/>
  <c r="D735" i="1"/>
  <c r="C735" i="1"/>
  <c r="B735" i="1"/>
  <c r="E734" i="1"/>
  <c r="D734" i="1"/>
  <c r="C734" i="1"/>
  <c r="B734" i="1"/>
  <c r="D733" i="1"/>
  <c r="C733" i="1"/>
  <c r="B733" i="1"/>
  <c r="D732" i="1"/>
  <c r="C732" i="1"/>
  <c r="B732" i="1"/>
  <c r="D731" i="1"/>
  <c r="C731" i="1"/>
  <c r="B731" i="1"/>
  <c r="D730" i="1"/>
  <c r="C730" i="1"/>
  <c r="B730" i="1"/>
  <c r="D729" i="1"/>
  <c r="C729" i="1"/>
  <c r="B729" i="1"/>
  <c r="D728" i="1"/>
  <c r="C728" i="1"/>
  <c r="B728" i="1"/>
  <c r="D727" i="1"/>
  <c r="C727" i="1"/>
  <c r="B727" i="1"/>
  <c r="D726" i="1"/>
  <c r="C726" i="1"/>
  <c r="B726" i="1"/>
  <c r="D725" i="1"/>
  <c r="C725" i="1"/>
  <c r="B725" i="1"/>
  <c r="D724" i="1"/>
  <c r="C724" i="1"/>
  <c r="B724" i="1"/>
  <c r="D723" i="1"/>
  <c r="C723" i="1"/>
  <c r="B723" i="1"/>
  <c r="D722" i="1"/>
  <c r="C722" i="1"/>
  <c r="B722" i="1"/>
  <c r="D721" i="1"/>
  <c r="C721" i="1"/>
  <c r="B721" i="1"/>
  <c r="D720" i="1"/>
  <c r="C720" i="1"/>
  <c r="B720" i="1"/>
  <c r="D719" i="1"/>
  <c r="C719" i="1"/>
  <c r="B719" i="1"/>
  <c r="D718" i="1"/>
  <c r="C718" i="1"/>
  <c r="B718" i="1"/>
  <c r="D717" i="1"/>
  <c r="C717" i="1"/>
  <c r="B717" i="1"/>
  <c r="D716" i="1"/>
  <c r="C716" i="1"/>
  <c r="B716" i="1"/>
  <c r="D715" i="1"/>
  <c r="C715" i="1"/>
  <c r="B715" i="1"/>
  <c r="D714" i="1"/>
  <c r="C714" i="1"/>
  <c r="B714" i="1"/>
  <c r="D713" i="1"/>
  <c r="C713" i="1"/>
  <c r="B713" i="1"/>
  <c r="E712" i="1"/>
  <c r="D712" i="1"/>
  <c r="C712" i="1"/>
  <c r="B712" i="1"/>
  <c r="E711" i="1"/>
  <c r="D711" i="1"/>
  <c r="C711" i="1"/>
  <c r="B711" i="1"/>
  <c r="E710" i="1"/>
  <c r="D710" i="1"/>
  <c r="C710" i="1"/>
  <c r="B710" i="1"/>
  <c r="E709" i="1"/>
  <c r="D709" i="1"/>
  <c r="C709" i="1"/>
  <c r="B709" i="1"/>
  <c r="E708" i="1"/>
  <c r="D708" i="1"/>
  <c r="C708" i="1"/>
  <c r="B708" i="1"/>
  <c r="E707" i="1"/>
  <c r="D707" i="1"/>
  <c r="C707" i="1"/>
  <c r="B707" i="1"/>
  <c r="E706" i="1"/>
  <c r="D706" i="1"/>
  <c r="C706" i="1"/>
  <c r="B706" i="1"/>
  <c r="E705" i="1"/>
  <c r="D705" i="1"/>
  <c r="C705" i="1"/>
  <c r="B705" i="1"/>
  <c r="E704" i="1"/>
  <c r="D704" i="1"/>
  <c r="C704" i="1"/>
  <c r="B704" i="1"/>
  <c r="E703" i="1"/>
  <c r="D703" i="1"/>
  <c r="C703" i="1"/>
  <c r="B703" i="1"/>
  <c r="E702" i="1"/>
  <c r="D702" i="1"/>
  <c r="C702" i="1"/>
  <c r="B702" i="1"/>
  <c r="E701" i="1"/>
  <c r="D701" i="1"/>
  <c r="C701" i="1"/>
  <c r="B701" i="1"/>
  <c r="E700" i="1"/>
  <c r="D700" i="1"/>
  <c r="C700" i="1"/>
  <c r="B700" i="1"/>
  <c r="E699" i="1"/>
  <c r="D699" i="1"/>
  <c r="C699" i="1"/>
  <c r="B699" i="1"/>
  <c r="E698" i="1"/>
  <c r="D698" i="1"/>
  <c r="C698" i="1"/>
  <c r="B698" i="1"/>
  <c r="E697" i="1"/>
  <c r="D697" i="1"/>
  <c r="C697" i="1"/>
  <c r="B697" i="1"/>
  <c r="E696" i="1"/>
  <c r="D696" i="1"/>
  <c r="C696" i="1"/>
  <c r="B696" i="1"/>
  <c r="E695" i="1"/>
  <c r="D695" i="1"/>
  <c r="C695" i="1"/>
  <c r="B695" i="1"/>
  <c r="E694" i="1"/>
  <c r="D694" i="1"/>
  <c r="C694" i="1"/>
  <c r="B694" i="1"/>
  <c r="E693" i="1"/>
  <c r="D693" i="1"/>
  <c r="C693" i="1"/>
  <c r="B693" i="1"/>
  <c r="E692" i="1"/>
  <c r="D692" i="1"/>
  <c r="C692" i="1"/>
  <c r="B692" i="1"/>
  <c r="E691" i="1"/>
  <c r="D691" i="1"/>
  <c r="C691" i="1"/>
  <c r="B691" i="1"/>
  <c r="E690" i="1"/>
  <c r="D690" i="1"/>
  <c r="C690" i="1"/>
  <c r="B690" i="1"/>
  <c r="E689" i="1"/>
  <c r="D689" i="1"/>
  <c r="C689" i="1"/>
  <c r="B689" i="1"/>
  <c r="E688" i="1"/>
  <c r="D688" i="1"/>
  <c r="C688" i="1"/>
  <c r="B688" i="1"/>
  <c r="E687" i="1"/>
  <c r="D687" i="1"/>
  <c r="C687" i="1"/>
  <c r="B687" i="1"/>
  <c r="E686" i="1"/>
  <c r="D686" i="1"/>
  <c r="C686" i="1"/>
  <c r="B686" i="1"/>
  <c r="E685" i="1"/>
  <c r="D685" i="1"/>
  <c r="C685" i="1"/>
  <c r="B685" i="1"/>
  <c r="E684" i="1"/>
  <c r="D684" i="1"/>
  <c r="C684" i="1"/>
  <c r="B684" i="1"/>
  <c r="E683" i="1"/>
  <c r="D683" i="1"/>
  <c r="C683" i="1"/>
  <c r="B683" i="1"/>
  <c r="E682" i="1"/>
  <c r="D682" i="1"/>
  <c r="C682" i="1"/>
  <c r="B682" i="1"/>
  <c r="E681" i="1"/>
  <c r="D681" i="1"/>
  <c r="C681" i="1"/>
  <c r="B681" i="1"/>
  <c r="E680" i="1"/>
  <c r="D680" i="1"/>
  <c r="C680" i="1"/>
  <c r="B680" i="1"/>
  <c r="E679" i="1"/>
  <c r="D679" i="1"/>
  <c r="C679" i="1"/>
  <c r="B679" i="1"/>
  <c r="E678" i="1"/>
  <c r="D678" i="1"/>
  <c r="C678" i="1"/>
  <c r="B678" i="1"/>
  <c r="E677" i="1"/>
  <c r="D677" i="1"/>
  <c r="C677" i="1"/>
  <c r="B677" i="1"/>
  <c r="E676" i="1"/>
  <c r="D676" i="1"/>
  <c r="C676" i="1"/>
  <c r="B676" i="1"/>
  <c r="E675" i="1"/>
  <c r="D675" i="1"/>
  <c r="C675" i="1"/>
  <c r="B675" i="1"/>
  <c r="E674" i="1"/>
  <c r="D674" i="1"/>
  <c r="C674" i="1"/>
  <c r="B674" i="1"/>
  <c r="E673" i="1"/>
  <c r="D673" i="1"/>
  <c r="C673" i="1"/>
  <c r="B673" i="1"/>
  <c r="E672" i="1"/>
  <c r="D672" i="1"/>
  <c r="C672" i="1"/>
  <c r="B672" i="1"/>
  <c r="E671" i="1"/>
  <c r="D671" i="1"/>
  <c r="C671" i="1"/>
  <c r="B671" i="1"/>
  <c r="E670" i="1"/>
  <c r="D670" i="1"/>
  <c r="C670" i="1"/>
  <c r="B670" i="1"/>
  <c r="E669" i="1"/>
  <c r="D669" i="1"/>
  <c r="C669" i="1"/>
  <c r="B669" i="1"/>
  <c r="E668" i="1"/>
  <c r="D668" i="1"/>
  <c r="C668" i="1"/>
  <c r="B668" i="1"/>
  <c r="E667" i="1"/>
  <c r="D667" i="1"/>
  <c r="C667" i="1"/>
  <c r="B667" i="1"/>
  <c r="E666" i="1"/>
  <c r="D666" i="1"/>
  <c r="C666" i="1"/>
  <c r="B666" i="1"/>
  <c r="E665" i="1"/>
  <c r="D665" i="1"/>
  <c r="C665" i="1"/>
  <c r="B665" i="1"/>
  <c r="E664" i="1"/>
  <c r="D664" i="1"/>
  <c r="C664" i="1"/>
  <c r="B664" i="1"/>
  <c r="E663" i="1"/>
  <c r="D663" i="1"/>
  <c r="C663" i="1"/>
  <c r="B663" i="1"/>
  <c r="E662" i="1"/>
  <c r="D662" i="1"/>
  <c r="C662" i="1"/>
  <c r="B662" i="1"/>
  <c r="E661" i="1"/>
  <c r="D661" i="1"/>
  <c r="C661" i="1"/>
  <c r="B661" i="1"/>
  <c r="E660" i="1"/>
  <c r="D660" i="1"/>
  <c r="C660" i="1"/>
  <c r="B660" i="1"/>
  <c r="E659" i="1"/>
  <c r="D659" i="1"/>
  <c r="C659" i="1"/>
  <c r="B659" i="1"/>
  <c r="E658" i="1"/>
  <c r="D658" i="1"/>
  <c r="C658" i="1"/>
  <c r="B658" i="1"/>
  <c r="E657" i="1"/>
  <c r="D657" i="1"/>
  <c r="C657" i="1"/>
  <c r="B657" i="1"/>
  <c r="E656" i="1"/>
  <c r="D656" i="1"/>
  <c r="C656" i="1"/>
  <c r="B656" i="1"/>
  <c r="E655" i="1"/>
  <c r="D655" i="1"/>
  <c r="C655" i="1"/>
  <c r="B655" i="1"/>
  <c r="E654" i="1"/>
  <c r="D654" i="1"/>
  <c r="C654" i="1"/>
  <c r="B654" i="1"/>
  <c r="E653" i="1"/>
  <c r="D653" i="1"/>
  <c r="C653" i="1"/>
  <c r="B653" i="1"/>
  <c r="E652" i="1"/>
  <c r="D652" i="1"/>
  <c r="C652" i="1"/>
  <c r="B652" i="1"/>
  <c r="E651" i="1"/>
  <c r="D651" i="1"/>
  <c r="C651" i="1"/>
  <c r="B651" i="1"/>
  <c r="E650" i="1"/>
  <c r="D650" i="1"/>
  <c r="C650" i="1"/>
  <c r="B650" i="1"/>
  <c r="E649" i="1"/>
  <c r="D649" i="1"/>
  <c r="C649" i="1"/>
  <c r="B649" i="1"/>
  <c r="E648" i="1"/>
  <c r="D648" i="1"/>
  <c r="C648" i="1"/>
  <c r="B648" i="1"/>
  <c r="E647" i="1"/>
  <c r="D647" i="1"/>
  <c r="C647" i="1"/>
  <c r="B647" i="1"/>
  <c r="E646" i="1"/>
  <c r="D646" i="1"/>
  <c r="C646" i="1"/>
  <c r="B646" i="1"/>
  <c r="E645" i="1"/>
  <c r="D645" i="1"/>
  <c r="C645" i="1"/>
  <c r="B645" i="1"/>
  <c r="E644" i="1"/>
  <c r="D644" i="1"/>
  <c r="C644" i="1"/>
  <c r="B644" i="1"/>
  <c r="E643" i="1"/>
  <c r="D643" i="1"/>
  <c r="C643" i="1"/>
  <c r="B643" i="1"/>
  <c r="E642" i="1"/>
  <c r="D642" i="1"/>
  <c r="C642" i="1"/>
  <c r="B642" i="1"/>
  <c r="E641" i="1"/>
  <c r="D641" i="1"/>
  <c r="C641" i="1"/>
  <c r="B641" i="1"/>
  <c r="E640" i="1"/>
  <c r="D640" i="1"/>
  <c r="C640" i="1"/>
  <c r="B640" i="1"/>
  <c r="E639" i="1"/>
  <c r="D639" i="1"/>
  <c r="C639" i="1"/>
  <c r="B639" i="1"/>
  <c r="E638" i="1"/>
  <c r="D638" i="1"/>
  <c r="C638" i="1"/>
  <c r="B638" i="1"/>
  <c r="E637" i="1"/>
  <c r="D637" i="1"/>
  <c r="C637" i="1"/>
  <c r="B637" i="1"/>
  <c r="E636" i="1"/>
  <c r="D636" i="1"/>
  <c r="C636" i="1"/>
  <c r="B636" i="1"/>
  <c r="E635" i="1"/>
  <c r="D635" i="1"/>
  <c r="C635" i="1"/>
  <c r="B635" i="1"/>
  <c r="E634" i="1"/>
  <c r="D634" i="1"/>
  <c r="C634" i="1"/>
  <c r="B634" i="1"/>
  <c r="E633" i="1"/>
  <c r="D633" i="1"/>
  <c r="C633" i="1"/>
  <c r="B633" i="1"/>
  <c r="E632" i="1"/>
  <c r="D632" i="1"/>
  <c r="C632" i="1"/>
  <c r="B632" i="1"/>
  <c r="E631" i="1"/>
  <c r="D631" i="1"/>
  <c r="C631" i="1"/>
  <c r="B631" i="1"/>
  <c r="E630" i="1"/>
  <c r="D630" i="1"/>
  <c r="C630" i="1"/>
  <c r="B630" i="1"/>
  <c r="E629" i="1"/>
  <c r="D629" i="1"/>
  <c r="C629" i="1"/>
  <c r="B629" i="1"/>
  <c r="E628" i="1"/>
  <c r="D628" i="1"/>
  <c r="C628" i="1"/>
  <c r="B628" i="1"/>
  <c r="E627" i="1"/>
  <c r="D627" i="1"/>
  <c r="C627" i="1"/>
  <c r="B627" i="1"/>
  <c r="E626" i="1"/>
  <c r="D626" i="1"/>
  <c r="C626" i="1"/>
  <c r="B626" i="1"/>
  <c r="E625" i="1"/>
  <c r="D625" i="1"/>
  <c r="C625" i="1"/>
  <c r="B625" i="1"/>
  <c r="E624" i="1"/>
  <c r="D624" i="1"/>
  <c r="C624" i="1"/>
  <c r="B624" i="1"/>
  <c r="E623" i="1"/>
  <c r="D623" i="1"/>
  <c r="C623" i="1"/>
  <c r="B623" i="1"/>
  <c r="E622" i="1"/>
  <c r="D622" i="1"/>
  <c r="C622" i="1"/>
  <c r="B622" i="1"/>
  <c r="E621" i="1"/>
  <c r="D621" i="1"/>
  <c r="C621" i="1"/>
  <c r="B621" i="1"/>
  <c r="E620" i="1"/>
  <c r="D620" i="1"/>
  <c r="C620" i="1"/>
  <c r="B620" i="1"/>
  <c r="E619" i="1"/>
  <c r="D619" i="1"/>
  <c r="C619" i="1"/>
  <c r="B619" i="1"/>
  <c r="E618" i="1"/>
  <c r="D618" i="1"/>
  <c r="C618" i="1"/>
  <c r="B618" i="1"/>
  <c r="E617" i="1"/>
  <c r="D617" i="1"/>
  <c r="C617" i="1"/>
  <c r="B617" i="1"/>
  <c r="E616" i="1"/>
  <c r="D616" i="1"/>
  <c r="C616" i="1"/>
  <c r="B616" i="1"/>
  <c r="E615" i="1"/>
  <c r="D615" i="1"/>
  <c r="C615" i="1"/>
  <c r="B615" i="1"/>
  <c r="E614" i="1"/>
  <c r="D614" i="1"/>
  <c r="C614" i="1"/>
  <c r="B614" i="1"/>
  <c r="E613" i="1"/>
  <c r="D613" i="1"/>
  <c r="C613" i="1"/>
  <c r="B613" i="1"/>
  <c r="E612" i="1"/>
  <c r="D612" i="1"/>
  <c r="C612" i="1"/>
  <c r="B612" i="1"/>
  <c r="E611" i="1"/>
  <c r="D611" i="1"/>
  <c r="C611" i="1"/>
  <c r="B611" i="1"/>
  <c r="E610" i="1"/>
  <c r="D610" i="1"/>
  <c r="C610" i="1"/>
  <c r="B610" i="1"/>
  <c r="E609" i="1"/>
  <c r="D609" i="1"/>
  <c r="C609" i="1"/>
  <c r="B609" i="1"/>
  <c r="E608" i="1"/>
  <c r="D608" i="1"/>
  <c r="C608" i="1"/>
  <c r="B608" i="1"/>
  <c r="E607" i="1"/>
  <c r="D607" i="1"/>
  <c r="C607" i="1"/>
  <c r="B607" i="1"/>
  <c r="E606" i="1"/>
  <c r="D606" i="1"/>
  <c r="C606" i="1"/>
  <c r="B606" i="1"/>
  <c r="E605" i="1"/>
  <c r="D605" i="1"/>
  <c r="C605" i="1"/>
  <c r="B605" i="1"/>
  <c r="E604" i="1"/>
  <c r="D604" i="1"/>
  <c r="C604" i="1"/>
  <c r="B604" i="1"/>
  <c r="E603" i="1"/>
  <c r="D603" i="1"/>
  <c r="C603" i="1"/>
  <c r="B603" i="1"/>
  <c r="E602" i="1"/>
  <c r="D602" i="1"/>
  <c r="C602" i="1"/>
  <c r="B602" i="1"/>
  <c r="E601" i="1"/>
  <c r="D601" i="1"/>
  <c r="C601" i="1"/>
  <c r="B601" i="1"/>
  <c r="E600" i="1"/>
  <c r="D600" i="1"/>
  <c r="C600" i="1"/>
  <c r="B600" i="1"/>
  <c r="E599" i="1"/>
  <c r="D599" i="1"/>
  <c r="C599" i="1"/>
  <c r="B599" i="1"/>
  <c r="E598" i="1"/>
  <c r="D598" i="1"/>
  <c r="C598" i="1"/>
  <c r="B598" i="1"/>
  <c r="E597" i="1"/>
  <c r="D597" i="1"/>
  <c r="C597" i="1"/>
  <c r="B597" i="1"/>
  <c r="E596" i="1"/>
  <c r="D596" i="1"/>
  <c r="C596" i="1"/>
  <c r="B596" i="1"/>
  <c r="E595" i="1"/>
  <c r="D595" i="1"/>
  <c r="C595" i="1"/>
  <c r="B595" i="1"/>
  <c r="E594" i="1"/>
  <c r="D594" i="1"/>
  <c r="C594" i="1"/>
  <c r="B594" i="1"/>
  <c r="E593" i="1"/>
  <c r="D593" i="1"/>
  <c r="C593" i="1"/>
  <c r="B593" i="1"/>
  <c r="E592" i="1"/>
  <c r="D592" i="1"/>
  <c r="C592" i="1"/>
  <c r="B592" i="1"/>
  <c r="E591" i="1"/>
  <c r="D591" i="1"/>
  <c r="C591" i="1"/>
  <c r="B591" i="1"/>
  <c r="E590" i="1"/>
  <c r="D590" i="1"/>
  <c r="C590" i="1"/>
  <c r="B590" i="1"/>
  <c r="E589" i="1"/>
  <c r="D589" i="1"/>
  <c r="C589" i="1"/>
  <c r="B589" i="1"/>
  <c r="E588" i="1"/>
  <c r="D588" i="1"/>
  <c r="C588" i="1"/>
  <c r="B588" i="1"/>
  <c r="E587" i="1"/>
  <c r="D587" i="1"/>
  <c r="C587" i="1"/>
  <c r="B587" i="1"/>
  <c r="D586" i="1"/>
  <c r="C586" i="1"/>
  <c r="B586" i="1"/>
  <c r="D585" i="1"/>
  <c r="C585" i="1"/>
  <c r="B585" i="1"/>
  <c r="E584" i="1"/>
  <c r="D584" i="1"/>
  <c r="C584" i="1"/>
  <c r="B584" i="1"/>
  <c r="E583" i="1"/>
  <c r="D583" i="1"/>
  <c r="C583" i="1"/>
  <c r="B583" i="1"/>
  <c r="E582" i="1"/>
  <c r="D582" i="1"/>
  <c r="C582" i="1"/>
  <c r="B582" i="1"/>
  <c r="E581" i="1"/>
  <c r="D581" i="1"/>
  <c r="C581" i="1"/>
  <c r="B581" i="1"/>
  <c r="E580" i="1"/>
  <c r="D580" i="1"/>
  <c r="C580" i="1"/>
  <c r="B580" i="1"/>
  <c r="E579" i="1"/>
  <c r="D579" i="1"/>
  <c r="C579" i="1"/>
  <c r="B579" i="1"/>
  <c r="E578" i="1"/>
  <c r="D578" i="1"/>
  <c r="C578" i="1"/>
  <c r="B578" i="1"/>
  <c r="E577" i="1"/>
  <c r="D577" i="1"/>
  <c r="C577" i="1"/>
  <c r="B577" i="1"/>
  <c r="E576" i="1"/>
  <c r="D576" i="1"/>
  <c r="C576" i="1"/>
  <c r="B576" i="1"/>
  <c r="E575" i="1"/>
  <c r="D575" i="1"/>
  <c r="C575" i="1"/>
  <c r="B575" i="1"/>
  <c r="E574" i="1"/>
  <c r="D574" i="1"/>
  <c r="C574" i="1"/>
  <c r="B574" i="1"/>
  <c r="E573" i="1"/>
  <c r="D573" i="1"/>
  <c r="C573" i="1"/>
  <c r="B573" i="1"/>
  <c r="E572" i="1"/>
  <c r="D572" i="1"/>
  <c r="C572" i="1"/>
  <c r="B572" i="1"/>
  <c r="E571" i="1"/>
  <c r="D571" i="1"/>
  <c r="C571" i="1"/>
  <c r="B571" i="1"/>
  <c r="E570" i="1"/>
  <c r="D570" i="1"/>
  <c r="C570" i="1"/>
  <c r="B570" i="1"/>
  <c r="E569" i="1"/>
  <c r="D569" i="1"/>
  <c r="C569" i="1"/>
  <c r="B569" i="1"/>
  <c r="E568" i="1"/>
  <c r="D568" i="1"/>
  <c r="C568" i="1"/>
  <c r="B568" i="1"/>
  <c r="E567" i="1"/>
  <c r="D567" i="1"/>
  <c r="C567" i="1"/>
  <c r="B567" i="1"/>
  <c r="E566" i="1"/>
  <c r="D566" i="1"/>
  <c r="C566" i="1"/>
  <c r="E565" i="1"/>
  <c r="D565" i="1"/>
  <c r="C565" i="1"/>
  <c r="B565" i="1"/>
  <c r="E564" i="1"/>
  <c r="D564" i="1"/>
  <c r="C564" i="1"/>
  <c r="B564" i="1"/>
  <c r="E563" i="1"/>
  <c r="D563" i="1"/>
  <c r="C563" i="1"/>
  <c r="B563" i="1"/>
  <c r="E562" i="1"/>
  <c r="D562" i="1"/>
  <c r="C562" i="1"/>
  <c r="B562" i="1"/>
  <c r="E561" i="1"/>
  <c r="D561" i="1"/>
  <c r="C561" i="1"/>
  <c r="B561" i="1"/>
  <c r="E560" i="1"/>
  <c r="D560" i="1"/>
  <c r="C560" i="1"/>
  <c r="B560" i="1"/>
  <c r="E559" i="1"/>
  <c r="D559" i="1"/>
  <c r="C559" i="1"/>
  <c r="B559" i="1"/>
  <c r="E558" i="1"/>
  <c r="D558" i="1"/>
  <c r="C558" i="1"/>
  <c r="B558" i="1"/>
  <c r="E557" i="1"/>
  <c r="D557" i="1"/>
  <c r="C557" i="1"/>
  <c r="B557" i="1"/>
  <c r="E556" i="1"/>
  <c r="D556" i="1"/>
  <c r="C556" i="1"/>
  <c r="B556" i="1"/>
  <c r="E555" i="1"/>
  <c r="D555" i="1"/>
  <c r="C555" i="1"/>
  <c r="B555" i="1"/>
  <c r="E554" i="1"/>
  <c r="D554" i="1"/>
  <c r="C554" i="1"/>
  <c r="B554" i="1"/>
  <c r="E553" i="1"/>
  <c r="D553" i="1"/>
  <c r="C553" i="1"/>
  <c r="B553" i="1"/>
  <c r="E552" i="1"/>
  <c r="D552" i="1"/>
  <c r="C552" i="1"/>
  <c r="B552" i="1"/>
  <c r="E551" i="1"/>
  <c r="D551" i="1"/>
  <c r="C551" i="1"/>
  <c r="B551" i="1"/>
  <c r="E550" i="1"/>
  <c r="D550" i="1"/>
  <c r="C550" i="1"/>
  <c r="E549" i="1"/>
  <c r="D549" i="1"/>
  <c r="C549" i="1"/>
  <c r="B549" i="1"/>
  <c r="E548" i="1"/>
  <c r="D548" i="1"/>
  <c r="C548" i="1"/>
  <c r="B548" i="1"/>
  <c r="E547" i="1"/>
  <c r="D547" i="1"/>
  <c r="C547" i="1"/>
  <c r="B547" i="1"/>
  <c r="E546" i="1"/>
  <c r="D546" i="1"/>
  <c r="C546" i="1"/>
  <c r="B546" i="1"/>
  <c r="E545" i="1"/>
  <c r="D545" i="1"/>
  <c r="C545" i="1"/>
  <c r="B545" i="1"/>
  <c r="E544" i="1"/>
  <c r="D544" i="1"/>
  <c r="C544" i="1"/>
  <c r="B544" i="1"/>
  <c r="E543" i="1"/>
  <c r="D543" i="1"/>
  <c r="C543" i="1"/>
  <c r="B543" i="1"/>
  <c r="E542" i="1"/>
  <c r="D542" i="1"/>
  <c r="C542" i="1"/>
  <c r="B542" i="1"/>
  <c r="E541" i="1"/>
  <c r="D541" i="1"/>
  <c r="C541" i="1"/>
  <c r="B541" i="1"/>
  <c r="E540" i="1"/>
  <c r="D540" i="1"/>
  <c r="C540" i="1"/>
  <c r="B540" i="1"/>
  <c r="E539" i="1"/>
  <c r="D539" i="1"/>
  <c r="C539" i="1"/>
  <c r="B539" i="1"/>
  <c r="E538" i="1"/>
  <c r="D538" i="1"/>
  <c r="C538" i="1"/>
  <c r="B538" i="1"/>
  <c r="E537" i="1"/>
  <c r="D537" i="1"/>
  <c r="C537" i="1"/>
  <c r="B537" i="1"/>
  <c r="E536" i="1"/>
  <c r="D536" i="1"/>
  <c r="C536" i="1"/>
  <c r="B536" i="1"/>
  <c r="E535" i="1"/>
  <c r="D535" i="1"/>
  <c r="C535" i="1"/>
  <c r="B535" i="1"/>
  <c r="E534" i="1"/>
  <c r="D534" i="1"/>
  <c r="C534" i="1"/>
  <c r="B534" i="1"/>
  <c r="E533" i="1"/>
  <c r="D533" i="1"/>
  <c r="C533" i="1"/>
  <c r="B533" i="1"/>
  <c r="E532" i="1"/>
  <c r="D532" i="1"/>
  <c r="C532" i="1"/>
  <c r="B532" i="1"/>
  <c r="E531" i="1"/>
  <c r="D531" i="1"/>
  <c r="C531" i="1"/>
  <c r="B531" i="1"/>
  <c r="E530" i="1"/>
  <c r="D530" i="1"/>
  <c r="C530" i="1"/>
  <c r="B530" i="1"/>
  <c r="E529" i="1"/>
  <c r="D529" i="1"/>
  <c r="C529" i="1"/>
  <c r="B529" i="1"/>
  <c r="E528" i="1"/>
  <c r="D528" i="1"/>
  <c r="C528" i="1"/>
  <c r="B528" i="1"/>
  <c r="E527" i="1"/>
  <c r="D527" i="1"/>
  <c r="C527" i="1"/>
  <c r="B527" i="1"/>
  <c r="E526" i="1"/>
  <c r="D526" i="1"/>
  <c r="C526" i="1"/>
  <c r="B526" i="1"/>
  <c r="E525" i="1"/>
  <c r="D525" i="1"/>
  <c r="C525" i="1"/>
  <c r="E524" i="1"/>
  <c r="D524" i="1"/>
  <c r="C524" i="1"/>
  <c r="B524" i="1"/>
  <c r="E523" i="1"/>
  <c r="D523" i="1"/>
  <c r="C523" i="1"/>
  <c r="B523" i="1"/>
  <c r="E522" i="1"/>
  <c r="D522" i="1"/>
  <c r="C522" i="1"/>
  <c r="B522" i="1"/>
  <c r="E521" i="1"/>
  <c r="D521" i="1"/>
  <c r="C521" i="1"/>
  <c r="B521" i="1"/>
  <c r="E520" i="1"/>
  <c r="D520" i="1"/>
  <c r="C520" i="1"/>
  <c r="B520" i="1"/>
  <c r="E519" i="1"/>
  <c r="D519" i="1"/>
  <c r="C519" i="1"/>
  <c r="B519" i="1"/>
  <c r="E518" i="1"/>
  <c r="D518" i="1"/>
  <c r="C518" i="1"/>
  <c r="B518" i="1"/>
  <c r="E517" i="1"/>
  <c r="D517" i="1"/>
  <c r="C517" i="1"/>
  <c r="B517" i="1"/>
  <c r="E516" i="1"/>
  <c r="D516" i="1"/>
  <c r="C516" i="1"/>
  <c r="B516" i="1"/>
  <c r="E515" i="1"/>
  <c r="D515" i="1"/>
  <c r="C515" i="1"/>
  <c r="B515" i="1"/>
  <c r="E514" i="1"/>
  <c r="D514" i="1"/>
  <c r="C514" i="1"/>
  <c r="B514" i="1"/>
  <c r="E513" i="1"/>
  <c r="D513" i="1"/>
  <c r="C513" i="1"/>
  <c r="B513" i="1"/>
  <c r="E512" i="1"/>
  <c r="D512" i="1"/>
  <c r="C512" i="1"/>
  <c r="B512" i="1"/>
  <c r="E511" i="1"/>
  <c r="D511" i="1"/>
  <c r="C511" i="1"/>
  <c r="B511" i="1"/>
  <c r="E510" i="1"/>
  <c r="D510" i="1"/>
  <c r="C510" i="1"/>
  <c r="B510" i="1"/>
  <c r="E509" i="1"/>
  <c r="D509" i="1"/>
  <c r="C509" i="1"/>
  <c r="B509" i="1"/>
  <c r="E508" i="1"/>
  <c r="D508" i="1"/>
  <c r="C508" i="1"/>
  <c r="B508" i="1"/>
  <c r="E507" i="1"/>
  <c r="D507" i="1"/>
  <c r="C507" i="1"/>
  <c r="E506" i="1"/>
  <c r="D506" i="1"/>
  <c r="C506" i="1"/>
  <c r="B506" i="1"/>
  <c r="E505" i="1"/>
  <c r="D505" i="1"/>
  <c r="C505" i="1"/>
  <c r="B505" i="1"/>
  <c r="E504" i="1"/>
  <c r="D504" i="1"/>
  <c r="C504" i="1"/>
  <c r="B504" i="1"/>
  <c r="E503" i="1"/>
  <c r="D503" i="1"/>
  <c r="C503" i="1"/>
  <c r="B503" i="1"/>
  <c r="E502" i="1"/>
  <c r="D502" i="1"/>
  <c r="C502" i="1"/>
  <c r="B502" i="1"/>
  <c r="E501" i="1"/>
  <c r="D501" i="1"/>
  <c r="C501" i="1"/>
  <c r="B501" i="1"/>
  <c r="E500" i="1"/>
  <c r="D500" i="1"/>
  <c r="C500" i="1"/>
  <c r="B500" i="1"/>
  <c r="E499" i="1"/>
  <c r="D499" i="1"/>
  <c r="C499" i="1"/>
  <c r="E498" i="1"/>
  <c r="D498" i="1"/>
  <c r="C498" i="1"/>
  <c r="B498" i="1"/>
  <c r="E497" i="1"/>
  <c r="D497" i="1"/>
  <c r="C497" i="1"/>
  <c r="B497" i="1"/>
  <c r="E496" i="1"/>
  <c r="D496" i="1"/>
  <c r="C496" i="1"/>
  <c r="B496" i="1"/>
  <c r="E495" i="1"/>
  <c r="D495" i="1"/>
  <c r="C495" i="1"/>
  <c r="B495" i="1"/>
  <c r="E494" i="1"/>
  <c r="D494" i="1"/>
  <c r="C494" i="1"/>
  <c r="B494" i="1"/>
  <c r="E493" i="1"/>
  <c r="D493" i="1"/>
  <c r="C493" i="1"/>
  <c r="B493" i="1"/>
  <c r="E492" i="1"/>
  <c r="D492" i="1"/>
  <c r="C492" i="1"/>
  <c r="B492" i="1"/>
  <c r="E491" i="1"/>
  <c r="D491" i="1"/>
  <c r="C491" i="1"/>
  <c r="B491" i="1"/>
  <c r="E490" i="1"/>
  <c r="D490" i="1"/>
  <c r="C490" i="1"/>
  <c r="B490" i="1"/>
  <c r="E489" i="1"/>
  <c r="D489" i="1"/>
  <c r="C489" i="1"/>
  <c r="E488" i="1"/>
  <c r="D488" i="1"/>
  <c r="C488" i="1"/>
  <c r="B488" i="1"/>
  <c r="E487" i="1"/>
  <c r="D487" i="1"/>
  <c r="C487" i="1"/>
  <c r="B487" i="1"/>
  <c r="E486" i="1"/>
  <c r="D486" i="1"/>
  <c r="C486" i="1"/>
  <c r="B486" i="1"/>
  <c r="E485" i="1"/>
  <c r="D485" i="1"/>
  <c r="C485" i="1"/>
  <c r="B485" i="1"/>
  <c r="E484" i="1"/>
  <c r="D484" i="1"/>
  <c r="C484" i="1"/>
  <c r="B484" i="1"/>
  <c r="E483" i="1"/>
  <c r="D483" i="1"/>
  <c r="C483" i="1"/>
  <c r="B483" i="1"/>
  <c r="E482" i="1"/>
  <c r="D482" i="1"/>
  <c r="C482" i="1"/>
  <c r="B482" i="1"/>
  <c r="E481" i="1"/>
  <c r="D481" i="1"/>
  <c r="C481" i="1"/>
  <c r="B481" i="1"/>
  <c r="E480" i="1"/>
  <c r="D480" i="1"/>
  <c r="C480" i="1"/>
  <c r="E479" i="1"/>
  <c r="D479" i="1"/>
  <c r="C479" i="1"/>
  <c r="B479" i="1"/>
  <c r="E478" i="1"/>
  <c r="D478" i="1"/>
  <c r="C478" i="1"/>
  <c r="B478" i="1"/>
  <c r="E477" i="1"/>
  <c r="D477" i="1"/>
  <c r="C477" i="1"/>
  <c r="E476" i="1"/>
  <c r="D476" i="1"/>
  <c r="C476" i="1"/>
  <c r="B476" i="1"/>
  <c r="E475" i="1"/>
  <c r="D475" i="1"/>
  <c r="C475" i="1"/>
  <c r="E474" i="1"/>
  <c r="D474" i="1"/>
  <c r="C474" i="1"/>
  <c r="B474" i="1"/>
  <c r="E473" i="1"/>
  <c r="D473" i="1"/>
  <c r="C473" i="1"/>
  <c r="B473" i="1"/>
  <c r="E472" i="1"/>
  <c r="D472" i="1"/>
  <c r="C472" i="1"/>
  <c r="B472" i="1"/>
  <c r="E471" i="1"/>
  <c r="D471" i="1"/>
  <c r="C471" i="1"/>
  <c r="B471" i="1"/>
  <c r="E470" i="1"/>
  <c r="D470" i="1"/>
  <c r="C470" i="1"/>
  <c r="B470" i="1"/>
  <c r="E469" i="1"/>
  <c r="D469" i="1"/>
  <c r="C469" i="1"/>
  <c r="B469" i="1"/>
  <c r="E468" i="1"/>
  <c r="D468" i="1"/>
  <c r="C468" i="1"/>
  <c r="B468" i="1"/>
  <c r="E467" i="1"/>
  <c r="D467" i="1"/>
  <c r="C467" i="1"/>
  <c r="B467" i="1"/>
  <c r="E466" i="1"/>
  <c r="D466" i="1"/>
  <c r="C466" i="1"/>
  <c r="B466" i="1"/>
  <c r="E465" i="1"/>
  <c r="D465" i="1"/>
  <c r="C465" i="1"/>
  <c r="B465" i="1"/>
  <c r="E464" i="1"/>
  <c r="D464" i="1"/>
  <c r="C464" i="1"/>
  <c r="B464" i="1"/>
  <c r="E463" i="1"/>
  <c r="D463" i="1"/>
  <c r="C463" i="1"/>
  <c r="B463" i="1"/>
  <c r="E462" i="1"/>
  <c r="D462" i="1"/>
  <c r="C462" i="1"/>
  <c r="B462" i="1"/>
  <c r="E461" i="1"/>
  <c r="D461" i="1"/>
  <c r="C461" i="1"/>
  <c r="B461" i="1"/>
  <c r="E460" i="1"/>
  <c r="D460" i="1"/>
  <c r="C460" i="1"/>
  <c r="B460" i="1"/>
  <c r="E459" i="1"/>
  <c r="D459" i="1"/>
  <c r="C459" i="1"/>
  <c r="B459" i="1"/>
  <c r="E458" i="1"/>
  <c r="D458" i="1"/>
  <c r="C458" i="1"/>
  <c r="B458" i="1"/>
  <c r="E457" i="1"/>
  <c r="D457" i="1"/>
  <c r="C457" i="1"/>
  <c r="B457" i="1"/>
  <c r="E456" i="1"/>
  <c r="D456" i="1"/>
  <c r="C456" i="1"/>
  <c r="B456" i="1"/>
  <c r="E455" i="1"/>
  <c r="D455" i="1"/>
  <c r="C455" i="1"/>
  <c r="B455" i="1"/>
  <c r="E454" i="1"/>
  <c r="D454" i="1"/>
  <c r="C454" i="1"/>
  <c r="B454" i="1"/>
  <c r="E453" i="1"/>
  <c r="D453" i="1"/>
  <c r="C453" i="1"/>
  <c r="B453" i="1"/>
  <c r="E452" i="1"/>
  <c r="D452" i="1"/>
  <c r="C452" i="1"/>
  <c r="B452" i="1"/>
  <c r="E451" i="1"/>
  <c r="D451" i="1"/>
  <c r="C451" i="1"/>
  <c r="B451" i="1"/>
  <c r="E450" i="1"/>
  <c r="D450" i="1"/>
  <c r="C450" i="1"/>
  <c r="B450" i="1"/>
  <c r="E449" i="1"/>
  <c r="D449" i="1"/>
  <c r="C449" i="1"/>
  <c r="B449" i="1"/>
  <c r="E448" i="1"/>
  <c r="D448" i="1"/>
  <c r="C448" i="1"/>
  <c r="B448" i="1"/>
  <c r="E447" i="1"/>
  <c r="D447" i="1"/>
  <c r="C447" i="1"/>
  <c r="B447" i="1"/>
  <c r="E446" i="1"/>
  <c r="D446" i="1"/>
  <c r="C446" i="1"/>
  <c r="B446" i="1"/>
  <c r="E445" i="1"/>
  <c r="D445" i="1"/>
  <c r="C445" i="1"/>
  <c r="B445" i="1"/>
  <c r="E444" i="1"/>
  <c r="D444" i="1"/>
  <c r="C444" i="1"/>
  <c r="B444" i="1"/>
  <c r="E443" i="1"/>
  <c r="D443" i="1"/>
  <c r="C443" i="1"/>
  <c r="B443" i="1"/>
  <c r="E442" i="1"/>
  <c r="D442" i="1"/>
  <c r="C442" i="1"/>
  <c r="B442" i="1"/>
  <c r="E441" i="1"/>
  <c r="D441" i="1"/>
  <c r="C441" i="1"/>
  <c r="B441" i="1"/>
  <c r="E440" i="1"/>
  <c r="D440" i="1"/>
  <c r="C440" i="1"/>
  <c r="B440" i="1"/>
  <c r="E439" i="1"/>
  <c r="D439" i="1"/>
  <c r="C439" i="1"/>
  <c r="B439" i="1"/>
  <c r="E438" i="1"/>
  <c r="D438" i="1"/>
  <c r="C438" i="1"/>
  <c r="B438" i="1"/>
  <c r="E437" i="1"/>
  <c r="D437" i="1"/>
  <c r="C437" i="1"/>
  <c r="B437" i="1"/>
  <c r="E436" i="1"/>
  <c r="D436" i="1"/>
  <c r="C436" i="1"/>
  <c r="B436" i="1"/>
  <c r="E435" i="1"/>
  <c r="D435" i="1"/>
  <c r="C435" i="1"/>
  <c r="B435" i="1"/>
  <c r="E434" i="1"/>
  <c r="D434" i="1"/>
  <c r="C434" i="1"/>
  <c r="B434" i="1"/>
  <c r="E433" i="1"/>
  <c r="D433" i="1"/>
  <c r="C433" i="1"/>
  <c r="B433" i="1"/>
  <c r="E432" i="1"/>
  <c r="D432" i="1"/>
  <c r="C432" i="1"/>
  <c r="B432" i="1"/>
  <c r="E431" i="1"/>
  <c r="D431" i="1"/>
  <c r="C431" i="1"/>
  <c r="B431" i="1"/>
  <c r="E430" i="1"/>
  <c r="D430" i="1"/>
  <c r="C430" i="1"/>
  <c r="B430" i="1"/>
  <c r="E429" i="1"/>
  <c r="D429" i="1"/>
  <c r="C429" i="1"/>
  <c r="B429" i="1"/>
  <c r="E428" i="1"/>
  <c r="D428" i="1"/>
  <c r="C428" i="1"/>
  <c r="B428" i="1"/>
  <c r="E427" i="1"/>
  <c r="D427" i="1"/>
  <c r="C427" i="1"/>
  <c r="B427" i="1"/>
  <c r="E426" i="1"/>
  <c r="D426" i="1"/>
  <c r="C426" i="1"/>
  <c r="B426" i="1"/>
  <c r="E425" i="1"/>
  <c r="D425" i="1"/>
  <c r="C425" i="1"/>
  <c r="B425" i="1"/>
  <c r="E424" i="1"/>
  <c r="D424" i="1"/>
  <c r="C424" i="1"/>
  <c r="B424" i="1"/>
  <c r="E423" i="1"/>
  <c r="D423" i="1"/>
  <c r="C423" i="1"/>
  <c r="B423" i="1"/>
  <c r="E422" i="1"/>
  <c r="D422" i="1"/>
  <c r="C422" i="1"/>
  <c r="B422" i="1"/>
  <c r="E421" i="1"/>
  <c r="D421" i="1"/>
  <c r="C421" i="1"/>
  <c r="B421" i="1"/>
  <c r="E420" i="1"/>
  <c r="D420" i="1"/>
  <c r="C420" i="1"/>
  <c r="B420" i="1"/>
  <c r="E419" i="1"/>
  <c r="D419" i="1"/>
  <c r="C419" i="1"/>
  <c r="B419" i="1"/>
  <c r="E418" i="1"/>
  <c r="D418" i="1"/>
  <c r="C418" i="1"/>
  <c r="B418" i="1"/>
  <c r="E417" i="1"/>
  <c r="D417" i="1"/>
  <c r="C417" i="1"/>
  <c r="B417" i="1"/>
  <c r="E416" i="1"/>
  <c r="D416" i="1"/>
  <c r="C416" i="1"/>
  <c r="B416" i="1"/>
  <c r="E415" i="1"/>
  <c r="D415" i="1"/>
  <c r="C415" i="1"/>
  <c r="B415" i="1"/>
  <c r="E414" i="1"/>
  <c r="D414" i="1"/>
  <c r="C414" i="1"/>
  <c r="B414" i="1"/>
  <c r="E413" i="1"/>
  <c r="D413" i="1"/>
  <c r="C413" i="1"/>
  <c r="B413" i="1"/>
  <c r="E412" i="1"/>
  <c r="D412" i="1"/>
  <c r="C412" i="1"/>
  <c r="B412" i="1"/>
  <c r="E411" i="1"/>
  <c r="D411" i="1"/>
  <c r="C411" i="1"/>
  <c r="B411" i="1"/>
  <c r="E410" i="1"/>
  <c r="D410" i="1"/>
  <c r="C410" i="1"/>
  <c r="B410" i="1"/>
  <c r="E409" i="1"/>
  <c r="D409" i="1"/>
  <c r="C409" i="1"/>
  <c r="B409" i="1"/>
  <c r="E408" i="1"/>
  <c r="D408" i="1"/>
  <c r="C408" i="1"/>
  <c r="B408" i="1"/>
  <c r="E407" i="1"/>
  <c r="D407" i="1"/>
  <c r="C407" i="1"/>
  <c r="B407" i="1"/>
  <c r="E406" i="1"/>
  <c r="D406" i="1"/>
  <c r="C406" i="1"/>
  <c r="B406" i="1"/>
  <c r="E405" i="1"/>
  <c r="D405" i="1"/>
  <c r="C405" i="1"/>
  <c r="B405" i="1"/>
  <c r="E404" i="1"/>
  <c r="D404" i="1"/>
  <c r="C404" i="1"/>
  <c r="B404" i="1"/>
  <c r="E403" i="1"/>
  <c r="D403" i="1"/>
  <c r="C403" i="1"/>
  <c r="B403" i="1"/>
  <c r="E402" i="1"/>
  <c r="D402" i="1"/>
  <c r="C402" i="1"/>
  <c r="B402" i="1"/>
  <c r="E401" i="1"/>
  <c r="D401" i="1"/>
  <c r="C401" i="1"/>
  <c r="B401" i="1"/>
  <c r="E400" i="1"/>
  <c r="D400" i="1"/>
  <c r="C400" i="1"/>
  <c r="B400" i="1"/>
  <c r="E399" i="1"/>
  <c r="D399" i="1"/>
  <c r="C399" i="1"/>
  <c r="B399" i="1"/>
  <c r="E398" i="1"/>
  <c r="D398" i="1"/>
  <c r="C398" i="1"/>
  <c r="B398" i="1"/>
  <c r="E397" i="1"/>
  <c r="D397" i="1"/>
  <c r="C397" i="1"/>
  <c r="B397" i="1"/>
  <c r="E396" i="1"/>
  <c r="D396" i="1"/>
  <c r="C396" i="1"/>
  <c r="B396" i="1"/>
  <c r="E395" i="1"/>
  <c r="D395" i="1"/>
  <c r="C395" i="1"/>
  <c r="B395" i="1"/>
  <c r="E394" i="1"/>
  <c r="D394" i="1"/>
  <c r="C394" i="1"/>
  <c r="B394" i="1"/>
  <c r="E393" i="1"/>
  <c r="D393" i="1"/>
  <c r="C393" i="1"/>
  <c r="B393" i="1"/>
  <c r="E392" i="1"/>
  <c r="D392" i="1"/>
  <c r="C392" i="1"/>
  <c r="B392" i="1"/>
  <c r="E391" i="1"/>
  <c r="D391" i="1"/>
  <c r="C391" i="1"/>
  <c r="B391" i="1"/>
  <c r="E390" i="1"/>
  <c r="D390" i="1"/>
  <c r="C390" i="1"/>
  <c r="B390" i="1"/>
  <c r="E389" i="1"/>
  <c r="D389" i="1"/>
  <c r="C389" i="1"/>
  <c r="B389" i="1"/>
  <c r="E388" i="1"/>
  <c r="D388" i="1"/>
  <c r="C388" i="1"/>
  <c r="B388" i="1"/>
  <c r="E387" i="1"/>
  <c r="D387" i="1"/>
  <c r="C387" i="1"/>
  <c r="B387" i="1"/>
  <c r="E386" i="1"/>
  <c r="D386" i="1"/>
  <c r="C386" i="1"/>
  <c r="B386" i="1"/>
  <c r="E385" i="1"/>
  <c r="D385" i="1"/>
  <c r="C385" i="1"/>
  <c r="B385" i="1"/>
  <c r="E384" i="1"/>
  <c r="D384" i="1"/>
  <c r="C384" i="1"/>
  <c r="B384" i="1"/>
  <c r="E383" i="1"/>
  <c r="D383" i="1"/>
  <c r="C383" i="1"/>
  <c r="B383" i="1"/>
  <c r="E382" i="1"/>
  <c r="D382" i="1"/>
  <c r="C382" i="1"/>
  <c r="B382" i="1"/>
  <c r="E381" i="1"/>
  <c r="D381" i="1"/>
  <c r="C381" i="1"/>
  <c r="B381" i="1"/>
  <c r="E380" i="1"/>
  <c r="D380" i="1"/>
  <c r="C380" i="1"/>
  <c r="B380" i="1"/>
  <c r="E379" i="1"/>
  <c r="D379" i="1"/>
  <c r="C379" i="1"/>
  <c r="B379" i="1"/>
  <c r="E378" i="1"/>
  <c r="D378" i="1"/>
  <c r="C378" i="1"/>
  <c r="B378" i="1"/>
  <c r="E377" i="1"/>
  <c r="D377" i="1"/>
  <c r="C377" i="1"/>
  <c r="B377" i="1"/>
  <c r="E376" i="1"/>
  <c r="D376" i="1"/>
  <c r="C376" i="1"/>
  <c r="B376" i="1"/>
  <c r="E375" i="1"/>
  <c r="D375" i="1"/>
  <c r="C375" i="1"/>
  <c r="B375" i="1"/>
  <c r="E374" i="1"/>
  <c r="D374" i="1"/>
  <c r="C374" i="1"/>
  <c r="B374" i="1"/>
  <c r="E373" i="1"/>
  <c r="D373" i="1"/>
  <c r="C373" i="1"/>
  <c r="B373" i="1"/>
  <c r="E372" i="1"/>
  <c r="D372" i="1"/>
  <c r="C372" i="1"/>
  <c r="B372" i="1"/>
  <c r="E371" i="1"/>
  <c r="D371" i="1"/>
  <c r="C371" i="1"/>
  <c r="B371" i="1"/>
  <c r="E370" i="1"/>
  <c r="D370" i="1"/>
  <c r="C370" i="1"/>
  <c r="B370" i="1"/>
  <c r="E369" i="1"/>
  <c r="D369" i="1"/>
  <c r="C369" i="1"/>
  <c r="B369" i="1"/>
  <c r="E368" i="1"/>
  <c r="D368" i="1"/>
  <c r="C368" i="1"/>
  <c r="B368" i="1"/>
  <c r="E367" i="1"/>
  <c r="D367" i="1"/>
  <c r="C367" i="1"/>
  <c r="B367" i="1"/>
  <c r="E366" i="1"/>
  <c r="D366" i="1"/>
  <c r="C366" i="1"/>
  <c r="B366" i="1"/>
  <c r="E365" i="1"/>
  <c r="D365" i="1"/>
  <c r="C365" i="1"/>
  <c r="B365" i="1"/>
  <c r="E364" i="1"/>
  <c r="D364" i="1"/>
  <c r="C364" i="1"/>
  <c r="B364" i="1"/>
  <c r="E363" i="1"/>
  <c r="D363" i="1"/>
  <c r="C363" i="1"/>
  <c r="B363" i="1"/>
  <c r="E362" i="1"/>
  <c r="D362" i="1"/>
  <c r="C362" i="1"/>
  <c r="B362" i="1"/>
  <c r="E361" i="1"/>
  <c r="D361" i="1"/>
  <c r="C361" i="1"/>
  <c r="B361" i="1"/>
  <c r="E360" i="1"/>
  <c r="D360" i="1"/>
  <c r="C360" i="1"/>
  <c r="B360" i="1"/>
  <c r="E359" i="1"/>
  <c r="D359" i="1"/>
  <c r="C359" i="1"/>
  <c r="B359" i="1"/>
  <c r="E358" i="1"/>
  <c r="D358" i="1"/>
  <c r="C358" i="1"/>
  <c r="B358" i="1"/>
  <c r="E357" i="1"/>
  <c r="D357" i="1"/>
  <c r="C357" i="1"/>
  <c r="B357" i="1"/>
  <c r="E356" i="1"/>
  <c r="D356" i="1"/>
  <c r="C356" i="1"/>
  <c r="B356" i="1"/>
  <c r="E355" i="1"/>
  <c r="D355" i="1"/>
  <c r="C355" i="1"/>
  <c r="B355" i="1"/>
  <c r="E354" i="1"/>
  <c r="D354" i="1"/>
  <c r="C354" i="1"/>
  <c r="B354" i="1"/>
  <c r="E353" i="1"/>
  <c r="D353" i="1"/>
  <c r="C353" i="1"/>
  <c r="B353" i="1"/>
  <c r="E352" i="1"/>
  <c r="D352" i="1"/>
  <c r="C352" i="1"/>
  <c r="B352" i="1"/>
  <c r="E351" i="1"/>
  <c r="D351" i="1"/>
  <c r="C351" i="1"/>
  <c r="B351" i="1"/>
  <c r="E350" i="1"/>
  <c r="D350" i="1"/>
  <c r="C350" i="1"/>
  <c r="B350" i="1"/>
  <c r="E349" i="1"/>
  <c r="D349" i="1"/>
  <c r="C349" i="1"/>
  <c r="B349" i="1"/>
  <c r="E348" i="1"/>
  <c r="D348" i="1"/>
  <c r="C348" i="1"/>
  <c r="B348" i="1"/>
  <c r="E347" i="1"/>
  <c r="D347" i="1"/>
  <c r="C347" i="1"/>
  <c r="B347" i="1"/>
  <c r="E346" i="1"/>
  <c r="D346" i="1"/>
  <c r="C346" i="1"/>
  <c r="B346" i="1"/>
  <c r="E345" i="1"/>
  <c r="D345" i="1"/>
  <c r="C345" i="1"/>
  <c r="B345" i="1"/>
  <c r="E344" i="1"/>
  <c r="D344" i="1"/>
  <c r="C344" i="1"/>
  <c r="B344" i="1"/>
  <c r="E343" i="1"/>
  <c r="D343" i="1"/>
  <c r="C343" i="1"/>
  <c r="B343" i="1"/>
  <c r="E342" i="1"/>
  <c r="D342" i="1"/>
  <c r="C342" i="1"/>
  <c r="B342" i="1"/>
  <c r="E341" i="1"/>
  <c r="D341" i="1"/>
  <c r="C341" i="1"/>
  <c r="B341" i="1"/>
  <c r="E340" i="1"/>
  <c r="D340" i="1"/>
  <c r="C340" i="1"/>
  <c r="B340" i="1"/>
  <c r="E339" i="1"/>
  <c r="D339" i="1"/>
  <c r="C339" i="1"/>
  <c r="B339" i="1"/>
  <c r="E338" i="1"/>
  <c r="D338" i="1"/>
  <c r="C338" i="1"/>
  <c r="B338" i="1"/>
  <c r="E337" i="1"/>
  <c r="D337" i="1"/>
  <c r="C337" i="1"/>
  <c r="B337" i="1"/>
  <c r="E336" i="1"/>
  <c r="D336" i="1"/>
  <c r="C336" i="1"/>
  <c r="B336" i="1"/>
  <c r="E335" i="1"/>
  <c r="D335" i="1"/>
  <c r="C335" i="1"/>
  <c r="B335" i="1"/>
  <c r="E334" i="1"/>
  <c r="D334" i="1"/>
  <c r="C334" i="1"/>
  <c r="B334" i="1"/>
  <c r="E333" i="1"/>
  <c r="D333" i="1"/>
  <c r="C333" i="1"/>
  <c r="B333" i="1"/>
  <c r="E332" i="1"/>
  <c r="D332" i="1"/>
  <c r="C332" i="1"/>
  <c r="B332" i="1"/>
  <c r="E331" i="1"/>
  <c r="D331" i="1"/>
  <c r="C331" i="1"/>
  <c r="B331" i="1"/>
  <c r="E330" i="1"/>
  <c r="D330" i="1"/>
  <c r="C330" i="1"/>
  <c r="B330" i="1"/>
  <c r="E329" i="1"/>
  <c r="D329" i="1"/>
  <c r="C329" i="1"/>
  <c r="B329" i="1"/>
  <c r="E328" i="1"/>
  <c r="D328" i="1"/>
  <c r="C328" i="1"/>
  <c r="B328" i="1"/>
  <c r="E327" i="1"/>
  <c r="D327" i="1"/>
  <c r="C327" i="1"/>
  <c r="B327" i="1"/>
  <c r="E326" i="1"/>
  <c r="D326" i="1"/>
  <c r="C326" i="1"/>
  <c r="B326" i="1"/>
  <c r="E325" i="1"/>
  <c r="D325" i="1"/>
  <c r="C325" i="1"/>
  <c r="B325" i="1"/>
  <c r="E324" i="1"/>
  <c r="D324" i="1"/>
  <c r="C324" i="1"/>
  <c r="B324" i="1"/>
  <c r="E323" i="1"/>
  <c r="D323" i="1"/>
  <c r="C323" i="1"/>
  <c r="B323" i="1"/>
  <c r="E322" i="1"/>
  <c r="D322" i="1"/>
  <c r="C322" i="1"/>
  <c r="B322" i="1"/>
  <c r="E321" i="1"/>
  <c r="D321" i="1"/>
  <c r="C321" i="1"/>
  <c r="B321" i="1"/>
  <c r="E320" i="1"/>
  <c r="D320" i="1"/>
  <c r="C320" i="1"/>
  <c r="B320" i="1"/>
  <c r="E319" i="1"/>
  <c r="D319" i="1"/>
  <c r="C319" i="1"/>
  <c r="B319" i="1"/>
  <c r="E318" i="1"/>
  <c r="D318" i="1"/>
  <c r="C318" i="1"/>
  <c r="B318" i="1"/>
  <c r="E317" i="1"/>
  <c r="D317" i="1"/>
  <c r="C317" i="1"/>
  <c r="B317" i="1"/>
  <c r="E316" i="1"/>
  <c r="D316" i="1"/>
  <c r="C316" i="1"/>
  <c r="B316" i="1"/>
  <c r="E315" i="1"/>
  <c r="D315" i="1"/>
  <c r="C315" i="1"/>
  <c r="B315" i="1"/>
  <c r="E314" i="1"/>
  <c r="D314" i="1"/>
  <c r="C314" i="1"/>
  <c r="B314" i="1"/>
  <c r="E313" i="1"/>
  <c r="D313" i="1"/>
  <c r="C313" i="1"/>
  <c r="B313" i="1"/>
  <c r="E312" i="1"/>
  <c r="D312" i="1"/>
  <c r="C312" i="1"/>
  <c r="B312" i="1"/>
  <c r="E311" i="1"/>
  <c r="D311" i="1"/>
  <c r="C311" i="1"/>
  <c r="B311" i="1"/>
  <c r="E310" i="1"/>
  <c r="D310" i="1"/>
  <c r="C310" i="1"/>
  <c r="B310" i="1"/>
  <c r="E309" i="1"/>
  <c r="D309" i="1"/>
  <c r="C309" i="1"/>
  <c r="B309" i="1"/>
  <c r="E308" i="1"/>
  <c r="D308" i="1"/>
  <c r="C308" i="1"/>
  <c r="B308" i="1"/>
  <c r="E307" i="1"/>
  <c r="D307" i="1"/>
  <c r="C307" i="1"/>
  <c r="B307" i="1"/>
  <c r="E306" i="1"/>
  <c r="D306" i="1"/>
  <c r="C306" i="1"/>
  <c r="B306" i="1"/>
  <c r="E305" i="1"/>
  <c r="D305" i="1"/>
  <c r="C305" i="1"/>
  <c r="B305" i="1"/>
  <c r="E304" i="1"/>
  <c r="D304" i="1"/>
  <c r="C304" i="1"/>
  <c r="B304" i="1"/>
  <c r="E303" i="1"/>
  <c r="D303" i="1"/>
  <c r="C303" i="1"/>
  <c r="B303" i="1"/>
  <c r="E302" i="1"/>
  <c r="D302" i="1"/>
  <c r="C302" i="1"/>
  <c r="B302" i="1"/>
  <c r="E301" i="1"/>
  <c r="D301" i="1"/>
  <c r="C301" i="1"/>
  <c r="B301" i="1"/>
  <c r="E300" i="1"/>
  <c r="D300" i="1"/>
  <c r="C300" i="1"/>
  <c r="B300" i="1"/>
  <c r="E299" i="1"/>
  <c r="D299" i="1"/>
  <c r="C299" i="1"/>
  <c r="B299" i="1"/>
  <c r="E298" i="1"/>
  <c r="D298" i="1"/>
  <c r="C298" i="1"/>
  <c r="B298" i="1"/>
  <c r="E297" i="1"/>
  <c r="D297" i="1"/>
  <c r="C297" i="1"/>
  <c r="B297" i="1"/>
  <c r="E296" i="1"/>
  <c r="D296" i="1"/>
  <c r="C296" i="1"/>
  <c r="B296" i="1"/>
  <c r="E295" i="1"/>
  <c r="D295" i="1"/>
  <c r="C295" i="1"/>
  <c r="B295" i="1"/>
  <c r="E294" i="1"/>
  <c r="D294" i="1"/>
  <c r="C294" i="1"/>
  <c r="B294" i="1"/>
  <c r="E293" i="1"/>
  <c r="D293" i="1"/>
  <c r="C293" i="1"/>
  <c r="B293" i="1"/>
  <c r="E292" i="1"/>
  <c r="D292" i="1"/>
  <c r="C292" i="1"/>
  <c r="B292" i="1"/>
  <c r="E291" i="1"/>
  <c r="D291" i="1"/>
  <c r="C291" i="1"/>
  <c r="B291" i="1"/>
  <c r="E290" i="1"/>
  <c r="D290" i="1"/>
  <c r="C290" i="1"/>
  <c r="B290" i="1"/>
  <c r="E289" i="1"/>
  <c r="D289" i="1"/>
  <c r="C289" i="1"/>
  <c r="B289" i="1"/>
  <c r="E288" i="1"/>
  <c r="D288" i="1"/>
  <c r="C288" i="1"/>
  <c r="B288" i="1"/>
  <c r="E287" i="1"/>
  <c r="D287" i="1"/>
  <c r="C287" i="1"/>
  <c r="B287" i="1"/>
  <c r="E286" i="1"/>
  <c r="D286" i="1"/>
  <c r="C286" i="1"/>
  <c r="B286" i="1"/>
  <c r="E285" i="1"/>
  <c r="D285" i="1"/>
  <c r="C285" i="1"/>
  <c r="B285" i="1"/>
  <c r="E284" i="1"/>
  <c r="D284" i="1"/>
  <c r="C284" i="1"/>
  <c r="B284" i="1"/>
  <c r="D283" i="1"/>
  <c r="C283" i="1"/>
  <c r="B283" i="1"/>
  <c r="D282" i="1"/>
  <c r="C282" i="1"/>
  <c r="B282" i="1"/>
  <c r="D281" i="1"/>
  <c r="C281" i="1"/>
  <c r="B281" i="1"/>
  <c r="D280" i="1"/>
  <c r="C280" i="1"/>
  <c r="B280" i="1"/>
  <c r="D279" i="1"/>
  <c r="C279" i="1"/>
  <c r="B279" i="1"/>
  <c r="D278" i="1"/>
  <c r="C278" i="1"/>
  <c r="B278" i="1"/>
  <c r="E277" i="1"/>
  <c r="D277" i="1"/>
  <c r="C277" i="1"/>
  <c r="B277" i="1"/>
  <c r="E276" i="1"/>
  <c r="D276" i="1"/>
  <c r="C276" i="1"/>
  <c r="B276" i="1"/>
  <c r="E275" i="1"/>
  <c r="D275" i="1"/>
  <c r="C275" i="1"/>
  <c r="B275" i="1"/>
  <c r="E274" i="1"/>
  <c r="D274" i="1"/>
  <c r="C274" i="1"/>
  <c r="B274" i="1"/>
  <c r="E273" i="1"/>
  <c r="D273" i="1"/>
  <c r="C273" i="1"/>
  <c r="B273" i="1"/>
  <c r="E272" i="1"/>
  <c r="D272" i="1"/>
  <c r="C272" i="1"/>
  <c r="B272" i="1"/>
  <c r="E271" i="1"/>
  <c r="D271" i="1"/>
  <c r="C271" i="1"/>
  <c r="B271" i="1"/>
  <c r="E270" i="1"/>
  <c r="D270" i="1"/>
  <c r="C270" i="1"/>
  <c r="B270" i="1"/>
  <c r="E269" i="1"/>
  <c r="D269" i="1"/>
  <c r="C269" i="1"/>
  <c r="B269" i="1"/>
  <c r="E268" i="1"/>
  <c r="D268" i="1"/>
  <c r="C268" i="1"/>
  <c r="B268" i="1"/>
  <c r="E267" i="1"/>
  <c r="D267" i="1"/>
  <c r="C267" i="1"/>
  <c r="B267" i="1"/>
  <c r="E266" i="1"/>
  <c r="D266" i="1"/>
  <c r="C266" i="1"/>
  <c r="B266" i="1"/>
  <c r="E265" i="1"/>
  <c r="D265" i="1"/>
  <c r="C265" i="1"/>
  <c r="B265" i="1"/>
  <c r="E264" i="1"/>
  <c r="D264" i="1"/>
  <c r="C264" i="1"/>
  <c r="B264" i="1"/>
  <c r="E263" i="1"/>
  <c r="D263" i="1"/>
  <c r="C263" i="1"/>
  <c r="B263" i="1"/>
  <c r="E262" i="1"/>
  <c r="D262" i="1"/>
  <c r="C262" i="1"/>
  <c r="B262" i="1"/>
  <c r="E261" i="1"/>
  <c r="D261" i="1"/>
  <c r="C261" i="1"/>
  <c r="B261" i="1"/>
  <c r="E260" i="1"/>
  <c r="D260" i="1"/>
  <c r="C260" i="1"/>
  <c r="B260" i="1"/>
  <c r="E259" i="1"/>
  <c r="D259" i="1"/>
  <c r="C259" i="1"/>
  <c r="B259" i="1"/>
  <c r="E258" i="1"/>
  <c r="D258" i="1"/>
  <c r="C258" i="1"/>
  <c r="B258" i="1"/>
  <c r="E257" i="1"/>
  <c r="D257" i="1"/>
  <c r="C257" i="1"/>
  <c r="B257" i="1"/>
  <c r="E256" i="1"/>
  <c r="D256" i="1"/>
  <c r="C256" i="1"/>
  <c r="B256" i="1"/>
  <c r="E255" i="1"/>
  <c r="D255" i="1"/>
  <c r="C255" i="1"/>
  <c r="B255" i="1"/>
  <c r="E254" i="1"/>
  <c r="D254" i="1"/>
  <c r="C254" i="1"/>
  <c r="B254" i="1"/>
  <c r="E253" i="1"/>
  <c r="D253" i="1"/>
  <c r="C253" i="1"/>
  <c r="B253" i="1"/>
  <c r="E252" i="1"/>
  <c r="D252" i="1"/>
  <c r="C252" i="1"/>
  <c r="B252" i="1"/>
  <c r="E251" i="1"/>
  <c r="D251" i="1"/>
  <c r="C251" i="1"/>
  <c r="B251" i="1"/>
  <c r="E250" i="1"/>
  <c r="D250" i="1"/>
  <c r="C250" i="1"/>
  <c r="B250" i="1"/>
  <c r="E249" i="1"/>
  <c r="D249" i="1"/>
  <c r="C249" i="1"/>
  <c r="B249" i="1"/>
  <c r="E248" i="1"/>
  <c r="D248" i="1"/>
  <c r="C248" i="1"/>
  <c r="B248" i="1"/>
  <c r="E247" i="1"/>
  <c r="D247" i="1"/>
  <c r="C247" i="1"/>
  <c r="B247" i="1"/>
  <c r="E246" i="1"/>
  <c r="D246" i="1"/>
  <c r="C246" i="1"/>
  <c r="B246" i="1"/>
  <c r="E245" i="1"/>
  <c r="D245" i="1"/>
  <c r="C245" i="1"/>
  <c r="B245" i="1"/>
  <c r="E244" i="1"/>
  <c r="D244" i="1"/>
  <c r="C244" i="1"/>
  <c r="B244" i="1"/>
  <c r="E243" i="1"/>
  <c r="D243" i="1"/>
  <c r="C243" i="1"/>
  <c r="B243" i="1"/>
  <c r="E242" i="1"/>
  <c r="D242" i="1"/>
  <c r="C242" i="1"/>
  <c r="B242" i="1"/>
  <c r="E241" i="1"/>
  <c r="D241" i="1"/>
  <c r="C241" i="1"/>
  <c r="B241" i="1"/>
  <c r="E240" i="1"/>
  <c r="D240" i="1"/>
  <c r="C240" i="1"/>
  <c r="B240" i="1"/>
  <c r="E239" i="1"/>
  <c r="D239" i="1"/>
  <c r="C239" i="1"/>
  <c r="B239" i="1"/>
  <c r="E238" i="1"/>
  <c r="D238" i="1"/>
  <c r="C238" i="1"/>
  <c r="B238" i="1"/>
  <c r="E237" i="1"/>
  <c r="D237" i="1"/>
  <c r="C237" i="1"/>
  <c r="B237" i="1"/>
  <c r="E236" i="1"/>
  <c r="D236" i="1"/>
  <c r="C236" i="1"/>
  <c r="B236" i="1"/>
  <c r="E235" i="1"/>
  <c r="D235" i="1"/>
  <c r="C235" i="1"/>
  <c r="B235" i="1"/>
  <c r="E234" i="1"/>
  <c r="D234" i="1"/>
  <c r="C234" i="1"/>
  <c r="B234" i="1"/>
  <c r="E233" i="1"/>
  <c r="D233" i="1"/>
  <c r="C233" i="1"/>
  <c r="B233" i="1"/>
  <c r="E232" i="1"/>
  <c r="D232" i="1"/>
  <c r="C232" i="1"/>
  <c r="B232" i="1"/>
  <c r="E231" i="1"/>
  <c r="D231" i="1"/>
  <c r="C231" i="1"/>
  <c r="B231" i="1"/>
  <c r="E230" i="1"/>
  <c r="D230" i="1"/>
  <c r="C230" i="1"/>
  <c r="B230" i="1"/>
  <c r="E229" i="1"/>
  <c r="D229" i="1"/>
  <c r="C229" i="1"/>
  <c r="B229" i="1"/>
  <c r="E228" i="1"/>
  <c r="D228" i="1"/>
  <c r="C228" i="1"/>
  <c r="B228" i="1"/>
  <c r="E227" i="1"/>
  <c r="D227" i="1"/>
  <c r="C227" i="1"/>
  <c r="B227" i="1"/>
  <c r="E226" i="1"/>
  <c r="D226" i="1"/>
  <c r="C226" i="1"/>
  <c r="B226" i="1"/>
  <c r="E225" i="1"/>
  <c r="D225" i="1"/>
  <c r="C225" i="1"/>
  <c r="B225" i="1"/>
  <c r="E224" i="1"/>
  <c r="D224" i="1"/>
  <c r="C224" i="1"/>
  <c r="B224" i="1"/>
  <c r="E223" i="1"/>
  <c r="D223" i="1"/>
  <c r="C223" i="1"/>
  <c r="B223" i="1"/>
  <c r="E222" i="1"/>
  <c r="D222" i="1"/>
  <c r="C222" i="1"/>
  <c r="B222" i="1"/>
  <c r="D221" i="1"/>
  <c r="C221" i="1"/>
  <c r="B221" i="1"/>
  <c r="D220" i="1"/>
  <c r="C220" i="1"/>
  <c r="B220" i="1"/>
  <c r="D219" i="1"/>
  <c r="C219" i="1"/>
  <c r="B219" i="1"/>
  <c r="D218" i="1"/>
  <c r="C218" i="1"/>
  <c r="B218" i="1"/>
  <c r="D217" i="1"/>
  <c r="C217" i="1"/>
  <c r="B217" i="1"/>
  <c r="D216" i="1"/>
  <c r="C216" i="1"/>
  <c r="B216" i="1"/>
  <c r="D215" i="1"/>
  <c r="C215" i="1"/>
  <c r="B215" i="1"/>
  <c r="D214" i="1"/>
  <c r="C214" i="1"/>
  <c r="B214" i="1"/>
  <c r="D213" i="1"/>
  <c r="C213" i="1"/>
  <c r="B213" i="1"/>
  <c r="D212" i="1"/>
  <c r="C212" i="1"/>
  <c r="B212" i="1"/>
  <c r="D211" i="1"/>
  <c r="C211" i="1"/>
  <c r="B211" i="1"/>
  <c r="E210" i="1"/>
  <c r="D210" i="1"/>
  <c r="C210" i="1"/>
  <c r="B210" i="1"/>
  <c r="E209" i="1"/>
  <c r="D209" i="1"/>
  <c r="C209" i="1"/>
  <c r="B209" i="1"/>
  <c r="E208" i="1"/>
  <c r="D208" i="1"/>
  <c r="C208" i="1"/>
  <c r="B208" i="1"/>
  <c r="E207" i="1"/>
  <c r="D207" i="1"/>
  <c r="C207" i="1"/>
  <c r="B207" i="1"/>
  <c r="E206" i="1"/>
  <c r="D206" i="1"/>
  <c r="C206" i="1"/>
  <c r="B206" i="1"/>
  <c r="E205" i="1"/>
  <c r="D205" i="1"/>
  <c r="C205" i="1"/>
  <c r="B205" i="1"/>
  <c r="E204" i="1"/>
  <c r="D204" i="1"/>
  <c r="C204" i="1"/>
  <c r="B204" i="1"/>
  <c r="E203" i="1"/>
  <c r="D203" i="1"/>
  <c r="C203" i="1"/>
  <c r="B203" i="1"/>
  <c r="E202" i="1"/>
  <c r="D202" i="1"/>
  <c r="C202" i="1"/>
  <c r="B202" i="1"/>
  <c r="E201" i="1"/>
  <c r="D201" i="1"/>
  <c r="C201" i="1"/>
  <c r="B201" i="1"/>
  <c r="E200" i="1"/>
  <c r="D200" i="1"/>
  <c r="C200" i="1"/>
  <c r="B200" i="1"/>
  <c r="E199" i="1"/>
  <c r="D199" i="1"/>
  <c r="C199" i="1"/>
  <c r="B199" i="1"/>
  <c r="E198" i="1"/>
  <c r="D198" i="1"/>
  <c r="C198" i="1"/>
  <c r="B198" i="1"/>
  <c r="E197" i="1"/>
  <c r="D197" i="1"/>
  <c r="C197" i="1"/>
  <c r="B197" i="1"/>
  <c r="E196" i="1"/>
  <c r="D196" i="1"/>
  <c r="C196" i="1"/>
  <c r="B196" i="1"/>
  <c r="E195" i="1"/>
  <c r="D195" i="1"/>
  <c r="C195" i="1"/>
  <c r="B195" i="1"/>
  <c r="E194" i="1"/>
  <c r="D194" i="1"/>
  <c r="C194" i="1"/>
  <c r="B194" i="1"/>
  <c r="E193" i="1"/>
  <c r="D193" i="1"/>
  <c r="C193" i="1"/>
  <c r="B193" i="1"/>
  <c r="E192" i="1"/>
  <c r="D192" i="1"/>
  <c r="C192" i="1"/>
  <c r="B192" i="1"/>
  <c r="E191" i="1"/>
  <c r="D191" i="1"/>
  <c r="C191" i="1"/>
  <c r="B191" i="1"/>
  <c r="E190" i="1"/>
  <c r="D190" i="1"/>
  <c r="C190" i="1"/>
  <c r="B190" i="1"/>
  <c r="E189" i="1"/>
  <c r="D189" i="1"/>
  <c r="C189" i="1"/>
  <c r="B189" i="1"/>
  <c r="E188" i="1"/>
  <c r="D188" i="1"/>
  <c r="C188" i="1"/>
  <c r="B188" i="1"/>
  <c r="E187" i="1"/>
  <c r="D187" i="1"/>
  <c r="C187" i="1"/>
  <c r="B187" i="1"/>
  <c r="E186" i="1"/>
  <c r="D186" i="1"/>
  <c r="C186" i="1"/>
  <c r="B186" i="1"/>
  <c r="E185" i="1"/>
  <c r="D185" i="1"/>
  <c r="C185" i="1"/>
  <c r="B185" i="1"/>
  <c r="E184" i="1"/>
  <c r="D184" i="1"/>
  <c r="C184" i="1"/>
  <c r="B184" i="1"/>
  <c r="E183" i="1"/>
  <c r="D183" i="1"/>
  <c r="C183" i="1"/>
  <c r="B183" i="1"/>
  <c r="E182" i="1"/>
  <c r="D182" i="1"/>
  <c r="C182" i="1"/>
  <c r="B182" i="1"/>
  <c r="E181" i="1"/>
  <c r="D181" i="1"/>
  <c r="C181" i="1"/>
  <c r="B181" i="1"/>
  <c r="E180" i="1"/>
  <c r="D180" i="1"/>
  <c r="C180" i="1"/>
  <c r="B180" i="1"/>
  <c r="E179" i="1"/>
  <c r="D179" i="1"/>
  <c r="C179" i="1"/>
  <c r="B179" i="1"/>
  <c r="E178" i="1"/>
  <c r="D178" i="1"/>
  <c r="C178" i="1"/>
  <c r="B178" i="1"/>
  <c r="E177" i="1"/>
  <c r="D177" i="1"/>
  <c r="C177" i="1"/>
  <c r="B177" i="1"/>
  <c r="E176" i="1"/>
  <c r="D176" i="1"/>
  <c r="C176" i="1"/>
  <c r="B176" i="1"/>
  <c r="E175" i="1"/>
  <c r="D175" i="1"/>
  <c r="C175" i="1"/>
  <c r="B175" i="1"/>
  <c r="E174" i="1"/>
  <c r="D174" i="1"/>
  <c r="C174" i="1"/>
  <c r="B174" i="1"/>
  <c r="E173" i="1"/>
  <c r="D173" i="1"/>
  <c r="C173" i="1"/>
  <c r="B173" i="1"/>
  <c r="E172" i="1"/>
  <c r="D172" i="1"/>
  <c r="C172" i="1"/>
  <c r="B172" i="1"/>
  <c r="E171" i="1"/>
  <c r="D171" i="1"/>
  <c r="C171" i="1"/>
  <c r="B171" i="1"/>
  <c r="E170" i="1"/>
  <c r="D170" i="1"/>
  <c r="C170" i="1"/>
  <c r="B170" i="1"/>
  <c r="E169" i="1"/>
  <c r="D169" i="1"/>
  <c r="C169" i="1"/>
  <c r="B169" i="1"/>
  <c r="E168" i="1"/>
  <c r="D168" i="1"/>
  <c r="C168" i="1"/>
  <c r="B168" i="1"/>
  <c r="E167" i="1"/>
  <c r="D167" i="1"/>
  <c r="C167" i="1"/>
  <c r="B167" i="1"/>
  <c r="E166" i="1"/>
  <c r="D166" i="1"/>
  <c r="C166" i="1"/>
  <c r="B166" i="1"/>
  <c r="E165" i="1"/>
  <c r="D165" i="1"/>
  <c r="C165" i="1"/>
  <c r="B165" i="1"/>
  <c r="E164" i="1"/>
  <c r="D164" i="1"/>
  <c r="C164" i="1"/>
  <c r="B164" i="1"/>
  <c r="E163" i="1"/>
  <c r="D163" i="1"/>
  <c r="C163" i="1"/>
  <c r="B163" i="1"/>
  <c r="D162" i="1"/>
  <c r="C162" i="1"/>
  <c r="B162" i="1"/>
  <c r="E161" i="1"/>
  <c r="D161" i="1"/>
  <c r="C161" i="1"/>
  <c r="B161" i="1"/>
  <c r="E160" i="1"/>
  <c r="D160" i="1"/>
  <c r="C160" i="1"/>
  <c r="B160" i="1"/>
  <c r="E159" i="1"/>
  <c r="D159" i="1"/>
  <c r="C159" i="1"/>
  <c r="B159" i="1"/>
  <c r="E158" i="1"/>
  <c r="D158" i="1"/>
  <c r="C158" i="1"/>
  <c r="B158" i="1"/>
  <c r="E157" i="1"/>
  <c r="D157" i="1"/>
  <c r="C157" i="1"/>
  <c r="B157" i="1"/>
  <c r="E156" i="1"/>
  <c r="D156" i="1"/>
  <c r="C156" i="1"/>
  <c r="B156" i="1"/>
  <c r="E155" i="1"/>
  <c r="D155" i="1"/>
  <c r="C155" i="1"/>
  <c r="B155" i="1"/>
  <c r="E154" i="1"/>
  <c r="D154" i="1"/>
  <c r="C154" i="1"/>
  <c r="B154" i="1"/>
  <c r="E153" i="1"/>
  <c r="D153" i="1"/>
  <c r="C153" i="1"/>
  <c r="B153" i="1"/>
  <c r="E152" i="1"/>
  <c r="D152" i="1"/>
  <c r="C152" i="1"/>
  <c r="B152" i="1"/>
  <c r="E151" i="1"/>
  <c r="D151" i="1"/>
  <c r="C151" i="1"/>
  <c r="B151" i="1"/>
  <c r="E150" i="1"/>
  <c r="D150" i="1"/>
  <c r="C150" i="1"/>
  <c r="B150" i="1"/>
  <c r="E149" i="1"/>
  <c r="D149" i="1"/>
  <c r="C149" i="1"/>
  <c r="B149" i="1"/>
  <c r="E148" i="1"/>
  <c r="D148" i="1"/>
  <c r="C148" i="1"/>
  <c r="B148" i="1"/>
  <c r="E147" i="1"/>
  <c r="D147" i="1"/>
  <c r="C147" i="1"/>
  <c r="B147" i="1"/>
  <c r="E146" i="1"/>
  <c r="D146" i="1"/>
  <c r="C146" i="1"/>
  <c r="B146" i="1"/>
  <c r="E145" i="1"/>
  <c r="D145" i="1"/>
  <c r="C145" i="1"/>
  <c r="B145" i="1"/>
  <c r="E144" i="1"/>
  <c r="D144" i="1"/>
  <c r="C144" i="1"/>
  <c r="B144" i="1"/>
  <c r="E143" i="1"/>
  <c r="D143" i="1"/>
  <c r="C143" i="1"/>
  <c r="B143" i="1"/>
  <c r="E142" i="1"/>
  <c r="D142" i="1"/>
  <c r="C142" i="1"/>
  <c r="B142" i="1"/>
  <c r="E141" i="1"/>
  <c r="D141" i="1"/>
  <c r="C141" i="1"/>
  <c r="B141" i="1"/>
  <c r="E140" i="1"/>
  <c r="D140" i="1"/>
  <c r="C140" i="1"/>
  <c r="B140" i="1"/>
  <c r="E139" i="1"/>
  <c r="D139" i="1"/>
  <c r="C139" i="1"/>
  <c r="B139" i="1"/>
  <c r="E138" i="1"/>
  <c r="D138" i="1"/>
  <c r="C138" i="1"/>
  <c r="B138" i="1"/>
  <c r="E137" i="1"/>
  <c r="D137" i="1"/>
  <c r="C137" i="1"/>
  <c r="B137" i="1"/>
  <c r="E136" i="1"/>
  <c r="D136" i="1"/>
  <c r="C136" i="1"/>
  <c r="E135" i="1"/>
  <c r="D135" i="1"/>
  <c r="C135" i="1"/>
  <c r="B135" i="1"/>
  <c r="E134" i="1"/>
  <c r="D134" i="1"/>
  <c r="C134" i="1"/>
  <c r="B134" i="1"/>
  <c r="E133" i="1"/>
  <c r="D133" i="1"/>
  <c r="C133" i="1"/>
  <c r="B133" i="1"/>
  <c r="E132" i="1"/>
  <c r="D132" i="1"/>
  <c r="C132" i="1"/>
  <c r="B132" i="1"/>
  <c r="E131" i="1"/>
  <c r="D131" i="1"/>
  <c r="C131" i="1"/>
  <c r="B131" i="1"/>
  <c r="E130" i="1"/>
  <c r="D130" i="1"/>
  <c r="C130" i="1"/>
  <c r="B130" i="1"/>
  <c r="E129" i="1"/>
  <c r="D129" i="1"/>
  <c r="C129" i="1"/>
  <c r="B129" i="1"/>
  <c r="E128" i="1"/>
  <c r="D128" i="1"/>
  <c r="C128" i="1"/>
  <c r="B128" i="1"/>
  <c r="E127" i="1"/>
  <c r="D127" i="1"/>
  <c r="C127" i="1"/>
  <c r="B127" i="1"/>
  <c r="E126" i="1"/>
  <c r="D126" i="1"/>
  <c r="C126" i="1"/>
  <c r="B126" i="1"/>
  <c r="E125" i="1"/>
  <c r="D125" i="1"/>
  <c r="C125" i="1"/>
  <c r="B125" i="1"/>
  <c r="E124" i="1"/>
  <c r="D124" i="1"/>
  <c r="C124" i="1"/>
  <c r="B124" i="1"/>
  <c r="E123" i="1"/>
  <c r="D123" i="1"/>
  <c r="C123" i="1"/>
  <c r="B123" i="1"/>
  <c r="E122" i="1"/>
  <c r="D122" i="1"/>
  <c r="C122" i="1"/>
  <c r="B122" i="1"/>
  <c r="E121" i="1"/>
  <c r="D121" i="1"/>
  <c r="C121" i="1"/>
  <c r="B121" i="1"/>
  <c r="E120" i="1"/>
  <c r="D120" i="1"/>
  <c r="C120" i="1"/>
  <c r="B120" i="1"/>
  <c r="E119" i="1"/>
  <c r="D119" i="1"/>
  <c r="C119" i="1"/>
  <c r="B119" i="1"/>
  <c r="E118" i="1"/>
  <c r="D118" i="1"/>
  <c r="C118" i="1"/>
  <c r="B118" i="1"/>
  <c r="E117" i="1"/>
  <c r="D117" i="1"/>
  <c r="C117" i="1"/>
  <c r="B117" i="1"/>
  <c r="E116" i="1"/>
  <c r="D116" i="1"/>
  <c r="C116" i="1"/>
  <c r="B116" i="1"/>
  <c r="E115" i="1"/>
  <c r="D115" i="1"/>
  <c r="C115" i="1"/>
  <c r="B115" i="1"/>
  <c r="E114" i="1"/>
  <c r="D114" i="1"/>
  <c r="C114" i="1"/>
  <c r="B114" i="1"/>
  <c r="E113" i="1"/>
  <c r="D113" i="1"/>
  <c r="C113" i="1"/>
  <c r="B113" i="1"/>
  <c r="E112" i="1"/>
  <c r="D112" i="1"/>
  <c r="C112" i="1"/>
  <c r="B112" i="1"/>
  <c r="E111" i="1"/>
  <c r="D111" i="1"/>
  <c r="C111" i="1"/>
  <c r="B111" i="1"/>
  <c r="E110" i="1"/>
  <c r="D110" i="1"/>
  <c r="C110" i="1"/>
  <c r="B110" i="1"/>
  <c r="E109" i="1"/>
  <c r="D109" i="1"/>
  <c r="C109" i="1"/>
  <c r="B109" i="1"/>
  <c r="E108" i="1"/>
  <c r="D108" i="1"/>
  <c r="C108" i="1"/>
  <c r="B108" i="1"/>
  <c r="E107" i="1"/>
  <c r="D107" i="1"/>
  <c r="C107" i="1"/>
  <c r="B107" i="1"/>
  <c r="E106" i="1"/>
  <c r="D106" i="1"/>
  <c r="C106" i="1"/>
  <c r="E105" i="1"/>
  <c r="D105" i="1"/>
  <c r="C105" i="1"/>
  <c r="B105" i="1"/>
  <c r="E104" i="1"/>
  <c r="D104" i="1"/>
  <c r="C104" i="1"/>
  <c r="B104" i="1"/>
  <c r="E103" i="1"/>
  <c r="D103" i="1"/>
  <c r="C103" i="1"/>
  <c r="E102" i="1"/>
  <c r="D102" i="1"/>
  <c r="C102" i="1"/>
  <c r="B102" i="1"/>
  <c r="E101" i="1"/>
  <c r="D101" i="1"/>
  <c r="C101" i="1"/>
  <c r="B101" i="1"/>
  <c r="E100" i="1"/>
  <c r="D100" i="1"/>
  <c r="C100" i="1"/>
  <c r="B100" i="1"/>
  <c r="E99" i="1"/>
  <c r="D99" i="1"/>
  <c r="C99" i="1"/>
  <c r="B99" i="1"/>
  <c r="E98" i="1"/>
  <c r="D98" i="1"/>
  <c r="C98" i="1"/>
  <c r="B98" i="1"/>
  <c r="E97" i="1"/>
  <c r="D97" i="1"/>
  <c r="C97" i="1"/>
  <c r="B97" i="1"/>
  <c r="E96" i="1"/>
  <c r="D96" i="1"/>
  <c r="C96" i="1"/>
  <c r="B96" i="1"/>
  <c r="E95" i="1"/>
  <c r="D95" i="1"/>
  <c r="C95" i="1"/>
  <c r="B95" i="1"/>
  <c r="E94" i="1"/>
  <c r="D94" i="1"/>
  <c r="C94" i="1"/>
  <c r="B94" i="1"/>
  <c r="E93" i="1"/>
  <c r="D93" i="1"/>
  <c r="C93" i="1"/>
  <c r="B93" i="1"/>
  <c r="E92" i="1"/>
  <c r="D92" i="1"/>
  <c r="C92" i="1"/>
  <c r="B92" i="1"/>
  <c r="E91" i="1"/>
  <c r="D91" i="1"/>
  <c r="C91" i="1"/>
  <c r="B91" i="1"/>
  <c r="E90" i="1"/>
  <c r="D90" i="1"/>
  <c r="C90" i="1"/>
  <c r="B90" i="1"/>
  <c r="E89" i="1"/>
  <c r="D89" i="1"/>
  <c r="C89" i="1"/>
  <c r="B89" i="1"/>
  <c r="E88" i="1"/>
  <c r="D88" i="1"/>
  <c r="C88" i="1"/>
  <c r="B88" i="1"/>
  <c r="E87" i="1"/>
  <c r="D87" i="1"/>
  <c r="C87" i="1"/>
  <c r="B87" i="1"/>
  <c r="E86" i="1"/>
  <c r="D86" i="1"/>
  <c r="C86" i="1"/>
  <c r="B86" i="1"/>
  <c r="E85" i="1"/>
  <c r="D85" i="1"/>
  <c r="C85" i="1"/>
  <c r="B85" i="1"/>
  <c r="E84" i="1"/>
  <c r="D84" i="1"/>
  <c r="C84" i="1"/>
  <c r="B84" i="1"/>
  <c r="E83" i="1"/>
  <c r="D83" i="1"/>
  <c r="C83" i="1"/>
  <c r="B83" i="1"/>
  <c r="E82" i="1"/>
  <c r="D82" i="1"/>
  <c r="C82" i="1"/>
  <c r="B82" i="1"/>
  <c r="E81" i="1"/>
  <c r="D81" i="1"/>
  <c r="C81" i="1"/>
  <c r="B81" i="1"/>
  <c r="E80" i="1"/>
  <c r="D80" i="1"/>
  <c r="C80" i="1"/>
  <c r="B80" i="1"/>
  <c r="E79" i="1"/>
  <c r="D79" i="1"/>
  <c r="C79" i="1"/>
  <c r="B79" i="1"/>
  <c r="E78" i="1"/>
  <c r="D78" i="1"/>
  <c r="C78" i="1"/>
  <c r="B78" i="1"/>
  <c r="E77" i="1"/>
  <c r="D77" i="1"/>
  <c r="C77" i="1"/>
  <c r="B77" i="1"/>
  <c r="E76" i="1"/>
  <c r="D76" i="1"/>
  <c r="C76" i="1"/>
  <c r="B76" i="1"/>
  <c r="E75" i="1"/>
  <c r="D75" i="1"/>
  <c r="C75" i="1"/>
  <c r="B75" i="1"/>
  <c r="E74" i="1"/>
  <c r="D74" i="1"/>
  <c r="C74" i="1"/>
  <c r="B74" i="1"/>
  <c r="E73" i="1"/>
  <c r="D73" i="1"/>
  <c r="C73" i="1"/>
  <c r="B73" i="1"/>
  <c r="E72" i="1"/>
  <c r="D72" i="1"/>
  <c r="C72" i="1"/>
  <c r="B72" i="1"/>
  <c r="E71" i="1"/>
  <c r="D71" i="1"/>
  <c r="C71" i="1"/>
  <c r="B71" i="1"/>
  <c r="E70" i="1"/>
  <c r="D70" i="1"/>
  <c r="C70" i="1"/>
  <c r="B70" i="1"/>
  <c r="E69" i="1"/>
  <c r="D69" i="1"/>
  <c r="C69" i="1"/>
  <c r="B69" i="1"/>
  <c r="E68" i="1"/>
  <c r="D68" i="1"/>
  <c r="C68" i="1"/>
  <c r="B68" i="1"/>
  <c r="E67" i="1"/>
  <c r="D67" i="1"/>
  <c r="C67" i="1"/>
  <c r="B67" i="1"/>
  <c r="E66" i="1"/>
  <c r="D66" i="1"/>
  <c r="C66" i="1"/>
  <c r="B66" i="1"/>
  <c r="E65" i="1"/>
  <c r="D65" i="1"/>
  <c r="C65" i="1"/>
  <c r="B65" i="1"/>
  <c r="E64" i="1"/>
  <c r="D64" i="1"/>
  <c r="C64" i="1"/>
  <c r="B64" i="1"/>
  <c r="E63" i="1"/>
  <c r="D63" i="1"/>
  <c r="C63" i="1"/>
  <c r="B63" i="1"/>
  <c r="E62" i="1"/>
  <c r="D62" i="1"/>
  <c r="C62" i="1"/>
  <c r="B62" i="1"/>
  <c r="E61" i="1"/>
  <c r="D61" i="1"/>
  <c r="C61" i="1"/>
  <c r="B61" i="1"/>
  <c r="E60" i="1"/>
  <c r="D60" i="1"/>
  <c r="C60" i="1"/>
  <c r="B60" i="1"/>
  <c r="E59" i="1"/>
  <c r="D59" i="1"/>
  <c r="C59" i="1"/>
  <c r="B59" i="1"/>
  <c r="E58" i="1"/>
  <c r="D58" i="1"/>
  <c r="C58" i="1"/>
  <c r="B58" i="1"/>
  <c r="E57" i="1"/>
  <c r="D57" i="1"/>
  <c r="C57" i="1"/>
  <c r="B57" i="1"/>
  <c r="E56" i="1"/>
  <c r="D56" i="1"/>
  <c r="C56" i="1"/>
  <c r="B56" i="1"/>
  <c r="E55" i="1"/>
  <c r="D55" i="1"/>
  <c r="C55" i="1"/>
  <c r="B55" i="1"/>
  <c r="E54" i="1"/>
  <c r="D54" i="1"/>
  <c r="C54" i="1"/>
  <c r="B54" i="1"/>
  <c r="E53" i="1"/>
  <c r="D53" i="1"/>
  <c r="C53" i="1"/>
  <c r="B53" i="1"/>
  <c r="E52" i="1"/>
  <c r="D52" i="1"/>
  <c r="C52" i="1"/>
  <c r="B52" i="1"/>
  <c r="E51" i="1"/>
  <c r="D51" i="1"/>
  <c r="C51" i="1"/>
  <c r="B51" i="1"/>
  <c r="E50" i="1"/>
  <c r="D50" i="1"/>
  <c r="C50" i="1"/>
  <c r="B50" i="1"/>
  <c r="E49" i="1"/>
  <c r="D49" i="1"/>
  <c r="C49" i="1"/>
  <c r="B49" i="1"/>
  <c r="E48" i="1"/>
  <c r="D48" i="1"/>
  <c r="C48" i="1"/>
  <c r="B48" i="1"/>
  <c r="E47" i="1"/>
  <c r="D47" i="1"/>
  <c r="C47" i="1"/>
  <c r="B47" i="1"/>
  <c r="E46" i="1"/>
  <c r="D46" i="1"/>
  <c r="C46" i="1"/>
  <c r="B46" i="1"/>
  <c r="E45" i="1"/>
  <c r="D45" i="1"/>
  <c r="C45" i="1"/>
  <c r="B45" i="1"/>
  <c r="E44" i="1"/>
  <c r="D44" i="1"/>
  <c r="C44" i="1"/>
  <c r="B44" i="1"/>
  <c r="E43" i="1"/>
  <c r="D43" i="1"/>
  <c r="C43" i="1"/>
  <c r="B43" i="1"/>
  <c r="E42" i="1"/>
  <c r="D42" i="1"/>
  <c r="C42" i="1"/>
  <c r="B42" i="1"/>
  <c r="E41" i="1"/>
  <c r="D41" i="1"/>
  <c r="C41" i="1"/>
  <c r="B41" i="1"/>
  <c r="E40" i="1"/>
  <c r="D40" i="1"/>
  <c r="C40" i="1"/>
  <c r="B40" i="1"/>
  <c r="E39" i="1"/>
  <c r="D39" i="1"/>
  <c r="C39" i="1"/>
  <c r="B39" i="1"/>
  <c r="E38" i="1"/>
  <c r="D38" i="1"/>
  <c r="C38" i="1"/>
  <c r="B38" i="1"/>
  <c r="E37" i="1"/>
  <c r="D37" i="1"/>
  <c r="C37" i="1"/>
  <c r="B37" i="1"/>
  <c r="E36" i="1"/>
  <c r="D36" i="1"/>
  <c r="C36" i="1"/>
  <c r="B36" i="1"/>
  <c r="E35" i="1"/>
  <c r="D35" i="1"/>
  <c r="C35" i="1"/>
  <c r="B35" i="1"/>
  <c r="E34" i="1"/>
  <c r="D34" i="1"/>
  <c r="C34" i="1"/>
  <c r="B34" i="1"/>
  <c r="E33" i="1"/>
  <c r="D33" i="1"/>
  <c r="C33" i="1"/>
  <c r="B33" i="1"/>
  <c r="E32" i="1"/>
  <c r="D32" i="1"/>
  <c r="C32" i="1"/>
  <c r="B32" i="1"/>
  <c r="E31" i="1"/>
  <c r="D31" i="1"/>
  <c r="C31" i="1"/>
  <c r="B31" i="1"/>
  <c r="E30" i="1"/>
  <c r="D30" i="1"/>
  <c r="C30" i="1"/>
  <c r="B30" i="1"/>
  <c r="E29" i="1"/>
  <c r="D29" i="1"/>
  <c r="C29" i="1"/>
  <c r="B29" i="1"/>
  <c r="E28" i="1"/>
  <c r="D28" i="1"/>
  <c r="C28" i="1"/>
  <c r="B28" i="1"/>
  <c r="E27" i="1"/>
  <c r="D27" i="1"/>
  <c r="C27" i="1"/>
  <c r="B27" i="1"/>
  <c r="E26" i="1"/>
  <c r="D26" i="1"/>
  <c r="C26" i="1"/>
  <c r="B26" i="1"/>
  <c r="E25" i="1"/>
  <c r="D25" i="1"/>
  <c r="C25" i="1"/>
  <c r="B25" i="1"/>
  <c r="E24" i="1"/>
  <c r="D24" i="1"/>
  <c r="C24" i="1"/>
  <c r="B24" i="1"/>
  <c r="E23" i="1"/>
  <c r="D23" i="1"/>
  <c r="C23" i="1"/>
  <c r="B23" i="1"/>
  <c r="E22" i="1"/>
  <c r="D22" i="1"/>
  <c r="C22" i="1"/>
  <c r="B22" i="1"/>
  <c r="E21" i="1"/>
  <c r="D21" i="1"/>
  <c r="C21" i="1"/>
  <c r="B21" i="1"/>
  <c r="E20" i="1"/>
  <c r="D20" i="1"/>
  <c r="C20" i="1"/>
  <c r="B20" i="1"/>
  <c r="E19" i="1"/>
  <c r="D19" i="1"/>
  <c r="C19" i="1"/>
  <c r="B19" i="1"/>
  <c r="E18" i="1"/>
  <c r="D18" i="1"/>
  <c r="C18" i="1"/>
  <c r="B18" i="1"/>
  <c r="E17" i="1"/>
  <c r="D17" i="1"/>
  <c r="C17" i="1"/>
  <c r="B17" i="1"/>
  <c r="E16" i="1"/>
  <c r="D16" i="1"/>
  <c r="C16" i="1"/>
  <c r="B16" i="1"/>
  <c r="E15" i="1"/>
  <c r="D15" i="1"/>
  <c r="C15" i="1"/>
  <c r="B15" i="1"/>
  <c r="E14" i="1"/>
  <c r="D14" i="1"/>
  <c r="C14" i="1"/>
  <c r="B14" i="1"/>
  <c r="E13" i="1"/>
  <c r="D13" i="1"/>
  <c r="C13" i="1"/>
  <c r="B13" i="1"/>
  <c r="E12" i="1"/>
  <c r="D12" i="1"/>
  <c r="C12" i="1"/>
  <c r="B12" i="1"/>
  <c r="E11" i="1"/>
  <c r="D11" i="1"/>
  <c r="C11" i="1"/>
  <c r="B11" i="1"/>
  <c r="E10" i="1"/>
  <c r="D10" i="1"/>
  <c r="C10" i="1"/>
  <c r="B10" i="1"/>
  <c r="E9" i="1"/>
  <c r="D9" i="1"/>
  <c r="C9" i="1"/>
  <c r="B9" i="1"/>
  <c r="E8" i="1"/>
  <c r="D8" i="1"/>
  <c r="C8" i="1"/>
  <c r="B8" i="1"/>
  <c r="E7" i="1"/>
  <c r="D7" i="1"/>
  <c r="C7" i="1"/>
  <c r="B7" i="1"/>
  <c r="E6" i="1"/>
  <c r="D6" i="1"/>
  <c r="C6" i="1"/>
  <c r="B6" i="1"/>
  <c r="E5" i="1"/>
  <c r="D5" i="1"/>
  <c r="C5" i="1"/>
  <c r="B5" i="1"/>
  <c r="E4" i="1"/>
  <c r="D4" i="1"/>
  <c r="C4" i="1"/>
  <c r="B4" i="1"/>
  <c r="E3" i="1"/>
  <c r="D3" i="1"/>
  <c r="C3" i="1"/>
  <c r="B3" i="1"/>
  <c r="E2" i="1"/>
  <c r="D2" i="1"/>
  <c r="C2" i="1"/>
  <c r="B2" i="1"/>
  <c r="D2249" i="1"/>
  <c r="C2249" i="1"/>
  <c r="B2249" i="1"/>
  <c r="M16" i="9"/>
  <c r="M14" i="9"/>
  <c r="M17" i="9"/>
  <c r="N14" i="9"/>
  <c r="N3" i="9"/>
  <c r="N4" i="9"/>
  <c r="N5" i="9"/>
  <c r="N6" i="9"/>
  <c r="N7" i="9"/>
  <c r="N17" i="9"/>
  <c r="O17" i="9"/>
  <c r="O16" i="9"/>
  <c r="O15" i="9"/>
  <c r="O14" i="9"/>
  <c r="O9" i="9"/>
  <c r="O8" i="9"/>
  <c r="O7" i="9"/>
  <c r="O6" i="9"/>
  <c r="O4" i="9"/>
  <c r="O3" i="9"/>
  <c r="O12" i="9"/>
  <c r="O11" i="9"/>
  <c r="O10" i="9"/>
  <c r="O5" i="9"/>
  <c r="N13" i="9"/>
  <c r="O13" i="9"/>
  <c r="E17" i="9"/>
  <c r="G6" i="4"/>
  <c r="H6" i="4"/>
  <c r="I6" i="4"/>
  <c r="G7" i="4"/>
  <c r="H7" i="4"/>
  <c r="I7" i="4"/>
  <c r="C4" i="9"/>
  <c r="C3" i="9"/>
  <c r="G8" i="4"/>
  <c r="H8" i="4"/>
  <c r="I8" i="4"/>
  <c r="C5" i="9"/>
  <c r="E1546" i="18"/>
  <c r="D1546" i="18"/>
  <c r="C1546" i="18"/>
  <c r="B1546" i="18"/>
  <c r="E1545" i="18"/>
  <c r="D1545" i="18"/>
  <c r="C1545" i="18"/>
  <c r="B1545" i="18"/>
  <c r="E1544" i="18"/>
  <c r="D1544" i="18"/>
  <c r="C1544" i="18"/>
  <c r="B1544" i="18"/>
  <c r="E1543" i="18"/>
  <c r="D1543" i="18"/>
  <c r="C1543" i="18"/>
  <c r="B1543" i="18"/>
  <c r="E1542" i="18"/>
  <c r="D1542" i="18"/>
  <c r="C1542" i="18"/>
  <c r="B1542" i="18"/>
  <c r="E1541" i="18"/>
  <c r="D1541" i="18"/>
  <c r="C1541" i="18"/>
  <c r="B1541" i="18"/>
  <c r="E1540" i="18"/>
  <c r="D1540" i="18"/>
  <c r="C1540" i="18"/>
  <c r="B1540" i="18"/>
  <c r="E1539" i="18"/>
  <c r="D1539" i="18"/>
  <c r="C1539" i="18"/>
  <c r="B1539" i="18"/>
  <c r="E1538" i="18"/>
  <c r="D1538" i="18"/>
  <c r="C1538" i="18"/>
  <c r="B1538" i="18"/>
  <c r="E1537" i="18"/>
  <c r="D1537" i="18"/>
  <c r="C1537" i="18"/>
  <c r="B1537" i="18"/>
  <c r="E1536" i="18"/>
  <c r="D1536" i="18"/>
  <c r="C1536" i="18"/>
  <c r="B1536" i="18"/>
  <c r="E1535" i="18"/>
  <c r="D1535" i="18"/>
  <c r="C1535" i="18"/>
  <c r="B1535" i="18"/>
  <c r="E1534" i="18"/>
  <c r="D1534" i="18"/>
  <c r="C1534" i="18"/>
  <c r="B1534" i="18"/>
  <c r="E1533" i="18"/>
  <c r="D1533" i="18"/>
  <c r="C1533" i="18"/>
  <c r="B1533" i="18"/>
  <c r="E1532" i="18"/>
  <c r="D1532" i="18"/>
  <c r="C1532" i="18"/>
  <c r="B1532" i="18"/>
  <c r="E1531" i="18"/>
  <c r="D1531" i="18"/>
  <c r="C1531" i="18"/>
  <c r="B1531" i="18"/>
  <c r="E1530" i="18"/>
  <c r="D1530" i="18"/>
  <c r="C1530" i="18"/>
  <c r="B1530" i="18"/>
  <c r="E1529" i="18"/>
  <c r="D1529" i="18"/>
  <c r="C1529" i="18"/>
  <c r="B1529" i="18"/>
  <c r="E1528" i="18"/>
  <c r="D1528" i="18"/>
  <c r="C1528" i="18"/>
  <c r="B1528" i="18"/>
  <c r="E1527" i="18"/>
  <c r="D1527" i="18"/>
  <c r="C1527" i="18"/>
  <c r="B1527" i="18"/>
  <c r="E1526" i="18"/>
  <c r="D1526" i="18"/>
  <c r="C1526" i="18"/>
  <c r="B1526" i="18"/>
  <c r="E1525" i="18"/>
  <c r="D1525" i="18"/>
  <c r="C1525" i="18"/>
  <c r="B1525" i="18"/>
  <c r="E1524" i="18"/>
  <c r="D1524" i="18"/>
  <c r="C1524" i="18"/>
  <c r="B1524" i="18"/>
  <c r="E1523" i="18"/>
  <c r="D1523" i="18"/>
  <c r="C1523" i="18"/>
  <c r="B1523" i="18"/>
  <c r="E1522" i="18"/>
  <c r="D1522" i="18"/>
  <c r="C1522" i="18"/>
  <c r="B1522" i="18"/>
  <c r="E1521" i="18"/>
  <c r="D1521" i="18"/>
  <c r="C1521" i="18"/>
  <c r="B1521" i="18"/>
  <c r="E1520" i="18"/>
  <c r="D1520" i="18"/>
  <c r="C1520" i="18"/>
  <c r="B1520" i="18"/>
  <c r="E1519" i="18"/>
  <c r="D1519" i="18"/>
  <c r="C1519" i="18"/>
  <c r="B1519" i="18"/>
  <c r="E1518" i="18"/>
  <c r="D1518" i="18"/>
  <c r="C1518" i="18"/>
  <c r="B1518" i="18"/>
  <c r="E1517" i="18"/>
  <c r="D1517" i="18"/>
  <c r="C1517" i="18"/>
  <c r="B1517" i="18"/>
  <c r="E1516" i="18"/>
  <c r="D1516" i="18"/>
  <c r="C1516" i="18"/>
  <c r="B1516" i="18"/>
  <c r="D1515" i="18"/>
  <c r="C1515" i="18"/>
  <c r="B1515" i="18"/>
  <c r="D1514" i="18"/>
  <c r="C1514" i="18"/>
  <c r="B1514" i="18"/>
  <c r="D1513" i="18"/>
  <c r="C1513" i="18"/>
  <c r="B1513" i="18"/>
  <c r="D1512" i="18"/>
  <c r="C1512" i="18"/>
  <c r="B1512" i="18"/>
  <c r="D1511" i="18"/>
  <c r="C1511" i="18"/>
  <c r="B1511" i="18"/>
  <c r="D1510" i="18"/>
  <c r="C1510" i="18"/>
  <c r="B1510" i="18"/>
  <c r="D1509" i="18"/>
  <c r="C1509" i="18"/>
  <c r="B1509" i="18"/>
  <c r="D1508" i="18"/>
  <c r="C1508" i="18"/>
  <c r="B1508" i="18"/>
  <c r="D1507" i="18"/>
  <c r="C1507" i="18"/>
  <c r="B1507" i="18"/>
  <c r="D1506" i="18"/>
  <c r="C1506" i="18"/>
  <c r="B1506" i="18"/>
  <c r="D1505" i="18"/>
  <c r="C1505" i="18"/>
  <c r="B1505" i="18"/>
  <c r="D1504" i="18"/>
  <c r="C1504" i="18"/>
  <c r="B1504" i="18"/>
  <c r="D1503" i="18"/>
  <c r="C1503" i="18"/>
  <c r="B1503" i="18"/>
  <c r="D1502" i="18"/>
  <c r="C1502" i="18"/>
  <c r="B1502" i="18"/>
  <c r="E1501" i="18"/>
  <c r="D1501" i="18"/>
  <c r="C1501" i="18"/>
  <c r="B1501" i="18"/>
  <c r="E1500" i="18"/>
  <c r="D1500" i="18"/>
  <c r="C1500" i="18"/>
  <c r="B1500" i="18"/>
  <c r="E1499" i="18"/>
  <c r="D1499" i="18"/>
  <c r="C1499" i="18"/>
  <c r="B1499" i="18"/>
  <c r="E1498" i="18"/>
  <c r="D1498" i="18"/>
  <c r="C1498" i="18"/>
  <c r="B1498" i="18"/>
  <c r="E1497" i="18"/>
  <c r="D1497" i="18"/>
  <c r="C1497" i="18"/>
  <c r="B1497" i="18"/>
  <c r="E1496" i="18"/>
  <c r="D1496" i="18"/>
  <c r="C1496" i="18"/>
  <c r="B1496" i="18"/>
  <c r="E1495" i="18"/>
  <c r="D1495" i="18"/>
  <c r="C1495" i="18"/>
  <c r="B1495" i="18"/>
  <c r="E1494" i="18"/>
  <c r="D1494" i="18"/>
  <c r="C1494" i="18"/>
  <c r="B1494" i="18"/>
  <c r="E1493" i="18"/>
  <c r="D1493" i="18"/>
  <c r="C1493" i="18"/>
  <c r="B1493" i="18"/>
  <c r="E1492" i="18"/>
  <c r="D1492" i="18"/>
  <c r="C1492" i="18"/>
  <c r="B1492" i="18"/>
  <c r="E1491" i="18"/>
  <c r="D1491" i="18"/>
  <c r="C1491" i="18"/>
  <c r="B1491" i="18"/>
  <c r="E1490" i="18"/>
  <c r="D1490" i="18"/>
  <c r="C1490" i="18"/>
  <c r="B1490" i="18"/>
  <c r="E1489" i="18"/>
  <c r="D1489" i="18"/>
  <c r="C1489" i="18"/>
  <c r="B1489" i="18"/>
  <c r="E1488" i="18"/>
  <c r="D1488" i="18"/>
  <c r="C1488" i="18"/>
  <c r="B1488" i="18"/>
  <c r="E1487" i="18"/>
  <c r="D1487" i="18"/>
  <c r="C1487" i="18"/>
  <c r="B1487" i="18"/>
  <c r="E1486" i="18"/>
  <c r="D1486" i="18"/>
  <c r="C1486" i="18"/>
  <c r="B1486" i="18"/>
  <c r="E1485" i="18"/>
  <c r="D1485" i="18"/>
  <c r="C1485" i="18"/>
  <c r="B1485" i="18"/>
  <c r="E1484" i="18"/>
  <c r="D1484" i="18"/>
  <c r="C1484" i="18"/>
  <c r="B1484" i="18"/>
  <c r="E1483" i="18"/>
  <c r="D1483" i="18"/>
  <c r="C1483" i="18"/>
  <c r="B1483" i="18"/>
  <c r="E1482" i="18"/>
  <c r="D1482" i="18"/>
  <c r="C1482" i="18"/>
  <c r="B1482" i="18"/>
  <c r="E1481" i="18"/>
  <c r="D1481" i="18"/>
  <c r="C1481" i="18"/>
  <c r="B1481" i="18"/>
  <c r="E1480" i="18"/>
  <c r="D1480" i="18"/>
  <c r="C1480" i="18"/>
  <c r="B1480" i="18"/>
  <c r="E1479" i="18"/>
  <c r="D1479" i="18"/>
  <c r="C1479" i="18"/>
  <c r="B1479" i="18"/>
  <c r="E1478" i="18"/>
  <c r="D1478" i="18"/>
  <c r="C1478" i="18"/>
  <c r="B1478" i="18"/>
  <c r="E1477" i="18"/>
  <c r="D1477" i="18"/>
  <c r="C1477" i="18"/>
  <c r="B1477" i="18"/>
  <c r="E1476" i="18"/>
  <c r="D1476" i="18"/>
  <c r="C1476" i="18"/>
  <c r="B1476" i="18"/>
  <c r="E1475" i="18"/>
  <c r="D1475" i="18"/>
  <c r="C1475" i="18"/>
  <c r="B1475" i="18"/>
  <c r="E1474" i="18"/>
  <c r="D1474" i="18"/>
  <c r="C1474" i="18"/>
  <c r="B1474" i="18"/>
  <c r="E1473" i="18"/>
  <c r="D1473" i="18"/>
  <c r="C1473" i="18"/>
  <c r="B1473" i="18"/>
  <c r="E1472" i="18"/>
  <c r="D1472" i="18"/>
  <c r="C1472" i="18"/>
  <c r="B1472" i="18"/>
  <c r="E1471" i="18"/>
  <c r="D1471" i="18"/>
  <c r="C1471" i="18"/>
  <c r="B1471" i="18"/>
  <c r="E1470" i="18"/>
  <c r="D1470" i="18"/>
  <c r="C1470" i="18"/>
  <c r="B1470" i="18"/>
  <c r="E1469" i="18"/>
  <c r="D1469" i="18"/>
  <c r="C1469" i="18"/>
  <c r="B1469" i="18"/>
  <c r="E1468" i="18"/>
  <c r="D1468" i="18"/>
  <c r="C1468" i="18"/>
  <c r="B1468" i="18"/>
  <c r="E1467" i="18"/>
  <c r="D1467" i="18"/>
  <c r="C1467" i="18"/>
  <c r="B1467" i="18"/>
  <c r="E1466" i="18"/>
  <c r="D1466" i="18"/>
  <c r="C1466" i="18"/>
  <c r="B1466" i="18"/>
  <c r="E1465" i="18"/>
  <c r="D1465" i="18"/>
  <c r="C1465" i="18"/>
  <c r="B1465" i="18"/>
  <c r="E1464" i="18"/>
  <c r="D1464" i="18"/>
  <c r="C1464" i="18"/>
  <c r="B1464" i="18"/>
  <c r="E1463" i="18"/>
  <c r="D1463" i="18"/>
  <c r="C1463" i="18"/>
  <c r="B1463" i="18"/>
  <c r="E1462" i="18"/>
  <c r="D1462" i="18"/>
  <c r="C1462" i="18"/>
  <c r="B1462" i="18"/>
  <c r="E1461" i="18"/>
  <c r="D1461" i="18"/>
  <c r="C1461" i="18"/>
  <c r="B1461" i="18"/>
  <c r="E1460" i="18"/>
  <c r="D1460" i="18"/>
  <c r="C1460" i="18"/>
  <c r="B1460" i="18"/>
  <c r="E1459" i="18"/>
  <c r="D1459" i="18"/>
  <c r="C1459" i="18"/>
  <c r="B1459" i="18"/>
  <c r="E1458" i="18"/>
  <c r="D1458" i="18"/>
  <c r="C1458" i="18"/>
  <c r="B1458" i="18"/>
  <c r="E1457" i="18"/>
  <c r="D1457" i="18"/>
  <c r="C1457" i="18"/>
  <c r="B1457" i="18"/>
  <c r="E1456" i="18"/>
  <c r="D1456" i="18"/>
  <c r="C1456" i="18"/>
  <c r="B1456" i="18"/>
  <c r="E1455" i="18"/>
  <c r="D1455" i="18"/>
  <c r="C1455" i="18"/>
  <c r="B1455" i="18"/>
  <c r="E1454" i="18"/>
  <c r="D1454" i="18"/>
  <c r="C1454" i="18"/>
  <c r="B1454" i="18"/>
  <c r="E1453" i="18"/>
  <c r="D1453" i="18"/>
  <c r="C1453" i="18"/>
  <c r="B1453" i="18"/>
  <c r="E1452" i="18"/>
  <c r="D1452" i="18"/>
  <c r="C1452" i="18"/>
  <c r="B1452" i="18"/>
  <c r="E1451" i="18"/>
  <c r="D1451" i="18"/>
  <c r="C1451" i="18"/>
  <c r="B1451" i="18"/>
  <c r="E1450" i="18"/>
  <c r="D1450" i="18"/>
  <c r="C1450" i="18"/>
  <c r="B1450" i="18"/>
  <c r="E1449" i="18"/>
  <c r="D1449" i="18"/>
  <c r="C1449" i="18"/>
  <c r="B1449" i="18"/>
  <c r="E1448" i="18"/>
  <c r="D1448" i="18"/>
  <c r="C1448" i="18"/>
  <c r="B1448" i="18"/>
  <c r="E1447" i="18"/>
  <c r="D1447" i="18"/>
  <c r="C1447" i="18"/>
  <c r="B1447" i="18"/>
  <c r="E1446" i="18"/>
  <c r="D1446" i="18"/>
  <c r="C1446" i="18"/>
  <c r="B1446" i="18"/>
  <c r="D1445" i="18"/>
  <c r="C1445" i="18"/>
  <c r="B1445" i="18"/>
  <c r="D1444" i="18"/>
  <c r="C1444" i="18"/>
  <c r="B1444" i="18"/>
  <c r="D1443" i="18"/>
  <c r="C1443" i="18"/>
  <c r="B1443" i="18"/>
  <c r="D1442" i="18"/>
  <c r="C1442" i="18"/>
  <c r="B1442" i="18"/>
  <c r="D1441" i="18"/>
  <c r="C1441" i="18"/>
  <c r="B1441" i="18"/>
  <c r="E1440" i="18"/>
  <c r="D1440" i="18"/>
  <c r="C1440" i="18"/>
  <c r="B1440" i="18"/>
  <c r="E1439" i="18"/>
  <c r="D1439" i="18"/>
  <c r="C1439" i="18"/>
  <c r="B1439" i="18"/>
  <c r="E1438" i="18"/>
  <c r="D1438" i="18"/>
  <c r="C1438" i="18"/>
  <c r="B1438" i="18"/>
  <c r="E1437" i="18"/>
  <c r="D1437" i="18"/>
  <c r="C1437" i="18"/>
  <c r="B1437" i="18"/>
  <c r="E1436" i="18"/>
  <c r="D1436" i="18"/>
  <c r="C1436" i="18"/>
  <c r="B1436" i="18"/>
  <c r="E1435" i="18"/>
  <c r="D1435" i="18"/>
  <c r="C1435" i="18"/>
  <c r="B1435" i="18"/>
  <c r="E1434" i="18"/>
  <c r="D1434" i="18"/>
  <c r="C1434" i="18"/>
  <c r="B1434" i="18"/>
  <c r="E1433" i="18"/>
  <c r="D1433" i="18"/>
  <c r="C1433" i="18"/>
  <c r="B1433" i="18"/>
  <c r="E1432" i="18"/>
  <c r="D1432" i="18"/>
  <c r="C1432" i="18"/>
  <c r="B1432" i="18"/>
  <c r="E1431" i="18"/>
  <c r="D1431" i="18"/>
  <c r="C1431" i="18"/>
  <c r="B1431" i="18"/>
  <c r="E1430" i="18"/>
  <c r="D1430" i="18"/>
  <c r="C1430" i="18"/>
  <c r="B1430" i="18"/>
  <c r="E1429" i="18"/>
  <c r="D1429" i="18"/>
  <c r="C1429" i="18"/>
  <c r="B1429" i="18"/>
  <c r="E1428" i="18"/>
  <c r="D1428" i="18"/>
  <c r="C1428" i="18"/>
  <c r="B1428" i="18"/>
  <c r="E1427" i="18"/>
  <c r="D1427" i="18"/>
  <c r="C1427" i="18"/>
  <c r="B1427" i="18"/>
  <c r="E1426" i="18"/>
  <c r="D1426" i="18"/>
  <c r="C1426" i="18"/>
  <c r="B1426" i="18"/>
  <c r="E1425" i="18"/>
  <c r="D1425" i="18"/>
  <c r="C1425" i="18"/>
  <c r="B1425" i="18"/>
  <c r="E1424" i="18"/>
  <c r="D1424" i="18"/>
  <c r="C1424" i="18"/>
  <c r="B1424" i="18"/>
  <c r="E1423" i="18"/>
  <c r="D1423" i="18"/>
  <c r="C1423" i="18"/>
  <c r="B1423" i="18"/>
  <c r="E1422" i="18"/>
  <c r="D1422" i="18"/>
  <c r="C1422" i="18"/>
  <c r="B1422" i="18"/>
  <c r="E1421" i="18"/>
  <c r="D1421" i="18"/>
  <c r="C1421" i="18"/>
  <c r="B1421" i="18"/>
  <c r="E1420" i="18"/>
  <c r="D1420" i="18"/>
  <c r="C1420" i="18"/>
  <c r="B1420" i="18"/>
  <c r="E1419" i="18"/>
  <c r="D1419" i="18"/>
  <c r="C1419" i="18"/>
  <c r="B1419" i="18"/>
  <c r="E1418" i="18"/>
  <c r="D1418" i="18"/>
  <c r="C1418" i="18"/>
  <c r="B1418" i="18"/>
  <c r="E1417" i="18"/>
  <c r="D1417" i="18"/>
  <c r="C1417" i="18"/>
  <c r="B1417" i="18"/>
  <c r="E1416" i="18"/>
  <c r="D1416" i="18"/>
  <c r="C1416" i="18"/>
  <c r="B1416" i="18"/>
  <c r="E1415" i="18"/>
  <c r="D1415" i="18"/>
  <c r="C1415" i="18"/>
  <c r="B1415" i="18"/>
  <c r="D1414" i="18"/>
  <c r="C1414" i="18"/>
  <c r="B1414" i="18"/>
  <c r="D1413" i="18"/>
  <c r="C1413" i="18"/>
  <c r="B1413" i="18"/>
  <c r="E1412" i="18"/>
  <c r="D1412" i="18"/>
  <c r="C1412" i="18"/>
  <c r="B1412" i="18"/>
  <c r="E1411" i="18"/>
  <c r="D1411" i="18"/>
  <c r="C1411" i="18"/>
  <c r="B1411" i="18"/>
  <c r="E1410" i="18"/>
  <c r="D1410" i="18"/>
  <c r="C1410" i="18"/>
  <c r="B1410" i="18"/>
  <c r="D1409" i="18"/>
  <c r="C1409" i="18"/>
  <c r="B1409" i="18"/>
  <c r="D1408" i="18"/>
  <c r="C1408" i="18"/>
  <c r="B1408" i="18"/>
  <c r="D1407" i="18"/>
  <c r="C1407" i="18"/>
  <c r="B1407" i="18"/>
  <c r="D1406" i="18"/>
  <c r="C1406" i="18"/>
  <c r="B1406" i="18"/>
  <c r="D1405" i="18"/>
  <c r="C1405" i="18"/>
  <c r="B1405" i="18"/>
  <c r="E1404" i="18"/>
  <c r="D1404" i="18"/>
  <c r="C1404" i="18"/>
  <c r="B1404" i="18"/>
  <c r="E1403" i="18"/>
  <c r="D1403" i="18"/>
  <c r="C1403" i="18"/>
  <c r="B1403" i="18"/>
  <c r="E1402" i="18"/>
  <c r="D1402" i="18"/>
  <c r="C1402" i="18"/>
  <c r="B1402" i="18"/>
  <c r="E1401" i="18"/>
  <c r="D1401" i="18"/>
  <c r="C1401" i="18"/>
  <c r="B1401" i="18"/>
  <c r="E1400" i="18"/>
  <c r="D1400" i="18"/>
  <c r="C1400" i="18"/>
  <c r="B1400" i="18"/>
  <c r="E1399" i="18"/>
  <c r="D1399" i="18"/>
  <c r="C1399" i="18"/>
  <c r="B1399" i="18"/>
  <c r="E1398" i="18"/>
  <c r="D1398" i="18"/>
  <c r="C1398" i="18"/>
  <c r="B1398" i="18"/>
  <c r="E1397" i="18"/>
  <c r="D1397" i="18"/>
  <c r="C1397" i="18"/>
  <c r="B1397" i="18"/>
  <c r="E1396" i="18"/>
  <c r="D1396" i="18"/>
  <c r="C1396" i="18"/>
  <c r="B1396" i="18"/>
  <c r="E1395" i="18"/>
  <c r="D1395" i="18"/>
  <c r="C1395" i="18"/>
  <c r="B1395" i="18"/>
  <c r="E1394" i="18"/>
  <c r="D1394" i="18"/>
  <c r="C1394" i="18"/>
  <c r="B1394" i="18"/>
  <c r="E1393" i="18"/>
  <c r="D1393" i="18"/>
  <c r="C1393" i="18"/>
  <c r="B1393" i="18"/>
  <c r="E1392" i="18"/>
  <c r="D1392" i="18"/>
  <c r="C1392" i="18"/>
  <c r="B1392" i="18"/>
  <c r="E1391" i="18"/>
  <c r="D1391" i="18"/>
  <c r="C1391" i="18"/>
  <c r="B1391" i="18"/>
  <c r="E1390" i="18"/>
  <c r="D1390" i="18"/>
  <c r="C1390" i="18"/>
  <c r="B1390" i="18"/>
  <c r="E1389" i="18"/>
  <c r="D1389" i="18"/>
  <c r="C1389" i="18"/>
  <c r="B1389" i="18"/>
  <c r="E1388" i="18"/>
  <c r="D1388" i="18"/>
  <c r="C1388" i="18"/>
  <c r="B1388" i="18"/>
  <c r="E1387" i="18"/>
  <c r="D1387" i="18"/>
  <c r="C1387" i="18"/>
  <c r="B1387" i="18"/>
  <c r="E1386" i="18"/>
  <c r="D1386" i="18"/>
  <c r="C1386" i="18"/>
  <c r="B1386" i="18"/>
  <c r="E1385" i="18"/>
  <c r="D1385" i="18"/>
  <c r="C1385" i="18"/>
  <c r="B1385" i="18"/>
  <c r="E1384" i="18"/>
  <c r="D1384" i="18"/>
  <c r="C1384" i="18"/>
  <c r="B1384" i="18"/>
  <c r="E1383" i="18"/>
  <c r="D1383" i="18"/>
  <c r="C1383" i="18"/>
  <c r="B1383" i="18"/>
  <c r="E1382" i="18"/>
  <c r="D1382" i="18"/>
  <c r="C1382" i="18"/>
  <c r="B1382" i="18"/>
  <c r="E1381" i="18"/>
  <c r="D1381" i="18"/>
  <c r="C1381" i="18"/>
  <c r="B1381" i="18"/>
  <c r="E1380" i="18"/>
  <c r="D1380" i="18"/>
  <c r="C1380" i="18"/>
  <c r="B1380" i="18"/>
  <c r="E1379" i="18"/>
  <c r="D1379" i="18"/>
  <c r="C1379" i="18"/>
  <c r="B1379" i="18"/>
  <c r="E1378" i="18"/>
  <c r="D1378" i="18"/>
  <c r="C1378" i="18"/>
  <c r="B1378" i="18"/>
  <c r="E1377" i="18"/>
  <c r="D1377" i="18"/>
  <c r="C1377" i="18"/>
  <c r="B1377" i="18"/>
  <c r="E1376" i="18"/>
  <c r="D1376" i="18"/>
  <c r="C1376" i="18"/>
  <c r="B1376" i="18"/>
  <c r="E1375" i="18"/>
  <c r="D1375" i="18"/>
  <c r="C1375" i="18"/>
  <c r="B1375" i="18"/>
  <c r="E1374" i="18"/>
  <c r="D1374" i="18"/>
  <c r="C1374" i="18"/>
  <c r="B1374" i="18"/>
  <c r="E1373" i="18"/>
  <c r="D1373" i="18"/>
  <c r="C1373" i="18"/>
  <c r="B1373" i="18"/>
  <c r="E1372" i="18"/>
  <c r="D1372" i="18"/>
  <c r="C1372" i="18"/>
  <c r="B1372" i="18"/>
  <c r="E1371" i="18"/>
  <c r="D1371" i="18"/>
  <c r="C1371" i="18"/>
  <c r="B1371" i="18"/>
  <c r="E1370" i="18"/>
  <c r="D1370" i="18"/>
  <c r="C1370" i="18"/>
  <c r="B1370" i="18"/>
  <c r="E1369" i="18"/>
  <c r="D1369" i="18"/>
  <c r="C1369" i="18"/>
  <c r="B1369" i="18"/>
  <c r="E1368" i="18"/>
  <c r="D1368" i="18"/>
  <c r="C1368" i="18"/>
  <c r="B1368" i="18"/>
  <c r="E1367" i="18"/>
  <c r="D1367" i="18"/>
  <c r="C1367" i="18"/>
  <c r="B1367" i="18"/>
  <c r="E1366" i="18"/>
  <c r="D1366" i="18"/>
  <c r="C1366" i="18"/>
  <c r="B1366" i="18"/>
  <c r="E1365" i="18"/>
  <c r="D1365" i="18"/>
  <c r="C1365" i="18"/>
  <c r="B1365" i="18"/>
  <c r="E1364" i="18"/>
  <c r="D1364" i="18"/>
  <c r="C1364" i="18"/>
  <c r="B1364" i="18"/>
  <c r="E1363" i="18"/>
  <c r="D1363" i="18"/>
  <c r="C1363" i="18"/>
  <c r="B1363" i="18"/>
  <c r="E1362" i="18"/>
  <c r="D1362" i="18"/>
  <c r="C1362" i="18"/>
  <c r="B1362" i="18"/>
  <c r="D1361" i="18"/>
  <c r="C1361" i="18"/>
  <c r="B1361" i="18"/>
  <c r="D1360" i="18"/>
  <c r="C1360" i="18"/>
  <c r="B1360" i="18"/>
  <c r="D1359" i="18"/>
  <c r="C1359" i="18"/>
  <c r="B1359" i="18"/>
  <c r="E1358" i="18"/>
  <c r="D1358" i="18"/>
  <c r="C1358" i="18"/>
  <c r="B1358" i="18"/>
  <c r="E1357" i="18"/>
  <c r="D1357" i="18"/>
  <c r="C1357" i="18"/>
  <c r="B1357" i="18"/>
  <c r="E1356" i="18"/>
  <c r="D1356" i="18"/>
  <c r="C1356" i="18"/>
  <c r="B1356" i="18"/>
  <c r="E1355" i="18"/>
  <c r="D1355" i="18"/>
  <c r="C1355" i="18"/>
  <c r="B1355" i="18"/>
  <c r="E1354" i="18"/>
  <c r="D1354" i="18"/>
  <c r="C1354" i="18"/>
  <c r="B1354" i="18"/>
  <c r="E1353" i="18"/>
  <c r="D1353" i="18"/>
  <c r="C1353" i="18"/>
  <c r="B1353" i="18"/>
  <c r="E1352" i="18"/>
  <c r="D1352" i="18"/>
  <c r="C1352" i="18"/>
  <c r="B1352" i="18"/>
  <c r="E1351" i="18"/>
  <c r="D1351" i="18"/>
  <c r="C1351" i="18"/>
  <c r="B1351" i="18"/>
  <c r="E1350" i="18"/>
  <c r="D1350" i="18"/>
  <c r="C1350" i="18"/>
  <c r="B1350" i="18"/>
  <c r="E1349" i="18"/>
  <c r="D1349" i="18"/>
  <c r="C1349" i="18"/>
  <c r="B1349" i="18"/>
  <c r="E1348" i="18"/>
  <c r="D1348" i="18"/>
  <c r="C1348" i="18"/>
  <c r="B1348" i="18"/>
  <c r="E1347" i="18"/>
  <c r="D1347" i="18"/>
  <c r="C1347" i="18"/>
  <c r="B1347" i="18"/>
  <c r="E1346" i="18"/>
  <c r="D1346" i="18"/>
  <c r="C1346" i="18"/>
  <c r="B1346" i="18"/>
  <c r="E1345" i="18"/>
  <c r="D1345" i="18"/>
  <c r="C1345" i="18"/>
  <c r="B1345" i="18"/>
  <c r="E1344" i="18"/>
  <c r="D1344" i="18"/>
  <c r="C1344" i="18"/>
  <c r="B1344" i="18"/>
  <c r="E1343" i="18"/>
  <c r="D1343" i="18"/>
  <c r="C1343" i="18"/>
  <c r="B1343" i="18"/>
  <c r="E1342" i="18"/>
  <c r="D1342" i="18"/>
  <c r="C1342" i="18"/>
  <c r="B1342" i="18"/>
  <c r="E1341" i="18"/>
  <c r="D1341" i="18"/>
  <c r="C1341" i="18"/>
  <c r="B1341" i="18"/>
  <c r="E1340" i="18"/>
  <c r="D1340" i="18"/>
  <c r="C1340" i="18"/>
  <c r="B1340" i="18"/>
  <c r="E1339" i="18"/>
  <c r="D1339" i="18"/>
  <c r="C1339" i="18"/>
  <c r="B1339" i="18"/>
  <c r="E1338" i="18"/>
  <c r="D1338" i="18"/>
  <c r="C1338" i="18"/>
  <c r="B1338" i="18"/>
  <c r="E1337" i="18"/>
  <c r="D1337" i="18"/>
  <c r="C1337" i="18"/>
  <c r="B1337" i="18"/>
  <c r="E1336" i="18"/>
  <c r="D1336" i="18"/>
  <c r="C1336" i="18"/>
  <c r="B1336" i="18"/>
  <c r="E1335" i="18"/>
  <c r="D1335" i="18"/>
  <c r="C1335" i="18"/>
  <c r="B1335" i="18"/>
  <c r="E1334" i="18"/>
  <c r="D1334" i="18"/>
  <c r="C1334" i="18"/>
  <c r="B1334" i="18"/>
  <c r="E1333" i="18"/>
  <c r="D1333" i="18"/>
  <c r="C1333" i="18"/>
  <c r="B1333" i="18"/>
  <c r="E1332" i="18"/>
  <c r="D1332" i="18"/>
  <c r="C1332" i="18"/>
  <c r="B1332" i="18"/>
  <c r="E1331" i="18"/>
  <c r="D1331" i="18"/>
  <c r="C1331" i="18"/>
  <c r="B1331" i="18"/>
  <c r="E1330" i="18"/>
  <c r="D1330" i="18"/>
  <c r="C1330" i="18"/>
  <c r="B1330" i="18"/>
  <c r="E1329" i="18"/>
  <c r="D1329" i="18"/>
  <c r="C1329" i="18"/>
  <c r="B1329" i="18"/>
  <c r="E1328" i="18"/>
  <c r="D1328" i="18"/>
  <c r="C1328" i="18"/>
  <c r="B1328" i="18"/>
  <c r="E1327" i="18"/>
  <c r="D1327" i="18"/>
  <c r="C1327" i="18"/>
  <c r="B1327" i="18"/>
  <c r="E1326" i="18"/>
  <c r="D1326" i="18"/>
  <c r="C1326" i="18"/>
  <c r="B1326" i="18"/>
  <c r="E1325" i="18"/>
  <c r="D1325" i="18"/>
  <c r="C1325" i="18"/>
  <c r="B1325" i="18"/>
  <c r="E1324" i="18"/>
  <c r="D1324" i="18"/>
  <c r="C1324" i="18"/>
  <c r="B1324" i="18"/>
  <c r="E1323" i="18"/>
  <c r="D1323" i="18"/>
  <c r="C1323" i="18"/>
  <c r="B1323" i="18"/>
  <c r="E1322" i="18"/>
  <c r="D1322" i="18"/>
  <c r="C1322" i="18"/>
  <c r="B1322" i="18"/>
  <c r="E1321" i="18"/>
  <c r="D1321" i="18"/>
  <c r="C1321" i="18"/>
  <c r="B1321" i="18"/>
  <c r="E1320" i="18"/>
  <c r="D1320" i="18"/>
  <c r="C1320" i="18"/>
  <c r="B1320" i="18"/>
  <c r="E1319" i="18"/>
  <c r="D1319" i="18"/>
  <c r="C1319" i="18"/>
  <c r="B1319" i="18"/>
  <c r="E1318" i="18"/>
  <c r="D1318" i="18"/>
  <c r="C1318" i="18"/>
  <c r="B1318" i="18"/>
  <c r="E1317" i="18"/>
  <c r="D1317" i="18"/>
  <c r="C1317" i="18"/>
  <c r="B1317" i="18"/>
  <c r="E1316" i="18"/>
  <c r="D1316" i="18"/>
  <c r="C1316" i="18"/>
  <c r="B1316" i="18"/>
  <c r="E1315" i="18"/>
  <c r="D1315" i="18"/>
  <c r="C1315" i="18"/>
  <c r="B1315" i="18"/>
  <c r="E1314" i="18"/>
  <c r="D1314" i="18"/>
  <c r="C1314" i="18"/>
  <c r="B1314" i="18"/>
  <c r="E1313" i="18"/>
  <c r="D1313" i="18"/>
  <c r="C1313" i="18"/>
  <c r="B1313" i="18"/>
  <c r="E1312" i="18"/>
  <c r="D1312" i="18"/>
  <c r="C1312" i="18"/>
  <c r="B1312" i="18"/>
  <c r="E1311" i="18"/>
  <c r="D1311" i="18"/>
  <c r="C1311" i="18"/>
  <c r="B1311" i="18"/>
  <c r="E1310" i="18"/>
  <c r="D1310" i="18"/>
  <c r="C1310" i="18"/>
  <c r="B1310" i="18"/>
  <c r="E1309" i="18"/>
  <c r="D1309" i="18"/>
  <c r="C1309" i="18"/>
  <c r="B1309" i="18"/>
  <c r="E1308" i="18"/>
  <c r="D1308" i="18"/>
  <c r="C1308" i="18"/>
  <c r="B1308" i="18"/>
  <c r="E1307" i="18"/>
  <c r="D1307" i="18"/>
  <c r="C1307" i="18"/>
  <c r="B1307" i="18"/>
  <c r="D1306" i="18"/>
  <c r="C1306" i="18"/>
  <c r="B1306" i="18"/>
  <c r="D1305" i="18"/>
  <c r="C1305" i="18"/>
  <c r="B1305" i="18"/>
  <c r="D1304" i="18"/>
  <c r="C1304" i="18"/>
  <c r="B1304" i="18"/>
  <c r="E1303" i="18"/>
  <c r="D1303" i="18"/>
  <c r="C1303" i="18"/>
  <c r="B1303" i="18"/>
  <c r="E1302" i="18"/>
  <c r="D1302" i="18"/>
  <c r="C1302" i="18"/>
  <c r="B1302" i="18"/>
  <c r="E1301" i="18"/>
  <c r="D1301" i="18"/>
  <c r="C1301" i="18"/>
  <c r="B1301" i="18"/>
  <c r="E1300" i="18"/>
  <c r="D1300" i="18"/>
  <c r="C1300" i="18"/>
  <c r="B1300" i="18"/>
  <c r="E1299" i="18"/>
  <c r="D1299" i="18"/>
  <c r="C1299" i="18"/>
  <c r="B1299" i="18"/>
  <c r="E1298" i="18"/>
  <c r="D1298" i="18"/>
  <c r="C1298" i="18"/>
  <c r="B1298" i="18"/>
  <c r="E1297" i="18"/>
  <c r="D1297" i="18"/>
  <c r="C1297" i="18"/>
  <c r="B1297" i="18"/>
  <c r="D1296" i="18"/>
  <c r="C1296" i="18"/>
  <c r="B1296" i="18"/>
  <c r="D1295" i="18"/>
  <c r="C1295" i="18"/>
  <c r="B1295" i="18"/>
  <c r="D1294" i="18"/>
  <c r="C1294" i="18"/>
  <c r="B1294" i="18"/>
  <c r="E1293" i="18"/>
  <c r="D1293" i="18"/>
  <c r="C1293" i="18"/>
  <c r="B1293" i="18"/>
  <c r="E1292" i="18"/>
  <c r="D1292" i="18"/>
  <c r="C1292" i="18"/>
  <c r="B1292" i="18"/>
  <c r="E1291" i="18"/>
  <c r="D1291" i="18"/>
  <c r="C1291" i="18"/>
  <c r="B1291" i="18"/>
  <c r="E1290" i="18"/>
  <c r="D1290" i="18"/>
  <c r="C1290" i="18"/>
  <c r="B1290" i="18"/>
  <c r="E1289" i="18"/>
  <c r="D1289" i="18"/>
  <c r="C1289" i="18"/>
  <c r="B1289" i="18"/>
  <c r="E1288" i="18"/>
  <c r="D1288" i="18"/>
  <c r="C1288" i="18"/>
  <c r="B1288" i="18"/>
  <c r="E1287" i="18"/>
  <c r="D1287" i="18"/>
  <c r="C1287" i="18"/>
  <c r="B1287" i="18"/>
  <c r="E1286" i="18"/>
  <c r="D1286" i="18"/>
  <c r="C1286" i="18"/>
  <c r="B1286" i="18"/>
  <c r="E1285" i="18"/>
  <c r="D1285" i="18"/>
  <c r="C1285" i="18"/>
  <c r="B1285" i="18"/>
  <c r="E1284" i="18"/>
  <c r="D1284" i="18"/>
  <c r="C1284" i="18"/>
  <c r="B1284" i="18"/>
  <c r="E1283" i="18"/>
  <c r="D1283" i="18"/>
  <c r="C1283" i="18"/>
  <c r="B1283" i="18"/>
  <c r="E1282" i="18"/>
  <c r="D1282" i="18"/>
  <c r="C1282" i="18"/>
  <c r="B1282" i="18"/>
  <c r="E1281" i="18"/>
  <c r="D1281" i="18"/>
  <c r="C1281" i="18"/>
  <c r="B1281" i="18"/>
  <c r="E1280" i="18"/>
  <c r="D1280" i="18"/>
  <c r="C1280" i="18"/>
  <c r="B1280" i="18"/>
  <c r="E1279" i="18"/>
  <c r="D1279" i="18"/>
  <c r="C1279" i="18"/>
  <c r="B1279" i="18"/>
  <c r="E1278" i="18"/>
  <c r="D1278" i="18"/>
  <c r="C1278" i="18"/>
  <c r="B1278" i="18"/>
  <c r="E1277" i="18"/>
  <c r="D1277" i="18"/>
  <c r="C1277" i="18"/>
  <c r="B1277" i="18"/>
  <c r="E1276" i="18"/>
  <c r="D1276" i="18"/>
  <c r="C1276" i="18"/>
  <c r="B1276" i="18"/>
  <c r="E1275" i="18"/>
  <c r="D1275" i="18"/>
  <c r="C1275" i="18"/>
  <c r="B1275" i="18"/>
  <c r="E1274" i="18"/>
  <c r="D1274" i="18"/>
  <c r="C1274" i="18"/>
  <c r="B1274" i="18"/>
  <c r="E1273" i="18"/>
  <c r="D1273" i="18"/>
  <c r="C1273" i="18"/>
  <c r="B1273" i="18"/>
  <c r="E1272" i="18"/>
  <c r="D1272" i="18"/>
  <c r="C1272" i="18"/>
  <c r="B1272" i="18"/>
  <c r="E1271" i="18"/>
  <c r="D1271" i="18"/>
  <c r="C1271" i="18"/>
  <c r="B1271" i="18"/>
  <c r="E1270" i="18"/>
  <c r="D1270" i="18"/>
  <c r="C1270" i="18"/>
  <c r="B1270" i="18"/>
  <c r="E1269" i="18"/>
  <c r="D1269" i="18"/>
  <c r="C1269" i="18"/>
  <c r="B1269" i="18"/>
  <c r="E1268" i="18"/>
  <c r="D1268" i="18"/>
  <c r="C1268" i="18"/>
  <c r="B1268" i="18"/>
  <c r="E1267" i="18"/>
  <c r="D1267" i="18"/>
  <c r="C1267" i="18"/>
  <c r="B1267" i="18"/>
  <c r="E1266" i="18"/>
  <c r="D1266" i="18"/>
  <c r="C1266" i="18"/>
  <c r="B1266" i="18"/>
  <c r="E1265" i="18"/>
  <c r="D1265" i="18"/>
  <c r="C1265" i="18"/>
  <c r="B1265" i="18"/>
  <c r="E1264" i="18"/>
  <c r="D1264" i="18"/>
  <c r="C1264" i="18"/>
  <c r="B1264" i="18"/>
  <c r="E1263" i="18"/>
  <c r="D1263" i="18"/>
  <c r="C1263" i="18"/>
  <c r="B1263" i="18"/>
  <c r="E1262" i="18"/>
  <c r="D1262" i="18"/>
  <c r="C1262" i="18"/>
  <c r="B1262" i="18"/>
  <c r="E1261" i="18"/>
  <c r="D1261" i="18"/>
  <c r="C1261" i="18"/>
  <c r="B1261" i="18"/>
  <c r="E1260" i="18"/>
  <c r="D1260" i="18"/>
  <c r="C1260" i="18"/>
  <c r="B1260" i="18"/>
  <c r="E1259" i="18"/>
  <c r="D1259" i="18"/>
  <c r="C1259" i="18"/>
  <c r="B1259" i="18"/>
  <c r="E1258" i="18"/>
  <c r="D1258" i="18"/>
  <c r="C1258" i="18"/>
  <c r="B1258" i="18"/>
  <c r="E1257" i="18"/>
  <c r="D1257" i="18"/>
  <c r="C1257" i="18"/>
  <c r="B1257" i="18"/>
  <c r="E1256" i="18"/>
  <c r="D1256" i="18"/>
  <c r="C1256" i="18"/>
  <c r="B1256" i="18"/>
  <c r="E1255" i="18"/>
  <c r="D1255" i="18"/>
  <c r="C1255" i="18"/>
  <c r="B1255" i="18"/>
  <c r="E1254" i="18"/>
  <c r="D1254" i="18"/>
  <c r="C1254" i="18"/>
  <c r="B1254" i="18"/>
  <c r="E1253" i="18"/>
  <c r="D1253" i="18"/>
  <c r="C1253" i="18"/>
  <c r="B1253" i="18"/>
  <c r="E1252" i="18"/>
  <c r="D1252" i="18"/>
  <c r="C1252" i="18"/>
  <c r="B1252" i="18"/>
  <c r="D1251" i="18"/>
  <c r="C1251" i="18"/>
  <c r="B1251" i="18"/>
  <c r="D1250" i="18"/>
  <c r="C1250" i="18"/>
  <c r="B1250" i="18"/>
  <c r="D1249" i="18"/>
  <c r="C1249" i="18"/>
  <c r="B1249" i="18"/>
  <c r="D1248" i="18"/>
  <c r="C1248" i="18"/>
  <c r="B1248" i="18"/>
  <c r="D1247" i="18"/>
  <c r="C1247" i="18"/>
  <c r="B1247" i="18"/>
  <c r="D1246" i="18"/>
  <c r="C1246" i="18"/>
  <c r="B1246" i="18"/>
  <c r="E1245" i="18"/>
  <c r="D1245" i="18"/>
  <c r="C1245" i="18"/>
  <c r="B1245" i="18"/>
  <c r="E1244" i="18"/>
  <c r="D1244" i="18"/>
  <c r="C1244" i="18"/>
  <c r="B1244" i="18"/>
  <c r="E1243" i="18"/>
  <c r="D1243" i="18"/>
  <c r="C1243" i="18"/>
  <c r="B1243" i="18"/>
  <c r="E1242" i="18"/>
  <c r="D1242" i="18"/>
  <c r="C1242" i="18"/>
  <c r="B1242" i="18"/>
  <c r="E1241" i="18"/>
  <c r="D1241" i="18"/>
  <c r="C1241" i="18"/>
  <c r="B1241" i="18"/>
  <c r="E1240" i="18"/>
  <c r="D1240" i="18"/>
  <c r="C1240" i="18"/>
  <c r="B1240" i="18"/>
  <c r="E1239" i="18"/>
  <c r="D1239" i="18"/>
  <c r="C1239" i="18"/>
  <c r="B1239" i="18"/>
  <c r="E1238" i="18"/>
  <c r="D1238" i="18"/>
  <c r="C1238" i="18"/>
  <c r="B1238" i="18"/>
  <c r="E1237" i="18"/>
  <c r="D1237" i="18"/>
  <c r="C1237" i="18"/>
  <c r="B1237" i="18"/>
  <c r="E1236" i="18"/>
  <c r="D1236" i="18"/>
  <c r="C1236" i="18"/>
  <c r="B1236" i="18"/>
  <c r="E1235" i="18"/>
  <c r="D1235" i="18"/>
  <c r="C1235" i="18"/>
  <c r="B1235" i="18"/>
  <c r="E1234" i="18"/>
  <c r="D1234" i="18"/>
  <c r="C1234" i="18"/>
  <c r="B1234" i="18"/>
  <c r="E1233" i="18"/>
  <c r="D1233" i="18"/>
  <c r="C1233" i="18"/>
  <c r="B1233" i="18"/>
  <c r="E1232" i="18"/>
  <c r="D1232" i="18"/>
  <c r="C1232" i="18"/>
  <c r="B1232" i="18"/>
  <c r="E1231" i="18"/>
  <c r="D1231" i="18"/>
  <c r="C1231" i="18"/>
  <c r="B1231" i="18"/>
  <c r="E1230" i="18"/>
  <c r="D1230" i="18"/>
  <c r="C1230" i="18"/>
  <c r="B1230" i="18"/>
  <c r="E1229" i="18"/>
  <c r="D1229" i="18"/>
  <c r="C1229" i="18"/>
  <c r="B1229" i="18"/>
  <c r="E1228" i="18"/>
  <c r="D1228" i="18"/>
  <c r="C1228" i="18"/>
  <c r="B1228" i="18"/>
  <c r="E1227" i="18"/>
  <c r="D1227" i="18"/>
  <c r="C1227" i="18"/>
  <c r="B1227" i="18"/>
  <c r="E1226" i="18"/>
  <c r="D1226" i="18"/>
  <c r="C1226" i="18"/>
  <c r="B1226" i="18"/>
  <c r="E1225" i="18"/>
  <c r="D1225" i="18"/>
  <c r="C1225" i="18"/>
  <c r="B1225" i="18"/>
  <c r="E1224" i="18"/>
  <c r="D1224" i="18"/>
  <c r="C1224" i="18"/>
  <c r="B1224" i="18"/>
  <c r="E1223" i="18"/>
  <c r="D1223" i="18"/>
  <c r="C1223" i="18"/>
  <c r="B1223" i="18"/>
  <c r="E1222" i="18"/>
  <c r="D1222" i="18"/>
  <c r="C1222" i="18"/>
  <c r="B1222" i="18"/>
  <c r="E1221" i="18"/>
  <c r="D1221" i="18"/>
  <c r="C1221" i="18"/>
  <c r="B1221" i="18"/>
  <c r="E1220" i="18"/>
  <c r="D1220" i="18"/>
  <c r="C1220" i="18"/>
  <c r="B1220" i="18"/>
  <c r="E1219" i="18"/>
  <c r="D1219" i="18"/>
  <c r="C1219" i="18"/>
  <c r="B1219" i="18"/>
  <c r="E1218" i="18"/>
  <c r="D1218" i="18"/>
  <c r="C1218" i="18"/>
  <c r="B1218" i="18"/>
  <c r="E1217" i="18"/>
  <c r="D1217" i="18"/>
  <c r="C1217" i="18"/>
  <c r="B1217" i="18"/>
  <c r="E1216" i="18"/>
  <c r="D1216" i="18"/>
  <c r="C1216" i="18"/>
  <c r="B1216" i="18"/>
  <c r="E1215" i="18"/>
  <c r="D1215" i="18"/>
  <c r="C1215" i="18"/>
  <c r="B1215" i="18"/>
  <c r="E1214" i="18"/>
  <c r="D1214" i="18"/>
  <c r="C1214" i="18"/>
  <c r="B1214" i="18"/>
  <c r="E1213" i="18"/>
  <c r="D1213" i="18"/>
  <c r="C1213" i="18"/>
  <c r="B1213" i="18"/>
  <c r="E1212" i="18"/>
  <c r="D1212" i="18"/>
  <c r="C1212" i="18"/>
  <c r="B1212" i="18"/>
  <c r="E1211" i="18"/>
  <c r="D1211" i="18"/>
  <c r="C1211" i="18"/>
  <c r="B1211" i="18"/>
  <c r="E1210" i="18"/>
  <c r="D1210" i="18"/>
  <c r="C1210" i="18"/>
  <c r="B1210" i="18"/>
  <c r="E1209" i="18"/>
  <c r="D1209" i="18"/>
  <c r="C1209" i="18"/>
  <c r="B1209" i="18"/>
  <c r="E1208" i="18"/>
  <c r="D1208" i="18"/>
  <c r="C1208" i="18"/>
  <c r="B1208" i="18"/>
  <c r="E1207" i="18"/>
  <c r="D1207" i="18"/>
  <c r="C1207" i="18"/>
  <c r="B1207" i="18"/>
  <c r="E1206" i="18"/>
  <c r="D1206" i="18"/>
  <c r="C1206" i="18"/>
  <c r="B1206" i="18"/>
  <c r="E1205" i="18"/>
  <c r="D1205" i="18"/>
  <c r="C1205" i="18"/>
  <c r="B1205" i="18"/>
  <c r="D1204" i="18"/>
  <c r="C1204" i="18"/>
  <c r="B1204" i="18"/>
  <c r="D1203" i="18"/>
  <c r="C1203" i="18"/>
  <c r="B1203" i="18"/>
  <c r="D1202" i="18"/>
  <c r="C1202" i="18"/>
  <c r="B1202" i="18"/>
  <c r="D1201" i="18"/>
  <c r="C1201" i="18"/>
  <c r="B1201" i="18"/>
  <c r="D1200" i="18"/>
  <c r="C1200" i="18"/>
  <c r="B1200" i="18"/>
  <c r="D1199" i="18"/>
  <c r="C1199" i="18"/>
  <c r="B1199" i="18"/>
  <c r="D1198" i="18"/>
  <c r="C1198" i="18"/>
  <c r="B1198" i="18"/>
  <c r="D1197" i="18"/>
  <c r="C1197" i="18"/>
  <c r="B1197" i="18"/>
  <c r="D1196" i="18"/>
  <c r="C1196" i="18"/>
  <c r="B1196" i="18"/>
  <c r="D1195" i="18"/>
  <c r="C1195" i="18"/>
  <c r="B1195" i="18"/>
  <c r="D1194" i="18"/>
  <c r="C1194" i="18"/>
  <c r="B1194" i="18"/>
  <c r="D1193" i="18"/>
  <c r="C1193" i="18"/>
  <c r="B1193" i="18"/>
  <c r="D1192" i="18"/>
  <c r="C1192" i="18"/>
  <c r="B1192" i="18"/>
  <c r="D1191" i="18"/>
  <c r="C1191" i="18"/>
  <c r="B1191" i="18"/>
  <c r="D1190" i="18"/>
  <c r="C1190" i="18"/>
  <c r="B1190" i="18"/>
  <c r="D1189" i="18"/>
  <c r="C1189" i="18"/>
  <c r="B1189" i="18"/>
  <c r="D1188" i="18"/>
  <c r="C1188" i="18"/>
  <c r="B1188" i="18"/>
  <c r="D1187" i="18"/>
  <c r="C1187" i="18"/>
  <c r="B1187" i="18"/>
  <c r="D1186" i="18"/>
  <c r="C1186" i="18"/>
  <c r="B1186" i="18"/>
  <c r="D1185" i="18"/>
  <c r="C1185" i="18"/>
  <c r="B1185" i="18"/>
  <c r="D1184" i="18"/>
  <c r="C1184" i="18"/>
  <c r="B1184" i="18"/>
  <c r="D1183" i="18"/>
  <c r="C1183" i="18"/>
  <c r="B1183" i="18"/>
  <c r="D1182" i="18"/>
  <c r="C1182" i="18"/>
  <c r="B1182" i="18"/>
  <c r="D1181" i="18"/>
  <c r="C1181" i="18"/>
  <c r="B1181" i="18"/>
  <c r="D1180" i="18"/>
  <c r="C1180" i="18"/>
  <c r="B1180" i="18"/>
  <c r="D1179" i="18"/>
  <c r="C1179" i="18"/>
  <c r="B1179" i="18"/>
  <c r="D1178" i="18"/>
  <c r="C1178" i="18"/>
  <c r="B1178" i="18"/>
  <c r="D1177" i="18"/>
  <c r="C1177" i="18"/>
  <c r="B1177" i="18"/>
  <c r="D1176" i="18"/>
  <c r="C1176" i="18"/>
  <c r="B1176" i="18"/>
  <c r="D1175" i="18"/>
  <c r="C1175" i="18"/>
  <c r="B1175" i="18"/>
  <c r="E1174" i="18"/>
  <c r="D1174" i="18"/>
  <c r="C1174" i="18"/>
  <c r="B1174" i="18"/>
  <c r="E1173" i="18"/>
  <c r="D1173" i="18"/>
  <c r="C1173" i="18"/>
  <c r="B1173" i="18"/>
  <c r="E1172" i="18"/>
  <c r="D1172" i="18"/>
  <c r="C1172" i="18"/>
  <c r="B1172" i="18"/>
  <c r="E1171" i="18"/>
  <c r="D1171" i="18"/>
  <c r="C1171" i="18"/>
  <c r="B1171" i="18"/>
  <c r="E1170" i="18"/>
  <c r="D1170" i="18"/>
  <c r="C1170" i="18"/>
  <c r="B1170" i="18"/>
  <c r="E1169" i="18"/>
  <c r="D1169" i="18"/>
  <c r="C1169" i="18"/>
  <c r="B1169" i="18"/>
  <c r="E1168" i="18"/>
  <c r="D1168" i="18"/>
  <c r="C1168" i="18"/>
  <c r="B1168" i="18"/>
  <c r="E1167" i="18"/>
  <c r="D1167" i="18"/>
  <c r="C1167" i="18"/>
  <c r="B1167" i="18"/>
  <c r="E1166" i="18"/>
  <c r="D1166" i="18"/>
  <c r="C1166" i="18"/>
  <c r="B1166" i="18"/>
  <c r="E1165" i="18"/>
  <c r="D1165" i="18"/>
  <c r="C1165" i="18"/>
  <c r="B1165" i="18"/>
  <c r="E1164" i="18"/>
  <c r="D1164" i="18"/>
  <c r="C1164" i="18"/>
  <c r="B1164" i="18"/>
  <c r="E1163" i="18"/>
  <c r="D1163" i="18"/>
  <c r="C1163" i="18"/>
  <c r="B1163" i="18"/>
  <c r="E1162" i="18"/>
  <c r="D1162" i="18"/>
  <c r="C1162" i="18"/>
  <c r="B1162" i="18"/>
  <c r="E1161" i="18"/>
  <c r="D1161" i="18"/>
  <c r="C1161" i="18"/>
  <c r="B1161" i="18"/>
  <c r="E1160" i="18"/>
  <c r="D1160" i="18"/>
  <c r="C1160" i="18"/>
  <c r="B1160" i="18"/>
  <c r="E1159" i="18"/>
  <c r="D1159" i="18"/>
  <c r="C1159" i="18"/>
  <c r="B1159" i="18"/>
  <c r="E1158" i="18"/>
  <c r="D1158" i="18"/>
  <c r="C1158" i="18"/>
  <c r="B1158" i="18"/>
  <c r="E1157" i="18"/>
  <c r="D1157" i="18"/>
  <c r="C1157" i="18"/>
  <c r="B1157" i="18"/>
  <c r="E1156" i="18"/>
  <c r="D1156" i="18"/>
  <c r="C1156" i="18"/>
  <c r="B1156" i="18"/>
  <c r="E1155" i="18"/>
  <c r="D1155" i="18"/>
  <c r="C1155" i="18"/>
  <c r="B1155" i="18"/>
  <c r="E1154" i="18"/>
  <c r="D1154" i="18"/>
  <c r="C1154" i="18"/>
  <c r="B1154" i="18"/>
  <c r="E1153" i="18"/>
  <c r="D1153" i="18"/>
  <c r="C1153" i="18"/>
  <c r="B1153" i="18"/>
  <c r="E1152" i="18"/>
  <c r="D1152" i="18"/>
  <c r="C1152" i="18"/>
  <c r="B1152" i="18"/>
  <c r="E1151" i="18"/>
  <c r="D1151" i="18"/>
  <c r="C1151" i="18"/>
  <c r="B1151" i="18"/>
  <c r="E1150" i="18"/>
  <c r="D1150" i="18"/>
  <c r="C1150" i="18"/>
  <c r="B1150" i="18"/>
  <c r="E1149" i="18"/>
  <c r="D1149" i="18"/>
  <c r="C1149" i="18"/>
  <c r="B1149" i="18"/>
  <c r="E1148" i="18"/>
  <c r="D1148" i="18"/>
  <c r="C1148" i="18"/>
  <c r="B1148" i="18"/>
  <c r="E1147" i="18"/>
  <c r="D1147" i="18"/>
  <c r="C1147" i="18"/>
  <c r="B1147" i="18"/>
  <c r="E1146" i="18"/>
  <c r="D1146" i="18"/>
  <c r="C1146" i="18"/>
  <c r="B1146" i="18"/>
  <c r="E1145" i="18"/>
  <c r="D1145" i="18"/>
  <c r="C1145" i="18"/>
  <c r="B1145" i="18"/>
  <c r="E1144" i="18"/>
  <c r="D1144" i="18"/>
  <c r="C1144" i="18"/>
  <c r="B1144" i="18"/>
  <c r="E1143" i="18"/>
  <c r="D1143" i="18"/>
  <c r="C1143" i="18"/>
  <c r="B1143" i="18"/>
  <c r="E1142" i="18"/>
  <c r="D1142" i="18"/>
  <c r="C1142" i="18"/>
  <c r="B1142" i="18"/>
  <c r="E1141" i="18"/>
  <c r="D1141" i="18"/>
  <c r="C1141" i="18"/>
  <c r="B1141" i="18"/>
  <c r="E1140" i="18"/>
  <c r="D1140" i="18"/>
  <c r="C1140" i="18"/>
  <c r="B1140" i="18"/>
  <c r="E1139" i="18"/>
  <c r="D1139" i="18"/>
  <c r="C1139" i="18"/>
  <c r="B1139" i="18"/>
  <c r="E1138" i="18"/>
  <c r="D1138" i="18"/>
  <c r="C1138" i="18"/>
  <c r="B1138" i="18"/>
  <c r="E1137" i="18"/>
  <c r="D1137" i="18"/>
  <c r="C1137" i="18"/>
  <c r="B1137" i="18"/>
  <c r="E1136" i="18"/>
  <c r="D1136" i="18"/>
  <c r="C1136" i="18"/>
  <c r="B1136" i="18"/>
  <c r="E1135" i="18"/>
  <c r="D1135" i="18"/>
  <c r="C1135" i="18"/>
  <c r="B1135" i="18"/>
  <c r="E1134" i="18"/>
  <c r="D1134" i="18"/>
  <c r="C1134" i="18"/>
  <c r="B1134" i="18"/>
  <c r="E1133" i="18"/>
  <c r="D1133" i="18"/>
  <c r="C1133" i="18"/>
  <c r="B1133" i="18"/>
  <c r="E1132" i="18"/>
  <c r="D1132" i="18"/>
  <c r="C1132" i="18"/>
  <c r="B1132" i="18"/>
  <c r="E1131" i="18"/>
  <c r="D1131" i="18"/>
  <c r="C1131" i="18"/>
  <c r="B1131" i="18"/>
  <c r="E1130" i="18"/>
  <c r="D1130" i="18"/>
  <c r="C1130" i="18"/>
  <c r="B1130" i="18"/>
  <c r="E1129" i="18"/>
  <c r="D1129" i="18"/>
  <c r="C1129" i="18"/>
  <c r="B1129" i="18"/>
  <c r="E1128" i="18"/>
  <c r="D1128" i="18"/>
  <c r="C1128" i="18"/>
  <c r="B1128" i="18"/>
  <c r="E1127" i="18"/>
  <c r="D1127" i="18"/>
  <c r="C1127" i="18"/>
  <c r="B1127" i="18"/>
  <c r="E1126" i="18"/>
  <c r="D1126" i="18"/>
  <c r="C1126" i="18"/>
  <c r="B1126" i="18"/>
  <c r="E1125" i="18"/>
  <c r="D1125" i="18"/>
  <c r="C1125" i="18"/>
  <c r="B1125" i="18"/>
  <c r="E1124" i="18"/>
  <c r="D1124" i="18"/>
  <c r="C1124" i="18"/>
  <c r="B1124" i="18"/>
  <c r="E1123" i="18"/>
  <c r="D1123" i="18"/>
  <c r="C1123" i="18"/>
  <c r="B1123" i="18"/>
  <c r="D1122" i="18"/>
  <c r="C1122" i="18"/>
  <c r="B1122" i="18"/>
  <c r="E1121" i="18"/>
  <c r="D1121" i="18"/>
  <c r="C1121" i="18"/>
  <c r="B1121" i="18"/>
  <c r="D1120" i="18"/>
  <c r="C1120" i="18"/>
  <c r="B1120" i="18"/>
  <c r="D1119" i="18"/>
  <c r="C1119" i="18"/>
  <c r="B1119" i="18"/>
  <c r="D1118" i="18"/>
  <c r="C1118" i="18"/>
  <c r="B1118" i="18"/>
  <c r="E1117" i="18"/>
  <c r="D1117" i="18"/>
  <c r="C1117" i="18"/>
  <c r="B1117" i="18"/>
  <c r="E1116" i="18"/>
  <c r="D1116" i="18"/>
  <c r="C1116" i="18"/>
  <c r="B1116" i="18"/>
  <c r="E1115" i="18"/>
  <c r="D1115" i="18"/>
  <c r="C1115" i="18"/>
  <c r="B1115" i="18"/>
  <c r="E1114" i="18"/>
  <c r="D1114" i="18"/>
  <c r="C1114" i="18"/>
  <c r="B1114" i="18"/>
  <c r="E1113" i="18"/>
  <c r="D1113" i="18"/>
  <c r="C1113" i="18"/>
  <c r="B1113" i="18"/>
  <c r="E1112" i="18"/>
  <c r="D1112" i="18"/>
  <c r="C1112" i="18"/>
  <c r="B1112" i="18"/>
  <c r="E1111" i="18"/>
  <c r="D1111" i="18"/>
  <c r="C1111" i="18"/>
  <c r="B1111" i="18"/>
  <c r="E1110" i="18"/>
  <c r="D1110" i="18"/>
  <c r="C1110" i="18"/>
  <c r="B1110" i="18"/>
  <c r="E1109" i="18"/>
  <c r="D1109" i="18"/>
  <c r="C1109" i="18"/>
  <c r="B1109" i="18"/>
  <c r="E1108" i="18"/>
  <c r="D1108" i="18"/>
  <c r="C1108" i="18"/>
  <c r="B1108" i="18"/>
  <c r="E1107" i="18"/>
  <c r="D1107" i="18"/>
  <c r="C1107" i="18"/>
  <c r="B1107" i="18"/>
  <c r="E1106" i="18"/>
  <c r="D1106" i="18"/>
  <c r="C1106" i="18"/>
  <c r="B1106" i="18"/>
  <c r="E1105" i="18"/>
  <c r="D1105" i="18"/>
  <c r="C1105" i="18"/>
  <c r="B1105" i="18"/>
  <c r="E1104" i="18"/>
  <c r="D1104" i="18"/>
  <c r="C1104" i="18"/>
  <c r="B1104" i="18"/>
  <c r="E1103" i="18"/>
  <c r="D1103" i="18"/>
  <c r="C1103" i="18"/>
  <c r="B1103" i="18"/>
  <c r="E1102" i="18"/>
  <c r="D1102" i="18"/>
  <c r="C1102" i="18"/>
  <c r="B1102" i="18"/>
  <c r="E1101" i="18"/>
  <c r="D1101" i="18"/>
  <c r="C1101" i="18"/>
  <c r="B1101" i="18"/>
  <c r="E1100" i="18"/>
  <c r="D1100" i="18"/>
  <c r="C1100" i="18"/>
  <c r="B1100" i="18"/>
  <c r="E1099" i="18"/>
  <c r="D1099" i="18"/>
  <c r="C1099" i="18"/>
  <c r="B1099" i="18"/>
  <c r="E1098" i="18"/>
  <c r="D1098" i="18"/>
  <c r="C1098" i="18"/>
  <c r="B1098" i="18"/>
  <c r="E1097" i="18"/>
  <c r="D1097" i="18"/>
  <c r="C1097" i="18"/>
  <c r="B1097" i="18"/>
  <c r="E1096" i="18"/>
  <c r="D1096" i="18"/>
  <c r="C1096" i="18"/>
  <c r="B1096" i="18"/>
  <c r="E1095" i="18"/>
  <c r="D1095" i="18"/>
  <c r="C1095" i="18"/>
  <c r="B1095" i="18"/>
  <c r="E1094" i="18"/>
  <c r="D1094" i="18"/>
  <c r="C1094" i="18"/>
  <c r="B1094" i="18"/>
  <c r="E1093" i="18"/>
  <c r="D1093" i="18"/>
  <c r="C1093" i="18"/>
  <c r="B1093" i="18"/>
  <c r="E1092" i="18"/>
  <c r="D1092" i="18"/>
  <c r="C1092" i="18"/>
  <c r="B1092" i="18"/>
  <c r="E1091" i="18"/>
  <c r="D1091" i="18"/>
  <c r="C1091" i="18"/>
  <c r="B1091" i="18"/>
  <c r="E1090" i="18"/>
  <c r="D1090" i="18"/>
  <c r="C1090" i="18"/>
  <c r="B1090" i="18"/>
  <c r="E1089" i="18"/>
  <c r="D1089" i="18"/>
  <c r="C1089" i="18"/>
  <c r="B1089" i="18"/>
  <c r="E1088" i="18"/>
  <c r="D1088" i="18"/>
  <c r="C1088" i="18"/>
  <c r="B1088" i="18"/>
  <c r="E1087" i="18"/>
  <c r="D1087" i="18"/>
  <c r="C1087" i="18"/>
  <c r="B1087" i="18"/>
  <c r="E1086" i="18"/>
  <c r="D1086" i="18"/>
  <c r="C1086" i="18"/>
  <c r="B1086" i="18"/>
  <c r="E1085" i="18"/>
  <c r="D1085" i="18"/>
  <c r="C1085" i="18"/>
  <c r="B1085" i="18"/>
  <c r="E1084" i="18"/>
  <c r="D1084" i="18"/>
  <c r="C1084" i="18"/>
  <c r="B1084" i="18"/>
  <c r="E1083" i="18"/>
  <c r="D1083" i="18"/>
  <c r="C1083" i="18"/>
  <c r="B1083" i="18"/>
  <c r="E1082" i="18"/>
  <c r="D1082" i="18"/>
  <c r="C1082" i="18"/>
  <c r="B1082" i="18"/>
  <c r="E1081" i="18"/>
  <c r="D1081" i="18"/>
  <c r="C1081" i="18"/>
  <c r="B1081" i="18"/>
  <c r="E1080" i="18"/>
  <c r="D1080" i="18"/>
  <c r="C1080" i="18"/>
  <c r="B1080" i="18"/>
  <c r="E1079" i="18"/>
  <c r="D1079" i="18"/>
  <c r="C1079" i="18"/>
  <c r="B1079" i="18"/>
  <c r="E1078" i="18"/>
  <c r="D1078" i="18"/>
  <c r="C1078" i="18"/>
  <c r="B1078" i="18"/>
  <c r="E1077" i="18"/>
  <c r="D1077" i="18"/>
  <c r="C1077" i="18"/>
  <c r="B1077" i="18"/>
  <c r="E1076" i="18"/>
  <c r="D1076" i="18"/>
  <c r="C1076" i="18"/>
  <c r="B1076" i="18"/>
  <c r="E1075" i="18"/>
  <c r="D1075" i="18"/>
  <c r="C1075" i="18"/>
  <c r="B1075" i="18"/>
  <c r="E1074" i="18"/>
  <c r="D1074" i="18"/>
  <c r="C1074" i="18"/>
  <c r="B1074" i="18"/>
  <c r="E1073" i="18"/>
  <c r="D1073" i="18"/>
  <c r="C1073" i="18"/>
  <c r="B1073" i="18"/>
  <c r="E1072" i="18"/>
  <c r="D1072" i="18"/>
  <c r="C1072" i="18"/>
  <c r="B1072" i="18"/>
  <c r="E1071" i="18"/>
  <c r="D1071" i="18"/>
  <c r="C1071" i="18"/>
  <c r="B1071" i="18"/>
  <c r="E1070" i="18"/>
  <c r="D1070" i="18"/>
  <c r="C1070" i="18"/>
  <c r="B1070" i="18"/>
  <c r="E1069" i="18"/>
  <c r="D1069" i="18"/>
  <c r="C1069" i="18"/>
  <c r="B1069" i="18"/>
  <c r="E1068" i="18"/>
  <c r="D1068" i="18"/>
  <c r="C1068" i="18"/>
  <c r="B1068" i="18"/>
  <c r="E1067" i="18"/>
  <c r="D1067" i="18"/>
  <c r="C1067" i="18"/>
  <c r="B1067" i="18"/>
  <c r="E1066" i="18"/>
  <c r="D1066" i="18"/>
  <c r="C1066" i="18"/>
  <c r="B1066" i="18"/>
  <c r="E1065" i="18"/>
  <c r="D1065" i="18"/>
  <c r="C1065" i="18"/>
  <c r="B1065" i="18"/>
  <c r="E1064" i="18"/>
  <c r="D1064" i="18"/>
  <c r="C1064" i="18"/>
  <c r="B1064" i="18"/>
  <c r="E1063" i="18"/>
  <c r="D1063" i="18"/>
  <c r="C1063" i="18"/>
  <c r="B1063" i="18"/>
  <c r="E1062" i="18"/>
  <c r="D1062" i="18"/>
  <c r="C1062" i="18"/>
  <c r="B1062" i="18"/>
  <c r="E1061" i="18"/>
  <c r="D1061" i="18"/>
  <c r="C1061" i="18"/>
  <c r="B1061" i="18"/>
  <c r="E1060" i="18"/>
  <c r="D1060" i="18"/>
  <c r="C1060" i="18"/>
  <c r="B1060" i="18"/>
  <c r="E1059" i="18"/>
  <c r="D1059" i="18"/>
  <c r="C1059" i="18"/>
  <c r="B1059" i="18"/>
  <c r="E1058" i="18"/>
  <c r="D1058" i="18"/>
  <c r="C1058" i="18"/>
  <c r="B1058" i="18"/>
  <c r="E1057" i="18"/>
  <c r="D1057" i="18"/>
  <c r="C1057" i="18"/>
  <c r="B1057" i="18"/>
  <c r="E1056" i="18"/>
  <c r="D1056" i="18"/>
  <c r="C1056" i="18"/>
  <c r="B1056" i="18"/>
  <c r="E1055" i="18"/>
  <c r="D1055" i="18"/>
  <c r="C1055" i="18"/>
  <c r="B1055" i="18"/>
  <c r="E1054" i="18"/>
  <c r="D1054" i="18"/>
  <c r="C1054" i="18"/>
  <c r="B1054" i="18"/>
  <c r="E1053" i="18"/>
  <c r="D1053" i="18"/>
  <c r="C1053" i="18"/>
  <c r="B1053" i="18"/>
  <c r="E1052" i="18"/>
  <c r="D1052" i="18"/>
  <c r="C1052" i="18"/>
  <c r="B1052" i="18"/>
  <c r="E1051" i="18"/>
  <c r="D1051" i="18"/>
  <c r="C1051" i="18"/>
  <c r="B1051" i="18"/>
  <c r="E1050" i="18"/>
  <c r="D1050" i="18"/>
  <c r="C1050" i="18"/>
  <c r="B1050" i="18"/>
  <c r="E1049" i="18"/>
  <c r="D1049" i="18"/>
  <c r="C1049" i="18"/>
  <c r="B1049" i="18"/>
  <c r="E1048" i="18"/>
  <c r="D1048" i="18"/>
  <c r="C1048" i="18"/>
  <c r="B1048" i="18"/>
  <c r="E1047" i="18"/>
  <c r="D1047" i="18"/>
  <c r="C1047" i="18"/>
  <c r="B1047" i="18"/>
  <c r="E1046" i="18"/>
  <c r="D1046" i="18"/>
  <c r="C1046" i="18"/>
  <c r="B1046" i="18"/>
  <c r="E1045" i="18"/>
  <c r="D1045" i="18"/>
  <c r="C1045" i="18"/>
  <c r="B1045" i="18"/>
  <c r="E1044" i="18"/>
  <c r="D1044" i="18"/>
  <c r="C1044" i="18"/>
  <c r="B1044" i="18"/>
  <c r="E1043" i="18"/>
  <c r="D1043" i="18"/>
  <c r="C1043" i="18"/>
  <c r="B1043" i="18"/>
  <c r="E1042" i="18"/>
  <c r="D1042" i="18"/>
  <c r="C1042" i="18"/>
  <c r="B1042" i="18"/>
  <c r="E1041" i="18"/>
  <c r="D1041" i="18"/>
  <c r="C1041" i="18"/>
  <c r="B1041" i="18"/>
  <c r="E1040" i="18"/>
  <c r="D1040" i="18"/>
  <c r="C1040" i="18"/>
  <c r="B1040" i="18"/>
  <c r="E1039" i="18"/>
  <c r="D1039" i="18"/>
  <c r="C1039" i="18"/>
  <c r="B1039" i="18"/>
  <c r="E1038" i="18"/>
  <c r="D1038" i="18"/>
  <c r="C1038" i="18"/>
  <c r="B1038" i="18"/>
  <c r="E1037" i="18"/>
  <c r="D1037" i="18"/>
  <c r="C1037" i="18"/>
  <c r="B1037" i="18"/>
  <c r="E1036" i="18"/>
  <c r="D1036" i="18"/>
  <c r="C1036" i="18"/>
  <c r="B1036" i="18"/>
  <c r="E1035" i="18"/>
  <c r="D1035" i="18"/>
  <c r="C1035" i="18"/>
  <c r="B1035" i="18"/>
  <c r="E1034" i="18"/>
  <c r="D1034" i="18"/>
  <c r="C1034" i="18"/>
  <c r="B1034" i="18"/>
  <c r="E1033" i="18"/>
  <c r="D1033" i="18"/>
  <c r="C1033" i="18"/>
  <c r="B1033" i="18"/>
  <c r="E1032" i="18"/>
  <c r="D1032" i="18"/>
  <c r="C1032" i="18"/>
  <c r="B1032" i="18"/>
  <c r="E1031" i="18"/>
  <c r="D1031" i="18"/>
  <c r="C1031" i="18"/>
  <c r="B1031" i="18"/>
  <c r="E1030" i="18"/>
  <c r="D1030" i="18"/>
  <c r="C1030" i="18"/>
  <c r="B1030" i="18"/>
  <c r="E1029" i="18"/>
  <c r="D1029" i="18"/>
  <c r="C1029" i="18"/>
  <c r="B1029" i="18"/>
  <c r="E1028" i="18"/>
  <c r="D1028" i="18"/>
  <c r="C1028" i="18"/>
  <c r="B1028" i="18"/>
  <c r="E1027" i="18"/>
  <c r="D1027" i="18"/>
  <c r="C1027" i="18"/>
  <c r="B1027" i="18"/>
  <c r="E1026" i="18"/>
  <c r="D1026" i="18"/>
  <c r="C1026" i="18"/>
  <c r="B1026" i="18"/>
  <c r="E1025" i="18"/>
  <c r="D1025" i="18"/>
  <c r="C1025" i="18"/>
  <c r="B1025" i="18"/>
  <c r="E1024" i="18"/>
  <c r="D1024" i="18"/>
  <c r="C1024" i="18"/>
  <c r="B1024" i="18"/>
  <c r="E1023" i="18"/>
  <c r="D1023" i="18"/>
  <c r="C1023" i="18"/>
  <c r="B1023" i="18"/>
  <c r="E1022" i="18"/>
  <c r="D1022" i="18"/>
  <c r="C1022" i="18"/>
  <c r="B1022" i="18"/>
  <c r="E1021" i="18"/>
  <c r="D1021" i="18"/>
  <c r="C1021" i="18"/>
  <c r="B1021" i="18"/>
  <c r="E1020" i="18"/>
  <c r="D1020" i="18"/>
  <c r="C1020" i="18"/>
  <c r="B1020" i="18"/>
  <c r="E1019" i="18"/>
  <c r="D1019" i="18"/>
  <c r="C1019" i="18"/>
  <c r="B1019" i="18"/>
  <c r="E1018" i="18"/>
  <c r="D1018" i="18"/>
  <c r="C1018" i="18"/>
  <c r="B1018" i="18"/>
  <c r="E1017" i="18"/>
  <c r="D1017" i="18"/>
  <c r="C1017" i="18"/>
  <c r="B1017" i="18"/>
  <c r="E1016" i="18"/>
  <c r="D1016" i="18"/>
  <c r="C1016" i="18"/>
  <c r="B1016" i="18"/>
  <c r="E1015" i="18"/>
  <c r="D1015" i="18"/>
  <c r="C1015" i="18"/>
  <c r="B1015" i="18"/>
  <c r="E1014" i="18"/>
  <c r="D1014" i="18"/>
  <c r="C1014" i="18"/>
  <c r="B1014" i="18"/>
  <c r="E1013" i="18"/>
  <c r="D1013" i="18"/>
  <c r="C1013" i="18"/>
  <c r="B1013" i="18"/>
  <c r="E1012" i="18"/>
  <c r="D1012" i="18"/>
  <c r="C1012" i="18"/>
  <c r="B1012" i="18"/>
  <c r="E1011" i="18"/>
  <c r="D1011" i="18"/>
  <c r="C1011" i="18"/>
  <c r="B1011" i="18"/>
  <c r="E1010" i="18"/>
  <c r="D1010" i="18"/>
  <c r="C1010" i="18"/>
  <c r="B1010" i="18"/>
  <c r="E1009" i="18"/>
  <c r="D1009" i="18"/>
  <c r="C1009" i="18"/>
  <c r="B1009" i="18"/>
  <c r="E1008" i="18"/>
  <c r="D1008" i="18"/>
  <c r="C1008" i="18"/>
  <c r="B1008" i="18"/>
  <c r="E1007" i="18"/>
  <c r="D1007" i="18"/>
  <c r="C1007" i="18"/>
  <c r="B1007" i="18"/>
  <c r="D1006" i="18"/>
  <c r="C1006" i="18"/>
  <c r="B1006" i="18"/>
  <c r="D1005" i="18"/>
  <c r="C1005" i="18"/>
  <c r="B1005" i="18"/>
  <c r="D1004" i="18"/>
  <c r="C1004" i="18"/>
  <c r="B1004" i="18"/>
  <c r="E1003" i="18"/>
  <c r="D1003" i="18"/>
  <c r="C1003" i="18"/>
  <c r="B1003" i="18"/>
  <c r="E1002" i="18"/>
  <c r="D1002" i="18"/>
  <c r="C1002" i="18"/>
  <c r="B1002" i="18"/>
  <c r="E1001" i="18"/>
  <c r="D1001" i="18"/>
  <c r="C1001" i="18"/>
  <c r="B1001" i="18"/>
  <c r="E1000" i="18"/>
  <c r="D1000" i="18"/>
  <c r="C1000" i="18"/>
  <c r="B1000" i="18"/>
  <c r="E999" i="18"/>
  <c r="D999" i="18"/>
  <c r="C999" i="18"/>
  <c r="B999" i="18"/>
  <c r="E998" i="18"/>
  <c r="D998" i="18"/>
  <c r="C998" i="18"/>
  <c r="B998" i="18"/>
  <c r="E997" i="18"/>
  <c r="D997" i="18"/>
  <c r="C997" i="18"/>
  <c r="B997" i="18"/>
  <c r="E996" i="18"/>
  <c r="D996" i="18"/>
  <c r="C996" i="18"/>
  <c r="B996" i="18"/>
  <c r="E995" i="18"/>
  <c r="D995" i="18"/>
  <c r="C995" i="18"/>
  <c r="B995" i="18"/>
  <c r="E994" i="18"/>
  <c r="D994" i="18"/>
  <c r="C994" i="18"/>
  <c r="B994" i="18"/>
  <c r="E993" i="18"/>
  <c r="D993" i="18"/>
  <c r="C993" i="18"/>
  <c r="B993" i="18"/>
  <c r="E992" i="18"/>
  <c r="D992" i="18"/>
  <c r="C992" i="18"/>
  <c r="B992" i="18"/>
  <c r="E991" i="18"/>
  <c r="D991" i="18"/>
  <c r="C991" i="18"/>
  <c r="B991" i="18"/>
  <c r="E990" i="18"/>
  <c r="D990" i="18"/>
  <c r="C990" i="18"/>
  <c r="B990" i="18"/>
  <c r="E989" i="18"/>
  <c r="D989" i="18"/>
  <c r="C989" i="18"/>
  <c r="B989" i="18"/>
  <c r="E988" i="18"/>
  <c r="D988" i="18"/>
  <c r="C988" i="18"/>
  <c r="B988" i="18"/>
  <c r="E987" i="18"/>
  <c r="D987" i="18"/>
  <c r="C987" i="18"/>
  <c r="B987" i="18"/>
  <c r="E986" i="18"/>
  <c r="D986" i="18"/>
  <c r="C986" i="18"/>
  <c r="B986" i="18"/>
  <c r="E985" i="18"/>
  <c r="D985" i="18"/>
  <c r="C985" i="18"/>
  <c r="B985" i="18"/>
  <c r="E984" i="18"/>
  <c r="D984" i="18"/>
  <c r="C984" i="18"/>
  <c r="B984" i="18"/>
  <c r="E983" i="18"/>
  <c r="D983" i="18"/>
  <c r="C983" i="18"/>
  <c r="B983" i="18"/>
  <c r="E982" i="18"/>
  <c r="D982" i="18"/>
  <c r="C982" i="18"/>
  <c r="B982" i="18"/>
  <c r="E981" i="18"/>
  <c r="D981" i="18"/>
  <c r="C981" i="18"/>
  <c r="B981" i="18"/>
  <c r="E980" i="18"/>
  <c r="D980" i="18"/>
  <c r="C980" i="18"/>
  <c r="B980" i="18"/>
  <c r="E979" i="18"/>
  <c r="D979" i="18"/>
  <c r="C979" i="18"/>
  <c r="B979" i="18"/>
  <c r="E978" i="18"/>
  <c r="D978" i="18"/>
  <c r="C978" i="18"/>
  <c r="B978" i="18"/>
  <c r="E977" i="18"/>
  <c r="D977" i="18"/>
  <c r="C977" i="18"/>
  <c r="B977" i="18"/>
  <c r="E976" i="18"/>
  <c r="D976" i="18"/>
  <c r="C976" i="18"/>
  <c r="B976" i="18"/>
  <c r="E975" i="18"/>
  <c r="D975" i="18"/>
  <c r="C975" i="18"/>
  <c r="B975" i="18"/>
  <c r="E974" i="18"/>
  <c r="D974" i="18"/>
  <c r="C974" i="18"/>
  <c r="B974" i="18"/>
  <c r="E973" i="18"/>
  <c r="D973" i="18"/>
  <c r="C973" i="18"/>
  <c r="B973" i="18"/>
  <c r="E972" i="18"/>
  <c r="D972" i="18"/>
  <c r="C972" i="18"/>
  <c r="B972" i="18"/>
  <c r="E971" i="18"/>
  <c r="D971" i="18"/>
  <c r="C971" i="18"/>
  <c r="B971" i="18"/>
  <c r="E970" i="18"/>
  <c r="D970" i="18"/>
  <c r="C970" i="18"/>
  <c r="B970" i="18"/>
  <c r="E969" i="18"/>
  <c r="D969" i="18"/>
  <c r="C969" i="18"/>
  <c r="B969" i="18"/>
  <c r="E968" i="18"/>
  <c r="D968" i="18"/>
  <c r="C968" i="18"/>
  <c r="B968" i="18"/>
  <c r="E967" i="18"/>
  <c r="D967" i="18"/>
  <c r="C967" i="18"/>
  <c r="B967" i="18"/>
  <c r="E966" i="18"/>
  <c r="D966" i="18"/>
  <c r="C966" i="18"/>
  <c r="B966" i="18"/>
  <c r="E965" i="18"/>
  <c r="D965" i="18"/>
  <c r="C965" i="18"/>
  <c r="B965" i="18"/>
  <c r="E964" i="18"/>
  <c r="D964" i="18"/>
  <c r="C964" i="18"/>
  <c r="B964" i="18"/>
  <c r="E963" i="18"/>
  <c r="D963" i="18"/>
  <c r="C963" i="18"/>
  <c r="B963" i="18"/>
  <c r="E962" i="18"/>
  <c r="D962" i="18"/>
  <c r="C962" i="18"/>
  <c r="B962" i="18"/>
  <c r="E961" i="18"/>
  <c r="D961" i="18"/>
  <c r="C961" i="18"/>
  <c r="B961" i="18"/>
  <c r="E960" i="18"/>
  <c r="D960" i="18"/>
  <c r="C960" i="18"/>
  <c r="B960" i="18"/>
  <c r="E959" i="18"/>
  <c r="D959" i="18"/>
  <c r="C959" i="18"/>
  <c r="B959" i="18"/>
  <c r="E958" i="18"/>
  <c r="D958" i="18"/>
  <c r="C958" i="18"/>
  <c r="B958" i="18"/>
  <c r="E957" i="18"/>
  <c r="D957" i="18"/>
  <c r="C957" i="18"/>
  <c r="B957" i="18"/>
  <c r="E956" i="18"/>
  <c r="D956" i="18"/>
  <c r="C956" i="18"/>
  <c r="B956" i="18"/>
  <c r="E955" i="18"/>
  <c r="D955" i="18"/>
  <c r="C955" i="18"/>
  <c r="B955" i="18"/>
  <c r="E954" i="18"/>
  <c r="D954" i="18"/>
  <c r="C954" i="18"/>
  <c r="B954" i="18"/>
  <c r="E953" i="18"/>
  <c r="D953" i="18"/>
  <c r="C953" i="18"/>
  <c r="B953" i="18"/>
  <c r="E952" i="18"/>
  <c r="D952" i="18"/>
  <c r="C952" i="18"/>
  <c r="B952" i="18"/>
  <c r="E951" i="18"/>
  <c r="D951" i="18"/>
  <c r="C951" i="18"/>
  <c r="B951" i="18"/>
  <c r="E950" i="18"/>
  <c r="D950" i="18"/>
  <c r="C950" i="18"/>
  <c r="B950" i="18"/>
  <c r="E949" i="18"/>
  <c r="D949" i="18"/>
  <c r="C949" i="18"/>
  <c r="B949" i="18"/>
  <c r="E948" i="18"/>
  <c r="D948" i="18"/>
  <c r="C948" i="18"/>
  <c r="B948" i="18"/>
  <c r="E947" i="18"/>
  <c r="D947" i="18"/>
  <c r="C947" i="18"/>
  <c r="B947" i="18"/>
  <c r="E946" i="18"/>
  <c r="D946" i="18"/>
  <c r="C946" i="18"/>
  <c r="B946" i="18"/>
  <c r="E945" i="18"/>
  <c r="D945" i="18"/>
  <c r="C945" i="18"/>
  <c r="B945" i="18"/>
  <c r="E944" i="18"/>
  <c r="D944" i="18"/>
  <c r="C944" i="18"/>
  <c r="B944" i="18"/>
  <c r="E943" i="18"/>
  <c r="D943" i="18"/>
  <c r="C943" i="18"/>
  <c r="B943" i="18"/>
  <c r="E942" i="18"/>
  <c r="D942" i="18"/>
  <c r="C942" i="18"/>
  <c r="B942" i="18"/>
  <c r="E941" i="18"/>
  <c r="D941" i="18"/>
  <c r="C941" i="18"/>
  <c r="B941" i="18"/>
  <c r="E940" i="18"/>
  <c r="D940" i="18"/>
  <c r="C940" i="18"/>
  <c r="B940" i="18"/>
  <c r="E939" i="18"/>
  <c r="D939" i="18"/>
  <c r="C939" i="18"/>
  <c r="B939" i="18"/>
  <c r="E938" i="18"/>
  <c r="D938" i="18"/>
  <c r="C938" i="18"/>
  <c r="B938" i="18"/>
  <c r="E937" i="18"/>
  <c r="D937" i="18"/>
  <c r="C937" i="18"/>
  <c r="B937" i="18"/>
  <c r="E936" i="18"/>
  <c r="D936" i="18"/>
  <c r="C936" i="18"/>
  <c r="B936" i="18"/>
  <c r="E935" i="18"/>
  <c r="D935" i="18"/>
  <c r="C935" i="18"/>
  <c r="B935" i="18"/>
  <c r="E934" i="18"/>
  <c r="D934" i="18"/>
  <c r="C934" i="18"/>
  <c r="B934" i="18"/>
  <c r="E933" i="18"/>
  <c r="D933" i="18"/>
  <c r="C933" i="18"/>
  <c r="B933" i="18"/>
  <c r="E932" i="18"/>
  <c r="D932" i="18"/>
  <c r="C932" i="18"/>
  <c r="B932" i="18"/>
  <c r="E931" i="18"/>
  <c r="D931" i="18"/>
  <c r="C931" i="18"/>
  <c r="B931" i="18"/>
  <c r="E930" i="18"/>
  <c r="D930" i="18"/>
  <c r="C930" i="18"/>
  <c r="B930" i="18"/>
  <c r="E929" i="18"/>
  <c r="D929" i="18"/>
  <c r="C929" i="18"/>
  <c r="B929" i="18"/>
  <c r="E928" i="18"/>
  <c r="D928" i="18"/>
  <c r="C928" i="18"/>
  <c r="B928" i="18"/>
  <c r="E927" i="18"/>
  <c r="D927" i="18"/>
  <c r="C927" i="18"/>
  <c r="B927" i="18"/>
  <c r="E926" i="18"/>
  <c r="D926" i="18"/>
  <c r="C926" i="18"/>
  <c r="B926" i="18"/>
  <c r="E925" i="18"/>
  <c r="D925" i="18"/>
  <c r="C925" i="18"/>
  <c r="B925" i="18"/>
  <c r="E924" i="18"/>
  <c r="D924" i="18"/>
  <c r="C924" i="18"/>
  <c r="B924" i="18"/>
  <c r="E923" i="18"/>
  <c r="D923" i="18"/>
  <c r="C923" i="18"/>
  <c r="B923" i="18"/>
  <c r="E922" i="18"/>
  <c r="D922" i="18"/>
  <c r="C922" i="18"/>
  <c r="B922" i="18"/>
  <c r="E921" i="18"/>
  <c r="D921" i="18"/>
  <c r="C921" i="18"/>
  <c r="B921" i="18"/>
  <c r="E920" i="18"/>
  <c r="D920" i="18"/>
  <c r="C920" i="18"/>
  <c r="B920" i="18"/>
  <c r="E919" i="18"/>
  <c r="D919" i="18"/>
  <c r="C919" i="18"/>
  <c r="B919" i="18"/>
  <c r="E918" i="18"/>
  <c r="D918" i="18"/>
  <c r="C918" i="18"/>
  <c r="B918" i="18"/>
  <c r="E917" i="18"/>
  <c r="D917" i="18"/>
  <c r="C917" i="18"/>
  <c r="B917" i="18"/>
  <c r="E916" i="18"/>
  <c r="D916" i="18"/>
  <c r="C916" i="18"/>
  <c r="B916" i="18"/>
  <c r="E915" i="18"/>
  <c r="D915" i="18"/>
  <c r="C915" i="18"/>
  <c r="B915" i="18"/>
  <c r="E914" i="18"/>
  <c r="D914" i="18"/>
  <c r="C914" i="18"/>
  <c r="B914" i="18"/>
  <c r="E913" i="18"/>
  <c r="D913" i="18"/>
  <c r="C913" i="18"/>
  <c r="B913" i="18"/>
  <c r="E912" i="18"/>
  <c r="D912" i="18"/>
  <c r="C912" i="18"/>
  <c r="B912" i="18"/>
  <c r="E911" i="18"/>
  <c r="D911" i="18"/>
  <c r="C911" i="18"/>
  <c r="B911" i="18"/>
  <c r="E910" i="18"/>
  <c r="D910" i="18"/>
  <c r="C910" i="18"/>
  <c r="B910" i="18"/>
  <c r="E909" i="18"/>
  <c r="D909" i="18"/>
  <c r="C909" i="18"/>
  <c r="B909" i="18"/>
  <c r="E908" i="18"/>
  <c r="D908" i="18"/>
  <c r="C908" i="18"/>
  <c r="B908" i="18"/>
  <c r="E907" i="18"/>
  <c r="D907" i="18"/>
  <c r="C907" i="18"/>
  <c r="B907" i="18"/>
  <c r="E906" i="18"/>
  <c r="D906" i="18"/>
  <c r="C906" i="18"/>
  <c r="B906" i="18"/>
  <c r="E905" i="18"/>
  <c r="D905" i="18"/>
  <c r="C905" i="18"/>
  <c r="B905" i="18"/>
  <c r="E904" i="18"/>
  <c r="D904" i="18"/>
  <c r="C904" i="18"/>
  <c r="B904" i="18"/>
  <c r="E903" i="18"/>
  <c r="D903" i="18"/>
  <c r="C903" i="18"/>
  <c r="B903" i="18"/>
  <c r="E902" i="18"/>
  <c r="D902" i="18"/>
  <c r="C902" i="18"/>
  <c r="B902" i="18"/>
  <c r="E901" i="18"/>
  <c r="D901" i="18"/>
  <c r="C901" i="18"/>
  <c r="B901" i="18"/>
  <c r="E900" i="18"/>
  <c r="D900" i="18"/>
  <c r="C900" i="18"/>
  <c r="B900" i="18"/>
  <c r="E899" i="18"/>
  <c r="D899" i="18"/>
  <c r="C899" i="18"/>
  <c r="B899" i="18"/>
  <c r="E898" i="18"/>
  <c r="D898" i="18"/>
  <c r="C898" i="18"/>
  <c r="B898" i="18"/>
  <c r="E897" i="18"/>
  <c r="D897" i="18"/>
  <c r="C897" i="18"/>
  <c r="B897" i="18"/>
  <c r="E896" i="18"/>
  <c r="D896" i="18"/>
  <c r="C896" i="18"/>
  <c r="B896" i="18"/>
  <c r="E895" i="18"/>
  <c r="D895" i="18"/>
  <c r="C895" i="18"/>
  <c r="B895" i="18"/>
  <c r="E894" i="18"/>
  <c r="D894" i="18"/>
  <c r="C894" i="18"/>
  <c r="B894" i="18"/>
  <c r="E893" i="18"/>
  <c r="D893" i="18"/>
  <c r="C893" i="18"/>
  <c r="B893" i="18"/>
  <c r="E892" i="18"/>
  <c r="D892" i="18"/>
  <c r="C892" i="18"/>
  <c r="B892" i="18"/>
  <c r="E891" i="18"/>
  <c r="D891" i="18"/>
  <c r="C891" i="18"/>
  <c r="B891" i="18"/>
  <c r="E890" i="18"/>
  <c r="D890" i="18"/>
  <c r="C890" i="18"/>
  <c r="B890" i="18"/>
  <c r="E889" i="18"/>
  <c r="D889" i="18"/>
  <c r="C889" i="18"/>
  <c r="B889" i="18"/>
  <c r="E888" i="18"/>
  <c r="D888" i="18"/>
  <c r="C888" i="18"/>
  <c r="B888" i="18"/>
  <c r="E887" i="18"/>
  <c r="D887" i="18"/>
  <c r="C887" i="18"/>
  <c r="B887" i="18"/>
  <c r="E886" i="18"/>
  <c r="D886" i="18"/>
  <c r="C886" i="18"/>
  <c r="B886" i="18"/>
  <c r="E885" i="18"/>
  <c r="D885" i="18"/>
  <c r="C885" i="18"/>
  <c r="B885" i="18"/>
  <c r="E884" i="18"/>
  <c r="D884" i="18"/>
  <c r="C884" i="18"/>
  <c r="B884" i="18"/>
  <c r="E883" i="18"/>
  <c r="D883" i="18"/>
  <c r="C883" i="18"/>
  <c r="B883" i="18"/>
  <c r="E882" i="18"/>
  <c r="D882" i="18"/>
  <c r="C882" i="18"/>
  <c r="B882" i="18"/>
  <c r="E881" i="18"/>
  <c r="D881" i="18"/>
  <c r="C881" i="18"/>
  <c r="B881" i="18"/>
  <c r="E880" i="18"/>
  <c r="D880" i="18"/>
  <c r="C880" i="18"/>
  <c r="B880" i="18"/>
  <c r="E879" i="18"/>
  <c r="D879" i="18"/>
  <c r="C879" i="18"/>
  <c r="B879" i="18"/>
  <c r="E878" i="18"/>
  <c r="D878" i="18"/>
  <c r="C878" i="18"/>
  <c r="B878" i="18"/>
  <c r="E877" i="18"/>
  <c r="D877" i="18"/>
  <c r="C877" i="18"/>
  <c r="B877" i="18"/>
  <c r="E876" i="18"/>
  <c r="D876" i="18"/>
  <c r="C876" i="18"/>
  <c r="B876" i="18"/>
  <c r="E875" i="18"/>
  <c r="D875" i="18"/>
  <c r="C875" i="18"/>
  <c r="B875" i="18"/>
  <c r="E874" i="18"/>
  <c r="D874" i="18"/>
  <c r="C874" i="18"/>
  <c r="B874" i="18"/>
  <c r="E873" i="18"/>
  <c r="D873" i="18"/>
  <c r="C873" i="18"/>
  <c r="B873" i="18"/>
  <c r="E872" i="18"/>
  <c r="D872" i="18"/>
  <c r="C872" i="18"/>
  <c r="B872" i="18"/>
  <c r="E871" i="18"/>
  <c r="D871" i="18"/>
  <c r="C871" i="18"/>
  <c r="B871" i="18"/>
  <c r="E870" i="18"/>
  <c r="D870" i="18"/>
  <c r="C870" i="18"/>
  <c r="B870" i="18"/>
  <c r="E869" i="18"/>
  <c r="D869" i="18"/>
  <c r="C869" i="18"/>
  <c r="B869" i="18"/>
  <c r="E868" i="18"/>
  <c r="D868" i="18"/>
  <c r="C868" i="18"/>
  <c r="B868" i="18"/>
  <c r="E867" i="18"/>
  <c r="D867" i="18"/>
  <c r="C867" i="18"/>
  <c r="B867" i="18"/>
  <c r="E866" i="18"/>
  <c r="D866" i="18"/>
  <c r="C866" i="18"/>
  <c r="B866" i="18"/>
  <c r="E865" i="18"/>
  <c r="D865" i="18"/>
  <c r="C865" i="18"/>
  <c r="B865" i="18"/>
  <c r="E864" i="18"/>
  <c r="D864" i="18"/>
  <c r="C864" i="18"/>
  <c r="B864" i="18"/>
  <c r="E863" i="18"/>
  <c r="D863" i="18"/>
  <c r="C863" i="18"/>
  <c r="B863" i="18"/>
  <c r="E862" i="18"/>
  <c r="D862" i="18"/>
  <c r="C862" i="18"/>
  <c r="B862" i="18"/>
  <c r="E861" i="18"/>
  <c r="D861" i="18"/>
  <c r="C861" i="18"/>
  <c r="B861" i="18"/>
  <c r="E860" i="18"/>
  <c r="D860" i="18"/>
  <c r="C860" i="18"/>
  <c r="B860" i="18"/>
  <c r="E859" i="18"/>
  <c r="D859" i="18"/>
  <c r="C859" i="18"/>
  <c r="B859" i="18"/>
  <c r="E858" i="18"/>
  <c r="D858" i="18"/>
  <c r="C858" i="18"/>
  <c r="B858" i="18"/>
  <c r="E857" i="18"/>
  <c r="D857" i="18"/>
  <c r="C857" i="18"/>
  <c r="B857" i="18"/>
  <c r="E856" i="18"/>
  <c r="D856" i="18"/>
  <c r="C856" i="18"/>
  <c r="B856" i="18"/>
  <c r="E855" i="18"/>
  <c r="D855" i="18"/>
  <c r="C855" i="18"/>
  <c r="B855" i="18"/>
  <c r="E854" i="18"/>
  <c r="D854" i="18"/>
  <c r="C854" i="18"/>
  <c r="B854" i="18"/>
  <c r="E853" i="18"/>
  <c r="D853" i="18"/>
  <c r="C853" i="18"/>
  <c r="B853" i="18"/>
  <c r="E852" i="18"/>
  <c r="D852" i="18"/>
  <c r="C852" i="18"/>
  <c r="B852" i="18"/>
  <c r="E851" i="18"/>
  <c r="D851" i="18"/>
  <c r="C851" i="18"/>
  <c r="B851" i="18"/>
  <c r="E850" i="18"/>
  <c r="D850" i="18"/>
  <c r="C850" i="18"/>
  <c r="B850" i="18"/>
  <c r="E849" i="18"/>
  <c r="D849" i="18"/>
  <c r="C849" i="18"/>
  <c r="B849" i="18"/>
  <c r="E848" i="18"/>
  <c r="D848" i="18"/>
  <c r="C848" i="18"/>
  <c r="B848" i="18"/>
  <c r="E847" i="18"/>
  <c r="D847" i="18"/>
  <c r="C847" i="18"/>
  <c r="B847" i="18"/>
  <c r="E846" i="18"/>
  <c r="D846" i="18"/>
  <c r="C846" i="18"/>
  <c r="B846" i="18"/>
  <c r="E845" i="18"/>
  <c r="D845" i="18"/>
  <c r="C845" i="18"/>
  <c r="B845" i="18"/>
  <c r="E844" i="18"/>
  <c r="D844" i="18"/>
  <c r="C844" i="18"/>
  <c r="B844" i="18"/>
  <c r="E843" i="18"/>
  <c r="D843" i="18"/>
  <c r="C843" i="18"/>
  <c r="B843" i="18"/>
  <c r="E842" i="18"/>
  <c r="D842" i="18"/>
  <c r="C842" i="18"/>
  <c r="B842" i="18"/>
  <c r="E841" i="18"/>
  <c r="D841" i="18"/>
  <c r="C841" i="18"/>
  <c r="B841" i="18"/>
  <c r="E840" i="18"/>
  <c r="D840" i="18"/>
  <c r="C840" i="18"/>
  <c r="B840" i="18"/>
  <c r="E839" i="18"/>
  <c r="D839" i="18"/>
  <c r="C839" i="18"/>
  <c r="B839" i="18"/>
  <c r="E838" i="18"/>
  <c r="D838" i="18"/>
  <c r="C838" i="18"/>
  <c r="B838" i="18"/>
  <c r="E837" i="18"/>
  <c r="D837" i="18"/>
  <c r="C837" i="18"/>
  <c r="B837" i="18"/>
  <c r="E836" i="18"/>
  <c r="D836" i="18"/>
  <c r="C836" i="18"/>
  <c r="B836" i="18"/>
  <c r="E835" i="18"/>
  <c r="D835" i="18"/>
  <c r="C835" i="18"/>
  <c r="B835" i="18"/>
  <c r="E834" i="18"/>
  <c r="D834" i="18"/>
  <c r="C834" i="18"/>
  <c r="B834" i="18"/>
  <c r="E833" i="18"/>
  <c r="D833" i="18"/>
  <c r="C833" i="18"/>
  <c r="B833" i="18"/>
  <c r="E832" i="18"/>
  <c r="D832" i="18"/>
  <c r="C832" i="18"/>
  <c r="B832" i="18"/>
  <c r="E831" i="18"/>
  <c r="D831" i="18"/>
  <c r="C831" i="18"/>
  <c r="B831" i="18"/>
  <c r="E830" i="18"/>
  <c r="D830" i="18"/>
  <c r="C830" i="18"/>
  <c r="B830" i="18"/>
  <c r="E829" i="18"/>
  <c r="D829" i="18"/>
  <c r="C829" i="18"/>
  <c r="B829" i="18"/>
  <c r="E828" i="18"/>
  <c r="D828" i="18"/>
  <c r="C828" i="18"/>
  <c r="B828" i="18"/>
  <c r="E827" i="18"/>
  <c r="D827" i="18"/>
  <c r="C827" i="18"/>
  <c r="B827" i="18"/>
  <c r="E826" i="18"/>
  <c r="D826" i="18"/>
  <c r="C826" i="18"/>
  <c r="B826" i="18"/>
  <c r="E825" i="18"/>
  <c r="D825" i="18"/>
  <c r="C825" i="18"/>
  <c r="B825" i="18"/>
  <c r="D824" i="18"/>
  <c r="C824" i="18"/>
  <c r="B824" i="18"/>
  <c r="E823" i="18"/>
  <c r="D823" i="18"/>
  <c r="C823" i="18"/>
  <c r="B823" i="18"/>
  <c r="E822" i="18"/>
  <c r="D822" i="18"/>
  <c r="C822" i="18"/>
  <c r="B822" i="18"/>
  <c r="E821" i="18"/>
  <c r="D821" i="18"/>
  <c r="C821" i="18"/>
  <c r="B821" i="18"/>
  <c r="E820" i="18"/>
  <c r="D820" i="18"/>
  <c r="C820" i="18"/>
  <c r="B820" i="18"/>
  <c r="E819" i="18"/>
  <c r="D819" i="18"/>
  <c r="C819" i="18"/>
  <c r="B819" i="18"/>
  <c r="E818" i="18"/>
  <c r="D818" i="18"/>
  <c r="C818" i="18"/>
  <c r="B818" i="18"/>
  <c r="E817" i="18"/>
  <c r="D817" i="18"/>
  <c r="C817" i="18"/>
  <c r="B817" i="18"/>
  <c r="E816" i="18"/>
  <c r="D816" i="18"/>
  <c r="C816" i="18"/>
  <c r="B816" i="18"/>
  <c r="E815" i="18"/>
  <c r="D815" i="18"/>
  <c r="C815" i="18"/>
  <c r="B815" i="18"/>
  <c r="E814" i="18"/>
  <c r="D814" i="18"/>
  <c r="C814" i="18"/>
  <c r="B814" i="18"/>
  <c r="D813" i="18"/>
  <c r="C813" i="18"/>
  <c r="B813" i="18"/>
  <c r="E812" i="18"/>
  <c r="D812" i="18"/>
  <c r="C812" i="18"/>
  <c r="B812" i="18"/>
  <c r="E811" i="18"/>
  <c r="D811" i="18"/>
  <c r="C811" i="18"/>
  <c r="B811" i="18"/>
  <c r="E810" i="18"/>
  <c r="D810" i="18"/>
  <c r="C810" i="18"/>
  <c r="B810" i="18"/>
  <c r="E809" i="18"/>
  <c r="D809" i="18"/>
  <c r="C809" i="18"/>
  <c r="B809" i="18"/>
  <c r="E808" i="18"/>
  <c r="D808" i="18"/>
  <c r="C808" i="18"/>
  <c r="B808" i="18"/>
  <c r="E807" i="18"/>
  <c r="D807" i="18"/>
  <c r="C807" i="18"/>
  <c r="B807" i="18"/>
  <c r="E806" i="18"/>
  <c r="D806" i="18"/>
  <c r="C806" i="18"/>
  <c r="B806" i="18"/>
  <c r="E805" i="18"/>
  <c r="D805" i="18"/>
  <c r="C805" i="18"/>
  <c r="B805" i="18"/>
  <c r="E804" i="18"/>
  <c r="D804" i="18"/>
  <c r="C804" i="18"/>
  <c r="B804" i="18"/>
  <c r="E803" i="18"/>
  <c r="D803" i="18"/>
  <c r="C803" i="18"/>
  <c r="B803" i="18"/>
  <c r="E802" i="18"/>
  <c r="D802" i="18"/>
  <c r="C802" i="18"/>
  <c r="B802" i="18"/>
  <c r="E801" i="18"/>
  <c r="D801" i="18"/>
  <c r="C801" i="18"/>
  <c r="B801" i="18"/>
  <c r="E800" i="18"/>
  <c r="D800" i="18"/>
  <c r="C800" i="18"/>
  <c r="B800" i="18"/>
  <c r="E799" i="18"/>
  <c r="D799" i="18"/>
  <c r="C799" i="18"/>
  <c r="B799" i="18"/>
  <c r="E798" i="18"/>
  <c r="D798" i="18"/>
  <c r="C798" i="18"/>
  <c r="B798" i="18"/>
  <c r="E797" i="18"/>
  <c r="D797" i="18"/>
  <c r="C797" i="18"/>
  <c r="B797" i="18"/>
  <c r="E796" i="18"/>
  <c r="D796" i="18"/>
  <c r="C796" i="18"/>
  <c r="B796" i="18"/>
  <c r="E795" i="18"/>
  <c r="D795" i="18"/>
  <c r="C795" i="18"/>
  <c r="B795" i="18"/>
  <c r="E794" i="18"/>
  <c r="D794" i="18"/>
  <c r="C794" i="18"/>
  <c r="B794" i="18"/>
  <c r="E793" i="18"/>
  <c r="D793" i="18"/>
  <c r="C793" i="18"/>
  <c r="B793" i="18"/>
  <c r="E792" i="18"/>
  <c r="D792" i="18"/>
  <c r="C792" i="18"/>
  <c r="B792" i="18"/>
  <c r="E791" i="18"/>
  <c r="D791" i="18"/>
  <c r="C791" i="18"/>
  <c r="B791" i="18"/>
  <c r="E790" i="18"/>
  <c r="D790" i="18"/>
  <c r="C790" i="18"/>
  <c r="B790" i="18"/>
  <c r="E789" i="18"/>
  <c r="D789" i="18"/>
  <c r="C789" i="18"/>
  <c r="B789" i="18"/>
  <c r="E788" i="18"/>
  <c r="D788" i="18"/>
  <c r="C788" i="18"/>
  <c r="B788" i="18"/>
  <c r="D787" i="18"/>
  <c r="C787" i="18"/>
  <c r="B787" i="18"/>
  <c r="E786" i="18"/>
  <c r="D786" i="18"/>
  <c r="C786" i="18"/>
  <c r="B786" i="18"/>
  <c r="E785" i="18"/>
  <c r="D785" i="18"/>
  <c r="C785" i="18"/>
  <c r="B785" i="18"/>
  <c r="E784" i="18"/>
  <c r="D784" i="18"/>
  <c r="C784" i="18"/>
  <c r="B784" i="18"/>
  <c r="E783" i="18"/>
  <c r="D783" i="18"/>
  <c r="C783" i="18"/>
  <c r="B783" i="18"/>
  <c r="E782" i="18"/>
  <c r="D782" i="18"/>
  <c r="C782" i="18"/>
  <c r="B782" i="18"/>
  <c r="D781" i="18"/>
  <c r="C781" i="18"/>
  <c r="B781" i="18"/>
  <c r="E780" i="18"/>
  <c r="D780" i="18"/>
  <c r="C780" i="18"/>
  <c r="B780" i="18"/>
  <c r="E779" i="18"/>
  <c r="D779" i="18"/>
  <c r="C779" i="18"/>
  <c r="B779" i="18"/>
  <c r="E778" i="18"/>
  <c r="D778" i="18"/>
  <c r="C778" i="18"/>
  <c r="B778" i="18"/>
  <c r="E777" i="18"/>
  <c r="D777" i="18"/>
  <c r="C777" i="18"/>
  <c r="B777" i="18"/>
  <c r="E776" i="18"/>
  <c r="D776" i="18"/>
  <c r="C776" i="18"/>
  <c r="B776" i="18"/>
  <c r="E775" i="18"/>
  <c r="D775" i="18"/>
  <c r="C775" i="18"/>
  <c r="B775" i="18"/>
  <c r="E774" i="18"/>
  <c r="D774" i="18"/>
  <c r="C774" i="18"/>
  <c r="B774" i="18"/>
  <c r="E773" i="18"/>
  <c r="D773" i="18"/>
  <c r="C773" i="18"/>
  <c r="B773" i="18"/>
  <c r="E772" i="18"/>
  <c r="D772" i="18"/>
  <c r="C772" i="18"/>
  <c r="B772" i="18"/>
  <c r="E771" i="18"/>
  <c r="D771" i="18"/>
  <c r="C771" i="18"/>
  <c r="B771" i="18"/>
  <c r="E770" i="18"/>
  <c r="D770" i="18"/>
  <c r="C770" i="18"/>
  <c r="B770" i="18"/>
  <c r="E769" i="18"/>
  <c r="D769" i="18"/>
  <c r="C769" i="18"/>
  <c r="B769" i="18"/>
  <c r="E768" i="18"/>
  <c r="D768" i="18"/>
  <c r="C768" i="18"/>
  <c r="B768" i="18"/>
  <c r="E767" i="18"/>
  <c r="D767" i="18"/>
  <c r="C767" i="18"/>
  <c r="B767" i="18"/>
  <c r="E766" i="18"/>
  <c r="D766" i="18"/>
  <c r="C766" i="18"/>
  <c r="B766" i="18"/>
  <c r="E765" i="18"/>
  <c r="D765" i="18"/>
  <c r="C765" i="18"/>
  <c r="B765" i="18"/>
  <c r="E764" i="18"/>
  <c r="D764" i="18"/>
  <c r="C764" i="18"/>
  <c r="B764" i="18"/>
  <c r="E763" i="18"/>
  <c r="D763" i="18"/>
  <c r="C763" i="18"/>
  <c r="B763" i="18"/>
  <c r="E762" i="18"/>
  <c r="D762" i="18"/>
  <c r="C762" i="18"/>
  <c r="B762" i="18"/>
  <c r="E761" i="18"/>
  <c r="D761" i="18"/>
  <c r="C761" i="18"/>
  <c r="B761" i="18"/>
  <c r="E760" i="18"/>
  <c r="D760" i="18"/>
  <c r="C760" i="18"/>
  <c r="B760" i="18"/>
  <c r="E759" i="18"/>
  <c r="D759" i="18"/>
  <c r="C759" i="18"/>
  <c r="B759" i="18"/>
  <c r="E758" i="18"/>
  <c r="D758" i="18"/>
  <c r="C758" i="18"/>
  <c r="B758" i="18"/>
  <c r="E757" i="18"/>
  <c r="D757" i="18"/>
  <c r="C757" i="18"/>
  <c r="B757" i="18"/>
  <c r="E756" i="18"/>
  <c r="D756" i="18"/>
  <c r="C756" i="18"/>
  <c r="B756" i="18"/>
  <c r="E755" i="18"/>
  <c r="D755" i="18"/>
  <c r="C755" i="18"/>
  <c r="B755" i="18"/>
  <c r="E754" i="18"/>
  <c r="D754" i="18"/>
  <c r="C754" i="18"/>
  <c r="B754" i="18"/>
  <c r="E753" i="18"/>
  <c r="D753" i="18"/>
  <c r="C753" i="18"/>
  <c r="B753" i="18"/>
  <c r="E752" i="18"/>
  <c r="D752" i="18"/>
  <c r="C752" i="18"/>
  <c r="B752" i="18"/>
  <c r="E751" i="18"/>
  <c r="D751" i="18"/>
  <c r="C751" i="18"/>
  <c r="B751" i="18"/>
  <c r="E750" i="18"/>
  <c r="D750" i="18"/>
  <c r="C750" i="18"/>
  <c r="B750" i="18"/>
  <c r="E749" i="18"/>
  <c r="D749" i="18"/>
  <c r="C749" i="18"/>
  <c r="B749" i="18"/>
  <c r="E748" i="18"/>
  <c r="D748" i="18"/>
  <c r="C748" i="18"/>
  <c r="B748" i="18"/>
  <c r="E747" i="18"/>
  <c r="D747" i="18"/>
  <c r="C747" i="18"/>
  <c r="B747" i="18"/>
  <c r="E746" i="18"/>
  <c r="D746" i="18"/>
  <c r="C746" i="18"/>
  <c r="B746" i="18"/>
  <c r="E745" i="18"/>
  <c r="D745" i="18"/>
  <c r="C745" i="18"/>
  <c r="B745" i="18"/>
  <c r="E744" i="18"/>
  <c r="D744" i="18"/>
  <c r="C744" i="18"/>
  <c r="B744" i="18"/>
  <c r="E743" i="18"/>
  <c r="D743" i="18"/>
  <c r="C743" i="18"/>
  <c r="B743" i="18"/>
  <c r="E742" i="18"/>
  <c r="D742" i="18"/>
  <c r="C742" i="18"/>
  <c r="B742" i="18"/>
  <c r="E741" i="18"/>
  <c r="D741" i="18"/>
  <c r="C741" i="18"/>
  <c r="B741" i="18"/>
  <c r="E740" i="18"/>
  <c r="D740" i="18"/>
  <c r="C740" i="18"/>
  <c r="B740" i="18"/>
  <c r="E739" i="18"/>
  <c r="D739" i="18"/>
  <c r="C739" i="18"/>
  <c r="B739" i="18"/>
  <c r="E738" i="18"/>
  <c r="D738" i="18"/>
  <c r="C738" i="18"/>
  <c r="B738" i="18"/>
  <c r="E737" i="18"/>
  <c r="D737" i="18"/>
  <c r="C737" i="18"/>
  <c r="B737" i="18"/>
  <c r="E736" i="18"/>
  <c r="D736" i="18"/>
  <c r="C736" i="18"/>
  <c r="B736" i="18"/>
  <c r="E735" i="18"/>
  <c r="D735" i="18"/>
  <c r="C735" i="18"/>
  <c r="B735" i="18"/>
  <c r="E734" i="18"/>
  <c r="D734" i="18"/>
  <c r="C734" i="18"/>
  <c r="B734" i="18"/>
  <c r="E733" i="18"/>
  <c r="D733" i="18"/>
  <c r="C733" i="18"/>
  <c r="B733" i="18"/>
  <c r="E732" i="18"/>
  <c r="D732" i="18"/>
  <c r="C732" i="18"/>
  <c r="B732" i="18"/>
  <c r="E731" i="18"/>
  <c r="D731" i="18"/>
  <c r="C731" i="18"/>
  <c r="B731" i="18"/>
  <c r="E730" i="18"/>
  <c r="D730" i="18"/>
  <c r="C730" i="18"/>
  <c r="B730" i="18"/>
  <c r="D729" i="18"/>
  <c r="C729" i="18"/>
  <c r="B729" i="18"/>
  <c r="E728" i="18"/>
  <c r="D728" i="18"/>
  <c r="C728" i="18"/>
  <c r="B728" i="18"/>
  <c r="E727" i="18"/>
  <c r="D727" i="18"/>
  <c r="C727" i="18"/>
  <c r="B727" i="18"/>
  <c r="E726" i="18"/>
  <c r="D726" i="18"/>
  <c r="C726" i="18"/>
  <c r="B726" i="18"/>
  <c r="E725" i="18"/>
  <c r="D725" i="18"/>
  <c r="C725" i="18"/>
  <c r="B725" i="18"/>
  <c r="E724" i="18"/>
  <c r="D724" i="18"/>
  <c r="C724" i="18"/>
  <c r="B724" i="18"/>
  <c r="E723" i="18"/>
  <c r="D723" i="18"/>
  <c r="C723" i="18"/>
  <c r="B723" i="18"/>
  <c r="E722" i="18"/>
  <c r="D722" i="18"/>
  <c r="C722" i="18"/>
  <c r="B722" i="18"/>
  <c r="E721" i="18"/>
  <c r="D721" i="18"/>
  <c r="C721" i="18"/>
  <c r="B721" i="18"/>
  <c r="E720" i="18"/>
  <c r="D720" i="18"/>
  <c r="C720" i="18"/>
  <c r="B720" i="18"/>
  <c r="E719" i="18"/>
  <c r="D719" i="18"/>
  <c r="C719" i="18"/>
  <c r="B719" i="18"/>
  <c r="E718" i="18"/>
  <c r="D718" i="18"/>
  <c r="C718" i="18"/>
  <c r="B718" i="18"/>
  <c r="E717" i="18"/>
  <c r="D717" i="18"/>
  <c r="C717" i="18"/>
  <c r="B717" i="18"/>
  <c r="E716" i="18"/>
  <c r="D716" i="18"/>
  <c r="C716" i="18"/>
  <c r="B716" i="18"/>
  <c r="E715" i="18"/>
  <c r="D715" i="18"/>
  <c r="C715" i="18"/>
  <c r="B715" i="18"/>
  <c r="E714" i="18"/>
  <c r="D714" i="18"/>
  <c r="C714" i="18"/>
  <c r="B714" i="18"/>
  <c r="E713" i="18"/>
  <c r="D713" i="18"/>
  <c r="C713" i="18"/>
  <c r="B713" i="18"/>
  <c r="E712" i="18"/>
  <c r="D712" i="18"/>
  <c r="C712" i="18"/>
  <c r="B712" i="18"/>
  <c r="E711" i="18"/>
  <c r="D711" i="18"/>
  <c r="C711" i="18"/>
  <c r="B711" i="18"/>
  <c r="E710" i="18"/>
  <c r="D710" i="18"/>
  <c r="C710" i="18"/>
  <c r="B710" i="18"/>
  <c r="E709" i="18"/>
  <c r="D709" i="18"/>
  <c r="C709" i="18"/>
  <c r="B709" i="18"/>
  <c r="E708" i="18"/>
  <c r="D708" i="18"/>
  <c r="C708" i="18"/>
  <c r="B708" i="18"/>
  <c r="E707" i="18"/>
  <c r="D707" i="18"/>
  <c r="C707" i="18"/>
  <c r="B707" i="18"/>
  <c r="E706" i="18"/>
  <c r="D706" i="18"/>
  <c r="C706" i="18"/>
  <c r="B706" i="18"/>
  <c r="E705" i="18"/>
  <c r="D705" i="18"/>
  <c r="C705" i="18"/>
  <c r="B705" i="18"/>
  <c r="E704" i="18"/>
  <c r="D704" i="18"/>
  <c r="C704" i="18"/>
  <c r="B704" i="18"/>
  <c r="E703" i="18"/>
  <c r="D703" i="18"/>
  <c r="C703" i="18"/>
  <c r="B703" i="18"/>
  <c r="E702" i="18"/>
  <c r="D702" i="18"/>
  <c r="C702" i="18"/>
  <c r="B702" i="18"/>
  <c r="E701" i="18"/>
  <c r="D701" i="18"/>
  <c r="C701" i="18"/>
  <c r="B701" i="18"/>
  <c r="E700" i="18"/>
  <c r="D700" i="18"/>
  <c r="C700" i="18"/>
  <c r="B700" i="18"/>
  <c r="E699" i="18"/>
  <c r="D699" i="18"/>
  <c r="C699" i="18"/>
  <c r="B699" i="18"/>
  <c r="E698" i="18"/>
  <c r="D698" i="18"/>
  <c r="C698" i="18"/>
  <c r="B698" i="18"/>
  <c r="E697" i="18"/>
  <c r="D697" i="18"/>
  <c r="C697" i="18"/>
  <c r="B697" i="18"/>
  <c r="E696" i="18"/>
  <c r="D696" i="18"/>
  <c r="C696" i="18"/>
  <c r="B696" i="18"/>
  <c r="E695" i="18"/>
  <c r="D695" i="18"/>
  <c r="C695" i="18"/>
  <c r="B695" i="18"/>
  <c r="E694" i="18"/>
  <c r="D694" i="18"/>
  <c r="C694" i="18"/>
  <c r="B694" i="18"/>
  <c r="E693" i="18"/>
  <c r="D693" i="18"/>
  <c r="C693" i="18"/>
  <c r="B693" i="18"/>
  <c r="E692" i="18"/>
  <c r="D692" i="18"/>
  <c r="C692" i="18"/>
  <c r="B692" i="18"/>
  <c r="E691" i="18"/>
  <c r="D691" i="18"/>
  <c r="C691" i="18"/>
  <c r="B691" i="18"/>
  <c r="D690" i="18"/>
  <c r="C690" i="18"/>
  <c r="B690" i="18"/>
  <c r="E689" i="18"/>
  <c r="D689" i="18"/>
  <c r="C689" i="18"/>
  <c r="B689" i="18"/>
  <c r="E688" i="18"/>
  <c r="D688" i="18"/>
  <c r="C688" i="18"/>
  <c r="B688" i="18"/>
  <c r="E687" i="18"/>
  <c r="D687" i="18"/>
  <c r="C687" i="18"/>
  <c r="B687" i="18"/>
  <c r="E686" i="18"/>
  <c r="D686" i="18"/>
  <c r="C686" i="18"/>
  <c r="B686" i="18"/>
  <c r="E685" i="18"/>
  <c r="D685" i="18"/>
  <c r="C685" i="18"/>
  <c r="B685" i="18"/>
  <c r="E684" i="18"/>
  <c r="D684" i="18"/>
  <c r="C684" i="18"/>
  <c r="B684" i="18"/>
  <c r="E683" i="18"/>
  <c r="D683" i="18"/>
  <c r="C683" i="18"/>
  <c r="B683" i="18"/>
  <c r="E682" i="18"/>
  <c r="D682" i="18"/>
  <c r="C682" i="18"/>
  <c r="B682" i="18"/>
  <c r="E681" i="18"/>
  <c r="D681" i="18"/>
  <c r="C681" i="18"/>
  <c r="B681" i="18"/>
  <c r="E680" i="18"/>
  <c r="D680" i="18"/>
  <c r="C680" i="18"/>
  <c r="B680" i="18"/>
  <c r="E679" i="18"/>
  <c r="D679" i="18"/>
  <c r="C679" i="18"/>
  <c r="B679" i="18"/>
  <c r="D678" i="18"/>
  <c r="C678" i="18"/>
  <c r="B678" i="18"/>
  <c r="D677" i="18"/>
  <c r="C677" i="18"/>
  <c r="B677" i="18"/>
  <c r="D676" i="18"/>
  <c r="C676" i="18"/>
  <c r="B676" i="18"/>
  <c r="E675" i="18"/>
  <c r="D675" i="18"/>
  <c r="C675" i="18"/>
  <c r="B675" i="18"/>
  <c r="E674" i="18"/>
  <c r="D674" i="18"/>
  <c r="C674" i="18"/>
  <c r="B674" i="18"/>
  <c r="E673" i="18"/>
  <c r="D673" i="18"/>
  <c r="C673" i="18"/>
  <c r="B673" i="18"/>
  <c r="D672" i="18"/>
  <c r="C672" i="18"/>
  <c r="B672" i="18"/>
  <c r="D671" i="18"/>
  <c r="C671" i="18"/>
  <c r="B671" i="18"/>
  <c r="E670" i="18"/>
  <c r="D670" i="18"/>
  <c r="C670" i="18"/>
  <c r="B670" i="18"/>
  <c r="E669" i="18"/>
  <c r="D669" i="18"/>
  <c r="C669" i="18"/>
  <c r="B669" i="18"/>
  <c r="E668" i="18"/>
  <c r="D668" i="18"/>
  <c r="C668" i="18"/>
  <c r="B668" i="18"/>
  <c r="E667" i="18"/>
  <c r="D667" i="18"/>
  <c r="C667" i="18"/>
  <c r="B667" i="18"/>
  <c r="E666" i="18"/>
  <c r="D666" i="18"/>
  <c r="C666" i="18"/>
  <c r="B666" i="18"/>
  <c r="E665" i="18"/>
  <c r="D665" i="18"/>
  <c r="C665" i="18"/>
  <c r="B665" i="18"/>
  <c r="E664" i="18"/>
  <c r="D664" i="18"/>
  <c r="C664" i="18"/>
  <c r="B664" i="18"/>
  <c r="E663" i="18"/>
  <c r="D663" i="18"/>
  <c r="C663" i="18"/>
  <c r="B663" i="18"/>
  <c r="E662" i="18"/>
  <c r="D662" i="18"/>
  <c r="C662" i="18"/>
  <c r="B662" i="18"/>
  <c r="E661" i="18"/>
  <c r="D661" i="18"/>
  <c r="C661" i="18"/>
  <c r="B661" i="18"/>
  <c r="E660" i="18"/>
  <c r="D660" i="18"/>
  <c r="C660" i="18"/>
  <c r="B660" i="18"/>
  <c r="E659" i="18"/>
  <c r="D659" i="18"/>
  <c r="C659" i="18"/>
  <c r="B659" i="18"/>
  <c r="E658" i="18"/>
  <c r="D658" i="18"/>
  <c r="C658" i="18"/>
  <c r="B658" i="18"/>
  <c r="E657" i="18"/>
  <c r="D657" i="18"/>
  <c r="C657" i="18"/>
  <c r="B657" i="18"/>
  <c r="E656" i="18"/>
  <c r="D656" i="18"/>
  <c r="C656" i="18"/>
  <c r="B656" i="18"/>
  <c r="E655" i="18"/>
  <c r="D655" i="18"/>
  <c r="C655" i="18"/>
  <c r="B655" i="18"/>
  <c r="E654" i="18"/>
  <c r="D654" i="18"/>
  <c r="C654" i="18"/>
  <c r="B654" i="18"/>
  <c r="E653" i="18"/>
  <c r="D653" i="18"/>
  <c r="C653" i="18"/>
  <c r="B653" i="18"/>
  <c r="E652" i="18"/>
  <c r="D652" i="18"/>
  <c r="C652" i="18"/>
  <c r="B652" i="18"/>
  <c r="E651" i="18"/>
  <c r="D651" i="18"/>
  <c r="C651" i="18"/>
  <c r="B651" i="18"/>
  <c r="E650" i="18"/>
  <c r="D650" i="18"/>
  <c r="C650" i="18"/>
  <c r="B650" i="18"/>
  <c r="E649" i="18"/>
  <c r="D649" i="18"/>
  <c r="C649" i="18"/>
  <c r="B649" i="18"/>
  <c r="E648" i="18"/>
  <c r="D648" i="18"/>
  <c r="C648" i="18"/>
  <c r="B648" i="18"/>
  <c r="E647" i="18"/>
  <c r="D647" i="18"/>
  <c r="C647" i="18"/>
  <c r="B647" i="18"/>
  <c r="E646" i="18"/>
  <c r="D646" i="18"/>
  <c r="C646" i="18"/>
  <c r="B646" i="18"/>
  <c r="E645" i="18"/>
  <c r="D645" i="18"/>
  <c r="C645" i="18"/>
  <c r="B645" i="18"/>
  <c r="E644" i="18"/>
  <c r="D644" i="18"/>
  <c r="C644" i="18"/>
  <c r="B644" i="18"/>
  <c r="E643" i="18"/>
  <c r="D643" i="18"/>
  <c r="C643" i="18"/>
  <c r="B643" i="18"/>
  <c r="E642" i="18"/>
  <c r="D642" i="18"/>
  <c r="C642" i="18"/>
  <c r="B642" i="18"/>
  <c r="E641" i="18"/>
  <c r="D641" i="18"/>
  <c r="C641" i="18"/>
  <c r="B641" i="18"/>
  <c r="E640" i="18"/>
  <c r="D640" i="18"/>
  <c r="C640" i="18"/>
  <c r="B640" i="18"/>
  <c r="E639" i="18"/>
  <c r="D639" i="18"/>
  <c r="C639" i="18"/>
  <c r="B639" i="18"/>
  <c r="E638" i="18"/>
  <c r="D638" i="18"/>
  <c r="C638" i="18"/>
  <c r="B638" i="18"/>
  <c r="E637" i="18"/>
  <c r="D637" i="18"/>
  <c r="C637" i="18"/>
  <c r="B637" i="18"/>
  <c r="E636" i="18"/>
  <c r="D636" i="18"/>
  <c r="C636" i="18"/>
  <c r="B636" i="18"/>
  <c r="E635" i="18"/>
  <c r="D635" i="18"/>
  <c r="C635" i="18"/>
  <c r="B635" i="18"/>
  <c r="E634" i="18"/>
  <c r="D634" i="18"/>
  <c r="C634" i="18"/>
  <c r="B634" i="18"/>
  <c r="E633" i="18"/>
  <c r="D633" i="18"/>
  <c r="C633" i="18"/>
  <c r="B633" i="18"/>
  <c r="E632" i="18"/>
  <c r="D632" i="18"/>
  <c r="C632" i="18"/>
  <c r="B632" i="18"/>
  <c r="E631" i="18"/>
  <c r="D631" i="18"/>
  <c r="C631" i="18"/>
  <c r="B631" i="18"/>
  <c r="E630" i="18"/>
  <c r="D630" i="18"/>
  <c r="C630" i="18"/>
  <c r="B630" i="18"/>
  <c r="E629" i="18"/>
  <c r="D629" i="18"/>
  <c r="C629" i="18"/>
  <c r="B629" i="18"/>
  <c r="E628" i="18"/>
  <c r="D628" i="18"/>
  <c r="C628" i="18"/>
  <c r="B628" i="18"/>
  <c r="E627" i="18"/>
  <c r="D627" i="18"/>
  <c r="C627" i="18"/>
  <c r="B627" i="18"/>
  <c r="E626" i="18"/>
  <c r="D626" i="18"/>
  <c r="C626" i="18"/>
  <c r="B626" i="18"/>
  <c r="E625" i="18"/>
  <c r="D625" i="18"/>
  <c r="C625" i="18"/>
  <c r="B625" i="18"/>
  <c r="E624" i="18"/>
  <c r="D624" i="18"/>
  <c r="C624" i="18"/>
  <c r="B624" i="18"/>
  <c r="E623" i="18"/>
  <c r="D623" i="18"/>
  <c r="C623" i="18"/>
  <c r="B623" i="18"/>
  <c r="E622" i="18"/>
  <c r="D622" i="18"/>
  <c r="C622" i="18"/>
  <c r="B622" i="18"/>
  <c r="E621" i="18"/>
  <c r="D621" i="18"/>
  <c r="C621" i="18"/>
  <c r="B621" i="18"/>
  <c r="E620" i="18"/>
  <c r="D620" i="18"/>
  <c r="C620" i="18"/>
  <c r="B620" i="18"/>
  <c r="E619" i="18"/>
  <c r="D619" i="18"/>
  <c r="C619" i="18"/>
  <c r="B619" i="18"/>
  <c r="E618" i="18"/>
  <c r="D618" i="18"/>
  <c r="C618" i="18"/>
  <c r="B618" i="18"/>
  <c r="E617" i="18"/>
  <c r="D617" i="18"/>
  <c r="C617" i="18"/>
  <c r="B617" i="18"/>
  <c r="E616" i="18"/>
  <c r="D616" i="18"/>
  <c r="C616" i="18"/>
  <c r="B616" i="18"/>
  <c r="E615" i="18"/>
  <c r="D615" i="18"/>
  <c r="C615" i="18"/>
  <c r="B615" i="18"/>
  <c r="E614" i="18"/>
  <c r="D614" i="18"/>
  <c r="C614" i="18"/>
  <c r="B614" i="18"/>
  <c r="E613" i="18"/>
  <c r="D613" i="18"/>
  <c r="C613" i="18"/>
  <c r="B613" i="18"/>
  <c r="E612" i="18"/>
  <c r="D612" i="18"/>
  <c r="C612" i="18"/>
  <c r="B612" i="18"/>
  <c r="E611" i="18"/>
  <c r="D611" i="18"/>
  <c r="C611" i="18"/>
  <c r="B611" i="18"/>
  <c r="E610" i="18"/>
  <c r="D610" i="18"/>
  <c r="C610" i="18"/>
  <c r="B610" i="18"/>
  <c r="E609" i="18"/>
  <c r="D609" i="18"/>
  <c r="C609" i="18"/>
  <c r="B609" i="18"/>
  <c r="E608" i="18"/>
  <c r="D608" i="18"/>
  <c r="C608" i="18"/>
  <c r="B608" i="18"/>
  <c r="E607" i="18"/>
  <c r="D607" i="18"/>
  <c r="C607" i="18"/>
  <c r="B607" i="18"/>
  <c r="E606" i="18"/>
  <c r="D606" i="18"/>
  <c r="C606" i="18"/>
  <c r="B606" i="18"/>
  <c r="E605" i="18"/>
  <c r="D605" i="18"/>
  <c r="C605" i="18"/>
  <c r="B605" i="18"/>
  <c r="E604" i="18"/>
  <c r="D604" i="18"/>
  <c r="C604" i="18"/>
  <c r="B604" i="18"/>
  <c r="E603" i="18"/>
  <c r="D603" i="18"/>
  <c r="C603" i="18"/>
  <c r="B603" i="18"/>
  <c r="E602" i="18"/>
  <c r="D602" i="18"/>
  <c r="C602" i="18"/>
  <c r="B602" i="18"/>
  <c r="E601" i="18"/>
  <c r="D601" i="18"/>
  <c r="C601" i="18"/>
  <c r="B601" i="18"/>
  <c r="E600" i="18"/>
  <c r="D600" i="18"/>
  <c r="C600" i="18"/>
  <c r="B600" i="18"/>
  <c r="E599" i="18"/>
  <c r="D599" i="18"/>
  <c r="C599" i="18"/>
  <c r="B599" i="18"/>
  <c r="E598" i="18"/>
  <c r="D598" i="18"/>
  <c r="C598" i="18"/>
  <c r="B598" i="18"/>
  <c r="E597" i="18"/>
  <c r="D597" i="18"/>
  <c r="C597" i="18"/>
  <c r="B597" i="18"/>
  <c r="E596" i="18"/>
  <c r="D596" i="18"/>
  <c r="C596" i="18"/>
  <c r="B596" i="18"/>
  <c r="E595" i="18"/>
  <c r="D595" i="18"/>
  <c r="C595" i="18"/>
  <c r="B595" i="18"/>
  <c r="E594" i="18"/>
  <c r="D594" i="18"/>
  <c r="C594" i="18"/>
  <c r="B594" i="18"/>
  <c r="E593" i="18"/>
  <c r="D593" i="18"/>
  <c r="C593" i="18"/>
  <c r="B593" i="18"/>
  <c r="E592" i="18"/>
  <c r="D592" i="18"/>
  <c r="C592" i="18"/>
  <c r="B592" i="18"/>
  <c r="E591" i="18"/>
  <c r="D591" i="18"/>
  <c r="C591" i="18"/>
  <c r="B591" i="18"/>
  <c r="E590" i="18"/>
  <c r="D590" i="18"/>
  <c r="C590" i="18"/>
  <c r="B590" i="18"/>
  <c r="E589" i="18"/>
  <c r="D589" i="18"/>
  <c r="C589" i="18"/>
  <c r="B589" i="18"/>
  <c r="E588" i="18"/>
  <c r="D588" i="18"/>
  <c r="C588" i="18"/>
  <c r="B588" i="18"/>
  <c r="E587" i="18"/>
  <c r="D587" i="18"/>
  <c r="C587" i="18"/>
  <c r="B587" i="18"/>
  <c r="E586" i="18"/>
  <c r="D586" i="18"/>
  <c r="C586" i="18"/>
  <c r="B586" i="18"/>
  <c r="E585" i="18"/>
  <c r="D585" i="18"/>
  <c r="C585" i="18"/>
  <c r="B585" i="18"/>
  <c r="E584" i="18"/>
  <c r="D584" i="18"/>
  <c r="C584" i="18"/>
  <c r="B584" i="18"/>
  <c r="E583" i="18"/>
  <c r="D583" i="18"/>
  <c r="C583" i="18"/>
  <c r="B583" i="18"/>
  <c r="E582" i="18"/>
  <c r="D582" i="18"/>
  <c r="C582" i="18"/>
  <c r="B582" i="18"/>
  <c r="E581" i="18"/>
  <c r="D581" i="18"/>
  <c r="C581" i="18"/>
  <c r="B581" i="18"/>
  <c r="E580" i="18"/>
  <c r="D580" i="18"/>
  <c r="C580" i="18"/>
  <c r="B580" i="18"/>
  <c r="E579" i="18"/>
  <c r="D579" i="18"/>
  <c r="C579" i="18"/>
  <c r="B579" i="18"/>
  <c r="E578" i="18"/>
  <c r="D578" i="18"/>
  <c r="C578" i="18"/>
  <c r="B578" i="18"/>
  <c r="E577" i="18"/>
  <c r="D577" i="18"/>
  <c r="C577" i="18"/>
  <c r="B577" i="18"/>
  <c r="E576" i="18"/>
  <c r="D576" i="18"/>
  <c r="C576" i="18"/>
  <c r="B576" i="18"/>
  <c r="E575" i="18"/>
  <c r="D575" i="18"/>
  <c r="C575" i="18"/>
  <c r="B575" i="18"/>
  <c r="E574" i="18"/>
  <c r="D574" i="18"/>
  <c r="C574" i="18"/>
  <c r="B574" i="18"/>
  <c r="E573" i="18"/>
  <c r="D573" i="18"/>
  <c r="C573" i="18"/>
  <c r="B573" i="18"/>
  <c r="E572" i="18"/>
  <c r="D572" i="18"/>
  <c r="C572" i="18"/>
  <c r="B572" i="18"/>
  <c r="E571" i="18"/>
  <c r="D571" i="18"/>
  <c r="C571" i="18"/>
  <c r="B571" i="18"/>
  <c r="E570" i="18"/>
  <c r="D570" i="18"/>
  <c r="C570" i="18"/>
  <c r="B570" i="18"/>
  <c r="E569" i="18"/>
  <c r="D569" i="18"/>
  <c r="C569" i="18"/>
  <c r="B569" i="18"/>
  <c r="E568" i="18"/>
  <c r="D568" i="18"/>
  <c r="C568" i="18"/>
  <c r="B568" i="18"/>
  <c r="E567" i="18"/>
  <c r="D567" i="18"/>
  <c r="C567" i="18"/>
  <c r="B567" i="18"/>
  <c r="E566" i="18"/>
  <c r="D566" i="18"/>
  <c r="C566" i="18"/>
  <c r="B566" i="18"/>
  <c r="E565" i="18"/>
  <c r="D565" i="18"/>
  <c r="C565" i="18"/>
  <c r="B565" i="18"/>
  <c r="E564" i="18"/>
  <c r="D564" i="18"/>
  <c r="C564" i="18"/>
  <c r="B564" i="18"/>
  <c r="E563" i="18"/>
  <c r="D563" i="18"/>
  <c r="C563" i="18"/>
  <c r="B563" i="18"/>
  <c r="E562" i="18"/>
  <c r="D562" i="18"/>
  <c r="C562" i="18"/>
  <c r="B562" i="18"/>
  <c r="E561" i="18"/>
  <c r="D561" i="18"/>
  <c r="C561" i="18"/>
  <c r="B561" i="18"/>
  <c r="E560" i="18"/>
  <c r="D560" i="18"/>
  <c r="C560" i="18"/>
  <c r="B560" i="18"/>
  <c r="E559" i="18"/>
  <c r="D559" i="18"/>
  <c r="C559" i="18"/>
  <c r="B559" i="18"/>
  <c r="E558" i="18"/>
  <c r="D558" i="18"/>
  <c r="C558" i="18"/>
  <c r="B558" i="18"/>
  <c r="E557" i="18"/>
  <c r="D557" i="18"/>
  <c r="C557" i="18"/>
  <c r="B557" i="18"/>
  <c r="E556" i="18"/>
  <c r="D556" i="18"/>
  <c r="C556" i="18"/>
  <c r="B556" i="18"/>
  <c r="E555" i="18"/>
  <c r="D555" i="18"/>
  <c r="C555" i="18"/>
  <c r="B555" i="18"/>
  <c r="E554" i="18"/>
  <c r="D554" i="18"/>
  <c r="C554" i="18"/>
  <c r="B554" i="18"/>
  <c r="E553" i="18"/>
  <c r="D553" i="18"/>
  <c r="C553" i="18"/>
  <c r="B553" i="18"/>
  <c r="E552" i="18"/>
  <c r="D552" i="18"/>
  <c r="C552" i="18"/>
  <c r="B552" i="18"/>
  <c r="E551" i="18"/>
  <c r="D551" i="18"/>
  <c r="C551" i="18"/>
  <c r="B551" i="18"/>
  <c r="E550" i="18"/>
  <c r="D550" i="18"/>
  <c r="C550" i="18"/>
  <c r="B550" i="18"/>
  <c r="E549" i="18"/>
  <c r="D549" i="18"/>
  <c r="C549" i="18"/>
  <c r="B549" i="18"/>
  <c r="E548" i="18"/>
  <c r="D548" i="18"/>
  <c r="C548" i="18"/>
  <c r="B548" i="18"/>
  <c r="E547" i="18"/>
  <c r="D547" i="18"/>
  <c r="C547" i="18"/>
  <c r="B547" i="18"/>
  <c r="E546" i="18"/>
  <c r="D546" i="18"/>
  <c r="C546" i="18"/>
  <c r="B546" i="18"/>
  <c r="E545" i="18"/>
  <c r="D545" i="18"/>
  <c r="C545" i="18"/>
  <c r="B545" i="18"/>
  <c r="E544" i="18"/>
  <c r="D544" i="18"/>
  <c r="C544" i="18"/>
  <c r="B544" i="18"/>
  <c r="E543" i="18"/>
  <c r="D543" i="18"/>
  <c r="C543" i="18"/>
  <c r="B543" i="18"/>
  <c r="E542" i="18"/>
  <c r="D542" i="18"/>
  <c r="C542" i="18"/>
  <c r="B542" i="18"/>
  <c r="E541" i="18"/>
  <c r="D541" i="18"/>
  <c r="C541" i="18"/>
  <c r="B541" i="18"/>
  <c r="E540" i="18"/>
  <c r="D540" i="18"/>
  <c r="C540" i="18"/>
  <c r="B540" i="18"/>
  <c r="E539" i="18"/>
  <c r="D539" i="18"/>
  <c r="C539" i="18"/>
  <c r="B539" i="18"/>
  <c r="E538" i="18"/>
  <c r="D538" i="18"/>
  <c r="C538" i="18"/>
  <c r="B538" i="18"/>
  <c r="E537" i="18"/>
  <c r="D537" i="18"/>
  <c r="C537" i="18"/>
  <c r="B537" i="18"/>
  <c r="E536" i="18"/>
  <c r="D536" i="18"/>
  <c r="C536" i="18"/>
  <c r="B536" i="18"/>
  <c r="E535" i="18"/>
  <c r="D535" i="18"/>
  <c r="C535" i="18"/>
  <c r="B535" i="18"/>
  <c r="E534" i="18"/>
  <c r="D534" i="18"/>
  <c r="C534" i="18"/>
  <c r="B534" i="18"/>
  <c r="E533" i="18"/>
  <c r="D533" i="18"/>
  <c r="C533" i="18"/>
  <c r="B533" i="18"/>
  <c r="E532" i="18"/>
  <c r="D532" i="18"/>
  <c r="C532" i="18"/>
  <c r="B532" i="18"/>
  <c r="E531" i="18"/>
  <c r="D531" i="18"/>
  <c r="C531" i="18"/>
  <c r="B531" i="18"/>
  <c r="E530" i="18"/>
  <c r="D530" i="18"/>
  <c r="C530" i="18"/>
  <c r="B530" i="18"/>
  <c r="E529" i="18"/>
  <c r="D529" i="18"/>
  <c r="C529" i="18"/>
  <c r="B529" i="18"/>
  <c r="E528" i="18"/>
  <c r="D528" i="18"/>
  <c r="C528" i="18"/>
  <c r="B528" i="18"/>
  <c r="E527" i="18"/>
  <c r="D527" i="18"/>
  <c r="C527" i="18"/>
  <c r="B527" i="18"/>
  <c r="E526" i="18"/>
  <c r="D526" i="18"/>
  <c r="C526" i="18"/>
  <c r="B526" i="18"/>
  <c r="E525" i="18"/>
  <c r="D525" i="18"/>
  <c r="C525" i="18"/>
  <c r="B525" i="18"/>
  <c r="E524" i="18"/>
  <c r="D524" i="18"/>
  <c r="C524" i="18"/>
  <c r="B524" i="18"/>
  <c r="E523" i="18"/>
  <c r="D523" i="18"/>
  <c r="C523" i="18"/>
  <c r="B523" i="18"/>
  <c r="E522" i="18"/>
  <c r="D522" i="18"/>
  <c r="C522" i="18"/>
  <c r="B522" i="18"/>
  <c r="E521" i="18"/>
  <c r="D521" i="18"/>
  <c r="C521" i="18"/>
  <c r="B521" i="18"/>
  <c r="E520" i="18"/>
  <c r="D520" i="18"/>
  <c r="C520" i="18"/>
  <c r="B520" i="18"/>
  <c r="E519" i="18"/>
  <c r="D519" i="18"/>
  <c r="C519" i="18"/>
  <c r="B519" i="18"/>
  <c r="E518" i="18"/>
  <c r="D518" i="18"/>
  <c r="C518" i="18"/>
  <c r="B518" i="18"/>
  <c r="E517" i="18"/>
  <c r="D517" i="18"/>
  <c r="C517" i="18"/>
  <c r="B517" i="18"/>
  <c r="E516" i="18"/>
  <c r="D516" i="18"/>
  <c r="C516" i="18"/>
  <c r="B516" i="18"/>
  <c r="E515" i="18"/>
  <c r="D515" i="18"/>
  <c r="C515" i="18"/>
  <c r="B515" i="18"/>
  <c r="E514" i="18"/>
  <c r="D514" i="18"/>
  <c r="C514" i="18"/>
  <c r="B514" i="18"/>
  <c r="E513" i="18"/>
  <c r="D513" i="18"/>
  <c r="C513" i="18"/>
  <c r="B513" i="18"/>
  <c r="E512" i="18"/>
  <c r="D512" i="18"/>
  <c r="C512" i="18"/>
  <c r="B512" i="18"/>
  <c r="E511" i="18"/>
  <c r="D511" i="18"/>
  <c r="C511" i="18"/>
  <c r="B511" i="18"/>
  <c r="E510" i="18"/>
  <c r="D510" i="18"/>
  <c r="C510" i="18"/>
  <c r="B510" i="18"/>
  <c r="E509" i="18"/>
  <c r="D509" i="18"/>
  <c r="C509" i="18"/>
  <c r="B509" i="18"/>
  <c r="E508" i="18"/>
  <c r="D508" i="18"/>
  <c r="C508" i="18"/>
  <c r="B508" i="18"/>
  <c r="E507" i="18"/>
  <c r="D507" i="18"/>
  <c r="C507" i="18"/>
  <c r="B507" i="18"/>
  <c r="E506" i="18"/>
  <c r="D506" i="18"/>
  <c r="C506" i="18"/>
  <c r="B506" i="18"/>
  <c r="E505" i="18"/>
  <c r="D505" i="18"/>
  <c r="C505" i="18"/>
  <c r="B505" i="18"/>
  <c r="E504" i="18"/>
  <c r="D504" i="18"/>
  <c r="C504" i="18"/>
  <c r="B504" i="18"/>
  <c r="E503" i="18"/>
  <c r="D503" i="18"/>
  <c r="C503" i="18"/>
  <c r="B503" i="18"/>
  <c r="E502" i="18"/>
  <c r="D502" i="18"/>
  <c r="C502" i="18"/>
  <c r="B502" i="18"/>
  <c r="E501" i="18"/>
  <c r="D501" i="18"/>
  <c r="C501" i="18"/>
  <c r="B501" i="18"/>
  <c r="E500" i="18"/>
  <c r="D500" i="18"/>
  <c r="C500" i="18"/>
  <c r="B500" i="18"/>
  <c r="E499" i="18"/>
  <c r="D499" i="18"/>
  <c r="C499" i="18"/>
  <c r="B499" i="18"/>
  <c r="E498" i="18"/>
  <c r="D498" i="18"/>
  <c r="C498" i="18"/>
  <c r="B498" i="18"/>
  <c r="E497" i="18"/>
  <c r="D497" i="18"/>
  <c r="C497" i="18"/>
  <c r="B497" i="18"/>
  <c r="E496" i="18"/>
  <c r="D496" i="18"/>
  <c r="C496" i="18"/>
  <c r="B496" i="18"/>
  <c r="E495" i="18"/>
  <c r="D495" i="18"/>
  <c r="C495" i="18"/>
  <c r="B495" i="18"/>
  <c r="E494" i="18"/>
  <c r="D494" i="18"/>
  <c r="C494" i="18"/>
  <c r="B494" i="18"/>
  <c r="E493" i="18"/>
  <c r="D493" i="18"/>
  <c r="C493" i="18"/>
  <c r="B493" i="18"/>
  <c r="E492" i="18"/>
  <c r="D492" i="18"/>
  <c r="C492" i="18"/>
  <c r="B492" i="18"/>
  <c r="E491" i="18"/>
  <c r="D491" i="18"/>
  <c r="C491" i="18"/>
  <c r="B491" i="18"/>
  <c r="E490" i="18"/>
  <c r="D490" i="18"/>
  <c r="C490" i="18"/>
  <c r="B490" i="18"/>
  <c r="E489" i="18"/>
  <c r="D489" i="18"/>
  <c r="C489" i="18"/>
  <c r="B489" i="18"/>
  <c r="E488" i="18"/>
  <c r="D488" i="18"/>
  <c r="C488" i="18"/>
  <c r="B488" i="18"/>
  <c r="E487" i="18"/>
  <c r="D487" i="18"/>
  <c r="C487" i="18"/>
  <c r="B487" i="18"/>
  <c r="E486" i="18"/>
  <c r="D486" i="18"/>
  <c r="C486" i="18"/>
  <c r="B486" i="18"/>
  <c r="E485" i="18"/>
  <c r="D485" i="18"/>
  <c r="C485" i="18"/>
  <c r="B485" i="18"/>
  <c r="E484" i="18"/>
  <c r="D484" i="18"/>
  <c r="C484" i="18"/>
  <c r="B484" i="18"/>
  <c r="E483" i="18"/>
  <c r="D483" i="18"/>
  <c r="C483" i="18"/>
  <c r="B483" i="18"/>
  <c r="E482" i="18"/>
  <c r="D482" i="18"/>
  <c r="C482" i="18"/>
  <c r="B482" i="18"/>
  <c r="E481" i="18"/>
  <c r="D481" i="18"/>
  <c r="C481" i="18"/>
  <c r="B481" i="18"/>
  <c r="E480" i="18"/>
  <c r="D480" i="18"/>
  <c r="C480" i="18"/>
  <c r="B480" i="18"/>
  <c r="E479" i="18"/>
  <c r="D479" i="18"/>
  <c r="C479" i="18"/>
  <c r="B479" i="18"/>
  <c r="E478" i="18"/>
  <c r="D478" i="18"/>
  <c r="C478" i="18"/>
  <c r="B478" i="18"/>
  <c r="E477" i="18"/>
  <c r="D477" i="18"/>
  <c r="C477" i="18"/>
  <c r="B477" i="18"/>
  <c r="E476" i="18"/>
  <c r="D476" i="18"/>
  <c r="C476" i="18"/>
  <c r="B476" i="18"/>
  <c r="E475" i="18"/>
  <c r="D475" i="18"/>
  <c r="C475" i="18"/>
  <c r="B475" i="18"/>
  <c r="E474" i="18"/>
  <c r="D474" i="18"/>
  <c r="C474" i="18"/>
  <c r="B474" i="18"/>
  <c r="E473" i="18"/>
  <c r="D473" i="18"/>
  <c r="C473" i="18"/>
  <c r="B473" i="18"/>
  <c r="E472" i="18"/>
  <c r="D472" i="18"/>
  <c r="C472" i="18"/>
  <c r="B472" i="18"/>
  <c r="E471" i="18"/>
  <c r="D471" i="18"/>
  <c r="C471" i="18"/>
  <c r="B471" i="18"/>
  <c r="E470" i="18"/>
  <c r="D470" i="18"/>
  <c r="C470" i="18"/>
  <c r="B470" i="18"/>
  <c r="E469" i="18"/>
  <c r="D469" i="18"/>
  <c r="C469" i="18"/>
  <c r="B469" i="18"/>
  <c r="E468" i="18"/>
  <c r="D468" i="18"/>
  <c r="C468" i="18"/>
  <c r="B468" i="18"/>
  <c r="E467" i="18"/>
  <c r="D467" i="18"/>
  <c r="C467" i="18"/>
  <c r="B467" i="18"/>
  <c r="E466" i="18"/>
  <c r="D466" i="18"/>
  <c r="C466" i="18"/>
  <c r="B466" i="18"/>
  <c r="E465" i="18"/>
  <c r="D465" i="18"/>
  <c r="C465" i="18"/>
  <c r="B465" i="18"/>
  <c r="E464" i="18"/>
  <c r="D464" i="18"/>
  <c r="C464" i="18"/>
  <c r="B464" i="18"/>
  <c r="E463" i="18"/>
  <c r="D463" i="18"/>
  <c r="C463" i="18"/>
  <c r="B463" i="18"/>
  <c r="E462" i="18"/>
  <c r="D462" i="18"/>
  <c r="C462" i="18"/>
  <c r="B462" i="18"/>
  <c r="E461" i="18"/>
  <c r="D461" i="18"/>
  <c r="C461" i="18"/>
  <c r="B461" i="18"/>
  <c r="E460" i="18"/>
  <c r="D460" i="18"/>
  <c r="C460" i="18"/>
  <c r="B460" i="18"/>
  <c r="E459" i="18"/>
  <c r="D459" i="18"/>
  <c r="C459" i="18"/>
  <c r="B459" i="18"/>
  <c r="E458" i="18"/>
  <c r="D458" i="18"/>
  <c r="C458" i="18"/>
  <c r="B458" i="18"/>
  <c r="E457" i="18"/>
  <c r="D457" i="18"/>
  <c r="C457" i="18"/>
  <c r="B457" i="18"/>
  <c r="E456" i="18"/>
  <c r="D456" i="18"/>
  <c r="C456" i="18"/>
  <c r="B456" i="18"/>
  <c r="E455" i="18"/>
  <c r="D455" i="18"/>
  <c r="C455" i="18"/>
  <c r="B455" i="18"/>
  <c r="E454" i="18"/>
  <c r="D454" i="18"/>
  <c r="C454" i="18"/>
  <c r="B454" i="18"/>
  <c r="E453" i="18"/>
  <c r="D453" i="18"/>
  <c r="C453" i="18"/>
  <c r="B453" i="18"/>
  <c r="E452" i="18"/>
  <c r="D452" i="18"/>
  <c r="C452" i="18"/>
  <c r="B452" i="18"/>
  <c r="E451" i="18"/>
  <c r="D451" i="18"/>
  <c r="C451" i="18"/>
  <c r="B451" i="18"/>
  <c r="E450" i="18"/>
  <c r="D450" i="18"/>
  <c r="C450" i="18"/>
  <c r="B450" i="18"/>
  <c r="E449" i="18"/>
  <c r="D449" i="18"/>
  <c r="C449" i="18"/>
  <c r="B449" i="18"/>
  <c r="E448" i="18"/>
  <c r="D448" i="18"/>
  <c r="C448" i="18"/>
  <c r="B448" i="18"/>
  <c r="E447" i="18"/>
  <c r="D447" i="18"/>
  <c r="C447" i="18"/>
  <c r="B447" i="18"/>
  <c r="E446" i="18"/>
  <c r="D446" i="18"/>
  <c r="C446" i="18"/>
  <c r="B446" i="18"/>
  <c r="E445" i="18"/>
  <c r="D445" i="18"/>
  <c r="C445" i="18"/>
  <c r="B445" i="18"/>
  <c r="E444" i="18"/>
  <c r="D444" i="18"/>
  <c r="C444" i="18"/>
  <c r="B444" i="18"/>
  <c r="E443" i="18"/>
  <c r="D443" i="18"/>
  <c r="C443" i="18"/>
  <c r="B443" i="18"/>
  <c r="E442" i="18"/>
  <c r="D442" i="18"/>
  <c r="C442" i="18"/>
  <c r="B442" i="18"/>
  <c r="E441" i="18"/>
  <c r="D441" i="18"/>
  <c r="C441" i="18"/>
  <c r="B441" i="18"/>
  <c r="E440" i="18"/>
  <c r="D440" i="18"/>
  <c r="C440" i="18"/>
  <c r="B440" i="18"/>
  <c r="E439" i="18"/>
  <c r="D439" i="18"/>
  <c r="C439" i="18"/>
  <c r="B439" i="18"/>
  <c r="E438" i="18"/>
  <c r="D438" i="18"/>
  <c r="C438" i="18"/>
  <c r="B438" i="18"/>
  <c r="E437" i="18"/>
  <c r="D437" i="18"/>
  <c r="C437" i="18"/>
  <c r="B437" i="18"/>
  <c r="E436" i="18"/>
  <c r="D436" i="18"/>
  <c r="C436" i="18"/>
  <c r="B436" i="18"/>
  <c r="E435" i="18"/>
  <c r="D435" i="18"/>
  <c r="C435" i="18"/>
  <c r="B435" i="18"/>
  <c r="E434" i="18"/>
  <c r="D434" i="18"/>
  <c r="C434" i="18"/>
  <c r="B434" i="18"/>
  <c r="E433" i="18"/>
  <c r="D433" i="18"/>
  <c r="C433" i="18"/>
  <c r="B433" i="18"/>
  <c r="E432" i="18"/>
  <c r="D432" i="18"/>
  <c r="C432" i="18"/>
  <c r="B432" i="18"/>
  <c r="E431" i="18"/>
  <c r="D431" i="18"/>
  <c r="C431" i="18"/>
  <c r="B431" i="18"/>
  <c r="E430" i="18"/>
  <c r="D430" i="18"/>
  <c r="C430" i="18"/>
  <c r="B430" i="18"/>
  <c r="E429" i="18"/>
  <c r="D429" i="18"/>
  <c r="C429" i="18"/>
  <c r="B429" i="18"/>
  <c r="E428" i="18"/>
  <c r="D428" i="18"/>
  <c r="C428" i="18"/>
  <c r="B428" i="18"/>
  <c r="E427" i="18"/>
  <c r="D427" i="18"/>
  <c r="C427" i="18"/>
  <c r="B427" i="18"/>
  <c r="E426" i="18"/>
  <c r="D426" i="18"/>
  <c r="C426" i="18"/>
  <c r="B426" i="18"/>
  <c r="E425" i="18"/>
  <c r="D425" i="18"/>
  <c r="C425" i="18"/>
  <c r="B425" i="18"/>
  <c r="E424" i="18"/>
  <c r="D424" i="18"/>
  <c r="C424" i="18"/>
  <c r="B424" i="18"/>
  <c r="E423" i="18"/>
  <c r="D423" i="18"/>
  <c r="C423" i="18"/>
  <c r="B423" i="18"/>
  <c r="E422" i="18"/>
  <c r="D422" i="18"/>
  <c r="C422" i="18"/>
  <c r="B422" i="18"/>
  <c r="E421" i="18"/>
  <c r="D421" i="18"/>
  <c r="C421" i="18"/>
  <c r="B421" i="18"/>
  <c r="E420" i="18"/>
  <c r="D420" i="18"/>
  <c r="C420" i="18"/>
  <c r="B420" i="18"/>
  <c r="E419" i="18"/>
  <c r="D419" i="18"/>
  <c r="C419" i="18"/>
  <c r="B419" i="18"/>
  <c r="E418" i="18"/>
  <c r="D418" i="18"/>
  <c r="C418" i="18"/>
  <c r="B418" i="18"/>
  <c r="E417" i="18"/>
  <c r="D417" i="18"/>
  <c r="C417" i="18"/>
  <c r="B417" i="18"/>
  <c r="E416" i="18"/>
  <c r="D416" i="18"/>
  <c r="C416" i="18"/>
  <c r="B416" i="18"/>
  <c r="E415" i="18"/>
  <c r="D415" i="18"/>
  <c r="C415" i="18"/>
  <c r="B415" i="18"/>
  <c r="E414" i="18"/>
  <c r="D414" i="18"/>
  <c r="C414" i="18"/>
  <c r="B414" i="18"/>
  <c r="E413" i="18"/>
  <c r="D413" i="18"/>
  <c r="C413" i="18"/>
  <c r="B413" i="18"/>
  <c r="E412" i="18"/>
  <c r="D412" i="18"/>
  <c r="C412" i="18"/>
  <c r="B412" i="18"/>
  <c r="E411" i="18"/>
  <c r="D411" i="18"/>
  <c r="C411" i="18"/>
  <c r="B411" i="18"/>
  <c r="E410" i="18"/>
  <c r="D410" i="18"/>
  <c r="C410" i="18"/>
  <c r="B410" i="18"/>
  <c r="E409" i="18"/>
  <c r="D409" i="18"/>
  <c r="C409" i="18"/>
  <c r="B409" i="18"/>
  <c r="E408" i="18"/>
  <c r="D408" i="18"/>
  <c r="C408" i="18"/>
  <c r="B408" i="18"/>
  <c r="E407" i="18"/>
  <c r="D407" i="18"/>
  <c r="C407" i="18"/>
  <c r="B407" i="18"/>
  <c r="E406" i="18"/>
  <c r="D406" i="18"/>
  <c r="C406" i="18"/>
  <c r="B406" i="18"/>
  <c r="E405" i="18"/>
  <c r="D405" i="18"/>
  <c r="C405" i="18"/>
  <c r="B405" i="18"/>
  <c r="E404" i="18"/>
  <c r="D404" i="18"/>
  <c r="C404" i="18"/>
  <c r="B404" i="18"/>
  <c r="E403" i="18"/>
  <c r="D403" i="18"/>
  <c r="C403" i="18"/>
  <c r="B403" i="18"/>
  <c r="E402" i="18"/>
  <c r="D402" i="18"/>
  <c r="C402" i="18"/>
  <c r="B402" i="18"/>
  <c r="E401" i="18"/>
  <c r="D401" i="18"/>
  <c r="C401" i="18"/>
  <c r="B401" i="18"/>
  <c r="E400" i="18"/>
  <c r="D400" i="18"/>
  <c r="C400" i="18"/>
  <c r="B400" i="18"/>
  <c r="E399" i="18"/>
  <c r="D399" i="18"/>
  <c r="C399" i="18"/>
  <c r="B399" i="18"/>
  <c r="E398" i="18"/>
  <c r="D398" i="18"/>
  <c r="C398" i="18"/>
  <c r="B398" i="18"/>
  <c r="E397" i="18"/>
  <c r="D397" i="18"/>
  <c r="C397" i="18"/>
  <c r="B397" i="18"/>
  <c r="E396" i="18"/>
  <c r="D396" i="18"/>
  <c r="C396" i="18"/>
  <c r="B396" i="18"/>
  <c r="E395" i="18"/>
  <c r="D395" i="18"/>
  <c r="C395" i="18"/>
  <c r="B395" i="18"/>
  <c r="E394" i="18"/>
  <c r="D394" i="18"/>
  <c r="C394" i="18"/>
  <c r="B394" i="18"/>
  <c r="E393" i="18"/>
  <c r="D393" i="18"/>
  <c r="C393" i="18"/>
  <c r="B393" i="18"/>
  <c r="E392" i="18"/>
  <c r="D392" i="18"/>
  <c r="C392" i="18"/>
  <c r="B392" i="18"/>
  <c r="E391" i="18"/>
  <c r="D391" i="18"/>
  <c r="C391" i="18"/>
  <c r="B391" i="18"/>
  <c r="E390" i="18"/>
  <c r="D390" i="18"/>
  <c r="C390" i="18"/>
  <c r="B390" i="18"/>
  <c r="E389" i="18"/>
  <c r="D389" i="18"/>
  <c r="C389" i="18"/>
  <c r="B389" i="18"/>
  <c r="E388" i="18"/>
  <c r="D388" i="18"/>
  <c r="C388" i="18"/>
  <c r="B388" i="18"/>
  <c r="E387" i="18"/>
  <c r="D387" i="18"/>
  <c r="C387" i="18"/>
  <c r="B387" i="18"/>
  <c r="E386" i="18"/>
  <c r="D386" i="18"/>
  <c r="C386" i="18"/>
  <c r="B386" i="18"/>
  <c r="E385" i="18"/>
  <c r="D385" i="18"/>
  <c r="C385" i="18"/>
  <c r="B385" i="18"/>
  <c r="E384" i="18"/>
  <c r="D384" i="18"/>
  <c r="C384" i="18"/>
  <c r="B384" i="18"/>
  <c r="E383" i="18"/>
  <c r="D383" i="18"/>
  <c r="C383" i="18"/>
  <c r="B383" i="18"/>
  <c r="E382" i="18"/>
  <c r="D382" i="18"/>
  <c r="C382" i="18"/>
  <c r="B382" i="18"/>
  <c r="E381" i="18"/>
  <c r="D381" i="18"/>
  <c r="C381" i="18"/>
  <c r="B381" i="18"/>
  <c r="E380" i="18"/>
  <c r="D380" i="18"/>
  <c r="C380" i="18"/>
  <c r="B380" i="18"/>
  <c r="E379" i="18"/>
  <c r="D379" i="18"/>
  <c r="C379" i="18"/>
  <c r="B379" i="18"/>
  <c r="E378" i="18"/>
  <c r="D378" i="18"/>
  <c r="C378" i="18"/>
  <c r="B378" i="18"/>
  <c r="E377" i="18"/>
  <c r="D377" i="18"/>
  <c r="C377" i="18"/>
  <c r="B377" i="18"/>
  <c r="E376" i="18"/>
  <c r="D376" i="18"/>
  <c r="C376" i="18"/>
  <c r="B376" i="18"/>
  <c r="E375" i="18"/>
  <c r="D375" i="18"/>
  <c r="C375" i="18"/>
  <c r="B375" i="18"/>
  <c r="E374" i="18"/>
  <c r="D374" i="18"/>
  <c r="C374" i="18"/>
  <c r="B374" i="18"/>
  <c r="E373" i="18"/>
  <c r="D373" i="18"/>
  <c r="C373" i="18"/>
  <c r="B373" i="18"/>
  <c r="E372" i="18"/>
  <c r="D372" i="18"/>
  <c r="C372" i="18"/>
  <c r="B372" i="18"/>
  <c r="E371" i="18"/>
  <c r="D371" i="18"/>
  <c r="C371" i="18"/>
  <c r="B371" i="18"/>
  <c r="E370" i="18"/>
  <c r="D370" i="18"/>
  <c r="C370" i="18"/>
  <c r="B370" i="18"/>
  <c r="E369" i="18"/>
  <c r="D369" i="18"/>
  <c r="C369" i="18"/>
  <c r="B369" i="18"/>
  <c r="E368" i="18"/>
  <c r="D368" i="18"/>
  <c r="C368" i="18"/>
  <c r="B368" i="18"/>
  <c r="E367" i="18"/>
  <c r="D367" i="18"/>
  <c r="C367" i="18"/>
  <c r="B367" i="18"/>
  <c r="E366" i="18"/>
  <c r="D366" i="18"/>
  <c r="C366" i="18"/>
  <c r="B366" i="18"/>
  <c r="E365" i="18"/>
  <c r="D365" i="18"/>
  <c r="C365" i="18"/>
  <c r="B365" i="18"/>
  <c r="E364" i="18"/>
  <c r="D364" i="18"/>
  <c r="C364" i="18"/>
  <c r="B364" i="18"/>
  <c r="E363" i="18"/>
  <c r="D363" i="18"/>
  <c r="C363" i="18"/>
  <c r="B363" i="18"/>
  <c r="E362" i="18"/>
  <c r="D362" i="18"/>
  <c r="C362" i="18"/>
  <c r="B362" i="18"/>
  <c r="E361" i="18"/>
  <c r="D361" i="18"/>
  <c r="C361" i="18"/>
  <c r="B361" i="18"/>
  <c r="E360" i="18"/>
  <c r="D360" i="18"/>
  <c r="C360" i="18"/>
  <c r="B360" i="18"/>
  <c r="E359" i="18"/>
  <c r="D359" i="18"/>
  <c r="C359" i="18"/>
  <c r="B359" i="18"/>
  <c r="E358" i="18"/>
  <c r="D358" i="18"/>
  <c r="C358" i="18"/>
  <c r="B358" i="18"/>
  <c r="E357" i="18"/>
  <c r="D357" i="18"/>
  <c r="C357" i="18"/>
  <c r="B357" i="18"/>
  <c r="E356" i="18"/>
  <c r="D356" i="18"/>
  <c r="C356" i="18"/>
  <c r="B356" i="18"/>
  <c r="E355" i="18"/>
  <c r="D355" i="18"/>
  <c r="C355" i="18"/>
  <c r="B355" i="18"/>
  <c r="E354" i="18"/>
  <c r="D354" i="18"/>
  <c r="C354" i="18"/>
  <c r="B354" i="18"/>
  <c r="E353" i="18"/>
  <c r="D353" i="18"/>
  <c r="C353" i="18"/>
  <c r="B353" i="18"/>
  <c r="E352" i="18"/>
  <c r="D352" i="18"/>
  <c r="C352" i="18"/>
  <c r="B352" i="18"/>
  <c r="E351" i="18"/>
  <c r="D351" i="18"/>
  <c r="C351" i="18"/>
  <c r="B351" i="18"/>
  <c r="E350" i="18"/>
  <c r="D350" i="18"/>
  <c r="C350" i="18"/>
  <c r="B350" i="18"/>
  <c r="E349" i="18"/>
  <c r="D349" i="18"/>
  <c r="C349" i="18"/>
  <c r="B349" i="18"/>
  <c r="E348" i="18"/>
  <c r="D348" i="18"/>
  <c r="C348" i="18"/>
  <c r="B348" i="18"/>
  <c r="E347" i="18"/>
  <c r="D347" i="18"/>
  <c r="C347" i="18"/>
  <c r="B347" i="18"/>
  <c r="E346" i="18"/>
  <c r="D346" i="18"/>
  <c r="C346" i="18"/>
  <c r="B346" i="18"/>
  <c r="E345" i="18"/>
  <c r="D345" i="18"/>
  <c r="C345" i="18"/>
  <c r="B345" i="18"/>
  <c r="E344" i="18"/>
  <c r="D344" i="18"/>
  <c r="C344" i="18"/>
  <c r="B344" i="18"/>
  <c r="E343" i="18"/>
  <c r="D343" i="18"/>
  <c r="C343" i="18"/>
  <c r="B343" i="18"/>
  <c r="E342" i="18"/>
  <c r="D342" i="18"/>
  <c r="C342" i="18"/>
  <c r="B342" i="18"/>
  <c r="E341" i="18"/>
  <c r="D341" i="18"/>
  <c r="C341" i="18"/>
  <c r="B341" i="18"/>
  <c r="E340" i="18"/>
  <c r="D340" i="18"/>
  <c r="C340" i="18"/>
  <c r="B340" i="18"/>
  <c r="E339" i="18"/>
  <c r="D339" i="18"/>
  <c r="C339" i="18"/>
  <c r="B339" i="18"/>
  <c r="E338" i="18"/>
  <c r="D338" i="18"/>
  <c r="C338" i="18"/>
  <c r="B338" i="18"/>
  <c r="E337" i="18"/>
  <c r="D337" i="18"/>
  <c r="C337" i="18"/>
  <c r="B337" i="18"/>
  <c r="E336" i="18"/>
  <c r="D336" i="18"/>
  <c r="C336" i="18"/>
  <c r="B336" i="18"/>
  <c r="E335" i="18"/>
  <c r="D335" i="18"/>
  <c r="C335" i="18"/>
  <c r="B335" i="18"/>
  <c r="E334" i="18"/>
  <c r="D334" i="18"/>
  <c r="C334" i="18"/>
  <c r="B334" i="18"/>
  <c r="E333" i="18"/>
  <c r="D333" i="18"/>
  <c r="C333" i="18"/>
  <c r="B333" i="18"/>
  <c r="E332" i="18"/>
  <c r="D332" i="18"/>
  <c r="C332" i="18"/>
  <c r="B332" i="18"/>
  <c r="E331" i="18"/>
  <c r="D331" i="18"/>
  <c r="C331" i="18"/>
  <c r="B331" i="18"/>
  <c r="E330" i="18"/>
  <c r="D330" i="18"/>
  <c r="C330" i="18"/>
  <c r="B330" i="18"/>
  <c r="E329" i="18"/>
  <c r="D329" i="18"/>
  <c r="C329" i="18"/>
  <c r="B329" i="18"/>
  <c r="E328" i="18"/>
  <c r="D328" i="18"/>
  <c r="C328" i="18"/>
  <c r="B328" i="18"/>
  <c r="E327" i="18"/>
  <c r="D327" i="18"/>
  <c r="C327" i="18"/>
  <c r="B327" i="18"/>
  <c r="E326" i="18"/>
  <c r="D326" i="18"/>
  <c r="C326" i="18"/>
  <c r="B326" i="18"/>
  <c r="E325" i="18"/>
  <c r="D325" i="18"/>
  <c r="C325" i="18"/>
  <c r="B325" i="18"/>
  <c r="E324" i="18"/>
  <c r="D324" i="18"/>
  <c r="C324" i="18"/>
  <c r="B324" i="18"/>
  <c r="E323" i="18"/>
  <c r="D323" i="18"/>
  <c r="C323" i="18"/>
  <c r="B323" i="18"/>
  <c r="E322" i="18"/>
  <c r="D322" i="18"/>
  <c r="C322" i="18"/>
  <c r="B322" i="18"/>
  <c r="E321" i="18"/>
  <c r="D321" i="18"/>
  <c r="C321" i="18"/>
  <c r="B321" i="18"/>
  <c r="E320" i="18"/>
  <c r="D320" i="18"/>
  <c r="C320" i="18"/>
  <c r="B320" i="18"/>
  <c r="E319" i="18"/>
  <c r="D319" i="18"/>
  <c r="C319" i="18"/>
  <c r="B319" i="18"/>
  <c r="E318" i="18"/>
  <c r="D318" i="18"/>
  <c r="C318" i="18"/>
  <c r="B318" i="18"/>
  <c r="E317" i="18"/>
  <c r="D317" i="18"/>
  <c r="C317" i="18"/>
  <c r="B317" i="18"/>
  <c r="E316" i="18"/>
  <c r="D316" i="18"/>
  <c r="C316" i="18"/>
  <c r="B316" i="18"/>
  <c r="E315" i="18"/>
  <c r="D315" i="18"/>
  <c r="C315" i="18"/>
  <c r="B315" i="18"/>
  <c r="E314" i="18"/>
  <c r="D314" i="18"/>
  <c r="C314" i="18"/>
  <c r="B314" i="18"/>
  <c r="E313" i="18"/>
  <c r="D313" i="18"/>
  <c r="C313" i="18"/>
  <c r="B313" i="18"/>
  <c r="E312" i="18"/>
  <c r="D312" i="18"/>
  <c r="C312" i="18"/>
  <c r="B312" i="18"/>
  <c r="E311" i="18"/>
  <c r="D311" i="18"/>
  <c r="C311" i="18"/>
  <c r="B311" i="18"/>
  <c r="E310" i="18"/>
  <c r="D310" i="18"/>
  <c r="C310" i="18"/>
  <c r="B310" i="18"/>
  <c r="E309" i="18"/>
  <c r="D309" i="18"/>
  <c r="C309" i="18"/>
  <c r="B309" i="18"/>
  <c r="E308" i="18"/>
  <c r="D308" i="18"/>
  <c r="C308" i="18"/>
  <c r="B308" i="18"/>
  <c r="E307" i="18"/>
  <c r="D307" i="18"/>
  <c r="C307" i="18"/>
  <c r="E306" i="18"/>
  <c r="D306" i="18"/>
  <c r="C306" i="18"/>
  <c r="B306" i="18"/>
  <c r="E305" i="18"/>
  <c r="D305" i="18"/>
  <c r="C305" i="18"/>
  <c r="B305" i="18"/>
  <c r="E304" i="18"/>
  <c r="D304" i="18"/>
  <c r="C304" i="18"/>
  <c r="B304" i="18"/>
  <c r="E303" i="18"/>
  <c r="D303" i="18"/>
  <c r="C303" i="18"/>
  <c r="B303" i="18"/>
  <c r="E302" i="18"/>
  <c r="D302" i="18"/>
  <c r="C302" i="18"/>
  <c r="B302" i="18"/>
  <c r="E301" i="18"/>
  <c r="D301" i="18"/>
  <c r="C301" i="18"/>
  <c r="B301" i="18"/>
  <c r="E300" i="18"/>
  <c r="D300" i="18"/>
  <c r="C300" i="18"/>
  <c r="B300" i="18"/>
  <c r="E299" i="18"/>
  <c r="D299" i="18"/>
  <c r="C299" i="18"/>
  <c r="B299" i="18"/>
  <c r="E298" i="18"/>
  <c r="D298" i="18"/>
  <c r="C298" i="18"/>
  <c r="B298" i="18"/>
  <c r="E297" i="18"/>
  <c r="D297" i="18"/>
  <c r="C297" i="18"/>
  <c r="B297" i="18"/>
  <c r="E296" i="18"/>
  <c r="D296" i="18"/>
  <c r="C296" i="18"/>
  <c r="B296" i="18"/>
  <c r="E295" i="18"/>
  <c r="D295" i="18"/>
  <c r="C295" i="18"/>
  <c r="B295" i="18"/>
  <c r="E294" i="18"/>
  <c r="D294" i="18"/>
  <c r="C294" i="18"/>
  <c r="B294" i="18"/>
  <c r="E293" i="18"/>
  <c r="D293" i="18"/>
  <c r="C293" i="18"/>
  <c r="B293" i="18"/>
  <c r="E292" i="18"/>
  <c r="D292" i="18"/>
  <c r="C292" i="18"/>
  <c r="B292" i="18"/>
  <c r="E291" i="18"/>
  <c r="D291" i="18"/>
  <c r="C291" i="18"/>
  <c r="B291" i="18"/>
  <c r="E290" i="18"/>
  <c r="D290" i="18"/>
  <c r="C290" i="18"/>
  <c r="D289" i="18"/>
  <c r="C289" i="18"/>
  <c r="B289" i="18"/>
  <c r="E288" i="18"/>
  <c r="D288" i="18"/>
  <c r="C288" i="18"/>
  <c r="B288" i="18"/>
  <c r="E287" i="18"/>
  <c r="D287" i="18"/>
  <c r="C287" i="18"/>
  <c r="B287" i="18"/>
  <c r="E286" i="18"/>
  <c r="D286" i="18"/>
  <c r="C286" i="18"/>
  <c r="B286" i="18"/>
  <c r="E285" i="18"/>
  <c r="D285" i="18"/>
  <c r="C285" i="18"/>
  <c r="B285" i="18"/>
  <c r="E284" i="18"/>
  <c r="D284" i="18"/>
  <c r="C284" i="18"/>
  <c r="B284" i="18"/>
  <c r="E283" i="18"/>
  <c r="D283" i="18"/>
  <c r="C283" i="18"/>
  <c r="B283" i="18"/>
  <c r="E282" i="18"/>
  <c r="D282" i="18"/>
  <c r="C282" i="18"/>
  <c r="B282" i="18"/>
  <c r="E281" i="18"/>
  <c r="D281" i="18"/>
  <c r="C281" i="18"/>
  <c r="B281" i="18"/>
  <c r="E280" i="18"/>
  <c r="D280" i="18"/>
  <c r="C280" i="18"/>
  <c r="B280" i="18"/>
  <c r="E279" i="18"/>
  <c r="D279" i="18"/>
  <c r="C279" i="18"/>
  <c r="B279" i="18"/>
  <c r="E278" i="18"/>
  <c r="D278" i="18"/>
  <c r="C278" i="18"/>
  <c r="B278" i="18"/>
  <c r="E277" i="18"/>
  <c r="D277" i="18"/>
  <c r="C277" i="18"/>
  <c r="B277" i="18"/>
  <c r="E276" i="18"/>
  <c r="D276" i="18"/>
  <c r="C276" i="18"/>
  <c r="B276" i="18"/>
  <c r="E275" i="18"/>
  <c r="D275" i="18"/>
  <c r="C275" i="18"/>
  <c r="B275" i="18"/>
  <c r="E274" i="18"/>
  <c r="D274" i="18"/>
  <c r="C274" i="18"/>
  <c r="B274" i="18"/>
  <c r="E273" i="18"/>
  <c r="D273" i="18"/>
  <c r="C273" i="18"/>
  <c r="B273" i="18"/>
  <c r="E272" i="18"/>
  <c r="D272" i="18"/>
  <c r="C272" i="18"/>
  <c r="B272" i="18"/>
  <c r="E271" i="18"/>
  <c r="D271" i="18"/>
  <c r="C271" i="18"/>
  <c r="B271" i="18"/>
  <c r="D270" i="18"/>
  <c r="C270" i="18"/>
  <c r="B270" i="18"/>
  <c r="E269" i="18"/>
  <c r="D269" i="18"/>
  <c r="C269" i="18"/>
  <c r="B269" i="18"/>
  <c r="E268" i="18"/>
  <c r="D268" i="18"/>
  <c r="C268" i="18"/>
  <c r="B268" i="18"/>
  <c r="E267" i="18"/>
  <c r="D267" i="18"/>
  <c r="C267" i="18"/>
  <c r="B267" i="18"/>
  <c r="E266" i="18"/>
  <c r="D266" i="18"/>
  <c r="C266" i="18"/>
  <c r="B266" i="18"/>
  <c r="E265" i="18"/>
  <c r="D265" i="18"/>
  <c r="C265" i="18"/>
  <c r="B265" i="18"/>
  <c r="E264" i="18"/>
  <c r="D264" i="18"/>
  <c r="C264" i="18"/>
  <c r="B264" i="18"/>
  <c r="E263" i="18"/>
  <c r="D263" i="18"/>
  <c r="C263" i="18"/>
  <c r="B263" i="18"/>
  <c r="E262" i="18"/>
  <c r="D262" i="18"/>
  <c r="C262" i="18"/>
  <c r="B262" i="18"/>
  <c r="E261" i="18"/>
  <c r="D261" i="18"/>
  <c r="C261" i="18"/>
  <c r="B261" i="18"/>
  <c r="E260" i="18"/>
  <c r="D260" i="18"/>
  <c r="C260" i="18"/>
  <c r="B260" i="18"/>
  <c r="E259" i="18"/>
  <c r="D259" i="18"/>
  <c r="C259" i="18"/>
  <c r="B259" i="18"/>
  <c r="E258" i="18"/>
  <c r="D258" i="18"/>
  <c r="C258" i="18"/>
  <c r="B258" i="18"/>
  <c r="E257" i="18"/>
  <c r="D257" i="18"/>
  <c r="C257" i="18"/>
  <c r="B257" i="18"/>
  <c r="E256" i="18"/>
  <c r="D256" i="18"/>
  <c r="C256" i="18"/>
  <c r="B256" i="18"/>
  <c r="E255" i="18"/>
  <c r="D255" i="18"/>
  <c r="C255" i="18"/>
  <c r="B255" i="18"/>
  <c r="E254" i="18"/>
  <c r="D254" i="18"/>
  <c r="C254" i="18"/>
  <c r="B254" i="18"/>
  <c r="E253" i="18"/>
  <c r="D253" i="18"/>
  <c r="C253" i="18"/>
  <c r="B253" i="18"/>
  <c r="E252" i="18"/>
  <c r="D252" i="18"/>
  <c r="C252" i="18"/>
  <c r="B252" i="18"/>
  <c r="E251" i="18"/>
  <c r="D251" i="18"/>
  <c r="C251" i="18"/>
  <c r="B251" i="18"/>
  <c r="E250" i="18"/>
  <c r="D250" i="18"/>
  <c r="C250" i="18"/>
  <c r="B250" i="18"/>
  <c r="E249" i="18"/>
  <c r="D249" i="18"/>
  <c r="C249" i="18"/>
  <c r="B249" i="18"/>
  <c r="E248" i="18"/>
  <c r="D248" i="18"/>
  <c r="C248" i="18"/>
  <c r="B248" i="18"/>
  <c r="E247" i="18"/>
  <c r="D247" i="18"/>
  <c r="C247" i="18"/>
  <c r="B247" i="18"/>
  <c r="E246" i="18"/>
  <c r="D246" i="18"/>
  <c r="C246" i="18"/>
  <c r="B246" i="18"/>
  <c r="E245" i="18"/>
  <c r="D245" i="18"/>
  <c r="C245" i="18"/>
  <c r="B245" i="18"/>
  <c r="E244" i="18"/>
  <c r="D244" i="18"/>
  <c r="C244" i="18"/>
  <c r="B244" i="18"/>
  <c r="E243" i="18"/>
  <c r="D243" i="18"/>
  <c r="C243" i="18"/>
  <c r="B243" i="18"/>
  <c r="E242" i="18"/>
  <c r="D242" i="18"/>
  <c r="C242" i="18"/>
  <c r="B242" i="18"/>
  <c r="E241" i="18"/>
  <c r="D241" i="18"/>
  <c r="C241" i="18"/>
  <c r="B241" i="18"/>
  <c r="E240" i="18"/>
  <c r="D240" i="18"/>
  <c r="C240" i="18"/>
  <c r="B240" i="18"/>
  <c r="E239" i="18"/>
  <c r="D239" i="18"/>
  <c r="C239" i="18"/>
  <c r="B239" i="18"/>
  <c r="E238" i="18"/>
  <c r="D238" i="18"/>
  <c r="C238" i="18"/>
  <c r="B238" i="18"/>
  <c r="E237" i="18"/>
  <c r="D237" i="18"/>
  <c r="C237" i="18"/>
  <c r="B237" i="18"/>
  <c r="E236" i="18"/>
  <c r="D236" i="18"/>
  <c r="C236" i="18"/>
  <c r="B236" i="18"/>
  <c r="E235" i="18"/>
  <c r="D235" i="18"/>
  <c r="C235" i="18"/>
  <c r="B235" i="18"/>
  <c r="E234" i="18"/>
  <c r="D234" i="18"/>
  <c r="C234" i="18"/>
  <c r="B234" i="18"/>
  <c r="E233" i="18"/>
  <c r="D233" i="18"/>
  <c r="C233" i="18"/>
  <c r="B233" i="18"/>
  <c r="E232" i="18"/>
  <c r="D232" i="18"/>
  <c r="C232" i="18"/>
  <c r="B232" i="18"/>
  <c r="E231" i="18"/>
  <c r="D231" i="18"/>
  <c r="C231" i="18"/>
  <c r="B231" i="18"/>
  <c r="E230" i="18"/>
  <c r="D230" i="18"/>
  <c r="C230" i="18"/>
  <c r="B230" i="18"/>
  <c r="E229" i="18"/>
  <c r="D229" i="18"/>
  <c r="C229" i="18"/>
  <c r="B229" i="18"/>
  <c r="E228" i="18"/>
  <c r="D228" i="18"/>
  <c r="C228" i="18"/>
  <c r="B228" i="18"/>
  <c r="E227" i="18"/>
  <c r="D227" i="18"/>
  <c r="C227" i="18"/>
  <c r="B227" i="18"/>
  <c r="E226" i="18"/>
  <c r="D226" i="18"/>
  <c r="C226" i="18"/>
  <c r="B226" i="18"/>
  <c r="E225" i="18"/>
  <c r="D225" i="18"/>
  <c r="C225" i="18"/>
  <c r="B225" i="18"/>
  <c r="E224" i="18"/>
  <c r="D224" i="18"/>
  <c r="C224" i="18"/>
  <c r="B224" i="18"/>
  <c r="E223" i="18"/>
  <c r="D223" i="18"/>
  <c r="C223" i="18"/>
  <c r="B223" i="18"/>
  <c r="E222" i="18"/>
  <c r="D222" i="18"/>
  <c r="C222" i="18"/>
  <c r="B222" i="18"/>
  <c r="E221" i="18"/>
  <c r="D221" i="18"/>
  <c r="C221" i="18"/>
  <c r="B221" i="18"/>
  <c r="E220" i="18"/>
  <c r="D220" i="18"/>
  <c r="C220" i="18"/>
  <c r="B220" i="18"/>
  <c r="E219" i="18"/>
  <c r="D219" i="18"/>
  <c r="C219" i="18"/>
  <c r="B219" i="18"/>
  <c r="E218" i="18"/>
  <c r="D218" i="18"/>
  <c r="C218" i="18"/>
  <c r="B218" i="18"/>
  <c r="E217" i="18"/>
  <c r="D217" i="18"/>
  <c r="C217" i="18"/>
  <c r="B217" i="18"/>
  <c r="E216" i="18"/>
  <c r="D216" i="18"/>
  <c r="C216" i="18"/>
  <c r="B216" i="18"/>
  <c r="E215" i="18"/>
  <c r="D215" i="18"/>
  <c r="C215" i="18"/>
  <c r="B215" i="18"/>
  <c r="E214" i="18"/>
  <c r="D214" i="18"/>
  <c r="C214" i="18"/>
  <c r="B214" i="18"/>
  <c r="E213" i="18"/>
  <c r="D213" i="18"/>
  <c r="C213" i="18"/>
  <c r="B213" i="18"/>
  <c r="E212" i="18"/>
  <c r="D212" i="18"/>
  <c r="C212" i="18"/>
  <c r="B212" i="18"/>
  <c r="E211" i="18"/>
  <c r="D211" i="18"/>
  <c r="C211" i="18"/>
  <c r="B211" i="18"/>
  <c r="E210" i="18"/>
  <c r="D210" i="18"/>
  <c r="C210" i="18"/>
  <c r="B210" i="18"/>
  <c r="E209" i="18"/>
  <c r="D209" i="18"/>
  <c r="C209" i="18"/>
  <c r="B209" i="18"/>
  <c r="E208" i="18"/>
  <c r="D208" i="18"/>
  <c r="C208" i="18"/>
  <c r="B208" i="18"/>
  <c r="E207" i="18"/>
  <c r="D207" i="18"/>
  <c r="C207" i="18"/>
  <c r="B207" i="18"/>
  <c r="E206" i="18"/>
  <c r="D206" i="18"/>
  <c r="C206" i="18"/>
  <c r="B206" i="18"/>
  <c r="E205" i="18"/>
  <c r="D205" i="18"/>
  <c r="C205" i="18"/>
  <c r="B205" i="18"/>
  <c r="E204" i="18"/>
  <c r="D204" i="18"/>
  <c r="C204" i="18"/>
  <c r="B204" i="18"/>
  <c r="E203" i="18"/>
  <c r="D203" i="18"/>
  <c r="C203" i="18"/>
  <c r="B203" i="18"/>
  <c r="E202" i="18"/>
  <c r="D202" i="18"/>
  <c r="C202" i="18"/>
  <c r="B202" i="18"/>
  <c r="E201" i="18"/>
  <c r="D201" i="18"/>
  <c r="C201" i="18"/>
  <c r="B201" i="18"/>
  <c r="E200" i="18"/>
  <c r="D200" i="18"/>
  <c r="C200" i="18"/>
  <c r="B200" i="18"/>
  <c r="E199" i="18"/>
  <c r="D199" i="18"/>
  <c r="C199" i="18"/>
  <c r="B199" i="18"/>
  <c r="E198" i="18"/>
  <c r="D198" i="18"/>
  <c r="C198" i="18"/>
  <c r="B198" i="18"/>
  <c r="E197" i="18"/>
  <c r="D197" i="18"/>
  <c r="C197" i="18"/>
  <c r="B197" i="18"/>
  <c r="E196" i="18"/>
  <c r="D196" i="18"/>
  <c r="C196" i="18"/>
  <c r="B196" i="18"/>
  <c r="E195" i="18"/>
  <c r="D195" i="18"/>
  <c r="C195" i="18"/>
  <c r="B195" i="18"/>
  <c r="E194" i="18"/>
  <c r="D194" i="18"/>
  <c r="C194" i="18"/>
  <c r="B194" i="18"/>
  <c r="E193" i="18"/>
  <c r="D193" i="18"/>
  <c r="C193" i="18"/>
  <c r="B193" i="18"/>
  <c r="E192" i="18"/>
  <c r="D192" i="18"/>
  <c r="C192" i="18"/>
  <c r="B192" i="18"/>
  <c r="E191" i="18"/>
  <c r="D191" i="18"/>
  <c r="C191" i="18"/>
  <c r="B191" i="18"/>
  <c r="E190" i="18"/>
  <c r="D190" i="18"/>
  <c r="C190" i="18"/>
  <c r="B190" i="18"/>
  <c r="E189" i="18"/>
  <c r="D189" i="18"/>
  <c r="C189" i="18"/>
  <c r="B189" i="18"/>
  <c r="E188" i="18"/>
  <c r="D188" i="18"/>
  <c r="C188" i="18"/>
  <c r="B188" i="18"/>
  <c r="E187" i="18"/>
  <c r="D187" i="18"/>
  <c r="C187" i="18"/>
  <c r="B187" i="18"/>
  <c r="E186" i="18"/>
  <c r="D186" i="18"/>
  <c r="C186" i="18"/>
  <c r="B186" i="18"/>
  <c r="E185" i="18"/>
  <c r="D185" i="18"/>
  <c r="C185" i="18"/>
  <c r="B185" i="18"/>
  <c r="E184" i="18"/>
  <c r="D184" i="18"/>
  <c r="C184" i="18"/>
  <c r="B184" i="18"/>
  <c r="E183" i="18"/>
  <c r="D183" i="18"/>
  <c r="C183" i="18"/>
  <c r="B183" i="18"/>
  <c r="E182" i="18"/>
  <c r="D182" i="18"/>
  <c r="C182" i="18"/>
  <c r="B182" i="18"/>
  <c r="E181" i="18"/>
  <c r="D181" i="18"/>
  <c r="C181" i="18"/>
  <c r="B181" i="18"/>
  <c r="E180" i="18"/>
  <c r="D180" i="18"/>
  <c r="C180" i="18"/>
  <c r="B180" i="18"/>
  <c r="E179" i="18"/>
  <c r="D179" i="18"/>
  <c r="C179" i="18"/>
  <c r="B179" i="18"/>
  <c r="E178" i="18"/>
  <c r="D178" i="18"/>
  <c r="C178" i="18"/>
  <c r="B178" i="18"/>
  <c r="E177" i="18"/>
  <c r="D177" i="18"/>
  <c r="C177" i="18"/>
  <c r="B177" i="18"/>
  <c r="E176" i="18"/>
  <c r="D176" i="18"/>
  <c r="C176" i="18"/>
  <c r="B176" i="18"/>
  <c r="E175" i="18"/>
  <c r="D175" i="18"/>
  <c r="C175" i="18"/>
  <c r="B175" i="18"/>
  <c r="E174" i="18"/>
  <c r="D174" i="18"/>
  <c r="C174" i="18"/>
  <c r="B174" i="18"/>
  <c r="E173" i="18"/>
  <c r="D173" i="18"/>
  <c r="C173" i="18"/>
  <c r="E172" i="18"/>
  <c r="D172" i="18"/>
  <c r="C172" i="18"/>
  <c r="B172" i="18"/>
  <c r="E171" i="18"/>
  <c r="D171" i="18"/>
  <c r="C171" i="18"/>
  <c r="B171" i="18"/>
  <c r="E170" i="18"/>
  <c r="D170" i="18"/>
  <c r="C170" i="18"/>
  <c r="B170" i="18"/>
  <c r="E169" i="18"/>
  <c r="D169" i="18"/>
  <c r="C169" i="18"/>
  <c r="B169" i="18"/>
  <c r="E168" i="18"/>
  <c r="D168" i="18"/>
  <c r="C168" i="18"/>
  <c r="B168" i="18"/>
  <c r="E167" i="18"/>
  <c r="D167" i="18"/>
  <c r="C167" i="18"/>
  <c r="B167" i="18"/>
  <c r="E166" i="18"/>
  <c r="D166" i="18"/>
  <c r="C166" i="18"/>
  <c r="B166" i="18"/>
  <c r="E165" i="18"/>
  <c r="D165" i="18"/>
  <c r="C165" i="18"/>
  <c r="B165" i="18"/>
  <c r="E164" i="18"/>
  <c r="D164" i="18"/>
  <c r="C164" i="18"/>
  <c r="B164" i="18"/>
  <c r="E163" i="18"/>
  <c r="D163" i="18"/>
  <c r="C163" i="18"/>
  <c r="B163" i="18"/>
  <c r="E162" i="18"/>
  <c r="D162" i="18"/>
  <c r="C162" i="18"/>
  <c r="B162" i="18"/>
  <c r="E161" i="18"/>
  <c r="D161" i="18"/>
  <c r="C161" i="18"/>
  <c r="B161" i="18"/>
  <c r="E160" i="18"/>
  <c r="D160" i="18"/>
  <c r="C160" i="18"/>
  <c r="B160" i="18"/>
  <c r="E159" i="18"/>
  <c r="D159" i="18"/>
  <c r="C159" i="18"/>
  <c r="B159" i="18"/>
  <c r="E158" i="18"/>
  <c r="D158" i="18"/>
  <c r="C158" i="18"/>
  <c r="B158" i="18"/>
  <c r="E157" i="18"/>
  <c r="D157" i="18"/>
  <c r="C157" i="18"/>
  <c r="B157" i="18"/>
  <c r="E156" i="18"/>
  <c r="D156" i="18"/>
  <c r="C156" i="18"/>
  <c r="B156" i="18"/>
  <c r="E155" i="18"/>
  <c r="D155" i="18"/>
  <c r="C155" i="18"/>
  <c r="B155" i="18"/>
  <c r="E154" i="18"/>
  <c r="D154" i="18"/>
  <c r="C154" i="18"/>
  <c r="B154" i="18"/>
  <c r="E153" i="18"/>
  <c r="D153" i="18"/>
  <c r="C153" i="18"/>
  <c r="B153" i="18"/>
  <c r="E152" i="18"/>
  <c r="D152" i="18"/>
  <c r="C152" i="18"/>
  <c r="B152" i="18"/>
  <c r="E151" i="18"/>
  <c r="D151" i="18"/>
  <c r="C151" i="18"/>
  <c r="B151" i="18"/>
  <c r="E150" i="18"/>
  <c r="D150" i="18"/>
  <c r="C150" i="18"/>
  <c r="B150" i="18"/>
  <c r="E149" i="18"/>
  <c r="D149" i="18"/>
  <c r="C149" i="18"/>
  <c r="B149" i="18"/>
  <c r="E148" i="18"/>
  <c r="D148" i="18"/>
  <c r="C148" i="18"/>
  <c r="B148" i="18"/>
  <c r="E147" i="18"/>
  <c r="D147" i="18"/>
  <c r="C147" i="18"/>
  <c r="B147" i="18"/>
  <c r="E146" i="18"/>
  <c r="D146" i="18"/>
  <c r="C146" i="18"/>
  <c r="B146" i="18"/>
  <c r="E145" i="18"/>
  <c r="D145" i="18"/>
  <c r="C145" i="18"/>
  <c r="B145" i="18"/>
  <c r="E144" i="18"/>
  <c r="D144" i="18"/>
  <c r="C144" i="18"/>
  <c r="B144" i="18"/>
  <c r="E143" i="18"/>
  <c r="D143" i="18"/>
  <c r="C143" i="18"/>
  <c r="B143" i="18"/>
  <c r="E142" i="18"/>
  <c r="D142" i="18"/>
  <c r="C142" i="18"/>
  <c r="B142" i="18"/>
  <c r="E141" i="18"/>
  <c r="D141" i="18"/>
  <c r="C141" i="18"/>
  <c r="B141" i="18"/>
  <c r="E140" i="18"/>
  <c r="D140" i="18"/>
  <c r="C140" i="18"/>
  <c r="B140" i="18"/>
  <c r="E139" i="18"/>
  <c r="D139" i="18"/>
  <c r="C139" i="18"/>
  <c r="B139" i="18"/>
  <c r="E138" i="18"/>
  <c r="D138" i="18"/>
  <c r="C138" i="18"/>
  <c r="B138" i="18"/>
  <c r="E137" i="18"/>
  <c r="D137" i="18"/>
  <c r="C137" i="18"/>
  <c r="B137" i="18"/>
  <c r="E136" i="18"/>
  <c r="D136" i="18"/>
  <c r="C136" i="18"/>
  <c r="B136" i="18"/>
  <c r="E135" i="18"/>
  <c r="D135" i="18"/>
  <c r="C135" i="18"/>
  <c r="B135" i="18"/>
  <c r="E134" i="18"/>
  <c r="D134" i="18"/>
  <c r="C134" i="18"/>
  <c r="B134" i="18"/>
  <c r="E133" i="18"/>
  <c r="D133" i="18"/>
  <c r="C133" i="18"/>
  <c r="B133" i="18"/>
  <c r="E132" i="18"/>
  <c r="D132" i="18"/>
  <c r="C132" i="18"/>
  <c r="B132" i="18"/>
  <c r="E131" i="18"/>
  <c r="D131" i="18"/>
  <c r="C131" i="18"/>
  <c r="B131" i="18"/>
  <c r="E130" i="18"/>
  <c r="D130" i="18"/>
  <c r="C130" i="18"/>
  <c r="B130" i="18"/>
  <c r="E129" i="18"/>
  <c r="D129" i="18"/>
  <c r="C129" i="18"/>
  <c r="B129" i="18"/>
  <c r="E128" i="18"/>
  <c r="D128" i="18"/>
  <c r="C128" i="18"/>
  <c r="B128" i="18"/>
  <c r="E127" i="18"/>
  <c r="D127" i="18"/>
  <c r="C127" i="18"/>
  <c r="E126" i="18"/>
  <c r="D126" i="18"/>
  <c r="C126" i="18"/>
  <c r="B126" i="18"/>
  <c r="E125" i="18"/>
  <c r="D125" i="18"/>
  <c r="C125" i="18"/>
  <c r="B125" i="18"/>
  <c r="E124" i="18"/>
  <c r="D124" i="18"/>
  <c r="C124" i="18"/>
  <c r="B124" i="18"/>
  <c r="E123" i="18"/>
  <c r="D123" i="18"/>
  <c r="C123" i="18"/>
  <c r="B123" i="18"/>
  <c r="E122" i="18"/>
  <c r="D122" i="18"/>
  <c r="C122" i="18"/>
  <c r="B122" i="18"/>
  <c r="E121" i="18"/>
  <c r="D121" i="18"/>
  <c r="C121" i="18"/>
  <c r="B121" i="18"/>
  <c r="E120" i="18"/>
  <c r="D120" i="18"/>
  <c r="C120" i="18"/>
  <c r="B120" i="18"/>
  <c r="E119" i="18"/>
  <c r="D119" i="18"/>
  <c r="C119" i="18"/>
  <c r="B119" i="18"/>
  <c r="E118" i="18"/>
  <c r="D118" i="18"/>
  <c r="C118" i="18"/>
  <c r="B118" i="18"/>
  <c r="E117" i="18"/>
  <c r="D117" i="18"/>
  <c r="C117" i="18"/>
  <c r="B117" i="18"/>
  <c r="E116" i="18"/>
  <c r="D116" i="18"/>
  <c r="C116" i="18"/>
  <c r="B116" i="18"/>
  <c r="E115" i="18"/>
  <c r="D115" i="18"/>
  <c r="C115" i="18"/>
  <c r="B115" i="18"/>
  <c r="E114" i="18"/>
  <c r="D114" i="18"/>
  <c r="C114" i="18"/>
  <c r="B114" i="18"/>
  <c r="E113" i="18"/>
  <c r="D113" i="18"/>
  <c r="C113" i="18"/>
  <c r="B113" i="18"/>
  <c r="E112" i="18"/>
  <c r="D112" i="18"/>
  <c r="C112" i="18"/>
  <c r="B112" i="18"/>
  <c r="E111" i="18"/>
  <c r="D111" i="18"/>
  <c r="C111" i="18"/>
  <c r="B111" i="18"/>
  <c r="E110" i="18"/>
  <c r="D110" i="18"/>
  <c r="C110" i="18"/>
  <c r="B110" i="18"/>
  <c r="E109" i="18"/>
  <c r="D109" i="18"/>
  <c r="C109" i="18"/>
  <c r="B109" i="18"/>
  <c r="E108" i="18"/>
  <c r="D108" i="18"/>
  <c r="C108" i="18"/>
  <c r="B108" i="18"/>
  <c r="E107" i="18"/>
  <c r="D107" i="18"/>
  <c r="C107" i="18"/>
  <c r="B107" i="18"/>
  <c r="E106" i="18"/>
  <c r="D106" i="18"/>
  <c r="C106" i="18"/>
  <c r="B106" i="18"/>
  <c r="E105" i="18"/>
  <c r="D105" i="18"/>
  <c r="C105" i="18"/>
  <c r="B105" i="18"/>
  <c r="E104" i="18"/>
  <c r="D104" i="18"/>
  <c r="C104" i="18"/>
  <c r="B104" i="18"/>
  <c r="E103" i="18"/>
  <c r="D103" i="18"/>
  <c r="C103" i="18"/>
  <c r="B103" i="18"/>
  <c r="E102" i="18"/>
  <c r="D102" i="18"/>
  <c r="C102" i="18"/>
  <c r="B102" i="18"/>
  <c r="E101" i="18"/>
  <c r="D101" i="18"/>
  <c r="C101" i="18"/>
  <c r="B101" i="18"/>
  <c r="E100" i="18"/>
  <c r="D100" i="18"/>
  <c r="C100" i="18"/>
  <c r="B100" i="18"/>
  <c r="E99" i="18"/>
  <c r="D99" i="18"/>
  <c r="C99" i="18"/>
  <c r="B99" i="18"/>
  <c r="E98" i="18"/>
  <c r="D98" i="18"/>
  <c r="C98" i="18"/>
  <c r="B98" i="18"/>
  <c r="E97" i="18"/>
  <c r="D97" i="18"/>
  <c r="C97" i="18"/>
  <c r="B97" i="18"/>
  <c r="E96" i="18"/>
  <c r="D96" i="18"/>
  <c r="C96" i="18"/>
  <c r="B96" i="18"/>
  <c r="E95" i="18"/>
  <c r="D95" i="18"/>
  <c r="C95" i="18"/>
  <c r="B95" i="18"/>
  <c r="E94" i="18"/>
  <c r="D94" i="18"/>
  <c r="C94" i="18"/>
  <c r="B94" i="18"/>
  <c r="E93" i="18"/>
  <c r="D93" i="18"/>
  <c r="C93" i="18"/>
  <c r="B93" i="18"/>
  <c r="E92" i="18"/>
  <c r="D92" i="18"/>
  <c r="C92" i="18"/>
  <c r="B92" i="18"/>
  <c r="E91" i="18"/>
  <c r="D91" i="18"/>
  <c r="C91" i="18"/>
  <c r="B91" i="18"/>
  <c r="E90" i="18"/>
  <c r="D90" i="18"/>
  <c r="C90" i="18"/>
  <c r="B90" i="18"/>
  <c r="E89" i="18"/>
  <c r="D89" i="18"/>
  <c r="C89" i="18"/>
  <c r="B89" i="18"/>
  <c r="E88" i="18"/>
  <c r="D88" i="18"/>
  <c r="C88" i="18"/>
  <c r="B88" i="18"/>
  <c r="E87" i="18"/>
  <c r="D87" i="18"/>
  <c r="C87" i="18"/>
  <c r="B87" i="18"/>
  <c r="E86" i="18"/>
  <c r="D86" i="18"/>
  <c r="C86" i="18"/>
  <c r="B86" i="18"/>
  <c r="E85" i="18"/>
  <c r="D85" i="18"/>
  <c r="C85" i="18"/>
  <c r="B85" i="18"/>
  <c r="E84" i="18"/>
  <c r="D84" i="18"/>
  <c r="C84" i="18"/>
  <c r="B84" i="18"/>
  <c r="E83" i="18"/>
  <c r="D83" i="18"/>
  <c r="C83" i="18"/>
  <c r="B83" i="18"/>
  <c r="E82" i="18"/>
  <c r="D82" i="18"/>
  <c r="C82" i="18"/>
  <c r="B82" i="18"/>
  <c r="E81" i="18"/>
  <c r="D81" i="18"/>
  <c r="C81" i="18"/>
  <c r="B81" i="18"/>
  <c r="E80" i="18"/>
  <c r="D80" i="18"/>
  <c r="C80" i="18"/>
  <c r="B80" i="18"/>
  <c r="E79" i="18"/>
  <c r="D79" i="18"/>
  <c r="C79" i="18"/>
  <c r="B79" i="18"/>
  <c r="E78" i="18"/>
  <c r="D78" i="18"/>
  <c r="C78" i="18"/>
  <c r="B78" i="18"/>
  <c r="E77" i="18"/>
  <c r="D77" i="18"/>
  <c r="C77" i="18"/>
  <c r="B77" i="18"/>
  <c r="E76" i="18"/>
  <c r="D76" i="18"/>
  <c r="C76" i="18"/>
  <c r="B76" i="18"/>
  <c r="E75" i="18"/>
  <c r="D75" i="18"/>
  <c r="C75" i="18"/>
  <c r="B75" i="18"/>
  <c r="E74" i="18"/>
  <c r="D74" i="18"/>
  <c r="C74" i="18"/>
  <c r="B74" i="18"/>
  <c r="E73" i="18"/>
  <c r="D73" i="18"/>
  <c r="C73" i="18"/>
  <c r="E72" i="18"/>
  <c r="D72" i="18"/>
  <c r="C72" i="18"/>
  <c r="B72" i="18"/>
  <c r="E71" i="18"/>
  <c r="D71" i="18"/>
  <c r="C71" i="18"/>
  <c r="B71" i="18"/>
  <c r="E70" i="18"/>
  <c r="D70" i="18"/>
  <c r="C70" i="18"/>
  <c r="B70" i="18"/>
  <c r="E69" i="18"/>
  <c r="D69" i="18"/>
  <c r="C69" i="18"/>
  <c r="B69" i="18"/>
  <c r="E68" i="18"/>
  <c r="D68" i="18"/>
  <c r="C68" i="18"/>
  <c r="B68" i="18"/>
  <c r="E67" i="18"/>
  <c r="D67" i="18"/>
  <c r="C67" i="18"/>
  <c r="B67" i="18"/>
  <c r="E66" i="18"/>
  <c r="D66" i="18"/>
  <c r="C66" i="18"/>
  <c r="B66" i="18"/>
  <c r="E65" i="18"/>
  <c r="D65" i="18"/>
  <c r="C65" i="18"/>
  <c r="B65" i="18"/>
  <c r="E64" i="18"/>
  <c r="D64" i="18"/>
  <c r="C64" i="18"/>
  <c r="B64" i="18"/>
  <c r="E63" i="18"/>
  <c r="D63" i="18"/>
  <c r="C63" i="18"/>
  <c r="B63" i="18"/>
  <c r="E62" i="18"/>
  <c r="D62" i="18"/>
  <c r="C62" i="18"/>
  <c r="B62" i="18"/>
  <c r="E61" i="18"/>
  <c r="D61" i="18"/>
  <c r="C61" i="18"/>
  <c r="B61" i="18"/>
  <c r="E60" i="18"/>
  <c r="D60" i="18"/>
  <c r="C60" i="18"/>
  <c r="E59" i="18"/>
  <c r="D59" i="18"/>
  <c r="C59" i="18"/>
  <c r="B59" i="18"/>
  <c r="E58" i="18"/>
  <c r="D58" i="18"/>
  <c r="C58" i="18"/>
  <c r="E57" i="18"/>
  <c r="D57" i="18"/>
  <c r="C57" i="18"/>
  <c r="B57" i="18"/>
  <c r="E56" i="18"/>
  <c r="D56" i="18"/>
  <c r="C56" i="18"/>
  <c r="B56" i="18"/>
  <c r="E55" i="18"/>
  <c r="D55" i="18"/>
  <c r="C55" i="18"/>
  <c r="B55" i="18"/>
  <c r="E54" i="18"/>
  <c r="D54" i="18"/>
  <c r="C54" i="18"/>
  <c r="B54" i="18"/>
  <c r="E53" i="18"/>
  <c r="D53" i="18"/>
  <c r="C53" i="18"/>
  <c r="B53" i="18"/>
  <c r="E52" i="18"/>
  <c r="D52" i="18"/>
  <c r="C52" i="18"/>
  <c r="B52" i="18"/>
  <c r="E51" i="18"/>
  <c r="D51" i="18"/>
  <c r="C51" i="18"/>
  <c r="B51" i="18"/>
  <c r="E50" i="18"/>
  <c r="D50" i="18"/>
  <c r="C50" i="18"/>
  <c r="B50" i="18"/>
  <c r="E49" i="18"/>
  <c r="D49" i="18"/>
  <c r="C49" i="18"/>
  <c r="B49" i="18"/>
  <c r="E48" i="18"/>
  <c r="D48" i="18"/>
  <c r="C48" i="18"/>
  <c r="B48" i="18"/>
  <c r="E47" i="18"/>
  <c r="D47" i="18"/>
  <c r="C47" i="18"/>
  <c r="B47" i="18"/>
  <c r="E46" i="18"/>
  <c r="D46" i="18"/>
  <c r="C46" i="18"/>
  <c r="B46" i="18"/>
  <c r="E45" i="18"/>
  <c r="D45" i="18"/>
  <c r="C45" i="18"/>
  <c r="B45" i="18"/>
  <c r="E44" i="18"/>
  <c r="D44" i="18"/>
  <c r="C44" i="18"/>
  <c r="B44" i="18"/>
  <c r="E43" i="18"/>
  <c r="D43" i="18"/>
  <c r="C43" i="18"/>
  <c r="B43" i="18"/>
  <c r="E42" i="18"/>
  <c r="D42" i="18"/>
  <c r="C42" i="18"/>
  <c r="B42" i="18"/>
  <c r="E41" i="18"/>
  <c r="D41" i="18"/>
  <c r="C41" i="18"/>
  <c r="B41" i="18"/>
  <c r="E40" i="18"/>
  <c r="D40" i="18"/>
  <c r="C40" i="18"/>
  <c r="B40" i="18"/>
  <c r="E39" i="18"/>
  <c r="D39" i="18"/>
  <c r="C39" i="18"/>
  <c r="B39" i="18"/>
  <c r="E38" i="18"/>
  <c r="D38" i="18"/>
  <c r="C38" i="18"/>
  <c r="B38" i="18"/>
  <c r="E37" i="18"/>
  <c r="D37" i="18"/>
  <c r="C37" i="18"/>
  <c r="B37" i="18"/>
  <c r="E36" i="18"/>
  <c r="D36" i="18"/>
  <c r="C36" i="18"/>
  <c r="B36" i="18"/>
  <c r="E35" i="18"/>
  <c r="D35" i="18"/>
  <c r="C35" i="18"/>
  <c r="B35" i="18"/>
  <c r="E34" i="18"/>
  <c r="D34" i="18"/>
  <c r="C34" i="18"/>
  <c r="B34" i="18"/>
  <c r="E33" i="18"/>
  <c r="D33" i="18"/>
  <c r="C33" i="18"/>
  <c r="B33" i="18"/>
  <c r="E32" i="18"/>
  <c r="D32" i="18"/>
  <c r="C32" i="18"/>
  <c r="B32" i="18"/>
  <c r="E31" i="18"/>
  <c r="D31" i="18"/>
  <c r="C31" i="18"/>
  <c r="B31" i="18"/>
  <c r="E30" i="18"/>
  <c r="D30" i="18"/>
  <c r="C30" i="18"/>
  <c r="B30" i="18"/>
  <c r="E29" i="18"/>
  <c r="D29" i="18"/>
  <c r="C29" i="18"/>
  <c r="B29" i="18"/>
  <c r="E28" i="18"/>
  <c r="D28" i="18"/>
  <c r="C28" i="18"/>
  <c r="B28" i="18"/>
  <c r="E27" i="18"/>
  <c r="D27" i="18"/>
  <c r="C27" i="18"/>
  <c r="B27" i="18"/>
  <c r="E26" i="18"/>
  <c r="D26" i="18"/>
  <c r="C26" i="18"/>
  <c r="B26" i="18"/>
  <c r="E25" i="18"/>
  <c r="D25" i="18"/>
  <c r="C25" i="18"/>
  <c r="B25" i="18"/>
  <c r="E24" i="18"/>
  <c r="D24" i="18"/>
  <c r="C24" i="18"/>
  <c r="B24" i="18"/>
  <c r="E23" i="18"/>
  <c r="D23" i="18"/>
  <c r="C23" i="18"/>
  <c r="B23" i="18"/>
  <c r="E22" i="18"/>
  <c r="D22" i="18"/>
  <c r="C22" i="18"/>
  <c r="B22" i="18"/>
  <c r="E21" i="18"/>
  <c r="D21" i="18"/>
  <c r="C21" i="18"/>
  <c r="B21" i="18"/>
  <c r="E20" i="18"/>
  <c r="D20" i="18"/>
  <c r="C20" i="18"/>
  <c r="B20" i="18"/>
  <c r="E19" i="18"/>
  <c r="D19" i="18"/>
  <c r="C19" i="18"/>
  <c r="B19" i="18"/>
  <c r="E18" i="18"/>
  <c r="D18" i="18"/>
  <c r="C18" i="18"/>
  <c r="B18" i="18"/>
  <c r="E17" i="18"/>
  <c r="D17" i="18"/>
  <c r="C17" i="18"/>
  <c r="B17" i="18"/>
  <c r="E16" i="18"/>
  <c r="D16" i="18"/>
  <c r="C16" i="18"/>
  <c r="B16" i="18"/>
  <c r="E15" i="18"/>
  <c r="D15" i="18"/>
  <c r="C15" i="18"/>
  <c r="B15" i="18"/>
  <c r="E14" i="18"/>
  <c r="D14" i="18"/>
  <c r="C14" i="18"/>
  <c r="B14" i="18"/>
  <c r="E13" i="18"/>
  <c r="D13" i="18"/>
  <c r="C13" i="18"/>
  <c r="B13" i="18"/>
  <c r="E12" i="18"/>
  <c r="D12" i="18"/>
  <c r="C12" i="18"/>
  <c r="B12" i="18"/>
  <c r="E11" i="18"/>
  <c r="D11" i="18"/>
  <c r="C11" i="18"/>
  <c r="B11" i="18"/>
  <c r="E10" i="18"/>
  <c r="D10" i="18"/>
  <c r="C10" i="18"/>
  <c r="B10" i="18"/>
  <c r="E9" i="18"/>
  <c r="D9" i="18"/>
  <c r="C9" i="18"/>
  <c r="B9" i="18"/>
  <c r="E8" i="18"/>
  <c r="D8" i="18"/>
  <c r="C8" i="18"/>
  <c r="B8" i="18"/>
  <c r="E7" i="18"/>
  <c r="D7" i="18"/>
  <c r="C7" i="18"/>
  <c r="B7" i="18"/>
  <c r="E6" i="18"/>
  <c r="D6" i="18"/>
  <c r="C6" i="18"/>
  <c r="B6" i="18"/>
  <c r="E5" i="18"/>
  <c r="D5" i="18"/>
  <c r="C5" i="18"/>
  <c r="B5" i="18"/>
  <c r="E4" i="18"/>
  <c r="D4" i="18"/>
  <c r="C4" i="18"/>
  <c r="B4" i="18"/>
  <c r="E3" i="18"/>
  <c r="D3" i="18"/>
  <c r="C3" i="18"/>
  <c r="B3" i="18"/>
  <c r="E2" i="18"/>
  <c r="D2" i="18"/>
  <c r="C2" i="18"/>
  <c r="B2" i="18"/>
  <c r="J20" i="9"/>
  <c r="I20" i="9"/>
  <c r="G9" i="9"/>
  <c r="G15" i="9"/>
  <c r="G17" i="4"/>
  <c r="H17" i="4"/>
  <c r="I17" i="4"/>
  <c r="G16" i="4"/>
  <c r="H16" i="4"/>
  <c r="G15" i="4"/>
  <c r="H15" i="4"/>
  <c r="I15" i="4"/>
  <c r="G14" i="4"/>
  <c r="H14" i="4"/>
  <c r="I14" i="4"/>
  <c r="G13" i="4"/>
  <c r="H13" i="4"/>
  <c r="I13" i="4"/>
  <c r="G12" i="4"/>
  <c r="H12" i="4"/>
  <c r="I12" i="4"/>
  <c r="G11" i="4"/>
  <c r="H11" i="4"/>
  <c r="G10" i="4"/>
  <c r="H10" i="4"/>
  <c r="I10" i="4"/>
  <c r="G9" i="4"/>
  <c r="H9" i="4"/>
  <c r="I9" i="4"/>
  <c r="B12" i="9"/>
  <c r="B11" i="9"/>
  <c r="B10" i="9"/>
  <c r="B9" i="9"/>
  <c r="B8" i="9"/>
  <c r="B7" i="9"/>
  <c r="B6" i="9"/>
  <c r="B5" i="9"/>
  <c r="B4" i="9"/>
  <c r="B3" i="9"/>
  <c r="D18" i="9"/>
  <c r="C16" i="9"/>
  <c r="B16" i="9"/>
  <c r="B15" i="9"/>
  <c r="C6" i="9"/>
  <c r="E6" i="9"/>
  <c r="C10" i="9"/>
  <c r="E10" i="9"/>
  <c r="E5" i="9"/>
  <c r="C8" i="9"/>
  <c r="E8" i="9"/>
  <c r="E4" i="9"/>
  <c r="C15" i="9"/>
  <c r="C14" i="9"/>
  <c r="I16" i="4"/>
  <c r="C11" i="9"/>
  <c r="E11" i="9"/>
  <c r="C9" i="9"/>
  <c r="E9" i="9"/>
  <c r="C12" i="9"/>
  <c r="E12" i="9"/>
  <c r="C7" i="9"/>
  <c r="E7" i="9"/>
  <c r="E3" i="9"/>
  <c r="E16" i="9"/>
  <c r="B14" i="9"/>
  <c r="B18" i="9"/>
  <c r="B13" i="9"/>
  <c r="E15" i="9"/>
  <c r="E14" i="9"/>
  <c r="E18" i="9"/>
  <c r="C13" i="9"/>
  <c r="E13" i="9"/>
  <c r="C18" i="9"/>
</calcChain>
</file>

<file path=xl/connections.xml><?xml version="1.0" encoding="utf-8"?>
<connections xmlns="http://schemas.openxmlformats.org/spreadsheetml/2006/main">
  <connection id="1" name="Consulta de MS Access Database" type="1" refreshedVersion="5" background="1">
    <dbPr connection="DSN=MS Access Database;DBQ=C:\Users\emerson.medeiros\Desktop\Access\Vendas - Cópia.accdb;DefaultDir=C:\Users\emerson.medeiros\Desktop\Access;DriverId=25;FIL=MS Access;MaxBufferSize=2048;PageTimeout=5;" command="SELECT `Faturamento Com Cambio`.Anomes, `Faturamento Com Cambio`.TipoNF, `Faturamento Com Cambio`.Intercompany, `Faturamento Com Cambio`.Empresa, `Faturamento Com Cambio`.Filial, `Faturamento Com Cambio`.Produto, `Faturamento Com Cambio`.Negocio, `Faturamento Com Cambio`.`Des Prod`, `Faturamento Com Cambio`.`Cod familia`, `Faturamento Com Cambio`.Familia, `Faturamento Com Cambio`.Unidade, `Faturamento Com Cambio`.Cliente, `Faturamento Com Cambio`.Moeda, `Faturamento Com Cambio`.Mercado, `Faturamento Com Cambio`.Nome, `Faturamento Com Cambio`.`N Fantasia`, `Faturamento Com Cambio`.Estado, `Faturamento Com Cambio`.UF, `Faturamento Com Cambio`.`Num# Docto#`, `Faturamento Com Cambio`.Emissao, `Faturamento Com Cambio`.`Tipo de Venda`, `Faturamento Com Cambio`.Lote, `Faturamento Com Cambio`.Volume, `Faturamento Com Cambio`.`Rec Bruto`, `Faturamento Com Cambio`.`Rec Liq`, `Faturamento Com Cambio`.`Custo Liq`, `Faturamento Com Cambio`.`Fat Moeda`, `Faturamento Com Cambio`.`Fat Dolar`, `Faturamento Com Cambio`.megas_x000d__x000a_FROM `C:\Users\emerson.medeiros\Desktop\Access\Vendas - Cópia.accdb`.`Faturamento Com Cambio` `Faturamento Com Cambio`"/>
  </connection>
</connections>
</file>

<file path=xl/sharedStrings.xml><?xml version="1.0" encoding="utf-8"?>
<sst xmlns="http://schemas.openxmlformats.org/spreadsheetml/2006/main" count="123077" uniqueCount="23153">
  <si>
    <t>Empresa</t>
  </si>
  <si>
    <t>Pedido</t>
  </si>
  <si>
    <t>Loja</t>
  </si>
  <si>
    <t>Nome</t>
  </si>
  <si>
    <t>Emissao</t>
  </si>
  <si>
    <t>Transportadora</t>
  </si>
  <si>
    <t>Vendedor(ES)</t>
  </si>
  <si>
    <t>Cond.Pagto</t>
  </si>
  <si>
    <t>IT</t>
  </si>
  <si>
    <t>Produto</t>
  </si>
  <si>
    <t>Descricao</t>
  </si>
  <si>
    <t>Estoque Disponivel</t>
  </si>
  <si>
    <t>Vendido</t>
  </si>
  <si>
    <t>Atendido</t>
  </si>
  <si>
    <t>Saldo</t>
  </si>
  <si>
    <t>Qtd.Liberada</t>
  </si>
  <si>
    <t>Qtd.Bloqueada</t>
  </si>
  <si>
    <t>Vlr Desconto</t>
  </si>
  <si>
    <t>Prc Unitario</t>
  </si>
  <si>
    <t>Situacao Ordem de Producao</t>
  </si>
  <si>
    <t>Impostos</t>
  </si>
  <si>
    <t>Valor a Entregar</t>
  </si>
  <si>
    <t>Entrega</t>
  </si>
  <si>
    <t>Kraki</t>
  </si>
  <si>
    <t>FRIGORIFICO SAO MIGUEL LTDA</t>
  </si>
  <si>
    <t>TRIPA FIBROSA FEL 50 CASETECH</t>
  </si>
  <si>
    <t>KALSEC A/P</t>
  </si>
  <si>
    <t>ANNATTO NATURAL COLOR OS 10000 C</t>
  </si>
  <si>
    <t>FRIGORIFICO MARBA LTDA</t>
  </si>
  <si>
    <t>AICACOLOR SAC</t>
  </si>
  <si>
    <t>ANNATTO BIXIN CONCENTRATE BC 1422</t>
  </si>
  <si>
    <t>RITTER ALIMENTOS S/A</t>
  </si>
  <si>
    <t>GENERAL MILLS BRASIL ALIMENTOS LTDA</t>
  </si>
  <si>
    <t>FRUTEB S/A</t>
  </si>
  <si>
    <t>PAMPLONA ALIMENTOS S/A</t>
  </si>
  <si>
    <t>NOTARO ALIMENTOS LTDA</t>
  </si>
  <si>
    <t>POLE ALIMENTOS LTDA</t>
  </si>
  <si>
    <t>PRESUNTINA PLUS</t>
  </si>
  <si>
    <t>TEMPERO PREP. FRANGO 1471</t>
  </si>
  <si>
    <t>TEMPERO FRANGO BANQUETE 4706 V-3</t>
  </si>
  <si>
    <t>MIX P/PRODUTOS CARNEOS 9603</t>
  </si>
  <si>
    <t>MARINADO BANQUETE 4711</t>
  </si>
  <si>
    <t>COOPERATIVA CENTRAL AURORA ALIMENTOS</t>
  </si>
  <si>
    <t>FRIGOGIL INDUSTRIAL E COMERCIAL LTDA</t>
  </si>
  <si>
    <t>MIX LINGUICA CAMBUI 9389</t>
  </si>
  <si>
    <t>ITAMBE ALIMENTOS SA</t>
  </si>
  <si>
    <t>AVIVAR ALIMENTOS LTDA</t>
  </si>
  <si>
    <t>EMBARE INDUSTRIAS ALIMENTICIAS S A</t>
  </si>
  <si>
    <t>INDUSTRIA E COMERCIO DE FRIOS E CARNES PRFOODS LTDA</t>
  </si>
  <si>
    <t>MIX P/CARNES 9055</t>
  </si>
  <si>
    <t>OMAMORI INDUSTRIA DE ALIMENTOS LTDA.</t>
  </si>
  <si>
    <t>POLENGHI INDUSTRIAS ALIMENTICIAS LTDA</t>
  </si>
  <si>
    <t>FRIMESA COOPERATIVA CENTRAL</t>
  </si>
  <si>
    <t>SEARA ALIMENTOS LTDA</t>
  </si>
  <si>
    <t>O LEITAO INDUSTRIA E COMERCIO DE ALIMENT</t>
  </si>
  <si>
    <t>COND. LINGUICA TOSCANA</t>
  </si>
  <si>
    <t>KRAKISABOR</t>
  </si>
  <si>
    <t>COND. PRESUNTO CALIF. ESPECIAL</t>
  </si>
  <si>
    <t>FIXADOR A 80 S</t>
  </si>
  <si>
    <t>KRAKOLINE E</t>
  </si>
  <si>
    <t>PO HUNGARO III</t>
  </si>
  <si>
    <t>FRIGOESTRELA S A EM RECUPERACAO JUDICIAL</t>
  </si>
  <si>
    <t>COPACOL COOPERATIVA AGROINDUSTRIAL CONSO</t>
  </si>
  <si>
    <t>AD ORO SA</t>
  </si>
  <si>
    <t>COOPERATIVA DE TRABALHO DE PRODUCAO DE EMBUTIDOS DE VALINHOS - COOPEVAL</t>
  </si>
  <si>
    <t>GELKRAKI LF 9686</t>
  </si>
  <si>
    <t>ALDEIA DA SERRA CARNES DE MAIRIPORA</t>
  </si>
  <si>
    <t>KRAKILIFE 2501</t>
  </si>
  <si>
    <t>CORANTE III 900</t>
  </si>
  <si>
    <t>ELIANE MENDES CAMPOS RABELO - ME</t>
  </si>
  <si>
    <t>COLAGENO COMESTIVEL CAL 23 NC OE EDICAS</t>
  </si>
  <si>
    <t>COND. LINGUICA TOSCANA CONC. 505 - 200220</t>
  </si>
  <si>
    <t>PIMENTA BRANCA PO C/SAL 3358 - 248800</t>
  </si>
  <si>
    <t>FIPEL - FRIGORIFICO INDUSTRIAL PERNAMBUC</t>
  </si>
  <si>
    <t>COMPACTO MORTADELA 5353-7</t>
  </si>
  <si>
    <t>INDUSTRIA ALIMENTICIA DO VALE LTDA.</t>
  </si>
  <si>
    <t>BUFALO BILL COMERCIO LTDA - ME</t>
  </si>
  <si>
    <t>COMPACTO MORTADELA 1996</t>
  </si>
  <si>
    <t>BRASALIMENT INDUSTRIA E COMERCIO DE CARN</t>
  </si>
  <si>
    <t>MARIO JOSE MAGANHA - ME</t>
  </si>
  <si>
    <t>COM DE PROD P FRIG FRIGOMAIS LTDA</t>
  </si>
  <si>
    <t>MISTURA P/EMPANAR 1916</t>
  </si>
  <si>
    <t>FARINHA P/EMPANAR 1646 (SALGADINHO)</t>
  </si>
  <si>
    <t>COND. PATE ERVAS FINAS 4358-3</t>
  </si>
  <si>
    <t>SOCOCO SA INDUSTRIAS ALIMENTICIAS</t>
  </si>
  <si>
    <t>BASE KRAKI EMS 890</t>
  </si>
  <si>
    <t>JP TRANSPORTES E COMERCIO DE TRIPAS LTDA - EPP</t>
  </si>
  <si>
    <t>COND. LINGUICA CALABRESA 399</t>
  </si>
  <si>
    <t>FIXADOR A 80 R</t>
  </si>
  <si>
    <t>Z-TRIM</t>
  </si>
  <si>
    <t>LATICINIO MARIANNA LTDA</t>
  </si>
  <si>
    <t>KK EDULMIX MBB 75</t>
  </si>
  <si>
    <t>BRASILIA COMERCIO DE PRODUTOS FRIGORIFIC</t>
  </si>
  <si>
    <t>CURA FRESCAL KRAKI</t>
  </si>
  <si>
    <t>FIXADOR DE COR 2304</t>
  </si>
  <si>
    <t>GELKRAKI LF</t>
  </si>
  <si>
    <t>ROBSON ARTUR BERTONCELLO &amp; CIA LTDA - EP</t>
  </si>
  <si>
    <t>COND. HAMBURGUER GRILL 5530-7</t>
  </si>
  <si>
    <t>FRIGORIFICO PRIETO LTDA</t>
  </si>
  <si>
    <t>COLAGENO NAO COMESTIVEL CAL 70 FIBRAN</t>
  </si>
  <si>
    <t>FRISA FRIGORIFICO RIO DOCE S A</t>
  </si>
  <si>
    <t>GUARAVES GUARABIRA AVES LTDA</t>
  </si>
  <si>
    <t>CIALNE INDUSTRIA DE ALIMENTOS S A</t>
  </si>
  <si>
    <t>TEMPERO CASEIRO 4707</t>
  </si>
  <si>
    <t>LINGUICARIA SALERNO RICCO LTDA - EPP</t>
  </si>
  <si>
    <t>TEMP. PASTA PIM. VERM. CONC.</t>
  </si>
  <si>
    <t>TRIPICOM COMERCIO DE TRIPAS CONDIMENTOS</t>
  </si>
  <si>
    <t>PROGEL PLUS PO N 500</t>
  </si>
  <si>
    <t>COND. CONC. LINGUICA SUINA 3054</t>
  </si>
  <si>
    <t>JBS AVES LTDA</t>
  </si>
  <si>
    <t>ZELI HENRIQUE DE ALMEIDA ME</t>
  </si>
  <si>
    <t>COMPACTO LINGUICA BLUMENAU (KK)1378</t>
  </si>
  <si>
    <t>COND. MORTADELA 409</t>
  </si>
  <si>
    <t>CORANTE III 400</t>
  </si>
  <si>
    <t>TRIPASUL COMERCIO VAREJISTA DE TRIPAS LT</t>
  </si>
  <si>
    <t>COND. SALAME ITALIANO 296</t>
  </si>
  <si>
    <t>FRIGORIFICO RAINHA DA PAZ LTDA</t>
  </si>
  <si>
    <t>PROTEINORTE ALIMENTOS SA</t>
  </si>
  <si>
    <t>FRIGORIFICO SAO JOAQUIM LTDA - ME</t>
  </si>
  <si>
    <t>IND E COM DE CARNES NUTRIFRIGO</t>
  </si>
  <si>
    <t>IMUNIZADOR K 9828</t>
  </si>
  <si>
    <t>COMPACTO BACON 1548</t>
  </si>
  <si>
    <t>MARINEZ DA VEIGA BISOL EIRELI - ME</t>
  </si>
  <si>
    <t>COLAGENO NAO COMESTIVEL CAL 45 FIBRAN</t>
  </si>
  <si>
    <t>COLAGENO NAO COMESTIVEL CAL 50 FIBRAN</t>
  </si>
  <si>
    <t>MAIA ALIMENTOS LTDA - EPP</t>
  </si>
  <si>
    <t>ROGERIO MARCIO FERREIRA DE SOUZA - ME</t>
  </si>
  <si>
    <t>FIXADOR A 80 N</t>
  </si>
  <si>
    <t>JBS S/A</t>
  </si>
  <si>
    <t>COTRIPAL AGROPECUARIA COOPERATIVA</t>
  </si>
  <si>
    <t>COMPACTO PRESUNTO 1395</t>
  </si>
  <si>
    <t>PECCIN AGRO INDUSTRIAL LTDA - EPP</t>
  </si>
  <si>
    <t>CORANTE NATURAL URUCUM 7029</t>
  </si>
  <si>
    <t>MORTADELA IMPERIAL INDUSTRIA E COMERCIO</t>
  </si>
  <si>
    <t>DUAS LAGOAS EIRELI - EPP</t>
  </si>
  <si>
    <t>PO HUNGARO V - KRAKI</t>
  </si>
  <si>
    <t>FIXADOR 1884</t>
  </si>
  <si>
    <t>COND. LINGUICA CALABRESA 5168</t>
  </si>
  <si>
    <t>KOSHER EXPRESS COMERCIO DE CARNES LTDA -</t>
  </si>
  <si>
    <t>CORANTE III 800</t>
  </si>
  <si>
    <t>FRIGORIFICO ORENSE LTDA</t>
  </si>
  <si>
    <t>CORANTE CARMIM 023 CAR</t>
  </si>
  <si>
    <t>COND. LINGUICA TOSCANA 9416</t>
  </si>
  <si>
    <t>COND. ERVAS FINAS 5435</t>
  </si>
  <si>
    <t>COND. LINGUICA FRANGO 5346</t>
  </si>
  <si>
    <t>FABRICA DE CONSERVAS DE CARNES EMA LTDA</t>
  </si>
  <si>
    <t>IMUNIZADOR K 9627</t>
  </si>
  <si>
    <t>FRIGORIFICO DEBERALDINI ALIMENTOS LT</t>
  </si>
  <si>
    <t>IMUNIZADOR K 407 C</t>
  </si>
  <si>
    <t>KRAKIPEL AI 11</t>
  </si>
  <si>
    <t>NET FRANCHISING E COMERCIO DE ALIMENTOS</t>
  </si>
  <si>
    <t>SEVERINO FLORIANO DE OLIVEIRA - EPP</t>
  </si>
  <si>
    <t>COMPACTO SALSICHA 314</t>
  </si>
  <si>
    <t>COMPACTO SALSICHAO 4838</t>
  </si>
  <si>
    <t>IMUNIZADOR K 9270 V</t>
  </si>
  <si>
    <t>BOM LEITE INDUSTRIAL LTDA</t>
  </si>
  <si>
    <t>KK EDULMIX CSA 70</t>
  </si>
  <si>
    <t>SALESMAR INDUSTRIA E COMERCIO DE CARNES</t>
  </si>
  <si>
    <t>SAL CURA LING. FRESCA KURAGEL LF</t>
  </si>
  <si>
    <t>ANTIOXIDANTE P/LINGUICA FRESCA FIXAGEL LF</t>
  </si>
  <si>
    <t>MINI CHURRASCO LEONI LTDA</t>
  </si>
  <si>
    <t>CAPRIATA INDUSTRIA DE CARNES E EMBUTIDOS</t>
  </si>
  <si>
    <t>PFA PROTEINA FUNCIONAL ANIMAL 5415</t>
  </si>
  <si>
    <t>SALSICHARIA PEDRA REDONDA INDUSTRIA E COMERCIO LTDA ME</t>
  </si>
  <si>
    <t>MALU RIO ALIMENTOS LTDA - ME</t>
  </si>
  <si>
    <t>COND. DEFUMAX LIQUIDO</t>
  </si>
  <si>
    <t>COND. LINGUICA 4050</t>
  </si>
  <si>
    <t>TRIPOESTE COMERCIO DE TRIPAS LTDA - ME</t>
  </si>
  <si>
    <t>MEGAMIX TOSCANA PLUS</t>
  </si>
  <si>
    <t>CURA P/SALAME</t>
  </si>
  <si>
    <t>KI DELICIA PRODUTOS ALIMENTICIOS LTDA</t>
  </si>
  <si>
    <t>ABATEDOURO PRADENSE LTDA</t>
  </si>
  <si>
    <t>BRF S.A.</t>
  </si>
  <si>
    <t>PRODUTOS DE CARNE SPESSATO LTDA - ME</t>
  </si>
  <si>
    <t>AMORATTO INDUSTRIA E COMERCIO DE ALIMENT</t>
  </si>
  <si>
    <t>BASE KRAKI NOB 900</t>
  </si>
  <si>
    <t>BASE KRAKI JBL 100</t>
  </si>
  <si>
    <t>JOAO KENNEDY RIBEIRO - ME</t>
  </si>
  <si>
    <t>SUPER RENDIMENTO MULTICURA E</t>
  </si>
  <si>
    <t>REALEZA INDUSTRIA E COMERCIO DE ALIMENTOS EIRELI - ME</t>
  </si>
  <si>
    <t>COMPACTO SC LINGUICA CALABRESA 4861</t>
  </si>
  <si>
    <t>KRAKOLINE T 9191</t>
  </si>
  <si>
    <t>KRAKISMOKE FI 9027 PLUS</t>
  </si>
  <si>
    <t>IMUNIZADOR K 9526 V</t>
  </si>
  <si>
    <t>COOPERATIVA LANGUIRU LTDA</t>
  </si>
  <si>
    <t>JUNG REPRESENTACOES COMERCIAIS LTDA EPP</t>
  </si>
  <si>
    <t>COND. SALSICHA S</t>
  </si>
  <si>
    <t>ASSIS COMERCIAL LTDA - EPP</t>
  </si>
  <si>
    <t>REGINAVES IND E COM DE AVES LTDA</t>
  </si>
  <si>
    <t>FRANGOS PIONEIRO INDUSTRIA E COMERCIO DE</t>
  </si>
  <si>
    <t>COMP. SC LINGUICA FRANGO 5535</t>
  </si>
  <si>
    <t>PO HUNGARO LF 107</t>
  </si>
  <si>
    <t>JESSICA GONCALVES MELO - EPP</t>
  </si>
  <si>
    <t>MEGAMIX SALAME 2031</t>
  </si>
  <si>
    <t>MEGAMIX LINGUICA MISTA 3366</t>
  </si>
  <si>
    <t>MIX KK LING. TOSCANA 2913</t>
  </si>
  <si>
    <t>ANTIOXIDANTE P/LINGUICA FRESCA FIXAGEL KK</t>
  </si>
  <si>
    <t>KURAGEL</t>
  </si>
  <si>
    <t>SALAMINA III</t>
  </si>
  <si>
    <t>D &amp; E COMERCIO DE TRIPAS E CONDIMENTOS</t>
  </si>
  <si>
    <t>KASSEL ALIMENTOS - EIRELI</t>
  </si>
  <si>
    <t>LUCIANA BASQUE &amp; CIA LTDA - EPP</t>
  </si>
  <si>
    <t>MEGAMIX LINGUICA FRANGO 2032</t>
  </si>
  <si>
    <t>MEGAMIX LINGUICA SUINA  9932</t>
  </si>
  <si>
    <t>MEGAMIX TOSCANA PLUS 2700</t>
  </si>
  <si>
    <t>FIXAMAX N</t>
  </si>
  <si>
    <t>SALAMINA PLUS</t>
  </si>
  <si>
    <t>GRANSABOR ALIMENTOS LTDA ME</t>
  </si>
  <si>
    <t>DISBEEF COM PRODUTOS ALIMENTICIOS LTDA</t>
  </si>
  <si>
    <t>SOBERANO INDUSTRIA E COMERCIO DE ALIMENT</t>
  </si>
  <si>
    <t>FRIGORIFICO SUINOBOM ALIMENTOS EIRELI</t>
  </si>
  <si>
    <t>COND. LINGUICA FRANGO 1282</t>
  </si>
  <si>
    <t>MARCELO DE MELLO REIS</t>
  </si>
  <si>
    <t>J B MONTAGENS COMERCIAIS LTDA ME</t>
  </si>
  <si>
    <t>ACOUGUE PORTAO VERMELHO LTDA ME</t>
  </si>
  <si>
    <t>COOPERATIVA AGRICOLA MISTA DE MARANGUAPE</t>
  </si>
  <si>
    <t>FRAGEDIL COMERCIO E INDUSTRIA DE ALIMENTOS LTDA - EPP</t>
  </si>
  <si>
    <t>BASE KRAKI ZEBA 500</t>
  </si>
  <si>
    <t>BASE KRAKI GS 500</t>
  </si>
  <si>
    <t>ELOISE HIGUTSI KOMESU - ME</t>
  </si>
  <si>
    <t>MAQTRIPAS COMERCIAL LTDA ME</t>
  </si>
  <si>
    <t>ANPA DISTRIBUIDORA LTDA EPP</t>
  </si>
  <si>
    <t>R R FERRAZ EPP</t>
  </si>
  <si>
    <t>MIX MARINADO FRANGO 5286</t>
  </si>
  <si>
    <t>FERREIRA SANTOS E CIA LTDA - EPP</t>
  </si>
  <si>
    <t>COLAGENO NAO COMESTIVEL CAL 55 FIBRAN</t>
  </si>
  <si>
    <t>COND. GALETO ESPECIAL 5143</t>
  </si>
  <si>
    <t>KRAKISABOR 4538 V-1</t>
  </si>
  <si>
    <t>TEMPERO P/MARINAR FRANGO 4999 LS</t>
  </si>
  <si>
    <t>COND. PREP. PAPRIKA</t>
  </si>
  <si>
    <t>PESEL PRODUTOS EMBUTIDOS SERTANEJO LTDA</t>
  </si>
  <si>
    <t>KRAKISTRATO ALHO 416</t>
  </si>
  <si>
    <t>ESPESSANTE P/FINS ALIM. 8020 PLUS</t>
  </si>
  <si>
    <t>COND. LINGUICA CALABRESA 499 CONC</t>
  </si>
  <si>
    <t>COMPACTO MORTADELA 542</t>
  </si>
  <si>
    <t>KRAKIRED PLUS 2497</t>
  </si>
  <si>
    <t>IMUNIZADOR K 404 C</t>
  </si>
  <si>
    <t>LATICINIOS MARILIA S A</t>
  </si>
  <si>
    <t>TEMP. PREP.(ERVAS FINAS) 2931</t>
  </si>
  <si>
    <t>COFIBAM IND E COM DE FIOS E CABOS LTDA</t>
  </si>
  <si>
    <t>SAL GRANULADO 40/100</t>
  </si>
  <si>
    <t>SUPERMERCADO IVOTI LTDA</t>
  </si>
  <si>
    <t>Lopesco</t>
  </si>
  <si>
    <t>EMPORIO ANIMAL EIRELLI - ME</t>
  </si>
  <si>
    <t>BIODOG GOURMET  BISCUIT 100G</t>
  </si>
  <si>
    <t>R E L PET SHOP LTDA EPP</t>
  </si>
  <si>
    <t>BIODOG GOURMET  SOFT STEAK 100G</t>
  </si>
  <si>
    <t>BIODOG GOURMET  SUSHI 100G</t>
  </si>
  <si>
    <t>BIODOG GOURMET  SOFT STRIPS 100G</t>
  </si>
  <si>
    <t>DANDIE E RE CONSULTORIO VETERINARIO E ES</t>
  </si>
  <si>
    <t>VET PRIME PET SHOP LTDA - ME</t>
  </si>
  <si>
    <t>MISSMAR AGROINDUSTRIAL E COMERCIAL LTDA</t>
  </si>
  <si>
    <t>MAX RAMP AG.</t>
  </si>
  <si>
    <t>TRIPA TOR BOV 1ºCORTE SALG 34/36 I RV 50MT</t>
  </si>
  <si>
    <t>TRIPA TOR BOV 1ºCORTE SALG 34/36 ESP 50MT</t>
  </si>
  <si>
    <t>TRIPA TOR BOV 1ºCORTE SALG 36/38 ESP 20MT</t>
  </si>
  <si>
    <t>TRIPA TOR BOV 1º CORTE SALG SANF 36/38 I 50MT</t>
  </si>
  <si>
    <t>TRIPA TOR BOV 1ºCORTE SALG 36/38 I 95MT</t>
  </si>
  <si>
    <t>TRIPA TOR BOV 1ºCORTE SALG 38/40 ESP 20MT</t>
  </si>
  <si>
    <t>TRIPA TOR BOV 1ºCORTE SALG 38/40 ESP 50MT</t>
  </si>
  <si>
    <t>TRIPA TOR BOV 1ºCORTE SALG 40/42 ESP 20MT</t>
  </si>
  <si>
    <t>TRIPA TOR BOV 1ºCORTE SALG 40/42 ESP 50MT</t>
  </si>
  <si>
    <t>BIOPET PRODUTOS PARA ANIMAIS LTDA</t>
  </si>
  <si>
    <t>EXTRASUL EXTRATOS ANIMAIS E VEGETAIS LTD</t>
  </si>
  <si>
    <t>SERVICO DE ASSESSORIA E CONSULTORIA</t>
  </si>
  <si>
    <t>MATADOURO GAVAZZONI LTDA</t>
  </si>
  <si>
    <t>COMERCIAL DE SUBPRODUCTOS S/A</t>
  </si>
  <si>
    <t>TRIPA DIR BOV SALG 50/55 I 9+9MT</t>
  </si>
  <si>
    <t>TRIPA DIR BOV SALG 55/60 AB 9+9MT</t>
  </si>
  <si>
    <t>TRIPA DIREITA SALG PEDACO EXP 51/54 35CM C/ALCA</t>
  </si>
  <si>
    <t>TRIPA DIREITA SALG PEDACO EXP 54/57 30CM</t>
  </si>
  <si>
    <t>TRIPA DIREITA SALG PEDACO EXP 54/57 35CM C/ALCA</t>
  </si>
  <si>
    <t>TRIPA DIREITA SALG PEDACO EXP 54/57 35CM</t>
  </si>
  <si>
    <t>TRIPA DIREITA SALG PEDACO EXP 54/57 40CM</t>
  </si>
  <si>
    <t>TRIPA DIREITA SALG PEDACO EXP 57/60 50CM C/ALCA</t>
  </si>
  <si>
    <t>TRIPA DIREITA SALG PEDACO EXP 57/60 50CM</t>
  </si>
  <si>
    <t>COMERCIO SABAO LAGES LTDA</t>
  </si>
  <si>
    <t>M M COMERCIO DE MAQUINAS PARA ACOUGUES</t>
  </si>
  <si>
    <t>COLAGENO NAO COMESTIVEL CAL 45 FIBRAN 32CM PAD</t>
  </si>
  <si>
    <t>SEBASTIAO DA FONSECA ROCHA - ME</t>
  </si>
  <si>
    <t>KIENAST &amp; KRATSCHMER LTDA</t>
  </si>
  <si>
    <t>FUNDO BOV SALG 115/+ AB</t>
  </si>
  <si>
    <t>FUNDO BOV SALG 115/+ AB SAL FINO</t>
  </si>
  <si>
    <t>FUNDO BOV SALG 130/+ I</t>
  </si>
  <si>
    <t>FUNDO BOV SALG 130/+ I  SAL FINO</t>
  </si>
  <si>
    <t>FUNDO BOV SALG 130/+ II</t>
  </si>
  <si>
    <t>FUNDO BOV SALG 130/+ II SAL FINO</t>
  </si>
  <si>
    <t>FUNDO BOV SALG 130/+ AB</t>
  </si>
  <si>
    <t>ALTRACO B.V.</t>
  </si>
  <si>
    <t>TRIPA TOR BOV 1º CORTE SALG SANF 34/36 I 50MT</t>
  </si>
  <si>
    <t>TRIPA TOR BOV 1ºCORTE SALG 36/38 I RV 100MT</t>
  </si>
  <si>
    <t>TRIPA TOR BOV 1ºCORTE SALG 36/38 I 100MT</t>
  </si>
  <si>
    <t>TRIPA TOR BOV 1ºCORTE SALG 32/34 I 50MT</t>
  </si>
  <si>
    <t>TRIPA TOR BOV 1º CORTE SALG SANF 40/43 I 50MT</t>
  </si>
  <si>
    <t>TRIPA TOR BOV 1º CORTE SALG SANF 43/46 I 50MT</t>
  </si>
  <si>
    <t>TRIPA TORTA 1º CORTE SALG SANF 42/44 ESP 50MT MS</t>
  </si>
  <si>
    <t>TRIAS INDUSTRIA Y COMERCIO S.L.</t>
  </si>
  <si>
    <t>TRIPA TOR BOV 1ºCORTE SALG 43/46 I 50MT</t>
  </si>
  <si>
    <t>TRIPA DIR BOV SALG 45/50 AB 9+9MT</t>
  </si>
  <si>
    <t>TRIPA DIR BOV SALG 50/55 AB 9+9MT</t>
  </si>
  <si>
    <t>TRIPA TOR BOV 2º CORTE SALG 43/46 DM I 30MT</t>
  </si>
  <si>
    <t>FRICO INDUSTRIA E COMERCIO DE ALIMENTOS</t>
  </si>
  <si>
    <t>FABRICA DE EMBUTIDOS BORRUSSIA LTDA</t>
  </si>
  <si>
    <t>BIOSUL PRODUTOS BIOLOGICOS LTDA</t>
  </si>
  <si>
    <t>SERVICO DE DESPESAS ADM COMPARTILHADA</t>
  </si>
  <si>
    <t>PEDRINHO DISTRIBUIDORA DE CONDIMENTOS LT</t>
  </si>
  <si>
    <t>DE LORENZI SRL</t>
  </si>
  <si>
    <t>TRIPA TOR BOV 1ºCORTE SALG 46/+ I 50MT</t>
  </si>
  <si>
    <t>TRIPA TOR BOV 2º CORTE SALG 34/36 DM 30MT</t>
  </si>
  <si>
    <t>TRIPA TOR BOV 2º CORTE SALG 36/38 DM I 30MT</t>
  </si>
  <si>
    <t>TRIPA DIREITA SALG PEDACO EXP 60/63 30CM</t>
  </si>
  <si>
    <t>TRIPA DIREITA SALG PEDACO EXP 60/63 35CM</t>
  </si>
  <si>
    <t>TRIPA DIREITA SALG PEDACO EXP 60/63 40CM</t>
  </si>
  <si>
    <t>TRIPA DIREITA SALG PEDACO EXP 69/73 40CM</t>
  </si>
  <si>
    <t>FUNDO NATURAL SALGADO 130/145 45CM 2FF</t>
  </si>
  <si>
    <t>CULATRA NAT SALG 145/+ 45CM 2FF</t>
  </si>
  <si>
    <t>CULATRA BOV SALG 120/140 45CM</t>
  </si>
  <si>
    <t>CULATRA BOV SALG 140/160 45CM</t>
  </si>
  <si>
    <t>TRIPA NATURAL SALG 80 33CM 1D2FF</t>
  </si>
  <si>
    <t>TRIPA NATURAL SALG 85 33CM 1D2FF</t>
  </si>
  <si>
    <t>TRIPA NATURAL SALG 90 220CM 2D2FA</t>
  </si>
  <si>
    <t>ELPOZO ALIMENTACION S/A.</t>
  </si>
  <si>
    <t>TRIPA TOR BOV 2º CORTE SALG 40/43 DM I 30MT</t>
  </si>
  <si>
    <t>TRIPERA PARAGUAYA S.A. - TRIPAR</t>
  </si>
  <si>
    <t>BARRIGADA DE TRIPA SUINA GROSSA SALGADA</t>
  </si>
  <si>
    <t>COMERCIAL TUDO EM CARNES LTDA</t>
  </si>
  <si>
    <t>LUERSEN COMERCIO DE PRODUTOS ALIMENTICIO</t>
  </si>
  <si>
    <t>TRIPA DIR BOV SALG PED LOC 45/50 35CM POTE</t>
  </si>
  <si>
    <t>CAROLINE ANDRIOLA</t>
  </si>
  <si>
    <t>ENVOLTORIO NATURAL BOVINO SALG PRE-SELECIONADO</t>
  </si>
  <si>
    <t>ENVOLTORIO NATURAL BOVINO SALG PRE-CALIBRADO</t>
  </si>
  <si>
    <t>MATADOURO FRIGORIFICO SANTO ANDRE LTDA</t>
  </si>
  <si>
    <t>PIRINEUS EMBUTIDOS ARTESANAIS LTDA - EPP</t>
  </si>
  <si>
    <t>INDUSTRIA ALIMENTICIA UNIAO DE ITAJU LTD</t>
  </si>
  <si>
    <t>BERNABE BELCHIOR DE ARAUNA 00449916812</t>
  </si>
  <si>
    <t>PAULO CEZAR NICOLAU - ME</t>
  </si>
  <si>
    <t>JOAO CARLOS G LICKS - EPP</t>
  </si>
  <si>
    <t>SANTA IZABEL ALIMENTOS LTDA</t>
  </si>
  <si>
    <t>GIAZELLI COMERCIO DE TRIPAS LTDA ME</t>
  </si>
  <si>
    <t>ATACADISTA LIRABEL LTDA-EPP</t>
  </si>
  <si>
    <t>LUDOVICO J TOZZO LTDA</t>
  </si>
  <si>
    <t>TRIPA DIR BOV SALG PED LOC S/SECA 40CM</t>
  </si>
  <si>
    <t>FRIGORIFICO CAMPO ALEGRE LTDA - ME</t>
  </si>
  <si>
    <t>K F DISTRIBUIDORA DE EMBALAGENS LTDA</t>
  </si>
  <si>
    <t>MARSIL COM DE FIOS E EMBALAGENS LTDA EPP</t>
  </si>
  <si>
    <t>DESTRO BRASIL DISTRIBUICAO LTDA</t>
  </si>
  <si>
    <t>INDUSTRIA DE FRIOS XAVIER LTDA</t>
  </si>
  <si>
    <t>VIDEPLAST INDUSTRIA DE EMBALAGENS LTDA</t>
  </si>
  <si>
    <t>SACO PLAST. SEMI-SECA 10MTS S/FURO ROTULO12</t>
  </si>
  <si>
    <t>Alinea</t>
  </si>
  <si>
    <t>B BRAUN MEDICAL (INDIA) PVT. LTD.</t>
  </si>
  <si>
    <t>CORDAS DE CR 52 1,50 PREMIUM</t>
  </si>
  <si>
    <t>CORDAS DE CR 62 1,50 PREMIUM</t>
  </si>
  <si>
    <t>POINT SUTURE DO BRASIL IND DE FIOS CIRUR</t>
  </si>
  <si>
    <t>CORDAS DE CR 52 0,75 PREMIUM</t>
  </si>
  <si>
    <t>CORDAS DE CR 43 1,00 PREMIUM</t>
  </si>
  <si>
    <t>CORDAS DE CR 36 1,50 PREMIUM</t>
  </si>
  <si>
    <t>CORDAS DE CR 36 0,75 PREMIUM</t>
  </si>
  <si>
    <t>CORDAS DE CR 21 0,75 PREMIUM</t>
  </si>
  <si>
    <t>CORDAS DE PL 52 0,75 PREMIUM</t>
  </si>
  <si>
    <t>CORDAS DE PL 43 0,75 PREMIUM</t>
  </si>
  <si>
    <t>CORDAS DE PL 43 1,00 PREMIUM</t>
  </si>
  <si>
    <t>CORDAS DE PL 36 0,75 PREMIUM</t>
  </si>
  <si>
    <t>CORDAS DE PL 21 0,75 PREMIUM</t>
  </si>
  <si>
    <t>CORDAS DE PL 16 0,75 PREMIUM</t>
  </si>
  <si>
    <t>SURGICAL SPECIALTIES CORPORATION</t>
  </si>
  <si>
    <t>CORDAS DE PL 12 1,50 PREMIUM</t>
  </si>
  <si>
    <t>CORDAS DE CR 59 1,50 PREMIUM</t>
  </si>
  <si>
    <t>CORDAS DE CR 49 6,00 PREMIUM</t>
  </si>
  <si>
    <t>CORDAS DE CR 35 1,50 PREMIUM</t>
  </si>
  <si>
    <t>DEMETECH CORPORATION</t>
  </si>
  <si>
    <t>CORDAS DE CR 30 1,50 PREMIUM</t>
  </si>
  <si>
    <t>POLYSUTURE INDUSTRIA E COMERCIO LTDA</t>
  </si>
  <si>
    <t>CORDAS DE CR 43 0,75 PREMIUM</t>
  </si>
  <si>
    <t>CORDAS DE CR 30 0,75 PREMIUM</t>
  </si>
  <si>
    <t>CORDAS DE CR 52 1,00 PREMIUM</t>
  </si>
  <si>
    <t>SUTURBRAS INDUSTRIA E COMERCIO LTDA ME</t>
  </si>
  <si>
    <t>CORDAS DE PL 59 1,50 STANDARD</t>
  </si>
  <si>
    <t>CORDAS DE CR 70 1,50 STANDARD</t>
  </si>
  <si>
    <t>CORDAS DE CR 80 1,50 STANDARD</t>
  </si>
  <si>
    <t>Cofibam</t>
  </si>
  <si>
    <t>GEVISA S A</t>
  </si>
  <si>
    <t>COFI-R 130 6X0,50MM2 130C 0,5KV EST BC</t>
  </si>
  <si>
    <t>DETROIT BRASIL LTDA</t>
  </si>
  <si>
    <t>GENERAL CABLE AUTOMOTIVA BRASIL FABRICAC</t>
  </si>
  <si>
    <t>INJETPECAS INDUSTRIA E COMERCIO DE PECAS</t>
  </si>
  <si>
    <t>COFIFLEX TPP 1,00MM 130C 2KV</t>
  </si>
  <si>
    <t>COFIFLEX TPA 1,50MM 155C 2KV</t>
  </si>
  <si>
    <t>WEG NANTONG ELETRIC MOTOR MANUFACTURER</t>
  </si>
  <si>
    <t>COFIFLEX TPA DUPLO 10,0MM 155C 3KV</t>
  </si>
  <si>
    <t>COFIFLEX TPA DUPLO 12,0MM 155C 3KV</t>
  </si>
  <si>
    <t>COFIFLEX TPA DUPLO 14,0MM 155C 3KV</t>
  </si>
  <si>
    <t>COFIFLEX TPA DUPLO 8,0MM 155C 3KV</t>
  </si>
  <si>
    <t>PROELIS PRODUTOS ELETRICOS E ISOLANTES L</t>
  </si>
  <si>
    <t>COFIFLEX TRVP 3,00MM 130C 2KV</t>
  </si>
  <si>
    <t>COFIFLEX TRVP 4,00MM 130C 2KV</t>
  </si>
  <si>
    <t>COFIFLEX TRVP 8,00MM 130C 2KV</t>
  </si>
  <si>
    <t>COFIFLEX TRVP 10MM 130C 2KV</t>
  </si>
  <si>
    <t>COFIFLEX TRVP 12MM 130C 2KV</t>
  </si>
  <si>
    <t>COFIFLEX TRVS 5,00MM 180C 1,5KV</t>
  </si>
  <si>
    <t>COFIFLEX TRVS 16MM 180C 1,5KV</t>
  </si>
  <si>
    <t>COFIFLEX TPA 0,80MM 155C 2KV</t>
  </si>
  <si>
    <t>COFIFLEX TPA 1,00MM 155C 2KV</t>
  </si>
  <si>
    <t>COFIFLON 4/0AWG 200C 3KV (GEVISA)</t>
  </si>
  <si>
    <t>DAMARO CONDUTORES ELETRICOS LTDA</t>
  </si>
  <si>
    <t>COFIFLEX TPA 8,00MM 155C 2KV</t>
  </si>
  <si>
    <t>COFIFLEX TPA 10,0MM 155C 2KV</t>
  </si>
  <si>
    <t>COFIFLEX TPA 12,0MM 155C 2KV</t>
  </si>
  <si>
    <t>ELETRO MOTOREI LTDA - ME</t>
  </si>
  <si>
    <t>COFIFLEX TPP 0,80MM 130C 2KV</t>
  </si>
  <si>
    <t>COFIFLEX TPP 5,00MM 130C 2KV</t>
  </si>
  <si>
    <t>COFIFLEX TPP 8,00MM 130C 2KV</t>
  </si>
  <si>
    <t>COFIFLEX TPP 7,00MM 130C 2KV</t>
  </si>
  <si>
    <t>SCHNEIDER ELECTRIC IT BRASIL INDUSTRIA E</t>
  </si>
  <si>
    <t>CERAMICA E VELAS DE IGNICAO NGK DO BRASI</t>
  </si>
  <si>
    <t>ALL - AMERICA LATINA LOGISTICA MALHA SUL</t>
  </si>
  <si>
    <t>VALE S.A.</t>
  </si>
  <si>
    <t>COFISIL BP SHS 4X2,50MM2 200ºC 750V BTE (CAPA INTERNA)</t>
  </si>
  <si>
    <t>DANEVA MAQUINAS E CONDUTORES ELETRICOS</t>
  </si>
  <si>
    <t>COFI-R 130 3X1,50MM2 130C 500V</t>
  </si>
  <si>
    <t>FMB ESTRUTURAS METALICAS INDUSTRIA E COM</t>
  </si>
  <si>
    <t>COFIFLEX TPP 1,50MM 130C 2KV</t>
  </si>
  <si>
    <t>COFIFLEX TPP 3,00MM 130C 2KV</t>
  </si>
  <si>
    <t>COFIFLEX TPP 10MM 130C 2KV</t>
  </si>
  <si>
    <t>COFIFLEX TPA 2,00MM 155C 2KV</t>
  </si>
  <si>
    <t>COFIFLEX TPA 6,00MM 155C 2KV</t>
  </si>
  <si>
    <t>COFIFLEX TRVS 1,00MM 180C 1,5KV</t>
  </si>
  <si>
    <t>COFIFLEX TRVS 2,00MM 180C 1,5KV</t>
  </si>
  <si>
    <t>CONDUMINAS COMERCIAL LTDA - ME</t>
  </si>
  <si>
    <t>COFIFLEX TPP 2,00MM 130C 2KV</t>
  </si>
  <si>
    <t>COFIFLEX TPP 4,00MM 130C 2KV</t>
  </si>
  <si>
    <t>COFIFLEX TPP 6,00MM 130C 2KV</t>
  </si>
  <si>
    <t>COFIFLEX TRVA 0,80MM 155C 2KV</t>
  </si>
  <si>
    <t>COFIFLEX TRVA 1,00MM 155C 2KV</t>
  </si>
  <si>
    <t>COFIFLEX TRVA 2,00MM 155C 2KV</t>
  </si>
  <si>
    <t>COFIFLEX TRVA 3,00MM 155C 2KV</t>
  </si>
  <si>
    <t>COFIFLEX TRVA 4,00MM 155C 2KV</t>
  </si>
  <si>
    <t>COFIFLEX TRVA 5,00MM 155C 2KV</t>
  </si>
  <si>
    <t>COFIFLEX TRVA 6,00MM 155C 2KV</t>
  </si>
  <si>
    <t>COFIFLEX TRVA 8,00MM 155C 2KV</t>
  </si>
  <si>
    <t>COFIFLEX TRVA 10,0MM 155C 2KV</t>
  </si>
  <si>
    <t>COFIFLEX TRVA 12,0MM 155C 2KV</t>
  </si>
  <si>
    <t>COFIFLEX TRVS 0,80MM 180C 1,5KV</t>
  </si>
  <si>
    <t>COFIFLEX TRVS 3,00MM 180C 1,5KV</t>
  </si>
  <si>
    <t>COFIFLEX TRVS 4,00MM 180C 1,5KV</t>
  </si>
  <si>
    <t>COFIFLEX TRVS 6,00MM 180C 1,5KV</t>
  </si>
  <si>
    <t>COFIFLEX TRVS 8,00MM 180C 1,5KV</t>
  </si>
  <si>
    <t>COFIFLEX TRVS 10MM 180C 1,5KV</t>
  </si>
  <si>
    <t>COFIFLEX TRVS 12,0MM 180C 1,5KV</t>
  </si>
  <si>
    <t>COFIFLEX TRVS 14MM 180C 3KV</t>
  </si>
  <si>
    <t>COFIFLEX TRVS 16MM 180C 3KV</t>
  </si>
  <si>
    <t>COFIFLEX TRVS 18MM 180C 3KV</t>
  </si>
  <si>
    <t>CSP COMPANHIA SIDERURGICA DO PECEM</t>
  </si>
  <si>
    <t>COFISIL-BPG 3X5X4,00MM2+4X50MM2 200C 750V EST ARMADO</t>
  </si>
  <si>
    <t>REPUME REPUXACAO E METALURGICA LTDA</t>
  </si>
  <si>
    <t>COFISIL-N 1,50MM2 200C 750V</t>
  </si>
  <si>
    <t>ALAMAR COMERCIO DE PECAS PARA MOTORES EL</t>
  </si>
  <si>
    <t>COFIFLEX TPP 12,0MM 130C 2KV</t>
  </si>
  <si>
    <t>COFIFLEX TPA 4,00MM 155C 2KV</t>
  </si>
  <si>
    <t>COFIFLEX TPA 2,50MM 155C 2KV</t>
  </si>
  <si>
    <t>COFIFLEX TRVP 5,00MM 130C 2KV</t>
  </si>
  <si>
    <t>COFIFLEX TRVS 14MM 180C 1,5KV</t>
  </si>
  <si>
    <t>COFIFLEX TRVS 25,0MM 180C 1,5KV</t>
  </si>
  <si>
    <t>BENEF COFIALT-3 4,00MM2 200C 3KV ACH EST (GE)</t>
  </si>
  <si>
    <t>BENEF COFIALT-3 185MM2 200C 3KV ACH EST (GE)</t>
  </si>
  <si>
    <t>BENEF COFIALT-3 150MM2 200C 3KV ACH EST (GE)</t>
  </si>
  <si>
    <t>SIDERAR S.A.I.C. (CUIT-30-51688824-1)</t>
  </si>
  <si>
    <t>SO-M 12X1,50MM2 90C 0,6/1,1KV CL6 (SIDERAR)</t>
  </si>
  <si>
    <t>GERDAU ACOS LONGOS S.A.</t>
  </si>
  <si>
    <t>COFISIL-BP SHT 5X1,50MM2 300C 750V BTC</t>
  </si>
  <si>
    <t>WEG MEXICO S.A DE CV</t>
  </si>
  <si>
    <t>COFISIL-ST 50MM2 200C 1KV (WEG MEXICO)</t>
  </si>
  <si>
    <t>COFISIL-ST 70MM2 200C 1KV</t>
  </si>
  <si>
    <t>COFIALT-7 50MM2 200C 7KV ACH (WEG MEXICO)</t>
  </si>
  <si>
    <t>2RL COMERCIO E INDUSTRIA DE BOMBAS HIDRA</t>
  </si>
  <si>
    <t>HANDROYDS SUCATAS DE INFORMATICA E ELETRONICOS LTDA - ME</t>
  </si>
  <si>
    <t>DISNACON CONDUTORES ELETRICOS LTDA</t>
  </si>
  <si>
    <t>SO-M 4X6,00MM2 90C 750V (PORTITAL) (CAPA LISA)</t>
  </si>
  <si>
    <t>TECHNIK INDUSTRIA E COMERCIO DE RESISTENCIAS ELETRICAS LTDA - ME</t>
  </si>
  <si>
    <t>LM-130 1,00MM2 130C 750V</t>
  </si>
  <si>
    <t>LM-130 1,50MM2 130C 750V</t>
  </si>
  <si>
    <t>BORRACHA  HFEPR/SHF2 PRETO</t>
  </si>
  <si>
    <t>STEMMANN INDUSTRIA E COMERCIO LIMITADA</t>
  </si>
  <si>
    <t>SO-F MISTO 15X1,5MM2 + 1X1,0MM2 + 2XAA 90C 750V ESPECIAL</t>
  </si>
  <si>
    <t>WEG EQUIPAMENTOS ELETRICOS S/A</t>
  </si>
  <si>
    <t>GE POWER CONVERSION BRASIL LTDA.</t>
  </si>
  <si>
    <t>COFIALT-3.3 16MM2 200C 3,3KV FG EST ACH</t>
  </si>
  <si>
    <t>COFISIL-NS 25MM2 200C 750V</t>
  </si>
  <si>
    <t>MARA RUBIA DIAS BORN - ME</t>
  </si>
  <si>
    <t>GERDAU ACOMINAS S A</t>
  </si>
  <si>
    <t>COMPANHIA SIDERURGICA NACIONAL</t>
  </si>
  <si>
    <t>GM-FO 4X35MM2+1FO 90C 0,6/1KV</t>
  </si>
  <si>
    <t>RCV MOTORES ELETRICOS LTDA - ME</t>
  </si>
  <si>
    <t>COFIFLEX TPA 3,00MM 155C 2KV</t>
  </si>
  <si>
    <t>COFIFLEX TPA 5,00MM 155C 2KV</t>
  </si>
  <si>
    <t>COFIFLEX TPA 7,00MM 155C 2KV</t>
  </si>
  <si>
    <t>COFIFLEX TPA 0,50MM 155C 2KV</t>
  </si>
  <si>
    <t>IBIRAMA COMERCIO DE MATERIAIS ELETRICOS</t>
  </si>
  <si>
    <t>SO-PLANO 4X6,00MM2 90C 0,6/1,1KV (SIDERAR)</t>
  </si>
  <si>
    <t>SO-M 20X2,50MM2 90C 0,6/1,1KV CAPA LISA (SIDERAR)</t>
  </si>
  <si>
    <t>W-M 2X16MM2 90ºC 0.6/1.1KV SIDERAR CL6 CAPA LISA</t>
  </si>
  <si>
    <t>COFI-R 130 3X0,50MM2 130C 0,5KV EST BC (GEVISA)</t>
  </si>
  <si>
    <t>W-M 3X16MM2 90C 750V ENFITADO</t>
  </si>
  <si>
    <t>PAVAN ZANETTI INDUSTRIA METALURGICA LTDA</t>
  </si>
  <si>
    <t>MORGANITE BRASIL LTDA</t>
  </si>
  <si>
    <t>TONIOLO, BUSNELLO S/A - TUNEIS, TERRAPLENAGENS E PAVIMENTACOES</t>
  </si>
  <si>
    <t>GM 3X95MM+3X16MM2 90C 750V  CAPA LISA  (TONIOLO)</t>
  </si>
  <si>
    <t>DATATECK INDUSTRIA E COMERCIO LTDA.</t>
  </si>
  <si>
    <t>LMW 2AWG 125/150C 600V-750V</t>
  </si>
  <si>
    <t>MTE THOMSON INDUSTRIA E COMERCIO LTDA</t>
  </si>
  <si>
    <t>ALSTOM BRASIL ENERGIA E TRANSPORTE LTDA</t>
  </si>
  <si>
    <t>WEGEURO - INDUSTRIA ELETRICA S.A.</t>
  </si>
  <si>
    <t>COFISIL-ST 4,00MM2 200C 1KV</t>
  </si>
  <si>
    <t>COFISIL-ST 6,00MM2 200C 1KV</t>
  </si>
  <si>
    <t>COFISIL-ST 10MM2 200C 1KV</t>
  </si>
  <si>
    <t>COFISIL-ST 16MM2 200C 1KV</t>
  </si>
  <si>
    <t>COFISIL-ST 25MM2 200C 1KV</t>
  </si>
  <si>
    <t>COFISIL-ST 35MM2 200C 1KV</t>
  </si>
  <si>
    <t>COFISIL-ST 50MM2 200C 1KV</t>
  </si>
  <si>
    <t>COFISIL-ST 95MM2 200C 1KV</t>
  </si>
  <si>
    <t>COFISIL-ST 120MM2 200C 1KV</t>
  </si>
  <si>
    <t>NORTEL SUPRIMENTOS INDUSTRIAIS S/A</t>
  </si>
  <si>
    <t>BUSCARIOLI COMERCIO E OFICINA DE MOTORES</t>
  </si>
  <si>
    <t>COFIFLEX CAMISETA POLIESTER ESTABILIZADA 2,00MM</t>
  </si>
  <si>
    <t>COFIFLEX CAMISETA POLIESTER ESTABILIZADA 4,00MM</t>
  </si>
  <si>
    <t>AUTCRIMP INDUSTRIA E COMERCIO LTDA</t>
  </si>
  <si>
    <t>COFINAV R90P 4X1,50MM2  90C 0,6/1KV CL5</t>
  </si>
  <si>
    <t>DELPHI AUTOMOTIVE SYSTEMS DO BRASIL LTDA</t>
  </si>
  <si>
    <t>COFIFLON 2X0,50MM2 150C BC (DELPHI M3289 002)</t>
  </si>
  <si>
    <t>COFIFLON 0,50MM2 150C BC (DELPHI M3289010)</t>
  </si>
  <si>
    <t>LMB-200 50MM2 200C (DELPHI M3324512)</t>
  </si>
  <si>
    <t>COFI-R 125 6X18+2X16AWG 125C 300V EST BC (DELPHI 5417101)</t>
  </si>
  <si>
    <t>VOTORANTIM SIDERURGIA S A</t>
  </si>
  <si>
    <t>W-M 3X16MM2 90C 2KV</t>
  </si>
  <si>
    <t>SO-M 10X1,50MM2 90C 750V</t>
  </si>
  <si>
    <t>F. TARIFA EIRELI - EPP</t>
  </si>
  <si>
    <t>COFISIL-BP 7X1,00MM2 200C 750V BTC (CAPA INTERNA)</t>
  </si>
  <si>
    <t>LC PAINEIS E MONTAGENS INDUSTRIAIS LTDA</t>
  </si>
  <si>
    <t>ELETROMAX 25 DE AGOSTO EIRELI</t>
  </si>
  <si>
    <t>COFINAV R90X 3X2X1,00MM2 90C 0,15/0,25KV CL5 BIC</t>
  </si>
  <si>
    <t>TRANSFERRO OPERADORA MULTIMODAL S/A</t>
  </si>
  <si>
    <t>SO-M 16X2,5MM2 90C 750V</t>
  </si>
  <si>
    <t>BARDELLA SA INDUSTRIAS MECANICAS</t>
  </si>
  <si>
    <t>COFISIL-ST 25MM2 200C 600V</t>
  </si>
  <si>
    <t>PLINIO HENRIQUE EROLES FREIRE - EPP</t>
  </si>
  <si>
    <t>ARCELORMITTAL BRASIL S A</t>
  </si>
  <si>
    <t>COFISIL-BPG 25X1,50MM2 200C 750V</t>
  </si>
  <si>
    <t>COFISIL-NFG 35MM2 200C 750V</t>
  </si>
  <si>
    <t>DOVA EQUIPAMENTOS ELETRICOS LTDA EPP</t>
  </si>
  <si>
    <t>COFINAV R90XTFX 1X3X2,50MM2 90C 0,6/1KV CL5 RD</t>
  </si>
  <si>
    <t>COFINAV MR90XTFX SHF2 1X3X2,50MM2 90C 0,6/1KV AI CL5 DOVA</t>
  </si>
  <si>
    <t>W-M 4X95MM2 90C 750V</t>
  </si>
  <si>
    <t>SO-M 9X2,50MM2 90C 750V</t>
  </si>
  <si>
    <t>W-M 95MM2 90C 750V</t>
  </si>
  <si>
    <t>THERMOVAL INDUSTRIA DE VALVULAS LTDA</t>
  </si>
  <si>
    <t>COFISIL-BP 2X0,50MM2 200C 300V</t>
  </si>
  <si>
    <t>CONGONHAS MINERIOS S.A</t>
  </si>
  <si>
    <t>SO-M 12X1,50MM2 90C 750V</t>
  </si>
  <si>
    <t>SO MISTO 4X10MM2+15X1,50MM2 90C 750V</t>
  </si>
  <si>
    <t>COFI-R 16MM2 90C 1,8/3KV</t>
  </si>
  <si>
    <t>MANSER MANUTENCAO E SERVICOS LTDA</t>
  </si>
  <si>
    <t>COFIALT-3 535MCM 200C 3KV EST ST (MANSER)</t>
  </si>
  <si>
    <t>PETROLEO BRASILEIRO S A PETROBRAS</t>
  </si>
  <si>
    <t>LM-NH 85 0,50MM2 90C 0,15/0,25KV EST CL5 (METROS)</t>
  </si>
  <si>
    <t>DIMENSIONAL EQUIPAMENTOS ELETRICOS LTDA</t>
  </si>
  <si>
    <t>GERDAU S A</t>
  </si>
  <si>
    <t>W-MISTO 3X16MM2+4X2,50MM2 90C 750V BTC</t>
  </si>
  <si>
    <t>COFISIL-N 1AWG  200C 600V</t>
  </si>
  <si>
    <t>SO-SUPER 25X1,50MM2 90C 750V</t>
  </si>
  <si>
    <t>SO-SUPER 16X1,50MM2 90C 750V</t>
  </si>
  <si>
    <t>PRATICA KLIMAQUIP INDUSTRIA E COMERCIO S.A.</t>
  </si>
  <si>
    <t>LM-130 20AWG 130C 600V</t>
  </si>
  <si>
    <t>LM-130 18AWG 130C 600V</t>
  </si>
  <si>
    <t>BOMBAS LEAO S A</t>
  </si>
  <si>
    <t>LM-130 6,00MM2 130C 750V</t>
  </si>
  <si>
    <t>COFISIL-BPG SHT 4X2,50MM2 300C 750V</t>
  </si>
  <si>
    <t>M C M BOBINAS INDUSTRIA E COMERCIO LT</t>
  </si>
  <si>
    <t>W-M 4X70MM2 90C 750V</t>
  </si>
  <si>
    <t>LMW 20AWG 125/150C 600V-750V (CZ T7/U3)</t>
  </si>
  <si>
    <t>YAZAKI DO BRASIL LTDA</t>
  </si>
  <si>
    <t>LMB-200 25MM2 200C (METROS)</t>
  </si>
  <si>
    <t>W-MISTO 10X10+24X2,5MM2 90C 750V LANCES DE 60M (VOTORANTIM)</t>
  </si>
  <si>
    <t>COFISIL-BPG 4X6,00MM2 200C 750V</t>
  </si>
  <si>
    <t>TECON RIO GRANDE S/A</t>
  </si>
  <si>
    <t>SO-SUPER 42X2,50MM2 90C 750V</t>
  </si>
  <si>
    <t>CIA DE FERROS LIGAS DA BAHIA FERBASA</t>
  </si>
  <si>
    <t>W-M 3X25MM2 90C 750V</t>
  </si>
  <si>
    <t>SO-M 8X2,50MM2 90C 750V</t>
  </si>
  <si>
    <t>SO-M 6X2,50MM2 90C 750V</t>
  </si>
  <si>
    <t>SO-M 6X1,50MM2 90C 750V</t>
  </si>
  <si>
    <t>SO-M 2X1,50MM2 90C 750V</t>
  </si>
  <si>
    <t>SO-M 10X2,50MM2 90C 750V</t>
  </si>
  <si>
    <t>SO-PLANO 4X4,00MM2+10X1,50MM2 90C 750V</t>
  </si>
  <si>
    <t>W-PLANO 4X10MM2+10X1,50MM2 90C 750V</t>
  </si>
  <si>
    <t>SO-PLANO 8X2,50MM2 90C 750V</t>
  </si>
  <si>
    <t>SO-PLANO 12X1,50MM2 90C 750V</t>
  </si>
  <si>
    <t>COFISIL-BPG 4X4,00MM2 200C 750V</t>
  </si>
  <si>
    <t>ALTUS SISTEMAS DE AUTOMACAO S/A</t>
  </si>
  <si>
    <t>LM-NH 85 16MM2 90C 0,6/1KV EST CL5</t>
  </si>
  <si>
    <t>LUMINI SOLUCOES EM ILUMINACAO LTDA EPP</t>
  </si>
  <si>
    <t>COFISIL-BP 3X1,00MM2 200C 750V</t>
  </si>
  <si>
    <t>W-M 4X35MM2 90C 750V</t>
  </si>
  <si>
    <t>W-M 4X10MM2 90C 750V</t>
  </si>
  <si>
    <t>SO-M 4X2,50MM2 90C 750V BTC ST+FG</t>
  </si>
  <si>
    <t>SO-M 4X4,00MM2 90C 750V</t>
  </si>
  <si>
    <t>SO-M 4X1,50MM2 90C 750V</t>
  </si>
  <si>
    <t>SO-M 2X2,50MM2 90C 750V</t>
  </si>
  <si>
    <t>SO-M 15X1,50MM2 90C 750V</t>
  </si>
  <si>
    <t>SO-PLANO 4X6,00MM2+10X1,50MM2 90C 750V</t>
  </si>
  <si>
    <t>SO-PLANO 20X1,50MM2 90C 750V GRUPOS</t>
  </si>
  <si>
    <t>CROYDONMAQ INDUSTRIAL EIRELI</t>
  </si>
  <si>
    <t>COFISIL BP SHT 10X2,50MM2 300C 750V FG AI</t>
  </si>
  <si>
    <t>GERDAU ACOS ESPECIAIS S.A.</t>
  </si>
  <si>
    <t>COFISIL-BP SHS 4X2,50MM2 200C 750V</t>
  </si>
  <si>
    <t>SO-SUPER 25X1,50MM2 90C 750V (VALE)</t>
  </si>
  <si>
    <t>ENGEREUS DO BRASIL ENGENHARIA INDUSTRI</t>
  </si>
  <si>
    <t>COFIVINIL 4X6,00MM2 90C 0,6/1KV BTC</t>
  </si>
  <si>
    <t>COFISIL-BP 3X1,50MM2 200C 750V SHS</t>
  </si>
  <si>
    <t>CRISTO REI MATERIAIS ELETRICOS LTDA - EP</t>
  </si>
  <si>
    <t>COFISIL-NS 1,50MM2 200C 750V</t>
  </si>
  <si>
    <t>COFISIL-NFG 6,00MM2 200C 750V</t>
  </si>
  <si>
    <t>COFISIL-NFG 10MM2 200C 750V</t>
  </si>
  <si>
    <t>COFISIL-N 2AWG 200C 600V STYLE</t>
  </si>
  <si>
    <t>LMW 20AWG 125/150C 600V-750V  (CZ T8/V3)</t>
  </si>
  <si>
    <t>LMW 8AWG 125/150C 600V-750V</t>
  </si>
  <si>
    <t>COFIALT-5 120MM2 200C 5KV ACH</t>
  </si>
  <si>
    <t>CABO IGNICAO 1,00MM2 EST PE/SIL-LS (NGK)</t>
  </si>
  <si>
    <t>COFIALT-5 25MM2 200C 5KV ACH</t>
  </si>
  <si>
    <t>COFIALT-5 50MM2 200C 5KV  ACH</t>
  </si>
  <si>
    <t>LMW 12AWG 125/150C 600V-750V WEG MEXICO</t>
  </si>
  <si>
    <t>LMW 16AWG 125/150C 600V-750V (CZ T6/W2)</t>
  </si>
  <si>
    <t>LMW 18AWG 125/150C 600V-750V (AZ T1/U1) (WEG MEXICO)</t>
  </si>
  <si>
    <t>LMW 18AWG 125/150C 600V-750V (VM TJ T9/W3) (WEG MEXICO)</t>
  </si>
  <si>
    <t>LMW 16AWG 125/150C 600V-750V (PT T5/V2) (WEG MEXICO)</t>
  </si>
  <si>
    <t>LMW 14AWG 125/150C 600V-750V (BR T2/V1) WEG MEXICO</t>
  </si>
  <si>
    <t>LMW 14AWG 125/150C 600V-750V (AM T4/U2)</t>
  </si>
  <si>
    <t>LMW 14AWG 125/150C 600V-750V (VM T8/V3) WEG MEXICO</t>
  </si>
  <si>
    <t>LMW 16AWG 125/150C 600V-750V (WEG MEXICO)</t>
  </si>
  <si>
    <t>LMW 20AWG 125/150C 600V-750V</t>
  </si>
  <si>
    <t>LMW 18AWG 125/150C 600V-750V WEG MEXICO</t>
  </si>
  <si>
    <t>COFISIL-ST 4AWG 200C 1KV</t>
  </si>
  <si>
    <t>LMW 18AWG 125/150C 600V-750V (CZ T5/V2)</t>
  </si>
  <si>
    <t>DELPI COMPONENTES LTDA</t>
  </si>
  <si>
    <t>AUTOMATIC IND. E COM. DE EQUIP. ELETRICOS LTDA</t>
  </si>
  <si>
    <t>COFISIL-NS 35MM2 200C 750V</t>
  </si>
  <si>
    <t>COFISIL-NS 4,00MM2 200C 750V</t>
  </si>
  <si>
    <t>ELBER INDUSTRIAL DE REFRIGERACAO LTDA</t>
  </si>
  <si>
    <t>SENSOR TECHNOLOGY LTDA</t>
  </si>
  <si>
    <t>COFIFLON 4X20AWG 200C 300V BC</t>
  </si>
  <si>
    <t>AUSCON SISTEMAS ELETRONICOS DE CONTROLE</t>
  </si>
  <si>
    <t>CABO IGNICAO 1,0MM2 300C 10/26 KV (SELCON)</t>
  </si>
  <si>
    <t>SELCON SISTEMAS ELETRONICOS DE CONTROLE</t>
  </si>
  <si>
    <t>LM-130 10MM2 130C 750V</t>
  </si>
  <si>
    <t>LMX-150 2,50MM2 150C 750V</t>
  </si>
  <si>
    <t>LMX-150 4,00MM2 150C 750V</t>
  </si>
  <si>
    <t>LMX-150 6,00MM2 150C 750V</t>
  </si>
  <si>
    <t>LMX-150 10MM2 150C 750V</t>
  </si>
  <si>
    <t>ELASTOCORD 4X1,50MM2 90C 750V</t>
  </si>
  <si>
    <t>TOSHIBA AMERICA DO SUL LTDA</t>
  </si>
  <si>
    <t>LM-105 1,50MM2 70/105C 0,6/1KV EST</t>
  </si>
  <si>
    <t>LM-105 2,50MM2 70/105C 0,6/1KV EST</t>
  </si>
  <si>
    <t>SO-M 3X2,50MM2 90C 750V</t>
  </si>
  <si>
    <t>COFINAV R90X 3X2,5MM2 90C 0,6/1KV CL5</t>
  </si>
  <si>
    <t>SHDM-CT 3X95 + 2X25 + 10MM2 90C 6/10KV BTI NU</t>
  </si>
  <si>
    <t>LMX-150 12AWG 150C 2KV (ALL)</t>
  </si>
  <si>
    <t>LMW 6AWG 125/150C 600V-750V</t>
  </si>
  <si>
    <t>COFIALT-7 25MM2 200C 7KV ACH</t>
  </si>
  <si>
    <t>PAKMATIC DO BRASIL IMPORTACAO E EXPORTAC</t>
  </si>
  <si>
    <t>COFIFLEX TRVS 32MM 180C 1,5KV</t>
  </si>
  <si>
    <t>WEG LINHARES EQUIPAMENTOS ELETRICOS S A</t>
  </si>
  <si>
    <t>APERAM INOX AMERICA DO SUL S A</t>
  </si>
  <si>
    <t>THYSSENKRUPP COMPANHIA SIDERURGICA DO AT</t>
  </si>
  <si>
    <t>COFISIL-BPG SHT 4X6,00MM2 300C 750V</t>
  </si>
  <si>
    <t>COFISIL-NFG 120MM2 200C 750V</t>
  </si>
  <si>
    <t>BOZEL BRASIL S.A.</t>
  </si>
  <si>
    <t>W-M 4X16MM2 90C 2KV (CAPA LISA)</t>
  </si>
  <si>
    <t>HEATING &amp; COOLING TECNOLOGIA TERMICA LTD</t>
  </si>
  <si>
    <t>COFISIL-SHT 240MM2 300C 0,6/1KV</t>
  </si>
  <si>
    <t>SETOR ELETRICO LTDA - EPP</t>
  </si>
  <si>
    <t>LMX-150 120MM2 150C 750V EST</t>
  </si>
  <si>
    <t>FI-EL CHICOTES ELETRICOS ESPECIAIS LTDA</t>
  </si>
  <si>
    <t>W-M 4X16MM2 90C 750V EST</t>
  </si>
  <si>
    <t>LM-105 20AWG 105C 600V</t>
  </si>
  <si>
    <t>ASCOVAL INDUSTRIA E COMERCIO LTDA</t>
  </si>
  <si>
    <t>LM-NH 85 1,00MM2 90C 0,6/1KV EST CL5</t>
  </si>
  <si>
    <t>LM-NH 85 1,50MM2 90C 0,6/1KV EST CL5</t>
  </si>
  <si>
    <t>LM-NH 85 2,50MM2 90C 0,6/1KV EST CL5</t>
  </si>
  <si>
    <t>LM-NH 85 0,75MM2 90C 0,15/0,25KV EST CL5</t>
  </si>
  <si>
    <t>LM-130 4/0AWG 130C 3KV EST</t>
  </si>
  <si>
    <t>IOCHPE MAXION S A</t>
  </si>
  <si>
    <t>VEDAX INDUSTRIA E COMERCIO EIRELI</t>
  </si>
  <si>
    <t>COFIALT-3 444.4MCM 200C 3KV ST (MANSER)</t>
  </si>
  <si>
    <t>COFIALT-3 313MCM 200C 3KV EST ST MANSER</t>
  </si>
  <si>
    <t>W-M 4X16MM2 90C 750V</t>
  </si>
  <si>
    <t>SO-M 4X2,50MM2 90C 750V ESTANHADO</t>
  </si>
  <si>
    <t>EMERSON PROCESS MANAGEMENT LTDA</t>
  </si>
  <si>
    <t>COFINAV MR90XTFX 12X2X1,00MM2 90C 0,15/0,25KV BC+PC</t>
  </si>
  <si>
    <t>LM-130 25MM2 130C 750V</t>
  </si>
  <si>
    <t>COFISIL-NS 50MM2 200C 750V</t>
  </si>
  <si>
    <t>COFISIL-NS 70MM2 200C 750V</t>
  </si>
  <si>
    <t>COFISIL-BP 3X2,50MM2 200C 750V BTE ESPEC.</t>
  </si>
  <si>
    <t>COFIPLAN 16X2,50MM2 90C 750V (GRUPOS)</t>
  </si>
  <si>
    <t>LMS-150 12AWG 150C 600V</t>
  </si>
  <si>
    <t>LMW 16AWG 125/150C 600V-750V</t>
  </si>
  <si>
    <t>LM-130 2,50MM2 130C 750V</t>
  </si>
  <si>
    <t>LM-130 4,00MM2 130C 750V</t>
  </si>
  <si>
    <t>ALSTOM GRID ENERGIA LTDA</t>
  </si>
  <si>
    <t>COFIFLON 18AWG 260C 0,6/1KV (AREVA)</t>
  </si>
  <si>
    <t>CELULOSE NIPO BRASILEIRA S.A CENIBRA</t>
  </si>
  <si>
    <t>KW TROCADORES DE CALOR E AQUECEDORES LTD</t>
  </si>
  <si>
    <t>BORRACHA SILICONE ST PRETO</t>
  </si>
  <si>
    <t>W-M 4X25MM2 90C 750V</t>
  </si>
  <si>
    <t>COFIFLEX TPA DUPLO 6,00MM 155C 3KV (60MM)</t>
  </si>
  <si>
    <t>COFIFLEX TPA DUPLO 8,00MM 155C 3KV (70MM)</t>
  </si>
  <si>
    <t>COFIFLEX TPA DUPLO 10,0MM 155C 3KV (80MM)</t>
  </si>
  <si>
    <t>COFIFLEX TPA DUPLO 12,0MM 155C 3KV (80MM)</t>
  </si>
  <si>
    <t>COFIFLEX TPA DUPLO 16,0MM 155C 3KV (90MM)</t>
  </si>
  <si>
    <t>COFIFLEX TPA DUPLO 22,0MM 155C 3KV</t>
  </si>
  <si>
    <t>COFIFLEX TPA 14,0MM 155C 2KV</t>
  </si>
  <si>
    <t>COFIFLEX TRVS DUPLO 4,00MM2 180C 4KV (45MM)</t>
  </si>
  <si>
    <t>COFIFLEX TPA 16,0MM 155C 2KV</t>
  </si>
  <si>
    <t>COFIFLEX TPA 4,00MM 155C 2KV (45MM)</t>
  </si>
  <si>
    <t>Extrasul</t>
  </si>
  <si>
    <t>ACHE LABORATORIOS FARMACEUTICOS SA</t>
  </si>
  <si>
    <t>SULFATO DE CONDROITINA SODICA</t>
  </si>
  <si>
    <t>NOBEL ILAC SAN.VE TIC.A.S.</t>
  </si>
  <si>
    <t>ACETO PTE LTD</t>
  </si>
  <si>
    <t>HEPARINA SODICA PURIFICADA BOVINA</t>
  </si>
  <si>
    <t>BALIARDA S.A</t>
  </si>
  <si>
    <t>ZODIAC PRODUTOS FARMACEUTICOS SA</t>
  </si>
  <si>
    <t>TRADE ACTION EK</t>
  </si>
  <si>
    <t>PRIMA INTER-CHEM SND BHD</t>
  </si>
  <si>
    <t>Biosul</t>
  </si>
  <si>
    <t>CAPRICORN SCIENTIFIC GMBH</t>
  </si>
  <si>
    <t>SORO FETAL DE BOVINOS</t>
  </si>
  <si>
    <t>LIFE TECHNOLOGIES LTD</t>
  </si>
  <si>
    <t>Biopet</t>
  </si>
  <si>
    <t>BEST PET SUPPLIES INC</t>
  </si>
  <si>
    <t>ESOFAGO ABERTO 06" C/100 PCS</t>
  </si>
  <si>
    <t>ESOFAGO ABERTO 12" C/100 PCS</t>
  </si>
  <si>
    <t>BEXIGA PALITO 12" C/100 PCS</t>
  </si>
  <si>
    <t>TENDAO 06" A 09 C/100 PCS T2 - PC</t>
  </si>
  <si>
    <t>ORELHA BOVINA NATURAL C/50PCS</t>
  </si>
  <si>
    <t>ESOFAGO RECHEADO 06" - PC</t>
  </si>
  <si>
    <t>BIOPET LTD</t>
  </si>
  <si>
    <t>PE DE FRANGO -  PC</t>
  </si>
  <si>
    <t>THE NATURAL DOG COMPANY</t>
  </si>
  <si>
    <t>VERGALHO TRANCADO 6" C/ 08KG - KG</t>
  </si>
  <si>
    <t>VERGALHO TRANCADO 12" C/ 08KG - KG</t>
  </si>
  <si>
    <t>PONTA VERGALHO BOVINO C/ 10KG - KG</t>
  </si>
  <si>
    <t>BEXIGA PALITO 6" C/08KG CAIXA - KG</t>
  </si>
  <si>
    <t>BEXIGA PALITO 12" C/ 06 KG CAIXA- KG</t>
  </si>
  <si>
    <t>MIX VERGALHO C/10KG  - KG</t>
  </si>
  <si>
    <t>ESOFAGO COOKIE -PC</t>
  </si>
  <si>
    <t>AFT AG</t>
  </si>
  <si>
    <t>ESOFAGO ABERTO 6" C/ 06 KG CAIXA - KG</t>
  </si>
  <si>
    <t>ESOFAGO PALITO 12" C/ 08KG CAIXA - KG</t>
  </si>
  <si>
    <t>ESOFAGO ABERTO 12" C/ 04 KG CAIXA - KG</t>
  </si>
  <si>
    <t>ESOFAGO TRANCADO 6" C/07 KG - KG</t>
  </si>
  <si>
    <t>ESOFAGO TRANCADO 12" C/ 06 KG CAIXA - KG</t>
  </si>
  <si>
    <t>ESOFAGO PALITO 6" C/ 10KG CAIXA -KG</t>
  </si>
  <si>
    <t>FUTURE HEALTH PRODUCTS INC.</t>
  </si>
  <si>
    <t>VERGALHO PALITO 6" C/ 10KG  - KG</t>
  </si>
  <si>
    <t>VERGALHO PALITO 12" C/ 10KG - KG</t>
  </si>
  <si>
    <t>TRIPA TORCIDA 6" C/ 08KG CAIXA - KG</t>
  </si>
  <si>
    <t>VERGALHO PALITO 06" T2 - KG</t>
  </si>
  <si>
    <t>TENDAO BOVINO 6" A 9" C/ 80 - PC</t>
  </si>
  <si>
    <t>TENDAO BOVINO 9" A 12" C/ 40 - PC</t>
  </si>
  <si>
    <t>PE DE FRANGO 5 KG/CAIXA - KG</t>
  </si>
  <si>
    <t>NINHO - PC</t>
  </si>
  <si>
    <t>HERO DEHYDRATED DOG TREATS INC.</t>
  </si>
  <si>
    <t>VERGALHO TRANCADO 12"   - PC</t>
  </si>
  <si>
    <t>VERGALHO PALITO 12" STANDARD C/25 PCS</t>
  </si>
  <si>
    <t>LIGAMENTO COM ESOFAGO 12'  - PC</t>
  </si>
  <si>
    <t>PHOENIX IMPORTS INC</t>
  </si>
  <si>
    <t>TIBIA BOVINA DEFUMADA 3" C/ 51PC POR CAIXA</t>
  </si>
  <si>
    <t>TIBIA BOVINA DEFUMADA 6" C/ 25PC POR CAIXA</t>
  </si>
  <si>
    <t>KNUCKLE BOVINO DEFUMADO C/08 PC POR CAIXA</t>
  </si>
  <si>
    <t>ROLL OVER PREMIUM PET FOOD LTD.</t>
  </si>
  <si>
    <t>CASCO BOVINO C/90PCS - PC</t>
  </si>
  <si>
    <t>TRIXIE HEIMTIERBEDARF GMBH &amp; CO.KG</t>
  </si>
  <si>
    <t>FEMUR BOVINO NATURAL C/ 06PC POR CAIXA</t>
  </si>
  <si>
    <t>TDBBS INC</t>
  </si>
  <si>
    <t>SUINO DEFUMADO C/ 20PC POR CAIXA</t>
  </si>
  <si>
    <t>BW VERGALHO PALITO 06" STANDARD - PC</t>
  </si>
  <si>
    <t>BW BEXIGA PALITO 06" C/125 PECAS - PC</t>
  </si>
  <si>
    <t>BW VERGALHO PALITO 06" TICK - PC</t>
  </si>
  <si>
    <t>ESOFAGO RING 18" C/ 02KG CAIXA - KG</t>
  </si>
  <si>
    <t>BW VERGALHO PALITO 12" STANDARD C/35 PCS</t>
  </si>
  <si>
    <t>BW VERGALHO PALITO 12" THICK C/25 PCS</t>
  </si>
  <si>
    <t>VERGALHO JUMBO 06" C/50PCS  - PC</t>
  </si>
  <si>
    <t>VERGALHO PALITO 18" C/ 10KG - KG</t>
  </si>
  <si>
    <t>VERGALHO INTEIRO BOVINO C/ 15KG - KG</t>
  </si>
  <si>
    <t>BIODOG GOURMET BLEND 100G</t>
  </si>
  <si>
    <t>BIODOG BIFINHO CHURRASCO 65G</t>
  </si>
  <si>
    <t>BIODOG BIFINHO FRANGO 65G</t>
  </si>
  <si>
    <t>BIODOG BIFINHO CHURRASCO 550G</t>
  </si>
  <si>
    <t>BIODOG CLASSICOS PALITO 5UN</t>
  </si>
  <si>
    <t>PRT DA SERRA COMERCIO DE RACOES LTDA</t>
  </si>
  <si>
    <t>BIODOG CLASSICOS MIX 150G</t>
  </si>
  <si>
    <t>BIODOG CLASSICOS ORELHA 1UN</t>
  </si>
  <si>
    <t>BIODOG CLASSICOS TUBINHO 100G</t>
  </si>
  <si>
    <t>BIODOG CLASSICOS CHIPS 10UN</t>
  </si>
  <si>
    <t>BIODOG OSSOS OSSINHO 1UN</t>
  </si>
  <si>
    <t>BIODOG OSSOS OSSO 1UN</t>
  </si>
  <si>
    <t>BIODOG OSSOS OSSO SUPEROSSO 1UN</t>
  </si>
  <si>
    <t>BIODOG OSSOS OSSO SUPEROSSO DEFUMADO 1UN</t>
  </si>
  <si>
    <t>J KOMATSU EPP</t>
  </si>
  <si>
    <t>BIODOG BIFINHO BACON 65G</t>
  </si>
  <si>
    <t>CR COMERCIO DE PRODUTOS PARA ANIMAIS LTD</t>
  </si>
  <si>
    <t>BIODOG BIFINHO CALABRESA 65G</t>
  </si>
  <si>
    <t>BIODOG OSSOS SORTIDOS 500G</t>
  </si>
  <si>
    <t>BIODOG OSSOS OSSINHO DEFUMADO DISPLAY C/12PC</t>
  </si>
  <si>
    <t>LU &amp; MI COM DE RACOES E ACES P/ ANI LTDA</t>
  </si>
  <si>
    <t>BIODOG BIFINHO GRANULADO 220G</t>
  </si>
  <si>
    <t>BIODOG CLASSICOS STICK 3UN</t>
  </si>
  <si>
    <t>BIODOG OSSOS BOLINHA 3UN</t>
  </si>
  <si>
    <t>PET SHOW COMERCIO DE PRODUTOS VETERINARI</t>
  </si>
  <si>
    <t>Negocio</t>
  </si>
  <si>
    <t>Intercompany</t>
  </si>
  <si>
    <t>Mercado</t>
  </si>
  <si>
    <t>Cod Cliente</t>
  </si>
  <si>
    <t>Codigo</t>
  </si>
  <si>
    <t>intercompany</t>
  </si>
  <si>
    <t>LOPESCO INDUSTRIA DE SUBPRODUTOS ANIMAIS</t>
  </si>
  <si>
    <t>ORONATU - INDUSTRIA E COMERCIO DE CORANT</t>
  </si>
  <si>
    <t>VERTO AGROINDUSTRIAL LTDA</t>
  </si>
  <si>
    <t>BIOCEL PRODUTOS DE CULTURA CELULAR LTDA - ME</t>
  </si>
  <si>
    <t>N Fantasia</t>
  </si>
  <si>
    <t>Estado</t>
  </si>
  <si>
    <t>Pais Bace</t>
  </si>
  <si>
    <t>KIENAST &amp; KRATSCHMER</t>
  </si>
  <si>
    <t>SP</t>
  </si>
  <si>
    <t>LOPESCO</t>
  </si>
  <si>
    <t>COFIBAM</t>
  </si>
  <si>
    <t>EXTRASUL</t>
  </si>
  <si>
    <t>PR</t>
  </si>
  <si>
    <t>BIOSUL</t>
  </si>
  <si>
    <t>MS</t>
  </si>
  <si>
    <t>BIOPET</t>
  </si>
  <si>
    <t>ORONATU</t>
  </si>
  <si>
    <t>VERTO</t>
  </si>
  <si>
    <t>RO</t>
  </si>
  <si>
    <t>BERTELLI &amp; RUEDA LTDA - EPP</t>
  </si>
  <si>
    <t>BERTELLI</t>
  </si>
  <si>
    <t>BAD DOG COMERCIO DE PRODUTOS VETERINARIO</t>
  </si>
  <si>
    <t>BAD DOG PET SHOP</t>
  </si>
  <si>
    <t>GIMAK INDUSTRIA E COMERCIO DE MAQUINAS L</t>
  </si>
  <si>
    <t>GIMAK</t>
  </si>
  <si>
    <t>SC</t>
  </si>
  <si>
    <t>CENTRO VETERINARIO SAUDE ANIMAL LTDA - E</t>
  </si>
  <si>
    <t>SAUDE ANIMAL.</t>
  </si>
  <si>
    <t>SIMATEC TECNOLOGIA EM AUTOMACAO LTDA</t>
  </si>
  <si>
    <t>SIMATEC</t>
  </si>
  <si>
    <t>MG</t>
  </si>
  <si>
    <t>AVICULTURA DINOSSAURO LTDA - ME</t>
  </si>
  <si>
    <t>DINOSSAURO</t>
  </si>
  <si>
    <t>EISA - ESTALEIRO ILHA S/A</t>
  </si>
  <si>
    <t>EISA</t>
  </si>
  <si>
    <t>RJ</t>
  </si>
  <si>
    <t>TRIPASUL</t>
  </si>
  <si>
    <t>SIDIOMAR ANTONIO DE GODOY - ME</t>
  </si>
  <si>
    <t>SIDIOMAR ANTONIO</t>
  </si>
  <si>
    <t>MA-LU-CAO PET SHOP-COMERCIAL LTDA - ME</t>
  </si>
  <si>
    <t>MALUCAO PET</t>
  </si>
  <si>
    <t>IHM-ENGENHARIA E SISTEMAS DE AUTOMACAO L</t>
  </si>
  <si>
    <t>IHM</t>
  </si>
  <si>
    <t>CAMINERO INDUSTRIA E COMERCIO DE OLEOS LTDA</t>
  </si>
  <si>
    <t>CAMINERO</t>
  </si>
  <si>
    <t>MATADOURO GAVAZZONI</t>
  </si>
  <si>
    <t>RS</t>
  </si>
  <si>
    <t>ASSIS COMERCIAL</t>
  </si>
  <si>
    <t>4A COMERCIAL ELETRICA LTDA</t>
  </si>
  <si>
    <t>4A COMERCIAL</t>
  </si>
  <si>
    <t>PESEL PROD</t>
  </si>
  <si>
    <t>PI</t>
  </si>
  <si>
    <t>KENIO MACHADO DA SILVA - ME</t>
  </si>
  <si>
    <t>COMERCIAL MACHADO</t>
  </si>
  <si>
    <t>GO</t>
  </si>
  <si>
    <t>INDUSTRIA E COMERCIO DE CONSERVAS BOA FO</t>
  </si>
  <si>
    <t>PEROLA</t>
  </si>
  <si>
    <t>MACARACHRIS COMERCIO DE RACOES LTDA - ME</t>
  </si>
  <si>
    <t>MACARACHRIS</t>
  </si>
  <si>
    <t>MARCIA MARIA DOS SANTOS CASA DE RACAO</t>
  </si>
  <si>
    <t>CELEIRO 39 RACOES E</t>
  </si>
  <si>
    <t>MOREIRA &amp; MACHADO LTDA - ME</t>
  </si>
  <si>
    <t>MOREIRA &amp; MACHADO</t>
  </si>
  <si>
    <t>APB - TECCIN TECNOINSTRUMENTACAO LTDA -</t>
  </si>
  <si>
    <t>APB TECCIN</t>
  </si>
  <si>
    <t>FRIGORIFICO INDUSTRIAL VALE DO PIRANGA S/A</t>
  </si>
  <si>
    <t>SAUDALI</t>
  </si>
  <si>
    <t>CASA DO ACOUGUEIRO LTDA - ME</t>
  </si>
  <si>
    <t>CASA DO ACOUGUEIRO</t>
  </si>
  <si>
    <t>DF</t>
  </si>
  <si>
    <t>CONDUMIX COMERCIO DE MATERIAL ELETRICO L</t>
  </si>
  <si>
    <t>CONDUMIX</t>
  </si>
  <si>
    <t>NILDETE DE JESUS LOPES ALMEIDA</t>
  </si>
  <si>
    <t>PET SHOP DA BAIANA</t>
  </si>
  <si>
    <t>DELPHI</t>
  </si>
  <si>
    <t>RACOES BOM DIA LTDA - ME</t>
  </si>
  <si>
    <t>RACOES BOM DIA</t>
  </si>
  <si>
    <t>DISTRIBUIDORA DE ALIMENTOS KATZER LTDA</t>
  </si>
  <si>
    <t>KATZER</t>
  </si>
  <si>
    <t>AUGUSTINHO BUSS</t>
  </si>
  <si>
    <t>ELETROLUZ</t>
  </si>
  <si>
    <t>MT</t>
  </si>
  <si>
    <t>NP INDUSTRIA E COMERCIO DE POSTES E LUMI</t>
  </si>
  <si>
    <t>NP IND</t>
  </si>
  <si>
    <t>TAKAFER INDUSTRIA E COMERCIO DE MATERIAI</t>
  </si>
  <si>
    <t>ISOWOOD</t>
  </si>
  <si>
    <t>HAPPY FOFINHO COMERCIAL E CLINICA VETERI</t>
  </si>
  <si>
    <t>FOFINHO</t>
  </si>
  <si>
    <t>ACETO PTE</t>
  </si>
  <si>
    <t>EX</t>
  </si>
  <si>
    <t>AFT</t>
  </si>
  <si>
    <t>AGRO VECTOR LTD</t>
  </si>
  <si>
    <t>ALFONS BONGARTZ NATURDAME</t>
  </si>
  <si>
    <t>ALFONS</t>
  </si>
  <si>
    <t>ALSHAHBA CASINGS</t>
  </si>
  <si>
    <t>ALSHAHBA</t>
  </si>
  <si>
    <t>ALTRACO</t>
  </si>
  <si>
    <t>AMERICAN RIVER NUTRITION, INC.</t>
  </si>
  <si>
    <t>AMERICAN RIVER</t>
  </si>
  <si>
    <t>ANTIBODY PRODUCTION SERVICES LTD</t>
  </si>
  <si>
    <t>ANTIBODY PRODUCTION</t>
  </si>
  <si>
    <t>ASSUT EUROPE SPA</t>
  </si>
  <si>
    <t>ASSUT</t>
  </si>
  <si>
    <t>ATIA CO. FOR CASINGS</t>
  </si>
  <si>
    <t>ATIA</t>
  </si>
  <si>
    <t>B BRAUN MEDICAL SA</t>
  </si>
  <si>
    <t>BAILOCOM S.R.L.</t>
  </si>
  <si>
    <t>BAILOCOM</t>
  </si>
  <si>
    <t>BBRAUN INDIA</t>
  </si>
  <si>
    <t>BEST PET</t>
  </si>
  <si>
    <t>BIOWEST SAS</t>
  </si>
  <si>
    <t>BIZAREA LIMITED</t>
  </si>
  <si>
    <t>BIZAREA</t>
  </si>
  <si>
    <t>BOYAUDERIE DES SAVOIES ETS SEMILLE &amp; FIL</t>
  </si>
  <si>
    <t>SAVOIES</t>
  </si>
  <si>
    <t>C.D.S. HACKNER GMBH</t>
  </si>
  <si>
    <t>CDS</t>
  </si>
  <si>
    <t>CASETECH GMBH E CO. KG</t>
  </si>
  <si>
    <t>CASETECH</t>
  </si>
  <si>
    <t>CASING CORPORATION (PVT) LTD.</t>
  </si>
  <si>
    <t>CASING CORPORATION</t>
  </si>
  <si>
    <t>COMERCIAL DE SUBPROD</t>
  </si>
  <si>
    <t>COTRIPIEL S.L.</t>
  </si>
  <si>
    <t>COTRIPIEL</t>
  </si>
  <si>
    <t>CP PHARMACEUTICALS LTD</t>
  </si>
  <si>
    <t>CP PHARMACEUTICALS L</t>
  </si>
  <si>
    <t>CTY TNHH CHI PHAU THUAT CPT</t>
  </si>
  <si>
    <t>CTY</t>
  </si>
  <si>
    <t>CUROS S.A.</t>
  </si>
  <si>
    <t>CUROS</t>
  </si>
  <si>
    <t>DE LORENZI</t>
  </si>
  <si>
    <t>DELUXE MEAT CORP SA</t>
  </si>
  <si>
    <t>DEWIED INTERNATIONAL INC.</t>
  </si>
  <si>
    <t>DEWIED</t>
  </si>
  <si>
    <t>DEXPEN S.A.</t>
  </si>
  <si>
    <t>DEXPEN</t>
  </si>
  <si>
    <t>DYNEK PTY LTDA</t>
  </si>
  <si>
    <t>DYNEK</t>
  </si>
  <si>
    <t>ELPOZO</t>
  </si>
  <si>
    <t>EMPRESA FERROVIARIA ANDINA</t>
  </si>
  <si>
    <t>ANDINA</t>
  </si>
  <si>
    <t>ENDERS GMBH &amp; CO. KG</t>
  </si>
  <si>
    <t>ENDERS</t>
  </si>
  <si>
    <t>ENRIQUE VILLARROEL S/A</t>
  </si>
  <si>
    <t>VILLARROEL</t>
  </si>
  <si>
    <t>EXIM INTERNATIONAL (PTY) LTD.</t>
  </si>
  <si>
    <t>EXIM</t>
  </si>
  <si>
    <t>FERROMAN S A INGENIERIA EN MAQ ELECTR TO</t>
  </si>
  <si>
    <t>FERROMAN</t>
  </si>
  <si>
    <t>FHP INC</t>
  </si>
  <si>
    <t>FIRMA PRODUKCYJNO - HANDLOWA EXP./IMP.</t>
  </si>
  <si>
    <t>FIRMA</t>
  </si>
  <si>
    <t>FOOSIN MEDICAL SUPPLIES INC. LTDA</t>
  </si>
  <si>
    <t>WEGO</t>
  </si>
  <si>
    <t>FORTIS BATAVIA BV</t>
  </si>
  <si>
    <t>FORTIS SRL</t>
  </si>
  <si>
    <t>PAILAMILLA E HIJOS LTDA</t>
  </si>
  <si>
    <t>PAILAMILLA</t>
  </si>
  <si>
    <t>GLOBAL BAGIRSAK SAN.ITH.IHR.LTD.STI.</t>
  </si>
  <si>
    <t>GLOBAL BAGIRSAK</t>
  </si>
  <si>
    <t>INDUSTRIAS JUAN F SECCO</t>
  </si>
  <si>
    <t>WALTEC</t>
  </si>
  <si>
    <t>INTERNACIONAL FARMACEUTICA S.A. DE C.V.</t>
  </si>
  <si>
    <t>IFSA</t>
  </si>
  <si>
    <t>JM CROSSTRADES</t>
  </si>
  <si>
    <t>KALSEC, INC.</t>
  </si>
  <si>
    <t>KALSEC</t>
  </si>
  <si>
    <t>L. RICHELDI S.P.A.</t>
  </si>
  <si>
    <t>RICHELDI</t>
  </si>
  <si>
    <t>MAX RAMP</t>
  </si>
  <si>
    <t>MEKA SHPK</t>
  </si>
  <si>
    <t>MEKA</t>
  </si>
  <si>
    <t>METALMECANICA S A (CUIT-30-61240661-4)</t>
  </si>
  <si>
    <t>METALMECANICA</t>
  </si>
  <si>
    <t>NATURAL CASING COMPANY</t>
  </si>
  <si>
    <t>NATURAL CASING</t>
  </si>
  <si>
    <t>NOBEL ILAC</t>
  </si>
  <si>
    <t>NUTRAMAX LABORATORIES INC</t>
  </si>
  <si>
    <t>NUTRAMAX</t>
  </si>
  <si>
    <t>P&amp;T TREIBER GMBH &amp; CO. KG.</t>
  </si>
  <si>
    <t>TREIBER</t>
  </si>
  <si>
    <t>PAN-SERATECH GMBH</t>
  </si>
  <si>
    <t>PHOENIX IMPORTS</t>
  </si>
  <si>
    <t>PRIMA INTER-CHEM</t>
  </si>
  <si>
    <t>QUALITY CASING &amp; NETTING CON., INC</t>
  </si>
  <si>
    <t>QUALITY CASING</t>
  </si>
  <si>
    <t>REICHHERZER &amp; CO FLEISCHWARENBEDARF GMBH</t>
  </si>
  <si>
    <t>REICHHERZER</t>
  </si>
  <si>
    <t>RESORBA MEDICAL GMBH.</t>
  </si>
  <si>
    <t>RESORBA</t>
  </si>
  <si>
    <t>ROLL OVER</t>
  </si>
  <si>
    <t>RUDOLF MARTH GMBH &amp; CO KG</t>
  </si>
  <si>
    <t>RUDOLF MARTH</t>
  </si>
  <si>
    <t>SCRAPSERVICE S A  (CUIT-30-68724249-8)</t>
  </si>
  <si>
    <t>SCRAPSERVICE</t>
  </si>
  <si>
    <t>SENSIENT COLORS, SA DE CV</t>
  </si>
  <si>
    <t>SENSIENT</t>
  </si>
  <si>
    <t>SIDERCA SAIC (CUIT-30-55081599-7)</t>
  </si>
  <si>
    <t>SIDERCA</t>
  </si>
  <si>
    <t>SMI AG</t>
  </si>
  <si>
    <t>SMI</t>
  </si>
  <si>
    <t>SURGICAL</t>
  </si>
  <si>
    <t>NATURAL DOG</t>
  </si>
  <si>
    <t>TRIAS INDUSTRIA</t>
  </si>
  <si>
    <t>TRIPASUR S.L.</t>
  </si>
  <si>
    <t>TRIPASUR</t>
  </si>
  <si>
    <t>TRIPERA</t>
  </si>
  <si>
    <t>TRIXIE</t>
  </si>
  <si>
    <t>UNIK SURGICAL SUTURES MFG. CO.</t>
  </si>
  <si>
    <t>UNIK</t>
  </si>
  <si>
    <t>VARANI SRL</t>
  </si>
  <si>
    <t>VARANI</t>
  </si>
  <si>
    <t>VERIQ PTE LTD</t>
  </si>
  <si>
    <t>VERIQ</t>
  </si>
  <si>
    <t>VIUDA DE INOCENCIO FERNANDEZ S.A.</t>
  </si>
  <si>
    <t>VIUDA</t>
  </si>
  <si>
    <t>WEG EQUIPAMIENTOS ELECTRICOS S A</t>
  </si>
  <si>
    <t>WEG EQUIP</t>
  </si>
  <si>
    <t>WEG MEXICO</t>
  </si>
  <si>
    <t>KW TROCADORES</t>
  </si>
  <si>
    <t>MERCADO MARIN LTDA</t>
  </si>
  <si>
    <t>MERCADO MARIN</t>
  </si>
  <si>
    <t>MENDES MAQUINAS E EQUIPAMENTOS LTDA - ME</t>
  </si>
  <si>
    <t>MENDES MAQUINAS E EQ</t>
  </si>
  <si>
    <t>ELETRO MOTOREI</t>
  </si>
  <si>
    <t>ALL - AMERICA LATINA</t>
  </si>
  <si>
    <t>CELPA IND E COM DE PRODUTOS ALIMENTICIOS</t>
  </si>
  <si>
    <t>CELPA IND</t>
  </si>
  <si>
    <t>PAULO CEZAR</t>
  </si>
  <si>
    <t>ES</t>
  </si>
  <si>
    <t>TOZZO ALIMENTOS LTDA</t>
  </si>
  <si>
    <t>TOZZO</t>
  </si>
  <si>
    <t>QUALIMONTEC ELETRO MONTAGENS LTDA</t>
  </si>
  <si>
    <t>QUALIMONTEC</t>
  </si>
  <si>
    <t>DELPI</t>
  </si>
  <si>
    <t>MRS LOGISTICA S/A</t>
  </si>
  <si>
    <t>ESTABELECIMENTO UNIF</t>
  </si>
  <si>
    <t>M.G.E. MINAS GERAIS ELETRICIDADE LTDA -</t>
  </si>
  <si>
    <t>MGE</t>
  </si>
  <si>
    <t>BEL LUZ MATERIAIS ELETRICOS LTDA - EPP</t>
  </si>
  <si>
    <t>BEL LUZ</t>
  </si>
  <si>
    <t>COMERCIAL COMAG LTDA</t>
  </si>
  <si>
    <t>COMERCIAL COMAG</t>
  </si>
  <si>
    <t>AMSTED-MAXION FUNDICAO E EQUIPAMENTOS FE</t>
  </si>
  <si>
    <t>AMSTED MAXION</t>
  </si>
  <si>
    <t>GILMAR MALAFAIA DA MATTA - ME</t>
  </si>
  <si>
    <t>GILMAR MALAFAIA</t>
  </si>
  <si>
    <t>TECON</t>
  </si>
  <si>
    <t>YAZAKI DO BRASIL</t>
  </si>
  <si>
    <t>WEG PORTUGAL</t>
  </si>
  <si>
    <t>ELGON CHICOTES ELETRICOS LTDA - EPP</t>
  </si>
  <si>
    <t>ELGON</t>
  </si>
  <si>
    <t>PK CABLES DO BRASIL IND E COM LTDA</t>
  </si>
  <si>
    <t>PK CABLES</t>
  </si>
  <si>
    <t>BITCAO - PRODUTOS PARA CAES LTDA - ME</t>
  </si>
  <si>
    <t>BITCAO</t>
  </si>
  <si>
    <t>FIPEL</t>
  </si>
  <si>
    <t>PE</t>
  </si>
  <si>
    <t>ITALCABOS LTDA</t>
  </si>
  <si>
    <t>ITALCABOS</t>
  </si>
  <si>
    <t>MILTON ROGERIO DA SILVA - ME</t>
  </si>
  <si>
    <t>TRIPAS JALES</t>
  </si>
  <si>
    <t>LEANDRO DE GODOY ME</t>
  </si>
  <si>
    <t>MINI MERCADO GODOY</t>
  </si>
  <si>
    <t>SUPERMERCADO ROTTOLI LTDA - EPP</t>
  </si>
  <si>
    <t>SUPERMERCADO ROTTOLI</t>
  </si>
  <si>
    <t>GOIS PET SHOP LTDA - ME</t>
  </si>
  <si>
    <t>TOCA DOS ANIMAIS</t>
  </si>
  <si>
    <t>PESO CERTO LTDA - EPP</t>
  </si>
  <si>
    <t>PESO CERTO</t>
  </si>
  <si>
    <t>AVICULTURA DO MERCADO BEBEDOURO LTDA - M</t>
  </si>
  <si>
    <t>AVICULTURA DO MERCAD</t>
  </si>
  <si>
    <t>FABIO VAZ DE OLIVEIRA - ME</t>
  </si>
  <si>
    <t>CANTINHO DO CAO</t>
  </si>
  <si>
    <t>A.W. PYDD &amp; CIA LTDA - EPP</t>
  </si>
  <si>
    <t>A W PYDD</t>
  </si>
  <si>
    <t>DUBOI FRIGORIFICO INDUSTRIAL LTDA</t>
  </si>
  <si>
    <t>DUBOI</t>
  </si>
  <si>
    <t>CE</t>
  </si>
  <si>
    <t>FRIGOZINNKE LTDA - EPP</t>
  </si>
  <si>
    <t>FRIGOZINNKE</t>
  </si>
  <si>
    <t>MARIA TAKAHASHI LOPES ASSENCO - ME</t>
  </si>
  <si>
    <t>DUTRA  DOG</t>
  </si>
  <si>
    <t>AGROINDUSTRIA DOIS LAJEADENSE LTDA - EPP</t>
  </si>
  <si>
    <t>PRODUTOS COLLACION</t>
  </si>
  <si>
    <t>TRIPOESTE</t>
  </si>
  <si>
    <t>FMB ESTRUTURAS</t>
  </si>
  <si>
    <t>GASPARZINHO DISTRIBUIDORA DE MATERIAIS E</t>
  </si>
  <si>
    <t>GASPARZINHO</t>
  </si>
  <si>
    <t>DALPIAZ &amp; CIA LTDA</t>
  </si>
  <si>
    <t>FRIGODAL</t>
  </si>
  <si>
    <t>NORTELE RESISTENCIAS ELETRICAS LTDA - EP</t>
  </si>
  <si>
    <t>NORTELE</t>
  </si>
  <si>
    <t>COMERCIAL ANTINHAS LTDA - EPP</t>
  </si>
  <si>
    <t>COMERCIAL ANTILHAS</t>
  </si>
  <si>
    <t>FANAVID FABRICA NACIONAL DE VIDROS DE SE</t>
  </si>
  <si>
    <t>FANAVID</t>
  </si>
  <si>
    <t>GROU COMERCIAL LTDA - ME</t>
  </si>
  <si>
    <t>GROU COMERCIAL</t>
  </si>
  <si>
    <t>KI-CAO COMERCIAL LTDA - ME</t>
  </si>
  <si>
    <t>KI CAO</t>
  </si>
  <si>
    <t>BOM SINAL INDUSTRIA E COMERCIO LTDA</t>
  </si>
  <si>
    <t>BOM SINAL</t>
  </si>
  <si>
    <t>SUPERPRATICO ALIMENTOS, IND. COM. E SERV</t>
  </si>
  <si>
    <t>SUPERPRATICO</t>
  </si>
  <si>
    <t>PA</t>
  </si>
  <si>
    <t>MUNDO ZOO COMERCIAL LTDA - ME</t>
  </si>
  <si>
    <t>MUNDO ZOO</t>
  </si>
  <si>
    <t>SANTOS &amp; QUIROGA LTDA ME</t>
  </si>
  <si>
    <t>SANTOS E QUIROGA</t>
  </si>
  <si>
    <t>BRAR &amp; W. RADY LTDA</t>
  </si>
  <si>
    <t>RADY A BRAR COMPANY</t>
  </si>
  <si>
    <t>ALVAIR JORGEM ALMEIDA - ME</t>
  </si>
  <si>
    <t>ALVAIR JORGEM</t>
  </si>
  <si>
    <t>ELETRO MOTOR D.Y. LTDA - ME</t>
  </si>
  <si>
    <t>ELETRO MOTOR D Y</t>
  </si>
  <si>
    <t>JOEL TEIXEIRA DA CRUZ ME</t>
  </si>
  <si>
    <t>JOEL TEIXEIRA</t>
  </si>
  <si>
    <t>BA</t>
  </si>
  <si>
    <t>TEMOINSA DO BRASIL LTDA</t>
  </si>
  <si>
    <t>TEMOINSA</t>
  </si>
  <si>
    <t>DISTRIBUIDORA ATACADISTA NETTO LTDA</t>
  </si>
  <si>
    <t>DISTRIBUIDORA NETTO</t>
  </si>
  <si>
    <t>J SMANIOTTO &amp; CIA LTDA - ME</t>
  </si>
  <si>
    <t>EMBUTIDOS SMANIOTTO</t>
  </si>
  <si>
    <t>NADIA MARIA OKUMA  EPP</t>
  </si>
  <si>
    <t>AQUALANDIA</t>
  </si>
  <si>
    <t>DOMINGOS ANTONIO MUCCIACITO JUNIOR - ME</t>
  </si>
  <si>
    <t>PRADOFARMA</t>
  </si>
  <si>
    <t>TERMOSHAW INDUSTRIA E COMERCIO DE TERMOP</t>
  </si>
  <si>
    <t>TERMOSHAW</t>
  </si>
  <si>
    <t>KOND KARNE CONDIMENTOS LTDA - EPP</t>
  </si>
  <si>
    <t>KOND KARNE</t>
  </si>
  <si>
    <t>EMBUTIDOS UNIAO</t>
  </si>
  <si>
    <t>RENATA K. S. BIANCHI &amp; CIA LTDA - EPP</t>
  </si>
  <si>
    <t>REFRIGERACAO PINGUIM</t>
  </si>
  <si>
    <t>ABAV-ABATEDOURO ATILIO VIVACQUA LTDA</t>
  </si>
  <si>
    <t>ABAV ABATEDOURO</t>
  </si>
  <si>
    <t>M N PEREIRA HIDRAULICA - ME</t>
  </si>
  <si>
    <t>PRISMA PATETEIRAS HI</t>
  </si>
  <si>
    <t>FRIGO PLUS IND E COM DE ALIMENTOS LTDA</t>
  </si>
  <si>
    <t>FRIGO PLUS</t>
  </si>
  <si>
    <t>CARAMURU ALIMENTOS S/A.</t>
  </si>
  <si>
    <t>CARAMURU</t>
  </si>
  <si>
    <t>FAZENDA TRADICAO ALIMENTOS EIRELI</t>
  </si>
  <si>
    <t>FAZENDA TRADICAO</t>
  </si>
  <si>
    <t>O LEITAO</t>
  </si>
  <si>
    <t>SOUZA E PORTELLA IMBUTIDOS LTDA - ME</t>
  </si>
  <si>
    <t>FRIGARDEN</t>
  </si>
  <si>
    <t>SALSICHARIA PED</t>
  </si>
  <si>
    <t>ROBSON ARTUR</t>
  </si>
  <si>
    <t>FRIGORIFICO LARISSA LTDA</t>
  </si>
  <si>
    <t>FRIGORIFICO LARISSA</t>
  </si>
  <si>
    <t>CATABY IND E COMERCIO DE CARNES LTDA</t>
  </si>
  <si>
    <t>CATABY</t>
  </si>
  <si>
    <t>INDUSTRIA E COMERCIO DE LINGUICAS BRAGANCA LTDA - EPP</t>
  </si>
  <si>
    <t>FRIGOSTAR</t>
  </si>
  <si>
    <t>AVINOR AVICOLA DO NORDESTE LTDA</t>
  </si>
  <si>
    <t>AVINOR</t>
  </si>
  <si>
    <t>JEFFERSON GRANZIOL PIRACICABA - ME</t>
  </si>
  <si>
    <t>JEFFERSON GRANZIOL</t>
  </si>
  <si>
    <t>FRIGORIFICO MANETTA LTDA.</t>
  </si>
  <si>
    <t>FRIGORIFICO MANETTA</t>
  </si>
  <si>
    <t>K F</t>
  </si>
  <si>
    <t>LATICINIOS RUHBAN LTDA</t>
  </si>
  <si>
    <t>LATICINIOS RUHBAN</t>
  </si>
  <si>
    <t>PRORAI PRODUTOS ALIMENTICIOS LTDA - ME</t>
  </si>
  <si>
    <t>PRORAI</t>
  </si>
  <si>
    <t>MAIALE CARNES SUINAS LTDA.</t>
  </si>
  <si>
    <t>MAIALE CARNES SUINAS</t>
  </si>
  <si>
    <t>CARVAO MADEPINHO LTDA - EPP</t>
  </si>
  <si>
    <t>CARVAO MADEPINHO</t>
  </si>
  <si>
    <t>INDUSTRIA E COMERCIO DE CARNES OLSEN &amp; O</t>
  </si>
  <si>
    <t>RIO MAR 2</t>
  </si>
  <si>
    <t>INDUSTRIA E COMERCIO DE CARNES OTTO LTDA</t>
  </si>
  <si>
    <t>INDUSTRIA DE CARNES</t>
  </si>
  <si>
    <t>CERVEJARIA DER BRAUMEISTER LTDA</t>
  </si>
  <si>
    <t>CERVEJARIA BRAUGARTE</t>
  </si>
  <si>
    <t>CLAUDIA R DE JESUS RIO CLARO - ME</t>
  </si>
  <si>
    <t>CLAWTRIPAS</t>
  </si>
  <si>
    <t>INDUSTRIA E COM ALIMENTICIA SUN PLANT LT</t>
  </si>
  <si>
    <t>INDUSTRIA E COMERCIO</t>
  </si>
  <si>
    <t>JOSE ALEXANDRE GARCIA TOZATO LINGUICAS E</t>
  </si>
  <si>
    <t>FRIGO TOZATO LINGUIC</t>
  </si>
  <si>
    <t>CARNEIRO E FREIDMAN IND E COM DE CARNES</t>
  </si>
  <si>
    <t>FREIDMAN</t>
  </si>
  <si>
    <t>ACOUGUE COSTA BRAVA LTDA - ME</t>
  </si>
  <si>
    <t>ACOUGUE COSTA BRAVA</t>
  </si>
  <si>
    <t>FRANGOS PIONEIRO</t>
  </si>
  <si>
    <t>LINGUICAS MINERIM LTDA - EPP</t>
  </si>
  <si>
    <t>LINGUICAS MINERIM</t>
  </si>
  <si>
    <t>REAL IND E COM DE CARNES E EMB LTDA EPP</t>
  </si>
  <si>
    <t>REAL</t>
  </si>
  <si>
    <t>ANTERO ALVES &amp; CIA LTDA - ME</t>
  </si>
  <si>
    <t>ANTERO ALVES</t>
  </si>
  <si>
    <t>COLMEIA DISTRIBUIDORA LTDA - EPP</t>
  </si>
  <si>
    <t>COLMEIA</t>
  </si>
  <si>
    <t>REI DA LINGUICA</t>
  </si>
  <si>
    <t>A G P COM DE PROD E ACES P/ ACOUG LTDA</t>
  </si>
  <si>
    <t>A G P</t>
  </si>
  <si>
    <t>RONALDO DEMARCHI PARAIBUNA - EPP</t>
  </si>
  <si>
    <t>RONALDO DEMARCHI</t>
  </si>
  <si>
    <t>INDUSTRIA DE SORVETES E DERIVADOS LTDA</t>
  </si>
  <si>
    <t>ZECAS</t>
  </si>
  <si>
    <t>LATICINIOS MOREIRA LTDA - EPP</t>
  </si>
  <si>
    <t>LATICINIOS MOREIRA</t>
  </si>
  <si>
    <t>MOARA INDUSTRIA E COMERCIO DE EMBUTIDOS</t>
  </si>
  <si>
    <t>MOARA DEFUMADOS E EM</t>
  </si>
  <si>
    <t>LATICINIO RANCHO DOS IPES LTDA - ME</t>
  </si>
  <si>
    <t>RANCHO DOS IPES</t>
  </si>
  <si>
    <t>ESPER EMBALAGENS LTDA</t>
  </si>
  <si>
    <t>ESPER EMBALAGENS</t>
  </si>
  <si>
    <t>JOSE ALMIR FERREIRA - ME</t>
  </si>
  <si>
    <t>JOSE ALMIR</t>
  </si>
  <si>
    <t>LATICINIO GUARARAPES LTDA.</t>
  </si>
  <si>
    <t>LATICINIO GUARARAPES</t>
  </si>
  <si>
    <t>GOIANTRIPAS GOIANIA COMERCIO DE TRIPAS LTDA - EPP</t>
  </si>
  <si>
    <t>GOIANTRIPAS</t>
  </si>
  <si>
    <t>COMFRIO SOLUCOES LOGISTICAS S/A</t>
  </si>
  <si>
    <t>COMFRIO ARMAZENS FRI</t>
  </si>
  <si>
    <t>AFRIB - ABATEDOURO E FRIGORIFICO BIONDO LTDA</t>
  </si>
  <si>
    <t>AFRIB</t>
  </si>
  <si>
    <t>J.M.ERECHIM COMERCIO E REPRESENTACAO COM</t>
  </si>
  <si>
    <t>J M ERECHIM</t>
  </si>
  <si>
    <t>PAULO LUCIO RIBEIRO TRIPAS E MAQUINAS ME</t>
  </si>
  <si>
    <t>PAULO LUCIO</t>
  </si>
  <si>
    <t>ANDRE LUIS FROTA GUMES - ME</t>
  </si>
  <si>
    <t>ANDRE LUIS</t>
  </si>
  <si>
    <t>CERVEJARIA DER BRAUMEISTER PAULISTA LTDA</t>
  </si>
  <si>
    <t>MARCIO VALSECHI &amp; CIA LTDA - EPP</t>
  </si>
  <si>
    <t>MARCIO VALSECHI</t>
  </si>
  <si>
    <t>COOPERATIVA AGRARIA XANXERE</t>
  </si>
  <si>
    <t>COOPER XANXERE</t>
  </si>
  <si>
    <t>KOSHER EXPRESS</t>
  </si>
  <si>
    <t>NOTARO</t>
  </si>
  <si>
    <t>P. C. PINHEIRO - ME</t>
  </si>
  <si>
    <t>I.A.P - INDUSTRIA DE</t>
  </si>
  <si>
    <t>RR</t>
  </si>
  <si>
    <t>COMERCIAL MOSCHEN LTDA - EPP</t>
  </si>
  <si>
    <t>COMERCIAL MOSCHEN</t>
  </si>
  <si>
    <t>BRF</t>
  </si>
  <si>
    <t>TUDO TORTAS COMERCIO DE SOBREMESAS LTDA</t>
  </si>
  <si>
    <t>TUDO TORTAS</t>
  </si>
  <si>
    <t>PIRINEUS</t>
  </si>
  <si>
    <t>SALSICHARIA SEEFELD LTDA - EPP</t>
  </si>
  <si>
    <t>SEEFELD</t>
  </si>
  <si>
    <t>COMERCIAL PICELLI LTDA - EPP</t>
  </si>
  <si>
    <t>COMERCIAL PICELLI</t>
  </si>
  <si>
    <t>SORVETES VETS LTDA - ME</t>
  </si>
  <si>
    <t>VETS</t>
  </si>
  <si>
    <t>FRIGORIFICO SANTA ROSA DE LEME LTDA</t>
  </si>
  <si>
    <t>SANTA ROSA DE LEME</t>
  </si>
  <si>
    <t>LATICINIOS BELA VISTA LTDA</t>
  </si>
  <si>
    <t>LATICINIOS BELA VIST</t>
  </si>
  <si>
    <t>PASDEWAM EMBUTIDOS E DEFUMADOS LTDA - ME</t>
  </si>
  <si>
    <t>PASDEWAM</t>
  </si>
  <si>
    <t>TRICONMAQ EQUIPAMENTOS LTDA - EPP</t>
  </si>
  <si>
    <t>TRICONMAQ</t>
  </si>
  <si>
    <t>PERFETTO ALIMENTOS S.A.</t>
  </si>
  <si>
    <t>PERFEITO ALIMENTOS</t>
  </si>
  <si>
    <t>TECNALISE PIRACICABANA COMERCIO E ASSIST</t>
  </si>
  <si>
    <t>TECNALISE PIRACICABA</t>
  </si>
  <si>
    <t>E A MARTINS EQUIPAMENTOS - EPP</t>
  </si>
  <si>
    <t>CONTRIP</t>
  </si>
  <si>
    <t>LBR - LACTEOS BRASIL S/A</t>
  </si>
  <si>
    <t>LBR</t>
  </si>
  <si>
    <t>FRIGORIFICO FRIGOALPHA INDUSTRIA E COMERCIO DE GENEROS ALIMENTICIOS LTDA - EPP</t>
  </si>
  <si>
    <t>FRIGOALPHA</t>
  </si>
  <si>
    <t>CALU ALIMENTOS LTDA</t>
  </si>
  <si>
    <t>CALU ALIMENTOS</t>
  </si>
  <si>
    <t>INDUSTRIA E COMERCIO DE ALIMENTOS GUERKE</t>
  </si>
  <si>
    <t>GUERKE ALIMENTOS</t>
  </si>
  <si>
    <t>UBIRATA FERREIRA REPRESENTACOES COMERCIA</t>
  </si>
  <si>
    <t>UBIRATA</t>
  </si>
  <si>
    <t>SANTA MARIA INDUSTRIA E COMERCIO LTDA -</t>
  </si>
  <si>
    <t>LAT SANTA MARIA</t>
  </si>
  <si>
    <t>COOPERATIVA MISTA DOS PRODUTORES DE LEIT</t>
  </si>
  <si>
    <t>COMPLEM</t>
  </si>
  <si>
    <t>L C BOLONHA INGREDIENTES ALIMENTICIOS LT</t>
  </si>
  <si>
    <t>L C BOLONHA</t>
  </si>
  <si>
    <t>ALIBOM INDUSTRIA E COMERCIO DE ALIMENTOS</t>
  </si>
  <si>
    <t>ALIBOM</t>
  </si>
  <si>
    <t>COMERCIAL DE CARNES ARATURI LTDA</t>
  </si>
  <si>
    <t>BOI &amp; CIA</t>
  </si>
  <si>
    <t>IOTTI GRIFFE DA CARNE LTDA</t>
  </si>
  <si>
    <t>IOTTI GRIFFE</t>
  </si>
  <si>
    <t>FRUTEB</t>
  </si>
  <si>
    <t>SE</t>
  </si>
  <si>
    <t>RICAL ALIMENTOS</t>
  </si>
  <si>
    <t>GALATAS CARNES, FRIOS E ROTISSERIE LTDA</t>
  </si>
  <si>
    <t>GALATAS CARNES</t>
  </si>
  <si>
    <t>AJEL SERVICE LTDA</t>
  </si>
  <si>
    <t>AJEL SERVICE</t>
  </si>
  <si>
    <t>PH FIACOES</t>
  </si>
  <si>
    <t>SENSOR</t>
  </si>
  <si>
    <t>FRIGOMALTA LTDA</t>
  </si>
  <si>
    <t>FRIGOMALTA</t>
  </si>
  <si>
    <t>AGROPECUARIA VOLPATO LTDA - EPP</t>
  </si>
  <si>
    <t>VOLPATO</t>
  </si>
  <si>
    <t>DATATECK</t>
  </si>
  <si>
    <t>MASTERBOI LTDA.</t>
  </si>
  <si>
    <t>MASTERBOI</t>
  </si>
  <si>
    <t>NATALINO PRETTI E CIA LTDA - ME</t>
  </si>
  <si>
    <t>NATALINO PRETTI</t>
  </si>
  <si>
    <t>SERVICO NACIONAL DE APRENDIZAGEM INDUSTR</t>
  </si>
  <si>
    <t>CENTRO TECNOL. SETOR</t>
  </si>
  <si>
    <t>SANTA IZABEL</t>
  </si>
  <si>
    <t>ADRIANA TAVARES ROSSI - ME</t>
  </si>
  <si>
    <t>ADRIANA TAVARES</t>
  </si>
  <si>
    <t>CENTROESTE CARNES E DERIVADOS LTDA</t>
  </si>
  <si>
    <t>CENTROESTE</t>
  </si>
  <si>
    <t>POLYSUTURE</t>
  </si>
  <si>
    <t>ALBERTO DE GUSMAO COUTO FILHO - ME</t>
  </si>
  <si>
    <t>BUFALO BILL</t>
  </si>
  <si>
    <t>AL</t>
  </si>
  <si>
    <t>JP TRANSPORTES</t>
  </si>
  <si>
    <t>AVICULTURA SANTA EFIGENIA LTDA - ME</t>
  </si>
  <si>
    <t>AVICULTURA SANTA EFI</t>
  </si>
  <si>
    <t>SILVA &amp; ROCHA COMERCIO DE TRIPAS LTDA -</t>
  </si>
  <si>
    <t>MASTER TRIPAS</t>
  </si>
  <si>
    <t>K ' ISPETO INDUSTRIA E COMERCIO DE CARNE</t>
  </si>
  <si>
    <t>K ISPETO IND</t>
  </si>
  <si>
    <t>CASA DE CARNE BEZERR</t>
  </si>
  <si>
    <t>ANDRE LUIS FRACCAROLLI - ME</t>
  </si>
  <si>
    <t>BUFFET ESPETINHOS ES</t>
  </si>
  <si>
    <t>LC AUTOMACAO INDUSTRIAL LTDA</t>
  </si>
  <si>
    <t>DOLPHIN GRUPO - UNID</t>
  </si>
  <si>
    <t>TRIPOLIN LTDA - ME</t>
  </si>
  <si>
    <t>TRIPOLIN</t>
  </si>
  <si>
    <t>SERRAMILK ALIMENTOS LTDA - ME</t>
  </si>
  <si>
    <t>SERRAMILK</t>
  </si>
  <si>
    <t>STATOIL BRASIL OLEO E GAS LTDA</t>
  </si>
  <si>
    <t>STATOIL BRASIL</t>
  </si>
  <si>
    <t>LEONICE BRAGA FIGUEIREDO - ME</t>
  </si>
  <si>
    <t>COMERCIO DE EMBALAGE</t>
  </si>
  <si>
    <t>TREXCON SISTEMAS E AUTOMACAO LTDA</t>
  </si>
  <si>
    <t>TREXCON AUTOMACAO E</t>
  </si>
  <si>
    <t>FABRICA DE CONSERVAS ADCRIS LTDA - ME</t>
  </si>
  <si>
    <t>FABRICA DE CONSERVAS</t>
  </si>
  <si>
    <t>TRICONDI COM D PROD AC E MAQ P FRIG LTDA</t>
  </si>
  <si>
    <t>TRICONDI</t>
  </si>
  <si>
    <t>ROSANGELA OLIVEIRA ALVES-ANIMAIS - ME</t>
  </si>
  <si>
    <t>PARAISO DOS ANIMAIS</t>
  </si>
  <si>
    <t>COLOSSOS AVICULTURA EIRELI</t>
  </si>
  <si>
    <t>COLOSSOS</t>
  </si>
  <si>
    <t>CLAUDIA MARIA MENDES DE PAIVA - ME</t>
  </si>
  <si>
    <t>CLAUDIA MARIA MENDES</t>
  </si>
  <si>
    <t>F. RODRIGUES &amp; CIA LTDA - ME</t>
  </si>
  <si>
    <t>F RODRIGUES</t>
  </si>
  <si>
    <t>AM</t>
  </si>
  <si>
    <t>HERDOG COMERCIO DE RACOES E A ACESSORIOS</t>
  </si>
  <si>
    <t>HERDOG COMERCIO</t>
  </si>
  <si>
    <t>PAULO SERGIO CATALANI - EPP</t>
  </si>
  <si>
    <t>FRIGOACU</t>
  </si>
  <si>
    <t>MARK TRIPAS LTDA - EPP</t>
  </si>
  <si>
    <t>MARK TRIPAS</t>
  </si>
  <si>
    <t>ERIN ESTALEIROS RIO NEGRO LTDA</t>
  </si>
  <si>
    <t>ERIN ESTALEIROS</t>
  </si>
  <si>
    <t>LAURIDES RAMOS DO NASCIMENTO - ME</t>
  </si>
  <si>
    <t>ROCHA MATERIAIS ELET</t>
  </si>
  <si>
    <t>SINER-ENGENHARIA E COMERCIO LTDA</t>
  </si>
  <si>
    <t>SINER-ENGENHARIA E C</t>
  </si>
  <si>
    <t>JOAO KENNEDY</t>
  </si>
  <si>
    <t>CLAUDEMIR NOEL TOZZO - EPP</t>
  </si>
  <si>
    <t>TOZZO EMBALAGENS</t>
  </si>
  <si>
    <t>HERMES ANTONIO FORTES - ME</t>
  </si>
  <si>
    <t>PIACH SORVETES</t>
  </si>
  <si>
    <t>PETRICON LTDA - ME</t>
  </si>
  <si>
    <t>PETRICON LTDA</t>
  </si>
  <si>
    <t>DISBEEF</t>
  </si>
  <si>
    <t>DISTRIBUIDORA MODELO COMERCIO DE ALIMENTOS LTDA - EPP</t>
  </si>
  <si>
    <t>MODELO</t>
  </si>
  <si>
    <t>LATICINIOS SANTA MARIA LTDA</t>
  </si>
  <si>
    <t>SANTA MARIA</t>
  </si>
  <si>
    <t>CELM - AQUICULTURA S/A</t>
  </si>
  <si>
    <t>CELM - AQUICULTURA S</t>
  </si>
  <si>
    <t>TANIA REGINA NOTARE RAMIRES SUCATAS EIRELI - ME</t>
  </si>
  <si>
    <t>SUCATAO RECICLAVEIS</t>
  </si>
  <si>
    <t>FRIGORIFICO BOM SABOR LIMEIRA LTDA - EPP</t>
  </si>
  <si>
    <t>BOM SABOR</t>
  </si>
  <si>
    <t>IRILDE GIACOMELLI SANZOVO - ME</t>
  </si>
  <si>
    <t>POLY-SABOR</t>
  </si>
  <si>
    <t>SUTUCAT - INDUSTRIA E COMERCIO DE FIOS C</t>
  </si>
  <si>
    <t>SUTUCAT</t>
  </si>
  <si>
    <t>CINQUE &amp; FILHOS INDUSTRIA E COMERCIO LTD</t>
  </si>
  <si>
    <t>CINQUE E FILHOS</t>
  </si>
  <si>
    <t>PARANA NORTE IND E COM LTDA ME</t>
  </si>
  <si>
    <t>PARANA NORTE</t>
  </si>
  <si>
    <t>FRILETO COMERC IO DE CARNES E DERIVADOS</t>
  </si>
  <si>
    <t>FRILETO COM</t>
  </si>
  <si>
    <t>FABRICA AURICCHIO INDUSTRIA E COMERCIO D</t>
  </si>
  <si>
    <t>FABRICA AURICCHIO</t>
  </si>
  <si>
    <t>B.C.M. COMERCIAL ELETRICA E INDUSTRIAL L</t>
  </si>
  <si>
    <t>ELETRICA SALVADOR</t>
  </si>
  <si>
    <t>ARI KREINER - ME</t>
  </si>
  <si>
    <t>ARI KREINER</t>
  </si>
  <si>
    <t>MZ COMERCIO E SERVICOS DE EQUIPAMENTOS L</t>
  </si>
  <si>
    <t>MZ EQUIPAMENTOS</t>
  </si>
  <si>
    <t>RODRIGUES &amp; FERREIRA ALIMENTOS LTDA - ME</t>
  </si>
  <si>
    <t>RODRIGUES &amp; FERREIRA</t>
  </si>
  <si>
    <t>MIMOSA ALIMENTOS LTDA - ME</t>
  </si>
  <si>
    <t>MIMOSA ALIMENTOS</t>
  </si>
  <si>
    <t>PAKMATIC</t>
  </si>
  <si>
    <t>CAVE DU FROMAGE SAO PAULO COMERCIO E SERVICOS LTDA - EPP</t>
  </si>
  <si>
    <t>CAVE DU FROMAGE</t>
  </si>
  <si>
    <t>GRAINGER BRASIL COMERCIO E DISTRIBUICAO</t>
  </si>
  <si>
    <t>GRAINGER</t>
  </si>
  <si>
    <t>PREDILETU'S DISTRIBUIDORA DE CARNES LTDA</t>
  </si>
  <si>
    <t>PREDILETU'S DISTR</t>
  </si>
  <si>
    <t>POVOA &amp; CIA LTDA</t>
  </si>
  <si>
    <t>POVOA</t>
  </si>
  <si>
    <t>ESTANCIA SANTA CLARA LTDA</t>
  </si>
  <si>
    <t>ESTANCIA SANTA CLARA</t>
  </si>
  <si>
    <t>LIMA INDUSTRIA E COMERCIO DE USINAGEM E</t>
  </si>
  <si>
    <t>LIMA INDUSTRIA</t>
  </si>
  <si>
    <t>COCO DO VALE</t>
  </si>
  <si>
    <t>PB</t>
  </si>
  <si>
    <t>MARIA ELENA P. DE MOURA - ME</t>
  </si>
  <si>
    <t>MARIA ELENA P</t>
  </si>
  <si>
    <t>JABIL DO BRASIL INDUSTRIA ELETROELETRONI</t>
  </si>
  <si>
    <t>JABIL DO BRASIL</t>
  </si>
  <si>
    <t>OUROLAC INDUSTRIA DE ALIMENTOS S/A</t>
  </si>
  <si>
    <t>OUROLAC IND</t>
  </si>
  <si>
    <t>CONSULADO DOS BICHOS PET SHOP LTDA</t>
  </si>
  <si>
    <t>CONSULADO DOS BICHOS</t>
  </si>
  <si>
    <t>TARGET ILUMINACAO LTDA</t>
  </si>
  <si>
    <t>TARGET</t>
  </si>
  <si>
    <t>TEMPER - CONDIMENTOS E EMBALAGENS LTDA -</t>
  </si>
  <si>
    <t>TEMPER</t>
  </si>
  <si>
    <t>NUTRIFOR COMERCIO ATACADISTA DE SUPRIMEN</t>
  </si>
  <si>
    <t>NUTRIFOR SUPRIMENTOS</t>
  </si>
  <si>
    <t>EVANDRO ALCANTARA PRATA - ME</t>
  </si>
  <si>
    <t>BRENDA FRIOS</t>
  </si>
  <si>
    <t>CARLOS E SERGIO TRIPAS E CONDIMENTOS LTD</t>
  </si>
  <si>
    <t>CS ARTIGOS PARA SALS</t>
  </si>
  <si>
    <t>GENAURA GUIMARAES SANTANA - ME</t>
  </si>
  <si>
    <t>AU, MIAU &amp; CIA.</t>
  </si>
  <si>
    <t>OCTA LAB FARMACIA DE MANIPULACAO EIRELI</t>
  </si>
  <si>
    <t>OCTA LAB FARMACIA DE</t>
  </si>
  <si>
    <t>FRIOVALE - OPERADORA LOGISTICA LTDA</t>
  </si>
  <si>
    <t>FRIOVALE</t>
  </si>
  <si>
    <t>M.S. COMERCIAL LTDA - EPP</t>
  </si>
  <si>
    <t>MS COMERCIAL</t>
  </si>
  <si>
    <t>RIO BRANCO ALIMENTOS S/A</t>
  </si>
  <si>
    <t>PIF PAF</t>
  </si>
  <si>
    <t>ROQUILDA SOUZA RAMOS - ME</t>
  </si>
  <si>
    <t>ROQUILDA</t>
  </si>
  <si>
    <t>M. C. G. DA SILVA - ME</t>
  </si>
  <si>
    <t>MCG</t>
  </si>
  <si>
    <t>ALESSANDRO FARIA CAMPOS - ME</t>
  </si>
  <si>
    <t>AGRO HOBBY</t>
  </si>
  <si>
    <t>SINAI FRIOS COMERCIO DE ALIMENTOS LTDA</t>
  </si>
  <si>
    <t>SINAI FRIOS</t>
  </si>
  <si>
    <t>ELETRO SOSSAI DE MACAE LTDA</t>
  </si>
  <si>
    <t>ELETRO SOSSAI</t>
  </si>
  <si>
    <t>MONICA C S DE FRANCA - EPP</t>
  </si>
  <si>
    <t>LUAR DISTRIBUIDORA D</t>
  </si>
  <si>
    <t>RN</t>
  </si>
  <si>
    <t>COTIA FOODS INDUSTRIA E COMERCIO LTDA.</t>
  </si>
  <si>
    <t>COTIA FOODS</t>
  </si>
  <si>
    <t>BRASTRIPAS LTDA - EPP</t>
  </si>
  <si>
    <t>BRASTRIPAS</t>
  </si>
  <si>
    <t>RUAH ALIMENTOS LTDA</t>
  </si>
  <si>
    <t>RUAH ALIMENTOS</t>
  </si>
  <si>
    <t>TRIPTEM COMERCIO DE TRIPAS E CONDIMENTOS</t>
  </si>
  <si>
    <t>TRIPTEM COMERCIO DE</t>
  </si>
  <si>
    <t>FRANGO NUTRIBEM LTDA.</t>
  </si>
  <si>
    <t>FRANGO NUTRIBEM</t>
  </si>
  <si>
    <t>MAHO PET SHOP LTDA - ME</t>
  </si>
  <si>
    <t>MAHO PET SHOP</t>
  </si>
  <si>
    <t>LEONAM SISTEMAS DE AQUECIMENTO LTDA - EP</t>
  </si>
  <si>
    <t>LEONAM SISTEMAS</t>
  </si>
  <si>
    <t>SDMO ENERGIA INDUSTRIA E COMERCIO DE MAQ</t>
  </si>
  <si>
    <t>MAQUIGERAL</t>
  </si>
  <si>
    <t>SUIMARTIN INDUSTRIA E COMERCIO LTDA - ME</t>
  </si>
  <si>
    <t>SUIMARTIN</t>
  </si>
  <si>
    <t>OMAMORI INDUSTRIA</t>
  </si>
  <si>
    <t>FRIG CAMPO ALEGRE</t>
  </si>
  <si>
    <t>CASQUINHA RIBEIRAO PRETO INDUSTRIA E COM</t>
  </si>
  <si>
    <t>CASQUINHA RIBEIRAO</t>
  </si>
  <si>
    <t>MASTERLABOR INSTRUMENTOS E SERVICOS LTDA</t>
  </si>
  <si>
    <t>MASTERLABOR</t>
  </si>
  <si>
    <t>SAO MATHEUS FRIGORIFICO INDUSTRIAL LTDA</t>
  </si>
  <si>
    <t>SAO MATHEUS</t>
  </si>
  <si>
    <t>ALSTOM GRID ENERGIA</t>
  </si>
  <si>
    <t>PRATA COMERCIO DE CARNES LTDA - EPP</t>
  </si>
  <si>
    <t>VILA CAIPIRA</t>
  </si>
  <si>
    <t>ZEMAR ESTALEIRO DO ACO LTDA</t>
  </si>
  <si>
    <t>ZEMAR ESTALEIRO DO A</t>
  </si>
  <si>
    <t>ACEL VISAO AQUATICA LTDA - ME</t>
  </si>
  <si>
    <t>ACEL VISAO AQUATICA</t>
  </si>
  <si>
    <t>EXCEL - INDUSTRIA E COMERCIO DE COMPONEN</t>
  </si>
  <si>
    <t>EXCEL - INDUSTRIA E</t>
  </si>
  <si>
    <t>LINGUICA DUMONT FABRICA E COMERCIO LTDA</t>
  </si>
  <si>
    <t>LINGUICA DUMONT</t>
  </si>
  <si>
    <t>FRIGORIFICO AGROLANDIA LTDA - ME</t>
  </si>
  <si>
    <t>AGROLANDIA</t>
  </si>
  <si>
    <t>EQUIPAR - MAQUINAS E EMBALAGENS LTDA - E</t>
  </si>
  <si>
    <t>EQUIPAR - MAQUINAS E</t>
  </si>
  <si>
    <t>PARADA RAPIDA INDUSTRIA E COMERCIO LTDA</t>
  </si>
  <si>
    <t>PARADA RAPIDA</t>
  </si>
  <si>
    <t>EMPORIO EIRA LTDA - EPP</t>
  </si>
  <si>
    <t>EMPORIO EIRA</t>
  </si>
  <si>
    <t>PORCOBELO ALIMENTOS LTDA - EPP</t>
  </si>
  <si>
    <t>PORCOBELO</t>
  </si>
  <si>
    <t>ELISANGELA SILVA SOUZA - ME</t>
  </si>
  <si>
    <t>GLOBO EMBALAGENS</t>
  </si>
  <si>
    <t>TO</t>
  </si>
  <si>
    <t>BIG EMBALAGENS COMERCIO EIRELI - ME</t>
  </si>
  <si>
    <t>BIG EMBALAGENS</t>
  </si>
  <si>
    <t>RAFAEL XAVIER DE OLIVEIRA - ME</t>
  </si>
  <si>
    <t>CECOL TRIPAS E CONDI</t>
  </si>
  <si>
    <t>MULTIMAIS COMERCIAL LTDA - ME</t>
  </si>
  <si>
    <t>CASA PET</t>
  </si>
  <si>
    <t>COMERCIO DE MOTOR ELETRICO.COM LTDA - ME</t>
  </si>
  <si>
    <t>.PECAS</t>
  </si>
  <si>
    <t>FRUTAL INDUSTRIA E COMERCIO LTDA</t>
  </si>
  <si>
    <t>FRUTAL ALIMENTOS</t>
  </si>
  <si>
    <t>CAPRI COMERCIO DE EQUIPAMENTOS LTDA - ME</t>
  </si>
  <si>
    <t>CAPRI</t>
  </si>
  <si>
    <t>FRIGORIFICO SUIBA LTDA - EPP</t>
  </si>
  <si>
    <t>FRIGORIFICO SUIBA</t>
  </si>
  <si>
    <t>SILVIO JOSE BUENO - ME</t>
  </si>
  <si>
    <t>SILVIO JOSE BUENO</t>
  </si>
  <si>
    <t>VILSON ROBERTO HERBERT</t>
  </si>
  <si>
    <t>SALSICHARIA HERBOM</t>
  </si>
  <si>
    <t>ALCINDO RAIMUNDO SIQUEIRA</t>
  </si>
  <si>
    <t>ALCINDO RAIMUNDO SIQ</t>
  </si>
  <si>
    <t>LYZIANE CECATTO DUDA</t>
  </si>
  <si>
    <t>ERICSON FERREIRA DOS SANTOS</t>
  </si>
  <si>
    <t>ERICSON FERREIRA DOS</t>
  </si>
  <si>
    <t>ERICO RICIERI DAMBROS</t>
  </si>
  <si>
    <t>ERICO</t>
  </si>
  <si>
    <t>DOUGLAS DE JESUS SANTOS</t>
  </si>
  <si>
    <t>DOUGLAS DE JESUS SAN</t>
  </si>
  <si>
    <t>EDINA APARECIDA SILVA</t>
  </si>
  <si>
    <t>EDNA</t>
  </si>
  <si>
    <t>DEUSIMAR PEDRO IZIDIO LIMA</t>
  </si>
  <si>
    <t>WALL PET RACOES</t>
  </si>
  <si>
    <t>ELETRO MECANICA ASSISTEC LTDA - EPP</t>
  </si>
  <si>
    <t>ELETRO MECANICA</t>
  </si>
  <si>
    <t>AMBIENT SERVICOS AMBIENTAIS DE RIBEIRAO</t>
  </si>
  <si>
    <t>AMBIENT SERVICOS AMB</t>
  </si>
  <si>
    <t>T V V - TERMINAL DE VILA VELHA S.A</t>
  </si>
  <si>
    <t>T V V</t>
  </si>
  <si>
    <t>SANDLER COMERCIAL ELETRICA LTDA</t>
  </si>
  <si>
    <t>SANDLER COMERCIAL</t>
  </si>
  <si>
    <t>CRISTO REI</t>
  </si>
  <si>
    <t>EUROCONFORT COMERCIAL LTDA - ME</t>
  </si>
  <si>
    <t>EUROCONFORT</t>
  </si>
  <si>
    <t>DETROIT</t>
  </si>
  <si>
    <t>MAXAUTO INDUSTRIA DE PECAS AUTOMOTIVAS E</t>
  </si>
  <si>
    <t>MAXAUTO ELECTRONICS</t>
  </si>
  <si>
    <t>THYSSENKRUPP</t>
  </si>
  <si>
    <t>NOVACURA INDUSTRIA E COMERCIO DE MAQUINA</t>
  </si>
  <si>
    <t>NOVACURA</t>
  </si>
  <si>
    <t>ESTALEIRO NAVSHIP LTDA</t>
  </si>
  <si>
    <t>ESTALEIRO NAVSHIP</t>
  </si>
  <si>
    <t>METALURGICA RIO DESERTO LTDA</t>
  </si>
  <si>
    <t>METALURGICA RIO DESE</t>
  </si>
  <si>
    <t>2RL COMERCIO E INDUS</t>
  </si>
  <si>
    <t>GUAIUBA AGROPECUARIA S A</t>
  </si>
  <si>
    <t>GUAIUBA AGROPECUARIA</t>
  </si>
  <si>
    <t>FRIOS FATTORIA</t>
  </si>
  <si>
    <t>KAPRICHO INDUSTRIA &amp; COMERCIO DE ALIMENT</t>
  </si>
  <si>
    <t>GELLITO'S</t>
  </si>
  <si>
    <t>MARANGUAPE</t>
  </si>
  <si>
    <t>KI-TRIPA</t>
  </si>
  <si>
    <t>LATICINIOS CAPELINHA LTDA - EPP</t>
  </si>
  <si>
    <t>LATICINIOS CAPELINHA</t>
  </si>
  <si>
    <t>MALU RIO</t>
  </si>
  <si>
    <t>R.G. DE FREITAS ALVES - CHOCOLATES LTDA</t>
  </si>
  <si>
    <t>R.G. DE FREITAS ALVE</t>
  </si>
  <si>
    <t>WILSON LUIZ SERAFIM - EPP</t>
  </si>
  <si>
    <t>WS FIOS</t>
  </si>
  <si>
    <t>SOLUTECH INDUSTRIA E COMERCIO DE INGREDI</t>
  </si>
  <si>
    <t>SOLUTECH INDUSTRIA</t>
  </si>
  <si>
    <t>PRODUTORA DE CHARQUE CAMPEAO LTDA</t>
  </si>
  <si>
    <t>CAMPEAO</t>
  </si>
  <si>
    <t>STIVA ALIMENTOS LTDA</t>
  </si>
  <si>
    <t>STIVA</t>
  </si>
  <si>
    <t>ALIMENTOS ULTRA LTDA - EPP</t>
  </si>
  <si>
    <t>ALIMENTOS ULTRA LTDA</t>
  </si>
  <si>
    <t>ESTIVAS NOVO PRADO LTDA</t>
  </si>
  <si>
    <t>EXTRABOM SUPERMERCAD</t>
  </si>
  <si>
    <t>ARLINDO MAKOTO TAKEDA</t>
  </si>
  <si>
    <t>ARLINDO MAKOTO TAKED</t>
  </si>
  <si>
    <t>LUIS CARLOS GOMES NOGUEIRA - CARNES - ME</t>
  </si>
  <si>
    <t>LUIS CARLOS GOMES</t>
  </si>
  <si>
    <t>VIEIRA INGREDIENTES LTDA. - EPP</t>
  </si>
  <si>
    <t>VIEIRA ALIMENTOS</t>
  </si>
  <si>
    <t>JBS AVES</t>
  </si>
  <si>
    <t>SM CONSERVAS LTDA - ME</t>
  </si>
  <si>
    <t>SM CONSERVAS LTDA</t>
  </si>
  <si>
    <t>FAB CONSER E ENTRE CARNES CONQUISTA LTDA</t>
  </si>
  <si>
    <t>SUL VALLE ALIMENTOS LTDA</t>
  </si>
  <si>
    <t>SUL VALLE ALIMENTOS</t>
  </si>
  <si>
    <t>FRIGBRASIL COMERCIAL DE CARNES E ALIMENT</t>
  </si>
  <si>
    <t>FRIGBRASIL COMERCIAL</t>
  </si>
  <si>
    <t>MOISES GUIMARAES COELHO FILHO</t>
  </si>
  <si>
    <t>MOISES GUIMARAES COE</t>
  </si>
  <si>
    <t>MR LISIEUX INDUSTRIA E COMERCIO DE ALIME</t>
  </si>
  <si>
    <t>LISIEUX INDUSTRIAL</t>
  </si>
  <si>
    <t>HEDERSON JOSE DE CAMARGO TRIPAS - ME</t>
  </si>
  <si>
    <t>HEDERSON</t>
  </si>
  <si>
    <t>FRIMENTA INDUSTRIA E COMERCIO DE PRODUTO</t>
  </si>
  <si>
    <t>AGROINDUSTRIAL FRIME</t>
  </si>
  <si>
    <t>FRIGORIFICO VALPEX INDUSTRIA E COMERCIO</t>
  </si>
  <si>
    <t>VALPEX</t>
  </si>
  <si>
    <t>CAPRIATA PETROPOLIS</t>
  </si>
  <si>
    <t>JM COMERCIO DE CONDUTORES ELETRICOS LTDA</t>
  </si>
  <si>
    <t>JJ ELETRO SOUZA</t>
  </si>
  <si>
    <t>LEBOM ALIMENTOS S A</t>
  </si>
  <si>
    <t>DOSUL COMERCIO ATACADISTA DE GENEROS ALI</t>
  </si>
  <si>
    <t>DOSUL</t>
  </si>
  <si>
    <t>LATICINIOS BELLA VITA LTDA</t>
  </si>
  <si>
    <t>LATICINIOS BELLA VIT</t>
  </si>
  <si>
    <t>R.A.P. COMERCIO DE CARNES LTDA - EPP</t>
  </si>
  <si>
    <t>UCHOA ALIMENTOS</t>
  </si>
  <si>
    <t>ARMAZEM DE BICHOS VET E PETCETERA COMERC</t>
  </si>
  <si>
    <t>ARMAZEM DOS BICHOS</t>
  </si>
  <si>
    <t>ROGERIO MARCIO</t>
  </si>
  <si>
    <t>PAULO FERNANDO DA SILVA - ME</t>
  </si>
  <si>
    <t>MG TRIPAS</t>
  </si>
  <si>
    <t>CONSULADO DA RACAO LTDA - EPP</t>
  </si>
  <si>
    <t>CONSULADO DA RACAO</t>
  </si>
  <si>
    <t>DANIEL GONCALVES CABRAL - ME</t>
  </si>
  <si>
    <t>IPATRIPAS</t>
  </si>
  <si>
    <t>S. S. PINHEIRO RACOES - ME</t>
  </si>
  <si>
    <t>PET SHOP REINO ANIMA</t>
  </si>
  <si>
    <t>NEREU LUIZ SANDI - ME</t>
  </si>
  <si>
    <t>TCHELLO EMBUTIDOS</t>
  </si>
  <si>
    <t>REGINA M. DUDA - EPP</t>
  </si>
  <si>
    <t>A SERTANEJA</t>
  </si>
  <si>
    <t>MIKAEL G. RODRIGUES &amp; CIA. LTDA - ME</t>
  </si>
  <si>
    <t>M. F. GRIZZO</t>
  </si>
  <si>
    <t>LATICINIOS BIO LTDA.</t>
  </si>
  <si>
    <t>LATICINIOS BIO</t>
  </si>
  <si>
    <t>MERCADO ANIMAL PET SHOP RACOES LTDA - EP</t>
  </si>
  <si>
    <t>PET SHOP</t>
  </si>
  <si>
    <t>DISTRIBUIDORA CENTER PET DE ACESSORIOS P</t>
  </si>
  <si>
    <t>DISTRIBUIDORA CENTER</t>
  </si>
  <si>
    <t>BICHOTOTAL PET-SHOP COMERCIO DE ANIMAIS</t>
  </si>
  <si>
    <t>BICHOTOTAL</t>
  </si>
  <si>
    <t>INJETPET INDUSTRIA E COMERCIO DE PECAS P</t>
  </si>
  <si>
    <t>INJETPET</t>
  </si>
  <si>
    <t>PIM MATERIAIS E APARELHOS ELETRICOS LTDA</t>
  </si>
  <si>
    <t>PIM MATERIAIS</t>
  </si>
  <si>
    <t>NUTRIFRIGO</t>
  </si>
  <si>
    <t>P MAX DOS SANTOS ARAUJO - ME</t>
  </si>
  <si>
    <t>P MAX DOS SANTOS</t>
  </si>
  <si>
    <t>PLANET PET CENTER COMERCIAL LTDA - EPP</t>
  </si>
  <si>
    <t>PLANET PET CENTER</t>
  </si>
  <si>
    <t>RJ. PET 26 - PRODUTOS VETERINARIOS LTDA</t>
  </si>
  <si>
    <t>RJ. PET 26</t>
  </si>
  <si>
    <t>GILMAR BOTELHO DIAS &amp; CIA LTDA - ME</t>
  </si>
  <si>
    <t>GUAPORE</t>
  </si>
  <si>
    <t>CASSIANO &amp; VALLIM COM DE TRIPAS LTDA</t>
  </si>
  <si>
    <t>CASSIANO &amp; VALLIM</t>
  </si>
  <si>
    <t>COMERCIO VAREJISTA DE PRODUTOS VETERINARIO PETMAXI EIRELI</t>
  </si>
  <si>
    <t>COMERCIO VAREJISTA</t>
  </si>
  <si>
    <t>JOSEFA IOLANDA DIAS DA CONCEICAO - ME</t>
  </si>
  <si>
    <t>SALSICHON ALEMON</t>
  </si>
  <si>
    <t>CABRA FORTE ALIMENTOS LTDA</t>
  </si>
  <si>
    <t>FRIMASA</t>
  </si>
  <si>
    <t>PONZAN - INDUSTRIA E COMERCIO DE PRODUTO</t>
  </si>
  <si>
    <t>PONZAN</t>
  </si>
  <si>
    <t>CARTAGO INDUSTRIA, COMERCIO,IMPORTACAO E</t>
  </si>
  <si>
    <t>CARTAGO</t>
  </si>
  <si>
    <t>DILELE COMERCIO DE MAQUINAS E EQUIPAMENT</t>
  </si>
  <si>
    <t>MERCADO DO ACOUGUE</t>
  </si>
  <si>
    <t>MAXICLIP INDUSTRIA E COMERCIO DE GRAMPOS LTDA</t>
  </si>
  <si>
    <t>MAXICLIP</t>
  </si>
  <si>
    <t>AD INSTRUMENTOS CIRURGICOS LTDA - ME</t>
  </si>
  <si>
    <t>AD INSTRUMENTOS CIRU</t>
  </si>
  <si>
    <t>MARIO MAGANHA</t>
  </si>
  <si>
    <t>JOSE VALMIR DA SILVA PINTO &amp; CIA LTDA -</t>
  </si>
  <si>
    <t>COMERCIAL KIKORTE</t>
  </si>
  <si>
    <t>AGR RACOES LTDA - ME</t>
  </si>
  <si>
    <t>GRAJAU RACOES</t>
  </si>
  <si>
    <t>WMF SOLUTIONS IMPORTACAO LTDA</t>
  </si>
  <si>
    <t>WMF SOLUTIONS</t>
  </si>
  <si>
    <t>COMERCIO E TRANSPORTE DE METAIS BLUMENAU</t>
  </si>
  <si>
    <t>COMERCIO E TRANSPORT</t>
  </si>
  <si>
    <t>JOSAFA RODRIGUES DA SILVA - ME</t>
  </si>
  <si>
    <t xml:space="preserve">VIP DOG			</t>
  </si>
  <si>
    <t>INDUSTRIA E COMERCIO DE PRODUTOS ALIMENTICIOS FRISPURI LTDA ME</t>
  </si>
  <si>
    <t>FRISPURI</t>
  </si>
  <si>
    <t>FELTA INDUSTRIA E COMERCIO DE MATERIAIS</t>
  </si>
  <si>
    <t>FELTA INDUSTRIA E CO</t>
  </si>
  <si>
    <t>NUTRI PET COMERCIO DE PRODUTOS VETERINAR</t>
  </si>
  <si>
    <t>NUTRI PET</t>
  </si>
  <si>
    <t>ITAPOA SUPERMERCADO LTDA.</t>
  </si>
  <si>
    <t>SUPERMERCADO PERIM</t>
  </si>
  <si>
    <t>LATICINIOS LUCE LTDA.</t>
  </si>
  <si>
    <t>LUCE</t>
  </si>
  <si>
    <t>NATUREZA 360 INDUSTRIA DE ALIMENTOS LTDA</t>
  </si>
  <si>
    <t>NATUREZA</t>
  </si>
  <si>
    <t>EDUARDO TADEU RODRIGUES - ME</t>
  </si>
  <si>
    <t>PET SHOP CARDEAL</t>
  </si>
  <si>
    <t>FRICO</t>
  </si>
  <si>
    <t>COM DE TRIPAS E EMB MONLEVADE LTDA</t>
  </si>
  <si>
    <t>MONLEVADE</t>
  </si>
  <si>
    <t>VANTRIP COMERCIO E REPRESENTACOES LTDA -</t>
  </si>
  <si>
    <t>VAN TRIP</t>
  </si>
  <si>
    <t>ANTONIO &amp; MARIA TRIPAS LTDA - ME</t>
  </si>
  <si>
    <t>AM -TRIPAS</t>
  </si>
  <si>
    <t>JANIO FRANCISCO DE BRITO EIRELI - ME</t>
  </si>
  <si>
    <t>OLINFRIOS</t>
  </si>
  <si>
    <t>USINA INDUSTRIA E COMERCIO DE EQUIPAMENT</t>
  </si>
  <si>
    <t>USINA INDUSTRIA E CO</t>
  </si>
  <si>
    <t>RODRIGO SANTOS DE OLIVEIRA PET SHOP - ME</t>
  </si>
  <si>
    <t>PET SHOP SAO FRANCIS</t>
  </si>
  <si>
    <t>BUSCARIOLI COMERCIO</t>
  </si>
  <si>
    <t>PECCIN</t>
  </si>
  <si>
    <t>LUXFORT DO BRASIL LTDA - EPP</t>
  </si>
  <si>
    <t>LUXFORT DO BRASIL</t>
  </si>
  <si>
    <t>BANHO E TOSA MONTE ALEGRE LTDA - ME</t>
  </si>
  <si>
    <t>MONTE ALEGRE</t>
  </si>
  <si>
    <t>G.E. DISTRIBUIDORA DE PRODUTOS PARA PET</t>
  </si>
  <si>
    <t>STRELA DISTRIBUIDORA</t>
  </si>
  <si>
    <t>NOVA MOTORES E GERADORES ELETRICOS LTDA</t>
  </si>
  <si>
    <t>NOVA MOTORES E GERAD</t>
  </si>
  <si>
    <t>CONSULADO PET LTDA - ME</t>
  </si>
  <si>
    <t>CONSULADO PET</t>
  </si>
  <si>
    <t>AMANDINA COMERCIO E SERVICOS EM OFFSHORE</t>
  </si>
  <si>
    <t>AMANDINA SOLUCOES EM</t>
  </si>
  <si>
    <t>G. W. JUNQUEIRA &amp; CIA LTDA.</t>
  </si>
  <si>
    <t>FLORESTAL</t>
  </si>
  <si>
    <t>TRIC TRIC S E FIRULA</t>
  </si>
  <si>
    <t>NEOLOGIC EQUIPAMENTOS INDUSTRIAIS LTDA -</t>
  </si>
  <si>
    <t>NEOLOGIC</t>
  </si>
  <si>
    <t>PETFIELD COMERCIO DE PRODUTOS PARA ANIMA</t>
  </si>
  <si>
    <t>PETFIELD</t>
  </si>
  <si>
    <t>MARCELO BENDER DE MOURA - ME</t>
  </si>
  <si>
    <t>MBM DISTRIBUIDORA</t>
  </si>
  <si>
    <t>FE &amp; FE COMERCIO DE RACOES LTDA EPP</t>
  </si>
  <si>
    <t>FE &amp; FE COMERCIO</t>
  </si>
  <si>
    <t>ESTALEIROS DO BRASIL LTDA</t>
  </si>
  <si>
    <t>ESTALEIROS DO BRASIL</t>
  </si>
  <si>
    <t>LUZINETE APARECIDA LEME ME</t>
  </si>
  <si>
    <t>LUZINETE APARECIDA</t>
  </si>
  <si>
    <t>CONTRINORTE COMERCIO DE TRIPAS LTDA ME</t>
  </si>
  <si>
    <t>CONTRINORTE</t>
  </si>
  <si>
    <t>MARCOS ALVES DE ASSUNCAO ME</t>
  </si>
  <si>
    <t>ARCA DE NOE</t>
  </si>
  <si>
    <t>LUANA OLIVEIRA RAMOS ME</t>
  </si>
  <si>
    <t>DALF RACOES</t>
  </si>
  <si>
    <t>RITA DE CASSIA DA SILVA GERMINARI ME</t>
  </si>
  <si>
    <t>FISIO UNIAO</t>
  </si>
  <si>
    <t>INJETPECAS</t>
  </si>
  <si>
    <t>WILSON SONS ESTALEIROS LTDA</t>
  </si>
  <si>
    <t>WILSON SONS ESTALEIR</t>
  </si>
  <si>
    <t>NOGUEIRA &amp; SANCHEZ RACOES LTDA ME</t>
  </si>
  <si>
    <t>LACOPET RACOES VILLA</t>
  </si>
  <si>
    <t>KI DOG PET SHOP EIRELI</t>
  </si>
  <si>
    <t>KI DOG PET SHOP EIRE</t>
  </si>
  <si>
    <t>SCOTTA KLEIN EMBUTIDOS LTDA ME</t>
  </si>
  <si>
    <t>EMBUTIDOS SAO JORGE</t>
  </si>
  <si>
    <t>FABIO MANSUR DE MACEDO ME</t>
  </si>
  <si>
    <t>LOJA DO ACOUGUEIRO</t>
  </si>
  <si>
    <t>PETSHOP FARO ANIMAL LTDA ME</t>
  </si>
  <si>
    <t>PETSHOP FARO ANIMAL</t>
  </si>
  <si>
    <t>FLUKKA FAMARCIA DE MANIPULACAO LTDA - ME</t>
  </si>
  <si>
    <t>VULTI FARMA</t>
  </si>
  <si>
    <t>PRG COMERCIO DE VEICULOS SEMINOVOS LTDA</t>
  </si>
  <si>
    <t>PRG COMERCIO DE VEIC</t>
  </si>
  <si>
    <t>MONTALL</t>
  </si>
  <si>
    <t>PROJET MATERIAIS ELETRICOS LTDA</t>
  </si>
  <si>
    <t>PROJET MATERIAIS ELE</t>
  </si>
  <si>
    <t>SH-TECH INSTALACOES E MONTAGENS ELETRICA</t>
  </si>
  <si>
    <t>SH-TECH INSTALACOES</t>
  </si>
  <si>
    <t>ELETROTECNICA BALARDIN LTDA - ME</t>
  </si>
  <si>
    <t>ELETRODIN</t>
  </si>
  <si>
    <t>TRIPITA LTDA - ME</t>
  </si>
  <si>
    <t>TRICHEM CHEMICAL'S INDUSTRIA E COMERCIO</t>
  </si>
  <si>
    <t>TRICHEM CHEMICAL'S</t>
  </si>
  <si>
    <t>PET SHOP BOM DE BICHO LTDA. - ME</t>
  </si>
  <si>
    <t>PET SHOP BOM DE BICH</t>
  </si>
  <si>
    <t>S A L RUIZ PET SHOP - ME</t>
  </si>
  <si>
    <t>CLINICA VET PAU</t>
  </si>
  <si>
    <t>COMERCIAL DE CARNES NORONHA LTDA - EPP</t>
  </si>
  <si>
    <t>NORONHA</t>
  </si>
  <si>
    <t>DANTAS &amp; DANTAS CLINICA VETERINARIA E PE</t>
  </si>
  <si>
    <t>PONTO ANIMAL</t>
  </si>
  <si>
    <t>ROSICOSMO COMERCIO DE RACOES E ARTIGOS</t>
  </si>
  <si>
    <t>FA DOS BICHOS</t>
  </si>
  <si>
    <t>BRASILIA</t>
  </si>
  <si>
    <t>WEG LINHARES EQUIPAM</t>
  </si>
  <si>
    <t>FRIGORIFICO MARIA RO</t>
  </si>
  <si>
    <t>MASTER PET COMERCIO DE ALIMENTOS E ARTIG</t>
  </si>
  <si>
    <t>MASTER PET COMERCIO</t>
  </si>
  <si>
    <t>PRT DA SERRA</t>
  </si>
  <si>
    <t>AVICULTURA CANTO LINDO LTDA - ME</t>
  </si>
  <si>
    <t>CANTO LINDO</t>
  </si>
  <si>
    <t>AUTOBEL VEICULOS LTDA</t>
  </si>
  <si>
    <t>AUTOBEL VEICULOS LTD</t>
  </si>
  <si>
    <t>SEARA</t>
  </si>
  <si>
    <t>FRIBOI</t>
  </si>
  <si>
    <t>NAVI CARNES - INDUSTRIA E COMERCIO LTDA</t>
  </si>
  <si>
    <t>NAVI CARNES</t>
  </si>
  <si>
    <t>VALECOM COMERCIO DE MATERIAIS ELETRICOS</t>
  </si>
  <si>
    <t>VALECOM COMERCIO DE</t>
  </si>
  <si>
    <t>N.A.W. INDUSTRIA E COMERCIO DE TRANSFORM</t>
  </si>
  <si>
    <t>N.A.W.</t>
  </si>
  <si>
    <t>COSTA WENSE ALIMENTOS LTDA</t>
  </si>
  <si>
    <t>COSTA WENSE ALIMENTO</t>
  </si>
  <si>
    <t>G M MAGALHAES - ME</t>
  </si>
  <si>
    <t>GM EMBALAGENS</t>
  </si>
  <si>
    <t>ALCOOL MORENO EIRELI - EPP</t>
  </si>
  <si>
    <t>ALCOOL MORENO EIRELI</t>
  </si>
  <si>
    <t>KASSEL ALIMENTOS - E</t>
  </si>
  <si>
    <t>PET SHOP BELLE COMERCIAL LTDA - ME</t>
  </si>
  <si>
    <t>PET SHOP BELLE</t>
  </si>
  <si>
    <t>JOSE GARCIA NETO &amp; CIA LTDA - EPP</t>
  </si>
  <si>
    <t>LINGUICAS UAY PRODUT</t>
  </si>
  <si>
    <t>CERVEJARIA DER BRAUMEISTER HIGIENOPOLIS</t>
  </si>
  <si>
    <t>FRIGORIFICO SILTOMAC LTDA</t>
  </si>
  <si>
    <t>FRIGORIFICO SILTOMAC</t>
  </si>
  <si>
    <t>TWINGLASS VIDROS LTDA</t>
  </si>
  <si>
    <t>TWINGLASS VIDROS LTD</t>
  </si>
  <si>
    <t>ITAJU SERVICE INDUSTRIA E SERVICOS LTDA</t>
  </si>
  <si>
    <t>ITAJU SERVICE</t>
  </si>
  <si>
    <t>SKIPPI INDUSTRIA DE ALIMENTOS LTDA.</t>
  </si>
  <si>
    <t>SKIPPI</t>
  </si>
  <si>
    <t>POLPA BRASIL DESIDRATADOS LTDA.</t>
  </si>
  <si>
    <t>POLPA BRASIL</t>
  </si>
  <si>
    <t>JOAO LUIZ PAES GUEDES - EPP</t>
  </si>
  <si>
    <t>JOAO LUIZ PAES GUEDE</t>
  </si>
  <si>
    <t>TRAFOSUL INDUSTRIA DE TRANSFORMADORES LT</t>
  </si>
  <si>
    <t>TRAFOSUL INDUSTRIA D</t>
  </si>
  <si>
    <t>TRIPCALDAS LTDA - EPP</t>
  </si>
  <si>
    <t>TRIPCALDAS</t>
  </si>
  <si>
    <t>RM TRIPAS LTDA - EPP</t>
  </si>
  <si>
    <t>RM TRIPAS</t>
  </si>
  <si>
    <t>B &amp; B COMERCIO DE ALIMENTOS LTDA - ME</t>
  </si>
  <si>
    <t>B &amp; B COMERCIO DE AL</t>
  </si>
  <si>
    <t>ISOTECK BRASIL INDUSTRIA E COMERCIO LTDA</t>
  </si>
  <si>
    <t>ISOTECK</t>
  </si>
  <si>
    <t>SNEC INDUSTRIA E COMERCIO LTDA</t>
  </si>
  <si>
    <t>SNEC INDUSTRIA E COM</t>
  </si>
  <si>
    <t>MATADOURO E FRIGORIFICO PALADAR LTDA</t>
  </si>
  <si>
    <t>PALADAR</t>
  </si>
  <si>
    <t>ABRAO TEBALDI &amp; FILHO LTDA - EPP</t>
  </si>
  <si>
    <t>ABRAO TEBALDI</t>
  </si>
  <si>
    <t>LESTE TRIPAS LTDA - ME</t>
  </si>
  <si>
    <t>LESTE TRIPAS</t>
  </si>
  <si>
    <t>MORTADELA IMPERIAL</t>
  </si>
  <si>
    <t>POLE</t>
  </si>
  <si>
    <t>AGRO-INDUSTRIAL OLIMPIA LTDA</t>
  </si>
  <si>
    <t>AGRO-INDUSTRIAL OLIM</t>
  </si>
  <si>
    <t>REDEMAX PRODUTOS VETERINARIOS LTDA - EPP</t>
  </si>
  <si>
    <t>REDE-MAX</t>
  </si>
  <si>
    <t>MP CLINICA VETERINARIA LTDA - ME</t>
  </si>
  <si>
    <t>MONICAO E PATPET</t>
  </si>
  <si>
    <t>RENTALFER MAQUINAS E EQUIPAMENTOS LIMITA</t>
  </si>
  <si>
    <t>RENTALFER</t>
  </si>
  <si>
    <t>CITY ZOO PET SHOP COMERCIO LTDA - ME</t>
  </si>
  <si>
    <t>CITY ZOO</t>
  </si>
  <si>
    <t>SAO SALVADOR ALIMENTOS S/A</t>
  </si>
  <si>
    <t>SSA</t>
  </si>
  <si>
    <t>RIOBASE COMERCIO DE ALIMENTOS LTDA - ME</t>
  </si>
  <si>
    <t>RIOBASE COMERCIO DE</t>
  </si>
  <si>
    <t>IZABEL RODRIGUES DE OLIVEIRA - ME</t>
  </si>
  <si>
    <t>COMERCIAL SUL MINEIR</t>
  </si>
  <si>
    <t>SUINOAVES ALIMENTOS LTDA</t>
  </si>
  <si>
    <t>SUINOAVES</t>
  </si>
  <si>
    <t>FABRICA DE CONSERVAS DE CARNES SAO LUIZ</t>
  </si>
  <si>
    <t>GOSTOSINHA INDUSTRIA E COMERCIO DE EMBUT</t>
  </si>
  <si>
    <t>GOSTOSINHA</t>
  </si>
  <si>
    <t>HYUNDAI CAOA DO BRASIL LTDA</t>
  </si>
  <si>
    <t>HYUNDAI</t>
  </si>
  <si>
    <t>ELAINE DE FATIMA DIEHL MARCIO - ME</t>
  </si>
  <si>
    <t>ELAINE DE FATIMA</t>
  </si>
  <si>
    <t>FRIGOGIL</t>
  </si>
  <si>
    <t>DME - DISTRIBUIDORA DE MATERIAL ELETRICO</t>
  </si>
  <si>
    <t>DME</t>
  </si>
  <si>
    <t>RCV MOTORES ELETRICO</t>
  </si>
  <si>
    <t>BONASA ALIMENTOS S/A</t>
  </si>
  <si>
    <t>BONASA</t>
  </si>
  <si>
    <t>FRANGOS GUANAMBI LTDA - ME</t>
  </si>
  <si>
    <t>FRANGOS GUANAMBI</t>
  </si>
  <si>
    <t>DISUPRA DISTRIBUIDORA LTDA</t>
  </si>
  <si>
    <t>DISUPRA</t>
  </si>
  <si>
    <t>SEBASTIAO C.NETO TRIPAS - EPP</t>
  </si>
  <si>
    <t>SEBASTIAO C.NETO</t>
  </si>
  <si>
    <t>JOSILENE NOGUEIRA DE LIMA E CIA LTDA - M</t>
  </si>
  <si>
    <t>BODE &amp; CIA</t>
  </si>
  <si>
    <t>PET SHOP FIM DE SEMANA LTDA - ME</t>
  </si>
  <si>
    <t>PET SHOP FIM DE SEMA</t>
  </si>
  <si>
    <t>COMERCIO DE SUCATAS IRMAOS FRANCO LTDA -</t>
  </si>
  <si>
    <t>COMERCIO DE SUCATAS</t>
  </si>
  <si>
    <t>GE POWER</t>
  </si>
  <si>
    <t>PEDROMJP DISTRIBUIDO</t>
  </si>
  <si>
    <t>DANIELA SANDRA DO CARMO - ME</t>
  </si>
  <si>
    <t>ADFIOS- FIOS E ACESS</t>
  </si>
  <si>
    <t>ANGLO AMERICAN NIQUEL BRASIL LTDA</t>
  </si>
  <si>
    <t>ANGLO AMERICAN NIQUE</t>
  </si>
  <si>
    <t>TRIPOMAR COMERCIO DE TRIPAS LTDA - ME</t>
  </si>
  <si>
    <t>TRIPOMAR</t>
  </si>
  <si>
    <t>ESTALEIRO ATLANTICO SUL S/A</t>
  </si>
  <si>
    <t>ESTALEIRO ATLANTICO</t>
  </si>
  <si>
    <t>CASA DE RACOES VILA REMO LTDA - EPP</t>
  </si>
  <si>
    <t>CASA DE RACOES</t>
  </si>
  <si>
    <t>MERCEARIA DO ANIMAL COMERCIO DE RACOES LTDA</t>
  </si>
  <si>
    <t>MERCEARIA DO ANIMAL</t>
  </si>
  <si>
    <t>CONDUMINAS</t>
  </si>
  <si>
    <t>TRANS - SISTEMAS DE TRANSPORTES S/A</t>
  </si>
  <si>
    <t>TRANS</t>
  </si>
  <si>
    <t>A.D. ASSING &amp; CIA LTDA - ME</t>
  </si>
  <si>
    <t>EMBUTIDOS DO ALEMAO</t>
  </si>
  <si>
    <t>CARLOS BENTO DA SILVA - ME</t>
  </si>
  <si>
    <t>CARLOS BENTO</t>
  </si>
  <si>
    <t>ANIMAL PLACE PET SHOP LTDA - ME</t>
  </si>
  <si>
    <t>ANIMAL PLACE</t>
  </si>
  <si>
    <t>SIDERURGICA NORTE BRASIL S.A.</t>
  </si>
  <si>
    <t>SINOBRAS</t>
  </si>
  <si>
    <t>CIACARNE ALIMENTOS</t>
  </si>
  <si>
    <t>UNITRIPAS CONDIMENTOS E TRIPAS LTDA - ME</t>
  </si>
  <si>
    <t>UNITRIPAS</t>
  </si>
  <si>
    <t>REGINALDO APARECIDO CABRIOLI - ME</t>
  </si>
  <si>
    <t>VAREJAO DE CARNES PO</t>
  </si>
  <si>
    <t>INDUSUL INDUSTRIA DE TRANSFORMADORES LTD</t>
  </si>
  <si>
    <t>INDUSUL</t>
  </si>
  <si>
    <t>POWER COMERCIO, INDUSTRIA E REPRESENTACO</t>
  </si>
  <si>
    <t>ELETRO HERTZ</t>
  </si>
  <si>
    <t>BOZEL BRASIL</t>
  </si>
  <si>
    <t>AUSCON</t>
  </si>
  <si>
    <t>AGROINDUSTRIA DO - VALLE LTDA. - ME</t>
  </si>
  <si>
    <t>AGRO DO VALLE</t>
  </si>
  <si>
    <t>CLINICA VETERINARIA E O BICHO LTDA - ME</t>
  </si>
  <si>
    <t>E O BICHO CLINICA</t>
  </si>
  <si>
    <t>MINIMERCADO DIDJO LTDA - ME</t>
  </si>
  <si>
    <t>MINIMERCADO DIDJO</t>
  </si>
  <si>
    <t>RENATA GASPAR VIEIRA - ME</t>
  </si>
  <si>
    <t>PET SAFARI</t>
  </si>
  <si>
    <t>CAPRICORN</t>
  </si>
  <si>
    <t>BRITO &amp; SANTOS FRIOS INDUSTRIA DE ALIMEN</t>
  </si>
  <si>
    <t>BRITO &amp; SANTOS</t>
  </si>
  <si>
    <t>ELOISE HIGUTSI KOMES</t>
  </si>
  <si>
    <t>MIX DISTRIBUIDORA ATACADISTA LTDA. - EPP</t>
  </si>
  <si>
    <t>MIX DISTRIBUIDORA AT</t>
  </si>
  <si>
    <t>SENZAKI BAZAR E CASA DE RACAO LTDA - EPP</t>
  </si>
  <si>
    <t>SENZAKI BAZAR E CASA</t>
  </si>
  <si>
    <t>NACIONAL MINERIOS S/A</t>
  </si>
  <si>
    <t>NACIONAL MINERIOS</t>
  </si>
  <si>
    <t>ORUA ACOSTA DA ROSA - ME</t>
  </si>
  <si>
    <t>EMBALA BONITO</t>
  </si>
  <si>
    <t>CROSSFOX COMERCIO DE CONDUTORES ELETRICO</t>
  </si>
  <si>
    <t>CROSSFOX</t>
  </si>
  <si>
    <t>LIFE TECHNOLOGIES</t>
  </si>
  <si>
    <t>FRANCISCO DE ASSIS ARAUJO OLIVEIRA - ME</t>
  </si>
  <si>
    <t>FRANCISCO DE ASSIS</t>
  </si>
  <si>
    <t>GRANDO E GRANDO LTDA - EPP</t>
  </si>
  <si>
    <t>SUPERMERCADO ALVORAD</t>
  </si>
  <si>
    <t>DREON E TUMELERO LTDA - ME</t>
  </si>
  <si>
    <t>SABORE D ITALIA</t>
  </si>
  <si>
    <t>MAGNESITA REFRATARIOS S.A.</t>
  </si>
  <si>
    <t>MAGNESITA REFRATARIO</t>
  </si>
  <si>
    <t>JADE DISTRIBUIDORA COMERCIAL LTDA - ME</t>
  </si>
  <si>
    <t>JADE DISTRIBUIDORA</t>
  </si>
  <si>
    <t>BIOLOGICAL INDUSTRIES LTD</t>
  </si>
  <si>
    <t>BIOLOGICAL</t>
  </si>
  <si>
    <t>PET EXPRESS</t>
  </si>
  <si>
    <t>ESTETICA ANIMAL SANTA INES LTDA - ME</t>
  </si>
  <si>
    <t>ESTETICA ANIMAL</t>
  </si>
  <si>
    <t>HORUSPET PRODUTOS PARA ANIMAIS LTDA - ME</t>
  </si>
  <si>
    <t>HORUS</t>
  </si>
  <si>
    <t>CSM ENGENHARIA DE MOVIMENTACAO LTDA.</t>
  </si>
  <si>
    <t>CSM ENGENHARIA</t>
  </si>
  <si>
    <t>TOSHIBA AMERICA</t>
  </si>
  <si>
    <t>ALLCABLE INDUSTRIA E COMERCIO DE COMPONE</t>
  </si>
  <si>
    <t>ALLCABLE IND. E COM.</t>
  </si>
  <si>
    <t>AURORA</t>
  </si>
  <si>
    <t>FRIGORIFICO VITELLO LTDA</t>
  </si>
  <si>
    <t>BOM TEMPERO</t>
  </si>
  <si>
    <t>CASA DAS LAMPADAS ELETRO COMERCIAL LTDA</t>
  </si>
  <si>
    <t>CASA DAS LAMPADAS EL</t>
  </si>
  <si>
    <t>DIPSUL - DISTRIBUIDORA LTDA</t>
  </si>
  <si>
    <t>DIPSUL - DISTRIBUIDO</t>
  </si>
  <si>
    <t>PAMPLONA</t>
  </si>
  <si>
    <t>COLBRAS IND E COM LTDA</t>
  </si>
  <si>
    <t>SOFTCAPS</t>
  </si>
  <si>
    <t>FENDRICH IRMAOS E CIA LTDA - ME</t>
  </si>
  <si>
    <t>FENDRICH IRMAOS E CI</t>
  </si>
  <si>
    <t>SUPERMERCADO GESSNER LTDA</t>
  </si>
  <si>
    <t>SUPERMERCADO GESSNER</t>
  </si>
  <si>
    <t>ARETTA REPRESENTACOES LTDA - ME</t>
  </si>
  <si>
    <t>ARETTA REPRES</t>
  </si>
  <si>
    <t>SALSICHARIA SANTA FE DE ITABORAI LTDA</t>
  </si>
  <si>
    <t>ITABORAI</t>
  </si>
  <si>
    <t>OESTEVET- COMERCIO E REPRESENTACOES LTDA</t>
  </si>
  <si>
    <t>OESTEVET- COMERCIO E</t>
  </si>
  <si>
    <t>EVALDO SCHMEGEL - EPP</t>
  </si>
  <si>
    <t>CS DE CARNE STA CRUZ</t>
  </si>
  <si>
    <t>AIDA ALIMENTOS LTDA</t>
  </si>
  <si>
    <t>AIDA</t>
  </si>
  <si>
    <t>BORSATO INDUSTRIAL LTDA</t>
  </si>
  <si>
    <t>BORSATO INDUSTRIAL L</t>
  </si>
  <si>
    <t>IMS - SOLUCOES EM ENERGIA LTDA</t>
  </si>
  <si>
    <t>IMS POWER QUALITY</t>
  </si>
  <si>
    <t>TISCHLER E CIA LTDA</t>
  </si>
  <si>
    <t>CASA ARNOLDO TISCHLE</t>
  </si>
  <si>
    <t>ALSTOM</t>
  </si>
  <si>
    <t>DENSO INDUSTRIAL DA AMAZONIA LTDA</t>
  </si>
  <si>
    <t>DENSO</t>
  </si>
  <si>
    <t>COOPERATIVA AGRICOLA MISTA RIO BRANCO LT</t>
  </si>
  <si>
    <t>COOPERATIVA AGRICOLA</t>
  </si>
  <si>
    <t>S. J. FERRARINI &amp; CIA LTDA - ME</t>
  </si>
  <si>
    <t>FERRARINI</t>
  </si>
  <si>
    <t>FRIGORIFICO RIO PARDINHO LTDA</t>
  </si>
  <si>
    <t>RIO PARDINHO</t>
  </si>
  <si>
    <t>COOPERATIVA DOS SUINOCULTORES DE ENCANTADO</t>
  </si>
  <si>
    <t>ENCANTADO</t>
  </si>
  <si>
    <t>COOPERATIVA TRITICOLA DE ESPUMOSO LTDA</t>
  </si>
  <si>
    <t>COTRIEL</t>
  </si>
  <si>
    <t>LANGUIRU</t>
  </si>
  <si>
    <t>SILVEIRA MATERIAIS ELETRICOS LTDA - EPP</t>
  </si>
  <si>
    <t>SILVEIRA</t>
  </si>
  <si>
    <t>FRIGORIFICO CHESINI LTDA</t>
  </si>
  <si>
    <t>FRIGORIFICO CHESINI</t>
  </si>
  <si>
    <t>GALLAS COMERCIO DE ALIMENTOS LTDA</t>
  </si>
  <si>
    <t>ACOUGUE E MERCEARIA</t>
  </si>
  <si>
    <t>HILMO SAALFELD &amp; CIA LTDA</t>
  </si>
  <si>
    <t>ATACADO CRISTAL</t>
  </si>
  <si>
    <t>CONDOMINIO RESIDENCIAL ENCOSTA DO POENTE</t>
  </si>
  <si>
    <t>CONDOMINIO RESIDENCI</t>
  </si>
  <si>
    <t>TORNEARIA GISAMAR LTDA - EPP</t>
  </si>
  <si>
    <t>GISAMAR</t>
  </si>
  <si>
    <t>SINDICATO DOS TRABALHADORES RURAIS DE GU</t>
  </si>
  <si>
    <t>SINDICATO DOS TRABAL</t>
  </si>
  <si>
    <t>FRIGORIFICO CASTRO LTDA</t>
  </si>
  <si>
    <t>FRIG CASTRO</t>
  </si>
  <si>
    <t>BANCA 12 - ARMAZEM DE PRODUTOS NATURAIS</t>
  </si>
  <si>
    <t>BANCA 12 - ARMAZEM D</t>
  </si>
  <si>
    <t>EMPRESA DE TRENS URBANOS DE PORTO ALEGRE</t>
  </si>
  <si>
    <t>TRENSURB</t>
  </si>
  <si>
    <t>COOPERATIVA DOS SUINOCULTORES DO CAI SUP</t>
  </si>
  <si>
    <t>OURO DO SUL</t>
  </si>
  <si>
    <t>PROTEISUL INDUSTRIA DE ESPECIARIAS LTDA</t>
  </si>
  <si>
    <t>PROTEISUL INDUSTRIA</t>
  </si>
  <si>
    <t>RESIVALE INDUSTRIA E COMERCIO DE RESIST</t>
  </si>
  <si>
    <t>RESIVALE</t>
  </si>
  <si>
    <t>BARBOSA DISTRIBUIDORA DE PRODUTOS ALIMEN</t>
  </si>
  <si>
    <t>BARBOSA DISTRIBUIDOR</t>
  </si>
  <si>
    <t>COTRIPAL</t>
  </si>
  <si>
    <t>FOCKINK INSTALACOES ELETRICAS LTDA</t>
  </si>
  <si>
    <t>FOCKINK INSTALACOES</t>
  </si>
  <si>
    <t>BASSO &amp; PANCOTTE LTDA</t>
  </si>
  <si>
    <t>BASSO &amp; PANCOTTE LTD</t>
  </si>
  <si>
    <t>B.L.C. COMERCIO DE RACAO LTDA - ME</t>
  </si>
  <si>
    <t>BEM LO CAO RACOES</t>
  </si>
  <si>
    <t>CLEOCAMP COMERCIO DE MATERIAL ELETRICO L</t>
  </si>
  <si>
    <t>CLEOCAMP</t>
  </si>
  <si>
    <t>CONSORCIO DE ALUMINIO DO MARANHAO CONSOR</t>
  </si>
  <si>
    <t>CONSORCIO ALUMAR</t>
  </si>
  <si>
    <t>MA</t>
  </si>
  <si>
    <t>TECMOLD INDUSTRIA E COMERCIO LTDA</t>
  </si>
  <si>
    <t>TECMOLD INDUSTRIA E</t>
  </si>
  <si>
    <t>INDUSTRIA SUL BRASIL DE TRANSFORMADORES</t>
  </si>
  <si>
    <t>ELETRICA FORTE MATERIAL ELETRICO LTDA</t>
  </si>
  <si>
    <t>ELETRICA FORTE</t>
  </si>
  <si>
    <t>DECISOM INDUSTRIAL ELETRONICA - EIRELI</t>
  </si>
  <si>
    <t>DECISOM</t>
  </si>
  <si>
    <t>BRASUTURE INDUSTRIA COMERCIO IMPORTACAO</t>
  </si>
  <si>
    <t>BRASUTURE</t>
  </si>
  <si>
    <t>A C E INDUSTRIA E COMERCIO LTDA</t>
  </si>
  <si>
    <t>A C E INDUSTRIA E CO</t>
  </si>
  <si>
    <t>L.A.F DO BRASIL INDUSTRIA DE CABOS E FIO</t>
  </si>
  <si>
    <t>L.A.F DO BRASIL</t>
  </si>
  <si>
    <t>MENON COMERCIO E REPRESENTACOES LTDA</t>
  </si>
  <si>
    <t>MENON</t>
  </si>
  <si>
    <t>ENDLER INDUSTRIA DE CARNES E DERIVADOS LTDA</t>
  </si>
  <si>
    <t>ENDLER</t>
  </si>
  <si>
    <t>TMSA - TECNOLOGIA EM MOVIMENTACAO S/A</t>
  </si>
  <si>
    <t>TMSA - TECNOLOGIA EM</t>
  </si>
  <si>
    <t>IMPORTADORA E EXPORTADORA DE MEDIDORES P</t>
  </si>
  <si>
    <t>POLIMATE</t>
  </si>
  <si>
    <t>AD-ALL INDUSTRIAL ELETRONICA LTDA</t>
  </si>
  <si>
    <t>AD-ALL</t>
  </si>
  <si>
    <t>FRANCAP LTDA - ME</t>
  </si>
  <si>
    <t>FRANCAP</t>
  </si>
  <si>
    <t>ALTUS SISTEMAS DE AU</t>
  </si>
  <si>
    <t>FRIGORIFICO FONTOURA INDUSTRIAL DE CARNE</t>
  </si>
  <si>
    <t>FRIGORIFICO FONTOURA</t>
  </si>
  <si>
    <t>JANDIR SANTOLIN &amp; CIA LTDA - EPP</t>
  </si>
  <si>
    <t>SACARIA SANTOLIN</t>
  </si>
  <si>
    <t>SUPERMERCADO IVOTI</t>
  </si>
  <si>
    <t>DARIO CANABARRO E CIA LTDA - ME</t>
  </si>
  <si>
    <t>TREFISUL</t>
  </si>
  <si>
    <t>DONADA ALIMENTOS LTDA - ME</t>
  </si>
  <si>
    <t>DONADA ALIMENTOS</t>
  </si>
  <si>
    <t>INDUSTRIA E COMERCIO DE TRIPAS GETULIENS</t>
  </si>
  <si>
    <t>TRIPAS GETULIENSE</t>
  </si>
  <si>
    <t>FABRICA DE EMBUTIDOS</t>
  </si>
  <si>
    <t>RMS INDUSTRIA DE EQUIPAMENTOS ELETRONICO</t>
  </si>
  <si>
    <t>RMS SISTEMAS ELETRON</t>
  </si>
  <si>
    <t>RUPPENTHAL EMBUTIDOS LTDA - EPP</t>
  </si>
  <si>
    <t>RUPPENTHAL EMBUTIDOS</t>
  </si>
  <si>
    <t>ADELIS INDUSTRIA E COMERCIO DE ALIMENTOS</t>
  </si>
  <si>
    <t>ADELIS</t>
  </si>
  <si>
    <t>COOPERATIVA REGIONAL SANANDUVA DE CARNES E DERIVADOS LTDA</t>
  </si>
  <si>
    <t>COOP SANANDUVA</t>
  </si>
  <si>
    <t>BONO &amp; CONSTANTINO LTDA</t>
  </si>
  <si>
    <t>BONO &amp; CONSTANTINO</t>
  </si>
  <si>
    <t>ILDA IZABEL DINATO VIOL E CIA LTDA - ME</t>
  </si>
  <si>
    <t>MODATUAL</t>
  </si>
  <si>
    <t>EXCELSIOR ALIMENTOS SA.</t>
  </si>
  <si>
    <t>EXCELSIOR ALIMENTOS</t>
  </si>
  <si>
    <t>ALIMENTOS FRIELLA</t>
  </si>
  <si>
    <t>ELETRODIA DISTRIBUIDORA LTDA</t>
  </si>
  <si>
    <t>ELETRODIA DISTRIBUID</t>
  </si>
  <si>
    <t>IRMAOS DO VALLE LTDA.</t>
  </si>
  <si>
    <t>IRMAOS DO VALLE</t>
  </si>
  <si>
    <t>VITTUS MERCANTIL E EMPACOTADORA DE CEREA</t>
  </si>
  <si>
    <t>VITTUS</t>
  </si>
  <si>
    <t>MAXEL MATERIAIS ELETRICOS LTDA</t>
  </si>
  <si>
    <t>MAXEL MATERIAIS ELET</t>
  </si>
  <si>
    <t>RENTANK EQUIPAMENTOS INDUSTRIAIS LTDA.</t>
  </si>
  <si>
    <t>RENTANK EQUIPAMENTOS</t>
  </si>
  <si>
    <t>ROBERTO GRILE - EPP</t>
  </si>
  <si>
    <t>RIBERTAMBORES</t>
  </si>
  <si>
    <t>CONSERVAS ODERICH SA</t>
  </si>
  <si>
    <t>ODERICH</t>
  </si>
  <si>
    <t>INDUSTRIA E COMERCIO LATICINIOS APORE LT</t>
  </si>
  <si>
    <t>APORE</t>
  </si>
  <si>
    <t>SANTO ANDRE</t>
  </si>
  <si>
    <t>BENEDITO EUGENIO NETO</t>
  </si>
  <si>
    <t>BENEDITO</t>
  </si>
  <si>
    <t>BONPROLE INDUSTRIAS LACTEAS S.A</t>
  </si>
  <si>
    <t>BONPROLE</t>
  </si>
  <si>
    <t>QUIMICA SUIZA INDUSTRIAL DE BOLIVIA S.A</t>
  </si>
  <si>
    <t>QUIMICA SUIZA</t>
  </si>
  <si>
    <t>HODAGAR SRL</t>
  </si>
  <si>
    <t>HODAGAR</t>
  </si>
  <si>
    <t>INGREDIENTES Y PRODUCTOS FUNCIONALES</t>
  </si>
  <si>
    <t>INGREDIENTES</t>
  </si>
  <si>
    <t>KANCOR INDREDIENTS LIMITED</t>
  </si>
  <si>
    <t>KANCOR</t>
  </si>
  <si>
    <t>BIOCON DEL PERU S.A.C.</t>
  </si>
  <si>
    <t>BIOCON</t>
  </si>
  <si>
    <t>CLEBER AZEVEDO DA SILVA</t>
  </si>
  <si>
    <t>CLEBER</t>
  </si>
  <si>
    <t>DANIELA ALVES DE OLIVEIRA</t>
  </si>
  <si>
    <t>DANIELA ALVES</t>
  </si>
  <si>
    <t>MAURO DAL BELLO</t>
  </si>
  <si>
    <t>VINICIUS FERREIRA DA SILVA</t>
  </si>
  <si>
    <t>VINICIUS</t>
  </si>
  <si>
    <t>CELSO TURCI</t>
  </si>
  <si>
    <t>FIRMINO AGUIAR DA SILVA</t>
  </si>
  <si>
    <t>FIRMINO</t>
  </si>
  <si>
    <t>ARLAN EDSON DOS SANTOS</t>
  </si>
  <si>
    <t>ARLAN</t>
  </si>
  <si>
    <t>MARCELO REIS</t>
  </si>
  <si>
    <t>RICARDO ANDRE DE SOUZA CHAVES</t>
  </si>
  <si>
    <t>CHAVES</t>
  </si>
  <si>
    <t>MTL - MANUTENCAO E CONSERTO LTDA - EPP</t>
  </si>
  <si>
    <t>MTL - MANUTENCAO</t>
  </si>
  <si>
    <t>SUNMOST S.A</t>
  </si>
  <si>
    <t>AS ORQUIDEAS FLORES, PLANTAS E DECORACOE</t>
  </si>
  <si>
    <t>AS ORQUIDEAS</t>
  </si>
  <si>
    <t>GFS INDUSTRIA ELETROELETRONICA LTDA.</t>
  </si>
  <si>
    <t>ERZEG</t>
  </si>
  <si>
    <t>ELETRICA SOLARIS COMPONENTES ELETRICOS E</t>
  </si>
  <si>
    <t>ELETRICA SOLARIS</t>
  </si>
  <si>
    <t>P H RAMOS GONCALVES ME</t>
  </si>
  <si>
    <t>P H RAMOS GONCALVES</t>
  </si>
  <si>
    <t>CIALNE INDUSTRIA DE</t>
  </si>
  <si>
    <t>SABOROSA ALIMENTOS DE SANTA CRUZ LTDA.</t>
  </si>
  <si>
    <t>SABOROSA ALIMENTOS</t>
  </si>
  <si>
    <t>SABOR DO VALE ALIMENTOS NATURAIS IND.DIS</t>
  </si>
  <si>
    <t>SABOR DO VALE</t>
  </si>
  <si>
    <t>MARIA DAS GRACAS LOCATELLI MERCEARIA - M</t>
  </si>
  <si>
    <t>MARIA DAS GRACAS LOC</t>
  </si>
  <si>
    <t>LUCIANE BRUM DENES - PECAS ELETRICAS - M</t>
  </si>
  <si>
    <t>LUCIANE BRUM DENES</t>
  </si>
  <si>
    <t>CLAUDIONOR SILVA SANTOS-RACOES - ME</t>
  </si>
  <si>
    <t>CASA DE RACAO JC</t>
  </si>
  <si>
    <t>ZELI</t>
  </si>
  <si>
    <t>MINAS TRIPAS COMERCIO DE TRIPAS &amp; MAQUIN</t>
  </si>
  <si>
    <t>MINAS TRIPAS COMERCI</t>
  </si>
  <si>
    <t>PIRACICABA CARNES E DERIVADOS LTDA.</t>
  </si>
  <si>
    <t>CARNES PIRACICABA</t>
  </si>
  <si>
    <t>PET SHOP LYPPO LTDA - ME</t>
  </si>
  <si>
    <t>PET ZOO</t>
  </si>
  <si>
    <t>TARAMPS</t>
  </si>
  <si>
    <t>F. COUTINHO NETO COMERCIO - ME</t>
  </si>
  <si>
    <t>DO CHEFS</t>
  </si>
  <si>
    <t>FERREIRA SANTOS</t>
  </si>
  <si>
    <t>SAO VICENTE COMERCIAL LTDA - ME</t>
  </si>
  <si>
    <t>SAO VICENTE</t>
  </si>
  <si>
    <t>JULIPACK EMBALAGENS PLASTICAS LTDA - ME</t>
  </si>
  <si>
    <t>JULIPACK EMBALAGENS</t>
  </si>
  <si>
    <t>MICHELLE APARECIDA MARQUES - ME</t>
  </si>
  <si>
    <t>TRIP-MAQ</t>
  </si>
  <si>
    <t>SERGIO SANCHES DE SOUSA - ME, 1150</t>
  </si>
  <si>
    <t>VIPMAQ-TUPA</t>
  </si>
  <si>
    <t>A. R. C. LOGISTICA E ALIMENTOS LTDA</t>
  </si>
  <si>
    <t>A. R. C. LOGISTICA</t>
  </si>
  <si>
    <t>C.ROLIM DE MOURA - ME</t>
  </si>
  <si>
    <t>C.ROLIM DE MOURA</t>
  </si>
  <si>
    <t>SANLEON COMERCIO DE INGREDIENTES ALIMENT</t>
  </si>
  <si>
    <t>SANLEON</t>
  </si>
  <si>
    <t>QUALICARNES LTDA</t>
  </si>
  <si>
    <t>QUALICARNES</t>
  </si>
  <si>
    <t>TRIPOMAK LTDA - ME</t>
  </si>
  <si>
    <t>DINOCOCO AGRO INDUSTRIAL LTDA - ME</t>
  </si>
  <si>
    <t>DINOCOCO AGRO INDUST</t>
  </si>
  <si>
    <t>MERCURIO INDUSTRIA COMERCIO, IMPORTACAO</t>
  </si>
  <si>
    <t>MERCURIO</t>
  </si>
  <si>
    <t>LEONARDO NOGUEIRA GOMES ME</t>
  </si>
  <si>
    <t>LIDER TRIPAS</t>
  </si>
  <si>
    <t>CINTIA CRISTINA SOUZA SILVA - ME</t>
  </si>
  <si>
    <t>PET LOCAO</t>
  </si>
  <si>
    <t>MAGUI IMPORTACAO E DISTRIBUICAO DE ALIME</t>
  </si>
  <si>
    <t>MAGUI IMPORTACAO</t>
  </si>
  <si>
    <t>BRUNO OLIVEIRA MIGUEL CPF 063.468.536-86</t>
  </si>
  <si>
    <t>COMTRICON</t>
  </si>
  <si>
    <t>COLINAS TRANSPORTADORA LTDA ME</t>
  </si>
  <si>
    <t>COLINAS TRANSPORTADO</t>
  </si>
  <si>
    <t>COOP DE COL.AGROPEC.E IND.PINDORAMA</t>
  </si>
  <si>
    <t>PINDORAMA</t>
  </si>
  <si>
    <t>SOCOCO</t>
  </si>
  <si>
    <t>S R DE SOUZA E CIA LTDA ME</t>
  </si>
  <si>
    <t>SR DE SOUZA</t>
  </si>
  <si>
    <t>POINT SUTURE</t>
  </si>
  <si>
    <t>NUTRILOG COMERCIO DE PRODUTOS AGROPECUAR</t>
  </si>
  <si>
    <t>NUTRILOG</t>
  </si>
  <si>
    <t>NESPER COMERCIO ATACADISTA DE FARINHA</t>
  </si>
  <si>
    <t>NESPER</t>
  </si>
  <si>
    <t>ZODIAC</t>
  </si>
  <si>
    <t>ACHE</t>
  </si>
  <si>
    <t>LABORATORIOS BRUCH LTDA</t>
  </si>
  <si>
    <t>LABORATORIOS BRUCH</t>
  </si>
  <si>
    <t>SINAPSE ELETRONICA INDUSTRIAL LTDA ME</t>
  </si>
  <si>
    <t>SINAPSE</t>
  </si>
  <si>
    <t>MEU CAOTINHO CLINICA VETERINARIA E PET</t>
  </si>
  <si>
    <t>MEU CAOTINHO</t>
  </si>
  <si>
    <t>MVL VIBRADORES INDUSTRIAIS LTDA.</t>
  </si>
  <si>
    <t>MVL VIBRADORES</t>
  </si>
  <si>
    <t>INDUSTRIA E COMERCIO DE ALIMENTOS MAGNATA LTDA</t>
  </si>
  <si>
    <t>ALIMENTOS MAGNATA</t>
  </si>
  <si>
    <t>FRIGOR J D BRASIL INDUSTRIA E COMERCIO</t>
  </si>
  <si>
    <t>FRIGOR J D BRASIL</t>
  </si>
  <si>
    <t>EDMILSON DAMASIO MONTILHA E OUTRO</t>
  </si>
  <si>
    <t>EDMILSON DAMASIO</t>
  </si>
  <si>
    <t>LEONARDO BOZZI DA SILVA ME</t>
  </si>
  <si>
    <t>BOZZI MOTORES ELETRI</t>
  </si>
  <si>
    <t>PET TOWN BOUTIQUE LTDA</t>
  </si>
  <si>
    <t>PET TOWN BOUTIQUE</t>
  </si>
  <si>
    <t>GUARAVES</t>
  </si>
  <si>
    <t>MAURICEA ALIMENTOS DO NORDESTE LTDA</t>
  </si>
  <si>
    <t>MAURICEA ALIMENTOS</t>
  </si>
  <si>
    <t>PAULO SILAS LEITE PEIXOTO EIRELI ME</t>
  </si>
  <si>
    <t>CASA PEIXOTO</t>
  </si>
  <si>
    <t>FRIGORIFICO ALVORADA INDUSTRIA LTDA</t>
  </si>
  <si>
    <t>ALVORADA</t>
  </si>
  <si>
    <t>ESTALEIRO RIO TIETE LTDA</t>
  </si>
  <si>
    <t>ESTALEIRO RIO TIETE</t>
  </si>
  <si>
    <t>GIOVANY MENDES DE SOUZA ME</t>
  </si>
  <si>
    <t>TRIPOMIX</t>
  </si>
  <si>
    <t>BONFRIG ALIMENTOS LTDA</t>
  </si>
  <si>
    <t>BONFRIG ALIMENTOS</t>
  </si>
  <si>
    <t>VITON EQUIPAMENTOS E MAQUINAS LTDA.</t>
  </si>
  <si>
    <t>VITON EQUIPAMENTOS</t>
  </si>
  <si>
    <t>F R CASTRO ME</t>
  </si>
  <si>
    <t>F R CASTRO</t>
  </si>
  <si>
    <t>SERRANA INDUSTRIA E COMERCIO DE ALIMENTO</t>
  </si>
  <si>
    <t>SERRANA INDUSTRIA</t>
  </si>
  <si>
    <t>KI DELICIA</t>
  </si>
  <si>
    <t>VETLOG DISTRIBUIDORA DE PRODUTOS PARA AN</t>
  </si>
  <si>
    <t>VETLOG DISTRIBUIDORA</t>
  </si>
  <si>
    <t>NUTRIAL AGROINDUSTRIAS REUNIDAS SA</t>
  </si>
  <si>
    <t>NUTRIAL</t>
  </si>
  <si>
    <t>SIDINEI PIZZATTO EIRELI ME</t>
  </si>
  <si>
    <t>TRICON DISTRIBUIDORA</t>
  </si>
  <si>
    <t>CERVEJARIA BRAUGARTEN TAMBORE EIRELI</t>
  </si>
  <si>
    <t>VIGOR ALIMENTOS SA</t>
  </si>
  <si>
    <t>PEIXOTO GONCALVES SA INDUSTRIA E COMERC</t>
  </si>
  <si>
    <t>PEIXOTO GONCALVES SA</t>
  </si>
  <si>
    <t>GUIMARAES</t>
  </si>
  <si>
    <t>KALEMPA E TEIXEIRA LTDA ME</t>
  </si>
  <si>
    <t>KALEMPA E TEIXEIRA</t>
  </si>
  <si>
    <t>BALTEAU PRODUTOS ELETRICOS LTDA</t>
  </si>
  <si>
    <t>BALTEAU PRODUTOS</t>
  </si>
  <si>
    <t>TIAGO PEDROSO GONCALVES ME</t>
  </si>
  <si>
    <t>DI CARNE INDUSTRIA</t>
  </si>
  <si>
    <t>THIAGO HENRIQUE MARELLI ME</t>
  </si>
  <si>
    <t>THIAGO HENRIQUE MARE</t>
  </si>
  <si>
    <t>AGROBEN PRODUTOS AGROPECUARIOS LTDA</t>
  </si>
  <si>
    <t>AGROBEN PRODUTOS AGR</t>
  </si>
  <si>
    <t>IDEAL COMERCIO DE TRIPAS E CONDIMENTOS LTDA - EPP</t>
  </si>
  <si>
    <t>IDEAL COMERCIO</t>
  </si>
  <si>
    <t>FARAO AGROINDUSTRIAL AMBIENTAL EIRELI</t>
  </si>
  <si>
    <t>FARAO AMBIENTAL</t>
  </si>
  <si>
    <t>PAVILOCHE INDUSTRIAL LTDA EPP</t>
  </si>
  <si>
    <t>PAVILOCHE</t>
  </si>
  <si>
    <t>RAFAEL CENTENARO PANISSON E CIA LTDA</t>
  </si>
  <si>
    <t>COMERCIAL PANISSON</t>
  </si>
  <si>
    <t>ARMAZEM CONFIANCA COMERCIO DE GENEROS</t>
  </si>
  <si>
    <t>ARMAZEM CONFIANCA</t>
  </si>
  <si>
    <t>CARLITOS EMBALAGENS</t>
  </si>
  <si>
    <t>COMPET COMERCIO DE PRODUTOS PARA ANIMAIS</t>
  </si>
  <si>
    <t>COMPET</t>
  </si>
  <si>
    <t>PET SHOP NOSSA SENHORA DAS GRACAS LTDA</t>
  </si>
  <si>
    <t>POINT DA BICHARADA</t>
  </si>
  <si>
    <t>UORG COMERCIO VIRTUAL LTDA EPP</t>
  </si>
  <si>
    <t>UORG COMERCIO VIRTUA</t>
  </si>
  <si>
    <t>ANGELA POMPEU SANCHES 37013039837</t>
  </si>
  <si>
    <t>ANGELA POMPEU SANCHE</t>
  </si>
  <si>
    <t>TELBRA EX INDUSTRIA E COMERCIO LTDA</t>
  </si>
  <si>
    <t>TELBRA EX</t>
  </si>
  <si>
    <t>TENRA INDUSTRIA ALIMENTICIA LTDA EPP</t>
  </si>
  <si>
    <t>TENRA INDUSTRIA ALIM</t>
  </si>
  <si>
    <t>ALINE PINHO ME</t>
  </si>
  <si>
    <t>ALINE PINHO</t>
  </si>
  <si>
    <t>PREMIUM FOODS BRASIL S/A</t>
  </si>
  <si>
    <t>PREMIUM</t>
  </si>
  <si>
    <t>KELCO INDUSTRIAL PRODUTOS ANIMAIS LTDA</t>
  </si>
  <si>
    <t>KELCO INDUSTRIAL PRO</t>
  </si>
  <si>
    <t>LEKE DISTRIBUIDORA DE PRODUTOS ALIMENTIC</t>
  </si>
  <si>
    <t>LEKE DISTRIBUIDORA</t>
  </si>
  <si>
    <t>PORTUGAL QUIMICA LTDA ME</t>
  </si>
  <si>
    <t>PORTUGAL QUIMICA</t>
  </si>
  <si>
    <t>TIME4 COMERCIO DE SORVETES LTDA ME</t>
  </si>
  <si>
    <t>TIME4 COMERCIO</t>
  </si>
  <si>
    <t>LACTALIS DO BRASIL COMERCIO IMPORTACA</t>
  </si>
  <si>
    <t>LACTALIS DO BRASIL</t>
  </si>
  <si>
    <t>VALDEIR GUSMAO DE OLIVEIRA ME</t>
  </si>
  <si>
    <t>VALDEIR GUSMAO</t>
  </si>
  <si>
    <t>R C N LIBERTO UTILIDADES DOMESTICAS</t>
  </si>
  <si>
    <t>RCN</t>
  </si>
  <si>
    <t>ELEMAG EQUIPAMENTOS ELETRICOS E SERVICOS</t>
  </si>
  <si>
    <t>ELEMAG EQUIPAMENTOS</t>
  </si>
  <si>
    <t>OCEANA ESTALEIRO S A</t>
  </si>
  <si>
    <t>WEG DRIVES E CONTROLS AUTOMACAO LTDA</t>
  </si>
  <si>
    <t>WEG</t>
  </si>
  <si>
    <t>COMERCIAL PAI E FILHOS ATACADO E DISTRIB</t>
  </si>
  <si>
    <t>COMERCIAL PAI E FILH</t>
  </si>
  <si>
    <t>LATICINIO MINAS GERAIS LTDA</t>
  </si>
  <si>
    <t>LATICINIO MINAS GERA</t>
  </si>
  <si>
    <t>ECO PETSTORE DO BRASIL LTDA EPP</t>
  </si>
  <si>
    <t>ECO PET</t>
  </si>
  <si>
    <t>FORTESTOQ DISTRIBUIDORA DE MATERIAIS ELE</t>
  </si>
  <si>
    <t>FORTESTOQ</t>
  </si>
  <si>
    <t>ACOUGUE E EMBUTIDOS PESSI LTDA ME</t>
  </si>
  <si>
    <t>ACOUGUE E EMBUTIDOS</t>
  </si>
  <si>
    <t>RACOES AMIGO VIRA LATA LTDA EPP</t>
  </si>
  <si>
    <t>RACOES AMIGO VIRA</t>
  </si>
  <si>
    <t>PET SHOP NEGRETTE E COELHO LTDA ME</t>
  </si>
  <si>
    <t>CENTER DOG</t>
  </si>
  <si>
    <t>PET ZOOM IMPORTACAO E COMERCIO DE PRODUT</t>
  </si>
  <si>
    <t>CENTRO VETERINARIO</t>
  </si>
  <si>
    <t>COMERCIO E IND DE LATIC DUMONT LTDA</t>
  </si>
  <si>
    <t>COMERCIO E IND DE LA</t>
  </si>
  <si>
    <t>JAIR MARICATO COTRIPA ME</t>
  </si>
  <si>
    <t>COTRIPA</t>
  </si>
  <si>
    <t>TECNOPET COMERCIO DE PRODUTOS VETERINARI</t>
  </si>
  <si>
    <t>TECNOPET SAUDE ANIMA</t>
  </si>
  <si>
    <t>LATEC INGREDIENTES DISTRIBUIDORA LTDA</t>
  </si>
  <si>
    <t>LATEC INGREDIENTES</t>
  </si>
  <si>
    <t>PORTUCAO COMERCIO E PET SHOP EIRELI</t>
  </si>
  <si>
    <t>PORTUCAO CLINICA VET</t>
  </si>
  <si>
    <t>INTEGRA OFFSHORE LTDA</t>
  </si>
  <si>
    <t>INTEGRA OFFSHORE LTD</t>
  </si>
  <si>
    <t>BOCCHI ATACADO LTDA</t>
  </si>
  <si>
    <t>SOBERANO</t>
  </si>
  <si>
    <t>INVEST FOODS COMERCIO DE ALIMENTOS EIREL</t>
  </si>
  <si>
    <t>INVEST FOODS</t>
  </si>
  <si>
    <t>REALEZA</t>
  </si>
  <si>
    <t>FRIGORIFICO ALVORADA EIRELI</t>
  </si>
  <si>
    <t>FRIGORIFICO ALVORADA</t>
  </si>
  <si>
    <t>SAMARCO MINERACAO SA</t>
  </si>
  <si>
    <t>SAMARCO</t>
  </si>
  <si>
    <t>BONI TRIPAS COMERCIAL LTDA EPP</t>
  </si>
  <si>
    <t>BONI TRIPAS COMERCIA</t>
  </si>
  <si>
    <t>LM INDUSTRIA E COMERCIO DE MATERIAIS ELE</t>
  </si>
  <si>
    <t>LM INDUSTRIA E COMER</t>
  </si>
  <si>
    <t>CENTER CARNES 5 MS LTDA ME</t>
  </si>
  <si>
    <t>CENTER CARNES 5 MS</t>
  </si>
  <si>
    <t>ACOUGUE PORTAO VERME</t>
  </si>
  <si>
    <t>BARTEC DO BRASIL TECNOLOGIA EM SISTEMAS</t>
  </si>
  <si>
    <t>BARTEC DO BRASIL</t>
  </si>
  <si>
    <t>J I G S PAULISTA RESTAURANTE EIRELI</t>
  </si>
  <si>
    <t>J I G S PAULISTA RES</t>
  </si>
  <si>
    <t>FIAMMA INDUSTRIA E COMERCIO DE ALIMENTOS</t>
  </si>
  <si>
    <t>FIAMMA INDUSTRIA</t>
  </si>
  <si>
    <t>J I G S IBIRAPUERA RESTAURANTE EIRELI</t>
  </si>
  <si>
    <t>J I G S IBIRAPUERA</t>
  </si>
  <si>
    <t>LEVON SAMUEL GHAZARIAN 37059757813</t>
  </si>
  <si>
    <t>LEVON SAMUEL GHAZARI</t>
  </si>
  <si>
    <t>SUBARASHII SORVETES LTDA ME</t>
  </si>
  <si>
    <t>SUBARASHII PICOLES E</t>
  </si>
  <si>
    <t>LOJA ELETRICA LIMITADA</t>
  </si>
  <si>
    <t>LOJA ELETRICA LIMITA</t>
  </si>
  <si>
    <t>BRAU PLAZA SUL RESTAURANTE EIRELI</t>
  </si>
  <si>
    <t>BRAU PLAZA SUL RESTA</t>
  </si>
  <si>
    <t>PETNANET COMERCIO IMPORTACAO E EXPORTAC</t>
  </si>
  <si>
    <t>PETNANET</t>
  </si>
  <si>
    <t>TECNOWATT ILUMINACAO LTDA</t>
  </si>
  <si>
    <t>TECNOWATT ILUMINACAO</t>
  </si>
  <si>
    <t>CARNES E EMBUTIDOS ANDRADE E SILVA LTDA - ME</t>
  </si>
  <si>
    <t>ATACARNE</t>
  </si>
  <si>
    <t>NATURAL PORK ALIMENTOS S A</t>
  </si>
  <si>
    <t>NATURAL PORK</t>
  </si>
  <si>
    <t>SUZANA SOARES DA SILVA 41073604829</t>
  </si>
  <si>
    <t>GELATTUS</t>
  </si>
  <si>
    <t>PATRUS TRANSPORTES URGENTES LTDA</t>
  </si>
  <si>
    <t>PATRUS TRANSPORTES</t>
  </si>
  <si>
    <t>ARCELORMITTAL BRASIL</t>
  </si>
  <si>
    <t>MF MESCHIERI REPRESENTACOES LTDA</t>
  </si>
  <si>
    <t>MESCHIERI REPRESENTA</t>
  </si>
  <si>
    <t>FRIMAR INDUSTRIA E COMERCIO LTDA EPP</t>
  </si>
  <si>
    <t>FRIMAR</t>
  </si>
  <si>
    <t>HELMATRON SERVICOS DE ELETRICA E ELETRON</t>
  </si>
  <si>
    <t>HELMATRON</t>
  </si>
  <si>
    <t>TRIPAGEL COMERCIO E REPRESENTACOES LTDA</t>
  </si>
  <si>
    <t>TRIPAGEL COMERCIO</t>
  </si>
  <si>
    <t>NORTE FRIOS</t>
  </si>
  <si>
    <t>FABIANA BRAZ CASTRO EPP</t>
  </si>
  <si>
    <t>FABIANA BRAZ</t>
  </si>
  <si>
    <t>CONTRIPAC COMERCIO TRIPAS LTDA ME</t>
  </si>
  <si>
    <t>CONTRIPAC</t>
  </si>
  <si>
    <t>BRAU ITAIM RESTAURANTE EIRELI EPP</t>
  </si>
  <si>
    <t>BRAU ITAIM RESTAURAN</t>
  </si>
  <si>
    <t>KRAFT COMERCIO DE PRODUTOS ELETRICOS E H</t>
  </si>
  <si>
    <t>KRAFT DO BRASIL</t>
  </si>
  <si>
    <t>JEAN RENAN MARQUES DA SILVA CASA DE RACA</t>
  </si>
  <si>
    <t>3 GATINHOS</t>
  </si>
  <si>
    <t>JOSE FLORENCIO DA SILVA ME</t>
  </si>
  <si>
    <t>JF TRIPAS</t>
  </si>
  <si>
    <t>SUINOBOM ALIMENTOS</t>
  </si>
  <si>
    <t>CASA DE RACAO MEGA PET LTDA ME</t>
  </si>
  <si>
    <t>CASA DE RACAO MEGA</t>
  </si>
  <si>
    <t>JULIANO FERRANTE JUNIOR ME</t>
  </si>
  <si>
    <t>ACOUGUE MALIBU</t>
  </si>
  <si>
    <t>PET CENTER COMERCIO E PARTICIPACOES S A</t>
  </si>
  <si>
    <t>PET CENTER COMERCIO</t>
  </si>
  <si>
    <t>INCOREG IND E COM REUNIDAS GUIMARAES LTD</t>
  </si>
  <si>
    <t>INCOREG IND E COM</t>
  </si>
  <si>
    <t>MAQTRIPAS</t>
  </si>
  <si>
    <t>VITA FRESH ALIMENTOS LTDA</t>
  </si>
  <si>
    <t>VITA FRESH</t>
  </si>
  <si>
    <t>CNC COMERCIO DE ALIMENTOS LTDA ME</t>
  </si>
  <si>
    <t>CNC COMERCIO DE ALIM</t>
  </si>
  <si>
    <t>CESAR APARECIDO PICELLI ME</t>
  </si>
  <si>
    <t>CESAR APARECIDO PICE</t>
  </si>
  <si>
    <t>NISHIDOG PET CENTER LTDA ME</t>
  </si>
  <si>
    <t>NISHIDOG PET CENTER</t>
  </si>
  <si>
    <t>P PAIL COMERCIAL ME</t>
  </si>
  <si>
    <t>MURILO SALES PASCHOAL ME</t>
  </si>
  <si>
    <t>MINDUCAO PETSHO</t>
  </si>
  <si>
    <t>BRAU SANTA CRUZ RESTAURANTE EIRELI EPP</t>
  </si>
  <si>
    <t>BRAU SANTA CRUZ REST</t>
  </si>
  <si>
    <t>DI TRIPA COMERCIO DE TRIPAS LTDA ME</t>
  </si>
  <si>
    <t>DI TRIPA</t>
  </si>
  <si>
    <t>ARGOS COMERCIO DE ALIMENTICIOS EIRELI</t>
  </si>
  <si>
    <t>ARGOS COMERCIO</t>
  </si>
  <si>
    <t>MAURO HENRIQUE NUNES DE CASTRO 342413948</t>
  </si>
  <si>
    <t>MAURO HENRIQUE NUNES</t>
  </si>
  <si>
    <t>FABRICA DE CONSERVAS MM LTDA</t>
  </si>
  <si>
    <t>BARBOSA E MARQUES S A</t>
  </si>
  <si>
    <t>BARBOSA E MARQUES</t>
  </si>
  <si>
    <t>LATICINIOS MARILIA</t>
  </si>
  <si>
    <t>CONSULADO DA RACAO EIRELI ME</t>
  </si>
  <si>
    <t>FRUTYLAC COMERCIO DE ALIMENTOS LTDA EP</t>
  </si>
  <si>
    <t>FRUTYLAC</t>
  </si>
  <si>
    <t>ANA CRISTINA RODRIGUES GERALDES 45231799</t>
  </si>
  <si>
    <t>PET SHOP AMIGAO</t>
  </si>
  <si>
    <t>J E R PET SHOP BANHO E TOSA LTDA ME</t>
  </si>
  <si>
    <t>PET SAFE</t>
  </si>
  <si>
    <t>PALACIOS BRASIL COMERCIALIZACAO DE ALIMENTOS LTDA</t>
  </si>
  <si>
    <t>PALACIOS BRASIL</t>
  </si>
  <si>
    <t>FRIGOBET FRIGORIFICO INDUSTRIAL BETIM LT</t>
  </si>
  <si>
    <t>FRIGOBET</t>
  </si>
  <si>
    <t>BRL PET COMERCIO E SERVICOS DE PET SHO</t>
  </si>
  <si>
    <t>BRL PET COMERCIO</t>
  </si>
  <si>
    <t>NOVA ELETRICA LTDA ME</t>
  </si>
  <si>
    <t>NOVA ELETRICA LTDA</t>
  </si>
  <si>
    <t>C J B DISTRIBUIDORA DE ALIMENTOS EIR</t>
  </si>
  <si>
    <t>C J B DISTRIBUIDORA</t>
  </si>
  <si>
    <t>TRIPMASTER COMERCIO E REPRESENTACAO LTDA</t>
  </si>
  <si>
    <t>TRIPMASTER COMERCIO</t>
  </si>
  <si>
    <t>TRIPOCEL LTDA ME</t>
  </si>
  <si>
    <t>TRIPOCEL</t>
  </si>
  <si>
    <t>LOCGUEL LOCADORA DE EQUIPAMENTOS PARA CO</t>
  </si>
  <si>
    <t>LOCGUEL LOCADORA</t>
  </si>
  <si>
    <t>COBREMIX COMERCIO DE CABOS EIRELI ME</t>
  </si>
  <si>
    <t>COBREMIX COMERCIO</t>
  </si>
  <si>
    <t>SAED COMERCIO DE MOTORES E EQUIPAMENTOS</t>
  </si>
  <si>
    <t>SAED MOTORES</t>
  </si>
  <si>
    <t>W A ZANINELLO EQUIPAMENTOS ME</t>
  </si>
  <si>
    <t>DOIS IRMAOS EMBALAGE</t>
  </si>
  <si>
    <t>SELECT ALIMENTOS LTDA</t>
  </si>
  <si>
    <t>SELECT ALIMENTOS</t>
  </si>
  <si>
    <t>A TABLE CHARCUTARIA EIRELI ME</t>
  </si>
  <si>
    <t>A TABLE CHARCUTARIA</t>
  </si>
  <si>
    <t>PET SHOW COMERCIO</t>
  </si>
  <si>
    <t>ORTENG EQUIPAMENTOS E SISTEMAS S A</t>
  </si>
  <si>
    <t>ORTENG EQUIPAMENTOS</t>
  </si>
  <si>
    <t>SHOPPING DOS BICHOS EIRELI ME</t>
  </si>
  <si>
    <t>SHOPPING DOS BI</t>
  </si>
  <si>
    <t>RENOVA PET SHOP LTDA ME</t>
  </si>
  <si>
    <t>RENOVA PET SHOP LTDA</t>
  </si>
  <si>
    <t>ELA ELETRO ARAGUARI LTDA EPP</t>
  </si>
  <si>
    <t>ELETRO ARAGUARI</t>
  </si>
  <si>
    <t>LATICINIOS BRASILIA LTDA</t>
  </si>
  <si>
    <t>LATICINIOS BRASILIA</t>
  </si>
  <si>
    <t>NICE ALVES BONFIM CORREA 00649768159</t>
  </si>
  <si>
    <t>SALAME DUBOM</t>
  </si>
  <si>
    <t>CIALE INDUSTRIA E COMERCIO DE ALIMENTOS</t>
  </si>
  <si>
    <t>CIALE ALIMENTOS</t>
  </si>
  <si>
    <t>ALBA VALERIA DA CRUZ BEHERENDT 027544066</t>
  </si>
  <si>
    <t>LINGUICA CASEIRA</t>
  </si>
  <si>
    <t>A F TAVARES DISTRIBUIDORA DE PRODUTOS AG</t>
  </si>
  <si>
    <t>CITY PET DISTRIBUIDO</t>
  </si>
  <si>
    <t>PAULO RICARDO SOARES VICENTINI 087802996</t>
  </si>
  <si>
    <t>PAULO RICARDO SOARES</t>
  </si>
  <si>
    <t>PRODUTOS IMPERATRIZ LTDA</t>
  </si>
  <si>
    <t>PRODUTOS IMPERATRIZ</t>
  </si>
  <si>
    <t>ALIMENTOS BISOL</t>
  </si>
  <si>
    <t>COMERCIAL J FONSECA LTDA ME</t>
  </si>
  <si>
    <t>EMBALATUDO</t>
  </si>
  <si>
    <t>AML E FILHOS LTDA ME</t>
  </si>
  <si>
    <t>CIA DO GELO</t>
  </si>
  <si>
    <t>ANPA DISTRIBUIDORA</t>
  </si>
  <si>
    <t>FRANCHISE HOLDING DO BRASIL LTDA</t>
  </si>
  <si>
    <t>FRANCHISE HOLDING</t>
  </si>
  <si>
    <t>MUNDO NATURAL PET SPA LTDA ME</t>
  </si>
  <si>
    <t>MUNDO NATURAL PET SP</t>
  </si>
  <si>
    <t>ORTENG ENGENHARIA E SISTEMAS LTDA</t>
  </si>
  <si>
    <t>ORTENG ENGENHARIA</t>
  </si>
  <si>
    <t>RESERVA ANIMAL PET SHOP LTDA ME</t>
  </si>
  <si>
    <t>RESERVA ANIMAL PET</t>
  </si>
  <si>
    <t>PRODUTOS MACALE LTDA</t>
  </si>
  <si>
    <t>LUIZ FERRAROTTO 41087895804</t>
  </si>
  <si>
    <t>FERRAROTTO</t>
  </si>
  <si>
    <t>SABOR MEDITERRANEO REPRESENTACAO E COMER</t>
  </si>
  <si>
    <t>SABOR MED</t>
  </si>
  <si>
    <t>HG FOODS LTDA EPP</t>
  </si>
  <si>
    <t>COR E SABOR COMERCIO DE CONDIMENTOS E ES</t>
  </si>
  <si>
    <t>COR E SABOR COMERCIO</t>
  </si>
  <si>
    <t>G MARTINS DA SILVA CIA LTDA ME</t>
  </si>
  <si>
    <t>PEBA CONDYMAQUINAS</t>
  </si>
  <si>
    <t>EMBARE</t>
  </si>
  <si>
    <t>JOSE MARIA DE ARAUJO COMERCIANTE ME</t>
  </si>
  <si>
    <t>ACOUGUE VENEZA</t>
  </si>
  <si>
    <t>EDGAR BEHERENDT 67147968620</t>
  </si>
  <si>
    <t>LINGUICA CASEIRA DO</t>
  </si>
  <si>
    <t>EMBALAGENS JATAI LTDA ME</t>
  </si>
  <si>
    <t>EMBALAGENS JATAI</t>
  </si>
  <si>
    <t>BRUNA PASZCUK EPP</t>
  </si>
  <si>
    <t>ALPHA PET</t>
  </si>
  <si>
    <t>CORMEM LTDA</t>
  </si>
  <si>
    <t>CORMEM</t>
  </si>
  <si>
    <t>COOPARA COOPERATIVA MISTA REGIONAL AGRO</t>
  </si>
  <si>
    <t>COOPARA COOPERATIVA</t>
  </si>
  <si>
    <t>ROCHA VARGAS LTDA EPP</t>
  </si>
  <si>
    <t>ROCHA VARGAS LTDA</t>
  </si>
  <si>
    <t>FRIGORIFICO NOSSA SENHORA DA SAUDE LTDA</t>
  </si>
  <si>
    <t>FRIGONOSSA</t>
  </si>
  <si>
    <t>MARAJOARA INDUSTRIA DE LATICINIOS LTDA</t>
  </si>
  <si>
    <t>MARAJOARA INDUSTRIA</t>
  </si>
  <si>
    <t>POLENGHI INDUSTRIAS</t>
  </si>
  <si>
    <t>MARQUES E CAETANO LTDA</t>
  </si>
  <si>
    <t>GRANJA MARQUES</t>
  </si>
  <si>
    <t>ALL AMERICA LATINA LOGISTICA MALHA NORT</t>
  </si>
  <si>
    <t>ALL AMERICA LATINA</t>
  </si>
  <si>
    <t>ALAMAR COMERCIO</t>
  </si>
  <si>
    <t>COMERCIAL KALU LTDA</t>
  </si>
  <si>
    <t>TRIPICOM COMERCIO</t>
  </si>
  <si>
    <t>DATA ENGENHARIA LTDA</t>
  </si>
  <si>
    <t>COOPERATIVA DE LATICINIOS SELITA</t>
  </si>
  <si>
    <t>COOPERATIVA DE LATIC</t>
  </si>
  <si>
    <t>KIFRANGO</t>
  </si>
  <si>
    <t>FRISA</t>
  </si>
  <si>
    <t>COOPERATIVA LATICINIOS GUACUI</t>
  </si>
  <si>
    <t>COLAGUA</t>
  </si>
  <si>
    <t>INCOLINDA INDUSTRIA E COMERCIO DE LINGUI</t>
  </si>
  <si>
    <t>INCOLINDA</t>
  </si>
  <si>
    <t>FRIGORIFICO COFRIL LTDA ME</t>
  </si>
  <si>
    <t>COFRIL</t>
  </si>
  <si>
    <t>SAINT GOBAIN CANALIZACAO LTDA</t>
  </si>
  <si>
    <t>BARBARA</t>
  </si>
  <si>
    <t>GABRIEL G COSTA ALIMENTOS LTDA ME</t>
  </si>
  <si>
    <t>SAO GABRIEL ALIMENTO</t>
  </si>
  <si>
    <t>DOUGLAS BARBOSA LUCAS SILVA ME</t>
  </si>
  <si>
    <t>M B CONDIMENTOS E DE</t>
  </si>
  <si>
    <t>PURAC SINTESES INDUSTRIA E COMERCIO LIMI</t>
  </si>
  <si>
    <t>PURAC</t>
  </si>
  <si>
    <t>INCONOX INDUSTRIA E COMERCIO EIRELI ME</t>
  </si>
  <si>
    <t>INCONOX INDUSTRIA</t>
  </si>
  <si>
    <t>QUEIROZ GALVAO OLEO E GAS S A</t>
  </si>
  <si>
    <t>QUEIROZ GALVAO OLEO</t>
  </si>
  <si>
    <t>INDUSTRIA E COMERCIO DE CARNES GARCIA &amp; SOUZA LTDA M E - ME</t>
  </si>
  <si>
    <t>CARNES GARCIA</t>
  </si>
  <si>
    <t>ELETRICA SAO SILVANO LTDA EPP</t>
  </si>
  <si>
    <t>ELETRICA SAO SILVANO</t>
  </si>
  <si>
    <t>CASA DO ALEMAO INDUSTRIA E COMERCIO DE</t>
  </si>
  <si>
    <t>CASA DO ALEMAO</t>
  </si>
  <si>
    <t>M G F DE BARROS M E ME</t>
  </si>
  <si>
    <t>M G F DE BARROS M E</t>
  </si>
  <si>
    <t>FAZENDA DO ALEMAO COMERCIO E INDUSTRIA</t>
  </si>
  <si>
    <t>FAZENDA DO ALEMAO</t>
  </si>
  <si>
    <t>IMETAME METALMECANICA LTDA</t>
  </si>
  <si>
    <t>IMETAME METALMECANIC</t>
  </si>
  <si>
    <t>CASA DO ACOUGUEIRO LTDA EPP</t>
  </si>
  <si>
    <t>CASA DAS CARNES PAISSANDU LTDA ME</t>
  </si>
  <si>
    <t>CASA DAS CARNES PAIS</t>
  </si>
  <si>
    <t>PRIMETALS TECHNOLOGIES BRAZIL LTDA</t>
  </si>
  <si>
    <t>PRIMETALS TECHNOLOGI</t>
  </si>
  <si>
    <t>SAMUEL TEIXEIRA ME</t>
  </si>
  <si>
    <t>TRIPOBARRA</t>
  </si>
  <si>
    <t>HARSCO METALS LTDA</t>
  </si>
  <si>
    <t>ISA FOODS EIRELI</t>
  </si>
  <si>
    <t>ISA FOODS</t>
  </si>
  <si>
    <t>PETROBRAS</t>
  </si>
  <si>
    <t>COMPANHIA SIDERURGIC</t>
  </si>
  <si>
    <t>SCHOTT BRASIL LTDA</t>
  </si>
  <si>
    <t>DIVISAO VITROFARMA</t>
  </si>
  <si>
    <t>ELEVADORES ALPHA LTDA EPP</t>
  </si>
  <si>
    <t>ELEVADORES ALPHA</t>
  </si>
  <si>
    <t>SHALON FIOS CIRURGICOS LTDA</t>
  </si>
  <si>
    <t>SHALON SUTURAS</t>
  </si>
  <si>
    <t>SULATLANTICA IMPORTADORA E EXPORTADORA</t>
  </si>
  <si>
    <t>SULATLANTICA IMPORTA</t>
  </si>
  <si>
    <t>APERAM SOUTH AMERICA</t>
  </si>
  <si>
    <t>DOVA SUPPLY</t>
  </si>
  <si>
    <t>VALE</t>
  </si>
  <si>
    <t>MEIRELES ALIMENTOS LTDA ME</t>
  </si>
  <si>
    <t>MEIRELES ALIMENTOS</t>
  </si>
  <si>
    <t>BONI ALIMENTOS LTDA</t>
  </si>
  <si>
    <t>CARNE DO POVO</t>
  </si>
  <si>
    <t>BOM LEITE</t>
  </si>
  <si>
    <t>PAVELKA PRODUTOS ALIMENTICIOS LTDA EPP</t>
  </si>
  <si>
    <t>PAVELKA PRODUTOS</t>
  </si>
  <si>
    <t>METROL EQUIPAMENTOS DE SINALIZACAO LTDA</t>
  </si>
  <si>
    <t>METROL EQUIPAMENTOS</t>
  </si>
  <si>
    <t>NUTRIZA AGROINDUSTRIAL DE ALIMENTOS S A</t>
  </si>
  <si>
    <t>NUTRIZA</t>
  </si>
  <si>
    <t>BIOLINE FIOS CIRURGICOS LTDA</t>
  </si>
  <si>
    <t>BIOLINE FIOS CIRURGI</t>
  </si>
  <si>
    <t>LINCON INDUSTRIA E COMERCIO LTDA</t>
  </si>
  <si>
    <t>LINCON</t>
  </si>
  <si>
    <t>LUPPER INDUSTRIA E COMERCIO DE CABOS DE</t>
  </si>
  <si>
    <t>LUPPER INDUSTRIA</t>
  </si>
  <si>
    <t>LATICINIOS VERONA LTDA</t>
  </si>
  <si>
    <t>VERONA</t>
  </si>
  <si>
    <t>ELETRO FORCA COMERCIO DE MATERIAIS ELETR</t>
  </si>
  <si>
    <t>ELETRO FORCA</t>
  </si>
  <si>
    <t>INL ALIMENTADORES PARA INJETORAS LTDA</t>
  </si>
  <si>
    <t>INL ALIMENTADORES</t>
  </si>
  <si>
    <t>PANARRI COMERCIO E REPRESENTACOES LTDA</t>
  </si>
  <si>
    <t>PANARRI COMERCIO</t>
  </si>
  <si>
    <t>GABRIEL ANTONIO MONJARDIM BERMUDE ME</t>
  </si>
  <si>
    <t>CASA DAS TRIPAS</t>
  </si>
  <si>
    <t>PROMEL PROJETOS E MONTAGENS ELETRICAS LT</t>
  </si>
  <si>
    <t>PROMEL PROJETOS</t>
  </si>
  <si>
    <t>LUMINI</t>
  </si>
  <si>
    <t>NATURAL GURT</t>
  </si>
  <si>
    <t>LATICINIO BELO VALE LTDA</t>
  </si>
  <si>
    <t>LATICINIO BELO VALE</t>
  </si>
  <si>
    <t>O PONTO DO ACOUGUEIRO LTDA - ME</t>
  </si>
  <si>
    <t>SO TRIPAS LTDA - ME</t>
  </si>
  <si>
    <t>SO TRIPAS</t>
  </si>
  <si>
    <t>COMERCIAL CAF EIRELI</t>
  </si>
  <si>
    <t>COMERCIAL CAF</t>
  </si>
  <si>
    <t>ELETRICA TEMPERMAR LTDA</t>
  </si>
  <si>
    <t>ELETRICA TEMPERMAR</t>
  </si>
  <si>
    <t>REGINAVES</t>
  </si>
  <si>
    <t>MINERACAO CARAIBA S A</t>
  </si>
  <si>
    <t>MINERACAO CARAIBA</t>
  </si>
  <si>
    <t>AVIVAR ALIMENTOS</t>
  </si>
  <si>
    <t>COOPERATIVA CENTRAL MINEIRA DE LATICINIO</t>
  </si>
  <si>
    <t>CEMIL</t>
  </si>
  <si>
    <t>ASCOVAL INDUSTRIA</t>
  </si>
  <si>
    <t>SORVETES SUPLES INDUSTRIA E COMERCIO LTD</t>
  </si>
  <si>
    <t>SORVETES KASCAO</t>
  </si>
  <si>
    <t>EMERSON PROCESS</t>
  </si>
  <si>
    <t>PAVAN ZANETTI INDUST</t>
  </si>
  <si>
    <t>FRIGORIFICO BARONTINI LTDA</t>
  </si>
  <si>
    <t>BARONTINI</t>
  </si>
  <si>
    <t>ACOS MACOM INDUSTRIA E COMERCIO LTDA</t>
  </si>
  <si>
    <t>ACOS MACOM INDUSTRIA</t>
  </si>
  <si>
    <t>CASA DE SALGADOS ROCHA LTDA ME</t>
  </si>
  <si>
    <t>CASA DE SALGADOS ROC</t>
  </si>
  <si>
    <t>PROT CAP ARTIGOS PARA PROTECAO INDUSTRIA</t>
  </si>
  <si>
    <t>PROT CAP ARTIGOS</t>
  </si>
  <si>
    <t>SIEMENS LTDA</t>
  </si>
  <si>
    <t>SIEMENS</t>
  </si>
  <si>
    <t>TRANSMOTOR EQUIPAMENTOS ELETRICOS LTDA</t>
  </si>
  <si>
    <t>TRANSMOTOR</t>
  </si>
  <si>
    <t>COIMMA COM IND DE MAD MET SAO CRISTOVAO</t>
  </si>
  <si>
    <t>COIMMA</t>
  </si>
  <si>
    <t>ELETRICA SILVEIRA LTDA</t>
  </si>
  <si>
    <t>ELETRICA SILVEIRA LT</t>
  </si>
  <si>
    <t>ACOUGUE MONTEIRO LTDA ME</t>
  </si>
  <si>
    <t>ACOUGUE MONTEIRO</t>
  </si>
  <si>
    <t>ESA ELETROTECNICA SANTO AMARO LTDA</t>
  </si>
  <si>
    <t>ESA ELETROTECNICA</t>
  </si>
  <si>
    <t>FLAVIO CARNES LTDA ME</t>
  </si>
  <si>
    <t>FLAVIO CARNES LTDA</t>
  </si>
  <si>
    <t>UNIDADE DE ESTERILIZACAO COTIA LTDA</t>
  </si>
  <si>
    <t>UNIDADE DE ESTERILIZ</t>
  </si>
  <si>
    <t>LIBRA COMERCIAL E IMPORTADORA LTDA</t>
  </si>
  <si>
    <t>LIBRA COMERCIAL</t>
  </si>
  <si>
    <t>CHIC DOG ALIMENTOS E ACESSORIOS PARA CAE</t>
  </si>
  <si>
    <t>CHIC DOG ALIMENTOS</t>
  </si>
  <si>
    <t>PASTIFICIO SELMI SA</t>
  </si>
  <si>
    <t>NORTEL</t>
  </si>
  <si>
    <t>AJINOMOTO DO BRASIL INDUSTRIA E COMERCIO</t>
  </si>
  <si>
    <t>AJINOMOTO DO BRASIL</t>
  </si>
  <si>
    <t>SECRETARIA DE AGRICULTURA E ABASTECIMENT</t>
  </si>
  <si>
    <t>ITAL INSTITUTO TECNO</t>
  </si>
  <si>
    <t>ZOPPAS INDUSTRIES DO BRASIL LTDA</t>
  </si>
  <si>
    <t>ZOPPAS INDUSTRIES</t>
  </si>
  <si>
    <t>STEMMANN INDUSTRIA</t>
  </si>
  <si>
    <t>OLHOS D AGUA INDUSTRIA E COMERCIO DE CARNES LTDA</t>
  </si>
  <si>
    <t>OLHOS D AGUA</t>
  </si>
  <si>
    <t>JAMONES SALAMANCA IND DE CONSERVAS LTDA</t>
  </si>
  <si>
    <t>JAMONES SALAMANCA</t>
  </si>
  <si>
    <t>GUARANI S A</t>
  </si>
  <si>
    <t>DANEVA MAQUINAS</t>
  </si>
  <si>
    <t>MTE</t>
  </si>
  <si>
    <t>AVICULTURA BEM TE VI LTDA ME</t>
  </si>
  <si>
    <t>AVICOLA BEM TE VI</t>
  </si>
  <si>
    <t>USINA DE LATICINIOS JUSSARA SA</t>
  </si>
  <si>
    <t>JUSSARA</t>
  </si>
  <si>
    <t>CASA DE CARNES E FRIGORIFICO MEHADRIN LI</t>
  </si>
  <si>
    <t>CASA DE CARNES</t>
  </si>
  <si>
    <t>ENGEREUS</t>
  </si>
  <si>
    <t>ALUISIO MENDES FERNANDES - EPP</t>
  </si>
  <si>
    <t>ALUISIO MENDES</t>
  </si>
  <si>
    <t>JIG S BRAUGARTEN MORUMBI ALIMENTOS LTDA.</t>
  </si>
  <si>
    <t>JIG S BRAUGARTEN</t>
  </si>
  <si>
    <t>ZILIO ALIMENTOS LTDA</t>
  </si>
  <si>
    <t>GIL COMERCIAL LTDA EPP</t>
  </si>
  <si>
    <t>PET SHOP DOG S HOUSE</t>
  </si>
  <si>
    <t>COMERCIAL PET SHOP JORGE FERREIRA LTDA</t>
  </si>
  <si>
    <t>NATURE PET</t>
  </si>
  <si>
    <t>CASA DE CARNES CIDADE NOVA LTDA ME</t>
  </si>
  <si>
    <t>CASA DE CARNES CIDAD</t>
  </si>
  <si>
    <t>MENG ENGENHARIA COMERCIO E INDUSTRIA LTD</t>
  </si>
  <si>
    <t>MENG ENGENHARIA COME</t>
  </si>
  <si>
    <t>AVICULTURA MALOSTE LTDA ME</t>
  </si>
  <si>
    <t>AVICULTURA MALOSTE</t>
  </si>
  <si>
    <t>COMERCIO DE ARTIGOS PARA CHACAREIROS TIK</t>
  </si>
  <si>
    <t xml:space="preserve">RACOES TIKO			</t>
  </si>
  <si>
    <t>INDUSTRIA DE FRIOS</t>
  </si>
  <si>
    <t>MINI CHURRASCO LEONI</t>
  </si>
  <si>
    <t>AVICULTURA NSA SRA APARECIDA LTDA ME</t>
  </si>
  <si>
    <t>AVICULTURA NSA SRA</t>
  </si>
  <si>
    <t>ELETRO METALURGICA EDANCA LTDA</t>
  </si>
  <si>
    <t>ELETRO METALURGICA</t>
  </si>
  <si>
    <t>REPUME REPUXACAO</t>
  </si>
  <si>
    <t>WALTER EMBERG AGATI ME</t>
  </si>
  <si>
    <t>WALTER EMBERG AGATI</t>
  </si>
  <si>
    <t>AVICOLA N M LOPES LTDA ME</t>
  </si>
  <si>
    <t>AVICOLA N M LOPES</t>
  </si>
  <si>
    <t>MOCOCA S A PRODUTOS ALIMENTICIOS</t>
  </si>
  <si>
    <t>MOCOCA S A PRODUTOS</t>
  </si>
  <si>
    <t>CERAMICA E VELAS</t>
  </si>
  <si>
    <t>FRIGOESTRELA</t>
  </si>
  <si>
    <t>AVICULTURA E PETSHOP LANA LTDA ME</t>
  </si>
  <si>
    <t>AVICULTURA E PETSHOP</t>
  </si>
  <si>
    <t>AVICULTURA FURLAN LTDA ME</t>
  </si>
  <si>
    <t>AVICULTURA FURL</t>
  </si>
  <si>
    <t>GENERAL CABLE AUTOMO</t>
  </si>
  <si>
    <t>BOMBAS LEAO</t>
  </si>
  <si>
    <t>BIERQUELLE BAR LTDA EPP</t>
  </si>
  <si>
    <t>BIERQUELLE BAR LTDA</t>
  </si>
  <si>
    <t>PRODUTOS ALIMENTICIOS SUPERBOM INDUSTRIA</t>
  </si>
  <si>
    <t>SUPERBOM</t>
  </si>
  <si>
    <t>COBASI COM DE PROD BAS E IND LTDA</t>
  </si>
  <si>
    <t>COBASI</t>
  </si>
  <si>
    <t>ELETRO METALURGICA CIAFUNDI LTDA</t>
  </si>
  <si>
    <t>CIAFUNDI</t>
  </si>
  <si>
    <t>CONTEMP INDUSTRIA COM E SERVICOS LTDA</t>
  </si>
  <si>
    <t>CONTEMP</t>
  </si>
  <si>
    <t>INSTRUTHERM INSTRUMENTOS DE MEDICAO LTDA</t>
  </si>
  <si>
    <t>INSTRUTHERM INSTRUME</t>
  </si>
  <si>
    <t>RESIST AQUECIMENTO INDUSTRIAL LTDA EPP</t>
  </si>
  <si>
    <t>RESIST AQUECIMENTO</t>
  </si>
  <si>
    <t>MAUSA SA EQUIPAMENTOS INDUSTRIAIS</t>
  </si>
  <si>
    <t>MAUSA</t>
  </si>
  <si>
    <t>MESCRIS FESTAS LTDA ME</t>
  </si>
  <si>
    <t>MESCRIS FESTAS LTDA</t>
  </si>
  <si>
    <t>CHIBRASCENTER SEPARADORES LTDA EPP</t>
  </si>
  <si>
    <t>CHIBRASCENTER SEPARA</t>
  </si>
  <si>
    <t>CARBOMEC INDUSTRIA DE PRODUTOS ELETROMEC</t>
  </si>
  <si>
    <t>CARBOMEC INDUSTRIA</t>
  </si>
  <si>
    <t>SMS RESISTENCIAS ELETRICAS LTDA</t>
  </si>
  <si>
    <t>SMS RESISTENCIAS</t>
  </si>
  <si>
    <t>VEC BOM COMERCIO E MOAGEM DE ALIMENTOS</t>
  </si>
  <si>
    <t>VEC BOM COMERCIO</t>
  </si>
  <si>
    <t>COPAFER COMERCIAL LTDA</t>
  </si>
  <si>
    <t>COPAFER COMERCIAL</t>
  </si>
  <si>
    <t>CHF INDUSTRIA E COMERCIO DE FERRAMENTAS</t>
  </si>
  <si>
    <t>CHF INDUSTRIA E COME</t>
  </si>
  <si>
    <t>PEDRO DOS SANTOS GARCIA EIRELI</t>
  </si>
  <si>
    <t>PEDRO DOS SANTOS GAR</t>
  </si>
  <si>
    <t>FRIGORIFICO AVICOLA VOTUPORANGA LTDA</t>
  </si>
  <si>
    <t>FRIGORIFICO AVICOLA</t>
  </si>
  <si>
    <t>POLIFRIGOR S A INDUSTRIA E COMERCIO DE A</t>
  </si>
  <si>
    <t>POLIFRIGOR S A INDUS</t>
  </si>
  <si>
    <t>INDUSTRIAS ROMI S A</t>
  </si>
  <si>
    <t>FASCITEC INSTRUMENTACAO E ELETRONICA LTD</t>
  </si>
  <si>
    <t>FASCITEC INSTRUMENTA</t>
  </si>
  <si>
    <t>COR E SABOR INDUSTRIA E COMERCIO DE ALIM</t>
  </si>
  <si>
    <t>COR E SABOR</t>
  </si>
  <si>
    <t>SELCON SISTEMAS ELET</t>
  </si>
  <si>
    <t>ARBAME SA MATERIAL ELETRICO E ELETRONICO</t>
  </si>
  <si>
    <t>ARBAME SA MATERIAL</t>
  </si>
  <si>
    <t>SEDES ELBAC INDUSTRIA DE RESISTENCIAS LT</t>
  </si>
  <si>
    <t>ELBAC</t>
  </si>
  <si>
    <t>MORGANITE BRASIL</t>
  </si>
  <si>
    <t>COMERCIAL ELETRICA PJ LTDA</t>
  </si>
  <si>
    <t>COMERCIAL ELETRICA</t>
  </si>
  <si>
    <t>COMERCIAL CUMBUCA LTDA EPP</t>
  </si>
  <si>
    <t>COMERCIAL CUMBUCA</t>
  </si>
  <si>
    <t>GALENA QUIMICA E FARMACEUTICA LTDA</t>
  </si>
  <si>
    <t>GALENA</t>
  </si>
  <si>
    <t>FRIGORIFICO MARINGA LTDA EPP</t>
  </si>
  <si>
    <t>MARINGA</t>
  </si>
  <si>
    <t>THERMOVAL INDUSTRIA</t>
  </si>
  <si>
    <t>BLAU FARMACEUTICA S A</t>
  </si>
  <si>
    <t>BLAU</t>
  </si>
  <si>
    <t>OSWALDO PEREIRA DE CARVALHO ARARAQUARA</t>
  </si>
  <si>
    <t>COTRIMAC COM TRIPAS</t>
  </si>
  <si>
    <t>HBR EQUIPAMENTOS LTDA</t>
  </si>
  <si>
    <t>HBR EQUIPAMENTOS LTD</t>
  </si>
  <si>
    <t>FUNDACAO SALVADOR ARENA</t>
  </si>
  <si>
    <t>CENTRO EDUCACIONAL</t>
  </si>
  <si>
    <t>YOSHIKAWA COMERCIO E MANUTENCAO DE MAQ</t>
  </si>
  <si>
    <t>YOSHIKAWA</t>
  </si>
  <si>
    <t>CELMAR COMERCIO DE PRODUTOS PARA FRIGORI</t>
  </si>
  <si>
    <t>CELMAR COMERCIO</t>
  </si>
  <si>
    <t>ALPHA MARKTEC MATERIAIS ELETRICOS LTDA</t>
  </si>
  <si>
    <t>ALPHA MARKTEC MATERI</t>
  </si>
  <si>
    <t>CARDEAL IND E COM DE ALIMENTO LTDA</t>
  </si>
  <si>
    <t>CARDEAL INDUSTRIA</t>
  </si>
  <si>
    <t>HELIFAB BOMBAS E ACESSORIOS LTDA</t>
  </si>
  <si>
    <t>HELIFAB BOMBAS E ACE</t>
  </si>
  <si>
    <t>MDC INDUSTRIA E COMERCIO LTDA EPP</t>
  </si>
  <si>
    <t>MDC INDUSTRIA E COME</t>
  </si>
  <si>
    <t>MERCANTIL DE CARNES SERLO LTDA ME</t>
  </si>
  <si>
    <t>MERCANTIL DE CARNES</t>
  </si>
  <si>
    <t>TECELAGEM SAO CARLOS SA</t>
  </si>
  <si>
    <t>TECELAGEM SAO CARLOS</t>
  </si>
  <si>
    <t>ROCHA PAN INDUSTRIA E COMERCIO LTDA</t>
  </si>
  <si>
    <t>ROCHA PAN INDUSTRIA</t>
  </si>
  <si>
    <t>COMERCIO E INDUSTRIA DE MANDIOCA PAULIST</t>
  </si>
  <si>
    <t>COMERCIO E INDUSTRIA</t>
  </si>
  <si>
    <t>PROELIS PRODUTOS ELE</t>
  </si>
  <si>
    <t>JOSE ANTONIO SEGALLA RIO CLARO ME</t>
  </si>
  <si>
    <t>JOSE ANTONIO SEGALLA</t>
  </si>
  <si>
    <t>ARPROTEC INDUSTRIAL LTDA EPP</t>
  </si>
  <si>
    <t>ARPROTEC INDUSTRIAL</t>
  </si>
  <si>
    <t>PARANAPANEMA S A</t>
  </si>
  <si>
    <t>MARTE CIENTIFICA E INSTRUMENTACAO INDUST</t>
  </si>
  <si>
    <t>MARTE CIENTIFICA</t>
  </si>
  <si>
    <t>BRASMANG INDUSTRIA BRASILEIRA DE MANGUEI</t>
  </si>
  <si>
    <t>BRASMANG INDUSTRIA</t>
  </si>
  <si>
    <t>NOVELIS DO BRASIL LTDA</t>
  </si>
  <si>
    <t>NOVELIS DO BRASIL</t>
  </si>
  <si>
    <t>RICHTER LTDA EPP</t>
  </si>
  <si>
    <t>KSB BOMBAS HIDRAULICAS S A</t>
  </si>
  <si>
    <t>KSB</t>
  </si>
  <si>
    <t>WHEATON BRASIL VIDROS S A</t>
  </si>
  <si>
    <t>WHEATON BRASIL VIDRO</t>
  </si>
  <si>
    <t>DISNACON CONDUTORES</t>
  </si>
  <si>
    <t>BARDELLA SA INDUSTRI</t>
  </si>
  <si>
    <t>SAINT GOBAIN VIDROS S A</t>
  </si>
  <si>
    <t>SAINT GOBAIN EMBALAG</t>
  </si>
  <si>
    <t>VOTORANTIM SIDERURGI</t>
  </si>
  <si>
    <t>USINAS SIDERURGICAS DE MINAS GERAIS S A</t>
  </si>
  <si>
    <t>USINAS SIDERURGICAS</t>
  </si>
  <si>
    <t>ABB LTDA</t>
  </si>
  <si>
    <t>FANEM LTDA</t>
  </si>
  <si>
    <t>ELETRO G LTDA</t>
  </si>
  <si>
    <t>FRIGORIFICO MARBA</t>
  </si>
  <si>
    <t>PENINA ALIMENTOS LTDA</t>
  </si>
  <si>
    <t>PENINA</t>
  </si>
  <si>
    <t>PRODUTOS BERNA</t>
  </si>
  <si>
    <t>GENERAL MILLS BRASIL</t>
  </si>
  <si>
    <t>ADELCO SISTEMAS DE ENERGIA LTDA</t>
  </si>
  <si>
    <t>ADELCO</t>
  </si>
  <si>
    <t>PRIETO</t>
  </si>
  <si>
    <t>COLLIE CENTRO CANINO LTDA EPP</t>
  </si>
  <si>
    <t>COLLIE CENTRO CANINO</t>
  </si>
  <si>
    <t>VOGLER INGREDIENTS LTDA</t>
  </si>
  <si>
    <t>VOGLER INGREDIENTS</t>
  </si>
  <si>
    <t>KLG COMERCIO E SERVICOS ELETRICOS E HIDR</t>
  </si>
  <si>
    <t>A T CO</t>
  </si>
  <si>
    <t>ELTRA AQUECIMENTO ELETRICO LTDA</t>
  </si>
  <si>
    <t>ELTRA AQUECIMENTO</t>
  </si>
  <si>
    <t>LUMA COMERCIO DE CARNES E FABRICA DE CON</t>
  </si>
  <si>
    <t>LUMA COMERCIO</t>
  </si>
  <si>
    <t>TRES CORACOES ALIMENTOS S A</t>
  </si>
  <si>
    <t>TRES CORACOES ALIMEN</t>
  </si>
  <si>
    <t>MANSER MANUTENCAO</t>
  </si>
  <si>
    <t>SILVA NEGRI COMERCIO DE RACOES LTDA - ME</t>
  </si>
  <si>
    <t>SILVA NEGRI COMERCIO</t>
  </si>
  <si>
    <t>PRATICA PRODUTOS S A</t>
  </si>
  <si>
    <t>MAIA ALIMENTOS</t>
  </si>
  <si>
    <t>CAO Q'LATE COMERCIO DE RACOES LTDA ME</t>
  </si>
  <si>
    <t>CAO Q'LATE COMERCIO</t>
  </si>
  <si>
    <t>ABATEDOURO DE AVES CALIFORNIA LTDA</t>
  </si>
  <si>
    <t>GONZALEZ</t>
  </si>
  <si>
    <t>SUTURBRAS INDUSTRIA</t>
  </si>
  <si>
    <t>MARCOS AURELIO GUADANHIN EPP</t>
  </si>
  <si>
    <t>SUINO SANTA AMELIA</t>
  </si>
  <si>
    <t>MGE EQUIPAMENTOS E SERVICOS FERROVIARI</t>
  </si>
  <si>
    <t>MGE EQUIPAMENTOS E S</t>
  </si>
  <si>
    <t>COMPANHIA METALURGICA PRADA</t>
  </si>
  <si>
    <t>PRADA</t>
  </si>
  <si>
    <t>MARAVILHA IND E COM DE LINGUICA LTDA</t>
  </si>
  <si>
    <t>MARAVILHA</t>
  </si>
  <si>
    <t>FRIGOL S A</t>
  </si>
  <si>
    <t>FRIGOL</t>
  </si>
  <si>
    <t>TRADAL BRAZIL COMERCIO IMPORTACOES E EX</t>
  </si>
  <si>
    <t>TRADAL</t>
  </si>
  <si>
    <t>ALFA TRIPAS LTDA ME</t>
  </si>
  <si>
    <t>PROPECUARIA COMERCIO DE PRODUTOS AGROPEC</t>
  </si>
  <si>
    <t xml:space="preserve">PROPECUARIA			</t>
  </si>
  <si>
    <t>HELENA DA CUNHA FRANCO ME</t>
  </si>
  <si>
    <t>CASA DO ACOGUEIRO</t>
  </si>
  <si>
    <t>PASCHOAL DOURADO &amp; FILHO COMERCIO DE MET</t>
  </si>
  <si>
    <t>PASCHOAL DOURADO</t>
  </si>
  <si>
    <t>COMERCIAL TUDO</t>
  </si>
  <si>
    <t>ZANCHETTA ALIMENTOS LTDA</t>
  </si>
  <si>
    <t>ZANCHETTA ALIMENTOS</t>
  </si>
  <si>
    <t>FRIGORIFICO IBIUNA LTDA EPP</t>
  </si>
  <si>
    <t>FRIGORIFICO IBIUNA</t>
  </si>
  <si>
    <t>FRANGO ATALAIA</t>
  </si>
  <si>
    <t>J B MONTAGENS COME</t>
  </si>
  <si>
    <t>SULPREMIX</t>
  </si>
  <si>
    <t>CROYDONMAQ INDUSTRIA</t>
  </si>
  <si>
    <t>AMAURI MAZIERO TUPA ME</t>
  </si>
  <si>
    <t>AMAURI MAZIERO TUPA</t>
  </si>
  <si>
    <t>FLORICULTURA E AVICULTURA JARDIM FELICIDADE LTDA</t>
  </si>
  <si>
    <t>AVICULTURA JARD</t>
  </si>
  <si>
    <t>J. R. BICUDO COMERCIO DE PRODUTOS PARA FRIGORIFICOS LTDA - EPP</t>
  </si>
  <si>
    <t>J. R. BICUDO</t>
  </si>
  <si>
    <t>CELSO PASCOAL CONSTANCIO &amp; CIA LTDA EPP</t>
  </si>
  <si>
    <t>ARATRIPAS</t>
  </si>
  <si>
    <t>PET SHOP INTERLAGOS COMERCIAL LTDA ME</t>
  </si>
  <si>
    <t>PET SHOP INTERLAGOS</t>
  </si>
  <si>
    <t>CARLOS EDUARDO DA SILVA AVICULTURA ME</t>
  </si>
  <si>
    <t>CARLOS EDUARDO DA SI</t>
  </si>
  <si>
    <t>VETNIL INDUSTRIA E COMERCIO DE PRODUTOS</t>
  </si>
  <si>
    <t>VETNIL</t>
  </si>
  <si>
    <t>SULTRIPAS COMERCIO DE TRIPAS E CONDIMENT</t>
  </si>
  <si>
    <t>SULTRIPAS COMERCIO</t>
  </si>
  <si>
    <t>MECATRON EMPREENDIMENTOS ELETRICOS LTDA</t>
  </si>
  <si>
    <t>MECATRON EMPREENDIME</t>
  </si>
  <si>
    <t>MERCADO SAVIATO LTDA - EPP</t>
  </si>
  <si>
    <t>MERCADO SAVIATO</t>
  </si>
  <si>
    <t>LAICAO COMERCIO DE ARTIGOS PARA ANIMAIS</t>
  </si>
  <si>
    <t>LAICAO COMERCIO</t>
  </si>
  <si>
    <t>CERCADO GRANDE COMERCIO DE RACOES LTDA</t>
  </si>
  <si>
    <t>CERCADO GRANDE COMER</t>
  </si>
  <si>
    <t>J GONCALVES NETO CRUZEIRO ME</t>
  </si>
  <si>
    <t>AVICULTURA MORADA DO</t>
  </si>
  <si>
    <t>DO SERTAO ALIMENTOS LTDA ME</t>
  </si>
  <si>
    <t>DO SERTAO ALIMENTOS</t>
  </si>
  <si>
    <t>COMERCIO SABAO LAGES</t>
  </si>
  <si>
    <t>CONTRIMAR COMERCIO DE TRIPAS MARINGA LTD</t>
  </si>
  <si>
    <t>CONTRIMAR</t>
  </si>
  <si>
    <t>ARMINDO BOSSE - EPP</t>
  </si>
  <si>
    <t>BOSSE</t>
  </si>
  <si>
    <t>LUERSEN COMERCIO</t>
  </si>
  <si>
    <t>JUNG REPRESENTACOES</t>
  </si>
  <si>
    <t>COPACOL</t>
  </si>
  <si>
    <t>COOPAVEL COOPERATIVA AGROINDUSTRIAL</t>
  </si>
  <si>
    <t>COOPAVEL</t>
  </si>
  <si>
    <t>AUTOMATIC</t>
  </si>
  <si>
    <t>FRIMESA</t>
  </si>
  <si>
    <t>LATICINIOS CAROLINA LTDA</t>
  </si>
  <si>
    <t>LATICINIOS CAROLINA</t>
  </si>
  <si>
    <t>AGRO VETERINARIA TIMBO LTDA</t>
  </si>
  <si>
    <t>CASA DO COLONO</t>
  </si>
  <si>
    <t>OLIVEIRA E MARIANI LTDA EPP</t>
  </si>
  <si>
    <t>OLIVEIRA &amp; MARIANI</t>
  </si>
  <si>
    <t>CLAUDINEI PIAI EIRELI</t>
  </si>
  <si>
    <t>ARMARINHOS PRIMAVERA</t>
  </si>
  <si>
    <t>IND E COM DE FRIOS NOVA DANTZIG LTDA - M</t>
  </si>
  <si>
    <t>IND E COM DE FRIOS</t>
  </si>
  <si>
    <t>JULIATTO,FOGGIATTO &amp; CIA LTDA</t>
  </si>
  <si>
    <t>JULIATTO</t>
  </si>
  <si>
    <t>INDUSTRIA E COMERCIO DE LACTICINIOS OLIV</t>
  </si>
  <si>
    <t>GIAZELLI COMERCIO</t>
  </si>
  <si>
    <t>JOAO AROLDO KAHL SANTOS &amp; CIA LTDA ME</t>
  </si>
  <si>
    <t>JOAO AROLDO KAHL SAN</t>
  </si>
  <si>
    <t>SCHNEIDER ELECTRIC BRASIL LTDA</t>
  </si>
  <si>
    <t>SCHNEIDER ELECTRIC</t>
  </si>
  <si>
    <t>VEDAX INDUSTRIA</t>
  </si>
  <si>
    <t>FRICASA ALIMENTOS S A</t>
  </si>
  <si>
    <t>FRICASA</t>
  </si>
  <si>
    <t>M H COMERCIO LTDA</t>
  </si>
  <si>
    <t>LOGUI</t>
  </si>
  <si>
    <t>LUDOVICO J TOZZO LTD</t>
  </si>
  <si>
    <t>F L COUTINHO EPP</t>
  </si>
  <si>
    <t>FL COUTINHO</t>
  </si>
  <si>
    <t>COOPERATIVA AGROINDUSTRIAL ALFA</t>
  </si>
  <si>
    <t>CENTRAL DE DISTRIBUI</t>
  </si>
  <si>
    <t>GIUSEPPE RUSSO ME</t>
  </si>
  <si>
    <t>BELGO BEKAERT ARAMES LTDA</t>
  </si>
  <si>
    <t>BELGO BEKAERT ARAMES</t>
  </si>
  <si>
    <t>VEEDER ROOT DO BRASIL COMERCIO E INDUSTR</t>
  </si>
  <si>
    <t>GILBARCO VEEDER ROOT</t>
  </si>
  <si>
    <t>PHILIPS DO BRASIL LTDA</t>
  </si>
  <si>
    <t>PHILIPS DO BRASIL</t>
  </si>
  <si>
    <t>MAR GIRIUS CONTINENTAL INDUSTRIA DE CONT</t>
  </si>
  <si>
    <t>MAR GIRIUS CONTINENT</t>
  </si>
  <si>
    <t>SCHAHIN ENGENHARIA S A</t>
  </si>
  <si>
    <t>SCHAHIN ENGENHARIA S</t>
  </si>
  <si>
    <t>INDUSTRIA DE MAQUINAS MIOTTO LTDA</t>
  </si>
  <si>
    <t>INDUSTRIA DE MAQUINA</t>
  </si>
  <si>
    <t>FRIGORIFICO JAHU LTDA</t>
  </si>
  <si>
    <t>FRIGORIFICO JAHU</t>
  </si>
  <si>
    <t>COMPANHIA BRASILEIRA DE ALUMINIO</t>
  </si>
  <si>
    <t>COMPANHIA BRASILEIRA</t>
  </si>
  <si>
    <t>ELETRICA NEBLINA LTDA</t>
  </si>
  <si>
    <t>ELETRICA NEBLINA LTD</t>
  </si>
  <si>
    <t>NEUZA ALVES ME</t>
  </si>
  <si>
    <t>BABU MINIMERCADO AC</t>
  </si>
  <si>
    <t>DUBEL INDUSTRIA ELETRONICA LTDA EPP</t>
  </si>
  <si>
    <t>DUBEL INDUSTRIA ELET</t>
  </si>
  <si>
    <t>COMERCIO DE ALIMENTOS SANTA BARBARA LTDA</t>
  </si>
  <si>
    <t>COM STA BARBARA</t>
  </si>
  <si>
    <t>NUTSTEEL INDUSTRIA METALURGICA LTDA</t>
  </si>
  <si>
    <t>NUTSTEEL INDUSTRIA</t>
  </si>
  <si>
    <t>NOVAKOASIN EQUIPAMENTOS E SISTEMAS LTDA</t>
  </si>
  <si>
    <t>NOVAKOASIN EQUIPAMEN</t>
  </si>
  <si>
    <t>TA BOM INDUSTRIA DE PRODUTOS ALIMENTIC</t>
  </si>
  <si>
    <t>TA BOM</t>
  </si>
  <si>
    <t>EDEN ALIMENTOS LTDA EPP</t>
  </si>
  <si>
    <t>EDEN ALIMENTOS LTDA</t>
  </si>
  <si>
    <t>MINEIRA COMERCIO DE PRODUTOS LTDA EPP</t>
  </si>
  <si>
    <t>MINEIRA</t>
  </si>
  <si>
    <t>SALESMAR CARNES</t>
  </si>
  <si>
    <t>ILTEC COMERCIAL ELETROMECANICA LTDA EPP</t>
  </si>
  <si>
    <t>ILTEC COMERCIAL ELET</t>
  </si>
  <si>
    <t>MAXI ELETRIC COMERCIAL E IMPORTACAO LTDA</t>
  </si>
  <si>
    <t>MAXI ELETRIC COMERCI</t>
  </si>
  <si>
    <t>CASA DE CARNES PATENTE LTDA ME</t>
  </si>
  <si>
    <t>CASA DE CARNES PATEN</t>
  </si>
  <si>
    <t>PEVAL COMERCIO DE CARNES LTDA ME</t>
  </si>
  <si>
    <t>PEVAL COMERCIO</t>
  </si>
  <si>
    <t>IND E COM PROD ALIMENT MANIA DE SORVETE LTDA</t>
  </si>
  <si>
    <t>MANIA DE SORVETE</t>
  </si>
  <si>
    <t>ROSFRIOS ALIMENTOS LTDA</t>
  </si>
  <si>
    <t>ROSFRIOS</t>
  </si>
  <si>
    <t>PEUGEOT CITROEN DO BRASIL AUTOMOVEIS LTD</t>
  </si>
  <si>
    <t>PEUGEOT CITROEN DO B</t>
  </si>
  <si>
    <t>MIGNON COMERCIO DE PRODUTOS ALIMENTICIOS</t>
  </si>
  <si>
    <t>MIGNON COMERCIO</t>
  </si>
  <si>
    <t>ANTONIO SERGIO PEREIRA MACHADO SORVETES</t>
  </si>
  <si>
    <t>DI GENIO</t>
  </si>
  <si>
    <t>MCM BOBINAS</t>
  </si>
  <si>
    <t>SAINT GERMAIN PANIFICADORA E CONFEITARIA</t>
  </si>
  <si>
    <t>SAINT GERMAIN PANIFI</t>
  </si>
  <si>
    <t>TEMPERART INDUSTRIA E COMERCIO DE PRODUT</t>
  </si>
  <si>
    <t>TEMPERART</t>
  </si>
  <si>
    <t>LATICINIOS SABOR DA SERRA LTDA</t>
  </si>
  <si>
    <t>LATICINIOS SABOR DA</t>
  </si>
  <si>
    <t>CETEC EQUIPAMENTOS PARA LABORATORIO LT</t>
  </si>
  <si>
    <t>CETEC</t>
  </si>
  <si>
    <t>SUPERMERCADO RAVAZI LTDA</t>
  </si>
  <si>
    <t>RAVAZI</t>
  </si>
  <si>
    <t>GEVAL COMERCIAL DE ALIMENTOS LTDA ME</t>
  </si>
  <si>
    <t>GEVAL COMERCIAL</t>
  </si>
  <si>
    <t>KITFRIGOR INDUSTRIA E COMERCIO EIRELI</t>
  </si>
  <si>
    <t>KITFRIGOR</t>
  </si>
  <si>
    <t>CICLO LIGAS INDUSTRIA COMERCIO E RECICL</t>
  </si>
  <si>
    <t>CICLO LIGAS INDUSTRI</t>
  </si>
  <si>
    <t>NICANOR PEREIRA FILHO PARAGUACU PTA ME</t>
  </si>
  <si>
    <t>CASA DE CARNES PALOM</t>
  </si>
  <si>
    <t>AMORATTO SORVETES AR</t>
  </si>
  <si>
    <t>INDUSTRIAL E COMERCIAL MARTAU TECNOLOGIA</t>
  </si>
  <si>
    <t>MARTAU</t>
  </si>
  <si>
    <t>SETTING CALIBRACOES E ENSAIOS LTDA EPP</t>
  </si>
  <si>
    <t>SETTING CALIBRACOES</t>
  </si>
  <si>
    <t>TREETECH SISTEMAS DIGITAIS LTDA</t>
  </si>
  <si>
    <t>TREETECH SISTEMAS</t>
  </si>
  <si>
    <t>A J PORTO &amp; CIA LTDA EPP</t>
  </si>
  <si>
    <t>A J PORTO &amp; CIA LTDA</t>
  </si>
  <si>
    <t>MIOLAR ALIMENTOS LTDA</t>
  </si>
  <si>
    <t>MIOLAR</t>
  </si>
  <si>
    <t>CASTROLANDA COOPERATIVA AGROINDUSTRIAL</t>
  </si>
  <si>
    <t>CASTROLANDA</t>
  </si>
  <si>
    <t>COMERCIAL DE SECOS E MOLHADOS OTTO LTDA</t>
  </si>
  <si>
    <t>COMERCIAL DE SECOS</t>
  </si>
  <si>
    <t>C O MUELLER COMERCIO DE MOTORES E BOMBAS</t>
  </si>
  <si>
    <t>C O MUELLER COMERCIO</t>
  </si>
  <si>
    <t>CONFEPAR AGRO INDUSTRIAL COOPERATIVA CEN</t>
  </si>
  <si>
    <t>CONFEPAR</t>
  </si>
  <si>
    <t>FABRICA DE BANHA E LINGUICA SANTO ANTONI</t>
  </si>
  <si>
    <t>FABRICA DE BANHA</t>
  </si>
  <si>
    <t>ELETROFAM COMERCIO E INDUSTRIA LTDA</t>
  </si>
  <si>
    <t>ELETROFAM</t>
  </si>
  <si>
    <t>COMPANHIA CACIQUE DE CAFE SOLUVEL</t>
  </si>
  <si>
    <t>COMPANHIA CACIQUE</t>
  </si>
  <si>
    <t>WILLIAM ANDRE COTERLI E CIA LTDA ME</t>
  </si>
  <si>
    <t>CHALE DE PRODUTOS</t>
  </si>
  <si>
    <t>VIDEPLAST INDUSTRIA</t>
  </si>
  <si>
    <t>CIANORTE COMERCIO DE PAPEIS E EMBALAGENS</t>
  </si>
  <si>
    <t>CIANORTE COMERCIO</t>
  </si>
  <si>
    <t>PALMALI INDUSTRIAL DE ALIMENTOS LTDA</t>
  </si>
  <si>
    <t>PALMALI</t>
  </si>
  <si>
    <t>COMERCIO E REPRESENTACAO DE EMBALAGENS FARISA LTDA</t>
  </si>
  <si>
    <t>EMBALAGENS FARISA</t>
  </si>
  <si>
    <t>ELETROTECNICA CAMPO MOURAO LTDA</t>
  </si>
  <si>
    <t>ELETROMEG</t>
  </si>
  <si>
    <t>BLUTRAFOS BLUMENAU TRANSFORMADORES LTDA</t>
  </si>
  <si>
    <t>BLUTRAFOS</t>
  </si>
  <si>
    <t>SCHAEDLER FABRICA DE EMBUTIDOS LTDA EPP</t>
  </si>
  <si>
    <t>FRIGOSCHAEDLER</t>
  </si>
  <si>
    <t>TRIPACON COMERCIO DE TRIPAS E CONDIMENTOS LTDA</t>
  </si>
  <si>
    <t>TRIPACON</t>
  </si>
  <si>
    <t>JOAO SERGIO FERREIRA</t>
  </si>
  <si>
    <t>CALEMBA COMERCIO DE CARNES LTDA EPP</t>
  </si>
  <si>
    <t>CALEMBA</t>
  </si>
  <si>
    <t>AJITEL MANUF DE COMP ELETRICO ELETRONICO</t>
  </si>
  <si>
    <t>AJITEL LTDA</t>
  </si>
  <si>
    <t>MATELETRICA COMERCIO E REPRESENTACOES</t>
  </si>
  <si>
    <t>MATELETRICA COMERCIO</t>
  </si>
  <si>
    <t>LACTICINIOS TIROL LTDA</t>
  </si>
  <si>
    <t>LACTICINIOS TIROL</t>
  </si>
  <si>
    <t>FRICAR INDUSTRIA E COMERCIO LTDA EPP</t>
  </si>
  <si>
    <t>FRICAR</t>
  </si>
  <si>
    <t>INDUSTRIA CARBONIFERA RIO DESERTO LTDA</t>
  </si>
  <si>
    <t>INDUSTRIA CARBONIFER</t>
  </si>
  <si>
    <t>SOST INDUSTRIA E COMERCIO DE ALIMENTOS L</t>
  </si>
  <si>
    <t>SOST</t>
  </si>
  <si>
    <t>VANESSA GOMES PEREIRA</t>
  </si>
  <si>
    <t>RACOES NATAL</t>
  </si>
  <si>
    <t>PET MAXI COMERCIO DE ARTIGOS PARA ANIMAI</t>
  </si>
  <si>
    <t>PET MAXI</t>
  </si>
  <si>
    <t>ZETTALAB INDUSTRIA E COMERCIO DE TECNOLO</t>
  </si>
  <si>
    <t>ZETTALAB TECNOLOGIA</t>
  </si>
  <si>
    <t>PET GARDEN COM DE ARTIGOS PARA JARDINAGEM E ANIMAIS LTDA - EPP</t>
  </si>
  <si>
    <t>PET GARDEN</t>
  </si>
  <si>
    <t>ALUTAL CONTROLES INDUSTRIAIS LTDA</t>
  </si>
  <si>
    <t>ALUTAL CONTROLES IND</t>
  </si>
  <si>
    <t>ENISTI COMERCIO DE ALIMENTOS PARA ANIMAI</t>
  </si>
  <si>
    <t>ENISTI COMERCIO DE A</t>
  </si>
  <si>
    <t>SCHNEIDER ELECTRIC I</t>
  </si>
  <si>
    <t>COMERCIAL DE ALIMENTOS VINTE DE SETEMBRO</t>
  </si>
  <si>
    <t>COMERCIAL DE ALIMENT</t>
  </si>
  <si>
    <t>INDUSTRIA DE EMBUTIDOS E DEFUMADOS POMER</t>
  </si>
  <si>
    <t>INDUSTRIA DE EMBUTID</t>
  </si>
  <si>
    <t>DAN PET COMERCIO DE PRODUTOS PARA ANIMAI</t>
  </si>
  <si>
    <t>O BICHAO</t>
  </si>
  <si>
    <t>OFICINA DO SORVETE LTDA - EPP</t>
  </si>
  <si>
    <t>OFICINA DO SORVETE</t>
  </si>
  <si>
    <t>QUIP SA</t>
  </si>
  <si>
    <t>QUIP</t>
  </si>
  <si>
    <t>PRIMOS MARCHIORI INDUSTRIA E COMERCIO DE</t>
  </si>
  <si>
    <t>COMERCIO MARCHIORI</t>
  </si>
  <si>
    <t>RG COMERCIO DE MAQUINAS E ACESSORIOS PAR</t>
  </si>
  <si>
    <t>DIEGO LUIZ HENRIQUES - ME</t>
  </si>
  <si>
    <t>PET SHOP NINO S</t>
  </si>
  <si>
    <t>DOG'S FAMILY PET SHOP COMERCIO DE PRODUT</t>
  </si>
  <si>
    <t>DOG'S FAMILY - PET S</t>
  </si>
  <si>
    <t>INDUSTRIA NAVAL DO CEARA SA</t>
  </si>
  <si>
    <t>INACE</t>
  </si>
  <si>
    <t>M &amp; M INDUSTRIA ALIMENTICIA LTDA - EPP</t>
  </si>
  <si>
    <t>M &amp; M</t>
  </si>
  <si>
    <t>GERDAU ACOS</t>
  </si>
  <si>
    <t>JOTAT COMERCIO DE MAQUINAS E EMBALAGENS LTDA - ME</t>
  </si>
  <si>
    <t>JOTAT</t>
  </si>
  <si>
    <t>COOPEVAL</t>
  </si>
  <si>
    <t>LIYAN BRASIL INDUSTRIA, COMERCIO E EXPOR</t>
  </si>
  <si>
    <t>LIYAN BRASIL IND</t>
  </si>
  <si>
    <t>TAVELLI &amp; TEIXEIRA COMERCIO DE ARTIGOS P</t>
  </si>
  <si>
    <t>TAVELLI &amp; TEIXEIRA</t>
  </si>
  <si>
    <t>HARTINS - COMERCIO,DISTRIBUICAO,MONTAGEM</t>
  </si>
  <si>
    <t>HARTINS - COMERCIO E</t>
  </si>
  <si>
    <t>IDEAL INDUSTRIA E COMERCIO DE ALIMENTOS</t>
  </si>
  <si>
    <t>TORRESMO</t>
  </si>
  <si>
    <t>LEANDRO REZENDE GONCALVES - ME</t>
  </si>
  <si>
    <t>PRODUTOS DOMELLOS</t>
  </si>
  <si>
    <t>SIMILAR &amp; COMPATIVEL INDUSTRIA DE EQUIPA</t>
  </si>
  <si>
    <t>SIMILAR &amp; COMPATIVEL</t>
  </si>
  <si>
    <t>BEM MINEIRO ALIMENTOS LTDA - ME</t>
  </si>
  <si>
    <t>BEM MINEIRO ALIMENTO</t>
  </si>
  <si>
    <t>SABOROSA INDUSTRIA E COMERCIO DE ALIMENT</t>
  </si>
  <si>
    <t>SABOROSA</t>
  </si>
  <si>
    <t>MAQ. TRIPAS</t>
  </si>
  <si>
    <t>SIDERAR S.A.I.C</t>
  </si>
  <si>
    <t>BR BLEND INDUSTRIA E COMERCIO LTDA - EPP</t>
  </si>
  <si>
    <t>BR BLEND</t>
  </si>
  <si>
    <t>FRIGOMAIS</t>
  </si>
  <si>
    <t>SPESSATO</t>
  </si>
  <si>
    <t>COMERCIO DE CARNES SUINOLIDER LTDA - ME</t>
  </si>
  <si>
    <t>SUINOLIDER</t>
  </si>
  <si>
    <t>DOIS CASTRINHOS CARNES E DERIVADOS LTDA</t>
  </si>
  <si>
    <t>DOIS CASTRINHOS</t>
  </si>
  <si>
    <t>CLARA APARECIDA MARQUES - ME</t>
  </si>
  <si>
    <t>CLARA APARECIDA</t>
  </si>
  <si>
    <t>AGUILAR PIZZIN RODRIGUES ME</t>
  </si>
  <si>
    <t>TRIPA NOVA</t>
  </si>
  <si>
    <t>MAX SABOR ALIMENTOS LTDA</t>
  </si>
  <si>
    <t>MAX SABOR ALIMENTOS</t>
  </si>
  <si>
    <t>FRIGORIFICO ARMELIN LTDA - ME</t>
  </si>
  <si>
    <t>FRIGORIFICO ARMELIN</t>
  </si>
  <si>
    <t>MINERVA DAWN FARMS IND E COM DE PROTEINAS S A</t>
  </si>
  <si>
    <t>MINERVA DAWN FARMS</t>
  </si>
  <si>
    <t>SOMER COMERCIAL DE MATERIAL HOSPITALAR E</t>
  </si>
  <si>
    <t>SOMER COMERCIAL</t>
  </si>
  <si>
    <t>CONDBRAS TEMPEROS E ESPECIARIAS LTDA - E</t>
  </si>
  <si>
    <t>CONDBRAS TEMPEROS</t>
  </si>
  <si>
    <t>V. A. GRIGOLETTO &amp; CIA LTDA - ME</t>
  </si>
  <si>
    <t>CONTRIPAR</t>
  </si>
  <si>
    <t>J. M. MURARO BRUNETTA - ME</t>
  </si>
  <si>
    <t>CASA DOS INGREDIENTE</t>
  </si>
  <si>
    <t>CHARQUEADORA IRMAOS LOIOLA LTDA - ME</t>
  </si>
  <si>
    <t>CHARQUEADORA IRMAOS</t>
  </si>
  <si>
    <t>DI CALLANI INDUSTRIA E COMERCIO LTDA - M</t>
  </si>
  <si>
    <t>DI CALLANI</t>
  </si>
  <si>
    <t>INTERROLL LOGISTICA - ELEMENTOS PARA SIS</t>
  </si>
  <si>
    <t>INTERROLL LOGISTICA</t>
  </si>
  <si>
    <t>ALDEIA DA SERRA CARNES &amp; CIA LTDA - EPP</t>
  </si>
  <si>
    <t>ALDEIA DA SERRA CARN</t>
  </si>
  <si>
    <t>ILPISA - IND.LAT.PALMEIRA DOS INDIOS SA</t>
  </si>
  <si>
    <t>ILPISA</t>
  </si>
  <si>
    <t>MUNDIAL CASING COMERCIO DE TRIPAS LTDA</t>
  </si>
  <si>
    <t>MUNDIAL CASING COMER</t>
  </si>
  <si>
    <t>OURO TRIPAS - COMERCIO DE CONDIMENTOS E TRIPAS LTDA - ME</t>
  </si>
  <si>
    <t>OURO TRIPAS</t>
  </si>
  <si>
    <t>ADRICEU COMERCIO DE TRIPAS LTDA ME</t>
  </si>
  <si>
    <t>ADRICEU TRIPAS</t>
  </si>
  <si>
    <t>AMARILDO RIBEIRO - ME</t>
  </si>
  <si>
    <t>AMARILDO RIBEIRO</t>
  </si>
  <si>
    <t>M. W. INDUSTRIA E EMPREENDIMENTOS LTDA</t>
  </si>
  <si>
    <t>M. W.</t>
  </si>
  <si>
    <t>FRIGOJAPA ALIMENTOS EIRELI - EPP</t>
  </si>
  <si>
    <t>M&amp;ACOMERCIO DE CARNE</t>
  </si>
  <si>
    <t>ESPETINHOS MIMI</t>
  </si>
  <si>
    <t>ROCHA &amp; ROCHA ALIMENTOS LTDA</t>
  </si>
  <si>
    <t>ROCHA &amp; ROCHA ALIMEN</t>
  </si>
  <si>
    <t>DEUSDETE SOARES DA SILVA - ME</t>
  </si>
  <si>
    <t>LATICINIO NOVA ESPER</t>
  </si>
  <si>
    <t>PLENA ALIMENTOS LTDA</t>
  </si>
  <si>
    <t>5M COMERCIO ATACADISTA E VAREJISTA DE AL</t>
  </si>
  <si>
    <t>5M COMERCIO ATACADIS</t>
  </si>
  <si>
    <t>ESM INDUSTRIA E COMERCIO DE CARNES E DER</t>
  </si>
  <si>
    <t>SALSICHARIA MACEDO</t>
  </si>
  <si>
    <t>VICASING INDUSTRIA E COMERCIO DE TRIPAS LTDA - ME</t>
  </si>
  <si>
    <t>VICASING</t>
  </si>
  <si>
    <t>MERCADO DA EMPILHADEIRA COMERCIO DE PECA</t>
  </si>
  <si>
    <t>MERCADO DA EMPILHADE</t>
  </si>
  <si>
    <t>CBL ALIMENTOS S/A</t>
  </si>
  <si>
    <t>CBL</t>
  </si>
  <si>
    <t>RONIVON MENDES LOURENCO - ME</t>
  </si>
  <si>
    <t>RONIVON MENDES LOURE</t>
  </si>
  <si>
    <t>LOPES E LAURINDO PRODUTOS ALIMENTICIOS</t>
  </si>
  <si>
    <t>LOPES E LAURINDO PRO</t>
  </si>
  <si>
    <t>EDWARDES DA SILVA BICALHO JUNIOR - ME</t>
  </si>
  <si>
    <t>EDWARDES DA SILVA</t>
  </si>
  <si>
    <t>CTU MAQUINAS E ACESSORIOS EIRELI - EPP</t>
  </si>
  <si>
    <t>CTU MAQUINAS</t>
  </si>
  <si>
    <t>INSTITUTO FEDERAL DE EDUCACAO CIENCIA</t>
  </si>
  <si>
    <t>IF CATARINENSE CAMPU</t>
  </si>
  <si>
    <t>NATURAL FLAVORS DO BRASIL LTDA</t>
  </si>
  <si>
    <t>NATURAL FLAVORS</t>
  </si>
  <si>
    <t>SHIRLEI DELFINO DE SOUSA - ME</t>
  </si>
  <si>
    <t>EMBALAGEM DELFINO</t>
  </si>
  <si>
    <t>CASA DE RACOES SAO CAETANO LTDA - EPP</t>
  </si>
  <si>
    <t>DOGS DAY - YOMA</t>
  </si>
  <si>
    <t>INDUSTRIA E COMERCIO DE FRIOS NAZATTO</t>
  </si>
  <si>
    <t>RAUL E BRENO DISTRIBUIDORA LTDA - ME</t>
  </si>
  <si>
    <t>R &amp; B DISTRIBUIDORA</t>
  </si>
  <si>
    <t>M L MARONI - COMERCIO - ME</t>
  </si>
  <si>
    <t>COMERCIAL MARONI</t>
  </si>
  <si>
    <t>FRIGO CFS COMERCIO DE CONSERVAS DE CARNE</t>
  </si>
  <si>
    <t>FRIGOBISS DO BRASIL</t>
  </si>
  <si>
    <t>KI TOURO CARNES, DERIVADOS E ROTISSERIE</t>
  </si>
  <si>
    <t>KI TOURO CARNES, DER</t>
  </si>
  <si>
    <t>CASTRO, CASTRO JUNIOR &amp; GUIDOTI LTDA - ME</t>
  </si>
  <si>
    <t>CASTRO &amp; GUIDOTI</t>
  </si>
  <si>
    <t>CARANDA PETROQUIMICA E SERVICOS LTDA</t>
  </si>
  <si>
    <t>CARANDA</t>
  </si>
  <si>
    <t>ADEMAR PINTO GONCALVES - ME</t>
  </si>
  <si>
    <t>ELETROTENICA PARANAI</t>
  </si>
  <si>
    <t>ELETRO SINA COMERCIO DE MATERIAIS ELETRI</t>
  </si>
  <si>
    <t>ELETRO SINA COMERCIO</t>
  </si>
  <si>
    <t>GK&amp;B INDUSTRIA DE COMPONENTES DA AMAZONI</t>
  </si>
  <si>
    <t>GK&amp;B</t>
  </si>
  <si>
    <t>W GIOVANONI - ME</t>
  </si>
  <si>
    <t>ALIMENTOS CATARINENS</t>
  </si>
  <si>
    <t>BRASILCABOS COMERCIAL ELETRICA LTDA - ME</t>
  </si>
  <si>
    <t>BRASILCABOS COMERCIA</t>
  </si>
  <si>
    <t>TCP - TERMINAL DE CONTEINERES DE PARANAG</t>
  </si>
  <si>
    <t>TCP - TERMINAL DE CO</t>
  </si>
  <si>
    <t>EXTIMPALMAS COM DE EQUIP DE SEGURANCA LT</t>
  </si>
  <si>
    <t>EXTIMPALMAS</t>
  </si>
  <si>
    <t>ASSISTENCIA MEDICA</t>
  </si>
  <si>
    <t>SERGIO MARTINS DE OLIVEIRA</t>
  </si>
  <si>
    <t>SERGIO</t>
  </si>
  <si>
    <t>FIRE PAINEIS COMANDOS E SERVICOS LTDA -</t>
  </si>
  <si>
    <t>FIRE PAINEIS COMANDO</t>
  </si>
  <si>
    <t>SCHEFFER EQUIPAMENTOS PARA PANIFICACAO E</t>
  </si>
  <si>
    <t>SCHEFFER</t>
  </si>
  <si>
    <t>CRISTALFRIGO IND.COM.IMP.EXP. LTDA</t>
  </si>
  <si>
    <t>CRISTALFRIGO</t>
  </si>
  <si>
    <t>LUDKE &amp; LUDKE LTDA - ME</t>
  </si>
  <si>
    <t>LUDKE</t>
  </si>
  <si>
    <t>TECNOLON ELETRO-ELETRONICOS LTDA</t>
  </si>
  <si>
    <t>TECNOLON</t>
  </si>
  <si>
    <t>ONOFRE DE SOUZA COELHO - EPP</t>
  </si>
  <si>
    <t>ONOFRE</t>
  </si>
  <si>
    <t>TELETRIPAS LTDA - ME</t>
  </si>
  <si>
    <t>TELETRIPAS</t>
  </si>
  <si>
    <t>MARFRIG GLOBAL FOODS SA</t>
  </si>
  <si>
    <t>MARFRIG</t>
  </si>
  <si>
    <t>SORVETES JUNDIA INDUSTRIA E COMERCIO</t>
  </si>
  <si>
    <t>SORVETES JUNDIA</t>
  </si>
  <si>
    <t>CASA DE CARNES VILACA LIMA LTDA ME</t>
  </si>
  <si>
    <t>VILACA</t>
  </si>
  <si>
    <t>VIEIRA COM. DE ALIMENTOS LTDA</t>
  </si>
  <si>
    <t>VIEIRA</t>
  </si>
  <si>
    <t>HOBO COM DE FRIOS E CARNES LTDA EPP</t>
  </si>
  <si>
    <t>HOBO COM FRIOS</t>
  </si>
  <si>
    <t>FABRICA E COMERCIO DE LINGUICA PADRAO LTDA</t>
  </si>
  <si>
    <t>PADRAO</t>
  </si>
  <si>
    <t>NOVAFIX IND.E COM.DE EMBALAGENS LTDA</t>
  </si>
  <si>
    <t>NOVAFIX</t>
  </si>
  <si>
    <t>FRIGORIFICO JACUY LTDA ME</t>
  </si>
  <si>
    <t>JACUY</t>
  </si>
  <si>
    <t>ALDEIA</t>
  </si>
  <si>
    <t>PARANAMAQ LTDA</t>
  </si>
  <si>
    <t>PARANAMAQ</t>
  </si>
  <si>
    <t>AUTO POSTO LABIRINTO LTDA</t>
  </si>
  <si>
    <t>AUTO POSTO LABIRINTO</t>
  </si>
  <si>
    <t>SURGICAL SOLUTIONS</t>
  </si>
  <si>
    <t>CLAUDIA FREITAS DE MORAES PERES</t>
  </si>
  <si>
    <t>CLAUDIA FREITAS</t>
  </si>
  <si>
    <t>DEBERALDINI</t>
  </si>
  <si>
    <t>INDUSTRIA GONCALVES OLSEN LTDA - ME</t>
  </si>
  <si>
    <t>OLSEN</t>
  </si>
  <si>
    <t>ROBSON MENESES OLIVEIRA</t>
  </si>
  <si>
    <t>ROBSON</t>
  </si>
  <si>
    <t>MARCIO L COSTA ALIMENTOS EIRELI ME</t>
  </si>
  <si>
    <t>MARCIO L</t>
  </si>
  <si>
    <t>GILSON DE BRITO FERREIRA PRODUTOS AL</t>
  </si>
  <si>
    <t>GILSON DE BRITO</t>
  </si>
  <si>
    <t>MARSIL</t>
  </si>
  <si>
    <t>JOAO JOSE D AQUINO JUNIOR - PET SHOP</t>
  </si>
  <si>
    <t>BEM LOCAO PET SHOP</t>
  </si>
  <si>
    <t>BAPTISTELLA ALIMENTOS LTDA</t>
  </si>
  <si>
    <t>BAPTISTELLA</t>
  </si>
  <si>
    <t>DAVIS &amp; GECK CARIBE LTD</t>
  </si>
  <si>
    <t>DAVIS E GECK</t>
  </si>
  <si>
    <t>INDUSTRIA DE PRODUTOS ALIMENTICIOS MAVALERIO LTDA</t>
  </si>
  <si>
    <t>MAVALERIO</t>
  </si>
  <si>
    <t>DEMETECH</t>
  </si>
  <si>
    <t>FRIGORIFICO ALIANCA LTDA</t>
  </si>
  <si>
    <t>ALIANCA</t>
  </si>
  <si>
    <t>CONSULTRANS COMIS DE DESP ADUANEIROS LTD</t>
  </si>
  <si>
    <t>CONSULTRANS</t>
  </si>
  <si>
    <t>ANLUZ AQUECIMENTO INDUSTRIAL LTDA</t>
  </si>
  <si>
    <t>ANLUZ</t>
  </si>
  <si>
    <t>AUTCRIMP</t>
  </si>
  <si>
    <t>CONSORCIO CONSTRUTOR RIO BARRA CCRB</t>
  </si>
  <si>
    <t>CONSORCIO RIO BARRA</t>
  </si>
  <si>
    <t>DIMENSIONAL</t>
  </si>
  <si>
    <t>COMERCIAL ELETRICA DW S A</t>
  </si>
  <si>
    <t>DW</t>
  </si>
  <si>
    <t>EQUIP ESPECIAIS COMERCIO INDUSTRIA LTDA</t>
  </si>
  <si>
    <t>EQUIP ESPECIAIS</t>
  </si>
  <si>
    <t>FERBASA</t>
  </si>
  <si>
    <t>FORNECEDORA OCEANO LTDA</t>
  </si>
  <si>
    <t>FORNECEDORA OCEANOS</t>
  </si>
  <si>
    <t>INNTAG ENGENHARIA ELETRICA LTDA</t>
  </si>
  <si>
    <t>INNTAG</t>
  </si>
  <si>
    <t>INONIBRAS INOC E FE LIGAS NIPO BRA SA</t>
  </si>
  <si>
    <t>INONIBRAS</t>
  </si>
  <si>
    <t>PACK MACHINE INDUSTRIA E COMERCIO LTDA -</t>
  </si>
  <si>
    <t>PACK MACHINE</t>
  </si>
  <si>
    <t>M DIAS BRANCO S A IND E COM DE ALIMENTOS</t>
  </si>
  <si>
    <t>M DIAS BRANCO</t>
  </si>
  <si>
    <t>ELETRO NACIONAL COMERCIO E REPRES LTDA</t>
  </si>
  <si>
    <t>NACIONAL</t>
  </si>
  <si>
    <t>TICO EUROPE B.V.</t>
  </si>
  <si>
    <t>TICO EUROPE</t>
  </si>
  <si>
    <t>PAKPACK IND E COM DE MAQUINAS LTDA</t>
  </si>
  <si>
    <t>PAKPACK</t>
  </si>
  <si>
    <t>ESCALA PROD E SERV CALIBRACAO LTDA - EPP</t>
  </si>
  <si>
    <t>ESCALA</t>
  </si>
  <si>
    <t>RONEI RICARDO TESTON 25386450930</t>
  </si>
  <si>
    <t>RONEI RICARDO TESTON</t>
  </si>
  <si>
    <t>WENDERSON ALESSANDRO PAVAN - ME</t>
  </si>
  <si>
    <t>WENDERSON</t>
  </si>
  <si>
    <t>SERMATEX GRUN EQUIP ELETRICOS LTDA</t>
  </si>
  <si>
    <t>SERMATEX</t>
  </si>
  <si>
    <t>SICAME DO BRASIL LTDA</t>
  </si>
  <si>
    <t>SICAME DO BRASIL</t>
  </si>
  <si>
    <t>RECORD ELECTRICA S.A.E.C.A</t>
  </si>
  <si>
    <t>RECORD</t>
  </si>
  <si>
    <t>SOLUCAO PLUS EIRELI</t>
  </si>
  <si>
    <t>SOLUCAO</t>
  </si>
  <si>
    <t>TRANSPOL INDUSTRIA E COMERCIO LTDA</t>
  </si>
  <si>
    <t>TRANSPOL</t>
  </si>
  <si>
    <t>UNESA IND E COM DE MAQUINAS LTDA</t>
  </si>
  <si>
    <t>UNESA</t>
  </si>
  <si>
    <t>FABRICIO LUIS CONDE</t>
  </si>
  <si>
    <t>VISION ENGENHARIA E CONSULTORIA SA</t>
  </si>
  <si>
    <t>VISION</t>
  </si>
  <si>
    <t>CBPO ENGENHARIA LTDA</t>
  </si>
  <si>
    <t>CBPO ENGENHARIA</t>
  </si>
  <si>
    <t>CASA DE RACAO AGUA BRANCA LTDA ME</t>
  </si>
  <si>
    <t>AGUA BRANCA</t>
  </si>
  <si>
    <t>CENTRAL PET CARE - COM DE RACOES LTDA ME</t>
  </si>
  <si>
    <t>PET CARE</t>
  </si>
  <si>
    <t>COM BEZERRA DE PROD P/ ORNITOLOGIA LTDA</t>
  </si>
  <si>
    <t>BEZERRA</t>
  </si>
  <si>
    <t>COMERCIO DE RACOES VEBELAQUA LTDA</t>
  </si>
  <si>
    <t>VEBELAQUA</t>
  </si>
  <si>
    <t>FARMATRADE SRL</t>
  </si>
  <si>
    <t>CRISTAL, INDIANA DIST E REP COMERC LTDA</t>
  </si>
  <si>
    <t>CRISTAL, INDIANA</t>
  </si>
  <si>
    <t>CRYSTAL'S PET SPA LTDA - EPP</t>
  </si>
  <si>
    <t>CRYSTAL S</t>
  </si>
  <si>
    <t>CVT TATUAPE PET SHOP LTDA - ME</t>
  </si>
  <si>
    <t>CVT</t>
  </si>
  <si>
    <t>DANIEL PADRAO BARBOSA - ME</t>
  </si>
  <si>
    <t>DF PET DIST DE PROD AGROPEC LTDA EPP</t>
  </si>
  <si>
    <t>PET KIDS</t>
  </si>
  <si>
    <t>DOG LANDIA - COM DE ART P/ ANIMAIS LTDA</t>
  </si>
  <si>
    <t>DOG LANDIA</t>
  </si>
  <si>
    <t>DOG WORLD GUARANI LTDA - ME</t>
  </si>
  <si>
    <t>DOG WORLD</t>
  </si>
  <si>
    <t>ESTACAO PET SHOP TREMEMBE LTDA</t>
  </si>
  <si>
    <t>PET SHOP TREMEMBE</t>
  </si>
  <si>
    <t>ESTILO-CAO PET SHOP LTDA - ME</t>
  </si>
  <si>
    <t>ESTILO-CAO</t>
  </si>
  <si>
    <t>FOXVET DISTRIBUIDORA</t>
  </si>
  <si>
    <t>FOXVET</t>
  </si>
  <si>
    <t>HM MERCADOCAO PET SHOP LTDA - ME</t>
  </si>
  <si>
    <t>HM MERCADOCAO</t>
  </si>
  <si>
    <t>INOVE - DIST DE PROD VETERINARIOS LTDA</t>
  </si>
  <si>
    <t>INOVE</t>
  </si>
  <si>
    <t>LEONIRDES PASCHOEL PUGIN RACOES - ME</t>
  </si>
  <si>
    <t>LEONIRDES PASCHOE</t>
  </si>
  <si>
    <t>LEOPOLDINO DE MORAES PEDROSO NETO - EPP</t>
  </si>
  <si>
    <t>LEOPOLDINO DE MORAES</t>
  </si>
  <si>
    <t>LU &amp; MI</t>
  </si>
  <si>
    <t>LUIZ GUSTAVO NUNES DE OLIVEIRA BATISTA</t>
  </si>
  <si>
    <t>GRUPO MONTREAL PARIS</t>
  </si>
  <si>
    <t>AC</t>
  </si>
  <si>
    <t>MAG AVICULTURA LT-ME</t>
  </si>
  <si>
    <t>PET SHOP MAG</t>
  </si>
  <si>
    <t>CASARAO DO PET LTDA - ME</t>
  </si>
  <si>
    <t>CASARAO DO PET</t>
  </si>
  <si>
    <t>MICHELE PALADINI YUNAN - ME</t>
  </si>
  <si>
    <t>PATITAS PET SHO</t>
  </si>
  <si>
    <t>MIKE RODRIGUES DOS SANTOS 41650369867</t>
  </si>
  <si>
    <t>BICHO SOLTO PET</t>
  </si>
  <si>
    <t>MILAVET COM DE PROD VET PET SHOP LTDA</t>
  </si>
  <si>
    <t>MILAVET</t>
  </si>
  <si>
    <t>MINORCAO PET SHOP LTDA -ME</t>
  </si>
  <si>
    <t>MINORCAO PET SHOP</t>
  </si>
  <si>
    <t>MONIQUE R C SILVA - ME</t>
  </si>
  <si>
    <t>MONIQUE R C SILVA</t>
  </si>
  <si>
    <t>MONTE SERRAT - COMERCIO E SERVICOS DE PE</t>
  </si>
  <si>
    <t>MONTE SERRAT</t>
  </si>
  <si>
    <t>MULTI STOK COMERCIAL LTDA</t>
  </si>
  <si>
    <t>MULTI STOK</t>
  </si>
  <si>
    <t>NADIA PROTZNER MACIEIRA 26210348882</t>
  </si>
  <si>
    <t>ANIMAPETS</t>
  </si>
  <si>
    <t>PELUDAO COM DE ART DE PET SHOP LTDA ME</t>
  </si>
  <si>
    <t>PELUDAO</t>
  </si>
  <si>
    <t>PET &amp; GARDEN CENTER COMERCIO LTDA</t>
  </si>
  <si>
    <t>QUALIPET</t>
  </si>
  <si>
    <t>PET CLASS COM DE ART PARA ANIM LTDA ME</t>
  </si>
  <si>
    <t>PET CLASS</t>
  </si>
  <si>
    <t>PET PARA PETS COMERCIO E PART EIRELI EPP</t>
  </si>
  <si>
    <t>PET PARA PETS</t>
  </si>
  <si>
    <t>PET-SHOP SALVAN RACOES E ACE EM GER LTDA</t>
  </si>
  <si>
    <t>PET-SHOP SALVAN</t>
  </si>
  <si>
    <t>PETSUPERMARKET C/ DE PROD P/ ANIMAIS S/A</t>
  </si>
  <si>
    <t>PET SUPERMARKET</t>
  </si>
  <si>
    <t>PURIPLAN COM DE RACAO E PROD VET LTDA EP</t>
  </si>
  <si>
    <t>PURIPLAN</t>
  </si>
  <si>
    <t>R E L</t>
  </si>
  <si>
    <t>RENATO FERNANDO DE SOUZA RACOES - ME</t>
  </si>
  <si>
    <t>PLANETA DOG</t>
  </si>
  <si>
    <t>ROSES PET SHOP &amp; FLOWERS COMERCIAL LTDA</t>
  </si>
  <si>
    <t>ROSE'S PET SHOP</t>
  </si>
  <si>
    <t>RR 5 PATAS PET SHOP LTDA - EPP</t>
  </si>
  <si>
    <t>RR 5 PATAS</t>
  </si>
  <si>
    <t>SAFARI SHOP COM E ORNAMENTACAO LTDA ME</t>
  </si>
  <si>
    <t>SAFARI SHOP</t>
  </si>
  <si>
    <t>SIMONE ROSA MAIA - ME</t>
  </si>
  <si>
    <t>MGR RACOES</t>
  </si>
  <si>
    <t>SOCIEDADE DOS ANIMAIS PET SHOP LTDA - ME</t>
  </si>
  <si>
    <t>SOCIEDADE DOS ANIMAI</t>
  </si>
  <si>
    <t>SYDNEY FERNANDES DE BARROS FILHO</t>
  </si>
  <si>
    <t>DISTRIBUIDORA PRIME</t>
  </si>
  <si>
    <t>TANCREDO DOG'S VAREJAO DE RACOES E ACESSORIOS PARA CAES E GATOS LTDA EPP</t>
  </si>
  <si>
    <t>TANCREDO DOGS</t>
  </si>
  <si>
    <t>TOP SERVICE COM DE PROD VET E SERV LTDA</t>
  </si>
  <si>
    <t>TOP SERVICE</t>
  </si>
  <si>
    <t>VIEIRA BRASIL DISTRIBUIDORA LTDA</t>
  </si>
  <si>
    <t>VIEIRA BRASIL</t>
  </si>
  <si>
    <t>ZAPPABARROS COM DE PROD PARA ANI LTDA ME</t>
  </si>
  <si>
    <t>ZAPPABARROS</t>
  </si>
  <si>
    <t>COMERCIAL SUBPRODUCTOS S A</t>
  </si>
  <si>
    <t>COMERCIAL SUBPRODUCT</t>
  </si>
  <si>
    <t>ACOUGUE 25 DE JULHO LTDA ME</t>
  </si>
  <si>
    <t>ACOUGUE 25</t>
  </si>
  <si>
    <t>DEOCLIDES ARALDI</t>
  </si>
  <si>
    <t>ARALDI</t>
  </si>
  <si>
    <t>EL SHATBY CASINGS CO.</t>
  </si>
  <si>
    <t>EL SHATBY</t>
  </si>
  <si>
    <t>ADAILZA TAMEGA MONTEIRO LATARO EPP</t>
  </si>
  <si>
    <t>ADAILZA</t>
  </si>
  <si>
    <t>COMERCIO DE ALIMENTOS ANDRIGHETTI LTDA</t>
  </si>
  <si>
    <t>MERCADO ANDRIGHETTI</t>
  </si>
  <si>
    <t>ADRIANO RODRIGUES DA COSTA ME</t>
  </si>
  <si>
    <t>ADRIANO RODRIGUES</t>
  </si>
  <si>
    <t>AGROPECUARIA DEFILTRO LTDA ME</t>
  </si>
  <si>
    <t>DEFILTRO</t>
  </si>
  <si>
    <t>ALOISIO WERNER</t>
  </si>
  <si>
    <t>ALOISIO</t>
  </si>
  <si>
    <t>ANITA WENTZ ASCHEBROCK</t>
  </si>
  <si>
    <t>ANITA</t>
  </si>
  <si>
    <t>EVA LUCIA REIS</t>
  </si>
  <si>
    <t>EVA LUCIA</t>
  </si>
  <si>
    <t>BC COM DE PRODUTOS DE LIMP E DESC EIRELI</t>
  </si>
  <si>
    <t>BPC</t>
  </si>
  <si>
    <t>GIACOMINI E GIACOMINI LTDA</t>
  </si>
  <si>
    <t>GIACOMINI</t>
  </si>
  <si>
    <t>CARRER ALIMENTOS LTDA</t>
  </si>
  <si>
    <t>CARRER ALIMENTOS</t>
  </si>
  <si>
    <t>IMS BRASIL LTDA</t>
  </si>
  <si>
    <t>IMS MATRIZ</t>
  </si>
  <si>
    <t>SAO CAETANO</t>
  </si>
  <si>
    <t>CASTRO COM DE TRIPAS E COND LTDA ME</t>
  </si>
  <si>
    <t>CASTRO COMERCIO</t>
  </si>
  <si>
    <t>M M GOMES ME</t>
  </si>
  <si>
    <t>M M GOMES</t>
  </si>
  <si>
    <t>CEREALISTA OLIVEIRA LTDA</t>
  </si>
  <si>
    <t>CEREALISTA OLIVEIRA</t>
  </si>
  <si>
    <t>MARCUS FRANCISCO KIENAST</t>
  </si>
  <si>
    <t>MARCUS KIENAST</t>
  </si>
  <si>
    <t>COMERCIAL DESTRO LTDA</t>
  </si>
  <si>
    <t>DESTRO</t>
  </si>
  <si>
    <t>CORTINOVIS DO BRASIL IND COM DE MAQUINAS</t>
  </si>
  <si>
    <t>CORTINOVIS</t>
  </si>
  <si>
    <t>COMERCIO DE CARNES BODANESE LTDA ME</t>
  </si>
  <si>
    <t>BODANESE</t>
  </si>
  <si>
    <t>CONTREAL DISTRIBUIDORA E TRANSP LTDA ME</t>
  </si>
  <si>
    <t>CONTREAL</t>
  </si>
  <si>
    <t>NORFRIG IND E COM DE ALIMENTOS LTDA</t>
  </si>
  <si>
    <t>NORFRIG</t>
  </si>
  <si>
    <t>COOPERATIVA AGROPECUARIA IPE</t>
  </si>
  <si>
    <t>AGROIPE</t>
  </si>
  <si>
    <t>INSCO-SERVICOS TECNICOS LTDA</t>
  </si>
  <si>
    <t>INSCO</t>
  </si>
  <si>
    <t>CR COSTA E CIA LTDA</t>
  </si>
  <si>
    <t>CR COSTA</t>
  </si>
  <si>
    <t>DARCISIO CARLOS LUDWIG</t>
  </si>
  <si>
    <t>DARCISIO</t>
  </si>
  <si>
    <t>DENILSON ORLANDO DOS SANTOS</t>
  </si>
  <si>
    <t>DENILSON</t>
  </si>
  <si>
    <t>DESTRO COMERCIO DE ALIMENTOS LTDA</t>
  </si>
  <si>
    <t>DINARDELLI COMERCIO E DISTRIBUICAO LTDA</t>
  </si>
  <si>
    <t>DINARDELLI</t>
  </si>
  <si>
    <t>MARCIA RENALDIM CORREA - EPP</t>
  </si>
  <si>
    <t>TIGRE D' AGUA</t>
  </si>
  <si>
    <t>PARAISO IND E COM DE ALI E ABATE DE AVES</t>
  </si>
  <si>
    <t>PARAISO</t>
  </si>
  <si>
    <t>UNIBRAE COMPONENTES ELETRONICOS LTDA</t>
  </si>
  <si>
    <t>UNIBRAE</t>
  </si>
  <si>
    <t>EDIVALDO DOS SANTOS SOUZA</t>
  </si>
  <si>
    <t>LIN S DO NORDESTE</t>
  </si>
  <si>
    <t>EMBUTIDOS FORTALEZA LTDA</t>
  </si>
  <si>
    <t>FORTALEZA</t>
  </si>
  <si>
    <t>ZACHE MATERIAIS DE CONSTRUCAO LIMITADA</t>
  </si>
  <si>
    <t>ZACHE</t>
  </si>
  <si>
    <t>EVALDO BERKEMBROCK COMERCIO EPP</t>
  </si>
  <si>
    <t>FRIOS BERKEMBROCK</t>
  </si>
  <si>
    <t>PAULO AFONSO DOS SANTOS</t>
  </si>
  <si>
    <t>PAULO AFONSO</t>
  </si>
  <si>
    <t>POINT TO POINT DISTRIBUIDORA ATACADISTA</t>
  </si>
  <si>
    <t>POINT</t>
  </si>
  <si>
    <t>S A BRAGA FILHO</t>
  </si>
  <si>
    <t>SA BRAGA FILHO</t>
  </si>
  <si>
    <t>FRIBARREIRAS AGRO IND DE ALIMENTOS</t>
  </si>
  <si>
    <t>FRIBARREIRAS</t>
  </si>
  <si>
    <t>SERRAS PAULINHO LTDA</t>
  </si>
  <si>
    <t>SERRAS</t>
  </si>
  <si>
    <t>FRIGONEVES COMERCIO DE CARNES LTDA</t>
  </si>
  <si>
    <t>FRIGONEVES</t>
  </si>
  <si>
    <t>FRIGORIFICO BIZINELLI LTDA</t>
  </si>
  <si>
    <t>BIZINELLI</t>
  </si>
  <si>
    <t>VET PRIME PET SHOP</t>
  </si>
  <si>
    <t>FRIGORIFICO MOSQUINI LTDA ME</t>
  </si>
  <si>
    <t>MOSQUINI</t>
  </si>
  <si>
    <t>ORENSE</t>
  </si>
  <si>
    <t>SOCIEDADE AGRICOLA PARAGUACU LTDA</t>
  </si>
  <si>
    <t>NOVAMERICA</t>
  </si>
  <si>
    <t>FRIGORIFICO SANTA RITA LTDA ME</t>
  </si>
  <si>
    <t>FORTEZA</t>
  </si>
  <si>
    <t>WANDERLEI MENDES BARBOSA</t>
  </si>
  <si>
    <t>TRIMAK</t>
  </si>
  <si>
    <t>FRIMAY COMERCIO DE CARNES LTDA</t>
  </si>
  <si>
    <t>FRIMAY</t>
  </si>
  <si>
    <t>PEDROS PET SHOP LTDA - ME</t>
  </si>
  <si>
    <t>PEDROS PET SHOP</t>
  </si>
  <si>
    <t>FRIWANDAL IND E COM DE PROD ALIMENT LTDA</t>
  </si>
  <si>
    <t>FRIWANDAL</t>
  </si>
  <si>
    <t>GILSON SIEBERT</t>
  </si>
  <si>
    <t>GILSON</t>
  </si>
  <si>
    <t>GLOBAL CASING IMPORT E EXPORT LTDA</t>
  </si>
  <si>
    <t>GLOBAL CASING</t>
  </si>
  <si>
    <t>ANTONIO MESSIAS DA COSTA</t>
  </si>
  <si>
    <t>ANTONIO MESSIAS</t>
  </si>
  <si>
    <t>COLORADO PET SHOP LTDA - ME</t>
  </si>
  <si>
    <t>COLORADO PET SHOP</t>
  </si>
  <si>
    <t>INDUSTRIA DE ALIMENTOS KRUL LTDA ME</t>
  </si>
  <si>
    <t>IND DE EMB TRES REIS</t>
  </si>
  <si>
    <t>IRACI CATTANI ME</t>
  </si>
  <si>
    <t>IRACI CATTANI</t>
  </si>
  <si>
    <t>IRMAOS CARDOSO LTDA</t>
  </si>
  <si>
    <t>CARDOSO</t>
  </si>
  <si>
    <t>IRMAOS JAESCHKE LTDA</t>
  </si>
  <si>
    <t>JAESCHKE</t>
  </si>
  <si>
    <t>J JOSE POSADA E CIA LTDA</t>
  </si>
  <si>
    <t>J JOSE</t>
  </si>
  <si>
    <t>AUGUSTO SECAFIN DA SILVA PASSAROS -ME</t>
  </si>
  <si>
    <t>AUGUSTO SECAFIN</t>
  </si>
  <si>
    <t>JOAO FUHR</t>
  </si>
  <si>
    <t>FUHR</t>
  </si>
  <si>
    <t>AVICULTURA CAT DOG LTDA - ME</t>
  </si>
  <si>
    <t>CAT DOG</t>
  </si>
  <si>
    <t>JULIO DARLAN KUHS</t>
  </si>
  <si>
    <t>JULIO DARLAN</t>
  </si>
  <si>
    <t>LAMAYER COM DE PRODUTOS ALIMENTARES LTDA</t>
  </si>
  <si>
    <t>LAMAYER</t>
  </si>
  <si>
    <t>AVICULTURA PAVANI LTDA - ME</t>
  </si>
  <si>
    <t>AVICULTURA PAVANI</t>
  </si>
  <si>
    <t>LIBARDI E FILHOS LTDA</t>
  </si>
  <si>
    <t>LIBARDI</t>
  </si>
  <si>
    <t>BEM-LO-CAO COMERCIO DE RACOES LTDA - ME</t>
  </si>
  <si>
    <t>BEM-LO-CAO</t>
  </si>
  <si>
    <t>LINDSEI AGUSTINI LOVATEL</t>
  </si>
  <si>
    <t>IDEARTS</t>
  </si>
  <si>
    <t>BICHARADA ARTIGOS PARA ANIMAIS LTDA - ME</t>
  </si>
  <si>
    <t>BICHARADA</t>
  </si>
  <si>
    <t>ARANTES ALIMENTOS LTDA</t>
  </si>
  <si>
    <t>ARANTES ALIMENTOS</t>
  </si>
  <si>
    <t>MACHRY ATACADO DE TUDO EIRELI EPP</t>
  </si>
  <si>
    <t>MACHRY ATACADO</t>
  </si>
  <si>
    <t>CACAU DOG PET SHOP LTDA - ME</t>
  </si>
  <si>
    <t>CACAU DOG</t>
  </si>
  <si>
    <t>CASA DE RACOES M BOI MIRIM LTDA</t>
  </si>
  <si>
    <t>MG S ALIMENTOS LTDA</t>
  </si>
  <si>
    <t>MG S</t>
  </si>
  <si>
    <t>CHINO'S EMPORIO ANIMAL LTDA - ME</t>
  </si>
  <si>
    <t>CHINO'S EMPORIO</t>
  </si>
  <si>
    <t>DANILO ROGER PIVA 36198147835</t>
  </si>
  <si>
    <t>DANILO ROGER</t>
  </si>
  <si>
    <t>MULTIFRIOS COM DE ALIMENTOS LTDA</t>
  </si>
  <si>
    <t>MULTIFRIOS</t>
  </si>
  <si>
    <t>DOGS DAY RACOES LTDA - EPP</t>
  </si>
  <si>
    <t>DOGS DAY</t>
  </si>
  <si>
    <t>NOVAK COMERCIO DE CARNES LTDA</t>
  </si>
  <si>
    <t>NOVAK</t>
  </si>
  <si>
    <t>OLAVO PEREIRA DE CAMPOS FILHOS LTDA</t>
  </si>
  <si>
    <t>OLAVO</t>
  </si>
  <si>
    <t>EMPORIO DO ANIMAL LTDA - ME</t>
  </si>
  <si>
    <t>EMPORIO DO ANIMAL</t>
  </si>
  <si>
    <t>ONOFRE DE SOUZA COELHO</t>
  </si>
  <si>
    <t>ONOFRE DE SOUZA</t>
  </si>
  <si>
    <t>EMS PET PRODUTOS PARA ANIMAIS EIRELI EPP</t>
  </si>
  <si>
    <t>EMS PET</t>
  </si>
  <si>
    <t>ESKINA'S COM DE RACOES P/ ANIM EM GERAL</t>
  </si>
  <si>
    <t>ESKINA'S</t>
  </si>
  <si>
    <t>FBICHO PET SHOP LTDA</t>
  </si>
  <si>
    <t>FBICHO PET SHOP</t>
  </si>
  <si>
    <t>PRASAN COM ATACADISTA LTDA</t>
  </si>
  <si>
    <t>PRASAN</t>
  </si>
  <si>
    <t>R E G FLORES COM DE PROD ALIMEN LTDA</t>
  </si>
  <si>
    <t>R E G</t>
  </si>
  <si>
    <t>FLAVIA PATRICIA LEITE 15550822890</t>
  </si>
  <si>
    <t>FLAVIA PATRICIA</t>
  </si>
  <si>
    <t>GABRIELA DE MESQUITA BASTOS</t>
  </si>
  <si>
    <t>GABRIELA DE MESQUITA</t>
  </si>
  <si>
    <t>GRACIELA CESTILE 32799380824</t>
  </si>
  <si>
    <t>GRACIELA CESTILE</t>
  </si>
  <si>
    <t>RIGHI COM DE GENEROS ALIMENTICIOS LTDA</t>
  </si>
  <si>
    <t>RIGHI</t>
  </si>
  <si>
    <t>RODOPA IND E COM DE ALIMENTOS LTDA</t>
  </si>
  <si>
    <t>RODOPA</t>
  </si>
  <si>
    <t>ROSSA INDUSTRIA DE CARNES LTDA ME</t>
  </si>
  <si>
    <t>ROSSA IND DE CARNES</t>
  </si>
  <si>
    <t>GUIDO &amp; FREITAS PET SHOP LTDA - ME</t>
  </si>
  <si>
    <t>GUIDO &amp; FREITAS</t>
  </si>
  <si>
    <t>SALSICHARIA SANTO ANTONIO LTDA</t>
  </si>
  <si>
    <t>SALSICHARIA STO ANT</t>
  </si>
  <si>
    <t>HIPER PET FAUNA E FLORA LTDA</t>
  </si>
  <si>
    <t>HIPER PET</t>
  </si>
  <si>
    <t>IRAM FIGUEIRA DE MENEZES RACOES - ME</t>
  </si>
  <si>
    <t>IRAM FIGUEIRA</t>
  </si>
  <si>
    <t>JOSIANE CRISTINA COSTA 26986595808</t>
  </si>
  <si>
    <t>JOSIANE CRISTINA</t>
  </si>
  <si>
    <t>LUIS HENRIQUE SOARES DE OLIVEIRA - ME</t>
  </si>
  <si>
    <t>LUIS HENRIQUE SOARES</t>
  </si>
  <si>
    <t>M &amp; N PET SHOP COMERCIO DE RACOES LTDA.</t>
  </si>
  <si>
    <t>M &amp; N PET SHOP</t>
  </si>
  <si>
    <t>SUIAVI ALIMENTOS LTDA</t>
  </si>
  <si>
    <t>SUIAVI ALIMENTOS</t>
  </si>
  <si>
    <t>SUPERMERCADO PITT E GHINZELLI LTDA</t>
  </si>
  <si>
    <t>PITT E GHINZELLI</t>
  </si>
  <si>
    <t>SUPERMERCADO TREVISO LTDA</t>
  </si>
  <si>
    <t>TREVISO</t>
  </si>
  <si>
    <t>SUPERMERCADO ZARDIN LTDA</t>
  </si>
  <si>
    <t>ZARDIN</t>
  </si>
  <si>
    <t>SUPERMERCADO VALSOLER LTDA</t>
  </si>
  <si>
    <t>VALSOLER</t>
  </si>
  <si>
    <t>MADALENA AZARIAS 02828220893</t>
  </si>
  <si>
    <t>MADALENA AZARIAS</t>
  </si>
  <si>
    <t>MAIS PET COM DE ART P/ ANIM LTDA ME</t>
  </si>
  <si>
    <t>MAIS PET</t>
  </si>
  <si>
    <t>TUBARONENSE DIST ATAC E VAR DE AL EIRELI</t>
  </si>
  <si>
    <t>TUBARONENSE</t>
  </si>
  <si>
    <t>MEU XODO ART PARA ANIMAIS E RACAO LTDA</t>
  </si>
  <si>
    <t>MEU XODO</t>
  </si>
  <si>
    <t>VIALEX DISTRIBUIDORA DE ALIMENTOS LTDA M</t>
  </si>
  <si>
    <t>VIALEX</t>
  </si>
  <si>
    <t>LEVANTINA BAREA,S.L.</t>
  </si>
  <si>
    <t>LEVANTINA BAREA</t>
  </si>
  <si>
    <t>SC MARCHAND SRL</t>
  </si>
  <si>
    <t>MARCHAND</t>
  </si>
  <si>
    <t>SC "VALEXMAR" SRL MD-3501</t>
  </si>
  <si>
    <t>VALEXMAR</t>
  </si>
  <si>
    <t>INTEROPT IMPORT LTD</t>
  </si>
  <si>
    <t>INTEROPT IMPORT</t>
  </si>
  <si>
    <t>DCW CASING LLC</t>
  </si>
  <si>
    <t>DCW</t>
  </si>
  <si>
    <t>ARIAN NATURDARME GMBH</t>
  </si>
  <si>
    <t>ARIAN</t>
  </si>
  <si>
    <t>JOHANSSON GLOBAL CORP.</t>
  </si>
  <si>
    <t>JOHANSSON</t>
  </si>
  <si>
    <t>MIKOS-2015 LTD</t>
  </si>
  <si>
    <t>MIKOS</t>
  </si>
  <si>
    <t>IBRAHIM BAZZET FOR CASINGS</t>
  </si>
  <si>
    <t>IBRAHIM BAZZET</t>
  </si>
  <si>
    <t>MILTON FERREIRA LIMA RACAO - ME</t>
  </si>
  <si>
    <t>MILTON FERREIRA</t>
  </si>
  <si>
    <t>MAP JARDINS LTDA - EPP</t>
  </si>
  <si>
    <t>MAP JARDINS</t>
  </si>
  <si>
    <t>A&amp;M COMERCIO E SERVICOS DE PET SHOP EIRE</t>
  </si>
  <si>
    <t>A&amp;M</t>
  </si>
  <si>
    <t>ALESSANDRA GRANIERI</t>
  </si>
  <si>
    <t>ANA PAULA SCHULLER - ME</t>
  </si>
  <si>
    <t>SCHULLER</t>
  </si>
  <si>
    <t>AVICULTURA ARTISIA LTDA - EPP</t>
  </si>
  <si>
    <t>ARTISIA</t>
  </si>
  <si>
    <t>BB PET SHOP COMERCIO DE RACAO LTDA - EPP</t>
  </si>
  <si>
    <t>BB PET</t>
  </si>
  <si>
    <t>BINKA BAGIRSAK DERI GIDA TEKS.INS.IC VE</t>
  </si>
  <si>
    <t>BINKA</t>
  </si>
  <si>
    <t>PATRICK FORTUNATO GOMES DOS SANTOS - ME</t>
  </si>
  <si>
    <t>PATRICK FORTUNATO</t>
  </si>
  <si>
    <t>PELIFERTIL COM DE PROD AGROPECUARIOS LTD</t>
  </si>
  <si>
    <t>PELIFERTIL</t>
  </si>
  <si>
    <t>PET PALACE PRODUTOS VETERINARIOS LTDA</t>
  </si>
  <si>
    <t>PET PALACE PRODUTOS</t>
  </si>
  <si>
    <t>PET PINK LTDA - ME</t>
  </si>
  <si>
    <t>PET PINK</t>
  </si>
  <si>
    <t>PET SHOP CANTINHO ANIMAL DE ESTIM LTDA</t>
  </si>
  <si>
    <t>CANTINHO ANIMAL</t>
  </si>
  <si>
    <t>PET SHOP DR. HATO LTDA</t>
  </si>
  <si>
    <t>PET SHOP DR. HATO</t>
  </si>
  <si>
    <t>PET SHOP NUTRI ALL PARK LTDA - ME</t>
  </si>
  <si>
    <t>NUTRI ALL PARK</t>
  </si>
  <si>
    <t>RICARDO ALVES DE LUNA - ME</t>
  </si>
  <si>
    <t>RICARDO ALVES</t>
  </si>
  <si>
    <t>RICHARD PERCEVAL ME</t>
  </si>
  <si>
    <t>RICHARD PERCEVAL</t>
  </si>
  <si>
    <t>S CAMARGO URBANO PET-SHOP - EPP</t>
  </si>
  <si>
    <t>S CAMARGO URBANO</t>
  </si>
  <si>
    <t>SANDRA HELENA D IMPERIO BUENO - ME</t>
  </si>
  <si>
    <t>SANDRA HELENA</t>
  </si>
  <si>
    <t>SERGIO TANAKA 11135554838</t>
  </si>
  <si>
    <t>SERGIO TANAKA</t>
  </si>
  <si>
    <t>SHOP DO PET COM E SERV P/ AN DE EST LTDA</t>
  </si>
  <si>
    <t>SHOPPING DO PET</t>
  </si>
  <si>
    <t>SIMONE SIQUEIRA DE LIMA</t>
  </si>
  <si>
    <t>SIMONE SIQUEIRA</t>
  </si>
  <si>
    <t>TERAVIS AVES E RACOES LTDA - EPP</t>
  </si>
  <si>
    <t>TERAVIS</t>
  </si>
  <si>
    <t>VALDEMY BATISTA DE SOUSA</t>
  </si>
  <si>
    <t>VALDEMY BATISTA</t>
  </si>
  <si>
    <t>VERA LUCIA CARVALHO PINA - ME</t>
  </si>
  <si>
    <t>VERA LUCIA CARVALHO</t>
  </si>
  <si>
    <t>VT COLOSSO COM DE PROD VET RAC LTDA ME</t>
  </si>
  <si>
    <t>VT COLOSSO</t>
  </si>
  <si>
    <t>PET SHOP BONINI LTDA ME</t>
  </si>
  <si>
    <t>PET SHOP BONINI</t>
  </si>
  <si>
    <t>PET POINT COM DE PRODUTOS VETERINARIOS</t>
  </si>
  <si>
    <t>PET POINT</t>
  </si>
  <si>
    <t>GARBIM PET SHOP LTDA - ME</t>
  </si>
  <si>
    <t>GARBIM PET SHOP</t>
  </si>
  <si>
    <t>FRIGORIFICO PARAISO LTDA</t>
  </si>
  <si>
    <t>FRIGORIFICO PARAISO</t>
  </si>
  <si>
    <t>RUIZ VETERINARIA RIO PRETO LTDA</t>
  </si>
  <si>
    <t>RUIZ VETERINARIA</t>
  </si>
  <si>
    <t>PT. ETERCON PHARMA</t>
  </si>
  <si>
    <t>M F CAMARGO STORTI &amp; CIA LTDA</t>
  </si>
  <si>
    <t>M F CAMARGO</t>
  </si>
  <si>
    <t>FRIGOALVES COMERCIO DE ALIMENTOS EIRELI</t>
  </si>
  <si>
    <t>TATIANE ELIZABETE</t>
  </si>
  <si>
    <t>SORVET BRANCA DE NEVE DE LINS LTDA ME</t>
  </si>
  <si>
    <t>BRANCA DE NEVE</t>
  </si>
  <si>
    <t>FRIGODELISS LTDA</t>
  </si>
  <si>
    <t>FRIGODELISS</t>
  </si>
  <si>
    <t>TRIPOBRAS IMPORTACAO E COMERCIO LTDA ME</t>
  </si>
  <si>
    <t>TRIPOBRAS</t>
  </si>
  <si>
    <t>RCM INDUSTRIA E COMERCIO E EXPORTACAO E</t>
  </si>
  <si>
    <t>RCM INDUSTRIA</t>
  </si>
  <si>
    <t>COM E REPRES SAO GOTARDO LTDA EPP</t>
  </si>
  <si>
    <t>SAO GOTARDO</t>
  </si>
  <si>
    <t>SUINCO - COOPERATIVA DE SUINOCULTORES LTDA</t>
  </si>
  <si>
    <t>SUINCO</t>
  </si>
  <si>
    <t>ANTONIO LOURENCO VERRI</t>
  </si>
  <si>
    <t>VERRI</t>
  </si>
  <si>
    <t>O COMPANHEIRO DOS BICHOS - COMERCIAL LTDA - ME</t>
  </si>
  <si>
    <t>COMPANHIA DOS BICHOS</t>
  </si>
  <si>
    <t>ATACADISTA LIRABEL</t>
  </si>
  <si>
    <t>INDUSTRIA DE ALIMENTOS DASERRA LTDA</t>
  </si>
  <si>
    <t>DASERRA</t>
  </si>
  <si>
    <t>MELO ARAUJO INDUSTRIA E COMERCIO LTDA</t>
  </si>
  <si>
    <t>MELO ARAUJO</t>
  </si>
  <si>
    <t>ELTON CARRA</t>
  </si>
  <si>
    <t>UNIAO IND E COM DE MAQ E EQUIP FRIG LTDA</t>
  </si>
  <si>
    <t>UNIAO</t>
  </si>
  <si>
    <t>LAURO JOSE DIEHL</t>
  </si>
  <si>
    <t>DECIO COSTA - EPP</t>
  </si>
  <si>
    <t>DECIO COSTA</t>
  </si>
  <si>
    <t>ITACIR DE SOUZA E PIOVESAN LTDA</t>
  </si>
  <si>
    <t>BRIC S</t>
  </si>
  <si>
    <t>MERCADO DELAI LTDA</t>
  </si>
  <si>
    <t>MERCADO DELAI</t>
  </si>
  <si>
    <t>WIROWSKI &amp; WIROWSKI LTDA</t>
  </si>
  <si>
    <t>WIROWSKI &amp; WIROWSKI</t>
  </si>
  <si>
    <t>INDUSTRIA E COMERCIO DE CARNES VIP LTDA</t>
  </si>
  <si>
    <t>FRIGO VIP</t>
  </si>
  <si>
    <t>PRIMAZ FRIGORIFICO LTDA</t>
  </si>
  <si>
    <t>PRIMAZ</t>
  </si>
  <si>
    <t>TRANSPORTES RDSM LTDA</t>
  </si>
  <si>
    <t>TRANSPORTES RDSM</t>
  </si>
  <si>
    <t>LUZVILLE ENGENHARIA LTDA</t>
  </si>
  <si>
    <t>LUZVILLE</t>
  </si>
  <si>
    <t>AFAF ABDEL RAUF HASSAN YUSUF</t>
  </si>
  <si>
    <t>AFAF ABDEL</t>
  </si>
  <si>
    <t>ZAPAVOVSKI &amp; PASA LTDA</t>
  </si>
  <si>
    <t>ZAPAVOVSKI &amp; PASA</t>
  </si>
  <si>
    <t>SAIPEM DO BRASIL SERVICOS DE PETROLEO LTDA</t>
  </si>
  <si>
    <t>SAIPEM</t>
  </si>
  <si>
    <t>SALOBO METAIS S/A</t>
  </si>
  <si>
    <t>SALOBO</t>
  </si>
  <si>
    <t>M. MENDES DA SILVA - ELETRICA - ME</t>
  </si>
  <si>
    <t>M. MENDES</t>
  </si>
  <si>
    <t>CBF COMERCIO DE MATERIAIS ELETRICOS LTDA</t>
  </si>
  <si>
    <t>ELETROBRASIL</t>
  </si>
  <si>
    <t>ALINE GAUER - ME</t>
  </si>
  <si>
    <t>SALSICHARIA HERBON</t>
  </si>
  <si>
    <t>CARLOS HENRIQUE PELIZZON - ME</t>
  </si>
  <si>
    <t>CARLOS HENRIQUE</t>
  </si>
  <si>
    <t>SENSORIAL S.R.L</t>
  </si>
  <si>
    <t>SENSORIAL</t>
  </si>
  <si>
    <t>FERBIGGER ABATE DE SUINOS LTDA - ME</t>
  </si>
  <si>
    <t>FERBIGGER ABATE</t>
  </si>
  <si>
    <t>ELETRICA M.A LTDA - EPP</t>
  </si>
  <si>
    <t>ELETRICA M.A</t>
  </si>
  <si>
    <t>PRANDO INDUSTRIA DE ALIMENTOS</t>
  </si>
  <si>
    <t>FRIPRANDO</t>
  </si>
  <si>
    <t>FRIGOSAN INDUSTRIA E COMERCIO DE CARNES LTDA</t>
  </si>
  <si>
    <t>FRIGOSAN</t>
  </si>
  <si>
    <t>IRMAOS NOVAES COMERCIO DE DERIVADOS DE CARNE LTDA</t>
  </si>
  <si>
    <t>IRMAOS NOVAES</t>
  </si>
  <si>
    <t>RUI TOSHIHIRO OGATA JUNIOR - ME</t>
  </si>
  <si>
    <t>PET SHOP SAO JOSE</t>
  </si>
  <si>
    <t>MOM COM DE PROD E SERV P ANIMAIS EIRELI</t>
  </si>
  <si>
    <t>MOM COMERCIO</t>
  </si>
  <si>
    <t>RECANTO DO CAO COM DE RACOES LTDA ME</t>
  </si>
  <si>
    <t>RECANTO</t>
  </si>
  <si>
    <t>PLANETA VILLAGE PET RACOES LTDA - ME</t>
  </si>
  <si>
    <t>PLANETA VILLAGE</t>
  </si>
  <si>
    <t>EDUARDO MANEZE GABRIELLI RACOES - ME</t>
  </si>
  <si>
    <t>CAO MARADAS</t>
  </si>
  <si>
    <t>AMARO'S BICHOS PET SHOP LTDA</t>
  </si>
  <si>
    <t>AMARO S BICHOS</t>
  </si>
  <si>
    <t>CASA DE ANIMAIS STA CLARA SAO FRANCISCO</t>
  </si>
  <si>
    <t>CASA DE ANIMAIS</t>
  </si>
  <si>
    <t>CLINISUT PTY LTD</t>
  </si>
  <si>
    <t>CLINISUT</t>
  </si>
  <si>
    <t>ARC MEDICAL SUPPLIES CO.</t>
  </si>
  <si>
    <t>ARC MEDICAL</t>
  </si>
  <si>
    <t>COVIDIEN SURGICAL SOLUTIONS GROUP</t>
  </si>
  <si>
    <t>COVIDIEN</t>
  </si>
  <si>
    <t>GABLER MEDICAL PTY LTDA</t>
  </si>
  <si>
    <t>GABLER</t>
  </si>
  <si>
    <t>L T VAIRES INDUSTRIA DE CONEXOES ELETRIC</t>
  </si>
  <si>
    <t>L T VAIRES</t>
  </si>
  <si>
    <t>INO INOCENCIO LTDA</t>
  </si>
  <si>
    <t>CORREA MATERIAIS ELETRICOS LTDA</t>
  </si>
  <si>
    <t>CORREA MATERIAIS</t>
  </si>
  <si>
    <t>ELETRO VILLE MATERIAIS ELETRICOS LTDA</t>
  </si>
  <si>
    <t>ELETRO VILLE</t>
  </si>
  <si>
    <t>MIRIADE COMERCIO DE MATERIAIS ELETRICOS</t>
  </si>
  <si>
    <t>MIRIADE</t>
  </si>
  <si>
    <t>CIA DO METROPOLITANO DE SAO PAULO-METRO</t>
  </si>
  <si>
    <t>METROPOLITANO DE SP</t>
  </si>
  <si>
    <t>UNIGAL LTDA</t>
  </si>
  <si>
    <t>UNIGAL</t>
  </si>
  <si>
    <t>B-WEDGE CO., LTD.</t>
  </si>
  <si>
    <t>B-WEDGE</t>
  </si>
  <si>
    <t>ALTOMAR EQUIPAMENTOS LTDA</t>
  </si>
  <si>
    <t>ALTOMAR</t>
  </si>
  <si>
    <t>CENTELHA EQUIPAMENTOS ELETRICOS LTDA</t>
  </si>
  <si>
    <t>CENTELHA EQUIPAMENTO</t>
  </si>
  <si>
    <t>ISOMONTE SA</t>
  </si>
  <si>
    <t>ISOMONTE</t>
  </si>
  <si>
    <t>HHTEC COMERCIO E SERVICOS LTDA</t>
  </si>
  <si>
    <t>HHTEC COMERCIO</t>
  </si>
  <si>
    <t>COMERCIAL MULTFER GUACU EIRELI</t>
  </si>
  <si>
    <t>COMERCIAL MULTFER</t>
  </si>
  <si>
    <t>NORFELIX COMERCIAL ELETRICA LTDA - ME</t>
  </si>
  <si>
    <t>NORFELIX</t>
  </si>
  <si>
    <t>DISMETER COMERCIAL ELETRICA LTDA</t>
  </si>
  <si>
    <t>DISMETER</t>
  </si>
  <si>
    <t>ARTAMA METALMECANICA LTDA</t>
  </si>
  <si>
    <t>ARTAMA METALMECANICA</t>
  </si>
  <si>
    <t>ELECTROLUX DO BRASIL S A</t>
  </si>
  <si>
    <t>ELECTROLUX</t>
  </si>
  <si>
    <t>COPENER FLORESTAL LTDA</t>
  </si>
  <si>
    <t>COPENER FLORESTAL</t>
  </si>
  <si>
    <t>DE LUCCA COMERCIO DE MATERIAIS ELETRICOS</t>
  </si>
  <si>
    <t>DE LUCCA</t>
  </si>
  <si>
    <t>MAIA ELETROTECNICA LTDA - EPP</t>
  </si>
  <si>
    <t>MAIA ELETROTECNICA</t>
  </si>
  <si>
    <t>ELETRICA SERPAL LTDA</t>
  </si>
  <si>
    <t>ELETRICA SERPAL</t>
  </si>
  <si>
    <t>POLAR COMPONENTES E SISTEMAS OFF-SHORE L</t>
  </si>
  <si>
    <t>POLAR DE MACAE</t>
  </si>
  <si>
    <t>VALLOUREC TUBOS DO BRASIL S.A</t>
  </si>
  <si>
    <t>VALLOUREC</t>
  </si>
  <si>
    <t>CEBRACE - CRISTAL PLANO LTDA</t>
  </si>
  <si>
    <t>CEBRACE</t>
  </si>
  <si>
    <t>STEMAC S/A GRUPOS GERADORES</t>
  </si>
  <si>
    <t>STEMAC</t>
  </si>
  <si>
    <t>HEATING &amp; COOLING</t>
  </si>
  <si>
    <t>AVICULTURA ARAKAKI LTDA ME</t>
  </si>
  <si>
    <t>AVICULTURA ARAKAKI</t>
  </si>
  <si>
    <t>AVICULTURA AMIGO CAO LTDA ME</t>
  </si>
  <si>
    <t>AVICULTURA PET SHOP</t>
  </si>
  <si>
    <t>PET PUGS LTDA - ME</t>
  </si>
  <si>
    <t>D PET&amp;UD COMERCIAL LTDA - ME</t>
  </si>
  <si>
    <t>D PET&amp;UD</t>
  </si>
  <si>
    <t>NORI PET SHOP LTDA ME</t>
  </si>
  <si>
    <t>NORI PET SHOP LTDA M</t>
  </si>
  <si>
    <t>SEICO M. MERCADORIAS LTDA - ME</t>
  </si>
  <si>
    <t>PET MEGA</t>
  </si>
  <si>
    <t>A L COMERCIO DE ANIMAIS E ALIMENTOS PARA</t>
  </si>
  <si>
    <t>PET 17</t>
  </si>
  <si>
    <t>STAR'S PETS SERVICOS E COMERCIO DE PRODU</t>
  </si>
  <si>
    <t>STARS PETS PET SHOP</t>
  </si>
  <si>
    <t>PET CARE NUTRICAO E COM LTDA EPP</t>
  </si>
  <si>
    <t>CARL LIPMANN &amp; CO. (GMBH &amp; CO.)</t>
  </si>
  <si>
    <t>LIPMANN</t>
  </si>
  <si>
    <t>DAT SCHAUB FRANCE</t>
  </si>
  <si>
    <t>DAT SCHAUB</t>
  </si>
  <si>
    <t>EUROCALI</t>
  </si>
  <si>
    <t>GRUPO CARO SALMERON SLU VAT: ESB18806190</t>
  </si>
  <si>
    <t>GRUPO CARO</t>
  </si>
  <si>
    <t>JELUX SP. Z O.O. SP. K.</t>
  </si>
  <si>
    <t>JELUX</t>
  </si>
  <si>
    <t>JUERGING GMBH</t>
  </si>
  <si>
    <t>JUERGING</t>
  </si>
  <si>
    <t>KING CASING PREPARING AND PACKING CASING</t>
  </si>
  <si>
    <t>KING CASING</t>
  </si>
  <si>
    <t>MARIAN LITWAK GMBH</t>
  </si>
  <si>
    <t>MARIAN</t>
  </si>
  <si>
    <t>P &amp; T TREIBER GMBH &amp; CO. KG.</t>
  </si>
  <si>
    <t>RAPAK SAN.ÜRÜN.DIS.TIC.LTD.STI</t>
  </si>
  <si>
    <t>RAPAK</t>
  </si>
  <si>
    <t>RED SELLERS LTD.</t>
  </si>
  <si>
    <t>RED SELLERS</t>
  </si>
  <si>
    <t>S.A.S. CHARLES BOURDEAU</t>
  </si>
  <si>
    <t>CHARLES BOURDEAU</t>
  </si>
  <si>
    <t>STRECKFUSS NATURDAERM GMBH (LTD.)</t>
  </si>
  <si>
    <t>STRECKFUSS</t>
  </si>
  <si>
    <t>VAN HESSEN B.V.</t>
  </si>
  <si>
    <t>VAN HESSEN</t>
  </si>
  <si>
    <t>MONDELLI INDUSTRIA DE ALIMENTOS S.A.</t>
  </si>
  <si>
    <t>MONDELLI</t>
  </si>
  <si>
    <t>FRINORTH COM.DE TRIPAS E COND.LTDA</t>
  </si>
  <si>
    <t>FRINORTH</t>
  </si>
  <si>
    <t>KARNEX DISTRIBUIRDORA DE AIMENTOS LTDA ME</t>
  </si>
  <si>
    <t>KARNEX</t>
  </si>
  <si>
    <t>LATICINIOS BOM GOSTO S/A</t>
  </si>
  <si>
    <t>BOM GOSTO</t>
  </si>
  <si>
    <t>OURO DE MINAS PRODUTOS ALIMENTICIOS LTDA</t>
  </si>
  <si>
    <t>OURO MINAS</t>
  </si>
  <si>
    <t>MASTER AGROINDUSTRIAL LTDA</t>
  </si>
  <si>
    <t>MASTER</t>
  </si>
  <si>
    <t>FUCHS GEWURZE DO BRASIL LTDA</t>
  </si>
  <si>
    <t>FUCHS</t>
  </si>
  <si>
    <t>RDA IND.COM IMP EXP EQ PARA INJ SS EXT L</t>
  </si>
  <si>
    <t>RDA</t>
  </si>
  <si>
    <t>SODRAMAR INDUSTRIA E COMERCIO LTDA.</t>
  </si>
  <si>
    <t>SODRAMAR</t>
  </si>
  <si>
    <t>ORLANDO DOS SANTOS &amp; FILHOS LTDA</t>
  </si>
  <si>
    <t>C DE CARNES BREUNIG</t>
  </si>
  <si>
    <t>INTRIPAS, LDA</t>
  </si>
  <si>
    <t>INTRIPAS</t>
  </si>
  <si>
    <t>ARV ENGENHARIA LTDA - EPP</t>
  </si>
  <si>
    <t>ARV ENGENHARIA</t>
  </si>
  <si>
    <t>CHEGATTO COMERCIO DE RACAO LTDA</t>
  </si>
  <si>
    <t>CHEGATTO</t>
  </si>
  <si>
    <t>INTERNET POOL COMERCIO ELETRONICO S/A</t>
  </si>
  <si>
    <t>MEU AMIGO PET</t>
  </si>
  <si>
    <t>BILL E BULL I PET SHOP LTDA - ME</t>
  </si>
  <si>
    <t>BILL E BULL</t>
  </si>
  <si>
    <t>CENTRO DE SAUDE ANIMAL JARDINS</t>
  </si>
  <si>
    <t>CSA JARDINS</t>
  </si>
  <si>
    <t>MERCADAO PET LTDA - ME</t>
  </si>
  <si>
    <t>RACOES PATRIARCA</t>
  </si>
  <si>
    <t>BIJU PETS COMERCIO DE ACESSORIOS PARA ANIMAIS LTDA - ME</t>
  </si>
  <si>
    <t>BIJU PETS</t>
  </si>
  <si>
    <t>AGOSTINHO DE AGRELA - AVICULTURA - ME</t>
  </si>
  <si>
    <t>AGOSTINHO DE AGRELA</t>
  </si>
  <si>
    <t>PET SHOP LEAL COMPANHEIRO LTDA - ME</t>
  </si>
  <si>
    <t>PET SHOP LEAL</t>
  </si>
  <si>
    <t>AU AU BRASIL COMERCIAL PET SHOP LTDA - ME</t>
  </si>
  <si>
    <t>AU AU BRASIL</t>
  </si>
  <si>
    <t>ANDREA POVOA TOLEDO CALVET - ME</t>
  </si>
  <si>
    <t>BOUTIQUE DOS BICHOS</t>
  </si>
  <si>
    <t>PLANET DOG COMERCIAL LTDA - ME</t>
  </si>
  <si>
    <t>PLANET DOG BOUTIQUE</t>
  </si>
  <si>
    <t>DISPET COMERCIO E DISTRIBUIDORA DE ALIMENTOS LTDA - EPP</t>
  </si>
  <si>
    <t>DISPET COMERCIO E DI</t>
  </si>
  <si>
    <t>THIANKA DISTRIBUIDORA COM E REPRES LTDA</t>
  </si>
  <si>
    <t>THIANKA</t>
  </si>
  <si>
    <t>AGUA VIVA COMERCIAL LTDA EPP</t>
  </si>
  <si>
    <t>AGUA VIVA</t>
  </si>
  <si>
    <t>ARC COMERCIO CONSTRUCAO E ADMINISTRACAO DE SERVICOS LTDA</t>
  </si>
  <si>
    <t>ARC COMERCIO</t>
  </si>
  <si>
    <t>NS ALIMENTOS LTDA</t>
  </si>
  <si>
    <t>NS</t>
  </si>
  <si>
    <t>S.V.S. ELETROMOTORES LTDA EPP</t>
  </si>
  <si>
    <t>S.V.S.</t>
  </si>
  <si>
    <t>FERIBIELLA SPA</t>
  </si>
  <si>
    <t>MAABAROT</t>
  </si>
  <si>
    <t>BRUTUS BARNABY LLC</t>
  </si>
  <si>
    <t>BRUTUS</t>
  </si>
  <si>
    <t>KNOP ALIMENTOS LTDA EPP - REPRESENTANTE 39 - DRJ REPRESENTACOES</t>
  </si>
  <si>
    <t>KNOP ALIMENTOS</t>
  </si>
  <si>
    <t>PAULO HENRIQUE FORNASIERI &amp; CIA.LTDA. - ME</t>
  </si>
  <si>
    <t>PAULO DA GATA</t>
  </si>
  <si>
    <t>BLUE BAY ALIMENTOS LTDA - ME</t>
  </si>
  <si>
    <t>BLUE BAY</t>
  </si>
  <si>
    <t>ALTINO SPERTE - ME</t>
  </si>
  <si>
    <t>ALTINO SPERTE</t>
  </si>
  <si>
    <t>JDI ELETRICA E COMERCIO LTDA</t>
  </si>
  <si>
    <t>JDI</t>
  </si>
  <si>
    <t>CASA DE CARNES GUILHERME LTDA - ME</t>
  </si>
  <si>
    <t>MERCADO E ACOUGUE GU</t>
  </si>
  <si>
    <t>IND DE FRIOS SAMOLLE LTDA</t>
  </si>
  <si>
    <t>FRIOS SAMOLLE</t>
  </si>
  <si>
    <t>CUSTOMS &amp; FORWARDING S.L.</t>
  </si>
  <si>
    <t>CUSTOMS &amp; FORWARDING</t>
  </si>
  <si>
    <t>CLW ALIMENTOS LTDA</t>
  </si>
  <si>
    <t>CLW</t>
  </si>
  <si>
    <t>TECHNIK</t>
  </si>
  <si>
    <t>EMBUTIDOS GASSEN LTDA</t>
  </si>
  <si>
    <t>EMBUTIDOS GASSEN LTD</t>
  </si>
  <si>
    <t>PRADO &amp; BRAGA LTDA - ME</t>
  </si>
  <si>
    <t>PRADO &amp; BRAGA</t>
  </si>
  <si>
    <t>IND CONSERVAS GAIOTTO E PILLON LTDA</t>
  </si>
  <si>
    <t>GAIOTTO</t>
  </si>
  <si>
    <t>COMEDIAL COMERCIO DE ALIMENTOS LTDA</t>
  </si>
  <si>
    <t>MERCADO MEDIANEIRA</t>
  </si>
  <si>
    <t>LUIS AUGUSTO DE LIMA MACHADO</t>
  </si>
  <si>
    <t>LUIS AUGUSTO DE LIMA</t>
  </si>
  <si>
    <t>SUPERMERCADO CROATA LTDA</t>
  </si>
  <si>
    <t>CROATA</t>
  </si>
  <si>
    <t>INDUSTRIA E COMERCIO DE EMBUTIDOS CASQUE</t>
  </si>
  <si>
    <t>CASQUENSE</t>
  </si>
  <si>
    <t>OSCAR GIRELLI</t>
  </si>
  <si>
    <t>MAUNTEX LLC</t>
  </si>
  <si>
    <t>MAUNTEX</t>
  </si>
  <si>
    <t>VICENTE GALLENT</t>
  </si>
  <si>
    <t>WALO TIMBER LTD</t>
  </si>
  <si>
    <t>ACOUGUE BERTRAM LTDA</t>
  </si>
  <si>
    <t>SUPERMERCADO REJANE LTDA</t>
  </si>
  <si>
    <t>SUPER FRUTEITA MERCA</t>
  </si>
  <si>
    <t>LINDRAMIR DE OLIVEIRA ME</t>
  </si>
  <si>
    <t>OLIVEIRA PLASTICOS</t>
  </si>
  <si>
    <t>WILSOM SONS OFFSHORE S.A.</t>
  </si>
  <si>
    <t>WILSOM SONS OFFSHORE</t>
  </si>
  <si>
    <t>SERANA EUROPE GMBH</t>
  </si>
  <si>
    <t>SERANA</t>
  </si>
  <si>
    <t>THERMO FISHER SCIENIFIC</t>
  </si>
  <si>
    <t>THERMO FISHER</t>
  </si>
  <si>
    <t>VAMP PET SHOP LTDA - ME</t>
  </si>
  <si>
    <t>VAMP</t>
  </si>
  <si>
    <t>WALDOMIRO CADORE &amp; IRMAO LTDA</t>
  </si>
  <si>
    <t>SUPER CENTRO DE COMP</t>
  </si>
  <si>
    <t>TERMINAL PORTUARIO COTEGIPE S.A</t>
  </si>
  <si>
    <t>PORTUARIO COTEGIPE</t>
  </si>
  <si>
    <t>SCHULZ E CIA LTDA - ME</t>
  </si>
  <si>
    <t>SCHULZ E CIA</t>
  </si>
  <si>
    <t>FRAGEDIL</t>
  </si>
  <si>
    <t>EMBUTIDOS PETROPOLIS LTDA</t>
  </si>
  <si>
    <t>EMBUTIDOS PETROPOLIS</t>
  </si>
  <si>
    <t>MONTE VERDE S.A.</t>
  </si>
  <si>
    <t>MONTE VERDE</t>
  </si>
  <si>
    <t>SYNTEX S.A.</t>
  </si>
  <si>
    <t>SYNTEX</t>
  </si>
  <si>
    <t>PHARMA ACTION GMBH</t>
  </si>
  <si>
    <t>PHARMA ACTION</t>
  </si>
  <si>
    <t>AVICULTURA MONTE ALEGRE LTDA - ME</t>
  </si>
  <si>
    <t>SALUMIFICIO DI ROMA LTDA - REPRESENTANTE EDSON RUEDA</t>
  </si>
  <si>
    <t>SALUMIFICIO DI ROMA</t>
  </si>
  <si>
    <t>COMERCIO DE URUCUM BRASIL LTDA - ME</t>
  </si>
  <si>
    <t>URUCUM DO BRASIL</t>
  </si>
  <si>
    <t>FRIBURGO INDUSTRIA E COMERCIO DE ALIMENTOS EIRELI</t>
  </si>
  <si>
    <t>FRIBURGO</t>
  </si>
  <si>
    <t>DELGO METALURGICA LTDA</t>
  </si>
  <si>
    <t>DELGO METALURGICA</t>
  </si>
  <si>
    <t>CASA DAS RACOES EXOTICA LTDA EPP</t>
  </si>
  <si>
    <t>EXOTICA</t>
  </si>
  <si>
    <t>UNDERWRITERS LABORATORIES INC</t>
  </si>
  <si>
    <t>UL</t>
  </si>
  <si>
    <t>DAFNE GAMA CENTRO ESTETICO ANIMAL LTDA - ME</t>
  </si>
  <si>
    <t>LE PETIT</t>
  </si>
  <si>
    <t>M&amp;I ELECTRIC BRAZIL SISTEMAS E SERVICOS EM ENERGIA LTDA</t>
  </si>
  <si>
    <t>M&amp;I ELECTRIC</t>
  </si>
  <si>
    <t>NADIR FIGUEIREDO IND E COMERCIO S/A</t>
  </si>
  <si>
    <t>NADIR FIGUEIREDO</t>
  </si>
  <si>
    <t>AGROFORCA REDE DE AGROPECUARIAS LTDA</t>
  </si>
  <si>
    <t>REDE AGROFORCA</t>
  </si>
  <si>
    <t>LWART LUBRIFICANTES LTDA</t>
  </si>
  <si>
    <t>LWART</t>
  </si>
  <si>
    <t>VIRA-LATA COMERCIO DE RACOES LTDA - ME</t>
  </si>
  <si>
    <t>VIRA-LATA PET SHOP</t>
  </si>
  <si>
    <t>BAR E MINIMERCADO CISNE LTDA</t>
  </si>
  <si>
    <t>BAR E MINIMERCADO</t>
  </si>
  <si>
    <t>BRAGANCA ALIMENTOS LTDA</t>
  </si>
  <si>
    <t>BRAGANCA ALIMENTOS</t>
  </si>
  <si>
    <t>CARLOS EDUARDO HERMES E CIA LTDA</t>
  </si>
  <si>
    <t>AGROINDUSTRIAL TIGRE</t>
  </si>
  <si>
    <t>CELSO LUIZ BOENY</t>
  </si>
  <si>
    <t>CELSO LUIZ</t>
  </si>
  <si>
    <t>ELEVADORES ATLAS SCHINDLER S/A</t>
  </si>
  <si>
    <t>ATLAS SCHINDLER</t>
  </si>
  <si>
    <t>COMERCIAL DE ALIMENTOS ENTRE IJUIS LTDA</t>
  </si>
  <si>
    <t>ENTRE IJUIS</t>
  </si>
  <si>
    <t>JUSSARA LIMA DA SILVA - ME</t>
  </si>
  <si>
    <t>JUSSARA LIMA</t>
  </si>
  <si>
    <t>COOPERATIVA AGRICOLA NOVA PADUA LTDA</t>
  </si>
  <si>
    <t>NOVA PADUA</t>
  </si>
  <si>
    <t>AGROQUIMICA BRASINHA LTDA</t>
  </si>
  <si>
    <t>AGROQUIMICA BRASINHA</t>
  </si>
  <si>
    <t>ELETROBARROS MATERIAIS ELETRICOS LTDA</t>
  </si>
  <si>
    <t>ELETROBARROS</t>
  </si>
  <si>
    <t>AICACOLOR</t>
  </si>
  <si>
    <t>PT PRATAPA NIRMALA</t>
  </si>
  <si>
    <t>PRATAPA</t>
  </si>
  <si>
    <t>COTRIJAL COOPERATIVA AGROPECUARIA E INDU</t>
  </si>
  <si>
    <t>COTRIJAL</t>
  </si>
  <si>
    <t>ADELAR B GONCALVES &amp; CIA LTDA</t>
  </si>
  <si>
    <t>SUPERMERCADO KELLERM</t>
  </si>
  <si>
    <t>EDNA APARECIDA DE OLIVEIRA IBIUNA ME</t>
  </si>
  <si>
    <t>EDNA APARECIDA</t>
  </si>
  <si>
    <t>SEW EURODRIVE BRASIL LTDA</t>
  </si>
  <si>
    <t>SEW</t>
  </si>
  <si>
    <t>VISUAL SINALIZACAO VIARIA E CONSTRUCOES LTDA</t>
  </si>
  <si>
    <t>VISUAL SINALIZACAO</t>
  </si>
  <si>
    <t>TEKNO S.A. INDUSTRIA E COMERCIO</t>
  </si>
  <si>
    <t>TEKNO</t>
  </si>
  <si>
    <t>FRIGORIFICO FREESE LTDA</t>
  </si>
  <si>
    <t>FRIGORIFICO FREESE</t>
  </si>
  <si>
    <t>GERMANO KUHN</t>
  </si>
  <si>
    <t>KUHN</t>
  </si>
  <si>
    <t>GRANJA CARAVAGIO LTDA</t>
  </si>
  <si>
    <t>GRANJA CARAVAGIO</t>
  </si>
  <si>
    <t>INDUSTRIA DE SALAME SE LTDA EPP</t>
  </si>
  <si>
    <t>BUZANELO CASA DE SAL</t>
  </si>
  <si>
    <t>JD WACHOLZ &amp; CIA LTDA. - ME</t>
  </si>
  <si>
    <t>JD</t>
  </si>
  <si>
    <t>ASSOCIACAO POUSADA DAS AGUIAS</t>
  </si>
  <si>
    <t>POUSADA DAS AGUIAS</t>
  </si>
  <si>
    <t>LINCH E CIA LTDA</t>
  </si>
  <si>
    <t>LINCH</t>
  </si>
  <si>
    <t>LINGUICARIA SALERNO RICCO LTDA</t>
  </si>
  <si>
    <t>SALERNO</t>
  </si>
  <si>
    <t>SURGICAL SPECIALTIES MEXICO S DE RL DE CV</t>
  </si>
  <si>
    <t>UP SYN SISTEMAS DE ENERGIA LTDA - ME</t>
  </si>
  <si>
    <t>UP SYN</t>
  </si>
  <si>
    <t>SBM OFFSHORE DO BRASIL LTDA.</t>
  </si>
  <si>
    <t>SBM</t>
  </si>
  <si>
    <t>NUTRIFRANGO ALIMENTOS LTDA</t>
  </si>
  <si>
    <t>NUTRIFRANGO</t>
  </si>
  <si>
    <t>OLIVEIRA &amp; AQUINO LTDA</t>
  </si>
  <si>
    <t>OLIVEIRA</t>
  </si>
  <si>
    <t>C.SPAARMANN LOGISTICS GMBH</t>
  </si>
  <si>
    <t>C.SPAARMANN</t>
  </si>
  <si>
    <t>GIORGIO PAIM PASETTO</t>
  </si>
  <si>
    <t>GIORGIO PAIM</t>
  </si>
  <si>
    <t>PYROZZAR - INDUSTRIA QUIMICA E COMERCIO LTDA</t>
  </si>
  <si>
    <t>PYROZZAR</t>
  </si>
  <si>
    <t>ANGELITA PAIAO</t>
  </si>
  <si>
    <t>FRIGO DOURADOS ALIMENTOS EIRELLI</t>
  </si>
  <si>
    <t>SAO LUIZ</t>
  </si>
  <si>
    <t>SUPERMERCADO CAMPINO LTDA</t>
  </si>
  <si>
    <t>CAMPINO</t>
  </si>
  <si>
    <t>SUPERMERCADO FALAVIGNA LTDA</t>
  </si>
  <si>
    <t>FALAVIGINA</t>
  </si>
  <si>
    <t>SUPERMERCADO ONZI LTDA</t>
  </si>
  <si>
    <t>ONZI</t>
  </si>
  <si>
    <t>TROPICO EQUIPS ELETS E ILUM IND E COM LTDA</t>
  </si>
  <si>
    <t>TROPICO</t>
  </si>
  <si>
    <t>SUPERMERCADO ZULIAN LTDA</t>
  </si>
  <si>
    <t>ZULIAN</t>
  </si>
  <si>
    <t>TEREZA CRISTINA SILVA GUSMAO ME</t>
  </si>
  <si>
    <t>CASA DA TRIPA</t>
  </si>
  <si>
    <t>KARLA DREYSE RODRIGUES</t>
  </si>
  <si>
    <t>KARLA RODRIGUES</t>
  </si>
  <si>
    <t>CLUBE DO FILHOTE - COMERCIO DE ARTIGOS PARA ANIMAIS LTDA - ME</t>
  </si>
  <si>
    <t>CLUBE DO FILHOTE</t>
  </si>
  <si>
    <t>TET AVICULTURA LTDA - ME</t>
  </si>
  <si>
    <t>TET AVICULTURA</t>
  </si>
  <si>
    <t>FRIGORIFICO FORTEFRIGO LTDA</t>
  </si>
  <si>
    <t>FORTEFRIGO</t>
  </si>
  <si>
    <t>RITTER ALIMENTOS</t>
  </si>
  <si>
    <t>JM DISTRIBUIDORA E COMERCIO DE ALIMENTOS LTDA - ME</t>
  </si>
  <si>
    <t>JM</t>
  </si>
  <si>
    <t>NEMA ELETROTECNICA LTDA</t>
  </si>
  <si>
    <t>NEMA ELETROTECNICA</t>
  </si>
  <si>
    <t>PT. IFARS PHARMACEUTICAL LABORATORIES</t>
  </si>
  <si>
    <t>PT. IFARS</t>
  </si>
  <si>
    <t>HENRIQUE EDUARDO TAVASSI</t>
  </si>
  <si>
    <t>HENRIQUE TAVASSI</t>
  </si>
  <si>
    <t>A.C.RODRIGUES &amp; CIA LTDA - ME</t>
  </si>
  <si>
    <t>A.C.RODRIGUES &amp; CIA</t>
  </si>
  <si>
    <t>AARA INDUSTRIA E COMERCIO LTDA - ME</t>
  </si>
  <si>
    <t>AARA</t>
  </si>
  <si>
    <t>AGROBASSA COMERCIAL DE RACOES E FERRAGENS LTDA</t>
  </si>
  <si>
    <t>AGROBASSA</t>
  </si>
  <si>
    <t>AGROPECUARIA BARZA LTDA ME</t>
  </si>
  <si>
    <t>AGROPECUARIA BARZA</t>
  </si>
  <si>
    <t>AM COMERCIO E DISTRIBUIDORA DE TRIPAS LTDA - ME</t>
  </si>
  <si>
    <t>ANATRIPAS</t>
  </si>
  <si>
    <t>ANDRESA RODRIGUES BAGGIO EPP</t>
  </si>
  <si>
    <t>MERCADO BAGGIO</t>
  </si>
  <si>
    <t>MATADOURO ZIMMERMANN LTDA</t>
  </si>
  <si>
    <t>MATADOURO ZIMMERMANN</t>
  </si>
  <si>
    <t>ARAFRIGO TRIPAS E CONDIMENTOS LTDA - ME</t>
  </si>
  <si>
    <t>ARAFRIGO</t>
  </si>
  <si>
    <t>SUPERMERCADO RISPOLI LTDA</t>
  </si>
  <si>
    <t>SUPERMERCADO RISPOLI</t>
  </si>
  <si>
    <t>JEFERSON FERNANDO ARAUJO - ME</t>
  </si>
  <si>
    <t>COMAF</t>
  </si>
  <si>
    <t>REALBRAS ADMINISTRACAO DE SERVICOS E CONSTRUCAO LTDA - EPP</t>
  </si>
  <si>
    <t>REALBRAS</t>
  </si>
  <si>
    <t>ASVOTEC TERMOINDUSTRIAL LTDA</t>
  </si>
  <si>
    <t>ASVOTEC</t>
  </si>
  <si>
    <t>CAMARI CARNES E CONSERVAS LTDA</t>
  </si>
  <si>
    <t>CAMARI</t>
  </si>
  <si>
    <t>COMERCIAL DE CARNES AB &amp; E LTDA - ME</t>
  </si>
  <si>
    <t>AB &amp; E</t>
  </si>
  <si>
    <t>COMERCIAL DE ALIMENTOS DAMCARIS LTDA</t>
  </si>
  <si>
    <t>DAMCARIS</t>
  </si>
  <si>
    <t>COMERCIAL DE CARNES CLECIO LTDA - EPP</t>
  </si>
  <si>
    <t>CLECIO</t>
  </si>
  <si>
    <t>CONESUL COMERCIAL E IMPORTADORA LTDA</t>
  </si>
  <si>
    <t>CONESUL</t>
  </si>
  <si>
    <t>DENIS DE OLIVEIRA CARDOSO - ME</t>
  </si>
  <si>
    <t>DENIS DE OLIVEIRA</t>
  </si>
  <si>
    <t>DOM CEZAR ALIMENTOS LTDA - ME</t>
  </si>
  <si>
    <t>GUARANIA</t>
  </si>
  <si>
    <t>FERRARI MATERIAIS DE CONSTRUCAO LTDA</t>
  </si>
  <si>
    <t>FERRARI</t>
  </si>
  <si>
    <t>VICENTE ALVES DE LIMA</t>
  </si>
  <si>
    <t>VICENTES ALVES</t>
  </si>
  <si>
    <t>M.V.VIEIRA PAINEIS E CONSTRUCAO CIVIL - ME</t>
  </si>
  <si>
    <t>M.V.VIEIRA</t>
  </si>
  <si>
    <t>SILVANA APARECIDO PRELA - EPP</t>
  </si>
  <si>
    <t>SILVANA APARECIDO</t>
  </si>
  <si>
    <t>PT PRIMA MALINDO KIMIA</t>
  </si>
  <si>
    <t>PT PRIMA</t>
  </si>
  <si>
    <t>ANTONIO CARLOS DA SILVA</t>
  </si>
  <si>
    <t>ANTONIO CARLOS</t>
  </si>
  <si>
    <t>BEMLOCAO SOROCABA COMERCIO DE RACOES LTDA - EPP</t>
  </si>
  <si>
    <t>BEMLOCAO SOROCA</t>
  </si>
  <si>
    <t>CASA DE RACOES MORADA DOS PASSAROS LTDA - ME</t>
  </si>
  <si>
    <t>MORADA DOS PASSAROS</t>
  </si>
  <si>
    <t>NOGUEIRA &amp; BERTOZZI COMERCIO DE RACOES LTDA - ME</t>
  </si>
  <si>
    <t>RACOES &amp; CIA</t>
  </si>
  <si>
    <t>CRISTINA TEIXEIRA GONCALVES - EPP</t>
  </si>
  <si>
    <t>VILA DOS CAES</t>
  </si>
  <si>
    <t>P.D. COMERCIO DE RACOES LTDA - ME</t>
  </si>
  <si>
    <t>P.D. COMERCIO</t>
  </si>
  <si>
    <t>MARCIA MARIA BERTOZZI NOGUEIRA - EPP</t>
  </si>
  <si>
    <t>CASA DO FAZENDEIRO</t>
  </si>
  <si>
    <t>MOGI PET CENTER COMERCIO DE RACOES LTDA - ME</t>
  </si>
  <si>
    <t>MOGI PET CENTER</t>
  </si>
  <si>
    <t>CANTA-CANTA CANARINHO CASA DE RACOES LTDA - ME</t>
  </si>
  <si>
    <t>CANTA-CANTA</t>
  </si>
  <si>
    <t>PH SOUZA CAMPOS RACOES - ME</t>
  </si>
  <si>
    <t>PH SOUZA CAMPOS</t>
  </si>
  <si>
    <t>M S GODOI &amp; CIA LTDA</t>
  </si>
  <si>
    <t>M S GODOI</t>
  </si>
  <si>
    <t>HUISMAN LTDA</t>
  </si>
  <si>
    <t>HUISMAN</t>
  </si>
  <si>
    <t>NOVA TRAIFFIC LTD</t>
  </si>
  <si>
    <t>CASASCO &amp; NARDI S.P. A.</t>
  </si>
  <si>
    <t>CASASCO &amp; NARDI</t>
  </si>
  <si>
    <t>FRIGORIFICO CANCIAN LTDA - EPP</t>
  </si>
  <si>
    <t>FRIGORIFICO CANCIAN</t>
  </si>
  <si>
    <t>KAS ALIMENTOS LTDA</t>
  </si>
  <si>
    <t>KAS</t>
  </si>
  <si>
    <t>HUAIYIN MEDICAL INSTRUMENTS CO.LTD</t>
  </si>
  <si>
    <t>HUAIYIN</t>
  </si>
  <si>
    <t>ARRAES &amp; ARRAES LTDA ME</t>
  </si>
  <si>
    <t>MUNDO DOS BICHO</t>
  </si>
  <si>
    <t>O &amp; T GROUP AMERICA, INC. DBA ZMF PET FOOD</t>
  </si>
  <si>
    <t>ZMF PET FOOD</t>
  </si>
  <si>
    <t>FREITAS &amp; MARQUES LTDA - ME</t>
  </si>
  <si>
    <t>FREITAS &amp; MARQUES</t>
  </si>
  <si>
    <t>FRIGORIFICO ANTONIO CARLOS LTDA - EPP</t>
  </si>
  <si>
    <t>FRIGORIFICO LUCHTEMBERG LTDA - EPP</t>
  </si>
  <si>
    <t>LUCHTEMBERG</t>
  </si>
  <si>
    <t>FRIMON INDUSTRIA E COMERCIO DE ALIMENTOS LTDA - ME</t>
  </si>
  <si>
    <t>FRIMON</t>
  </si>
  <si>
    <t>JOAO H SELBACH FILHOS &amp; CIA LTDA</t>
  </si>
  <si>
    <t>JOAO SELBACH</t>
  </si>
  <si>
    <t>LINGUICA MINEIRA COMERCIO E INDUSTRIA DE ALIMENTOS LTDA - ME</t>
  </si>
  <si>
    <t>LINGUICA MINEIRA</t>
  </si>
  <si>
    <t>MANOEL CELMOS DE LIMA - ME</t>
  </si>
  <si>
    <t>PRODUTOS ZACHARIAS</t>
  </si>
  <si>
    <t>MARIA DAS NEVES SILVA - ME</t>
  </si>
  <si>
    <t>MERCADINHO NEVES</t>
  </si>
  <si>
    <t>MASCARON SUPERMERCADOS LTDA</t>
  </si>
  <si>
    <t>MASCARON</t>
  </si>
  <si>
    <t>MERCADO DE ALIMENTOS LUCHESE EIRELI</t>
  </si>
  <si>
    <t>SUPERMERCADO LUCHESE</t>
  </si>
  <si>
    <t>CIRO MATSUE SIQUEIRA - ME</t>
  </si>
  <si>
    <t>CIRO SIQUEIRA</t>
  </si>
  <si>
    <t>WILMA L M BASEGGIO &amp; CIA LTDA</t>
  </si>
  <si>
    <t>WILMA L M BASEGGIO</t>
  </si>
  <si>
    <t>SUPERMERCADO COSTA LTDA</t>
  </si>
  <si>
    <t>SUPER COSTA</t>
  </si>
  <si>
    <t>SOLAR COM E AGROINDUSTRIA LTDA</t>
  </si>
  <si>
    <t>SOLAR COM</t>
  </si>
  <si>
    <t>SIDNEI LELES DE ALMEIDA 05248848628</t>
  </si>
  <si>
    <t>SIDNEI LELES</t>
  </si>
  <si>
    <t>SCHEIFER &amp; GOMES LTDA</t>
  </si>
  <si>
    <t>SCHEIFER &amp; GOMES</t>
  </si>
  <si>
    <t>PROACTIVA MEIO AMBIENTE BRASIL LTDA</t>
  </si>
  <si>
    <t>PROACTIVA</t>
  </si>
  <si>
    <t>P.R. COMERCIO DE ALIMENTOS LTDA - ME</t>
  </si>
  <si>
    <t>P.R. COMERCIO</t>
  </si>
  <si>
    <t>PEDRA AZUL DISTRIBUIDORA LTDA EPP</t>
  </si>
  <si>
    <t>PEDRA AZUL</t>
  </si>
  <si>
    <t>EMPORIO MANIA DA ILHA LTDA</t>
  </si>
  <si>
    <t>MANIA DA ILHA</t>
  </si>
  <si>
    <t>FREE OSTRAS ALIMENTOS EIRELI - EPP</t>
  </si>
  <si>
    <t>FREE OSTRAS</t>
  </si>
  <si>
    <t>JIANGSU DTW INTERNATIONAL TRANSPORTATION CO., LTD.</t>
  </si>
  <si>
    <t>JIANGSU</t>
  </si>
  <si>
    <t>ANDRE LUIZ SINTI</t>
  </si>
  <si>
    <t>EQMAR - COMERCIO DE PRODUTOS PARA ACOUGUE LTDA - ME</t>
  </si>
  <si>
    <t>EQMAR</t>
  </si>
  <si>
    <t>CHURRASCARIA TATU - EIRELI - ME</t>
  </si>
  <si>
    <t>CHURRASCARIA TATU</t>
  </si>
  <si>
    <t>FELIX &amp; MOREIRA LTDA - ME</t>
  </si>
  <si>
    <t>R8 VEICULOS</t>
  </si>
  <si>
    <t>NAFEGUI INDUSTRIA E COMERCIO DE SORVETES LTDA. - ME</t>
  </si>
  <si>
    <t>NAFEGUI</t>
  </si>
  <si>
    <t>FUNCHAL PET SHOP LTDA - ME</t>
  </si>
  <si>
    <t>FUNCHAL</t>
  </si>
  <si>
    <t>C.BUENO &amp; P.FONSECA COMERCIO DE RACOES E ACESSORIOS PARA ANIMAIS LTDA - ME</t>
  </si>
  <si>
    <t>ANIMAL CENTER</t>
  </si>
  <si>
    <t>CASA LISBOA COMERCIAL LTDA - ME</t>
  </si>
  <si>
    <t>CASA LISBOA</t>
  </si>
  <si>
    <t>JOAO BATISTA GUIMARAES - PET SHOP - ME</t>
  </si>
  <si>
    <t>JOAO BATISTA</t>
  </si>
  <si>
    <t>C. LIMA DA SILVA - ME</t>
  </si>
  <si>
    <t>CANTO DE OURO</t>
  </si>
  <si>
    <t>PEREIRA E SILVA CAMPING AVICULTURA LTDA - ME</t>
  </si>
  <si>
    <t>CANDIDO MOTENSE</t>
  </si>
  <si>
    <t>NAUTA SA</t>
  </si>
  <si>
    <t>OLIMPIC INDUSTRIA DE AUTOPECAS LTDA</t>
  </si>
  <si>
    <t>OLIMPIC</t>
  </si>
  <si>
    <t>MARIA LUCIA PAULINO DE SOUZA</t>
  </si>
  <si>
    <t>MARIA LUCIA PAULINO</t>
  </si>
  <si>
    <t>SETOR ELETRICO</t>
  </si>
  <si>
    <t>PRATICA KLIMAQUIP</t>
  </si>
  <si>
    <t>BUTICAO COMERCIO DE PRODUTOS PARA ANIMAIS LTDA - ME</t>
  </si>
  <si>
    <t>BUTICAO</t>
  </si>
  <si>
    <t>COMPANHIA AGRICOLA SANTA ANA, S.A.</t>
  </si>
  <si>
    <t>AGRICOLA SANTA ANA</t>
  </si>
  <si>
    <t>AURELIANO ANGELO TEIXEIRA GURGEL - ME</t>
  </si>
  <si>
    <t>TRIPAMAIS</t>
  </si>
  <si>
    <t>DIFIL INDUSTRIA E COMERCIO DE FIOS LTDA</t>
  </si>
  <si>
    <t>DIFIL</t>
  </si>
  <si>
    <t>JAV AUTOMACAO INDUSTRIAL LTDA</t>
  </si>
  <si>
    <t>JAV</t>
  </si>
  <si>
    <t>PETER JORG SCHALLOWETZ KRATSCHMER</t>
  </si>
  <si>
    <t>PETER</t>
  </si>
  <si>
    <t>ETTERS INTERNATIONAL</t>
  </si>
  <si>
    <t>ETTERS</t>
  </si>
  <si>
    <t>FRANZ JULIUS ROBERT VIKTOR KIENAST</t>
  </si>
  <si>
    <t>FRANZ JULIUS</t>
  </si>
  <si>
    <t>EMBUTIDOS IGUIPORA LTDA - ME</t>
  </si>
  <si>
    <t>EMBUTIDOS IGUIPORA</t>
  </si>
  <si>
    <t>MINERVA S.A.</t>
  </si>
  <si>
    <t>MINERVA</t>
  </si>
  <si>
    <t>CLAUDINEI AMORIM DA SILVA</t>
  </si>
  <si>
    <t>CLAUDINEI AMORIM</t>
  </si>
  <si>
    <t>MDF INDUSTRIA E COMERCIO DE MATERIAIS ELETRICOS LTDA - EPP</t>
  </si>
  <si>
    <t>MDF</t>
  </si>
  <si>
    <t>MULTILIFT LOGISTICA LTDA</t>
  </si>
  <si>
    <t>MULTILIFT</t>
  </si>
  <si>
    <t>LIGAS DE ALUMINIO SA LIASA</t>
  </si>
  <si>
    <t>LIASA</t>
  </si>
  <si>
    <t>ESTALEIRO RIO MAGUARI S/A</t>
  </si>
  <si>
    <t>ESTALEIRO R MAGUARI</t>
  </si>
  <si>
    <t>FRIGORIFICO NOVA ARACA LTDA</t>
  </si>
  <si>
    <t>NOVA ARACA</t>
  </si>
  <si>
    <t>AVERT LABORATORIOS LTDA.</t>
  </si>
  <si>
    <t>AVERT</t>
  </si>
  <si>
    <t>EL GOMHOURIA CO. FOR TRADING</t>
  </si>
  <si>
    <t>EL GOMHOURIA</t>
  </si>
  <si>
    <t>MAURO SCHINZARI</t>
  </si>
  <si>
    <t>P.E.C. ARAUJO ELETRICOS - ME</t>
  </si>
  <si>
    <t>P.E.C. ARAUJO</t>
  </si>
  <si>
    <t>SUSA COMMERCE DOO</t>
  </si>
  <si>
    <t>SUSA COMMERCE</t>
  </si>
  <si>
    <t>RESTAURANTE LAR DOCE LAR LTDA</t>
  </si>
  <si>
    <t>O COMPADRE</t>
  </si>
  <si>
    <t>TRANSDELTA TRANSPORTADORA DELTA LTDA</t>
  </si>
  <si>
    <t>TRANSDELTA</t>
  </si>
  <si>
    <t>BUHLER SA</t>
  </si>
  <si>
    <t>BUHLER</t>
  </si>
  <si>
    <t>VALLOUREC &amp; SUMITOMO TUBOS DO BRASIL LTDA</t>
  </si>
  <si>
    <t>VALLOUREC &amp; SUMITOMO</t>
  </si>
  <si>
    <t>FRANCISCA DE FATIMA SCHUNKE</t>
  </si>
  <si>
    <t>FRANCISCA SCHUNKE</t>
  </si>
  <si>
    <t>SAMUEL STRIBL VIUDE 31317550838</t>
  </si>
  <si>
    <t>SAMUEL STRIBL VIUDE</t>
  </si>
  <si>
    <t>LA RAIZ S.A.</t>
  </si>
  <si>
    <t>EL MAESTRO QUESERO</t>
  </si>
  <si>
    <t>BATERIAS CRAL LTDA</t>
  </si>
  <si>
    <t>BATERIAS CRAL</t>
  </si>
  <si>
    <t>ACUMULADORES MOURA S A</t>
  </si>
  <si>
    <t>MOURA</t>
  </si>
  <si>
    <t>FREITAS MAQUINAS E IMPLEMENTOS AGRICOLAS LTDA - EPP</t>
  </si>
  <si>
    <t>FREITAS</t>
  </si>
  <si>
    <t>CELSUS LABORATORIES INC.</t>
  </si>
  <si>
    <t>CELSUS</t>
  </si>
  <si>
    <t>COOL PET ACESSORIOS PARA ANIMAIS DE ESTIMACAO EIRELI - EPP</t>
  </si>
  <si>
    <t>COOL PET</t>
  </si>
  <si>
    <t>FRYSK INDUSTRIAL LTDA</t>
  </si>
  <si>
    <t>FRYSK</t>
  </si>
  <si>
    <t>NIPAX SRL</t>
  </si>
  <si>
    <t>NIPAX</t>
  </si>
  <si>
    <t>CEREAL SUL TERMINAL MARITIMO S/A</t>
  </si>
  <si>
    <t>CEREAL SUL</t>
  </si>
  <si>
    <t>FRIGORIFICO COSTA JUNIOR LTDA - ME</t>
  </si>
  <si>
    <t>COSTA JUNIOR</t>
  </si>
  <si>
    <t>ARLEI JOSE HOLZBACH - ME</t>
  </si>
  <si>
    <t>ARLEI</t>
  </si>
  <si>
    <t>JOSE OTACIO DE SOUZA - ME</t>
  </si>
  <si>
    <t>ACOUGUE MODELO</t>
  </si>
  <si>
    <t>LIZOT DISTRIBUIDORA DE FERRAGENS LTDA</t>
  </si>
  <si>
    <t>LIZOT</t>
  </si>
  <si>
    <t>ELETRONET MATERIAIS ELETRICOS LTDA</t>
  </si>
  <si>
    <t>ELETRONET</t>
  </si>
  <si>
    <t>FRANCIELA MENEGAT</t>
  </si>
  <si>
    <t>AMARILDO LUIS GAZZI - ME</t>
  </si>
  <si>
    <t>MERCADO E MOINHO</t>
  </si>
  <si>
    <t>ALL - AMERICA LATINA LOGISTICA MALHA PAULISTA S.A</t>
  </si>
  <si>
    <t>ALL</t>
  </si>
  <si>
    <t>CONGONHAS MINERIOS</t>
  </si>
  <si>
    <t>PISA INDUSTRIA DE PAPEIS LTDA.</t>
  </si>
  <si>
    <t>PISA</t>
  </si>
  <si>
    <t>INDUSTRIA DE EMBUTIDOS RABAIOLI LTDA. - ME</t>
  </si>
  <si>
    <t>CASA RABAIOLI</t>
  </si>
  <si>
    <t>INTRACARGO TRANSPORTES LTDA</t>
  </si>
  <si>
    <t>INTRACARGO</t>
  </si>
  <si>
    <t>JOAO CARLOS G LICKS</t>
  </si>
  <si>
    <t>PHL AUTOMACAO INDUSTRIAL LTDA - ME</t>
  </si>
  <si>
    <t>PHL</t>
  </si>
  <si>
    <t>COOPERATIVA AGRICOLA CAIRU LTDA</t>
  </si>
  <si>
    <t>CAIRU</t>
  </si>
  <si>
    <t>GILNEI SANDER PORTANTIOLO</t>
  </si>
  <si>
    <t>ARMAZEM PORTANTIOLO</t>
  </si>
  <si>
    <t>FRIGORIFICO LESTE LTDA</t>
  </si>
  <si>
    <t>FRIGOLESTE</t>
  </si>
  <si>
    <t>DEFUMADOS GESSER LTDA. ME</t>
  </si>
  <si>
    <t>DEFUMADOS GESSER</t>
  </si>
  <si>
    <t>PETSHOP SENA MADUREIRA LTDA - ME</t>
  </si>
  <si>
    <t>SENA MADUREIRA</t>
  </si>
  <si>
    <t>CASA DE CARNES ESMERALDA LTDA - EPP</t>
  </si>
  <si>
    <t>ESMERALDA</t>
  </si>
  <si>
    <t>AGROINDUSTRIAL WERNER HEIDRICH LTDA - EPP</t>
  </si>
  <si>
    <t>WERNER HEIDRICH</t>
  </si>
  <si>
    <t>COMPANIA ESPANHOLA DE ALGAS MARINAS, S/A</t>
  </si>
  <si>
    <t>CEAMSA</t>
  </si>
  <si>
    <t>FLAVIO GOULART DA SILVA CPF 770662516-87 - EPP</t>
  </si>
  <si>
    <t>CAPITOLIO</t>
  </si>
  <si>
    <t>WJ LUBRIFICANTES LTDA - EPP</t>
  </si>
  <si>
    <t>WJ</t>
  </si>
  <si>
    <t>CARNIELLI INDUSTRIA E COMERCIO DE ALIMENTOS LTDA - EPP</t>
  </si>
  <si>
    <t>CARNIELLI</t>
  </si>
  <si>
    <t>HONEY BUNNY PET SHOP E SERVICOS PARA ANIMAIS LTDA - ME</t>
  </si>
  <si>
    <t>HONEY BUNNY</t>
  </si>
  <si>
    <t>FABESUL COMERCIO DE SUPRIMENTOS LTDA</t>
  </si>
  <si>
    <t>FABESUL</t>
  </si>
  <si>
    <t>PLANETA DOG RACOES LTDA - ME</t>
  </si>
  <si>
    <t>ECOMARK INDUSTRIA E COMERCIO DE FERTILIZANTES ESPECIAIS LTDA</t>
  </si>
  <si>
    <t>ECOMARK</t>
  </si>
  <si>
    <t>EUROFARMA LABORATORIOS S.A.</t>
  </si>
  <si>
    <t>EUROFARMA</t>
  </si>
  <si>
    <t>COLLEGE ENSINO DE IDIOMAS LTDA</t>
  </si>
  <si>
    <t>ENSINO DE IDIOMAS</t>
  </si>
  <si>
    <t>PASA - PARANA OPERACOES PORTUARIAS S/A</t>
  </si>
  <si>
    <t>PASA</t>
  </si>
  <si>
    <t>DIEGO FREITAS DE BARROS</t>
  </si>
  <si>
    <t>DIEGO FREITAS</t>
  </si>
  <si>
    <t>EVALDO BARBOSA</t>
  </si>
  <si>
    <t>ADEILDO MENDES DA SILVA</t>
  </si>
  <si>
    <t>ADEILDO MENDES</t>
  </si>
  <si>
    <t>DISMOTOR COMERCIO DE MOTORES ELETRICOS LTDA</t>
  </si>
  <si>
    <t>DISMOTOR</t>
  </si>
  <si>
    <t>BERWANGER &amp; CIA LTDA - EPP</t>
  </si>
  <si>
    <t>BERWANGER &amp; CIA</t>
  </si>
  <si>
    <t>GODOLFINO MAINARDI &amp; CIA LTDA</t>
  </si>
  <si>
    <t>MAINARDI</t>
  </si>
  <si>
    <t>FRANCISCO ROTTA JUNIOR</t>
  </si>
  <si>
    <t>FRANCISCO ROTTA</t>
  </si>
  <si>
    <t>GEA EQUIPAMENTOS E SOLUCOES S.A.</t>
  </si>
  <si>
    <t>GEA</t>
  </si>
  <si>
    <t>MARIO IJIRI - EPP</t>
  </si>
  <si>
    <t>ZOOFLORA</t>
  </si>
  <si>
    <t>KI PET COMERCIO DE PRODUTOS PARA ANIMAIS E USO VETERINARIO EIRELI</t>
  </si>
  <si>
    <t>KI PET</t>
  </si>
  <si>
    <t>ORION S/A</t>
  </si>
  <si>
    <t>ORION</t>
  </si>
  <si>
    <t>FRIGORIFICO BIG BOI LTDA</t>
  </si>
  <si>
    <t>BIG BOI</t>
  </si>
  <si>
    <t>BRASIL PORT LOGISTICA OFFSHORE E ESTALEIRO NAVAL LTDA</t>
  </si>
  <si>
    <t>BRASIL PORT</t>
  </si>
  <si>
    <t>ADILSON ALVES RIBEIRO</t>
  </si>
  <si>
    <t>ADILSON ALVES</t>
  </si>
  <si>
    <t xml:space="preserve">LIMITED LIABILITY COMPANY "ZHYTOMYR MEAT FACTORY"			</t>
  </si>
  <si>
    <t>ZHYTOMYR MEAT FACTOR</t>
  </si>
  <si>
    <t>PEREIRA COMERCIO DE MAQUINAS E EQUIPAMENTOS LTDA - ME</t>
  </si>
  <si>
    <t>DITO MAQUINAS</t>
  </si>
  <si>
    <t>PICELLI</t>
  </si>
  <si>
    <t>FABRICA DE SORVETES ITALIA LTDA</t>
  </si>
  <si>
    <t>SORVETES ITALIA</t>
  </si>
  <si>
    <t>PLENA COMERCIAL ELETRICA LTDA</t>
  </si>
  <si>
    <t>PLENA</t>
  </si>
  <si>
    <t>INDUSTRIA E COMERCIO DE CARNES NUTRIFRIGO LTDA</t>
  </si>
  <si>
    <t>RODONAVES TRANSP E ECOMENDAS LTDA</t>
  </si>
  <si>
    <t>RODONAVES</t>
  </si>
  <si>
    <t>PROL COMERCIO DE PLASTICOS EIRELLI - ME</t>
  </si>
  <si>
    <t>PROL COMERCIO</t>
  </si>
  <si>
    <t>CESCONETTO INDUSTRIA E COMERCIO DE ALIMENTOS LTDA</t>
  </si>
  <si>
    <t>NATURAVES</t>
  </si>
  <si>
    <t>FRANGO DA NONNA ALIMENTOS LTDA</t>
  </si>
  <si>
    <t>FRANGO DA NONNA</t>
  </si>
  <si>
    <t>COOPERATIVA DE PRODUCAO AGROPECUARIA DE ATIBAIA</t>
  </si>
  <si>
    <t>COOP AGROPECUARIA</t>
  </si>
  <si>
    <t>PT PHAROS INDONESIA</t>
  </si>
  <si>
    <t>CEVET - CENTRO VETER DE IMAG DIAG LTDA</t>
  </si>
  <si>
    <t>CEVET</t>
  </si>
  <si>
    <t>ALL DOG DE RACOES PARA ANIMAIS LTDA - ME</t>
  </si>
  <si>
    <t>ALL DOG RACOES</t>
  </si>
  <si>
    <t>OWENS - ILLINOIS DO BRASIL INDUSTRIA E COMERCIO S/A</t>
  </si>
  <si>
    <t>OWENS</t>
  </si>
  <si>
    <t>EMBALAGENS CAMPOPLASTIC LTDA</t>
  </si>
  <si>
    <t>CAMPOPLASTIC</t>
  </si>
  <si>
    <t>PHARMACIA HEPAR LLC</t>
  </si>
  <si>
    <t>PFIZER</t>
  </si>
  <si>
    <t>PET DA ARCA COMERCIO E SERVICOS LTDA- ME</t>
  </si>
  <si>
    <t>PET DA ARCA</t>
  </si>
  <si>
    <t>TSE AUTOMACAO INDUSTRIAL LTDA</t>
  </si>
  <si>
    <t>TSE AUTOMACAO</t>
  </si>
  <si>
    <t>NAZKOM INSTRUMENTOS LTDA - EPP</t>
  </si>
  <si>
    <t>NAZKOM INSTRUMENTOS</t>
  </si>
  <si>
    <t>EMBUTIDOS PETROPOLIS LTDA - ME</t>
  </si>
  <si>
    <t>WEG NANTONG</t>
  </si>
  <si>
    <t>SIAT S.A  (CUIT-30-60745136-9)</t>
  </si>
  <si>
    <t>SIAT</t>
  </si>
  <si>
    <t>PROFIOS PRODUTOS ELETRICOS LTDA</t>
  </si>
  <si>
    <t>PROFIOS</t>
  </si>
  <si>
    <t>ANECI ANGELICA DE LIMA</t>
  </si>
  <si>
    <t>JOVEMA MAQUINAS</t>
  </si>
  <si>
    <t>HIGH VOLTAGE EQUIPMENTS LTDA ME</t>
  </si>
  <si>
    <t>HVEX</t>
  </si>
  <si>
    <t xml:space="preserve">AR BRASIL COMPRESSORES LTDA			</t>
  </si>
  <si>
    <t xml:space="preserve">AR BRASIL		</t>
  </si>
  <si>
    <t>CEREAIS BACK LTDA - EPP</t>
  </si>
  <si>
    <t>CEREALISTA BACK</t>
  </si>
  <si>
    <t>BEM BUONO IND DE EMBUTIDOS LTDA</t>
  </si>
  <si>
    <t>BEM BUONO</t>
  </si>
  <si>
    <t>LESTE MINAS CARGAS E TRANSPORTES LTDA</t>
  </si>
  <si>
    <t>LESTE TRANSPORTES</t>
  </si>
  <si>
    <t>RAINHA DA PAZ</t>
  </si>
  <si>
    <t>LABORATORI DERIVATI ORGANICI S.P.A</t>
  </si>
  <si>
    <t>LABORATORI DERIVATI</t>
  </si>
  <si>
    <t>DISTRIPAR</t>
  </si>
  <si>
    <t>PET DAYS COMERCIO E SERVICOS LTDA - ME</t>
  </si>
  <si>
    <t>PET DAYS</t>
  </si>
  <si>
    <t>FENIX PARAGUACU REPRESENTACOS COMERCIAIS LTDA - EPP</t>
  </si>
  <si>
    <t>FENIX</t>
  </si>
  <si>
    <t>THUNDER PRODUTOS PARA ANIMAIS LTDA</t>
  </si>
  <si>
    <t>THUNDER</t>
  </si>
  <si>
    <t>CENTER CARNES ABC LTDA</t>
  </si>
  <si>
    <t>CENTER CARNES ABC</t>
  </si>
  <si>
    <t>SUZANA SANAE ARAKAKI KASAHARA - ME</t>
  </si>
  <si>
    <t>PET CENTER OKINAWA</t>
  </si>
  <si>
    <t>MP COMERCIO DE DESCARTAVEIS E LIMPEZA EIRELI</t>
  </si>
  <si>
    <t>SERTANEJO DISTR</t>
  </si>
  <si>
    <t>SERGIO O.A. FERREIRA - ME</t>
  </si>
  <si>
    <t>SERGIO FERREIRA</t>
  </si>
  <si>
    <t>MAIS SABOR ALIMENTOS LTDA - ME</t>
  </si>
  <si>
    <t>MAIS SABOR</t>
  </si>
  <si>
    <t>AGROIND E PECUARIA MONPIAN DA ESTANCIA PARAISO LTDA - ME</t>
  </si>
  <si>
    <t>MONPIAN</t>
  </si>
  <si>
    <t>MINERACAO USIMINAS S A</t>
  </si>
  <si>
    <t>MINERACAO USIMINAS</t>
  </si>
  <si>
    <t>FERROVIA CENTRO ATLANTICA AS</t>
  </si>
  <si>
    <t>FERROCIA CENTRO ATLA</t>
  </si>
  <si>
    <t>GENERAL GENETICA ANIMAL- ANALISE, PESQUISA E LABORARIO S/A</t>
  </si>
  <si>
    <t>DEVATI ORGANICI SPA</t>
  </si>
  <si>
    <t>EMPORIO ANIMAL</t>
  </si>
  <si>
    <t>ATLANTIC WIND CORPORATION</t>
  </si>
  <si>
    <t>ATLANTIC WIND</t>
  </si>
  <si>
    <t>A.P. DE LUCA - ME</t>
  </si>
  <si>
    <t>DE LUCA</t>
  </si>
  <si>
    <t>DISTRIBUIDORA DE PRODUTOS BRUSTO LTDA</t>
  </si>
  <si>
    <t>BRUSTO DISTR</t>
  </si>
  <si>
    <t>LAPA INDUSTRIA E COMERCIO LTDA</t>
  </si>
  <si>
    <t>SOLETO ALIMENTOS</t>
  </si>
  <si>
    <t>REDE VENDAS REPRE DE SUB-PRODUTOS DE ORIG ANIMAL LTDA - EPP</t>
  </si>
  <si>
    <t>REDE VENDAS</t>
  </si>
  <si>
    <t>DUOPHARMA (M) SDN BHD</t>
  </si>
  <si>
    <t>DUOPHARMA</t>
  </si>
  <si>
    <t>RESTAURANTE MONARCA LTDA - ME</t>
  </si>
  <si>
    <t>MONARCA DEFUMADO</t>
  </si>
  <si>
    <t>GLOBAL LOGISTICS PROVIDERS</t>
  </si>
  <si>
    <t>GLOBAL LOGISTICS</t>
  </si>
  <si>
    <t>TRANS CARE LOGISTIC LTD</t>
  </si>
  <si>
    <t>TRANS CARE LOGISTIC</t>
  </si>
  <si>
    <t>BIANCA HAYASHI MENDES</t>
  </si>
  <si>
    <t>BIANCA MENDES</t>
  </si>
  <si>
    <t>METALURGICA MONARCA LTDA</t>
  </si>
  <si>
    <t>MONARCA</t>
  </si>
  <si>
    <t>ERITON DE SOUZA</t>
  </si>
  <si>
    <t>ERITON</t>
  </si>
  <si>
    <t>ELBER IND</t>
  </si>
  <si>
    <t>ELETRO MECANICA IDEAL LTDA - EPP</t>
  </si>
  <si>
    <t>IDEAL</t>
  </si>
  <si>
    <t>SENSE ELETRONICA LTDA</t>
  </si>
  <si>
    <t>SENSE</t>
  </si>
  <si>
    <t>CELSO LAUER DO NASCIMENTO - ME</t>
  </si>
  <si>
    <t>PET SHOP CAJURU</t>
  </si>
  <si>
    <t>HERO DOG TREATS</t>
  </si>
  <si>
    <t>FRIGORIFICO FONTOURA INDUSTRIAL DE CARNES LTDA - EPP</t>
  </si>
  <si>
    <t>FRIG FONTOURA</t>
  </si>
  <si>
    <t>INDUSTRIA DE PRODUTOS SUINOS CASA VELHA LTDA</t>
  </si>
  <si>
    <t>CASA VELHA</t>
  </si>
  <si>
    <t>SEVERO &amp; CIA LTDA</t>
  </si>
  <si>
    <t>SEVERO &amp; CIA</t>
  </si>
  <si>
    <t>INDUSTRIA DE MAQUINAS AGRICOLAS NOVO HORIZONTE LTDA</t>
  </si>
  <si>
    <t>NOVO HORIZONTE</t>
  </si>
  <si>
    <t>ANDREA APARECIDA NARDI - ME</t>
  </si>
  <si>
    <t>PET SERRA</t>
  </si>
  <si>
    <t>MADEM S A INDUSTRIA E COMERCIO DE MADEIRAS E EMBALAGENS</t>
  </si>
  <si>
    <t>MADEM</t>
  </si>
  <si>
    <t>MARTHA AVANIAN CALVO - ME</t>
  </si>
  <si>
    <t>CAO MANIA PET SHOP</t>
  </si>
  <si>
    <t>R.B. BUENO - EPP</t>
  </si>
  <si>
    <t>FRUTEIRA BUENO</t>
  </si>
  <si>
    <t>CONSELHEIRO PET SHOP COMERCIO DE RACOES EIRELLI</t>
  </si>
  <si>
    <t>BEM LO CAO</t>
  </si>
  <si>
    <t>PET DAYS SERVICOS LTDA - EPP</t>
  </si>
  <si>
    <t>AMIGOS PET VILA COMERCIO E SERVICOS EIRELLI - ME</t>
  </si>
  <si>
    <t>AMIGOS PET DA VILA</t>
  </si>
  <si>
    <t>PET SHOP DA PRACA EIRELLI - ME</t>
  </si>
  <si>
    <t>PET DA PRACA</t>
  </si>
  <si>
    <t>MARIA DE LOURDES QUINTERO MIATTO - ME</t>
  </si>
  <si>
    <t>ML PET SHOP</t>
  </si>
  <si>
    <t>STM SOLUCOES E TECNOLOGIA EM MANUTENCAO EIRELI</t>
  </si>
  <si>
    <t>STM</t>
  </si>
  <si>
    <t>CONTREAL DISTRIBUIDORA E TRANSPORTES LTDA - ME</t>
  </si>
  <si>
    <t>PETPLUS LTDA - EPP</t>
  </si>
  <si>
    <t>PETPLUS</t>
  </si>
  <si>
    <t>PORTAL - COMERCIO DE PRODUTOS VETERINARIOS EIRELI - ME</t>
  </si>
  <si>
    <t>PORTAL PETS S/A</t>
  </si>
  <si>
    <t>SBM DO BRASIL LTDA</t>
  </si>
  <si>
    <t>PHASE - COML ELETRICA LTDA</t>
  </si>
  <si>
    <t>PHASE</t>
  </si>
  <si>
    <t>ELETROREDE - MATERIAIS ELETRONICOS LTDA</t>
  </si>
  <si>
    <t>ELETROREDE</t>
  </si>
  <si>
    <t>AMP INSTALACOES ELETRICAS E MECANICAS LTDA - EPP</t>
  </si>
  <si>
    <t>AMP</t>
  </si>
  <si>
    <t>ECIL PRODUTOS E SISTEMAS DE MEDICAO E CONTROLE LTDA</t>
  </si>
  <si>
    <t>ECIL</t>
  </si>
  <si>
    <t>SANTIAGO COUNTRY PET SHOP LTDA - ME</t>
  </si>
  <si>
    <t>COUNTRY PET SHOP</t>
  </si>
  <si>
    <t>RIMA INDUSTRIAL</t>
  </si>
  <si>
    <t>RIMA</t>
  </si>
  <si>
    <t>SOUZA N C IND E COM DE GENEROS ALIMENTICIOS</t>
  </si>
  <si>
    <t>SOUZA INC</t>
  </si>
  <si>
    <t>SOUZA PERES COMERCIAL LTDA</t>
  </si>
  <si>
    <t>PARMA DISTR</t>
  </si>
  <si>
    <t>FUSHUN XINXING CASING CO.,LTD</t>
  </si>
  <si>
    <t>FUSHUN XINXING</t>
  </si>
  <si>
    <t>VOLTS RESISTENCIAS ELETRICAS LTDA</t>
  </si>
  <si>
    <t>VOLTS</t>
  </si>
  <si>
    <t>MANUEL ALVEZ SERRA 17613426300</t>
  </si>
  <si>
    <t>MANUEL SERRA</t>
  </si>
  <si>
    <t>ANA PAULA BRAGA KIENAST</t>
  </si>
  <si>
    <t>ANA PAULA KIENAST</t>
  </si>
  <si>
    <t>JONAS RIBEIRO DOS SANTOS</t>
  </si>
  <si>
    <t>JONAS SANTOS</t>
  </si>
  <si>
    <t>CONDUFIO</t>
  </si>
  <si>
    <t>FIBRASA S/A</t>
  </si>
  <si>
    <t>FIBRASA PE</t>
  </si>
  <si>
    <t>IMEDIATO REFORNAS E CONSTRUCOES LTDA - ME</t>
  </si>
  <si>
    <t>IMEDIATO</t>
  </si>
  <si>
    <t>AVIVAR</t>
  </si>
  <si>
    <t>SUPERMERCADO TEDESCO LTDA - EPP</t>
  </si>
  <si>
    <t>TEDESCO</t>
  </si>
  <si>
    <t>CASA DO ADUBO COMERCIO DE PRODUTOS AGROP LTDA</t>
  </si>
  <si>
    <t>CASA DO ADUBO</t>
  </si>
  <si>
    <t>MHT - COMERCIO DE ANIMAIS E PRODUTOS VETERINARIOS LTDA - EPP</t>
  </si>
  <si>
    <t>PET STORE LOUZANE</t>
  </si>
  <si>
    <t>LOG-IN LOGISTICA INTERMODAL S/A</t>
  </si>
  <si>
    <t>LOG-IN</t>
  </si>
  <si>
    <t>V.J. CORREA ELETRICOS - EPP</t>
  </si>
  <si>
    <t>VJ CORREA</t>
  </si>
  <si>
    <t>SUCATA DIGITAL COMERCIO DE SUCATAS LTDA</t>
  </si>
  <si>
    <t>SUCATA DIGITAL</t>
  </si>
  <si>
    <t xml:space="preserve">SUCATA DIGITAL COMERCIO DE SUCATAS LTDA			</t>
  </si>
  <si>
    <t>ZONTA &amp; ZONTA LTDA</t>
  </si>
  <si>
    <t>ZONA DISTR</t>
  </si>
  <si>
    <t>SUPERMERCADO IPEBOM LTDA - EP</t>
  </si>
  <si>
    <t>IPEBOM</t>
  </si>
  <si>
    <t>COMERCIAL DE GENEROS ALIMENTICIOS IPESUL LTDA - ME</t>
  </si>
  <si>
    <t>IPESUL</t>
  </si>
  <si>
    <t>INACIO COM E IND DE PROD DE LIMPEZA E HIGIENE LTDA - ME</t>
  </si>
  <si>
    <t>INACIO LIMPEZA</t>
  </si>
  <si>
    <t>EVERTON LUIZ DE SOUZA</t>
  </si>
  <si>
    <t>EVERTON</t>
  </si>
  <si>
    <t>CHALLENGE INTERNATIONAL</t>
  </si>
  <si>
    <t>CHALLENGE INTER</t>
  </si>
  <si>
    <t>SUPERMERCADO MOREIRA PAZ LTDA</t>
  </si>
  <si>
    <t>MOREIRA PAZ</t>
  </si>
  <si>
    <t>TENOVA DO BRASIL EQUIPAMENTOS PARA MINERACAO E MANUSEIO DE MATERIAIS LTDA</t>
  </si>
  <si>
    <t>TENOVA</t>
  </si>
  <si>
    <t>CSP</t>
  </si>
  <si>
    <t>M.C.S. KOLLMORGEN COMERCIO E INDUSTRIA LTDA</t>
  </si>
  <si>
    <t>M.C.S</t>
  </si>
  <si>
    <t>BALITEK INSTRUMENTOS E SERVICOS LTDA - ME</t>
  </si>
  <si>
    <t>BALITEK</t>
  </si>
  <si>
    <t>GLAND CHEMICALS PVT LTD</t>
  </si>
  <si>
    <t>GLAND CHEMICALS PVT</t>
  </si>
  <si>
    <t>FI-EL</t>
  </si>
  <si>
    <t>SCARPLAS INDUSTRIA E COMERCIO DE PLASTICOS LTDA</t>
  </si>
  <si>
    <t>SCARPLAS</t>
  </si>
  <si>
    <t>IKEDA EMPRESARIAL LTDA</t>
  </si>
  <si>
    <t>IKEDA</t>
  </si>
  <si>
    <t>SOTREQ S.A</t>
  </si>
  <si>
    <t>SOTREQ</t>
  </si>
  <si>
    <t>MESCHIERI REPRES</t>
  </si>
  <si>
    <t>ARETTA</t>
  </si>
  <si>
    <t>UBIRATA FERREIRA REPRESENTACOES COMERCIAIS LTDA</t>
  </si>
  <si>
    <t>ELISANDRA DE ANDRADE CARDOSO - ME</t>
  </si>
  <si>
    <t>MARCADO PET</t>
  </si>
  <si>
    <t>PETS WORLD PET SHOP LTDA - ME</t>
  </si>
  <si>
    <t>PET'S WORLD</t>
  </si>
  <si>
    <t>PETFARMA COMERCIO DE RACOES - ME</t>
  </si>
  <si>
    <t>PET FARMA</t>
  </si>
  <si>
    <t>COMERCIAL NUTRI-AVES LTDA - EPP</t>
  </si>
  <si>
    <t>NUTRIAVES</t>
  </si>
  <si>
    <t>LUIZA ALMEIDA DE OLIVEIRA - ME</t>
  </si>
  <si>
    <t>RECICLAGEM ALMEIDA</t>
  </si>
  <si>
    <t>FRIMASTER ENTREPOSTO DE CARNES E DERIVADOS IMPORTACAO E EXPORTACAO EIRELLI</t>
  </si>
  <si>
    <t>FRIMASTER</t>
  </si>
  <si>
    <t>FOOD INTELLIGENCE - LABORATOTIO DE ANALISE DE ALIMENTOS LTDA</t>
  </si>
  <si>
    <t>FOOD INTELLIGENCE</t>
  </si>
  <si>
    <t>NOVEX S/A</t>
  </si>
  <si>
    <t>NOVEX</t>
  </si>
  <si>
    <t>KAUTEC SOLUTIONS COMERCIO DE PECAS E SERVICOS EIRELLI - EPP</t>
  </si>
  <si>
    <t>KAUTEC</t>
  </si>
  <si>
    <t>VIGILENZ MEDICAL DEVICES SDN BHD</t>
  </si>
  <si>
    <t>VIGILENZ</t>
  </si>
  <si>
    <t>IRMAOS DO VALLE LTDA</t>
  </si>
  <si>
    <t>ARIZONA COMERCIO DE MOVEIS LTDA - ME</t>
  </si>
  <si>
    <t>ARIZONA MOVEIS</t>
  </si>
  <si>
    <t>GE HEALTHCARE BIO-SCIENCES AUSTRIA GMBH</t>
  </si>
  <si>
    <t>GE HEALTHCARE</t>
  </si>
  <si>
    <t>NEWDROP QUIMICA LTDA</t>
  </si>
  <si>
    <t>NEWDROP</t>
  </si>
  <si>
    <t>NOVA OTUSCO CASA DE RACOES LTDA - ME</t>
  </si>
  <si>
    <t>NOVA OTUSCO</t>
  </si>
  <si>
    <t>MANUEL ALVES SERRA</t>
  </si>
  <si>
    <t>FARIAS E KLEIN LTDA</t>
  </si>
  <si>
    <t>FARIAS E KLEIN</t>
  </si>
  <si>
    <t>VILA CHICO PET HOTEL LTDA - ME</t>
  </si>
  <si>
    <t>VILA CHICO PET</t>
  </si>
  <si>
    <t>AGROPEC BOTUCATU COMERCIO DE RACOES LTDA - EPP</t>
  </si>
  <si>
    <t>AGROPEC</t>
  </si>
  <si>
    <t>MARVIO ANTONIO SILVEIRA LEITE - ME</t>
  </si>
  <si>
    <t>ESPACO ANIMAL</t>
  </si>
  <si>
    <t>VALDECI JOSE PINTO - ME</t>
  </si>
  <si>
    <t>FILHOTES E CIA</t>
  </si>
  <si>
    <t>MULTILUZ LTDA</t>
  </si>
  <si>
    <t>MULTILUZ</t>
  </si>
  <si>
    <t>FRIPAI DISTRIBUIDORA DE CARNES LTDA - EPP</t>
  </si>
  <si>
    <t>FRIPAI</t>
  </si>
  <si>
    <t>THERMOTRAFFIC BV</t>
  </si>
  <si>
    <t>THERMOTRAFFIC</t>
  </si>
  <si>
    <t>RABICO AGROINDUSTRIAL DE ALIMENTOS LTDA</t>
  </si>
  <si>
    <t>RABICO</t>
  </si>
  <si>
    <t>NOTARO ALIMENTO</t>
  </si>
  <si>
    <t>NEVALF MANUTENCAO PECAS E EMPILHADEIRAS LTDA - EPP</t>
  </si>
  <si>
    <t>NEVALF</t>
  </si>
  <si>
    <t>L.M.L.P. COMERCIO DE EQUIPAMENTOS - EIRELI ME</t>
  </si>
  <si>
    <t>MULTIMAQUINAS</t>
  </si>
  <si>
    <t>CESAR &amp; ROCHA COMERCIO DE PRODUTOS AGROPECUARIOS - EPP</t>
  </si>
  <si>
    <t>AGROVICULTURA VENINA LTDA - ME</t>
  </si>
  <si>
    <t>VENINA</t>
  </si>
  <si>
    <t>SALERNO RICCO</t>
  </si>
  <si>
    <t>RAMA PHARMACEUTICAL INDUSTRIES</t>
  </si>
  <si>
    <t>RAMA</t>
  </si>
  <si>
    <t>AULER &amp; FLEHR SUPRIMENTOS LTDA</t>
  </si>
  <si>
    <t>AULER &amp; FLEHR</t>
  </si>
  <si>
    <t>DISTRIBOI IND COM TRANSP DE CARNE BOVINA</t>
  </si>
  <si>
    <t>DISTRIBOI</t>
  </si>
  <si>
    <t>FRIGORIFICO REDENTOR S.A</t>
  </si>
  <si>
    <t>REDENTOR</t>
  </si>
  <si>
    <t>BIOCEL</t>
  </si>
  <si>
    <t>EMPRESA DE CIMENTOS LIZ S.A</t>
  </si>
  <si>
    <t>COMENTOS LIZ</t>
  </si>
  <si>
    <t>MAQUINAS AGRICOLAS JACTO S.A</t>
  </si>
  <si>
    <t>MAQ AGRICOLAS</t>
  </si>
  <si>
    <t>PAROSSI SOLUCOES INDUSTRIAIS LTDA - EPP</t>
  </si>
  <si>
    <t>PAROSSI</t>
  </si>
  <si>
    <t>CRISTIANE MITIE KUBO DANTAS</t>
  </si>
  <si>
    <t>HAPPY ANIMAL</t>
  </si>
  <si>
    <t>CITY AMERICA CONSULTORIO E COMERCIO DE PRODUTOS VETERIN - ME</t>
  </si>
  <si>
    <t>CITY AMERICA</t>
  </si>
  <si>
    <t>SABUGY AGROINDUSTRIA E COMERCIO DE ALIMENOS LTDA</t>
  </si>
  <si>
    <t>SABUGY</t>
  </si>
  <si>
    <t>FERRIS &amp; TONINI LTDA</t>
  </si>
  <si>
    <t>FERRIS &amp; TONINI</t>
  </si>
  <si>
    <t>QUALIFRIG ALIMENTOS S/A</t>
  </si>
  <si>
    <t>QUALIFRIG</t>
  </si>
  <si>
    <t>FRANCA COMERCIAL ALIMENTOS LTDA</t>
  </si>
  <si>
    <t>FRANCA COMERCIAL</t>
  </si>
  <si>
    <t>FRIGORIFICO TANGARA</t>
  </si>
  <si>
    <t>TANGARA</t>
  </si>
  <si>
    <t>HEVIO VASQUEZ SOUZA</t>
  </si>
  <si>
    <t>FRIBEL</t>
  </si>
  <si>
    <t>MEAT CENTER COMERCIAL DE CARNES LTDA</t>
  </si>
  <si>
    <t>MEAT CENTER</t>
  </si>
  <si>
    <t>ALVORADA COMERCIO DE CARNES LTDA - EPP</t>
  </si>
  <si>
    <t>IRMAOS GONCALVES COMERCIO E INDUSTRIA LTDA</t>
  </si>
  <si>
    <t>IRMAOS GONCALVES</t>
  </si>
  <si>
    <t>FRIGORIFICO VALE DO SAPUCAI LDA</t>
  </si>
  <si>
    <t>FRIVASA</t>
  </si>
  <si>
    <t>BURITI COMERCIO DE CARNES LTDA</t>
  </si>
  <si>
    <t>BURITI</t>
  </si>
  <si>
    <t>FRIGMAN FRIGORIFICO LTDA</t>
  </si>
  <si>
    <t>FRIGMAN</t>
  </si>
  <si>
    <t>NATURA FRIG ALIMENTOS LTDA</t>
  </si>
  <si>
    <t>NATURA FRIG</t>
  </si>
  <si>
    <t>FRIGORIFICO RS LTDA - ME</t>
  </si>
  <si>
    <t>FRIGORIFICO JUINA</t>
  </si>
  <si>
    <t>FRIGORIFICO BETTER BEEF LTDA</t>
  </si>
  <si>
    <t>BETTER BEEF</t>
  </si>
  <si>
    <t>SANTA LUCIA IND. E COM DE CARNES LTDA</t>
  </si>
  <si>
    <t>FRIG SANTA LUCIA</t>
  </si>
  <si>
    <t>PANDA MATERIAIS ELETRICOS LTDA</t>
  </si>
  <si>
    <t>PANDA</t>
  </si>
  <si>
    <t>FOCA COMERCIAL ELETRO FERRAGENS LTDA</t>
  </si>
  <si>
    <t>FOCA</t>
  </si>
  <si>
    <t>POWER CONTROLES</t>
  </si>
  <si>
    <t>POWER</t>
  </si>
  <si>
    <t>FRIGON</t>
  </si>
  <si>
    <t>FRIGORIFICO SANTA FE SRL</t>
  </si>
  <si>
    <t>SANTA FE</t>
  </si>
  <si>
    <t>EDICLEIA BARON GOLPIAN 31890120839</t>
  </si>
  <si>
    <t>VILLA'S PET</t>
  </si>
  <si>
    <t>NAYARA MENDES DE MOURA</t>
  </si>
  <si>
    <t>CANIL MITSUAKI</t>
  </si>
  <si>
    <t>MAGDOLNA ILONA MARIA KIENAST</t>
  </si>
  <si>
    <t>MAGDOLNA ILONA</t>
  </si>
  <si>
    <t>VOITH HYDRO LTDA</t>
  </si>
  <si>
    <t>VOITH HYDRO</t>
  </si>
  <si>
    <t>GSN DISTRIBUIDORA DE MATERIAIS ELETRICOS LTDA</t>
  </si>
  <si>
    <t>GSN</t>
  </si>
  <si>
    <t>MONTCALM MONT.IND. S/A</t>
  </si>
  <si>
    <t>MONTCALM</t>
  </si>
  <si>
    <t>CONDUPAR CONDUTORES ELETRICOS LTDA</t>
  </si>
  <si>
    <t>CONDUPAR</t>
  </si>
  <si>
    <t>AIRMARINE ENGENHARIA LTDA</t>
  </si>
  <si>
    <t>AIRMARINE</t>
  </si>
  <si>
    <t>METALURGICA MILENIO USINAGEM DE PRECISAO LTDA</t>
  </si>
  <si>
    <t>METALURGICA MILENIO</t>
  </si>
  <si>
    <t>RECUPERADORA DE PNEUS ESPIGARES LTDA</t>
  </si>
  <si>
    <t>ESPIGARES</t>
  </si>
  <si>
    <t>AGROINDUSTRIAL IRMAOS DALAS LTDA</t>
  </si>
  <si>
    <t>AGRA AGROINDUSTRIAL DE ALIMENTOS S/A</t>
  </si>
  <si>
    <t>AGRA ALIMENTOS</t>
  </si>
  <si>
    <t>COOPERCARNES - COOPERATIVA DOS COMERCIANTES</t>
  </si>
  <si>
    <t>COOPERCARNES</t>
  </si>
  <si>
    <t>AGROINDUSTRIAL IGUATEMI LTDA</t>
  </si>
  <si>
    <t>AGROINDUSTRIAL</t>
  </si>
  <si>
    <t>COMISSAO NAC ENERGIA NUCLEAR SAO PAULO</t>
  </si>
  <si>
    <t>IPEN</t>
  </si>
  <si>
    <t>FRIZELO FRIGORIFICOS LTDA</t>
  </si>
  <si>
    <t>FRIZELO</t>
  </si>
  <si>
    <t>MEIA PONTE ALIMENTOS EIRELI - ME</t>
  </si>
  <si>
    <t>VALE DO CEDRO</t>
  </si>
  <si>
    <t>QUALLY PELES LTDA</t>
  </si>
  <si>
    <t>QUALLY PERES</t>
  </si>
  <si>
    <t>JOICE DE ANDRADE DONZELI - ME</t>
  </si>
  <si>
    <t>UNIVERSO PET.NET</t>
  </si>
  <si>
    <t>USINAGEM EMBOAVA LTDA - EPP</t>
  </si>
  <si>
    <t>E.M.B</t>
  </si>
  <si>
    <t>NEUSA BASSETO DEZEN OSASCO ME</t>
  </si>
  <si>
    <t>EXTINGUISHER EQUIP</t>
  </si>
  <si>
    <t>SHERWIN-WILLIAMS DO BRASIL INDUSTRIA E COMERCIO LTDA</t>
  </si>
  <si>
    <t>SHERWIN-WILLIAMS</t>
  </si>
  <si>
    <t>MAGIOLLO E MAGIOLLO LTDA - ME</t>
  </si>
  <si>
    <t>MAGIOLLO</t>
  </si>
  <si>
    <t>VIACABOS CONDUTORES ELETRICOS LTDA</t>
  </si>
  <si>
    <t>VIACABOS</t>
  </si>
  <si>
    <t>LILIAN CASSIANE FOGACA - ME</t>
  </si>
  <si>
    <t>MACALIS PET SHOP</t>
  </si>
  <si>
    <t>JUSTINO &amp; ROSA LTDA - ME</t>
  </si>
  <si>
    <t>JUSTINO &amp; ROSA</t>
  </si>
  <si>
    <t>TROIKAA PHARMACEUTICALS LTD</t>
  </si>
  <si>
    <t>TROIKAA</t>
  </si>
  <si>
    <t>ARAUTERM EQUIPAMENTOS TERMO METALURGICOS LTDA</t>
  </si>
  <si>
    <t>ARAUTERM</t>
  </si>
  <si>
    <t>BRASIL GLOBAL AGROINDUSTRIAL LTDA</t>
  </si>
  <si>
    <t>BRASIL GLOBAL</t>
  </si>
  <si>
    <t>FRIGORIFICO POTI LTDA</t>
  </si>
  <si>
    <t>FRIGORIFICO POTI</t>
  </si>
  <si>
    <t>ESPOLIO JOSUE MARQUES</t>
  </si>
  <si>
    <t>FRIGOVEMA</t>
  </si>
  <si>
    <t>BOI BRAS IND. E COM. CARNES E SUB. LTDA</t>
  </si>
  <si>
    <t>BOI BRAS</t>
  </si>
  <si>
    <t>CLARISSA DE ALBUQUERQUE ROLIM NERY 38480201819</t>
  </si>
  <si>
    <t>CLARISSA NERY</t>
  </si>
  <si>
    <t>PT. BAYER INDONESIA</t>
  </si>
  <si>
    <t>PT. BAYER</t>
  </si>
  <si>
    <t>TRANSFERRO</t>
  </si>
  <si>
    <t>MAIA E SILVA RACAO LTDA - ME</t>
  </si>
  <si>
    <t>RACHO PANTANEIRO</t>
  </si>
  <si>
    <t>CHESINI</t>
  </si>
  <si>
    <t>FRGOMALTA</t>
  </si>
  <si>
    <t>LAPA IND</t>
  </si>
  <si>
    <t>HAAS DO BRASIL INDUSTRIA DE MAQUINAS LTDA</t>
  </si>
  <si>
    <t>HAAS DO BRASIL</t>
  </si>
  <si>
    <t>PHARMACELL</t>
  </si>
  <si>
    <t>HG FOODS LTDA</t>
  </si>
  <si>
    <t>HG FOODS</t>
  </si>
  <si>
    <t>ICL BRASIL LTDA</t>
  </si>
  <si>
    <t>ICL</t>
  </si>
  <si>
    <t>FRIGORIFICO  BOI BRAVO INDUSTRIA E COMERCIO LTDA - ME</t>
  </si>
  <si>
    <t>BOI BRAVO</t>
  </si>
  <si>
    <t>TOTAL S/A</t>
  </si>
  <si>
    <t>TOTAL</t>
  </si>
  <si>
    <t>TONIOLO</t>
  </si>
  <si>
    <t>IDEAL WORK CONSTRUCOES, CONSULTORIAS E PROJETOS DE ENGENHARIA LTDA</t>
  </si>
  <si>
    <t>IDEAL WORK</t>
  </si>
  <si>
    <t>EPI INDUSTRIAL LTDA - ME</t>
  </si>
  <si>
    <t>EPI</t>
  </si>
  <si>
    <t>ALGOULART COMERCIO ATACADISTA DE CARNES LTDA</t>
  </si>
  <si>
    <t>ALGOULART</t>
  </si>
  <si>
    <t>VERNER GUNTHER WEBER &amp; CIA LTDA - EPP</t>
  </si>
  <si>
    <t>MASTER SUBPRODUTOS D</t>
  </si>
  <si>
    <t>MULT-TECNO MONTAGEM ESPECIAIS INDUSTRIA E COMERCIO DE MATERIAIS ELETRICOS LTDA</t>
  </si>
  <si>
    <t>MULT-TECNO</t>
  </si>
  <si>
    <t>UNIMAT-INDUSTRIA DE MAQUINAS TRANCADEIRAS LTDA - EPP</t>
  </si>
  <si>
    <t>UNIMAT</t>
  </si>
  <si>
    <t>VPR BRASIL - IMPORTACOES E EXPORTACOES LTDA</t>
  </si>
  <si>
    <t>VPR BRASIL</t>
  </si>
  <si>
    <t>CINTIA DELLA MONICA - ME</t>
  </si>
  <si>
    <t>DELLA MONICA PET</t>
  </si>
  <si>
    <t>PET NOBRE COMERCIO DE PRODUTOS ALIMENTICIOS E VETERINARIOS LTDA - ME</t>
  </si>
  <si>
    <t>PET NOBRE COMERCIO</t>
  </si>
  <si>
    <t>TRES MOSQUETEIROS AGROPECUAIRA LTDA - ME</t>
  </si>
  <si>
    <t>TRES MOSQ</t>
  </si>
  <si>
    <t>ASSOC DO COM VAREJ DE CARNES FRESCAS E DERIV DE ARAG TO</t>
  </si>
  <si>
    <t>ASSOC ARAG</t>
  </si>
  <si>
    <t>CASA DE CARNE DA GENTE LTDA</t>
  </si>
  <si>
    <t>CASA DE CARNE</t>
  </si>
  <si>
    <t>ELETROSIL INDUSTRIA METALURGICA LTDA</t>
  </si>
  <si>
    <t>ELETROSIL</t>
  </si>
  <si>
    <t>BAYER HEATHCARE S.A.S.</t>
  </si>
  <si>
    <t>BAYER</t>
  </si>
  <si>
    <t>FRIGORIFICO ANICUNS LTDA</t>
  </si>
  <si>
    <t>ANICUNS</t>
  </si>
  <si>
    <t>T. M. DA SILVA DE CARVALHO FRIGORIFICO - EPP</t>
  </si>
  <si>
    <t>TM DA SILVA</t>
  </si>
  <si>
    <t>MATADOURO RIO DOCE LTDA - ME</t>
  </si>
  <si>
    <t>RIO DOCE</t>
  </si>
  <si>
    <t>A C R COMERCIO DE ANIMAIS E ALIMENTOS PARA ANIMAIS EIRELI - ME</t>
  </si>
  <si>
    <t>NAYMARDORA EQUIPAMENTOS CINEMATOGRAFICOS EIRELI</t>
  </si>
  <si>
    <t>NAYMARDORA</t>
  </si>
  <si>
    <t>TALISMA ALIMENTOS LTDA - ME</t>
  </si>
  <si>
    <t>UNIAO ALIMENTOS</t>
  </si>
  <si>
    <t>LATCO BEVERAGES INDUSTRIA DE ALIMENTOS LTDA</t>
  </si>
  <si>
    <t>LATCO BEVERAGES</t>
  </si>
  <si>
    <t>CAROLINE</t>
  </si>
  <si>
    <t>TOYA INDUSTRIA E COMERCIO LTDA</t>
  </si>
  <si>
    <t>TOYA</t>
  </si>
  <si>
    <t>JOSE EDUARDO PEREIRA LEANDRO JUNIOR 13600071483</t>
  </si>
  <si>
    <t>CMCL SAMUEL</t>
  </si>
  <si>
    <t>ASSOCIACAO DOS OPERADORES PORTUARIOS DO CORREDOR DE EXPORTACAO DO PORTO DE PARANAGUA</t>
  </si>
  <si>
    <t>AOCEP</t>
  </si>
  <si>
    <t>LEONARDO COELHO DE SOUSA LIMA 04649948100</t>
  </si>
  <si>
    <t>ACOCARNES</t>
  </si>
  <si>
    <t>FOCINHOS PET SHOP LTDA - ME</t>
  </si>
  <si>
    <t>FOCINHOS</t>
  </si>
  <si>
    <t>GENESEAS AQUACULTURA LTDA</t>
  </si>
  <si>
    <t>GENESEAS</t>
  </si>
  <si>
    <t>FRIGORIFICO RIO MARIA LTDA</t>
  </si>
  <si>
    <t>RIO MARIA</t>
  </si>
  <si>
    <t>J.M. SOARES JUNIOR E CIA LTDA</t>
  </si>
  <si>
    <t>FRIGONORTE</t>
  </si>
  <si>
    <t>FRIGORIFICO NORDESTE ALIMENTOS LTDA</t>
  </si>
  <si>
    <t>VORAX ELETROMECANICA LTDA - EPP</t>
  </si>
  <si>
    <t>VORAX</t>
  </si>
  <si>
    <t>XINGUARA INDUSTRIA E COMERCIO SA</t>
  </si>
  <si>
    <t>XINGUARA</t>
  </si>
  <si>
    <t>NOVAMEDIC CO., LTD.</t>
  </si>
  <si>
    <t>NOVAMEDIC</t>
  </si>
  <si>
    <t>MY PET BOUTIQUE EIRELI - EPP</t>
  </si>
  <si>
    <t>MY PET</t>
  </si>
  <si>
    <t>CENIBRA</t>
  </si>
  <si>
    <t>DISTRIBOI CARNES E DERIVADOS LTDA</t>
  </si>
  <si>
    <t>SUPPLY CHAIN COMERCIO DE MATERIAIS ELETRICOS LTDA - EPP</t>
  </si>
  <si>
    <t>SUPPLY CHAIN</t>
  </si>
  <si>
    <t>COMERCIO DE SUCATAS MOC LTDA</t>
  </si>
  <si>
    <t>MOC</t>
  </si>
  <si>
    <t>ELENITA THERESINHA MARCON</t>
  </si>
  <si>
    <t>MERC AMIGOS</t>
  </si>
  <si>
    <t>ANTOLINI DO BRASIL PEDRAS NATURAIS LTDA</t>
  </si>
  <si>
    <t>ANTOLINI</t>
  </si>
  <si>
    <t>SIGMA COMERCIAL ELETRICA LTDA</t>
  </si>
  <si>
    <t>SIGMA</t>
  </si>
  <si>
    <t>STAUMMAQ SERVICOS TECNICOS AUTOMACAO MOTORES E MAQUINAS LTDA</t>
  </si>
  <si>
    <t>STAUMMAQ</t>
  </si>
  <si>
    <t>ELETROMAX</t>
  </si>
  <si>
    <t>LOG-IN  LOGISTICA INTERMODAL S/A</t>
  </si>
  <si>
    <t>LOG IN</t>
  </si>
  <si>
    <t>VIACAO PRESIDENTE LTDA</t>
  </si>
  <si>
    <t>VIACAO PRESIDEN</t>
  </si>
  <si>
    <t>GIOVANI FERNANDO ARAUJO - ME</t>
  </si>
  <si>
    <t>HOSPITAL ARAUJO</t>
  </si>
  <si>
    <t>ALSTOM BRASIL</t>
  </si>
  <si>
    <t>TAKEDA PHARMA LTDA</t>
  </si>
  <si>
    <t>TAKEDA</t>
  </si>
  <si>
    <t>SONERES ILUMINACAO LTDA</t>
  </si>
  <si>
    <t>SONERES BRASIL</t>
  </si>
  <si>
    <t>AUTO VIACAO GOIANESIA LTDA</t>
  </si>
  <si>
    <t>GOIANESIA</t>
  </si>
  <si>
    <t>JOSE AUGUSTO PEGORARO</t>
  </si>
  <si>
    <t>AUGUSTO</t>
  </si>
  <si>
    <t>COMERCIAL JAMBREIRO DE ALIMENTOS LTDA</t>
  </si>
  <si>
    <t>SUP ATRATIVO</t>
  </si>
  <si>
    <t>MARCIO DE OLIVEIRA</t>
  </si>
  <si>
    <t>MARCIO</t>
  </si>
  <si>
    <t>OSVALDO ALEJANDRO ESPINOLA</t>
  </si>
  <si>
    <t>OSVALDO ALEJAND</t>
  </si>
  <si>
    <t>GONCALVES &amp; TORTOLA S/A</t>
  </si>
  <si>
    <t>FRANGOS CANCAO</t>
  </si>
  <si>
    <t>EUROPEAN PROTECAO AMBIENTAL LTDA  ME</t>
  </si>
  <si>
    <t>EUROPEAN</t>
  </si>
  <si>
    <t>FERRAZ AVICOLA</t>
  </si>
  <si>
    <t>NIPPOBRAS INDUSTRIA COMERCIO</t>
  </si>
  <si>
    <t>ASSOCIACAO DOS TERMINAIS DO CORREDOR DE EXPORTACAO DE PARANAGUA</t>
  </si>
  <si>
    <t>ATEXP</t>
  </si>
  <si>
    <t xml:space="preserve">MEGAWATTI MATERIAIS ELETRICOS LTDA			</t>
  </si>
  <si>
    <t>MEGAWATTI</t>
  </si>
  <si>
    <t xml:space="preserve">VIO PEX TRANSPORTES LTDA			</t>
  </si>
  <si>
    <t xml:space="preserve">VIO PEX			</t>
  </si>
  <si>
    <t xml:space="preserve">JOSE ROBERTO ARAUJO MANUEL - EPP			</t>
  </si>
  <si>
    <t xml:space="preserve">BICHOS &amp; CIA			</t>
  </si>
  <si>
    <t xml:space="preserve">MALTEC INDUSTRIA E COMERCIO DE MAQUINAS LTDA			</t>
  </si>
  <si>
    <t>MALTEC IND COM</t>
  </si>
  <si>
    <t xml:space="preserve">ACE SCHMERSAL ELETROELETRONICA INDL LTDA			</t>
  </si>
  <si>
    <t xml:space="preserve">ACE SCHMERSAL		</t>
  </si>
  <si>
    <t xml:space="preserve">ARCA DE NOE MEDICAMENTOS VETERINARIOS JAU EIRELI - ME			</t>
  </si>
  <si>
    <t>CLINICA VETERIN</t>
  </si>
  <si>
    <t xml:space="preserve">CONSORCIO TECNICO FERROSTAAL  			</t>
  </si>
  <si>
    <t>CONSORCIO FERRO</t>
  </si>
  <si>
    <t xml:space="preserve">ELETROMOTORES DUKAM LTDA - EPP			</t>
  </si>
  <si>
    <t xml:space="preserve">DUKAM			</t>
  </si>
  <si>
    <t>CSA GROUP INTERNATIONAL</t>
  </si>
  <si>
    <t xml:space="preserve">CSA GROUP			</t>
  </si>
  <si>
    <t>ALESSANDRA GIGLIOTTI - ME</t>
  </si>
  <si>
    <t>GIGLIOTTI VET</t>
  </si>
  <si>
    <t xml:space="preserve">MARIA TEREZA BERTONHA PENESI - ME			</t>
  </si>
  <si>
    <t xml:space="preserve">DROGA VET			</t>
  </si>
  <si>
    <t>KIN MASTER PRODUTOS QUIMICOS LTDA</t>
  </si>
  <si>
    <t>KIN MASTER PROD</t>
  </si>
  <si>
    <t xml:space="preserve">ELETRICA COMANDO SOLUCOES EM ENERGIA			</t>
  </si>
  <si>
    <t>ELETRICA COMAND</t>
  </si>
  <si>
    <t xml:space="preserve">AEA DISTRIBUICAO E COMERCIO DE MATERIAIS ELETRICOS LTDA - EPP			</t>
  </si>
  <si>
    <t>AEA DISTRIBUICA</t>
  </si>
  <si>
    <t>AGRO INDUSTRIAL IGUATEMI</t>
  </si>
  <si>
    <t xml:space="preserve">AGRO IGUATEMI		</t>
  </si>
  <si>
    <t xml:space="preserve">ERIKA DE LINA NARCISO			</t>
  </si>
  <si>
    <t>ERIKA DE LINA N</t>
  </si>
  <si>
    <t xml:space="preserve">DOG BOY - PET SHOP LTDA - ME			</t>
  </si>
  <si>
    <t>PLANETA DOG - G</t>
  </si>
  <si>
    <t>LUMINARIA MATERIAL ELETRICO LTDA ME</t>
  </si>
  <si>
    <t>LUMINARIA MATER</t>
  </si>
  <si>
    <t xml:space="preserve">ROKELS IND. E COM. DE MAT. ELETROMECANICO LTDA EPP			</t>
  </si>
  <si>
    <t>ROKELS</t>
  </si>
  <si>
    <t>MINI MERCADO CAMASSOLA LTDA - EPP</t>
  </si>
  <si>
    <t>MINI MERCADO CA</t>
  </si>
  <si>
    <t xml:space="preserve">LUMIPLAST LTDA-EPP			</t>
  </si>
  <si>
    <t>LUMIPLAST</t>
  </si>
  <si>
    <t xml:space="preserve">RACOES COUNTRY SHOP LTDA - ME			</t>
  </si>
  <si>
    <t>RACOES COUNTRY</t>
  </si>
  <si>
    <t>FRIGORIFICO IGAPO EIRELI</t>
  </si>
  <si>
    <t>MILETO DISTRIBUIDORA DE MATERIAIS ELETRICOS LTDA</t>
  </si>
  <si>
    <t>MILETO DISTRIBU</t>
  </si>
  <si>
    <t>ZENEIDA CORDEIRO</t>
  </si>
  <si>
    <t>ZENEIDA CORDEIR</t>
  </si>
  <si>
    <t>JHM EQUIPAMENTOS INDUSTRIAIS LTDA</t>
  </si>
  <si>
    <t>JHM EQUIPAMENTO</t>
  </si>
  <si>
    <t xml:space="preserve">ANA CAMILA TURINI - ME			</t>
  </si>
  <si>
    <t>TOCA DOS BICHOS</t>
  </si>
  <si>
    <t>CENTRAL PET TIQUATIRA - COMERCIO DE RACOES LTDA - ME</t>
  </si>
  <si>
    <t>CENTRAL PET TIQ</t>
  </si>
  <si>
    <t>CERACA - COOPERATIVA DE INFRA-ESTRUTURA E DESENV. VALE DO ARACA</t>
  </si>
  <si>
    <t>CERACA</t>
  </si>
  <si>
    <t>FOUR MIDIA PUBLICIDADE LTDA. - EPP</t>
  </si>
  <si>
    <t>GRUPO FOUR MIDI</t>
  </si>
  <si>
    <t>TOKARSKI COMERCIO E INDUSTRIA LTDA</t>
  </si>
  <si>
    <t>FARMACIA ARTESA</t>
  </si>
  <si>
    <t>THAINARA GABRIELE ALMEIDA DOS SANTOS 45876235806</t>
  </si>
  <si>
    <t xml:space="preserve">GALERA ANIMAL	</t>
  </si>
  <si>
    <t>KMTEC COMERCIO E SERVICO LTDA</t>
  </si>
  <si>
    <t>KMTEC</t>
  </si>
  <si>
    <t>RAIMUNDO &amp; MATTOS VETERINARIA LTDA - ME</t>
  </si>
  <si>
    <t>RAIMUNDO &amp; MATT</t>
  </si>
  <si>
    <t>MS COMERCIO DE MATERIAIS ELETRICOS E HIDRAULICOS LTDA</t>
  </si>
  <si>
    <t>MS COMERCIO</t>
  </si>
  <si>
    <t xml:space="preserve">BIONOVAX CORPORATION			</t>
  </si>
  <si>
    <t>BIONOVAX</t>
  </si>
  <si>
    <t>HANDROYDS</t>
  </si>
  <si>
    <t>TRADE ACTION</t>
  </si>
  <si>
    <t>ERISTON APARECIDO MARTINS - ME</t>
  </si>
  <si>
    <t>ERISTON MARTINS</t>
  </si>
  <si>
    <t>MARCELO HENRIQUE CERQUEIRA JOSE</t>
  </si>
  <si>
    <t>MARCELO HENRIQU</t>
  </si>
  <si>
    <t>NATURAFRIG ALIMENTOS LTDA</t>
  </si>
  <si>
    <t>NATURAFRIG ALIMENTOS</t>
  </si>
  <si>
    <t>BOIBRAS INDUSTRIA E COMERCIO DE CARNES</t>
  </si>
  <si>
    <t>BOIBRAS</t>
  </si>
  <si>
    <t>FRIPAI DISTRIBUIDORA DE CARNES LTDA EPP</t>
  </si>
  <si>
    <t>FRIG FRIPAI</t>
  </si>
  <si>
    <t>DISTRIBUIDORA DE CARNES SABARA EIRELI</t>
  </si>
  <si>
    <t>DICASA</t>
  </si>
  <si>
    <t>FRIGORIFICO R&amp;M EIRELI</t>
  </si>
  <si>
    <t>FRIG R&amp;M</t>
  </si>
  <si>
    <t>PLAST SUTURE DO BRASIL INDUSTRIA COMERCIO E REPRESENACAO DE FIOS CIRURGICOS LTDA - EPP</t>
  </si>
  <si>
    <t>PLAST SUTURE</t>
  </si>
  <si>
    <t>MTU DO BRASIL LTDA</t>
  </si>
  <si>
    <t>MTU</t>
  </si>
  <si>
    <t>MACIAS ELETRO TECNICA LTDA - EPP</t>
  </si>
  <si>
    <t>MACIAS ELETRO</t>
  </si>
  <si>
    <t>TECNICA INDUSTRIAL OSWALDO FILIZOLA LTDA</t>
  </si>
  <si>
    <t>TECNICA INDUSTRIAL</t>
  </si>
  <si>
    <t>COTRICAL COMERCIO DE TRIPAS E CACOAL LTDA - ME</t>
  </si>
  <si>
    <t>COTRICAL</t>
  </si>
  <si>
    <t>NIVETEC INSTRUMENTACAO E CONTROLE LTDA</t>
  </si>
  <si>
    <t>NIVETEC</t>
  </si>
  <si>
    <t>MARCIO HENRIQUE VERDI LOPES - ME</t>
  </si>
  <si>
    <t>MARCIO HENRIQUE</t>
  </si>
  <si>
    <t>CRISPAL DISTRIBUIDORA DE ALIMENTOS LTDA</t>
  </si>
  <si>
    <t>SUPERMERCADOS MACRIS</t>
  </si>
  <si>
    <t>TO ORDER</t>
  </si>
  <si>
    <t>Cod familia</t>
  </si>
  <si>
    <t>Familia</t>
  </si>
  <si>
    <t>TEFLON ADESIVO 1/2</t>
  </si>
  <si>
    <t>NA</t>
  </si>
  <si>
    <t xml:space="preserve">ORELHA BOVINA NATURAL C/50PCS		</t>
  </si>
  <si>
    <t>Desidratados ME</t>
  </si>
  <si>
    <t>KK ALPHAGEL 41  ( NAO USAR ESTE CODIGO)</t>
  </si>
  <si>
    <t>Aditivos Leite</t>
  </si>
  <si>
    <t>ADL</t>
  </si>
  <si>
    <t>Aditivos Leite Diversos*</t>
  </si>
  <si>
    <t xml:space="preserve">TRIPA TORCIDA 05"		</t>
  </si>
  <si>
    <t>LAMPADA 12V 1 POLO</t>
  </si>
  <si>
    <t>TINTA P/ PVC SATURNO BRANCA 4200</t>
  </si>
  <si>
    <t>TINTA PARA PVC SATURNO BRANCA</t>
  </si>
  <si>
    <t>BOTA TERMICA BR - Nº 41</t>
  </si>
  <si>
    <t>CAPACETE PLASTICO BRANCO</t>
  </si>
  <si>
    <t>TERMOMETRO 1/2 DE 0 A 150 GRAUS</t>
  </si>
  <si>
    <t>ENERGIA ELETRICA</t>
  </si>
  <si>
    <t>AMOSTRAS ADITIVOS CARNEOS</t>
  </si>
  <si>
    <t>AMOSTRAS ADITIVOS LACTEOS</t>
  </si>
  <si>
    <t>AMOSTRAS TRIPAS ARTIFICIAIS</t>
  </si>
  <si>
    <t xml:space="preserve">AMOSTRAS TRIPAS ARTIFICIAIS		</t>
  </si>
  <si>
    <t>CORANTE CARAMELO DDW 055</t>
  </si>
  <si>
    <t>CORANTE NATURAL AMARELO</t>
  </si>
  <si>
    <t>CORANTE NATURAL URUCUM</t>
  </si>
  <si>
    <t>CORANTE ARTIFICIAL VERDE FOLHA</t>
  </si>
  <si>
    <t>PROTEINA SOJA MICRONIZADA</t>
  </si>
  <si>
    <t>AROMA IN DE CEBOLA LIQ. 286379 (284552)</t>
  </si>
  <si>
    <t>AROMA SABOR CHURRASCO</t>
  </si>
  <si>
    <t>AROMA SABOR VEGETAIS E LEGUMES</t>
  </si>
  <si>
    <t>AROMA SABOR FRANGO ASSADO</t>
  </si>
  <si>
    <t>AROMA SABOR BACON</t>
  </si>
  <si>
    <t>AROMA SABOR QUEIJO</t>
  </si>
  <si>
    <t>AROMA SABOR CALABRESA</t>
  </si>
  <si>
    <t>AROMA SABOR CARNE</t>
  </si>
  <si>
    <t>AROMA ARTIFICIAL VERDE FOLHA</t>
  </si>
  <si>
    <t>FARELO CASCA DE ARROZ</t>
  </si>
  <si>
    <t>FARINHA DE CARNE</t>
  </si>
  <si>
    <t>TENDAO BOVINO CONGELADO</t>
  </si>
  <si>
    <t>TIRA TRIPA BOVINA</t>
  </si>
  <si>
    <t>FARELO DE ARROZ</t>
  </si>
  <si>
    <t>MATERIA PRIMA VISCERAS</t>
  </si>
  <si>
    <t>TRIPA TORTA 1°CORTE SALG 10MT S/PELE</t>
  </si>
  <si>
    <t>TRIPA TORTA 1°CORTE SALG 10MT SECA</t>
  </si>
  <si>
    <t>TRIPA TORTA 1°CORTE SALG 40/43 AB 90MT</t>
  </si>
  <si>
    <t>TRIPA TORTA 2°CORTE SALG 10MT S/PELE</t>
  </si>
  <si>
    <t>TRIPA TORTA 2°CORTE SALG 10MT SECA</t>
  </si>
  <si>
    <t>TRIPA TORTA 2°CORTE SALG 18MT SECA</t>
  </si>
  <si>
    <t>TRIPA TORTA 2°CORTE SALG 40/- 90MT S/PELE</t>
  </si>
  <si>
    <t>TRIPA TORTA 2°CORTE SALG 38/40 DM 30MT</t>
  </si>
  <si>
    <t>TRIPA TORTA 2°CORTE SALG 40/42 90MT S/PELE</t>
  </si>
  <si>
    <t>TRIPA TORTA 2°CORTE SALG 40/43 DM 30MT</t>
  </si>
  <si>
    <t>TRIPA TORTA 2°CORTE SALG 42/+ 90MT S/PELE</t>
  </si>
  <si>
    <t>TRIPA DIR BOV SALG 50/55 30MT</t>
  </si>
  <si>
    <t>TRIPA DIR BOV SALG 50/55 I 18MT</t>
  </si>
  <si>
    <t>TRIPA DIR BOV SALG 50/55 I 18MT SAL FINO</t>
  </si>
  <si>
    <t>TRIPA DIR BOV SALG 50/55 II 9+9MT</t>
  </si>
  <si>
    <t>TRIPA DIR BOV SALG 50/55 AB 5MT</t>
  </si>
  <si>
    <t>TRIPA DIR BOV SALG 50/55 AB 9+9MT SAL FINO</t>
  </si>
  <si>
    <t>TRIPA DIR BOV SALG 50/55 AB 18MT</t>
  </si>
  <si>
    <t>TRIPA DIR BOV SALG 50/55 AB 30MT</t>
  </si>
  <si>
    <t>TRIPA DIR BOV SALG 55/60 AB 9+9MT SAL FINO</t>
  </si>
  <si>
    <t>TRIPA DIR BOV SALG 55/60 AB 30MT</t>
  </si>
  <si>
    <t>TRIPA DIR BOV SALG 65/+ AB 9+9 MT</t>
  </si>
  <si>
    <t>ENVOLTORIO NATURAL BOVINO SALG C/ PELE 90MT</t>
  </si>
  <si>
    <t>ENVOLTORIO NATURAL BOVINO SALG C/ PELE 30MT</t>
  </si>
  <si>
    <t>FUNDO BOVINO SALGADO</t>
  </si>
  <si>
    <t>FUNDO BOVINO SALGADO DUPLO</t>
  </si>
  <si>
    <t>FUNDO BOV SALG 95/115 II</t>
  </si>
  <si>
    <t>FUNDO BOV SALG 95/115 I</t>
  </si>
  <si>
    <t>FUNDO BOV SALG 95/115 I  SAL FINO</t>
  </si>
  <si>
    <t>FUNDO BOV SALG 95/115 II SAL FINO</t>
  </si>
  <si>
    <t>FUNDO BOV SALG 95/115 AB</t>
  </si>
  <si>
    <t>FUNDO BOV SALG 95/115 AB SAL FINO</t>
  </si>
  <si>
    <t>FUNDO BOV SALG 115/130 AB</t>
  </si>
  <si>
    <t>FUNDO BOV SALG 115/+ I</t>
  </si>
  <si>
    <t>FUNDO BOV SALG 115/+ I SAL FINO</t>
  </si>
  <si>
    <t>FUNDO BOV SALG 115/+ II</t>
  </si>
  <si>
    <t>CULATRA BOVINA SALGADA</t>
  </si>
  <si>
    <t>CULATRA BOVINA CONGELADA</t>
  </si>
  <si>
    <t>VERGALHO BOVINO CONGELADO</t>
  </si>
  <si>
    <t>VERGALHO BOVINO CONGELADO II</t>
  </si>
  <si>
    <t>BEXIGA BOVINA SALGADA</t>
  </si>
  <si>
    <t>BEXIGA PALITO 06" T2 - KG</t>
  </si>
  <si>
    <t>ESOFAGO BOVINO CONGELADO</t>
  </si>
  <si>
    <t>TRIPA BOVINA SALGADA</t>
  </si>
  <si>
    <t>TRIPA BOVINA TOCANTINS</t>
  </si>
  <si>
    <t>TRIPA CHIPS TOCANTINS KG</t>
  </si>
  <si>
    <t>BARRIGADA DE TRIPA BOVINA FINA 1º CORTE SALGADA</t>
  </si>
  <si>
    <t>BARRIGADA DE TRIPA BOVINA FINA 2º CORTE SALGADA</t>
  </si>
  <si>
    <t>BARRIGADA DE TRIPA BOVINA GROSSA SALGADA</t>
  </si>
  <si>
    <t>BARRIGADA DE TRIPA BOVINA GROSSA SALG LARGA</t>
  </si>
  <si>
    <t>ENVOLTORIO NAT SALG BOVINO FUNDO 130/+ I</t>
  </si>
  <si>
    <t>ENVOLTORIO NAT SALG BOVINO FUNDO 130/+ II</t>
  </si>
  <si>
    <t>ENVOLTORIO SALG BOV SANFONADO 10M</t>
  </si>
  <si>
    <t>ENVOLTORIO NAT SALG 1ºCORTE</t>
  </si>
  <si>
    <t>MACO DE TRIPA BOVINA  FINA 1º CORTE SALGADA 60MT</t>
  </si>
  <si>
    <t>MACO DE TRIPA BOVINA FINA 2º CORTE SALGADA 60 MT</t>
  </si>
  <si>
    <t>MACO DE TRIPA BOVINA GROSSA SALGADA 18MT</t>
  </si>
  <si>
    <t>MACO DE TRIPA BOVINA GROSSA SALGADA 30MT</t>
  </si>
  <si>
    <t>SEROSA SALGADA KG T2</t>
  </si>
  <si>
    <t>TIRA TRIPA BOVINA 1,20M</t>
  </si>
  <si>
    <t>TIRA TRIPA BOVINA 06MM 3,40MT</t>
  </si>
  <si>
    <t>TIRA TRIPA BOVINA 12MM 3,40MT</t>
  </si>
  <si>
    <t>TIRA TRIPA BOVINA 12MM 3,60MT</t>
  </si>
  <si>
    <t>TIRA TRIPA BOVINA 16MM 1,40MT</t>
  </si>
  <si>
    <t>TIRA TRIPA BOVINA 16MM 1,80MT</t>
  </si>
  <si>
    <t>TIRA TRIPA BOVINA 16MM 2,90MT</t>
  </si>
  <si>
    <t>TIRA TRIPA BOVINA 16MM 3,40MT</t>
  </si>
  <si>
    <t>TIRA TRIPA BOVINA 16MM 4,40MT</t>
  </si>
  <si>
    <t>TIRA TRIPA BOVINA 16MM 4,80MT</t>
  </si>
  <si>
    <t>TIRA TRIPA BOVINA 16MM 6,40MT</t>
  </si>
  <si>
    <t>TIRA TRIPA BOVINA 20MM 1,10MT</t>
  </si>
  <si>
    <t>TIRA TRIPA BOVINA 20MM 1,40MT</t>
  </si>
  <si>
    <t>TIRA TRIPA BOVINA 20MM 1,80MT</t>
  </si>
  <si>
    <t>TIRA TRIPA BOVINA 20MM 2,50MT</t>
  </si>
  <si>
    <t>TIRA TRIPA BOVINA 20MM 2,90MT</t>
  </si>
  <si>
    <t>TIRA TRIPA BOVINA 20MM 3,30MT</t>
  </si>
  <si>
    <t>TIRA TRIPA BOVINA 20MM 3,40MT</t>
  </si>
  <si>
    <t>TIRA TRIPA BOVINA 20MM 4,40MT</t>
  </si>
  <si>
    <t>TIRA TRIPA BOVINA 20MM 4,80MT</t>
  </si>
  <si>
    <t>TIRA TRIPA BOVINA 20MM 6,20MT</t>
  </si>
  <si>
    <t>TIRA TRIPA BOVINA 20MM 6,40MT</t>
  </si>
  <si>
    <t>TIRA TRIPA BOVINA 20MM 12,60MT</t>
  </si>
  <si>
    <t>TIRA TRIPA BOVINA 24MM 1,10MT</t>
  </si>
  <si>
    <t>TIRA TRIPA BOVINA 24MM 1,40MT</t>
  </si>
  <si>
    <t>TIRA TRIPA BOVINA 24MM 1,80MT</t>
  </si>
  <si>
    <t>TIRA TRIPA BOVINA 24MM 2,50MT</t>
  </si>
  <si>
    <t>TIRA TRIPA BOVINA 24MM 3,40MT</t>
  </si>
  <si>
    <t>TIRA TRIPA BOVINA 24MM 4,80MT</t>
  </si>
  <si>
    <t>TIRA TRIPA BOVINA 24MM 6,40MT</t>
  </si>
  <si>
    <t>TIRA TRIPA BOVINA 2,50M</t>
  </si>
  <si>
    <t>TIRA TRIPA BOVINA 2,90M</t>
  </si>
  <si>
    <t>TIRA TRIPA BOVINA 3,40M 20MM</t>
  </si>
  <si>
    <t>TIRA TRIPA BOVINA 3,40M 24MM</t>
  </si>
  <si>
    <t>TIRA TRIPA BOVINA 4,90M 20MM</t>
  </si>
  <si>
    <t>TIRA TRIPA BOVINA 6,40M 20MM</t>
  </si>
  <si>
    <t>TIRA TRIPA BOVINA 6,40M 24MM</t>
  </si>
  <si>
    <t>SANGUE FETAL BOVINO</t>
  </si>
  <si>
    <t>MEIO DE CULTURA B</t>
  </si>
  <si>
    <t>MEIO DE CULTURA L</t>
  </si>
  <si>
    <t>SUBPRODUTO HEMOGLOBINA</t>
  </si>
  <si>
    <t>OSSO FEMUR CONGELADO</t>
  </si>
  <si>
    <t>OSSO UMERO CONGELADO</t>
  </si>
  <si>
    <t>CANELA BOVINA CONGELADA</t>
  </si>
  <si>
    <t>TIBIA BOVINA CONGELADA</t>
  </si>
  <si>
    <t>CARTILAGEM BOVINA CONGELADA</t>
  </si>
  <si>
    <t>CARTILAGEM NASAL</t>
  </si>
  <si>
    <t>CARTILAGEM ESCAPULA</t>
  </si>
  <si>
    <t>GLOTES CONGELADA</t>
  </si>
  <si>
    <t>TRAQUEIA</t>
  </si>
  <si>
    <t>MUCOSA BOVINA</t>
  </si>
  <si>
    <t>BACO BOVINO CONGELADO</t>
  </si>
  <si>
    <t>ORELHA BOVINA CONGELADO</t>
  </si>
  <si>
    <t>PULMAO BOVINO CONGELADO</t>
  </si>
  <si>
    <t>PAIO 45/50 30CM</t>
  </si>
  <si>
    <t>PAIO 45/50 35CM</t>
  </si>
  <si>
    <t>PAIO 50/54 30CM</t>
  </si>
  <si>
    <t>PAIO 50/54 35CM</t>
  </si>
  <si>
    <t>LIGAMENTO BOVINO CONGELADO</t>
  </si>
  <si>
    <t>CASCO BOVINO IN NATURA</t>
  </si>
  <si>
    <t>TRAQUEIA BOVINA CONGELADA</t>
  </si>
  <si>
    <t>CHIFRE BOVINO IN NATURA</t>
  </si>
  <si>
    <t>GLOTE BOVINA CONGELADA</t>
  </si>
  <si>
    <t>TESTICULO BOVINO CONGELADO</t>
  </si>
  <si>
    <t>ROTULA BOVINA SALGADA</t>
  </si>
  <si>
    <t>FUNDO SUINO SALGADO</t>
  </si>
  <si>
    <t>CULATRA SUINA SALGADA</t>
  </si>
  <si>
    <t>POS CULATRA SUINA SALGADA</t>
  </si>
  <si>
    <t>BARRIGADA DE TRIPA SUINA FINA SALGADA</t>
  </si>
  <si>
    <t>ENVOLTORIO NATURAL SALG IMP DE SUINO</t>
  </si>
  <si>
    <t>MACO DE TRIPA SUINA FINA SALGADA 90MT</t>
  </si>
  <si>
    <t>OSSO SUINO CONGELADO</t>
  </si>
  <si>
    <t>MUCOSA SUINA</t>
  </si>
  <si>
    <t>ORELHA SUINA CONGELADA</t>
  </si>
  <si>
    <t>ENVOLTORIO NATURAL SALG DE OVINO</t>
  </si>
  <si>
    <t>TRIPAS SALGADAS DE OVINOS</t>
  </si>
  <si>
    <t>PE DE FRANGO CONGELADO KG</t>
  </si>
  <si>
    <t>SASSAMI DE FRANGO</t>
  </si>
  <si>
    <t>TRIPA FIBROSA FEL 40 CASETECH</t>
  </si>
  <si>
    <t>TRIPA FIBROSA FEL 45 CASETECH</t>
  </si>
  <si>
    <t>TRIPA FIBROSA FEL 58 CASETECH</t>
  </si>
  <si>
    <t>TRIPA FIBROSA FEL 70 CASETECH</t>
  </si>
  <si>
    <t>TRIPA FIBROSA FEL 75 CASETECH</t>
  </si>
  <si>
    <t>TRIPA FIBROSA FEL 80 CASETECH</t>
  </si>
  <si>
    <t>TRIPA FIBROSA FEL 105 CASETECH</t>
  </si>
  <si>
    <t>TRIPA FIBROSA FEL 110 CASETECH</t>
  </si>
  <si>
    <t>TRIPA FIBROSA FEL 120 CASETECH</t>
  </si>
  <si>
    <t>TRIPA FIBROSA FEL 140 CASETECH C/MICRO</t>
  </si>
  <si>
    <t>TRIPA FIBROSA FEL 140 CASETECH S/MICRO</t>
  </si>
  <si>
    <t>TRIPA FIBROSA FRO 40 CASETECH</t>
  </si>
  <si>
    <t>TRIPA FIBROSA FRO 80 CASETECH</t>
  </si>
  <si>
    <t>TRIPA FIBROSA FRO 85 CASETECH</t>
  </si>
  <si>
    <t>TRIPA FIBROSA FRO 90 CASETECH</t>
  </si>
  <si>
    <t>TRIPA FIBROSA FRO 95 CASETECH</t>
  </si>
  <si>
    <t>TRIPA FIBROSA FRO 150 CASETECH</t>
  </si>
  <si>
    <t>COLAGENO COMESTIVEL CAL 21 CROWN</t>
  </si>
  <si>
    <t>COLAGENO COMESTIVEL CAL 21 NC OE EDICAS</t>
  </si>
  <si>
    <t>COLAGENO COMESTIVEL CAL 21 NC CE EDICAS</t>
  </si>
  <si>
    <t>COLAGENO COMESTIVEL CAL 22 CROWN</t>
  </si>
  <si>
    <t>COLAGENO COMESTIVEL CAL 22 FC EDICAS</t>
  </si>
  <si>
    <t>COLAGENO COMESTIVEL CAL 22 NC OE EDICAS</t>
  </si>
  <si>
    <t>COLAGENO COMESTIVEL CAL 22 NC CE EDICAS</t>
  </si>
  <si>
    <t>COLAGENO COMESTIVEL CAL 23 NC CE EDICAS</t>
  </si>
  <si>
    <t>COLAGENO COMESTIVEL CAL 23 CROWN</t>
  </si>
  <si>
    <t>COLAGENO COMESTIVEL CAL 23 FC EDICAS</t>
  </si>
  <si>
    <t>COLAGENO COMESTIVEL CAL 24 CROWN</t>
  </si>
  <si>
    <t>COLAGENO COMESTIVEL CAL 24 FC EDICAS</t>
  </si>
  <si>
    <t>COLAGENO COMESTIVEL CAL 24 NC OE EDICAS</t>
  </si>
  <si>
    <t>COLAGENO COMESTIVEL CAL 21 FC EDICAS</t>
  </si>
  <si>
    <t xml:space="preserve">COLAGENO COMESTIVEL CAL 22 NB OE TROZOS EDICAS	</t>
  </si>
  <si>
    <t>COLAGENO COMESTIVEL CAL 21 NC FINA CE EDICAS</t>
  </si>
  <si>
    <t>COLAGENO NAO COMESTIVEL CAL 38 CV FIBRAN</t>
  </si>
  <si>
    <t>COLAGENO NAO COMESTIVEL CAL 40 CV FIBRAN</t>
  </si>
  <si>
    <t>COLAGENO NAO COMESTIVEL CAL 40 FIBRAN</t>
  </si>
  <si>
    <t>COLAGENO NAO COMESTIVEL CAL 43 FIBRAN</t>
  </si>
  <si>
    <t>COLAGENO NAO COMESTIVEL CAL 43 CV FIBRAN MDE</t>
  </si>
  <si>
    <t>COLAGENO NAO COMESTIVEL CAL 45 EP FIBRAN MDE</t>
  </si>
  <si>
    <t>COLAGENO NAO COMESTIVEL CAL 47 FIBRAN</t>
  </si>
  <si>
    <t>COLAGENO NAO COMESTIVEL CAL 57 FIBRAN</t>
  </si>
  <si>
    <t>COLAGENO NAO COMESTIVEL CAL 60 FIBRAN</t>
  </si>
  <si>
    <t>COLAGENO NAO COMESTIVEL CAL 67 FIBRAN</t>
  </si>
  <si>
    <t>COLAGENO NAO COMESTIVEL CAL 70 EP FIBRAN MDE</t>
  </si>
  <si>
    <t>COLAGENO NAO COMESTIVEL CAL 75 FIBRAN</t>
  </si>
  <si>
    <t>COLAGENO NAO COMESTIVEL CAL 80 FIBRAN</t>
  </si>
  <si>
    <t>COLAGENO NAO COMESTIVEL CAL 85 FIBRAN</t>
  </si>
  <si>
    <t>COLAGENO NAO COMESTIVEL CAL 47 NF ED FIBRAN MDE</t>
  </si>
  <si>
    <t>COLAGENO NAO COMESTIVEL CAL 43 NF ED FIBRAN MDE</t>
  </si>
  <si>
    <t>COLAGENO NAO COMESTIVEL CAL 40 CURVADA FIBRAN MDE</t>
  </si>
  <si>
    <t>COLAGENO NAO COMESTIVEL CAL 38 CURVADA FIBRAN MDE</t>
  </si>
  <si>
    <t>COLAGENO NAO COMESTIVEL CAL 75 ED RECTA FIBRAN MDE</t>
  </si>
  <si>
    <t>COLAGENO NAO COMESTIVEL CAL 70 NF ED FIBRAN MDE</t>
  </si>
  <si>
    <t>EXTRATO DE ALECRIM FORTIUM RWS20</t>
  </si>
  <si>
    <t>COND PREP SABOR BACON 22275/PM</t>
  </si>
  <si>
    <t>SEMENTE DE URUCUM ADQUIRIDO DE PRODUTOR RURAL</t>
  </si>
  <si>
    <t>BETERRABA EM PO</t>
  </si>
  <si>
    <t>SEMENTE DE URUCUM</t>
  </si>
  <si>
    <t>CORANTE COLOR VALUE 100</t>
  </si>
  <si>
    <t>CORANTE CARAMELO EM PO PP</t>
  </si>
  <si>
    <t>CORANTE VERMELHO ERYTROSINA</t>
  </si>
  <si>
    <t>CORANTE AMARELO CREPUSCULO</t>
  </si>
  <si>
    <t>CORANTE VERMELHO 40 ALLURA</t>
  </si>
  <si>
    <t>PASTA CONC DE URUCUM</t>
  </si>
  <si>
    <t>EXTRATO OLEOSO DE CURCUMA OS-100</t>
  </si>
  <si>
    <t>NORBIXINA EM PO</t>
  </si>
  <si>
    <t>PASTA DE NORBIXINA</t>
  </si>
  <si>
    <t>PASTA CONC DE URUCUM 1218</t>
  </si>
  <si>
    <t>PASTA CONC DE URUCUM 1422</t>
  </si>
  <si>
    <t>PASTA CONC DE URUCUM 1018</t>
  </si>
  <si>
    <t>PASTA CONC DE URUCUM 1826</t>
  </si>
  <si>
    <t>CORANTE VERMELHO PONCEAU</t>
  </si>
  <si>
    <t>PASTA CONC DE URUCUM 1624</t>
  </si>
  <si>
    <t>CORANTE CARAMELO C</t>
  </si>
  <si>
    <t>CORANTE CARAMELO DP</t>
  </si>
  <si>
    <t>CORANTE ARTIF VERDE FOLHA</t>
  </si>
  <si>
    <t>CORANTE CARMIM HIDRO WSS 52%</t>
  </si>
  <si>
    <t>COR NAT URUCUM LIPO OROBIX L 5000</t>
  </si>
  <si>
    <t>COR NAT URUCUM LIPO OROBIX L 4000</t>
  </si>
  <si>
    <t>CORANTE NAT DE URUCUM LIPO OROBIX L8000</t>
  </si>
  <si>
    <t>CORANTE NAT DE URUCUM LIPO OROBIX L10000</t>
  </si>
  <si>
    <t>ANNATTO OIL 7525 C</t>
  </si>
  <si>
    <t>Urucum</t>
  </si>
  <si>
    <t>UEX</t>
  </si>
  <si>
    <t>Urucum Exportação</t>
  </si>
  <si>
    <t>CARRAGENA KAPPA CEAMGEL 90-501 (SEMI-REFINADA)</t>
  </si>
  <si>
    <t>CARRAGENA KAPPA BLK 2200 (SEMI REFINADA)</t>
  </si>
  <si>
    <t>CARRAGENA IOTA BLI 2200 (SEMI REFINADA)</t>
  </si>
  <si>
    <t>SUBPRODUTO DE CENTRIFUGACAO (GRAXA BRUTA URUCUM CHR-H)</t>
  </si>
  <si>
    <t>OLEO DE CANOLA REFINADO</t>
  </si>
  <si>
    <t>PASTA PIMENTA VERMELHA</t>
  </si>
  <si>
    <t>SHOYO LIQUIDO</t>
  </si>
  <si>
    <t>MOLHO DE SOJA INDUSTRIAL SAKURA</t>
  </si>
  <si>
    <t>MOLHO SAKURA EM PO (SHOYO)</t>
  </si>
  <si>
    <t>SORO DE LEITE</t>
  </si>
  <si>
    <t>PROT. CONC. SORO DE LEITE LACPRODAN 80 (NUTRILAC SA-7505)</t>
  </si>
  <si>
    <t>LEITE EM PO INTEGRAL</t>
  </si>
  <si>
    <t>CREME DE LEITE EM PO</t>
  </si>
  <si>
    <t>PROTEINA DE SOJA DESENGORDURADA ATIVADA - 20</t>
  </si>
  <si>
    <t>PROTEINA DE SOJA CONCENTRADA 70%</t>
  </si>
  <si>
    <t>PROTEINA DE SOJA TEXTURIZADA NL 1000 NGMO</t>
  </si>
  <si>
    <t>PROTEINA SOJA CONC FUNCIONAL ALPHA DK IP</t>
  </si>
  <si>
    <t xml:space="preserve">PROTEINA DE SOJA TEXTURIZADA NL 2000-25		</t>
  </si>
  <si>
    <t>PROTEINA ISOLADA SOJA ISOPRO 510B</t>
  </si>
  <si>
    <t>MALTODEXTRINA</t>
  </si>
  <si>
    <t>SAL REFINADO S/IODO</t>
  </si>
  <si>
    <t>AGUA</t>
  </si>
  <si>
    <t>ACUCAR MASCAVO</t>
  </si>
  <si>
    <t>COLAGENO BOVINO EM FIBRAS</t>
  </si>
  <si>
    <t>DEXTRINA 105 / AMISOL 4810</t>
  </si>
  <si>
    <t>DEXTROSE MONOHIDRATADA</t>
  </si>
  <si>
    <t>SULFATO DE CALCIO DIHIDRATADO USP</t>
  </si>
  <si>
    <t>GLUCOSE EM PO 1940</t>
  </si>
  <si>
    <t>CAFE SOLUVEL GRANULADO</t>
  </si>
  <si>
    <t>SCANPRO T92 SF (PROTEINA ANIMAL DE COLAGENO)</t>
  </si>
  <si>
    <t>SCANPRO 1015/F</t>
  </si>
  <si>
    <t>AMIDO DE ARROZ SOLITO</t>
  </si>
  <si>
    <t>LECITINA DE SOJA E DERIVADOS DE FOSFOLIPIDIOS - BASE NSC - B</t>
  </si>
  <si>
    <t xml:space="preserve">LECITINA DE SOJA E DERIVADOS DE FOSFOLIPIDIOS - NSC PRO		</t>
  </si>
  <si>
    <t>LECITINA DE SOJA E DERIVADOS DE FOSFOLIPIDIOS - NSC BASE PLU</t>
  </si>
  <si>
    <t>ACUCAR REFINADO AMORFO</t>
  </si>
  <si>
    <t>GLUTAMATO MONOSSODICO</t>
  </si>
  <si>
    <t>MALTODEXTRINA DE MANDIOCA 2001</t>
  </si>
  <si>
    <t>KOKUMI FLAVOR PO-776-305-5</t>
  </si>
  <si>
    <t>ALDEIDO CINAMICO</t>
  </si>
  <si>
    <t>DESTILADO B.A.C.P.</t>
  </si>
  <si>
    <t>OLEO ESS. DE ALHO</t>
  </si>
  <si>
    <t>AROMA DE BAUNILHA IC3021299/8 M1</t>
  </si>
  <si>
    <t>OLEO ESS. DE CARDAMOMO CODIGO 4010000188</t>
  </si>
  <si>
    <t>OLEO ESS. DE CRAVO 80%-90% EUGENOL</t>
  </si>
  <si>
    <t>OLEO ESS. DE GENGIBRE TIPO JAMAICANO</t>
  </si>
  <si>
    <t>OLEO ESS. DE MANJERONA</t>
  </si>
  <si>
    <t>OLEO ESS. DE PIMENTA PRETA</t>
  </si>
  <si>
    <t>OLEO ESS. DE CEBOLA</t>
  </si>
  <si>
    <t>OLEO ESS. DE MOSTARDA (ISOSULFOCIANATO DE ALILA)</t>
  </si>
  <si>
    <t>OLEO ESS. DE SALVIA OFFICINALE</t>
  </si>
  <si>
    <t>OLEO ESS. DE LIMAO SICILIANO SC</t>
  </si>
  <si>
    <t>OLEO ESS. DE LARANJA</t>
  </si>
  <si>
    <t>OLEO ESS. DE BASIL COMORES</t>
  </si>
  <si>
    <t>OLEO ESS. DE TOMILHO BRANCO</t>
  </si>
  <si>
    <t>ESSENCIA DE EUCALIPTOL USP</t>
  </si>
  <si>
    <t>OLEO RESINA DE PIMENTA VERMELHA 10%</t>
  </si>
  <si>
    <t>OLEO RESINA DE PIMENTA PRETA 40/20</t>
  </si>
  <si>
    <t>OLEO DE ALGODAO REFINADO</t>
  </si>
  <si>
    <t>HPP 4BE</t>
  </si>
  <si>
    <t>HPP 3FS</t>
  </si>
  <si>
    <t>OLEO DE SOJA</t>
  </si>
  <si>
    <t>OLEO DE CADE BRUTO</t>
  </si>
  <si>
    <t>OLEO DE CADE RETIFICADO</t>
  </si>
  <si>
    <t>OLEO RESINA DE PAPRIKA 100000 CU</t>
  </si>
  <si>
    <t>OLEO RESINA DE AIPO</t>
  </si>
  <si>
    <t>OLEO RESINA DE SALSA 12%</t>
  </si>
  <si>
    <t>OLEO RESINA DE PIMENTA JAMAICA COD 23-01</t>
  </si>
  <si>
    <t>TRURESIN COMINHO 40114</t>
  </si>
  <si>
    <t>OLEO ESS. DE ALECRIM</t>
  </si>
  <si>
    <t>OLEO ESS. DE OREGANO</t>
  </si>
  <si>
    <t>AROMA DE PARMESAN CHEESE DA 24349</t>
  </si>
  <si>
    <t>OLEO DE GERGELIM TORRADO</t>
  </si>
  <si>
    <t>GORDURA HIDROGENADA</t>
  </si>
  <si>
    <t>OLEO RESINA TURMERIC WS 8.5%</t>
  </si>
  <si>
    <t>AROMA GALINHA DP 29369 (6902)</t>
  </si>
  <si>
    <t>HPP 3H3</t>
  </si>
  <si>
    <t>DIACETILA</t>
  </si>
  <si>
    <t>BUTIRATO ETILA</t>
  </si>
  <si>
    <t>AROMA TIPO COSTELA 91.1670</t>
  </si>
  <si>
    <t>AROMA IN PIMENTAO T-0072/08</t>
  </si>
  <si>
    <t>AROMA NATURAL DE LIMAO ICC 90601135</t>
  </si>
  <si>
    <t>OLEO RESINA DE PIMENTA BRANCA 40/20</t>
  </si>
  <si>
    <t>INTERNATIONAL GRILL FLAVOR U1.30665650 SUNFLOWER OIL NON GMO</t>
  </si>
  <si>
    <t>BASE P/REALCAR SABOR ICJ 20605432</t>
  </si>
  <si>
    <t>AR. FUMACA FFPS 800086</t>
  </si>
  <si>
    <t>AR. FUMACA FF SOS2 # 30663095.DR11</t>
  </si>
  <si>
    <t>AR. FUMACA FF AR2 800027</t>
  </si>
  <si>
    <t>AR. FUMACA FF E 25</t>
  </si>
  <si>
    <t>OLEO RESINA NOZ MOSCADA (4010002063)</t>
  </si>
  <si>
    <t>VEGAMINI</t>
  </si>
  <si>
    <t>GUAIACOL</t>
  </si>
  <si>
    <t>KOKUMI (MEAT FLAVOR POWDER AZ-723-410-0)</t>
  </si>
  <si>
    <t>GALINHA RF-C</t>
  </si>
  <si>
    <t>ZESTI AM-5</t>
  </si>
  <si>
    <t>GARLIC OLEORESIN DU-503-260-8</t>
  </si>
  <si>
    <t>CHEESE PARMESAN FLAVOR RQ-560-027-1</t>
  </si>
  <si>
    <t>OLEO ESS. DE CANELA</t>
  </si>
  <si>
    <t>CORIANDER SUPERESIN DQ-789-400-5</t>
  </si>
  <si>
    <t>OLEO RESINA DE NUTMEG IC 860-419-7</t>
  </si>
  <si>
    <t>LIST A SMOKE 707425</t>
  </si>
  <si>
    <t>ZESTI ADVANTAGE 707480</t>
  </si>
  <si>
    <t>CHEES-TREME SQ 5453-PARMESAO</t>
  </si>
  <si>
    <t>AROMA  AZEITONA  DF 244-452-8</t>
  </si>
  <si>
    <t>OLEO RESINA GENGIBRE 4010000370</t>
  </si>
  <si>
    <t>ZESTI AM-3</t>
  </si>
  <si>
    <t>AROMA DE REACAO T/CARNE LIQ.284126</t>
  </si>
  <si>
    <t>HICK SUPERSMOKE 150 NE</t>
  </si>
  <si>
    <t>BIONIS YE NS EXTRATO DE LEVEDURA</t>
  </si>
  <si>
    <t>AROMA REACAO TI PICANHA LIQ. 284125</t>
  </si>
  <si>
    <t>FURANEOL</t>
  </si>
  <si>
    <t>OLEO ESS. DE ALHO (SUNSET)</t>
  </si>
  <si>
    <t>OLEO ESS. NOZ MOSCADA WONF</t>
  </si>
  <si>
    <t>BIONIS YE MX EXTRATO DE LEVEDURA</t>
  </si>
  <si>
    <t>PIMENTAO PERMASEAL VD-582-717-2</t>
  </si>
  <si>
    <t>CHEELINE TIPO REQUEIJAO COD. 309008</t>
  </si>
  <si>
    <t>CHEELINE TIPO 4 QUEIJOS 309005 LACTOSAN</t>
  </si>
  <si>
    <t>EXTRATO DE ALECRIM GUARDIAN 75</t>
  </si>
  <si>
    <t>AR. FUMACA FF-E-5S - 800103</t>
  </si>
  <si>
    <t>AROMA IN LIMAO 21664/DT</t>
  </si>
  <si>
    <t>OLEO RESINA MANJERICAO 10%</t>
  </si>
  <si>
    <t>AROMA IN PIMENTA JALAPENO SC372047</t>
  </si>
  <si>
    <t>CHEELINE - TIPO CHEDDAR S/COR 303005</t>
  </si>
  <si>
    <t>TOMATO SC381041</t>
  </si>
  <si>
    <t>AROMA IN PICANHA 1 SC 372044</t>
  </si>
  <si>
    <t>OLEO ESS. CRAVO FOLHA 5010000043</t>
  </si>
  <si>
    <t>CHILLY PEPPER FLAVOUR</t>
  </si>
  <si>
    <t>OLEO RES. CORIANDER 4010000240</t>
  </si>
  <si>
    <t>OLEORESIN CUMIN 4010000271</t>
  </si>
  <si>
    <t>OLEO ESS. DE COENTRO 4010000254</t>
  </si>
  <si>
    <t>AR. FUMACA MESQUITE REGULAR STRENGTH 707512</t>
  </si>
  <si>
    <t>AROMA IN CARNE 20835/DO</t>
  </si>
  <si>
    <t>AROMA NATURAL REACAO CARNE 9836 MSD</t>
  </si>
  <si>
    <t>AR. FUMACA MESQUITE 10 707494</t>
  </si>
  <si>
    <t>KEY BASE PIM VERDE 42252 M</t>
  </si>
  <si>
    <t>AROMA IN TOSTADO MCHD 3702</t>
  </si>
  <si>
    <t>CORIANDER OIL 91.5223</t>
  </si>
  <si>
    <t>AROMA IN PIMENTAO VERDE 22309/PM</t>
  </si>
  <si>
    <t>AROMA IN CEBOLA MCHD 2925</t>
  </si>
  <si>
    <t>BIONIS YE 38 EXTRATO DE LEVEDURA</t>
  </si>
  <si>
    <t>BIONIS YE XP EXTRATO DE LEVEDURA</t>
  </si>
  <si>
    <t>BIONIS YE STDK EXTRATO DE LEVEDURA</t>
  </si>
  <si>
    <t>BIOTASTE P EXTRATO DE LEVEDURA</t>
  </si>
  <si>
    <t>AR. FUMACA FF E 25 S</t>
  </si>
  <si>
    <t>OLEO ESS. DE NOZ MOSCADA</t>
  </si>
  <si>
    <t>HPP 530</t>
  </si>
  <si>
    <t>LINALLOL</t>
  </si>
  <si>
    <t>BEEF FLAVOUR ZV-580-755-3</t>
  </si>
  <si>
    <t>QUEIJO PARMESAO CAPSUM 261091-10</t>
  </si>
  <si>
    <t>AROMA IN CARDAMOMO 22347/DE</t>
  </si>
  <si>
    <t>OLEO RESINA DE CARDAMOMO 40%</t>
  </si>
  <si>
    <t>I + G</t>
  </si>
  <si>
    <t>AROMA QUEIJO REINO ICRN 20905523 ICEBERG</t>
  </si>
  <si>
    <t>QUEIJO CHEDDAR PO LACTOSAN 061191-02</t>
  </si>
  <si>
    <t>EXTRATO DE LEVEDURA PRONAL 5325/22 PW-L</t>
  </si>
  <si>
    <t>PORK FLAVOUR VH-611-619-0</t>
  </si>
  <si>
    <t>AR. FUMACA  FF-5 800054</t>
  </si>
  <si>
    <t>QUEIJO PO 10-010-1</t>
  </si>
  <si>
    <t>QUEIJO PO TIPO GORGONZOLA 210592-10</t>
  </si>
  <si>
    <t>QUEIJO PO TIPO MINAS / MUSSARELA 010797-00</t>
  </si>
  <si>
    <t>OLEO DE GIRASSOL</t>
  </si>
  <si>
    <t>TASTE SOLUTION SALT MODIFIER II VV-812-805-3</t>
  </si>
  <si>
    <t>COND BASE EXTRATO LEV PRODEX BF3157/36-PW</t>
  </si>
  <si>
    <t>OLEO ESS. ANIS ESTRELADO</t>
  </si>
  <si>
    <t>FECULA DE MANDIOCA</t>
  </si>
  <si>
    <t>FUBA MIMOSO</t>
  </si>
  <si>
    <t>AMISOL 3408 (BISCOMIL)</t>
  </si>
  <si>
    <t>FARINHA DE ROSCA KFFO (KFFR)</t>
  </si>
  <si>
    <t>AMIDO MODIFICADO COLFLO 67</t>
  </si>
  <si>
    <t>FECULA DE BATATA</t>
  </si>
  <si>
    <t>AMIDO MODIFICADO NATIONAL 75</t>
  </si>
  <si>
    <t>FARINHA DE TRIGO</t>
  </si>
  <si>
    <t>FARINHA PREMIO (P/SALGADINHO)</t>
  </si>
  <si>
    <t>NOZ MOSCADA MOIDA (ESTERILIZ.)</t>
  </si>
  <si>
    <t>PIMENTA VERMELHA MOIDA ESTERIL.</t>
  </si>
  <si>
    <t>CEBOLINHA VERDE FLOCOS DESIDRATADA ESTERILIZADA</t>
  </si>
  <si>
    <t>PAPRIKA DOCE EM PO ESTERILIZADA</t>
  </si>
  <si>
    <t>COENTRO EM GRAO/PARTIDO ESTERILIZADO</t>
  </si>
  <si>
    <t>CANELA EM PAU ESTERILIZADA</t>
  </si>
  <si>
    <t>CRAVO EM GRAO ESTERILIZADO</t>
  </si>
  <si>
    <t>ERVA DOCE EM GRAO ESTERILIZADO</t>
  </si>
  <si>
    <t>MANJERONA EM FOLHAS ESTERILIZADA</t>
  </si>
  <si>
    <t>LOURO EM FOLHAS ESTERILIZADO</t>
  </si>
  <si>
    <t>PIMENTA BRANCA GRAO ESTERILIZ.</t>
  </si>
  <si>
    <t>OREGANO EM FOLHA ESTERILIZADO</t>
  </si>
  <si>
    <t>PIMENTA VERMELHA FLOCOS EST.</t>
  </si>
  <si>
    <t>PIMENTA PRETA GRAO ESTERILIZADA</t>
  </si>
  <si>
    <t>COMINHO EM GRAO ESTERILIZADO</t>
  </si>
  <si>
    <t>CURCUMA PO ESTERILIZADA</t>
  </si>
  <si>
    <t>CASCA DE PIMENTA PRETA EST.</t>
  </si>
  <si>
    <t>ALHO GRANULADO 8-16 ESTERILIZADO</t>
  </si>
  <si>
    <t>ALHO EM PO TIPO 1 ESTERILIZADO</t>
  </si>
  <si>
    <t>CEBOLA EM PO ESTERILIZADA</t>
  </si>
  <si>
    <t>SALSA DESID. FLOCOS ESTERILIZ.</t>
  </si>
  <si>
    <t>SALVIA FOLHAS ESTERILIZADA</t>
  </si>
  <si>
    <t>COENTRO EM FOLHA DESID. EST.</t>
  </si>
  <si>
    <t>HORTELA TRITURADA ESTERILIZADA</t>
  </si>
  <si>
    <t>PIMENTA VERMELHA FLOCOS S/SEMENTE ESTERILIZADA</t>
  </si>
  <si>
    <t>PIMENTA JAMAICA PO ESTERILIZADA</t>
  </si>
  <si>
    <t>PIMENTA PRETA MESH 12 EST.5145084390</t>
  </si>
  <si>
    <t>TOMILHO FOLHAS ESTERILIZADO</t>
  </si>
  <si>
    <t>FUNCHO SEMENTE ESTERILIZADO</t>
  </si>
  <si>
    <t>MANJERICAO FLOCOS ESTERILIZADO</t>
  </si>
  <si>
    <t>PIMENTA JAMAICA EM GRAO ESTERILIZADA</t>
  </si>
  <si>
    <t>COMINHO EM PO LOW BAC</t>
  </si>
  <si>
    <t>OREGANO EM PO LOW BAC</t>
  </si>
  <si>
    <t>MANJERONA MOIDA LOW BAC</t>
  </si>
  <si>
    <t>ALHO EM PO TIPO 2 ESTERILIZADO</t>
  </si>
  <si>
    <t>LOURO EM PO LOW BAC</t>
  </si>
  <si>
    <t>PIMENTA PRETA GRAO CHOCHA ESTERILIZADA</t>
  </si>
  <si>
    <t>ALHO EM PO TIPO 2 NAO ESTERILIZADO</t>
  </si>
  <si>
    <t>ALHO GRANULADO 8-16 NAO ESTERILIZADO</t>
  </si>
  <si>
    <t>MOSTARDA EM GRAO ESTERILIZADA</t>
  </si>
  <si>
    <t>MOSTARDA MOIDA LOW BAC</t>
  </si>
  <si>
    <t>CARDAMOMO MOIDO NAO ESTERILIZADO</t>
  </si>
  <si>
    <t>CANELA EM PAU</t>
  </si>
  <si>
    <t>CEBOLA EM FLOCOS DESIDRATADA</t>
  </si>
  <si>
    <t>COENTRO EM GRAO / PARTIDO</t>
  </si>
  <si>
    <t>COMINHO EM GRAO</t>
  </si>
  <si>
    <t>CRAVO EM GRAO</t>
  </si>
  <si>
    <t>ERVA DOCE EM GRAO</t>
  </si>
  <si>
    <t>LOURO EM FOLHAS</t>
  </si>
  <si>
    <t>MANJERONA EM FOLHAS</t>
  </si>
  <si>
    <t>NOZ MOSCADA MOIDA</t>
  </si>
  <si>
    <t>OREGANO FOLHA</t>
  </si>
  <si>
    <t>PIMENTA BRANCA EM GRAO</t>
  </si>
  <si>
    <t>PIMENTA PRETA EM GRAO</t>
  </si>
  <si>
    <t>PIMENTA VERMELHA FLOCOS</t>
  </si>
  <si>
    <t>ALHO GRANULADO MOIDO</t>
  </si>
  <si>
    <t>SALSA DESIDRATADA EM FLOCOS</t>
  </si>
  <si>
    <t>TOMATE DESIDRATADO EM PO</t>
  </si>
  <si>
    <t>CASCA DE PIMENTA PRETA</t>
  </si>
  <si>
    <t>CEBOLINHA VERDE FLOCOS</t>
  </si>
  <si>
    <t>ALECRIM DESIDRATADO</t>
  </si>
  <si>
    <t>ALECRIM MOIDO GROSSO</t>
  </si>
  <si>
    <t>GENGIBRE PO</t>
  </si>
  <si>
    <t>PIMENTA VERMELHA MOIDA  NAO ESTERILIZADA</t>
  </si>
  <si>
    <t>SALVIA EM FOLHAS</t>
  </si>
  <si>
    <t>CENOURA GRANULADA</t>
  </si>
  <si>
    <t>COENTRO EM FOLHA DESIDRATADO</t>
  </si>
  <si>
    <t>CARDAMOMO MOIDO ESTERILIZADO</t>
  </si>
  <si>
    <t>ALECRIM MOIDO FINO</t>
  </si>
  <si>
    <t>MOSTARDA AMARELA MOIDA INATIVADA</t>
  </si>
  <si>
    <t>TOMATE GRANULADO REF 2124</t>
  </si>
  <si>
    <t>ALHO GRANULADO MOIDO ESPECIAL</t>
  </si>
  <si>
    <t>FUNCHO SEMENTE</t>
  </si>
  <si>
    <t>HORTELA TRITURADA NAO ESTERILIZADA</t>
  </si>
  <si>
    <t>PAPRIKA DOCE EM PO ASTA 100</t>
  </si>
  <si>
    <t>MANJERICAO FLOCOS NAO ESTERILIZADO</t>
  </si>
  <si>
    <t>ALHO EM PO TIPO 1 NAO ESTERILIZADO</t>
  </si>
  <si>
    <t>CEBOLA EM PO NAO ESTERILIZADA</t>
  </si>
  <si>
    <t>CURCUMA PO NAO ESTERILIZADA</t>
  </si>
  <si>
    <t>PIMENTA JAMAICA EM GRAO/MOIDA</t>
  </si>
  <si>
    <t>COENTRO MOIDO NAO ESTERILIZADO</t>
  </si>
  <si>
    <t>ALHO GRANULADO (MALHA 20)</t>
  </si>
  <si>
    <t>COENTRO MOIDO (MALHA 20)</t>
  </si>
  <si>
    <t>COMINHO MOIDO (MALHA 20)</t>
  </si>
  <si>
    <t>PIMENTA PRETA EM GRAO CHOCHA</t>
  </si>
  <si>
    <t>MOSTARDA EM GRAO</t>
  </si>
  <si>
    <t>AIPO EM PO</t>
  </si>
  <si>
    <t>TOMILHO EM FOLHAS NAO ESTERILIZADO</t>
  </si>
  <si>
    <t>NITRATO DE POTASSIO</t>
  </si>
  <si>
    <t>CANELA MOIDA</t>
  </si>
  <si>
    <t>COENTRO MOIDO ESTERILIZADO</t>
  </si>
  <si>
    <t>COMINHO MOIDO</t>
  </si>
  <si>
    <t>CASCA DE PIMENTA PRETA MOIDA FINA 2 X</t>
  </si>
  <si>
    <t>GOMA XANTANA S/ ALERG</t>
  </si>
  <si>
    <t>GELATINA 220 BLOOM</t>
  </si>
  <si>
    <t>CARRAGENA HX GEL 8020</t>
  </si>
  <si>
    <t>CARRAGENA TECNOGEL PI-55</t>
  </si>
  <si>
    <t>CARRAGENA TIPO EMB 90</t>
  </si>
  <si>
    <t>CARRAGENA BL 1089</t>
  </si>
  <si>
    <t>CARRAGENA BL 2089</t>
  </si>
  <si>
    <t>CARRAGENA BL 2090</t>
  </si>
  <si>
    <t>CASEINATO DE SODIO</t>
  </si>
  <si>
    <t>LEITE EM PO DESNATADO</t>
  </si>
  <si>
    <t>NUTRILAC BE 8400</t>
  </si>
  <si>
    <t>LACPRODAN DI 3071</t>
  </si>
  <si>
    <t xml:space="preserve">CLARISOY 180	</t>
  </si>
  <si>
    <t>ZTRIM CORN (MILHO)</t>
  </si>
  <si>
    <t>CICLAMATO DE SODIO</t>
  </si>
  <si>
    <t>SACARINA DE SODIO</t>
  </si>
  <si>
    <t>ASPARTAME</t>
  </si>
  <si>
    <t>ACESSULFAME K</t>
  </si>
  <si>
    <t>STEVIA REB A 50</t>
  </si>
  <si>
    <t>SUCRALOSE</t>
  </si>
  <si>
    <t>VIVAPUR MCG 491</t>
  </si>
  <si>
    <t>FOSFATO JOHA L94</t>
  </si>
  <si>
    <t>FOSFATO JOHA TC</t>
  </si>
  <si>
    <t>FOSFATO JOHA L92</t>
  </si>
  <si>
    <t>CARBONATO DE CALCIO</t>
  </si>
  <si>
    <t>GOMA GUAR</t>
  </si>
  <si>
    <t>LBG</t>
  </si>
  <si>
    <t>AGAR - AGAR</t>
  </si>
  <si>
    <t>AGAR - AGAR HS</t>
  </si>
  <si>
    <t>GOMA XANTANA MESH 80</t>
  </si>
  <si>
    <t>GOMA TARA</t>
  </si>
  <si>
    <t>CMC FG 2404 K</t>
  </si>
  <si>
    <t>VIVAPUR MCG 611 (CELULOSE MICROCRISTALINA)</t>
  </si>
  <si>
    <t>PECTINA GENU TIPO 8140</t>
  </si>
  <si>
    <t>CEAMLACTA M 9850</t>
  </si>
  <si>
    <t>CEAMLACTA 90-053</t>
  </si>
  <si>
    <t>VIVAPUR MCG 811</t>
  </si>
  <si>
    <t>VIVAPUR MCG 591 F</t>
  </si>
  <si>
    <t>THERMOMILK 10</t>
  </si>
  <si>
    <t>THERMOMILK 9</t>
  </si>
  <si>
    <t>SGS DATEM 815</t>
  </si>
  <si>
    <t>CREAMLINE ML 52</t>
  </si>
  <si>
    <t>CEAMLACTA 2018</t>
  </si>
  <si>
    <t>GOMA GELANA GEROGA TIPO 900 HIGH ACYL</t>
  </si>
  <si>
    <t>VITACEL DNS 1417</t>
  </si>
  <si>
    <t>VITACEL DNS 1510</t>
  </si>
  <si>
    <t>SUPERCORP 75 AMIDO MODIFICADO</t>
  </si>
  <si>
    <t>AMIDO MODIFICADO SNOW FLAKE 068901</t>
  </si>
  <si>
    <t>AMIDO THICK FLO</t>
  </si>
  <si>
    <t>AMOSTRA MP PARA ANALISE</t>
  </si>
  <si>
    <t>PVC CRISTAL FCP 109/85 70C</t>
  </si>
  <si>
    <t>PVC DE 22/18 // FCP 1000/25 SMP MARFIM- ST2</t>
  </si>
  <si>
    <t>PVC 7/52 FR // FCP 1000/25 AC SMP MARFIM (ETR 002)</t>
  </si>
  <si>
    <t>PVC EMBORRACHADO D 08/7</t>
  </si>
  <si>
    <t>PVC E6LFIO ST5 / FCP 780/80 CB AC SMP PT</t>
  </si>
  <si>
    <t>PVC 36/22 FR MARFIM // FCP 775/90 IS  AC SMP MARFIM</t>
  </si>
  <si>
    <t>PVC 38/8 HMF FR ST1 PRETO</t>
  </si>
  <si>
    <t>POLIETILENO LDPE 440C</t>
  </si>
  <si>
    <t>ENGAGE 8100</t>
  </si>
  <si>
    <t>COMPOSTO SHF1 PR420 / ECCOH 5919 LS0H</t>
  </si>
  <si>
    <t>ELVAX 460</t>
  </si>
  <si>
    <t>XLPE UNIGARD HFDB-1448</t>
  </si>
  <si>
    <t>NAUGARD Q</t>
  </si>
  <si>
    <t>XLPE YR19548 IRRADIADO</t>
  </si>
  <si>
    <t>POLIURETANO (DESMOPAN C75 A15) (BRASTHANE AP A 85 Z NATURAL)</t>
  </si>
  <si>
    <t>POLIUTERANO MODIFICADO TANEGUM ME/85 U2 SA</t>
  </si>
  <si>
    <t>TEFLON FEP100 200C</t>
  </si>
  <si>
    <t>TEFLON TEFZEL 750</t>
  </si>
  <si>
    <t>TEFLON PFA 340 260C</t>
  </si>
  <si>
    <t>SILICONE HGS 70</t>
  </si>
  <si>
    <t>SILICONE ELASTOSIL E 401/70S WAKER</t>
  </si>
  <si>
    <t>SILICONE SILPLUS 70CW MOMENTIVE</t>
  </si>
  <si>
    <t>SILICONE SILPLUS 40MP MOMENTIVE</t>
  </si>
  <si>
    <t>NORDEL 4770</t>
  </si>
  <si>
    <t>SUPEROHN 3728</t>
  </si>
  <si>
    <t>NORDEL IP 4520</t>
  </si>
  <si>
    <t>KELTAN 5470</t>
  </si>
  <si>
    <t>ELASTOMERO ETILENO ACRILICO (AEM DUPONT)</t>
  </si>
  <si>
    <t>BORRACHA NITRILICA  NITRIFLEX 7420 / EUROPRENE N OZO 7033</t>
  </si>
  <si>
    <t>BORRACHA LIQUIDA SILICONE 95-590 LRS A+B</t>
  </si>
  <si>
    <t>COMPOSTO A BASE DE BORRACHA SUPEROHM 3752</t>
  </si>
  <si>
    <t>COMPOSTO A BASE DE BORRACHA SUPEROHM 3748-4</t>
  </si>
  <si>
    <t>CONDUTOR SUPRESSIVO 1,20MM</t>
  </si>
  <si>
    <t>FITA PAPEL  KRAFT 80GR LARGURA 25MM</t>
  </si>
  <si>
    <t>FITA PAPEL  KRAFT 80GR LARGURA 35MM</t>
  </si>
  <si>
    <t>FITA PAPEL  KRAFT 80GR LARGURA 20MM</t>
  </si>
  <si>
    <t>FITA PAPEL  KRAFT 80GR LARGURA 15MM</t>
  </si>
  <si>
    <t>FITA DE COBRE NU ESP 0,10MM LARGURA 10MM A 50MM</t>
  </si>
  <si>
    <t>FITA DE COBRE NU ESP 0,10MM LARGURA 10MM</t>
  </si>
  <si>
    <t>FITA DE COBRE NU ESP 0,10MM LARGURA 15MM</t>
  </si>
  <si>
    <t>FITA DE COBRE NU ESP 0,10MM LARGURA 20MM</t>
  </si>
  <si>
    <t>FITA DE COBRE NU ESP 0,10MM LARGURA 25MM</t>
  </si>
  <si>
    <t>FITA DE COBRE NU ESP 0,10MM LARGURA 30MM</t>
  </si>
  <si>
    <t>FITA DE COBRE NU ESP 0,10MM LARGURA 40MM</t>
  </si>
  <si>
    <t>FITA ALUMINIZADA ESP 0,10MM LARGURA 10MM A 70MM</t>
  </si>
  <si>
    <t>FITA ALUMINIZADA ESP POL23MIC AL15MIC LARGURA 25MM</t>
  </si>
  <si>
    <t>FITA ALUMINIZADA ESP POL23MIC AL15MIC LARGURA 30MM</t>
  </si>
  <si>
    <t>FITA ALUMINIZADA ESP POL23MIC AL15MIC LARGURA 35MM</t>
  </si>
  <si>
    <t>FITA ALUMINIZADA ESP POL23MIC AL15MIC LARGURA 40MM</t>
  </si>
  <si>
    <t>FITA ALUMINIZADA ESP POL23MIC AL15MIC LARGURA 50MM</t>
  </si>
  <si>
    <t>FITA ALUMINIZADA ESP POL23MIC AL15MIC LARGURA 10MM</t>
  </si>
  <si>
    <t>FITA ALUMINIZADA ESP POL12MIC ADES AL9MIC LARGURA 10 A 12MM</t>
  </si>
  <si>
    <t>FITA ALUMINIZADA ESP POL23MIC AL15MIC LARGURA 15MM</t>
  </si>
  <si>
    <t>FITA ALUMINIZADA ESP POL23MIC AL15MIC LARGURA 20MM</t>
  </si>
  <si>
    <t>FITA ALUMINIZADA ESP POL10MIC ADES AL9MIC LARGURA 10MM</t>
  </si>
  <si>
    <t>FITA FIROX MICA + FG 80P34A BOBINA</t>
  </si>
  <si>
    <t>FITA FIROX MICA + FG 80P34A LARGURA 6MM A 35MM</t>
  </si>
  <si>
    <t>FITA DE POLIESTER ESP 50MIC LARGURA 10MM A 200MM</t>
  </si>
  <si>
    <t>FITA DE POLIESTER ESP 23MIC LARGURA 6MM A 91MM</t>
  </si>
  <si>
    <t>FITA DE POLIESTER ESP 23MIC LARGURA 6MM A 100MM LARANJA</t>
  </si>
  <si>
    <t>FITA DE POLIESTER ESP 23MIC LARGURA 15MM AZUL</t>
  </si>
  <si>
    <t>FITA DE POLIESTER ESP 23MIC LARGURA 20MM AZUL</t>
  </si>
  <si>
    <t>FITA DE POLIESTER ESP 23MIC LARGURA 25MM AZUL</t>
  </si>
  <si>
    <t>FITA DE POLIESTER ESP 23MIC LARGURA 35MM AZUL</t>
  </si>
  <si>
    <t>FITA DE POLIESTER ESP 23MIC LARGURA 40MM AZUL</t>
  </si>
  <si>
    <t>FITA DE POLIESTER ESP 23MIC LARGURA 10MM AZUL</t>
  </si>
  <si>
    <t>FITA DE POLIESTER ESP 50MIC LARGURA 15MM</t>
  </si>
  <si>
    <t>FITA DE POLIESTER ESP 50MIC LARGURA 20MM</t>
  </si>
  <si>
    <t>FITA DE POLIESTER ESP 50MIC LARGURA 25MM</t>
  </si>
  <si>
    <t>FITA DE POLIESTER ESP 50MIC LARGURA 35MM</t>
  </si>
  <si>
    <t>FITA DE POLIESTER ESP 50MIC LARGURA 40MM</t>
  </si>
  <si>
    <t>FITA DE POLIESTER ESP 23MIC LARGURA 30MM AZUL</t>
  </si>
  <si>
    <t>FITA DE POLIESTER ESP 23MIC LARGURA 50MM AZUL</t>
  </si>
  <si>
    <t>FITA DE POLIESTER ESP 23MIC LARGURA 120MM AZUL</t>
  </si>
  <si>
    <t>FITA DE POLIESTER ESP 50MIC LARGURA 30MM</t>
  </si>
  <si>
    <t>FITA DE POLIESTER ESP 12MIC LARGURA 200MM</t>
  </si>
  <si>
    <t>FITA DE POLIESTER ESP 23MIC LARGURA 20MM</t>
  </si>
  <si>
    <t>FITA DE POLIESTER ESP 50MIC LARGURA 50MM</t>
  </si>
  <si>
    <t>FITA DE POLIESTER ESP 23MIC LARGURA 8MM AZUL</t>
  </si>
  <si>
    <t>FITA DE POLIESTER ESP 23MIC LARGURA 6MM AZUL</t>
  </si>
  <si>
    <t>FITA KAPTON POLIIMIDA ESP 25MIC BOBINA</t>
  </si>
  <si>
    <t>FITA KAPTON POLIIMIDA ESP  25MIC LARGURA 6MM A 50MM</t>
  </si>
  <si>
    <t>FITA DE ALGODAO LARGURA 10MM A 50MM</t>
  </si>
  <si>
    <t>FITA DE ALGODAO EMBORRACHADO LARGURA 10MM A 70MM</t>
  </si>
  <si>
    <t>FITA DE ALGODAO LARGURA 15MM</t>
  </si>
  <si>
    <t>FITA DE ALGODAO LARGURA 20MM</t>
  </si>
  <si>
    <t>FITA DE ALGODAO LARGURA 25MM</t>
  </si>
  <si>
    <t>FITA DE ALGODAO LARGURA 38MM</t>
  </si>
  <si>
    <t>FITA DE ALGODAO LARGURA 40MM</t>
  </si>
  <si>
    <t>FITA DE ALGODAO LARGURA 50MM</t>
  </si>
  <si>
    <t>FITA DE ALGODAO LARGURA 65MM</t>
  </si>
  <si>
    <t>FITA DE ALGODAO EMBORRACHADO LARGURA 25MM</t>
  </si>
  <si>
    <t>FITA DE ALGODAO EMBORRACHADO LARGURA 40MM</t>
  </si>
  <si>
    <t>FITA DE ALGODAO EMBORRACHADO LARGURA 50MM</t>
  </si>
  <si>
    <t>FITA TEXTIL POLIESTER LARGURA 10MM A 70MM (AUTOCLAVE)</t>
  </si>
  <si>
    <t>FITA TEXTIL POLIESTER EMBORRACHADO LARGURA 30MM (AUTOCLAVE)</t>
  </si>
  <si>
    <t>FITA TEXTIL POLIESTER EMBORRACHADO LARGURA 40MM (AUTOCLAVE)</t>
  </si>
  <si>
    <t>FITA DE ALGODAO EMBORRACHADO LARGURA 65MM</t>
  </si>
  <si>
    <t>FITA TEXTIL POLIESTER EMBORRACHADO LARGURA 35MM (AUTOCLAVE)</t>
  </si>
  <si>
    <t>FITA TEXTIL POLIESTER EMBORRACHADO LARGURA 50MM (AUTOCLAVE)</t>
  </si>
  <si>
    <t>FITA TEXTIL POLIESTER EMBORRACHADO LARGURA 65MM (AUTOCLAVE)</t>
  </si>
  <si>
    <t>FITA DE ALGODAO EMBORRACHADO LARGURA 12MM</t>
  </si>
  <si>
    <t>FITA SEMICONDUTORA BOBINA</t>
  </si>
  <si>
    <t>FITA SEMICONDUTORA LARGURA 10MM A 50MM</t>
  </si>
  <si>
    <t>FIO POLIESTER 150/96 E 300/96 LISO</t>
  </si>
  <si>
    <t>FIO POLIESTER 300/96 72X1 TEXTURIZADO</t>
  </si>
  <si>
    <t>FIO POLIESTER 550 DTEX</t>
  </si>
  <si>
    <t>FIO RAYON PRETO</t>
  </si>
  <si>
    <t>FIO RAYON BRANCO</t>
  </si>
  <si>
    <t>FIO RAYON AZUL</t>
  </si>
  <si>
    <t>FIO RAYON VERMELHO</t>
  </si>
  <si>
    <t>FIO POLIESTER VERMELHO (POLYENKA 2937)</t>
  </si>
  <si>
    <t>FIO ALGODAO 8/1</t>
  </si>
  <si>
    <t>FIO JUTA 10/2</t>
  </si>
  <si>
    <t>CADARCO FIBRA DE VIDRO 10MM A 70MM</t>
  </si>
  <si>
    <t>FIO FIBRA DE VIDRO 75 1/2 70T</t>
  </si>
  <si>
    <t>FIO FIBRA DE VIDRO 34/2 IMPORTADO</t>
  </si>
  <si>
    <t>FIO FIBRA DE VIDRO ROVING 366B 200</t>
  </si>
  <si>
    <t>FIO KEVLAR (ARAMIDA) 1100DTEX 100 TORCOES</t>
  </si>
  <si>
    <t>FIO FIBRA DE VIDRO 68/1 IMPORTADO</t>
  </si>
  <si>
    <t>CADARCO FIBRA DE VIDRO 15MM</t>
  </si>
  <si>
    <t>CADARCO FIBRA DE VIDRO 38MM</t>
  </si>
  <si>
    <t>COMPOSTO PVC PARA IMPREGNACAO PRETO</t>
  </si>
  <si>
    <t>COMPOSTO PVC PARA IMPREGNACAO AZUL</t>
  </si>
  <si>
    <t>COMPOSTO PVC PARA IMPREGNACAO VERDE</t>
  </si>
  <si>
    <t>COMPOSTO PVC PARA IMPREGNACAO VERMELHO</t>
  </si>
  <si>
    <t>COMPOSTO PVC PARA IMPREGNACAO AMARELO</t>
  </si>
  <si>
    <t>COMPOSTO PVC PARA IMPREGNACAO BRANCO</t>
  </si>
  <si>
    <t>COMPOSTO PVC PARA IMPREGNACAO MARROM</t>
  </si>
  <si>
    <t>COMPOSTO PVC PARA IMPREGNACAO LARANJA</t>
  </si>
  <si>
    <t>COMPOSTO PVC PARA IMPREGNACAO CINZA</t>
  </si>
  <si>
    <t>COMPOSTO PVC PARA IMPREGNACAO TRANSLUCIDO</t>
  </si>
  <si>
    <t>VEDANTE SILICONE TRANSPARENTE</t>
  </si>
  <si>
    <t>ADESIVO SILICONE MONOCOMPONENTE VERMELHO</t>
  </si>
  <si>
    <t>VERNIZ TEFLON</t>
  </si>
  <si>
    <t>PRIMER CHEMLOK 608 ONU 1133</t>
  </si>
  <si>
    <t>VERNIZ RDD-086</t>
  </si>
  <si>
    <t>TINTA DE ALUMINIO</t>
  </si>
  <si>
    <t>TINTA LATEX PRETO</t>
  </si>
  <si>
    <t>ADITIVO RETARDANTE DE CHAMA FR1</t>
  </si>
  <si>
    <t>ANTIOXIDANTE ZMTI (VANOX)</t>
  </si>
  <si>
    <t>MG(OH)2 HIDROXIDO DE MAGNESIO</t>
  </si>
  <si>
    <t>DCBP PEROXIDO DICLORO BENZOILA 50% PEROXAN 50SI</t>
  </si>
  <si>
    <t>CO-AGENTE DE VULCANIZACAO RETILINK T40</t>
  </si>
  <si>
    <t>DCP PEROXIDO DICUMILA 40%</t>
  </si>
  <si>
    <t>OLEO DE SOJA EPOXIDADO (DRAPEX 6.8)</t>
  </si>
  <si>
    <t>ADITIVO SILICONE HT1</t>
  </si>
  <si>
    <t>ADITIVO AN3 NEUTRALIZADOR DE ACIDO PARA SILICONE</t>
  </si>
  <si>
    <t>ADITIVO TM1 TRACAO RUPTURA  PARA SILICONE</t>
  </si>
  <si>
    <t>LUBRIFICANTE WB 16 (STRUKTOL; SERIAC)</t>
  </si>
  <si>
    <t>PLASTIFICANTE WB 300 (SERIAC; STRUKTOL</t>
  </si>
  <si>
    <t>TANCRYL S85 ACRITICO 60%</t>
  </si>
  <si>
    <t>RESIMEL 811</t>
  </si>
  <si>
    <t>LATEKOLL BD ECOPRINT 60</t>
  </si>
  <si>
    <t>ELEVADOR DE PH DISPERTAN 2B 100</t>
  </si>
  <si>
    <t>ADITIVO PARA SILICONE SE6910 MO ANTI REVERSAO</t>
  </si>
  <si>
    <t>VINIL SILANO 50% (SILANOGRAN HVS)</t>
  </si>
  <si>
    <t>ANTIOXIDANTE AMINICO (AMINOX)</t>
  </si>
  <si>
    <t>RESINA REFORCANTE S6H (PLIOLYT)</t>
  </si>
  <si>
    <t>FLUIDO DE SILICONE 200 CS</t>
  </si>
  <si>
    <t>AGENTE ALCALINIZANTE SINTESTAB PH</t>
  </si>
  <si>
    <t>PIGMENTO PVC AMARELO</t>
  </si>
  <si>
    <t>PIGMENTO PVC AZUL</t>
  </si>
  <si>
    <t>PIGMENTO PVC BRANCO</t>
  </si>
  <si>
    <t>PIGMENTO PVC CINZA</t>
  </si>
  <si>
    <t>PIGMENTO PVC MARROM</t>
  </si>
  <si>
    <t>PIGMENTO PVC PRETO</t>
  </si>
  <si>
    <t>PIGMENTO PVC VERDE</t>
  </si>
  <si>
    <t>PIGMENTO PVC VERMELHO</t>
  </si>
  <si>
    <t>PIGMENTO PVC LARANJA</t>
  </si>
  <si>
    <t>PIGMENTO PVC VIOLETA</t>
  </si>
  <si>
    <t>PIGMENTO PVC AZUL CLARO</t>
  </si>
  <si>
    <t>PIGMENTO TPR CINZA</t>
  </si>
  <si>
    <t>PIGMENTO TPR PRETO</t>
  </si>
  <si>
    <t>PIGMENTO TPR BRANCO</t>
  </si>
  <si>
    <t>PIGMENTO TPR AZUL</t>
  </si>
  <si>
    <t>PIGMENTO TPR VERDE</t>
  </si>
  <si>
    <t>PIGMENTO TPR AMARELO</t>
  </si>
  <si>
    <t>PIGMENTO TPR VERMELHO</t>
  </si>
  <si>
    <t>PIGMENTO TPR LARANJA</t>
  </si>
  <si>
    <t>PIGMENTO TPR VERDE CLARO CROMEX</t>
  </si>
  <si>
    <t>PIGMENTO PE VERMELHO</t>
  </si>
  <si>
    <t>PIGMENTO PE AZUL ESCURO</t>
  </si>
  <si>
    <t>PIGMENTO PE LARANJA</t>
  </si>
  <si>
    <t>PIGMENTO PE PRETO</t>
  </si>
  <si>
    <t>PIGMENTO PE BRANCO</t>
  </si>
  <si>
    <t>PIGMENTO PE AMARELO</t>
  </si>
  <si>
    <t>PIGMENTO PE MARROM ESCURO</t>
  </si>
  <si>
    <t>PIGMENTO PE CINZA</t>
  </si>
  <si>
    <t>PIGMENTO PE ROSA</t>
  </si>
  <si>
    <t>PIGMENTO PE VERDE ESCURO</t>
  </si>
  <si>
    <t>PIGMENTO PE VIOLETA</t>
  </si>
  <si>
    <t>PIGMENTO PE AZUL CLARO</t>
  </si>
  <si>
    <t>PIGMENTO PE VERDE CLARO</t>
  </si>
  <si>
    <t>PIGMENTO PE MARROM CLARO</t>
  </si>
  <si>
    <t>PIGMENTO PE PURPURA</t>
  </si>
  <si>
    <t>PIGMENTO PE LARANJA CLARO</t>
  </si>
  <si>
    <t>PIGMENTO TPR MARROM</t>
  </si>
  <si>
    <t>PIGMENTO BORRACHA AZUL</t>
  </si>
  <si>
    <t>PIGMENTO BORRACHA VERMELHO</t>
  </si>
  <si>
    <t>PIGMENTO BORRACHA VERDE</t>
  </si>
  <si>
    <t>PIGMENTO BORRACHA MARROM</t>
  </si>
  <si>
    <t>NEGRO DE FUMO FEF550</t>
  </si>
  <si>
    <t>PIGMENTO BORRACHA AMARELO 1415 DRY COLOR</t>
  </si>
  <si>
    <t>PIGMENTO BORRACHA LARANJA DRY COLOR</t>
  </si>
  <si>
    <t>PIGMENTO BORRACHA PRETO FERRO ENAMEL P111. F6331</t>
  </si>
  <si>
    <t>PIGMENTO BORRACHA ROSA DRY COLOR</t>
  </si>
  <si>
    <t>PIGMENTO BORRACHA VIOLETA DRY COLOR</t>
  </si>
  <si>
    <t>PIGMENTO BORRACHA BRANCO DIOXIDO TITANIO</t>
  </si>
  <si>
    <t>PIGMENTO BORRACHA VM TIJOLO OXIDO FERRO 930 COD:P1PBC 81088</t>
  </si>
  <si>
    <t>NEGRO DE FUMO FEF330</t>
  </si>
  <si>
    <t>PIGMENTO MASTER P/ SILICONE PRETO</t>
  </si>
  <si>
    <t>PIGMENTO BORRACHA PRETO</t>
  </si>
  <si>
    <t>PIGMENTO BORRACHA AZUL CLARO  DRY COLOR (01.32.0005)</t>
  </si>
  <si>
    <t>PIGMENTO BORRACHA VERDE CLARO DRY COLOR (01.16.0001)</t>
  </si>
  <si>
    <t>CORANTE SILICONE PIGMENTO+OLEO BRANCO</t>
  </si>
  <si>
    <t>CORANTE SILICONE PIGMENTO+OLEO PRETO</t>
  </si>
  <si>
    <t>CORANTE SILICONE PIGMENTO+OLEO VERMELHO TIJOLO</t>
  </si>
  <si>
    <t>CORANTE SILICONE PIGMENTO+OLEO AZUL</t>
  </si>
  <si>
    <t>CORANTE SILICONE PIGMENTO+OLEO VERDE</t>
  </si>
  <si>
    <t>CORANTE SILICONE PIGMENTO+OLEO LARANJA</t>
  </si>
  <si>
    <t>PIGMENTO FLUORPOLIMERO VIOLETA</t>
  </si>
  <si>
    <t>PIGMENTO FLUORPOLIMERO MARROM</t>
  </si>
  <si>
    <t>PIGMENTO FLUORPOLIMERO PRETO</t>
  </si>
  <si>
    <t>PIGMENTO FLUORPOLIMERO AMARELO</t>
  </si>
  <si>
    <t>PIGMENTO FLUORPOLIMERO AZUL</t>
  </si>
  <si>
    <t>PIGMENTO FLUORPOLIMERO BRANCO</t>
  </si>
  <si>
    <t>PIGMENTO FLUORPOLIMERO VERDE</t>
  </si>
  <si>
    <t>PIGMENTO FLUORPOLIMERO VERMELHO</t>
  </si>
  <si>
    <t>PIGMENTO FLUORPOLIMERO CINZA</t>
  </si>
  <si>
    <t>PIGMENTO FLUORPOLIMERO LARANJA</t>
  </si>
  <si>
    <t>PIGMENTO FLUORPOLIMERO AZUL CLARO</t>
  </si>
  <si>
    <t>PIGMENTO FLUORPOLIMERO VERDE CLARO</t>
  </si>
  <si>
    <t>CORANTE ACRILICO EM PASTA PRETO</t>
  </si>
  <si>
    <t>CORANTE ACRILICO EM PASTA AZUL</t>
  </si>
  <si>
    <t>CORANTE ACRILICO EM PASTA VERDE</t>
  </si>
  <si>
    <t>CORANTE ACRILICO EM PASTA LARANJA</t>
  </si>
  <si>
    <t>AL (OH) 3 HIDROXIDO DE ALUMINIO 635 (ALUMINA)</t>
  </si>
  <si>
    <t>HIDROSILICATO DE MAGNESIO 635 (ITATALC)</t>
  </si>
  <si>
    <t>QUARTZO ITAZIL 500</t>
  </si>
  <si>
    <t>TALCO REVESTIDO ITATALC 1000</t>
  </si>
  <si>
    <t>ZNO OXIDO DE ZINCO 99,5%</t>
  </si>
  <si>
    <t>HIDROXIDO DE ALUMINIO HIDRALTEX 635 (IMERYS)</t>
  </si>
  <si>
    <t>VERGALHAO COBRE ELETROLITICO 8MM</t>
  </si>
  <si>
    <t>FIO COBRE NU 1,450MM RECOZIDO</t>
  </si>
  <si>
    <t>FIO COBRE NU 1,050MM RECOZIDO</t>
  </si>
  <si>
    <t>MATERIAL APLICADO P/SERV TREF E ESTANHAGEM FIO 1,45MM</t>
  </si>
  <si>
    <t>MATERIAL APLICADO P/SERV TREF E ESTANHAGEM FIO 0,180MM MONOF</t>
  </si>
  <si>
    <t>FIO ALUMEL 0,200MM</t>
  </si>
  <si>
    <t>FIO CONSTANTAN 0,200MM</t>
  </si>
  <si>
    <t>FIO CROMEL 0,200MM</t>
  </si>
  <si>
    <t>FIO LIGA 11 0,200MM</t>
  </si>
  <si>
    <t>FIO NIQUEL 0,300MM</t>
  </si>
  <si>
    <t>FIO FERRO 0,200MM</t>
  </si>
  <si>
    <t>FIO NIQUEL 0,250MM</t>
  </si>
  <si>
    <t>FIO COBRE NIQUELADO 0,250MM</t>
  </si>
  <si>
    <t>FIO COBRE PRATEADO 0,250MM</t>
  </si>
  <si>
    <t>FIO COBRE NIQUELADO 0,200MM</t>
  </si>
  <si>
    <t>FIO COBRE PRATEADO 0,200MM</t>
  </si>
  <si>
    <t>CABO ACO GALVANIZADO 1/8POL (6X7AA)</t>
  </si>
  <si>
    <t>FIO ACO GALVANIZADO 31BWG (0,230MM)</t>
  </si>
  <si>
    <t>FIO ACO INOX 304 MOLE 0,250MM</t>
  </si>
  <si>
    <t>FIO ACO INOX 304 MOLE 0,200MM</t>
  </si>
  <si>
    <t>FIO ACO INOX 304 MOLE 30BWG 0,300MM</t>
  </si>
  <si>
    <t>FIO ACO INOX 304 MOLE 32BWG 0,230MM</t>
  </si>
  <si>
    <t>FIO ACO GALVANIZADO 30BWG (0,300MM)</t>
  </si>
  <si>
    <t>FIO ACO GALVANIZADO 0,900MM SAE 1050</t>
  </si>
  <si>
    <t>CABO ACO GALVANIZADO 3/32POL (6X7AF)</t>
  </si>
  <si>
    <t>CABO ACO GALVANIZADO 1/16POL (6X7FIOS AA)</t>
  </si>
  <si>
    <t>FIO LIGA 11 0,320MM</t>
  </si>
  <si>
    <t>RABICHO COBRE NU 22AWG 70/0,080MM</t>
  </si>
  <si>
    <t>RABICHO COBRE NU 0,28MM2 7X8/0,080MM</t>
  </si>
  <si>
    <t>RABICHO COBRE NU 0,53MM1 7X15/0,080MM</t>
  </si>
  <si>
    <t>RABICHO COBRE NU 1,50MM2 7X44/0,080MM</t>
  </si>
  <si>
    <t>RABICHO COBRE NU 1,00MM2 7X28/0,080MM</t>
  </si>
  <si>
    <t>RABICHO COBRE EST 24AWG 41/0,080MM</t>
  </si>
  <si>
    <t>RABICHO COBRE EST 0,53MM2 7X15/0,080MM</t>
  </si>
  <si>
    <t>RABICHO COBRE EST 0,10MM2 19/0,080MM</t>
  </si>
  <si>
    <t>RABICHO COBRE EST 0,13MM2 3X9/0,080MM</t>
  </si>
  <si>
    <t>RABICHO COBRE EST 0,75MM2 7X22/0,079MM</t>
  </si>
  <si>
    <t>RABICHO COBRE EST 1,00MM2 7X28/0,080MM</t>
  </si>
  <si>
    <t>RABICHO COBRE EST 17AWG 7X28/0,080MM</t>
  </si>
  <si>
    <t>CABO FIBRA OPTICA FO CFOA MM UB 06 FO 62.5/125</t>
  </si>
  <si>
    <t>BENEF COFINAV MR90XTFX SHF2 1X2X1,0MM2 0,15/0,25KV BC AC</t>
  </si>
  <si>
    <t>COF</t>
  </si>
  <si>
    <t>EXTRATO CONCENTRADO GP 2000</t>
  </si>
  <si>
    <t>MATERIAL APLICADO PARA CHICOTE 11658981 COF 30280000001999</t>
  </si>
  <si>
    <t>MATERIAL APLICADO PARA CHICOTE 11763795 COF 30280000002999</t>
  </si>
  <si>
    <t>MATERIAL APLICADO PARA CHICOTE  12516990 COF 30280000003999</t>
  </si>
  <si>
    <t>MATERIAL APLICADO PARA CHICOTE  11485077 COF 30280000004999</t>
  </si>
  <si>
    <t>MATERIAL APLICADO PARA CHICOTE  10155914 COF 30280000005999</t>
  </si>
  <si>
    <t>MATERIAL APLICADO PARA CHICOTE  10156097 COF 30280000007999</t>
  </si>
  <si>
    <t>MATERIAL APLICADO PARA CHICOTE  12772601 COF 30280000008999</t>
  </si>
  <si>
    <t>MATERIAL APLICADO PARA CHICOTE  11403512 COF 30280000010999</t>
  </si>
  <si>
    <t>MATERIAL APLICADO PARA CHICOTE  10223390 COF 30280000011999</t>
  </si>
  <si>
    <t>MATERIAL APLICADO PARA CHICOTE  12291540 COF 30280000012999</t>
  </si>
  <si>
    <t>MATERIAL APLICADO PARA CHICOTE  11265073 COF 30280000013999</t>
  </si>
  <si>
    <t>MATERIAL APLICADO PARA CHICOTE  10475792 COF 30280000014999</t>
  </si>
  <si>
    <t>MATERIAL APLICADO PARA CHICOTE  11261699 COF 30280000015999</t>
  </si>
  <si>
    <t>MATERIAL APLICADO PARA CHICOTE  11428360 COF 30280000016999</t>
  </si>
  <si>
    <t>MATERIAL APLICADO PARA CHICOTE  12969638 COF 30280000017999</t>
  </si>
  <si>
    <t>MATERIAL APLICADO PARA CHICOTE  10156213 COF 30280000018999</t>
  </si>
  <si>
    <t>MATERIAL APLICADO PARA CHICOTE  11676495 COF 30280000019999</t>
  </si>
  <si>
    <t>CELATOM FW14</t>
  </si>
  <si>
    <t>ACIDO ACETICO A GRANEL</t>
  </si>
  <si>
    <t>ACIDO CLORIDRICO</t>
  </si>
  <si>
    <t>ACIDO CLORIDRICO PA</t>
  </si>
  <si>
    <t>ACIDO NITRICO P. A</t>
  </si>
  <si>
    <t>AGAR MACCONKEY 500G DIFCO-212123</t>
  </si>
  <si>
    <t>HIDROXIDO DE SODIO (SODA)</t>
  </si>
  <si>
    <t>BARRILHA LEVE</t>
  </si>
  <si>
    <t>BIFTALATO DE POTASSIO P.A</t>
  </si>
  <si>
    <t>BWAL-02</t>
  </si>
  <si>
    <t>BWDS-14</t>
  </si>
  <si>
    <t>BWSO-04</t>
  </si>
  <si>
    <t>BWTP-20</t>
  </si>
  <si>
    <t>CARBONATO DE POTASSIO P.A</t>
  </si>
  <si>
    <t>CARBONATO DE SODIO</t>
  </si>
  <si>
    <t>CARBONATO POTASSIO</t>
  </si>
  <si>
    <t>CARBONATO DE POTASSIO ANIDRO EM PO P.A. 1000 G</t>
  </si>
  <si>
    <t>CLORITO DE SODIO</t>
  </si>
  <si>
    <t>DETERGENTE ACIDO</t>
  </si>
  <si>
    <t>DETERGENTE CLORADO BELL FOAM CA</t>
  </si>
  <si>
    <t>DETERGENTE NEUTRO</t>
  </si>
  <si>
    <t>DICROMATO DE POTASSIO</t>
  </si>
  <si>
    <t>EOSINA AMARELA</t>
  </si>
  <si>
    <t>HIPOCLORITO DE SODIO</t>
  </si>
  <si>
    <t>KIT TESTE DE CLORO MICROQUANT-MERK COMPLETO</t>
  </si>
  <si>
    <t>METABISSULFITO DE SODIO</t>
  </si>
  <si>
    <t>NALCO 19 PULV AKA</t>
  </si>
  <si>
    <t>NALCO NEXGUARD (R) 22310</t>
  </si>
  <si>
    <t>NITRATO DE CHUMBO P.A</t>
  </si>
  <si>
    <t>NITRATO DE MERCURIO</t>
  </si>
  <si>
    <t>PARAFINA (SOLIDA)</t>
  </si>
  <si>
    <t>PEROXIDO DE HIDROGENIO IX 351 35%</t>
  </si>
  <si>
    <t>PETRIFILM EC CONTAGEM E.COLI 3M C/50</t>
  </si>
  <si>
    <t>PIPETA PASTEUR 3 ML NA ESTERIL</t>
  </si>
  <si>
    <t>PLACA PETRI 90 X 15 LISA</t>
  </si>
  <si>
    <t>POLIMERO PA0823</t>
  </si>
  <si>
    <t>PROTEINAS TOTAIS PP</t>
  </si>
  <si>
    <t>DETERGENTE NEUTRO B-725</t>
  </si>
  <si>
    <t>SOLUCAO TAMPAO PH 9</t>
  </si>
  <si>
    <t>CLORETO DE POTASSIO</t>
  </si>
  <si>
    <t>SACO PLASTICO ESTERIL COLETOR 300 ML (POLIETILENO)</t>
  </si>
  <si>
    <t>SODA CAUSTICA  LIQUIDA</t>
  </si>
  <si>
    <t>SOLUCAO TAMPAO PH 4,00 MOD.ST-40 500ML</t>
  </si>
  <si>
    <t>SOLUCAO TAMPAO PH 7,00 DE FOSFATO DISSODICO/FOSFATO DE POTAS</t>
  </si>
  <si>
    <t>TANFLOC SL LIQUIDO</t>
  </si>
  <si>
    <t>TUBO 12X75MM N/ GRAD. 5ML EST. C/1000 UNID.</t>
  </si>
  <si>
    <t>TUBO CONICO PS 12 ML C/TAMPA</t>
  </si>
  <si>
    <t>ULTRADER S-100</t>
  </si>
  <si>
    <t>PADRAO REFERENCIA SOLVENTE RESIDUAL CLASSE 2</t>
  </si>
  <si>
    <t>PADRAO REFERENCIA ALCOOL</t>
  </si>
  <si>
    <t>PADRAO REFERENCIA DERMATAN SULFATO</t>
  </si>
  <si>
    <t>PADRAO REFERENCIA ALCOOL ETILICO/ETANOL</t>
  </si>
  <si>
    <t>PADRAO REFERENCIA ALCOOL METILICO/METANOL</t>
  </si>
  <si>
    <t>ACETATO DE AMONIO PA</t>
  </si>
  <si>
    <t>ACIDO CLORIDRICO INDUSTRIAL</t>
  </si>
  <si>
    <t>ACIDO SULFURICO P.A</t>
  </si>
  <si>
    <t>AGUA PARA HPLC</t>
  </si>
  <si>
    <t>AGUA APIROGENICA - REAGENTE ESTERIL LRW</t>
  </si>
  <si>
    <t>AMARELADO DE METANILA</t>
  </si>
  <si>
    <t>AMCOR TUBULAR - GRAU CIRURGICO 100X100</t>
  </si>
  <si>
    <t>ANILHA DE GRAFITE 1/16X1/16 PART.NUMBER 09920127</t>
  </si>
  <si>
    <t>DICLOROMETANO PA (CLORETO DE METILENO)</t>
  </si>
  <si>
    <t>DIFENILAMINA</t>
  </si>
  <si>
    <t>HIDROXIDO DE POTASSIO (ANALISES)</t>
  </si>
  <si>
    <t>NITROPRUSSIATO DE SODIO</t>
  </si>
  <si>
    <t>CLORETO DE CALCIO</t>
  </si>
  <si>
    <t>CLORETO DE SODIO (SAL MOIDO)</t>
  </si>
  <si>
    <t>CLORETO DE SODIO REFINADO (SAL REFINADO)</t>
  </si>
  <si>
    <t>CLORETO DE SODIO PA</t>
  </si>
  <si>
    <t>NALCO 9546</t>
  </si>
  <si>
    <t>NALCO 47010</t>
  </si>
  <si>
    <t>NALCO 750</t>
  </si>
  <si>
    <t>SAFE 231</t>
  </si>
  <si>
    <t>SAFE 255</t>
  </si>
  <si>
    <t>SAFE 331</t>
  </si>
  <si>
    <t>SAFE KLOR KLEEN</t>
  </si>
  <si>
    <t>SAFE SUPERTREX</t>
  </si>
  <si>
    <t>SAFE 205</t>
  </si>
  <si>
    <t>DIPERSOL RO1</t>
  </si>
  <si>
    <t>ACIDO CITRICO FINO</t>
  </si>
  <si>
    <t>ACIDO ERITORBICO/ACIDO ISOASCORBICO</t>
  </si>
  <si>
    <t>ACIDO LATICO 85%</t>
  </si>
  <si>
    <t>ACIDO ACETICO GLACIAL</t>
  </si>
  <si>
    <t>ALCOOL HIDRATADO 96 GL - TEOR ALCOOLICO MINIMO 95,50</t>
  </si>
  <si>
    <t>HIDROXIDO DE AMONIO</t>
  </si>
  <si>
    <t>B.H.T.</t>
  </si>
  <si>
    <t>CITRATO DE SODIO</t>
  </si>
  <si>
    <t>DELTA GLUCO LACTONA</t>
  </si>
  <si>
    <t>GOMA LACA</t>
  </si>
  <si>
    <t>ERITORBATO DE SODIO</t>
  </si>
  <si>
    <t>NITRITO DE SODIO</t>
  </si>
  <si>
    <t>POLISORBATO 80</t>
  </si>
  <si>
    <t>POTASSA CAUSTICA EM ESCAMA</t>
  </si>
  <si>
    <t>PROPILENOGLICOL USP</t>
  </si>
  <si>
    <t>ACETATO DE POLIVINILA</t>
  </si>
  <si>
    <t>SORBATO DE POTASSIO</t>
  </si>
  <si>
    <t>PIROFOSFATO ACIDO DE SODIO</t>
  </si>
  <si>
    <t>TIXOSIL 38 A</t>
  </si>
  <si>
    <t>FOSFATO TRISSODICO ANIDRO</t>
  </si>
  <si>
    <t>TRIPOLIFOSFATO DE SODIO</t>
  </si>
  <si>
    <t>ACIDO ASCORBICO (VITAMINA C)</t>
  </si>
  <si>
    <t>FOSFATO DISSODICO ANIDRO</t>
  </si>
  <si>
    <t>BENZOATO DE SODIO PO</t>
  </si>
  <si>
    <t>HEXAMETAFOSFATO DE SODIO</t>
  </si>
  <si>
    <t>PAPAINA (BRAUZYN - 100)</t>
  </si>
  <si>
    <t>ACIDO SORBICO</t>
  </si>
  <si>
    <t>DELTA DODECALACTONA</t>
  </si>
  <si>
    <t>DELTA DECALACTONA</t>
  </si>
  <si>
    <t>ACIDO BUTIRICO</t>
  </si>
  <si>
    <t>ACIDO CAPROICO</t>
  </si>
  <si>
    <t>ACIDO CAPRILICO</t>
  </si>
  <si>
    <t>ACIDO ISO VALERICO</t>
  </si>
  <si>
    <t>ACIDO CAPRICO</t>
  </si>
  <si>
    <t>DIACETATO DE SODIO</t>
  </si>
  <si>
    <t>ACIDO FOSFORICO 85% FOOD GRADE</t>
  </si>
  <si>
    <t>DIOXIDO DE TITANIO</t>
  </si>
  <si>
    <t>ALGINATO DE SODIO</t>
  </si>
  <si>
    <t>GLICERINA BI DESTILADA</t>
  </si>
  <si>
    <t>EDTA DISSODICO</t>
  </si>
  <si>
    <t>LECITINA DE SOJA</t>
  </si>
  <si>
    <t>ALCOOL POLIVINILICO - 104CL - NORQUIMA</t>
  </si>
  <si>
    <t>CARNAL 961 (MISTURA DE POLIFOSFATOS)</t>
  </si>
  <si>
    <t>BICARBONATO DE SODIO</t>
  </si>
  <si>
    <t>ANETHOL</t>
  </si>
  <si>
    <t>TRIACETINA FG</t>
  </si>
  <si>
    <t>METILPARABENO DE SODIO</t>
  </si>
  <si>
    <t>SORBITOL EM PO</t>
  </si>
  <si>
    <t>POLIDEXTROSE</t>
  </si>
  <si>
    <t>TREHALOSE</t>
  </si>
  <si>
    <t>VANA-CREMA 78T</t>
  </si>
  <si>
    <t>NORQUITACK 433 CLD</t>
  </si>
  <si>
    <t>POTASSA CAUSTICA LIQUIDA 50%</t>
  </si>
  <si>
    <t>PROMITOR SCF 85</t>
  </si>
  <si>
    <t>ANTIOXIDANTE EVS - CITROSEM PO (OL)</t>
  </si>
  <si>
    <t>ANTIOXIDANTE EVS - CITROSEM PO (T)</t>
  </si>
  <si>
    <t>FERROCIANETO DE POTASSIO 3H20</t>
  </si>
  <si>
    <t>ACIDO FUMARICO CWS</t>
  </si>
  <si>
    <t>FOSFATO TRICALCICO</t>
  </si>
  <si>
    <t>LACTATO DE SODIO</t>
  </si>
  <si>
    <t>CITRATO TRIPOTASSICO MONOHIDRATADO</t>
  </si>
  <si>
    <t>HIDROXIDO DE SODIO LIQUIDO 50%</t>
  </si>
  <si>
    <t>LECITINA DE SOJA EM PO</t>
  </si>
  <si>
    <t>NITRATO DE SODIO</t>
  </si>
  <si>
    <t>MONOGLICERIDEO 90% DMG-03</t>
  </si>
  <si>
    <t>GELO SECO</t>
  </si>
  <si>
    <t>INSUMOS APLICADOS NA INDUSTRIALIZACAO</t>
  </si>
  <si>
    <t>REAGENTE CLORO LIVRE</t>
  </si>
  <si>
    <t>ACIDO ACETICO SOLUCAO 50%</t>
  </si>
  <si>
    <t>GAS ENVASADO GLP 20 KG</t>
  </si>
  <si>
    <t>GAS GPL (PROPANO/ BUTANO)</t>
  </si>
  <si>
    <t>LENHA</t>
  </si>
  <si>
    <t>SAL GROSSO</t>
  </si>
  <si>
    <t>SAL TRITURADO</t>
  </si>
  <si>
    <t>SAL REFINADO</t>
  </si>
  <si>
    <t>SAL MOIDO FINO</t>
  </si>
  <si>
    <t>SAL PENEIRADO</t>
  </si>
  <si>
    <t>SAL S SUBPRODUTO</t>
  </si>
  <si>
    <t>SAL GRANULADO</t>
  </si>
  <si>
    <t>SALMOURA EM MEIO ACIDO</t>
  </si>
  <si>
    <t>VASELINA LIQUIDA</t>
  </si>
  <si>
    <t>TRIPAS SALGADAS DE OVINOS CLASSIFICADA</t>
  </si>
  <si>
    <t>TCA</t>
  </si>
  <si>
    <t>Tripa Carneiro</t>
  </si>
  <si>
    <t>COFINAV R90XTFX SHF2 3X25MM2 90C 0,6/1KV AC CL5</t>
  </si>
  <si>
    <t>CARCACA FILTRANTE BIG BLUE 20" 1.1/2 BSP</t>
  </si>
  <si>
    <t>CARTUCHO BETAFINE XL09PP005DA</t>
  </si>
  <si>
    <t>CARTUCHO DURAPORE 0,1UM</t>
  </si>
  <si>
    <t>CARTUCHO POLYSEP CP06</t>
  </si>
  <si>
    <t>CARTUCHO POLYSEP CP19</t>
  </si>
  <si>
    <t>CARTUCHO ZETA PLUS 30S 45.115.13.30S</t>
  </si>
  <si>
    <t>CARTUCHO ZETA PLUS 60 S 45.115.13.</t>
  </si>
  <si>
    <t>ELEMENTO DE FILTRO CA-117G CARVAO ATIVADO</t>
  </si>
  <si>
    <t>ELEMENTO DE FILTRO SG-117 SILICA GEL</t>
  </si>
  <si>
    <t>ELEMENTO FIL TIPO LONA DUPLA (PES2391 850X900MM)</t>
  </si>
  <si>
    <t>ELEMENTO FILTRANTE (AB1DJL7PH4) 0,1/0,1 UM ESTEREL</t>
  </si>
  <si>
    <t>ELEMENTO FILTRANTE (AB1NFZ7PH4) 0,2/0,2 UM ESTEREL</t>
  </si>
  <si>
    <t>ELEMENTO FILTRANTE 01 MICRAS POLIPROPILENO 20"</t>
  </si>
  <si>
    <t>ELEMENTO FILTRANTE 05 MICRAS POLIPROPILENO 20"</t>
  </si>
  <si>
    <t>ELEMENTO FILTRANTE 25 MICRAS POLIPROPILENO 20"</t>
  </si>
  <si>
    <t>ELEMENTO FILTRANTE BIG BLUE 5/0,5 MICRA</t>
  </si>
  <si>
    <t>FILTRO VECO 595X595X45 (5FAB0230)</t>
  </si>
  <si>
    <t>FILTRO BOLSA VPL 90 593X593X600</t>
  </si>
  <si>
    <t>FILTRO VECO 593X593X600 (5FAJ9508)</t>
  </si>
  <si>
    <t>FILTRO VECO 593X593X292 (5FAY6528)</t>
  </si>
  <si>
    <t>FILTRO VECO 595X295X45 (5FAB0210)</t>
  </si>
  <si>
    <t>FILTRO RNC 05-500 PP (5 MICRA)</t>
  </si>
  <si>
    <t>FILTRO RNC 25-500 PP (25 MICRA)</t>
  </si>
  <si>
    <t>FILTRO VECO 495X495X45</t>
  </si>
  <si>
    <t>FILTRO VECO 593X289X600 (5FAJ9504)</t>
  </si>
  <si>
    <t>FILTRO VECO 595X595X45</t>
  </si>
  <si>
    <t>MEMBRANA NANOFILTRACAO 8038 SR3 NYV</t>
  </si>
  <si>
    <t>MEMBRANA OSMOSE REVERSA ESPIRAL OR8PW30 400 DOW</t>
  </si>
  <si>
    <t>MEMBRANA P/ EQUIP OSMOSE REVERSA</t>
  </si>
  <si>
    <t>MEMBRANA ULTRA FILTRACAO 8038 K 131 NYT</t>
  </si>
  <si>
    <t>PAPEL FILTRANTE 30X30</t>
  </si>
  <si>
    <t>PAPEL FILTRANTE 40X40</t>
  </si>
  <si>
    <t>PAPEL FILTRANTE 61X61</t>
  </si>
  <si>
    <t>PAPEL FILTRANTE 76X76</t>
  </si>
  <si>
    <t>PAPEL FILTRO REDONDO DE 100 CM FIT 250G</t>
  </si>
  <si>
    <t>PLACA ZETA PLUS 30S 60X60 CM C/2F DIAGONAIS</t>
  </si>
  <si>
    <t>PLACA ZETA PLUS 90S 40X40 C/ 2 FUROS</t>
  </si>
  <si>
    <t>TECIDO DE ALGODAO USINA TIPO A 850 MM</t>
  </si>
  <si>
    <t>FILTRO DE AR ABSOLUTO HEPA 3 610X610X78 (5FAY6663)</t>
  </si>
  <si>
    <t>FILTRO DE AR ABSOLUTO HEPA-3 610X610X149 MM</t>
  </si>
  <si>
    <t>FILTRO CARVAO ATIVADO (HP PURIFICADA)</t>
  </si>
  <si>
    <t>FILTRO VECO 595X390X45</t>
  </si>
  <si>
    <t>FILTRO  DE AR ABSOLUTO 610X610X292</t>
  </si>
  <si>
    <t>PAPEL FILTRANTE 60X60</t>
  </si>
  <si>
    <t>PLACA ZETA PLUS 60S 40X40 SEM FUROS</t>
  </si>
  <si>
    <t>CARTUCHO ZETA PLUS 45.115.13.90SE</t>
  </si>
  <si>
    <t>CARTUCHO POLYNET 05</t>
  </si>
  <si>
    <t>DPPPY 2 ALTURAS</t>
  </si>
  <si>
    <t>ELEMENTO DE FILTRO DPPPB</t>
  </si>
  <si>
    <t>PLACA 30S 40X40 CM C/2F</t>
  </si>
  <si>
    <t>PLACA C 30</t>
  </si>
  <si>
    <t>GLP AGRANEL</t>
  </si>
  <si>
    <t>FRASCO REAG.  TRANSPARENTE TAMPA AZUL DE 1000 ML REF.2310</t>
  </si>
  <si>
    <t>FRASCO REAG. DE 125ML R-2380 NALGON COR MARROM S/ GRADUACAO</t>
  </si>
  <si>
    <t>FRASCO REAG. TRANSPARENTE TAMPA AZUL 125 ML NALGON S/ GRADUA</t>
  </si>
  <si>
    <t>FRASCO REAG. 1000 ML  R-2380 NALGON COR MARROM S/ GRADUACAO</t>
  </si>
  <si>
    <t>FILTRO VECO 593X289X292 (5FAY3533)</t>
  </si>
  <si>
    <t>FILTRO VECO 595X595X45 (5FAB0030)</t>
  </si>
  <si>
    <t>FILTRO VECO 593X593X600 (5FAJ9506)</t>
  </si>
  <si>
    <t>FILTRO VECO 593X593X292 (5FAY6526)</t>
  </si>
  <si>
    <t>MORDEDORES DESIDRATADOS PARA CAES</t>
  </si>
  <si>
    <t>PRODUTOS EM PROCESSO</t>
  </si>
  <si>
    <t>PRODUTO RETRABALHO UN</t>
  </si>
  <si>
    <t>EFLUENTE</t>
  </si>
  <si>
    <t>METANOL AQUOSO RESIDUO</t>
  </si>
  <si>
    <t>ETANOL RECUPERADO BOVINA</t>
  </si>
  <si>
    <t>ETANOL RECUPERADO CSA</t>
  </si>
  <si>
    <t>METANOL RECUPERADO</t>
  </si>
  <si>
    <t>TRIPA TORTA BOV 1ºCORTE SALG CAROCUDA TORCIDA</t>
  </si>
  <si>
    <t>TRIPA TOR BOV 2º CORTE SALG ORIG C/PELE 50M</t>
  </si>
  <si>
    <t>TRIPA TORTA BOV SECA C/PELE</t>
  </si>
  <si>
    <t>TRIPA TORTA BOV SECA ORIGINAL 18MT C/PELE</t>
  </si>
  <si>
    <t>TRIPA DIR BOV SALG PAD 1M/-</t>
  </si>
  <si>
    <t>TRIPA DIR BOV SALG PAD 0,50M/-</t>
  </si>
  <si>
    <t>TRIPA DIR BOV SALG CALIBRADA PAIO</t>
  </si>
  <si>
    <t>TRIPA DIR BOV SALG 45/50 PAD 1,10M P/ENS</t>
  </si>
  <si>
    <t>TRIPA DIR BOV SALG 45/50 PAD 1,15M P/ENS</t>
  </si>
  <si>
    <t>TRIPA DIR BOV SALG 45/50 PAD 1,20M P/ENS</t>
  </si>
  <si>
    <t>TRIPA DIR BOV SALG 45/50 PAD 1,30M P/ENS</t>
  </si>
  <si>
    <t>TRIPA DIR BOV SALG 45/50 PAD 1,35M P/ENS</t>
  </si>
  <si>
    <t>TRIPA DIR BOV SALG 45/50 PAD 1,50M P/ENS</t>
  </si>
  <si>
    <t>TRIPA DIR BOV SALG 45/50 PAD 2,20M P/ENS</t>
  </si>
  <si>
    <t>TRIPA DIR BOV SALG 45/50 PAD 0,75M P/ENS</t>
  </si>
  <si>
    <t>TRIPA DIR BOV SALG 45/50 PAD 1,40M P/ENS</t>
  </si>
  <si>
    <t>TRIPA DIR BOV SALG 50/55 P/ENS</t>
  </si>
  <si>
    <t>TRIPA DIR BOV SALG 50/55 PAD 1,10M P/ENS</t>
  </si>
  <si>
    <t>TRIPA DIR BOV SALG 50/55 PAD 1,15M P/ENS</t>
  </si>
  <si>
    <t>TRIPA DIR BOV SALG 50/55 PAD 1,20M P/ENS</t>
  </si>
  <si>
    <t>TRIPA DIR BOV SALG 50/55 PAD 1,30M P/ENS</t>
  </si>
  <si>
    <t>TRIPA DIR BOV SALG 50/55 PAD 1,35M P/ENS</t>
  </si>
  <si>
    <t>TRIPA DIR BOV SALG 50/55 PAD 1,50M P/ENS</t>
  </si>
  <si>
    <t>TRIPA DIR BOV SALG 50/55 PAD 1,60M P/ENS</t>
  </si>
  <si>
    <t>TRIPA DIR BOV SALG 50/55 PAD 2,20M P/ENS</t>
  </si>
  <si>
    <t>TRIPA DIR BOV SALG 50/55 PAD 2,25M P/ENS</t>
  </si>
  <si>
    <t>TRIPA DIR BOV SALG 50/55 PAD 0,75M P/ENS</t>
  </si>
  <si>
    <t>TRIPA DIR BOV SALG 54/57 PAD 1,30M P/ENS</t>
  </si>
  <si>
    <t>TRIPA DIR BOV SALG 54/57 PAD 1,35M P/ENS</t>
  </si>
  <si>
    <t>TRIPA DIR BOV SALG 54/57 PAD 2,25M P/ENS</t>
  </si>
  <si>
    <t>TRIPA DIR BOV SALG ORIGINAL PAD 18MT</t>
  </si>
  <si>
    <t>TRIPA DIR BOV SALG 50/- PAD 0,90M P/ENS</t>
  </si>
  <si>
    <t>PAIO BOV AMARRADO</t>
  </si>
  <si>
    <t>PAIO BOV CALIBRADO</t>
  </si>
  <si>
    <t>PAIO BOV PADRONIZADO</t>
  </si>
  <si>
    <t>PAIAO 1M/- 55/- PADRONIZADO COCHINHO</t>
  </si>
  <si>
    <t>PAIAO 1M/- 55/+ CALIBRADO</t>
  </si>
  <si>
    <t>PAIAO 1M/- 55/+ AMARRADO</t>
  </si>
  <si>
    <t>PAIAO 1M/- 55/+ AMARRADO C/ ALCA</t>
  </si>
  <si>
    <t>PAIAO 1M/- 55/+ PADRONIZADO COCHINHO</t>
  </si>
  <si>
    <t>PAIAO 1M/- 55/+ COCHINHO CALIBRADO</t>
  </si>
  <si>
    <t>PAIAO 1M/+ PADRONIZADO</t>
  </si>
  <si>
    <t>PAIAO 1M/+ CALIBRADO</t>
  </si>
  <si>
    <t>PAIAO 1M/+ AMARRADO</t>
  </si>
  <si>
    <t>PAIAO 1M/+ AMARRADO C/ ALCA</t>
  </si>
  <si>
    <t>PAIAO 1M/+ CENTRIFUGADO</t>
  </si>
  <si>
    <t>PAIAO 1M/+ VIRADO</t>
  </si>
  <si>
    <t>PAIAO 1M/+ EXPANDIDO</t>
  </si>
  <si>
    <t>PAIAO 60/+ 1M/+ PADRONIZADO</t>
  </si>
  <si>
    <t>PAIAO 60/+ 1M/+ CALIBRADO</t>
  </si>
  <si>
    <t>PAIAO 60/+ 1M/+ AMARRADO</t>
  </si>
  <si>
    <t>PAIAO 60/+ 1M/+ AMARRADO C/ ALCA</t>
  </si>
  <si>
    <t>PAIAO ORIGINAL PADRONIZADO</t>
  </si>
  <si>
    <t>PAIAO ORIGINAL CALIBRADO</t>
  </si>
  <si>
    <t>PAIAO ORIGINAL AMARRADO</t>
  </si>
  <si>
    <t>PAIAO ORIGINAL AMARRADO C/ ALCA</t>
  </si>
  <si>
    <t>PAIAO ORIGINAL CENTRIFUGADO</t>
  </si>
  <si>
    <t>PAIAO 60/+ 1M/- PADRONIZADO</t>
  </si>
  <si>
    <t>PAIAO 60/+ 1M/- CALIBRADO</t>
  </si>
  <si>
    <t>PAIAO 60/+ 1M/- AMARRADO</t>
  </si>
  <si>
    <t>PAIAO 60/+ 1M/- AMARRADO C/ ALCA</t>
  </si>
  <si>
    <t>FUNDO BOV ABERTO P/PRANCHAR</t>
  </si>
  <si>
    <t>FUNDO BOV ABERTO PRANCHADO</t>
  </si>
  <si>
    <t>FUNDO BOV CALIBRADO</t>
  </si>
  <si>
    <t>FUNDO BOV CALIBRADO DUPLO</t>
  </si>
  <si>
    <t>FUNDO BOV SALGADO ENREDADO</t>
  </si>
  <si>
    <t>FUNDO BOV SALGADO DUPLO</t>
  </si>
  <si>
    <t>FUNDO BOVINO 06"</t>
  </si>
  <si>
    <t>SUB PRODUTO FUNDO</t>
  </si>
  <si>
    <t>FUNDO BOV SALG CORTADO 35CM</t>
  </si>
  <si>
    <t>FUNDO BOV SALG COSTURADO SA</t>
  </si>
  <si>
    <t>CULATRA BOV ABERTA P/PRANCHAR</t>
  </si>
  <si>
    <t>CULATRA BOV ABERTA PRANCHADA</t>
  </si>
  <si>
    <t>CULATRA BOV CALIBRADA</t>
  </si>
  <si>
    <t>CULATRA BOV SALG AMARRADA</t>
  </si>
  <si>
    <t>CULATRA NAT SALG COST SA</t>
  </si>
  <si>
    <t>SUB PRODUTO VERGALHO</t>
  </si>
  <si>
    <t>VERGALHO BOV DESIDRATADO</t>
  </si>
  <si>
    <t>SUB PRODUTO VERGALHO 12" FINO KG</t>
  </si>
  <si>
    <t>SUB PRODUTO VERGALHO INTEIRO FINO KG</t>
  </si>
  <si>
    <t>SUB PRODUTO VERGALHO T2</t>
  </si>
  <si>
    <t>VERGALHO PALITO</t>
  </si>
  <si>
    <t>VERGALHO PALITO 12"</t>
  </si>
  <si>
    <t>VERGALHO PALITO 12" TOCANTINS</t>
  </si>
  <si>
    <t>VERGALHO PALITO 18"</t>
  </si>
  <si>
    <t>VERGALHO PALITO 18" TOCANTINS</t>
  </si>
  <si>
    <t>VERGALHO PALITO 6"</t>
  </si>
  <si>
    <t>VERGALHO PALITO 6" T2</t>
  </si>
  <si>
    <t>VERGALHO TRANCADO</t>
  </si>
  <si>
    <t>VERGALHO TRANCADO 12"</t>
  </si>
  <si>
    <t>VERGALHO TRANCADO 6"</t>
  </si>
  <si>
    <t>VERGALHO TRANCADO INTEIRO</t>
  </si>
  <si>
    <t>VERGALHO ESPIRAL 12"</t>
  </si>
  <si>
    <t>VERGALHO ESPIRAL 6"</t>
  </si>
  <si>
    <t>VERGALHO ESPIRAL 07"-10" KG</t>
  </si>
  <si>
    <t>VERGALHO ESPIRAL INTEIRO</t>
  </si>
  <si>
    <t>VERGALHO ENCAPADO 12"</t>
  </si>
  <si>
    <t>VERGALHO ENCAPADO 6"</t>
  </si>
  <si>
    <t>VERGALHO ENCAPADO ESOFAGO</t>
  </si>
  <si>
    <t>VERGALHO INTEIRO</t>
  </si>
  <si>
    <t>PONTA VERGALHO</t>
  </si>
  <si>
    <t>SUB PRODUTO PONTA VERGALHO - KG TESTE</t>
  </si>
  <si>
    <t>SUB PRODUTO VERGALHO - KG TESTE</t>
  </si>
  <si>
    <t>SUB PRODUTO TENDAO</t>
  </si>
  <si>
    <t>TENDAO BOVINO 6"  PC</t>
  </si>
  <si>
    <t>TENDAO INTEIRO</t>
  </si>
  <si>
    <t>TENDAO 06" A "09 T2</t>
  </si>
  <si>
    <t>TENDAO 09" A 12" T2</t>
  </si>
  <si>
    <t>TENDAO BOVINO  6"  A  9"</t>
  </si>
  <si>
    <t>TENDAO BOVINO 9"  A 12"</t>
  </si>
  <si>
    <t>BEXIGA BOVINA DESIDRATADA</t>
  </si>
  <si>
    <t>SUB PRODUTO BEXIGA</t>
  </si>
  <si>
    <t>BEXIGA PALITO</t>
  </si>
  <si>
    <t>BEXIGA PALITO 4,33"</t>
  </si>
  <si>
    <t>BEXIGA PALITO 5"</t>
  </si>
  <si>
    <t>BEXIGA PALITO 6"</t>
  </si>
  <si>
    <t>BEXIGA PALITO 6" TOCANTINS</t>
  </si>
  <si>
    <t>BEXIGA PALITO 12"</t>
  </si>
  <si>
    <t>BEXIGA PALITO 12" TOCANTINS</t>
  </si>
  <si>
    <t xml:space="preserve">BEXIGA PALITO CONGELADA		</t>
  </si>
  <si>
    <t>BEXIGA TRANCADA 12"</t>
  </si>
  <si>
    <t>SUB PRODUTO ESOFAGO</t>
  </si>
  <si>
    <t>SUB PRODUTO TIPO MISTO</t>
  </si>
  <si>
    <t>ESOFAGO PALITO</t>
  </si>
  <si>
    <t>ESOFAGO PALITO 6"</t>
  </si>
  <si>
    <t>ESOFAGO PALITO 6" T2</t>
  </si>
  <si>
    <t>ESOFAGO PALITO 12"</t>
  </si>
  <si>
    <t>ESOFAGO PALITO 12" T2</t>
  </si>
  <si>
    <t>ESOFAGO TRANCADO</t>
  </si>
  <si>
    <t>ESOFAGO TRANCADO 6"</t>
  </si>
  <si>
    <t>ESOFAGO TRANCADO 12"</t>
  </si>
  <si>
    <t>ESOFAGO BEIJU</t>
  </si>
  <si>
    <t>ESOFAGO BEIJU INTEIRO</t>
  </si>
  <si>
    <t>ESOFAGO BEIJU 6"</t>
  </si>
  <si>
    <t>RECHEIO PARA BEIJU</t>
  </si>
  <si>
    <t>ESOFAGO ABERTO</t>
  </si>
  <si>
    <t>ESOFAGO ABERTO 6"</t>
  </si>
  <si>
    <t>ESOFAGO ABERTO 6" T2</t>
  </si>
  <si>
    <t>ESOFAGO ABERTO 12"</t>
  </si>
  <si>
    <t>ESOFAGO ABERTO 12" T2</t>
  </si>
  <si>
    <t>ESOFAGO COOKIE</t>
  </si>
  <si>
    <t>ESOFAGO CURLY 24"</t>
  </si>
  <si>
    <t>ESOFAGO RING 20"</t>
  </si>
  <si>
    <t>ESOFAGO RECHEADO INTEIRO</t>
  </si>
  <si>
    <t>ESOFAGO RECHEADO 06"</t>
  </si>
  <si>
    <t>TRIPA  BOV TORTA 1º C CALIBRADA</t>
  </si>
  <si>
    <t>TRIPA  BOV TORTA 2º C CALIBRADA</t>
  </si>
  <si>
    <t>TRIPA BOV DIREITA METRADA</t>
  </si>
  <si>
    <t>TRIPA BOV TORTA 1º C CAROCUDA</t>
  </si>
  <si>
    <t>TRIPA BOV TORTA 1º CORTE METRADA</t>
  </si>
  <si>
    <t>TRIPA BOV TORTA 2º C CAROCUDA</t>
  </si>
  <si>
    <t>TRIPA BOV TORTA 2º CORTE METRADA</t>
  </si>
  <si>
    <t>TRIPA BOV TORTA ORIG 50 M SANF</t>
  </si>
  <si>
    <t>TRIPA BOV TORTA ORIG SEMI SECA</t>
  </si>
  <si>
    <t>TRIPA BOV TORTA SANFONADA C/P EXP 50</t>
  </si>
  <si>
    <t>TRIPA BOV TORTA SANFONADA C/P LOC 90</t>
  </si>
  <si>
    <t>TRIPA BOV TORTA SANFONADA C/P 90M SPF</t>
  </si>
  <si>
    <t>TRIPA TORCIDA 10"</t>
  </si>
  <si>
    <t>TRIPA TORCIDA 6"</t>
  </si>
  <si>
    <t>TRIPA TORCIDA TOCANTINS 6"</t>
  </si>
  <si>
    <t>TRIPA TORCIDA 05"</t>
  </si>
  <si>
    <t>TUBINHO</t>
  </si>
  <si>
    <t>TRIPA  BOV DIREITA CALIBRADA</t>
  </si>
  <si>
    <t>TIRA DE TRIPA BOVINA SECA</t>
  </si>
  <si>
    <t>SEROSA BOV TOR 2º C CAROCUDA PADRON. 16MM</t>
  </si>
  <si>
    <t>SEROSA BOV TOR 2º C CAROCUDA PADRON. 20MM</t>
  </si>
  <si>
    <t>RESIDUO DE TIRA DE TRIPA BOV</t>
  </si>
  <si>
    <t>ATA CR 06X01 3,00</t>
  </si>
  <si>
    <t>ATA CR 12X01 3,00</t>
  </si>
  <si>
    <t>ATA CR 12X02 3,00</t>
  </si>
  <si>
    <t>ATA CR 16X01 1,50</t>
  </si>
  <si>
    <t>ATA CR 16X01 2,50</t>
  </si>
  <si>
    <t>ATA CR 16X01 3,00</t>
  </si>
  <si>
    <t>ATA CR 16X01 4,50</t>
  </si>
  <si>
    <t>ATA CR 16X01 6,00</t>
  </si>
  <si>
    <t>ATA CR 16X02 1,50</t>
  </si>
  <si>
    <t>ATA CR 16X02 2,00</t>
  </si>
  <si>
    <t>ATA CR 16X02 2,50</t>
  </si>
  <si>
    <t>ATA CR 16X02 3,00</t>
  </si>
  <si>
    <t>ATA CR 16X02 4,50</t>
  </si>
  <si>
    <t>ATA CR 16X02 6,00</t>
  </si>
  <si>
    <t>ATA CR 20X01 1,50</t>
  </si>
  <si>
    <t>ATA CR 20X01 2,00</t>
  </si>
  <si>
    <t>ATA CR 20X01 2,50</t>
  </si>
  <si>
    <t>ATA CR 20X01 3,00</t>
  </si>
  <si>
    <t>ATA CR 20X01 4,00</t>
  </si>
  <si>
    <t>ATA CR 20X01 4,50</t>
  </si>
  <si>
    <t>ATA CR 20X01 6,00</t>
  </si>
  <si>
    <t>ATA CR 20X02 2,00</t>
  </si>
  <si>
    <t>ATA CR 20X02 2,50</t>
  </si>
  <si>
    <t>ATA CR 20X02 3,00</t>
  </si>
  <si>
    <t>ATA CR 20X02 4,00</t>
  </si>
  <si>
    <t>ATA CR 20X02 4,50</t>
  </si>
  <si>
    <t>ATA CR 20X02 6,00</t>
  </si>
  <si>
    <t>ATA CR 20X03 1,50</t>
  </si>
  <si>
    <t>ATA CR 20X03 2,00</t>
  </si>
  <si>
    <t>ATA CR 20X03 2,50</t>
  </si>
  <si>
    <t>ATA CR 20X03 3,00</t>
  </si>
  <si>
    <t>ATA CR 20X03 4,00</t>
  </si>
  <si>
    <t>ATA CR 20X03 4,50</t>
  </si>
  <si>
    <t>ATA CR 20X03 6,00</t>
  </si>
  <si>
    <t>ATA CR 20X04 1,50</t>
  </si>
  <si>
    <t>ATA CR 20X04 6,00</t>
  </si>
  <si>
    <t>ATA CR 20X05 6,00</t>
  </si>
  <si>
    <t>ATA CR 20X07 6,00</t>
  </si>
  <si>
    <t>ATA CR 20X08 6,00</t>
  </si>
  <si>
    <t>ATA CR 20X09 6,00</t>
  </si>
  <si>
    <t>ATA CR 20X10 3,00</t>
  </si>
  <si>
    <t>ATA CR 20X10 4,50</t>
  </si>
  <si>
    <t>ATA CR 20X10 6,00</t>
  </si>
  <si>
    <t>ATA CR 24X01 1,50</t>
  </si>
  <si>
    <t>ATA CR 24X01 2,00</t>
  </si>
  <si>
    <t>ATA CR 24X01 2,50</t>
  </si>
  <si>
    <t>ATA CR 24X01 3,00</t>
  </si>
  <si>
    <t>ATA CR 24X01 4,00</t>
  </si>
  <si>
    <t>ATA CR 24X01 4,50</t>
  </si>
  <si>
    <t>ATA CR 24X01 6,00</t>
  </si>
  <si>
    <t>ATA CR 24X02 1,50</t>
  </si>
  <si>
    <t>ATA CR 24X02 2,00</t>
  </si>
  <si>
    <t>ATA CR 24X02 2,50</t>
  </si>
  <si>
    <t>ATA CR 24X02 3,00</t>
  </si>
  <si>
    <t>ATA CR 24X02 4,00</t>
  </si>
  <si>
    <t>ATA CR 24X02 4,50</t>
  </si>
  <si>
    <t>ATA CR 24X02 6,00</t>
  </si>
  <si>
    <t>ATA CR 24X03 1,50</t>
  </si>
  <si>
    <t>ATA CR 24X03 2,50</t>
  </si>
  <si>
    <t>ATA CR 24X03 3,00</t>
  </si>
  <si>
    <t>ATA CR 24X03 4,00</t>
  </si>
  <si>
    <t>ATA CR 24X03 4,50</t>
  </si>
  <si>
    <t>ATA CR 24X03 6,00</t>
  </si>
  <si>
    <t>ATA CR 24X04 6,00</t>
  </si>
  <si>
    <t>ATA CR 24X05 6,00</t>
  </si>
  <si>
    <t>ATA CR 24X07 6,00</t>
  </si>
  <si>
    <t>ATA CR 24X10 6,00</t>
  </si>
  <si>
    <t>ATA PL 06X01 3,00</t>
  </si>
  <si>
    <t>ATA PL 12X01 3,00</t>
  </si>
  <si>
    <t>ATA PL 12X02 3,00</t>
  </si>
  <si>
    <t>ATA PL 16X01 1,50</t>
  </si>
  <si>
    <t>ATA PL 16X01 2,50</t>
  </si>
  <si>
    <t>ATA PL 16X01 3,00</t>
  </si>
  <si>
    <t>ATA PL 16X01 4,50</t>
  </si>
  <si>
    <t>ATA PL 16X01 6,00</t>
  </si>
  <si>
    <t>ATA PL 16X02 1,50</t>
  </si>
  <si>
    <t>ATA PL 16X02 3,00</t>
  </si>
  <si>
    <t>ATA PL 16X02 4,50</t>
  </si>
  <si>
    <t>ATA PL 16X02 6,00</t>
  </si>
  <si>
    <t>ATA PL 20X01 1,50</t>
  </si>
  <si>
    <t>ATA PL 20X01 2,00</t>
  </si>
  <si>
    <t>ATA PL 20X01 2,50</t>
  </si>
  <si>
    <t>ATA PL 20X01 3,00</t>
  </si>
  <si>
    <t>ATA PL 20X01 4,00</t>
  </si>
  <si>
    <t>ATA PL 20X01 4,50</t>
  </si>
  <si>
    <t>ATA PL 20X01 6,00</t>
  </si>
  <si>
    <t>ATA PL 20X02 1,50</t>
  </si>
  <si>
    <t>ATA PL 20X02 2,00</t>
  </si>
  <si>
    <t>ATA PL 20X02 2,50</t>
  </si>
  <si>
    <t>ATA PL 20X02 3,00</t>
  </si>
  <si>
    <t>ATA PL 20X02 4,50</t>
  </si>
  <si>
    <t>ATA PL 20X02 6,00</t>
  </si>
  <si>
    <t>ATA PL 20X03 1,50</t>
  </si>
  <si>
    <t>ATA PL 20X03 2,50</t>
  </si>
  <si>
    <t>ATA PL 20X03 3,00</t>
  </si>
  <si>
    <t>ATA PL 20X03 4,00</t>
  </si>
  <si>
    <t>ATA PL 20X03 4,50</t>
  </si>
  <si>
    <t>ATA PL 20X03 6,00</t>
  </si>
  <si>
    <t>ATA PL 20X04 6,00</t>
  </si>
  <si>
    <t>ATA PL 20X05 6,00</t>
  </si>
  <si>
    <t>ATA PL 20X07 6,00</t>
  </si>
  <si>
    <t>ATA PL 20X09 6,00</t>
  </si>
  <si>
    <t>ATA PL 20X10 6,00</t>
  </si>
  <si>
    <t>ATA PL 24X01 1,50</t>
  </si>
  <si>
    <t>ATA PL 24X01 2,00</t>
  </si>
  <si>
    <t>ATA PL 24X01 2,50</t>
  </si>
  <si>
    <t>ATA PL 24X01 3,00</t>
  </si>
  <si>
    <t>ATA PL 24X01 4,00</t>
  </si>
  <si>
    <t>ATA PL 24X01 4,50</t>
  </si>
  <si>
    <t>ATA PL 24X01 6,00</t>
  </si>
  <si>
    <t>ATA PL 24X02 1,50</t>
  </si>
  <si>
    <t>ATA PL 24X02 2,50</t>
  </si>
  <si>
    <t>ATA PL 24X02 3,00</t>
  </si>
  <si>
    <t>ATA PL 24X02 6,00</t>
  </si>
  <si>
    <t>ATA PL 24X03 1,50</t>
  </si>
  <si>
    <t>ATA PL 24X03 2,50</t>
  </si>
  <si>
    <t>ATA PL 24X03 3,00</t>
  </si>
  <si>
    <t>ATA PL 24X03 4,00</t>
  </si>
  <si>
    <t>ATA PL 24X03 4,50</t>
  </si>
  <si>
    <t>ATA PL 24X03 6,00</t>
  </si>
  <si>
    <t>ATA PL 24X04 1,50</t>
  </si>
  <si>
    <t>ATA PL 24X04 6,00</t>
  </si>
  <si>
    <t>ATA PL 24X05 6,00</t>
  </si>
  <si>
    <t>ATA PL 24X07 6,00</t>
  </si>
  <si>
    <t>ATA PL 24X09 6,00</t>
  </si>
  <si>
    <t>ATA PL 24X10 6,00</t>
  </si>
  <si>
    <t>QUI CR 06X01 3,00</t>
  </si>
  <si>
    <t>QUI CR 12X01 3,00</t>
  </si>
  <si>
    <t>QUI CR 12X02 3,00</t>
  </si>
  <si>
    <t>QUI CR 16X01 1,50</t>
  </si>
  <si>
    <t>QUI CR 16X01 2,50</t>
  </si>
  <si>
    <t>QUI CR 16X01 3,00</t>
  </si>
  <si>
    <t>QUI CR 16X01 4,50</t>
  </si>
  <si>
    <t>QUI CR 16X01 6,00</t>
  </si>
  <si>
    <t>QUI CR 16X02 1,50</t>
  </si>
  <si>
    <t>QUI CR 16X02 2,00</t>
  </si>
  <si>
    <t>QUI CR 16X02 2,50</t>
  </si>
  <si>
    <t>QUI CR 16X02 3,00</t>
  </si>
  <si>
    <t>QUI CR 16X02 4,50</t>
  </si>
  <si>
    <t>QUI CR 16X02 6,00</t>
  </si>
  <si>
    <t>QUI CR 20X01 1,50</t>
  </si>
  <si>
    <t>QUI CR 20X01 2,00</t>
  </si>
  <si>
    <t>QUI CR 20X01 2,50</t>
  </si>
  <si>
    <t>QUI CR 20X01 3,00</t>
  </si>
  <si>
    <t>QUI CR 20X01 4,00</t>
  </si>
  <si>
    <t>QUI CR 20X01 4,50</t>
  </si>
  <si>
    <t>QUI CR 20X01 6,00</t>
  </si>
  <si>
    <t>QUI CR 20X02 1,50</t>
  </si>
  <si>
    <t>QUI CR 20X02 2,00</t>
  </si>
  <si>
    <t>QUI CR 20X02 2,50</t>
  </si>
  <si>
    <t>QUI CR 20X02 3,00</t>
  </si>
  <si>
    <t>QUI CR 20X02 4,00</t>
  </si>
  <si>
    <t>QUI CR 20X02 4,50</t>
  </si>
  <si>
    <t>QUI CR 20X02 6,00</t>
  </si>
  <si>
    <t>QUI CR 20X03 1,50</t>
  </si>
  <si>
    <t>QUI CR 20X03 2,00</t>
  </si>
  <si>
    <t>QUI CR 20X03 2,50</t>
  </si>
  <si>
    <t>QUI CR 20X03 3,00</t>
  </si>
  <si>
    <t>QUI CR 20X03 4,00</t>
  </si>
  <si>
    <t>QUI CR 20X03 4,50</t>
  </si>
  <si>
    <t>QUI CR 20X03 6,00</t>
  </si>
  <si>
    <t>QUI CR 20X04 1,50</t>
  </si>
  <si>
    <t>QUI CR 20X04 6,00</t>
  </si>
  <si>
    <t>QUI CR 20X05 6,00</t>
  </si>
  <si>
    <t>QUI CR 20X07 6,00</t>
  </si>
  <si>
    <t>QUI CR 20X08 6,00</t>
  </si>
  <si>
    <t>QUI CR 20X09 6,00</t>
  </si>
  <si>
    <t>QUI CR 20X10 3,00</t>
  </si>
  <si>
    <t>QUI CR 20X10 4,50</t>
  </si>
  <si>
    <t>QUI CR 20X10 6,00</t>
  </si>
  <si>
    <t>QUI CR 24X01 1,50</t>
  </si>
  <si>
    <t>QUI CR 24X01 2,00</t>
  </si>
  <si>
    <t>QUI CR 24X01 2,50</t>
  </si>
  <si>
    <t>QUI CR 24X01 3,00</t>
  </si>
  <si>
    <t>QUI CR 24X01 4,00</t>
  </si>
  <si>
    <t>QUI CR 24X01 4,50</t>
  </si>
  <si>
    <t>QUI CR 24X01 6,00</t>
  </si>
  <si>
    <t>QUI CR 24X02 1,50</t>
  </si>
  <si>
    <t>QUI CR 24X02 2,00</t>
  </si>
  <si>
    <t>QUI CR 24X02 2,50</t>
  </si>
  <si>
    <t>QUI CR 24X02 3,00</t>
  </si>
  <si>
    <t>QUI CR 24X02 4,00</t>
  </si>
  <si>
    <t>QUI CR 24X02 4,50</t>
  </si>
  <si>
    <t>QUI CR 24X02 6,00</t>
  </si>
  <si>
    <t>QUI CR 24X03 1,50</t>
  </si>
  <si>
    <t>QUI CR 24X03 2,00</t>
  </si>
  <si>
    <t>QUI CR 24X03 2,50</t>
  </si>
  <si>
    <t>QUI CR 24X03 3,00</t>
  </si>
  <si>
    <t>QUI CR 24X03 4,00</t>
  </si>
  <si>
    <t>QUI CR 24X03 4,50</t>
  </si>
  <si>
    <t>QUI CR 24X03 6,00</t>
  </si>
  <si>
    <t>QUI CR 24X04 4,50</t>
  </si>
  <si>
    <t>QUI CR 24X04 6,00</t>
  </si>
  <si>
    <t>QUI CR 24X05 6,00</t>
  </si>
  <si>
    <t>QUI CR 24X07 6,00</t>
  </si>
  <si>
    <t>QUI CR 24X09 6,00</t>
  </si>
  <si>
    <t>QUI PL 06X01 3,00</t>
  </si>
  <si>
    <t>QUI PL 12X01 3,00</t>
  </si>
  <si>
    <t>QUI PL 12X02 3,00</t>
  </si>
  <si>
    <t>QUI PL 16X01 1,50</t>
  </si>
  <si>
    <t>QUI PL 16X01 2,50</t>
  </si>
  <si>
    <t>QUI PL 16X01 3,00</t>
  </si>
  <si>
    <t>QUI PL 16X01 4,50</t>
  </si>
  <si>
    <t>QUI PL 16X01 6,00</t>
  </si>
  <si>
    <t>QUI PL 16X02 1,50</t>
  </si>
  <si>
    <t>QUI PL 16X02 3,00</t>
  </si>
  <si>
    <t>QUI PL 16X02 4,50</t>
  </si>
  <si>
    <t>QUI PL 16X02 6,00</t>
  </si>
  <si>
    <t>QUI PL 20X01 1,50</t>
  </si>
  <si>
    <t>QUI PL 20X01 2,00</t>
  </si>
  <si>
    <t>QUI PL 20X01 2,50</t>
  </si>
  <si>
    <t>QUI PL 20X01 3,00</t>
  </si>
  <si>
    <t>QUI PL 20X01 4,00</t>
  </si>
  <si>
    <t>QUI PL 20X01 4,50</t>
  </si>
  <si>
    <t>QUI PL 20X01 6,00</t>
  </si>
  <si>
    <t>QUI PL 20X02 1,50</t>
  </si>
  <si>
    <t>QUI PL 20X02 2,00</t>
  </si>
  <si>
    <t>QUI PL 20X02 2,50</t>
  </si>
  <si>
    <t>QUI PL 20X02 3,00</t>
  </si>
  <si>
    <t>QUI PL 20X02 4,50</t>
  </si>
  <si>
    <t>QUI PL 20X02 6,00</t>
  </si>
  <si>
    <t>QUI PL 20X03 1,50</t>
  </si>
  <si>
    <t>QUI PL 20X03 2,50</t>
  </si>
  <si>
    <t>QUI PL 20X03 3,00</t>
  </si>
  <si>
    <t>QUI PL 20X03 4,00</t>
  </si>
  <si>
    <t>QUI PL 20X03 4,50</t>
  </si>
  <si>
    <t>QUI PL 20X03 6,00</t>
  </si>
  <si>
    <t>QUI PL 20X04 6,00</t>
  </si>
  <si>
    <t>QUI PL 20X05 6,00</t>
  </si>
  <si>
    <t>QUI PL 20X07 6,00</t>
  </si>
  <si>
    <t>QUI PL 20X09 6,00</t>
  </si>
  <si>
    <t>QUI PL 20X10 6,00</t>
  </si>
  <si>
    <t>QUI PL 24X01 1,50</t>
  </si>
  <si>
    <t>QUI PL 24X01 2,00</t>
  </si>
  <si>
    <t>QUI PL 24X01 2,50</t>
  </si>
  <si>
    <t>QUI PL 24X01 3,00</t>
  </si>
  <si>
    <t>QUI PL 24X01 4,00</t>
  </si>
  <si>
    <t>QUI PL 24X01 4,50</t>
  </si>
  <si>
    <t>QUI PL 24X01 6,00</t>
  </si>
  <si>
    <t>QUI PL 24X02 1,50</t>
  </si>
  <si>
    <t>QUI PL 24X03 2,50</t>
  </si>
  <si>
    <t>QUI PL 24X02 3,00</t>
  </si>
  <si>
    <t>QUI PL 24X03 4,00</t>
  </si>
  <si>
    <t>QUI PL 24X03 4,50</t>
  </si>
  <si>
    <t>QUI PL 24X03 6,00</t>
  </si>
  <si>
    <t>QUI PL 24X03 1,50</t>
  </si>
  <si>
    <t>QUI PL 24X03 3,00</t>
  </si>
  <si>
    <t>QUI PL 24X04 1,50</t>
  </si>
  <si>
    <t>QUI PL 24X04 6,00</t>
  </si>
  <si>
    <t>QUI PL 24X05 6,00</t>
  </si>
  <si>
    <t>QUI PL 24X07 6,00</t>
  </si>
  <si>
    <t>QUI PL 24X09 6,00</t>
  </si>
  <si>
    <t>QUI PL 24X10 6,00</t>
  </si>
  <si>
    <t>CA CR 09 1,50</t>
  </si>
  <si>
    <t>CA CR 09 3,00</t>
  </si>
  <si>
    <t>CA CR 12 0,75</t>
  </si>
  <si>
    <t>CA CR 12 1,00</t>
  </si>
  <si>
    <t>CA CR 12 1,50</t>
  </si>
  <si>
    <t>CA CR 12 2,00</t>
  </si>
  <si>
    <t>CA CR 12 2,50</t>
  </si>
  <si>
    <t>CA CR 12 3,00</t>
  </si>
  <si>
    <t>CA CR 12 4,00</t>
  </si>
  <si>
    <t>CA CR 12 4,50</t>
  </si>
  <si>
    <t>CA CR 12 6,00</t>
  </si>
  <si>
    <t>CA CR 16 0,75</t>
  </si>
  <si>
    <t>CA CR 16 1,00</t>
  </si>
  <si>
    <t>CA CR 16 1,50</t>
  </si>
  <si>
    <t>CA CR 16 2,00</t>
  </si>
  <si>
    <t>CA CR 16 2,50</t>
  </si>
  <si>
    <t>CA CR 16 3,00</t>
  </si>
  <si>
    <t>CA CR 16 4,00</t>
  </si>
  <si>
    <t>CA CR 16 4,50</t>
  </si>
  <si>
    <t>CA CR 16 6,00</t>
  </si>
  <si>
    <t>CA CR 17 1,50</t>
  </si>
  <si>
    <t>CA CR 17 2,00</t>
  </si>
  <si>
    <t>CA CR 17 3,00</t>
  </si>
  <si>
    <t>CA CR 17 4,00</t>
  </si>
  <si>
    <t>CA CR 17 4,50</t>
  </si>
  <si>
    <t>CA CR 17 6,00</t>
  </si>
  <si>
    <t>CA CR 18 1,00</t>
  </si>
  <si>
    <t>CA CR 18 1,50</t>
  </si>
  <si>
    <t>CA CR 18 2,00</t>
  </si>
  <si>
    <t>CA CR 18 2,50</t>
  </si>
  <si>
    <t>CA CR 18 3,00</t>
  </si>
  <si>
    <t>CA CR 18 4,00</t>
  </si>
  <si>
    <t>CA CR 18 4,50</t>
  </si>
  <si>
    <t>CA CR 18 6,00</t>
  </si>
  <si>
    <t>CA CR 21 0,75</t>
  </si>
  <si>
    <t>CA CR 21 1,00</t>
  </si>
  <si>
    <t>CA CR 21 1,50</t>
  </si>
  <si>
    <t>CA CR 21 2,00</t>
  </si>
  <si>
    <t>CA CR 21 2,50</t>
  </si>
  <si>
    <t>CA CR 21 3,00</t>
  </si>
  <si>
    <t>CA CR 21 4,00</t>
  </si>
  <si>
    <t>CA CR 21 4,50</t>
  </si>
  <si>
    <t>CA CR 21 5,00</t>
  </si>
  <si>
    <t>CA CR 21 6,00</t>
  </si>
  <si>
    <t>CA CR 29 0,75</t>
  </si>
  <si>
    <t>CA CR 29 1,00</t>
  </si>
  <si>
    <t>CA CR 29 1,50</t>
  </si>
  <si>
    <t>CA CR 29 2,00</t>
  </si>
  <si>
    <t>CA CR 29 2,50</t>
  </si>
  <si>
    <t>CA CR 29 3,00</t>
  </si>
  <si>
    <t>CA CR 29 4,00</t>
  </si>
  <si>
    <t>CA CR 29 4,50</t>
  </si>
  <si>
    <t>CA CR 29 6,00</t>
  </si>
  <si>
    <t>CA CR 30 0,75</t>
  </si>
  <si>
    <t>CA CR 30 1,00</t>
  </si>
  <si>
    <t>CA CR 30 1,50</t>
  </si>
  <si>
    <t>CA CR 30 2,00</t>
  </si>
  <si>
    <t>CA CR 30 2,50</t>
  </si>
  <si>
    <t>CA CR 30 3,00</t>
  </si>
  <si>
    <t>CA CR 30 4,00</t>
  </si>
  <si>
    <t>CA CR 30 4,50</t>
  </si>
  <si>
    <t>CA CR 30 6,00</t>
  </si>
  <si>
    <t>CA CR 35 0,75</t>
  </si>
  <si>
    <t>CA CR 35 1,00</t>
  </si>
  <si>
    <t>CA CR 35 1,50</t>
  </si>
  <si>
    <t>CA CR 35 2,00</t>
  </si>
  <si>
    <t>CA CR 35 2,50</t>
  </si>
  <si>
    <t>CA CR 35 3,00</t>
  </si>
  <si>
    <t>CA CR 35 4,00</t>
  </si>
  <si>
    <t>CA CR 35 4,50</t>
  </si>
  <si>
    <t>CA CR 35 6,00</t>
  </si>
  <si>
    <t>CA CR 36 1,00</t>
  </si>
  <si>
    <t>CA CR 36 1,50</t>
  </si>
  <si>
    <t>CA CR 36 2,00</t>
  </si>
  <si>
    <t>CA CR 36 2,50</t>
  </si>
  <si>
    <t>CA CR 36 3,00</t>
  </si>
  <si>
    <t>CA CR 36 4,00</t>
  </si>
  <si>
    <t>CA CR 36 4,50</t>
  </si>
  <si>
    <t>CA CR 36 6,00</t>
  </si>
  <si>
    <t>CA CR 41 1,00</t>
  </si>
  <si>
    <t>CA CR 41 1,50</t>
  </si>
  <si>
    <t>CA CR 41 2,00</t>
  </si>
  <si>
    <t>CA CR 41 2,50</t>
  </si>
  <si>
    <t>CA CR 41 3,00</t>
  </si>
  <si>
    <t>CA CR 41 4,00</t>
  </si>
  <si>
    <t>CA CR 41 4,50</t>
  </si>
  <si>
    <t>CA CR 41 6,00</t>
  </si>
  <si>
    <t>CA CR 43 1,00</t>
  </si>
  <si>
    <t>CA CR 43 1,50</t>
  </si>
  <si>
    <t>CA CR 43 2,00</t>
  </si>
  <si>
    <t>CA CR 43 2,50</t>
  </si>
  <si>
    <t>CA CR 43 3,00</t>
  </si>
  <si>
    <t>CA CR 43 4,00</t>
  </si>
  <si>
    <t>CA CR 43 4,50</t>
  </si>
  <si>
    <t>CA CR 43 6,00</t>
  </si>
  <si>
    <t>CA CR 49 1,00</t>
  </si>
  <si>
    <t>CA CR 49 1,50</t>
  </si>
  <si>
    <t>CA CR 49 2,00</t>
  </si>
  <si>
    <t>CA CR 49 2,50</t>
  </si>
  <si>
    <t>CA CR 49 3,00</t>
  </si>
  <si>
    <t>CA CR 49 4,00</t>
  </si>
  <si>
    <t>CA CR 49 4,50</t>
  </si>
  <si>
    <t>CA CR 49 6,00</t>
  </si>
  <si>
    <t>CA CR 52 0,50</t>
  </si>
  <si>
    <t>CA CR 52 1,00</t>
  </si>
  <si>
    <t>CA CR 52 1,50</t>
  </si>
  <si>
    <t>CA CR 52 2,00</t>
  </si>
  <si>
    <t>CA CR 52 2,50</t>
  </si>
  <si>
    <t>CA CR 52 3,00</t>
  </si>
  <si>
    <t>CA CR 52 4,00</t>
  </si>
  <si>
    <t>CA CR 52 4,50</t>
  </si>
  <si>
    <t>CA CR 52 6,00</t>
  </si>
  <si>
    <t>CA CR 59 1,00</t>
  </si>
  <si>
    <t>CA CR 59 1,50</t>
  </si>
  <si>
    <t>CA CR 59 2,00</t>
  </si>
  <si>
    <t>CA CR 59 2,50</t>
  </si>
  <si>
    <t>CA CR 59 3,00</t>
  </si>
  <si>
    <t>CA CR 59 4,00</t>
  </si>
  <si>
    <t>CA CR 59 4,50</t>
  </si>
  <si>
    <t>CA CR 59 6,00</t>
  </si>
  <si>
    <t>CA CR 62 1,00</t>
  </si>
  <si>
    <t>CA CR 62 1,50</t>
  </si>
  <si>
    <t>CA CR 62 2,50</t>
  </si>
  <si>
    <t>CA CR 62 3,00</t>
  </si>
  <si>
    <t>CA CR 62 4,00</t>
  </si>
  <si>
    <t>CA CR 62 4,50</t>
  </si>
  <si>
    <t>CA CR 62 6,00</t>
  </si>
  <si>
    <t>CA CR 70 1,00</t>
  </si>
  <si>
    <t>CA CR 70 1,50</t>
  </si>
  <si>
    <t>CA CR 70 2,00</t>
  </si>
  <si>
    <t>CA CR 70 2,50</t>
  </si>
  <si>
    <t>CA CR 70 3,00</t>
  </si>
  <si>
    <t>CA CR 70 4,00</t>
  </si>
  <si>
    <t>CA CR 70 4,50</t>
  </si>
  <si>
    <t>CA CR 70 6,00</t>
  </si>
  <si>
    <t>CA CR 80 1,50</t>
  </si>
  <si>
    <t>CA CR 80 3,00</t>
  </si>
  <si>
    <t>CA CR 80 6,00</t>
  </si>
  <si>
    <t>CA CR 90 1,50</t>
  </si>
  <si>
    <t>CA CR 90 3,00</t>
  </si>
  <si>
    <t>CA CR 90 6,00</t>
  </si>
  <si>
    <t>CA CR 98 1,50</t>
  </si>
  <si>
    <t>CA CR 98 3,00</t>
  </si>
  <si>
    <t>CA CR 98 4,50</t>
  </si>
  <si>
    <t>CA CR 98 6,00</t>
  </si>
  <si>
    <t>CA PL 09 1,50</t>
  </si>
  <si>
    <t>CA PL 09 2,00</t>
  </si>
  <si>
    <t>CA PL 09 2,50</t>
  </si>
  <si>
    <t>CA PL 12 1,00</t>
  </si>
  <si>
    <t>CA PL 12 1,50</t>
  </si>
  <si>
    <t>CA PL 12 2,00</t>
  </si>
  <si>
    <t>CA PL 12 2,50</t>
  </si>
  <si>
    <t>CA PL 12 3,00</t>
  </si>
  <si>
    <t>CA PL 12 4,00</t>
  </si>
  <si>
    <t>CA PL 12 4,50</t>
  </si>
  <si>
    <t>CA PL 12 6,00</t>
  </si>
  <si>
    <t>CA PL 16 1,00</t>
  </si>
  <si>
    <t>CA PL 16 1,50</t>
  </si>
  <si>
    <t>CA PL 16 2,00</t>
  </si>
  <si>
    <t>CA PL 16 2,50</t>
  </si>
  <si>
    <t>CA PL 16 3,00</t>
  </si>
  <si>
    <t>CA PL 16 4,00</t>
  </si>
  <si>
    <t>CA PL 16 4,50</t>
  </si>
  <si>
    <t>CA PL 16 6,00</t>
  </si>
  <si>
    <t>CA PL 17 2,00</t>
  </si>
  <si>
    <t>CA PL 17 2,50</t>
  </si>
  <si>
    <t>CA PL 17 6,00</t>
  </si>
  <si>
    <t>CA PL 18 2,00</t>
  </si>
  <si>
    <t>CA PL 18 2,50</t>
  </si>
  <si>
    <t>CA PL 18 3,00</t>
  </si>
  <si>
    <t>CA PL 18 4,50</t>
  </si>
  <si>
    <t>CA PL 18 6,00</t>
  </si>
  <si>
    <t>CA PL 21 0,50</t>
  </si>
  <si>
    <t>CA PL 21 1,00</t>
  </si>
  <si>
    <t>CA PL 21 1,50</t>
  </si>
  <si>
    <t>CA PL 21 2,00</t>
  </si>
  <si>
    <t>CA PL 21 2,50</t>
  </si>
  <si>
    <t>CA PL 21 3,00</t>
  </si>
  <si>
    <t>CA PL 21 4,00</t>
  </si>
  <si>
    <t>CA PL 21 4,50</t>
  </si>
  <si>
    <t>CA PL 21 6,00</t>
  </si>
  <si>
    <t>CA PL 29 1,00</t>
  </si>
  <si>
    <t>CA PL 29 1,50</t>
  </si>
  <si>
    <t>CA PL 29 2,00</t>
  </si>
  <si>
    <t>CA PL 29 2,50</t>
  </si>
  <si>
    <t>CA PL 29 3,00</t>
  </si>
  <si>
    <t>CA PL 29 4,00</t>
  </si>
  <si>
    <t>CA PL 29 4,50</t>
  </si>
  <si>
    <t>CA PL 29 6,00</t>
  </si>
  <si>
    <t>CA PL 30 1,00</t>
  </si>
  <si>
    <t>CA PL 30 1,50</t>
  </si>
  <si>
    <t>CA PL 30 2,00</t>
  </si>
  <si>
    <t>CA PL 30 2,50</t>
  </si>
  <si>
    <t>CA PL 30 3,00</t>
  </si>
  <si>
    <t>CA PL 30 4,00</t>
  </si>
  <si>
    <t>CA PL 30 4,50</t>
  </si>
  <si>
    <t>CA PL 30 6,00</t>
  </si>
  <si>
    <t>CA PL 35 1,00</t>
  </si>
  <si>
    <t>CA PL 35 1,50</t>
  </si>
  <si>
    <t>CA PL 35 2,00</t>
  </si>
  <si>
    <t>CA PL 35 2,50</t>
  </si>
  <si>
    <t>CA PL 35 3,00</t>
  </si>
  <si>
    <t>CA PL 35 4,00</t>
  </si>
  <si>
    <t>CA PL 35 4,50</t>
  </si>
  <si>
    <t>CA PL 35 6,00</t>
  </si>
  <si>
    <t>CA PL 36 1,00</t>
  </si>
  <si>
    <t>CA PL 36 1,50</t>
  </si>
  <si>
    <t>CA PL 36 2,00</t>
  </si>
  <si>
    <t>CA PL 36 2,50</t>
  </si>
  <si>
    <t>CA PL 36 3,00</t>
  </si>
  <si>
    <t>CA PL 36 4,00</t>
  </si>
  <si>
    <t>CA PL 36 4,50</t>
  </si>
  <si>
    <t>CA PL 36 6,00</t>
  </si>
  <si>
    <t>CA PL 41 1,00</t>
  </si>
  <si>
    <t>CA PL 41 1,50</t>
  </si>
  <si>
    <t>CA PL 41 2,00</t>
  </si>
  <si>
    <t>CA PL 41 2,50</t>
  </si>
  <si>
    <t>CA PL 41 3,00</t>
  </si>
  <si>
    <t>CA PL 41 4,00</t>
  </si>
  <si>
    <t>CA PL 41 4,50</t>
  </si>
  <si>
    <t>CA PL 41 6,00</t>
  </si>
  <si>
    <t>CA PL 43 1,00</t>
  </si>
  <si>
    <t>CA PL 43 1,50</t>
  </si>
  <si>
    <t>CA PL 43 2,00</t>
  </si>
  <si>
    <t>CA PL 43 2,50</t>
  </si>
  <si>
    <t>CA PL 43 3,00</t>
  </si>
  <si>
    <t>CA PL 43 4,00</t>
  </si>
  <si>
    <t>CA PL 43 4,50</t>
  </si>
  <si>
    <t>CA PL 43 6,00</t>
  </si>
  <si>
    <t>CA PL 49 1,00</t>
  </si>
  <si>
    <t>CA PL 49 1,50</t>
  </si>
  <si>
    <t>CA PL 49 2,00</t>
  </si>
  <si>
    <t>CA PL 49 2,50</t>
  </si>
  <si>
    <t>CA PL 49 3,00</t>
  </si>
  <si>
    <t>CA PL 49 4,00</t>
  </si>
  <si>
    <t>CA PL 49 4,50</t>
  </si>
  <si>
    <t>CA PL 49 6,00</t>
  </si>
  <si>
    <t>CA PL 52 1,00</t>
  </si>
  <si>
    <t>CA PL 52 1,50</t>
  </si>
  <si>
    <t>CA PL 52 2,00</t>
  </si>
  <si>
    <t>CA PL 52 2,50</t>
  </si>
  <si>
    <t>CA PL 52 3,00</t>
  </si>
  <si>
    <t>CA PL 52 4,00</t>
  </si>
  <si>
    <t>CA PL 52 4,50</t>
  </si>
  <si>
    <t>CA PL 52 6,00</t>
  </si>
  <si>
    <t>CA PL 59 1,00</t>
  </si>
  <si>
    <t>CA PL 59 1,50</t>
  </si>
  <si>
    <t>CA PL 59 2,00</t>
  </si>
  <si>
    <t>CA PL 59 2,50</t>
  </si>
  <si>
    <t>CA PL 59 3,00</t>
  </si>
  <si>
    <t>CA PL 59 4,00</t>
  </si>
  <si>
    <t>CA PL 59 4,50</t>
  </si>
  <si>
    <t>CA PL 59 6,00</t>
  </si>
  <si>
    <t>CA PL 62 6,00</t>
  </si>
  <si>
    <t>CA PL 70 1,00</t>
  </si>
  <si>
    <t>CA PL 70 1,50</t>
  </si>
  <si>
    <t>CA PL 70 2,00</t>
  </si>
  <si>
    <t>CA PL 70 2,50</t>
  </si>
  <si>
    <t>CA PL 70 3,00</t>
  </si>
  <si>
    <t>CA PL 70 4,00</t>
  </si>
  <si>
    <t>CA PL 70 4,50</t>
  </si>
  <si>
    <t>CA PL 70 6,00</t>
  </si>
  <si>
    <t>CA PL 80 1,50</t>
  </si>
  <si>
    <t>CA PL 80 6,00</t>
  </si>
  <si>
    <t>CA PL 90 1,50</t>
  </si>
  <si>
    <t>CA PL 90 6,00</t>
  </si>
  <si>
    <t>CA PL 98 1,50</t>
  </si>
  <si>
    <t>CA PL 98 6,00</t>
  </si>
  <si>
    <t>ATA CR CH 06X01 1,50</t>
  </si>
  <si>
    <t>ATA CR CH 16X02 1,50</t>
  </si>
  <si>
    <t>ATA CR CH 16X02 3,00</t>
  </si>
  <si>
    <t>ATA CR CH 20X03 1,50</t>
  </si>
  <si>
    <t>ATA CR CH 20X03 3,00</t>
  </si>
  <si>
    <t>ATA CR CH 24X03 3,00</t>
  </si>
  <si>
    <t>SORO FETAL BOVINO SEMI ACABADO</t>
  </si>
  <si>
    <t>SORO FETAL BOVINO SEMI ACABADO B</t>
  </si>
  <si>
    <t>SORO FETAL BOVINO SEMI ACABADO L</t>
  </si>
  <si>
    <t>SUB PRODUTO PONTA BIFINHO KG</t>
  </si>
  <si>
    <t>SUB PRODUTO BEIJU</t>
  </si>
  <si>
    <t>CANELA BOVINO DEFUMADO PC</t>
  </si>
  <si>
    <t>FEMUR CORTADO NATURAL PCS</t>
  </si>
  <si>
    <t>CANELA BOVINA T2</t>
  </si>
  <si>
    <t>FEMUR BOVINO DEFUMADO</t>
  </si>
  <si>
    <t>FEMUR BOVINO NATURAL</t>
  </si>
  <si>
    <t>FEMUR NATURAL LOCAL</t>
  </si>
  <si>
    <t>UMERO BOVINO DEFUMADO</t>
  </si>
  <si>
    <t>OSSO ENCAPADO</t>
  </si>
  <si>
    <t>TIBIA BOVINA DEFUMADA 3"</t>
  </si>
  <si>
    <t>TIBIA BOVINA DEFUMADA 6"</t>
  </si>
  <si>
    <t>TIBIA BOVINA DEFUMADA 9"</t>
  </si>
  <si>
    <t>ROTULA BOVINA DEFUMADO</t>
  </si>
  <si>
    <t>ROTULA BOVINA NATURAL</t>
  </si>
  <si>
    <t>KNUCKLE BOVINO DEFUMADO</t>
  </si>
  <si>
    <t xml:space="preserve">KNUCKLE FATIADO		</t>
  </si>
  <si>
    <t xml:space="preserve">KNUCKLE NATURAL		</t>
  </si>
  <si>
    <t>SULFATO DE CONDROITINA SODICA SECO</t>
  </si>
  <si>
    <t>SULFATO DE CONDROITINA SODICA MOIDO REPROCESSO</t>
  </si>
  <si>
    <t>SULFATO DE CONDROITINA SODICA SECO REPROCESSO</t>
  </si>
  <si>
    <t>HEPARINOIDE SODICO CRU BOVINO SUB PRODUTO</t>
  </si>
  <si>
    <t>HEPARINOIDE SODICO PURIFICADO BOVINO SUB PRODUTO</t>
  </si>
  <si>
    <t>HEPARINOIDE SODICO PURIFICADO SUINO SUB PRODUTO</t>
  </si>
  <si>
    <t>HEPARINA SODICA CRUA BOVINA SEMI ACABADO</t>
  </si>
  <si>
    <t>HEPARINOIDE SODICO CRU BOVINO SEMI ACABADO</t>
  </si>
  <si>
    <t>HEPARINOIDE SODICO PURIFICADO BOVINO SEMI ACABADO</t>
  </si>
  <si>
    <t>HEPARINOIDE SODICO CRU BOVINO SEMI ACABADO REPROCESSO</t>
  </si>
  <si>
    <t>HEPARINOIDE SODICO PURIFICADO BOVINO SEMI ACABADO REPROCESSO</t>
  </si>
  <si>
    <t>HEPARINA SODICA CRUA BOVINA SEMI ACABADO REPROCESSO</t>
  </si>
  <si>
    <t>SUBPRODUTO BACO</t>
  </si>
  <si>
    <t>BACO CHIPS</t>
  </si>
  <si>
    <t>ORELHA BOVINO NATURAL</t>
  </si>
  <si>
    <t>LAMINA DIREITA BOV 50/55 2,20M 2D</t>
  </si>
  <si>
    <t>LAMINA DIREITA BOV 50/55 . 1,10M .</t>
  </si>
  <si>
    <t>LAMINA DIREITA BOV 50/55 1,10M 1D</t>
  </si>
  <si>
    <t>PULMAO MOIDO</t>
  </si>
  <si>
    <t>PULMAO CHIPS</t>
  </si>
  <si>
    <t>PAIO PADRONIZADO</t>
  </si>
  <si>
    <t>PAIO CALIBRADO</t>
  </si>
  <si>
    <t>PAIO AMARRADO</t>
  </si>
  <si>
    <t>PAIO GRAMPEADO PADRONIZADO</t>
  </si>
  <si>
    <t>PAIO 1M/- 55/- PADRONIZADO COCHINHO</t>
  </si>
  <si>
    <t>PAIO 1M/+ PADRONIZADO</t>
  </si>
  <si>
    <t>PAIO 1M/+ AMARRADO</t>
  </si>
  <si>
    <t>PAIO 1M/+ AMARRADO C/ ALCA</t>
  </si>
  <si>
    <t>PAIO 1M/+ VIRADO</t>
  </si>
  <si>
    <t>PAIO 55/+ P/PADRONIZAR</t>
  </si>
  <si>
    <t>SUB PRODUTO ORELHA</t>
  </si>
  <si>
    <t>SUB PRODUTO BACO</t>
  </si>
  <si>
    <t>BACO INTEIRO</t>
  </si>
  <si>
    <t>SUB PRODUTO LIGAMENTO</t>
  </si>
  <si>
    <t>LIGAMENTO STICK 06"</t>
  </si>
  <si>
    <t>LIGAMENTO INTEIRO</t>
  </si>
  <si>
    <t>LIGAMENTO SOFT</t>
  </si>
  <si>
    <t>LIGAMENTO SOFT  9 A 12</t>
  </si>
  <si>
    <t>TWIST CARNE 06"</t>
  </si>
  <si>
    <t>TWIST CARNE 12"</t>
  </si>
  <si>
    <t>CASCO BOVINO PC</t>
  </si>
  <si>
    <t>SUB PRODUTO MISTAO KG</t>
  </si>
  <si>
    <t>PRODUTO TIPO MISTAO KG</t>
  </si>
  <si>
    <t>SELA BOVINO DEFUMADO PC</t>
  </si>
  <si>
    <t>VISCERAS TIPO MISTO KG</t>
  </si>
  <si>
    <t>LIGAMENTO PALITO 10" - 12" (STICK) KG</t>
  </si>
  <si>
    <t>FUNDO SUI SALG C/PELE CLASSIFICADO</t>
  </si>
  <si>
    <t>CULATRA SUI SALG</t>
  </si>
  <si>
    <t>POS CULATRA SUI CALIBRADA ESTREITA</t>
  </si>
  <si>
    <t>POS CULATRA SUI CALIBRADA LARGA</t>
  </si>
  <si>
    <t>POS CULATRA SUI CALIBRADA MEDIA</t>
  </si>
  <si>
    <t>TRIPA SUI FINA CALIBRADA</t>
  </si>
  <si>
    <t>TRIPA SUI FINA SALGADA ENREDADA</t>
  </si>
  <si>
    <t>TRIPA SUI FINA SANFONADA ENREDADA</t>
  </si>
  <si>
    <t>TRIPA SUI FINA SANFONADA ENREDADA IMP</t>
  </si>
  <si>
    <t>SUB PRODUTO MISTO OSSO PECAS</t>
  </si>
  <si>
    <t>OSSO ENCAPADO ESOFAGO</t>
  </si>
  <si>
    <t>OSSO SUINO DEFUMADO</t>
  </si>
  <si>
    <t>OSSO SUINO NATURAL</t>
  </si>
  <si>
    <t>OSSO SUINO VERMELHO</t>
  </si>
  <si>
    <t>HEPARINOIDE SODICO PURIFICADO SUINO SEMI ACABADO</t>
  </si>
  <si>
    <t>ORELHA SUINA</t>
  </si>
  <si>
    <t>SUB PRODUTO ORELHA SUINA</t>
  </si>
  <si>
    <t>PE DE FRANGO</t>
  </si>
  <si>
    <t>BLEND</t>
  </si>
  <si>
    <t>TRIPA FIBROSA FEL 40 CASETEC</t>
  </si>
  <si>
    <t>COLAGENO NAO COMESTIVEL CAL 40 FIBRAN 32CM PAD</t>
  </si>
  <si>
    <t>COLAGENO NAO COMESTIVEL CAL 40 FIBRAN 32CM PAD GRAMP</t>
  </si>
  <si>
    <t>COLAGENO NAO COMESTIVEL CAL 40 FIBRAN 32CM GRAMP</t>
  </si>
  <si>
    <t>COLAGENO NAO COMESTIVEL CAL 43 CV FIBRAN</t>
  </si>
  <si>
    <t>COLAGENO NAO COMESTIVEL CAL 45 FIBRAN 32CM PAD GRAMP</t>
  </si>
  <si>
    <t>COLAGENO NAO COMESTIVEL CAL 45 FIBRAN 32CM GRAMP</t>
  </si>
  <si>
    <t>COLAGENO NAO COMESTIVEL CAL 45 FIBRAN 40CM PAD</t>
  </si>
  <si>
    <t>COLAGENO NAO COMESTIVEL CAL 45 FIBRAN 40CM PAD GRAMP</t>
  </si>
  <si>
    <t>COLAGENO NAO COMESTIVEL CAL 45 FIBRAN 40CM GRAMP</t>
  </si>
  <si>
    <t>COLAGENO NAO COMESTIVEL CAL 45 FIBRAN 28CM PAD</t>
  </si>
  <si>
    <t>COLAGENO NAO COMESTIVEL CAL 45 FIBRAN 28CM PAD GRAMP</t>
  </si>
  <si>
    <t>COLAGENO NAO COMESTIVEL CAL 45 FIBRAN 28CM GRAMP</t>
  </si>
  <si>
    <t>COLAGENO NAO COMESTIVEL CAL 45 EP FIBRAN</t>
  </si>
  <si>
    <t>COLAGENO NAO COMESTIVEL CAL 50 FIBRAN 32CM PAD</t>
  </si>
  <si>
    <t>COLAGENO NAO COMESTIVEL CAL 50 FIBRAN 32CM PAD GRAMP</t>
  </si>
  <si>
    <t>COLAGENO NAO COMESTIVEL CAL 50 FIBRAN 32CM GRAMP</t>
  </si>
  <si>
    <t>COLAGENO NAO COMESTIVEL CAL 55 FIBRAN 32CM PAD</t>
  </si>
  <si>
    <t>COLAGENO NAO COMESTIVEL CAL 55 FIBRAN 32CM PAD GRAMP</t>
  </si>
  <si>
    <t>COLAGENO NAO COMESTIVEL CAL 55 FIBRAN 40CM GRAMP</t>
  </si>
  <si>
    <t>COLAGENO NAO COMESTIVEL CAL 60 FIBRAN 32CM PAD</t>
  </si>
  <si>
    <t>COLAGENO NAO COMESTIVEL CAL 60 FIBRAN 32CM PAD GRAMP</t>
  </si>
  <si>
    <t>COLAGENO NAO COMESTIVEL CAL 60 FIBRAN 32CM GRAMP</t>
  </si>
  <si>
    <t>COLAGENO NAO COMESTIVEL CAL 70 FIBRAN 32CM PAD</t>
  </si>
  <si>
    <t>COLAGENO NAO COMESTIVEL CAL 70 FIBRAN 32CM PAD GRAMP</t>
  </si>
  <si>
    <t>COLAGENO NAO COMESTIVEL CAL 70 FIBRAN 32CM GRAMP</t>
  </si>
  <si>
    <t>COLAGENO NAO COMESTIVEL CAL 70 FIBRAN 40CM PAD</t>
  </si>
  <si>
    <t>COLAGENO NAO COMESTIVEL CAL 70 FIBRAN 40CM PAD GRAMP</t>
  </si>
  <si>
    <t>COLAGENO NAO COMESTIVEL CAL 70 FIBRAN 40CM GRAMP</t>
  </si>
  <si>
    <t>COLAGENO NAO COMESTIVEL CAL 70 EP FIBRAN</t>
  </si>
  <si>
    <t>TRIPA NAT SALG DIREITA PEDACO EXP SA</t>
  </si>
  <si>
    <t>TRIPA NAT SALG 90/61 1DPC2FFSA</t>
  </si>
  <si>
    <t>TRIPA NAT SALG 90/61 COSTURADA PP2FF</t>
  </si>
  <si>
    <t>TRIPA NAT SALG 90/61 DESTACADA PP2FF</t>
  </si>
  <si>
    <t>TRIPA NAT SALG 90/61 SALGADA PP2FF</t>
  </si>
  <si>
    <t>TRIPA NAT SALG 90/61 SALGADA DPC2FF</t>
  </si>
  <si>
    <t>TRIPA NAT SALG 75/33 1D2FFSA</t>
  </si>
  <si>
    <t>TRIPA NAT SALG 75/33 SALGADA 1D2FF</t>
  </si>
  <si>
    <t>TRIPA NAT SALG 75/35 1DG2FFSA</t>
  </si>
  <si>
    <t>TRIPA NAT SALG 75/35 SALGADA DG2FF</t>
  </si>
  <si>
    <t>TRIPA NAT SALG 80/33 1D2FFSA</t>
  </si>
  <si>
    <t>TRIPA NAT SALG 80/33 SALGADA 1D2FF</t>
  </si>
  <si>
    <t>TRIPA NAT SALG 80/40 1DG2FFSA</t>
  </si>
  <si>
    <t>TRIPA NAT SALG 80/40 SALGADA PP2FFSA</t>
  </si>
  <si>
    <t>TRIPA NAT SALG 80/40 SALGADA DG2FF</t>
  </si>
  <si>
    <t>TRIPA NAT SALG 80/50 1DG2FFSA</t>
  </si>
  <si>
    <t>TRIPA NAT SALG 80/220 2D2FASA</t>
  </si>
  <si>
    <t>TRIPA NAT SALG 80/220 SALGADA 2D2FFSA</t>
  </si>
  <si>
    <t>TRIPA NAT SALG 80/220 SALGADA 2D2FF</t>
  </si>
  <si>
    <t>TRIPA NAT SALG 85/33 1D2FFSA</t>
  </si>
  <si>
    <t>TRIPA NAT SALG 85/33 SALGADA 1D2FF</t>
  </si>
  <si>
    <t>TRIPA NAT SALG 85/61 1DPC2FFSA</t>
  </si>
  <si>
    <t>TRIPA NAT SALG 85/61 SALGADA DPC2FF</t>
  </si>
  <si>
    <t>TRIPA NAT SALG 85/71 2D2FFSA</t>
  </si>
  <si>
    <t>TRIPA NAT SALG 85/71 SALGADA 2D2FF</t>
  </si>
  <si>
    <t>TRIPA NAT SALG 90/33 1D2FFSA</t>
  </si>
  <si>
    <t>TRIPA NAT SALG 90/33 SALGADA 1D2FF</t>
  </si>
  <si>
    <t>TRIPA NAT SALG 95/61 1DPC2FFSA</t>
  </si>
  <si>
    <t>TRIPA NAT SALG 95/61 SALGADA DPC2FF</t>
  </si>
  <si>
    <t>TRIPA NAT SALG 110/60 1DG3FFSA</t>
  </si>
  <si>
    <t>TRIPA NAT SALG 110/60 SALGADA DG3FF</t>
  </si>
  <si>
    <t>TRIPA NAT SALG 115/61 PP3FFSA</t>
  </si>
  <si>
    <t>TRIPA NAT SALG 115/61 2D3FFSA</t>
  </si>
  <si>
    <t>TRIPA NAT SALG 115/61 SALGADA PP3FF</t>
  </si>
  <si>
    <t>TRIPA NAT SALG 115/70 1DPC3FFSA</t>
  </si>
  <si>
    <t>TRIPA NAT SALG 115/70 SALGADA PP3FF</t>
  </si>
  <si>
    <t>TRIPA NAT SALG 75/45 1DG2FFSA</t>
  </si>
  <si>
    <t>TRIPA NAT SALG 75/45 SALGADA DG2FF</t>
  </si>
  <si>
    <t>TRIPA NAT SALG 85/220 2D2FASA</t>
  </si>
  <si>
    <t>TRIPA NAT SALG 90/220 2D2FASA</t>
  </si>
  <si>
    <t>TRIPA NAT SALG 90/220 SALGADA 2D2FF</t>
  </si>
  <si>
    <t>TRIPA NAT SALG 90/61 PP2FFSA</t>
  </si>
  <si>
    <t>TRIPA NAT SALG 70/33 SALGADA 1D2FF</t>
  </si>
  <si>
    <t>TRIPA NAT SALG 90/120 SALGADA 1D2FF</t>
  </si>
  <si>
    <t>TRIPA NAT SALG 90/120 SALGADA 2D2FF</t>
  </si>
  <si>
    <t>TRIPA NAT SALG 80/120 SALGADA 2D2FF</t>
  </si>
  <si>
    <t>TRIPA NAT SALG 75/50 SALGADA DG2FF</t>
  </si>
  <si>
    <t>TRIPA NAT SALG 80/35 SALGADA DG2FF</t>
  </si>
  <si>
    <t>TRIPA NAT SALG 73/61 1DPC2FFSA</t>
  </si>
  <si>
    <t>TRIPA NAT SALG 73/61 SALGADA DPC2FF</t>
  </si>
  <si>
    <t>TRIPA NAT SALG 90/160 SALGADA 1D2FF</t>
  </si>
  <si>
    <t>TRIPA NAT SALG 90/160 SALGADA 2D2FF</t>
  </si>
  <si>
    <t>TRIPA NAT SALG 70/220 SALGADA 1D2FF</t>
  </si>
  <si>
    <t>TRIPA NAT SALG 70/220 SALGADA 2D2FF</t>
  </si>
  <si>
    <t>TRIPA NAT SALG 70/120 SALGADA 1D2FF</t>
  </si>
  <si>
    <t>TRIPA NAT SALG 70/160 SALGADA 1D2FF</t>
  </si>
  <si>
    <t>TRIPA NAT SALG 75/220 SALGADA 1D2FF</t>
  </si>
  <si>
    <t>TRIPA NAT SALG 80/160 SALGADA 2D2FF</t>
  </si>
  <si>
    <t>TRIPA NAT SALG 70/35 SALGADA DG2FF</t>
  </si>
  <si>
    <t>TRIPA NAT SALG 100/61 SALGADA DG2FF</t>
  </si>
  <si>
    <t>TRIPA NAT SALG 110/70 SALGADA DG2FF</t>
  </si>
  <si>
    <t>TRIPA NAT SALG 75/40 SALGADA DG2FF</t>
  </si>
  <si>
    <t>TRIPA NAT SALG 80/45 SALGADA DG2FF</t>
  </si>
  <si>
    <t>TRIPA NAT SALG 125/61 2D3FFSA</t>
  </si>
  <si>
    <t>TRIPA NAT SALG 80/55 SALGADA 2D2FFSA</t>
  </si>
  <si>
    <t>TRIPA NAT SALG 75/70 SALGADA GD2FFSA</t>
  </si>
  <si>
    <t>TRIPA NAT SALG 65/220 1D2FFSA</t>
  </si>
  <si>
    <t>TRIPA NAT SALG 65/220 2D2FASA</t>
  </si>
  <si>
    <t>TRIPA NAT SALG 105/55 1DG3FFSA</t>
  </si>
  <si>
    <t>TRIPA NAT SALG 105/55  1DG2FFSA</t>
  </si>
  <si>
    <t>FUNDO NAT SALG 145/160 SALGADA 45CM 2FF</t>
  </si>
  <si>
    <t>FUNDO NAT SALG 145/160 SALGADA 60CM 2FF</t>
  </si>
  <si>
    <t>FUNDO NAT SALG 130/145 SALGADA 55CM 2FF</t>
  </si>
  <si>
    <t>CULATRA NAT SALG COSTURADA 2FF</t>
  </si>
  <si>
    <t>CULATRA NAT SALG 120/145 SALGADA 45CM 2FF</t>
  </si>
  <si>
    <t>CULATRA NAT SALG 120/145 SALGADA 60CM 2FF</t>
  </si>
  <si>
    <t>CULATRA NAT SALG 145/+ SALGADA 45CM 2FF</t>
  </si>
  <si>
    <t>CULATRA NAT SALG 145/+ SALGADA 60CM 2FF</t>
  </si>
  <si>
    <t>CULATRA NAT SALG 145/160 SALGADA 45CM 2FF</t>
  </si>
  <si>
    <t>CULATRA NAT SALG 145/160 SALGADA 60CM 2FF</t>
  </si>
  <si>
    <t>LAMINA POS CULATRA LARGA ENSACADA</t>
  </si>
  <si>
    <t>LAMINA POS CULATRA LARGA DESTACADA</t>
  </si>
  <si>
    <t>LAMINA POS CULATRA MEDIA ENSACADA</t>
  </si>
  <si>
    <t>LAMINA POS CULATRA MEDIA DESTACADA</t>
  </si>
  <si>
    <t>LAMINA POS CULATRA ESTREITA ENSACADA</t>
  </si>
  <si>
    <t>LAMINA POS CULATRA ESTREITA DESTACADA</t>
  </si>
  <si>
    <t>LAMINA DIREITA BOVINA 45/50 1,10MT ENSACADA</t>
  </si>
  <si>
    <t>LAMINA DIREITA BOVINA 45/50 1,10MT DESTACADA</t>
  </si>
  <si>
    <t>LAMINA DIREITA BOVINA 45/50 1,15MT ENSACADA</t>
  </si>
  <si>
    <t>LAMINA DIREITA BOVINA 45/50 1,15MT DESTACADA</t>
  </si>
  <si>
    <t>LAMINA DIREITA BOVINA 45/50 1,20MT ENSACADA</t>
  </si>
  <si>
    <t>LAMINA DIREITA BOVINA 45/50 1,20MT DESTACADA</t>
  </si>
  <si>
    <t>LAMINA DIREITA BOVINA 45/50 1,30MT ENSACADA</t>
  </si>
  <si>
    <t>LAMINA DIREITA BOVINA 45/50 1,30MT DESTACADA</t>
  </si>
  <si>
    <t>LAMINA DIREITA BOVINA 45/50 1,35MT ENSACADA</t>
  </si>
  <si>
    <t>LAMINA DIREITA BOVINA 45/50 1,35MT DESTACADA</t>
  </si>
  <si>
    <t>LAMINA DIREITA BOVINA 45/50 1,50MT ENSACADA</t>
  </si>
  <si>
    <t>LAMINA DIREITA BOVINA 45/50 1,50MT DESTACADA</t>
  </si>
  <si>
    <t>LAMINA DIREITA BOVINA 45/50 2,20MT ENSACADA</t>
  </si>
  <si>
    <t>LAMINA DIREITA BOVINA 45/50 2,20MT DESTACADA</t>
  </si>
  <si>
    <t>LAMINA DIREITA BOVINA 50/55 1,10MT ENSACADA</t>
  </si>
  <si>
    <t>LAMINA DIREITA BOVINA 50/55 1,10MT DESTACADA</t>
  </si>
  <si>
    <t>LAMINA DIREITA BOVINA 50/55 1,10MT 1D P/COSTURAR</t>
  </si>
  <si>
    <t>LAMINA DIREITA BOVINA 50/55 1,15MT ENSACADA</t>
  </si>
  <si>
    <t>LAMINA DIREITA BOVINA 50/55 1,15MT DESTACADA</t>
  </si>
  <si>
    <t>LAMINA DIREITA BOVINA 50/55 1,20MT ENSACADA</t>
  </si>
  <si>
    <t>LAMINA DIREITA BOVINA 50/55 1,20MT DESTACADA</t>
  </si>
  <si>
    <t>LAMINA DIREITA BOVINA 50/55 1,35MT ENSACADA</t>
  </si>
  <si>
    <t>LAMINA DIREITA BOVINA 50/55 1,35MT DESTACADA</t>
  </si>
  <si>
    <t>LAMINA DIREITA BOVINA 50/55 1,50MT ENSACADA</t>
  </si>
  <si>
    <t>LAMINA DIREITA BOVINA 50/55 1,50MT DESTACADA</t>
  </si>
  <si>
    <t>LAMINA DIREITA BOVINA 50/55 1,50MT 1D P/COSTURAR</t>
  </si>
  <si>
    <t>LAMINA DIREITA BOVINA 50/55 1,60MT ENSACADA</t>
  </si>
  <si>
    <t>LAMINA DIREITA BOVINA 50/55 1,60MT DESTACADA</t>
  </si>
  <si>
    <t>LAMINA DIREITA BOVINA 50/55 2,20MT ENSACADA</t>
  </si>
  <si>
    <t>LAMINA DIREITA BOVINA 50/55 2,20MT DESTACADA</t>
  </si>
  <si>
    <t>LAMINA DIREITA BOVINA 50/55 2,20MT 1D P/COSTURAR</t>
  </si>
  <si>
    <t>LAMINA DIREITA BOVINA 50/55 2,25MT ENSACADA</t>
  </si>
  <si>
    <t>LAMINA DIREITA BOVINA 50/55 2,25MT DESTACADA</t>
  </si>
  <si>
    <t>LAMINA DIREITA BOVINA 50/55 2,20/-M 2D P/COSTURAR</t>
  </si>
  <si>
    <t>LAMINA DIREITA BOVINA 54/57 1,30MT ENSACADA</t>
  </si>
  <si>
    <t>LAMINA DIREITA BOVINA 54/57 1,30MT DESTACADA</t>
  </si>
  <si>
    <t>LAMINA DIREITA BOVINA 54/57 1,35M ENSACADA</t>
  </si>
  <si>
    <t>LAMINA DIREITA BOVINA 54/57 1,35MT DESTACADA</t>
  </si>
  <si>
    <t>LAMINA DIREITA BOVINA 54/57 2,25MT ENSACADA</t>
  </si>
  <si>
    <t>LAMINA DIREITA BOVINA 54/57 2,25MT DESTACADA</t>
  </si>
  <si>
    <t>P.M. URUCUM L 8000 S/ ALERGENICO</t>
  </si>
  <si>
    <t>EXTRATO OLEOSO CONCENTRADO S/ ALEGENICO</t>
  </si>
  <si>
    <t>EXTRATO OL. NAT. URUCUM KRAKI (SUBPRODUTO)</t>
  </si>
  <si>
    <t>EXTRATO DE URUCUM</t>
  </si>
  <si>
    <t>P.M. ALCOOLICO URUCUM 1300</t>
  </si>
  <si>
    <t>P.M. CORANTE 400</t>
  </si>
  <si>
    <t>P.M. ESS. CONC. P/PRES. CALIFORNIA</t>
  </si>
  <si>
    <t>P.M. AROMA DE FUMACA</t>
  </si>
  <si>
    <t>P.M. APRESUNTADO 1221              </t>
  </si>
  <si>
    <t>P.M. SALAME 1357-3                </t>
  </si>
  <si>
    <t>P.M. CALABRESA 1377-3              </t>
  </si>
  <si>
    <t>P.M. COMPACTO MORTADELA 542-4    </t>
  </si>
  <si>
    <t>P.M. COMP. COPA KK 1207            </t>
  </si>
  <si>
    <t>P.M. 4538  V3</t>
  </si>
  <si>
    <t>P.M. COMP. PAIO 1238               </t>
  </si>
  <si>
    <t>P.M. LINGUICA TOSCANA 1331         </t>
  </si>
  <si>
    <t>P.M. PORT. 326                      </t>
  </si>
  <si>
    <t>P.M. 9823-2</t>
  </si>
  <si>
    <t>P.M. COND. MORCELA                 </t>
  </si>
  <si>
    <t>P.M. SALAME 296-3                   </t>
  </si>
  <si>
    <t>P.M. SALSICHAO                     </t>
  </si>
  <si>
    <t>P.M. SALSICHA 1343-2               </t>
  </si>
  <si>
    <t>P.M. PRESUNTO S                    </t>
  </si>
  <si>
    <t>P.M. MORTADELA 1202                </t>
  </si>
  <si>
    <t>P.M. MORTADELA 418 - 4            </t>
  </si>
  <si>
    <t>P.M. TEMPERO PREPARADO 1465        </t>
  </si>
  <si>
    <t>P.M. SALSICHAO 1675-2                </t>
  </si>
  <si>
    <t>P.M. QUEIJO 1599                   </t>
  </si>
  <si>
    <t>P.M. LINGUICA PORCO 1814           </t>
  </si>
  <si>
    <t>P.M. MORTADELA FRANGO 1837         </t>
  </si>
  <si>
    <t>P.M. MORTADELA 1981                </t>
  </si>
  <si>
    <t>P.M. SALSICHA ARO 081              </t>
  </si>
  <si>
    <t>P.M. MEGAMIX SALAME 2031          </t>
  </si>
  <si>
    <t>P.M. LINGUICA FRANGO 2202          </t>
  </si>
  <si>
    <t>P.M. FRANGO DEFUMADO 2326          </t>
  </si>
  <si>
    <t>P.M. FRANGO DESFIADO 2426          </t>
  </si>
  <si>
    <t>P.M. CORANTE VERMELHO 2945</t>
  </si>
  <si>
    <t>P.M. LINGUICA FRANGO 3041</t>
  </si>
  <si>
    <t>P.M. LINGUICA TOSCANA 3042-2</t>
  </si>
  <si>
    <t>P.M. SALAME 3108</t>
  </si>
  <si>
    <t>P.M. OLEO ESSENCIAL DE LOURO 3137</t>
  </si>
  <si>
    <t>P.M. CALABRESA 3221-2</t>
  </si>
  <si>
    <t>P.M. CARNE VEGETAL 3242</t>
  </si>
  <si>
    <t>P.M. PIMENTA MALAGUETA 3332</t>
  </si>
  <si>
    <t>CRAVO MOIDO</t>
  </si>
  <si>
    <t>ERVA DOCE MOIDA</t>
  </si>
  <si>
    <t>P.M. CORANTE 2000</t>
  </si>
  <si>
    <t>LOURO MOIDO</t>
  </si>
  <si>
    <t>MANJERONA MOIDA</t>
  </si>
  <si>
    <t>P.M. LINGUICA CALABRESA 4077-4</t>
  </si>
  <si>
    <t>OREGANO MOIDO</t>
  </si>
  <si>
    <t>P.M. 2295</t>
  </si>
  <si>
    <t>PIMENTA BRANCA MOIDA</t>
  </si>
  <si>
    <t>P.M. TOSCANA 4201</t>
  </si>
  <si>
    <t>P.M. LING. TOSCANA 4255-2</t>
  </si>
  <si>
    <t>P.M. ESPETINHO 4289</t>
  </si>
  <si>
    <t>P.M. HAMBURGUER 4287</t>
  </si>
  <si>
    <t>P.M. CALABRESA CONC. 4286</t>
  </si>
  <si>
    <t>P.M. 4324</t>
  </si>
  <si>
    <t>P.M. LINGUICA FRANGO 4222-2</t>
  </si>
  <si>
    <t>P.M. 4322</t>
  </si>
  <si>
    <t>P.M. MORTADELA 4317 - 2</t>
  </si>
  <si>
    <t>P.M. CALABRESA 4341-2</t>
  </si>
  <si>
    <t>P.M. COMPACTO 4213</t>
  </si>
  <si>
    <t>P.M. 4364</t>
  </si>
  <si>
    <t>P.M. 4402</t>
  </si>
  <si>
    <t>P.M. MORTADELA 4413-2</t>
  </si>
  <si>
    <t>P.M. 4428-2</t>
  </si>
  <si>
    <t>P.M. 4430-2</t>
  </si>
  <si>
    <t>P.M. PEITO FRANGO 9385</t>
  </si>
  <si>
    <t>P.M. 4439-2</t>
  </si>
  <si>
    <t>P.M. SALSICHA 4459-5</t>
  </si>
  <si>
    <t>P.M. EXTRATO DE URUCUM 36</t>
  </si>
  <si>
    <t>P.M. 9250</t>
  </si>
  <si>
    <t>P.M. LANCHE 9283</t>
  </si>
  <si>
    <t>P.M. PRES. CAL. 200</t>
  </si>
  <si>
    <t>P.M. 1237</t>
  </si>
  <si>
    <t>P.M. 3301 V-2</t>
  </si>
  <si>
    <t>P.M. 2150 V-4</t>
  </si>
  <si>
    <t>P.M. 2152 V-2</t>
  </si>
  <si>
    <t>P.M. 1671-2</t>
  </si>
  <si>
    <t>P.M. 1807 V4</t>
  </si>
  <si>
    <t>P.M. 4509</t>
  </si>
  <si>
    <t>P.M. DEFUMAX LIQUIDO</t>
  </si>
  <si>
    <t>P.M. 314 V-3</t>
  </si>
  <si>
    <t>P.M. 434</t>
  </si>
  <si>
    <t>P.M. 2556-2</t>
  </si>
  <si>
    <t>P.M. 4523</t>
  </si>
  <si>
    <t>P.M. 4552 V-2</t>
  </si>
  <si>
    <t>P.M. 4576</t>
  </si>
  <si>
    <t>P.M. 4582-3</t>
  </si>
  <si>
    <t>P.M. 461 V-3</t>
  </si>
  <si>
    <t>P.M. 186 V-2</t>
  </si>
  <si>
    <t>P.M. 2085 V-3</t>
  </si>
  <si>
    <t>P.M. 4675</t>
  </si>
  <si>
    <t>P.M. 542 V-4</t>
  </si>
  <si>
    <t>P.M. CORANTE 2000 PG</t>
  </si>
  <si>
    <t>P.M. 4729</t>
  </si>
  <si>
    <t>P.M. 9550</t>
  </si>
  <si>
    <t>P.M. 4750 V4</t>
  </si>
  <si>
    <t>P.M. 4784 MORT. V6</t>
  </si>
  <si>
    <t>P.M. 9588</t>
  </si>
  <si>
    <t>PIMENTA PRETA MOIDA</t>
  </si>
  <si>
    <t>P.M. FURANEOL 20</t>
  </si>
  <si>
    <t>P.M. 4806</t>
  </si>
  <si>
    <t>P.M. 4249</t>
  </si>
  <si>
    <t>P.M. AROMA DE ALHO 4856</t>
  </si>
  <si>
    <t>P.M. TOSCANA 505 V-4</t>
  </si>
  <si>
    <t>P.M. 4864</t>
  </si>
  <si>
    <t>P.M. 4642</t>
  </si>
  <si>
    <t>P.M. 3090</t>
  </si>
  <si>
    <t>P.M. 9276 V3</t>
  </si>
  <si>
    <t>P.M. 4901</t>
  </si>
  <si>
    <t>P.M. 4909-2</t>
  </si>
  <si>
    <t>P.M. 160</t>
  </si>
  <si>
    <t>P.M. 308 V4</t>
  </si>
  <si>
    <t>P.M. CALABRESA 2961-2</t>
  </si>
  <si>
    <t>P.M. 4688 V3</t>
  </si>
  <si>
    <t>P.M. 4707 V2</t>
  </si>
  <si>
    <t>P.M. 4687 V3</t>
  </si>
  <si>
    <t>P.M. CAMBUI 2150 V3</t>
  </si>
  <si>
    <t>P.M. MORT. 2359-2</t>
  </si>
  <si>
    <t>P.M. 4939-2</t>
  </si>
  <si>
    <t>P.M. 4946-2</t>
  </si>
  <si>
    <t>P.M. TUBELLE 2646 V3</t>
  </si>
  <si>
    <t>P.M. 4956</t>
  </si>
  <si>
    <t>P.M. 4957</t>
  </si>
  <si>
    <t>P.M. MORTADELA 4958-2</t>
  </si>
  <si>
    <t>P.M. 4860</t>
  </si>
  <si>
    <t>P.M. 4677-2</t>
  </si>
  <si>
    <t>P.M. 4986</t>
  </si>
  <si>
    <t>P.M. 415-2</t>
  </si>
  <si>
    <t>P.M. AROMA SALSICHA-2</t>
  </si>
  <si>
    <t>P.M. SALSICHA 375-3</t>
  </si>
  <si>
    <t>P.M. AROMA PATE 2</t>
  </si>
  <si>
    <t>P.M. LINGUICA 436-3</t>
  </si>
  <si>
    <t>P.M. 297-2</t>
  </si>
  <si>
    <t>P.M. APRESUNTADO  </t>
  </si>
  <si>
    <t>P.M. MORTADELA-2</t>
  </si>
  <si>
    <t>P.M. AROMA LINGUICA-3</t>
  </si>
  <si>
    <t>P.M. MORTADELA 409-2</t>
  </si>
  <si>
    <t>P.M. 3477-2</t>
  </si>
  <si>
    <t>P.M. EXTRATO URUCUM 5000</t>
  </si>
  <si>
    <t>P.M. 5017</t>
  </si>
  <si>
    <t>P.M. CAMBUI 5033</t>
  </si>
  <si>
    <t>P.M. 5031</t>
  </si>
  <si>
    <t>P.M. MORTADELA ARO 111-2</t>
  </si>
  <si>
    <t>P.M. MARINADO 5060</t>
  </si>
  <si>
    <t>P.M. 4956-2</t>
  </si>
  <si>
    <t>P.M. PRESUNTO 5066</t>
  </si>
  <si>
    <t>P.M. AC MASCAVO MOIDO</t>
  </si>
  <si>
    <t>P.M. AZEITE 5089</t>
  </si>
  <si>
    <t>P.M. 5137</t>
  </si>
  <si>
    <t>P.M. GALETO 5143</t>
  </si>
  <si>
    <t>P.M. CORANTE CARNE 1890</t>
  </si>
  <si>
    <t>P.M. 5128-2</t>
  </si>
  <si>
    <t>P.M. LANCHE 570-2</t>
  </si>
  <si>
    <t>P.M. 5151</t>
  </si>
  <si>
    <t>P.M. TEMPERO FRANGO 1471 - ESPECIAL</t>
  </si>
  <si>
    <t>P.M. 9747</t>
  </si>
  <si>
    <t>P.M. 5152</t>
  </si>
  <si>
    <t>P.M. 5168</t>
  </si>
  <si>
    <t>P.M. LING. 4940</t>
  </si>
  <si>
    <t>P.M. 1/100</t>
  </si>
  <si>
    <t>P.M. 5204-3</t>
  </si>
  <si>
    <t>P.M. 5249</t>
  </si>
  <si>
    <t>P.M. TOSCANA 5209-2</t>
  </si>
  <si>
    <t>P.M. 5255-5</t>
  </si>
  <si>
    <t>P.M. 5017-2</t>
  </si>
  <si>
    <t>P.M. 5017-3</t>
  </si>
  <si>
    <t>P.M. 5302</t>
  </si>
  <si>
    <t>P.M. 297-4</t>
  </si>
  <si>
    <t>P.M. LING. 5298-2</t>
  </si>
  <si>
    <t>P.M. CAMBUI 9389</t>
  </si>
  <si>
    <t>P.M. PIM. BRANCA 5336</t>
  </si>
  <si>
    <t>P.M. TOMILHO</t>
  </si>
  <si>
    <t>P.M. OREGANO</t>
  </si>
  <si>
    <t>P.M. ANTIUMECTANTE</t>
  </si>
  <si>
    <t>P.M. PIMENTA PRETA 1317</t>
  </si>
  <si>
    <t>P.M. ALHO 5356</t>
  </si>
  <si>
    <t>P.M. 5351</t>
  </si>
  <si>
    <t>P.M. 5312</t>
  </si>
  <si>
    <t>P.M. 5366</t>
  </si>
  <si>
    <t>P.M. LING. TOSCANA 4876</t>
  </si>
  <si>
    <t>P.M. ERVAS FINAS 4358</t>
  </si>
  <si>
    <t>P.M. 5413</t>
  </si>
  <si>
    <t>P.M. SALAME 5367-2</t>
  </si>
  <si>
    <t>P.M. 5314-2</t>
  </si>
  <si>
    <t>P.M. BACON 1747</t>
  </si>
  <si>
    <t>P.M. 3301 V3</t>
  </si>
  <si>
    <t>AROMA DE ALHO 1362                        </t>
  </si>
  <si>
    <t>AROMA DE FUMACA 1363                      </t>
  </si>
  <si>
    <t>AROMA DE MANJERONA 1381                   </t>
  </si>
  <si>
    <t>AROMA DE PIMENTA MALAGUETA 1379           </t>
  </si>
  <si>
    <t>AROMA DE CRAVO 1380                       </t>
  </si>
  <si>
    <t>AROMA DE PIMENTA PRETA 1390              </t>
  </si>
  <si>
    <t>AROMA DE NOZ MOSCADA 1398                 </t>
  </si>
  <si>
    <t>AROMA DE PAPRIKA 1415                     </t>
  </si>
  <si>
    <t>AROMA DE CEBOLA  1453                     </t>
  </si>
  <si>
    <t>AROMA DE LIMAO 1658                       </t>
  </si>
  <si>
    <t>AROMA DE PIMENTA PRETA 2400              </t>
  </si>
  <si>
    <t>AROMA DE ALHO 2527                      </t>
  </si>
  <si>
    <t>P.M. 9079</t>
  </si>
  <si>
    <t>P.M. CORANTE 1155</t>
  </si>
  <si>
    <t>P.M. 2189 V-2</t>
  </si>
  <si>
    <t>P.M. CHURRASQUETA 3465</t>
  </si>
  <si>
    <t>P.M. 4050 V-2</t>
  </si>
  <si>
    <t>P.M. 9105</t>
  </si>
  <si>
    <t>P.M. SALAME 5096-2</t>
  </si>
  <si>
    <t>P.M. LING. 4605</t>
  </si>
  <si>
    <t>P.M. OE COENTRO 008450</t>
  </si>
  <si>
    <t>P.M. OR COENTRO 007582</t>
  </si>
  <si>
    <t xml:space="preserve">P.M. 5503		</t>
  </si>
  <si>
    <t>P.M. 5538</t>
  </si>
  <si>
    <t>P.M. MORTADELA 3013</t>
  </si>
  <si>
    <t>P.M. TEMPERO FRANGO 1587-P</t>
  </si>
  <si>
    <t>P.M. 5343</t>
  </si>
  <si>
    <t>P.M. 5479</t>
  </si>
  <si>
    <t>P.M. EXTRATO OLEOSO NAT. URUCUM 7033</t>
  </si>
  <si>
    <t xml:space="preserve">P.M. TOSCANA 5525-2		</t>
  </si>
  <si>
    <t>P.M 5482</t>
  </si>
  <si>
    <t xml:space="preserve">P.M. PIM. BRANCA SUBS.		</t>
  </si>
  <si>
    <t>EXTRATO URUCUM - REC LAV GR BT</t>
  </si>
  <si>
    <t xml:space="preserve">P.M. 9550-1		</t>
  </si>
  <si>
    <t xml:space="preserve">P.M. 5577-2		</t>
  </si>
  <si>
    <t>P.M. EXTRATO OLEOSO NAT URUCUM 7032</t>
  </si>
  <si>
    <t xml:space="preserve">P.M. SALAME 9896		</t>
  </si>
  <si>
    <t>P.M. EXT. OL. NAT. URUCUM 7034</t>
  </si>
  <si>
    <t>P. M. AROMA MORT. -2</t>
  </si>
  <si>
    <t>P.M. 5497</t>
  </si>
  <si>
    <t>P.M. 5053</t>
  </si>
  <si>
    <t>P.M. 5279-3</t>
  </si>
  <si>
    <t>P.M. MEGAMIX L. FRANGO 2032</t>
  </si>
  <si>
    <t>O.R. COENTRO PAD 007582</t>
  </si>
  <si>
    <t>P.M. 5604</t>
  </si>
  <si>
    <t>P.M. 125-2</t>
  </si>
  <si>
    <t>P.M. 5547</t>
  </si>
  <si>
    <t>P.M. 399 V-2</t>
  </si>
  <si>
    <t xml:space="preserve">P.M. LING. 5360	</t>
  </si>
  <si>
    <t>P.M. 5376</t>
  </si>
  <si>
    <t>P.M. CALIFORNIA 5332</t>
  </si>
  <si>
    <t>P.M. PEITO FGO 9385-2</t>
  </si>
  <si>
    <t>P.M. 5622</t>
  </si>
  <si>
    <t>P.M. 5658-2</t>
  </si>
  <si>
    <t>PIMENTA PRETA MOIDA GROSSA</t>
  </si>
  <si>
    <t>PIMENTA BRANCA MOIDA GROSSA</t>
  </si>
  <si>
    <t>SALVIA MOIDA</t>
  </si>
  <si>
    <t>SALSA DESIDRATADA MOIDA FINA</t>
  </si>
  <si>
    <t>SALSA PENEIRADA MALHA 10 A 20</t>
  </si>
  <si>
    <t>LOURO TRITURADO GRANDE 4520</t>
  </si>
  <si>
    <t>PIMENTA PRETA MOIDA (MALHA 20)</t>
  </si>
  <si>
    <t>P.M. 4612</t>
  </si>
  <si>
    <t>P.M. CORANTE 119</t>
  </si>
  <si>
    <t>P.M. CORANTE VERDE 5089-2</t>
  </si>
  <si>
    <t>P.M. FRANGO 3510</t>
  </si>
  <si>
    <t>P.M. SUINO 5282-3</t>
  </si>
  <si>
    <t>PM 5632</t>
  </si>
  <si>
    <t>FUNCHO MOIDO</t>
  </si>
  <si>
    <t>P.M. 2276 V-4</t>
  </si>
  <si>
    <t>P.M. 3463</t>
  </si>
  <si>
    <t>P.M. LINGUICA FRANGO 4298</t>
  </si>
  <si>
    <t>P.M. 4499 V-3</t>
  </si>
  <si>
    <t>P.M. 4719</t>
  </si>
  <si>
    <t>P.M. 4766</t>
  </si>
  <si>
    <t>P.M. ERVAS FINAS 5072</t>
  </si>
  <si>
    <t>P.M. FRANGO DEFUMADO 3423</t>
  </si>
  <si>
    <t>P.M. FIAMBRE 1995</t>
  </si>
  <si>
    <t>P.M. MOLHO BARBECUE 2798</t>
  </si>
  <si>
    <t xml:space="preserve">P.M. 5540		</t>
  </si>
  <si>
    <t>P.M. 5567</t>
  </si>
  <si>
    <t>P.M. MORT. 5320-2</t>
  </si>
  <si>
    <t>MOSTARDA MOIDA</t>
  </si>
  <si>
    <t>P.M. 5599</t>
  </si>
  <si>
    <t>P.M. GARLIC</t>
  </si>
  <si>
    <t>SORBATO DE POTASSIO MOIDO</t>
  </si>
  <si>
    <t>P.M. AROMA LINGUICA </t>
  </si>
  <si>
    <t>P.M. AROMA MORTADELA</t>
  </si>
  <si>
    <t>P.M. AROMA SALSICHA</t>
  </si>
  <si>
    <t>P.M. EXTRATO DE PIMENTA VERMELHA</t>
  </si>
  <si>
    <t>P.M. SALSICHA 431               </t>
  </si>
  <si>
    <t>P.M. 516</t>
  </si>
  <si>
    <t>P.M. LING.BLUMENAU 1378          </t>
  </si>
  <si>
    <t>P.M. CALAB. 399 S-2</t>
  </si>
  <si>
    <t>P.M. LING. FRANGO 1282        </t>
  </si>
  <si>
    <t>P.M. TEMP. PREP. FRANGO FR 37  </t>
  </si>
  <si>
    <t>P.M. TEMP. CHUR. 125        </t>
  </si>
  <si>
    <t>P.M. COMP. PRESUNTO 122</t>
  </si>
  <si>
    <t>P.M. OLEO 1391</t>
  </si>
  <si>
    <t>P.M. LINGUICA TOSC. 1315</t>
  </si>
  <si>
    <t>P.M. KRAKIST. ALHO 416-2</t>
  </si>
  <si>
    <t>P.M. SALSICHA 416                </t>
  </si>
  <si>
    <t>P.M. LING. CAL. S 102              </t>
  </si>
  <si>
    <t>P.M. ERVAS FINAS 1430    </t>
  </si>
  <si>
    <t>P.M. BACON 1433</t>
  </si>
  <si>
    <t>P.M. TEMPERO FRANGO 1471     </t>
  </si>
  <si>
    <t>P.M. LINGUICA FRANGO 1522-2</t>
  </si>
  <si>
    <t>P.M. LINGUICA CARNEIRO 1684 </t>
  </si>
  <si>
    <t>P.M. HAMBURGUER 1393-3</t>
  </si>
  <si>
    <t>P.M. LINGUICA CALABRESA 1696-2</t>
  </si>
  <si>
    <t>P.M. PASTA ALHO 200</t>
  </si>
  <si>
    <t>P.M. QUEIJO 1931   </t>
  </si>
  <si>
    <t>P.M. PAIO</t>
  </si>
  <si>
    <t>P.M. LINGUICA FRANGO-2</t>
  </si>
  <si>
    <t>P.M. SALSICHA 1456               </t>
  </si>
  <si>
    <t>P.M. PRESUNTO 1220</t>
  </si>
  <si>
    <t>P.M. CALABRESA 2110-2</t>
  </si>
  <si>
    <t>P.M. COLORIFICO 2127</t>
  </si>
  <si>
    <t>P.M. MORTADELA FRANGO 2120</t>
  </si>
  <si>
    <t>P.M. SALSICHA 2131-2            </t>
  </si>
  <si>
    <t>P.M. CAMBUI 2150</t>
  </si>
  <si>
    <t>P.M. LING. CALAB. 499 </t>
  </si>
  <si>
    <t>P.M. LINGÜICA TOSCANA 2552  </t>
  </si>
  <si>
    <t>P.M. CORTES SUINOS N 3 1512</t>
  </si>
  <si>
    <t>P.M. LINGUICA 412             </t>
  </si>
  <si>
    <t>P.M. CEBOLA 1611</t>
  </si>
  <si>
    <t>P.M. MORTADELA 2645</t>
  </si>
  <si>
    <t>P.M. TEMP. AVES 2747</t>
  </si>
  <si>
    <t>P.M. CALABRESA 2884</t>
  </si>
  <si>
    <t>P.M. PATE CARNE 3082</t>
  </si>
  <si>
    <t>P.M. CORANTE NATURAL URUCUM 2500 U</t>
  </si>
  <si>
    <t>P.M. CALDO GALINHA 1942   </t>
  </si>
  <si>
    <t>P.M. CORANTE NATURAL CURCUMA 2500 C</t>
  </si>
  <si>
    <t>P.M. SALSICHA 3415</t>
  </si>
  <si>
    <t>P.M. CORANTE 2127</t>
  </si>
  <si>
    <t>P.M. PIMENTA BRANCA 3358</t>
  </si>
  <si>
    <t>P.M. SABORIZANTE HP 3425</t>
  </si>
  <si>
    <t>P.M. LINGUICA TOSCANA 2151     </t>
  </si>
  <si>
    <t>P.M. PIMENTA 4025-4</t>
  </si>
  <si>
    <t>P.M. CARNE PEDACO 2472</t>
  </si>
  <si>
    <t>P.M. 4290</t>
  </si>
  <si>
    <t>P.M. 9437</t>
  </si>
  <si>
    <t>P.M. 1901 V4</t>
  </si>
  <si>
    <t>P.M. CORANTE 2295 L</t>
  </si>
  <si>
    <t>P.M. 4563 V4</t>
  </si>
  <si>
    <t>P.M. 4697 V-2</t>
  </si>
  <si>
    <t>P.M. 4799 V6</t>
  </si>
  <si>
    <t>P.M. 4775 CAL. V3</t>
  </si>
  <si>
    <t>P.M. 4821/2</t>
  </si>
  <si>
    <t>P.M. 4854</t>
  </si>
  <si>
    <t>P.M. 4804</t>
  </si>
  <si>
    <t>P.M. 4853</t>
  </si>
  <si>
    <t>P.M. 1297-3</t>
  </si>
  <si>
    <t>P.M. 4539 V6</t>
  </si>
  <si>
    <t>P.M. 4540-6</t>
  </si>
  <si>
    <t>P.M. 4608 V3</t>
  </si>
  <si>
    <t>P.M. 1996-3</t>
  </si>
  <si>
    <t>P.M. 1997 V5</t>
  </si>
  <si>
    <t>P.M. 2706-5</t>
  </si>
  <si>
    <t>P.M. PEITO FRANGO 4925-6</t>
  </si>
  <si>
    <t>P.M. SALSICHA 4945-4</t>
  </si>
  <si>
    <t>P.M. MORTADELA 4947-2</t>
  </si>
  <si>
    <t>P.M. MORT. FRANGO 1837 V3</t>
  </si>
  <si>
    <t>P.M. 4220 V2</t>
  </si>
  <si>
    <t>P.M. MORT. 4423 V2</t>
  </si>
  <si>
    <t>P.M. 4499 V5</t>
  </si>
  <si>
    <t>P.M. 4951-2</t>
  </si>
  <si>
    <t>P.M. 4471</t>
  </si>
  <si>
    <t>P.M. 4960</t>
  </si>
  <si>
    <t>P.M. 4969</t>
  </si>
  <si>
    <t>P.M. 4997</t>
  </si>
  <si>
    <t>P.M. CAL. 5038-2</t>
  </si>
  <si>
    <t>P.M. TOSC. 505-8</t>
  </si>
  <si>
    <t>P.M. TOSC. 5080-2</t>
  </si>
  <si>
    <t>P.M. MORTADELA 5078-1</t>
  </si>
  <si>
    <t>P.M. 5117</t>
  </si>
  <si>
    <t>P.M. 4985-2</t>
  </si>
  <si>
    <t>P.M. ESCALOPE 5150-2</t>
  </si>
  <si>
    <t>P.M. BOVINO 5118</t>
  </si>
  <si>
    <t>P.M. 5196</t>
  </si>
  <si>
    <t>P.M. ALMONDEGAS FRANGO 2157</t>
  </si>
  <si>
    <t>P.M. LANCHE 5228</t>
  </si>
  <si>
    <t>P.M. 5270</t>
  </si>
  <si>
    <t>P.M. MORTADELA 5248</t>
  </si>
  <si>
    <t>P.M. 5256</t>
  </si>
  <si>
    <t>P.M. 5267</t>
  </si>
  <si>
    <t>P.M. APRES. 5299</t>
  </si>
  <si>
    <t>P.M. 5310-3</t>
  </si>
  <si>
    <t>P.M. 9756-3</t>
  </si>
  <si>
    <t>P.M. COND. NAT. PIM. BRANCA 5336-4</t>
  </si>
  <si>
    <t>P.M. 5566-4(5295)</t>
  </si>
  <si>
    <t>P.M. SALS. S/PIM. 5358</t>
  </si>
  <si>
    <t>P.M. MORT. 5353</t>
  </si>
  <si>
    <t>P.M. CAL. 5369-5</t>
  </si>
  <si>
    <t>P.M. MORT. DEF. 5342</t>
  </si>
  <si>
    <t>P.M. AVES 5402-3</t>
  </si>
  <si>
    <t>P.M. LING. CAL. 5421-2</t>
  </si>
  <si>
    <t>P.M. ESP. FR 5408</t>
  </si>
  <si>
    <t>P.M. 5403</t>
  </si>
  <si>
    <t>P.M. 5454</t>
  </si>
  <si>
    <t>P.M. GUAIACOL 5436</t>
  </si>
  <si>
    <t>P.M. 5492-2</t>
  </si>
  <si>
    <t>P.M. MORTADELA 5493-2</t>
  </si>
  <si>
    <t>P.M. CAL. 5447</t>
  </si>
  <si>
    <t>P.M. 5530-7</t>
  </si>
  <si>
    <t>P.M. 5295-18</t>
  </si>
  <si>
    <t>P.M. 5566-4</t>
  </si>
  <si>
    <t>P.M. 4969-2</t>
  </si>
  <si>
    <t>P.M. MORTADELA 5338</t>
  </si>
  <si>
    <t>P.M. 5436-2</t>
  </si>
  <si>
    <t>P.M. 5537</t>
  </si>
  <si>
    <t>P.M. MORTADELA 532-3</t>
  </si>
  <si>
    <t>P.M. MORTADELA 4931</t>
  </si>
  <si>
    <t xml:space="preserve">P.M. LING. TOSC. 5271-20		</t>
  </si>
  <si>
    <t>P.M. LING. FRANGO 5535-2</t>
  </si>
  <si>
    <t>EXTRATO OLEOSO CONCENTRADO (OS)</t>
  </si>
  <si>
    <t xml:space="preserve">P.M. LING. 5346-2		</t>
  </si>
  <si>
    <t xml:space="preserve">P.M. AROMA SALSICHA 5593		</t>
  </si>
  <si>
    <t>P.M. 5281</t>
  </si>
  <si>
    <t>P.M. 5079</t>
  </si>
  <si>
    <t>P.M. LINGUICA FRANGO 9340</t>
  </si>
  <si>
    <t>P.M. PEITO FRANGO  5670</t>
  </si>
  <si>
    <t>P.M. EDULMIX SSC 40</t>
  </si>
  <si>
    <t>COMPOSTO SHF-1 002</t>
  </si>
  <si>
    <t>BORRACHA  HFEPR/SHF2 NATURAL</t>
  </si>
  <si>
    <t>BORRACHA  HFEPR/SHF2 BRANCO</t>
  </si>
  <si>
    <t>BORRACHA  HFEPR/SHF2 VERMELHO TIJOLO</t>
  </si>
  <si>
    <t>BORRACHA  HFEPR/SHF2 VIOLETA</t>
  </si>
  <si>
    <t>BORRACHA  HFEPR/SHF2 ROSA</t>
  </si>
  <si>
    <t>BORRACHA  HFEPR/SHF2 VERMELHO</t>
  </si>
  <si>
    <t>BORRACHA  HFEPR/SHF2 AZUL</t>
  </si>
  <si>
    <t>BORRACHA  HFEPR/SHF2 AZUL CLARO</t>
  </si>
  <si>
    <t>BORRACHA  HFEPR/SHF2 VERDE</t>
  </si>
  <si>
    <t>BORRACHA  HFEPR/SHF2 VERDE CLARO</t>
  </si>
  <si>
    <t>BORRACHA  HFEPR/SHF2 AMARELO</t>
  </si>
  <si>
    <t>BORRACHA  HFEPR/SHF2 CURY</t>
  </si>
  <si>
    <t>BORRACHA  HFEPR/SHF2 MARROM</t>
  </si>
  <si>
    <t>BORRACHA  HFEPR/SHF2 CINZA</t>
  </si>
  <si>
    <t>BORRACHA  HFEPR/SHF2 LARANJA</t>
  </si>
  <si>
    <t>BORRACHA EPRS 008 FLEX BRANCO</t>
  </si>
  <si>
    <t>BORRACHA EPRS 008 FLEX VEMELHO TIJOLO</t>
  </si>
  <si>
    <t>BORRACHA EPRS 008 FLEX VERMELHO</t>
  </si>
  <si>
    <t>BORRACHA EPRS 008 FLEX PRETO</t>
  </si>
  <si>
    <t>BORRACHA EPRS 008 FLEX AZUL</t>
  </si>
  <si>
    <t>BORRACHA EPRS 008 FLEX VERDE</t>
  </si>
  <si>
    <t>BORRACHA EPRS 008 FLEX AMARELO</t>
  </si>
  <si>
    <t>BORRACHA EPRS 008 FLEX MARROM</t>
  </si>
  <si>
    <t>BORRACHA EPRS 008 FLEX LARANJA</t>
  </si>
  <si>
    <t>BORRACHA SILICONE E-25 BRANCO</t>
  </si>
  <si>
    <t>BORRACHA SILICONE E-25 VERMELHO</t>
  </si>
  <si>
    <t>BORRACHA SILICONE E-25 PRETO</t>
  </si>
  <si>
    <t>BORRACHA SILICONE E-25 AZUL</t>
  </si>
  <si>
    <t>BORRACHA SILICONE E-25 VERDE</t>
  </si>
  <si>
    <t>BORRACHA SILICONE E-25 AMARELO</t>
  </si>
  <si>
    <t>BORRACHA SILICONE E-25 CINZA</t>
  </si>
  <si>
    <t>BORRACHA SILICONE TR BRANCO</t>
  </si>
  <si>
    <t>BORRACHA SILICONE TR VERMELHO</t>
  </si>
  <si>
    <t>BORRACHA SILICONE TR PRETO</t>
  </si>
  <si>
    <t>BORRACHA SILICONE TR AZUL</t>
  </si>
  <si>
    <t>BORRACHA SILICONE TR AZUL CLARO</t>
  </si>
  <si>
    <t>BORRACHA SILICONE TR VERDE</t>
  </si>
  <si>
    <t>BORRACHA SILICONE TR AMARELO</t>
  </si>
  <si>
    <t>BORRACHA SILICONE TR MARROM</t>
  </si>
  <si>
    <t>BORRACHA SILICONE TR CINZA</t>
  </si>
  <si>
    <t>BORRACHA SILICONE TR LARANJA</t>
  </si>
  <si>
    <t>BORRACHA SILICONE E TRANSLUCIDO</t>
  </si>
  <si>
    <t>BORRACHA SILICONE E BRANCO</t>
  </si>
  <si>
    <t>BORRACHA SILICONE E VERMELHO TIJOLO</t>
  </si>
  <si>
    <t>BORRACHA SILICONE E VERMELHO</t>
  </si>
  <si>
    <t>BORRACHA SILICONE E VERMELHO ESCURO</t>
  </si>
  <si>
    <t>BORRACHA SILICONE E PRETO</t>
  </si>
  <si>
    <t>BORRACHA SILICONE E AZUL</t>
  </si>
  <si>
    <t>BORRACHA SILICONE E AZUL CLARO</t>
  </si>
  <si>
    <t>BORRACHA SILICONE E VERDE</t>
  </si>
  <si>
    <t>BORRACHA SILICONE E AMARELO</t>
  </si>
  <si>
    <t>BORRACHA SILICONE E MARROM</t>
  </si>
  <si>
    <t>BORRACHA SILICONE E CINZA</t>
  </si>
  <si>
    <t>BORRACHA SILICONE E LARANJA</t>
  </si>
  <si>
    <t>BORRACHA SILICONE ACH BRANCO</t>
  </si>
  <si>
    <t>BORRACHA SILICONE ACH VERMELHO TIJOLO</t>
  </si>
  <si>
    <t>BORRACHA SILICONE ACH VERMELHO</t>
  </si>
  <si>
    <t>BORRACHA SILICONE ACH PRETO</t>
  </si>
  <si>
    <t>BORRACHA SILICONE ACH VERDE</t>
  </si>
  <si>
    <t>BORRACHA SILICONE ST TRANSPARENTE</t>
  </si>
  <si>
    <t>BORRACHA SILICONE ST BRANCO</t>
  </si>
  <si>
    <t>BORRACHA SILICONE ST VM TIJOLO</t>
  </si>
  <si>
    <t>BORRACHA SILICONE ST VERMELHO</t>
  </si>
  <si>
    <t>BORRACHA SILICONE ST AZUL</t>
  </si>
  <si>
    <t>BORRACHA SILICONE ST AZUL CLARO</t>
  </si>
  <si>
    <t>BORRACHA SILICONE ST VERDE</t>
  </si>
  <si>
    <t>BORRACHA SILICONE ST AMARELO</t>
  </si>
  <si>
    <t>BORRACHA SILICONE ST MARROM</t>
  </si>
  <si>
    <t>BORRACHA SILICONE ST CINZA</t>
  </si>
  <si>
    <t>BORRACHA SILICONE ST LARANJA</t>
  </si>
  <si>
    <t>BORRACHA SILICONE E 300 BRANCO</t>
  </si>
  <si>
    <t>BORRACHA SILICONE E 300 VERMELHO TIJOLO</t>
  </si>
  <si>
    <t>BORRACHA SILICONE E 300 VERMELHO</t>
  </si>
  <si>
    <t>BORRACHA SILICONE E 300 PRETO</t>
  </si>
  <si>
    <t>BORRACHA SILICONE E 300 AZUL</t>
  </si>
  <si>
    <t>BORRACHA SILICONE E 300 VERDE</t>
  </si>
  <si>
    <t>BORRACHA SILICONE E 300 AMARELO</t>
  </si>
  <si>
    <t>BORRACHA NEOPRENE FLEX PRETO</t>
  </si>
  <si>
    <t>BORRACHA PE-150 50/50 VERMELHO</t>
  </si>
  <si>
    <t>BORRACHA PE-150 50/50 PRETO</t>
  </si>
  <si>
    <t>BORRACHA PE-150 50/50 AZUL</t>
  </si>
  <si>
    <t>BORRACHA PE-150 50/50 CINZA</t>
  </si>
  <si>
    <t>BORRACHA PE-150 50/50 LARANJA</t>
  </si>
  <si>
    <t>BORRACHA RADOXIL PRETO</t>
  </si>
  <si>
    <t>BORRACHA RADOXIL CINZA</t>
  </si>
  <si>
    <t>BORRACHA SILICONE TR ACH NATURAL</t>
  </si>
  <si>
    <t>BORRACHA SILICONE TR ACH BRANCO</t>
  </si>
  <si>
    <t>BORRACHA SILICONE TR ACH PRETO</t>
  </si>
  <si>
    <t>BORRACHA SILICONE TR ACH AZUL</t>
  </si>
  <si>
    <t>BORRACHA SILICONE TR ACH VERDE</t>
  </si>
  <si>
    <t>BORRACHA SILICONE TR ACH AMARELO</t>
  </si>
  <si>
    <t>BORRACHA SILICONE TR ACH MARROM</t>
  </si>
  <si>
    <t>BORRACHA SILICONE TR ACH CINZA</t>
  </si>
  <si>
    <t>BORRACHA SILICONE TR ACH LARANJA</t>
  </si>
  <si>
    <t>BORRACHA EPRS-D PRETO (DELPHI)</t>
  </si>
  <si>
    <t>BORRACHA SILICONE LS BRANCO</t>
  </si>
  <si>
    <t>BORRACHA SILICONE LS VERMELHO</t>
  </si>
  <si>
    <t>BORRACHA SILICONE LS PRETO</t>
  </si>
  <si>
    <t>BORRACHA SILICONE LS AZUL</t>
  </si>
  <si>
    <t>BORRACHA SILICONE LS AMARELO</t>
  </si>
  <si>
    <t>BORRACHA SILICONE ST 300 BRANCO</t>
  </si>
  <si>
    <t>BORRACHA SILICONE ST 300 VERMELHO TIJOLO</t>
  </si>
  <si>
    <t>BORRACHA SILICONE ST 300 VERMELHO</t>
  </si>
  <si>
    <t>BORRACHA SILICONE ST 300 PRETO</t>
  </si>
  <si>
    <t>BORRACHA SILICONE ST 300 AZUL</t>
  </si>
  <si>
    <t>BORRACHA SILICONE E 300 ACH BRANCO</t>
  </si>
  <si>
    <t>BORRACHA SILICONE E 300 ACH VERMELHO</t>
  </si>
  <si>
    <t>BORRACHA SILICONE E 300 ACH AZUL</t>
  </si>
  <si>
    <t>BORRACHA SILICONE E 300 ACH LARANJA</t>
  </si>
  <si>
    <t>BORRACHA SILICONE LS-2 BRANCO (ELBAC)</t>
  </si>
  <si>
    <t>BORRACHA SILICONE LS-2 VERMELHO (ELBAC)</t>
  </si>
  <si>
    <t>BORRACHA SILICONE LS-2 PRETO (ELBAC)</t>
  </si>
  <si>
    <t>BORRACHA SILICONE LS-2 CINZA (ELBAC)</t>
  </si>
  <si>
    <t>BORRACHA SILICONE LS ACH 5 BRANCO</t>
  </si>
  <si>
    <t>BORRACHA SILICONE LS ACH 5 VERMELHO  ESCURO</t>
  </si>
  <si>
    <t>BORRACHA SILICONE LS ACH 5 PRETO</t>
  </si>
  <si>
    <t>BORRACHA SILICONE LS ACH 5 CINZA ESCURO</t>
  </si>
  <si>
    <t>BORRACHA SILICONE BTV ACH PRETO</t>
  </si>
  <si>
    <t>BORRACHA SILICONE E 10 BRANCO</t>
  </si>
  <si>
    <t>BORRACHA SILICONE E 10 VERMELHO</t>
  </si>
  <si>
    <t>BORRACHA SILICONE E 10 PRETO</t>
  </si>
  <si>
    <t>BORRACHA SILICONE E 10 AZUL</t>
  </si>
  <si>
    <t>BORRACHA SILICONE E 10 MARROM</t>
  </si>
  <si>
    <t>BORRACHA SILICONE E 10 CINZA</t>
  </si>
  <si>
    <t>BORRACHA SILICONE E 20 VERMELHO</t>
  </si>
  <si>
    <t>BORRACHA SILICONE E 20 PRETO</t>
  </si>
  <si>
    <t>BORRACHA SILICONE E 20 AMARELO</t>
  </si>
  <si>
    <t>BORRACHA SILICONE E 20 MARROM</t>
  </si>
  <si>
    <t>BORRACHA PE-150 R VERMELHO</t>
  </si>
  <si>
    <t>BORRACHA PE-150 R CINZA</t>
  </si>
  <si>
    <t>BORRACHA SILICONE VEIA CEGA</t>
  </si>
  <si>
    <t>BORRACHA SILICONE LS-VERMELHO DB (ELBAC)</t>
  </si>
  <si>
    <t>BORRACHA SILICONE LS-CINZA DB (ELBAC)</t>
  </si>
  <si>
    <t>BORRACHA REPROCESSADA  HFEPR/SHF2</t>
  </si>
  <si>
    <t>BORRACHA SILICONE LS ACH 5 VERMELHO  ESCURO (AN-3)</t>
  </si>
  <si>
    <t>BORRACHA SILICONE LS ACH PRETO (A N-3)</t>
  </si>
  <si>
    <t>BORRACHA SILICONE LS ACH CINZA ESCURO (AN-3)</t>
  </si>
  <si>
    <t>BORRACHA SILICONE BTV 2 ACH PRETO (AN-3)</t>
  </si>
  <si>
    <t>BORRACHA  PARA RECUPERACAO</t>
  </si>
  <si>
    <t>BORRACHA  REPROCESSADA HFEPR/SHF2 PRETO</t>
  </si>
  <si>
    <t>BORRACHA  SHF2 PRETO (AI IMERYS)</t>
  </si>
  <si>
    <t>BORRACHA  SHF2 CINZA (AI IMERYS)</t>
  </si>
  <si>
    <t>BORRACHA SILICONE LS LARANJA</t>
  </si>
  <si>
    <t>FITA FIROX MICA + FG LARGURA 15MM</t>
  </si>
  <si>
    <t>FITA FIROX MICA + FG LARGURA 20MM</t>
  </si>
  <si>
    <t>FITA FIROX MICA + FG LARGURA 25MM</t>
  </si>
  <si>
    <t>FITA FIROX MICA + FG LARGURA 35MM</t>
  </si>
  <si>
    <t>FITA FIROX MICA + FG LARGURA 40MM</t>
  </si>
  <si>
    <t>FITA FIROX MICA + FG LARGURA 5MM</t>
  </si>
  <si>
    <t>FITA FIROX MICA + FG LARGURA 6MM</t>
  </si>
  <si>
    <t>FITA FIROX MICA + FG LARGURA 8MM</t>
  </si>
  <si>
    <t>FITA FIROX MICA + FG LARGURA 10MM</t>
  </si>
  <si>
    <t>FITA KAPTON POLIIMIDA ESP  25MIC LARGURA 25MM</t>
  </si>
  <si>
    <t>FITA KAPTON POLIIMIDA ESP  25MIC LARGURA 15MM</t>
  </si>
  <si>
    <t>FITA KAPTON POLIIMIDA ESP  25MIC LARGURA 20MM</t>
  </si>
  <si>
    <t>FITA KAPTON POLIIMIDA ESP  25MIC LARGURA 30MM</t>
  </si>
  <si>
    <t>FITA KAPTON POLIIMIDA ESP  25MIC LARGURA 35MM</t>
  </si>
  <si>
    <t>FITA KAPTON POLIIMIDA ESP  25MIC LARGURA 10MM</t>
  </si>
  <si>
    <t>FITA KAPTON POLIIMIDA ESP  25MIC LARGURA 6MM</t>
  </si>
  <si>
    <t>FITA KAPTON POLIIMIDA ESP  25MIC LARGURA 8MM</t>
  </si>
  <si>
    <t>FITA SEMICONDUTORA LARGURA 35MM</t>
  </si>
  <si>
    <t>FITA SEMICONDUTORA LARGURA 15MM</t>
  </si>
  <si>
    <t>FITA SEMICONDUTORA LARGURA 20MM</t>
  </si>
  <si>
    <t>FITA SEMICONDUTORA LARGURA 25MM</t>
  </si>
  <si>
    <t>FIO ESPULADO FIBRA VIDRO 75 1/2 70T</t>
  </si>
  <si>
    <t>FIO ESPULADO FIBRA VIDRO 34/2</t>
  </si>
  <si>
    <t>FG ROVING TORCIDO</t>
  </si>
  <si>
    <t>ACRILICO BRANCO</t>
  </si>
  <si>
    <t>ACRILICO PRETO</t>
  </si>
  <si>
    <t>ACRILICO AZUL</t>
  </si>
  <si>
    <t>ACRILICO VERDE</t>
  </si>
  <si>
    <t>ACRILICO AMARELO</t>
  </si>
  <si>
    <t>ACRILICO LARANJA</t>
  </si>
  <si>
    <t>ACRILICO BRANCO PARA TPA DUPLO</t>
  </si>
  <si>
    <t>FIO COBRE NU 0,200MM BIFILAR</t>
  </si>
  <si>
    <t>FIO COBRE NU 0,200MM MONOFILAR</t>
  </si>
  <si>
    <t>FIO COBRE NU 0,250MM BIFILAR</t>
  </si>
  <si>
    <t>FIO COBRE NU 0,250MM MONOFILAR</t>
  </si>
  <si>
    <t>FIO COBRE NU 0,300MM BIFILAR</t>
  </si>
  <si>
    <t>FIO COBRE NU 0,300MM MONOFILAR</t>
  </si>
  <si>
    <t>FIO COBRE NU 0,370MM BIFILAR</t>
  </si>
  <si>
    <t>FIO COBRE NU 0,370MM MONOFILAR</t>
  </si>
  <si>
    <t>FIO COBRE NU 0,400MM BIFILAR</t>
  </si>
  <si>
    <t>FIO COBRE NU 0,400MM MONOFILAR</t>
  </si>
  <si>
    <t>FIO COBRE NU 0,430MM BIFILAR</t>
  </si>
  <si>
    <t>FIO COBRE NU 0,430MM MONOFILAR</t>
  </si>
  <si>
    <t>FIO COBRE NU 0,574MM MONOFILAR</t>
  </si>
  <si>
    <t>FIO COBRE NU 0,724MM MONOFILAR</t>
  </si>
  <si>
    <t>FIO COBRE NU 0,361MM BIFILAR</t>
  </si>
  <si>
    <t>FIO COBRE NU 0,361MM MONOFILAR</t>
  </si>
  <si>
    <t>FIO COBRE NU 0,160MM MONOFILAR</t>
  </si>
  <si>
    <t>FIO COBRE NU 0,820MM MONOFILAR</t>
  </si>
  <si>
    <t>FIO COBRE NU 1,710MM MONOFILAR</t>
  </si>
  <si>
    <t>FIO COBRE NU 0,670MM MONOFILAR</t>
  </si>
  <si>
    <t>FIO COBRE NU 1,130MM MONOFILAR</t>
  </si>
  <si>
    <t>FIO COBRE NU 1,45MM MONOFILAR</t>
  </si>
  <si>
    <t>FIO COBRE NU 0,234MM MONOFILAR</t>
  </si>
  <si>
    <t>FIO COBRE NU 0,286MM MONOFILAR</t>
  </si>
  <si>
    <t>FIO COBRE NU 0,455MM MONOFILAR</t>
  </si>
  <si>
    <t>FIO COBRE NU 0,52MM MONOFILAR</t>
  </si>
  <si>
    <t>FIO COBRE EST 0,180MM MONOFILAR</t>
  </si>
  <si>
    <t>FIO COBRE EST 0,200MM BIFILAR</t>
  </si>
  <si>
    <t>FIO COBRE EST 0,200MM MONOFILAR</t>
  </si>
  <si>
    <t>FIO COBRE EST 0,250MM BIFILAR</t>
  </si>
  <si>
    <t>FIO COBRE EST 0,250MM MONOFILAR</t>
  </si>
  <si>
    <t>FIO COBRE EST 0,300MM BIFILAR</t>
  </si>
  <si>
    <t>FIO COBRE EST 0,300MM MONOFILAR</t>
  </si>
  <si>
    <t>FIO COBRE EST 0,370MM BIFILAR</t>
  </si>
  <si>
    <t>FIO COBRE EST 0,370MM MONOFILAR</t>
  </si>
  <si>
    <t>FIO COBRE EST 0,400MM BIFILAR</t>
  </si>
  <si>
    <t>FIO COBRE EST 0,400MM MONOFILAR</t>
  </si>
  <si>
    <t>FIO COBRE EST 0,430MM BIFILAR</t>
  </si>
  <si>
    <t>FIO COBRE EST 0,430MM MONOFILAR</t>
  </si>
  <si>
    <t>FIO COBRE EST 1,450MM</t>
  </si>
  <si>
    <t>FIO COBRE EST 0,520MM MONOFILAR</t>
  </si>
  <si>
    <t>FIO COBRE EST 0,670MM MONOFILAR</t>
  </si>
  <si>
    <t>FIO COBRE EST 0,850MM MONOFILAR</t>
  </si>
  <si>
    <t>FIO COBRE EST 1,05MM MONOFILAR</t>
  </si>
  <si>
    <t>FIO COBRE EST 1,35MM MONOFILAR</t>
  </si>
  <si>
    <t>FIO COBRE EST 1,71MM MONOFILAR</t>
  </si>
  <si>
    <t>FIO COBRE EST 1,75MM MONOFILAR</t>
  </si>
  <si>
    <t>FIO COBRE EST 1,78MM MONOFILAR</t>
  </si>
  <si>
    <t>FIO COBRE EST 1,83MM MONOFILAR</t>
  </si>
  <si>
    <t>FIO COBRE EST 2,03MM MONOFILAR</t>
  </si>
  <si>
    <t>FIO COBRE EST 2,13MM MONOFILAR</t>
  </si>
  <si>
    <t>FIO COBRE EST 2,24MM MONOFILAR</t>
  </si>
  <si>
    <t>FIO COBRE EST 2,27MM MONOFILAR</t>
  </si>
  <si>
    <t>FIO COBRE EST 0,160MM BIFILAR</t>
  </si>
  <si>
    <t>FIO COBRE EST 0,360MM MONOFILAR</t>
  </si>
  <si>
    <t>FIO COBRE EST 0,720MM MONOFILAR</t>
  </si>
  <si>
    <t>FIO COBRE EST 0,160MM MONOFILAR</t>
  </si>
  <si>
    <t>FIO COBRE EST 2,52MM MONOFILAR</t>
  </si>
  <si>
    <t>FIO COBRE EST 0,286MM MONOFILAR</t>
  </si>
  <si>
    <t>FEIXE COBRE NU 016/0,300MM</t>
  </si>
  <si>
    <t>FEIXE COBRE NU 017/0,300MM</t>
  </si>
  <si>
    <t>FEIXE COBRE NU 020/0,300MM</t>
  </si>
  <si>
    <t>FEIXE COBRE NU 023/0,300MM</t>
  </si>
  <si>
    <t>FEIXE COBRE NU 025/0,300MM</t>
  </si>
  <si>
    <t>FEIXE COBRE NU 029/0,300MM</t>
  </si>
  <si>
    <t>FEIXE COBRE NU 033/0,300MM</t>
  </si>
  <si>
    <t>FEIXE COBRE NU 034/0,300MM</t>
  </si>
  <si>
    <t>FEIXE COBRE NU 038/0,300MM</t>
  </si>
  <si>
    <t>FEIXE COBRE NU 040/0,300MM</t>
  </si>
  <si>
    <t>FEIXE COBRE NU 043/0,300MM</t>
  </si>
  <si>
    <t>FEIXE COBRE NU 047/0,300MM</t>
  </si>
  <si>
    <t>FEIXE COBRE NU 054/0,300MM</t>
  </si>
  <si>
    <t>FEIXE COBRE NU 059/0,300MM</t>
  </si>
  <si>
    <t>FEIXE COBRE NU 064/0,300MM</t>
  </si>
  <si>
    <t>FEIXE COBRE NU 066/0,300MM</t>
  </si>
  <si>
    <t>FEIXE COBRE NU 085/0,300MM</t>
  </si>
  <si>
    <t>FEIXE COBRE NU 018/0,300MM</t>
  </si>
  <si>
    <t>FEIXE COBRE NU 036/0,300MM</t>
  </si>
  <si>
    <t>FEIXE COBRE NU 28/0,400MM</t>
  </si>
  <si>
    <t>FEIXE COBRE NU 019/0,300MM</t>
  </si>
  <si>
    <t>FEIXE COBRE NU 030/0,300MM</t>
  </si>
  <si>
    <t>FEIXE COBRE NU 032/0,300MM</t>
  </si>
  <si>
    <t>FEIXE COBRE NU 021/0,300MM</t>
  </si>
  <si>
    <t>FEIXE COBRE NU 017/0,200MM</t>
  </si>
  <si>
    <t>FEIXE COBRE NU 037/0,300MM</t>
  </si>
  <si>
    <t>FIO COBRE NU 0,160MM   USAR 25200010019999</t>
  </si>
  <si>
    <t>FIO COBRE NU 0,820MM MONOFILAR USAR25200010020999</t>
  </si>
  <si>
    <t>FIO COBRE NU 1,710MM MONOFILAR USAR25200010021999</t>
  </si>
  <si>
    <t>FEIXE COBRE NU 073/0,200MM</t>
  </si>
  <si>
    <t>FEIXE COBRE NU 018/0,160MM</t>
  </si>
  <si>
    <t>FEIXE COBRE NU 011/0,160MM</t>
  </si>
  <si>
    <t>FEIXE COBRE NU 041/0,200MM</t>
  </si>
  <si>
    <t>FEIXE COBRE NU 027/0,200MM</t>
  </si>
  <si>
    <t>FEIXE COBRE NU 024/0,200MM</t>
  </si>
  <si>
    <t>FEIXE COBRE NU 050/0400MM</t>
  </si>
  <si>
    <t>FEIXE COBRE NU 018/0,250MM</t>
  </si>
  <si>
    <t>FEIXE COBRE NU 041/0,300MM</t>
  </si>
  <si>
    <t>FEIXE COBRE NU 021/0,400MM</t>
  </si>
  <si>
    <t>FEIXE COBRE NU 018/0,400MM</t>
  </si>
  <si>
    <t>FEIXE COBRE NU 045/0,300MM</t>
  </si>
  <si>
    <t>FEIXE COBRE NU 075/0,250MM</t>
  </si>
  <si>
    <t>FEIXE COBRE NU 018/0,200MM</t>
  </si>
  <si>
    <t>FEIXE COBRE EST 016/0,300MM</t>
  </si>
  <si>
    <t>FEIXE COBRE EST 017/0,300MM</t>
  </si>
  <si>
    <t>FEIXE COBRE EST 020/0,300MM</t>
  </si>
  <si>
    <t>FEIXE COBRE EST 023/0,300MM</t>
  </si>
  <si>
    <t>FEIXE COBRE EST 025/0,300MM</t>
  </si>
  <si>
    <t>FEIXE COBRE EST 029/0,300MM</t>
  </si>
  <si>
    <t>FEIXE COBRE EST 033/0,300MM</t>
  </si>
  <si>
    <t>FEIXE COBRE EST 034/0,300MM</t>
  </si>
  <si>
    <t>FEIXE COBRE EST 038/0,300MM</t>
  </si>
  <si>
    <t>FEIXE COBRE EST 040/0,300MM</t>
  </si>
  <si>
    <t>FEIXE COBRE EST 043/0,300MM</t>
  </si>
  <si>
    <t>FEIXE COBRE EST 047/0,300MM</t>
  </si>
  <si>
    <t>FEIXE COBRE EST 054/0,300MM</t>
  </si>
  <si>
    <t>FEIXE COBRE EST 059/0,300MM</t>
  </si>
  <si>
    <t>FEIXE COBRE EST 064/0,300MM</t>
  </si>
  <si>
    <t>FEIXE COBRE EST 066/0,300MM</t>
  </si>
  <si>
    <t>FEIXE COBRE EST 085/0,300MM</t>
  </si>
  <si>
    <t>FEIXE COBRE EST 018/0,300MM</t>
  </si>
  <si>
    <t>FEIXE COBRE EST 027/0,300MM</t>
  </si>
  <si>
    <t>FEIXE COBRE EST 057/0,300MM</t>
  </si>
  <si>
    <t>FEIXE COBRE EST 013/0,300MM</t>
  </si>
  <si>
    <t>FEIXE COBRE EST 014/0,300MM</t>
  </si>
  <si>
    <t>FEIXE COBRE EST 045/0,300MM</t>
  </si>
  <si>
    <t>FEIXE COBRE EST 019/0,200MM</t>
  </si>
  <si>
    <t>FEIXE COBRE EST 019/0,300MM</t>
  </si>
  <si>
    <t>FEIXE COBRE EST 068/0,300MM</t>
  </si>
  <si>
    <t>FEIXE COBRE EST 026/0,300MM</t>
  </si>
  <si>
    <t>FEIXE COBRE EST 098/0,300MM</t>
  </si>
  <si>
    <t>FEIXE COBRE EST 011/0,160MM</t>
  </si>
  <si>
    <t>FEIXE COBRE EST 24/0,520MM</t>
  </si>
  <si>
    <t>FEIXE COBRE EST 027/0,520MM</t>
  </si>
  <si>
    <t>FEIXE COBRE EST 7/0,520MM</t>
  </si>
  <si>
    <t>FEIXE COBRE EST 051/0,300MM</t>
  </si>
  <si>
    <t>FEIXE COBRE EST 028/0,300MM</t>
  </si>
  <si>
    <t>FEIXE COBRE EST 012/0,200MM</t>
  </si>
  <si>
    <t>FEIXE COBRE EST 021/0,520MM</t>
  </si>
  <si>
    <t>FEIXE COBRE EST 119/0,300MM</t>
  </si>
  <si>
    <t>FEIXE COBRE EST 041/0,200MM</t>
  </si>
  <si>
    <t>FEIXE COBRE EST 084/0,300MM</t>
  </si>
  <si>
    <t>FEIXE COBRE EST 056/0,250MM</t>
  </si>
  <si>
    <t>FEIXE COBRE EST 030/0,300MM</t>
  </si>
  <si>
    <t>FEIXE COBRE EST 022/0,520MM</t>
  </si>
  <si>
    <t>FEIXE COBRE EST 012/0,520MM</t>
  </si>
  <si>
    <t>FEIXE COBRE EST 010/0,520MM</t>
  </si>
  <si>
    <t>FEIXE COBRE EST 048/0,300MM</t>
  </si>
  <si>
    <t>FEIXE COBRE EST 049/0,300MM</t>
  </si>
  <si>
    <t>FEIXE COBRE EST 018/0,160MM</t>
  </si>
  <si>
    <t>FEIXE ACO GALVANIZADO 85/0,230MM</t>
  </si>
  <si>
    <t>UTILIZAR 25220010091999</t>
  </si>
  <si>
    <t>CORDA COBRE NU 0,25MM2 E 24AWG 7/0,200MM</t>
  </si>
  <si>
    <t>CORDA COBRE NU 0,35MM2 22AWG 7/0,250MM</t>
  </si>
  <si>
    <t>CORDA COBRE NU 0,50MM2 E 20AWG 10/0,250MM</t>
  </si>
  <si>
    <t>CORDA COBRE NU 0,50MM2 E 20AWG 7/0,300MM</t>
  </si>
  <si>
    <t>CORDA COBRE NU 0,75MM2 15/0,250MM</t>
  </si>
  <si>
    <t>CORDA COBRE NU 18AWG 16/0,250MM</t>
  </si>
  <si>
    <t>CORDA COBRE NU 1,00MM2 19/0,250MM</t>
  </si>
  <si>
    <t>CORDA COBRE NU 1,00MM2 32/0,200MM</t>
  </si>
  <si>
    <t>CORDA COBRE NU 1,00MM2 20/0,250MM</t>
  </si>
  <si>
    <t>CORDA COBRE NU 1,00MM2 7/0,430MM</t>
  </si>
  <si>
    <t>CORDA COBRE NU 16AWG 26/0,250MM</t>
  </si>
  <si>
    <t>CORDA COBRE NU 1,50MM2 30/0,250MM</t>
  </si>
  <si>
    <t>CORDA COBRE NU 1,50MM2 28/0,250MM</t>
  </si>
  <si>
    <t>CORDA COBRE NU 14AWG 40/0,250MM</t>
  </si>
  <si>
    <t>CORDA COBRE NU 2,50MM2 50/0,250MM</t>
  </si>
  <si>
    <t>CORDA COBRE NU12AWG 62/0,250MM</t>
  </si>
  <si>
    <t>CORDA COBRE NU 12AWG 65/0,250MM</t>
  </si>
  <si>
    <t>CORDA COBRE NU 4,00MM2 56/0,300MM</t>
  </si>
  <si>
    <t>CORDA COBRE NU 10AWG 71/0,300MM</t>
  </si>
  <si>
    <t>CORDA COBRE NU 10AWG 75/0,300MM</t>
  </si>
  <si>
    <t>CORDA COBRE NU 6,00MM2 85/0,300MM</t>
  </si>
  <si>
    <t>CORDA COBRE NU 8AWG 7X16/0,300MM</t>
  </si>
  <si>
    <t>CORDA COBRE NU 10MM2 6X18+20/0,300MM</t>
  </si>
  <si>
    <t>CORDA COBRE NU 6AWG 7X25/0,300MM</t>
  </si>
  <si>
    <t>CORDA COBRE NU 16MM2 7X29/0,300MM</t>
  </si>
  <si>
    <t>CORDA COBRE NU 4AWG 7X40/0,300MM</t>
  </si>
  <si>
    <t>CORDA COBRE NU 25MM2 19X17/0,300MM</t>
  </si>
  <si>
    <t>CORDA COBRE NU 3AWG 7X51/0,300MM</t>
  </si>
  <si>
    <t>CORDA COBRE NU 35MM2 19X23/0,300MM</t>
  </si>
  <si>
    <t>CORDA COBRE NU 2AWG 7X64/0,300MM</t>
  </si>
  <si>
    <t>CORDA COBRE NU 1AWG 19X30/0,300MM</t>
  </si>
  <si>
    <t>CORDA COBRE NU 50MM2 19X34/0,300MM</t>
  </si>
  <si>
    <t>CORDA COBRE NU 1/0AWG 19X38/0,300MM</t>
  </si>
  <si>
    <t>CORDA COBRE NU 70MM2 E 2/0AWG 19X47/0,300MM</t>
  </si>
  <si>
    <t>CORDA COBRE NU 3/0AWG 19X59/0,300MM</t>
  </si>
  <si>
    <t>CORDA COBRE NU 95MM2 37X33/0,300MM</t>
  </si>
  <si>
    <t>CORDA COBRE NU 4/0AWG 37X38/0,300MM</t>
  </si>
  <si>
    <t>CORDA COBRE NU 120MM2 37X43/0,300MM</t>
  </si>
  <si>
    <t>CORDA COBRE NU 250MCM 37X45/0,300MM</t>
  </si>
  <si>
    <t>CORDA COBRE NU 150MM2 37X54/0,300MM</t>
  </si>
  <si>
    <t>CORDA COBRE NU 300MCM 37X55/0,300MM</t>
  </si>
  <si>
    <t>CORDA COBRE NU 185MM2 37X66/0,300MM</t>
  </si>
  <si>
    <t>CORDA COBRE NU 400MCM 37X73/0,300MM</t>
  </si>
  <si>
    <t>CORDA COBRE NU 240MM2 37X85/0,300MM</t>
  </si>
  <si>
    <t>CORDA COBRE NU 500MCM 37X7X13/0,300MM</t>
  </si>
  <si>
    <t>CORDA COBRE NU 300MM2 37X7X16/0,300MM</t>
  </si>
  <si>
    <t>CORDA COBRE NU 500MM2 37X7X25/0,300MM</t>
  </si>
  <si>
    <t>CORDA COBRE NU 600MM2 37X7X31/0,300MM</t>
  </si>
  <si>
    <t>CORDA COBRE NU 14AWG 19/0,361MM</t>
  </si>
  <si>
    <t>CORDA COBRE NU 0,50MM2 16/0,200MM</t>
  </si>
  <si>
    <t>UTILIZAR 25220010003999</t>
  </si>
  <si>
    <t>CORDA COBRE NU 0,60MM2 19/0,200MM</t>
  </si>
  <si>
    <t>CORDA COBRE NU 0,75MM2 24/0,200MM</t>
  </si>
  <si>
    <t>CORDA COBRE NU 18AWG 19/0,234MM</t>
  </si>
  <si>
    <t>CORDA COBRE NU 16AWG 19/0,286MM</t>
  </si>
  <si>
    <t>CORDA COBRE NU 16AWG 41/0,200MM</t>
  </si>
  <si>
    <t>CORDA COBRE NU 2,50MM2 78/0,200MM</t>
  </si>
  <si>
    <t>CORDA COBRE NU 12AWG 19/0,455MM</t>
  </si>
  <si>
    <t>CORDA COBRE NU 4,00MM2 51/0,300MM</t>
  </si>
  <si>
    <t>CORDA COBRE NU 6,00MM2 77/0,300MM</t>
  </si>
  <si>
    <t>CORDA COBRE NU 10MM2 7X21/0,300MM</t>
  </si>
  <si>
    <t>CORDA COBRE NU 16MM2 7X18/0,400MM</t>
  </si>
  <si>
    <t>CORDA COBRE NU 4AWG 7X43/0,300MM</t>
  </si>
  <si>
    <t>CORDA COBRE NU 22MM2 7X45/0,300MM</t>
  </si>
  <si>
    <t>CORDA COBRE NU 2AWG 7X29/0,455MM</t>
  </si>
  <si>
    <t>CORDA COBRE NU 20AWG 7/0,320MM</t>
  </si>
  <si>
    <t>CORDA COBRE NU 2,50MM2 7X18/0,160MM</t>
  </si>
  <si>
    <t>CORDA COBRE NU 16AWG 25/0,250MM</t>
  </si>
  <si>
    <t>CORDA COBRE NU 1,50MM2 7X11/0,160MM</t>
  </si>
  <si>
    <t>CORDA COBRE NU 10MM2 7X41/0,200MM</t>
  </si>
  <si>
    <t>CORDA COBRE NU 10MM2 19/0,820MM</t>
  </si>
  <si>
    <t>CORDA COBRE NU 18AWG 26/0,200MM</t>
  </si>
  <si>
    <t>CORDA COBRE NU 8AWG 7X17/0,300MM</t>
  </si>
  <si>
    <t>CORDA COBRE NU 6MM2 7X27/0,200MM</t>
  </si>
  <si>
    <t>CORDA COBRE NU 16MM2 19X24/0,200MM</t>
  </si>
  <si>
    <t>CORDA COBRE NU 0,30MM2 / 22AWG 10/0,200MM</t>
  </si>
  <si>
    <t>CORDA COBRE NU 6,00MM2 7X18/0,250MM</t>
  </si>
  <si>
    <t>CORDA COBRE NU 25MM2 7X28/0,400MM</t>
  </si>
  <si>
    <t>CORDA COBRE NU 50MM2 19X21/0,400MM</t>
  </si>
  <si>
    <t>CORDA COBRE NU 14AWG 41/0,250MM</t>
  </si>
  <si>
    <t>CORDA COBRE NU 70MM2 19X75/0,250MM</t>
  </si>
  <si>
    <t>CORDA COBRE NU 2,50MM 46/0,250MM</t>
  </si>
  <si>
    <t>CORDA COBRE NU 1,50MM 7/0,520MM</t>
  </si>
  <si>
    <t>CORDA COBRE NU 4,00MM2 7X18/0,200MM</t>
  </si>
  <si>
    <t>CORDA COBRE NU 1,50MM2 47/0,200MM</t>
  </si>
  <si>
    <t>CORDA COBRE EST 0,25MM2 E 24AWG 7/0,200MM</t>
  </si>
  <si>
    <t>CORDA COBRE EST 22AWG 7/0,250MM</t>
  </si>
  <si>
    <t>CORDA COBRE EST 0,50MM2 E 20AWG 10/0,250MM</t>
  </si>
  <si>
    <t>CORDA COBRE EST 0,50MM2 E 20AWG 7/0,300MM</t>
  </si>
  <si>
    <t>CORDA COBRE EST 0,75MM2 15/0,250MM</t>
  </si>
  <si>
    <t>CORDA COBRE EST 0,75MM2 7/0,370MM</t>
  </si>
  <si>
    <t>CORDA COBRE EST 18AWG 16/0,250MM</t>
  </si>
  <si>
    <t>CORDA COBRE EST 1,00MM2 19/0,250MM</t>
  </si>
  <si>
    <t>CORDA COBRE EST 1,00MM2 32/0,200MM</t>
  </si>
  <si>
    <t>CORDA COBRE EST 1,0MM2 20/0,250MM2</t>
  </si>
  <si>
    <t>CORDA COBRE EST 1,00MM2 7/0,430MM</t>
  </si>
  <si>
    <t>CORDA COBRE EST 16AWG 26/0,250MM</t>
  </si>
  <si>
    <t>CORDA COBRE EST 1,50MM2 30/0,250MM</t>
  </si>
  <si>
    <t>CORDA COBRE EST 1,50MM2 7/0,520MM</t>
  </si>
  <si>
    <t>CORDA COBRE EST 14AWG 40/0,250MM</t>
  </si>
  <si>
    <t>CORDA COBRE EST 14AWG 41/0,250MM</t>
  </si>
  <si>
    <t>CORDA COBRE EST 2,50MM2 50/0,250MM</t>
  </si>
  <si>
    <t>CORDA COBRE EST 2,50MM2 7/0,670MM</t>
  </si>
  <si>
    <t>CORDA COBRE EST 12AWG 62/0,250MM</t>
  </si>
  <si>
    <t>CORDA COBRE EST 12AWG 65/0,250MM</t>
  </si>
  <si>
    <t>CORDA COBRE EST 4,00MM2 56/0,300MM</t>
  </si>
  <si>
    <t>CORDA COBRE EST 4,00MM2 7/0,850MM</t>
  </si>
  <si>
    <t>CORDA COBRE EST 10AWG 71/0,300MM</t>
  </si>
  <si>
    <t>CORDA COBRE EST 10AWG 75/0,300MM</t>
  </si>
  <si>
    <t>CORDA COBRE EST 6,00MM2 85/0,300MM</t>
  </si>
  <si>
    <t>CORDA COBRE EST 6,00MM2 E 10AWG 7/1,050MM</t>
  </si>
  <si>
    <t>CORDA COBRE EST 8AWG  8,00MM2 7X16/0,300MM</t>
  </si>
  <si>
    <t>CORDA COBRE EST 10MM2 6X18+20/0,300MM</t>
  </si>
  <si>
    <t>CORDA COBRE EST 10MM2 7/1,350MM</t>
  </si>
  <si>
    <t>CORDA COBRE EST 6AWG 7X25/0,300MM</t>
  </si>
  <si>
    <t>CORDA COBRE EST 16MM2 7X29/0,300MM</t>
  </si>
  <si>
    <t>CORDA COBRE EST 16MM2 7/1,710MM</t>
  </si>
  <si>
    <t>CORDA COBRE EST 4AWG 7X40/0,300MM</t>
  </si>
  <si>
    <t>CORDA COBRE EST 25MM2 19X17/0,300MM</t>
  </si>
  <si>
    <t>CORDA COBRE EST 25MM2 7/2,130MM</t>
  </si>
  <si>
    <t>CORDA COBRE EST 2AWG 7X64/0,300MM</t>
  </si>
  <si>
    <t>CORDA COBRE EST 35MM2 19X23/0,300MM</t>
  </si>
  <si>
    <t>CORDA COBRE EST 35MM2 7/2,520MM</t>
  </si>
  <si>
    <t>CORDA COBRE EST 50MM2 19X34/0,300MM</t>
  </si>
  <si>
    <t>CORDA COBRE EST 50MM2 19/1,830MM</t>
  </si>
  <si>
    <t>CORDA COBRE EST 1/0AWG 19X38/0,300MM</t>
  </si>
  <si>
    <t>CORDA COBRE EST 70MM2 E 2/0AWG 19X47/0,300MM</t>
  </si>
  <si>
    <t>CORDA COBRE EST 70MM2 19/2,170MM</t>
  </si>
  <si>
    <t>CORDA COBRE EST 3/0AWG 19X59/0,300MM</t>
  </si>
  <si>
    <t>CORDA COBRE EST 95MM2 37X33/0,300MM</t>
  </si>
  <si>
    <t>CORDA COBRE EST 95MM2 19/2,520MM</t>
  </si>
  <si>
    <t>CORDA COBRE EST 4/0AWG 37X38/0,300MM</t>
  </si>
  <si>
    <t>CORDA COBRE EST 250MCM 37X45/0,300MM</t>
  </si>
  <si>
    <t>CORDA COBRE EST 120MM2 37X43/0,300MM</t>
  </si>
  <si>
    <t>CORDA COBRE EST 120MM2 37/2,030MM</t>
  </si>
  <si>
    <t>CORDA COBRE EST 313MCM 37X57/0,300MM</t>
  </si>
  <si>
    <t>CORDA COBRE EST 150MM2 37X54/0,300MM</t>
  </si>
  <si>
    <t>CORDA COBRE EST 150MM2 37/2,270MM</t>
  </si>
  <si>
    <t>CORDA COBRE EST 350MCM 37X64/0,300MM</t>
  </si>
  <si>
    <t>CORDA COBRE EST 185MM2 37X66/0,300MM</t>
  </si>
  <si>
    <t>CORDA COBRE EST 185MM2 37/2,520MM</t>
  </si>
  <si>
    <t>CORDA COBRE EST 500MCM 37X7X13/0,300MM</t>
  </si>
  <si>
    <t>CORDA COBRE EST 240MM2 37X85/0,300MM</t>
  </si>
  <si>
    <t>CORDA COBRE EST 240MM2 61/2,240MM</t>
  </si>
  <si>
    <t>CORDA COBRE EST 535MCM 37X98/0,300MM</t>
  </si>
  <si>
    <t>CORDA COBRE EST 300MM2 37X7X16/0,300MM</t>
  </si>
  <si>
    <t>CORDA COBRE EST 500MM2 37X7X25/0,300MM</t>
  </si>
  <si>
    <t>CORDA COBRE EST 14AWG 19/0,360MM</t>
  </si>
  <si>
    <t>CORDA COBRE EST 22AWG 16/0,160MM</t>
  </si>
  <si>
    <t>CORDA COBRE EST 22AWG 19/0,160MM</t>
  </si>
  <si>
    <t>UTILIZAR 25220020094999</t>
  </si>
  <si>
    <t>CORDA COBRE EST 0,50MM2 19/0,180MM</t>
  </si>
  <si>
    <t>DRENO EST 0,50MM2 7/0,300MM</t>
  </si>
  <si>
    <t>CORDA COBRE EST 20AWG 26/0,160MM</t>
  </si>
  <si>
    <t>CORDA  COBRE EST 20AWG 10/0,250MM</t>
  </si>
  <si>
    <t>CORDA COBRE EST 20AWG 7/0,300MM</t>
  </si>
  <si>
    <t>CORDA COBRE EST 18AWG 26/0,200MM</t>
  </si>
  <si>
    <t>CORDA COBRE EST 17AWG 50/0,160MM</t>
  </si>
  <si>
    <t>DRENO EST 1,00MM2 20/0,250MM</t>
  </si>
  <si>
    <t>CORDA COBRE EST 1,00MM2 50/0,160MM</t>
  </si>
  <si>
    <t>CORDA COBRE EST 16AWG 65/0,160MM</t>
  </si>
  <si>
    <t>CORDA COBRE EST 16AWG 19/0,300MM</t>
  </si>
  <si>
    <t>CORDA COBRE EST 2,50MM2 19/0,400MM</t>
  </si>
  <si>
    <t>CORDA COBRE EST 10AWG 37/0,400MM</t>
  </si>
  <si>
    <t>CORDA COBRE EST 6,00MM2 37/0,450MM</t>
  </si>
  <si>
    <t>CORDA COBRE EST 6AWG 7X27/0,300MM</t>
  </si>
  <si>
    <t>UTILIZAR 25220020043999</t>
  </si>
  <si>
    <t>CORDA COBRE EST 262MCM 37X48/0,300MM</t>
  </si>
  <si>
    <t>CORDA COBRE EST 313MCM 37X21/0,520MM</t>
  </si>
  <si>
    <t>CORDA COBRE EST 26AWG 7/0,160MM</t>
  </si>
  <si>
    <t>CORDA COBRE EST 35MM2 7/2,52MM</t>
  </si>
  <si>
    <t>CORDA COBRE EST 1,50MM2 7X11/0,160MM</t>
  </si>
  <si>
    <t>CORDA COBRE EST 3/0AWG 19X24/0,520MM</t>
  </si>
  <si>
    <t>DRENO COBRE EST 0,50MM2 7/0,300MM</t>
  </si>
  <si>
    <t>CORDA COBRE EST 10MM2 7X7/0,520MM</t>
  </si>
  <si>
    <t>CORDA COBRE EST 3AWG 7X51/0,300MM</t>
  </si>
  <si>
    <t>CORDA COBRE EST 0,50MM2 E 20AWG 16/0,200MM</t>
  </si>
  <si>
    <t>CORDA COBRE EST 22AWG 10/0,200MM</t>
  </si>
  <si>
    <t>CORDA COBRE EST 0,75MM2 24/0,200MM</t>
  </si>
  <si>
    <t>CORDA COBRE EST 16AWG 19/0,286MM</t>
  </si>
  <si>
    <t>CORDA COBRE NU 4/0AWG 37X41/0,300MM</t>
  </si>
  <si>
    <t>CORDA COBRE EST 373MCM 37X68/0,300MM</t>
  </si>
  <si>
    <t>CORDA COBRE EST 646MCM 37X119/0,300MM</t>
  </si>
  <si>
    <t>CORDA COBRE EST 2/0AWG 7X7X41/0,200MM</t>
  </si>
  <si>
    <t>CORDA COBRE EST 444.4MCM 37X84/0,300MM</t>
  </si>
  <si>
    <t>CORDA COBRE EST 650MCM 37X7X17/0,300MM</t>
  </si>
  <si>
    <t>CORDA COBRE EST 2,50MM2 46/0,250MM</t>
  </si>
  <si>
    <t>CORDA COBRE EST 4,00MM2 51/0,300MM</t>
  </si>
  <si>
    <t>CORDA COBRE EST 6,00MM2 77/0,300MM</t>
  </si>
  <si>
    <t>CORDA COBRE EST 1AWG 19X30/0,300MM</t>
  </si>
  <si>
    <t>CORDA COBRE EST 50MM2 19X12/0,520MM</t>
  </si>
  <si>
    <t>CORDA COBRE EST 16MM2 7X10/0,520MM</t>
  </si>
  <si>
    <t>CORDA COBRE EST 1,50MM2 28/0,250MM</t>
  </si>
  <si>
    <t>CORDA COBRE EST 2,50MM2 7X18/0,160MM</t>
  </si>
  <si>
    <t>CORDA CROMEL 1,00MM2 32/0,200MM</t>
  </si>
  <si>
    <t>CORDA LIGA 11 18AWG 26/0,200MM</t>
  </si>
  <si>
    <t>CORDA MISTA 1,50MM2 30/0,250MM NU + 3/0,250MM AI</t>
  </si>
  <si>
    <t>CORDA MISTA 2,50MM2 50/0,250MM NU + 20/0,230MM AG</t>
  </si>
  <si>
    <t>CORDA MISTA 10AWG 65/0,250MM NU + 40/0,250MM AI</t>
  </si>
  <si>
    <t>CORDA MISTA 4,00MM2 56/0,300MM NU + 3/0,230MM AG</t>
  </si>
  <si>
    <t>CORDA COBRE PRATEADO 0,50MM2 10/0,250MM</t>
  </si>
  <si>
    <t>CORDA CROMEL 24AWG 7/0,200MM</t>
  </si>
  <si>
    <t>CORDA  ALUMEL 24AWG 7/0,200MM</t>
  </si>
  <si>
    <t>CORDA MISTA 10MM2 6X25/0,300MM NU + 85/0,230MM AG</t>
  </si>
  <si>
    <t>CORDA MISTA 4,00MM2 56/0,300MM NU + 3/0,250MM INOX</t>
  </si>
  <si>
    <t>CORDA MISTA 2,50MM2 50/0,250MM EST + 20/0,230MM AG</t>
  </si>
  <si>
    <t>CORDA MISTA 10MM2 6X25/0,300MM EST + 85/0,230MM AG</t>
  </si>
  <si>
    <t>CORDA COBRE NIQUELADO 22AWG 7/0,250MM</t>
  </si>
  <si>
    <t>CORDA CONSTANTAN 0,50MM 16/0,200MM</t>
  </si>
  <si>
    <t>CORDA ACO INOX 20AWG 7/0,300MM</t>
  </si>
  <si>
    <t>CORDA CONSTANTAN 22AWG 10/0,200MM</t>
  </si>
  <si>
    <t>CORDA MISTA 16MM2 7X29/0,300MM NU + 7/0,230MM AG</t>
  </si>
  <si>
    <t>CORDA MISTA 35MM2 19X23/0,300MM NU + 7/0,230MM AG</t>
  </si>
  <si>
    <t>CORDA LIGA 11 1,00MM2 32/0,200MM</t>
  </si>
  <si>
    <t>VEIA FG 2KAPTON 1,50MM2 28/0,250MM NU (TARJA)</t>
  </si>
  <si>
    <t>VEIA FG 2KAPTON 1,50MM2 30/0,250MM NU (TARJA)</t>
  </si>
  <si>
    <t>VEIA FG 2KAPTON 1,50MM2 30/0,250MM EST</t>
  </si>
  <si>
    <t>VEIA FG 2KAPTON 1,50MM2 30/0,250MM EST TARJA</t>
  </si>
  <si>
    <t>VEIA  PVC 70C 0,50MM2 10/0,250MM NU 0,60MM</t>
  </si>
  <si>
    <t>VEIA  PVC 70C 1,50MM2 30/0,250MM NU 0,60MM</t>
  </si>
  <si>
    <t>VEIA  PVC 105C 1,50MM2 30/0,250MM NU 0,80MM</t>
  </si>
  <si>
    <t>VEIA  PVC 70C 2,50MM2 46/0,250MM NU 0,80MM</t>
  </si>
  <si>
    <t>VEIA  PVC 70C 4,00MM2 51/0,300MM NU 1,00MM</t>
  </si>
  <si>
    <t>VEIA  PVC 70C 1,00MM2 32/0,200MM NU 0,80MM</t>
  </si>
  <si>
    <t>VEIA  PVC 70C 6,00MM2 77/0,300MM NU 1,00MM</t>
  </si>
  <si>
    <t>VEIA PVC 105C 1,00MM2 32/0,200MM NU 0,80MM</t>
  </si>
  <si>
    <t>VEIA  PVC 70C 1,50MM2 30/0,250MM NU 0,80MM</t>
  </si>
  <si>
    <t>VEIA  PVC 70C 16MM2 7X29/0,300MM NU 1,20MM</t>
  </si>
  <si>
    <t>VEIA CEGA PVC</t>
  </si>
  <si>
    <t>VEIA  PVC 70C 10MM2 6X18+20/0,300MM NU 1,00MM</t>
  </si>
  <si>
    <t>CENTRO POLIETILENO 1,00MM2 (LDPE 440C)</t>
  </si>
  <si>
    <t>VEIA CEGA SILICONE</t>
  </si>
  <si>
    <t>VEIA CEGA EPR</t>
  </si>
  <si>
    <t>VEIA CEGA JTPB</t>
  </si>
  <si>
    <t>VEIA EPR 0,50MM2 7/0,300MM EST 1,00MM</t>
  </si>
  <si>
    <t>VEIA EPR 0,75MM2 15/0,250MM EST 0,66MM</t>
  </si>
  <si>
    <t>VEIA EPR 0,75MM2 15/0,250MM EST 0,77MM</t>
  </si>
  <si>
    <t>VEIA EPR 0,75MM2 15/0,250MM EST 1,00MM</t>
  </si>
  <si>
    <t>VEIA EPR 18AWG 16/0,250MM EST 0,80MM</t>
  </si>
  <si>
    <t>VEIA EPR 18AWG 16/0,250MM EST 1,00MM</t>
  </si>
  <si>
    <t>VEIA EPR 1,00MM2 32/0,200MM EST 1,00MM</t>
  </si>
  <si>
    <t>VEIA EPR 1,00MM2 20/0,250MM EST 0,66MM</t>
  </si>
  <si>
    <t>VEIA EPR 1,00MM2 20/0,250MM EST 0,80MM</t>
  </si>
  <si>
    <t>VEIA EPR 1,00MM2 20/0,250MM EST 1,00MM</t>
  </si>
  <si>
    <t>VEIA  EPR 16AWG 26/0,250MM EST 0,80MM</t>
  </si>
  <si>
    <t>VEIA  EPR 16AWG 26/0,250MM EST 1,00MM</t>
  </si>
  <si>
    <t>VEIA  EPR 1,50MM2 30/0,250MM EST 0,77MM</t>
  </si>
  <si>
    <t>VEIA  EPR 1,50MM2 30/0,250MM EST 0,80MM</t>
  </si>
  <si>
    <t>VEIA EPR 1,50MM2  30/0,250MM EST 0,80MM</t>
  </si>
  <si>
    <t>VEIA  EPR 1,50MM2 30/0,250MM EST 1,00MM</t>
  </si>
  <si>
    <t>VEIA EPR 1,50MM2 30/0,250MM EST 1,00MM</t>
  </si>
  <si>
    <t>VEIA  EPR 14AWG 41/0,250MM EST 0,80MM</t>
  </si>
  <si>
    <t>VEIA  EPR 14AWG 40/0,250MM EST 1,00MM</t>
  </si>
  <si>
    <t>VEIA EPR 14AWG 40/0,250MM EST 1,00MM</t>
  </si>
  <si>
    <t>VEIA  EPR 2,50MM2 46/0,250MM EST 0,77MM</t>
  </si>
  <si>
    <t>VEIA  EPR 2,50MM2 46/0,250MM EST 0,90MM</t>
  </si>
  <si>
    <t>VEIA  EPR 2,50MM2 46/0,250MM EST 1,00MM</t>
  </si>
  <si>
    <t>VEIA EPR 0,50MM2  7/0,300MM NU 0,66MM</t>
  </si>
  <si>
    <t>VEIA EPR 0,50MM2  7/0,300MM NU 0,80MM</t>
  </si>
  <si>
    <t>VEIA EPR 0,75MM2  15/0,250MM NU 0,66MM</t>
  </si>
  <si>
    <t>VEIA EPR 0,75MM2  15/0,250MM NU 0,80MM</t>
  </si>
  <si>
    <t>VEIA EPR 18AWG  16/0,250MM NU 0,80MM</t>
  </si>
  <si>
    <t>VEIA EPR 18AWG  16/0,250MM NU 1,00MM</t>
  </si>
  <si>
    <t>VEIA EPR 1,00MM2  32/0,200MM NU 0,66MM</t>
  </si>
  <si>
    <t>VEIA EPR 1,00MM2  32/0,200MM NU 0,80MM</t>
  </si>
  <si>
    <t>VEIA EPR 1,00MM2 32/0,200MM NU 0,80MM</t>
  </si>
  <si>
    <t>VEIA EPR 1,00MM2  32/0,200MM NU 1,00MM</t>
  </si>
  <si>
    <t>VEIA EPR 1,00MM2  20/0,250MM NU 0,66MM</t>
  </si>
  <si>
    <t>VEIA EPR 1,00MM2  20/0,250MM NU 0,80MM</t>
  </si>
  <si>
    <t>VEIA EPR 1,00MM2  20/0,250MM NU 1,00MM</t>
  </si>
  <si>
    <t>VEIA EPR 16AWG  26/0,250MM NU 0,80MM</t>
  </si>
  <si>
    <t>VEIA EPR 16AWG  26/0,250MM NU 1,00MM</t>
  </si>
  <si>
    <t>VEIA EPR 1,50MM2 30/0,250MM NU 0,77MM</t>
  </si>
  <si>
    <t>VEIA EPR 1,50MM2  30/0,250MM NU 0,77MM</t>
  </si>
  <si>
    <t>VEIA EPR 1,50MM2  28/0,250MM NU 0,80MM</t>
  </si>
  <si>
    <t>VEIA EPR 1,50MM2 28/0,250MM NU 0,80MM</t>
  </si>
  <si>
    <t>VEIA EPR 1,50MM2  30/0,250MM NU 0,90MM</t>
  </si>
  <si>
    <t>VEIA EPR 1,50MM2  30/0,250MM NU 1,00MM</t>
  </si>
  <si>
    <t>VEIA EPR 14AWG  41/0,250MM NU 0,80MM</t>
  </si>
  <si>
    <t>VEIA EPR 14AWG  41/0,250MM NU 1,00MM</t>
  </si>
  <si>
    <t>VEIA EPR 2,50MM2  50/0,250MM NU 0,80MM</t>
  </si>
  <si>
    <t>VEIA EPR 2,50MM2 46/0,250MM NU 0,80MM</t>
  </si>
  <si>
    <t>VEIA EPR 2,50MM2  46/0,250MM NU 0,90MM</t>
  </si>
  <si>
    <t>VEIA EPR 2,50MM2  46/0,250MM NU 1,00MM</t>
  </si>
  <si>
    <t>VEIA EPR 120MM2 37X43/0,300MM NU 1,80MM</t>
  </si>
  <si>
    <t>VEIA  EPR AA 1/8 POL  3,00MM</t>
  </si>
  <si>
    <t>VEIA EPR SC 2KAPTON 4/0AWG 37X38/0,300MM EST 3,80MM</t>
  </si>
  <si>
    <t>VEIA EPR SC 150MM2 37X54/0,300MM EST 4,25MM</t>
  </si>
  <si>
    <t>VEIA EPR 24AWG 7/0,200MM EST 0,80MM</t>
  </si>
  <si>
    <t>VEIA EPR 0,50MM2 OU 20AWG 10/0,250MM EST 0,80MM</t>
  </si>
  <si>
    <t>VEIA EPR 0,50MM2 OU 20AWG 7/0,300MM EST 0,77MM</t>
  </si>
  <si>
    <t>VEIA EPR SC 185MM2 37X66/0,300MM EST 3,00MM</t>
  </si>
  <si>
    <t>VEIA EPR MICA 1,00MM2 7/0,430MM EST 0,66MM</t>
  </si>
  <si>
    <t>VEIA EPR MICA 1,50MM2 30/0,250MM EST 0,77MM</t>
  </si>
  <si>
    <t>VEIA EPR MICA 1,50MM2 30/0,250MM EST 1,00MM</t>
  </si>
  <si>
    <t>VEIA EPR MICA 1,50MM2 7/0,520MM EST 0,77MM</t>
  </si>
  <si>
    <t>VEIA EPR MICA 1,50MM2 7/0,520MM EST 1,00MM</t>
  </si>
  <si>
    <t>VEIA EPR MICA 14AWG 40/0,250MM EST 1,00MM</t>
  </si>
  <si>
    <t>VEIA EPR MICA 2,50MM2 46/0,250MM EST 0,77MM</t>
  </si>
  <si>
    <t>VEIA EPR MICA 2,50MM2 46/0,250MM EST 1,00MM</t>
  </si>
  <si>
    <t>VEIA EPR MICA 2,50MM2 7/0,670MM EST 0,77MM</t>
  </si>
  <si>
    <t>VEIA EPR MICA 2,50MM2 7/0,670MM EST 1,00MM</t>
  </si>
  <si>
    <t>VEIA EPR MICA 4,00MM2 51/0,300MM EST 1,00MM</t>
  </si>
  <si>
    <t>VEIA EPR MICA 4,00MM2 7/0,850MM EST 1,00MM</t>
  </si>
  <si>
    <t>VEIA EPR MICA 16MM2 7X29/0,300MM EST 1,00MM</t>
  </si>
  <si>
    <t>VEIA EPR MICA 0,75MM2 15/0,250MM NU 0,66MM</t>
  </si>
  <si>
    <t>VEIA EPR MICA 1,50MM2 28/0,250MM NU 1,00MM</t>
  </si>
  <si>
    <t>VEIA EPR 0,75MM2 7/0,370MM EST 0,66MM</t>
  </si>
  <si>
    <t>VEIA EPR 1,00MM2 7/0,430MM EST 0,66MM</t>
  </si>
  <si>
    <t>VEIA EPR 1,00MM2 7/0,430MM EST 1,00MM</t>
  </si>
  <si>
    <t>VEIA EPR 16AWG 26/0,250MM EST 0,77MM</t>
  </si>
  <si>
    <t>VEIA EPR 16AWG 26/0,250MM EST 1,00MM</t>
  </si>
  <si>
    <t>VEIA SILICONE E 0,50MM2 10/0,250MM EST 0,60MM</t>
  </si>
  <si>
    <t>VEIA EPR 1,50MM2 30/0,250MM EST 1,56MM</t>
  </si>
  <si>
    <t>VEIA SILICONE LS 0,50MM2 10/0,250MM EST 0,70MM</t>
  </si>
  <si>
    <t>VEIA EPR 1,50MM2 7/0,520MM EST 0,77MM</t>
  </si>
  <si>
    <t>VEIA SILICONE LS 0,50MM2 7/0,300MM EST 0,70MM</t>
  </si>
  <si>
    <t>VEIA EPR 1,50MM2 7/0,520MM EST 1,00MM</t>
  </si>
  <si>
    <t>VEIA SILICONE E 1,50MM2 7X11/0,160MM EST 0,80MM</t>
  </si>
  <si>
    <t>VEIA EPR 14AWG 41/0,250MM EST 1,90MM</t>
  </si>
  <si>
    <t>VEIA SILICONE E 1,50MM2 7/0,520MM EST 0,80MM</t>
  </si>
  <si>
    <t>VEIA EPR 2,50MM2 7/0,670MM EST 0,77MM</t>
  </si>
  <si>
    <t>VEIA SILICONE E 0,50MM2 10/0,250MM NU 0,60MM</t>
  </si>
  <si>
    <t>VEIA EPR 2,50MM2 7/0,670MM EST 1,00MM</t>
  </si>
  <si>
    <t>VEIA SILICONE E 300 0,50MM2 10/0,250MM NU 0,60MM</t>
  </si>
  <si>
    <t>VEIA EPR 12AWG 65/0,250MM EST 0,80MM</t>
  </si>
  <si>
    <t>VEIA SILICONE E 0,50MM2 10/0,250MM NU 0,66MM</t>
  </si>
  <si>
    <t>VEIA EPR 4,00MM2 51/0,300MM EST 1,00MM</t>
  </si>
  <si>
    <t>VEIA SILICONE E 0,75MM2 15/0,250MM NU 0,60MM</t>
  </si>
  <si>
    <t>VEIA EPR 4,00MM2 7/0,850MM EST 1,00MM</t>
  </si>
  <si>
    <t>VEIA SILICONE E 1,00MM2 50/0,160MM NU 0,60MM</t>
  </si>
  <si>
    <t>VEIA EPR 10AWG 75/0,300MM EST 1,00MM</t>
  </si>
  <si>
    <t>VEIA SILICONE E 1,00MM2 32/0,200MM NU 0,60MM</t>
  </si>
  <si>
    <t>VEIA EPR 6,00MM2 7/1,05MM EST 1,00MM</t>
  </si>
  <si>
    <t>VEIA SILICONE E 300 1,00MM2 32/0,200MM NU 0,60MM</t>
  </si>
  <si>
    <t>VEIA EPR 8AWG 7X17/0,300MM EST 1,20MM</t>
  </si>
  <si>
    <t>VEIA SILICONE E 1,00MM2 20/0,250MM NU 0,60MM</t>
  </si>
  <si>
    <t>VEIA EPR 10MM2 6X18+20/0,300MM EST 1,40MM</t>
  </si>
  <si>
    <t>VEIA SILICONE E 1,50MM2 28/0,250MM NU 0,80MM</t>
  </si>
  <si>
    <t>VEIA EPR 10MM2 6X18+20/0,300MM EST 1,80MM</t>
  </si>
  <si>
    <t>VEIA SILICONE E 300 1,50MM2 30/0,250MM NU 0,80MM</t>
  </si>
  <si>
    <t>VEIA SILICONE E 300 1,50MM2 28/0,250MM NU 0,80MM</t>
  </si>
  <si>
    <t>VEIA EPR 10MM2 7/1,350MM EST 1,00MM</t>
  </si>
  <si>
    <t>VEIA SILICONE E 1,50MM2 30/0,250MM NU 1,20MM</t>
  </si>
  <si>
    <t>VEIA EPR 6AWG 7X25/0,300MM EST 1,00MM</t>
  </si>
  <si>
    <t>VEIA SILICONE E 14AWG 40/0,250MM NU 0,80MM</t>
  </si>
  <si>
    <t>VEIA EPR MYLAR 16MM2 7X29/0,300MM EST 1,00MM</t>
  </si>
  <si>
    <t>VEIA SILICONE E 2,50MM2 46/0,250MM NU 0,80MM</t>
  </si>
  <si>
    <t>VEIA EPR 16MM2 6X32+36/0,300MM EST 1,20MM</t>
  </si>
  <si>
    <t>VEIA SILICONE E 300 2,50MM2 50/0,250MM NU 0,80MM</t>
  </si>
  <si>
    <t>VEIA SILICONE E 300 2,50MM2 46/0,250MM NU 0,80MM</t>
  </si>
  <si>
    <t>VEIA EPR 16MM2 7/1,710MM EST 1,00MM</t>
  </si>
  <si>
    <t>VEIA SILICONE E 2,50MM2 50/0,250MM NU 1,20MM</t>
  </si>
  <si>
    <t>VEIA EPR MYLAR 50MM2 19X34/0,300MM EST 1,40MM</t>
  </si>
  <si>
    <t>VEIA SILICONE E 4,00MM2 51/0,300MM NU 1,00MM</t>
  </si>
  <si>
    <t>VEIA EPR 50MM2 19X37/0,300MM EST 1,40MM</t>
  </si>
  <si>
    <t>VEIA SILICONE E 35MM2 19X23/0,300MM NU 1,40MM</t>
  </si>
  <si>
    <t>VEIA EPR MYLAR 95MM2 37X33/0,300MM EST 1,60MM</t>
  </si>
  <si>
    <t>VEIA EPR 0,50MM2 10/0,250MM NU 0,60MM</t>
  </si>
  <si>
    <t>VEIA EPR 0,50MM2 10/0,250MM NU 1,00MM</t>
  </si>
  <si>
    <t>VEIA EPR 20AWG 10/0,250MM NU 0,80MM</t>
  </si>
  <si>
    <t>VEIA EPR 20AWG 10/0,250MM NU 0,84MM</t>
  </si>
  <si>
    <t>VEIA EPR 0,75MM2 15/0,250MM NU 0,90MM</t>
  </si>
  <si>
    <t>VEIA EPR 18AWG 16/0,250MM NU 0,66MM</t>
  </si>
  <si>
    <t>VEIA EPR 1,00MM2 50/0,160MM NU 0,80MM</t>
  </si>
  <si>
    <t>VEIA EPR 1,00MM2 32/0,200MM NU 0,60MM</t>
  </si>
  <si>
    <t>VEIA EPR 1,00MM2 32/0,200MM NU 0,70MM</t>
  </si>
  <si>
    <t>VEIA EPR 1,00MM2 32/0,200MM NU 1,12MM</t>
  </si>
  <si>
    <t>VEIA EPR 16AWG 26/0,250MM NU 0,60MM</t>
  </si>
  <si>
    <t>VEIA EPR 16AWG 26/0,250MM NU 0,70MM</t>
  </si>
  <si>
    <t>VEIA EPR 16AWG 26/0,250MM NU 2,02MM</t>
  </si>
  <si>
    <t>VEIA EPR 1,50MM2 28/0,250MM NU 0,77MM</t>
  </si>
  <si>
    <t>VEIA EPR 1,50MM2 28/0,250MM NU 1,00MM</t>
  </si>
  <si>
    <t>VEIA EPR 1,50MM2 30/0,250MM NU 0,60MM</t>
  </si>
  <si>
    <t>VEIA EPR 1,50MM2 30/0,250MM NU 0,70MM</t>
  </si>
  <si>
    <t>VEIA EPR 1,50MM2 30/0,250MM NU 1,13MM</t>
  </si>
  <si>
    <t>VEIA EPR 1,50MM2 30/0,250MM NU 1,16MM</t>
  </si>
  <si>
    <t>VEIA EPR 1,50MM2 30/0,250MM NU 1,55MM</t>
  </si>
  <si>
    <t>VEIA EPR 1,50MM2 28/0,250MM NU 1,68MM</t>
  </si>
  <si>
    <t>VEIA EPR 14AWG 39/0,250MM NU 1,00MM</t>
  </si>
  <si>
    <t>VEIA EPR 14AWG 40/0,250MM NU 1,00MM</t>
  </si>
  <si>
    <t>VEIA EPR FLEX 14AWG 40/0,250MM NU 1,20MM</t>
  </si>
  <si>
    <t>VEIA EPR 2,50MM2 46/0,250MM NU 1,00MM</t>
  </si>
  <si>
    <t>VEIA EPR 2,50MM2 46/0,250MM NU 0,70MM</t>
  </si>
  <si>
    <t>VEIA HEPR 2,50MM2 46/0,250MM NU 0,70MM</t>
  </si>
  <si>
    <t>VEIA EPR 2,50MM2 50/0,250MM NU 0,88MM</t>
  </si>
  <si>
    <t>VEIA EPR 2,50MM2 50/0,250MM NU 1,30MM</t>
  </si>
  <si>
    <t>VEIA EPR 2,50MM2 7/0,670MM NU 1,00MM</t>
  </si>
  <si>
    <t>VEIA EPR 4,00MM2 51/0,300MM NU 0,80MM</t>
  </si>
  <si>
    <t>VEIA EPR 4,00MM2 51/0,300MM NU 1,00MM</t>
  </si>
  <si>
    <t>VEIA EPR 4,00MM2 51/0,300MM NU 1,50MM</t>
  </si>
  <si>
    <t>VEIA EPR FLEX 10AWG 71/0,300MM NU 1,20MM</t>
  </si>
  <si>
    <t>VEIA EPR 6,00MM2 77/0,300MM NU 0,80MM</t>
  </si>
  <si>
    <t>VEIA EPR 6,00MM2 77/0,300MM NU 1,00MM</t>
  </si>
  <si>
    <t>VEIA EPR 6,00MM2 77/0,300MM NU 1,16MM</t>
  </si>
  <si>
    <t>VEIA EPR 6,00MM2 77/0,300MM NU 1,40MM</t>
  </si>
  <si>
    <t>VEIA EPR 8AWG 7X17/0,300MM NU 2,07MM</t>
  </si>
  <si>
    <t>VEIA EPR 10MM2 6X18+20/0,300MM NU 1,00MM</t>
  </si>
  <si>
    <t>VEIA EPR 10MM2 6X18+20/0,300MM NU 1,20MM</t>
  </si>
  <si>
    <t>VEIA EPR 10MM2 7X21/0,300MM NU 1,40MM</t>
  </si>
  <si>
    <t>VEIA EPR 16MM2 7X29/0,300MM NU 1,00MM</t>
  </si>
  <si>
    <t>VEIA EPR 16MM2 7X29/0,300MM NU 1,20MM</t>
  </si>
  <si>
    <t>VEIA EPR 16MM2 7X29/0,300MM NU 1,95MM</t>
  </si>
  <si>
    <t>VEIA EPR 16MM2 6X32+36/0,300MM NU 1,20MM</t>
  </si>
  <si>
    <t>VEIA EPR 16MM2 7X29/0,300MM NU 1,40MM</t>
  </si>
  <si>
    <t>VEIA EPR 25MM2 19X17/0,300MM NU 1,40MM</t>
  </si>
  <si>
    <t>VEIA EPR 25MM2 19X17/0,300MM NU 1,60MM</t>
  </si>
  <si>
    <t>VEIA EPR MYLAR 35MM2 19X23/0,300MM NU 1,20MM</t>
  </si>
  <si>
    <t>VEIA EPR 35MM2 19X23/0,300MM NU 1,30MM</t>
  </si>
  <si>
    <t>VEIA EPR 35MM2 19X23/0,300MM NU 1,40MM</t>
  </si>
  <si>
    <t>VEIA EPR 50MM2 19X34/0,300MM NU 1,60MM</t>
  </si>
  <si>
    <t>VEIA EPR 1,00MM2 19/0,250MM NU 1,00MM</t>
  </si>
  <si>
    <t>VEIA EPR 25MM2 19X17/0,300MM NU 2,97MM</t>
  </si>
  <si>
    <t>VEIA EPR 0,50MM2 OU 20AWG 10/0,250MM NU 0,80MM</t>
  </si>
  <si>
    <t>VEIA EPR 0,50MM2 OU 20AWG 7/0,300MM EST 0,66MM</t>
  </si>
  <si>
    <t>VEIA EPR 0,50MM2 OU 20AWG 10/0,250MM EST 1,00MM</t>
  </si>
  <si>
    <t>VEIA EPR MICA 120MM2 37X43/0,300MM EST 1,60MM</t>
  </si>
  <si>
    <t>VEIA EPR MICA 95MM2 37X33/0,300MM EST 1,60MM</t>
  </si>
  <si>
    <t>VEIA EPR MICA 150MM2 37X54/0,300MM EST 1,80MM</t>
  </si>
  <si>
    <t>VEIA EPR MICA 70MM2 19X47/0,300MM EST 1,40MM</t>
  </si>
  <si>
    <t>VEIA EPR MICA 10AWG 75/0,300MM EST 1,00MM</t>
  </si>
  <si>
    <t>VEIA EPR MYLAR 25MM2 19X17/0,300MM EST 1,20MM</t>
  </si>
  <si>
    <t>VEIA EPR MYLAR 25MM2 19X19/0,300MM EST 1,20MM</t>
  </si>
  <si>
    <t>VEIA SILICONE E 0,50MM2 16/0,200MM EST 0,60MM</t>
  </si>
  <si>
    <t>VEIA SILICONE E 10 1,50MM2 30/0,250MM NU 0,80MM</t>
  </si>
  <si>
    <t>VEIA EPR SC 50MM2 19X34/0,300MM EST 3,00MM</t>
  </si>
  <si>
    <t>VEIA EPR 16MM2 7X29/0,300MM EST 1,47MM</t>
  </si>
  <si>
    <t>VEIA EPR 10MM2 6X18+20/0,300MM EST 2,00MM</t>
  </si>
  <si>
    <t>VEIA EPR MICA 10MM2 6X18+20/0,300MM EST 1,00MM</t>
  </si>
  <si>
    <t>VEIA EPR MICA 6,00MM2 77/0,300MM EST 1,00MM</t>
  </si>
  <si>
    <t>VEIA EPR 1,50MM2 30/0,250MM EST 0,77MM</t>
  </si>
  <si>
    <t>VEIA SILICONE FG 2,50MM2 50/0,250MM NU 0,80MM</t>
  </si>
  <si>
    <t>VEIA EPR MYLAR 10MM2 6X18+20/0,300MM EST 1,20MM</t>
  </si>
  <si>
    <t>VEIA EPR MYLAR 120MM2 37X43/0,300MM EST 1,60MM</t>
  </si>
  <si>
    <t>VEIA EPR 1,00MM2 32/0,200MM EST 0,80MM</t>
  </si>
  <si>
    <t>VEIA EPR 10MM2 6X18+20/0,300MM NU 2,72MM</t>
  </si>
  <si>
    <t>VEIA EPR 1,50MM2 30/0,250MM NU 1,28MM</t>
  </si>
  <si>
    <t>VEIA EPR 1,50MM2 30/0,250MM NU 1,29MM</t>
  </si>
  <si>
    <t>VEIA EPR 10MM2 6X18+20/0,300MM NU 1,98MM</t>
  </si>
  <si>
    <t>VEIA EPR MICA 0,75MM2 15/0,250MM EST 0,66MM</t>
  </si>
  <si>
    <t>VEIA EPR MICA 0,75MM2 7/0,370MM EST 0,66MM</t>
  </si>
  <si>
    <t>VEIA  EPR MYLAR 35MM2 7/2,52MM EST 1,20MM</t>
  </si>
  <si>
    <t>VEIA EPR SC 70MM2 19X47/0,300MM NU 3,00MM</t>
  </si>
  <si>
    <t>VEIA EPR 1/0AWG 19X38/0,300MM EST 1,40MM</t>
  </si>
  <si>
    <t>VEIA EPR 12AWG 62/0,250MM EST 1,00MM</t>
  </si>
  <si>
    <t>VEIA EPR MICA 1,00MM2 7/0,430MM EST 1,00MM</t>
  </si>
  <si>
    <t>VEIA EPR SC 2KAPTON 1/0AWG 19X38/0,300MM EST 3,80MM</t>
  </si>
  <si>
    <t>VEIA EPR MICA 10AWG 75/0,300MM EST 1,80MM</t>
  </si>
  <si>
    <t>VEIA EPR MISTA 10MM2 6X25/0,300 NU + 85/0,230 AG 1,40MM</t>
  </si>
  <si>
    <t>VEIA EPR MISTA 10MM2 6X25/0,300 NU + 85/0,230 AG 2,76MM</t>
  </si>
  <si>
    <t>VEIA EPR MISTA 2,50MM2 50/0,250 NU + 20/0,230 AG 1,14MM</t>
  </si>
  <si>
    <t>VEIA EPR 16MM2 7X29/0,300MM EST 1,20MM</t>
  </si>
  <si>
    <t>VEIA EPR 1,50MM2 84/0,160MM NU 0,80MM</t>
  </si>
  <si>
    <t>VEIA EPR 1,50MM2 7X11/0,160MM NU 0,80MM</t>
  </si>
  <si>
    <t>VEIA EPR 70MM2 19X47/0,300MM EST 1,60MM</t>
  </si>
  <si>
    <t>VEIA EPR 16MM2 7X29/0,300MM EST 0,80MM</t>
  </si>
  <si>
    <t>VEIA EPR SC 2AWG 7X64/0,300MM EST 3,00MM</t>
  </si>
  <si>
    <t>VEIA EPR 25MM2 19X17/0,300MM NU 1,20MM</t>
  </si>
  <si>
    <t>VEIA EPR 10MM2 6X18+20/0,300MM NU 2,50MM</t>
  </si>
  <si>
    <t>VEIA EPR SC 35MM2 19X23/0,300MM NU 3,00MM</t>
  </si>
  <si>
    <t>VEIA EPR MICA 1,00MM2 20/0,250MM EST 0,66MM</t>
  </si>
  <si>
    <t>VEIA SILICONE E 25MM2 19X17/0,300MM NU 1,40MM</t>
  </si>
  <si>
    <t>VEIA EPR 10MM2 6X18+20/0,300MM NU 1,40MM</t>
  </si>
  <si>
    <t>VEIA EPR 10MM2 6X18+20/0,300MM NU 0,70MM</t>
  </si>
  <si>
    <t>VEIA EPR 50MM2 19X34/0,300MM EST 3,50MM</t>
  </si>
  <si>
    <t>VEIA EPR 10MM2 7X41/0,200MM NU 1,20MM</t>
  </si>
  <si>
    <t>VEIA HEPR 4,00MM2 51/0,300MM NU 0,70MM</t>
  </si>
  <si>
    <t>VEIA EPR MICA 10MM2 7/1,350MM EST 1,0MM</t>
  </si>
  <si>
    <t>VEIA EPR MYLAR 2AWG 7X64/0,300MM EST 1,20MM</t>
  </si>
  <si>
    <t>VEIA EPR 18AWG  26/0,200MM NU 0,80MM</t>
  </si>
  <si>
    <t>VEIA EPR 35MM2 19X23/0,300MM EST 1,53MM</t>
  </si>
  <si>
    <t>VEIA EPR 10MM2 6X18+20/0,300MM EST 3,34MM</t>
  </si>
  <si>
    <t>VEIA EPR SC 120MM2 37X43/0,300MM EST 3,00MM</t>
  </si>
  <si>
    <t>VEIA EPR 16AWG 65/0,160MM EST 0,80MM</t>
  </si>
  <si>
    <t>VEIA EPR 1/8POL -3,10MM ALMA ACO POLIDO - 1,30MM</t>
  </si>
  <si>
    <t>VEIA EPR SC 2KAPTON 3/0AWG 19X59/0,300MM EST 3,80MM</t>
  </si>
  <si>
    <t>VEIA SILICONE E 0,50MM2 10/0,250MM NU 0,40MM</t>
  </si>
  <si>
    <t>VEIA SILICONE HS 300 10MM2 6X18+20/0,300MM NU 1,20MM</t>
  </si>
  <si>
    <t>VEIA EPR 1/8POL 3,10MM ALMA ACO POLIDO  0,70MM</t>
  </si>
  <si>
    <t>VEIA EPR 16MM2 7X29/0,300MM NU 2,20MM</t>
  </si>
  <si>
    <t>VEIA EPR 25MM2 19X17/0,300MM NU 3,00MM</t>
  </si>
  <si>
    <t>VEIA EPR SC 35MM2 19X23/0,300MM EST 3,00MM</t>
  </si>
  <si>
    <t>VEIA EPR 10MM2 6X18+20/0,300MM EST 1,60MM</t>
  </si>
  <si>
    <t>VEIA SILICONE HS 300 16MM2 7X29/0,300MM NU 1,40MM</t>
  </si>
  <si>
    <t>VEIA EPR 3AWG 7X51/0,300MM EST 1,00MM</t>
  </si>
  <si>
    <t>VEIA EPR 4/0AWG 37X38/0,300MM EST 2,270MM</t>
  </si>
  <si>
    <t>VEIA EPR MISTA 1,50MM2  30/0,250MM NU+3/0,250MM INOX 0,80MM</t>
  </si>
  <si>
    <t>VEIA EPR MISTA 4,00MM2  56/0,300MM NU+3/0,250MM INOX 1,00MM</t>
  </si>
  <si>
    <t>VEIA SILICONE LS 0,50MM2 10/0,250MM NU 0,70MM</t>
  </si>
  <si>
    <t>VEIA SILICONE E 0,50MM2 10/0,250MM NU 0,80MM</t>
  </si>
  <si>
    <t>VEIA EPR MYLAR 4/0AWG 37X38/0,300MM EST 1,60MM</t>
  </si>
  <si>
    <t>VEIA SILICONE E 300 6,00MM2 77/0,300MM NU 1,20MM</t>
  </si>
  <si>
    <t>VEIA EPR 10MM2 6X18+20/0,300MM EST 1,20MM</t>
  </si>
  <si>
    <t>VEIA EPR MISTA 2,50MM2 50/0,250 EST + 20/0,230 AG 0,90MM</t>
  </si>
  <si>
    <t>VEIA EPR MISTA 10MM2 6X25/0,300 EST + 85/0,230 AG 2,30MM</t>
  </si>
  <si>
    <t>VEIA EPR MISTA 10MM2 6X25/0,300 EST + 85/0,230 AG 1,20MM</t>
  </si>
  <si>
    <t>VEIA SILICONE E 10AWG 75/0,300MM NU 1,00MM</t>
  </si>
  <si>
    <t>VEIA EPR 2,50MM2 50/0,250MM NU 1,14MM</t>
  </si>
  <si>
    <t>VEIA SILICONE E 10AWG 75/0,300MM NU 1,77MM</t>
  </si>
  <si>
    <t>VEIA SILICONE E-300 MICA+KAPTON 2,50MM2 50/0,250MM NU 0,80MM</t>
  </si>
  <si>
    <t>VEIA EPR 4,00MM2 51/0,300MM NU 1,76MM</t>
  </si>
  <si>
    <t>VEIA EPR 50MM2 19X34/0,300MM EST 1,60MM</t>
  </si>
  <si>
    <t>VEIA EPR MICA 25MM2 19X17/0,300MM EST 1,20MM</t>
  </si>
  <si>
    <t>VEIA SILICONE HS 300 150MM2 37X54/0,300MM NU 2,40MM</t>
  </si>
  <si>
    <t>VEIA EPR SC 2/0AWG 19X47/0,300MM EST 3,80MM</t>
  </si>
  <si>
    <t>VEIA EPR 3AWG 7X51/0,300MM EST 1,50MM</t>
  </si>
  <si>
    <t>VEIA EPR 8AWG 7X16/0,300MM EST 3,15MM</t>
  </si>
  <si>
    <t>VEIA EPR SC 1/0AWG 19X38/0,300MM EST 2,80MM</t>
  </si>
  <si>
    <t>VEIA EPR 4AWG 7X40/0,300MM EST 1,00MM</t>
  </si>
  <si>
    <t>VEIA EPR 8AWG 7X16/0,300MM EST 2,27MM</t>
  </si>
  <si>
    <t>VEIA SILICONE ST 300 35MM2 19X23/0,300MM NU 1,40MM</t>
  </si>
  <si>
    <t>VEIA SILICONE E 10MM2 6X18+20/0,300MM NU 1,20MM</t>
  </si>
  <si>
    <t>VEIA HEPR MYLAR 35MM2 19X23/0,300 NU 0,90MM</t>
  </si>
  <si>
    <t>VEIA EPR 95MM2 37X33/0,300MM NU 1,80MM</t>
  </si>
  <si>
    <t>VEIA EPR 16MM2 7X29/0,300MM NU 1,30MM</t>
  </si>
  <si>
    <t>VEIA EPR 2,50MM2  7X18/0,160MM NU 0,90MM</t>
  </si>
  <si>
    <t>VEIA EPR 6,00MM2 77/0,300MM EST 1,00MM</t>
  </si>
  <si>
    <t>VEIA SILICONE E 16AWG 26/0,250MM NU 0,60MM</t>
  </si>
  <si>
    <t>VEIA EPR MYLAR 2/0AWG 19X47/0,300MM EST 1,40MM</t>
  </si>
  <si>
    <t>VEIA EPR 6,00MM2 7X27/0,200MM NU 1,00MM</t>
  </si>
  <si>
    <t>VEIA EPR 16MM2 19X24/0,200MM NU 1,20MM</t>
  </si>
  <si>
    <t>VEIA EPR 2,50MM2 46/0,250MM NU 1,28MM</t>
  </si>
  <si>
    <t>VEIA EPR RABICHO 1,50MM2  7X44/0,08MM NU 0,80MM</t>
  </si>
  <si>
    <t>VEIA SILICONE E 16MM2 7X29/0,30MM NU 1,40MM</t>
  </si>
  <si>
    <t>VEIA HEPR 6,00MM2 77/0,300MM NU 0,70MM</t>
  </si>
  <si>
    <t>VEIA EPR MYLAR 35MM2 19X23/0,300MM EST 1,20MM</t>
  </si>
  <si>
    <t>VEIA EPR 150MM2 37X54/0,300MM NU 2,00MM</t>
  </si>
  <si>
    <t>VEIA EPR 70MM2 19X47/0,300MM NU 1,60MM</t>
  </si>
  <si>
    <t>VEIA EPR 35MM2 19X23/0,300MM NU 1,70MM</t>
  </si>
  <si>
    <t>VEIA EPR 6,00MM2 77/0,300MM NU 1,70MM</t>
  </si>
  <si>
    <t>VEIA EPR 18AWG 16/0,250MM EST 0,66MM</t>
  </si>
  <si>
    <t>VEIA EPR MICA 0,50MM2 10/0,250MM EST 0,66MM</t>
  </si>
  <si>
    <t>VEIA EPR 0,50MM2 16/0,200MM NU 0,80MM</t>
  </si>
  <si>
    <t>VEIA SILICONE E 1,00MM2 32/0,200MM NU</t>
  </si>
  <si>
    <t>VEIA SILICONE E 22AWG 10/0,200MM CONSTANTAN 0,60MM</t>
  </si>
  <si>
    <t>VEIA SILICONE E 22AWG 10/0,200MM NU 0,60MM</t>
  </si>
  <si>
    <t>VEIA EPR 2,50MM2 78/0,200MM NU 0,90MM</t>
  </si>
  <si>
    <t>VEIA EPR MYLAR 8AWG 7X16/0,300MM EST 1,00MM</t>
  </si>
  <si>
    <t>VEIA EPR 16MM2 7X29/0,300MM NU 1,28MM</t>
  </si>
  <si>
    <t>VEIA EPR 16MM2 7X29/0,300MM NU 3,80MM</t>
  </si>
  <si>
    <t>VEIA EPR MICA 35MM2 19X23/0,300MM EST 1,20MM</t>
  </si>
  <si>
    <t>VEIA EPR 0,50MM2 10/0,250MM EST 0,66MM</t>
  </si>
  <si>
    <t>VEIA SILICONE E 6,00MM2 77/0,300MM NU 1,20MM</t>
  </si>
  <si>
    <t>VEIA SILICONE E 300 10MM2 6X18+20/0,300MM NU 1,20MM</t>
  </si>
  <si>
    <t>VEIA EPR MISTA 16MM2 7X29/0,300 NU + 7/0,230 AG 1,20MM</t>
  </si>
  <si>
    <t>VEIA EPR MISTA 4,00MM2  56/0,300MM NU+3/0,250MM AG 1,16MM</t>
  </si>
  <si>
    <t>VEIA EPR MISTA 35MM2 19X23/0,300MM NU + 7/0,230MM AG 2,40MM</t>
  </si>
  <si>
    <t>VEIA SILICONE E 1,00MM2 32/0,200MM LIGA 11 0,60MM</t>
  </si>
  <si>
    <t>VEIA EPR 70MM2 19X47/0,300MM NU 3,90MM</t>
  </si>
  <si>
    <t>VEIA SILICONE E 22AWG 7/0,250MM NU 0,60MM</t>
  </si>
  <si>
    <t>VEIA SILICONE E 25 1,50MM2 28/0,250MM NU 0,80MM</t>
  </si>
  <si>
    <t>VEIA EPR MYLAR 10MM2 6X18+20/0,300MM EST 1,00MM</t>
  </si>
  <si>
    <t>VEIA EPR 95MM2 37X33/0,300MM NU 1,60MM</t>
  </si>
  <si>
    <t>VEIA EPR MYLAR 50MM2 19X34/0,300MM NU 1,40MM</t>
  </si>
  <si>
    <t>VEIA EPR 150MM2 37X54/0,300MM NU 3,00MM</t>
  </si>
  <si>
    <t>VEIA SILICONE E 18AWG 16/0,250MM NU 0,80MM</t>
  </si>
  <si>
    <t>VEIA EPR 8AWG 7X16/0,300MM NU1,60MM</t>
  </si>
  <si>
    <t>VEIA EPR 2/0AWG 19X47/0,300MM EST 1.40MM</t>
  </si>
  <si>
    <t>VEIA SILICONE E 300 1,00MM2 32/0,200MM LIGA 11 0,60MM</t>
  </si>
  <si>
    <t>VEIA EPR 10MM2 6X18+20/0,300MM EST 1,00MM</t>
  </si>
  <si>
    <t>VEIA EPR MYLAR 120MM2 37X43/0,300MM NU 1,60MM</t>
  </si>
  <si>
    <t>VEIA EPR 25MM2 19X17/0,300MM NU 0,85MM</t>
  </si>
  <si>
    <t>VEIA EPR 10MM2 6X18+20/0,30MM NU 1,60MM</t>
  </si>
  <si>
    <t>VEIA EPR 10MM2 6X18+20/0,30MM NU 2,50MM</t>
  </si>
  <si>
    <t>VEIA SILICONE E 18AWG 16/0,250MM EST 0,60MM</t>
  </si>
  <si>
    <t>VEIA EPR 10AWG 75/0,300MM NU 1,84MM</t>
  </si>
  <si>
    <t>VEIA EPR 1/0AWG 19X38/0,300MM NU 2,25MM</t>
  </si>
  <si>
    <t>VEIA EPR MICA 2,50MM2 46/0,250MM NU 1,00MM</t>
  </si>
  <si>
    <t>VEIA EPR MICA 1,50MM2 28/0,250MM NU 0,77MM</t>
  </si>
  <si>
    <t>VEIA SILICONE E 300 4,0MM 51/0,300MM NU 1,00MM</t>
  </si>
  <si>
    <t>VEIA EP-062 MICA 1,00MM2 32/0,20MM NU 0,66MM</t>
  </si>
  <si>
    <t>VEIA EP-062 1,00MM2 32/0,200MM NU 0,73MM</t>
  </si>
  <si>
    <t>VEIA EPR MICA 6,0MM2 77/0,300MM NU 1,00MM</t>
  </si>
  <si>
    <t>VEIA SILICONE E 7X15/0,008MM NU 0,50MM RAB ESCOVA</t>
  </si>
  <si>
    <t>VEIA SILICONE E 24AWG 7/0,200MM EST 0,35MM</t>
  </si>
  <si>
    <t>VEIA EPR 10MM2 6X18+20/0,300MM EST 2,10MM</t>
  </si>
  <si>
    <t>VEIA EPR SC 95MM2 37X33/0,30MM NU 3,00MM</t>
  </si>
  <si>
    <t>VEIA  EPR AA 1/8 POL 1,20MM</t>
  </si>
  <si>
    <t>VEIA EPR-062 6AWG 7X25/0,300MM EST 1,60MM</t>
  </si>
  <si>
    <t>VEIA EPR 16MM2 7X29/0,300MM NU 2,56MM</t>
  </si>
  <si>
    <t>VEIA EP-062 2,50MM2 50/0,250MM NU 1,53MM</t>
  </si>
  <si>
    <t>VEIA EPR SC 50MM2 19X34/0,300MM NU 3,40MM</t>
  </si>
  <si>
    <t>VEIA EPR 16MM2 7X29/0,300MM NU 1,66MM</t>
  </si>
  <si>
    <t>VEIA EPR 16MM2 7X29/0,300MM NU 1,70MM</t>
  </si>
  <si>
    <t>VEIA EPR 2,50MM2 50/0,250MM EST 0,90MM</t>
  </si>
  <si>
    <t>VEIA HEPR 1,50MM2 30/0,250MM NU 0,70MM</t>
  </si>
  <si>
    <t>VEIA EP-062 2,50MM2 50/0,250MM NU 1,45MM</t>
  </si>
  <si>
    <t>VEIA EPR 70MM2 19X47/0,300MM NU + SEMICOND 4,50MM</t>
  </si>
  <si>
    <t>VEIA EPR 16MM2 7X29/0,300MM NU 2,70MM</t>
  </si>
  <si>
    <t>VEIA EPR 4,00MM2 51/0,300MM NU 1,30MM</t>
  </si>
  <si>
    <t>VEIA  EPR 2,50MM2 50/0,250MM  1,59MM</t>
  </si>
  <si>
    <t>VEIA SILICONE E 4,0MM2 56/0,300MM NU 1,00MM</t>
  </si>
  <si>
    <t>VEIA EPR 6,00MM2 77/0,300MM NU 4,06MM</t>
  </si>
  <si>
    <t>VEIA EPR 6,00MM2 77/0,300MM NU 2,72MM</t>
  </si>
  <si>
    <t>VEIA EPR 2,50MM2 50/0,250MM NU 0,90MM</t>
  </si>
  <si>
    <t>VEIA EPR MICA 16AWG 26/0,250MM EST 1,00MM</t>
  </si>
  <si>
    <t>VEIA EPR 1,00MM2 7X28/0,08MM NU 0,60MM</t>
  </si>
  <si>
    <t>VEIA  EPR AA 1/8 POL 0,80MM</t>
  </si>
  <si>
    <t>VEIA SILICONE E 10MM2 6X18+20/0,300MM NU 1,60MM</t>
  </si>
  <si>
    <t>VEIA SILICONE ST 22AWG 7/0,250MM NU 0,80MM</t>
  </si>
  <si>
    <t>VEIA EPR 2,50MM2 50/0,250MM EST 1,20MM</t>
  </si>
  <si>
    <t>VEIA  EPR MYLAR 95MM2 19/2,52MM EST 1,60MM</t>
  </si>
  <si>
    <t>VEIA EPR 10MM2 6X18+20/0,300MM NU 0,90MM</t>
  </si>
  <si>
    <t>VEIA EPR 10MM2 6X18+20/0,300MM NU 2,60MM</t>
  </si>
  <si>
    <t>VEIA EPR 16MM2 7X29/0,300MM NU 3,65MM</t>
  </si>
  <si>
    <t>VEIA EPR 150MM2 37X54/0,300MM EST 2,00MM</t>
  </si>
  <si>
    <t>VEIA EPR SC 95MM2 37X33/0,30MM NU 3,40MM</t>
  </si>
  <si>
    <t>VEIA EPR 25MM2 19X17/0,300MM NU 1,80MM</t>
  </si>
  <si>
    <t>VEIA EPR 10MM2 6X18+20/0,300MM NU 3,10MM</t>
  </si>
  <si>
    <t>VEIA EPR 14AWG 40/0,250MM NU 0,90MM</t>
  </si>
  <si>
    <t>VEIA EPR MICA 50MM2 19X34/0,300MM EST 1,40MM</t>
  </si>
  <si>
    <t>VEIA HEPR 35MM2 19X23/0,300MM NU 0,90MM</t>
  </si>
  <si>
    <t>VEIA EPR SC 95MM2 37X33/0,300MM EST 3,00MM</t>
  </si>
  <si>
    <t>VEIA EPR 25MM2 19X17/0,300MM NU 1,50MM</t>
  </si>
  <si>
    <t>VEIA EPR MYLAR 25MM2 19X17/0,300MM EST 1,65MM</t>
  </si>
  <si>
    <t>VEIA EPR 10MM2 6X18+20/0,300MM EST 3,00MM</t>
  </si>
  <si>
    <t>VEIA EPR 35MM2 19X23/0,300MM NU 1,65MM</t>
  </si>
  <si>
    <t>VEIA SILICONE LS 4,00MM2 51/0,300MM EST 1,00MM</t>
  </si>
  <si>
    <t>VEIA SILICONE LS 50MM2 19X34/0,300MM EST 1,60MM</t>
  </si>
  <si>
    <t>VEIA SILICONE LS 35MM2 19X23/0,300MM EST 1,40MM</t>
  </si>
  <si>
    <t>VEIA EPR 10MM2 6X18+20/0,300MM NU 2,00MM</t>
  </si>
  <si>
    <t>VEIA SILICONE E 1,00MM2 32/0,200MM NU 1,24MM</t>
  </si>
  <si>
    <t>VEIA EPR 10MM2 6X18+20/0,300MM NU 3,30MM</t>
  </si>
  <si>
    <t>VEIA EPR 2,50MM2 46/0,250MM NU 2,45MM</t>
  </si>
  <si>
    <t>VEIA  EPR AA 1/8 POL 4,76MM</t>
  </si>
  <si>
    <t>VEIA EPR 4,00MM2 51/0,300MM NU 1,86MM</t>
  </si>
  <si>
    <t>VEIA EPR 120MM2 37X43/0,300MM NU 2,80MM</t>
  </si>
  <si>
    <t>VEIA SILICONE E 1,00MM2 32/0,200MM NU 1,00MM</t>
  </si>
  <si>
    <t>VEIA EPR MISTA 16MM2 7X29/0,300 NU + 7/0,230 AG 1,00MM</t>
  </si>
  <si>
    <t>VEIA EPR 4,00MM2 7X18/0,200MM NU 1,00MM</t>
  </si>
  <si>
    <t>VEIA SILICONE LS 1,50MM2 28/0,250MM NU 1,00MM</t>
  </si>
  <si>
    <t>VEIA EPR 2,50MM2 46/0,250MM NU 1,25MM</t>
  </si>
  <si>
    <t>VEIA EPR 16MM2 7X29/0,300MM NU 2,50MM</t>
  </si>
  <si>
    <t>VEIA EPR 16MM2 7X29/0,300MM NU 1,80MM</t>
  </si>
  <si>
    <t>VEIA EPR 70MM2 19X47/0.300MM EST 1,70MM</t>
  </si>
  <si>
    <t>VEIA EPR 35MM2 19X23/0.300MM EST 3,52MM</t>
  </si>
  <si>
    <t>VEIA SILICONE ACH 22AWG 7/0,250MM EST 0,50MM</t>
  </si>
  <si>
    <t>VEIA EPR 1,50MM2 28/0,250MM EST 1,10MM</t>
  </si>
  <si>
    <t>VEIA EPR 35MM2 19X23/0,300MM EST 1,40MM</t>
  </si>
  <si>
    <t>VEIA SILICONE ST 6,00MM2 77/0,300MM NU 1,20MM</t>
  </si>
  <si>
    <t>VEIA SILICONE E 50MM2 19X34/0,30MM NU 1,60MM</t>
  </si>
  <si>
    <t>VEIA EPR 16MM2 7X29/0,300MM NU 3,00MM</t>
  </si>
  <si>
    <t>VEIA EPR 6,00MM2 77/0,300MM NU 1,60MM</t>
  </si>
  <si>
    <t>VEIA EPR 4,00MM2 51/0,300MM NU 1,72MM</t>
  </si>
  <si>
    <t>VEIA SILICONE E 300 2,50MM2 46/0,250MM NU 0,90MM</t>
  </si>
  <si>
    <t>VEIA  TEFLON 0,50MM2 16/0,200MM CONSTANTAN 0,40MM</t>
  </si>
  <si>
    <t>VEIA  TEFLON 24AWG 7/0,200MM EST 0,25MM</t>
  </si>
  <si>
    <t>VEIA  TEFLON 22AWG 7/0,250MM EST 0,25MM</t>
  </si>
  <si>
    <t>VEIA  TEFLON 0,50MM2 19/0,180MM EST 0,15MM</t>
  </si>
  <si>
    <t>VEIA  TEFLON 0,50MM2 16/0,200MM EST 0,40MM</t>
  </si>
  <si>
    <t>VEIA  TEFLON 0,75MM2 15/0,250MM EST 0,30MM</t>
  </si>
  <si>
    <t>VEIA  TEFLON 1,00MM2 19/0,250MM EST 0,30MM</t>
  </si>
  <si>
    <t>VEIA  TEFLON 1,00MM2 19/0,250MM EST 0,40MM</t>
  </si>
  <si>
    <t>VEIA  TEFLON 2,50MM2 50/0,250MM EST 0,25MM</t>
  </si>
  <si>
    <t>VEIA TEFLON PFA 24AWG 7/0,200MM CROMEL 0,20MM</t>
  </si>
  <si>
    <t>VEIA TEFLON PFA 24AWG 7/0,200MM ALUMEL 0,200MM</t>
  </si>
  <si>
    <t>VEIA TEFLON PFA 24AWG 7/0,200MM EST 0,20MM</t>
  </si>
  <si>
    <t>VEIA TEFLON 24AWG 7/0,200MM EST 0,20MM</t>
  </si>
  <si>
    <t>VEIA TEFLON 1,50MM2 7X11/0,160MM EST 0,60MM</t>
  </si>
  <si>
    <t>VEIA TEFLON 2,50MM2 50/0,250MM EST 0,45MM</t>
  </si>
  <si>
    <t>VEIA TEFLON PFA 22AWG 7/0,250MM CU NIQUELADO 0,30MM</t>
  </si>
  <si>
    <t>VEIA TEFLON 4,00MM2 51/0,300MM EST 0,40MM</t>
  </si>
  <si>
    <t>VEIA TEFLON 0,50MM2 16/0,200MM EST 0,30MM</t>
  </si>
  <si>
    <t>VEIA TEFLON 0,50MM2 16/0,200MM CONSTANTAN 0,30MM</t>
  </si>
  <si>
    <t>VEIA TEFLON 2,50MM2 50/0,250MM EST 0,40MM</t>
  </si>
  <si>
    <t>VEIA TEFLON 1,00MM2 50/0,160MM EST 0,30MM</t>
  </si>
  <si>
    <t>VEIA TEFLON 0,75MM2 36/0,160MM EST 0,30MM</t>
  </si>
  <si>
    <t>VEIA TEFLON 0,75MM2 24/0,200MM EST 0,30MM</t>
  </si>
  <si>
    <t>VEIA TEFLON 0,50MM2 7/0,300MM EST 0,40MM</t>
  </si>
  <si>
    <t>VEIA TEFLON 18AWG 16/0,250MM EST 0,42MM</t>
  </si>
  <si>
    <t>VEIA TEFLON 16AWG 19/0,286MM EST 0,36MM</t>
  </si>
  <si>
    <t>VEIA TEFLON 0,50MM2 7/0,300MM EST 0,25MM</t>
  </si>
  <si>
    <t>VEIA TEFLON 20AWG 7/0,300MM EST 0,20MM</t>
  </si>
  <si>
    <t>VEIA EPR 50MM2 19X34/0,300MM NU 4,82MM</t>
  </si>
  <si>
    <t>(PI) COFIALT-7.5 1/0AWG 200C 7,5KV-7,2KV EST ST + POL</t>
  </si>
  <si>
    <t>(PI) COFIFLON 1,0MM2 200C 600V BTE</t>
  </si>
  <si>
    <t>(PI) CABO IGNICAO 1,0MM2 200C 10 KV FG+INOX</t>
  </si>
  <si>
    <t>LMW 20AWG 125/150C 600V-750V (SEM GRAVACAO)</t>
  </si>
  <si>
    <t>LMW 18AWG 125/150C 600V-750V (SEM GRAVACAO)</t>
  </si>
  <si>
    <t>LMW 16AWG 125/150C 600V-750V (SEM GRAVACAO)</t>
  </si>
  <si>
    <t>LMW 14AWG 125/150C 600V-750V (SEM GRAVACAO)</t>
  </si>
  <si>
    <t>(PI) LMA 14AWG 125C (AFL) PARA IRRADIAR</t>
  </si>
  <si>
    <t>(PI) COFI-R NH 2AWG 90C 3,6/6KV EST BTE</t>
  </si>
  <si>
    <t>(PI) WM 95MM2 200C 750V SIL FG AI</t>
  </si>
  <si>
    <t>(PI) WM 95MM2 200C 750V  FG AI</t>
  </si>
  <si>
    <t>(PI) W-M 70MM2 90C 750V FG AI</t>
  </si>
  <si>
    <t>(PI) W-M 120MM2 90C 750V 55M (25M FG+AI) GERDAU</t>
  </si>
  <si>
    <t>(PI) W-M 70MM2 90C 750V 55M (25M FG+AI) GERDAU</t>
  </si>
  <si>
    <t>(PI) 16MM2 90C 3,6/6KV EST</t>
  </si>
  <si>
    <t>(PI) SHM 25MM2 90ºC 8,7/15KV NU BTC</t>
  </si>
  <si>
    <t>(PI) SHM 35MM2 90C 8.7/15KV BTC</t>
  </si>
  <si>
    <t>(PI) COFINAV R90X 120MM2 90C 0,6/1KV BTE CL6</t>
  </si>
  <si>
    <t>(PI) COFINAV R90X SHF2 646MCM 90C 1,8/3KV BTE CL5</t>
  </si>
  <si>
    <t>(PI) COFINAV R90XTFX SHF2 150MM2 90C 0,6/1KV CL5</t>
  </si>
  <si>
    <t>(PI) COFINAV R90XTFX SHF2 70MM2 90C 0,6/1KV CL5</t>
  </si>
  <si>
    <t>(PI) COFINAV R90XTFX SHF2 40MM2 90C 0,6/1KV CL5</t>
  </si>
  <si>
    <t>(PI) COFINAV R90X 95MM2 90C 6/10KV BTE+BC CL5 S/CERTIFICACAO</t>
  </si>
  <si>
    <t>(PI) COFINAV R90XTFX 6,00MM2 90C 0,6/1KV CL5</t>
  </si>
  <si>
    <t>(PI) COFINAV MR90X 300MM2 90C 0,6/1KV BTE CL.5</t>
  </si>
  <si>
    <t>(PI) COFINAV R90XTFX SHF2 25MM2 90C 0,6/1KV CL5</t>
  </si>
  <si>
    <t>(PI) COFINAV MR90XTFX SHF2 150MM2 90C 0,6/1KV CL5</t>
  </si>
  <si>
    <t>PAR EPR 0,75MM2 15/0,250MM EST 0,66MM</t>
  </si>
  <si>
    <t>(PI) COFISIL BP SHS 4X16MM2 300C 750V BTC</t>
  </si>
  <si>
    <t>(PI) COFISIL-BP SHS 4X35MM2 300C 750V BTC</t>
  </si>
  <si>
    <t>(PI) COFISIL-BP 4X2X1,00MM2 200C 750V BTC</t>
  </si>
  <si>
    <t>(PI) COFISIL-BP 3X2X1,00MM2 200C 750V BTC</t>
  </si>
  <si>
    <t>(PI) COFISIL-BP 4X6.00MM2 200C 0,6/1,1KV BTC</t>
  </si>
  <si>
    <t>(PI) COFISIL BP SHS 4X2X0,50MM2 200C 0,6/1,1KV BTC SIDERAR</t>
  </si>
  <si>
    <t>(PI) COFISIL-BP SHS 3X150MM2 300C 750V BTC</t>
  </si>
  <si>
    <t>(PI) COFISIL-BP SHS 4X2X0,50MM2 200C 0,6/1,1KV BTC</t>
  </si>
  <si>
    <t>(PI) COFISIL-BP 7X1,00MM2 BTC (CAPA INTERNA)</t>
  </si>
  <si>
    <t>(PI) COFISIL-BP 4X2,5MM2 200C 1KV BTE</t>
  </si>
  <si>
    <t>(PI) COFISIL-BP SHS 4X2X22AWG 300C 0,6/1KV BTIE</t>
  </si>
  <si>
    <t>(PI) COFISIL-BP SHT 5X1,50MM2 300C 0,75KV (BTC)</t>
  </si>
  <si>
    <t>(PI) COFISIL-BP SHT 30X1,0MM2 300C 750V</t>
  </si>
  <si>
    <t>(PI) COFISIL BP SHT 10X2,50MM2 300C 750V FG AI</t>
  </si>
  <si>
    <t>(PI) COFISIL-BPG SHS 4X4,00MM2 200C 750V</t>
  </si>
  <si>
    <t>(PI) COFISIL BPG SHS 7X6,00MM2 200C 750V (FG + INOX)</t>
  </si>
  <si>
    <t>(PI) COFISIL-BPG 4X25MM2 200C 750V</t>
  </si>
  <si>
    <t>(PI) COFISIL-BPG 25X1,50MM2 200C 750V</t>
  </si>
  <si>
    <t>(PI) COFISIL-BPG 3X5X4.0MM2+4X50MM2 200C 750V</t>
  </si>
  <si>
    <t>(PI) COFISIL-BPG 4X35MM2 200C 750V</t>
  </si>
  <si>
    <t>(PI) COFISIL-BPG 4X2,50MM2 200C 750V AI</t>
  </si>
  <si>
    <t>(PI) COFISIL-BPG 2X1,50MM2 200C 750V AI</t>
  </si>
  <si>
    <t>(PI) COFISIL-BPG SHT 4X1,50MM2 300C 750V BTC</t>
  </si>
  <si>
    <t>(PI) COFISIL-BPG SHT 4X10MM2 300C 750V</t>
  </si>
  <si>
    <t>(PI) COFISIL-BPG SHT 6X1,50MM2 300C 750V BTC</t>
  </si>
  <si>
    <t>(PI) COFISIL-BPG SHT 2X1,50MM2 300C 750V</t>
  </si>
  <si>
    <t>(PI) COFISIL-BPG SHT 18X2,50MM2 300C 750V</t>
  </si>
  <si>
    <t>(PI) COFIVINIL 3X2,50MM2 90C 0,6/1KV BTC</t>
  </si>
  <si>
    <t>(PI) COFIVINIL 4X6,00MM2 90C 0,6/1KV BTC</t>
  </si>
  <si>
    <t>(PI) COFIVINIL-HEPR 24X1,50MM2 90C 0,6/1KV BTC</t>
  </si>
  <si>
    <t>(PI) COFIVINIL-HEPR 4X2,50MM2 90C 0,6/1KV BTC</t>
  </si>
  <si>
    <t>(PI) COFIVINIL 3X4,0MM2 90C 0,6/1KV BTC</t>
  </si>
  <si>
    <t>(PI) COFIVINIL 1X2X1,50MM2 90C 500V BTIE ESPECIAL (ALSTOM)</t>
  </si>
  <si>
    <t>(PI) SO-M 3X0,75MM2 90C 750V BTC</t>
  </si>
  <si>
    <t>(PI) SO-M 4X2X0,50MM2 90C 750V BTC (FG + AI 30 METROS)</t>
  </si>
  <si>
    <t>(PI) SO PLANO 3X4X2,50MM2 90C 0,6/1,1KV BTC CL6</t>
  </si>
  <si>
    <t>(PI) SO-M 7X1,50MM2 90C 750V BTC</t>
  </si>
  <si>
    <t>(PI) SO-M 4X6,00MM2 200C 750V ST FG AI</t>
  </si>
  <si>
    <t>(PI) SO-M 8X2,50MM2 200C 750V ST FG AI</t>
  </si>
  <si>
    <t>(PI) SO-MISTO 5X2,50MM2 + 3X1,50MM2 + (4X1,50MM2 BTI) AI</t>
  </si>
  <si>
    <t>(PI) SO-MISTO 13X10MM2 + 6X2,50MM2 90C 0,6/1KV ESPECIAL</t>
  </si>
  <si>
    <t>(PI) SO-PLANO 24X12AWG 90C 600V EST BTI  (ARCELOR)</t>
  </si>
  <si>
    <t>(PI) SO-SUPER 36X1,00MM2 90C 750V BTE</t>
  </si>
  <si>
    <t>(PI) SO-M 6X4,00MM2 130C 750V BTC</t>
  </si>
  <si>
    <t>(PI) SO-MISTO 13X4,00MM2 + 6X1,50MM2 90C 750V (CORDA MISTA)</t>
  </si>
  <si>
    <t>(PI) SO-M 4X1,50MM2 90C 750V BTC</t>
  </si>
  <si>
    <t>(PI) SO-M 8X1,00MM2 BTC ST FG INOX</t>
  </si>
  <si>
    <t>(PI) SO-M 7X0,75MM2 90C 750V BTC</t>
  </si>
  <si>
    <t>(PI) SO-PLANO 8X1,0MM2 90C 750V BTI</t>
  </si>
  <si>
    <t>(PI) SO 16X3X0,75MM2 90C 750V BTI ST FG INOX</t>
  </si>
  <si>
    <t>(PI) SO-SUPER 25X1,50MM2 90C 750V FG+INOX</t>
  </si>
  <si>
    <t>(PI) SO-MISTO 3X2,5MM2 + 8X2X1,50MM2 90C 750V BTC</t>
  </si>
  <si>
    <t>(PI) SO-SUPER 25X1,50MM2 90C 750V BTC ENFITADO</t>
  </si>
  <si>
    <t>(PI) SO-SUPER 24X2,50MM2 90C 750V 55M (25M FG+AI) GERDAU</t>
  </si>
  <si>
    <t>(PI) SO-M 4X6,00MM2 90C 750V 55M (25M FG+AI) GERDAU</t>
  </si>
  <si>
    <t>(PI) SO-M 2X2X2,50MM2 90C 750V BTC</t>
  </si>
  <si>
    <t>(PI) SO-M 24X2,50MM2 90C 750V BTC</t>
  </si>
  <si>
    <t>(PI) SO-SUPER 5X3X1,50MM2 90C 750V 55M (FG+INOX 25M) GERDAU</t>
  </si>
  <si>
    <t>(PI) SO-M 4X2X0,50MM2 90C 750V BTC 80M (FG+INOX 30M) GERDAU</t>
  </si>
  <si>
    <t>(PI) SO-M 4X2X0,50MM2 90C 750V BTC</t>
  </si>
  <si>
    <t>(PI) SO-M 4X4,00MM2 90C 0,6/1KV CL6 BTC TPU</t>
  </si>
  <si>
    <t>(PI) SO-MISTO 4X6+10X2,50MM2 90C 750V FG+ INOX</t>
  </si>
  <si>
    <t>(PI) SO-M 4X2,50MM2 90C 750V BTC ST+FG</t>
  </si>
  <si>
    <t>(PI) W-MISTO 4X50+15X10MM2 90C 1KV FG+ARM</t>
  </si>
  <si>
    <t>(PI) W-M 13X16MM2 90C 750V AA CTAC ENFITADO</t>
  </si>
  <si>
    <t>(PI) W-MISTO 1X4X35 (BTC)+4X35 (BTI)+16X4+16X2,5MM2 90C</t>
  </si>
  <si>
    <t>(PI) W-MISTO 1X4X35 (BTC)+4X35 (BTI)+16X4+16X2,5MM2 90C 750V</t>
  </si>
  <si>
    <t>(PI) W-MISTO 6X35 + 2X16 + 4X4,0MM2 90C 750V FG+INOX</t>
  </si>
  <si>
    <t>(PI) W-MISTO 4X70+15X10MM2 90C 1KV FG+ARM</t>
  </si>
  <si>
    <t>(PI) W-MISTO 3X150MM2 + 2X2X2,50MM2 90C 750V BTI</t>
  </si>
  <si>
    <t>(PI) W-M MISTO 8X16MM2+ 8X2,50MM2 90C 750V (30MTS TRANCAS)</t>
  </si>
  <si>
    <t>(PI) W-M 3X16MM2 90C 750V 55M (25M FG+AI) GERDAU</t>
  </si>
  <si>
    <t>(PI) W-MISTO 2X16MM2+2X3X2,50MM2+(6X0,75MM2 BTE) 90C 750V</t>
  </si>
  <si>
    <t>(PI) W-MISTO 4X16+12X2,50MM2 90C 750V FG+ INOX</t>
  </si>
  <si>
    <t>(PI) W-MISTO 3X16MM2+4X2,50MM2 90C 750V BTC</t>
  </si>
  <si>
    <t>(PI) SHDM 3X50MM2 +3X10MM2 90C 3,6/6KV EST  BTE (ARCELOR)</t>
  </si>
  <si>
    <t>(PI) SHDM 3X50MM2 + 3X10MM2 90C 3,6/6KV BTI EST</t>
  </si>
  <si>
    <t>(PI) SHGM PLANO 4X2AWG 90C 5KV EST (PU)</t>
  </si>
  <si>
    <t>(PI) SHDM 3X70MM2+3X16MM2+1X4MM2 90C 8,7/15KV</t>
  </si>
  <si>
    <t>(PI) COFIPAR SX 4X1,00MM2 90C 300V BC ARMADO SIL/EPR</t>
  </si>
  <si>
    <t>(PI) COFIPAR SX SIL/SIL 4X1,00MM2 300C 300V BTE</t>
  </si>
  <si>
    <t>RETRABALHO</t>
  </si>
  <si>
    <t>RETRABALHO (METROS)</t>
  </si>
  <si>
    <t>(PI) COFINAV R90X 2X50MM2 90C 0,6/1KV BTE CL6</t>
  </si>
  <si>
    <t>(PI) COFINAV R90X 2X35MM2 90C 0,6/1KV BTE CL5</t>
  </si>
  <si>
    <t>(PI) COFINAV R90X 4X2,50MM2 90C 0,6/1KV BTE CL5 NU (DETROIT)</t>
  </si>
  <si>
    <t>(PI) COFINAV R90X 1X2X0,75MM2 0,15/0,25KV BC BTE CL5 NU (DET</t>
  </si>
  <si>
    <t>(PI) COFINAV R90X 7X1,50MM2 90C 0,6/1KV BTE CL5 NU</t>
  </si>
  <si>
    <t>(PI) COFINAV R90X VFD 3X14AWG+3X18AWG 90C 2KV BTE CL5</t>
  </si>
  <si>
    <t>(PI) COFINAV R90X 3X10MM2 90C 0,6/1KV BTE CL5 NU</t>
  </si>
  <si>
    <t>(PI) COFINAV R90X 3X95MM2 90C 0,6/1KV BTE CL5 NU (DETROIT)</t>
  </si>
  <si>
    <t>(PI) COFINAV R90X 3X50MM2 90C 0,6/1KV BTE CL5 NU (DETROIT)</t>
  </si>
  <si>
    <t>(PI) COFINAV R90X 4X6,00MM2 90C 0,6/1KV BTE CL5 NU (DETROIT)</t>
  </si>
  <si>
    <t>(PI) COFINAV R90X 3X2,50MM2 90C 0,6/1KV BTE CL5 NU (DETROIT)</t>
  </si>
  <si>
    <t>(PI) COFINAV R90X 2X2,50MM2 90C 0,6/1KV BTE CL5 NU (DETROIT)</t>
  </si>
  <si>
    <t>(PI) COFINAV R90X 3X1,50MM2 90C 0,6/1KV BTE CL5 NU (DETROIT)</t>
  </si>
  <si>
    <t>(PI) COFINAV R90X 2X1,50MM2 90C 0,6/1KV BTE CL5 NU (DETROIT)</t>
  </si>
  <si>
    <t>(PI) COFINAV R90X 5X1,50MM2 90C 0,6/1KV BTE CL5 NU (DETROIT)</t>
  </si>
  <si>
    <t>(PI) COFINAV R90X 2X25MM2 90C 0,6/1KV BTE CL5 NU (DETROIT)</t>
  </si>
  <si>
    <t>(PI) COFINAV R90X 2X16MM2 90C 0,6/1KV BTE CL5 NU (DETROIT)</t>
  </si>
  <si>
    <t>(PI) COFINAV R90X 2X10MM2 90C 0,6/1KV BTE CL5 NU (DETROIT)</t>
  </si>
  <si>
    <t>(PI) COFINAV R90X 2X6,00MM2 90C 0,6/1KV BTE CL5 NU (DETROIT)</t>
  </si>
  <si>
    <t>(PI) COFINAV R90X 4X4,00MM2 90C 0,6/1KV BTE CL5 NU (DETROIT)</t>
  </si>
  <si>
    <t>(PI)COFINAV R90X 3X120+3X25MM2 90C 0,6/1KV BTE CL5 NU DETROI</t>
  </si>
  <si>
    <t>(PI) COFINAV R90X 2X1,50MM2 0,15/0,25KV BC BTE CL5 NU (DETRO</t>
  </si>
  <si>
    <t>(PI) COFINAV R90X 4X1,5MM2 90C 0,15/0,25KV BC BTE CL5 NU(DET</t>
  </si>
  <si>
    <t>(PI) COFINAV R90X 5X1,5MM2 90C 0,15/0,25KV BC BTE CL5 NU(DET</t>
  </si>
  <si>
    <t>(PI) COFINAV R90X 5X1,0MM2 90C 0,15/0,25KV BC BTE CL5 NU(DET</t>
  </si>
  <si>
    <t>(PI) COFINAV R90X 7X1,0MM2 90C 0,15/0,25KV BC BTE CL5 NU(DET</t>
  </si>
  <si>
    <t>(PI) COFINAV R90X 44X1,0MM2 90C 0,15/0,25KV BC BTE CL5 NU(DE</t>
  </si>
  <si>
    <t>(PI) COFINAV R90X 14X2X1MM2 90C 0,15/0,25KV BC BTE CL5 NU(DE</t>
  </si>
  <si>
    <t>(PI) COFINAV R90X 10X2X1MM2 90C 0,15/0,25KV BC BTE CL5 NU</t>
  </si>
  <si>
    <t>(PI) COFINAV R90X 7X2X1MM2 90C 0,15/0,25KV BC BTE CL5 NU(DET</t>
  </si>
  <si>
    <t>(PI) COFINAV R90X 4X2X1MM2 90C 0,15/0,25KV BC BTE CL5 NU(DET</t>
  </si>
  <si>
    <t>(PI) COFINAV R90X 2X2X1MM2 90C 0,15/0,25KV BC BTE CL5 NU(DET</t>
  </si>
  <si>
    <t>(PI) COFINAV R90X 2X1,0MM2 90C 0,15/0,25KV BC BTE CL5 NU(DET</t>
  </si>
  <si>
    <t>(PI) COFINAV R90X 8X3X0,75MM2 90C 0,15/0,25KV BC BTE NU (DET</t>
  </si>
  <si>
    <t>(PI) COFINAV R90X 10X2X1,5MM2 0,15/0,25KV BIC BTE CL5 NU(DET</t>
  </si>
  <si>
    <t>(PI) COFINAV R90X 8X2X1,5MM2 0,15/0,25KV BIC BTE CL5 NU(DETR</t>
  </si>
  <si>
    <t>(PI) COFINAV R90X 4X2X1,5MM2 0,15/0,25KV BIC BTE CL5 NU(DETR</t>
  </si>
  <si>
    <t>(PI) COFINAV R90X 3X2X1,5MM2 0,15/0,25KV BIC BTE CL5 NU(DETR</t>
  </si>
  <si>
    <t>(PI) COFINAV R90X 4X2X0,75MM2 90C 0,15/0,25KV BIC BTE C5 NUD</t>
  </si>
  <si>
    <t>(PI) COFINAV R90X 2X2X0,75MM2 90C 0,15/0,25KV BIC BTE C5 NUD</t>
  </si>
  <si>
    <t>(PI) COFINAV R90X 19X1,5MM2 90C 0,15/0,25KV BC BTE CL5 NU(DE</t>
  </si>
  <si>
    <t>(PI) COFINAV R90X 3X35+3X6MM2 90C 0,6/1KV BTE C5 NU(DETROIT)</t>
  </si>
  <si>
    <t>(PI) COFINAV R90X 3X35MM2 90C 0,6/1KV BTE CL5 NU (DETROIT)</t>
  </si>
  <si>
    <t>(PI) COFINAV R90X 4X4,00MM2 90C 0,6/1KV CL5 NU BTE (DETROIT)</t>
  </si>
  <si>
    <t>(PI) COFINAV R90X 4X10MM2 90C 0,6/1KV CL5 NU BTE (DETROIT)</t>
  </si>
  <si>
    <t>(PI) COFINAV R90X 4X16MM2 90C 0,6/1KV CL5 NU BTE (DETROIT)</t>
  </si>
  <si>
    <t>(PI) COFINAV R90X 4X1,50MM2 90C 0,6/1KV CL5 NU BTE (DETROIT)</t>
  </si>
  <si>
    <t>(PI) COFINAV R90X 4X2,50MM2 90C 0,6/1KV CL5 NU BTE (DETROIT)</t>
  </si>
  <si>
    <t>(PI) COFINAV R90X 5X1,50MM2 90C 0,6/1KV CL5 NU BTE (DETROIT)</t>
  </si>
  <si>
    <t>(PI) COFINAV R90X 3X1,50MM2 90C 0,15/0,25KV NU CL5 BC BTE(DE</t>
  </si>
  <si>
    <t>(PI) COFINAV R90X 4X1,50MM2 90C 0,6/1KV NU DETROIT</t>
  </si>
  <si>
    <t>(PI) COFINAV R90X 4X6,00MM2 90C 0,6/1KV BTE CL.5</t>
  </si>
  <si>
    <t>(PI) COFINAV R90X 4X2,50MM2 90C 0,6/1KV BTE CL.5</t>
  </si>
  <si>
    <t>(PI) COFINAV R90X 4X16MM2 90C 0,6/1KV BTE CL.5</t>
  </si>
  <si>
    <t>(PI) COFINAV R90X 4X35MM2 90C 0,6/1KV BTE CL.5</t>
  </si>
  <si>
    <t>(PI) COFINAV R90X 4X95MM2 90C 0,6/1KV BTE CL.5</t>
  </si>
  <si>
    <t>(PI) COFINAV R90XTFX 2X2,50MM2 90C 0,6/1KV</t>
  </si>
  <si>
    <t>(PI) COFINAV R90XTFX 3X25MM2 90C 0,6/1KV CL5</t>
  </si>
  <si>
    <t>(PI) COFINAV R90XTFX 8X2X2,50MM2 90C 0,6/1KV BIC PC AC CL5</t>
  </si>
  <si>
    <t>(PI) COFINAV R90XTFX 8X0,50MM2 90C 0,15/0,25KV CL5</t>
  </si>
  <si>
    <t>(PI) COFINAV R90XTFX 2X1,50MM2 90C 0,6/1KV</t>
  </si>
  <si>
    <t>(PI) COFINAV R90XTFX 2X4,00MM2 90C 0,6/1KV</t>
  </si>
  <si>
    <t>(PI) COFINAV R90XTFX 3X2,50MM2 90C 0,6/1KV CL5</t>
  </si>
  <si>
    <t>(PI) COFINAV R90XTFX 3X1,50MM2 90C 0,6/1KV</t>
  </si>
  <si>
    <t>(PI) COFINAV R90XTFX 27X1,00MM2 90C 0,6/1KV AC</t>
  </si>
  <si>
    <t>(PI) COFINAV R90XTFX 10X2X0,75MM2 90C 0,15/0,25KV BIC PC AC</t>
  </si>
  <si>
    <t>(PI) COFINAV R90XTFX 12X1,00MM2 90C 0,6/1KV BC AC</t>
  </si>
  <si>
    <t>(PI) COFINAV R90XTFX 10X2X1,00MM2 90C 0,6/1KV BIC PC</t>
  </si>
  <si>
    <t>(PI) COFINAV R90XTFX 24X2X1,00MM2 90C 0,6/1KV</t>
  </si>
  <si>
    <t>(PI) COFINAV R90XTFX 8X2X1,00MM2 90C 0,15/0,25KV BIC PC</t>
  </si>
  <si>
    <t>(PI) COFINAV R90XTFX 12X2X1,50MM2 90C 0,15/0,25KV BIC PC</t>
  </si>
  <si>
    <t>(PI) COFINAV R90XTFX 2X2X1,50MM2 90C 0,15/0,25KV BIC PC</t>
  </si>
  <si>
    <t>(PI) COFINAV R90XTFX 12X2X1,00MM2 90C 0,15/0,25KV BC PC</t>
  </si>
  <si>
    <t>(PI) COFINAV R90XTFX 1X2X1,00MM2 90C 0,15/0,25KV BC</t>
  </si>
  <si>
    <t>(PI) COFINAV R90XTFX 2X2X0,75MM2 90C 0,15/0,25KV BC PC AC</t>
  </si>
  <si>
    <t>(PI) R90XTFX 44X1,00MM2 90C 0,6/1KV BC AC</t>
  </si>
  <si>
    <t>(PI) COFINAV R90XTFX 7X1,00MM2 90C 0,6/1KV AC</t>
  </si>
  <si>
    <t>(PI) COFINAV R90XTFX 20X2X1,00MM2 90C 0,15/0,25KV BIC+PC</t>
  </si>
  <si>
    <t>(PI) COFINAV R90XTFX 4X2X0,75MM2 90C 0,15/0,25KV BIC PC AC</t>
  </si>
  <si>
    <t>(PI) COFINAV R90XTFX 7X1,00MM2 90C 0,6/1KV BC AC</t>
  </si>
  <si>
    <t>(PI) COFINAV R90XTFX 12X2X1,00MM2 90C 0,15/0,25KV BIC PC</t>
  </si>
  <si>
    <t>(PI) COFINAV R90XTFX 4X1,00MM2 90C 0,6/1KV BC AC</t>
  </si>
  <si>
    <t>(PI) COFINAV R90XTFX 4X2X0,75MM2 90C 0,15/0,25KV BC PC AC</t>
  </si>
  <si>
    <t>COFINAV R90XTFX 2X2X1,00MM2 90C 0,15/0,25KV BIC PC</t>
  </si>
  <si>
    <t>(PI) COFINAV R90XTFX 4X2X1,50MM2 90C 0,15/0,25KV BIC PC</t>
  </si>
  <si>
    <t>(PI) COFINAV R90XTFX 2X2X0.75MM2 BIC PC AC</t>
  </si>
  <si>
    <t>(PI) COFINAV R90XTFX 2X1,00MM2 90C 0,6/1KV AC</t>
  </si>
  <si>
    <t>(PI) COFINAV R90XTFX 1X2X1,00MM2 90C 0,15/0,25KV BC AC</t>
  </si>
  <si>
    <t>(PI) COFINAV R90XTFX 10X2X0,75MM2 90C 0,15/0,25KV BC PC AC</t>
  </si>
  <si>
    <t>(PI) COFINAV R90XTFX 12X1,00MM2 90C 0,6/1KV AC</t>
  </si>
  <si>
    <t>(PI) COFINAV R90XTFX 14X3X1,50MM2 90C 0,6/1KV BIC+PC</t>
  </si>
  <si>
    <t>(PI) COFINAV R90XTFX 3X4,00MM2 90C 0,6/1KV</t>
  </si>
  <si>
    <t>(PI) COFINAV R90XTFX 7X2X0,75MM2 90C 0,15/0,25KV BC PC AC</t>
  </si>
  <si>
    <t>(PI) COFINAV R90XTFX 7X2X0,75MM2 90C 0,15/0,25KV BIC PC AC</t>
  </si>
  <si>
    <t>(PI) COFINAV R90XTFX 20X2X1,00MM2 90C 0,15/0,25KV BIC PC</t>
  </si>
  <si>
    <t>(PI) COFINAV R90XTFX 1X2X0,75MM2 90C 0,15/0,25KV BC AC</t>
  </si>
  <si>
    <t>(PI) COFINAV R90XTFX 4X1,00MM2 90C 0,6/1KV AC</t>
  </si>
  <si>
    <t>(PI) COFINAV R90XTFX 8X2X2,50MM2 90C 0,6/1KV BIC PC</t>
  </si>
  <si>
    <t>(PI) COFINAV R90XTFX 24X2X1,50MM2 90C 0,15/0,25KV BIC PC</t>
  </si>
  <si>
    <t>(PI) COFINAV R90XTFX 3X120MM2 90C 0,6/1KV CL5</t>
  </si>
  <si>
    <t>(PI) COFINAV R90XTFX 3X2X0,75MM2 90C 0,15/0,25KV BIC PC CL5</t>
  </si>
  <si>
    <t>(PI) COFINAV R90XTFX 20X1,50MM2 90C 0,6/1KV CL5</t>
  </si>
  <si>
    <t>(PI) COFINAV R90XTFX 6X2,50MM2 90C 0,6/1KV CL5</t>
  </si>
  <si>
    <t>(PI) COFINAV R90XTFX 6X1,50MM2 90C 0,6/1KV CL5</t>
  </si>
  <si>
    <t>(PI) COFINAV R90XTFX 3X120MM2 90C 0,6/1KV CL5 (M)</t>
  </si>
  <si>
    <t>(PI) COFINAV R90XTFX 3X6,00MM2 90C 0,6/1KV AC CL5</t>
  </si>
  <si>
    <t>(PI) COFINAV R90XTFX 5X1,50MM2 90C 0,6/1KV</t>
  </si>
  <si>
    <t>(PI) COFINAV R90XTFX 44X1,00MM2 90C 0,6/1KV AC</t>
  </si>
  <si>
    <t>(PI) COFINAV R90XTFX 1X3X0,75MM2 90C 0,15/0,25KV BC</t>
  </si>
  <si>
    <t>(PI) COFINAV R90XTFX 3X2,50MM2 90C 0,6/1KV</t>
  </si>
  <si>
    <t>(PI) COFINAV R90XTFX 14X2X0,75MM2 90C 0,15/0,25KV BIC PC AC</t>
  </si>
  <si>
    <t>(PI) COFINAV R90XTFX 19X2X0,75MM2 90C 0,15/0,25KV BIC PC AC</t>
  </si>
  <si>
    <t>(PI) COFINAV R90XTFX 2X2,50MM2 90C 0,6/1KV AC CL5</t>
  </si>
  <si>
    <t>(PI) COFINAV R90XTFX 3X10MM2 90C 0,6/1KV AC CL5</t>
  </si>
  <si>
    <t>(PI) COFINAV R90XTFX 5X2,50MM2 90C 0,6/1KV</t>
  </si>
  <si>
    <t>(PI) COFINAV R90XTFX 2X2,50MM2 90C 0,6/1KV CL5 ARM COBRE</t>
  </si>
  <si>
    <t>(PI) COFINAV R90XTFX 3X2,50MM2 90C 0,6/1KV CL5 ARM COBRE</t>
  </si>
  <si>
    <t>(PI) COFINAV R90XTFX 2X1,50MM2 90C 0,6/1KV CL5 ARM COBRE</t>
  </si>
  <si>
    <t>(PI) COFINAV R90XTFX 1X2X0,75MM2 90C 0,15/0,25KV BC CL5</t>
  </si>
  <si>
    <t>(PI) COFINAV R90XTFX 1X2X1,50MM2 90C 0,15/0,25KV BC CL5</t>
  </si>
  <si>
    <t>(PI) COFINAV R90XTFX 4X1,50MM2 90C 0,15/0,25KV CL5</t>
  </si>
  <si>
    <t>(PI) COFINAV R90XTFX 3X4,0MM2 90C 0,6/1KV ARM COBRE</t>
  </si>
  <si>
    <t>(PI) COFINAV R90XTFX 4X35MM2 90C 0,6/1KV</t>
  </si>
  <si>
    <t>(PI) COFINAV R90XTFX 4X95MM2 90C 0,6/1KV BTE</t>
  </si>
  <si>
    <t>(PI) COFINAV R90XTFX 3X35MM2 90C 0,6/1KV CL5</t>
  </si>
  <si>
    <t>(PI) COFINAV R90XTFX 1X3X1,50MM2 90C 0,6/1KV CL5</t>
  </si>
  <si>
    <t>(PI) COFINAV MR90X 10X2X0,75MM2 90C 0,15/0,25KV BTE CL5 NU</t>
  </si>
  <si>
    <t>(PI) COFINAV MR90X 3X6,0MM2 90C 0,6/1KV BTE CL5 NU (DETROIT)</t>
  </si>
  <si>
    <t>(PI) COFINAV MR90X 2X2,5MM2 90C 0,6/1KV BTE CL5 NU (DETROIT)</t>
  </si>
  <si>
    <t>(PI) COFINAV MR90X 3X1,5MM2 90C 0,6/1KV BTE CL5 NU (DETROIT)</t>
  </si>
  <si>
    <t>(PI) COFINAV MR90X 2X1,5MM2 90C 0,6/1KV BTE CL5 NU (DETROIT)</t>
  </si>
  <si>
    <t>(PI) COFINAV MR90X 10X1,5MM2 90C 0,15/0,25KV BC BTE CL5 NUDE</t>
  </si>
  <si>
    <t>(PI) COFINAV MR90X 1X2X1,0MM2 90C 0,15/0,25KV BC BTE C5 NUDE</t>
  </si>
  <si>
    <t>(PI) COFINAV MR90X 2X2X0,75MM2 90C 0,15/0,25KV BIC BTE C5 NU</t>
  </si>
  <si>
    <t>(PI) COFINAV MR90X 4X2X1,5MM2 90C 0,15/0,25KV BIC BTE C5 NUD</t>
  </si>
  <si>
    <t>(PI) COFINAV MR90XTFX 2X2,50MM2 90C 0,6/1KV CL5</t>
  </si>
  <si>
    <t>(PI) COFINAV MR90XTFX 12X3X1,50M2 90C 0,15/0,25KV BIC+PC</t>
  </si>
  <si>
    <t>(PI) COFINAV MR90XTFX 12X1,00MM2 90C 0,6/1KV AC</t>
  </si>
  <si>
    <t>(PI) COFINAV MR90XTFX 8X2X1MM2 90C 0,15/0,25KV BC PC</t>
  </si>
  <si>
    <t>(PI) COFINAV MR90XTFX 8X2X1,00MM2 90C 0,15/0,25KV BIC PC</t>
  </si>
  <si>
    <t>(PI) COFINAV MR90XTFX 1X3X1,50MM2 90C 0,15/0,25KV BC</t>
  </si>
  <si>
    <t>(PI) COFINAV MR90XTFX 12X2X1,00MM2 90C 0,15/0,25KV BC+PC</t>
  </si>
  <si>
    <t>(PI) MR90XTFX 1X2X0,75MM2 90C 0,15/0,25KV BC AC</t>
  </si>
  <si>
    <t>(PI) COFINAV MR90XTFX 2X2X1,00MM2 90C 0,15/0,2KV BIC PC</t>
  </si>
  <si>
    <t>(PI) MR90XTFX 2X2X0,75MM2 90C 0,15/0,25KV BC PC AC</t>
  </si>
  <si>
    <t>(PI) MR90XTFX 4X2X0,75MM2 90C 0,15/0,25KV BC PC AC</t>
  </si>
  <si>
    <t>(PI) COFINAV MR90XTFX 4X1,00MM2 90C 0,6/1KV AC</t>
  </si>
  <si>
    <t>(PI) COFINAV MR90XTFX 8X3X1,50MM2 90C 0,15/0,25KV BIC PC</t>
  </si>
  <si>
    <t>(PI) COFINAV MR90XTFX 3X1,50MM2 90C 0,6/1KV</t>
  </si>
  <si>
    <t>(PI) COFINAV MR90XTFX 4X10MM2 90C 0,6/1KV</t>
  </si>
  <si>
    <t>(PI) COFINAV MR90XTFX 3X2,50MM2 90C 0,6/1KV</t>
  </si>
  <si>
    <t>(PI) COFINAV MR90XTFX 5X1,50MM2 90C 0,6/1KV</t>
  </si>
  <si>
    <t>(PI) COFINAV MR90XTFX 27X1.00MM2 90C 0,6/1KV BC AC</t>
  </si>
  <si>
    <t>(PI) COFINAV MR90XTFX 44X1,00MM2 90C 0,6/1KV AC</t>
  </si>
  <si>
    <t>(PI) COFINAV MR90XTFX 12X2X2,5MM2 90C 0,15/0,25KV BIC AC CL5</t>
  </si>
  <si>
    <t>(PI) COFINAV MR90XTFX 2X2X1,5MM2 90C 0,15/0,25KV BIC PC ARM</t>
  </si>
  <si>
    <t>(PI) COFINAV R90X SHF2 2X2X0,75MM2 90C 0,15/0,25KV BC+BTE 94</t>
  </si>
  <si>
    <t>(PI) COFINAV R90X SHF2 4X2X0,75MM2 90C 0,15/0,25KV BC+BTE 94</t>
  </si>
  <si>
    <t>(PI) COFINAV R90X SHF2 2X0,75MM2 90C 0,15/0,25KV BTE 90% CL5</t>
  </si>
  <si>
    <t>(PI) COFINAV R90X SHF2 4X2X1,00MM2 90C 0,15/0,25KV BTE 90%</t>
  </si>
  <si>
    <t>(PI) COFINAV R90X SHF2 9X2X1,00MM2 90C 0,15/0,25KV BTE 90%</t>
  </si>
  <si>
    <t>(PI) COFINAV R90X SHF2 4X2X0,75MM2 90C 0,15/0,25KV BTIE 90%</t>
  </si>
  <si>
    <t>(PI) COFINAV R90X SHF2 24X2X0,75MM2 0,15/0,25KV BTIE</t>
  </si>
  <si>
    <t>(PI) COFINAV R90X SHF2 2X2X0,75MM2 90C 0,15/0,25KV BTIE 90%</t>
  </si>
  <si>
    <t>(PI) COFINAV R90X SHF2 2X2,50MM2 BTE 90% CL5</t>
  </si>
  <si>
    <t>(PI) R90X SHF2 7X2X1,00MM2 90C 0,15/0,25KV BTE 90% CL5</t>
  </si>
  <si>
    <t>(PI) COFINAV R90X SHF2 18X2X0,75MM2 0,15/0,25KV BTIE 90%</t>
  </si>
  <si>
    <t>(PI) COFINAV R90X SHF2 12X2X0,75MM2 0,15/0,25KV BTIE 90%</t>
  </si>
  <si>
    <t>(PI) COFINAV R90X SHF2 10X2X0,75MM2 90C 0,15/0,25KV CL5 S/PC</t>
  </si>
  <si>
    <t>(PI) COFINAV R90X SHF2 3X2X0,75MM2 90C 0,15/0,25KV CL5 S/PC</t>
  </si>
  <si>
    <t>(PI) COFINAV R90XTFX SHF2 3X1,50MM2 90C 0,6/1KV AC CL5</t>
  </si>
  <si>
    <t>(PI) COFINAV R90XTFX SHF2 3X2,50MM2 90C 0,6/1KV AC CL5</t>
  </si>
  <si>
    <t>(PI) COFINAV R90XTFX 12X2,50MM2 90C 0,6/1KV CL5 SHF2</t>
  </si>
  <si>
    <t>(PI) COFINAV R90XTFX SHF2 1X2X16AWG 90C 0,15/0,25KV BC AC</t>
  </si>
  <si>
    <t>(PI) COFINAV R90XTFX SHF2 3X95MM2 90C 0,6/1KV CL5</t>
  </si>
  <si>
    <t>(PI) COFINAV R90XTFX 4X6,00MM2 90C 0,6/1KV SHF2</t>
  </si>
  <si>
    <t>(PI) COFINAV R90XTFX SHF2 3X6,00MM2 90C 0,6/1KV</t>
  </si>
  <si>
    <t>(PI) COFINAV R90XTFX SHF2 3X10MM2 90C 0,6/1KV</t>
  </si>
  <si>
    <t>(PI) COFINAV R90XTFX SHF2 3X2,50MM2 90C 0,6/1KV</t>
  </si>
  <si>
    <t>(PI) COFINAV R90XTFX SHF2 3X6AWG 90C 0,6/1KV AC CL5</t>
  </si>
  <si>
    <t>(PI) COFINAV R90XTFX SHF2 3X1/0AWG 90C 0,6/1KV AC CL5</t>
  </si>
  <si>
    <t>(PI) COFINAV R90XTFX SHF2 3X12AWG 90C 0,6/1KV AC CL5</t>
  </si>
  <si>
    <t>(PI) COFINAV R90XTFX SHF2 3X2AWG AC CL5</t>
  </si>
  <si>
    <t>(PI) COFINAV R90XTFX SHF2 3X1,50MM2 90C 0,6/1KV AC 90% CL5</t>
  </si>
  <si>
    <t>(PI) COFINAV R90XTFX SHF2 4X1,50MM2 90C 0,6/1KV AC 90% CL5</t>
  </si>
  <si>
    <t>(PI) COFINAV R90XTFX SHF2 3X2,50MM2 90C 0,6/1KV AC 90% CL5</t>
  </si>
  <si>
    <t>(PI) COFINAV R90XTFX SHF2 4X2,50MM2 90C 0,6/1KV AC 90% CL5</t>
  </si>
  <si>
    <t>(PI) COFINAV R90XTFX SHF2 3X4,00MM2 90C 0,6/1KV AC 90% CL5</t>
  </si>
  <si>
    <t>(PI) COFINAV R90XTFX SHF2 4X4,00MM2 90C 0,6/1KV AC 90% CL5</t>
  </si>
  <si>
    <t>(PI) COFINAV R90XTFX SHF2 3X14AWG 90C 0,6/1KV AC CL5</t>
  </si>
  <si>
    <t>(PI) COFINAV R90XTFX SHF2 12X2X1,50MM2 0,6/1KV BIC PC AC CL5</t>
  </si>
  <si>
    <t>(PI) COFINAV R90XTFX SHF2 4X4/0AWG 90C 0,6/1KV AC CL5</t>
  </si>
  <si>
    <t>(PI) COFINAV R90XTFX SHF2 3X2X2.50MM2 90C 0,6/1KV BC PC CL5</t>
  </si>
  <si>
    <t>(PI) COFINAV R90XTFX SHF2 3X6,00MM2 90C 0,6/1KV AC CL5</t>
  </si>
  <si>
    <t>(PI) COFINAV R90XTFX SHF2 3X16MM2 90C 0,6/1KV AC CL5</t>
  </si>
  <si>
    <t>(PI) COFINAV R90XTFX SHF2 3X25MM2 90C 0,6/1KV AC CL5</t>
  </si>
  <si>
    <t>(PI) COFINAV R90XTFX SHF2 3X120MM2 90C 0,6/1KV AC CL5</t>
  </si>
  <si>
    <t>(PI) COFINAV R90XTFX SHF2 3X120MM2 90C 0,6/1KV CL5</t>
  </si>
  <si>
    <t>(PI) COFINAV R90XTFX SHF2 3X2/0AWG 90C 0,6/1KV AC CL5</t>
  </si>
  <si>
    <t>(PI) COFINAV R90XTFX SHF2 3X50MM2 90C 0,6/1KV CL6</t>
  </si>
  <si>
    <t>(PI) COFINAV R90XTFX SHF2 4X2/0AWG 90C 0,6/1KV CL5 AC</t>
  </si>
  <si>
    <t>(PI) COFINAV R90XTFX SHF2 1X2X0,75MM2 90C 0,15/0,25KV BC AC</t>
  </si>
  <si>
    <t>(PI) COFINAV MR90XTFX SHF2 24X2X1,5MM2 0,15/0,25KV BIC PC AC</t>
  </si>
  <si>
    <t>(PI) COFINAV MR90XTFX SHF2 1X4X1,00MM2 0,1/0,25KV BC AC DOVA</t>
  </si>
  <si>
    <t>(PI) COFINAV MR90XTFX SHF2 2X2X1MM2 90C 0,15/0,25KV BIC</t>
  </si>
  <si>
    <t>(PI) COFINAV MR90XTFX SHF2 2X2X1,5MM2 90C 0,15/0,25KV DOVA</t>
  </si>
  <si>
    <t>(PI) COFINAV MR90XTFX SHF2 12X2X1,50MM2 0,15/0,25KV BIC CL5</t>
  </si>
  <si>
    <t>(PI) COFINAV MR90XTFX SHF2 1X2X1,00MM2 0,15/0,25KV BC AC</t>
  </si>
  <si>
    <t>(PI) COFINAV MR90XTFX SHF2 1X2X2,5MM2 0,15/0,25KV BC AC CL5</t>
  </si>
  <si>
    <t>(PI) COFINAV MR90XTFX 1X3X1,50MM2 90C 0,15/0,25KV BC AC CL5</t>
  </si>
  <si>
    <t>(PI) COFINAV MR90XTFX 1X3X1,00MM2 90C 0,15/0,25KV BC AC CL5</t>
  </si>
  <si>
    <t>(PI) COFINAV MR90XTFX SHF2 4X1,50MM2 90C 0,6/1KV AC CL5 DOVA</t>
  </si>
  <si>
    <t>(PI) COFINAV MR90XTFX SHF2 4X2,50MM2 90C 0,6/1KV AC CL5 DOVA</t>
  </si>
  <si>
    <t>(PI) COFINAV MR90XTFX SHF2 4X6,00MM2 90C 0,6/1KV AC CL5 DOVA</t>
  </si>
  <si>
    <t>(PI) COFINAV MR90XTFX SHF2 3X2,50MM2 90C 0,6/1KV AC CL5</t>
  </si>
  <si>
    <t>(PI) COFINAV MR90XTFX SHF2 2X2X1,5MM2 90C 0,15/0,25KV BIC PC</t>
  </si>
  <si>
    <t>(PI) COFINAV MR90XTFX SHF2 1X3X1,50MM2 0,15/0,25KV BC AC CL5</t>
  </si>
  <si>
    <t>(PI) COFINAV MR90XTFX SHF2 4X10MM2 90C 0,6/1KV AC CL5 DOVA</t>
  </si>
  <si>
    <t>(PI) COFINAV MR90XTFX SHF2 2X6,00MM2 90C 0,6/1KV AC CL5 DOVA</t>
  </si>
  <si>
    <t>(PI) COFINAV MR90XTFX SHF2 4X2X1,00MM2 0,15/0,25KV BIC PC AC</t>
  </si>
  <si>
    <t>(PI) COFINAV MR90XTFX SHF2 7X2,50MM2 90C 0,6/1KV AC CL5</t>
  </si>
  <si>
    <t>(PI) COFINAV MR90XTFX SHF2 2X10MM2 90C 0,6/1KV AC CL5</t>
  </si>
  <si>
    <t>(PI) COFINAV MR90XTFX SHF2 4X4,00MM2 90C 0,6/1KV CL5 AC DOVA</t>
  </si>
  <si>
    <t>(PI) COFINAV MR90XTFX SHF2 2X4,00MM2 CL5 AC DOVA</t>
  </si>
  <si>
    <t>(PI) COFINAV MR90XTFX SHF2 2X1,50MM2 90C 0,6/1KV AC CL5 DOVA</t>
  </si>
  <si>
    <t>(PI) COFINAV MR90XTFX SHF2 21X10AWG 90C 0,6/1KV CL5 AC NAVSH</t>
  </si>
  <si>
    <t>(PI) COFINAV MR90XTFX SHF2 3X2,50MM2 90C 0,6/1KV AC CL5 DOVA</t>
  </si>
  <si>
    <t>(PI) COFINAV MR90XTFX SHF2 3X4,00MM2 90C 0,6/1KV</t>
  </si>
  <si>
    <t>(PI) COFINAV MR90XTFX SHF2 3X1,50MM2 90C 0,6/1KV AC CL5 DOVA</t>
  </si>
  <si>
    <t>(PI) MR90XTFX SHF2 3X14AWG 90C 0,6/1KV CL5 AC NAVSHIP</t>
  </si>
  <si>
    <t>(PI) COFINAV MR90XTFX SHF2 1X2X1,5MM2 90C 0,15/0,25KV BC CL2</t>
  </si>
  <si>
    <t>(PI) COFINAV MR90XTFX SHF2 2X2,50MM2 90C 0,6/1KV AC CL5 DOVA</t>
  </si>
  <si>
    <t>(PI) COFINAV MR90XTFX SHF2 4X1,50MM2 CL AC DOVA</t>
  </si>
  <si>
    <t>(PI) COFINAV MR90XTFX SHF2 3X10MM2 90C 0,6/1KV AC CL5 DOVA</t>
  </si>
  <si>
    <t>(PI) COFINAV MR90XTFX SHF2 3X6,00MM2 90C 0,6/1KV AC CL5 DOVA</t>
  </si>
  <si>
    <t>(PI) COFINAV MR90XTFX SHF2 2X16MM2 90C 0,6/1KV AC CL5 DOVA</t>
  </si>
  <si>
    <t>(PI) COFINAV MR90XTFX SHF2 90C 0,6/1KV CL5 AC</t>
  </si>
  <si>
    <t>(PI) COFINAV MR90XTFX SHF2 3X2X1,50MM2 0,15/0,25KV BIC PC</t>
  </si>
  <si>
    <t>(PI) COFINAV MR90XTFX SHF2 14X2X1,5MM2 0,15/0,25KV BIC PC AC</t>
  </si>
  <si>
    <t>(PI) COFINAV MR90XTFX SHF2 3X35MM2 90C 0,6/1KV AC CL5 DOVA</t>
  </si>
  <si>
    <t>(PI) COFINAV MR90XTFX SHF2 10X2X1,5MM2 0,15/0,25KV BIC PC AC</t>
  </si>
  <si>
    <t>(PI) MR90XTFX SHF2 3X4,00MM2 90C 0,6/1KV CL5</t>
  </si>
  <si>
    <t>(PI) COFINAV MR90XTFX SHF2 3X4,00MM2 90C 0,6/1KV CL5 AC DOVA</t>
  </si>
  <si>
    <t>(PI) COFINAV MR90XTFX SHF2 1X3X1,50MM2 90C 0,15/0,25KV BC AC</t>
  </si>
  <si>
    <t>(PI)COFINAV MR90XTFX SHF2 1X2X1,0MM2 90C 0,15/0,25KV BC AC</t>
  </si>
  <si>
    <t>(PI) COFINAV MR90XTFX SHF2 12X2X0,75MM2 90C 0,15/0,25KV BIC</t>
  </si>
  <si>
    <t>(PI) COFINAV MR90XTFX SHF2 12X3X0,75MM2 90C 0,15/0,25KV BIC</t>
  </si>
  <si>
    <t>(PI) COFINAV R90XTFX SHF2 1X3X2,50MM2 90C 0,6/1KV AI CL5</t>
  </si>
  <si>
    <t>LMA 14AWG 125C IRRADIAR</t>
  </si>
  <si>
    <t>CABO PARA TRANCAGEM EXTERNA</t>
  </si>
  <si>
    <t>TRIPA  BOV TORTA 1º C RET CALIBRADA</t>
  </si>
  <si>
    <t>TRIPA BOV TORTA RET 1º CORTE METRADA</t>
  </si>
  <si>
    <t>P.M. 4784 MORT. V5</t>
  </si>
  <si>
    <t>P.M. 5530-5</t>
  </si>
  <si>
    <t>RESIDUO DE TRIPA</t>
  </si>
  <si>
    <t>RESIDUO KG</t>
  </si>
  <si>
    <t>RESIDUO DE SEROSA</t>
  </si>
  <si>
    <t>SUCATA DE PLASTICO</t>
  </si>
  <si>
    <t>SUCATA DE PLASTICO (DESCARTE)</t>
  </si>
  <si>
    <t>SUCATA DE FERRO</t>
  </si>
  <si>
    <t>SUCATA DE MADEIRA</t>
  </si>
  <si>
    <t>SUCATA DE INOX</t>
  </si>
  <si>
    <t>SUCATA DE PONTA (MEDICAO E CQ)</t>
  </si>
  <si>
    <t>SUCATA DE COBRE NU</t>
  </si>
  <si>
    <t>SUCATA DE COBRE ESTANHADO</t>
  </si>
  <si>
    <t>SUCATA DE COBRE ENCAPADO</t>
  </si>
  <si>
    <t>SUCATA DE BOMBONA</t>
  </si>
  <si>
    <t>SUCATA DE PAPELAO</t>
  </si>
  <si>
    <t>SUCATA DE PAPEL</t>
  </si>
  <si>
    <t>SUCATA DE LAMPADA</t>
  </si>
  <si>
    <t>SUCATA DE COBRE ENCAPADO (KM)</t>
  </si>
  <si>
    <t>TRIPA TOR BOV 1ºCORTE SALG</t>
  </si>
  <si>
    <t>TB1</t>
  </si>
  <si>
    <t>Tripa Bovina 1º Corte</t>
  </si>
  <si>
    <t>TRIPA TOR BOV 1ºCORTE SALG I</t>
  </si>
  <si>
    <t>TRIPA TOR BOV 1ºCORTE SAL 30/32 ESP 20MT</t>
  </si>
  <si>
    <t>TRIPA TOR BOV 1ºCORTE SALG 32/34 40MT</t>
  </si>
  <si>
    <t>TRIPA TOR BOV 1ºCORTE SALG 32/34 I 18MT</t>
  </si>
  <si>
    <t>TRIPA TOR BOV 1ºCORTE SALG 32/34 I 20MT</t>
  </si>
  <si>
    <t>TRIPA TOR BOV 1ºCORTE SALG 32/34 I 25MT</t>
  </si>
  <si>
    <t>TRIPA TOR BOV 1ºCORTE SALG 32/34 I 30MT</t>
  </si>
  <si>
    <t>TRIPA TOR BOV 1ºCORTE SALG 32/34 I 50MT RV</t>
  </si>
  <si>
    <t>TRIPA TOR BOV 1ºCORTE SALG 32/34 I 90MT</t>
  </si>
  <si>
    <t>TRIPA TOR BOV 1ºCORTE SALG 32/34 II 18MT</t>
  </si>
  <si>
    <t>TRIPA TOR BOV 1ºCORTE SALG 32/34 II 30MT</t>
  </si>
  <si>
    <t>TRIPA TOR BOV 1ºCORTE SALG 32/34 II 90MT</t>
  </si>
  <si>
    <t>TRIPA TOR BOV 1ºCORTE SALG 32/34 AB 30MT</t>
  </si>
  <si>
    <t>TRIPA TOR BOV 1ºCORTE SALG 32/34 AB 40MT</t>
  </si>
  <si>
    <t>TRIPA TOR BOV 1ºCORTE SALG 32/34 AB 50MT</t>
  </si>
  <si>
    <t>TRIPA TOR BOV 1ºCORTE SALG 32/34 AB 90MT</t>
  </si>
  <si>
    <t>TRIPA TOR BOV 1ºCORTE SALG 32/34 ESP 20MT</t>
  </si>
  <si>
    <t>TRIPA TOR BOV 1ºCORTE SALG 32/34 ESP 50MT</t>
  </si>
  <si>
    <t>TRIPA TOR BOV 1ºCORTE SALG 34/36 I 30MT</t>
  </si>
  <si>
    <t>TRIPA TOR BOV 1ºCORTE SALG 34/36 I 50MT</t>
  </si>
  <si>
    <t>TRIPA TOR BOV 1ºCORTE SALG 34/36 I 100MT</t>
  </si>
  <si>
    <t>TRIPA TOR BOV 1ºCORTE SALG 34/36 II 30MT</t>
  </si>
  <si>
    <t>TRIPA TOR BOV 1ºCORTE SALG 34/36 II 90MT</t>
  </si>
  <si>
    <t>TRIPA TOR BOV 1ºCORTE SALG 34/36 AB 30MT</t>
  </si>
  <si>
    <t>TRIPA TOR BOV 1ºCORTE SALG 34/36 AB 90MT</t>
  </si>
  <si>
    <t>TRIPA TOR BOV 1ºCORTE SALG 34/36 AB 90MT RET</t>
  </si>
  <si>
    <t>TRIPA TOR BOV 1ºCORTE SALG 34/36 AB 15+15MT</t>
  </si>
  <si>
    <t>TRIPA TOR BOV 1ºCORTE SALG 34/36 AB 15MT</t>
  </si>
  <si>
    <t>TRIPA TOR BOV 1ºCORTE SALG 34/36 ESP 20MT</t>
  </si>
  <si>
    <t>TRIPA TOR BOV 1ºCORTE SALG 34/36 ESP 90MT</t>
  </si>
  <si>
    <t>TRIPA TOR BOV 1ºCORTE SALG 34/36 I RB 50MT</t>
  </si>
  <si>
    <t>TRIPA TOR BOV 1ºCORTE SALG 34/36 I RB 50MT C/MARCA</t>
  </si>
  <si>
    <t>TRIPA TOR BOV 1ºCORTE SALG 34/36 S/PELE 40MT</t>
  </si>
  <si>
    <t>TRIPA TOR BOV 1ºCORTE SALG 34/36 S/PELE 90MT</t>
  </si>
  <si>
    <t>TRIPA TOR BOV 1ºCORTE SALG 36/38 I 18MT</t>
  </si>
  <si>
    <t>TRIPA TOR BOV 1ºCORTE SALG 36/38 I 20MT</t>
  </si>
  <si>
    <t>TRIPA TOR BOV 1ºCORTE SALG 36/38 I 25MT</t>
  </si>
  <si>
    <t>TRIPA TOR BOV 1ºCORTE SALG 36/38 I 30MT</t>
  </si>
  <si>
    <t>TRIPA TOR BOV 1ºCORTE SALG 36/38 I 30MT SAL FINO</t>
  </si>
  <si>
    <t>TRIPA TOR BOV 1ºCORTE SALG 36/38 I 50MT</t>
  </si>
  <si>
    <t>TRIPA TOR BOV 1ºCORTE SALG 36/38 I 50MT 5M/+</t>
  </si>
  <si>
    <t>TRIPA TOR BOV 1ºCORTE SALG 36/38 I 50MT 6M/+</t>
  </si>
  <si>
    <t>TRIPA TOR BOV 1ºCORTE SALG 36/38 I 90MT</t>
  </si>
  <si>
    <t>TRIPA TOR BOV 1ºCORTE SALG 36/38 II 18MT</t>
  </si>
  <si>
    <t>TRIPA TOR BOV 1ºCORTE SALG 36/38 II 30MT</t>
  </si>
  <si>
    <t>TRIPA TOR BOV 1ºCORTE SALG 36/38 II 90MT</t>
  </si>
  <si>
    <t>TRIPA TOR BOV 1ºCORTE SALG 36/38 II 15+15MT</t>
  </si>
  <si>
    <t>TRIPA TOR BOV 1ºCORTE SALG 36/38 AB 30MT</t>
  </si>
  <si>
    <t>TRIPA TOR BOV 1ºCORTE SALG 36/38 AB 30MT SAL FINO</t>
  </si>
  <si>
    <t>TRIPA TOR BOV 1ºCORTE SALG 36/38 AB 90MT</t>
  </si>
  <si>
    <t>TRIPA TOR BOV 1ºCORTE SALG 36/38 AB 90MT SAL FINO</t>
  </si>
  <si>
    <t>TRIPA TOR BOV 1ºCORTE SALG 36/38 AB 15+15MT</t>
  </si>
  <si>
    <t>TRIPA TOR BOV 1ºCORTE SALG 36/38 ESP 50MT</t>
  </si>
  <si>
    <t>TRIPA TOR BOV 1ºCORTE SALG 36/38 I RV 50MT</t>
  </si>
  <si>
    <t>TRIPA TOR BOV 1ºCORTE SALG 36/38 I RV 95MT</t>
  </si>
  <si>
    <t>TRIPA TOR BOV 1ºCORTE SALG 36/38 I RB 50MT C/MARCA</t>
  </si>
  <si>
    <t>TRIPA TOR BOV 1ºCORTE SALG 36/38 I RB 50MT S/MARCA</t>
  </si>
  <si>
    <t>TRIPA TOR BOV 1ºCORTE SALG 38/40 I 18MT</t>
  </si>
  <si>
    <t>TRIPA TOR BOV 1ºCORTE SALG 38/40 I 18MT SAL FINO</t>
  </si>
  <si>
    <t>TRIPA TOR BOV 1ºCORTE SALG 38/40 I 20MT</t>
  </si>
  <si>
    <t>TRIPA TOR BOV 1ºCORTE SALG 38/40 I 25MT</t>
  </si>
  <si>
    <t>TRIPA TOR BOV 1ºCORTE SALG 38/40 I 30MT</t>
  </si>
  <si>
    <t>TRIPA TOR BOV 1ºCORTE SALG 38/40 I 30MT SAL FINO</t>
  </si>
  <si>
    <t>TRIPA TOR BOV 1.CORTE SALG 38/40 I 50MT</t>
  </si>
  <si>
    <t>TRIPA TOR BOV 1ºCORTE SALG 38/40 I 90MT</t>
  </si>
  <si>
    <t>TRIPA TOR BOV 1ºCORTE SALG 38/40 I 100MT</t>
  </si>
  <si>
    <t>TRIPA TOR BOV 1ºCORTE SALG 38/40 II 18MT</t>
  </si>
  <si>
    <t>TRIPA TOR BOV 1ºCORTE SALG 38/40 II 30MT</t>
  </si>
  <si>
    <t>TRIPA TOR BOV 1ºCORTE SALG 38/40 II 30MT SAL FINO</t>
  </si>
  <si>
    <t>TRIPA TOR BOV 1ºCORTE SALG 38/40 II 50MT</t>
  </si>
  <si>
    <t>TRIPA TOR BOV 1.CORTE SALG 38/40 II 90MT</t>
  </si>
  <si>
    <t>TRIPA TOR BOV 1ºCORTE SALG 38/40 II 15+15MT</t>
  </si>
  <si>
    <t>TRIPA TOR BOV 1ºCORTE SALG 38/40 AB 30MT</t>
  </si>
  <si>
    <t>TRIPA TOR BOV 1ºCORTE SALG 38/40 AB 30MT SAL FINO</t>
  </si>
  <si>
    <t>TRIPA TOR BOV 1.CORTE SALG 38/40 AB 90MT</t>
  </si>
  <si>
    <t>TRIPA TOR BOV 1ºCORTE SALG 38/40 AB 15+15MT</t>
  </si>
  <si>
    <t>TRIPA TOR BOV 1ºCORTE SALG 38/40 I RV 50MT</t>
  </si>
  <si>
    <t>TRIPA TOR BOV 1ºCORTE SALG 38/40 I RB 50MT C/MARCA</t>
  </si>
  <si>
    <t>TRIPA TOR BOV 1ºCORTE SALG 38/40 I RB 50MT S/MARCA</t>
  </si>
  <si>
    <t>TRIPA TOR BOV 1ºCORTE SALG 40/42 I 50MT</t>
  </si>
  <si>
    <t>TRIPA TOR BOV 1ºCORTE SALG 40/42 I 100MT</t>
  </si>
  <si>
    <t>TRIPA TOR BOV 1ºCORTE SALG 40/42 ESP 100MT</t>
  </si>
  <si>
    <t>TRIPA TOR BOV 1ºCORTE SALG 40/43 I 18MT</t>
  </si>
  <si>
    <t>TRIPA TOR BOV 1ºCORTE SALG 40/43 I 20MT</t>
  </si>
  <si>
    <t>TRIPA TOR BOV 1ºCORTE SALG 40/43 I 25MT</t>
  </si>
  <si>
    <t>TRIPA TOR BOV 1ºCORTE SALG 40/43 I 30MT</t>
  </si>
  <si>
    <t>TRIPA TOR BOV 1ºCORTE SALG 40/43 I 30MT SAL FINO</t>
  </si>
  <si>
    <t>TRIPA TOR BOV 1.CORTE SALG 40/43 I 50MT</t>
  </si>
  <si>
    <t>TRIPA TOR BOV 1ºCORTE SALG 40/43 I 50MT SAL FINO</t>
  </si>
  <si>
    <t>TRIPA TOR BOV 1ºCORTE SALG 40/43 I 90MT</t>
  </si>
  <si>
    <t>TRIPA TOR BOV 1ºCORTE SALG 40/43 I 90MT SAL FINO</t>
  </si>
  <si>
    <t>TRIPA TOR BOV 1ºCORTE SALG 40/43 I 95MT</t>
  </si>
  <si>
    <t>TRIPA TOR BOV 1ºCORTE SALG 40/43 I 100MT</t>
  </si>
  <si>
    <t>TRIPA TOR BOV 1ºCORTE SALG 40/43 II 18MT</t>
  </si>
  <si>
    <t>TRIPA TOR BOV 1ºCORTE SALG 40/43 II 25MT</t>
  </si>
  <si>
    <t>TRIPA TOR BOV 1ºCORTE SALG 40/43 II 30MT</t>
  </si>
  <si>
    <t>TRIPA TOR BOV 1ºCORTE SALG 40/43 II 30MT SAL FINO</t>
  </si>
  <si>
    <t>TRIPA TOR BOV 1.CORTE SALG 40/43 II 90MT</t>
  </si>
  <si>
    <t>TRIPA TOR BOV 1ºCORTE SALG 40/43 II 15+15MT</t>
  </si>
  <si>
    <t>TRIPA TOR BOV 1ºCORTE SALG 40/43 AB 25MT</t>
  </si>
  <si>
    <t>TRIPA TOR BOV 1ºCORTE SALG 40/43 AB 30MT</t>
  </si>
  <si>
    <t>TRIPA TOR BOV 1ºCORTE SALG 40/43 AB 30MT SAL FINO</t>
  </si>
  <si>
    <t>TRIPA TOR BOV 1ºCORTE SALG 40/43 AB 50MT</t>
  </si>
  <si>
    <t>TRIPA TOR BOV 1.CORTE SALG 40/43 AB 90MT</t>
  </si>
  <si>
    <t>TRIPA TOR BOV 1ºCORTE SALG 40/43 AB 90MT RV</t>
  </si>
  <si>
    <t>TRIPA TOR BOV 1ºCORTE SALG 40/43 AB 15+15MT</t>
  </si>
  <si>
    <t>TRIPA TOR BOV 1ºCORTE SALG 40/43 I RV 50MT</t>
  </si>
  <si>
    <t>TRIPA TOR BOV 1ºCORTE SALG 40/43 I RB 50MT C/MARCA</t>
  </si>
  <si>
    <t>TRIPA TOR BOV 1ºCORTE SALG 40/43 I RB 50MT S/MARCA</t>
  </si>
  <si>
    <t>TRIPA TOR BOV 1ºCORTE SALG 40/+ S/PELE 90MT</t>
  </si>
  <si>
    <t>TRIPA TOR BOV 1ºCORTE SALG 42/44 ESP 20MT</t>
  </si>
  <si>
    <t>TRIPA TOR BOV 1ºCORTE SALG 42/44 ESP 50MT</t>
  </si>
  <si>
    <t>TRIPA TOR BOV 1ºCORTE SALG 43/46 I 18MT</t>
  </si>
  <si>
    <t>TRIPA TOR BOV 1ºCORTE SALG 43/46 I 30MT</t>
  </si>
  <si>
    <t>TRIPA TOR BOV 1ºCORTE SALG 43/46 I 30MT SAL FINO</t>
  </si>
  <si>
    <t>TRIPA TOR BOV 1ºCORTE SALG 43/46 I 90MT</t>
  </si>
  <si>
    <t>TRIPA TOR BOV 1ºCORTE SALG 43/46 I 90MT SAL FINO</t>
  </si>
  <si>
    <t>TRIPA TOR BOV 1ºCORTE SALG 43/46 I 95MT</t>
  </si>
  <si>
    <t>TRIPA TOR BOV 1ºCORTE SALG 43/46 II 18MT</t>
  </si>
  <si>
    <t>TRIPA TOR BOV 1ºCORTE SALG 43/46 II 30MT</t>
  </si>
  <si>
    <t>TRIPA TOR BOV 1ºCORTE SALG 43/46 II 30MT SAL FINO</t>
  </si>
  <si>
    <t>TRIPA TOR BOV 1ºCORTE SALG 43/46 II 50MT</t>
  </si>
  <si>
    <t>TRIPA TOR BOV 1ºCORTE SALG 43/46 II 90MT</t>
  </si>
  <si>
    <t>TRIPA TOR BOV 1ºCORTE SALG 43/46 II 15+15MT</t>
  </si>
  <si>
    <t>TRIPA TOR BOV 1ºCORTE SALG 43/46 AB 30MT</t>
  </si>
  <si>
    <t>TRIPA TOR BOV 1ºCORTE SALG 43/46 AB 90MT</t>
  </si>
  <si>
    <t>TRIPA TOR BOV 1ºCORTE SALG 43/46 I RV 50MT</t>
  </si>
  <si>
    <t>TRIPA TOR BOV 1ºCORTE SALG 43/46 I RB 50MT C/MARCA</t>
  </si>
  <si>
    <t>TRIPA TOR BOV 1ºCORTE SALG 43/46 I RB 50MT S/MARCA</t>
  </si>
  <si>
    <t>TRIPA TOR BOV 1ºCORTE SALG 44/46 ESP 20MT</t>
  </si>
  <si>
    <t>TRIPA TOR BOV 1ºCORTE SALG 44/46 ESP 50MT</t>
  </si>
  <si>
    <t>TRIPA TOR BOV 1ºCORTE SALG 46/+ I 18MT</t>
  </si>
  <si>
    <t>TRIPA TOR BOV 1ºCORTE SALG 46/+ I 30MT</t>
  </si>
  <si>
    <t>TRIPA TOR BOV 1ºCORTE SALG 46/+ I 30MT SAL FINO</t>
  </si>
  <si>
    <t>TRIPA TOR BOV 1ºCORTE SALG 46/+ II 18MT</t>
  </si>
  <si>
    <t>TRIPA TOR BOV 1ºCORTE SALG 46/+ II 18MT SAL FINO</t>
  </si>
  <si>
    <t>TRIPA TOR BOV 1ºCORTE SALG 46/+ II 30MT</t>
  </si>
  <si>
    <t>TRIPA TOR BOV 1ºCORTE SALG 46/+ II 30MT SAL FINO</t>
  </si>
  <si>
    <t>TRIPA TOR BOV 1ºCORTE SALG 46/+ II 90MT</t>
  </si>
  <si>
    <t>TRIPA TOR BOV 1ºCORTE SALG 46/+ II 15+15MT</t>
  </si>
  <si>
    <t>TRIPA TOR BOV 1ºCORTE SALG 46/+ AB 30MT</t>
  </si>
  <si>
    <t>TRIPA TOR BOV 1ºCORTE SALG 46/+ I RV 50MT</t>
  </si>
  <si>
    <t>TRIPA TOR BOV 1ºCORTE SALG 46/+ I RB 50MT C/MARCA</t>
  </si>
  <si>
    <t>TRIPA TOR BOV 1ºCORTE SALG 46/+ DM I 50MT</t>
  </si>
  <si>
    <t>TRIPA TOR BOV 1ºCORTE SALG 46/+ DM AB 50MT .</t>
  </si>
  <si>
    <t>TRIPA TOR BOV 1ºCORTE SALG 46/+ DM 50MT</t>
  </si>
  <si>
    <t>TRIPA TOR BOV 1ºCORTE SALG 35/- AB S/PELE 40MT</t>
  </si>
  <si>
    <t>TRIPA TOR BOV 1ºCORTE SALG 34/- I</t>
  </si>
  <si>
    <t>TRIPA TOR BOV 1ºCORTE SALG 34/- II</t>
  </si>
  <si>
    <t>TRIPA TOR BOV 1ºCORTE SALG ORIGINAL PED 50CM A 90CM</t>
  </si>
  <si>
    <t>TRIPA TOR BOV 1ºCORTE SALG ORIGINAL PED P/SANF</t>
  </si>
  <si>
    <t>TRIPA TOR BOV 1ºCORTE SALG ORIGINAL PED 50MT</t>
  </si>
  <si>
    <t>TRIPA TOR BOV 1ºCORTE SALG ORIGINAL 50MT</t>
  </si>
  <si>
    <t>TRIPA TOR BOV 1ºCORTE SALG ORIGINAL 90MT</t>
  </si>
  <si>
    <t>TRIPA TOR BOV 1ºCORTE SALG ORIGINAL 90MT PED 0,70X1,50</t>
  </si>
  <si>
    <t>TRIPA TOR BOV 1º CORTE SALG SANF 34/36 II 90MT</t>
  </si>
  <si>
    <t>TRIPA TORTA 1º CORTE SALG SANF 34/36 AB 90MT</t>
  </si>
  <si>
    <t>TRIPA TORTA 1º CORTE SALG SANF 36/38 II 30MT</t>
  </si>
  <si>
    <t>TRIPA TOR BOV 1º CORTE SALG SANF 36/38 II 90MT</t>
  </si>
  <si>
    <t>TRIPA TORTA 1º CORTE SALG SANF 36/38 II 90MT SAL FINO</t>
  </si>
  <si>
    <t>TRIPA TORTA 1º CORTE SALG SANF 36/38 AB 90MT</t>
  </si>
  <si>
    <t>TRIPA TORTA 1º CORTE SALG SANF 36/38 AB 15+15MT</t>
  </si>
  <si>
    <t>TRIPA TOR BOV 1º CORTE SALG SANF 36/38 I ESP 50MT</t>
  </si>
  <si>
    <t>TRIPA TOR BOV 1º CORTE SALG SANF 38/40 I 50MT</t>
  </si>
  <si>
    <t>TRIPA TOR BOV 1º CORTE SALG SANF 38/40 II 90MT</t>
  </si>
  <si>
    <t>TRIPA TOR BOV 1º CORTE SALG SANF 38/40 AB 90MT</t>
  </si>
  <si>
    <t>TRIPA TOR BOV 1º CORTE SALG SANF 40/43 I 90MT</t>
  </si>
  <si>
    <t>TRIPA TOR BOV 1º CORTE SALG SANF 40/43 II 90MT</t>
  </si>
  <si>
    <t>TRIPA TOR BOV 1º CORTE SALG SANF 40/43 AB 90MT</t>
  </si>
  <si>
    <t>TRIPA TORTA 1º CORTE SALG SANF 40/43 AB 90MT SPF</t>
  </si>
  <si>
    <t>TRIPA TORTA 1º CORTE SALG SANF 40/43 AB 15+15MT</t>
  </si>
  <si>
    <t>TRIPA TOR BOV 1º CORTE SALG SANF 40/43 C/PELE 90MT</t>
  </si>
  <si>
    <t>TRIPA TOR BOV 1º CORTE SALG SANF 43/46 II 90MT</t>
  </si>
  <si>
    <t>TRIPA TORTA 1º CORTE SALG SANF 43/46 AB 90MT</t>
  </si>
  <si>
    <t>TRIPA TOR BOV 1º CORTE SALG SANF 46/+ I 50MT</t>
  </si>
  <si>
    <t>TRIPA TOR BOV 1º CORTE SALG SANF 40/42 AB 90MT</t>
  </si>
  <si>
    <t>TRIPA TORTA 1º CORTE SALG SANF 40/42 ESP 50MT MS</t>
  </si>
  <si>
    <t>TRIPA TORTA 1º CORTE SALG SANF 42/44 50MT</t>
  </si>
  <si>
    <t>TRIPA TORTA 1º CORTE SALG SANF 38/43 AB 90MT</t>
  </si>
  <si>
    <t>TRIPA TOR BOV 2º CORTE SALG</t>
  </si>
  <si>
    <t>TB2</t>
  </si>
  <si>
    <t>Tripa Bovina 2º Corte </t>
  </si>
  <si>
    <t>TRIPA TOR BOV 2º CORTE SALG II</t>
  </si>
  <si>
    <t>TRIPA TOR BOV 2º CORTE SALG ORIG S/PELE</t>
  </si>
  <si>
    <t>TRIPA TOR BOV 2º CORTE SALG ORIG S/PELE 90MT</t>
  </si>
  <si>
    <t>TRIPA TOR BOV 2º CORTE SALG DM III</t>
  </si>
  <si>
    <t>TRIPA TOR BOV 2º CORTE SALG 34/36 DM I 30MT</t>
  </si>
  <si>
    <t>TRIPA TOR BOV 2º CORTE SALG 36/38 DM 15+15MT</t>
  </si>
  <si>
    <t>TRIPA TOR BOV 2º CORTE SALG 36/38 DM 30MT</t>
  </si>
  <si>
    <t>TRIPA TOR BOV 2º CORTE SALG 36/38 DM 90MT</t>
  </si>
  <si>
    <t>TRIPA TOR BOV 2º CORTE SALG 38/40 DM I 30MT</t>
  </si>
  <si>
    <t>TRIPA TOR BOV 2º CORTE SALG 38/40 DM 15+15MT</t>
  </si>
  <si>
    <t>TRIPA TOR BOV 2º CORTE SALG 38/40 DM 25MT</t>
  </si>
  <si>
    <t>TRIPA TOR BOV 2º CORTE SALG 38/40 DM 30MT</t>
  </si>
  <si>
    <t>TRIPA TOR BOV 2º CORTE SALG 38/40 DM 90MT</t>
  </si>
  <si>
    <t>TRIPA TOR BOV 2º CORTE SALG 40/43 DM I 15+15 MT</t>
  </si>
  <si>
    <t>TRIPA TOR BOV 2º CORTE SALG 40/43 DM 15+15 MT</t>
  </si>
  <si>
    <t>TRIPA TOR BOV 2º CORTE SALG 40/43 DM 25MT</t>
  </si>
  <si>
    <t>TRIPA TOR BOV 2º CORTE SALG 40/43 DM 30MT</t>
  </si>
  <si>
    <t>TRIPA TOR BOV 2º CORTE SALG 40/43 DM 90MT</t>
  </si>
  <si>
    <t>TRIPA TOR BOV 2º CORTE SALG 40/43 DM 50MT</t>
  </si>
  <si>
    <t>TRIPA TOR BOV 2º CORTE SALG 43/46 DM I 15+15 MT</t>
  </si>
  <si>
    <t>TRIPA TOR BOV 2º CORTE SALG 43/46 S/PELE 30MT</t>
  </si>
  <si>
    <t>TRIPA TOR BOV 2º CORTE SALG 43/46 DM 15+15 MT</t>
  </si>
  <si>
    <t>TRIPA TOR BOV 2º CORTE SALG 43/46 DM 30MT</t>
  </si>
  <si>
    <t>TRIPA TOR BOV 2º CORTE SALG 43/46 DM 90MT</t>
  </si>
  <si>
    <t>TRIPA TOR BOV 2º CORTE SALG 43/46 DM 50MT</t>
  </si>
  <si>
    <t>TRIPA TOR BOV 2º CORTE SALG 46/+ DM I 30MT</t>
  </si>
  <si>
    <t>TRIPA TOR BOV 2º CORTE SALG 46/+ S/PELE 30MT</t>
  </si>
  <si>
    <t>TRIPA TOR BOV 2º CORTE SALG 46/+ S/PELE 50MT</t>
  </si>
  <si>
    <t>TRIPA TOR BOV 2º CORTE SALG 46/+ DM 15+15 MT</t>
  </si>
  <si>
    <t>TRIPA TOR BOV 2º CORTE SALG 46/+ DM 30MT</t>
  </si>
  <si>
    <t>TRIPA TOR BOV 2º CORTE SALG 46/+ DM 50MT</t>
  </si>
  <si>
    <t>TRIPA TOR BOV 2º CORTE SALG 40/- AB 25MT</t>
  </si>
  <si>
    <t>TRIPA TOR BOV 2º CORTE SALG 40/- AB 30MT</t>
  </si>
  <si>
    <t>TRIPA TOR BOV 2º CORTE SALG 40/- S/PELE 90MT</t>
  </si>
  <si>
    <t>TRIPA TOR BOV 2º CORTE SALG 40/42 AB 90MT</t>
  </si>
  <si>
    <t>TRIPA TOR BOV 2º CORTE SALG 40/42 S/PELE 90MT</t>
  </si>
  <si>
    <t>TRIPA TOR BOV 2º CORTE SALG 42/+ AB 25MT</t>
  </si>
  <si>
    <t>TRIPA TOR BOV 2º CORTE SALG 42/+ AB 90MT</t>
  </si>
  <si>
    <t>TRIPA TOR BOV 2º CORTE SALG 42/+ S/PELE 90MT</t>
  </si>
  <si>
    <t>TRIPA TOR BOV 2º CORTE SALG 34/- III</t>
  </si>
  <si>
    <t>TUBINHO C/10 KGS - KG</t>
  </si>
  <si>
    <t>CLS</t>
  </si>
  <si>
    <t>Clássicos</t>
  </si>
  <si>
    <t>TRIPA TORTA 2º CORTE SALG SANF 36/38 DM 90MT</t>
  </si>
  <si>
    <t>TRIPA TORTA 2º CORTE SALG SANF 38/40 DM 90MT</t>
  </si>
  <si>
    <t>TRIPA TORTA 2º CORTE SALG SANF 40/43 DM 90MT</t>
  </si>
  <si>
    <t>TRIPA TORTA 2º CORTE SALG SANF 43/46 DM 90MT</t>
  </si>
  <si>
    <t>TRIPA TORTA 2º CORTE SALG SANF 40/- S/PELE 90MT</t>
  </si>
  <si>
    <t>TRIPA TORTA 2º CORTE SALG SANF 42/+ S/PELE 90MT</t>
  </si>
  <si>
    <t>TRIPA TOR BOV 1ºCORTE SALG ORIG S/PELE 50MT</t>
  </si>
  <si>
    <t>TRIPA TOR BOV 1ºCORTE SALG ORIG SEMI-SECA 10MT</t>
  </si>
  <si>
    <t>TRIPA TOR BOV 1ºCORTE SALG ORIG C/PELE 50MT</t>
  </si>
  <si>
    <t>TRIPA TOR BOV 2ºCORTE SALG ORIG SEMI-SECA 10MT</t>
  </si>
  <si>
    <t>TRIPA TORTA SECA 10X10 S/PELE 10MT</t>
  </si>
  <si>
    <t>TRIPA TORTA SECA 10X10 C/PELE 10MT</t>
  </si>
  <si>
    <t>TRIPA TORTA SECA 10X18 S/PELE 18MT</t>
  </si>
  <si>
    <t>TRIPA TORTA SECA 10X18 C/PELE 18MT</t>
  </si>
  <si>
    <t>TRIPA TORTA TORCIDA DESID. CAROCUDA TORCIDA</t>
  </si>
  <si>
    <t>TRIPA DIR BOV SALG</t>
  </si>
  <si>
    <t>TRIPA DIR BOV SALG 40/45 I 9+9MT</t>
  </si>
  <si>
    <t>TBD</t>
  </si>
  <si>
    <t>Tripa Bovina Direita</t>
  </si>
  <si>
    <t>TRIPA DIR BOV SALG 40/45 II 9+9MT</t>
  </si>
  <si>
    <t>TRIPA DIR BOV SALG 40/45 AB 9+9MT</t>
  </si>
  <si>
    <t>TRIPA DIR BOV SALG 40/45 AB 36MT</t>
  </si>
  <si>
    <t>TRIPA DIR BOV SALG 40/45 AB 75MT</t>
  </si>
  <si>
    <t>TRIPA DIR BOV SALG 45/50 30MT</t>
  </si>
  <si>
    <t>TRIPA DIR BOV SALG 45/50 I 9+9MT</t>
  </si>
  <si>
    <t>TRIPA DIR BOV SALG 45/50 II 9+9MT</t>
  </si>
  <si>
    <t>TRIPA DIR BOV SALG 45/50 AB 30MT</t>
  </si>
  <si>
    <t>TRIPA DIR BOV SALG 45/50 AB 36MT</t>
  </si>
  <si>
    <t>TRIPA DIR BOV SALG 54/57 II 9+9MT</t>
  </si>
  <si>
    <t>TRIPA DIR BOV SALG 55/60 I 9+9MT</t>
  </si>
  <si>
    <t>TRIPA DIR BOV SALG 55/60 II 9+9 MT</t>
  </si>
  <si>
    <t>TRIPA DIR BOV SALG 55/60 AB 7+7MT</t>
  </si>
  <si>
    <t>TRIPA DIR BOV SALG 55/60 AB 18MT</t>
  </si>
  <si>
    <t>TRIPA DIR BOV SALG 55/60 AB 30MT RET</t>
  </si>
  <si>
    <t>TRIPA DIR BOV SALG 60/63 AB 9+9MT</t>
  </si>
  <si>
    <t>TRIPA DIR BOV SALG 60/63 AB 9+9MT SAL FINO</t>
  </si>
  <si>
    <t>TRIPA DIR BOV SALG 60/+ 30MT</t>
  </si>
  <si>
    <t>TRIPA DIR BOV SALG 60/+ AB 30MT</t>
  </si>
  <si>
    <t>TRIPA DIR BOV SALG 59/+ AB 30MT</t>
  </si>
  <si>
    <t>TRIPA DIR BOV SALG 60/65 AB 9+9MT</t>
  </si>
  <si>
    <t>TRIPA DIR BOV SALG PEDACO 18MT</t>
  </si>
  <si>
    <t>PAB</t>
  </si>
  <si>
    <t>Paio Bovino</t>
  </si>
  <si>
    <t>TRIPA DIR BOV SALG 40/+ I</t>
  </si>
  <si>
    <t>TRIPA DIR BOV SALG 40/+ II</t>
  </si>
  <si>
    <t>TRIPA DIR BOV SALG 40/+ III</t>
  </si>
  <si>
    <t>TRIPA DIR BOV SALG 50/+ AB 30MT .</t>
  </si>
  <si>
    <t>TRIPA DIR BOV SALG 50/- AB 30MT</t>
  </si>
  <si>
    <t>TRIPA DIR BOV SALG ORIGINAL 30MT</t>
  </si>
  <si>
    <t>TRIPA DIR BOV SALG 55/+ AB 30MT</t>
  </si>
  <si>
    <t>TRIPA DIREITA SALG PEDACO EXP 40/45 20CM</t>
  </si>
  <si>
    <t>TRIPA DIREITA SALG PEDACO EXP 40/45 25CM</t>
  </si>
  <si>
    <t>TRIPA DIREITA SALG PEDACO EXP 40/45 25CM C/ALCA</t>
  </si>
  <si>
    <t>TRIPA DIREITA SALG PEDACO EXP 40/45 45CM</t>
  </si>
  <si>
    <t>TRIPA DIREITA SALG PEDACO EXP 45/50 20CM</t>
  </si>
  <si>
    <t>TRIPA DIREITA SALG PEDACO EXP 45/50 35CM</t>
  </si>
  <si>
    <t>TRIPA DIREITA SALG PEDACO EXP 45/50 50CM</t>
  </si>
  <si>
    <t>TRIPA DIREITA SALG PEDACO EXP 45/50 30CM</t>
  </si>
  <si>
    <t>TRIPA DIREITA SALG PEDACO EXP 45/50 40CM</t>
  </si>
  <si>
    <t>TRIPA DIREITA SALG PEDACO EXP 45/50 45CM</t>
  </si>
  <si>
    <t>TRIPA DIREITA SALG PEDACO EXP 45/50 65CM</t>
  </si>
  <si>
    <t>TRIPA DIREITA SALG PEDACO EXP 51/54 20CM</t>
  </si>
  <si>
    <t>TRIPA DIREITA SALG PEDACO EXP 51/54 25CM C/ALCA</t>
  </si>
  <si>
    <t>TRIPA DIREITA SALG PEDACO EXP 51/54 35CM</t>
  </si>
  <si>
    <t>TRIPA DIREITA SALG PEDACO EXP 51/54 30CM</t>
  </si>
  <si>
    <t>TRIPA DIREITA SALG PEDACO EXP 51/54 30CM C/ALCA</t>
  </si>
  <si>
    <t>TRIPA DIREITA SALG PEDACO EXP 51/54 40CM</t>
  </si>
  <si>
    <t>TRIPA DIREITA SALG PEDACO EXP 51/54 40CM C/ALCA</t>
  </si>
  <si>
    <t>TRIPA DIREITA SALG PEDACO EXP 51/54 45CM</t>
  </si>
  <si>
    <t>TRIPA DIREITA SALG PEDACO EXP 51/54 28CM</t>
  </si>
  <si>
    <t>TRIPA DIREITA SALG PEDACO EXP 51/54 55CM C/ALCA</t>
  </si>
  <si>
    <t>TRIPA DIREITA SALG PEDACO EXP 54/55 35CM</t>
  </si>
  <si>
    <t>TRIPA DIREITA SALG PEDACO EXP 54/57 25CM</t>
  </si>
  <si>
    <t>TRIPA DIREITA SALG PEDACO EXP 54/57 35CM SPF</t>
  </si>
  <si>
    <t>TRIPA DIREITA SALG PEDACO EXP 54/57 50CM C/ALCA</t>
  </si>
  <si>
    <t>TRIPA DIREITA SALG PEDACO EXP 54/57 50CM GRAMPEADA C/ALCA</t>
  </si>
  <si>
    <t>TRIPA DIREITA SALG PEDACO EXP 54/57 50CM GRAMPEADA S/ALCA</t>
  </si>
  <si>
    <t>TRIPA DIREITA SALG PEDACO EXP 54/57 40CM C/ALCA</t>
  </si>
  <si>
    <t>TRIPA DIREITA SALG PEDACO EXP 54/57 45CM</t>
  </si>
  <si>
    <t>TRIPA DIREITA SALG PEDACO EXP 54/57 60CM C/ALCA</t>
  </si>
  <si>
    <t>TRIPA DIREITA SALG PEDACO EXP 54/57 28CM</t>
  </si>
  <si>
    <t>TRIPA DIREITA SALG PEDACO EXP 55/57 35CM</t>
  </si>
  <si>
    <t>TRIPA DIREITA SALG PEDACO EXP 55/57 50CM</t>
  </si>
  <si>
    <t>TRIPA DIREITA SALG PEDACO EXP 55/60 35CM C/ALCA</t>
  </si>
  <si>
    <t>TRIPA DIREITA SALG PEDACO EXP 55/60 50CM C/ALCA</t>
  </si>
  <si>
    <t>TRIPA DIREITA SALG PEDACO EXP 55/60 40CM SAL FNO C/ALCA</t>
  </si>
  <si>
    <t>TRIPA DIREITA SALG PEDACO EXP 55/60 45CM C/ALCA</t>
  </si>
  <si>
    <t>TRIPA DIREITA SALG PEDACO EXP 55/60 60CM</t>
  </si>
  <si>
    <t>TRIPA DIREITA SALG PEDACO EXP 55/60 54CM SAL FINO</t>
  </si>
  <si>
    <t>TRIPA DIREITA SALG PEDACO EXP 55/60 38CM SAL FINO</t>
  </si>
  <si>
    <t>TRIPA DIREITA SALG PEDACO EXP 55/60 38CM SAL FNO C/ALCA</t>
  </si>
  <si>
    <t>TRIPA DIREITA SALG PEDACO EXP 55/60 54CM SAL FINO C/ALCA</t>
  </si>
  <si>
    <t>TRIPA DIREITA SALG PEDACO EXP 57/60 35CM</t>
  </si>
  <si>
    <t>TRIPA DIREITA SALG PEDACO EXP 57/60 35CM SPF</t>
  </si>
  <si>
    <t>TRIPA DIREITA SALG PEDACO EXP 57/60 50CM GRAMPEADA C/ALCA</t>
  </si>
  <si>
    <t>TRIPA DIREITA SALG PEDACO EXP 57/60 50CM GRAMPEADA S/ALCA</t>
  </si>
  <si>
    <t>TRIPA DIREITA SALG PEDACO EXP 57/60 30CM C/ALCA</t>
  </si>
  <si>
    <t>TRIPA DIREITA SALG PEDACO EXP 57/60 30CM S/ALCA</t>
  </si>
  <si>
    <t>TRIPA DIREITA SALG PEDACO EXP 57/60 40CM</t>
  </si>
  <si>
    <t>TRIPA DIREITA SALG PEDACO EXP 57/60 40CM C/ALCA</t>
  </si>
  <si>
    <t>TRIPA DIREITA SALG PEDACO EXP 57/60 45CM</t>
  </si>
  <si>
    <t>TRIPA DIREITA SALG PEDACO EXP 57/60 60CM</t>
  </si>
  <si>
    <t>TRIPA DIREITA SALG PEDACO EXP 57/60 60CM C/ALCA</t>
  </si>
  <si>
    <t>TRIPA DIREITA SALG PEDACO EXP 57/60 60CM S/ALCA</t>
  </si>
  <si>
    <t>TRIPA DIREITA SALG PEDACO EXP 57/60 28CM</t>
  </si>
  <si>
    <t>TRIPA DIREITA SALG PEDACO EXP 60/63 50CM</t>
  </si>
  <si>
    <t>TRIPA DIREITA SALG PEDACO EXP 60/63 50CM C/ALCA</t>
  </si>
  <si>
    <t>TRIPA DIREITA SALG PEDACO EXP 60/63 50CM SAL FINO C/ALCA</t>
  </si>
  <si>
    <t>TRIPA DIREITA SALG PEDACO EXP 60/63 30CM C/ALCA</t>
  </si>
  <si>
    <t>TRIPA DIREITA SALG PEDACO EXP 60/63 45CM</t>
  </si>
  <si>
    <t>TRIPA DIREITA SALG PEDACO EXP 60/63 45CM C/ALCA</t>
  </si>
  <si>
    <t>TRIPA DIREITA SALG PEDACO EXP 60/63 60CM C/ALCA</t>
  </si>
  <si>
    <t>TRIPA DIREITA SALG PEDACO EXP 60/63 60CM SAL FINO C/ALCA</t>
  </si>
  <si>
    <t>TRIPA DIREITA SALG PEDACO EXP 60/63 28CM</t>
  </si>
  <si>
    <t>TRIPA DIREITA SALG PEDACO EXP 60/63 I 40CM</t>
  </si>
  <si>
    <t>TRIPA DIREITA SALG PEDACO EXP 60/63 I 40CM SPF</t>
  </si>
  <si>
    <t>TRIPA DIREITA SALG PEDACO EXP 60/63 II 40CM</t>
  </si>
  <si>
    <t>TRIPA DIREITA SALG PEDACO EXP 63/66 35CM</t>
  </si>
  <si>
    <t>TRIPA DIREITA SALG PEDACO EXP 63/66 50CM</t>
  </si>
  <si>
    <t>TRIPA DIREITA SALG PEDACO EXP 63/66 30CM</t>
  </si>
  <si>
    <t>TRIPA DIREITA SALG PEDACO EXP 63/66 40CM</t>
  </si>
  <si>
    <t>TRIPA DIREITA SALG PEDACO EXP 63/66 45CM</t>
  </si>
  <si>
    <t>TRIPA DIREITA SALG PEDACO EXP 63/66 28CM</t>
  </si>
  <si>
    <t>TRIPA DIREITA SALG PEDACO EXP 66/69 35CM</t>
  </si>
  <si>
    <t>TRIPA DIREITA SALG PEDACO EXP 66/69 30CM</t>
  </si>
  <si>
    <t>TRIPA DIREITA SALG PEDACO EXP 66/69 30CM C/ALCA</t>
  </si>
  <si>
    <t>TRIPA DIREITA SALG PEDACO EXP 66/69 40CM</t>
  </si>
  <si>
    <t>TRIPA DIREITA SALG PEDACO EXP 66/69 45CM</t>
  </si>
  <si>
    <t>TRIPA DIREITA SALG PEDACO EXP 69/73 35CM</t>
  </si>
  <si>
    <t>TRIPA DIREITA SALG PEDACO EXP 69/73 30CM</t>
  </si>
  <si>
    <t>TRIPA DIREITA SALG PEDACO EXP 73/+ 35CM</t>
  </si>
  <si>
    <t>TRIPA DIREITA SALG PEDACO EXP 73/+ 30CM</t>
  </si>
  <si>
    <t>TRIPA DIREITA SALG PEDACO EXP 73/+ 40CM</t>
  </si>
  <si>
    <t>TRIPA DIREITA SALG PEDACO EXP 73/+ 45CM</t>
  </si>
  <si>
    <t>TRIPA DIREITA SALG PEDACO EXP 60/65 50CM SAL FINO C/ALCA</t>
  </si>
  <si>
    <t>TRIPA DIREITA SALG PEDACO EXP 60/65 61CM SAL FINO</t>
  </si>
  <si>
    <t>TRIPA DIREITA SALG PEDACO EXP 60/65 38CM SAL FINO</t>
  </si>
  <si>
    <t>TRIPA DIREITA SALG PEDACO EXP 50/54 38CM SAL FINO</t>
  </si>
  <si>
    <t>TRIPA DIREITA SALG PEDACO EXP 38/40 50CM SAL FINO</t>
  </si>
  <si>
    <t>TRIPA DIREITA SALG PEDACO EXP 38/40 43CM SAL FINO</t>
  </si>
  <si>
    <t>TRIPA DIREITA SALG PEDACO EXP 50/55 38CM SAL FINO C/ALCA</t>
  </si>
  <si>
    <t>TRIPA DIR BOV SALG PED LOC S/SECA 30CM</t>
  </si>
  <si>
    <t>TRIPA DIR BOV SALG PED LOC S/SECA 35CM</t>
  </si>
  <si>
    <t>TRIPA DIR BOV SALG PED LOC 45/50 25CM</t>
  </si>
  <si>
    <t>TRIPA DIR BOV SALG PED LOC 45/50 35CM</t>
  </si>
  <si>
    <t>TRIPA DIR BOV SALG PED LOC 45/50 35CM POTE GRAMPEADO</t>
  </si>
  <si>
    <t>TRIPA DIR BOV SALG PED LOC 45/50 22CM</t>
  </si>
  <si>
    <t>TRIPA DIR BOV SALG PED LOC 45/50 30CM</t>
  </si>
  <si>
    <t>TRIPA DIR BOV SALG PED LOC 45/50 30CM SPF</t>
  </si>
  <si>
    <t>TRIPA DIR BOV SALG PED LOC 45/50 30CM POTE</t>
  </si>
  <si>
    <t>TRIPA DIR BOV SALG PED LOC 45/50 45CM</t>
  </si>
  <si>
    <t>TRIPA DIR BOV SALG PED LOC 45/50 60CM</t>
  </si>
  <si>
    <t>TRIPA DIR BOV SALG PED LOC 51/54 30CM SPF POTE</t>
  </si>
  <si>
    <t>TRIPA DIR BOV SALG PED LOC 55/60 35CM</t>
  </si>
  <si>
    <t>TRIPA DIR BOV SALG PED LOC 55/60 35CM C/ALCA</t>
  </si>
  <si>
    <t>TRIPA DIR BOV SALG PED LOC 55/60 30CM C/ALCA</t>
  </si>
  <si>
    <t>TRIPA DIR BOV SALG PED LOC 50/- GRANEL 30CM S/AM SPD</t>
  </si>
  <si>
    <t>TRIPA DIR BOV SALG PED LOC 50/55 25CM</t>
  </si>
  <si>
    <t>TRIPA DIR BOV SALG PED LOC 50/55 35CM</t>
  </si>
  <si>
    <t>TRIPA DIR BOV SALG PED LOC 50/55 35CM C/ALCA</t>
  </si>
  <si>
    <t>TRIPA DIR BOV SALG PED LOC 50/55 35CM POTE</t>
  </si>
  <si>
    <t>TRIPA DIR BOV SALG PED LOC 50/55 50CM SPF</t>
  </si>
  <si>
    <t>TRIPA DIR BOV SALG PED LOC 50/55 30CM</t>
  </si>
  <si>
    <t>TRIPA DIR BOV SALG PED LOC 50/55 30CM POTE</t>
  </si>
  <si>
    <t>TRIPA DIR BOV SALG PED LOC 50/55 40CM</t>
  </si>
  <si>
    <t>TRIPA DIR BOV SALG PED LOC 50/55 45CM</t>
  </si>
  <si>
    <t>TRIPA DIR BOV SALG PED LOC 50/55 AC 40CM</t>
  </si>
  <si>
    <t>TRIPA FINA SALG NAC 90MT LONGA TIPO B</t>
  </si>
  <si>
    <t>TSU</t>
  </si>
  <si>
    <t>Tripa Suína</t>
  </si>
  <si>
    <t>PADRAO REFERENCIA HEPARINA SODICA</t>
  </si>
  <si>
    <t>LIGAMENTO SOFT 09" A 12" - PC</t>
  </si>
  <si>
    <t>ENVOLTORIO NATURAL BOVINO SALG AB</t>
  </si>
  <si>
    <t>TDV</t>
  </si>
  <si>
    <t>Tripas Diversas</t>
  </si>
  <si>
    <t>PAIAO 54/57 PED 50CM</t>
  </si>
  <si>
    <t>PAIAO 54/57 PED 50CM C/ ALCA</t>
  </si>
  <si>
    <t>PAIAO 55/60 30MT PED 1MT</t>
  </si>
  <si>
    <t>PAIAO 55/60 II 9+9MT</t>
  </si>
  <si>
    <t>PAIAO 60/63 I 9+9MT</t>
  </si>
  <si>
    <t>PAIAO 60/63 SF AB 9+9MT</t>
  </si>
  <si>
    <t>PAIAO 57/60 PED 30CM</t>
  </si>
  <si>
    <t>FUNDO BOV SALG</t>
  </si>
  <si>
    <t>FUB</t>
  </si>
  <si>
    <t>Fundo Bovino</t>
  </si>
  <si>
    <t>FUNDO BOV SALG ORIG</t>
  </si>
  <si>
    <t>FUNDO BOV SALG ORIG MEDIO</t>
  </si>
  <si>
    <t>FUNDO BOV SALG 95/- I</t>
  </si>
  <si>
    <t>FUNDO BOV SALG 95/- II</t>
  </si>
  <si>
    <t>FUNDO BOV SALG 95/- AB</t>
  </si>
  <si>
    <t>FUNDO BOV SALG 95/- CORTADO 35CM</t>
  </si>
  <si>
    <t>FUNDO BOV SALG 95/115 CORTADO 35CM</t>
  </si>
  <si>
    <t>FUNDO BOV SALG 95/115 DUPLO</t>
  </si>
  <si>
    <t>FUNDO BOV SALG 100/110 CORTADO 45CM</t>
  </si>
  <si>
    <t>FUNDO BOV SALG 110/120 CORTADO 45CM</t>
  </si>
  <si>
    <t>FUNDO BOV SALG 120/+ CORTADO 45CM</t>
  </si>
  <si>
    <t>FUNDO BOV SALG 115/+ I  SAL FINO</t>
  </si>
  <si>
    <t>FUNDO BOV SALG 115/+ II  SAL FINO</t>
  </si>
  <si>
    <t>FUNDO BOV SALG 115/+ CORTADO 35CM</t>
  </si>
  <si>
    <t>FUNDO BOV SALG 115/+ CORTADO 45CM</t>
  </si>
  <si>
    <t>FUNDO BOV SALG 115/+ DUPLO</t>
  </si>
  <si>
    <t>FUNDO BOV SALG 130/+ DUPLO</t>
  </si>
  <si>
    <t>PTA FUNDO SALG 120/+ CORTADO 40 A 60CM C/ALCA</t>
  </si>
  <si>
    <t>CULATRA BOV SALG 100/110 45CM</t>
  </si>
  <si>
    <t>CUL</t>
  </si>
  <si>
    <t>Culatra Bovina</t>
  </si>
  <si>
    <t>CULATRA BOV SALG 100/120 45CM</t>
  </si>
  <si>
    <t>CULATRA BOV SALG 110/120 45CM</t>
  </si>
  <si>
    <t>VER</t>
  </si>
  <si>
    <t>Vergalho</t>
  </si>
  <si>
    <t>BW VERGALHO PALITO 06" THIN - PC</t>
  </si>
  <si>
    <t>BW VERGALHO PALITO 18"  - PC</t>
  </si>
  <si>
    <t>VERGALHO PALITO 06" STANDART C/50 PCS</t>
  </si>
  <si>
    <t>VERGALHO PALITO 06" THICK C/50 PCS</t>
  </si>
  <si>
    <t>VERGALHO PALITO 12" THICK C/25 PCS</t>
  </si>
  <si>
    <t>VERGALHO PALITO 18" C/25 PCS</t>
  </si>
  <si>
    <t>VERGALHO TRANCADO 06"  - PC</t>
  </si>
  <si>
    <t>VERGALHO ESPIRAL 06"C/30PCS</t>
  </si>
  <si>
    <t>VERGALHO ESPIRAL 12" C/15 PCS</t>
  </si>
  <si>
    <t>VERGALHO INTEIRO C/ 20 PCS - PC</t>
  </si>
  <si>
    <t>PONTA VERGALHO C/50PCS - PC</t>
  </si>
  <si>
    <t>VERGALHO COM COCO (2 CAMADAS)</t>
  </si>
  <si>
    <t>VERGALHO COM AVEIA (2 CAMADAS)</t>
  </si>
  <si>
    <t>VERGALHO COM CHIA (2 CAMADAS)</t>
  </si>
  <si>
    <t>VERGALHO COM CHOCOLATE</t>
  </si>
  <si>
    <t>VERGALHO COM CHOCOLATE E AVEIA</t>
  </si>
  <si>
    <t>VERGALHO COM CHOCOLATE E COCO</t>
  </si>
  <si>
    <t>VERGALHO COM CHOCOLATE E CHIA</t>
  </si>
  <si>
    <t>VERGALHO COM GLUCOSAMINA E CONDROITINA</t>
  </si>
  <si>
    <t>VERGALHO 18"  THICK  - PC</t>
  </si>
  <si>
    <t>BW VERGALHO TRANCADO 06"  - PC</t>
  </si>
  <si>
    <t>BW VERGALHO TRANCADO 12" - PC</t>
  </si>
  <si>
    <t>VERGALHO TRANCADO INTEIRO C/ 10KG  - KG</t>
  </si>
  <si>
    <t>VERGALHO PALITO SUPREME 12" C/ 10KG - KG</t>
  </si>
  <si>
    <t>BW VERGALHO ESPIRAL 06"  - PC</t>
  </si>
  <si>
    <t>BW VERGALHO ESPIRAL 10 A 12" - PC</t>
  </si>
  <si>
    <t>VERGALHO ESPIRAL 6" C/ 03KG - KG</t>
  </si>
  <si>
    <t>VERGALHO ESPIRAL 12" C/ 03KG  - KG</t>
  </si>
  <si>
    <t>VERGALHO ENCAPADO 6" C/10KG   - KG</t>
  </si>
  <si>
    <t>VERGALHO ENCAPADO 12" C/ 10KG - KG</t>
  </si>
  <si>
    <t>BW VERGALHO INTEIRO  - PC</t>
  </si>
  <si>
    <t>BW VERGALHO 18 KG</t>
  </si>
  <si>
    <t>BW VERGALHO PALITO 12" JUMBO - PC</t>
  </si>
  <si>
    <t>BW VERGALHO PALITO 12" THIN - PC</t>
  </si>
  <si>
    <t>VISCERAS DESIDRATADAS DE BOVINO PET</t>
  </si>
  <si>
    <t>TENDAO BOVINO 6" C/ 80 - PC</t>
  </si>
  <si>
    <t>TENDAO 06" A 09 C/100 - PC</t>
  </si>
  <si>
    <t>TENDAO 09" A 12" C/100 - PC</t>
  </si>
  <si>
    <t>BEXIGA BOVINA SALGADA PRE SELECIONADA</t>
  </si>
  <si>
    <t>BEXIGA PALITO 06" C/100 - PC</t>
  </si>
  <si>
    <t>BME</t>
  </si>
  <si>
    <t>Bexiga ME</t>
  </si>
  <si>
    <t>BW BEXIGA PALITO 06" KG</t>
  </si>
  <si>
    <t>BW BEXIGA PALITO 12" KG</t>
  </si>
  <si>
    <t>BW BEXIGA PALITO 12" C/50 -PC</t>
  </si>
  <si>
    <t>BEXIGA PALITO 06" C/50 - PC</t>
  </si>
  <si>
    <t>BEXIGA PALITO 12" C/25 - PC</t>
  </si>
  <si>
    <t>BEXIGA COM COCO (2 CAMADAS)</t>
  </si>
  <si>
    <t>BEXIGA COM AVEIA (2 CAMADAS)</t>
  </si>
  <si>
    <t>BEXIGA COM CHIA (2 CAMADAS)</t>
  </si>
  <si>
    <t>BEXIGA COM CHOCOLATE</t>
  </si>
  <si>
    <t>BEXIGA COM CHOCOLATE E COCO</t>
  </si>
  <si>
    <t>BEXIGA COM CHOCOLATE E CHIA</t>
  </si>
  <si>
    <t>BEXIGA COM CHOCOLATE E AVEIA</t>
  </si>
  <si>
    <t>BEXIGA COM GLUCOSAMINA E CONDROITINA</t>
  </si>
  <si>
    <t>BEXIGA PALITO 5" C/ 10KG CAIXA - KG</t>
  </si>
  <si>
    <t>BEXIGA PALITO 4,33C/ 10KG CAIXA - KG</t>
  </si>
  <si>
    <t>BEXIGA TRANCADA 12" C/ 05KG</t>
  </si>
  <si>
    <t>EME</t>
  </si>
  <si>
    <t>Esôfago ME</t>
  </si>
  <si>
    <t>BW ESOFAGO PALITO 12" - PC</t>
  </si>
  <si>
    <t>BW ESOFAGO PALITO 6" -PC</t>
  </si>
  <si>
    <t>BW ESOFAGO TRANCADO 6" - PC</t>
  </si>
  <si>
    <t>BW ESOFAGO TRANCADO 12"  - PC</t>
  </si>
  <si>
    <t>MIX 08 KG CAIXA - KG</t>
  </si>
  <si>
    <t>ESOFAGO ABERTO 06" C/50 PCS</t>
  </si>
  <si>
    <t>ESOFAGO ABERTO 12" C/25 PCS</t>
  </si>
  <si>
    <t>ESOFAGO PALITO 06" C/75 PCS</t>
  </si>
  <si>
    <t>ESOFAGO PALITO 12" C/50 PCS</t>
  </si>
  <si>
    <t>ESOFAGO TRANCADO 06" C/40 PCS</t>
  </si>
  <si>
    <t>ESOFAGO TRANCADO 12" C/ 35PCS</t>
  </si>
  <si>
    <t>ESOFAGO COM COCO (2 CAMADAS)</t>
  </si>
  <si>
    <t>ESOFAGO COM AVEIA (2 CAMADAS)</t>
  </si>
  <si>
    <t>ESOFAGO COM CHIA (2 CAMADAS)</t>
  </si>
  <si>
    <t>ESOFAGO COM CHOCOLATE</t>
  </si>
  <si>
    <t>ESOFAGO COM CHOCOLATE E AVEIA</t>
  </si>
  <si>
    <t>ESOFAGO COM CHOCOLATE E COCO</t>
  </si>
  <si>
    <t>ESOFAGO COM CHOCOLATE E CHIA</t>
  </si>
  <si>
    <t>ESOFAGO TRANCADO COM COCO (2 CAMADAS)</t>
  </si>
  <si>
    <t>ESOFAGO TRANCADO COM AVEIA (2 CAMADAS)</t>
  </si>
  <si>
    <t>ESOFAGO TRANCADO COM CHIA (2 CAMADAS)</t>
  </si>
  <si>
    <t>ESOFAGO TRANCADO COM CHOCOLATE</t>
  </si>
  <si>
    <t>ESOFAGO TRANCADO COM CHOCOLATE E AVEIA</t>
  </si>
  <si>
    <t>ESOFAGO TRANCADO COM CHOCOLATE E COCO</t>
  </si>
  <si>
    <t>ESOFAGO TRANCADO COM CHOCOLATE E CHIA</t>
  </si>
  <si>
    <t>ESOFAGO COM GLUCOSAMINA E CONDROITINA</t>
  </si>
  <si>
    <t>ESOFAGO TRANCADO COM GLUCOSAMINA E CONDROITINA</t>
  </si>
  <si>
    <t>MIX C/0,150 GR - UN</t>
  </si>
  <si>
    <t>MIX C/0,350 GR - UN</t>
  </si>
  <si>
    <t>ESOFAGO ESPIRAL 12" C/ 03KG POR CAIXA</t>
  </si>
  <si>
    <t>ESOFAGO CURLY 24" C/ 04KG</t>
  </si>
  <si>
    <t>BW TRIPA TORCIDA 10" 75 PECAS - PC</t>
  </si>
  <si>
    <t>BW TRIPA TORCIDA 5" 125 PECAS - PC</t>
  </si>
  <si>
    <t>TRIPA TORCIDA 05" - KG</t>
  </si>
  <si>
    <t>TRIPA TORCIDA 05" C/50PCS - PC</t>
  </si>
  <si>
    <t>TRIPA TORCIDA 06" - PC</t>
  </si>
  <si>
    <t>TRIPA TORCIDA 10" C/75 PCS - PC</t>
  </si>
  <si>
    <t>TRIPA TORCIDA 10" C/ 08KG CAIXA - KG</t>
  </si>
  <si>
    <t>TRIPA TORCIDA TOCANTINS 6"  C/ 08KG</t>
  </si>
  <si>
    <t>TIRA TRIPA BOV 16MM 1,10</t>
  </si>
  <si>
    <t>TIRA TRIPA BOV 16MM 1,70</t>
  </si>
  <si>
    <t>TIRA TRIPA BOV 16MM 2,40</t>
  </si>
  <si>
    <t>TIRA TRIPA BOV 16MM 2,75</t>
  </si>
  <si>
    <t>TIRA TRIPA BOV 16MM 3,30</t>
  </si>
  <si>
    <t>TIRA TRIPA BOV 16MM 1,40</t>
  </si>
  <si>
    <t>TIRA TRIPA BOV 20MM 1,70</t>
  </si>
  <si>
    <t>TIRA TRIPA BOV 20MM 2,40</t>
  </si>
  <si>
    <t>TIRA TRIPA BOV 20MM 2,75</t>
  </si>
  <si>
    <t>TIRA TRIPA BOV 20MM 3,30</t>
  </si>
  <si>
    <t>TIRA TRIPA BOV 20MM 1,40</t>
  </si>
  <si>
    <t>TIRA TRIPA BOV 20MM 1,90</t>
  </si>
  <si>
    <t>TIRA TRIPA BOV 20MM 2,50</t>
  </si>
  <si>
    <t>TIRA TRIPA BOV 20MM 2,90</t>
  </si>
  <si>
    <t>TIRA TRIPA BOV 20MM 3,40</t>
  </si>
  <si>
    <t>TIRA TRIPA BOV 20MM 4,80</t>
  </si>
  <si>
    <t>TIRA TRIPA BOV 20MM 4,90</t>
  </si>
  <si>
    <t>TIRA TRIPA BOV 20MM 6,20</t>
  </si>
  <si>
    <t>TIRA TRIPA BOV 20MM 6,40</t>
  </si>
  <si>
    <t>TIRA TRIPA BOV 20MM 1,30</t>
  </si>
  <si>
    <t>TIRA TRIPA BOV 24MM 1,70</t>
  </si>
  <si>
    <t>TIRA TRIPA BOV 24MM 2,40</t>
  </si>
  <si>
    <t>TIRA TRIPA BOV 24MM 2,75</t>
  </si>
  <si>
    <t>TIRA TRIPA BOV 24MM 1,40</t>
  </si>
  <si>
    <t>TIRA TRIPA BOV 24MM 1,90</t>
  </si>
  <si>
    <t>TIRA TRIPA BOV 24MM 2,90</t>
  </si>
  <si>
    <t>TIRA TRIPA BOV 24MM 4,80</t>
  </si>
  <si>
    <t>TIRA TRIPA BOV 24MM 1,30</t>
  </si>
  <si>
    <t>CORDAS DE CR 09 0,50 PREMIUM</t>
  </si>
  <si>
    <t>CTG</t>
  </si>
  <si>
    <t>Catgut</t>
  </si>
  <si>
    <t>CORDAS DE CR 09 0,75 PREMIUM</t>
  </si>
  <si>
    <t>CORDAS DE CR 09 1,00 PREMIUM</t>
  </si>
  <si>
    <t>CORDAS DE CR 09 1,50 PREMIUM</t>
  </si>
  <si>
    <t>CORDAS DE CR 12 0,50 PREMIUM</t>
  </si>
  <si>
    <t>CORDAS DE CR 12 0,75 PREMIUM</t>
  </si>
  <si>
    <t>CORDAS DE CR 12 1,00 PREMIUM</t>
  </si>
  <si>
    <t>CORDAS DE CR 12 1,50 PREMIUM</t>
  </si>
  <si>
    <t>CORDAS DE CR 12 1,50 P/REB</t>
  </si>
  <si>
    <t>CORDAS DE CR 12 2,00 PREMIUM</t>
  </si>
  <si>
    <t>CORDAS DE CR 12 2,50 PREMIUM</t>
  </si>
  <si>
    <t>CORDAS DE CR 13 0,75 PREMIUM</t>
  </si>
  <si>
    <t>CORDAS DE CR 13 1,00 PREMIUM</t>
  </si>
  <si>
    <t>CORDAS DE CR 16 0,50 PREMIUM</t>
  </si>
  <si>
    <t>CORDAS DE CR 16 0,50 STANDART</t>
  </si>
  <si>
    <t>CORDAS DE CR 16 0,50 P/REB</t>
  </si>
  <si>
    <t>CORDAS DE CR 16 0,75 PREMIUM</t>
  </si>
  <si>
    <t>CORDAS DE CR 16 0,75 STANDART</t>
  </si>
  <si>
    <t>CORDAS DE CR 16 1,00 STANDART</t>
  </si>
  <si>
    <t>CORDAS DE CR 16 1,50 PREMIUM</t>
  </si>
  <si>
    <t>CORDAS DE CR 16 1,50 STANDARD</t>
  </si>
  <si>
    <t>CORDAS DE CR 16 1,50 P/REB</t>
  </si>
  <si>
    <t>CORDAS DE CR 16 2,00 PREMIUM</t>
  </si>
  <si>
    <t>CORDAS DE CR 16 2,50 PREMIUM</t>
  </si>
  <si>
    <t>CORDAS DE CR 16 3,00 PREMIUM</t>
  </si>
  <si>
    <t>CORDAS DE CR 17 0,50 PREMIUM</t>
  </si>
  <si>
    <t>CORDAS DE CR 17 0,50 STANDARD</t>
  </si>
  <si>
    <t>CORDAS DE CR 17 0,75 PREMIUM</t>
  </si>
  <si>
    <t>CORDAS DE CR 17 0,75 STANDARD</t>
  </si>
  <si>
    <t>CORDAS DE CR 17 1,00 PREMIUM</t>
  </si>
  <si>
    <t>CORDAS DE CR 17 1,00 STANDARD</t>
  </si>
  <si>
    <t>CORDAS DE CR 17 1,50 PREMIUM</t>
  </si>
  <si>
    <t>CORDAS DE CR 17 1,50 STANDARD</t>
  </si>
  <si>
    <t>CORDAS DE CR 18 0,50 PREMIUM</t>
  </si>
  <si>
    <t>CORDAS DE CR 18 0,50 STANDART</t>
  </si>
  <si>
    <t>CORDAS DE CR 18 0,75 PREMIUM</t>
  </si>
  <si>
    <t>CORDAS DE CR 18 0,75 STANDART</t>
  </si>
  <si>
    <t>CORDAS DE CR 18 1,00 PREMIUM</t>
  </si>
  <si>
    <t>CORDAS DE CR 18 1,50 PREMIUM</t>
  </si>
  <si>
    <t>CORDAS DE CR 18 1,50 STANDARD</t>
  </si>
  <si>
    <t>CORDAS DE CR 21 0,50 PREMIUM</t>
  </si>
  <si>
    <t>CORDAS DE CR 21 0,50 STANDARD</t>
  </si>
  <si>
    <t>CORDAS DE CR 21 0,75 STANDART</t>
  </si>
  <si>
    <t>CORDAS DE CR 21 0,75 P/REB</t>
  </si>
  <si>
    <t>CORDAS DE CR 21 1,00 PREMIUM</t>
  </si>
  <si>
    <t>CORDAS DE CR 21 1,00 STANDARD</t>
  </si>
  <si>
    <t>CORDAS DE CR 21 1,50 PREMIUM</t>
  </si>
  <si>
    <t>CORDAS DE CR 21 1,50 STANDARD</t>
  </si>
  <si>
    <t>CORDAS DE CR 21 1,50 P/REB</t>
  </si>
  <si>
    <t>CORDAS DE CR 21 2,00 PREMIUM</t>
  </si>
  <si>
    <t>CORDAS DE CR 21 2,50 PREMIUM</t>
  </si>
  <si>
    <t>CORDAS DE CR 21 2,50 STANDARD</t>
  </si>
  <si>
    <t>CORDAS DE CR 21 3,00 PREMIUM</t>
  </si>
  <si>
    <t>CORDAS DE CR 29 0,50 PREMIUM</t>
  </si>
  <si>
    <t>CORDAS DE CR 29 0,50 STANDARD</t>
  </si>
  <si>
    <t>CORDAS DE CR 29 0,75 PREMIUM</t>
  </si>
  <si>
    <t>CORDAS DE CR 29 0,75 STANDARD</t>
  </si>
  <si>
    <t>CORDAS DE CR 29 0,75 P/REB</t>
  </si>
  <si>
    <t>CORDAS DE CR 29 1,00 PREMIUM</t>
  </si>
  <si>
    <t>CORDAS DE CR 29 1,00 STANDARD</t>
  </si>
  <si>
    <t>CORDAS DE CR 29 1,50 PREMIUM</t>
  </si>
  <si>
    <t>CORDAS DE CR 29 1,50 STANDARD</t>
  </si>
  <si>
    <t>CORDAS DE CR 29 1,50 P/REB</t>
  </si>
  <si>
    <t>CORDAS DE CR 29 2,00 PREMIUM</t>
  </si>
  <si>
    <t>CORDAS DE CR 29 2,00 STANDARD</t>
  </si>
  <si>
    <t>CORDAS DE CR 29 2,50 PREMIUM</t>
  </si>
  <si>
    <t>CORDAS DE CR 29 2,50 STANDARD</t>
  </si>
  <si>
    <t>CORDAS DE CR 29 3,00 PREMIUM</t>
  </si>
  <si>
    <t>CORDAS DE CR 29 6,00 PREMIUM</t>
  </si>
  <si>
    <t>CORDAS DE CR 29 6,00 STANDARD</t>
  </si>
  <si>
    <t>CORDAS DE CR 30 0,50 PREMIUM</t>
  </si>
  <si>
    <t>CORDAS DE CR 30 0,50 STANDARD</t>
  </si>
  <si>
    <t>CORDAS DE CR 30 0,75 STANDARD</t>
  </si>
  <si>
    <t>CORDAS DE CR 30 1,00 PREMIUM</t>
  </si>
  <si>
    <t>CORDAS DE CR 30 1,00 STANDARD</t>
  </si>
  <si>
    <t>CORDAS DE CR 30 1,50 STANDART</t>
  </si>
  <si>
    <t>CORDAS DE CR 30 2,00 PREMIUM</t>
  </si>
  <si>
    <t>CORDAS DE CR 30 2,50 PREMIUM</t>
  </si>
  <si>
    <t>CORDAS DE CR 30 3,00 PREMIUM</t>
  </si>
  <si>
    <t>CORDAS DE CR 30 6,00 PREMIUM</t>
  </si>
  <si>
    <t>CORDAS DE CR 35 0,50 STANDARD</t>
  </si>
  <si>
    <t>CORDAS DE CR 35 0,75 PREMIUM</t>
  </si>
  <si>
    <t>CORDAS DE CR 35 0,75 STANDARD</t>
  </si>
  <si>
    <t>CORDAS DE CR 35 0,75 P/REB</t>
  </si>
  <si>
    <t>CORDAS DE CR 35 1,00 PREMIUM</t>
  </si>
  <si>
    <t>CORDAS DE CR 35 1,00 STANDARD</t>
  </si>
  <si>
    <t>CORDAS DE CR 35 1,50 STANDARD</t>
  </si>
  <si>
    <t>CORDAS DE CR 35 1,50 P/REB</t>
  </si>
  <si>
    <t>CORDAS DE CR 35 2,00 PREMIUM</t>
  </si>
  <si>
    <t>CORDAS DE CR 35 2,50 PREMIUM</t>
  </si>
  <si>
    <t>CORDAS DE CR 35 2,50 STANDARD</t>
  </si>
  <si>
    <t>CORDAS DE CR 35 3,00 PREMIUM</t>
  </si>
  <si>
    <t>CORDAS DE CR 35 3,00 STANDARD</t>
  </si>
  <si>
    <t>CORDAS DE CR 35 6,00 PREMIUM</t>
  </si>
  <si>
    <t>CORDAS DE CR 35 6,00 STANDARD</t>
  </si>
  <si>
    <t>CORDAS DE CR 36 0,50 PREMIUM</t>
  </si>
  <si>
    <t>CORDAS DE CR 36 0,50 STANDARD</t>
  </si>
  <si>
    <t>CORDAS DE CR 36 0,75 STANDARD</t>
  </si>
  <si>
    <t>CORDAS DE CR 36 0,75 P/REB</t>
  </si>
  <si>
    <t>CORDAS DE CR 36 1,00 PREMIUM</t>
  </si>
  <si>
    <t>CORDAS DE CR 36 1,00 STANDARD</t>
  </si>
  <si>
    <t>CORDAS DE CR 36 1,50 STANDARD</t>
  </si>
  <si>
    <t>CORDAS DE CR 36 1,50 P/REB</t>
  </si>
  <si>
    <t>CORDAS DE CR 36 2,00 PREMIUM</t>
  </si>
  <si>
    <t>CORDAS DE CR 36 2,50 PREMIUM</t>
  </si>
  <si>
    <t>CORDAS DE CR 36 3,00 PREMIUM</t>
  </si>
  <si>
    <t>CORDAS DE CR 36 6,00 PREMIUM</t>
  </si>
  <si>
    <t>CORDAS DE CR 41 0,50 PREMIUM</t>
  </si>
  <si>
    <t>CORDAS DE CR 41 0,50 STANDARD</t>
  </si>
  <si>
    <t>CORDAS DE CR 41 0,75 PREMIUM</t>
  </si>
  <si>
    <t>CORDAS DE CR 41 0,75 STANDARD</t>
  </si>
  <si>
    <t>CORDAS DE CR 41 0,75 P/REB</t>
  </si>
  <si>
    <t>CORDAS DE CR 41 1,00 PREMIUM</t>
  </si>
  <si>
    <t>CORDAS DE CR 41 1,00 STANDARD</t>
  </si>
  <si>
    <t>CORDAS DE CR 41 1,50 .</t>
  </si>
  <si>
    <t>CORDAS DE CR 41 1,50 PREMIUM</t>
  </si>
  <si>
    <t>CORDAS DE CR 41 1,50 STANDARD</t>
  </si>
  <si>
    <t>CORDAS DE CR 41 1,50 P/REB</t>
  </si>
  <si>
    <t>CORDAS DE CR 41 2,00 PREMIUM</t>
  </si>
  <si>
    <t>CORDAS DE CR 41 2,00 STANDARD</t>
  </si>
  <si>
    <t>CORDAS DE CR 41 2,50 PREMIUM</t>
  </si>
  <si>
    <t>CORDAS DE CR 41 2,50 STANDART</t>
  </si>
  <si>
    <t>CORDAS DE CR 41 3,00 PREMIUM</t>
  </si>
  <si>
    <t>CORDAS DE CR 41 3,00 STANDARD</t>
  </si>
  <si>
    <t>CORDAS DE CR 41 6,00 PREMIUM</t>
  </si>
  <si>
    <t>CORDAS DE CR 41 6,00 STANDARD</t>
  </si>
  <si>
    <t>CORDAS DE CR 43 0,50 PREMIUM</t>
  </si>
  <si>
    <t>CORDAS DE CR 43 0,50 STANDARD</t>
  </si>
  <si>
    <t>CORDAS DE CR 43 0,75 STANDARD</t>
  </si>
  <si>
    <t>CORDAS DE CR 43 1,00 STANDARD</t>
  </si>
  <si>
    <t>CORDAS DE CR 43 1,50 PREMIUM</t>
  </si>
  <si>
    <t>CORDAS DE CR 43 1,50 STANDARD</t>
  </si>
  <si>
    <t>CORDAS DE CR 43 1,50 P/REB</t>
  </si>
  <si>
    <t>CORDAS DE CR 43 2,00 PREMIUM</t>
  </si>
  <si>
    <t>CORDAS DE CR 43 2,50 PREMIUM</t>
  </si>
  <si>
    <t>CORDAS DE CR 43 3,00 PREMIUM</t>
  </si>
  <si>
    <t>CORDAS DE CR 43 6,00 PREMIUM</t>
  </si>
  <si>
    <t>CORDAS DE CR 43 6,00 STANDART</t>
  </si>
  <si>
    <t>CORDAS DE CR 49 0,50 PREMIUM</t>
  </si>
  <si>
    <t>CORDAS DE CR 49 0,50 STANDARD</t>
  </si>
  <si>
    <t>CORDAS DE CR 49 0,75 PREMIUM</t>
  </si>
  <si>
    <t>CORDAS DE CR 49 0,75 STANDARD</t>
  </si>
  <si>
    <t>CORDAS DE CR 49 0,75 P/REB</t>
  </si>
  <si>
    <t>CORDAS DE CR 49 1,00 PREMIUM</t>
  </si>
  <si>
    <t>CORDAS DE CR 49 1,00 STANDARD</t>
  </si>
  <si>
    <t>CORDAS DE CR 49 1,50 PREMIUM</t>
  </si>
  <si>
    <t>CORDAS DE CR 49 1,50 STANDARD</t>
  </si>
  <si>
    <t>CORDAS DE CR 49 1,50 P/REB</t>
  </si>
  <si>
    <t>CORDAS DE CR 49 2,00 PREMIUM</t>
  </si>
  <si>
    <t>CORDAS DE CR 49 2,00 STANDARD</t>
  </si>
  <si>
    <t>CORDAS DE CR 49 2,50 PREMIUM</t>
  </si>
  <si>
    <t>CORDAS DE CR 49 2,50 STANDARD</t>
  </si>
  <si>
    <t>CORDAS DE CR 49 3,00 PREMIUM</t>
  </si>
  <si>
    <t>CORDAS DE CR 49 3,00 STANDARD</t>
  </si>
  <si>
    <t>CORDAS DE CR 49 6,00 STANDARD</t>
  </si>
  <si>
    <t>CORDAS DE CR 52 0,50 PREMIUM</t>
  </si>
  <si>
    <t>CORDAS DE CR 52 0,50 STANDARD</t>
  </si>
  <si>
    <t>CORDAS DE CR 52 0,75 STANDARD</t>
  </si>
  <si>
    <t>CORDAS DE CR 52 0,75 P/REB</t>
  </si>
  <si>
    <t>CORDAS DE CR 52 1,00 STANDARD</t>
  </si>
  <si>
    <t>CORDAS DE CR 52 1,50 STANDARD</t>
  </si>
  <si>
    <t>CORDAS DE CR 52 1,50 P/REB</t>
  </si>
  <si>
    <t>CORDAS DE CR 52 2,00 PREMIUM</t>
  </si>
  <si>
    <t>CORDAS DE CR 52 2,00 STANDART</t>
  </si>
  <si>
    <t>CORDAS DE CR 52 2,50 PREMIUM</t>
  </si>
  <si>
    <t>CORDAS DE CR 52 2,50 STANDART</t>
  </si>
  <si>
    <t>CORDAS DE CR 52 3,00 PREMIUM</t>
  </si>
  <si>
    <t>CORDAS DE CR 52 6,00 PREMIUM</t>
  </si>
  <si>
    <t>CORDAS DE CR 52 6,00 STANDART</t>
  </si>
  <si>
    <t>CORDAS DE CR 59 0,50 PREMIUM</t>
  </si>
  <si>
    <t>CORDAS DE CR 59 0,50 STANDARD</t>
  </si>
  <si>
    <t>CORDAS DE CR 59 0,75 PREMIUM</t>
  </si>
  <si>
    <t>CORDAS DE CR 59 0,75 STANDARD</t>
  </si>
  <si>
    <t>CORDAS DE CR 59 0,75 P/REB</t>
  </si>
  <si>
    <t>CORDAS DE CR 59 1,00 PREMIUM</t>
  </si>
  <si>
    <t>CORDAS DE CR 59 1,00 STANDARD</t>
  </si>
  <si>
    <t>CORDAS DE CR 59 1,50 STANDARD</t>
  </si>
  <si>
    <t>CORDAS DE CR 59 1,50 P/REB</t>
  </si>
  <si>
    <t>CORDAS DE CR 59 2,00 PREMIUM</t>
  </si>
  <si>
    <t>CORDAS DE CR 59 2,00 STANDARD</t>
  </si>
  <si>
    <t>CORDAS DE CR 59 2,50 PREMIUM</t>
  </si>
  <si>
    <t>CORDAS DE CR 59 2,50 STANDARD</t>
  </si>
  <si>
    <t>CORDAS DE CR 59 3,00 PREMIUM</t>
  </si>
  <si>
    <t>CORDAS DE CR 59 6,00 PREMIUM</t>
  </si>
  <si>
    <t>CORDAS DE CR 59 6,00 STANDARD</t>
  </si>
  <si>
    <t>CORDAS DE CR 59 6,00 P/REB</t>
  </si>
  <si>
    <t>CORDAS DE CR 62 0,75 PREMIUM</t>
  </si>
  <si>
    <t>CORDAS DE CR 62 0,75 STANDARD</t>
  </si>
  <si>
    <t>CORDAS DE CR 62 1,00 PREMIUM</t>
  </si>
  <si>
    <t>CORDAS DE CR 62 1,00 STANDART</t>
  </si>
  <si>
    <t>CORDAS DE CR 62 1,50 STANDARD</t>
  </si>
  <si>
    <t>CORDAS DE CR 62 6,00 PREMIUM</t>
  </si>
  <si>
    <t>CORDAS DE CR 62 6,00 STANDART</t>
  </si>
  <si>
    <t>CORDAS DE CR 70 0,50 PREMIUM</t>
  </si>
  <si>
    <t>CORDAS DE CR 70 0,50 STANDARD</t>
  </si>
  <si>
    <t>CORDAS DE CR 70 0,75 PREMIUM</t>
  </si>
  <si>
    <t>CORDAS DE CR 70 0,75 STANDARD</t>
  </si>
  <si>
    <t>CORDAS DE CR 70 1,00 PREMIUM</t>
  </si>
  <si>
    <t>CORDAS DE CR 70 1,00 STANDARD</t>
  </si>
  <si>
    <t>CORDAS DE CR 70 1,50 PREMIUM</t>
  </si>
  <si>
    <t>CORDAS DE CR 70 2,00 PREMIUM</t>
  </si>
  <si>
    <t>CORDAS DE CR 70 2,50 PREMIUM</t>
  </si>
  <si>
    <t>CORDAS DE CR 70 2,50 STANDARD</t>
  </si>
  <si>
    <t>CORDAS DE CR 70 3,00 PREMIUM</t>
  </si>
  <si>
    <t>CORDAS DE CR 70 6,00 PREMIUM</t>
  </si>
  <si>
    <t>CORDAS DE CR 70 6,00 STANDARD</t>
  </si>
  <si>
    <t>CORDAS DE CR 80 0,75 PREMIUM</t>
  </si>
  <si>
    <t>CORDAS DE CR 80 0,75 STANDARD</t>
  </si>
  <si>
    <t>CORDAS DE CR 80 1,00 PREMIUM</t>
  </si>
  <si>
    <t>CORDAS DE CR 80 1,00 STANDARD</t>
  </si>
  <si>
    <t>CORDAS DE CR 80 1,50 PREMIUM</t>
  </si>
  <si>
    <t>CORDAS DE CR 80 1,50 P/REB</t>
  </si>
  <si>
    <t>CORDAS DE CR 80 2,50 PREMIUM</t>
  </si>
  <si>
    <t>CORDAS DE CR 80 3,00 PREMIUM</t>
  </si>
  <si>
    <t>CORDAS DE CR 80 6,00 PREMIUM</t>
  </si>
  <si>
    <t>CORDAS DE CR 80 6,00 STANDARD</t>
  </si>
  <si>
    <t>CORDAS DE CR 90 0,75 PREMIUM</t>
  </si>
  <si>
    <t>CORDAS DE CR 90 0,75 STANDARD</t>
  </si>
  <si>
    <t>CORDAS DE CR 90 1,00 PREMIUM</t>
  </si>
  <si>
    <t>CORDAS DE CR 90 1,00 STANDARD</t>
  </si>
  <si>
    <t>CORDAS DE CR 90 1,50 PREMIUM</t>
  </si>
  <si>
    <t>CORDAS DE CR 90 1,50 STANDARD</t>
  </si>
  <si>
    <t>CORDAS DE CR 90 1,50 P/REB</t>
  </si>
  <si>
    <t>CORDAS DE CR 90 3,00 PREMIUM</t>
  </si>
  <si>
    <t>CORDAS DE CR 90 6,00 PREMIUM</t>
  </si>
  <si>
    <t>CORDAS DE CR 90 6,00 STANDARD</t>
  </si>
  <si>
    <t>CORDAS DE CR 90 6,00 P/REB</t>
  </si>
  <si>
    <t>CORDAS DE CR 98 0,75 PREMIUM</t>
  </si>
  <si>
    <t>CORDAS DE CR 98 0,75 STANDART</t>
  </si>
  <si>
    <t>CORDAS DE CR 98 1,00 PREMIUM</t>
  </si>
  <si>
    <t>CORDAS DE CR 98 1,50 PREMIUM</t>
  </si>
  <si>
    <t>CORDAS DE CR 98 1,50 STANDART</t>
  </si>
  <si>
    <t>CORDAS DE CR 98 1,50 P/REB</t>
  </si>
  <si>
    <t>CORDAS DE CR 98 3,00 PREMIUM</t>
  </si>
  <si>
    <t>CORDAS DE CR 98 6,00 PREMIUM</t>
  </si>
  <si>
    <t>CORDAS DE CR 98 6,00 STANDARD</t>
  </si>
  <si>
    <t>CORDAS DE PL 09 0,50 PREMIUM</t>
  </si>
  <si>
    <t>CORDAS DE PL 09 0,75 PREMIUM</t>
  </si>
  <si>
    <t>CORDAS DE PL 09 1,50 PREMIUM</t>
  </si>
  <si>
    <t>CORDAS DE PL 12 0,50 PREMIUM</t>
  </si>
  <si>
    <t>CORDAS DE PL 12 0,75 PREMIUM</t>
  </si>
  <si>
    <t>CORDAS DE PL 12 1,00 PREMIUM</t>
  </si>
  <si>
    <t>CORDAS DE PL 12 2,00 PREMIUM</t>
  </si>
  <si>
    <t>CORDAS DE PL 12 2,50 PREMIUM</t>
  </si>
  <si>
    <t>CORDAS DE PL 16 0,50 PREMIUM</t>
  </si>
  <si>
    <t>CORDAS DE PL 16 0,50 STANDART</t>
  </si>
  <si>
    <t>CORDAS DE PL 16 0,75 STANDART</t>
  </si>
  <si>
    <t>CORDAS DE PL 16 1,00 PREMIUM</t>
  </si>
  <si>
    <t>CORDAS DE PL 16 1,50 PREMIUM</t>
  </si>
  <si>
    <t>CORDAS DE PL 16 1,50 P/REB</t>
  </si>
  <si>
    <t>CORDAS DE PL 16 2,00 PREMIUM</t>
  </si>
  <si>
    <t>CORDAS DE PL 16 2,50 PREMIUM</t>
  </si>
  <si>
    <t>CORDAS DE PL 16 3,00 PREMIUM</t>
  </si>
  <si>
    <t>CORDAS DE PL 17 0,50 PREMIUM</t>
  </si>
  <si>
    <t>CORDAS DE PL 17 0,75 PREMIUM</t>
  </si>
  <si>
    <t>CORDAS DE PL 17 1,00 PREMIUM</t>
  </si>
  <si>
    <t>CORDAS DE PL 17 1,50 PREMIUM</t>
  </si>
  <si>
    <t>CORDAS DE PL 18 0,50 PREMIUM</t>
  </si>
  <si>
    <t>CORDAS DE PL 18 0,75 PREMIUM</t>
  </si>
  <si>
    <t>CORDAS DE PL 18 1,00 PREMIUM</t>
  </si>
  <si>
    <t>CORDAS DE PL 18 1,50 PREMIUM</t>
  </si>
  <si>
    <t>CORDAS DE PL 18 2,00 PREMIUM</t>
  </si>
  <si>
    <t>CORDAS DE PL 21 0,50 PREMIUM</t>
  </si>
  <si>
    <t>CORDAS DE PL 21 0,50 STANDART</t>
  </si>
  <si>
    <t>CORDAS DE PL 21 0,75 STANDARD</t>
  </si>
  <si>
    <t>CORDAS DE PL 21 1,00 PREMIUM</t>
  </si>
  <si>
    <t>CORDAS DE PL 21 1,50 PREMIUM</t>
  </si>
  <si>
    <t>CORDAS DE PL 21 1,50 STANDARD</t>
  </si>
  <si>
    <t>CORDAS DE PL 21 1,50 P/REB</t>
  </si>
  <si>
    <t>CORDAS DE PL 21 2,00 PREMIUM</t>
  </si>
  <si>
    <t>CORDAS DE PL 21 2,50 PREMIUM</t>
  </si>
  <si>
    <t>CORDAS DE PL 21 2,50 STANDARD</t>
  </si>
  <si>
    <t>CORDAS DE PL 21 3,00 PREMIUM</t>
  </si>
  <si>
    <t>CORDAS DE PL 29 0,50 PREMIUM</t>
  </si>
  <si>
    <t>CORDAS DE PL 29 0,50 STANDARD</t>
  </si>
  <si>
    <t>CORDAS DE PL 29 0,75 PREMIUM</t>
  </si>
  <si>
    <t>CORDAS DE PL 29 0,75 STANDARD</t>
  </si>
  <si>
    <t>CORDAS DE PL 29 1,00 PREMIUM</t>
  </si>
  <si>
    <t>CORDAS DE PL 29 1,00 STANDART</t>
  </si>
  <si>
    <t>CORDAS DE PL 29 1,50 PREMIUM</t>
  </si>
  <si>
    <t>CORDAS DE PL 29 1,50 STANDARD</t>
  </si>
  <si>
    <t>CORDAS DE PL 29 1,50 P/REB</t>
  </si>
  <si>
    <t>CORDAS DE PL 29 2,00 PREMIUM</t>
  </si>
  <si>
    <t>CORDAS DE PL 29 2,00 STANDARD</t>
  </si>
  <si>
    <t>CORDAS DE PL 29 2,50 PREMIUM</t>
  </si>
  <si>
    <t>CORDAS DE PL 29 2,50 STANDARD</t>
  </si>
  <si>
    <t>CORDAS DE PL 29 3,00 PREMIUM</t>
  </si>
  <si>
    <t>CORDAS DE PL 29 6,00 PREMIUM</t>
  </si>
  <si>
    <t>CORDAS DE PL 29 6,00 STANDARD</t>
  </si>
  <si>
    <t>CORDAS DE PL 30 0,50 PREMIUM</t>
  </si>
  <si>
    <t>CORDAS DE PL 30 0,50 STANDARD</t>
  </si>
  <si>
    <t>CORDAS DE PL 30 0,75 PREMIUM</t>
  </si>
  <si>
    <t>CORDAS DE PL 30 0,75 STANDARD</t>
  </si>
  <si>
    <t>CORDAS DE PL 30 0,75 P/REB</t>
  </si>
  <si>
    <t>CORDAS DE PL 30 1,00 PREMIUM</t>
  </si>
  <si>
    <t>CORDAS DE PL 30 1,00 STANDARD</t>
  </si>
  <si>
    <t>CORDAS DE PL 30 1,50 PREMIUM</t>
  </si>
  <si>
    <t>CORDAS DE PL 30 1,50 STANDARD</t>
  </si>
  <si>
    <t>CORDAS DE PL 30 2,00 PREMIUM</t>
  </si>
  <si>
    <t>CORDAS DE PL 30 2,50 PREMIUM</t>
  </si>
  <si>
    <t>CORDAS DE PL 30 3,00 PREMIUM</t>
  </si>
  <si>
    <t>CORDAS DE PL 30 6,00 PREMIUM</t>
  </si>
  <si>
    <t>CORDAS DE PL 35 0,50 PREMIUM</t>
  </si>
  <si>
    <t>CORDAS DE PL 35 0,50 STANDARD</t>
  </si>
  <si>
    <t>CORDAS DE PL 35 0,75 PREMIUM</t>
  </si>
  <si>
    <t>CORDAS DE PL 35 0,75 STANDARD</t>
  </si>
  <si>
    <t>CORDAS DE PL 35 1,00 PREMIUM</t>
  </si>
  <si>
    <t>CORDAS DE PL 35 1,00 STANDARD</t>
  </si>
  <si>
    <t>CORDAS DE PL 35 1,50 PREMIUM</t>
  </si>
  <si>
    <t>CORDAS DE PL 35 1,50 STANDARD</t>
  </si>
  <si>
    <t>CORDAS DE PL 35 2,00 PREMIUM</t>
  </si>
  <si>
    <t>CORDAS DE PL 35 2,00 STANDARD</t>
  </si>
  <si>
    <t>CORDAS DE PL 35 2,50 PREMIUM</t>
  </si>
  <si>
    <t>CORDAS DE PL 35 2,50 STANDARD</t>
  </si>
  <si>
    <t>CORDAS DE PL 35 3,00 PREMIUM</t>
  </si>
  <si>
    <t>CORDAS DE PL 35 6,00 PREMIUM</t>
  </si>
  <si>
    <t>CORDAS DE PL 35 6,00 STANDARD</t>
  </si>
  <si>
    <t>CORDAS DE PL 36 0,50 PREMIUM</t>
  </si>
  <si>
    <t>CORDAS DE PL 36 0,50 STANDARD</t>
  </si>
  <si>
    <t>CORDAS DE PL 36 0,75 STANDARD</t>
  </si>
  <si>
    <t>CORDAS DE PL 36 0,75 P/REB</t>
  </si>
  <si>
    <t>CORDAS DE PL 36 1,00 PREMIUM</t>
  </si>
  <si>
    <t>CORDAS DE PL 36 1,00 STANDARD</t>
  </si>
  <si>
    <t>CORDAS DE PL 36 1,40 STANDART</t>
  </si>
  <si>
    <t>CORDAS DE PL 36 1,50 PREMIUM</t>
  </si>
  <si>
    <t>CORDAS DE PL 36 1,50 STANDARD</t>
  </si>
  <si>
    <t>CORDAS DE PL 36 2,00 PREMIUM</t>
  </si>
  <si>
    <t>CORDAS DE PL 36 2,50 PREMIUM</t>
  </si>
  <si>
    <t>CORDAS DE PL 36 3,00 PREMIUM</t>
  </si>
  <si>
    <t>CORDAS DE PL 36 3,00 STANDARD</t>
  </si>
  <si>
    <t>CORDAS DE PL 36 6,00 PREMIUM</t>
  </si>
  <si>
    <t>CORDAS DE PL 36 6,00 STANDART</t>
  </si>
  <si>
    <t>CORDAS DE PL 41 0,50 PREMIUM</t>
  </si>
  <si>
    <t>CORDAS DE PL 41 0,50 STANDARD</t>
  </si>
  <si>
    <t>CORDAS DE PL 41 0,75 PREMIUM</t>
  </si>
  <si>
    <t>CORDAS DE PL 41 0,75 STANDART</t>
  </si>
  <si>
    <t>CORDAS DE PL 41 1,00 PREMIUM</t>
  </si>
  <si>
    <t>CORDAS DE PL 41 1,00 STANDARD</t>
  </si>
  <si>
    <t>CORDAS DE PL 41 1,50 PREMIUM</t>
  </si>
  <si>
    <t>CORDAS DE PL 41 1,50 STANDARD</t>
  </si>
  <si>
    <t>CORDAS DE PL 41 1,50 P/REB</t>
  </si>
  <si>
    <t>CORDAS DE PL 41 2,00 PREMIUM</t>
  </si>
  <si>
    <t>CORDAS DE PL 41 2,00 STANDARD</t>
  </si>
  <si>
    <t>CORDAS DE PL 41 2,50 PREMIUM</t>
  </si>
  <si>
    <t>CORDAS DE PL 41 2,50 STANDARD</t>
  </si>
  <si>
    <t>CORDAS DE PL 41 3,00 PREMIUM</t>
  </si>
  <si>
    <t>CORDAS DE PL 41 6,00 PREMIUM</t>
  </si>
  <si>
    <t>CORDAS DE PL 41 6,00 STANDARD</t>
  </si>
  <si>
    <t>CORDAS DE PL 43 0,50 PREMIUM</t>
  </si>
  <si>
    <t>CORDAS DE PL 43 0,50 STANDARD</t>
  </si>
  <si>
    <t>CORDAS DE PL 43 0,75 STANDART</t>
  </si>
  <si>
    <t>CORDAS DE PL 43 1,00 STANDARD</t>
  </si>
  <si>
    <t>CORDAS DE PL 43 1,50 PREMIUM</t>
  </si>
  <si>
    <t>CORDAS DE PL 43 1,50 STANDARD</t>
  </si>
  <si>
    <t>CORDAS DE PL 43 1,50 P/REB</t>
  </si>
  <si>
    <t>CORDAS DE PL 43 2,00 PREMIUM</t>
  </si>
  <si>
    <t>CORDAS DE PL 43 2,50 PREMIUM</t>
  </si>
  <si>
    <t>CORDAS DE PL 43 3,00 PREMIUM</t>
  </si>
  <si>
    <t>CORDAS DE PL 43 6,00 PREMIUM</t>
  </si>
  <si>
    <t>CORDAS DE PL 43 6,00 STANDARD</t>
  </si>
  <si>
    <t>CORDAS DE PL 49 0,50 PREMIUM</t>
  </si>
  <si>
    <t>CORDAS DE PL 49 0,50 STANDARD</t>
  </si>
  <si>
    <t>CORDAS DE PL 49 0,75 PREMIUM</t>
  </si>
  <si>
    <t>CORDAS DE PL 49 0,75 STANDARD</t>
  </si>
  <si>
    <t>CORDAS DE PL 49 1,00 PREMIUM</t>
  </si>
  <si>
    <t>CORDAS DE PL 49 1,00 STANDARD</t>
  </si>
  <si>
    <t>CORDAS DE PL 49 1,50 PREMIUM</t>
  </si>
  <si>
    <t>CORDAS DE PL 49 1,50 STANDARD</t>
  </si>
  <si>
    <t>CORDAS DE PL 49 1,50 P/REB</t>
  </si>
  <si>
    <t>CORDAS DE PL 49 2,00 PREMIUM</t>
  </si>
  <si>
    <t>CORDAS DE PL 49 2,00 STANDARD</t>
  </si>
  <si>
    <t>CORDAS DE PL 49 2,20 STANDART</t>
  </si>
  <si>
    <t>CORDAS DE PL 49 2,50 PREMIUM</t>
  </si>
  <si>
    <t>CORDAS DE PL 49 2,50 STANDARD</t>
  </si>
  <si>
    <t>CORDAS DE PL 49 3,00 PREMIUM</t>
  </si>
  <si>
    <t>CORDAS DE PL 49 6,00 PREMIUM</t>
  </si>
  <si>
    <t>CORDAS DE PL 49 6,00 STANDARD</t>
  </si>
  <si>
    <t>CORDAS DE PL 51 0,75 PREMIUM</t>
  </si>
  <si>
    <t>CORDAS DE PL 52 0,50 PREMIUM</t>
  </si>
  <si>
    <t>CORDAS DE PL 52 0,50 STANDARD</t>
  </si>
  <si>
    <t>CORDAS DE PL 52 0,75 STANDARD</t>
  </si>
  <si>
    <t>CORDAS DE PL 52 1,00 PREMIUM</t>
  </si>
  <si>
    <t>CORDAS DE PL 52 1,00 STANDARD</t>
  </si>
  <si>
    <t>CORDAS DE PL 52 1,50 PREMIUM</t>
  </si>
  <si>
    <t>CORDAS DE PL 52 1,50 STANDARD</t>
  </si>
  <si>
    <t>CORDAS DE PL 52 1,50 P/REB</t>
  </si>
  <si>
    <t>CORDAS DE PL 52 2,00 PREMIUM</t>
  </si>
  <si>
    <t>CORDAS DE PL 52 2,00 STANDART</t>
  </si>
  <si>
    <t>CORDAS DE PL 52 3,00 PREMIUM</t>
  </si>
  <si>
    <t>CORDAS DE PL 52 6,00 PREMIUM</t>
  </si>
  <si>
    <t>CORDAS DE PL 52 6,00 STANDARD</t>
  </si>
  <si>
    <t>CORDAS DE PL 59 0,50 PREMIUM</t>
  </si>
  <si>
    <t>CORDAS DE PL 59 0,50 STANDARD</t>
  </si>
  <si>
    <t>CORDAS DE PL 59 0,75 PREMIUM</t>
  </si>
  <si>
    <t>CORDAS DE PL 59 0,75 STANDARD</t>
  </si>
  <si>
    <t>CORDAS DE PL 59 0,75 P/REB</t>
  </si>
  <si>
    <t>CORDAS DE PL 59 1,00 PREMIUM</t>
  </si>
  <si>
    <t>CORDAS DE PL 59 1,00 STANDARD</t>
  </si>
  <si>
    <t>CORDAS DE PL 59 1,50 PREMIUM</t>
  </si>
  <si>
    <t>CORDAS DE PL 59 1,50 P/REB</t>
  </si>
  <si>
    <t>CORDAS DE PL 59 2,00 PREMIUM</t>
  </si>
  <si>
    <t>CORDAS DE PL 59 2,50 PREMIUM</t>
  </si>
  <si>
    <t>CORDAS DE PL 59 2,50 STANDARD</t>
  </si>
  <si>
    <t>CORDAS DE PL 59 3,00 PREMIUM</t>
  </si>
  <si>
    <t>CORDAS DE PL 59 6,00 PREMIUM</t>
  </si>
  <si>
    <t>CORDAS DE PL 59 6,00 STANDARD</t>
  </si>
  <si>
    <t>CORDAS DE PL 62 1,50 PREMIUM</t>
  </si>
  <si>
    <t>CORDAS DE PL 70 0,50 PREMIUM</t>
  </si>
  <si>
    <t>CORDAS DE PL 70 0,50 STANDARD</t>
  </si>
  <si>
    <t>CORDAS DE PL 70 0,75 PREMIUM</t>
  </si>
  <si>
    <t>CORDAS DE PL 70 0,75 STANDARD</t>
  </si>
  <si>
    <t>CORDAS DE PL 70 1,00 PREMIUM</t>
  </si>
  <si>
    <t>CORDAS DE PL 70 1,00 STANDARD</t>
  </si>
  <si>
    <t>CORDAS DE PL 70 1,50 PREMIUM</t>
  </si>
  <si>
    <t>CORDAS DE PL 70 1,50 STANDARD</t>
  </si>
  <si>
    <t>CORDAS DE PL 70 1,50 P/REB</t>
  </si>
  <si>
    <t>CORDAS DE PL 70 2,00 PREMIUM</t>
  </si>
  <si>
    <t>CORDAS DE PL 70 2,50 PREMIUM</t>
  </si>
  <si>
    <t>CORDAS DE PL 70 2,50 STANDARD</t>
  </si>
  <si>
    <t>CORDAS DE PL 70 6,00 PREMIUM</t>
  </si>
  <si>
    <t>CORDAS DE PL 70 6,00 STANDARD</t>
  </si>
  <si>
    <t>CORDAS DE PL 80 0,50 PREMIUM</t>
  </si>
  <si>
    <t>CORDAS DE PL 80 0,50 STANDARD</t>
  </si>
  <si>
    <t>CORDAS DE PL 80 0,75 PREMIUM</t>
  </si>
  <si>
    <t>CORDAS DE PL 80 0,75 STANDARD</t>
  </si>
  <si>
    <t>CORDAS DE PL 80 1,00 PREMIUM</t>
  </si>
  <si>
    <t>CORDAS DE PL 80 1,00 STANDARD</t>
  </si>
  <si>
    <t>CORDAS DE PL 80 1,50 PREMIUM</t>
  </si>
  <si>
    <t>CORDAS DE PL 80 1,50 STANDART</t>
  </si>
  <si>
    <t>CORDAS DE PL 80 1,50 P/REB</t>
  </si>
  <si>
    <t>CORDAS DE PL 80 2,50 PREMIUM</t>
  </si>
  <si>
    <t>CORDAS DE PL 80 6,00 PREMIUM</t>
  </si>
  <si>
    <t>CORDAS DE PL 80 6,00 STANDARD</t>
  </si>
  <si>
    <t>CORDAS DE PL 90 0,50 PREMIUM</t>
  </si>
  <si>
    <t>CORDAS DE PL 90 0,50 STANDARD</t>
  </si>
  <si>
    <t>CORDAS DE PL 90 0,75 PREMIUM</t>
  </si>
  <si>
    <t>CORDAS DE PL 90 0,75 STANDARD</t>
  </si>
  <si>
    <t>CORDAS DE PL 90 1,00 PREMIUM</t>
  </si>
  <si>
    <t>CORDAS DE PL 90 1,00 STANDARD</t>
  </si>
  <si>
    <t>CORDAS DE PL 90 1,50 PREMIUM</t>
  </si>
  <si>
    <t>CORDAS DE PL 90 1,50 STANDARD</t>
  </si>
  <si>
    <t>CORDAS DE PL 90 6,00 PREMIUM</t>
  </si>
  <si>
    <t>CORDAS DE PL 90 6,00 STANDARD</t>
  </si>
  <si>
    <t>CORDAS DE PL 98 0,75 PREMIUM</t>
  </si>
  <si>
    <t>CORDAS DE PL 98 0,75 STANDART</t>
  </si>
  <si>
    <t>CORDAS DE PL 98 1,50 PREMIUM</t>
  </si>
  <si>
    <t>CORDAS DE PL 98 1,50 STANDARD</t>
  </si>
  <si>
    <t>CORDAS DE PL 98 6,00 PREMIUM</t>
  </si>
  <si>
    <t>CORDAS DE PL 98 6,00 STANDARD</t>
  </si>
  <si>
    <t>CORDA DE CS CR 21 1,00 PREMIUM</t>
  </si>
  <si>
    <t>CORDAS DE CS 30 1,00 PREMIUM</t>
  </si>
  <si>
    <t>CORDA DE CS CR 36 1,00 PREMIUM</t>
  </si>
  <si>
    <t>CORDA DE CS CR 43 0,75 PREMIUM</t>
  </si>
  <si>
    <t>CORDA DE CS CR 52 0,75 PREMIUM</t>
  </si>
  <si>
    <t>CORDA DE CS CR 59 0,50 PREMIUM</t>
  </si>
  <si>
    <t>CORDA DE CS CR 70 0,40 PREMIUM</t>
  </si>
  <si>
    <t>CORDAS DE CS CR 80 0,25 PREMIUM</t>
  </si>
  <si>
    <t>CORDA DE CS CR 80 0,40 PREMIUM</t>
  </si>
  <si>
    <t>CORDAS DE CS CR 90 0,52 PREMIUM</t>
  </si>
  <si>
    <t>CORDAS DE CS CR 98 0,25 PREMIUM</t>
  </si>
  <si>
    <t>CORDAS DE CS PL 36 100,00 PREMIUM</t>
  </si>
  <si>
    <t>CORDAS DE CS PL 59 50,00 PREMIUM</t>
  </si>
  <si>
    <t>FBS</t>
  </si>
  <si>
    <t>Soro Fetal Bovino</t>
  </si>
  <si>
    <t>SORO FETAL DE BOVINOS B</t>
  </si>
  <si>
    <t>SORO FETAL DE BOVINOS L</t>
  </si>
  <si>
    <t>SORO FETAL DE BOVINOS  2 QUALIDADE</t>
  </si>
  <si>
    <t>SORO FETAL DE BOVINOS 3 QUALIDADE</t>
  </si>
  <si>
    <t>BIODOG BIFINHO CHURRASCO AMOSTRA</t>
  </si>
  <si>
    <t>BIFINHO CARNE( PALITO)</t>
  </si>
  <si>
    <t>BIF</t>
  </si>
  <si>
    <t>Bifinhos</t>
  </si>
  <si>
    <t>BIFINHO QUEIJO 65GR C/60SC BIODOG</t>
  </si>
  <si>
    <t>BIODOG BIFINHO VEGETAIS 65G</t>
  </si>
  <si>
    <t>BIODOG BIFINHO ADESTRAMENTO CHURRASCO 550G</t>
  </si>
  <si>
    <t>BIODOG CLASSICOS PALITO 50UN</t>
  </si>
  <si>
    <t>BIODOG CLASSICOS BEIJU 3UN</t>
  </si>
  <si>
    <t>CANELA BOVINA DEFUMADA C/15 PCS CAIXA - PC</t>
  </si>
  <si>
    <t>OSS</t>
  </si>
  <si>
    <t>Ossos</t>
  </si>
  <si>
    <t xml:space="preserve">CANELA BOVINA NATURAL		</t>
  </si>
  <si>
    <t>BW CANELA DEFUMADA</t>
  </si>
  <si>
    <t>MISTO DE OSSOS C/ 0,500 GR</t>
  </si>
  <si>
    <t>BW FEMUR BOVINO DEFUMADO</t>
  </si>
  <si>
    <t xml:space="preserve">OSSO ENCAPADO COM ESOFAGO		</t>
  </si>
  <si>
    <t>FEMUR BOVINO DEFUMADO C/ 06PC POR CAIXA</t>
  </si>
  <si>
    <t>OSSO FEMUR BOVINO SHIRINK C/ 06PC</t>
  </si>
  <si>
    <t>UMERO BOVINO DEFUMADO C/ 06PC POR CAIXA</t>
  </si>
  <si>
    <t>OSSO UMERO BOVINO SHIRINK C/ 06PC</t>
  </si>
  <si>
    <t>TIBIA BOVINA DEFUMADA 9" C/ 12PC POR CAIXA</t>
  </si>
  <si>
    <t>ROTULA BOVINA DEFUMADA C/ 60PC POR CAIXA</t>
  </si>
  <si>
    <t>KNUCKLE BOVINO DEFUMADO C/ 06PC POR CAIXA</t>
  </si>
  <si>
    <t>KNUCKLE NATURAL - PC</t>
  </si>
  <si>
    <t>PADRAO REFERENCIA SULFATO DE CONDROITINA</t>
  </si>
  <si>
    <t>CSA</t>
  </si>
  <si>
    <t>Sulfato de Condroitina</t>
  </si>
  <si>
    <t>SULFATO DE CONDROITINA SODICA ACABADO REPROCESSO</t>
  </si>
  <si>
    <t>HEPARINA SODICA CRUA BOVINA</t>
  </si>
  <si>
    <t>HBC</t>
  </si>
  <si>
    <t>Heparina Bovina Crua</t>
  </si>
  <si>
    <t>HEPARINOIDE SODICO CRU BOVINO</t>
  </si>
  <si>
    <t>HPD</t>
  </si>
  <si>
    <t>Heparinóides</t>
  </si>
  <si>
    <t>HEPARINOIDE SODICO PURIFICADO BOVINO</t>
  </si>
  <si>
    <t>HBP</t>
  </si>
  <si>
    <t>Heparina Bovina Purificada</t>
  </si>
  <si>
    <t>HEPARINA SODICA CRUA BOVINA REPROCESSO</t>
  </si>
  <si>
    <t>HEPARINOIDE SODICO CRUA BOVINO REPROCESSO</t>
  </si>
  <si>
    <t>HEPARINA SODICA PURIFICADA BOVINA REPROCESSO</t>
  </si>
  <si>
    <t>HEPARINOIDE SODICO PURIFICADO BOVINO REPROCESSO</t>
  </si>
  <si>
    <t>BACO CHIPS C/ 10KG CAIXA - KG</t>
  </si>
  <si>
    <t>BACO CHIPS C/10 PCS</t>
  </si>
  <si>
    <t>ORELHA BOVINA NATURAL C/ 35PC CAIXA</t>
  </si>
  <si>
    <t>GRANEL ORELHA SHIRINK C/ 35PC</t>
  </si>
  <si>
    <t>PULMAO CHIPS - KG</t>
  </si>
  <si>
    <t>TRIPA TORTA PADRONIZADA 38/40 43CM SAL FINO</t>
  </si>
  <si>
    <t>TRIPA TORTA PADRONIZADA 38/40 30CM SAL FINO</t>
  </si>
  <si>
    <t>TRIPA TORTA PADRONIZADA 35/- DM II</t>
  </si>
  <si>
    <t>LIGAMENTO SOFT 06" A 09" - KG</t>
  </si>
  <si>
    <t>LIGAMENTO STICK 10" A 12" - KG</t>
  </si>
  <si>
    <t>TWIST DE CARNE</t>
  </si>
  <si>
    <t>BIODOG CLASSICOS TWIST DE CARNE 06" 2UN</t>
  </si>
  <si>
    <t>BIODOG CLASSICOS TWIST DE CARNE 06"</t>
  </si>
  <si>
    <t>BIODOG CLASSICOS TWIST DE CARNE 12"</t>
  </si>
  <si>
    <t>LIGAMENTO SOFT 09" A 12" - KG</t>
  </si>
  <si>
    <t>LIGAMENTO COM ESOFAGO 06" -  PC</t>
  </si>
  <si>
    <t>TUBINHO C/ 0,100 GR</t>
  </si>
  <si>
    <t>LIGAMENTO STICK 12" C/75 - PC</t>
  </si>
  <si>
    <t>AMOSTRA -VISCERAS</t>
  </si>
  <si>
    <t>AMOSTRA VISCERAS UNIDADE</t>
  </si>
  <si>
    <t>TRIPA FINA SUI SALG NAC 90MT ESTREITA CURTA 13 PTS</t>
  </si>
  <si>
    <t>TRIPA FINA SUI SALG NAC 90MT ESTREITA CURTA 16 PTS</t>
  </si>
  <si>
    <t>TRIPA FINA SUI SALG NAC 90MT LARGA LONGA 13 PTS</t>
  </si>
  <si>
    <t>TRIPA FINA SUI SALG NAC 90MT ESTREITA LONGA 16 PTS</t>
  </si>
  <si>
    <t>TRIPA FINA SUI SALG NAC LARGA 90MT LONGA</t>
  </si>
  <si>
    <t>TRIPA FINA SUI SALG NAC LARGA 90MT LONGA 12 PTS</t>
  </si>
  <si>
    <t>TRIPA FINA SUI SALG NAC LARGA 90MT LONGA 14-16 PTS</t>
  </si>
  <si>
    <t>TRIPA FINA SUI SALG NAC LARGA 90MT CURTA</t>
  </si>
  <si>
    <t>TRIPA FINA SUI SALG NAC ESTREITA 90MT LONGA 13 PTS</t>
  </si>
  <si>
    <t>TRIPA FINA SUI SALG NAC ESTREITA 90MT LONGA 13-16 PTS</t>
  </si>
  <si>
    <t>TRIPA FINA SUI SALG NAC ESTREITA 90MT LONGA 12 PTS</t>
  </si>
  <si>
    <t>TRIPA FINA SUI SALG NAC ESTREITA 90MT LONGA 14-16 PTS</t>
  </si>
  <si>
    <t>TRIPA FINA SUI SALG NAC ESTREITA 90MT CURTA</t>
  </si>
  <si>
    <t>TRIPA FINA SUI SALG NAC ESTREITA 60MT CURTA</t>
  </si>
  <si>
    <t>TRIPA FINA SUI SALG NAC MEDIA 90MT LONGA</t>
  </si>
  <si>
    <t>TRIPA FINA SUI SALG NAC MEDIA 90MT LONGA 13-16 PTS</t>
  </si>
  <si>
    <t>TRIPA FINA SUI SALG NAC MEDIA 90MT LONGA 12 PTS</t>
  </si>
  <si>
    <t>TRIPA FINA SUI SALG NAC MEDIA 90MT LONGA 14-16 PTS</t>
  </si>
  <si>
    <t>TRIPA FINA SUI SALG NAC MEDIA 90MT CURTA</t>
  </si>
  <si>
    <t>TRIPA FINA SUI SALG NAC MEDIA 60MT CURTA</t>
  </si>
  <si>
    <t>TRIPA FINA SUI SALG NAC MEDIA 60MT LONGA</t>
  </si>
  <si>
    <t>TRIPA FINA SUI SALG NAC ESTREITA LARGA ESP 90MT 13-16 PTS</t>
  </si>
  <si>
    <t>TRIPA FINA SUI SALG NAC ESTREITA LARGA ESP 90MT 12 PTS</t>
  </si>
  <si>
    <t>TRIPA FINA SUI SALG NAC ORIG 90MT LONGA</t>
  </si>
  <si>
    <t>TRIPA FINA SUI SALG NAC LEITAO 75MT LONGA</t>
  </si>
  <si>
    <t>TRIPA FINA SUI SALG NAC 38/42 90MT LONGA 13 PTS</t>
  </si>
  <si>
    <t>TRIPA FINA SUI SALG NAC 46/+ 90MT LONGA 16 PTS</t>
  </si>
  <si>
    <t>TRIPA FINA SUI SALG NAC 38/- 90MT LONGA 16 PTS</t>
  </si>
  <si>
    <t>TRIPA FINA SUI SALG NAC 42/46 90MT LONGA 16 PTS</t>
  </si>
  <si>
    <t>TRIPA FINA SALG NAC SANF MEDIA 90MT LONGA 13 PTS</t>
  </si>
  <si>
    <t>TRIPA FINA SALG NAC SANF 38/42 90MT LONGA 13 PTS</t>
  </si>
  <si>
    <t>TRIPA FINA SALG NAC SANF 42/46 90MT LONGA 16 PTS</t>
  </si>
  <si>
    <t>TRIPA FINA SALG NAC SANF 38/- 90MT LONGA 13 PTS</t>
  </si>
  <si>
    <t>TRIPA FINA SUI SALG EUR 90MT ESTREITA CURTA 60 PTS</t>
  </si>
  <si>
    <t>TRIPA FINA SUI SALG EUR 32/34 90MT LONGA 13 PTS</t>
  </si>
  <si>
    <t>TRIPA FINA SUI SALG EUR 32/34 90MT LONG SHORT 36 PTS</t>
  </si>
  <si>
    <t>TRIPA FINA SUI SALG EUR 34/36 90MT LONG SHORT 36 PTS</t>
  </si>
  <si>
    <t>TRIPA FINA SUI SALG EUR 36/38 90MT LONGA 7-9 PTS</t>
  </si>
  <si>
    <t>TRIPA FINA SUI SALG EUR 36/38 90MT LONGA 13 PTS</t>
  </si>
  <si>
    <t>TRIPA FINA SUI SALG EUR 36/38 90MT CURTA 36 PTS</t>
  </si>
  <si>
    <t>TRIPA FINA SUI SALG EUR 36/38 90MT CURTA 60 PTS</t>
  </si>
  <si>
    <t>TRIPA FINA SUI SALG EUR 36/38 90MT LONGA 12 PTS</t>
  </si>
  <si>
    <t>TRIPA FINA SUI SALG EUR 36/38 90MT LONG SHORT 36 PTS</t>
  </si>
  <si>
    <t>TRIPA FINA SUI SALG EUR 36/38 90MT LONG SHORT 35 PTS</t>
  </si>
  <si>
    <t>TRIPA FINA SUI SALG EUR 38/40 90MT LONGA 7-9 PTS</t>
  </si>
  <si>
    <t>TRIPA FINA SUI SALG EUR 38/40 90MT LONGA 13 PTS</t>
  </si>
  <si>
    <t>TRIPA FINA SUI SALG EUR 38/40 90MT LONGA 16 PTS</t>
  </si>
  <si>
    <t>TRIPA FINA SUI SALG EUR 38/40 90MT LONGA 12 PTS</t>
  </si>
  <si>
    <t>TRIPA FINA SUI SALG EUR 38/40 90MT CURTA 60 PTS</t>
  </si>
  <si>
    <t>TRIPA FINA SUI SALG EUR 38/40 90MT LONG SHORT 36 PTS</t>
  </si>
  <si>
    <t>TRIPA FINA SUI SALG EUR 38/42 90MT LONGA 7-9 PTS</t>
  </si>
  <si>
    <t>TRIPA FINA SUI SALG EUR 38/42 90MT LONGA 13 PTS</t>
  </si>
  <si>
    <t>TRIPA FINA SUI SALG EUR 38/42 90MT LONGA 16 PTS</t>
  </si>
  <si>
    <t>TRIPA FINA SUI SALG EUR 38/42 90MT LONGA 12 PTS</t>
  </si>
  <si>
    <t>TRIPA FINA SUI SALG EUR 38/42 90MT LONGA 14-16 PTS</t>
  </si>
  <si>
    <t>TRIPA FINA SUI SALG EUR 38/42 90MT LONG SHORT 36 PTS</t>
  </si>
  <si>
    <t>TRIPA FINA SUI SALG EUR 40/42 90MT LONGA 13 PTS</t>
  </si>
  <si>
    <t>TRIPA FINA SUI SALG EUR 40/42 90MT LONGA 12 PTS</t>
  </si>
  <si>
    <t>TRIPA FINA SUI SALG EUR 40/42 90MT CURTA 60 PTS</t>
  </si>
  <si>
    <t>TRIPA FINA SUI SALG EUR 40/42 90MT LONG SHORT 36 PTS</t>
  </si>
  <si>
    <t>TRIPA FINA SUI SALG EUR 44/46 90MT LONGA 16 PTS</t>
  </si>
  <si>
    <t>TRIPA FINA SUI SALG EUR 48/+ 90MT LONGA 16 PTS</t>
  </si>
  <si>
    <t>TRIPA FINA SUI SALG EUR 42/45 90MT LONGA 13 PTS</t>
  </si>
  <si>
    <t>TRIPA FINA SUI SALG EUR 42/45 90MT LONGA 12 PTS</t>
  </si>
  <si>
    <t>TRIPA FINA SUI SALG EUR 42/45 90MT LONGA 14-16 PTS</t>
  </si>
  <si>
    <t>TRIPA FINA SUI SALG EUR 42/45 90MT LONGA 14 PTS</t>
  </si>
  <si>
    <t>TRIPA FINA SUI SALG EUR 45/48 90MT LONGA 13 PTS</t>
  </si>
  <si>
    <t>TRIPA FINA SUI SALG EUR 45/48 90MT LONGA 16 PTS</t>
  </si>
  <si>
    <t>TRIPA FINA SUI SALG EUR 45/48 90MT LONGA 14-16 PTS</t>
  </si>
  <si>
    <t>TRIPA FINA SUI SALG EUR 45/48 90MT LONGA 14 PTS</t>
  </si>
  <si>
    <t>TRIPA FINA SUI SALG EUR 40/44 90MT LONGA 16 PTS</t>
  </si>
  <si>
    <t>TRIPA FINA SUI SALG EUR 40/43 90MT LONGA 13 PTS</t>
  </si>
  <si>
    <t>TRIPA FINA SUI SALG EUR 40/43 90MT LONGA 16 PTS</t>
  </si>
  <si>
    <t>TRIPA FINA SUI SALG EUR 40/43 90MT LONG SHORT 36 PTS</t>
  </si>
  <si>
    <t>TRIPA FINA SUI SALG EUR 46/48 90MT LONGA 16 PTS</t>
  </si>
  <si>
    <t>TRIPA FINA SUI SALG EUR 36/40 90MT LONGA 16 PTS</t>
  </si>
  <si>
    <t>TRIPA FINA SUI SALG EUR SANF 32/34 90MT LONGA 13 PTS</t>
  </si>
  <si>
    <t>TRIPA FINA SUI SALG EUR SANF 36/38 90MT LONGA 7-9 PTS</t>
  </si>
  <si>
    <t>TRIPA FINA SUI SALG EUR SANF 36/38 90MT LONGA 12 PTS</t>
  </si>
  <si>
    <t>TRIPA FINA SUI SALG EUR SANF 36/38 90MT LONGA 14-16 PTS</t>
  </si>
  <si>
    <t>TRIPA FINA SUI SALG EUR SANF 38/40 90MT LONGA 16 PTS</t>
  </si>
  <si>
    <t>TRIPA FINA SUI SALG EUR SANF 38/42 90MT LONGA 13 PTS</t>
  </si>
  <si>
    <t>TRIPA FINA SUI SALG EUR SANF 38/42 90MT LONGA 16 PTS</t>
  </si>
  <si>
    <t>TRIPA FINA SUI SALG EUR SANF 40/42 90MT LONGA 13 PTS</t>
  </si>
  <si>
    <t>TRIPA FINA SUI SALG EUR SANF 40/42 90MT LONGA 12 PTS</t>
  </si>
  <si>
    <t>TRIPA FINA SUI SALG EUR SANF 40/42 90MT LONGA 14 PTS</t>
  </si>
  <si>
    <t>TRIPA FINA SUI SALG EUR SANF 44/46 90MT LONGA 13 PTS</t>
  </si>
  <si>
    <t>TRIPA FINA SUI SALG EUR SANF 44/46 90MT LONGA 16 PTS</t>
  </si>
  <si>
    <t>TRIPA FINA SUI SALG EUR SANF 42/45 90MT LONGA 13 PTS</t>
  </si>
  <si>
    <t>TRIPA FINA SUI SALG EUR SANF 42/45 90MT LONGA 12 PTS</t>
  </si>
  <si>
    <t>TRIPA FINA SUI SALG EUR SANF 45/48 90MT LONGA 16 PTS</t>
  </si>
  <si>
    <t>TRIPA FINA SUI SALG EUR SANF 45/48 90MT LONGA 14-16 PTS</t>
  </si>
  <si>
    <t>TRIPA FINA SUI SALG EUR SANF 45/48 90MT LONGA 14 PTS</t>
  </si>
  <si>
    <t>TRIPA FINA SUI SALG EUR SANF 40/44 90MT LONGA 5-7 PTS</t>
  </si>
  <si>
    <t>TRIPA FINA SUI SALG EUR SANF 46/48 90MT LONGA 16 PTS</t>
  </si>
  <si>
    <t>TRIPA FINA SUI SALG CHI 28/30 . 90MT LONGA 13 PTS</t>
  </si>
  <si>
    <t>TRIPA FINA SUI SALG CHI 30/32 90MT LONGA 16 PTS</t>
  </si>
  <si>
    <t>TRIPA FINA SUI SALG CHI 30/32 90MT LONGA 18 PTS</t>
  </si>
  <si>
    <t>TRIPA FINA SUI SALG CHI 30/32 90MT LONG SHORT 16 PTS</t>
  </si>
  <si>
    <t>TRIPA FINA SUI SALG CHI 30/32 90MT LONG SHORT 18 PTS</t>
  </si>
  <si>
    <t>TRIPA FINA SUI SALG CHI 32/34 90MT LONG SHORT 36 PTS</t>
  </si>
  <si>
    <t>TRIPA FINA SUI SALG CHI 34/36 90MT LONGA 13 PTS</t>
  </si>
  <si>
    <t>TRIPA FINA SUI SALG CHI 34/36 90MT LONGA 16 PTS</t>
  </si>
  <si>
    <t>TRIPA FINA SUI SALG CHI 34/36 90MT LONGA 12 PTS</t>
  </si>
  <si>
    <t>TRIPA FINA SUI SALG CHI 34/36 90MT LONGA 35 PTS</t>
  </si>
  <si>
    <t>TRIPA FINA SUI SALG CHI 34/36 90MT CURTA 60 PTS</t>
  </si>
  <si>
    <t>TRIPA FINA SUI SALG CHI 34/36 90MT LONG SHORT 36 PTS</t>
  </si>
  <si>
    <t>TRIPA FINA SUI SALG CHI 36/38 90MT LONGA</t>
  </si>
  <si>
    <t>TRIPA FINA SUI SALG CHI 36/38 90MT LONGA 13 PTS</t>
  </si>
  <si>
    <t>TRIPA FINA SUI SALG CHI 36/38 90MT LONGA 16 PTS</t>
  </si>
  <si>
    <t>TRIPA FINA SUI SALG CHI 36/38 90MT LONGA 12 PTS</t>
  </si>
  <si>
    <t>TRIPA FINA SUI SALG CHI 36/38 90MT CURTA 60 PTS</t>
  </si>
  <si>
    <t>TRIPA FINA SUI SALG CHI 38/40 90MT LONGA</t>
  </si>
  <si>
    <t>TRIPA FINA SUI SALG CHI 38/40 90MT LONGA 13 PTS</t>
  </si>
  <si>
    <t>TRIPA FINA SUI SALG CHI 38/40 90MT LONGA 14 PTS</t>
  </si>
  <si>
    <t>TRIPA FINA SUI SALG CHI 38/40 90MT LONGA 12 PTS</t>
  </si>
  <si>
    <t>TRIPA FINA SUI SALG CHI 38/40 90MT LONG SHORT 36 PTS</t>
  </si>
  <si>
    <t>TRIPA FINA SUI SALG CHI 38/42 90MT LONGA 13 PTS</t>
  </si>
  <si>
    <t>TRIPA FINA SUI SALG CHI 38/42 90MT LONGA 16 PTS</t>
  </si>
  <si>
    <t>TRIPA FINA SUI SALG CHI 38/42 90MT LONG SHORT 7-9 PTS</t>
  </si>
  <si>
    <t>TRIPA FINA SUI SALG CHI 38/42 90MT LONG SHORT 13 PTS</t>
  </si>
  <si>
    <t>TRIPA FINA SUI SALG CHI 38/42 90MT LONG SHORT 16 PTS</t>
  </si>
  <si>
    <t>TRIPA FINA SUI SALG CHI 40/42 90MT LONGA 13 PTS</t>
  </si>
  <si>
    <t>TRIPA FINA SUI SALG CHI 40/42 90MT LONGA 16 PTS</t>
  </si>
  <si>
    <t>TRIPA FINA SUI SALG CHI 40/42 90MT LONGA 14 PTS</t>
  </si>
  <si>
    <t>TRIPA FINA SUI SALG CHI 40/42 90MT LONGA 12 PTS</t>
  </si>
  <si>
    <t>TRIPA FINA SUI SALG CHI 40/42 90MT LONGA 14-16 PTS</t>
  </si>
  <si>
    <t>TRIPA FINA SUI SALG CHI 42/44 90MT LONGA 13 PTS</t>
  </si>
  <si>
    <t>TRIPA FINA SUI SALG CHI 44/46 90MT LONGA 13 PTS</t>
  </si>
  <si>
    <t>TRIPA FINA SUI SALG CHI 44/+ 90MT LONGA 13 PTS</t>
  </si>
  <si>
    <t>TRIPA FINA SUI SALG CHI 44/+ 90MT LONGA 12 PTS</t>
  </si>
  <si>
    <t>TRIPA FINA SUI SALG CHI 42/45 90MT LONGA 13 PTS</t>
  </si>
  <si>
    <t>TRIPA FINA SUI SALG CHI 45/48 90MT LONGA 13 PTS</t>
  </si>
  <si>
    <t>TRIPA FINA SUI SALG CHI 40/44 90MT LONGA 13 PTS</t>
  </si>
  <si>
    <t>TRIPA FINA SUI SALG CHI 40/44 90MT LONGA 16 PTS</t>
  </si>
  <si>
    <t>TRIPA FINA SUI SALG CHI ORIGINAL 90MT CURTA 36 PTS</t>
  </si>
  <si>
    <t>TRIPA FINA SUI SALG CHI 34/40 90MT LONGA 13 PTS</t>
  </si>
  <si>
    <t>TRIPA FINA SUI SALG CHI 38/44 90MT LONGA 13 PTS</t>
  </si>
  <si>
    <t>TRIPA FINA SUI SALG CHI 42/48 90MT LONGA 13 PTS</t>
  </si>
  <si>
    <t>TRIPA FINA SUI SALG CHI 32/36 90MT LONGA 13 PTS</t>
  </si>
  <si>
    <t>TRIPA FINA SUI SALG CHI 36/40 90MT LONGA 13 PTS</t>
  </si>
  <si>
    <t>TRIPA FINA SUI SALG CHI 38/+ 90MT CURTA 60 PTS</t>
  </si>
  <si>
    <t>TRIPA FINA SUI SALG CHI 40/+ 90MT LONGA 13 PTS</t>
  </si>
  <si>
    <t>TRIPA FINA SUI SALG CHI 40/+ 90MT LONGA 12 PTS</t>
  </si>
  <si>
    <t>TRIPA FINA SUI SALG CHI SANF 38/40 90MT LONGA 13 PTS</t>
  </si>
  <si>
    <t>TRIPA FINA SUI SALG CHI SANF 38/40 90MT LONGA 16 PTS</t>
  </si>
  <si>
    <t>TRIPA FINA SUI SALG CHI SANF 38/42 90MT LONGA 13 PTS</t>
  </si>
  <si>
    <t>TRIPA FINA SUI SALG CHI SANF 40/42 90MT LONGA 13 PTS</t>
  </si>
  <si>
    <t>TRIPA FINA SUI SALG CHI SANF 40/42 90MT LONGA 12 PTS</t>
  </si>
  <si>
    <t>TRIPA FINA SUI SALG CHI SANF 42/44 90MT LONGA 13 PTS</t>
  </si>
  <si>
    <t>TRIPA FINA SUI SALG CHI SANF 44/46 90MT LONGA 13 PTS</t>
  </si>
  <si>
    <t>TRIPA FINA SUI SALG CHI SANF 42/45 90MT LONGA 13 PTS</t>
  </si>
  <si>
    <t>TRIPA FINA SUI SALG CHI SANF 45/48 90MT LONGA 13 PTS</t>
  </si>
  <si>
    <t>TRIPA FINA SUI SALG CHI SANF 36/40 90MT LONGA 13 PTS</t>
  </si>
  <si>
    <t>TRIPA FINA SUI SALG CHI SANF 38/44 90MT LONGA 13 PTS</t>
  </si>
  <si>
    <t>TRIPA FINA SUI SALG CHI SANF 38/44 90MT LONGA 16 PTS</t>
  </si>
  <si>
    <t>TRIPA FINA SUI SALG CHI SANF 46/48 90MT LONGA 16 PTS</t>
  </si>
  <si>
    <t>FUNDO SUI SALG ORIGINAL CORTADO S/UMBIGO</t>
  </si>
  <si>
    <t>FUNDO SUI SALG ORIGINAL ABERTO PEQ C/PELE</t>
  </si>
  <si>
    <t>FUNDO SUI SALG ORIGINAL ABERTO MED C/PELE</t>
  </si>
  <si>
    <t>FUNDO SUI SALG ORIGINAL ABERTO GR C/PELE</t>
  </si>
  <si>
    <t>TRIPA CRESPA SALGADA</t>
  </si>
  <si>
    <t>TCR</t>
  </si>
  <si>
    <t>Tripa Crespa</t>
  </si>
  <si>
    <t>CULATRA SUI SALG ORIGINAL</t>
  </si>
  <si>
    <t>CULATRA SUI SALG 50/55 60CM C/ROSETA</t>
  </si>
  <si>
    <t>CULATRA SUI SALG 50/55 60CM S/ROSETA</t>
  </si>
  <si>
    <t>CULATRA SUI SALG 55/60 60CM C/ROSETA</t>
  </si>
  <si>
    <t>CULATRA SUI SALG 60/65 60CM C/ROSETA</t>
  </si>
  <si>
    <t>CULATRA SUI SALG 60/65 60CM S/ROSETA</t>
  </si>
  <si>
    <t>CULATRA SUI SALG 60/65 II 60CM C/ALCA</t>
  </si>
  <si>
    <t>CULATRA SUI SALG 65/70 60CM C/ROSETA</t>
  </si>
  <si>
    <t>CULATRA SUI SALG 65/70 60CM S/ROSETA</t>
  </si>
  <si>
    <t>CULATRA SUI SALG 65/70 I DILATADA 60CM C/ROSETA</t>
  </si>
  <si>
    <t>CULATRA SUI SALG 70/+ 60CM C/ROSETA</t>
  </si>
  <si>
    <t>CULATRA SUI SALG 70/+ 60CM S/ROSETA</t>
  </si>
  <si>
    <t>CULATRA SUI SALG 70/+ II DILATADA 60CM C/ROSETA</t>
  </si>
  <si>
    <t>CULATRA SUI SALG 70/+ II DILATADA 60CM C/ROSETA S/AMARRAR</t>
  </si>
  <si>
    <t>CULATRA SUI SALG 80/+ 65CM C/PTA COS</t>
  </si>
  <si>
    <t>CULATRA SUI SALG 50/- DILATADA 60CM C/ROSETA</t>
  </si>
  <si>
    <t>LAMINA P/COPA 1,00X0,11 S/SOLAPA</t>
  </si>
  <si>
    <t>AMOSTRA -OSSO</t>
  </si>
  <si>
    <t>GOSTOSSO OSSO SUINO VERMELHO SHIRINK C/ 25PC</t>
  </si>
  <si>
    <t>SUINO NATURAL C/ 20PC POR CAIXA</t>
  </si>
  <si>
    <t>HEPARINA SODICA CRUA SUINA</t>
  </si>
  <si>
    <t>HSC</t>
  </si>
  <si>
    <t>Heparina Suina Crua</t>
  </si>
  <si>
    <t>HEPARINOINDE SODICA PURIFICADA SUINA</t>
  </si>
  <si>
    <t>HEPARINA SODICA PURIFICADA SUINA</t>
  </si>
  <si>
    <t>HSP</t>
  </si>
  <si>
    <t>Heparina Suina Purificada</t>
  </si>
  <si>
    <t>HEPARINA SODICA CRUA SUINA REPROCESSO</t>
  </si>
  <si>
    <t>HEPARINA SODICA PURIFICADA SUINA REPROCESSO</t>
  </si>
  <si>
    <t>HEPARINOIDE SODICO PURIFICADO SUINO REPROCESSO</t>
  </si>
  <si>
    <t>ORELHA SUINA  - PC</t>
  </si>
  <si>
    <t>TRIPAS SALG OVINOS</t>
  </si>
  <si>
    <t>Tripas Importadas</t>
  </si>
  <si>
    <t>TRIPAS SALG OVINOS REFUGOS DE CALIBRACAO</t>
  </si>
  <si>
    <t>TRIPAS SALG OVINOS CAL 16/18 FIOS MEDIOS</t>
  </si>
  <si>
    <t>TRIPAS SALG OVINOS CAL 20/24 90 MTS</t>
  </si>
  <si>
    <t>TRIPAS SALG OVINOS PEDACOS CURTOS DESCALIBRADOS</t>
  </si>
  <si>
    <t>TRIPAS SALG OVINOS REFUGOS PEDACOS C/ FUROS</t>
  </si>
  <si>
    <t>TRIPAS SALG OVINOS DE 0,30 A 0,80 CM</t>
  </si>
  <si>
    <t>TRIPAS SALG OVINOS FIOS CURTOS 2 E 3 QUALIDADE</t>
  </si>
  <si>
    <t>TRIPAS SALG OVINOS PEDACOS MEDIOS CALIBRE 18/+</t>
  </si>
  <si>
    <t>TRIPAS SALG OVINOS FIOS MEDIOS CALIBRE 18/22</t>
  </si>
  <si>
    <t>TRIPAS SALG OVINOS CAL 18/20 LONGA</t>
  </si>
  <si>
    <t>TRIPAS SALG OVINOS CAL 20/+ FIOS CURTOS E LONGOS  II E III</t>
  </si>
  <si>
    <t>TRIPAS SALG OVINOS CAL 18/+ FIOS LONGOS I E II</t>
  </si>
  <si>
    <t>TRIPAS SALG OVINOS CAL 20/24 FIOS LONGOS I E II</t>
  </si>
  <si>
    <t>TRIPAS SALG OVINOS CAL 20/24 FIOS LONGOS I LING.</t>
  </si>
  <si>
    <t>TRIPAS SALG OVINOS CAL 22/24 FIOS  MEDIOS I SALSICHA</t>
  </si>
  <si>
    <t>TRIPAS SALG OVINOS CAL 24/26 FIOS MEDIOS I SALSICHA</t>
  </si>
  <si>
    <t>TRIPAS SALG OVINOS CAL 24/26 FIOS LONGOS I SALSICHA</t>
  </si>
  <si>
    <t>TRIPAS SALG OVINOS CAL 20/+ FIOS MEDIOS I E II LINGUICA</t>
  </si>
  <si>
    <t>TRIPAS SALG OVINOS CAL  22/+ CULATRA</t>
  </si>
  <si>
    <t>TRIPAS SALG OVINOS CAL 18/22 LONGA P/LINGUICA II</t>
  </si>
  <si>
    <t>TRIPAS SALG OVINOS CAL 18/22 CURTA P/LING  II</t>
  </si>
  <si>
    <t>TRIPAS SALG OVINOS CAL 18/22 FIOS MEDIOS P/LINGUICA II</t>
  </si>
  <si>
    <t>TRIPAS SALG OVINOS CAL 22/24 FIOS MEDIOS I E II</t>
  </si>
  <si>
    <t>TRIPAS SALG OVINOS CAL 22/+ FIOS CURTOS E MEDIOS I E III</t>
  </si>
  <si>
    <t>TRIPAS SALG OVINOS CAL 22/24 FIOS LONGOS  I LINGUICA</t>
  </si>
  <si>
    <t>TRIPAS SALG OVINOS CAL 18/22 P/LINGUICA I</t>
  </si>
  <si>
    <t>TRIPAS SALG OVINOS CAL 24/26 FIOS CURTOS E MEDIOS I E II</t>
  </si>
  <si>
    <t>TRIPAS SALG OVINOS CAL 20/22 CURTA LINGUICA II</t>
  </si>
  <si>
    <t>TRIPAS SALG OVINOS CAL 18/+ FIOS LONGOS II</t>
  </si>
  <si>
    <t>TRIPAS SALG OVINOS CAL 20/22 FIOS LONGOS LINGUICA II</t>
  </si>
  <si>
    <t>TRIPAS SALG OVINOS CAL 22/24 FIOS CURTOS E MEDIOS I E II</t>
  </si>
  <si>
    <t>TRIPAS SALG OVINOS CAL 24/26 FIOS MEDIOS I E II</t>
  </si>
  <si>
    <t>GOU</t>
  </si>
  <si>
    <t>Gourmet</t>
  </si>
  <si>
    <t>PE DE FRANGO VERMELHO C/10 PCS - UN</t>
  </si>
  <si>
    <t xml:space="preserve"> Tripas Artificiais</t>
  </si>
  <si>
    <t>TAC</t>
  </si>
  <si>
    <t>Tripa Artificial Casetech Fibrosa</t>
  </si>
  <si>
    <t>TAE</t>
  </si>
  <si>
    <t>Tripa Artificial Edicas</t>
  </si>
  <si>
    <t>COLAGENO NAO COMESTIVEL CAL 38 CV</t>
  </si>
  <si>
    <t>TAF</t>
  </si>
  <si>
    <t>Tripa Artificial Fibran</t>
  </si>
  <si>
    <t xml:space="preserve">COLAGENO NAO COMESTIVEL CAL 38 CURVADA FIBRAN MDE		</t>
  </si>
  <si>
    <t>TRIPA NAT SALG DIREITA PEDACO EXP 57/60 50CM C/ALCA</t>
  </si>
  <si>
    <t>TRIPA NAT SALG DIREITA PEDACO EXP 57/60 50CM S/ALCA</t>
  </si>
  <si>
    <t>TRIPA NAT SALG DIREITA PEDACO EXP 60/63 30CM C/ALCA</t>
  </si>
  <si>
    <t>TRIPA NAT SALG DIREITA PEDACO EXP 65 36CM S/ALCA</t>
  </si>
  <si>
    <t>TRIPA NAT SALG DIREITA PEDACO EXP 70 36CM S/ALCA</t>
  </si>
  <si>
    <t>TRIPA NAT SALG DIREITA PEDACO EXP 75 36CM S/ALCA</t>
  </si>
  <si>
    <t>TRIPA NAT SALG DIREITA PEDACO EXP 80 36CM S/ALCA</t>
  </si>
  <si>
    <t>TRIPA NAT SALG DIREITA PEDACO EXP 85 36CM S/ALCA</t>
  </si>
  <si>
    <t>TRIPA NAT SALG DIREITA PEDACO EXP 90 36CM S/ALCA</t>
  </si>
  <si>
    <t>TRIPA NATURAL SALG 65 220CM 2D2FA</t>
  </si>
  <si>
    <t>TRIPA NATURAL SALG 65 220CM 1D2FA</t>
  </si>
  <si>
    <t>TRIPA NATURAL SALG 70 33CM 1D2FF</t>
  </si>
  <si>
    <t>TRIPA NATURAL SALG 70 61CM 1DPC2FF</t>
  </si>
  <si>
    <t>TRIPA NATURAL SALG 70 120CM 2D2FA</t>
  </si>
  <si>
    <t>TRIPA NATURAL SALG 70 220CM 2D2FA</t>
  </si>
  <si>
    <t>TRIPA NATURAL SALG 70 160CM 2D2FA</t>
  </si>
  <si>
    <t>TRIPA NATURAL SALG 73 61CM 1DPC2FF</t>
  </si>
  <si>
    <t>TRIPA NATURAL SALG 75 33CM 1D2FF</t>
  </si>
  <si>
    <t>TRIPA NATURAL SALG 75 35CM 1DG2FF</t>
  </si>
  <si>
    <t>TRIPA NATURAL SALG 75 35CM 2D2FF</t>
  </si>
  <si>
    <t>TRIPA NATURAL SALG 75 40CM 1DG2FF</t>
  </si>
  <si>
    <t>TRIPA NATURAL SALG 75 40CM 1TCP1PC2FF</t>
  </si>
  <si>
    <t>TRIPA NATURAL SALG 75 220CM 2D2FA</t>
  </si>
  <si>
    <t>TRIPA NATURAL SALG 75 70CM GD2FF</t>
  </si>
  <si>
    <t>TRIPA NATURAL SALG 75 160CM 2D2FA</t>
  </si>
  <si>
    <t>TRIPA NATURAL SALG 75 55CM 2D2FF</t>
  </si>
  <si>
    <t>TRIPA NATURAL SALG 80 33CM 1D3FF</t>
  </si>
  <si>
    <t>TRIPA NATURAL SALG 80 35CM 1DG2FF</t>
  </si>
  <si>
    <t>TRIPA NATURAL SALG 80 35CM 2D2FF</t>
  </si>
  <si>
    <t>TRIPA NATURAL SALG 80 40CM 1DG2FF</t>
  </si>
  <si>
    <t>TRIPA NATURAL SALG 80 40CM 2D2FF</t>
  </si>
  <si>
    <t>TRIPA NATURAL SALG 80 40CM PP2FF</t>
  </si>
  <si>
    <t>TRIPA NATURAL SALG 80 45CM 1DG2FF</t>
  </si>
  <si>
    <t>TRIPA NATURAL SALG 80 50CM 1DG2FF</t>
  </si>
  <si>
    <t>TRIPA NATURAL SALG 80 61CM 1DPC2FF</t>
  </si>
  <si>
    <t>TRIPA NATURAL SALG 80 71CM 2D2FF</t>
  </si>
  <si>
    <t>TRIPA NATURAL SALG 80 120CM 2D2FA</t>
  </si>
  <si>
    <t>TRIPA NATURAL SALG 80 220CM 2D2FA</t>
  </si>
  <si>
    <t>TRIPA NATURAL SALG 80 160CM 2D2FA</t>
  </si>
  <si>
    <t>TRIPA NATURAL SALG 80 55CM 2D2FF</t>
  </si>
  <si>
    <t>TRIPA NATURAL SALG 80 210CM 2D2FA</t>
  </si>
  <si>
    <t>TRIPA NATURAL SALG 80 214CM 2D2FA</t>
  </si>
  <si>
    <t>TRIPA NATURAL SALG 85 35CM 2D2FF</t>
  </si>
  <si>
    <t>TRIPA NATURAL SALG 85 40CM 1TCP1PC2FF</t>
  </si>
  <si>
    <t>TRIPA NATURAL SALG 85 40CM 2D2FF</t>
  </si>
  <si>
    <t>TRIPA NATURAL SALG 85 45CM 1DG2FF</t>
  </si>
  <si>
    <t>TRIPA NATURAL SALG 85 50CM 1DG2FF</t>
  </si>
  <si>
    <t>TRIPA NATURAL SALG 85 61CM PP2FF</t>
  </si>
  <si>
    <t>TRIPA NATURAL SALG 85 61CM 1DPC2FF</t>
  </si>
  <si>
    <t>TRIPA NATURAL SALG 85 71CM 2D2FF</t>
  </si>
  <si>
    <t>TRIPA NATURAL SALG 85 220CM 2D2FA</t>
  </si>
  <si>
    <t>TRIPA NATURAL SALG 85 55CM 2D2FF</t>
  </si>
  <si>
    <t>TRIPA NATURAL SALG 85 214CM 2D2FA</t>
  </si>
  <si>
    <t>TRIPA NATURAL SALG 85 30CM 2D2FF</t>
  </si>
  <si>
    <t>TRIPA NATURAL SALG 90 33CM 1D2FF</t>
  </si>
  <si>
    <t>TRIPA NATURAL SALG 90 33CM 1D3FF</t>
  </si>
  <si>
    <t>TRIPA NATURAL SALG 90 50CM 2D2FF</t>
  </si>
  <si>
    <t>TRIPA NATURAL SALG 90  61CM PP2FF</t>
  </si>
  <si>
    <t>TRIPA NATURAL SALG 90 61CM PPP2FF</t>
  </si>
  <si>
    <t>TRIPA NATURAL SALG 90 61CM 1DPC2FF</t>
  </si>
  <si>
    <t>TRIPA NATURAL SALG 90 55CM 1D2FF</t>
  </si>
  <si>
    <t>TRIPA NATURAL SALG 90 55CM 2D2FF</t>
  </si>
  <si>
    <t>TRIPA NATURAL SALG 90 55CM 2TSP1PC3FF</t>
  </si>
  <si>
    <t>TRIPA NATURAL SALG 90 160CM 2D2FA</t>
  </si>
  <si>
    <t>TRIPA NATURAL SALG 90 55CM 1DG2FF</t>
  </si>
  <si>
    <t>TRIPA NATURAL SALG 90 55CM 1TCP1PC2FF</t>
  </si>
  <si>
    <t>TRIPA NATURAL SALG 90 55CM 1TCP1PC3FF</t>
  </si>
  <si>
    <t>TRIPA NATURAL SALG 90 210CM 2D2FA</t>
  </si>
  <si>
    <t>TRIPA NATURAL SALG 90 214CM 2D2FA</t>
  </si>
  <si>
    <t>TRIPA NATURAL SALG 95 33CM 1D3FF</t>
  </si>
  <si>
    <t>TRIPA NATURAL SALG 95 61CM PP2FF</t>
  </si>
  <si>
    <t>TRIPA NATURAL SALG 95 61CM 1DPC2FF</t>
  </si>
  <si>
    <t>TRIPA NATURAL SALG 95 55CM 1TCP1PC3FF</t>
  </si>
  <si>
    <t>TRIPA NATURAL SALG 95 55CM 1DG2FF</t>
  </si>
  <si>
    <t>TRIPA NATURAL SALG 100 33CM 1D3FF</t>
  </si>
  <si>
    <t>TRIPA NATURAL SALG 105 55CM 1DG2FF</t>
  </si>
  <si>
    <t>TRIPA NATURAL SALG 105 55CM 1DG3FF</t>
  </si>
  <si>
    <t>TRIPA NATURAL SALG 110 33CM 1D3FF</t>
  </si>
  <si>
    <t>TRIPA NATURAL SALG 110 60CM 1TCP1PC3FF</t>
  </si>
  <si>
    <t>TRIPA NATURAL SALG 110 61CM PP3FF</t>
  </si>
  <si>
    <t>TRIPA NATURAL SALG 110 61CM PPP3FF</t>
  </si>
  <si>
    <t>TRIPA NATURAL SALG 115 61CM 2D3FF</t>
  </si>
  <si>
    <t>TRIPA NATURAL SALG 115 61CM PP3FF</t>
  </si>
  <si>
    <t>TRIPA NATURAL SALG 115 61CM PPP3FF</t>
  </si>
  <si>
    <t>TRIPA NATURAL SALG 115 70CM PP3FF</t>
  </si>
  <si>
    <t>TRIPA NATURAL SALG 120 61CM 2D3FF</t>
  </si>
  <si>
    <t>TRIPA NATURAL SALG 120 80CM 1TCP1PC3FF</t>
  </si>
  <si>
    <t>TRIPA NATURAL SALG 120 140CM 1D3FF</t>
  </si>
  <si>
    <t>TRIPA NATURAL SALG 125 61CM 2D2FF</t>
  </si>
  <si>
    <t>TRIPA NATURAL SALG 125 61CM 2D3FF</t>
  </si>
  <si>
    <t>TRIPA NATURAL SALG 125 61CM 3FF</t>
  </si>
  <si>
    <t>TRIPA NATURAL SALG 130 60CM PP3FF</t>
  </si>
  <si>
    <t>TRIPA NATURAL SALG 130 80CM 1TCP1PC3FF</t>
  </si>
  <si>
    <t>TRIPA NATURAL SALG 130 160CM 1D3FF</t>
  </si>
  <si>
    <t>TRIPA NATURAL SALG 140 150CM 1TCP1PC4FF</t>
  </si>
  <si>
    <t>TRIPA NATURAL SALG 140 140CM 1D3FF</t>
  </si>
  <si>
    <t>TRIPA NATURAL SALG 140 140CM 1D4FF</t>
  </si>
  <si>
    <t>TRIPA NATURAL SALG 50 60CM 1DG2FF</t>
  </si>
  <si>
    <t>TRIPA NATURAL SALG 86 55CM 1DG2FF</t>
  </si>
  <si>
    <t>TRIPA NATURAL SALG 86 55CM 1TCP1PC2FF</t>
  </si>
  <si>
    <t>TRIPA NATURAL SALG 86 55CM 2TSP1PC2FF</t>
  </si>
  <si>
    <t>TRIPA NATURAL SALG 86 55CM 2TSP1PC3FF</t>
  </si>
  <si>
    <t>TRIPA NATURAL SALG 88 55CM 2TSP1PC2FF</t>
  </si>
  <si>
    <t>TRIPA NATURAL SALG 88 55CM 1TCP1PC2FF</t>
  </si>
  <si>
    <t>TRIPA NATURAL SALG 88 55CM 1TCP1PC3FF</t>
  </si>
  <si>
    <t>TRIPA NATURAL SALG 75/45 1DG2FF</t>
  </si>
  <si>
    <t>TRIPA NATURAL SALG 80/40 1DG2FF</t>
  </si>
  <si>
    <t>TRIPA NATURAL SALG 80/40 40CM PP2FF</t>
  </si>
  <si>
    <t>TRIPA NATURAL SALG 90/33 1D2FF</t>
  </si>
  <si>
    <t>TRIPA NATURAL SALG 110/60 1DG3FF</t>
  </si>
  <si>
    <t>TRIPA NATURAL SALG 115/70 1DPC3FF</t>
  </si>
  <si>
    <t>TRIPA NATURAL SALG MISTO 1FA</t>
  </si>
  <si>
    <t>FUNDO BOV SALG COSTURADO 115/130 45CM 2FF</t>
  </si>
  <si>
    <t>FUNDO BOV SALG COSTURADO 115/130 55CM 2FF</t>
  </si>
  <si>
    <t>FUNDO BOV SALG COSTURADO 115/130 60CM 2FF</t>
  </si>
  <si>
    <t>FUNDO NATURAL SALGADO 145/160 45CM 2FF</t>
  </si>
  <si>
    <t>FUNDO BOV SALG COSTURADO 145/160 55CM 2FF</t>
  </si>
  <si>
    <t>FUNDO NATURAL SALGADO 145/160 55CM 3FF</t>
  </si>
  <si>
    <t>FUNDO NATURAL SALGADO 145/160 60CM 2FF</t>
  </si>
  <si>
    <t>FUNDO NATURAL SALGADO 145/160 60CM 3FF</t>
  </si>
  <si>
    <t>FUNDO BOV SALG COSTURADO 160/+ 45CM 2FF</t>
  </si>
  <si>
    <t>FUNDO BOV SALG COSTURADO 160/+ 55CM 2FF</t>
  </si>
  <si>
    <t>FUNDO BOV SALG COSTURADO 160/+ 60CM 2FF</t>
  </si>
  <si>
    <t>FUNDO BOV SALG COSTURADO 130/145 55CM 2FF</t>
  </si>
  <si>
    <t>FUNDO NATURAL SALGADO 130/145 60CM 2FF</t>
  </si>
  <si>
    <t>FUNDO BOV SALG COSTURADO 130/145 120CM</t>
  </si>
  <si>
    <t>FUNDO NATURAL SALGADO 160/180 55CM 3FF</t>
  </si>
  <si>
    <t>FUNDO NATURAL SALGADO 160/180 60CM 3FF</t>
  </si>
  <si>
    <t>CULATRA NAT SALG 100/120 45CM 2FF</t>
  </si>
  <si>
    <t>CULATRA NAT SALG 100/120 45CM 2FA</t>
  </si>
  <si>
    <t>CULATRA NAT SALG 120/140 45CM 2FF</t>
  </si>
  <si>
    <t>CULATRA NAT SALG 120/140 45CM 2FA</t>
  </si>
  <si>
    <t>CULATRA NAT SALG 140/160 45CM 2FF</t>
  </si>
  <si>
    <t>CULATRA NAT SALG 140/160 45CM 3FF</t>
  </si>
  <si>
    <t>CULATRA NAT SALG 145/+ 45CM 3FF</t>
  </si>
  <si>
    <t>CULATRA NAT SALG 145/+ 60CM 2FF</t>
  </si>
  <si>
    <t>CULATRA NAT SALG 145/160 45CM 2FF</t>
  </si>
  <si>
    <t>CULATRA NAT SALG 145/160 . 45CM 3FF</t>
  </si>
  <si>
    <t>CULATRA NAT SALG 180/+ 45CM 2FF</t>
  </si>
  <si>
    <t>CULATRA NAT SALG 180/+ 55CM 2FF</t>
  </si>
  <si>
    <t>CULATRA NAT SALG 120/145 45CM 2FF</t>
  </si>
  <si>
    <t>CULATRA NAT SALG 120/145 60CM 2FF</t>
  </si>
  <si>
    <t>CULATRA NAT SALG 160/180 60CM 3FF</t>
  </si>
  <si>
    <t>CULATRA NAT SALG 160/180 55CM 3FF</t>
  </si>
  <si>
    <t xml:space="preserve"> Aditivos Carne</t>
  </si>
  <si>
    <t>ADC</t>
  </si>
  <si>
    <t>Aditivos Carnes Diversos*</t>
  </si>
  <si>
    <t>FIXAGEL 850</t>
  </si>
  <si>
    <t>FIXAMAX 304</t>
  </si>
  <si>
    <t>FIXADOR LF 2511</t>
  </si>
  <si>
    <t>FIXAMAX ST 2722</t>
  </si>
  <si>
    <t>FIXADOR 3128</t>
  </si>
  <si>
    <t>FIXADOR COR 9203</t>
  </si>
  <si>
    <t>FIXAMAX 304 PP</t>
  </si>
  <si>
    <t>MISTURA ACIDULANTE P/PRODUTOS CARNEOS</t>
  </si>
  <si>
    <t>ANTIOXIDANTE LONG. FRESCA FIXAGEL LF</t>
  </si>
  <si>
    <t>MEZCLA ACIDULANTE P/PRODUCTOS CARNICOS</t>
  </si>
  <si>
    <t>MIX 1 - SALAME 9753</t>
  </si>
  <si>
    <t>CPO</t>
  </si>
  <si>
    <t>Compacto Outros*</t>
  </si>
  <si>
    <t>FIJADOR A 80 S</t>
  </si>
  <si>
    <t>ANTIOXIDANTE K 200</t>
  </si>
  <si>
    <t>ANTIOXIDANTE P/PRODUTOS GORDUROSOS 9122</t>
  </si>
  <si>
    <t>COMPACTO SC LINGUICA 4730 B-2</t>
  </si>
  <si>
    <t>CPF</t>
  </si>
  <si>
    <t>Compacto Linguiça Fresca (Toscana/Suina/Frango)</t>
  </si>
  <si>
    <t>COMPACTO SC LINGUICA 4730 B-3</t>
  </si>
  <si>
    <t>ANTIOXIDANTE PRODUTOS OLEOSOS 1507</t>
  </si>
  <si>
    <t>AGENTE ANTIOXIDANTE E CONSERVACAO 1592</t>
  </si>
  <si>
    <t>ANTIOXIDANTE P/PRODUTOS OLEOSOS 2957</t>
  </si>
  <si>
    <t>KRAKINOX 9938-1</t>
  </si>
  <si>
    <t>AMACIANTE P/CARNES SEM TEMPERO 2293</t>
  </si>
  <si>
    <t>AMACIANTE P/CARNES 4842</t>
  </si>
  <si>
    <t>MIX COR. ANT. REG. ACIDEZ P/ MORTADELA 5359</t>
  </si>
  <si>
    <t>MISTURA EMPANADO BATTER 1514</t>
  </si>
  <si>
    <t>PRT</t>
  </si>
  <si>
    <t>Proteína</t>
  </si>
  <si>
    <t>MISTURA EMPANADO FARINHA 1515 (ROSM.)</t>
  </si>
  <si>
    <t>MISTURA P/EMP. BATTER 2213</t>
  </si>
  <si>
    <t>FARINHA P/ EMPANAR 1683</t>
  </si>
  <si>
    <t>PRE ENFARINHAMENTO 1552</t>
  </si>
  <si>
    <t>FARINHA P/EMPANAR PEIXE 1688</t>
  </si>
  <si>
    <t>COBERTURA P/ CARNES 3208</t>
  </si>
  <si>
    <t>CDO</t>
  </si>
  <si>
    <t>Condimentos Outros*</t>
  </si>
  <si>
    <t>TEMP. PREP.(ERVAS FINAS) 1430</t>
  </si>
  <si>
    <t>TEMP. P/MARINAR CARNE 2376</t>
  </si>
  <si>
    <t>TEMPERO MARINAR CARNES 5424 FM</t>
  </si>
  <si>
    <t>TEMPERO P/ MARINAR CARNES 5424</t>
  </si>
  <si>
    <t>COMPACTO LANCHE BOVINO 9359</t>
  </si>
  <si>
    <t>CPP</t>
  </si>
  <si>
    <t>Compacto Presunto</t>
  </si>
  <si>
    <t>COMPACTO AFIAMBRADO CONC. SM 9250</t>
  </si>
  <si>
    <t>COMPACTO EMBUTIDO COZIDO 9372</t>
  </si>
  <si>
    <t>CPC</t>
  </si>
  <si>
    <t>Compacto Linguiça Cozida (Calabresa/Paio)</t>
  </si>
  <si>
    <t>COMPACTO APRESUNTADO 1239</t>
  </si>
  <si>
    <t>COMPACTO APRESUNTADO 1421</t>
  </si>
  <si>
    <t>COMPACTO APRESUNTADO LANCHE 3477</t>
  </si>
  <si>
    <t>COMPACTO APRESUNTADO 4576</t>
  </si>
  <si>
    <t>COMPACTO APRESUNTADO 4869</t>
  </si>
  <si>
    <t>COMPACTO APRESUNTADO 5267</t>
  </si>
  <si>
    <t>COMPACTO P/ APRESUNTADO 200</t>
  </si>
  <si>
    <t>COMPACTO APRESUNTADO 1674</t>
  </si>
  <si>
    <t>COMPACTO LANCHE FRANGO 9283</t>
  </si>
  <si>
    <t>COMPACTO LANCHE FRANGO 9347</t>
  </si>
  <si>
    <t>COMPACTO BACON 1267</t>
  </si>
  <si>
    <t>COMPACTO BACON CONC. 3348</t>
  </si>
  <si>
    <t>COMPACTO BACON 9522</t>
  </si>
  <si>
    <t>COMPACTO BACON 5180-2</t>
  </si>
  <si>
    <t xml:space="preserve">COMPACTO BACON CONC 9928	</t>
  </si>
  <si>
    <t>MIX P/PROD. CARNEOS 3216</t>
  </si>
  <si>
    <t xml:space="preserve">EMU </t>
  </si>
  <si>
    <t>Emulsificante</t>
  </si>
  <si>
    <t>MIX P/JERKED BEEF 3316</t>
  </si>
  <si>
    <t>COMPACTO LINGUICA CALABRESA 434</t>
  </si>
  <si>
    <t>COMPACTO LINGUICA CALABRESA 436</t>
  </si>
  <si>
    <t>COMPACTO LINGUICA CALABRESA 1696</t>
  </si>
  <si>
    <t>COMPACTO LINGUICA CALABRESA 2110</t>
  </si>
  <si>
    <t>COMPACTO LINGUICA CAMBUI 2150</t>
  </si>
  <si>
    <t>COMPACTO LINGUICA CALABRESA 2295</t>
  </si>
  <si>
    <t>MIX P/ LINGUICA COZIDA 2556</t>
  </si>
  <si>
    <t>COMPACTO LINGUICA CAMBUI 2901</t>
  </si>
  <si>
    <t>COMPACTO LINGUICA CALABRESA 2961</t>
  </si>
  <si>
    <t>COMPACTO LINGUICA CALABRESA 3301</t>
  </si>
  <si>
    <t>COMPACTO CALABRESA CONC. 4286</t>
  </si>
  <si>
    <t>COMPACTO TIPO CALABRESA 9483</t>
  </si>
  <si>
    <t>COMPACTO LINGUICA TIPO CALABRESA 4914</t>
  </si>
  <si>
    <t>COMPACTO LINGUICA CALABRESA 4957</t>
  </si>
  <si>
    <t>COMPACTO LINGUICA CALABRESA 5038-2</t>
  </si>
  <si>
    <t>COMPACTO LINGUICA CALABRESA 5090-3</t>
  </si>
  <si>
    <t>COMPACTO LINGUICA CAMBUI 5388</t>
  </si>
  <si>
    <t>COMPACTO LINGUICA CALABRESA 1617</t>
  </si>
  <si>
    <t>COMPACTO LOMBO 9541</t>
  </si>
  <si>
    <t>COMPACTO PAIO 1238</t>
  </si>
  <si>
    <t>COMPACTO LINGUICA FRANGO 4222</t>
  </si>
  <si>
    <t>COMPACTO LINGUICA FRANGO 5363</t>
  </si>
  <si>
    <t>COMPACTO LINGUICA FRESCA FINA CONC. 2189</t>
  </si>
  <si>
    <t>MIX KK LING. TOSC. S/C 2914</t>
  </si>
  <si>
    <t>KRAKITEM P/LINGUICA MISTA 3169</t>
  </si>
  <si>
    <t>CDF</t>
  </si>
  <si>
    <t>Condimento Linguiça Fresca (Toscana/Suina/Frango)</t>
  </si>
  <si>
    <t>MIX KK LINGUICA TOSCANA 4719</t>
  </si>
  <si>
    <t>MIX KK LING. TOSC. 2913 K</t>
  </si>
  <si>
    <t>KRAKI LINGUICA COLONIAL 1/2500</t>
  </si>
  <si>
    <t>COMPACTO LINGUICA EXTRA 412</t>
  </si>
  <si>
    <t>COMPACTO LINGUICA 1297</t>
  </si>
  <si>
    <t>COMPACTO LINGUICA TOSCANA 1807</t>
  </si>
  <si>
    <t>COMPACTO LINGUICA TOSCANA 2151</t>
  </si>
  <si>
    <t>COMPACTO LINGUICA TOSCANA 2152</t>
  </si>
  <si>
    <t>COMPACTO LINGUICA TOSCANA 2409</t>
  </si>
  <si>
    <t>COMPACTO LINGUICA TOSCANA 3139</t>
  </si>
  <si>
    <t>KRAKITEM TOSCANA ERVAS FINAS 3099</t>
  </si>
  <si>
    <t>KRAKITEM TOSCANA S/ CORANTE 3147</t>
  </si>
  <si>
    <t>KRAKITEM TOSCANA C/ CORANTE 3148</t>
  </si>
  <si>
    <t>COMPACTO TOSCANA PICANTE 3378</t>
  </si>
  <si>
    <t>COMPACTO LINGUICA TOSCANA 5058</t>
  </si>
  <si>
    <t>MASTER TOTAL LING. DEF. 5159</t>
  </si>
  <si>
    <t>KRAKITEM CALABRESA S/CORANTE 5265</t>
  </si>
  <si>
    <t>KRAKITEM CALABRESA C/ CORANTE 5274</t>
  </si>
  <si>
    <t>KRAKIMIX CASCATINHA PURA 1</t>
  </si>
  <si>
    <t>COMPACTO LINGUICA TIPO  CALABRESA 5421</t>
  </si>
  <si>
    <t>KRATINHA ESPECIAL T.O.S - 1 9830 V3</t>
  </si>
  <si>
    <t>COMPACTO LINGUICA FRANGO 1522</t>
  </si>
  <si>
    <t>COMPACTO LINGUICA FRANGO 9340</t>
  </si>
  <si>
    <t>COMPACTO LINGUICA CARNEIRO 1684</t>
  </si>
  <si>
    <t>COMPACTO MORTADELA BOVINA 5310-4</t>
  </si>
  <si>
    <t xml:space="preserve">CPM </t>
  </si>
  <si>
    <t>Compacto Mortadela</t>
  </si>
  <si>
    <t>COMPACTO MORTADELA 1981</t>
  </si>
  <si>
    <t>COMPACTO MORTADELA CONC. 3463</t>
  </si>
  <si>
    <t>COMPACTO MORTADELA BOL. DEF. 2276</t>
  </si>
  <si>
    <t>COMPACTO MORTADELA FRANGO 2080</t>
  </si>
  <si>
    <t>COMPACTO MORTADELA FRANGO 2320</t>
  </si>
  <si>
    <t>COMPACTO MORTADELA FRANGO 9353</t>
  </si>
  <si>
    <t>COMPACTO MORTADELA FRANGO MINI 5403-2</t>
  </si>
  <si>
    <t>COMPACTO PRESUNTO 1225</t>
  </si>
  <si>
    <t>MIX P/PRESUNTO 2095</t>
  </si>
  <si>
    <t>KRAKITEM PRESUNTO 3146</t>
  </si>
  <si>
    <t>COMPACTO PRESUNTO 4952</t>
  </si>
  <si>
    <t>COMPACTO PRESUNTO 1395  ASA</t>
  </si>
  <si>
    <t>COMPACTO PEITO FRANGO 4390</t>
  </si>
  <si>
    <t>COMPACTO PRESUNTO DE FRANGO 4900</t>
  </si>
  <si>
    <t>COMPACTO PRESUNTO DE FRANGO 2701</t>
  </si>
  <si>
    <t>COMPACTO SALAME 160</t>
  </si>
  <si>
    <t>MASTER TOTAL SALAME 1874</t>
  </si>
  <si>
    <t>COMPACTO SALAME 2599</t>
  </si>
  <si>
    <t>KRAKITEM SALAME 3161</t>
  </si>
  <si>
    <t>COMPACTO SALAME 5096-3</t>
  </si>
  <si>
    <t>KRAKIMASTER SC SALAME 1/100</t>
  </si>
  <si>
    <t>COMPACTO SALAME 5367-3</t>
  </si>
  <si>
    <t>COMP. KRAKI G. N-BISOL-1 9875</t>
  </si>
  <si>
    <t>COMPACTO SALSICHAO 1675-2</t>
  </si>
  <si>
    <t>CPS</t>
  </si>
  <si>
    <t>Compacto Salsicha</t>
  </si>
  <si>
    <t>COMPACTO SALSICHA 320</t>
  </si>
  <si>
    <t>COMPACTO SALSICHA 1671 CONC. - SM</t>
  </si>
  <si>
    <t>COMPACTO SALSICHA 1997</t>
  </si>
  <si>
    <t>COMPACTO SALSICHA 2140</t>
  </si>
  <si>
    <t>COMPACTO SALSICHA 5075-4</t>
  </si>
  <si>
    <t>COMPACTO SALSICHA 9405</t>
  </si>
  <si>
    <t>COMPACTO SALSICHA 5432</t>
  </si>
  <si>
    <t>COMP. SALSICHA 2706-2</t>
  </si>
  <si>
    <t>COMPACTO COPA KRAKITOTAL 1207</t>
  </si>
  <si>
    <t>COMPACTO SC LANCHE 5228</t>
  </si>
  <si>
    <t>COMPACTO SC APRESUNTADO 1988 CONC.</t>
  </si>
  <si>
    <t>COMPACTO PARA LANCHE</t>
  </si>
  <si>
    <t>MIX APRESUNTADO 5151-2</t>
  </si>
  <si>
    <t>MIX BACON 9559</t>
  </si>
  <si>
    <t>COMPACTO SC BACON 4761-3</t>
  </si>
  <si>
    <t>COMPACTO SC BACON 9653</t>
  </si>
  <si>
    <t>MIX BACON 9848</t>
  </si>
  <si>
    <t>COMP. SC BACON 5563</t>
  </si>
  <si>
    <t>COMPACTO SC BACON 5533-2</t>
  </si>
  <si>
    <t>MIX FRANGO 5518-2</t>
  </si>
  <si>
    <t>COMPACTO SC ALMONDEGA 4612 V-2</t>
  </si>
  <si>
    <t>COMPACTO SC PESKA FORMADOS 4364-2</t>
  </si>
  <si>
    <t>COMPACTO HAMBURGUER PE 9104</t>
  </si>
  <si>
    <t>COMPACTO HAMBURGUER 4220</t>
  </si>
  <si>
    <t>COMPACTO HAMBURGUER FRANGO 1457</t>
  </si>
  <si>
    <t>COMPACTO HAMBURGUER FRANGO 4287</t>
  </si>
  <si>
    <t>MIX P/ JERKED BEEF 9845</t>
  </si>
  <si>
    <t>COMPACTO SC LINGUICA CUIABANA 5366</t>
  </si>
  <si>
    <t>COMPACTO SC MARIA ROSA 9289</t>
  </si>
  <si>
    <t>MIX LINGUICA CALABRESA 4341</t>
  </si>
  <si>
    <t>COMPACTO SC LINGUICA 4653</t>
  </si>
  <si>
    <t>COMPACTO SC LINGUICA CAMBUI 4675</t>
  </si>
  <si>
    <t>COMPACTO SC LINGUICA CALABRESA 4698</t>
  </si>
  <si>
    <t>COMPACTO SC LINGUICA TIPO CALABRESA 4760</t>
  </si>
  <si>
    <t>COMPACTO SC CALABRESA 4775 V-3</t>
  </si>
  <si>
    <t>COMPACTO SC LINGUICA FININHA MISTA 4806</t>
  </si>
  <si>
    <t>COMPACTO SC LINGUICA TIPO CALABRESA 4946</t>
  </si>
  <si>
    <t>COMPACTO SC LINGUICA CAMBUI 5049</t>
  </si>
  <si>
    <t>COMPACTO SC LINGUICA CALABRESA 5137</t>
  </si>
  <si>
    <t>COMPACTO SC LINGUICA CAL. 5447</t>
  </si>
  <si>
    <t>COMPACTO SC LING. DEFUMADA 5599</t>
  </si>
  <si>
    <t>MIX LINGUICA TOSCANA 4084</t>
  </si>
  <si>
    <t>COMPACTO SC CHOURICO 9287</t>
  </si>
  <si>
    <t>COMP. SC LING. TIPO CALABRESA 5538</t>
  </si>
  <si>
    <t>MIX LTC</t>
  </si>
  <si>
    <t>COMP. SC LING.TIPO CALABRESA 4943</t>
  </si>
  <si>
    <t>COMPACTO SC LING. SUINA 5604</t>
  </si>
  <si>
    <t xml:space="preserve">COMP. SC LINGUICA 5360-2	</t>
  </si>
  <si>
    <t>COMPACTO SC LINGUICA FRANGO 4499 V4</t>
  </si>
  <si>
    <t>COMPACTO SC LINGUICA CALABRESA 4202</t>
  </si>
  <si>
    <t>COMPACTO SC LINGUICA FRESCAL 5207</t>
  </si>
  <si>
    <t>COMP. SC LING. LAR  5376</t>
  </si>
  <si>
    <t>INGREDIENTE ADITIVADO LINGUICA SUINA 9276</t>
  </si>
  <si>
    <t>KRAKIMAX SC LINGUICA S/TEMP. 9185</t>
  </si>
  <si>
    <t>COMPACTO SC LINGUICA TOSCANA 4201</t>
  </si>
  <si>
    <t>COMPACTO SC LINGUICA 3221</t>
  </si>
  <si>
    <t>COMPACTO SC LINGUICA 4730 A</t>
  </si>
  <si>
    <t>COMPACTO SC LINGUICA TOSCANA 4872</t>
  </si>
  <si>
    <t>COMPACTO SC LINGUICA TOSCANA 4867</t>
  </si>
  <si>
    <t>COMPACTO SC LINGUICA TOSCANA 4941</t>
  </si>
  <si>
    <t>COMPACTO SC LINGUICA TOSCANA 5209</t>
  </si>
  <si>
    <t>COMPACTO SC LINGUICA PERNIL 5216</t>
  </si>
  <si>
    <t>MIX LINGUICA CHURRASCO</t>
  </si>
  <si>
    <t>KRAKIMIX CASCATINHA PURA 2</t>
  </si>
  <si>
    <t>COMPACTO SC LINGUICA TOSCANA 5263</t>
  </si>
  <si>
    <t>COMPACTO SC LINGUICA PERNIL 5255-5</t>
  </si>
  <si>
    <t>COMPACTO SC LINGUICA TOSCANA 4876 GV</t>
  </si>
  <si>
    <t>KRATINHA ESPECIAL T.O.S - 2 9835 V4</t>
  </si>
  <si>
    <t>COMPACTO SC LING. PERNIL 9909</t>
  </si>
  <si>
    <t>MIX LINGUICA SUINA</t>
  </si>
  <si>
    <t>COMPACTO SC LONGANIZA TOSCANA 4867</t>
  </si>
  <si>
    <t>COMP. SC LINGUICA 5482</t>
  </si>
  <si>
    <t>MIX SAUDALISSIMA</t>
  </si>
  <si>
    <t>COMP. SC TOSCANA 5525-2</t>
  </si>
  <si>
    <t>COMPACTO SC LINGUICA FRANGO 4298</t>
  </si>
  <si>
    <t>COMPACTO SC LINGUICA FRANGO 5022</t>
  </si>
  <si>
    <t>COMPACTO SC LINGUICA FRANGO 4951</t>
  </si>
  <si>
    <t>COMPACTO SC LINGUICA FRANGO 4899</t>
  </si>
  <si>
    <t>COMPACTO SC LINGUICA FRANGO 5048</t>
  </si>
  <si>
    <t>MISTURA PREPARADA CARNE BOVINA 1554</t>
  </si>
  <si>
    <t>MIX BIFE BOVINO 5136</t>
  </si>
  <si>
    <t>MIX MARINADO BOVINO 5249</t>
  </si>
  <si>
    <t>COMPACTO SC ESPETINHO BOVINO 5454</t>
  </si>
  <si>
    <t>TEMP. CHURRASCO 107 CHS</t>
  </si>
  <si>
    <t>MIX P/PRODUTOS CARNEOS TEMPERADOS 9624</t>
  </si>
  <si>
    <t>MIX MARINADO P/ CARNES 5314</t>
  </si>
  <si>
    <t>MISTURA  PREPARADA CARNE SUINA 1555</t>
  </si>
  <si>
    <t>COMPACTO SC CORTES SUINOS 9747</t>
  </si>
  <si>
    <t>MIX MARINADO CORTE SUINO 5282-9</t>
  </si>
  <si>
    <t>COMPACTO SC CORTES SUINOS 9877</t>
  </si>
  <si>
    <t>MISTURA PREPARADA CARNE SUINA 1555</t>
  </si>
  <si>
    <t>MIX P/MARINAR FRANGO 5196</t>
  </si>
  <si>
    <t>MIX P/MARINADO 5060 (KLH)</t>
  </si>
  <si>
    <t>MIX MARINADO FRANGO 5256</t>
  </si>
  <si>
    <t>COMPACTO SC ESPETINHO FRANGO 5408</t>
  </si>
  <si>
    <t>KRAKITEM AMACIANTE 5254</t>
  </si>
  <si>
    <t>COMPACTO SC CARNE TEMPERADA 3055</t>
  </si>
  <si>
    <t>MIX ESPETINHO BOVINO 9146</t>
  </si>
  <si>
    <t>COMPACTO SC CARNES PICADAS 4766</t>
  </si>
  <si>
    <t>MIX MARINADO P/ CARNES 5577</t>
  </si>
  <si>
    <t>MIX CORTES SUINOS TEMPERADOS 9568</t>
  </si>
  <si>
    <t>MIX FRANGO 4864</t>
  </si>
  <si>
    <t>MIX MARINADO FRANGO PASSARINHO 5402</t>
  </si>
  <si>
    <t>MIX MARINADO FRANGO PASSARINHO 5566 (006/414)</t>
  </si>
  <si>
    <t>MIX MARINADO FRANGO PAS. 5295 (CONGEL.)</t>
  </si>
  <si>
    <t>MIX MARINADO FRANGO 5524</t>
  </si>
  <si>
    <t>COMP. SC MARINADO FRANGO 5567</t>
  </si>
  <si>
    <t>MIX ESPECIARIAS 5536</t>
  </si>
  <si>
    <t>MISTURA PREPARADA CARNE CARNEIRO 3248</t>
  </si>
  <si>
    <t>MORTADELA MIX II 3013</t>
  </si>
  <si>
    <t>COMPACTO SC MORTADELA 4471</t>
  </si>
  <si>
    <t>MIX MORTADELA DEF. 4423</t>
  </si>
  <si>
    <t>COMPACTO SC MORTADELA 4713</t>
  </si>
  <si>
    <t>COMPACTO SC MORTADELA 4687</t>
  </si>
  <si>
    <t>COMPACTO SC MORTADELA 4931</t>
  </si>
  <si>
    <t>COMPACTO SC MORTADELA 4909</t>
  </si>
  <si>
    <t>MIX MORTADELA 5012</t>
  </si>
  <si>
    <t>COMPACTO SC MORTADELA 4947</t>
  </si>
  <si>
    <t>COMPACTO SC MORTADELA 5204</t>
  </si>
  <si>
    <t>MIX MORTADELA DEFUMADA 9805 - V1</t>
  </si>
  <si>
    <t>COMP. SC MORTADELA 5479</t>
  </si>
  <si>
    <t>COMPACTO SC MORTADELA FRANGO 4688</t>
  </si>
  <si>
    <t>COMPACTO SC MORTADELA 9756-2</t>
  </si>
  <si>
    <t xml:space="preserve">MIX PRODUTOS CARNEOS 9930		</t>
  </si>
  <si>
    <t>MIX PRODUTOS CARNEOS 9950</t>
  </si>
  <si>
    <t>COMPACTO SC MORTADELA FRANGO 9762</t>
  </si>
  <si>
    <t>COMP. SC MORTADELA FRANGO 5613</t>
  </si>
  <si>
    <t>COMP. SC MORTADELA FRANGO 5010</t>
  </si>
  <si>
    <t>CPM</t>
  </si>
  <si>
    <t>COMPACTO SC PRESUNTO 1293</t>
  </si>
  <si>
    <t>COMPACTO SC PRESUNTO 4852</t>
  </si>
  <si>
    <t>COMPACTO SC PRESUNTO 4642 V2</t>
  </si>
  <si>
    <t>COMPACTO SC PRESUNTO 5117</t>
  </si>
  <si>
    <t>COMPACTO SC PRESUNTO 5109</t>
  </si>
  <si>
    <t>MIX PRESUNTO PAULICEIA 5160</t>
  </si>
  <si>
    <t>COMPACTO SC PRESUNTO 5387</t>
  </si>
  <si>
    <t>COMP. SC PRESUNTO 5556</t>
  </si>
  <si>
    <t>MIX P/PEITO FRANGO 9385</t>
  </si>
  <si>
    <t>COMPACTO SC PEITO FRANGO 4925-6</t>
  </si>
  <si>
    <t>COMP. SC PEITO FRANGO 9863</t>
  </si>
  <si>
    <t>MIX P/ PEITO FRANGO 9385-2</t>
  </si>
  <si>
    <t>MIX SC SALAME 3108</t>
  </si>
  <si>
    <t>MIX SALAME C/LIMAO 3339</t>
  </si>
  <si>
    <t>S.P. ITALIANO KRAKI 9716</t>
  </si>
  <si>
    <t>MIX SALAME EM PO CRT (86089)</t>
  </si>
  <si>
    <t>COMP. KRAKI G. N-BISOL-2 9896</t>
  </si>
  <si>
    <t>COMP. SC SALSICHA BOVINA 5395</t>
  </si>
  <si>
    <t>COMPACTO SC SALSICHAO 4890</t>
  </si>
  <si>
    <t>COMPACTO SC SALSICHA 4677</t>
  </si>
  <si>
    <t>COMPACTO SC SALSICHA 4969-2</t>
  </si>
  <si>
    <t>COMPACTO SC SALSICHA 5079-4 CURITIBA</t>
  </si>
  <si>
    <t>COMPACTO SC SALSICHA 4945</t>
  </si>
  <si>
    <t>COMPACTO SC SALSICHA 5201</t>
  </si>
  <si>
    <t>COMPACTO SC SALSICHA 5213</t>
  </si>
  <si>
    <t>COMPACTO SC SALSICHA 5281 JARAGUA</t>
  </si>
  <si>
    <t>COMPACTO SC SALSICHA 5337</t>
  </si>
  <si>
    <t>COMPACTO SC SALSICHA 5358</t>
  </si>
  <si>
    <t>COMP. SC SALSICHAO 5279</t>
  </si>
  <si>
    <t>COMPACTO SC SALCHICHA 5079-3</t>
  </si>
  <si>
    <t>PROTEINA VEGETAL COM ADITIVOS P/ PRODUTOS CARNEOS</t>
  </si>
  <si>
    <t>MIX P/PRODUTOS CARNEOS 9899</t>
  </si>
  <si>
    <t>MIX P/PRODUTOS CARNEOS 9906</t>
  </si>
  <si>
    <t>MIX P/ FRANGO DESFIADO 9900</t>
  </si>
  <si>
    <t>COMPACTO SC LINGUICA 4712</t>
  </si>
  <si>
    <t>COMP SC ALMONDEGA FRANGO 4821</t>
  </si>
  <si>
    <t>TEMPERO P/MARINAR FRANGO 5348</t>
  </si>
  <si>
    <t>COND. PREP. P/EMB. BASE FRANGO</t>
  </si>
  <si>
    <t>COND. FIAMBRE 100</t>
  </si>
  <si>
    <t>COND. APRESUNTADO LANCHE 570</t>
  </si>
  <si>
    <t>COND. APRESUNTADO 5031</t>
  </si>
  <si>
    <t>COND. LINGUICA DE CARNEIRO 2555</t>
  </si>
  <si>
    <t>COND. ALMONDEGAS FRANGO 2157</t>
  </si>
  <si>
    <t>COND. HAMBURGUER BACON 1747</t>
  </si>
  <si>
    <t>COND. HAMBURGUER FRANGO 1901</t>
  </si>
  <si>
    <t>COND. HAMBURGUER FRANGO 5191</t>
  </si>
  <si>
    <t>COND. LINGUICA CALABRESA 103</t>
  </si>
  <si>
    <t>CDC</t>
  </si>
  <si>
    <t>Condimento Linguiça Cozida (Calabresa/Paio)</t>
  </si>
  <si>
    <t>COND. LINGUICA CALABRESA S</t>
  </si>
  <si>
    <t>COND. LINGUICA CALABRESA S 102</t>
  </si>
  <si>
    <t>COND. LINGUICA CALABRESA 415</t>
  </si>
  <si>
    <t>COND. LINGUICA CALAB. 399 S</t>
  </si>
  <si>
    <t>COND. LINGUICA PORTUGUESA 326</t>
  </si>
  <si>
    <t>COND. LONGANIZA CALABRESA S</t>
  </si>
  <si>
    <t>COND. LINGUICA CALABRESA 498</t>
  </si>
  <si>
    <t>COND. CALABRESA CONC. 2891</t>
  </si>
  <si>
    <t>COND. LINGUICA CALABRESA 2884</t>
  </si>
  <si>
    <t>COND. LINGUICA CALABRESA 4077</t>
  </si>
  <si>
    <t>COND. LINGUICA CALABRESA 4509</t>
  </si>
  <si>
    <t>COND. LINGUICA CALABRESA 3090</t>
  </si>
  <si>
    <t>COND. LINGUICA CALABRESA CURADA 4750</t>
  </si>
  <si>
    <t>COND. LINGUICA TIPO  CALABRESA 4854</t>
  </si>
  <si>
    <t>COND. LINGUICA CALABRESA CURADA 4939</t>
  </si>
  <si>
    <t>COND. LINGUICA CALABRESA 9661</t>
  </si>
  <si>
    <t>COND. LINGUICA CALABRESA 4563 V-3</t>
  </si>
  <si>
    <t>COND. LGF FRISA</t>
  </si>
  <si>
    <t>COND. LINGUICA CALAB. COZIDA E DEF. 5128</t>
  </si>
  <si>
    <t>COND. LINGUICA CALABRESA 5369-3</t>
  </si>
  <si>
    <t>COND. MORCELA S</t>
  </si>
  <si>
    <t>COND. MORCILLA</t>
  </si>
  <si>
    <t>TEMP. PREP. CODEGUIM 1795</t>
  </si>
  <si>
    <t>COND. PAIO S</t>
  </si>
  <si>
    <t>COND. PAIO 9656</t>
  </si>
  <si>
    <t>COND. LINGÜICA TIPO CALABRESA 5497</t>
  </si>
  <si>
    <t>COND. LINGUICA CALABRESA 4818</t>
  </si>
  <si>
    <t>COND. LONGANIZA CALABRESA 399</t>
  </si>
  <si>
    <t>COND. LINGUICA</t>
  </si>
  <si>
    <t>COND. LINGUICA MISTA 5296</t>
  </si>
  <si>
    <t>COND. LINGUICA 102</t>
  </si>
  <si>
    <t>COND. LINGUICA TOSCANA 397 A CONC</t>
  </si>
  <si>
    <t>COND. LINGUICA TOSCANA 308</t>
  </si>
  <si>
    <t>COND. LINGUICA TOSCANA I 1315</t>
  </si>
  <si>
    <t>COND. LINGUICA PORCO 1814</t>
  </si>
  <si>
    <t>COND. LINGUICA (NUREMBERG) 1849</t>
  </si>
  <si>
    <t>COND. LINGUICA TOSCANA.CHUR./ESP.MASTER II 1929</t>
  </si>
  <si>
    <t>COND. LINGUICA 2057</t>
  </si>
  <si>
    <t>COND. LINGUICA TOSCANA CONC. 2329</t>
  </si>
  <si>
    <t>COND. LINGUICA TOSCANA 2552</t>
  </si>
  <si>
    <t>COND. LINGUICA TOSCANA 2697</t>
  </si>
  <si>
    <t>COND. LINGUICA TOSCANA ST 3042</t>
  </si>
  <si>
    <t>COND. LINGUICA TOSCANA 4305</t>
  </si>
  <si>
    <t>COND. LINGUICA TOSCANA 4392</t>
  </si>
  <si>
    <t>COND. PERNIL CONC. 4402-2</t>
  </si>
  <si>
    <t>COND. LINGUICA TOSCANA 4445</t>
  </si>
  <si>
    <t>COND. LINGUICA SUINA 4940</t>
  </si>
  <si>
    <t>COND. LINGUICA TOSCANA 5080-2</t>
  </si>
  <si>
    <t>COND. LINGUICA SUINA 5378</t>
  </si>
  <si>
    <t>TEMP. LIQUIDO P/LINGUICA 2699</t>
  </si>
  <si>
    <t>COND. LINGUICA TOSCANA 5271-3</t>
  </si>
  <si>
    <t>CONDIMENTO LONG. TOSCANA 4445</t>
  </si>
  <si>
    <t>COND. LINGUICA FRANGO 2034</t>
  </si>
  <si>
    <t>COND. LINGUICA FRANGO ST 3041</t>
  </si>
  <si>
    <t>COND. LINGUICA FRANGO 9079</t>
  </si>
  <si>
    <t>COND. LINGUICA FRANGO 4605</t>
  </si>
  <si>
    <t>COND. LINGUICA FRANGO CONC 4951-2</t>
  </si>
  <si>
    <t>COND. LINGUICA FRANGO 5401</t>
  </si>
  <si>
    <t>COND. LINGUICA FRANGO 5391</t>
  </si>
  <si>
    <t>COND. LINGUICA FRANGO 5242</t>
  </si>
  <si>
    <t>COND. ESPETINHO. COSTELA BOVINA 2413</t>
  </si>
  <si>
    <t>COND. ESPETINHO (ALCATRA) 2415</t>
  </si>
  <si>
    <t>COND. ESPETINHO. COSTELA SUINA 2410</t>
  </si>
  <si>
    <t>MIX MARINAR CORTES SUINOS 5413</t>
  </si>
  <si>
    <t>TEMPERO P/ MARINAR CARNES 5644</t>
  </si>
  <si>
    <t>TEMPERO PREP. SUINO 1472</t>
  </si>
  <si>
    <t>MIX MARINAR CORTES SUINOS 5655</t>
  </si>
  <si>
    <t>TEMP. PREP. FRANGO INJ. 1587-P</t>
  </si>
  <si>
    <t>COND. ESPETINHO. DE FRANGO 2411</t>
  </si>
  <si>
    <t>TEMP. PREP. P/ESPETINHO FRANGO 1900</t>
  </si>
  <si>
    <t>TEMP. P/FRANGO (HOT WINGS) 3162</t>
  </si>
  <si>
    <t>COND. FRANGO DEFUMADO 3423</t>
  </si>
  <si>
    <t>COND. ESPETINHO FRANGO 4379</t>
  </si>
  <si>
    <t>COND. PEITO FRANGO DESFIADO 4523</t>
  </si>
  <si>
    <t>COND. P/AVES 4804</t>
  </si>
  <si>
    <t>TEMPERO PREP. FRANGO 1471 ESPECIAL</t>
  </si>
  <si>
    <t>TEMPERO NATALINO PARA INJECAO 5113</t>
  </si>
  <si>
    <t>MIX P/FRANGO INJETADO 4974</t>
  </si>
  <si>
    <t>COND. GRELHADOS 2182 T. MANTEIG.</t>
  </si>
  <si>
    <t>TEMP. P/MARINAR FRANGO 2337</t>
  </si>
  <si>
    <t>COND. ESPETINHO. CORACAO 2412</t>
  </si>
  <si>
    <t>TEMP. P/MARINAR FRANGO 2808</t>
  </si>
  <si>
    <t>TEMP. P/MARINAR FRANGO 3142</t>
  </si>
  <si>
    <t>TEMPERO MARINAR FRANGO 4474</t>
  </si>
  <si>
    <t>MARINADO CEBOLA E SHOYO 4520 V-5</t>
  </si>
  <si>
    <t>TEMPERO P/MARINAR FRANGO 4959</t>
  </si>
  <si>
    <t>TEMPERO FRANGO DA VOVO 4860-2</t>
  </si>
  <si>
    <t>MARINADO P/FRANGO 4853</t>
  </si>
  <si>
    <t>COND. P/MARINAR FRANGO 4956-2</t>
  </si>
  <si>
    <t>TEMPERO MARINAR AVES 5135</t>
  </si>
  <si>
    <t>KRAKITEM MARINADO P/CORTES FRANGO 5270</t>
  </si>
  <si>
    <t>TEMPERO P/MARINAR FRANGO 4959-2</t>
  </si>
  <si>
    <t>MARINADO AVES ESCALOPE LS 5150-5</t>
  </si>
  <si>
    <t>MARINADO CORTES FRANGO 5184</t>
  </si>
  <si>
    <t>MARINADO P/ AVES 5492</t>
  </si>
  <si>
    <t>TEMP. P/MARINAR FRANGO 5523-2</t>
  </si>
  <si>
    <t>COND. MORTADELA ARO-111</t>
  </si>
  <si>
    <t>CDM</t>
  </si>
  <si>
    <t>Condimento Mortadela</t>
  </si>
  <si>
    <t>COND. MORTADELA 108</t>
  </si>
  <si>
    <t>COND. MORTADELA CONC. 461</t>
  </si>
  <si>
    <t>COND. MORTADELA 1202</t>
  </si>
  <si>
    <t>COND. MORTADELA 532</t>
  </si>
  <si>
    <t>COND. MORTADELA 1745</t>
  </si>
  <si>
    <t>COND. MORTADELA 2061</t>
  </si>
  <si>
    <t>COND. MORTADELA 418</t>
  </si>
  <si>
    <t>COND. MORTADELA CONC. 2801</t>
  </si>
  <si>
    <t>COND. MORTADELA 4317 (LM)</t>
  </si>
  <si>
    <t>COND. MORTADELA 4413</t>
  </si>
  <si>
    <t>COND. MORTADELA 4439</t>
  </si>
  <si>
    <t>COND. MORTADELA 4958</t>
  </si>
  <si>
    <t>COND. MORTADELA 5078-1</t>
  </si>
  <si>
    <t>COND. MORTADELA 5493</t>
  </si>
  <si>
    <t>COND. MORTADELA 5436-2</t>
  </si>
  <si>
    <t>COND. P/TUBELLE 2646</t>
  </si>
  <si>
    <t>COND. MORTADELA BOLOGNA 5320-2</t>
  </si>
  <si>
    <t>COND. MORTADELA 4784 V-2</t>
  </si>
  <si>
    <t>CONDIMENTO DE MORTADELA DE FRANGO</t>
  </si>
  <si>
    <t>COND. MORTADELA PADRAO 4608</t>
  </si>
  <si>
    <t>COND. MORTADELA 5338</t>
  </si>
  <si>
    <t xml:space="preserve">COND. LINGUICA FRANGO 5623	</t>
  </si>
  <si>
    <t>COND. PATE PRESUNTO 4322</t>
  </si>
  <si>
    <t>COND. PATE GRILL 4347 CONC.</t>
  </si>
  <si>
    <t>COND. PATE 1 S (FIGADO)</t>
  </si>
  <si>
    <t>COND. PATE FIGADO GALINHA 4428 CONC.</t>
  </si>
  <si>
    <t>COND. PATE PERU DEFUMADO 4430-2</t>
  </si>
  <si>
    <t>COND. SABOR CARNE 5540</t>
  </si>
  <si>
    <t>COND. LANCHE 5537-2</t>
  </si>
  <si>
    <t>COND. PRESUNTO CALIF. ESP. 368</t>
  </si>
  <si>
    <t>COND. JAMON S</t>
  </si>
  <si>
    <t>COND. PRESUNTO 1220</t>
  </si>
  <si>
    <t>COND. PRESUNTO DE FRANGO 1650</t>
  </si>
  <si>
    <t>COND. PRESUNTO 1242</t>
  </si>
  <si>
    <t>COND. PEITO PERU DEFUMADO 1322</t>
  </si>
  <si>
    <t>COND. PRESUNTO FRANGO 2016</t>
  </si>
  <si>
    <t>ALHO PO DESIDRATADO</t>
  </si>
  <si>
    <t>COENTRO MOIDO</t>
  </si>
  <si>
    <t>MSG</t>
  </si>
  <si>
    <t>PIMENTA VERMELHA MOIDA</t>
  </si>
  <si>
    <t>SALSA DESIDRATADA FLOCOS ESTERILIZADA</t>
  </si>
  <si>
    <t>COND. SALAME C/LIMAO 4249</t>
  </si>
  <si>
    <t>COND. PEPPERONI 4993</t>
  </si>
  <si>
    <t>COND. SALSICHA ARO-081</t>
  </si>
  <si>
    <t>Condimento Salsicha</t>
  </si>
  <si>
    <t>COND. SALSICHA SS</t>
  </si>
  <si>
    <t>COND. SALSICHA 416</t>
  </si>
  <si>
    <t>COND. SALCHICHA S</t>
  </si>
  <si>
    <t>COND. SALSICHA 1456</t>
  </si>
  <si>
    <t>COND. SALSICHA S CONCENTRADO</t>
  </si>
  <si>
    <t>COND. SALSICHA 186</t>
  </si>
  <si>
    <t>BASE CONDIMENTADA P/SALSICHA 5224</t>
  </si>
  <si>
    <t xml:space="preserve">COND. SALSICHA 5593 CONCENTRADO		</t>
  </si>
  <si>
    <t>COND. SALSICHA PEIXE 5205</t>
  </si>
  <si>
    <t>COND. PREP. SALSICHA 4459</t>
  </si>
  <si>
    <t>19377-CONDIMENTO SALSICHA</t>
  </si>
  <si>
    <t>COND. SALSICHA SS 5036 CONCENTRADA</t>
  </si>
  <si>
    <t>COND. SALSICHA 5290</t>
  </si>
  <si>
    <t>COND. CARNE PEDACOS CONC. 2472</t>
  </si>
  <si>
    <t>MISTURA ESPECIARIAS P/ COBERTURA 1534</t>
  </si>
  <si>
    <t>COBERTURA CORTES SUINOS 3165 (2)</t>
  </si>
  <si>
    <t>COBERTURA P/CORTES FRANGO 3163</t>
  </si>
  <si>
    <t>TEMPERO COBERTURA SABOR NORDESTE 4709</t>
  </si>
  <si>
    <t>MARINADO PARA COBERTURA NATALINO 5120</t>
  </si>
  <si>
    <t>TEMP. KIBE 3521</t>
  </si>
  <si>
    <t>COND. P/BOVINO 5118</t>
  </si>
  <si>
    <t>COND. DEFUMAX</t>
  </si>
  <si>
    <t>FUM</t>
  </si>
  <si>
    <t>Fumaça</t>
  </si>
  <si>
    <t>COND. DEFUMAX LIQ. 2840</t>
  </si>
  <si>
    <t>KRAKISTRATO CEBOLA</t>
  </si>
  <si>
    <t>PASTA DE ALHO</t>
  </si>
  <si>
    <t>TEMP. PREP. 100 (CHUR.)</t>
  </si>
  <si>
    <t>PASTA ALHO 200</t>
  </si>
  <si>
    <t>TEMP. PREP. P/CHURRASCO 125</t>
  </si>
  <si>
    <t>COND. NAT. PIMENTA BRANCA 1528</t>
  </si>
  <si>
    <t>KRAKISTRATO CEBOLA CONC 80 - 1575</t>
  </si>
  <si>
    <t>KRAKISTRATO CEBOLA 1611</t>
  </si>
  <si>
    <t>COND. PIMENTA VERMELHA 1812</t>
  </si>
  <si>
    <t>TEMP.PREP.P/ CORTES E MIUDOS 1704</t>
  </si>
  <si>
    <t>COND. NAT. PIM. BRANCA 2139</t>
  </si>
  <si>
    <t>TEMP. PREP. ESP. CARNE 2148 (ERVAS FINAS)</t>
  </si>
  <si>
    <t>TEMP. CARNES 2198 C/AMAC.</t>
  </si>
  <si>
    <t>COND. PIMENTA MALAGUETA 2325</t>
  </si>
  <si>
    <t>KRAKISABOR ESPECIAL 2425</t>
  </si>
  <si>
    <t>COND. P/ PICANHA TEMPERADA 2617</t>
  </si>
  <si>
    <t>KRAKISTRATO AJO 2825</t>
  </si>
  <si>
    <t>TEMP. SABOR BACON 3062</t>
  </si>
  <si>
    <t>PASTA PIMENTA VERMELHA 3332</t>
  </si>
  <si>
    <t>POLPA PIMENTA CALABRESA 3379</t>
  </si>
  <si>
    <t>TEMP. SABOR CARNE 3192</t>
  </si>
  <si>
    <t>SABORIZANTE HP 3425</t>
  </si>
  <si>
    <t>MISTURA DE ESPECIARIAS EM GRAOS 2588</t>
  </si>
  <si>
    <t>REALCADOR DE SABOR 4658</t>
  </si>
  <si>
    <t>PASTA DE ALHO 1000</t>
  </si>
  <si>
    <t>KRAKISABOR MB 4627</t>
  </si>
  <si>
    <t>COND. ALHO 4799</t>
  </si>
  <si>
    <t>COND. PREP. PICANHA 4467</t>
  </si>
  <si>
    <t>COND. ALHO 4257</t>
  </si>
  <si>
    <t>KRAKISABOR 4997-4</t>
  </si>
  <si>
    <t>KRAKITEM REALCADOR DE SABOR 5247</t>
  </si>
  <si>
    <t>COND. PREP. AR. ALHO 5356</t>
  </si>
  <si>
    <t>COND. AROMA PIMENTA BRANCA 5351-9</t>
  </si>
  <si>
    <t>COND. SALSICHAO</t>
  </si>
  <si>
    <t>CONDIMENTO PIMENTA PRETA 4025-2</t>
  </si>
  <si>
    <t>KRAKISABOR CARNE GRILL 5565</t>
  </si>
  <si>
    <t>KRAKISABOR 4997-5</t>
  </si>
  <si>
    <t>KRAKISABOR 5658-2</t>
  </si>
  <si>
    <t>PASTA DE ALHO 1000 A</t>
  </si>
  <si>
    <t>COND. BOLINHO BACALHAU</t>
  </si>
  <si>
    <t>COND. CORTES SUINOS TEMP. 3164 (2)</t>
  </si>
  <si>
    <t>COND. LOMBO CANADENSE 5332</t>
  </si>
  <si>
    <t>TEMP. CARNES AVES 2183 S/AMAC.</t>
  </si>
  <si>
    <t>TEMP. LIQUIDO P/FRANGO DEF. 2326</t>
  </si>
  <si>
    <t>TEMP. P/FRANGO DESFIADO 2426</t>
  </si>
  <si>
    <t>TEMP. SABOR GALINHA 3191</t>
  </si>
  <si>
    <t xml:space="preserve">COND. LING. FRANGO 5632		</t>
  </si>
  <si>
    <t>MIX FRANGO DESFIADO 5622</t>
  </si>
  <si>
    <t>COND. PEITO DE FRANGO 5670</t>
  </si>
  <si>
    <t>TEMP. PREP. P/CHURRASCO 125-2</t>
  </si>
  <si>
    <t>COND. P/ CARNEIRO 2522</t>
  </si>
  <si>
    <t>COND. CARNE VEGETAL 3242</t>
  </si>
  <si>
    <t>COND. SALSICHA VEGETAL 1343</t>
  </si>
  <si>
    <t>COND. SALSICHA DEF. 5261</t>
  </si>
  <si>
    <t>PASTA DE URUCUM</t>
  </si>
  <si>
    <t>CUR</t>
  </si>
  <si>
    <t>Corante Urucum</t>
  </si>
  <si>
    <t>PASTA DE URUCUM BENEFICIAMENTO</t>
  </si>
  <si>
    <t>CORANTE NATURAL AMARELO 2427</t>
  </si>
  <si>
    <t>KRAKIRED PLUS CONC. 3383</t>
  </si>
  <si>
    <t>CORANTE MARROM 9169</t>
  </si>
  <si>
    <t>KRAKIRED LF 9200</t>
  </si>
  <si>
    <t>MIX DE CORANTE VERMELHO 9459</t>
  </si>
  <si>
    <t>CORANTE URUCUM 9640</t>
  </si>
  <si>
    <t>MIX DE CORANTE VERMELHO 5020</t>
  </si>
  <si>
    <t>CORANTE MARROM 9698</t>
  </si>
  <si>
    <t>MIX DE CORANTE VERMELHO 5020 CCB</t>
  </si>
  <si>
    <t>MIX CORANTE VERMELHO 9804</t>
  </si>
  <si>
    <t>KRAKIRED 9874</t>
  </si>
  <si>
    <t>KRAKIRED 9339</t>
  </si>
  <si>
    <t>CORANTE BETERRABA EM PO</t>
  </si>
  <si>
    <t>CORANTE CARMIM 30 CRP</t>
  </si>
  <si>
    <t>CORANTE CARMIM CR027</t>
  </si>
  <si>
    <t>CORANTE CARMIM 9597</t>
  </si>
  <si>
    <t>CORANTE CARMIM 9575</t>
  </si>
  <si>
    <t>KRAKIRED 9714</t>
  </si>
  <si>
    <t>CORANTE CARMIM KOH 3442</t>
  </si>
  <si>
    <t>CORANTE III 480</t>
  </si>
  <si>
    <t>CORANTE III 600</t>
  </si>
  <si>
    <t>CORANTE III 3452</t>
  </si>
  <si>
    <t>CORANTE NATURAL URUCUM 1800</t>
  </si>
  <si>
    <t>CORANTE NATURAL DE URUCUM 3600</t>
  </si>
  <si>
    <t>ANNATTO NATURAL COLOR WS 5000</t>
  </si>
  <si>
    <t>EXTRATO NATURAL URUCUM 2500 HS</t>
  </si>
  <si>
    <t>CORANTE NATURAL URUCUM 7023</t>
  </si>
  <si>
    <t>CORANTE NATURAL DE URUCUM 7030</t>
  </si>
  <si>
    <t>CORANTE NATURAL URUCUM 7041</t>
  </si>
  <si>
    <t>CORANTE NATURAL URUCUM 1500</t>
  </si>
  <si>
    <t>ANNATTO NATURAL COLOR WS 900</t>
  </si>
  <si>
    <t>CORANTE URUCUM 3,6 - 9911-2</t>
  </si>
  <si>
    <t>CORANTE NATURAL URUCUM 9955</t>
  </si>
  <si>
    <t>CORANTE III 480 TN</t>
  </si>
  <si>
    <t>CORANTE NATURAL DE URUCUM III - 350</t>
  </si>
  <si>
    <t>CORANTE III 3453</t>
  </si>
  <si>
    <t>ANNATTO NATURAL COLOR WS 3600</t>
  </si>
  <si>
    <t>ANNATTO OIL DC</t>
  </si>
  <si>
    <t>ANNATTO NATURAL COLOR OS 9500</t>
  </si>
  <si>
    <t>ANNATTO NATURAL COLOR OS 10000</t>
  </si>
  <si>
    <t>ANNATTO NATURAL COLOR OS 11000</t>
  </si>
  <si>
    <t>ANNATTO NATURAL COLOR OS 10500</t>
  </si>
  <si>
    <t>ANNATTO NATURAL COLOR OS 11500</t>
  </si>
  <si>
    <t>ANNATTO NATURAL COLOR OS 12000</t>
  </si>
  <si>
    <t>ANNATTO NATURAL COLOR OS 8000 C</t>
  </si>
  <si>
    <t>ANNATTO NATURAL COLOR OS 8500 C</t>
  </si>
  <si>
    <t>ANNATTO NATURAL COLOR OS 9000 C</t>
  </si>
  <si>
    <t>ANNATTO NATURAL COLOR OS 9500 C</t>
  </si>
  <si>
    <t>ANNATTO NATURAL COLOR OS 10500 C</t>
  </si>
  <si>
    <t>ANNATTO NATURAL COLOR OS 11000 C</t>
  </si>
  <si>
    <t>ANNATTO NATURAL COLOR OS 12000 C</t>
  </si>
  <si>
    <t>CORANTE NATURAL URUCUM L 8000</t>
  </si>
  <si>
    <t>ANNATTO NATURAL COLOR OS 9000</t>
  </si>
  <si>
    <t>ANNATTO NATURAL COLOR OS 8500</t>
  </si>
  <si>
    <t>ANNATTO BIXIN CONCENTRATE BC 1218</t>
  </si>
  <si>
    <t>ANNATTO BIXIN CONCENTRATE BC 1624</t>
  </si>
  <si>
    <t>ANNATTO NATURAL COLOR OS 8000</t>
  </si>
  <si>
    <t>ANNATTO NATURAL COLOR OS 5000</t>
  </si>
  <si>
    <t>CORANTE URUCUM L 6000</t>
  </si>
  <si>
    <t>CORANTE NATURAL URUCUM L 4000</t>
  </si>
  <si>
    <t>CORANTE NATURAL URUCUM L 5000</t>
  </si>
  <si>
    <t>PO HUNGARO IV</t>
  </si>
  <si>
    <t>KURAVIT KRAKI</t>
  </si>
  <si>
    <t>PO HUNGARO III B</t>
  </si>
  <si>
    <t>PO HUNGARO IV - O</t>
  </si>
  <si>
    <t>KURAGEL MASTER</t>
  </si>
  <si>
    <t>PO HUNGARO COMPACTO II</t>
  </si>
  <si>
    <t>SAL DE CURA 10% N 2586</t>
  </si>
  <si>
    <t>KURAMAX ST 2721</t>
  </si>
  <si>
    <t>KRAKITEM PO HUNGARO 3149</t>
  </si>
  <si>
    <t>CURA P/ LINGUICA 3129</t>
  </si>
  <si>
    <t>SAL DE CURA 3284</t>
  </si>
  <si>
    <t>PO HUNGARO V APRESUNTADO/PRESUNTO 3335</t>
  </si>
  <si>
    <t>PO HUNGARO 3122 (PRESUNTO APRESUNTADO)</t>
  </si>
  <si>
    <t>SAL DE CURA P/EMBUTIDOS 9176</t>
  </si>
  <si>
    <t>KURAMAX 9187</t>
  </si>
  <si>
    <t>PO HUNGARO III - FRICASA</t>
  </si>
  <si>
    <t>SAL DE CURA 9668</t>
  </si>
  <si>
    <t>PO HUNGARO III B 5146</t>
  </si>
  <si>
    <t>PO HUNGARO III 9868</t>
  </si>
  <si>
    <t>CURA P/ COCIDOS 2826</t>
  </si>
  <si>
    <t>PO HUNGARO PLUS 9137</t>
  </si>
  <si>
    <t>SAL DE CURA PARA PRODUTOS CARNEOS</t>
  </si>
  <si>
    <t>PO HUNGARO III NC 9962</t>
  </si>
  <si>
    <t>SAL CURA LONG. FRESCA KURAGEL LF</t>
  </si>
  <si>
    <t>MIX 3 - SALAME 9765</t>
  </si>
  <si>
    <t>PO HUNGARO 5597</t>
  </si>
  <si>
    <t>KURAMASTER SALAME 1/100</t>
  </si>
  <si>
    <t>MALTOGILL 20</t>
  </si>
  <si>
    <t>BASE ESPES. P/EMBUT. COZIDO 3287</t>
  </si>
  <si>
    <t>KRAKIMAIS 9515</t>
  </si>
  <si>
    <t>EPC</t>
  </si>
  <si>
    <t>Espessante Carne</t>
  </si>
  <si>
    <t>CARRAGENA 9620 PLUS</t>
  </si>
  <si>
    <t>CARRAGENA 9696</t>
  </si>
  <si>
    <t>PRESUNTINA</t>
  </si>
  <si>
    <t>FOSFOCURA KRAKI 021</t>
  </si>
  <si>
    <t>KRAKOLINE E ESPECIAL</t>
  </si>
  <si>
    <t>KRAKOLINE VIS</t>
  </si>
  <si>
    <t>KRAKOLINE RM - 80 C</t>
  </si>
  <si>
    <t>MASTER TEX</t>
  </si>
  <si>
    <t>KRAKITEX 1872</t>
  </si>
  <si>
    <t>EMULSIFICANTE TRIPO 2303</t>
  </si>
  <si>
    <t>KRAKOLINE ST 2724</t>
  </si>
  <si>
    <t>EMULSIFICANTE MASTER 9432</t>
  </si>
  <si>
    <t>KRAKOLINE MASTER 9450</t>
  </si>
  <si>
    <t>KRAKOLINE 9419</t>
  </si>
  <si>
    <t>KRAKITEX T 9195</t>
  </si>
  <si>
    <t>SUPERLIG</t>
  </si>
  <si>
    <t>ESTABILIZADOR DE COR WLT 9886</t>
  </si>
  <si>
    <t>KRAKOLINE FMM</t>
  </si>
  <si>
    <t>EMULSIFICANTE PROD. FRESCAIS 3382</t>
  </si>
  <si>
    <t>MIX P/ PRODUTOS CARNEOS 9537</t>
  </si>
  <si>
    <t>MIX P/PRODUTOS CARNEOS 9609</t>
  </si>
  <si>
    <t>MIX P/ PRODUTOS CARNEOS 9831</t>
  </si>
  <si>
    <t>MIX P/PRODUTOS CARNEOS 9409</t>
  </si>
  <si>
    <t>MORTADELA MIX I 3012</t>
  </si>
  <si>
    <t>MIX PRODUTOS CARNEOS 9806</t>
  </si>
  <si>
    <t>EXTRATO OLEOSO NATURAL DE URUCUM 7034</t>
  </si>
  <si>
    <t>ANNATTO OIL 7525</t>
  </si>
  <si>
    <t>KRAKISMOKE RI 3106</t>
  </si>
  <si>
    <t>KRAKISMOKE BACON 3157</t>
  </si>
  <si>
    <t>KRAKISMOKE BACON 3210</t>
  </si>
  <si>
    <t>KRAKISMOKE 9367</t>
  </si>
  <si>
    <t>KRAKISMOKE 9494</t>
  </si>
  <si>
    <t>KRAKISMOKE 9530</t>
  </si>
  <si>
    <t>KRAKISMOKE 9540</t>
  </si>
  <si>
    <t>KRAKISMOKE 9547</t>
  </si>
  <si>
    <t>KRAKISMOKE 9570</t>
  </si>
  <si>
    <t>KRAKISMOKE 9557</t>
  </si>
  <si>
    <t>KRAKISMOKE 9551</t>
  </si>
  <si>
    <t>KRAKISMOKE FL 9645</t>
  </si>
  <si>
    <t>KRAKISMOKE 9721</t>
  </si>
  <si>
    <t>KRAKISMOKE 9797</t>
  </si>
  <si>
    <t>KRAKISMOKE 9802</t>
  </si>
  <si>
    <t>KRAKISMOKE 9824</t>
  </si>
  <si>
    <t>KRAKISMOKE 9867</t>
  </si>
  <si>
    <t>KRAKISMOKE 9934</t>
  </si>
  <si>
    <t>KRAKISMOKE 9893</t>
  </si>
  <si>
    <t>KRAKISMOKE FM 3126</t>
  </si>
  <si>
    <t>KRAKISMOKE FM 3121</t>
  </si>
  <si>
    <t>KRAKISMOKE RMI 3065</t>
  </si>
  <si>
    <t>KRAKISMOKE 9088</t>
  </si>
  <si>
    <t>KRAKISMOKE 4294</t>
  </si>
  <si>
    <t>KRAKISMOKE 9088 (NB2)</t>
  </si>
  <si>
    <t>KRAKISMOKE RM 3127 (NB1)</t>
  </si>
  <si>
    <t>KRAKISMOKE 9586</t>
  </si>
  <si>
    <t>KRAKISMOKE 5158</t>
  </si>
  <si>
    <t>KRAKISMOKE 3121 FMM</t>
  </si>
  <si>
    <t>GELKRAKI LF 9686 PLA</t>
  </si>
  <si>
    <t>MISTURA PROTEICA PARA LINGUICA FRESCAL</t>
  </si>
  <si>
    <t>BASE PREP. MOLHO ROTI 1767 (PADRAO)</t>
  </si>
  <si>
    <t>BASE PREP. MOLHO CHEDDAR 1737</t>
  </si>
  <si>
    <t>BASE PREP. CALDO CARNE LI 1941</t>
  </si>
  <si>
    <t>BASE PREP. CALDO GALINHA LI 1942</t>
  </si>
  <si>
    <t>BASE PREP. CALDO GALINHA 2180</t>
  </si>
  <si>
    <t>BASE PREP. CALDO CARNE 2181</t>
  </si>
  <si>
    <t>BASE P/MOLHO BARBECUE 2798</t>
  </si>
  <si>
    <t>BASE MOLHO SABOR CURRY INST 5074-2</t>
  </si>
  <si>
    <t>BASE MOLHO BARBECUE INST 5083</t>
  </si>
  <si>
    <t>BASE MOLHO SABOR AZEITE INST 5089</t>
  </si>
  <si>
    <t>BASE MOLHO LIMAO E PARMESAO 5091 -2</t>
  </si>
  <si>
    <t>BASE MOLHO SABOR ERVAS FINAS 5072-2</t>
  </si>
  <si>
    <t>BASE MOLHO SHITAKE 5101</t>
  </si>
  <si>
    <t>BASE MOLHO MOSTARDA 9741</t>
  </si>
  <si>
    <t>BASE MOLHO LARANJA C/ CAFE 9746</t>
  </si>
  <si>
    <t>BASE MOLHO STROGONOFF 9775</t>
  </si>
  <si>
    <t>BASE MOLHO BARBECUE INST 9827</t>
  </si>
  <si>
    <t>PROT. CONC. SORO LEITE NUTRILAC SA 7505</t>
  </si>
  <si>
    <t>GELKRAKI INJ 5003</t>
  </si>
  <si>
    <t>PROTEINA CONC. DE SOJA - S</t>
  </si>
  <si>
    <t>PROTEINA DE SOJA 9070</t>
  </si>
  <si>
    <t>PROTEX 2000</t>
  </si>
  <si>
    <t>PROTEX 2001</t>
  </si>
  <si>
    <t>PROGEL KRAKI</t>
  </si>
  <si>
    <t>PROGEL PLUS PO R 500</t>
  </si>
  <si>
    <t>PROGEL PLUS GM N 503</t>
  </si>
  <si>
    <t>PROGEL N 500 B</t>
  </si>
  <si>
    <t>PROTEINA DE SOJA DESENGORDURADA</t>
  </si>
  <si>
    <t>ARCOM SM -PROTEINA DE SOJA</t>
  </si>
  <si>
    <t>PROGEL N 9800</t>
  </si>
  <si>
    <t>MISTURA PROTEICA FUNCIONAL</t>
  </si>
  <si>
    <t>PROTEINA SOJA SOLUVEL SOLCON S 110 HP</t>
  </si>
  <si>
    <t>PROTEINA CONCENTRADA DE SOJA 62</t>
  </si>
  <si>
    <t>PROTEX 2001 - SUDCOOP</t>
  </si>
  <si>
    <t>PROGEL KRAKI - A</t>
  </si>
  <si>
    <t>MASTER PLUS</t>
  </si>
  <si>
    <t>ACI</t>
  </si>
  <si>
    <t>Acidulantes</t>
  </si>
  <si>
    <t>KRAKILIFE 2755</t>
  </si>
  <si>
    <t>KRAKILIFE 9778</t>
  </si>
  <si>
    <t>KRAKILIFE PLUS 9870</t>
  </si>
  <si>
    <t>ANTICOAGULANTE KRAKI</t>
  </si>
  <si>
    <t>KRAKILIFE PLUS 9823</t>
  </si>
  <si>
    <t>SOLUCAO REGULADORA DE PH 9786</t>
  </si>
  <si>
    <t>KRAKISOFT (SOL. AMACIAMENTO TRIPAS)</t>
  </si>
  <si>
    <t>ALCOOL</t>
  </si>
  <si>
    <t>KRAKIBROWN PLUS 9815</t>
  </si>
  <si>
    <t>IMUNIZADOR K 400 C</t>
  </si>
  <si>
    <t>IMUNIZADOR K 411</t>
  </si>
  <si>
    <t>KRAKIPEL AC 3</t>
  </si>
  <si>
    <t>IMUNIZADOR K 430 C</t>
  </si>
  <si>
    <t>IMUNIZADOR K 431 C</t>
  </si>
  <si>
    <t>IMUNIZADOR K 436 I</t>
  </si>
  <si>
    <t>IMUNIZADOR K 429 I MB-MARBA</t>
  </si>
  <si>
    <t>KRAKIPEL C 2228</t>
  </si>
  <si>
    <t>IMUNIZADOR K 450 CS</t>
  </si>
  <si>
    <t>IMUNIZADOR K 9105 P</t>
  </si>
  <si>
    <t>IMUNIZADOR K 9264 L</t>
  </si>
  <si>
    <t>IMUNIZADOR K 9499</t>
  </si>
  <si>
    <t>IMUNIZADOR K 9776</t>
  </si>
  <si>
    <t>IMUNIZADOR K 9850</t>
  </si>
  <si>
    <t>IMUNIZADOR K 9860</t>
  </si>
  <si>
    <t>IMUNIZADOR K 401 I</t>
  </si>
  <si>
    <t>MISTURA P/REALCAR SABOR 2953</t>
  </si>
  <si>
    <t>CORANTE URUCUM E CURCUMA OROBIX 9141</t>
  </si>
  <si>
    <t>OLEO RESINA DE CURCUMA 9223</t>
  </si>
  <si>
    <t>OLEO RESINA DE TURMERIC 9097</t>
  </si>
  <si>
    <t>CORANTE III 350</t>
  </si>
  <si>
    <t>CORANTE III 700</t>
  </si>
  <si>
    <t>CORANTE URUCUM 2500</t>
  </si>
  <si>
    <t>BASE EMULSIFICANTE CHT 580</t>
  </si>
  <si>
    <t>KK ALPHAGUM 100</t>
  </si>
  <si>
    <t>KK CREMIX SL 35</t>
  </si>
  <si>
    <t>KK CREMIX SL 17</t>
  </si>
  <si>
    <t>KK CREMIX SL 25</t>
  </si>
  <si>
    <t>KK CREMIX LP 38</t>
  </si>
  <si>
    <t>KK CREMIX CG 42</t>
  </si>
  <si>
    <t>KK ALPHAGEL 50</t>
  </si>
  <si>
    <t>KK ALPHAGEL 41</t>
  </si>
  <si>
    <t>MAC ESTAB 050</t>
  </si>
  <si>
    <t>ETF</t>
  </si>
  <si>
    <t>Estabilizante Fermentados</t>
  </si>
  <si>
    <t>MAC ESTAB 065</t>
  </si>
  <si>
    <t>MAC ESTAB 100M</t>
  </si>
  <si>
    <t>MISTURA DE FOSFATO E CITRATO HMF 223</t>
  </si>
  <si>
    <t>KRAKIFOS OTD 11</t>
  </si>
  <si>
    <t>KK ALPHA VISCO XT 1 B</t>
  </si>
  <si>
    <t>KK ALPHA VISCO XT 1</t>
  </si>
  <si>
    <t>BASE KRAKI H:640</t>
  </si>
  <si>
    <t>EPL</t>
  </si>
  <si>
    <t>Espessante Leite</t>
  </si>
  <si>
    <t>KK ALPHAGEL 60</t>
  </si>
  <si>
    <t>KK LACTAGEL DL 03</t>
  </si>
  <si>
    <t xml:space="preserve">KRAKIPRO L90	</t>
  </si>
  <si>
    <t>KRAKIPRO L84</t>
  </si>
  <si>
    <t xml:space="preserve">KRAKIPRO S918		</t>
  </si>
  <si>
    <t>KK ALPHAGEL 8020</t>
  </si>
  <si>
    <t>KK ALPHAGEL 100</t>
  </si>
  <si>
    <t>KK GUARGUM-HV</t>
  </si>
  <si>
    <t>KRAKIFOS 09</t>
  </si>
  <si>
    <t>KK ALPHAVISCO MT 100</t>
  </si>
  <si>
    <t>KK CHOCOMIX SM 400</t>
  </si>
  <si>
    <t>ETB</t>
  </si>
  <si>
    <t>Estabilizante Bebida Lactea UHT</t>
  </si>
  <si>
    <t>KK CHOCOMIX MRC 40</t>
  </si>
  <si>
    <t>KK CHOCOMIX AMD 30</t>
  </si>
  <si>
    <t>KK CHOCOMIX SSC 70</t>
  </si>
  <si>
    <t xml:space="preserve">KK CHOCOMIX AMD 20		</t>
  </si>
  <si>
    <t>KK CHOCOMIX CDV 700</t>
  </si>
  <si>
    <t>KK VITAMIX 7010</t>
  </si>
  <si>
    <t>KK VITAMIX BPL 170</t>
  </si>
  <si>
    <t>KK VITAMIX BPL 190</t>
  </si>
  <si>
    <t>KK VITAMIX NPV 300</t>
  </si>
  <si>
    <t>KK VITAMIX CIV 270</t>
  </si>
  <si>
    <t>KK VITAMIX RQH 150</t>
  </si>
  <si>
    <t>KK VITAMIX BCH 150</t>
  </si>
  <si>
    <t>KK VITAMIX EFP 160</t>
  </si>
  <si>
    <t>KK VITAMIX PAD 170</t>
  </si>
  <si>
    <t>KK VITAMIX VRD 300</t>
  </si>
  <si>
    <t>KK VITAMIX PAD 210</t>
  </si>
  <si>
    <t>BASE KRAKI BLO 200</t>
  </si>
  <si>
    <t>KRAKIPRO MIX L315</t>
  </si>
  <si>
    <t xml:space="preserve">KRAKIPRO MIX L310		</t>
  </si>
  <si>
    <t>BASE KRAKI BBC 140</t>
  </si>
  <si>
    <t>BASE CREMIX VFC 40</t>
  </si>
  <si>
    <t>ETC</t>
  </si>
  <si>
    <t>Estabilizante Creme De Leite UHT</t>
  </si>
  <si>
    <t>KK CREMIX CLT 130</t>
  </si>
  <si>
    <t>KK CREMIX MRL 45</t>
  </si>
  <si>
    <t>KK CREMIX PIC 180</t>
  </si>
  <si>
    <t>KK CREMIX ITA 450</t>
  </si>
  <si>
    <t>KK CREMIX CS 320</t>
  </si>
  <si>
    <t>KK CREMIX ESA 405</t>
  </si>
  <si>
    <t>KK CREMIX ERB 330</t>
  </si>
  <si>
    <t xml:space="preserve">KK CREMIX LBD 32		</t>
  </si>
  <si>
    <t>KK CREMIX CMZ 50</t>
  </si>
  <si>
    <t>KK CREMIX AC 48</t>
  </si>
  <si>
    <t>KK CREMIX CMZ 30</t>
  </si>
  <si>
    <t>KK CREMIX TEX 500</t>
  </si>
  <si>
    <t>KK CREMIX BMQ 50</t>
  </si>
  <si>
    <t xml:space="preserve">KK CREMIX DCR 450		</t>
  </si>
  <si>
    <t>KK CREMIX JRA 500</t>
  </si>
  <si>
    <t>KK CREMIX DER 430</t>
  </si>
  <si>
    <t>KK CREMIX CTG 50</t>
  </si>
  <si>
    <t>KK CREMIX GRO 4050</t>
  </si>
  <si>
    <t>KK CREMIX CPE 45</t>
  </si>
  <si>
    <t>KK CREMIX LJT 450</t>
  </si>
  <si>
    <t>BASE KRAKI CHT 260</t>
  </si>
  <si>
    <t xml:space="preserve">KK CHOCOMIX ALC 47		</t>
  </si>
  <si>
    <t>ETL</t>
  </si>
  <si>
    <t>Estabilizante Leite De Coco</t>
  </si>
  <si>
    <t xml:space="preserve">BASE KRAKI BC 30		</t>
  </si>
  <si>
    <t>BASE KRAKI BC 450</t>
  </si>
  <si>
    <t>KK IOGEL ZLC 80</t>
  </si>
  <si>
    <t>KK IOGEL ZLC 95</t>
  </si>
  <si>
    <t>KK IOGEL HM 35</t>
  </si>
  <si>
    <t>KK IOGEL AG 30</t>
  </si>
  <si>
    <t>KK IOGEL EVD 30</t>
  </si>
  <si>
    <t>KK IOGEL CP 340</t>
  </si>
  <si>
    <t>KK IOGEL LVS 30</t>
  </si>
  <si>
    <t>KK IOGEL LGR 300</t>
  </si>
  <si>
    <t>KK IOGEL CA 100</t>
  </si>
  <si>
    <t>KK IOGEL FRG 20</t>
  </si>
  <si>
    <t>KK IOGEL GL 220</t>
  </si>
  <si>
    <t>KK CHEESEMIX 150</t>
  </si>
  <si>
    <t xml:space="preserve">KK CHEESEMIX 126		</t>
  </si>
  <si>
    <t xml:space="preserve">KK CHEESEMIX 2021		</t>
  </si>
  <si>
    <t>BASE KRAKI H:4140 - BASE LEITE</t>
  </si>
  <si>
    <t>ETS</t>
  </si>
  <si>
    <t>Estabilizante Sorvetes</t>
  </si>
  <si>
    <t>BASE KRAKI MRE 600</t>
  </si>
  <si>
    <t>BASE KRAKI ESP 50</t>
  </si>
  <si>
    <t>BASE KRAKI SPO 150</t>
  </si>
  <si>
    <t>BASE KRAKI EBA 500</t>
  </si>
  <si>
    <t>BASE KRAKI SZ 100</t>
  </si>
  <si>
    <t xml:space="preserve">KRAKIPRO MIX  L184		</t>
  </si>
  <si>
    <t>BASE KRAKI CGH 19</t>
  </si>
  <si>
    <t>KRAKIPRO MIX S50</t>
  </si>
  <si>
    <t>BASE KRAKI D 8020</t>
  </si>
  <si>
    <t>BASE KRAKI PD 50</t>
  </si>
  <si>
    <t>BASE KRAKI D8110</t>
  </si>
  <si>
    <t>BASE KRAKI EMS 890 M</t>
  </si>
  <si>
    <t>BASE KRAKI SOC 400</t>
  </si>
  <si>
    <t>BASE KRAKI LC 560</t>
  </si>
  <si>
    <t>BASE KRAKI D8070</t>
  </si>
  <si>
    <t>BASE KRAKI D8240</t>
  </si>
  <si>
    <t xml:space="preserve">ZTRIM (FOOD CORN FIBER)		</t>
  </si>
  <si>
    <t>KK EDULMIX SSC 40</t>
  </si>
  <si>
    <t>KK EDULMIX SAK 80</t>
  </si>
  <si>
    <t>KK EDULMIX LBV 80</t>
  </si>
  <si>
    <t>KK EDULMIX SP 30</t>
  </si>
  <si>
    <t>KK EDULMIX FRM 40</t>
  </si>
  <si>
    <t>MAC EDULMIX SAS 60</t>
  </si>
  <si>
    <t>MAC EDULMIX 600</t>
  </si>
  <si>
    <t>COFIFLEX FITA LINEAR 6,00MM</t>
  </si>
  <si>
    <t>COFIFLEX FITA LINEAR 12MM</t>
  </si>
  <si>
    <t>COFIFLEX TPS 3,00MM 155C 1,5KV</t>
  </si>
  <si>
    <t>COFIFLEX TPS 0,50MM 155C 1,5KV</t>
  </si>
  <si>
    <t>COFIFLEX TPS 1,00MM 155C 1,5KV</t>
  </si>
  <si>
    <t>COFIFLEX TPS 1,50MM 155C 1,5KV</t>
  </si>
  <si>
    <t>COFIFLEX TPS 2,00MM 155C 1,5KV</t>
  </si>
  <si>
    <t>COFIFLEX TPS 2,30MM 155C 1,5KV</t>
  </si>
  <si>
    <t>COFIFLEX TPS 2,50MM 155C 1,5KV</t>
  </si>
  <si>
    <t>COFIFLEX TPS 3,50MM 155C 1,5KV</t>
  </si>
  <si>
    <t>COFIFLEX TPS 4,00MM 155C 1,5KV</t>
  </si>
  <si>
    <t>COFIFLEX TPS 5,00MM 155C 1,5KV</t>
  </si>
  <si>
    <t>COFIFLEX TPS 6,00MM 155C 1,5KV</t>
  </si>
  <si>
    <t>COFIFLEX TPS 7,00MM 155C 1,5KV</t>
  </si>
  <si>
    <t>COFIFLEX TPS 8,00MM 155C 1,5KV</t>
  </si>
  <si>
    <t>COFIFLEX TPS 10MM 155C 1,5KV</t>
  </si>
  <si>
    <t>COFIFLEX TPS 12MM 155C 1,5KV</t>
  </si>
  <si>
    <t>COFIFLEX TPA 18,0MM 155C 2KV</t>
  </si>
  <si>
    <t>COFIFLEX TPA 20,0MM 155C 2KV</t>
  </si>
  <si>
    <t>COFIFLEX TPA 22,0MM 155C 2KV</t>
  </si>
  <si>
    <t>COFIFLEX TPA 2,00MM ESP 0,50MM 155C 2KV</t>
  </si>
  <si>
    <t>COFIFLEX TPA 6,00MM ESP 0,50MM 155C 2KV</t>
  </si>
  <si>
    <t>COFIFLEX TPA 1,50MM 155C 2KV (140MM)</t>
  </si>
  <si>
    <t>COFIFLEX TPA 3,00MM 155C 2KV (40MM)</t>
  </si>
  <si>
    <t>COFIFLEX TPA 4,00MM 155C 2KV (35MM)</t>
  </si>
  <si>
    <t>COFIFLEX TPA 4,00MM 155C 2KV (50MM)</t>
  </si>
  <si>
    <t>COFIFLEX TPA 5,00MM 155C 2KV (50MM)</t>
  </si>
  <si>
    <t>COFIFLEX TPA 6,00MM 155C 2KV (35MM)</t>
  </si>
  <si>
    <t>COFIFLEX TPA 6,00MM 155C 2KV (50MM)</t>
  </si>
  <si>
    <t>COFIFLEX TPA 6,00MM 155C 2KV (80MM)</t>
  </si>
  <si>
    <t>COFIFLEX TPA 7,00MM 155C 2KV (60MM)</t>
  </si>
  <si>
    <t>COFIFLEX TPA 8,00MM 155C 2KV (60MM)</t>
  </si>
  <si>
    <t>COFIFLEX TPA 10,0MM ESP 0,50MM 155C 2KV</t>
  </si>
  <si>
    <t>COFIFLEX TPA 12,0MM ESP 0,50MM 155C 2KV</t>
  </si>
  <si>
    <t>COFIFLEX TPA 4,0MM ESP 0,50MM 155C 2KV</t>
  </si>
  <si>
    <t>COFIFLEX TPA 4,00MM 155C 2KV (25MM)</t>
  </si>
  <si>
    <t>COFIFLEX TPA 8,00MM ESP 0,50MM 155C 2KV</t>
  </si>
  <si>
    <t>COFIFLEX CAMISETA POLIESTER ESPECIAL 9,00MM</t>
  </si>
  <si>
    <t>COFIFLEX CAMISETA POLIESTER ESPECIAL 7,00MM</t>
  </si>
  <si>
    <t>COFIFLEX TPA 12MM ESPESSURA 1,50MM</t>
  </si>
  <si>
    <t>COFIFLEX TPA DUPLO 16,0MM 155C 3KV</t>
  </si>
  <si>
    <t>COFIFLEX TPA DUPLO 18,0MM 155C 3KV</t>
  </si>
  <si>
    <t>COFIFLEX TPA DUPLO 32,0MM 155C 3KV</t>
  </si>
  <si>
    <t>COFIFLEX TPA DUPLO 36,0MM 155C 3KV</t>
  </si>
  <si>
    <t>COFIFLEX TPA DUPLO 6,00MM 155C 3KV</t>
  </si>
  <si>
    <t>COFIFLEX TPA DUPLO 8,00MM 155C 3KV</t>
  </si>
  <si>
    <t>COFIFLEX TPA DUPLO 4,00MM 155C 3KV (45MM)</t>
  </si>
  <si>
    <t>COFIFLEX TPA DUPLO 14,0MM 155C 3KV (90MM)</t>
  </si>
  <si>
    <t>COFIFLEX TPA DUPLO 18,0MM 155C 3KV (100MM)</t>
  </si>
  <si>
    <t>COFIFLEX TPA DUPLO 20,0MM 155C 3KV (110MM)</t>
  </si>
  <si>
    <t>COFIFLEX TPA DUPLO 28,0MM 155C 3KV</t>
  </si>
  <si>
    <t>UTILIZAR</t>
  </si>
  <si>
    <t>COFIFLEX TPA DUPLO 4,0MM 155C 3KV</t>
  </si>
  <si>
    <t>COFIFLEX TPA DUPLO 6,0MM 155C 3KV</t>
  </si>
  <si>
    <t>COFIFLEX TPA DUPLO 20,0MM 155C 3KV</t>
  </si>
  <si>
    <t>COFIFLEX TPP 12MM 130C 2KV</t>
  </si>
  <si>
    <t>COFIFLEX TPP 16,0MM 130C 2KV</t>
  </si>
  <si>
    <t>COFIFLEX TPP 16MM 130C 2KV</t>
  </si>
  <si>
    <t>COFIFLEX TPP 14MM 130C 2KV</t>
  </si>
  <si>
    <t>COFIFLEX TPP 2,00MM 130C 2KV (50MM)</t>
  </si>
  <si>
    <t>COFIFLEX TPP 0,50MM 130C 2KV</t>
  </si>
  <si>
    <t>COFIFLEX TRVA 1,50MM 155C 2KV</t>
  </si>
  <si>
    <t>COFIFLEX TRVA 7,00MM 155C 2KV</t>
  </si>
  <si>
    <t>COFIFLEX TRVA 14MM 155C 2KV</t>
  </si>
  <si>
    <t>COFIFLEX TRVA 1,20MM 155C 2KV (35MM)</t>
  </si>
  <si>
    <t>COFIFLEX TRVS 20,0MM 180C 1,5KV</t>
  </si>
  <si>
    <t>COFIFLEX TRVS 1,50MM 180C 1,5KV</t>
  </si>
  <si>
    <t>COFIFLEX TRVS 3,50MM 180C 1,5KV</t>
  </si>
  <si>
    <t>COFIFLEX TRVS 18MM 180C 1,5KV</t>
  </si>
  <si>
    <t>COFIFLEX TRVS 22MM 180C 1,5KV</t>
  </si>
  <si>
    <t>COFIFLEX TRVS 0,50MM 180C 1,5KV</t>
  </si>
  <si>
    <t>COFIFLEX TRVS 7,00MM 180C 1,5KV</t>
  </si>
  <si>
    <t>COFIFLEX TRVS 12MM 180C 3KV</t>
  </si>
  <si>
    <t>COFIFLEX TRVS 1,50MM 180C 3KV</t>
  </si>
  <si>
    <t>COFIFLEX TRVS 4,00MM 180C 3KV</t>
  </si>
  <si>
    <t>COFIFLEX TRVS 5,00MM 180C 3KV</t>
  </si>
  <si>
    <t>COFIFLEX TRVS 6,00MM 180C 3KV</t>
  </si>
  <si>
    <t>COFIFLEX TRVS 7,00MM 180C 3KV</t>
  </si>
  <si>
    <t>COFIFLEX TRVS 10MM 180C 3KV</t>
  </si>
  <si>
    <t>COFIFLEX TRVS 20MM 180C 3KV</t>
  </si>
  <si>
    <t>COFIFLEX TRVS 22MM 180C 3KV</t>
  </si>
  <si>
    <t>COFIFLEX TRVS 32MM 180C 3KV</t>
  </si>
  <si>
    <t>COFIFLEX TRVS 1,50MM 180C 3KV (50MM)</t>
  </si>
  <si>
    <t>COFIFLEX TRVS 1,00MM 180C 3KV</t>
  </si>
  <si>
    <t>COFIFLEX TRVS 4,00MM 180C 4KV</t>
  </si>
  <si>
    <t>COFIFLEX TRVS 3,00MM 180C 4KV</t>
  </si>
  <si>
    <t>COFIFLEX TRVS DUPLO 3,00MM2 180C 4KV</t>
  </si>
  <si>
    <t>COFIFLEX TRVS DUPLO 4,00MM2 180C 4KV</t>
  </si>
  <si>
    <t>COFIFLEX TRVS DUPLO 5,00MM2 180C 4KV</t>
  </si>
  <si>
    <t>COFIFLEX TRVS DUPLO 6,00MM2 180C 4KV</t>
  </si>
  <si>
    <t>COFIFLEX TRVS DUPLO 3,00MM2 180C 3KV (40MM)</t>
  </si>
  <si>
    <t>COFIFLEX TRVS DUPLO 3,00MM2 180C 4KV (40MM)</t>
  </si>
  <si>
    <t>COFIFLEX TRVS DUPLO 5,00MM2 180C 4KV (50MM)</t>
  </si>
  <si>
    <t>COFIFLEX TRVS DUPLO 6,00MM2 180C 4KV (60MM)</t>
  </si>
  <si>
    <t>COFIFLEX TRVS DUPLO 16MM2 180C 4KV</t>
  </si>
  <si>
    <t>CAMISETA DE ALGODAO 25,0M 100C 0,5KV</t>
  </si>
  <si>
    <t>CAMISETA DE ALGODAO 6.00MM 100C 0,5KV</t>
  </si>
  <si>
    <t>CAMISETA DE ALGODAO 5.00MM 100C 0,5KV</t>
  </si>
  <si>
    <t>CAMISETA DE ALGODAO 2.00MM 100C 0,5KV</t>
  </si>
  <si>
    <t>CAMISETA DE ALGODAO 4,00MM 100C 0,5KV</t>
  </si>
  <si>
    <t>CAMISETA DE ALGODAO 8,00MM 100C 0,5KV</t>
  </si>
  <si>
    <t>CAMISETA DE ALGODAO 10,0MM 100C 0,5KV</t>
  </si>
  <si>
    <t>CAMISETA DE ALGODAO 3.00MM 100C 0,5KV</t>
  </si>
  <si>
    <t>CAMISETA DE ALGODAO 12,0MM 100C 0,5KV</t>
  </si>
  <si>
    <t>CAMISETA DE ALGODAO 14,0MM 100C 0,5KV</t>
  </si>
  <si>
    <t>CAMISETA DE ALGODAO 16,0MM 100C 0,5KV</t>
  </si>
  <si>
    <t>CAMISETA DE ALGODAO 18,0MM 100C 0,5KV</t>
  </si>
  <si>
    <t>COFIFLEX CAMISETA POLIESTER ESTABILIZADA 0,50MM</t>
  </si>
  <si>
    <t>COFIFLEX CAMISETA POLIESTER ESTABILIZADA 0,80MM</t>
  </si>
  <si>
    <t>COFIFLEX CAMISETA POLIESTER ESTABILIZADA 1,00MM</t>
  </si>
  <si>
    <t>COFIFLEX CAMISETA POLIESTER ESTABILIZADA 1,50MM</t>
  </si>
  <si>
    <t>COFIFLEX CAMISETA POLIESTER ESTABILIZADA 3,00MM</t>
  </si>
  <si>
    <t>COFIFLEX CAMISETA POLIESTER ESTABILIZADA 5,00MM</t>
  </si>
  <si>
    <t>COFIFLEX CAMISETA POLIESTER ESTABILIZADA 6,00MM</t>
  </si>
  <si>
    <t>COFIFLEX CAMISETA POLIESTER ESTABILIZADA 7,00MM</t>
  </si>
  <si>
    <t>COFIFLEX CAMISETA POLIESTER ESTABILIZADA 8,00MM</t>
  </si>
  <si>
    <t>COFIFLEX CAMISETA POLIESTER ESTABILIZADA 10MM</t>
  </si>
  <si>
    <t>COFIFLEX CAMISETA POLIESTER ESTABILIZADA 12MM</t>
  </si>
  <si>
    <t>COFIFLEX CAMISETA POLIESTER ESTABILIZADA 14MM</t>
  </si>
  <si>
    <t>COFIFLEX CAMISETA POLIESTER ESTABILIZADA 16MM</t>
  </si>
  <si>
    <t>COFIFLEX CAMISETA POLIESTER ESTABILIZADA 18MM</t>
  </si>
  <si>
    <t>COFIFLEX CAMISETA POLIESTER ESTABILIZADA 22MM</t>
  </si>
  <si>
    <t>COFIFLEX CAMISETA POLIESTER ESTABILIZADA 34MM</t>
  </si>
  <si>
    <t>COFIFLEX CAMISETA POLIESTER ESTABILIZADA 28MM</t>
  </si>
  <si>
    <t>COFIFLEX CAMISETA POLIESTER ESTABILIZADA 32MM</t>
  </si>
  <si>
    <t>COFIFLEX CAMISETA POLIESTER ESTABILIZADA 20MM</t>
  </si>
  <si>
    <t>COFIFLEX CAMISETA FIBRA DE VIDRO 0,80MM</t>
  </si>
  <si>
    <t>COFIFLEX CAMISETA FIBRA DE VIDRO 1,00MM</t>
  </si>
  <si>
    <t>COFIFLEX CAMISETA FIBRA DE VIDRO 1,20MM</t>
  </si>
  <si>
    <t>COFIFLEX CAMISETA FIBRA DE VIDRO 1,50MM</t>
  </si>
  <si>
    <t>COFIFLEX CAMISETA FIBRA DE VIDRO 2,00MM</t>
  </si>
  <si>
    <t>COFIFLEX CAMISETA FIBRA DE VIDRO 2,50MM</t>
  </si>
  <si>
    <t>COFIFLEX CAMISETA FIBRA DE VIDRO 3,00MM</t>
  </si>
  <si>
    <t>COFIFLEX CAMISETA FIBRA DE VIDRO 4,00MM</t>
  </si>
  <si>
    <t>COFIFLEX CAMISETA FIBRA DE VIDRO 5,00MM</t>
  </si>
  <si>
    <t>COFIFLEX CAMISETA FIBRA DE VIDRO 6,00MM</t>
  </si>
  <si>
    <t>COFIFLEX CAMISETA FIBRA DE VIDRO 7,00MM</t>
  </si>
  <si>
    <t>COFIFLEX CAMISETA FIBRA DE VIDRO 8,00MM</t>
  </si>
  <si>
    <t>COFIFLEX CAMISETA FIBRA DE VIDRO 10MM</t>
  </si>
  <si>
    <t>COFIFLEX CAMISETA FIBRA DE VIDRO 12MM</t>
  </si>
  <si>
    <t>COFIFLEX CAMISETA FIBRA DE VIDRO 14MM</t>
  </si>
  <si>
    <t>COFIFLEX CAMISETA FIBRA DE VIDRO 16MM</t>
  </si>
  <si>
    <t>COFIFLEX CAMISETA FIBRA DE VIDRO 18MM</t>
  </si>
  <si>
    <t>COFIFLEX CAMISETA FIBRA DE VIDRO 25MM</t>
  </si>
  <si>
    <t>COFIFLEX CAMISETA FIBRA DE VIDRO ACABADA 5,00MM</t>
  </si>
  <si>
    <t>COFIFLEX CAMISETA FIBRA DE VIDRO ACABADA 12MM</t>
  </si>
  <si>
    <t>COFIFLEX CAMISETA FIBRA DE VIDRO ACABADA 18MM</t>
  </si>
  <si>
    <t>COFIFLEX CAMISETA FIBRA DE VIDRO ACABADA 70MM</t>
  </si>
  <si>
    <t>COFIFLEX CAMISETA FIBRA DE VIDRO ACABADA 100MM</t>
  </si>
  <si>
    <t>COFIFLEX CAMISETA FIBRA DE VIDRO ACABADA 120MM ROVING</t>
  </si>
  <si>
    <t>COFIFLEX CAMISETA FIBRA DE VIDRO ACABADA 25MM</t>
  </si>
  <si>
    <t>COFIFLEX CAMISETA FIBRA DE VIDRO ACABADA 32MM</t>
  </si>
  <si>
    <t>COFIFLEX CAMISETA FIBRA DE VIDRO ACABADA 40MM</t>
  </si>
  <si>
    <t>COFIFLEX CAMISETA FIBRA DE VIDRO 20MM</t>
  </si>
  <si>
    <t>COFIFLEX CAMISETA FIBRA DE VIDRO ACABADA 50MM</t>
  </si>
  <si>
    <t>COFIFLEX CAMISETA FIBRA DE VIDRO 22MM</t>
  </si>
  <si>
    <t>COFIFLEX TRPU 4,00MM TUBO PU C/FG</t>
  </si>
  <si>
    <t>COFIFLEX TRPU 6,00MM TUBO PU C/FG</t>
  </si>
  <si>
    <t>COFIFLEX TRPU 12MM TUBO PU C/FG</t>
  </si>
  <si>
    <t>COFIFLEX TRVS 1,00MM2 180C 1,5KV</t>
  </si>
  <si>
    <t>COFIFLEX TRVS 2,00MM2 180C 1,5KV</t>
  </si>
  <si>
    <t>COFIFLEX TRVS 3,00MM2 180C 1,5KV</t>
  </si>
  <si>
    <t>COFIFLEX TRVS 4,00MM2 180C 1,5KV</t>
  </si>
  <si>
    <t>COFIFLEX TRVS 5,00MM2 180C 1,5KV</t>
  </si>
  <si>
    <t>COFIFLEX TRVS 6,00MM2 180C 1,5KV</t>
  </si>
  <si>
    <t>COFIFLEX TRVS 8,00MM2 180C 1,5KV</t>
  </si>
  <si>
    <t>COFIFLEX TRVS 10MM2 180C 1,5KV</t>
  </si>
  <si>
    <t>COFIFLEX TRVS 12MM2 180C 1,5KV</t>
  </si>
  <si>
    <t>COFIFLEX TRVS 22MM2 180C 1,5KV</t>
  </si>
  <si>
    <t>COFIFLEX TRVS 25MM2 180C 1,5KV</t>
  </si>
  <si>
    <t>COFIFLEX TRVS 6,00MM2 180C 3KV</t>
  </si>
  <si>
    <t>COFIFLEX TRVS 12MM2 180C 3KV</t>
  </si>
  <si>
    <t>COFIFLEX TRVS 18MM2 180C 1,5KV</t>
  </si>
  <si>
    <t>COFIFLEX TRVP 0,80MM 130C 2KV</t>
  </si>
  <si>
    <t>COFIFLEX TRVP 1,00MM 130C 2KV</t>
  </si>
  <si>
    <t>COFIFLEX TRVP 2,00MM 130C 2KV</t>
  </si>
  <si>
    <t>COFIFLEX TRVP 16MM 130C 2KV</t>
  </si>
  <si>
    <t>COFIFLEX TRVP 14MM 130C 2KV</t>
  </si>
  <si>
    <t>COFIFLEX TRVP 20MM 130C 2KV</t>
  </si>
  <si>
    <t>COFIFLEX TRVP 6,00MM 130C 2KV</t>
  </si>
  <si>
    <t>COFIFLEX TRVP 7,00MM 130C 2KV</t>
  </si>
  <si>
    <t>TRVS DUPLO EXTRUDADO 4KV 200°C 13MM/17MM (1500MM)</t>
  </si>
  <si>
    <t>CORDA COBRE NU 35MM2 19X38/0,250MM</t>
  </si>
  <si>
    <t>NAO UTILIZAR</t>
  </si>
  <si>
    <t>CORDA COBRE NU 70MM2 19X29/0,400MM</t>
  </si>
  <si>
    <t>CORDA COBRE NU 185MM2 37X40/0,400MM</t>
  </si>
  <si>
    <t>CORDA COBRE EST 4/0AWG 19X27/0,520MM</t>
  </si>
  <si>
    <t>CORDA COBRE EST 1/0AWG 19X56/0,250MM</t>
  </si>
  <si>
    <t>CORDA COBRE EST 2AWG 7X22/0,520MM</t>
  </si>
  <si>
    <t>LMB 35MM2 (AMOSTRA P/ TESTE)</t>
  </si>
  <si>
    <t>COFIALT-UL 6AWG 200C 7,2KV EST ST+POL</t>
  </si>
  <si>
    <t>COFISIL-N 0,75MM2 200C 750V</t>
  </si>
  <si>
    <t>COFISIL-N 20AWG 200C 600V</t>
  </si>
  <si>
    <t>COFISIL-NS 2,50MM2 200C 750V</t>
  </si>
  <si>
    <t>COFISIL-NS 6,00MM2 200C 750V</t>
  </si>
  <si>
    <t>COFISIL-NS 10MM2 200C 750V</t>
  </si>
  <si>
    <t>COFISIL-NS 16MM2 200C 750V</t>
  </si>
  <si>
    <t>COFISIL-NS 25MM2 200C 750V (METROS)</t>
  </si>
  <si>
    <t>COFISIL-ST 4AWG 200C 600V</t>
  </si>
  <si>
    <t>COFISIL-ST 2AWG 200C 1KV</t>
  </si>
  <si>
    <t>COFISIL-ST 6AWG 200C 1KV</t>
  </si>
  <si>
    <t>COFISIL-ST 8AWG 200C 1KV</t>
  </si>
  <si>
    <t>COFISIL-ST 10AWG 200C 1KV</t>
  </si>
  <si>
    <t>COFISIL-ST 18AWG 200C 1KV MYLAR</t>
  </si>
  <si>
    <t>COFISIL-ST 16AWG 200C 1KV MYLAR</t>
  </si>
  <si>
    <t>COFISIL-ST 14AWG 200C 1KV MYLAR</t>
  </si>
  <si>
    <t>COFISIL-ST 12AWG 200C 1KV MYLAR</t>
  </si>
  <si>
    <t>COFISIL-N 1,50MM2 200C 750V (METROS)</t>
  </si>
  <si>
    <t>COFISIL-N 0,50MM2 200C 750V</t>
  </si>
  <si>
    <t>COFISIL-N 2,50MM2 200C 750V</t>
  </si>
  <si>
    <t>COFISIL-N 10MM2 200C 750V</t>
  </si>
  <si>
    <t>COFISIL-N 18AWG 200C 600V</t>
  </si>
  <si>
    <t>COFISIL-N 18AWG 200C 600V EST</t>
  </si>
  <si>
    <t>COFISIL-N 16AWG 200C 600V</t>
  </si>
  <si>
    <t>COFISIL-N 6AWG 200C 600V</t>
  </si>
  <si>
    <t>COFISIL-N 4AWG 200C 600V</t>
  </si>
  <si>
    <t>COFISIL-NS 185MM2 200C 750V</t>
  </si>
  <si>
    <t>COFISIL-N 22AWG 200C 600V</t>
  </si>
  <si>
    <t>COFISIL-N 240MM2 200C 0,6/1KV</t>
  </si>
  <si>
    <t>COFISIL-NS 2,50MM2 200C 750V EST</t>
  </si>
  <si>
    <t>COFISIL-N 16MM2 200C 750V</t>
  </si>
  <si>
    <t>COFISIL-N 10AWG 200C 1,1KV</t>
  </si>
  <si>
    <t>COFISIL-ST 16AWG 200C 600V</t>
  </si>
  <si>
    <t>COFISIL-ST 4,00MM2 200C 750V</t>
  </si>
  <si>
    <t>COFISIL-ST 95MM2 200C 750V</t>
  </si>
  <si>
    <t>LMS-150 10AWG 150C 600V</t>
  </si>
  <si>
    <t>LMS-150 14AWG 150C 600V</t>
  </si>
  <si>
    <t>COFISIL-ST 4AWG 200C 1,1KV</t>
  </si>
  <si>
    <t>COFISIL-ST 50MM2 200C 1,1KV</t>
  </si>
  <si>
    <t>COFISIL-ST 120MM2 200C 1,1KV</t>
  </si>
  <si>
    <t>COFISIL-ST 70MM2 200C 1,1KV</t>
  </si>
  <si>
    <t>COFISIL-ST 20AWG 200C 1,1KV MYLAR</t>
  </si>
  <si>
    <t>COFISIL-ST 18AWG 200C 1,1KV MYLAR</t>
  </si>
  <si>
    <t>COFISIL-ST 16AWG 200C 1,1KV MYLAR</t>
  </si>
  <si>
    <t>COFISIL-ST 12AWG 200C 1,1KV MYLAR</t>
  </si>
  <si>
    <t>COFISIL-ST 10AWG 200C 1,1KV MYLAR</t>
  </si>
  <si>
    <t>COFISIL-ST 6AWG 200C 1,1KV</t>
  </si>
  <si>
    <t>COFISIL-ST 4,00MM2 200C 1,1KV</t>
  </si>
  <si>
    <t>COFISIL-N 1,50MM2 180C 0,3/0,5KV</t>
  </si>
  <si>
    <t>COFISIL-ST 18AWG 200C 600V</t>
  </si>
  <si>
    <t>COFISIL-ST 185MM2 200C 1KV</t>
  </si>
  <si>
    <t>COFISIL-ST 6AWG 200C 600V</t>
  </si>
  <si>
    <t>COFISIL-ST 2AWG 200C 600V</t>
  </si>
  <si>
    <t>COFISIL-N 18AWG 200C 600V COMPRIMENTO 230MM</t>
  </si>
  <si>
    <t>COFISIL-N 95MM2 200C 750V</t>
  </si>
  <si>
    <t>COFISIL-ST 20AWG 200C 600V</t>
  </si>
  <si>
    <t>COFISIL-ST 8AWG 200C 600V</t>
  </si>
  <si>
    <t>COFISIL-N 1,00MM2 200C 750V</t>
  </si>
  <si>
    <t>COFISIL-N 14AWG 200C 600V</t>
  </si>
  <si>
    <t>COFISIL-N 12AWG 200C 600V</t>
  </si>
  <si>
    <t>COFISIL-N 10AWG 200C 600V</t>
  </si>
  <si>
    <t>COFISIL-N 8AWG 200C 600V</t>
  </si>
  <si>
    <t>COFISIL-N 4,00MM2 200C 750V</t>
  </si>
  <si>
    <t>COFISIL-NS 1,00MM2 200C 750V (ELBAC)</t>
  </si>
  <si>
    <t>COFISIL-ST 70MM2 200C 600V-750V</t>
  </si>
  <si>
    <t>COFISIL-ST 1,50MM2 200C 750V</t>
  </si>
  <si>
    <t>LMS-150 8AWG 150C 600V</t>
  </si>
  <si>
    <t>COFISIL-ST 8AWG 200C 1,1KV (MYLAR)</t>
  </si>
  <si>
    <t>COFISIL-ST 8AWG  200C 1,1KV (MYLAR)</t>
  </si>
  <si>
    <t>COFISIL-N 17AWG 150C 600V RABICHO EST (PPN00541)</t>
  </si>
  <si>
    <t>COFISIL-ST 95MM2 200C 1KV (WEG)</t>
  </si>
  <si>
    <t>COFISIL-N 1,50MM2 200C 600V</t>
  </si>
  <si>
    <t>COFISIL-N 25MM2 200C 750V</t>
  </si>
  <si>
    <t>COFISIL-N 70MM2 200C 750V</t>
  </si>
  <si>
    <t>COFISIL-NS 1,50MM2 200C 750V (ELBAC)</t>
  </si>
  <si>
    <t>COFISIL-ST 95MM2 200C 600V-750V</t>
  </si>
  <si>
    <t>COFISIL-ST 20AWG 200C 1KV MYLAR</t>
  </si>
  <si>
    <t>COFISIL-N 1,00MM2 180C 0,3/0,5KV</t>
  </si>
  <si>
    <t>COFISIL-ST 1/0AWG 200C 600V</t>
  </si>
  <si>
    <t>COFISIL-ST 70MM2 200C 750V</t>
  </si>
  <si>
    <t>COFISIL-NS 150MM2 200C 750V</t>
  </si>
  <si>
    <t>COFISIL-N 150MM2 200C 750V ACH</t>
  </si>
  <si>
    <t>COFISIL-ST 10AWG 200C 600V</t>
  </si>
  <si>
    <t>COFISIL-ST 12AWG 200C 600V</t>
  </si>
  <si>
    <t>COFISIL-ST 14AWG 200C 600V</t>
  </si>
  <si>
    <t>COFISIL-ST 22AWG 200C 600V</t>
  </si>
  <si>
    <t>COFISIL-ST 50MM2 200C 600V</t>
  </si>
  <si>
    <t>COFISIL-NS 120MM2 200C 750V</t>
  </si>
  <si>
    <t>COFISIL-NS 95MM2 200C 750V</t>
  </si>
  <si>
    <t>COFISIL-ST 2,50MM2 200C 750V</t>
  </si>
  <si>
    <t>COFISIL-ST 1,00MM2 200C 750V</t>
  </si>
  <si>
    <t>COFISIL-ST 8AWG 200C 1KV (PAILLAMILLA)</t>
  </si>
  <si>
    <t>COFISIL-ST 4AWG 200C 1KV (PAILLAMILLA)</t>
  </si>
  <si>
    <t>COFISIL-ST 1/0AWG 200C 1KV (PAILLAMILLA)</t>
  </si>
  <si>
    <t>COFISIL-ST 6AWG 200C 1KV (PAILLAMILLA)</t>
  </si>
  <si>
    <t>COFISIL-ST 2AWG 200C 1KV (PAILLAMILLA)</t>
  </si>
  <si>
    <t>COFISIL-ST 2/0AWG 200C 1KV (PAILLAMILLA)</t>
  </si>
  <si>
    <t>COFISIL-ST 4/0AWG 200C 1KV (PAILLAMILLA)</t>
  </si>
  <si>
    <t>COFISIL-ST 3/0AWG 200C 1KV (PAILLAMILLA)</t>
  </si>
  <si>
    <t>COFISIL-N 10AWG 200C 1KV</t>
  </si>
  <si>
    <t>COFISIL-N 35MM2 200C 750V (METROS)</t>
  </si>
  <si>
    <t>COFISIL-NS 4,00MM2 200C 750V EST</t>
  </si>
  <si>
    <t>COFISIL-ST 4/0AWG 200C 600V</t>
  </si>
  <si>
    <t>COFISIL-N 22AWG 200C 300V EST</t>
  </si>
  <si>
    <t>COFISIL-ST 70MM2 200C 750V (METRO)</t>
  </si>
  <si>
    <t>COFISIL-NS 2,50MM2 200C 750V (METRO)</t>
  </si>
  <si>
    <t>COFISIL-N 6,0MM2 200C 750V</t>
  </si>
  <si>
    <t>COFISIL-ST 120MM2 200C 1KV WEG MEXICO</t>
  </si>
  <si>
    <t>COFISIL-N 70MM2 200C 0,6/1KV</t>
  </si>
  <si>
    <t>COFISIL-N 35MM2 200C 0,6/1KV</t>
  </si>
  <si>
    <t>COFISIL-N 2/0AWG 200C 600V</t>
  </si>
  <si>
    <t>COFISIL-ST 2/0 AWG 200C 1KV EST  (WEG AUTO) ESP</t>
  </si>
  <si>
    <t>COFISIL-ST 10AWG 200C 1KV STYLE 3644</t>
  </si>
  <si>
    <t>COFISIL-ST 10AWG 200C 1KV (PAILAMILLA)</t>
  </si>
  <si>
    <t>COFISIL-L1,50MM2 200C 300V/500V PK</t>
  </si>
  <si>
    <t>COFISIL-NS 0,30MM2 200C 750V</t>
  </si>
  <si>
    <t>COFISIL-NS 1,00MM2 200C 750V</t>
  </si>
  <si>
    <t>COFISIL-N 10AWG 200C 1KV WEG MEXICO</t>
  </si>
  <si>
    <t>COFISIL-ST 95MM2 200C 1KV WEG MEXICO</t>
  </si>
  <si>
    <t>COFISIL-ST 16AWG 200C 1KV MYLAR WEG MEXICO</t>
  </si>
  <si>
    <t>COFISIL-N 35MM2 200C 750V</t>
  </si>
  <si>
    <t>COFISIL-ST 18AWG 200C 1KV (W1) MYLAR</t>
  </si>
  <si>
    <t>COFISIL-ST 18AWG 200C 1KV (V1) MYLAR</t>
  </si>
  <si>
    <t>COFISIL-ST 18AWG 200C 1KV (U1) MYLAR</t>
  </si>
  <si>
    <t>COFISIL-N 1/0AWG  200C 600V</t>
  </si>
  <si>
    <t>COFISIL ST 50MM2 200C 1KV EST</t>
  </si>
  <si>
    <t>COFISIL-ST 0,75MM2 200C 750V</t>
  </si>
  <si>
    <t>COFISIL-ST 35MM2 200C 750V</t>
  </si>
  <si>
    <t>COFISIL-N 120MM2 200C 750V</t>
  </si>
  <si>
    <t>COFISIL-N 25MM2 200C 0,6/1KV</t>
  </si>
  <si>
    <t>COFISIL-N 95MM2 200C 0,6/1KV</t>
  </si>
  <si>
    <t>COFISIL-N 50MM2 200C 0,6/1KV</t>
  </si>
  <si>
    <t>COFISIL-ST 120MM2 200C 750V</t>
  </si>
  <si>
    <t>COFISIL-FG 2,50MM2 200C 750V</t>
  </si>
  <si>
    <t>COFISIL-NFG 4,00MM2 200C 750V</t>
  </si>
  <si>
    <t>COFISIL-NFG 1,50MM2 200C 750V</t>
  </si>
  <si>
    <t>COFISIL-NFG 2,50MM2 200C 750V</t>
  </si>
  <si>
    <t>COFISIL-FG 1,00MM2 200C 750V</t>
  </si>
  <si>
    <t>COFISIL-FG 1,50MM2 200C 750V</t>
  </si>
  <si>
    <t>COFISIL-FG 10MM2 200C 750V</t>
  </si>
  <si>
    <t>COFISIL-NFG 70MM2 200C 750V</t>
  </si>
  <si>
    <t>COFISIL-NFG 16MM2 200C 750V</t>
  </si>
  <si>
    <t>COFISIL-NFG 1,00MM2 200C 750V</t>
  </si>
  <si>
    <t>COFISIL-FG 16MM2 200C 750V (VERNIZ TEFLON)</t>
  </si>
  <si>
    <t>COFISIL-NFG 2,50MM2 200C 750V EST</t>
  </si>
  <si>
    <t>COFISIL-FG 18AWG 200C 750V</t>
  </si>
  <si>
    <t>COFISIL-NFG 70MM2  200C 750V</t>
  </si>
  <si>
    <t>COFISIL-NFG 50MM2 200C 750V</t>
  </si>
  <si>
    <t>COFISIL-NFG 150MM2 200C 750V</t>
  </si>
  <si>
    <t>COFISIL-NFG 50MM2 200C 0,6/1,1KV (SIDERAR)</t>
  </si>
  <si>
    <t>COFISIL-NFG 70MM2 200C 0,6/1,1KV SIDERCA</t>
  </si>
  <si>
    <t>COFISIL-NFG 50MM2  200C 750V EST</t>
  </si>
  <si>
    <t>COFISIL-NFG 25MM2 200C 750V</t>
  </si>
  <si>
    <t>COFISIL-NFG 95MM2 200C 750V</t>
  </si>
  <si>
    <t>COFISIL-NFG 0,50MM2 200C 750V</t>
  </si>
  <si>
    <t>COFISIL-NFG 1,50MM2 200C 750V (METROS)</t>
  </si>
  <si>
    <t>COFISIL-FG SIAF 35MM2 200C 750V</t>
  </si>
  <si>
    <t>COFISIL-FG SIAF 25MM2 200C 750V</t>
  </si>
  <si>
    <t>COFISIL-FG SIAF 50MM2 200C 750V</t>
  </si>
  <si>
    <t>COFISIL-NFG 4,0MM2  200C 750V</t>
  </si>
  <si>
    <t>COFISIL-NFG 18AWG 200C 600V</t>
  </si>
  <si>
    <t>COFISIL-FG 6,0MM2 200C 750V</t>
  </si>
  <si>
    <t>COFISIL-NFG 12MM2 200C 750V</t>
  </si>
  <si>
    <t>COFISIL-NFG 22MM2 200C 750V</t>
  </si>
  <si>
    <t>COFISIL-FG 18AWG 200C 750V WEG MEXICO</t>
  </si>
  <si>
    <t>COFISIL-FG 4AWG 200C 600V</t>
  </si>
  <si>
    <t>COFISIL-FG 8AWG 200C 600V</t>
  </si>
  <si>
    <t>COFISIL-NFG 300MM2 200C 750V</t>
  </si>
  <si>
    <t>COFISIL-FG 10MM2 200C 0,6/1KV</t>
  </si>
  <si>
    <t>COFISIL-FG 16MM2 200C 0,6/1KV</t>
  </si>
  <si>
    <t>COFISIL-FG 25MM2 200C 0,6/1KV</t>
  </si>
  <si>
    <t>COFISIL-FG 35MM2 200C 0,6/1KV</t>
  </si>
  <si>
    <t>COFISIL-FG 70MM2 200C 0,6/1KV</t>
  </si>
  <si>
    <t>COFISIL-FG 120MM2 200C 0,6/1KV</t>
  </si>
  <si>
    <t>COFISIL-FG 150MM2 200C 0,6/1KV</t>
  </si>
  <si>
    <t>COFISIL-FG 50MM2 200C 0,6/1KV</t>
  </si>
  <si>
    <t>COFISIL-SHT 0,75MM2 300C 750V</t>
  </si>
  <si>
    <t>COFISIL-SHT 1,50MM2 300C 750V</t>
  </si>
  <si>
    <t>COFISIL-SHT 2,50MM2 300C 750V</t>
  </si>
  <si>
    <t>COFISIL-SHT 50MM2 300C 0,6/1KV</t>
  </si>
  <si>
    <t>COFISIL-SHT 70MM2 300C 0,6/1KV</t>
  </si>
  <si>
    <t>COFISIL-SHT 25MM2 300C 1KV</t>
  </si>
  <si>
    <t>COFISIL-SHT 35MM2 300C 0,6/1KV</t>
  </si>
  <si>
    <t>COFISIL-SHT 25MM2 300C 0,6/1KV ACH (CBPO)</t>
  </si>
  <si>
    <t>COFISIL-SHT 120MM2  300C 1KV</t>
  </si>
  <si>
    <t>COFISIL-SHT 300 ACH 6,0MM2 300C 0,6/1KV</t>
  </si>
  <si>
    <t>COFISIL-SHT 300 ACH 10MM2 300C 0,6/1KV</t>
  </si>
  <si>
    <t>COFISIL-SHT 300 ACH 16MM2 300C 0,6/1KV</t>
  </si>
  <si>
    <t>COFISIL-SHT 300 ACH 35MM2 300C 0,6/1KV</t>
  </si>
  <si>
    <t>COFISIL-SHT 300 ACH 95MM2 300C 0,6/1KV</t>
  </si>
  <si>
    <t>COFISIL-SHT 300 ACH 240MM2 300C 0,6/1KV</t>
  </si>
  <si>
    <t>COFISIL-SHT 300 ACH 25MM2 300C 0,6/1KV</t>
  </si>
  <si>
    <t>COFISIL-SHT 300 ACH  25MM2 300C 0,6/1KV</t>
  </si>
  <si>
    <t>COFISIL-SHT 300 ACH 50MM2 300C 0.6/1KV</t>
  </si>
  <si>
    <t>COFISIL-SHT 300 ACH 50MM2 300C 0,6/1KV</t>
  </si>
  <si>
    <t>COFISIL-SHT 300 ACH 70MM2 300C 0,6/1KV</t>
  </si>
  <si>
    <t>COFISIL-SHT 300 ACH 120MM2 300C 0,6/1KV</t>
  </si>
  <si>
    <t>COFISIL-SHT 300 ACH 2,50MM2 300C 1KV</t>
  </si>
  <si>
    <t>COFISIL-SHT 300 ACH 4,0MM2 300C 1KV</t>
  </si>
  <si>
    <t>COFISIL-SHT 35MM2 300C 750V</t>
  </si>
  <si>
    <t>COFISIL-SHT 0,75MM2 300C 750V TOMBAC</t>
  </si>
  <si>
    <t>COFISIL-SHT 1,00MM2 300C 750V</t>
  </si>
  <si>
    <t>COFISIL-SHT 0,50MM2 300C 750V</t>
  </si>
  <si>
    <t>UTILIZAR 30261020025012</t>
  </si>
  <si>
    <t>COFISIL-SHT 4,00MM2 300C 750V</t>
  </si>
  <si>
    <t>COFISIL-SHT 6,0MM2 300C 750V</t>
  </si>
  <si>
    <t>COFISIL-SHT 10MM2 300C 750V</t>
  </si>
  <si>
    <t>COFISIL-SHT 16MM2 300C 750V</t>
  </si>
  <si>
    <t>COFISIL-SHT 25MM2 300C 750V</t>
  </si>
  <si>
    <t>COFISIL-SHT 50MM2 300C 750V</t>
  </si>
  <si>
    <t>COFISIL-SHT 70MM2 300C 750V</t>
  </si>
  <si>
    <t>COFISIL-SHT 300 ACH 4,0MM2 300C 0,6/1KV EST</t>
  </si>
  <si>
    <t>SHTK-300 18AWG 300C 750V</t>
  </si>
  <si>
    <t>SHTK-300 14AWG 300C 750V (2FG)</t>
  </si>
  <si>
    <t>SHTK-300 2AWG 300C 750V (2FG)</t>
  </si>
  <si>
    <t>COFISIL-SHT FG 2,50MM2 300C 750V</t>
  </si>
  <si>
    <t>COFISIL-SHT FG 95MM2 300C 750V SIAF BTI</t>
  </si>
  <si>
    <t>SHTK-300 20AWG 300C 750V</t>
  </si>
  <si>
    <t>SHTK-300 20AWG 300C 750V (2FG)</t>
  </si>
  <si>
    <t>SHTK-300 16AWG 300C 750V (2FG)</t>
  </si>
  <si>
    <t>SHTK-300 18AWG 300C 750V (2FG)</t>
  </si>
  <si>
    <t>COFISIL-SHT FG 6,00MM2 300C 750V</t>
  </si>
  <si>
    <t>COFIALT-UL 10MM2 200C 1,1KV</t>
  </si>
  <si>
    <t>COFIALT-7.2 70MM2 180C 7.2KV EST (ABB BNSTU)</t>
  </si>
  <si>
    <t>COFIALT-UL 25MM2 200C 7.2KV</t>
  </si>
  <si>
    <t>COFIALT-UL 240MM2 200C 1.1KV</t>
  </si>
  <si>
    <t>COFIALT-UL 14AWG 200C 4.2KV EST WEG</t>
  </si>
  <si>
    <t>COFIALT-UL 10MM2 180C 7.2KV (SC+POL)</t>
  </si>
  <si>
    <t>COFIALT-3 3/0AWG 200C 3KV EST ST (MANSER)</t>
  </si>
  <si>
    <t>COFIALT-3 4/0AWG 200C 3KV EST ST (MANSER)</t>
  </si>
  <si>
    <t>COFIALT-3 70MM2 200C 3KV ST</t>
  </si>
  <si>
    <t>COFIALT-3 10MM2 200C 3KV EST</t>
  </si>
  <si>
    <t>COFIALT-3 50MM2 200C 3KV EST ACH</t>
  </si>
  <si>
    <t>COFIALT-3 4/0AWG 200C 3KV EST ST</t>
  </si>
  <si>
    <t>COFIALT-5 50MM2 200C 5KV ACH</t>
  </si>
  <si>
    <t>COFIALT-5 35MM2 200C 5KV ACH</t>
  </si>
  <si>
    <t>COFIALT-5 70MM2 200C 5KV ACH</t>
  </si>
  <si>
    <t>COFIALT-7 50MM2 200C 7KV ACH</t>
  </si>
  <si>
    <t>COFIALT-7 70MM2 200C 7KV ACH</t>
  </si>
  <si>
    <t>COFIALT-7 25MM2 200C 7KV EST ST</t>
  </si>
  <si>
    <t>COFIALT-7 95MM2 200C 7KV EST ST</t>
  </si>
  <si>
    <t>COFIALT-15 16MM2 200C 15KV ACH</t>
  </si>
  <si>
    <t>COFIALT-3.6  50MM2 FX -40C+120C 3,6/6KV</t>
  </si>
  <si>
    <t>COFIALT-3.6 120MM2 FX -40C+120C 3,6/6KV</t>
  </si>
  <si>
    <t>COFIALT-3.6 150MM2 FX -40C +120C 3,6/6KV</t>
  </si>
  <si>
    <t>COFIALT-3.6 240MM2 FX -40C+120C 3,6/6KV</t>
  </si>
  <si>
    <t>COFIALT-1.8 70MM2 FX -40C+120C 1,8/3KV</t>
  </si>
  <si>
    <t>COFIALT-1.8 95MM2  FX -40C+120C 1,8/3KV</t>
  </si>
  <si>
    <t>COFIALT-1.1 2,50MM2 180C 1,1KV EST POL  (BNSTS ABB)</t>
  </si>
  <si>
    <t>COFIALT-1.1 95MM2 180C 1,1KV EST POL (BNSTS ABB)</t>
  </si>
  <si>
    <t>COFIALT-3 1/0AWG 200C 3KV (ST)</t>
  </si>
  <si>
    <t>COFIALT-7.5 8AWG 200C 7,5KV - 7,2KV EST ST POL</t>
  </si>
  <si>
    <t>COFIALT-15 25MM2 ACH 200C 15KV</t>
  </si>
  <si>
    <t>COFIALT-15 120MM2 ACH 200C 15KV</t>
  </si>
  <si>
    <t>COFIALT-15 JUMPE 35MM2 - 2AWG 90C 15KV  (SOLUCAO EQUIP)</t>
  </si>
  <si>
    <t>COFIALT-15 JUMPE 95MM2 - 4/0AWG 90C 15KV (SOLUCAO EQUIP)</t>
  </si>
  <si>
    <t>COFIALT-7 120MM2 200C 7KV ACH</t>
  </si>
  <si>
    <t>COFIALT-3 2/0AWG 200C 3KV ST (MANSER)</t>
  </si>
  <si>
    <t>COFIALT-5 95MM2 200C 5KV ACH</t>
  </si>
  <si>
    <t>COFIALT-20 50MM2 200C 20KV ACH SC</t>
  </si>
  <si>
    <t>COFIALT-3.6 50MM2 FX -40C +120C 3,6/6KV (KAPTON)</t>
  </si>
  <si>
    <t>COFIALT-3 6,00MM2 200C 3KV EST ACH</t>
  </si>
  <si>
    <t>COFIALT-15 JUMPE 95MM2 - 4/0AWG 90C 15KV (TEREX)</t>
  </si>
  <si>
    <t>COFIALT-15 JUMPE 4/0AWG 90C 15KV (FLEX)</t>
  </si>
  <si>
    <t>COFIALT-7 50MM2 300C 7KV ACH</t>
  </si>
  <si>
    <t>COFIALT-3 4,00MM2 200C 3KV EST ACH</t>
  </si>
  <si>
    <t>COFIALT-7 95MM2 200C 7KV ACH</t>
  </si>
  <si>
    <t>COFIALT-20 150MM2 200C 20KV ACH (SC)</t>
  </si>
  <si>
    <t>COFIALT-7 1/0AWG 200C 7KV ACH</t>
  </si>
  <si>
    <t>COFIALT-20 95MM2 200C 20KV ACH (SC)</t>
  </si>
  <si>
    <t>COFIALT-3 2,50MM2 200C 3KV EST ACH</t>
  </si>
  <si>
    <t>COFIALT-3 16MM2 200C 3KV EST ACH</t>
  </si>
  <si>
    <t>COFIALT-3 35MM2 200C 3KV EST ACH</t>
  </si>
  <si>
    <t>COFIALT-3 95MM2 200C 3KV EST ACH</t>
  </si>
  <si>
    <t>COFIALT-3 120MM2 200C 3KV EST ACH</t>
  </si>
  <si>
    <t>COFIALT-3.6  185MM2 FX -40C+120C 3,6/6KV</t>
  </si>
  <si>
    <t>COFIALT-5 150MM2 200C 5KV  ACH</t>
  </si>
  <si>
    <t>COFIALT-7.5 4AWG 200C 7,5KV - 7,2KV EST ST POL</t>
  </si>
  <si>
    <t>COFIALT-1.1 120MM2 180C 1.1KV EST POL (ABB BNSTS)</t>
  </si>
  <si>
    <t>COFIALT UL 7.2 25MM2 200C 7,2KV (WEG)</t>
  </si>
  <si>
    <t>COFIALT UL 7.2 120MM2 200C 7,2KV (WEG)</t>
  </si>
  <si>
    <t>COFIALT-15 95MM2  200C 15KV ACH</t>
  </si>
  <si>
    <t>COFIALT-15 50MM2  200C 15KV ACH</t>
  </si>
  <si>
    <t>COFIALT-7 4/0AWG 200C 7KV</t>
  </si>
  <si>
    <t>COFIALT-7 2/0AWG 200C 7KV</t>
  </si>
  <si>
    <t>COFIALT-5 25MM2 200C ACH 5KV</t>
  </si>
  <si>
    <t>COFIALT-7 10MM2 ACH 200C 7KV</t>
  </si>
  <si>
    <t>COFIALT-5 35MM2 ACH 200C 5KV</t>
  </si>
  <si>
    <t>COFIALT-7 50MM2 ACH 200C 7KV</t>
  </si>
  <si>
    <t>COFIALT-7 2AWG 200C 7KV ACH</t>
  </si>
  <si>
    <t>COFIALT-7 16MM2 200C 7KV</t>
  </si>
  <si>
    <t>COFIALT-7.2 120MM2 200C 7,2KV POL</t>
  </si>
  <si>
    <t>COFIALT-15 95MM2 ACH 200C 15KV</t>
  </si>
  <si>
    <t>COFIALT-3 150MM2 200C 3KV EST (MANSER)</t>
  </si>
  <si>
    <t>COFIALT-7 10MM2 200C 7KV ACH</t>
  </si>
  <si>
    <t>COFIALT-7 6,0MM2 200C 7KV</t>
  </si>
  <si>
    <t>COFIALT-7.5 1/0AWG 200C 7,5KV-7,2KV EST ST + POL</t>
  </si>
  <si>
    <t>COFIALT-7 120MM2 200C 7KV</t>
  </si>
  <si>
    <t>COFIALT-7.2 35MM2 200C 7,2KV POL</t>
  </si>
  <si>
    <t>COFIALT-7 95MM2 200C 7KV</t>
  </si>
  <si>
    <t>COFIALT-7 3/0AWG 200C 7KV ACH</t>
  </si>
  <si>
    <t>COFIALT-7 70MM2 200C 7KV EST ST (YOSHIKAWA)</t>
  </si>
  <si>
    <t>COFIALT-7.2 10MM2 200C 7,2KV ACH</t>
  </si>
  <si>
    <t>COFIALT-7.2 10AWG 200C 7,2KV EST</t>
  </si>
  <si>
    <t>COFIALT-3 373MCM 200C 3KV EST ST (MANSER)</t>
  </si>
  <si>
    <t>COFIALT-15 95MM2 ACH 200C 15KV (KP+FG)</t>
  </si>
  <si>
    <t>COFIALT-15 25MM2 ACH 200C 15KV (KP+FG)</t>
  </si>
  <si>
    <t>COFIALT-7 25MM2 200C 7KV ACH WEG MEXICO</t>
  </si>
  <si>
    <t>COFIALT-3 150MM2 200C 3KV FG EST ACH</t>
  </si>
  <si>
    <t>COFIALT-3 185MM2 200C 3KV FG EST ACH</t>
  </si>
  <si>
    <t>COFIALT-7.2 25MM2 200C 7,2KV 200C ESTANHADO</t>
  </si>
  <si>
    <t>COFIALT-5 16MM2 200C 5KV ACH</t>
  </si>
  <si>
    <t>COFIALT-15 UL 14AWG 200C 15KV EST</t>
  </si>
  <si>
    <t>COFIALT-5 185MM2 200ºC 5KV ACH</t>
  </si>
  <si>
    <t>COFIALT-1.8 50MM2 120C 1.8/3KV (FX) EST</t>
  </si>
  <si>
    <t>COFIALT-3 240MM2 200C 3KV EST ST (METROS)</t>
  </si>
  <si>
    <t>COFIALT-3 150MM2 200C 3KV EST ACH (METROS)</t>
  </si>
  <si>
    <t>COFIALT-3.6 150MM2 FX -40C +120C 3,6/6KV (METROS)</t>
  </si>
  <si>
    <t>COFIFLON 10AWG 200C 1KV (WEG)</t>
  </si>
  <si>
    <t>COFIFLON 8AWG 200C 1KV (WEG)</t>
  </si>
  <si>
    <t>COFIFLON 14AWG 200C 1KV (WEG)</t>
  </si>
  <si>
    <t>COFIFLON 12AWG 200C 1KV (WEG)</t>
  </si>
  <si>
    <t>COFIFLON 16AWG 200C 1KV (WEG)</t>
  </si>
  <si>
    <t>COFIFLON 24AWG 200C 600V</t>
  </si>
  <si>
    <t>COFIFLON 22AWG 200C 600V</t>
  </si>
  <si>
    <t>COFIFLON 20AWG 200C 600V</t>
  </si>
  <si>
    <t>COFIFLON 0,50MM2 200C 600V</t>
  </si>
  <si>
    <t>COFIFLON 16AWG 200C 600V</t>
  </si>
  <si>
    <t>COFIFLON 1,50MM2 200C 600V</t>
  </si>
  <si>
    <t>COFIFLON 12AWG 200C 600V</t>
  </si>
  <si>
    <t>COFIFLON 1,00MM2 260C 600V</t>
  </si>
  <si>
    <t>COFIFLON 0,50MM2 260C 600V</t>
  </si>
  <si>
    <t>COFIFLON 22AWG 200C 0,6/1KV</t>
  </si>
  <si>
    <t>COFIFLON 10AWG 260C 0,6/1KV (AREVA)</t>
  </si>
  <si>
    <t>COFIFLON 14AWG 260C 0,6/1KV (AREVA)</t>
  </si>
  <si>
    <t>COFIFLON 6AWG 260C 0,6/1KV (20305014-RMG AREVA)</t>
  </si>
  <si>
    <t>COFIFLON 8AWG 260C 0,6/1KV (AREVA)</t>
  </si>
  <si>
    <t>COFIFLON 2,50MM2 260C 0,6/1KV (ARTECHE)</t>
  </si>
  <si>
    <t>COFIFLON 10AWG 260C 0,6/1KV (BALTEAU)</t>
  </si>
  <si>
    <t>COFIFLON ETFE 16AWG 200V 600V (ALSTOM)</t>
  </si>
  <si>
    <t>COFIFLON 0,50MM2 150C BC (DELPHI M3289001)</t>
  </si>
  <si>
    <t>COFIFLON 20AWG 200C 600V (PECAS 325MM)</t>
  </si>
  <si>
    <t>COFIFLON 26AWG 200C 600V</t>
  </si>
  <si>
    <t>COFIFLON 2,50MM2 200C 600V</t>
  </si>
  <si>
    <t>COFIFLON 18AWG 200C 1KV (WEG)</t>
  </si>
  <si>
    <t>COFIFLON 20AWG 200C 600V (ASCOVAL)</t>
  </si>
  <si>
    <t>COFIFLON 12AWG 200C 1KV</t>
  </si>
  <si>
    <t>COFIFLON 20AWG 260C 600V</t>
  </si>
  <si>
    <t>COFIFLON 10MM2 200C 4KV EST</t>
  </si>
  <si>
    <t>COFIFLON 8MM2 200C 4KV EST</t>
  </si>
  <si>
    <t>COFIFLON 26AWG 200C 600V STYLE</t>
  </si>
  <si>
    <t>COFIFLON 10AWG 200C 600V STYLE</t>
  </si>
  <si>
    <t>COFIFLON 18AWG 200C 1KV</t>
  </si>
  <si>
    <t>COFIFLON 4/0AWG 200C 3KV</t>
  </si>
  <si>
    <t>COFIFLON 6AWG 200C 1KV WEG</t>
  </si>
  <si>
    <t>COFIFLON 2,50MM2 200C 750V</t>
  </si>
  <si>
    <t>COFIFLON 1,0MM2 200C 600V BTE</t>
  </si>
  <si>
    <t>COFIFLON 4/0AWG 200ºC 1KV</t>
  </si>
  <si>
    <t>CABO IGNICAO 1,00MM2 300C 15KV SIL/FG</t>
  </si>
  <si>
    <t>CABO IGNICAO 1,00MM2 130C 10KV EPR/EPR</t>
  </si>
  <si>
    <t>CABO IGNICAO 1,00MM2 EST/PE/SIL HS (MAGNETI MARELI)</t>
  </si>
  <si>
    <t>CABO IGNICAO 1,00MM2 EST/PE/SIL LS (GRAVACAO BOCH PREMIUM)</t>
  </si>
  <si>
    <t>CABO SUPRESSIVO SIL 7MM (DELPHIA)</t>
  </si>
  <si>
    <t>CABO IGNICAO 2,50MM2 200C 15KV</t>
  </si>
  <si>
    <t>CABO IGNICAO 1,00MM2 EST PE/SIL-HS</t>
  </si>
  <si>
    <t>CABO IGNICAO 1,00MM2 EST/PE/SIL-HS (LUPPER)</t>
  </si>
  <si>
    <t>CABO SUPRESSIVO SIL 8MM (BOSCH PREMIUM )</t>
  </si>
  <si>
    <t>CABO SUPRESSIVO SIL 7MM  (MAGNETI MARELI)  CENTRO 1,20MM</t>
  </si>
  <si>
    <t>CABO SUPRESSIVO SIL 7MM  (MAGNETI MARELI)  CAMADA UNICA</t>
  </si>
  <si>
    <t>CABO SUPRESSIVO EPR/SIL 8MM  (SUPRESSIVO 1,20MM)</t>
  </si>
  <si>
    <t>CABO IGNICAO 1,00MM2 EST/PE/SIL HS (VDO)</t>
  </si>
  <si>
    <t>CABO IGNICAO 1,00MM2 90C BOR/BOR</t>
  </si>
  <si>
    <t>CABO IGNICAO 1.0MM2 PE/SIL-HS EST. (PACKARD)</t>
  </si>
  <si>
    <t>CABO IGNICAO 1,00MM2 EST PE/SIL-LS (OLIMPIC)</t>
  </si>
  <si>
    <t>CABO IGNICAO 1,0MM2 200C 10 KV FG+INOX (ARCELOR MITTAL)</t>
  </si>
  <si>
    <t>COFIDOX-RADOXIL 150MM2 -40+150C 1,8/3KV</t>
  </si>
  <si>
    <t>COFIDOX-RADOXIL 240MM2 -40+150C 1,8/3KV</t>
  </si>
  <si>
    <t>COFIDOX-RADOXIL 6,00MM2 -40+150C 1,8/3KV</t>
  </si>
  <si>
    <t>COFIDOX-RADOXIL 10MM2 -40+90C 0,6/1KV</t>
  </si>
  <si>
    <t>COFIDOX-RADOXIL 16MM2 -40+90C 0,6/1KV</t>
  </si>
  <si>
    <t>COFIDOX-RADOXIL 10MM2 -40+90C 1,8/3KV ALSTOM</t>
  </si>
  <si>
    <t>COFIDOX-RADOXIL 25MM2 -40+90C 1,8/3KV ALSTOM</t>
  </si>
  <si>
    <t>COFIDOX-RADOXIL 95MM2 -40+150C 3,6/6KV TEMOINSA</t>
  </si>
  <si>
    <t>COFIDOX-RADOXIL 50MM2 -40+90C 1,8/3KV ALSTOM</t>
  </si>
  <si>
    <t>COFIDOX-RADOXIL 3/0AWG -40+150C 1.8/3KV  C/COBERTURA (MANSER</t>
  </si>
  <si>
    <t>COFIDOX-RADOXIL 6,00MM2 -40+90C 0,6/1KV</t>
  </si>
  <si>
    <t>COFIDOX-RADOXIL  3/0AWG -40C+150C 3,6/6KV</t>
  </si>
  <si>
    <t>COFIDOX-RADOXIL  4,00MM2 -40+90C 0,6/1KV</t>
  </si>
  <si>
    <t>COFIDOX-RADOXIL 1,50MM2 -40+150C 0,6/1KV (TESTE)</t>
  </si>
  <si>
    <t>COFIDOX-RADOXIL 3/0AWG -40+150C 1.8/3KV  MANSER</t>
  </si>
  <si>
    <t>COFIDOX-RADOXIL 10MM2 -40+150C 0,6/1KV ESPECIAL</t>
  </si>
  <si>
    <t>COFIDOX-RADOXIL 95MM2 -40C +90C 1,8/3KV ALSTOM</t>
  </si>
  <si>
    <t>COFIDOX-RADOXIL 50MM2 -40+150C 0,6/1KV  ESPECIAL</t>
  </si>
  <si>
    <t>COFIDOX-RADOXIL 16MM2 -40+150C 0,6/1KV  ESPECIAL</t>
  </si>
  <si>
    <t>COFIDOX-RADOXIL 16MM2 -40°C +90ºC 1.8/3KV</t>
  </si>
  <si>
    <t>COFIDOX-RADOXIL 35MM2 -40°C +90ºC 1.8/3KV</t>
  </si>
  <si>
    <t>LMW 10AWG 125/150C 600V-750V</t>
  </si>
  <si>
    <t>LMW 4AWG 125/150C 600V-750V</t>
  </si>
  <si>
    <t>LMW 14AWG 125/150C 600V-750V (CZ T1/U1)</t>
  </si>
  <si>
    <t>LMW 14AWG 125/150C 600V-750V (COLORIDOS) T11/V4</t>
  </si>
  <si>
    <t>LMW 12AWG 125/150C 600V-750V</t>
  </si>
  <si>
    <t>LMW 20AWG 125/150C 600V-750V (CZ T1/U1)</t>
  </si>
  <si>
    <t>LMW 20AWG 125/150C 600V-750V (CZ T2/V1)</t>
  </si>
  <si>
    <t>LMW 20AWG 125/150C 600V-750V  (CZ T3/W1)</t>
  </si>
  <si>
    <t>LMW 20AWG 125/150C 600V-750V (CZ T4/U2)</t>
  </si>
  <si>
    <t>LMW 20AWG 125/150C 600V-750V (CZ T5/V2)</t>
  </si>
  <si>
    <t>LMW 20AWG 125/150C 600V-750V (CZ T6/W2)</t>
  </si>
  <si>
    <t>LMW 20AWG 125/150C 600V-750V (CZ T9/W3)</t>
  </si>
  <si>
    <t>LMW 20AWG 125/150C 600V-750V (CZ T10/U4)</t>
  </si>
  <si>
    <t>LMW 20AWG 125/150C 600V-750V (CZ T11/V4)</t>
  </si>
  <si>
    <t>LMW 20AWG 125/150C 600V-750V (CZ T12/W4)</t>
  </si>
  <si>
    <t>LMW 20AWG 125/150C 600V-750V (BR T2/V1)</t>
  </si>
  <si>
    <t>LMW 20AWG 125/150C 600V-750V (VM T8/V3)</t>
  </si>
  <si>
    <t>LMW 20AWG 125/150C 600V-750V  (PT T5/V2)</t>
  </si>
  <si>
    <t>LMW 20AWG 125/150C 600V-750V (AZ T1/U1)</t>
  </si>
  <si>
    <t>LMW 20AWG 125/150C 600V-750V (AM T4/U2)</t>
  </si>
  <si>
    <t>LMW 20AWG 125/150C 600V-750V (MR 7/P2)</t>
  </si>
  <si>
    <t>LMW 20AWG 125/150C 600-750V</t>
  </si>
  <si>
    <t>LMW 18AWG 125/150C 600V-750V (CZ T1/U1)</t>
  </si>
  <si>
    <t>LM-105 0,75MM2 70/105C 0,6/1KV EST</t>
  </si>
  <si>
    <t>LMW 18AWG 125/150C 600V-750V (CZ T2/V1)</t>
  </si>
  <si>
    <t>LM-105 0,50MM2 70/105C 0,6/1KV NU</t>
  </si>
  <si>
    <t>LMW 18AWG 125/150C 600V-750V (CZ T3/W1)</t>
  </si>
  <si>
    <t>LMW 18AWG 125/150C 600V-750V (CZ T4/U2)</t>
  </si>
  <si>
    <t>LMW 18AWG 125/150C 600V-750V (CZ T6/W2)</t>
  </si>
  <si>
    <t>LMW 18AWG 125/150C 600V-750V (CZ T7/U3)</t>
  </si>
  <si>
    <t>LMW 18AWG 125/150C 600V-750V (CZ T8/V3)</t>
  </si>
  <si>
    <t>LMW 18AWG 125/150C 600V-750V (CZ T10/U4)</t>
  </si>
  <si>
    <t>LMW 18AWG 125/150C 600V-750V (CZ T11/V4)</t>
  </si>
  <si>
    <t>LMW 18AWG 125/150C 600V-750V (CZ T12/W4)</t>
  </si>
  <si>
    <t>LMW 18AWG 125/150C 600V-750V (BR T2/V1)</t>
  </si>
  <si>
    <t>LMW 18AWG 125/150C 600V-750V (VM TJ T9/W3)</t>
  </si>
  <si>
    <t>LMW 18AWG 125/150C 600V-750V (RS T7/U3)</t>
  </si>
  <si>
    <t>LMW 18AWG 125/150C 600V-750V (VM T8/V3)</t>
  </si>
  <si>
    <t>LMW 18AWG 125/150C 600V-750V (PT T5/V2)</t>
  </si>
  <si>
    <t>LMW 18AWG 125/150C 600V-750V (AZ T1/U1)</t>
  </si>
  <si>
    <t>LMW 18AWG 125/150C 600V-750V (AM T4/U2)</t>
  </si>
  <si>
    <t>LMW 18AWG 125/150C 600V-750V (MR 7/P2)</t>
  </si>
  <si>
    <t>LMW 18AWG 125/150C 600V-750V (LJ T3/W1)</t>
  </si>
  <si>
    <t>LMW 18AWG 125/150C 600V-750V</t>
  </si>
  <si>
    <t>LMW 18AWG 125/150C 600V-750V (CZ T9/W3)</t>
  </si>
  <si>
    <t>LMW 16AWG 125/150C 600V-750V (CZ T1/U1)</t>
  </si>
  <si>
    <t>LMW 16AWG 125/150C 600V-750V (CZ T2/V1)</t>
  </si>
  <si>
    <t>LMW 16AWG 125/150C 600V-750V (CZ T3/W1)</t>
  </si>
  <si>
    <t>LMW 16AWG 125/150C 600V-750V (CZ T4/U2)</t>
  </si>
  <si>
    <t>LMW 16AWG 125/150C 600V-750V (CZ T5/V2)</t>
  </si>
  <si>
    <t>LMW 16AWG 125/150C 600V-750V (CZ T7/U3)</t>
  </si>
  <si>
    <t>LMW 16AWG 125/150C 600V-750V (CZ T8/V3)</t>
  </si>
  <si>
    <t>LMW 16AWG 125/150C 600V-750V (CZ T9/W3)</t>
  </si>
  <si>
    <t>LMW 16AWG 125/150C 600V-750V (CZ T10/U4)</t>
  </si>
  <si>
    <t>LMW 16AWG 125/150C 600V-750V (CZ T11/V4)</t>
  </si>
  <si>
    <t>LMW 16AWG 125/150C 600V-750V (CZ T12/W4)</t>
  </si>
  <si>
    <t>LMW 16AWG 125/150C 600V-750V (BR T2/V1)</t>
  </si>
  <si>
    <t>LMW 16AWG 125/150C 600V-750V (VM T8/V3)</t>
  </si>
  <si>
    <t>LMW 16AWG 125/150C 600V-750V (PT T5/V2)</t>
  </si>
  <si>
    <t>LMW 16AWG 125/150C 600V-750V (AZ T1/U1)</t>
  </si>
  <si>
    <t>LMW 16AWG 125/150C 600V-750V (AM T4/U2)</t>
  </si>
  <si>
    <t>LMW 16AWG 125/150C 600V-750V (MR 7/P2)</t>
  </si>
  <si>
    <t>LMW 16AWG 125/150C 600V-750V (LJ T3/W1)</t>
  </si>
  <si>
    <t>LMW 14AWG 125/150C 600V-750V (CZ T2/V1)</t>
  </si>
  <si>
    <t>LMW 14AWG 125/150C 600V-750V (CZ T3/W1)</t>
  </si>
  <si>
    <t>LMW 14AWG 125/150C 600V-750V (CZ T4/U2)</t>
  </si>
  <si>
    <t>LMW 14AWG 125/150C 600V-750V (CZ T5/V2)</t>
  </si>
  <si>
    <t>LMW 14AWG 125/150C 600V-750V (CZ T6/W2)</t>
  </si>
  <si>
    <t>LMW 14AWG 125/150C 600V-750V (CZ T7/U3)</t>
  </si>
  <si>
    <t>LMW 14AWG 125/150C 600V-750V (CZ T8/V3)</t>
  </si>
  <si>
    <t>LMW 14AWG 125/150C 600V-750V (CZ T9/W3)</t>
  </si>
  <si>
    <t>LMW 14AWG 125/150C 600V-750V (CZ T10/U4)</t>
  </si>
  <si>
    <t>LMW 14AWG 125/150C 600V-750V (CZ T11/V4)</t>
  </si>
  <si>
    <t>LMW 14AWG 125/150C 600V-750V (CZ T12/W4)</t>
  </si>
  <si>
    <t>LMW 14AWG 125/150C 600V-750V (BR T2/V1)</t>
  </si>
  <si>
    <t>LMW 14AWG 125/150C 600V-750V (VM T8/V3)</t>
  </si>
  <si>
    <t>LMW 14AWG 125/150C 600V-750V (PT T5/V2)</t>
  </si>
  <si>
    <t>LMW 14AWG 125/150C 600V-750V (AZ T1/U1)</t>
  </si>
  <si>
    <t>LMW 14AWG 125/150C 600V-750V (MR 7/P2)</t>
  </si>
  <si>
    <t>LMW 14AWG 125/150C 600V-750V (LJ T3/W1)</t>
  </si>
  <si>
    <t>LMW 14AWG 125/150C 600V-750V</t>
  </si>
  <si>
    <t>LM-130 14AWG 130C 600V</t>
  </si>
  <si>
    <t>LM-130 12AWG 130C 600V</t>
  </si>
  <si>
    <t>LM-130 10AWG 130C 600V</t>
  </si>
  <si>
    <t>LM-130 8AWG 130C 600V</t>
  </si>
  <si>
    <t>LMX-150 20AWG 150C</t>
  </si>
  <si>
    <t>LM-NH 85 1,50MM2 90C 0,6/1KV EST CL5 (N°15)</t>
  </si>
  <si>
    <t>LM-NH 85 4,00MM2 90C 0,6/1KV EST CL5</t>
  </si>
  <si>
    <t>LM-NH 85 2,50MM2 90C 0,6/1KV EST CL2</t>
  </si>
  <si>
    <t>LM-NH 85 10MM2 90C 0,6/1KV EST CL5</t>
  </si>
  <si>
    <t>LM-NH 85 6,00MM2 90C 0,6/1KV EST CL5</t>
  </si>
  <si>
    <t>LMW 50MM2 125/150C 600V-750V (SEM DESMOLDANTE)</t>
  </si>
  <si>
    <t>LMW 95MM2 125/150C 600V-750V (SEM DESMOLDANTE)</t>
  </si>
  <si>
    <t>LMW 185MM2 125/150C 1KV (SEM DESMOLDANTE)</t>
  </si>
  <si>
    <t>LM-130 16AWG 130C 600V</t>
  </si>
  <si>
    <t>LMW 240MM2 125/150C 1KV (SEM DESMOLDANTE)</t>
  </si>
  <si>
    <t>LMW 6AWG 125/150C 600V-750V (SEM DESMOLDANTE)</t>
  </si>
  <si>
    <t>LMW 4AWG 125/150C 600V-750V (SEM DESMOLDANTE)</t>
  </si>
  <si>
    <t>LMW 14AWG 125/150C 600V-750V (COLORIDOS)</t>
  </si>
  <si>
    <t>LMW 14AWG 125/150C 600V-750V (COLORIDOS) T9/W3</t>
  </si>
  <si>
    <t>LMW 14AWG 125/150C 600V-750V (COLORIDOS) T7/U3</t>
  </si>
  <si>
    <t>LMW 12AWG 125/150C 600V-750V (COLORIDOS) (T9/W3)</t>
  </si>
  <si>
    <t>LMW 12AWG 125/150C 600V-750V (COLORIDOS) (T12/W4)</t>
  </si>
  <si>
    <t>LMW 12AWG 125/150C 600V-750V (COLORIDOS) (T7/U3)</t>
  </si>
  <si>
    <t>LMW 12AWG 125/150C 600V-750V (COLORIDOS) (T8/V3)</t>
  </si>
  <si>
    <t>LMW 12AWG 125/150C 600V-750V (COLORIDOS) (T5/V2)</t>
  </si>
  <si>
    <t>LMW 12AWG 125/150C 600V-750V (COLORIDOS) (T1/U1)</t>
  </si>
  <si>
    <t>LMW 12AWG 125/150C 600V-750V (COLORIDOS) (T11/V4)</t>
  </si>
  <si>
    <t>LMW 12AWG 125/150C 600V-750V (COLORIDOS) (T4/U2)</t>
  </si>
  <si>
    <t>LMW 12AWG 125/150C 600V-750V (COLORIDOS) (T10/U4)</t>
  </si>
  <si>
    <t>LMW 12AWG 125/150C 600V-750V (COLORIDOS) (T6/W2)</t>
  </si>
  <si>
    <t>LMW 12AWG 125/150C 600V-750V (COLORIDOS) (T3/W1)</t>
  </si>
  <si>
    <t>LMW 16AWG 125/150C 600V-750V (COLORIDOS) (T9/W3)</t>
  </si>
  <si>
    <t>LMW 16AWG 125/150C 600V-750V (COLORIDOS) T12/W4</t>
  </si>
  <si>
    <t>LMW 16AWG 125/150C 600V-750V (COLORIDOS) T7/U3</t>
  </si>
  <si>
    <t>LMW 16AWG 125/150C 600V-750V (COLORIDOS) T11/V4</t>
  </si>
  <si>
    <t>LMW 16AWG 125/150C 600V-750V (COLORIDOS) T10/U4</t>
  </si>
  <si>
    <t>LMW 18AWG 125/150C 600V-750V (COLORIDOS)</t>
  </si>
  <si>
    <t>LMW 18AWG 125/150C 600V-750V (COLORIDOS) 3</t>
  </si>
  <si>
    <t>LMW 18AWG 125/150C 600V-750V (COLORIDOS) (T10/U4)</t>
  </si>
  <si>
    <t>LMW 20AWG 125/150C 600V-750V (COLORIDOS) (T10/U4)</t>
  </si>
  <si>
    <t>LM-130 16MM2 130C 750V</t>
  </si>
  <si>
    <t>LM-130 150MM2 130C 750V</t>
  </si>
  <si>
    <t>LM-130 150MM2 130C 750V (STEMAC)</t>
  </si>
  <si>
    <t>LM-130 0,50MM2 130C 750V</t>
  </si>
  <si>
    <t>LM-130 0,75MM2 130C 750V</t>
  </si>
  <si>
    <t>LMX-150 6AWG 150C 600V</t>
  </si>
  <si>
    <t>LMX-150 18AWG 150C 600V</t>
  </si>
  <si>
    <t>LM-130 22AWG 130C 600V</t>
  </si>
  <si>
    <t>LM-130 6AWG 130C 600V</t>
  </si>
  <si>
    <t>LM-130 4AWG 130C 600V</t>
  </si>
  <si>
    <t>LMX-150 16AWG 150C 600V</t>
  </si>
  <si>
    <t>LMX-150 18AWG 150C 600V EST</t>
  </si>
  <si>
    <t>LM-125 10AWG 125C 600V</t>
  </si>
  <si>
    <t>LM-125 8AWG 125C 600V</t>
  </si>
  <si>
    <t>LM-125 6AWG 125C 600V</t>
  </si>
  <si>
    <t>LM-125/150 10AWG 125/150C 600V-750V</t>
  </si>
  <si>
    <t>LMX-150 4/0AWG 150C 2KV EST</t>
  </si>
  <si>
    <t>LM-125/150 14AWG 125/150C 600-750V (BR 2)</t>
  </si>
  <si>
    <t>LM-125/150 20AWG 125/150C 600-750V (AM T4/U2)</t>
  </si>
  <si>
    <t>LM-125/150 18AWG 125/150C 600-750V (PT T5/V2)</t>
  </si>
  <si>
    <t>LM-125/150 18AWG 125/150C 600-750V (AZ T1/U1)</t>
  </si>
  <si>
    <t>LM-125/150 18AWG 125/150C 600-750V (LJ/PT T12/W4)</t>
  </si>
  <si>
    <t>LM-125/150 14AWG 125/150C 600-750V (VM T8/V3)</t>
  </si>
  <si>
    <t>LM-125/150 10AWG 125/150C 600-750V</t>
  </si>
  <si>
    <t>LMX-150 8AWG 150C 2KV EST</t>
  </si>
  <si>
    <t>LMX-150 2AWG 150C (AFL)</t>
  </si>
  <si>
    <t>LMX-150 1,50MM2 150C 0,6/1KV EST</t>
  </si>
  <si>
    <t>LMX-150 50MM2 150C 0,6/1KV EST</t>
  </si>
  <si>
    <t>LM-NH 85 2,50MM2 90C 0,15/0,25KV EST CL5</t>
  </si>
  <si>
    <t>LM-NH 85 25MM2 90C 0,6/1KV EST CL5</t>
  </si>
  <si>
    <t>LM-NH 85 35MM2 90C 0,6/1KV EST CL5</t>
  </si>
  <si>
    <t>LM-NH 85 70MM2 90C 0,6/1KV EST CL6</t>
  </si>
  <si>
    <t>LM-NH 85 70MM2 90C 0,6/1KV EST CL5</t>
  </si>
  <si>
    <t>LM-NH 85 0,50MM2 90C 0,15/0,25KV EST CL5</t>
  </si>
  <si>
    <t>LM-NH 85 120MM2 90C 0,6/1KV EST CL5</t>
  </si>
  <si>
    <t>LM-NH 85 1,50MM2 90C 0,15/0,25KV EST CL5</t>
  </si>
  <si>
    <t>LM-NH 85 1,50MM2 90C 0,15/0,25KV (WEG)</t>
  </si>
  <si>
    <t>LM-NH 85 1,50MM2 90C 0,6/1KV (WEG)</t>
  </si>
  <si>
    <t>LM-NH 85 2,50MM2 90C 0,15/0,25KV (WEG)</t>
  </si>
  <si>
    <t>LM-NH 85 2,50MM2 90C 0,6/1KV (WEG)</t>
  </si>
  <si>
    <t>LM-NH 85 16AWG 90C 0,6/1KV NU CL5 (WEG)</t>
  </si>
  <si>
    <t>LM-NH 85 14AWG 90C 0,6/1KV NU CL5 (WEG)</t>
  </si>
  <si>
    <t>LMV-120 1,00MM2 120C 0,6/1KV EST CL5</t>
  </si>
  <si>
    <t>LMV-120 1,50MM2 120C 0,6/1KV EST CL5</t>
  </si>
  <si>
    <t>LMV-120 2,50MM2 120C 0,6/1KV EST CL5</t>
  </si>
  <si>
    <t>LMV-150 70MM2 150C 3,6/6KV EST</t>
  </si>
  <si>
    <t>LMV-150 2,50MM2 150C 0,6/1KV EST</t>
  </si>
  <si>
    <t>LM-105 2,50MM2  0,6/1KV 70/105C EST</t>
  </si>
  <si>
    <t>LM-105 4,00MM2 70/105C 0,6/1KV EST</t>
  </si>
  <si>
    <t>LM-105 4,00MM2 70/105C 0,6/1KV EST CL5</t>
  </si>
  <si>
    <t>LM-105 6,00MM2 70/105C 0,6/1KV EST</t>
  </si>
  <si>
    <t>LM-105 18AWG 105C 600V</t>
  </si>
  <si>
    <t>LM-105 18AWG 105C 600V NU</t>
  </si>
  <si>
    <t>LM-105 4,00MM2 70/105C 0,6/1KV</t>
  </si>
  <si>
    <t>LM-105 24AWG 105C 600V</t>
  </si>
  <si>
    <t>LM-105 2,50MM2 70/105C 0,6/1KV</t>
  </si>
  <si>
    <t>LM-105 14AWG 105C 600V</t>
  </si>
  <si>
    <t>LM-105 25MM2 70/105C 0,6/1KV</t>
  </si>
  <si>
    <t>LM-130 70MM2 130C 750V</t>
  </si>
  <si>
    <t>LM-130 1,50MM2 130C 750V EST</t>
  </si>
  <si>
    <t>LM-130 2,50MM2 130C 750V EST</t>
  </si>
  <si>
    <t>LM-130 4,00MM2 130C 750V EST</t>
  </si>
  <si>
    <t>LM-130 6,00MM2 130C 750V EST</t>
  </si>
  <si>
    <t>LM-130 10MM2 130C 750V EST</t>
  </si>
  <si>
    <t>LM-130 16MM2 130C 750V EST</t>
  </si>
  <si>
    <t>LMA 20AWG 125C (AFL)</t>
  </si>
  <si>
    <t>LMA 18AWG 125C (AFL)</t>
  </si>
  <si>
    <t>LMA 16AWG 125C (AFL)</t>
  </si>
  <si>
    <t>LMA 14AWG 125C (AFL)</t>
  </si>
  <si>
    <t>LMA 12AWG 125C (AFL)</t>
  </si>
  <si>
    <t>LMA 10AWG 125C (AFL)</t>
  </si>
  <si>
    <t>LMB-200 10MM2 200C (DELPHI PPN00441)</t>
  </si>
  <si>
    <t>LMB-200 25MM2 200C</t>
  </si>
  <si>
    <t>LMB-200 25MM2 200C (DELPHI M3324)</t>
  </si>
  <si>
    <t>LMB-200 16MM2 200C (YAZAKI)</t>
  </si>
  <si>
    <t>LMB-150 16MM2 150C 25V (LEAR-GMW15626) (FL91X-B/T150)</t>
  </si>
  <si>
    <t>LMW-125/150 2AWG 600V-750V (SEM DESMOLDANTE)</t>
  </si>
  <si>
    <t>LM-105 6,00MM2 70/105C 0,6/1KV NU</t>
  </si>
  <si>
    <t>LMW-125/150 18AWG 125/150C 600V-750V</t>
  </si>
  <si>
    <t>LMW-125/150 10MM2 125/150C 600V-750V MYLAR</t>
  </si>
  <si>
    <t>LM-105 16MM2 70/105C 0,6/1KV EST CL5</t>
  </si>
  <si>
    <t>LM-105 10MM2 70/105C 0,6/1KV EST CL5</t>
  </si>
  <si>
    <t>LM-105 25MM2 70/105C 0,6/1KV EST CL5</t>
  </si>
  <si>
    <t>LM-130 2AWG 130C 600V EST</t>
  </si>
  <si>
    <t>LMX-150 10AWG  150C 600V</t>
  </si>
  <si>
    <t>LMX-150 444MCM 150C 1.8/3KV EST</t>
  </si>
  <si>
    <t>LM-NH 85 1,00MM2 90C 0,15/0,25KV EST CL5</t>
  </si>
  <si>
    <t>LMX-150 2,50MM2 150C 0,6/1KV</t>
  </si>
  <si>
    <t>LMX-150 14AWG 150C 2KV EST (ALL COD 11643)</t>
  </si>
  <si>
    <t>LMX-150 12AWG 150C 2KV EST</t>
  </si>
  <si>
    <t>LML-D 50MM2 90C 3,6/6KV EST</t>
  </si>
  <si>
    <t>LM-125/150 16AWG 125/150C 600V-750V</t>
  </si>
  <si>
    <t>LM-130 1,00MM2 130C 750V EST</t>
  </si>
  <si>
    <t>LM-130 2AWG 130C 600V</t>
  </si>
  <si>
    <t>LMW-125/150 16AWG 125/150C 600V-750V</t>
  </si>
  <si>
    <t>LM-125/150 18AWG 125/150C 600V-750V</t>
  </si>
  <si>
    <t>LM-125/150 18AWG 3400 125/150C 600V-750V</t>
  </si>
  <si>
    <t>LM-125/150 150MM2 125/150C 3KV (CVRD)</t>
  </si>
  <si>
    <t>FIO LM-125/150 20AWG 150C 600V</t>
  </si>
  <si>
    <t>LMX-150 14AWG 150C 600V</t>
  </si>
  <si>
    <t>LM-105 22AWG 105C 600V EST CL5</t>
  </si>
  <si>
    <t>LM-105 0,50MM2 70/105C 0,6/1KV EST</t>
  </si>
  <si>
    <t>LM-125/150 18AWG 125/150C 600-750V</t>
  </si>
  <si>
    <t>LM-NH 85 0,75MM2 90C 0,6/1KV EST CL5</t>
  </si>
  <si>
    <t>LM-NH 85 2,50MM2 90C 0,6/1KV EST CL5 (WEG/LLOYDS)</t>
  </si>
  <si>
    <t>LMX-150 2,50MM2 150C 600V</t>
  </si>
  <si>
    <t>LMX-150 4,00MM2 150C 600V</t>
  </si>
  <si>
    <t>LMX 150 2,50MM2 150C 1,8/3KV EST</t>
  </si>
  <si>
    <t>LM-NH 85 1,00MM2 90C 0,6/1KV EST CL2</t>
  </si>
  <si>
    <t>LM-105 16AWG 105C 600V</t>
  </si>
  <si>
    <t>LM-NH 85 50MM2 90C 0,6/1KV CL5 EST</t>
  </si>
  <si>
    <t>LM-105 1,50MM2 105C 750V EST</t>
  </si>
  <si>
    <t>LM-130 1AWG 130C 600V</t>
  </si>
  <si>
    <t>LMW 125/150 10AWG 125/150C 600V-750V SEM DESMOLDANTE</t>
  </si>
  <si>
    <t>LM-105 18AWG 70/105C 600V NU ESPECIAL</t>
  </si>
  <si>
    <t>LM-NH 85 1,00MM2 90C 0,6/1KV EST CL5 (WEG/LLOYDS)</t>
  </si>
  <si>
    <t>LM-130 50MM2 130C 750V</t>
  </si>
  <si>
    <t>LMX-150 240MM2 150C 2KV EST (INO)</t>
  </si>
  <si>
    <t>LM-130 35MM2 130C 750V</t>
  </si>
  <si>
    <t>LMX-150 2,50MM2 150C 0,6/1KV EST</t>
  </si>
  <si>
    <t>LMX-150 70MM2 150C 2KV (USIMINAS)</t>
  </si>
  <si>
    <t>LM-130 120MM2 130C 750V RD</t>
  </si>
  <si>
    <t>LM-125/150 18AWG 125/150C 600V (FIO)</t>
  </si>
  <si>
    <t>LM-NH 85 4,00MM2 90C 0,6/1KV EST. CL.5  (WEG/LLOYDS)</t>
  </si>
  <si>
    <t>LM-NH 85 70MM2 90C 0,6/1KV EST CL.5  (WEG/LLOYDS)</t>
  </si>
  <si>
    <t>LM-130 3/0AWG 130C 600V</t>
  </si>
  <si>
    <t>LM-130 4/0AWG 130C 600V</t>
  </si>
  <si>
    <t>LM-130 95MM2 130C 750V</t>
  </si>
  <si>
    <t>LMV-150 16MM2 150C 0,6/1KV EST</t>
  </si>
  <si>
    <t>LMV-150 150MM2 150C 3,6/6KV EST.</t>
  </si>
  <si>
    <t>LMV-150 25MM2 150C 0,6/1KV EST</t>
  </si>
  <si>
    <t>LMV-150 4,00MM2 150C 0,6/1KV EST</t>
  </si>
  <si>
    <t>LMV-150 6,00MM2 150C 3,6/6KV EST</t>
  </si>
  <si>
    <t>LM-105 70MM2 70/105C 0,6/1KV EST</t>
  </si>
  <si>
    <t>LM-105 120MM2 70/105C 0,6/1KV EST</t>
  </si>
  <si>
    <t>LMX-150 3/0AWG 150C 2KV EST (MANSER)</t>
  </si>
  <si>
    <t>LMX-150 313MCM 150C 2KV EST (MANSER)</t>
  </si>
  <si>
    <t>LMV-150 1,50MM2 150C 0,6/1KV EST</t>
  </si>
  <si>
    <t>LM-125/150 0,75MM2 125/150C 600V-750V</t>
  </si>
  <si>
    <t>LMV-150 2,50MM2 150C 3,6/6KV EST.</t>
  </si>
  <si>
    <t>LMX-150 240MM2 150C 2KV EST</t>
  </si>
  <si>
    <t>LML-D 373MCM 90C 2KV EST</t>
  </si>
  <si>
    <t>LM-130 35MM2 130C 750V  (METRO)</t>
  </si>
  <si>
    <t>LM-130 25MM2 130C 750V (METRO)</t>
  </si>
  <si>
    <t>LM-130 1,50MM2 130C 750V (METRO)</t>
  </si>
  <si>
    <t>LM-130 10MM2 130C 750V (METRO)</t>
  </si>
  <si>
    <t>LM-130 6,00MM2 130C 750V (METRO)</t>
  </si>
  <si>
    <t>LM-130 16MM2 130C 750V (METRO)</t>
  </si>
  <si>
    <t>LM-130 4,00MM2 130C 750V (METRO)</t>
  </si>
  <si>
    <t>LM-130 50MM2 130C 750V (METRO)</t>
  </si>
  <si>
    <t>LMX-150 4AWG 150C 600V EST STYLE 3289</t>
  </si>
  <si>
    <t>LM-NH 85 150MM2 90C 0,6/1KV CL5 EST</t>
  </si>
  <si>
    <t>LMX-150 3AWG 150C 2KV EST</t>
  </si>
  <si>
    <t>LMX-150 535MCM150C 2KV EST</t>
  </si>
  <si>
    <t>LM 16AWG 125/150C 600V-750V</t>
  </si>
  <si>
    <t>LM-130 1/0AWG 130C 600V</t>
  </si>
  <si>
    <t>LMW 1AWG 125/150C 600V-750V</t>
  </si>
  <si>
    <t>LML 50MM2 105C 0,6/1,1KV EST SIDERAR</t>
  </si>
  <si>
    <t>LMW 14AWG 125/150C 600V-750V (CZ T6/W2) WEG MEXICO</t>
  </si>
  <si>
    <t>LMW 18AWG 125/150C 600V-750V (PT T5/V2) WEG MEXICO</t>
  </si>
  <si>
    <t>LMW 18AWG 125/150C 600V-750V (MR 7/P2) WEG MEXICO</t>
  </si>
  <si>
    <t>LMW 18AWG 125/150C 600V-750V (VM T8/V3) WEG MEXICO</t>
  </si>
  <si>
    <t>LMW 18AWG 125/150C 600V-750V (RS T7/U3) WEG MEXICO</t>
  </si>
  <si>
    <t>LMW 16AWG 125/150C 600V-750V (VM T8/V3) WEG MEXICO</t>
  </si>
  <si>
    <t>LMW 16AWG 125/150C 600V-750V (AM T4/U2) WEG MEXICO</t>
  </si>
  <si>
    <t>LMW 14AWG 125/150C 600V-750V (AZ T1/U1) WEG MEXICO</t>
  </si>
  <si>
    <t>LMW 14AWG 125/150C 600V-750V (LJ T3/W1) WEG MEXICO</t>
  </si>
  <si>
    <t>LMW 14AWG 125/150C 600V-750V (AM T4/U2) WEG MEXICO</t>
  </si>
  <si>
    <t>LMW 14AWG 125/150C 600V-750V (PT T5/V2) WEG MEXICO</t>
  </si>
  <si>
    <t>LMW 14AWG 125/150C 600V-750V (COLORIDOS) T7/U3 WEG MEXICO</t>
  </si>
  <si>
    <t>LMW 14AWG 125/150C 600V-750V (COLORIDOS) T9/W3 WEG MEXICO</t>
  </si>
  <si>
    <t>LMW 4AWG 125/150C 600V-750V WEG MEXICO</t>
  </si>
  <si>
    <t>LMW 6AWG 125/150C 600V-750V WEG MEXICO</t>
  </si>
  <si>
    <t>LMW 8AWG 125/150C 600V-750V WEG MEXICO</t>
  </si>
  <si>
    <t>LMW 18AWG 125/150C 600V-750V (CZ T6/W2) WEG MEXICO</t>
  </si>
  <si>
    <t>LMW 16AWG 125/150C 600V-750V (BR T2/V1) WEG MEXICO</t>
  </si>
  <si>
    <t>LMW 12AWG 125/150C 600V-750V (COLORIDOS) (T2/V1) WEG MEXICO</t>
  </si>
  <si>
    <t>LMW 10AWG 125/150C 600V-750V (WEG MEXICO)</t>
  </si>
  <si>
    <t>LMW 6AWG 125/150C 600V-750V (WEG MEXICO)</t>
  </si>
  <si>
    <t>LMW 18AWG 125/150C 600V-750V (BR T2/V1) (WEG MEXICO)</t>
  </si>
  <si>
    <t>LMW 18AWG 125/150C 600V-750V (RS T7/U3) (WEG MEXICO)</t>
  </si>
  <si>
    <t>LMW 18AWG 125/150C 600V-750V (AM T4/U2) (WEG MEXICO)</t>
  </si>
  <si>
    <t>LMW 18AWG 125/150C 600V-750V (LJ T3/W1) (WEG MEXICO)</t>
  </si>
  <si>
    <t>LMW 16AWG 125/150C 600V-750V (AM T4/U2) (WEG MEXICO)</t>
  </si>
  <si>
    <t>LMW 14AWG 125/150C 600V-750V (LJ T3/W1) (WEG MEXICO)</t>
  </si>
  <si>
    <t>LMX-150 1AWG 150C 600V EST</t>
  </si>
  <si>
    <t>LM-125/150 16AWG 125/150C 600-750V</t>
  </si>
  <si>
    <t>LMX-150 262MCM 150C 2KV EST</t>
  </si>
  <si>
    <t>LMB-200 16MM2 200C YAZAKI (METROS)</t>
  </si>
  <si>
    <t>LMV-120 2,50MM2 120C 0,6/1KV EST CL6</t>
  </si>
  <si>
    <t>LMV-120 35MM2 120C 3,6/6KV EST CL5</t>
  </si>
  <si>
    <t>LMV-120 50MM2 120C 3,6/6KV EST CL5</t>
  </si>
  <si>
    <t>LMX-150 2/0AWG 150C 2KV</t>
  </si>
  <si>
    <t>LMX-150 120MM2 150C 1,8/3KV EST</t>
  </si>
  <si>
    <t>LM-105 1,50MM2 105C 600V EST</t>
  </si>
  <si>
    <t>LM-105 2,50MM2 105C 600V EST</t>
  </si>
  <si>
    <t>LM-105 0,75MM2 105C 600V EST</t>
  </si>
  <si>
    <t>COFISOLDA 95MM2 90C 750V</t>
  </si>
  <si>
    <t>COFISOLDA 25MM2 90C 750V</t>
  </si>
  <si>
    <t>COFISOLDA 70MM2 90C 750V (METRO)</t>
  </si>
  <si>
    <t>COFISOLDA 185MM2 90C 750V</t>
  </si>
  <si>
    <t>COFISOLDA 16MM2 90C 750V</t>
  </si>
  <si>
    <t>COFISOLDA-F 70MM2 90C 750V (NAVSHIP)</t>
  </si>
  <si>
    <t>COFISOLDA 35MM2 90C 750V</t>
  </si>
  <si>
    <t>KHT-400 2,50MM2 400C 750V</t>
  </si>
  <si>
    <t>KHT-400 1,50MM2 400C 750V</t>
  </si>
  <si>
    <t>KHT-400 4,00MM2 400C 750V</t>
  </si>
  <si>
    <t>KHT-400 0,75MM2 400C 750V</t>
  </si>
  <si>
    <t>KHT-400 10AWG 400C 600V</t>
  </si>
  <si>
    <t>KHT-400 6,00MM2 400C 750V</t>
  </si>
  <si>
    <t>MHT-400 10AWG 400C 750V</t>
  </si>
  <si>
    <t>MHT-400 16AWG 400C 750V</t>
  </si>
  <si>
    <t>MHT-400 12AWG 400C 750V</t>
  </si>
  <si>
    <t>MHT-400 14AWG  400C 750V</t>
  </si>
  <si>
    <t>MHT-400 18AWG  400C 750V</t>
  </si>
  <si>
    <t>MHT-400 1/0AWG 400C 600V</t>
  </si>
  <si>
    <t>MHT-500 4,00MM2 500C 750KV</t>
  </si>
  <si>
    <t>MHT-400 20AWG 400C 750KV</t>
  </si>
  <si>
    <t>MHT-500 10MM2 500C 750KV</t>
  </si>
  <si>
    <t>COFIVINIL 150MM2 90C 0,6/1KV</t>
  </si>
  <si>
    <t>COFIVINIL AER 10MM2 90C 3,6/6KV</t>
  </si>
  <si>
    <t>COFIVINIL 95MM2 90C 0,6/1KV</t>
  </si>
  <si>
    <t>COFIVINIL-HEPR 95MM2 90C 0,6/1KV (METRO)</t>
  </si>
  <si>
    <t>COFIVINIL-HEPR 240MM2 90C 0,6/1KV (METRO)</t>
  </si>
  <si>
    <t>COFIVINIL HEPR 70MM2 90C 0,6/1KV</t>
  </si>
  <si>
    <t>COFI-R NH 2AWG 90C 3,6/6KV EST BTE SHF2 (TEMOINSA)</t>
  </si>
  <si>
    <t>COFI-R HEPR 185MM2 90C 1,8/3KV EST CL6 HPN</t>
  </si>
  <si>
    <t>SO-M 2,50MM2 90C 750V</t>
  </si>
  <si>
    <t>W-M 25MM2 90C 750V</t>
  </si>
  <si>
    <t>W-M 35MM2 90C 750V</t>
  </si>
  <si>
    <t>W-M 10MM2 90C 750V</t>
  </si>
  <si>
    <t>W-M 16MM2 90C 750V</t>
  </si>
  <si>
    <t>W-M 150MM2 90C 0,6/1,1KV (SIDERAR)</t>
  </si>
  <si>
    <t>W-M 95MM2 200C 750V SIL FG AI</t>
  </si>
  <si>
    <t>W-M 500MM2 90C 750V EST</t>
  </si>
  <si>
    <t>W-M 185MM2 90C 0,6/1,1KV (SIDERAR)</t>
  </si>
  <si>
    <t>W-M 500MM2 90C 750V EST (METROS)</t>
  </si>
  <si>
    <t>W-M 70MM2 90C 750V</t>
  </si>
  <si>
    <t>W-M 95MM2 90C 0,6/1,1KV (SIDERAR)</t>
  </si>
  <si>
    <t>W-M 120MM2 90C 750V</t>
  </si>
  <si>
    <t>W-M 95MM2 200C 750V FG AI</t>
  </si>
  <si>
    <t>W-M 50MM2 90C 750V</t>
  </si>
  <si>
    <t>W-M 240MM2 90C 0,6/1,1KV (SIDERAR)</t>
  </si>
  <si>
    <t>W-M 70MM2 90C 750V FG AI</t>
  </si>
  <si>
    <t>W-M 120MM2 90C 750V 55M (25M FG+AI) GERDAU</t>
  </si>
  <si>
    <t>W-M 70MM2 90C 750V 55M (25M FG+AI) GERDAU</t>
  </si>
  <si>
    <t>W-M 35MM2 90C 750V ESTANHADO</t>
  </si>
  <si>
    <t>SHM 16MM2 90C 3,6/6KV EST</t>
  </si>
  <si>
    <t>SHM 25MM2 90ºC 8,7/15KV NU BTC</t>
  </si>
  <si>
    <t>SHM 35MM2 90C 8,7/15KV BTC</t>
  </si>
  <si>
    <t>BENEF SIL TRANSP SOBRE FIO RESISTIVO 5,5M 25W/M 220V (1038)</t>
  </si>
  <si>
    <t>BENEF COFINAV R90X SHF2 646MCM 90C 1,8/3KV BTE CL5 S/CERTIF</t>
  </si>
  <si>
    <t>BENEF COFIFLON CABO ACO INOX 0,80MM (LUMINI)</t>
  </si>
  <si>
    <t>COFINAV R90X 95MM2 90C 0,6/1KV NU CL5 (DETROIT)</t>
  </si>
  <si>
    <t>COFINAV R90X 4,00MM2 90C 0,6/1KV</t>
  </si>
  <si>
    <t>COFINAV R90X 35MM2 90C 0,6/1KV CL5</t>
  </si>
  <si>
    <t>COFINAV R90X 50MM2 90C 0,6/1KV CL5</t>
  </si>
  <si>
    <t>COFINAV R90X 240MM2 90C 1,8/3(3,6)KV CL6 NU</t>
  </si>
  <si>
    <t>COFINAV R90X 120MM2 90C 0,6/1KV BTE CL6</t>
  </si>
  <si>
    <t>COFINAV R90X 25MM2 90C 0,6/1KV</t>
  </si>
  <si>
    <t>COFINAV R90X 120MM2 90C 0,6/1KV CL6</t>
  </si>
  <si>
    <t>COFINAV R90X 185MM2 90C 0,6/1KV  CL6</t>
  </si>
  <si>
    <t>COFINAV R90X 95MM2 90C 0,6/1KV  CL6</t>
  </si>
  <si>
    <t>COFINAV R90X 350MCM 90C 0,6/1KV CL6 NAVSHIP</t>
  </si>
  <si>
    <t>COFINAV R90X 10MM2 90C 0,6/1KV CL5</t>
  </si>
  <si>
    <t>COFINAV R90X 185MM2 90C 0,6/1KV NU CL5 (DETROIT)</t>
  </si>
  <si>
    <t>COFINAV R90X 150MM2 90C 0,6/1KV NU CL5 (DETROIT)</t>
  </si>
  <si>
    <t>COFINAV R90X 120MM2 90C 0,6/1KV NU CL5 (DETROIT)</t>
  </si>
  <si>
    <t>COFINAV R90X 70MM2 90C 0,6/1KV NU CL5 (DETROIT)</t>
  </si>
  <si>
    <t>COFINAV R90X 50MM2 90C 0,6/1KV NU CL5 (DETROIT)</t>
  </si>
  <si>
    <t>COFINAV R90X SHF2 646MCM 90C 1,8/3KV BTE CL5</t>
  </si>
  <si>
    <t>COFINAV R90XTFX SHF2 150MM2 90C 0,6/1KV CL5</t>
  </si>
  <si>
    <t>COFINAV R90XTFX SHF2 70MM2 90C 0,6/1KV CL5</t>
  </si>
  <si>
    <t>COFINAV R90X SHF2 6,00MM2 90C 0,6/1KV</t>
  </si>
  <si>
    <t>COFINAV R90XTFX SHF2 240MM2 90C 0,6/1KV CL5</t>
  </si>
  <si>
    <t>COFINAV R90X 150MM2 90C 0,6/1KV CL5</t>
  </si>
  <si>
    <t>COFINAV R90X 650MCM 90C 0,6/1KV CL5 NAVSHIP</t>
  </si>
  <si>
    <t>COFINAV R90X 95MM2 90C 6/10KV BTE+BC CL5 S/CERTIFICACAO</t>
  </si>
  <si>
    <t>COFINAV R90XTFX 6,00MM2 90C 0,6/1KV CL5</t>
  </si>
  <si>
    <t>COFINAV MR90X 300MM2 90C 0,6/1KV BTE CL.5</t>
  </si>
  <si>
    <t>COFINAV R90XTFX SHF2 25MM2 90C 0,6/1KV CL5</t>
  </si>
  <si>
    <t>COFINAV R90XTFX SHF2 2,50MM2 90C 0,6/1KV</t>
  </si>
  <si>
    <t>COFINAV MR90X SHF2 70MM2 90C 0,6/1KV</t>
  </si>
  <si>
    <t>COFINAV MR90XTFX SHF2 150MM2 90C 0,6/1KV CL5</t>
  </si>
  <si>
    <t>COFISIL-BP 4X2,50MM2 200C 750V</t>
  </si>
  <si>
    <t>COFISIL-BP SHS 2X1,50MM2 200C 750V</t>
  </si>
  <si>
    <t>COFISIL-BP SHS 4X4,00MM2 200C 750V</t>
  </si>
  <si>
    <t>COFISIL-BP SHS 4X1,50MM2 200C 750V</t>
  </si>
  <si>
    <t>COFISIL-BP SHS 4X1,50MM2 200C 750V - UTILIZAR 30271300005010</t>
  </si>
  <si>
    <t>COFISIL-BP SHS 3X10MM2 300C 750V BTC</t>
  </si>
  <si>
    <t>COFISIL-BP SHS 4X16MM2 300C 750V BTC</t>
  </si>
  <si>
    <t>COFISIL-BP SHS 4X35MM2 300C 750V BTC</t>
  </si>
  <si>
    <t>COFISIL-BP SHS 3X1,50MM2 300C 750V BTC</t>
  </si>
  <si>
    <t>COFISIL-BP 20X1,50MM2 200C 750V</t>
  </si>
  <si>
    <t>COFISIL-BP FG SHS 8X10AWG 200C 600V</t>
  </si>
  <si>
    <t>COFISIL-BP 12X2,50MM2  200C 750V</t>
  </si>
  <si>
    <t>COFISIL-BP SHS 7X1,00MM2 200C 750V BTC</t>
  </si>
  <si>
    <t>COFISIL-BP SHS 7X1,00MM2 200C 750V BTC (GERDAU)</t>
  </si>
  <si>
    <t>COFISIL-BP 7X2,50MM2 200C 750V</t>
  </si>
  <si>
    <t>COFISIL-BP 12X4,00MM2 200C 750V</t>
  </si>
  <si>
    <t>COFISIL-BP 12X2,50MM2 200C 0,6/1,1KV (SIDERCA)</t>
  </si>
  <si>
    <t>COFISIL-BP 4X2X1,00MM2 200C 750V BTC</t>
  </si>
  <si>
    <t>COFISIL-BP 3X2X1,00MM2 200C 750V BTC</t>
  </si>
  <si>
    <t>COFISIL-BP SHS 15X1,50MM2 300C 750V BTC</t>
  </si>
  <si>
    <t>COFISIL-BP 4X0,50MM2 200C 750V BTE</t>
  </si>
  <si>
    <t>COFISIL-BP 6X1,00MM2 200C 750V BTC</t>
  </si>
  <si>
    <t>CORDAO PARALELO 2X24AWG 200C 300V (SIMILAR E COMPATIVEL)</t>
  </si>
  <si>
    <t>COFISIL-BP SHS  4X4,00MM2 200C 750V BTC</t>
  </si>
  <si>
    <t>COFISIL-BP 2X0,75MM2 180C 450/750V</t>
  </si>
  <si>
    <t>COFISIL-BP 2X1,50MM2  180C 450/750V</t>
  </si>
  <si>
    <t>COFISIL-BP 7X0,75MM2 200C 750V</t>
  </si>
  <si>
    <t>COFISIL-BP 12X1,50MM2 200C 0,6/1,1KV (SIDERAR)</t>
  </si>
  <si>
    <t>COFISIL-BP 5X1,50MM2 200C 750V BTE</t>
  </si>
  <si>
    <t>COFISIL-BP 2X1,50MM2 200C 750V</t>
  </si>
  <si>
    <t>COFISIL-BP 3X1,50MM2 200C 750V</t>
  </si>
  <si>
    <t>COFISIL-BP SHS 3X0,50MM2 200C 750V</t>
  </si>
  <si>
    <t>COFISIL-BP 4X6,00MM2 200C 0,6/1,1KV BTC (SIDERAR)</t>
  </si>
  <si>
    <t>COFISIL-BP SHS 4X0,75MM2 200C 750V</t>
  </si>
  <si>
    <t>COFISIL-BP 3X0,50MM2 200C 750V BTE</t>
  </si>
  <si>
    <t>COFISIL-BP SHS 7X1,00MM2 300C 750V</t>
  </si>
  <si>
    <t>COFISIL-BP 20X0,50MM2 200C 750V</t>
  </si>
  <si>
    <t>COFISIL BP SHS 25X1,50MM2 300C 750V</t>
  </si>
  <si>
    <t>COFISIL-BP SHS PLANO 12X2,50MM2 200C 750V</t>
  </si>
  <si>
    <t>COFISIL BP 42X0,50MM2 200C 750V</t>
  </si>
  <si>
    <t>COFISIL BP SHS 4X2X0,50MM2 200C 0,6/1,1KV BTC SIDERAR</t>
  </si>
  <si>
    <t>COFISIL BP 20X0,50MM2 200C 750V NAO UTILIZAR</t>
  </si>
  <si>
    <t>COFISIL-BP SHS 3X2X1,00MM2 200C 750V BTC</t>
  </si>
  <si>
    <t>COFISIL-BP 5X1,50MM2 200C 750V</t>
  </si>
  <si>
    <t>COFISIL-BP 5X2,50MM2 200C 750V</t>
  </si>
  <si>
    <t>COFISIL-BP 2X1,00MM2 200C 750V</t>
  </si>
  <si>
    <t>COFISIL-BP SHS 3X150MM2 300C 750V BTC</t>
  </si>
  <si>
    <t>COFISIL-BP SHS 5X16AWG 200C 0,6/1,1KV  (SIDERAR)</t>
  </si>
  <si>
    <t>COFISIL-BP 4X4,00M2 200C 0,6/1,1KV (SIDERAR)</t>
  </si>
  <si>
    <t>COFISIL-BP SHS 4X2X0,50MM2 200C 0,6/1,1KV BTC EST</t>
  </si>
  <si>
    <t>COFISIL-BP SHS 12X1,00MM2 200C 750V</t>
  </si>
  <si>
    <t>COFISIL-BP 4X16MM2 200C 750V</t>
  </si>
  <si>
    <t>COFISIL-BP 4X10MM2 200C 750V</t>
  </si>
  <si>
    <t>COFISIL-BP 4X4,0MM2 200C 750V</t>
  </si>
  <si>
    <t>COFISIL-BP 7X0,50MM2 200C 750V EST BTE</t>
  </si>
  <si>
    <t>COFISIL-BP SHS 5X1,00MM2 200C 750V</t>
  </si>
  <si>
    <t>COFISIL-BP 24X1,00MM2 200C 750V</t>
  </si>
  <si>
    <t>COFISIL-BP ACH 3X6,00MM2 200C 750V</t>
  </si>
  <si>
    <t>COFISIL-BP 2X2X16AWG+1X0,35MM2 200C 0,6/1,1KV BIC</t>
  </si>
  <si>
    <t>COFISIL-BP 3X1,50MM2 300C 750V BC (DRENO EST)</t>
  </si>
  <si>
    <t>COFISIL-BP 4X18AWG 200C 750V (WEG)</t>
  </si>
  <si>
    <t>COFISIL-BP SHS  1X2X18AWG 200C 300V BC EST</t>
  </si>
  <si>
    <t>COFISIL-BP 3X0,50MM2 200C 300V RABICHO (SENSE)</t>
  </si>
  <si>
    <t>COFISIL-BP 4X24AWG 200C 300V EST</t>
  </si>
  <si>
    <t>COFISIL-BP SHS 4X2X0,50MM2 200C 750V</t>
  </si>
  <si>
    <t>COFISIL-BP 16X1,50MM2 200C 750V</t>
  </si>
  <si>
    <t>COFISIL-BP 20X1,00MM2 200C 750V</t>
  </si>
  <si>
    <t>COFISIL-BP 4X2,5MM2 200C 1KV BTE</t>
  </si>
  <si>
    <t>COFISIL-BP 2X0,75MM2 200C 750V</t>
  </si>
  <si>
    <t>COFISIL-BP 2X0,50MM2 200C 750V</t>
  </si>
  <si>
    <t>COFISIL-BP 4X1,50MM2 200C 750V</t>
  </si>
  <si>
    <t>COFISIL-BP 4X10MM2 200C 0,6/1KV</t>
  </si>
  <si>
    <t>COFISIL-BP SHS 4X2X22AWG 300C 0,6/1KV BTIE</t>
  </si>
  <si>
    <t>COFISIL-BP 4X2,50MM2 200C 0,6/1KV EST</t>
  </si>
  <si>
    <t>COFISIL BP 4X2,50MM2 200ºC 750V SHS</t>
  </si>
  <si>
    <t>COFISIL BP 2X2,50MM2 200ºC 750V</t>
  </si>
  <si>
    <t>COFISIL BP 12X1,50MM2 200ºC 750V</t>
  </si>
  <si>
    <t>COFISIL BP 22X1.0MM2 200°C 750V</t>
  </si>
  <si>
    <t>COFISIL-BP 8X1.00MM2 200C 750V</t>
  </si>
  <si>
    <t>COFISIL-BP ACH 4X22AWG 200C 300V BC (ALFA INSTRUMENTOS)</t>
  </si>
  <si>
    <t>COFISIL-BP SHS 4X50MM2 200C 750V VD/AM</t>
  </si>
  <si>
    <t>COFISIL-BP SHT 15X1,50MM2 300C 750V</t>
  </si>
  <si>
    <t>COFISIL-BP SHT 2X1,00MM2 300C 750V</t>
  </si>
  <si>
    <t>COFISIL-BP SHT 3X1,00 300C 750V</t>
  </si>
  <si>
    <t>COFISIL-BP SHT 4X2,50MM2 300C 750V</t>
  </si>
  <si>
    <t>COFISIL-BP SHT 3X1,50MM2 300C 750V</t>
  </si>
  <si>
    <t>COFISIL-BP SHT 3X2X1,00MM2 300C 750V BTC</t>
  </si>
  <si>
    <t>COFISIL-BP SHT 4X1,00MM2 300C 750V</t>
  </si>
  <si>
    <t>COFISIL-BP SHT 3X2,50MM2 + (BTC 2.50MM2) 300C 750V</t>
  </si>
  <si>
    <t>COFISIL-BP SHT 12X1,50MM2 300C 750V BTC</t>
  </si>
  <si>
    <t>COFISIL-BP SHT 16X1,50MM2 300C 750V</t>
  </si>
  <si>
    <t>COFISIL-BP SHT 7X1,50MM2 300C 750V</t>
  </si>
  <si>
    <t>COFISIL-BP SHT 4X4,0MM2 300C 750V</t>
  </si>
  <si>
    <t>COFISIL-BP SHT 4X6,0MM2 300C 750V</t>
  </si>
  <si>
    <t>COFISIL-BP SHT 30X1,0MM2 300C 750V</t>
  </si>
  <si>
    <t>COFISIL-BPG 3X1,00MM2 200C 750V</t>
  </si>
  <si>
    <t>COFISIL-BPG FG 3X2,50MM2 200C 750V</t>
  </si>
  <si>
    <t>COFISIL-BPG 4X1,50MM2 200C 750V</t>
  </si>
  <si>
    <t>COFISIL-BPG 4X1,50MM2 200C 750V BC</t>
  </si>
  <si>
    <t>COFISIL-BPG 4X2,50MM2 200C 750V</t>
  </si>
  <si>
    <t>COFISIL-BPG 5X2,50MM2 200C 750V SIAF</t>
  </si>
  <si>
    <t>COFISIL-BPG SHS 4X4,00MM2 200C 750V</t>
  </si>
  <si>
    <t>COFISIL BPG SHS 7X6,00MM2 200C 750V (FG + AI)</t>
  </si>
  <si>
    <t>COFISIL-BPG 2X1,50MM2 200C 750V</t>
  </si>
  <si>
    <t>COFISIL-BPG 3X1,50MM2 200C 750V</t>
  </si>
  <si>
    <t>COFISIL-BPG 3X10MM2 200C 0,6/1,1KV (SIDERCA)</t>
  </si>
  <si>
    <t>COFISIL-BPG 4X4,00MM2 200C 0,6/1,1KV BC (SIDERAR)</t>
  </si>
  <si>
    <t>COFISIL-BPG 3X2,50MM2 200C 750V</t>
  </si>
  <si>
    <t>COFISIL-BPG SHS 12X1,50MM2 200C 0,6/1KV</t>
  </si>
  <si>
    <t>COFISIL-BPG 4X35MM2 200C 750V</t>
  </si>
  <si>
    <t>COFISIL-BPG 3X25MM2 200C 750V</t>
  </si>
  <si>
    <t>COFISIL-BPG SHS 7X1,50MM2 200C 0,6/1,1KV (SIDERCA)</t>
  </si>
  <si>
    <t>COFISIL-BPG 4X25MM2 200C 750V</t>
  </si>
  <si>
    <t>COFISIL-BPG SHS 300 12X1,50MM2 300C 750V</t>
  </si>
  <si>
    <t>COFISIL-BPG 3X4,00MM2 200C 750V (METROS)</t>
  </si>
  <si>
    <t>COFISIL-BPG 4X35MM2 200C 750V EST HS ARMADO</t>
  </si>
  <si>
    <t>COFISIL-BPG 6X1.5MM2 200C 750V</t>
  </si>
  <si>
    <t>COFISIL-BPG 4X2,50MM2 200C 750V AI</t>
  </si>
  <si>
    <t>COFISIL-BPG 2X1,50MM2 200C 750V AI</t>
  </si>
  <si>
    <t>COFISIL-BPG SHT 3X1,50MM2 300C 750V</t>
  </si>
  <si>
    <t>COFISIL-BPG SHT 4X2X1,00MM2 300C 750V BTC</t>
  </si>
  <si>
    <t>COFISIL-BPG SHT 12X1,50MM2 300C 750V</t>
  </si>
  <si>
    <t>COFISIL-BPG SHT 12X1,50MM2 300C 750V BTC</t>
  </si>
  <si>
    <t>COFISIL-BPG SHT 4X1,50MM2 300C 750V</t>
  </si>
  <si>
    <t>COFISIL-BPG SHT 4X0,50MM2 300C 750V</t>
  </si>
  <si>
    <t>COFISIL-BPG SHT 4X1,50MM2 300C 750V BTC</t>
  </si>
  <si>
    <t>COFISIL-BPG SHT 4X10MM2 300C 750V</t>
  </si>
  <si>
    <t>COFISIL-BPG SHT 6X1,50MM2 300C 750V BTC</t>
  </si>
  <si>
    <t>COFISIL-BPG SHT 2X1,50MM2 300C 750V</t>
  </si>
  <si>
    <t>COFISIL-BPG SHT 18X2,50MM2 300C 750V</t>
  </si>
  <si>
    <t>COFISIL-BPG SHT 4X4,0MM2 300C 750V</t>
  </si>
  <si>
    <t>COFIFLON 4X24AWG 200C 600V</t>
  </si>
  <si>
    <t>COFIFLON 4X2X22AWG 300C 750V BT NIQUELADO + KEVLAR (ARCELOR)</t>
  </si>
  <si>
    <t>COFIFLON 3X2,50MM2 + 2,50MM2 200C 0,6/1KV BFC</t>
  </si>
  <si>
    <t>COFIFLON 3X24AWG 260C 600V SILICONE BTE</t>
  </si>
  <si>
    <t>COFIFLON 4X4,00MM2 200C 0,6/1KV</t>
  </si>
  <si>
    <t>COFIFLON 4X24AWG 260C 600V  (SIL)</t>
  </si>
  <si>
    <t>COFIFLON 4X20AWG 200C 600V BTE</t>
  </si>
  <si>
    <t>COFIFLON 2X18AWG 200C 600V BC</t>
  </si>
  <si>
    <t>COFIFLON 3X16AW 200C 300V BC+BTE</t>
  </si>
  <si>
    <t>COFIFLON 3X20AWG 200C 300V  BC (SENSOR)</t>
  </si>
  <si>
    <t>COFIFLON 3X20AWG  200C 300V BC (SENSOR)</t>
  </si>
  <si>
    <t>COFIFLON 2X1,50MM2 90C 600V HPN BC (ALSTOM)</t>
  </si>
  <si>
    <t>COFIFLON (2X1,00MM2 BC)+2X0,75MM2 90C 600V HPN (ALSTOM)</t>
  </si>
  <si>
    <t>COFIFLON 3X2,50MM2 200C 0,6/1KV</t>
  </si>
  <si>
    <t>COFIFLON NC 3X4,00MM2 +4,00MM2 00C 0,6/1KV BFC</t>
  </si>
  <si>
    <t>COFIFLON 2X0,50MM2 BTI + 12X0,50MM2 90C 600V ALSTOM</t>
  </si>
  <si>
    <t>COFIFLON 2X16AWG 200C 600V BTE (ALSTOM)</t>
  </si>
  <si>
    <t>COFIFLON 3X24AWG 200C 600V BC</t>
  </si>
  <si>
    <t>COFIFLON 3X20AWG 200C 500V BTE+BC SILICONE</t>
  </si>
  <si>
    <t>COFIVINIL-MT 3X70MM2 90C 3,6/6KV</t>
  </si>
  <si>
    <t>COFIVINIL-MT 3X95MM2 90C 3,6/6KV</t>
  </si>
  <si>
    <t>KHT-400 2X1,50MM2 400C 750V BTC</t>
  </si>
  <si>
    <t>KHT-400 4X1,50MM2 400C 750V EST</t>
  </si>
  <si>
    <t>MHT-500 2X2,50MM2 500C 1KV (KLG)</t>
  </si>
  <si>
    <t>MHT-500 2X2,50MM2 500C 1KV EPR</t>
  </si>
  <si>
    <t>CABO PP 4X2X1,00MM2 105C 0,6/1KV  BIC</t>
  </si>
  <si>
    <t>CABO PP 4X18AWG 105C 600V</t>
  </si>
  <si>
    <t>CHICOTE PP 4X18AWG 105C 600V 1235MM (DESENHO Z-1438 WEG)</t>
  </si>
  <si>
    <t>CHICOTE PP 4X18AWG 105C 600V 1060MM ( 10001835827 WEG)</t>
  </si>
  <si>
    <t>CABO PP 7X1,50MM2 + (4X0,50MM2 BTE) 70C 300V (LWARCEL)</t>
  </si>
  <si>
    <t>COFIVINIL 3X2,50MM2 90C 0,6/1KV BTC</t>
  </si>
  <si>
    <t>COFIVINIL-HEPR 4X10MM2 90C 0,6/1KV</t>
  </si>
  <si>
    <t>COFIVINIL-NH 3X4,00MM2 90C 0,6/1KV</t>
  </si>
  <si>
    <t>COFIVINIL-HEPR 5X2,50MM2 90C 0,6/1KV</t>
  </si>
  <si>
    <t>COFIVINIL-HEPR 3X4,00MM2 90C 0,6/1KV BFC (METRO)</t>
  </si>
  <si>
    <t>COFIVINIL-HEPR 3X1,5MM2 90C 0,6/1KV BTC (DURAFERRO GCI24812)</t>
  </si>
  <si>
    <t>COFIVINIL-MT 3X35MM2 90C 3,6/6KV</t>
  </si>
  <si>
    <t>COFIVINIL-HEPR 3X4,00MM2 90C 0,6/1KV BFC</t>
  </si>
  <si>
    <t>COFIVINIL-NC HEPR 3X35MM2+16MM2 90C 0,6/1KV BFC</t>
  </si>
  <si>
    <t>COFIVINIL-HEPR 3X6,00MM2 90C 0,6/1KV</t>
  </si>
  <si>
    <t>COFIVINIL-HEPR 3X2,50MM2 90C 0,6/1KV</t>
  </si>
  <si>
    <t>COFIVINIL-HEPR 24X1,50MM2 90C 0,6/1KV BTC</t>
  </si>
  <si>
    <t>COFIVINIL-HEPR 4X2,50MM2 90C 0,6/1KV BTC</t>
  </si>
  <si>
    <t>COFIVINIL 3X4,0MM2 90C 0,6/1KV BTC</t>
  </si>
  <si>
    <t>COFIVINIL-HEPR 4X35MM2 90C 0,6/1KV</t>
  </si>
  <si>
    <t>COFIVINIL 1X2X1,50MM2 90C 500V BTIE ESPECIAL (ALSTOM)</t>
  </si>
  <si>
    <t>COFI-R 3X1,00MM2 90C 750V (ACE SCHMERSAL/ELGON)</t>
  </si>
  <si>
    <t>COFI-R 2X35MM2 90C 0,6/1KV</t>
  </si>
  <si>
    <t>COFI-R 130 3X1,50MM2 130C 500V FITA TNT</t>
  </si>
  <si>
    <t>COFI-R 130 3X2,50MM2 130C 500V</t>
  </si>
  <si>
    <t>COFI-R 130 4X2,50MM2 130C 500V</t>
  </si>
  <si>
    <t>COFI-R 3X1,50MM2 90C 0,6/1KV BTC</t>
  </si>
  <si>
    <t>COFI-R 3X1,00MM2 90C 1,1KV EST</t>
  </si>
  <si>
    <t>COFI-R 130 4X1,00MM2 130C 750V BTC</t>
  </si>
  <si>
    <t>COFI-R 130 8X1,50MM2 130C 0,6/1KV BTE+BC</t>
  </si>
  <si>
    <t>COFI-R 3X2X16AWG 90C 600V BI EST</t>
  </si>
  <si>
    <t>COFI-R 130 3X0,50MM2 130C 500V (GEVISA)</t>
  </si>
  <si>
    <t>COFI-R 130 6X0,50MM2 130C 500V BC EST (GEVISA)</t>
  </si>
  <si>
    <t>COFI-R 2X35MM2 90C 0,6/1KV (METROS)</t>
  </si>
  <si>
    <t>COFI-R 3X0,75MM2 90C 750V</t>
  </si>
  <si>
    <t>COFI-R 130 3X0,50MM2 130C 0,5KV EST BC</t>
  </si>
  <si>
    <t>COFI-R 3X1,50MM2 130C 0,6/1KV BC GEVISA</t>
  </si>
  <si>
    <t>COFI-R 2X16AWG 90C 300V BC</t>
  </si>
  <si>
    <t>COFI-R 4X16AWG 90C 300V BC</t>
  </si>
  <si>
    <t>COFICORD 2X0,75MM2 90C 750V</t>
  </si>
  <si>
    <t>COFICORD 2X10MM2 90C 750V</t>
  </si>
  <si>
    <t>COFICORD 3X4,00MM2 90C 750V</t>
  </si>
  <si>
    <t>ELASTOCORD 3X0,75MM2 90C 750V</t>
  </si>
  <si>
    <t>ELASTOCORD 2X1,50MM2 90C 750V</t>
  </si>
  <si>
    <t>ELASTOCORD 3X2,50MM2 90C 750V</t>
  </si>
  <si>
    <t>ELASTOCORD 2X0,50MM2 90C 750V (CERTIFICACAO)</t>
  </si>
  <si>
    <t>ELASTOCORD 2X1,00MM2 90C 750V</t>
  </si>
  <si>
    <t>ELASTOCORD 2X16+14AWG 90C 750V (DELPI)</t>
  </si>
  <si>
    <t>COFIPLAN-PP 15X1,00MM2 70C 750V</t>
  </si>
  <si>
    <t>COFIPLAN-PP 20X1,00MM2 70C 750V GRUPO</t>
  </si>
  <si>
    <t>COFIPLAN 3X6,00MM2 90C 750V</t>
  </si>
  <si>
    <t>COFIPLAN-PP 30X4,00MM2 70C (GRUPOS)</t>
  </si>
  <si>
    <t>COFIFPLAN PP 7X4,00MM2 70C 750V</t>
  </si>
  <si>
    <t>COFIFPLAN 10X2,50MM2 90C 750V</t>
  </si>
  <si>
    <t>COFIPLAN PP 4X6,00MM2 70C 750V</t>
  </si>
  <si>
    <t>COFIPLAN PP 8X4,00MM2 70C 750V</t>
  </si>
  <si>
    <t>COFIPLAN PP 15X1,50MM2 70C 750V</t>
  </si>
  <si>
    <t>COFIPLAN PP 6X4,00MM2 70C 750V</t>
  </si>
  <si>
    <t>COFIPLAN PP 3X6,00MM2 70C 750V</t>
  </si>
  <si>
    <t>COFIPLAN PP 3X16MM2 70C 750V</t>
  </si>
  <si>
    <t>COFIPLAN 4X4,00MM2 PP 70C 750V</t>
  </si>
  <si>
    <t>COFIPLAN PP 8X2,50MM2 70C 750V</t>
  </si>
  <si>
    <t>COFIPLAN PP 4X10MM2 70C 750V</t>
  </si>
  <si>
    <t>SO-M 7X2,50MM2 90C 0,6/1,1KV (SIDERAR)</t>
  </si>
  <si>
    <t>SO-M 7X1,50MM2 90C 750V</t>
  </si>
  <si>
    <t>SO-M 4X2,50MM2 90C 750V</t>
  </si>
  <si>
    <t>SO-M 4X6,00MM2 90C 750V</t>
  </si>
  <si>
    <t>SO-M 7X2,50MM2 90C 750V</t>
  </si>
  <si>
    <t>SO-M 12X1,50MM2 90C 0,6/1KV</t>
  </si>
  <si>
    <t>SO-M 18X2,50MM2 90C 0,6/1,1KV CL6</t>
  </si>
  <si>
    <t>SO-M 3X0,75MM2 90C 750V BTC</t>
  </si>
  <si>
    <t>SO-M 4X2X0,50MM2 90C 750V BTC  FG AI (30METROS)</t>
  </si>
  <si>
    <t>SO-PLANO 12X2,50MM2 90C 750V EST</t>
  </si>
  <si>
    <t>SO-M 4X6,00MM2 90C 0,6/1,1KV CAPA LISA (SIDERAR)</t>
  </si>
  <si>
    <t>SO-M 10X0,75MM2 90C 750V</t>
  </si>
  <si>
    <t>SO-F 6X1,00MM2 90C 750V</t>
  </si>
  <si>
    <t>SO-M 4X2X0,50MM2 90C 750V BTC</t>
  </si>
  <si>
    <t>SO-PLANO 3X4X2,50MM2 90C 0,6/1,1KV BTC CL6</t>
  </si>
  <si>
    <t>SO-F 10X2.50MM2 90C 0,6/1KV</t>
  </si>
  <si>
    <t>SO-F 16X1,50MM2 90C 0,6/1KV</t>
  </si>
  <si>
    <t>SO-F 13X1,50MM2 90C 0,6/1KV</t>
  </si>
  <si>
    <t>SO-F 6X1,50MM2 90C 0,6/1KV</t>
  </si>
  <si>
    <t>SO-M 20X1,50MM2 90C 0,6/1KV (CAPA LISA)</t>
  </si>
  <si>
    <t>SO-M 24X1.50MM2 90C 750V</t>
  </si>
  <si>
    <t>SO-M 20X1,50MM2 90C 750V</t>
  </si>
  <si>
    <t>SO-M 4,00MM2 90C 750V</t>
  </si>
  <si>
    <t>SO-M 4X1,5MM2 90C 0,6/1,1KV  (SIDERCA)</t>
  </si>
  <si>
    <t>SOOW 3X14AWG 90C 600V</t>
  </si>
  <si>
    <t>SO-M 5X1,50MM2 90C 750V</t>
  </si>
  <si>
    <t>SO-M 2X4,00MM2 90C 1KV</t>
  </si>
  <si>
    <t>SO-M 4X4,00MM2 90C 0,6/1,1KV (SIDERAR)</t>
  </si>
  <si>
    <t>SO-M 20X1,50MM2 90C 750V PU ESPECIAL</t>
  </si>
  <si>
    <t>SO-M 4X2,50MM2 90C 750V BTC</t>
  </si>
  <si>
    <t>SO-MISTO 26X2,50MM2+(10X1,00MM2 BTI) 90C 750V</t>
  </si>
  <si>
    <t>SO-PLANO 8X2,50MM2 90C 750V (AMANDINA)</t>
  </si>
  <si>
    <t>SO-SUPER 12X2,50MM2 90C 750V ENFITADO</t>
  </si>
  <si>
    <t>SO-SUPER 40X14AWG 90C 750V</t>
  </si>
  <si>
    <t>SO-SUPER 25X2,50MM2 90C 750V</t>
  </si>
  <si>
    <t>SO-M 25X1,50MM2 90C 750V SHS</t>
  </si>
  <si>
    <t>SO-M 7X2,50MM2 90C 750V (TESTE PU)</t>
  </si>
  <si>
    <t>SOOW 3X8AWG 90C 600V (WEG)</t>
  </si>
  <si>
    <t>SO-M 7X4,00MM2 90C 750V</t>
  </si>
  <si>
    <t>SO-M 7X1,50MM2 90C 750V BTC</t>
  </si>
  <si>
    <t>SO-M 7X4,00MM2 90C 750V (APERAM)</t>
  </si>
  <si>
    <t>SO-SUPER 40X2,50MM2 90C 750V (ENFITADO)</t>
  </si>
  <si>
    <t>SO-M 4X6,00MM2 200C 750V ST FG AI</t>
  </si>
  <si>
    <t>SO-M 8X2,50MM2 200C 750V ST FG AI</t>
  </si>
  <si>
    <t>SO-MISTO 5X2,50MM2+3X1,50MM2+(4X1,50MM2 BTI) 90C 750V FG+AI</t>
  </si>
  <si>
    <t>SO-M 25X1,50MM2 90C 750V</t>
  </si>
  <si>
    <t>SO-MISTO 13X10MM2 + 6X2,50MM2 90C 0,6/1KV FG+AI  ESPECIAL</t>
  </si>
  <si>
    <t>SO-PLANO 24X1,50MM2 90C 750V (GRUPOS)</t>
  </si>
  <si>
    <t>SO-M 3X1,50MM2 90C 0,6/1,1KV BTC CL6 SIDERAR</t>
  </si>
  <si>
    <t>SO-M 5X1,50MM2 90C 750V EST</t>
  </si>
  <si>
    <t>SO-M 16X1,50MM2 90C 750V EST</t>
  </si>
  <si>
    <t>SO-SUPER 16X2,50MM2 90C 750V</t>
  </si>
  <si>
    <t>SO-M 16X1,50MM2 90C 750V</t>
  </si>
  <si>
    <t>SO-PLANO 24X12AWG 90C 600V EST BTI  (ARCELOR)</t>
  </si>
  <si>
    <t>SO-SUPER 4X4,00MM2 90C 750V</t>
  </si>
  <si>
    <t>SO-M 3X4,00MM2 90C 750V</t>
  </si>
  <si>
    <t>SO-SUPER 36X1,00MM2 90C 750V BTE PU</t>
  </si>
  <si>
    <t>SO-MISTO 4X10MM2 + 2X2,50MM2 90C 750V (ARCELOR)</t>
  </si>
  <si>
    <t>SO-M 8X1,50MM2 90C 750V</t>
  </si>
  <si>
    <t>SO 10X18AWG 90C 600V (NAVSHIP)</t>
  </si>
  <si>
    <t>SO-SUPER 24X2,50MM2 90C 750V</t>
  </si>
  <si>
    <t>SO-M 6X4,00MM2 130C 750V BTC</t>
  </si>
  <si>
    <t>SO-SUPER 32X1,50MM2 90C 750V EST</t>
  </si>
  <si>
    <t>SO-M 16X6,00MM2 90C 750V</t>
  </si>
  <si>
    <t>SO-MISTO 13X4,00MM2 + 6X1,50MM2 90C 750V (CORDA MISTA)</t>
  </si>
  <si>
    <t>SO-M 4X1,50MM2 90C 750V BTC</t>
  </si>
  <si>
    <t>SO-M 20X1,00MM2 90C 750V (ST)</t>
  </si>
  <si>
    <t>SO-M 5X2,50MM2 90C 0,6/1KV</t>
  </si>
  <si>
    <t>SO-M 8X4,00MM2 90C 750V</t>
  </si>
  <si>
    <t>SO-M 8X1,00MM2 200C 750V BTC ST FG AI</t>
  </si>
  <si>
    <t>SO-M 3X16AWG 90C 0,6/1,1KV (SIDERAR)</t>
  </si>
  <si>
    <t>SO-M 7X0,75MM2 90C 750V BTC</t>
  </si>
  <si>
    <t>SO-PLANO 4X6,00MM2 90C 750V CL6</t>
  </si>
  <si>
    <t>SO-PLANO 16X2,50MM2 90C 750V EST GRUPOS ESPECIAL C. LISA</t>
  </si>
  <si>
    <t>SO-SUPER 22X2,50MM2 90C 750V</t>
  </si>
  <si>
    <t>SO-PLANO 24X1,50MM2 90C 750V RABICHO GRUPOS</t>
  </si>
  <si>
    <t>SO-M 16X1,00MM2 90C 750V</t>
  </si>
  <si>
    <t>SO-M 4X2,50MM2 90C 750V (CAPA LISA)</t>
  </si>
  <si>
    <t>SO-M 3X1,5MM2 90C 750V BTI</t>
  </si>
  <si>
    <t>SO-SUPER 14X4,00MM2 90C 750V</t>
  </si>
  <si>
    <t>SOOW 3X10AWG 90C 600V (WEG)</t>
  </si>
  <si>
    <t>SOOW 3X14AWG 90C 600V (WEG)</t>
  </si>
  <si>
    <t>SO-M 10MM2 90C 0,6/1,1KV (SIDERCA)</t>
  </si>
  <si>
    <t>SO-PLANO 8X1,0MM2 90C 750V BTI</t>
  </si>
  <si>
    <t>SO-PLANO 10X1,50MM2 90C 750V</t>
  </si>
  <si>
    <t>SO-SUPER 30X1,50MM2 90C 750V ENFITADO</t>
  </si>
  <si>
    <t>SO-MISTO 4X6,00 + 12X1,0MM2 90C 750V</t>
  </si>
  <si>
    <t>SO-M 3X6,00MM2 90C 750V</t>
  </si>
  <si>
    <t>SO 16X3X0,75MM2 90C 750V BTI ST FG INOX</t>
  </si>
  <si>
    <t>SO-SUPER 10X1,50MM2 90C 750V</t>
  </si>
  <si>
    <t>SO-SUPER 25X1,50MM2 90C 750V FG+INOX</t>
  </si>
  <si>
    <t>SO-SUPER 54X2,50MM2 90C 750V EST. NH (TVV)  - METROS</t>
  </si>
  <si>
    <t>SO-MISTO 3X2,5MM2 + 8X2X1,50MM2 90C 750V BTC</t>
  </si>
  <si>
    <t>SO-SUPER 12X2,50MM2 90C 0,6/1,1KV</t>
  </si>
  <si>
    <t>SO-SUPER 25X1,50MM2 90C 750V BTC ENFITADO</t>
  </si>
  <si>
    <t>SO-M 24X2,5MM2 90C 750V EST</t>
  </si>
  <si>
    <t>SO-M 20X4,00MM2 90C 750V</t>
  </si>
  <si>
    <t>SO-PLANO 4X2,50MM2 90C 750V</t>
  </si>
  <si>
    <t>SO-SUPER 24X2,50MM2 90C 750V 55M (25M FG+AI) GERDAU</t>
  </si>
  <si>
    <t>SO-M 4X6,00MM2 90C 750V 55M (25M FG+AI) GERDAU</t>
  </si>
  <si>
    <t>SO-MISTO 4X6,00+16X2,50MM2 90C 750V</t>
  </si>
  <si>
    <t>SO-M 3X2,50MM2 90C 0,6/1KV CAPA LISA</t>
  </si>
  <si>
    <t>SO-M 3X2,50MM2 90C 1KV</t>
  </si>
  <si>
    <t>SO-SUPER 30X1,0MM2 90C 0,6/1,1KV</t>
  </si>
  <si>
    <t>SO-M 7X1,00MM2 90C 300V RABICHO PU</t>
  </si>
  <si>
    <t>SO-M 2X2X2,50MM2 90C 750V BTC</t>
  </si>
  <si>
    <t>SO-M 24X2,50MM2 90C 750V BTC</t>
  </si>
  <si>
    <t>SO-SUPER 18X1,50MM2 90C 750V (CSN)</t>
  </si>
  <si>
    <t>SO-M 14X2,50MM2 90C 750V</t>
  </si>
  <si>
    <t>SO-SUPER 18X2,50MM2 90C 750V</t>
  </si>
  <si>
    <t>SO-MISTO 4X4,00+4X1,50MM2 90C 750V</t>
  </si>
  <si>
    <t>SO-SUPER 60X2,50MM2 90C 1KV</t>
  </si>
  <si>
    <t>SO-SUPER 30X4,00MM2 90C 1KV</t>
  </si>
  <si>
    <t>SO MISTO 5X10MM2+4X2,50MM2 90C 750V APERAM</t>
  </si>
  <si>
    <t>SO-SUPER 5X3X1,50MM2 90C 750V 55M (25M FG+AI) GERDAU</t>
  </si>
  <si>
    <t>SO-M 4X2X0,50MM2 90C 750V BTC 80M (30M FG+AI) GERDAU</t>
  </si>
  <si>
    <t>SO-M 4X4,00MM2 90C 0,6/1KV CL6 BTC TPU</t>
  </si>
  <si>
    <t>SO-M 35X1,50MM2 90C 750V</t>
  </si>
  <si>
    <t>SO-MISTO 4X6+10X2,50MM2 90C 750V FG+ INOX</t>
  </si>
  <si>
    <t>SO-M 3X10MM2 90C 750V</t>
  </si>
  <si>
    <t>SO MISTO 6X4,00MM2+8X1,50MM2 90C 750V EST</t>
  </si>
  <si>
    <t>SO-M 12X2,50MM2 90C 750V</t>
  </si>
  <si>
    <t>SO-M 3X1,50MM2 90C 750V</t>
  </si>
  <si>
    <t>SO-M 12X6,00MM2 90C 750V</t>
  </si>
  <si>
    <t>SO-M 7X1,00MM2 90C 750V</t>
  </si>
  <si>
    <t>W-M 2X50MM2 90C 750V EST</t>
  </si>
  <si>
    <t>W-M 4X10MM2 90C 750V EST</t>
  </si>
  <si>
    <t>W-M 4X10MM2 90C 0,6/1KV</t>
  </si>
  <si>
    <t>W-M 3X16MM2 90C 0,6/1,1KV CL6 (SIDERAR)</t>
  </si>
  <si>
    <t>W-M 4X10MM2 90C 2KV ESTANHADO (MGE)</t>
  </si>
  <si>
    <t>W-M 3X120MM2 90C 750V ARM INOX</t>
  </si>
  <si>
    <t>W-M 4X10MM2 90C 0,6/1,1KV CL6 (SIDERAR)</t>
  </si>
  <si>
    <t>W-M 4X10MM2 90C 0,6/1KV BTC (CAPA LISA)</t>
  </si>
  <si>
    <t>W-M 4X10MM2 90C 2KV EST</t>
  </si>
  <si>
    <t>W-PLANO 3X95MM2 90C 750V</t>
  </si>
  <si>
    <t>W-PLANO 3X70MM2 90C 750V</t>
  </si>
  <si>
    <t>W-MISTO 13X16MM2+9X1,50MM2 90C 750V CORDA MISTA (ENFITADO)</t>
  </si>
  <si>
    <t>W-MISTO 3X35MM2+10MM2+2X4MM2 90C 1KV (RIO DESERTO)</t>
  </si>
  <si>
    <t>W-M 4X50MM2 90C 750V</t>
  </si>
  <si>
    <t>W-M 4X150MM2 90C 750V  (TMSA)</t>
  </si>
  <si>
    <t>W 2X6AWG 90C 2KV 2AA EST</t>
  </si>
  <si>
    <t>W 2X6AWG 90C 2KV 2AA</t>
  </si>
  <si>
    <t>W-M 4X10MM2 90C 750V ENFITADO</t>
  </si>
  <si>
    <t>W-MISTO 3X50+1X25MM2 90C 750V</t>
  </si>
  <si>
    <t>W-M 5X16MM2 90C 750V</t>
  </si>
  <si>
    <t>W-M 4X120MM2 90C 750V PU</t>
  </si>
  <si>
    <t>W-M 2X10MM2 90C 750V EST</t>
  </si>
  <si>
    <t>W-MISTO 3X25MM2+10MM2+2X1,5MM2 90C 1KV (CAPA LISA)</t>
  </si>
  <si>
    <t>W-MISTO 3X16MM2+10MM2+2X1,50MM2 90C 1KV (CAPA LISA)</t>
  </si>
  <si>
    <t>W-M 4X16MM2 90C 0,6/1KV PU</t>
  </si>
  <si>
    <t>W-M 3X10MM2 90C 750V RD</t>
  </si>
  <si>
    <t>W-MISTO 4X50+15X10MM2 90C 1KV FG+ARM</t>
  </si>
  <si>
    <t>W-M 2X10MM2 90C 0,6/1,1KV CL6 (SIDERAR)</t>
  </si>
  <si>
    <t>W-M 3X70MM2 90C 750V RD</t>
  </si>
  <si>
    <t>W-M 4X16MM2 90C 750V EST Nº</t>
  </si>
  <si>
    <t>W-M 3X10MM2 90C 750V (CAPA LISA)</t>
  </si>
  <si>
    <t>W-M 13X16MM2 90C 750V AA CTAC ENFITADO</t>
  </si>
  <si>
    <t>W-M 4X16MM2 90C 750V AA</t>
  </si>
  <si>
    <t>W-PLANO 4X25MM2 90C 750V RD</t>
  </si>
  <si>
    <t>W-PLANO 3X50MM2 90C 750V RD</t>
  </si>
  <si>
    <t>W-M 3X50MM2+1X25MM2 90C 750V (ENFITADO)</t>
  </si>
  <si>
    <t>W-M 4X150MM2+12X1,50MM2 90C 750V (ENFITADO)</t>
  </si>
  <si>
    <t>W-M 2X16MM2 90C 750V</t>
  </si>
  <si>
    <t>W-M 3X10MM2 90C 750V EST</t>
  </si>
  <si>
    <t>W-MISTO 3X35MM2+3X2,50MM2 90C 1KV</t>
  </si>
  <si>
    <t>W-MISTO 3X70MM2+3X6,0MM2 90C 750V</t>
  </si>
  <si>
    <t>W-MISTO 1X4X35 (BTC)+4X35 (BTI)+16X4+16X2,5MM2 90C 750V</t>
  </si>
  <si>
    <t>W-M 3X35MM2 90C 750V</t>
  </si>
  <si>
    <t>W-M MISTO 6X16MM2+ 8X2,50MM2 90C 750V</t>
  </si>
  <si>
    <t>W-MISTO 6X35 + 2X16 + 4X4,0MM2 90C 750V FG+INOX(CORDA MISTA)</t>
  </si>
  <si>
    <t>W-MISTO 4X70+15X10MM2 90C 1KV FG+ARM</t>
  </si>
  <si>
    <t>W-M 3X120MM2 90C 750V</t>
  </si>
  <si>
    <t>W-MISTO 3X150MM2 + 2X2X2,50MM2 90C 750V BTI</t>
  </si>
  <si>
    <t>W-MISTO 2X1/0+3X10AWG 90C 2KV CAPA LISA LANCES DE 65M (CSN)</t>
  </si>
  <si>
    <t>W-M 4X120MM2 90C 750V</t>
  </si>
  <si>
    <t>W-M 4X16MM2 90C 750V (CAPA LISA)</t>
  </si>
  <si>
    <t>W-M 4X16MM2 90C 750V ENFITADO (RIMA 2)</t>
  </si>
  <si>
    <t>W-M MISTO 8X16MM2+ 8X2,50MM2 90C 750V (30MTS TRANCAS)</t>
  </si>
  <si>
    <t>W-MISTO 5X16MM2+ 3X2,50MM2 90C 750V ESP.</t>
  </si>
  <si>
    <t>W-MISTO 3X35MM2+ 3X2,50MM2 90C 750V CAPA LISA</t>
  </si>
  <si>
    <t>W-M 3X35MM2 90C 750V (CAPA LISA)</t>
  </si>
  <si>
    <t>SO-MISTO 4X6,00MM2+ 4X3X2,50MM2 90C 750V CAPA LISA</t>
  </si>
  <si>
    <t>W-M 2X16MM2 90C 750V (ELETROSIL)</t>
  </si>
  <si>
    <t>W-M 4X150MM2 90C 750V (MAXEL/RUMO)</t>
  </si>
  <si>
    <t>W-M 3X95MM2 90C 750V</t>
  </si>
  <si>
    <t>W-M 4X16MM2 90C 0,6/1KV</t>
  </si>
  <si>
    <t>W-M 4X35MM2 90C 0,6/1KV</t>
  </si>
  <si>
    <t>W-M 3X16MM2 90C 750V 55M (25M FG+AI) GERDAU</t>
  </si>
  <si>
    <t>W MISTO 2X120+6X4,0+22X2,50MM2 + AA 90ºC 750V CAPA LISA</t>
  </si>
  <si>
    <t>W-MISTO 2X16MM2+2X3X2,50MM2+(6X0,75MM2 BTE) 90C 750V</t>
  </si>
  <si>
    <t>W-MISTO 4X16+12X2,50MM2 90C 750V FG+ INOX</t>
  </si>
  <si>
    <t>W-M 2X50MM2 90C 750V</t>
  </si>
  <si>
    <t>W-M 2X35MM2 90C 750V</t>
  </si>
  <si>
    <t>SHDM-CT 3X70 + 2X25 + 10MM2 90C 3,6/6KV BTI NU</t>
  </si>
  <si>
    <t>SHD-GC 3X1/0AWG + 2X4AWG + 1X8AWG 90C 5KV BTI PU</t>
  </si>
  <si>
    <t>GM 3X95MM2 + 3X16MM2 90C 750V PU</t>
  </si>
  <si>
    <t>GM 3X95MM2 + 3X16MM2 90C 3,6/6KV (USIMINAS)</t>
  </si>
  <si>
    <t>GM 3X70MM+3X16MM2 90C 750V (ESTALEIRO ILHA)</t>
  </si>
  <si>
    <t>SHDM-CT 3X50MM2 + 2X16MM2 + 10MM2 90C 3,6/6KV BTI EST</t>
  </si>
  <si>
    <t>SHDM 3X70MM2+3X16MM2 90C 3,6/6KV BTI NU(CAPA LISA) PECA 315M</t>
  </si>
  <si>
    <t>SHGM-PLANO 4X2AWG 90C 5KV BTI EST</t>
  </si>
  <si>
    <t>SHDM 3X50MM2 +3X10MM2 90C 3,6/6KV EST  BTE (ARCELOR)</t>
  </si>
  <si>
    <t>SHDM-CT 3X120MM2+2X35MM2+10MM2 90C 3,6/6KV BTI EST</t>
  </si>
  <si>
    <t>SHDM 3X35MM2+3X10MM2 90C 3,6/6KV BTI EST</t>
  </si>
  <si>
    <t>GM 3X4/0AWG+3X3AWG 90C 2KV</t>
  </si>
  <si>
    <t>SHDM 3X70MM2+3X16MM2 90C 3,6/6KV BTI NU(CAPA LISA)</t>
  </si>
  <si>
    <t>SHD-GC 3X2/0AWG + 2X3AWG + 1X8AWG 90C 8KV BTI PU</t>
  </si>
  <si>
    <t>SHD-GC 3X1/0AWG + 2X4AWG + 1X8AWG 90C 5KV BTI PU (METROS)</t>
  </si>
  <si>
    <t>SHDM 3X50MM2 + 3X10MM2 90C 3,6/6KV BTI EST</t>
  </si>
  <si>
    <t>SHD-GC 3X2/0AWG + 2X3AWG + 1X8AWG 90C 8KV BTI PU (METROS)</t>
  </si>
  <si>
    <t>SHGM PLANO 4X2AWG 90C 5KV EST (PU)</t>
  </si>
  <si>
    <t>SHDM 3X50MM2+3X16MM2 90C 6/10KV BTI</t>
  </si>
  <si>
    <t>GM 3X95MM+3X16MM2 90C 0,6/1KV (PU)</t>
  </si>
  <si>
    <t>SHDM 3X70MM2+3X16MM2+1X4MM2 90C 8,7/15KV</t>
  </si>
  <si>
    <t>GM 3X50MM+3X10MM2 90C 750V</t>
  </si>
  <si>
    <t>GM-CT 3X10+2X6,00+1X6,00MM2 90C 750V</t>
  </si>
  <si>
    <t>GM-CT 3X16+2X10+1X10MM2 90C 750V</t>
  </si>
  <si>
    <t>GM 3X70MM+3X16MM2 90C 750V ESTANHADO (CSN-STK 2 E 3)</t>
  </si>
  <si>
    <t>GM 3X150MM2+3X25MM2 90C 0,6/1KV</t>
  </si>
  <si>
    <t>SHDM-CT 3X95 + 2X25 + 10MM2 90C 6/10KV BTI EST</t>
  </si>
  <si>
    <t>GM 3X95MM2 + 3X16MM2 90C 750V</t>
  </si>
  <si>
    <t>GM 3X70MM2+35MM2 90C 2KV (RIO DESERTO)</t>
  </si>
  <si>
    <t>COFIPAR KX 2X24AWG 260C 300V TEF/TEF</t>
  </si>
  <si>
    <t>COFIPAR SX 2X16AWG 200C 300V SIL/FG</t>
  </si>
  <si>
    <t>COFIPAR TX 14X0,50MM2 200C 300V FEP/SIL BC AG</t>
  </si>
  <si>
    <t>COFIPAR TX 5X0,50MM2 200C 300V FEP/SIL BC AG</t>
  </si>
  <si>
    <t>COFIPAR TX 8X2X22AWG 200C 300V SHS/FG BC</t>
  </si>
  <si>
    <t>COFIPAR SX 4X1,00MM2 90C 300V BC ARMADO SIL/EPR</t>
  </si>
  <si>
    <t>COFIPAR SX SIL/SIL 4X1,00MM2 300C 300V BTE</t>
  </si>
  <si>
    <t>COFIPAR TX 14X0,50MM2 TEF/SIL 200C 300V BC</t>
  </si>
  <si>
    <t>BENEF COFINAV MR90XTFX 2X2,50MM2 90C 0,6/1KV</t>
  </si>
  <si>
    <t>BENEF COFIFLON 2X0,50MM2 200C 600V BT PRATEADO (ALSTOM)</t>
  </si>
  <si>
    <t>BENEF SUPRESSIVO 1,53MM S/ESPIRAL SIL/FG (DELPHI-PIRACICABA)</t>
  </si>
  <si>
    <t>BENEF LM-NH 85 70MM2 90C 0,6/1KV EST CL5</t>
  </si>
  <si>
    <t>BENEF CABO IGNICAO 1,0MM2  PE/SIL-LS  EST (NGK)</t>
  </si>
  <si>
    <t>BENEF COFINAV R90XTFX SHF-2 3X2,50MM2 90C 0,6/1KV AC CL5</t>
  </si>
  <si>
    <t>BENEF COFINAV MR90XTFX 2X2,50MM2 90C 0,6/1KV AC NU 90% CL5</t>
  </si>
  <si>
    <t>BENEF COFINAV MR90XTFX SHF2 4X2X0,75MM2 BIC PC AC CL5</t>
  </si>
  <si>
    <t>BENEF COFINAV R90P 3X1,50MM2 CL5</t>
  </si>
  <si>
    <t>BENEF COFINAV MR90XTFX SHF2 1X2X2,50MM2 BC  AC CL5 DOVA</t>
  </si>
  <si>
    <t>BENEF COFINAV MR90XTFX SHF2 1X3X1,00MM2 BC  AC CL5 DOVA</t>
  </si>
  <si>
    <t>BENEF COFINAV MR90XTFX SHF2 1X3X1,50MM2 BC  AC CL5 DOVA</t>
  </si>
  <si>
    <t>BENEF COFINAV MR90XTFX SHF2 2X2X1,00MM2 BIC PC  AC CL5 DOVA</t>
  </si>
  <si>
    <t>BENEF COFINAV MR90XTFX SHF2 3X2X1,50MM2 BIC PC  AC CL5 DOVA</t>
  </si>
  <si>
    <t>BENEF COFINAV MR90XTFX SHF2 4X2X1,00MM2 BIC PC  AC CL5 DOVA</t>
  </si>
  <si>
    <t>BENEF COFINAV MR90XTFX SHF2 2X2X1,50MM2 BIC PC  AC CL5 DOVA</t>
  </si>
  <si>
    <t>BENEF COFINAV MR90XTFX SHF2 12X2X1,50MM2 BIC PC  AC CL5 DOVA</t>
  </si>
  <si>
    <t>BENEF W-M 4X150MM2 90C 750V (MAXEL)</t>
  </si>
  <si>
    <t>BENEF COFINAV R90XTFX SHF2 3X95MM2  AI CL5 INTEGRA</t>
  </si>
  <si>
    <t>BENEF COFINAV R90XTFX SHF2 3X70MM2  AI CL5 INTEGRA</t>
  </si>
  <si>
    <t>BENEF COFINAV R90XTFX SHF2 3X25MM2  AI CL5 INTEGRA</t>
  </si>
  <si>
    <t>BENEF COFINAV MR90XTFX SHF2 2X70MM2  AI CL5 INTEGRA</t>
  </si>
  <si>
    <t>BENEF COFINAV R90XTFX SHF2 3X120MM2  AI CL5 INTEGRA</t>
  </si>
  <si>
    <t>BENEF COFINAV MR90XTFX SHF2 1X2X0,75MM2 0,15/0,25KV BC AC</t>
  </si>
  <si>
    <t>BENEF COFINAV MR90XTFX SHF2 1X2X1,00MM2 0,15/0,25KV BC AC</t>
  </si>
  <si>
    <t>BENEF COFINAV MR90XTFX SHF2 1X2X1,50MM2 0,15/0,25KV BC AC</t>
  </si>
  <si>
    <t>BENEF COFINAV MR90XTFX SHF2 4X2X0,75MM2 0,15/0,25KV BIC AC</t>
  </si>
  <si>
    <t>BENEF COFINAV MR90XTFX SHF2 4X2X1,50MM2 0,15/0,25KV BIC AC</t>
  </si>
  <si>
    <t>BENEF COFINAV MR90XTFX SHF2 8X2X1,50MM2 0,15/0,25KV BIC AC</t>
  </si>
  <si>
    <t>BENEF COFINAV MR90XTFX SHF2 12X2X1,50MM2 0,15/0,25KV BIC AC</t>
  </si>
  <si>
    <t>BENEF COFINAV MR90XTFX SHF2 6X2X1,50MM2 0,15/0,25KV BIC AC</t>
  </si>
  <si>
    <t>BENEF COFINAV R90XTFX SHF2 3X6,00MM2 90C 0,6/1KV CL5</t>
  </si>
  <si>
    <t>COFINAV R90X 2X2,50MM2 90C 0,6/1KV</t>
  </si>
  <si>
    <t>COFINAV R90X 4X6,00MM2 90C 0,6/1KV</t>
  </si>
  <si>
    <t>COFINAV R90X 4X16MM2 90C 0,6/1KV</t>
  </si>
  <si>
    <t>COFINAV R90X 2X1,50MM2 90C 0,6/1KV CL5</t>
  </si>
  <si>
    <t>COFINAV R90X 8X1,50MM2 90C 0,6/1KV BC CL5</t>
  </si>
  <si>
    <t>COFINAV R90X 2X50MM2 90C 0,6/1KV BTE CL6</t>
  </si>
  <si>
    <t>COFINAV R90X 2X35MM2 90C 0,6/1KV BTE CL5</t>
  </si>
  <si>
    <t>COFINAV R90X 12X1,50MM2 90C 0,15/0,25KV</t>
  </si>
  <si>
    <t>COFINAV R90X 7X1,50MM2 90C 0,15/0,25KV</t>
  </si>
  <si>
    <t>COFINAV R90X 1X4X0,50MM2 90C 0,15/0,25KV BC</t>
  </si>
  <si>
    <t>COFINAV R90X 4X2X0,75MM2 90C 0,15/0,25KV BIC PC CL5</t>
  </si>
  <si>
    <t>COFINAV R90X 19X2X0,75MM2 90C 0,15/0,25KV BIC PC CL5</t>
  </si>
  <si>
    <t>COFINAV R90X 3X2,50MM2 90C 0,6/1KV</t>
  </si>
  <si>
    <t>COFINAV R90X 3X2,50MM2 90C 0,6/1KV CL5</t>
  </si>
  <si>
    <t>COFINAV R90X 3X10MM2 90C 0,6/1KV CL5</t>
  </si>
  <si>
    <t>COFINAV R90X 3X4,00MM2 90C 0,6/1KV CL5</t>
  </si>
  <si>
    <t>COFINAV R90X 2X4,00MM2 90C 0,6/1KV CL5</t>
  </si>
  <si>
    <t>COFINAV R90X 4X4,00MM2 90C 0,6/1KV CL5 NU (DETROIT)</t>
  </si>
  <si>
    <t>COFINAV R90X 2X1,50MM2 90C 0,6/1KV CL5 NU (DETROIT)</t>
  </si>
  <si>
    <t>COFINAV R90X 2X2,50MM2 90C 0,6/1KV CL5 NU (DETROIT)</t>
  </si>
  <si>
    <t>COFINAV R90X 7X1,50MM2 90C 0,6/1KV</t>
  </si>
  <si>
    <t>COFINAV R90X 3X2,50MM2 90C 0,6/1KV BC CL5</t>
  </si>
  <si>
    <t>COFINAV R90X 8X1,00MM2 90C 0,6/1KV BC CL5</t>
  </si>
  <si>
    <t>COFINAV R90X 12X3X1,00MM2 90C 0,6/1KV BIC PC CL5</t>
  </si>
  <si>
    <t>COFINAV R90X 2X2X16AWG 90C 0,6/1KV BIC CL5 NAVSHIP</t>
  </si>
  <si>
    <t>COFINAV R90X 2X2,50MM2 90C 0,6/1KV BTE CL5 NU (DETROIT)</t>
  </si>
  <si>
    <t>COFINAV R90X 4X2,50MM2 90C 0,6/1KV BTE CL5 NU (DETROIT)</t>
  </si>
  <si>
    <t>COFINAV R90X 3X2,50MM2 90C 0,6/1KV BTE CL5 NU</t>
  </si>
  <si>
    <t>COFINAV R90X 1X2X1,50MM2 90C 0,15/0,15KV BC</t>
  </si>
  <si>
    <t>COFINAV R90X 1X2X1,00MM2 90C 0,15/0,15KV BC</t>
  </si>
  <si>
    <t>COFINAV R90X 2X3X1,00MM2 90C 0,15/0,15KV BIC PC</t>
  </si>
  <si>
    <t>COFINAV R90X 1X3X0,75MM2 90C 0,15/0,15KV BC</t>
  </si>
  <si>
    <t>COFINAV R90X 2X2X0,75MM2 0,15/0,15KV BC BTE CL5 NU DETROIT</t>
  </si>
  <si>
    <t>COFINAV R90X 8X3X0,75MM2 0,15/0,15KV BIC BTE CL5 NU DETROIT</t>
  </si>
  <si>
    <t>COFINAV R90X 1X2X0,75MM2 0,15/0,25KV BC BTE CL5 NU DETROIT</t>
  </si>
  <si>
    <t>COFINAV R90X 1X2X0,75MM2 0,15/0,25KV BC BTE CL5 NU (DETROIT)</t>
  </si>
  <si>
    <t>COFINAV R90X 14X2X0,75MM2 90C 0,6/1KV BIC+BTE CL5  (KEPPEL)</t>
  </si>
  <si>
    <t>COFINAV R90X 3X1,50MM2 90C 0,6/1KV</t>
  </si>
  <si>
    <t>COFINAV R90X 4X120MM2 90C 0,6/1KV BC CL5</t>
  </si>
  <si>
    <t>COFINAV R90X 3X14AWG 90C 0,6/1KV CL5 NAVSHIP</t>
  </si>
  <si>
    <t>COFINAV R90X 3X6AWG 90C 0,6/1KV CL5 NAVSHIP</t>
  </si>
  <si>
    <t>COFINAV R90X 3X1/0AWG 90C 8KV BTIE NAVSHIP</t>
  </si>
  <si>
    <t>COFINAV R90X 3X4/0AWG 90C 8KV BTIE NAVSHIP</t>
  </si>
  <si>
    <t>COFINAV R90X 4X6AWG 90C 0,6/1KV CL5</t>
  </si>
  <si>
    <t>COFINAV R90X 3X1/0AWG 90C 0,6/1KV CL5 NAVSHIP</t>
  </si>
  <si>
    <t>COFINAV R90X 4X1/0AWG 90C 0,6/1KV CL5 NAVSHIP</t>
  </si>
  <si>
    <t>COFINAV R90X 4X2X0,75MM2 90C 0,15/0,25KV BC NU CL5</t>
  </si>
  <si>
    <t>COFINAV R90X 24X2X1,50MM2 90C 0,15/0,25KV BIC PC</t>
  </si>
  <si>
    <t>COFINAV R90X 2X1/0AWG 90C 0,6/1KV CL5 NAVSHIP</t>
  </si>
  <si>
    <t>COFINAV R90X 4X10AWG 90C 0,6/1KV CL5 NAVSHIP</t>
  </si>
  <si>
    <t>COFINAV R90X 2X1,50MM2 90C 0,6/1KV BC CL5</t>
  </si>
  <si>
    <t>COFINAV R90X 7X14AWG 90C 0,6/1KV BC CL5 NAVSHIP</t>
  </si>
  <si>
    <t>COFINAV R90X 4X16AWG 90C 0,6/1KV BC CL5 NAVSHIP</t>
  </si>
  <si>
    <t>COFINAV R90X 7X1,50MM2 90C 0,6/1KV BTE CL5 NU</t>
  </si>
  <si>
    <t>COFINAV R90X 2X2X1,50MM2 90C 0,6/1KV BIC+PC</t>
  </si>
  <si>
    <t>COFINAV R90X 10X16AWG 90C 0,6/1KV BC CL5 NAVSHIP</t>
  </si>
  <si>
    <t>COFINAV R90X 2X2X1,50MM2 90C 0,6/1KV BIC+PC (METRO)</t>
  </si>
  <si>
    <t>COFINAV R90X 2X16AWG 90C 0,6/1KV CL5 NAVSHIP</t>
  </si>
  <si>
    <t>COFINAV R90X 3X2/0AWG 90C 0,6/1KV CL5 NAVSHIP</t>
  </si>
  <si>
    <t>COFINAV R90X 4X4/0AWG 90C 0,6/1KV CL5 NAVSHIP</t>
  </si>
  <si>
    <t>COFINAV R90X VFD 3X14AWG+3X18AWG 90C 2KV BTE CL5 NAVSHIP</t>
  </si>
  <si>
    <t>COFINAV R90X 4X3X0,50MM2 90C 0,15/0,25KV BIC+PC (METRO)</t>
  </si>
  <si>
    <t>COFINAV R90X 3X2X1,50MM2 90C 0,6/1KV BIC+PC (METRO)</t>
  </si>
  <si>
    <t>COFINAV R90X 12X3X1,50MM2 90C 0,15/0,25KV BIC+PC (METRO)</t>
  </si>
  <si>
    <t>COFINAV R90X 1X2X2,50MM2 90C 0,6/1KV BC (METRO)</t>
  </si>
  <si>
    <t>COFINAV R90X 4X2X1,50MM2 90C 0,15/0,25KV</t>
  </si>
  <si>
    <t>COFINAV R90X 3X25MM2 90C 0,6/1KV CL5 (METROS)</t>
  </si>
  <si>
    <t>COFINAV R90X 3X10MM2 90C 0,6/1KV BTE CL5 NU</t>
  </si>
  <si>
    <t>COFINAV R90X 3X95MM2 90C 0,6/1KV BTE CL5 NU (DETROIT)</t>
  </si>
  <si>
    <t>COFINAV R90X 3X50MM2 90C 0,6/1KV BTE CL5 NU (DETROIT)</t>
  </si>
  <si>
    <t>COFINAV R90X 3X35+3X6,0MM2 90C 0,6/1KV CL5 NU (DETROIT)</t>
  </si>
  <si>
    <t>COFINAV R90X 3X35MM2 90C 0,6/1KV CL5 NU (DETROIT)</t>
  </si>
  <si>
    <t>COFINAV R90X 4X16MM2 90C 0,6/1KV CL5 NU (DETROIT)</t>
  </si>
  <si>
    <t>COFINAV R90X 4X10MM2 90C 0,6/1KV CL5 NU (DETROIT)</t>
  </si>
  <si>
    <t>COFINAV R90X 4X2,50MM2 90C 0,6/1KV CL5 NU (DETROIT)</t>
  </si>
  <si>
    <t>COFINAV R90X 4X1,50MM2 90C 0,6/1KV CL5 NU (DETROIT)</t>
  </si>
  <si>
    <t>COFINAV R90X 4X6,00MM2 90C 0,6/1KV BTE CL5 NU (DETROIT)</t>
  </si>
  <si>
    <t>COFINAV R90X 3X2,50MM2 90C 0,6/1KV BTE CL5 NU (DETROIT)</t>
  </si>
  <si>
    <t>COFINAV R90X 3X1,50MM2 90C 0,6/1KV BTE CL5 NU (DETROIT)</t>
  </si>
  <si>
    <t>COFINAV R90X 2X1,50MM2 90C 0,6/1KV BTE CL5 NU (DETROIT)</t>
  </si>
  <si>
    <t>COFINAV R90X 5X1,50MM2 90C 0,6/1KV BTE CL5 NU (DETROIT)</t>
  </si>
  <si>
    <t>COFINAV R90X 2X25MM2 90C 0,6/1KV BTE CL5 NU (DETROIT)</t>
  </si>
  <si>
    <t>COFINAV R90X 2X16MM2 90C 0,6/1KV BTE CL5 NU (DETROIT)</t>
  </si>
  <si>
    <t>COFINAV R90X 2X10MM2 90C 0,6/1KV BTE CL5 NU (DETROIT)</t>
  </si>
  <si>
    <t>COFINAV R90X 2X6,00MM2 90C 0,6/1KV BTE CL5 NU (DETROIT)</t>
  </si>
  <si>
    <t>COFINAV R90X 4X4,00MM2 90C 0,6/1KV BTE CL5 NU (DETROIT)</t>
  </si>
  <si>
    <t>COFINAV R90X 3X120+3X25MM2 90C 0,6/1KV BTE BFC NU (DETROIT)</t>
  </si>
  <si>
    <t>COFINAV R90X 2X1,50MM2 0,15/0,25KV BC BTE CL5 NU (DETROIT)</t>
  </si>
  <si>
    <t>COFINAV R90X 4X1,5MM2 90C 0,15/0,25KV BC BTE CL5 NU(DETROIT)</t>
  </si>
  <si>
    <t>COFINAV R90X 5X1,5MM2 90C 0,15/0,25KV BC BTE CL5 NU(DETROIT)</t>
  </si>
  <si>
    <t>COFINAV R90X 5X1,0MM2 90C 0,15/0,25KV BC BTE CL5 NU(DETROIT)</t>
  </si>
  <si>
    <t>COFINAV R90X 7X1,0MM2 90C 0,15/0,25KV BC BTE CL5 NU(DETROIT)</t>
  </si>
  <si>
    <t>COFINAV R90X 44X1,0MM2 90C 0,15/0,25KV BC BTE CL5 NU(DETROIT</t>
  </si>
  <si>
    <t>COFINAV R90X 14X2X1MM2 90C 0,15/0,25KV BC BTE CL5 NU(DETROIT</t>
  </si>
  <si>
    <t>COFINAV R90X 10X2X1MM2 90C 0,15/0,25KV BC BTE CL5 NU(DETROIT</t>
  </si>
  <si>
    <t>COFINAV R90X 7X2X1MM2 90C 0,15/0,25KV BC BTE CL5 NU(DETROIT)</t>
  </si>
  <si>
    <t>COFINAV R90X 4X2X1MM2 90C 0,15/0,25KV BC BTE CL5 NU(DETROIT)</t>
  </si>
  <si>
    <t>COFINAV R90X 2X2X1MM2 90C 0,15/0,25KV BC BTE CL5 NU(DETROIT)</t>
  </si>
  <si>
    <t>COFINAV R90X 2X1,0MM2 90C 0,15/0,25KV BC BTE CL5 NU(DETROIT)</t>
  </si>
  <si>
    <t>COFINAV R90X 8X3X0,75MM2 90C 0,15/0,25KV BC BTE NU (DETROIT)</t>
  </si>
  <si>
    <t>COFINAV R90X 10X2X1,5MM2 0,15/0,25KV BIC BTE CL5 NU(DETROIT)</t>
  </si>
  <si>
    <t>COFINAV R90X 8X2X1,5MM2 0,15/0,25KV BIC BTE CL5 NU(DETROIT)</t>
  </si>
  <si>
    <t>COFINAV R90X 4X2X1,5MM2 0,15/0,25KV BIC BTE CL5 NU(DETROIT)</t>
  </si>
  <si>
    <t>COFINAV R90X 3X2X1,5MM2 0,15/0,25KV BIC BTE CL5 NU(DETROIT)</t>
  </si>
  <si>
    <t>COFINAV R90X 4X2X0,75MM2 90C 0,15/0,25KV BIC BTE C5 NUDETROI</t>
  </si>
  <si>
    <t>COFINAV R90X 2X2X0,75MM2 90C 0,15/0,25KV BIC BTE C5 NUDETROI</t>
  </si>
  <si>
    <t>COFINAV R90X 19X1,5MM2 90C 0,15/0,25KV BC BTE CL5 NU(DETROIT</t>
  </si>
  <si>
    <t>COFINAV R90X SHF2 4X10MM2 90C 0,6/1KV CL5 DOVA</t>
  </si>
  <si>
    <t>COFINAV R90X 3X35+3X6,0MM2 90C 0,6/1KV BTE CL5 NU (DETROIT)</t>
  </si>
  <si>
    <t>COFINAV R90X 3X35MM2 90C 0,6/1KV CL5 NU BTE (DETROIT)</t>
  </si>
  <si>
    <t>COFINAV R90X 4X4,00MM2 90C 0,6/1KV CL5 NU BTE (DETROIT)</t>
  </si>
  <si>
    <t>COFINAV R90X 4X10MM2 90C 0,6/1KV CL5 NU BTE (DETROIT)</t>
  </si>
  <si>
    <t>COFINAV R90X 4X16MM2 90C 0,6/1KV CL5 NU BTE (DETROIT)</t>
  </si>
  <si>
    <t>COFINAV R90X 4X1,50MM2 90C 0,6/1KV CL5 NU BTE (DETROIT)</t>
  </si>
  <si>
    <t>COFINAV R90X 4X2,50MM2 90C 0,6/1KV CL5 NU BTE (DETROIT)</t>
  </si>
  <si>
    <t>COFINAV R90X 5X1,50MM2 90C 0,6/1KV CL5 NU BTE (DETROIT)</t>
  </si>
  <si>
    <t>COFINAV R90X 1X2X0,75MM2 90C 0,15/0,25KV BC EST</t>
  </si>
  <si>
    <t>COFINAV R90X 7X2X0,75MM2 90C 0,15/0,25KV BC+PC EST</t>
  </si>
  <si>
    <t>COFINAV R90X 12X3X1,0MM2 90C 0,15/0,25KV BIC EST</t>
  </si>
  <si>
    <t>COFINAV R90X 3X1,50MM2 90C 0,15/0,25KV CL5 NU BC BTE(DETROIT</t>
  </si>
  <si>
    <t>COFINAV R90X 4X2X4,0MM2 90C 0,6/1KV BIC CL5 (SEM PC)</t>
  </si>
  <si>
    <t>COFINAV R90X 3X1,50MM2 90C 0,15/0,25KV NU CL5 BC BTE(DETROIT</t>
  </si>
  <si>
    <t>COFINAV R90X 1X2X14AWG 90C 0,6/1KV BC CL5 (NAVSHIP)</t>
  </si>
  <si>
    <t>COFINAV R90X 1X2X1,0MM2 90C 0,15/0,25KV BC</t>
  </si>
  <si>
    <t>COFINAV R90X 1X2X0,75MM2 0,15/0,25KV CL5 BC</t>
  </si>
  <si>
    <t>COFINAV R90X 4X35MM2 90C 0,6/1KV CL5</t>
  </si>
  <si>
    <t>COFINAV R90X 4X2,5MM2 90C 0,6/1KV CL5</t>
  </si>
  <si>
    <t>COFINAV R90X 4X6,0MM2 90C 0,6/1KV CL5</t>
  </si>
  <si>
    <t>COFINAV R90X 2X2X0,75MM2 90C 0,15/0,15KV BIC PC CL5</t>
  </si>
  <si>
    <t>COFINAV R90X 8X3X1,00MM2 90C 0,15/0,15KV BIC PC (METRO)</t>
  </si>
  <si>
    <t>COFINAV R90X 2X2X1,00MM2 90C 0,6/1KV BC PC  (METRO)</t>
  </si>
  <si>
    <t>COFINAV R90X 4X14AWG 90C 0,6/1KV BC CL5 NAVISHIP</t>
  </si>
  <si>
    <t>COFINAV R90X 3X4/0AWG 90C 0,6/1KV NAVISHIP</t>
  </si>
  <si>
    <t>COFINAV R90X 2X10AWG 90C 6/1KV BC CL5 NAVISHIP</t>
  </si>
  <si>
    <t>COFINAV R90X 12X1,50MM2 90C 0,6/1KV CL5</t>
  </si>
  <si>
    <t>COFINAV R90X 3X12AWG 90C 0,6/1KV CL5 NAVSHIP</t>
  </si>
  <si>
    <t>COFINAV R90X 4X1,50MM2 90C 0,6/1KV CL5 BTE DETROIT</t>
  </si>
  <si>
    <t>COFINAV R90X 4X6,00MM2 90C 0,6/1KV CL5 BTE</t>
  </si>
  <si>
    <t>COFINAV R90X 4X2,50MM2 90C 0,6/1KV CL5 BTE</t>
  </si>
  <si>
    <t>COFINAV R90X 4X16MM2 90C 0,6/1KV CL5 BTE</t>
  </si>
  <si>
    <t>COFINAV R90X 4X35MM2 90C 0,6/1KV CL5 BTE</t>
  </si>
  <si>
    <t>COFINAV R90X 4X95MM2 90C 0,6/1KV CL5 BTE</t>
  </si>
  <si>
    <t>COFINAV R90XTFX 2X2,50MM2 90C 0,6/1KV</t>
  </si>
  <si>
    <t>COFINAV R90XTFX 3X25MM2 90C 0,6/1KV CL5</t>
  </si>
  <si>
    <t>COFINAV R90XTFX 8X2X2,50MM2 90C 0,6/1KV BIC PC AC CL5</t>
  </si>
  <si>
    <t>COFINAV R90XTFX 8X0,50MM2 90C 0,15/0,25KV CL5</t>
  </si>
  <si>
    <t>COFINAV R90XTFX 2X1,50MM2 90C 0,6/1KV</t>
  </si>
  <si>
    <t>COFINAV R90XTFX 2X4,00MM2 90C 0,6/1KV</t>
  </si>
  <si>
    <t>COFINAV R90XTFX 3X16MM2 90C 0,6/1KV CL5</t>
  </si>
  <si>
    <t>COFINAV R90XTFX 3X2,50MM2 90C 0,6/1KV CL5</t>
  </si>
  <si>
    <t>COFINAV R90XTFX 4X2,50MM2 90C 0,6/1KV CL5</t>
  </si>
  <si>
    <t>COFINAV R90XTFX 3X6,00MM2 90C 0,6/1KV CL5</t>
  </si>
  <si>
    <t>COFINAV R90XTFX 3X1,50MM2 90C 0,6/1KV</t>
  </si>
  <si>
    <t>COFINAV R90XTFX 2X25MM2 90C 0,6/1KV CL5</t>
  </si>
  <si>
    <t>COFINAV R90XTFX 2X6,00MM2 90C 0,6/1KV CL5</t>
  </si>
  <si>
    <t>COFINAV R90XTFX 2X2,50MM2 90C 0,6/1KV AC CL5</t>
  </si>
  <si>
    <t>COFINAV R90XTFX 2X1,50MM2 90C 0,6/1KV (ZEMAR)</t>
  </si>
  <si>
    <t>COFINAV R90XTFX 27X1,00MM2 90C 0,6/1KV AC</t>
  </si>
  <si>
    <t>COFINAV R90XTFX 5X2,50MM2 90C 0,6/1KV AC</t>
  </si>
  <si>
    <t>COFINAV R90XTFX 1X3X1,50MM2 90C 0,6/1KV BC</t>
  </si>
  <si>
    <t>COFINAV R90XTFX 1X2X1,00MM2 90C 0,6/1KV BC</t>
  </si>
  <si>
    <t>COFINAV R90XTFX 1X2X1,50MM2 90C 0,15/0,25KV BC</t>
  </si>
  <si>
    <t>COFINAV R90XTFX 2X2X1,50MM2 90C 0,15/0,25KV BC PC</t>
  </si>
  <si>
    <t>COFINAV R90XTFX 2X2X1,50MM2 90C 0,15/0,25KV BIC PC</t>
  </si>
  <si>
    <t>COFINAV R90XTFX 2X2X1,50MM2 90C 0,15/0,25KV BIC PC AC CL5</t>
  </si>
  <si>
    <t>COFINAV R90XTFX 1X2X0,75MM2 90C 0,15/0,25KV BC AC CL5</t>
  </si>
  <si>
    <t>COFINAV R90XTFX 4X2X1,50MM2 90C 0,15/0,25KV BIC PC AC (SIEME</t>
  </si>
  <si>
    <t>COFINAV R90XTFX 10X2X0,75MM2 90C 0,15/0,25KV BIC PC AC</t>
  </si>
  <si>
    <t>COFINAV R90XTFX 12X1,00MM2 90C 0,6/1KV  BC AC</t>
  </si>
  <si>
    <t>COFINAV R90XTFX 10X2X1MM2 90C 0,6/1KV BIC PC</t>
  </si>
  <si>
    <t>COFINAV R90XTFX 24X2X1,00MM2 90C 0,6/1KV BIC PC</t>
  </si>
  <si>
    <t>COFINAV R90XTFX 8X2X1,00MM2 90C 0,15/0,25KV BIC PC</t>
  </si>
  <si>
    <t>COFINAV R90XTFX 12X2X1,50MM2 90C 0,15/0,25KV BIC PC</t>
  </si>
  <si>
    <t>COFINAV R90XTFX 2X2X1.50MM2 90C 0,15/0,25KV BIC PC CL5 AG90%</t>
  </si>
  <si>
    <t>COFINAV R90XTFX 12X2X1,00MM2 90C 0,15/0,25KV BC PC</t>
  </si>
  <si>
    <t>COFINAV R90XTFX 1X2X1,00MM2 90C 0,15/0,25KV BC</t>
  </si>
  <si>
    <t>COFINAV R90XTFX 2X2X0,75MM2 90C 0,15/0,25KV BC PC AC</t>
  </si>
  <si>
    <t>R90XTFX 44X1,00MM2 90C 0,6/1KV BC AC</t>
  </si>
  <si>
    <t>COFINAV R90XTFX 7X1,00MM2 90C 0,6/1KV AC</t>
  </si>
  <si>
    <t>COFINAV R90XTFX 20X2X1,00MM2 90C 0,15/0,25KV BIC+PC</t>
  </si>
  <si>
    <t>COFINAV R90XTFX 4X2X0,75MM2 90C 0,15/0,25KV BIC PC AC</t>
  </si>
  <si>
    <t>COFINAV R90XTFX 7X1,00MM2 90C 0,6/1KV BC AC</t>
  </si>
  <si>
    <t>COFINAV R90XTFX 12X2X1,00MM2 90C 0,15/0,25KV BIC PC</t>
  </si>
  <si>
    <t>COFINAV R90XTFX 4X1,00MM2 90C 0,6/1KV BC AC</t>
  </si>
  <si>
    <t>COFINAV R90XTFX 4X2X0,75MM2 90C 0,15/0,25KV BC PC AC</t>
  </si>
  <si>
    <t>COFINAV R90XTFX 4X2X1,50MM2 90C 0,15/0,25KV BIC PC</t>
  </si>
  <si>
    <t>COFINAV R90XTFX 2X2X0,75MM2 90C 0,15/0,25KV BIC PC AC</t>
  </si>
  <si>
    <t>COFINAV R90XTFX 2X1,00MM2 90C 0,6/1KV AC</t>
  </si>
  <si>
    <t>COFINAV R90XTFX 1X2X1,00MM2 90C 0,15/0,25KV BC AC</t>
  </si>
  <si>
    <t>COFINAV R90XTFX 10X2X0,75MM2 90C 0,15/0,25KV BC PC AC</t>
  </si>
  <si>
    <t>COFINAV R90XTFX 12X1,00MM2 90C 0,6/1KV AC</t>
  </si>
  <si>
    <t>COFINAV R90XTFX 14X3X1,50MM2 90C 0,6/1KV BIC PC</t>
  </si>
  <si>
    <t>COFINAV R90XTFX 3X4,00MM2 90C 0,6/1KV</t>
  </si>
  <si>
    <t>COFINAV R90XTFX 7X2X0,75MM2 90C 0,15/0,25KV BC PC AC</t>
  </si>
  <si>
    <t>COFINAV R90XTFX 7X2X0,75MM2 90C 0,15/0,25KV BIC PC AC</t>
  </si>
  <si>
    <t>COFINAV R90XTFX 20X2X1,00MM2 90C 0,15/0,25KV BC PC</t>
  </si>
  <si>
    <t>COFINAV R90XTFX 1X2X0,75MM2 90C 0,15/0,25KV BC AC</t>
  </si>
  <si>
    <t>COFINAV R90XTFX 4X1,00MM2 90C 0,6/1KV AC</t>
  </si>
  <si>
    <t>COFINAV R90XTFX 8X2X2,50MM2 90C 0,6/1KV BIC PC</t>
  </si>
  <si>
    <t>COFINAV R90XTFX 24X2X1,50MM2 90C 0,15/0,25KV BIC PC</t>
  </si>
  <si>
    <t>COFINAV R90XTFX 3X120MM2 90C 0,6/1KV CL5</t>
  </si>
  <si>
    <t>COFINAV R90XTFX 3X2X0,75MM2 90C 0,15/0,25KV BIC PC CL5</t>
  </si>
  <si>
    <t>COFINAV R90XTFX 20X1,50MM2 90C 0,6/1KV CL5</t>
  </si>
  <si>
    <t>COFINAV R90XTFX 5X2,50MM2 90C 0,6/1KV CL5</t>
  </si>
  <si>
    <t>COFINAV R90XTFX 5X1,50MM2 90C 0,6/1KV CL5</t>
  </si>
  <si>
    <t>COFINAV R90XTFX 3X120MM2 90C 0,6/1KV CL5 (METRO)</t>
  </si>
  <si>
    <t>COFINAV R90XTFX 3X6,00MM2 90C 0,6/1KV AC CL5</t>
  </si>
  <si>
    <t>COFINAV R90XTFX 5X1,50MM2 90C 0,6/1KV</t>
  </si>
  <si>
    <t>COFINAV R90XTFX 44X1,00MM2 90C 0,6/1KV AC</t>
  </si>
  <si>
    <t>COFINAV R90XTFX 1X3X0,75MM2 90C 0,15/0,25KV BC AC</t>
  </si>
  <si>
    <t>COFINAV R90XTFX 3X2,50MM2 90C 0,6/1KV</t>
  </si>
  <si>
    <t>COFINAV R90XTFX 14X2X0,75MM2 90C 0,15/0,25KV BIC PC AC</t>
  </si>
  <si>
    <t>COFINAV R90XTFX 19X2X0,75MM2 90C 0,15/0,25KV BIC PC AC</t>
  </si>
  <si>
    <t>COFINAV R90XTFX 3X10MM2 90C 0,6/1KV AC CL5</t>
  </si>
  <si>
    <t>COFINAV R90XTFX 10X2X0,75MM2 90C 0,15/0,25KV BIC PC AC CL5</t>
  </si>
  <si>
    <t>COFINAV R90XTFX 5X2,50MM2 90C 0,6/1KV</t>
  </si>
  <si>
    <t>COFINAV R90XTFX 2X2,50MM2 90C 0,6/1KV CL5 ARM COBRE</t>
  </si>
  <si>
    <t>COFINAV R90XTFX 3X2,50MM2 90C 0,6/1KV CL5 ARM COBRE</t>
  </si>
  <si>
    <t>COFINAV R90XTFX 2X1,50MM2 90C 0,6/1KV CL5 ARM COBRE</t>
  </si>
  <si>
    <t>COFINAV R90XTFX 1X2X0,75MM2 90C 0,15/0,25KV BC CL5</t>
  </si>
  <si>
    <t>COFINAV R90XTFX 1X2X1,50MM2 90C 0,15/0,25KV BC CL5</t>
  </si>
  <si>
    <t>COFINAV R90XTFX 4X1,50MM2 90C 0,15/0,25KV CL5</t>
  </si>
  <si>
    <t>COFINAV R90XTFX 3X4,0MM2 90C 0,6/1KV ARM COBRE</t>
  </si>
  <si>
    <t>COFINAV R90XTFX 4X35MM2 90C 0,6/1KV BTE</t>
  </si>
  <si>
    <t>COFINAV R90XTFX 4X95MM2 90C 0,6/1KV BTE</t>
  </si>
  <si>
    <t>COFINAV R90XTFX 3X35MM2 90C 0,6/1KV CL5</t>
  </si>
  <si>
    <t>COFINAV MR90X 3X14AWG 90C 0,6/1KV BC CL5 NAVSHIP</t>
  </si>
  <si>
    <t>COFINAV MR90X 10X2X0,75MM2 90C 0,15/0,25KV BTE CL5 NU</t>
  </si>
  <si>
    <t>COFINAV MR90X 2X2X0,75MM2 90C 0,15/0,25KV BTE CL5 NU S PC</t>
  </si>
  <si>
    <t>COFINAV MR90X 8X2X0,75MM2 90C 0,15/0,25KV BTE CL5 NU S PC</t>
  </si>
  <si>
    <t>COFINAV MR90X 3X6,0MM2 90C 0,6/1KV BTE CL5 NU (DETROIT)</t>
  </si>
  <si>
    <t>COFINAV MR90X 2X2,5MM2 90C 0,6/1KV BTE CL5 NU (DETROIT)</t>
  </si>
  <si>
    <t>COFINAV MR90X 3X1,5MM2 90C 0,6/1KV BTE CL5 NU (DETROIT)</t>
  </si>
  <si>
    <t>COFINAV MR90X 2X1,5MM2 90C 0,6/1KV BTE CL5 NU (DETROIT)</t>
  </si>
  <si>
    <t>COFINAV MR90X 10X1,5MM2 90C 0,15/0,25KV BC BTE CL5 NUDETROIT</t>
  </si>
  <si>
    <t>COFINAV MR90X 7X1,50MM2 90C 0,15/0,25KV BTE BC C5 NU DETROIT</t>
  </si>
  <si>
    <t>COFINAV MR90X 1X2X1,0MM2 90C 0,15/0,25KV BC BTE C5 NUDETROIT</t>
  </si>
  <si>
    <t>COFINAV MR90X 2X2X0,75MM2 90C 0,15/0,25KV BIC BTE C5 NUDETRO</t>
  </si>
  <si>
    <t>COFINAV MR90X 4X2X1,5MM2 90C 0,15/0,25KV BIC BTE C5 NUDETROI</t>
  </si>
  <si>
    <t>COFINAV MR90XTFX 2X2,50MM2 90C 0,6/1KV CL5</t>
  </si>
  <si>
    <t>COFINAV MR90X 1X2X16AWG 90C 0,6/1KV BC CL5 NAVSHIP</t>
  </si>
  <si>
    <t>COFINAV MR90X 3X2,50MM2 90C 0,6/1KV</t>
  </si>
  <si>
    <t>COFINAV MR90X 3X14AWG 90C 0,6/1KV CL5 NAVSHIP</t>
  </si>
  <si>
    <t>COFINAV MR90XTFX 2X2X0,75MM2 90C 0,15/0,25KV BIC PC AC CL5</t>
  </si>
  <si>
    <t>COFINAV MR90XTFX 3X4,00MM2 90C 0,6/1KV AC CL5</t>
  </si>
  <si>
    <t>COFINAV MR90XTFX 4X2X0,75MM2 90C 0,15/0,2KV BIC PC</t>
  </si>
  <si>
    <t>COFINAV MR90XTFX 2X2X0,75MM2 90C 0,15/0,2KV BIC PC AC</t>
  </si>
  <si>
    <t>COFINAV MR90XTFX 2X2X1,50MM2 90C 0,15/0,2KV BI PC</t>
  </si>
  <si>
    <t>COFINAV MR90XTFX 1X3X1,50MM2 90C 0,15/0,2KV BC</t>
  </si>
  <si>
    <t>COFINAV MR90XTFX 10X2X0,75MM2 90C 0,15/0,2KV BIC PC</t>
  </si>
  <si>
    <t>COFINAV MR90XTFX 8X2X1,5MM2 90C 0,15/0,2KV BIC PC AC 90% CL5</t>
  </si>
  <si>
    <t>COFINAV MR90XTFX 4X2X1,5MM2 90C 0,15/0,2KV BIC PC AC 90% CL5</t>
  </si>
  <si>
    <t>COFINAV MR90XTFX 12X3X1,50MM2 90C 0,15/0,2KV BIC PC</t>
  </si>
  <si>
    <t>COFINAV MR90XTFX 12X1,00MM2 90C 0,6/1KV AC</t>
  </si>
  <si>
    <t>COFINAV MR90XTFX 8X2X1,00MM2 90C 0,15/0,25KV BC PC</t>
  </si>
  <si>
    <t>COFINAV MR90XTFX 8X2X1,00MM2 90C 0,15/0,25KV BIC PC</t>
  </si>
  <si>
    <t>COFINAV MR90XTFX 1X3X1,50MM2 90C 0,15/0,25KV BC</t>
  </si>
  <si>
    <t>COFINAV MR90XTFX 1X2X0,75MM2 90C 0,15/0,25KV BC AC</t>
  </si>
  <si>
    <t>COFINAV MR90XTFX 2X2X1,00MM2 90C 0,15/0,2KV BIC PC</t>
  </si>
  <si>
    <t>COFINAV MR90XTFX 2X2X0,75MM2 90C 0,15/0,25KV BC PC AC</t>
  </si>
  <si>
    <t>COFINAV MR90XTFX 4X2X0,75MM2 90C 0,15/0,25KV BC PC AC</t>
  </si>
  <si>
    <t>COFINAV MR90XTFX 4X1,00MM2 90C 0,6/1KV AC</t>
  </si>
  <si>
    <t>COFINAV MR90XTFX 8X3X1,50MM2 90C 0,15/0,25KV BIC PC</t>
  </si>
  <si>
    <t>COFINAV MR90XTFX 3X1,50MM2 90C 0,6/1KV</t>
  </si>
  <si>
    <t>COFINAV MR90XTFX 4X10MM2 90C 0,6/1KV</t>
  </si>
  <si>
    <t>COFINAV MR90XTFX 3X2,50MM2 90C 0,6/1KV</t>
  </si>
  <si>
    <t>COFINAV MR90XTFX 4X10MM2 90C 0,6/1KV (METRO)</t>
  </si>
  <si>
    <t>COFINAV MR90XTFX 3X2,50MM2 90C 0,6/1KV (METRO)</t>
  </si>
  <si>
    <t>COFINAV MR90XTFX 27X1,00MM2 90C 0,6/1KV BC AC</t>
  </si>
  <si>
    <t>COFINAV MR90XTFX 44X1,00MM2 90C 0,6/1KV AC</t>
  </si>
  <si>
    <t>COFINAV MR90XTFX 12X2X2,50MM2 90C 0,15/0,25KV BIC AC CL5</t>
  </si>
  <si>
    <t>COFINAV MR90XTFX 2X2X1,5MM2 90C 0,15/0,25KV BIC PC ARM COBRE</t>
  </si>
  <si>
    <t>COFINAV R90X SHF2 3X35MM2 90C 0,6/1KV</t>
  </si>
  <si>
    <t>COFINAV R90X SHF2 4X10MM2 90C 0,6/1KV CL5</t>
  </si>
  <si>
    <t>COFINAV R90X SHF2 4X6,00MM2 90C 0,6/1KV CL5</t>
  </si>
  <si>
    <t>COFINAV R90X SHF2 8X2X16AWG 90C 0,15/0,25KV BIC CL5 NAVSHIP</t>
  </si>
  <si>
    <t>COFINAV R90X SHF2 20X16AWG 90C 0,6/1KV CL5 NAVSHIP</t>
  </si>
  <si>
    <t>COFINAV R90X SHF2 3X10MM2 90C 0,6/1KV</t>
  </si>
  <si>
    <t>COFINAV R90X SHF2 7X2,50MM2 90C 0,6/1KV</t>
  </si>
  <si>
    <t>COFINAV R90X SHF2 3X4,00MM2 90C 0,6/1KV CL5</t>
  </si>
  <si>
    <t>COFINAV R90X SHF2 24X1,50MM2 90C 0,6/1KV CL5</t>
  </si>
  <si>
    <t>COFINAV R90X SHF2 2X2X0,75MM2 90C 0,15/0,25KV BC+BTE 94% CL5</t>
  </si>
  <si>
    <t>COFINAV R90X SHF2 4X2X0,75MM2 90C 0,15/0,25KV BC+BTE 94% CL5</t>
  </si>
  <si>
    <t>COFINAV R90X SHF2 2X0,75MM2 90C 0,15/0,25KV BTE 90% CL5</t>
  </si>
  <si>
    <t>COFINAV R90X SHF2 4X2X1,00MM2 90C 0,15/0,25KV BTE 90% PC CL5</t>
  </si>
  <si>
    <t>COFINAV R90X SHF2 9X2X1,00MM2 90C 0,15/0,25KV BTE 90% PC CL5</t>
  </si>
  <si>
    <t>COFINAV R90X SHF2 4X2X0,75MM2 90C 0,15/0,25KV BTIE 90% CL5</t>
  </si>
  <si>
    <t>COFINAV R90X SHF2 3X1,50MM2 90C 0,6/1KV</t>
  </si>
  <si>
    <t>COFINAV R90X SHF2 3X4,00MM2 90C 0,6/1KV</t>
  </si>
  <si>
    <t>COFINAV R90X SHF2 24X2X0,75MM2 90C 0,15/0,25KV BTIE 90% CL5</t>
  </si>
  <si>
    <t>COFINAV R90X SHF2 2X2X0,75MM2 90C 0,15/0,25KV BTIE 90% CL5</t>
  </si>
  <si>
    <t>COFINAV R90X SHF2 24X1,50MM2 90C 0,6/1KV</t>
  </si>
  <si>
    <t>COFINAV R90X SHF2 2X2,50MM2 90C 0,6/1KV BTE 90% CL5</t>
  </si>
  <si>
    <t>COFINAV R90X SHF2 7X2X1,00MM2 90C 0,15/0,25KV BTE 90% CL5</t>
  </si>
  <si>
    <t>COFINAV R90X SHF2 18X2X0,75MM2 90C 0,15/0,25KV BTIE 90% CL5</t>
  </si>
  <si>
    <t>COFINAV R90X SHF2 12X2X0,75MM2 90C 0,15/0,25KV BTIE 90% CL5</t>
  </si>
  <si>
    <t>COFINAV R90X SHF2 4X10MM2 90C 0,6/1KV CL5 (METROS)</t>
  </si>
  <si>
    <t>COFINAV R90X SHF2 2X2X1,50MM2 90C 0,15/0,25KV BIC+PC (DOVA)</t>
  </si>
  <si>
    <t>COFINAV R90X SHF2 10X2X0,75MM2 90C 0,15/0,25KV CL5 S/PC BTE</t>
  </si>
  <si>
    <t>COFINAV R90X SHF2 3X2X0,75MM2 90C 0,15/0,25KV CL5 S/PC BTE</t>
  </si>
  <si>
    <t>COFINAV R90XTFX SHF2 3X1,50MM2 90C 0,6/1KV AC CL5</t>
  </si>
  <si>
    <t>COFINAV R90XTFX SHF2 3X2,50MM2 90C 0,6/1KV AC CL5</t>
  </si>
  <si>
    <t>COFINAV R90XTFX SHF2 12X2,50MM2 90C 0,6/1KV CL5 (DOVA)</t>
  </si>
  <si>
    <t>COFINAV R90XTFX SHF2 1X2X16AWG 90C 0,15/0,25KV BC AC NAVSHIP</t>
  </si>
  <si>
    <t>COFINAV R90XTFX SHF2 3X95MM2 90C 0,6/1KV CL6</t>
  </si>
  <si>
    <t>COFINAV R90XTFX SHF2 3X4,00MM2 90C 0,6/1KV CL5</t>
  </si>
  <si>
    <t>COFINAV R90XTFX SHF2 3X35MM2 90C 0,6/1KV CL5</t>
  </si>
  <si>
    <t>COFINAV R90XTFX SHF2 3X10MM2 90C 0,6/1KV CL5</t>
  </si>
  <si>
    <t>COFINAV R90XTFX SHF2 4X12AWG 90C 0,6/1KV AC CL5 (AMANDINA)</t>
  </si>
  <si>
    <t>COFINAV R90XTFX SHF2 4X10MM2 90C 0,6/1KV AC CL5</t>
  </si>
  <si>
    <t>COFINAV R90XTFX SHF2 1X3X2.50MM2 90C 0,15/0,25KV BC</t>
  </si>
  <si>
    <t>COFINAV R90XTFX SHF2 4X6,00MM2 90C 0,6/1KV</t>
  </si>
  <si>
    <t>COFINAV R90XTFX SHF2 3X6,00MM2 90C 0,6/1KV</t>
  </si>
  <si>
    <t>COFINAV R90XTFX SHF2 3X10MM2 90C 0,6/1KV</t>
  </si>
  <si>
    <t>COFINAV R90XTFX SHF2 3X2,50MM2 90C 0,6/1KV</t>
  </si>
  <si>
    <t>COFINAV R90XTFX SHF2 3X6AWG 90C 0,6/1KV AC CL5 NAVSHIP</t>
  </si>
  <si>
    <t>COFINAV R90XTFX SHF2 3X1/0AWG 90C 0,6/1KV AC CL5 NAVSHIP</t>
  </si>
  <si>
    <t>COFINAV R90XTFX SHF2 3X12AWG 90C 0,6/1KV AC CL5 NAVSHIP</t>
  </si>
  <si>
    <t>COFINAV R90XTFX SHF2 3X2AWG 90C 0,6/1KV AC CL5 NAVSHIP</t>
  </si>
  <si>
    <t>COFINAV R90XTFX SHF2 3X1,50MM2 90C 0,6/1KV AC 90% CL5</t>
  </si>
  <si>
    <t>COFINAV R90XTFX SHF2 4X1,50MM2 90C 0,6/1KV AC 90% CL5</t>
  </si>
  <si>
    <t>COFINAV R90XTFX SHF2 3X2,50MM2 90C 0,6/1KV AC 90% CL5</t>
  </si>
  <si>
    <t>COFINAV R90XTFX SHF2 4X2,50MM2 90C 0,6/1KV AC 90% CL5</t>
  </si>
  <si>
    <t>COFINAV R90XTFX SHF2 3X4,00MM2 90C 0,6/1KV AC 90% CL5</t>
  </si>
  <si>
    <t>COFINAV R90XTFX SHF2 4X4,00MM2 90C 0,6/1KV AC 90% CL5</t>
  </si>
  <si>
    <t>COFINAV R90XTFX SHF2 3X14AWG 90C 0,6/1KV AC CL5 NAVSHIP</t>
  </si>
  <si>
    <t>COFINAV R90XTFX SHF2 12X2X1,50MM2 0,6/1KV BIC PC AC CL5</t>
  </si>
  <si>
    <t>COFINAV R90XTFX SHF2 4X4/0AWG 90C 0,6/1KV AC CL5 NAVSHIP</t>
  </si>
  <si>
    <t>COFINAV R90XTFX SHF2 3X2X2.50MM2 90C 0,6/1KV BC PC CL5</t>
  </si>
  <si>
    <t>COFINAV R90XTFX SHF2 3X6,00MM2 90C 0,6/1KV AC CL5</t>
  </si>
  <si>
    <t>COFINAV R90XTFX SHF2 3X16MM2 90C 0,6/1KV AC CL5</t>
  </si>
  <si>
    <t>COFINAV R90XTFX SHF2 3X120MM2 90C 0,6/1KV AC CL5</t>
  </si>
  <si>
    <t>COFINAV R90XTFX SHF2 3X6,00MM2 90C 0,6/1KV CL5</t>
  </si>
  <si>
    <t>COFINAV R90XTFX SHF2 2X2,50MM2 90C 0,6/1KV CL5</t>
  </si>
  <si>
    <t>COFINAV R90XTFX SHF2 3X70MM2 90C 0,6/1KV CL5</t>
  </si>
  <si>
    <t>COFINAV R90XTFX SHF2 3X25MM2 90C 0,6/1KV CL5</t>
  </si>
  <si>
    <t>COFINAV R90XTFX SHF2 3X2,50MM2 90C 0,6/1KV CL5</t>
  </si>
  <si>
    <t>COFINAV R90XTFX SHF2 3X120MM2 90C 0,6/1KV CL6</t>
  </si>
  <si>
    <t>COFINAV R90XTFX SHF2 3X2/0AWG 90C 0,6/1KV AC CL5 NAVSHIP</t>
  </si>
  <si>
    <t>COFINAV R90XTFX SHF2 3X50MM2 90C 0,6/1KV CL6</t>
  </si>
  <si>
    <t>COFINAV R90XTFX SHF2 4X2/0AWG 90C 0,6/1KV CL5 AC NAVSHIP</t>
  </si>
  <si>
    <t>COFINAV R90XTFX SHF2 1X2X0,75MM2 90C 0,15/0,25KV BC AC</t>
  </si>
  <si>
    <t>COFINAV MR90XTFX SHF2 20X2X1,5MM2 0,15/0,25KV BIC PC AC DOVA</t>
  </si>
  <si>
    <t>COFINAV MR90XTFX SHF2 24X2X1,5MM2 0,15/0,25KV BIC PC AC DOVA</t>
  </si>
  <si>
    <t>COFINAV MR90XTFX SHF2 1X4X1,00MM2 90C 0,15/0,25KV BC AC CL5</t>
  </si>
  <si>
    <t>COFINAV MR90XTFX SHF2 1X4X1,50MM2 90C 0,15/0,25KV BC AC CL5</t>
  </si>
  <si>
    <t>COFINAV MR90XTFX SHF2 2X2X1MM2 90C 0,15/0,25KV BIC PC AC CL5</t>
  </si>
  <si>
    <t>COFINAV MR90XTFX SHF2 2X2X1,5MM2 0,15/0,25KV BIC PC AC CL5</t>
  </si>
  <si>
    <t>COFINAV MR90XTFX SHF2 4X2X1,5MM2 0,15/0,25KV BIC PC AC CL5</t>
  </si>
  <si>
    <t>COFINAV MR90XTFX SHF2 8X2X1,5MM2 0,15/0,25KV BIC PC AC CL5</t>
  </si>
  <si>
    <t>COFINAV MR90XTFX SHF2 12X2X1,5MM2 0,15/0,25KV BIC PC AC CL5</t>
  </si>
  <si>
    <t>COFINAV MR90XTFX SHF2 16X2X1,5MM2 90C 0,15/0,25KV BIC PC AC</t>
  </si>
  <si>
    <t>COFINAV MR90XTFX SHF2 1X2X1,0MM2 90C 0,15/0,25KV BC AC CL5</t>
  </si>
  <si>
    <t>COFINAV MR90XTFX SHF2 1X2X1,5MM2 90C 0,15/0,25KV BC AC CL5</t>
  </si>
  <si>
    <t>COFINAV MR90XTFX SHF2 1X2X2,5MM2 0,15/0,25KV BC AC CL5 DOVA</t>
  </si>
  <si>
    <t>COFINAV MR90XTFX SHF2 1X3X1,5MM2 0,15/0,25KV BC AC CL5  DOVA</t>
  </si>
  <si>
    <t>COFINAV MR90XTFX SHF2 6X2X1,5MM2 0,15/0,25KV BIC PC AC CL5</t>
  </si>
  <si>
    <t>COFINAV MR90XTFX SHF2 10X2X1,5MM2 0,15/0,25KV BIC PC AC CL5</t>
  </si>
  <si>
    <t>COFINAV MR90XTFX SHF2 1X3X1,0MM2 90C 0,15/0,25KV BC AC CL5</t>
  </si>
  <si>
    <t>COFINAV MR90XTFX SHF2 3X50MM2 90C 0,6/1KV AC CL6 DOVA</t>
  </si>
  <si>
    <t>COFINAV MR90XTFX SHF2 3X95MM2 90C 0,6/1KV AC CL6 DOVA</t>
  </si>
  <si>
    <t>COFINAV MR90XTFX SHF2 3X120MM2 90C 0,6/1KV AC CL6 DOVA</t>
  </si>
  <si>
    <t>COFINAV MR90XTFX SHF2 4X35MM2 90C 0,6/1KV AC CL5 DOVA</t>
  </si>
  <si>
    <t>COFINAV MR90XTFX SHF2 4X50MM2 90C 0,6/1KV AC CL6 DOVA</t>
  </si>
  <si>
    <t>COFINAV MR90XTFX SHF2 4X95MM2 90C 0,6/1KV AC CL6 DOVA</t>
  </si>
  <si>
    <t>COFINAV MR90XTFX SHF2 2X25MM2 90C 0,6/1KV AC CL5 DOVA</t>
  </si>
  <si>
    <t>COFINAV MR90XTFX SHF2 2X35MM2 90C 0,6/1KV AC CL5 DOVA</t>
  </si>
  <si>
    <t>COFINAV MR90XTFX SHF2 2X50MM2 90C 0,6/1KV AC CL6 DOVA</t>
  </si>
  <si>
    <t>COFINAV MR90XTFX SHF2 3X70MM2 90C 0,6/1KV AC CL6 DOVA</t>
  </si>
  <si>
    <t>COFINAV MR90XTFX SHF2 3X150MM2 90C 0,6/1KV AC CL6 DOVA</t>
  </si>
  <si>
    <t>COFINAV MR90XTFX SHF2 4X70MM2 90C 0,6/1KV AC CL6 DOVA</t>
  </si>
  <si>
    <t>COFINAV MR90XTFX SHF2 4X120MM2 90C 0,6/1KV AC CL6 DOVA</t>
  </si>
  <si>
    <t>COFINAV MR90XTFX SHF2 4X150MM2 90C 0,6/1KV AC CL6 DOVA</t>
  </si>
  <si>
    <t>COFINAV MR90XTFX SHF2 4X1,50MM2 90C 0,6/1KV AC CL5 DOVA</t>
  </si>
  <si>
    <t>COFINAV MR90XTFX SHF2 4X2,50MM2 90C 0,6/1KV AC CL5 DOVA</t>
  </si>
  <si>
    <t>COFINAV MR90XTFX SHF2 4X6,00MM2 90C 0,6/1KV AC CL5 DOVA</t>
  </si>
  <si>
    <t>COFINAV MR90XTFX SHF2 3X2,50MM2 90C 0,6/1KV AC CL5</t>
  </si>
  <si>
    <t>COFINAV MR90XTFX SHF2 2X2X1,5MM2 90C 0,15/0,25KV BIC PC AC</t>
  </si>
  <si>
    <t>COFINAV MR90XTFX SHF2 1X3X1,50MM2 90C 0,15/0,25KV BC AC CL5</t>
  </si>
  <si>
    <t>COFINAV MR90XTFX SHF2 2X25MM2 90C 0,6/1KV CL5</t>
  </si>
  <si>
    <t>COFINAV MR90XTFX SHF2 2X35MM2 90C 0,6/1KV CL5</t>
  </si>
  <si>
    <t>COFINAV MR90XTFX SHF2 2X95MM2 90C 0,6/1KV CL6</t>
  </si>
  <si>
    <t>COFINAV MR90XTFX SHF2 3X2X1,50MM2 90C 0,6/1KV BIC PC AC</t>
  </si>
  <si>
    <t>COFINAV MR90XTFX SHF-2 2X95MM2 90C 0,6/1KV CL5</t>
  </si>
  <si>
    <t>COFINAV MR90XTFX SHF2 4X10MM2 90C 0,6/1KV AC CL5 DOVA</t>
  </si>
  <si>
    <t>COFINAV MR90XTFX SHF2 2X6,00MM2 90C 0,6/1KV AC CL5 DOVA</t>
  </si>
  <si>
    <t>COFINAV MR90XTFX SHF2 4X2X1,00MM2 0,15/0,25KV BIC PC AC DOVA</t>
  </si>
  <si>
    <t>COFINAV MR90XTFX SHF2 7X2,50MM2 90C 0,6/1KV AC CL5 DOVA</t>
  </si>
  <si>
    <t>COFINAV MR90XTFX SHF2 2X10MM2 90C 0,6/1KV CL5 DOVA</t>
  </si>
  <si>
    <t>COFINAV MR90XTFX SHF2 4X4,00MM2 90C 0,15/0,25KV CL5 AC DOVA</t>
  </si>
  <si>
    <t>COFINAV MR90XTFX SHF2 2X4,00MM2 90C 0,6/1KV AC CL5 DOVA</t>
  </si>
  <si>
    <t>COFINAV MR90XTFX SHF2 2X1,50MM2 90C 0,6/1KV AC CL5 DOVA</t>
  </si>
  <si>
    <t>COFINAV MR90XTFX SHF2 21X10AWG 90C 0,6/1KV CL5 AC NAVSHIP</t>
  </si>
  <si>
    <t>COFINAV MR90XTFX SHF2 3X2,50MM2 90C 0,6/1KV AC CL5 DOVA</t>
  </si>
  <si>
    <t>COFINAV MR90XTFX SHF2 3X4,00MM2 90C 0,6/1KV</t>
  </si>
  <si>
    <t>COFINAV MR90XTFX SHF2 3X1,50MM2 90C 0,6/1KV AC CL5 DOVA</t>
  </si>
  <si>
    <t>COFINAV MR90XTFX SHF2 3X14AWG 90C 0,6/1KV AC CL5 NAVSHIP</t>
  </si>
  <si>
    <t>COFINAV MR90XTFX SHF2 1X2X1,50MM2 90C 0,15/0,25KV BC CL5</t>
  </si>
  <si>
    <t>COFINAV MR90XTFX SHF2 2X2,50MM2 90C 0,6/1KV AC CL5 DOVA</t>
  </si>
  <si>
    <t>COFINAV MR90XTFX SHF2 3X10MM2 90C 0,6/1KV AC CL5 DOVA</t>
  </si>
  <si>
    <t>COFINAV MR90XTFX SHF2 3X6,00MM2 90C 0,6/1KV AC CL5 DOVA</t>
  </si>
  <si>
    <t>COFINAV MR90XTFX SHF2 2X16MM2 90C 0,6/1KV AC CL5 DOVA</t>
  </si>
  <si>
    <t>COFINAV MR90XTFX SHF2 1X3X1,5MM2 90C 0,15/0,25KV BC AC CL5</t>
  </si>
  <si>
    <t>COFINAV MR90XTFX SHF2 3X25MM2 90C 0,6/1KV CL5 AC DOVA</t>
  </si>
  <si>
    <t>COFINAV MR90XTFX SHF2 3X2X1,50MM2 0,15/0,25KV BIC PC AC DOVA</t>
  </si>
  <si>
    <t>COFINAV MR90XTFX SHF2 2X70MM2 90C 0,6/1KV CL5</t>
  </si>
  <si>
    <t>COFINAV MR90XTFX SHF2 14X2X1,5MM2 0,15/0,25KV BIC PC AC DOVA</t>
  </si>
  <si>
    <t>COFINAV MR90XTFX SHF2 3X35MM2 90C 0,6/1KV AC CL5 DOVA</t>
  </si>
  <si>
    <t>COFINAV MR90XTFX SHF2 10X2X1,5MM2 0,15/0,25KV BIC PC AC DOVA</t>
  </si>
  <si>
    <t>COFINAV MR90XTFX SHF2 3X4,00MM2 90C 0,6/1KV CL5</t>
  </si>
  <si>
    <t>COFINAV MR90XTFX SHF2 3X4,00MM2 90C 0,6/1KV CL5 AC DOVA</t>
  </si>
  <si>
    <t>COFINAV MR90XTFX SHF2 1X3X1,50MM2 90C 0,15/0,25KV BC AC 90%</t>
  </si>
  <si>
    <t>COFINAV MR90XTFX SHF2 1X2X1,0MM2 90C 0,15/0,25KV BC AC 90%</t>
  </si>
  <si>
    <t>COFINAV MR90XTFX SHF2 12X2X0,75MM2 90C 0,15/0,25KV BIC AC90%</t>
  </si>
  <si>
    <t>COFINAV MR90XTFX SHF2 12X3X0,75MM2 90C 0,15/0,25KV BIC AC90%</t>
  </si>
  <si>
    <t>COFINAV R90P 3X1,50MM2  90C 0,6/1KV CL5</t>
  </si>
  <si>
    <t>CHICOTE EPR 335MM 20AWG/18AWG WEG 11658981 DES 10001115686</t>
  </si>
  <si>
    <t>CHICOTE PVC 960MM 20AWG WEG 11763795 DES 10001255313</t>
  </si>
  <si>
    <t>CHICOTE EPR 350MM 20AWG WEG 12516990 DES 10002383371</t>
  </si>
  <si>
    <t>CHICOTE SILICONE 700MM 18AWG WEG 114850077 DES 10000909001</t>
  </si>
  <si>
    <t>CHICOTE EPR 245MM 18AWG WEG 10155914 DES 0118.1009</t>
  </si>
  <si>
    <t>CHICOTE SILICONE 235MM 18/16AWG WEG 10155906 DES 0118.0789</t>
  </si>
  <si>
    <t>CHICOTE EPR 255MM 20AWG/16AWG WEG 10156097 DES 0118.9226</t>
  </si>
  <si>
    <t>CHICOTE EPR 400MM 20/18/16AWG WEG 12772601 DES 10002811954</t>
  </si>
  <si>
    <t>CHICOTE EPR 105MM 18AWG WEG11403512 DES 10000816064</t>
  </si>
  <si>
    <t>CHICOTE SILICONE 105MM 18AWG WEG 10223390 DES 0118.9789</t>
  </si>
  <si>
    <t>CHICOTE SILICONE 160MM 18AWG WEG 12291540 DES 10002041511</t>
  </si>
  <si>
    <t>CHICOTE EPR 240MM 20AWG WEG 11265073 DES 10000645298</t>
  </si>
  <si>
    <t>CHICOTE EPR 105MM 18AWG WEG 10475792 DES 0118.9744</t>
  </si>
  <si>
    <t>CHICOTE EPR 240MM 20AWG WEG 11261699 DES 10000641274</t>
  </si>
  <si>
    <t>CHICOTE EPR 170MM 18AWG WEG 11428360 DES 10000843266</t>
  </si>
  <si>
    <t>CHICOTE SILICONE 240MM 20AWG WEG 12969638 DES 10003142068</t>
  </si>
  <si>
    <t>CHICOTE EPR 420MM 20AWG WEG 10156213 DES 0118.9687</t>
  </si>
  <si>
    <t>CHICOTE EPR 290MM 18AWG WEG 11676495 DES 10000645012</t>
  </si>
  <si>
    <t>FIO RESISTIVO 5.5M 25W/M 220V (KW 1038)</t>
  </si>
  <si>
    <t>FIO LIGA 11 0,320MM DO CLIENTE</t>
  </si>
  <si>
    <t>COFINAV M90XTFX SHF2 4X2X0,75MM2 BIC AC CL5 (DO CLIENTE)</t>
  </si>
  <si>
    <t>COFINAV R90X SHF2 646MCM 90C 1,8/3KV CL5 BTE S/C (DO CLIENTE</t>
  </si>
  <si>
    <t>CABO ACO INOX 0,80MM (6X7 AA) CLIENTE LUMINI</t>
  </si>
  <si>
    <t>COFIALT-3 4,00MM2 200C 3KV ACH EST (CABO DO CLIENTE GE)</t>
  </si>
  <si>
    <t>COFIALT-3 185MM2 200C 3KV ACH EST (CABO DO CLIENTE GE)</t>
  </si>
  <si>
    <t>COFIALT-3 150MM2 200C 3KV ACH EST (CABO DO CLIENTE GE)</t>
  </si>
  <si>
    <t>COFINAV R90X 4X6,00MM2 0,6/1KV - HBR</t>
  </si>
  <si>
    <t>W-M 4X150MM2 90C 750V (MAXEL)</t>
  </si>
  <si>
    <t>COFINAV R90XTFX SHF2 3X6,00MM2 90C 0,6/1KV (DO CLIENTE)</t>
  </si>
  <si>
    <t>COFINAV MR90XTFX SHF2 1X2X0,75MM2 0,15/0,25KV BC AC DOVA</t>
  </si>
  <si>
    <t>COFINAV MR90XTFX SHF2 1X2X1,00MM2 0,15/0,25KV BC AC DOVA</t>
  </si>
  <si>
    <t>COFINAV MR90XTFX SHF2 1X2X1,50MM2 0,15/0,25KV BC AC DOVA</t>
  </si>
  <si>
    <t>COFINAV MR90XTFX SHF2 4X2X0,75MM2 0,15/0,25KV BIC AC DOVA</t>
  </si>
  <si>
    <t>COFINAV MR90XTFX SHF2 4X2X1,50MM2 0,15/0,25KV BIC AC DOVA</t>
  </si>
  <si>
    <t>COFINAV MR90XTFX SHF2 8X2X1,50MM2 0,15/0,25KV BIC AC DOVA</t>
  </si>
  <si>
    <t>COFINAV MR90XTFX SHF2 12X2X1,50MM2 0,15/0,25KV BIC AC DOVA</t>
  </si>
  <si>
    <t>COFINAV MR90XTFX SHF2 6X2X1,50MM2 0,15/0,25KV BIC AC DOVA</t>
  </si>
  <si>
    <t>TRIPA TOR BOV 1ºCORTE SALG RET 32/34 I 20MT</t>
  </si>
  <si>
    <t>TRIPA TOR BOV 1ºCORTE SALG RET 32/34 II 30MT</t>
  </si>
  <si>
    <t>TRIPA TOR BOV 1ºCORTE SALG RET 32/34 AB 30MT</t>
  </si>
  <si>
    <t>TRIPA TOR BOV 1ºCORTE SALG RET 32/34 AB 90MT</t>
  </si>
  <si>
    <t>TRIPA TOR BOV 1ºCORTE SALG RET 32/34 ESP 20MT</t>
  </si>
  <si>
    <t>TRIPA TOR BOV 1ºCORTE SALG RET 34/36 AB 30MT</t>
  </si>
  <si>
    <t>TRIPA TOR BOV 1ºCORTE SALG RET 34/36 S/PELE 40MT</t>
  </si>
  <si>
    <t>TRIPA TOR BOV 1ºCORTE SALG RET 36/38 I 25MT</t>
  </si>
  <si>
    <t>TRIPA TOR BOV 1ºCORTE SALG RET 36/38 I 50MT</t>
  </si>
  <si>
    <t>TRIPA TOR BOV 1ºCORTE SALG RET 36/38 I 100MT</t>
  </si>
  <si>
    <t>TRIPA TOR BOV 1ºCORTE SALG RET 36/38 II 18MT .</t>
  </si>
  <si>
    <t>TRIPA TOR BOV 1ºCORTE SALG RET 36/38 II 30MT</t>
  </si>
  <si>
    <t>TRIPA TOR BOV 1ºCORTE SALG RET 36/38 II 90MT</t>
  </si>
  <si>
    <t>TRIPA TOR BOV 1ºCORTE SALG RET 36/38 AB 90MT</t>
  </si>
  <si>
    <t>TRIPA TOR BOV 1ºCORTE SALG RET 36/38 ESP 50MT</t>
  </si>
  <si>
    <t>TRIPA TOR BOV 1ºCORTE SALG RET 38/40 I 20MT</t>
  </si>
  <si>
    <t>TRIPA TOR BOV 1ºCORTE SALG RET 38/40 I 25MT</t>
  </si>
  <si>
    <t>TRIPA TOR BOV 1ºCORTE SALG RET 38/40 I 50MT</t>
  </si>
  <si>
    <t>TRIPA TOR BOV 1ºCORTE SALG RET 38/40 II 18MT</t>
  </si>
  <si>
    <t>TRIPA TOR BOV 1ºCORTE SALG RET 38/40 II 30MT</t>
  </si>
  <si>
    <t>TRIPA TOR BOV 1ºCORTE SALG RET 38/40 II 90MT</t>
  </si>
  <si>
    <t>TRIPA TOR BOV 1ºCORTE SALG RET 38/40 AB 30MT</t>
  </si>
  <si>
    <t>TRIPA TOR BOV 1ºCORTE SALG RET 38/40 ESP 20MT</t>
  </si>
  <si>
    <t>TRIPA TOR BOV 1ºCORTE SALG RET 38/40 I RV 50MT</t>
  </si>
  <si>
    <t>TRIPA TOR BOV 1ºCORTE SALG RET 40/42 ESP 50MT</t>
  </si>
  <si>
    <t>TRIPA TOR BOV 1ºCORTE SALG RET 40/43 I 50MT</t>
  </si>
  <si>
    <t>TRIPA TOR BOV 1ºCORTE SALG RET 40/43 I 90MT</t>
  </si>
  <si>
    <t>TRIPA TOR BOV 1ºCORTE SALG RET 40/43 AB 30MT</t>
  </si>
  <si>
    <t>TRIPA TOR BOV 1ºCORTE SALG RET 40/+ S/PELE 90MT</t>
  </si>
  <si>
    <t>TRIPA TOR BOV 1ºCORTE SALG RET 43/46 I 50MT</t>
  </si>
  <si>
    <t>TRIPA TOR BOV 1ºCORTE SALG RET 43/46 II 18MT</t>
  </si>
  <si>
    <t>TRIPA TOR BOV 1ºCORTE SALG RET 43/46 II 15+15MT</t>
  </si>
  <si>
    <t>TRIPA TOR BOV 1ºCORTE SALG RET 46/+ I 18MT</t>
  </si>
  <si>
    <t>TRIPA TOR BOV 1ºCORTE SALG RET ORIGINAL 90MT</t>
  </si>
  <si>
    <t>TRIPA TOR BOV 1ºCORTE SALG RET ORIGINAL . 90MT PED 0,70X1,50</t>
  </si>
  <si>
    <t>TRIPA TOR BOV 2º CORTE SALG RET 34/36 S/PELE 30MT</t>
  </si>
  <si>
    <t>TRIPA TOR BOV 2º CORTE SALG RET 36/38 DM I 30MT .</t>
  </si>
  <si>
    <t>TRIPA TOR BOV 2º CORTE SALG RET 36/38 DM 30MT</t>
  </si>
  <si>
    <t>TRIPA TOR BOV 2º CORTE SALG RET 38/40 DM I 30MT</t>
  </si>
  <si>
    <t>TRIPA TOR BOV 2º CORTE SALG RET 38/40 S/PELE 15+15 MT</t>
  </si>
  <si>
    <t>TRIPA TOR BOV 2º CORTE SALG RET 40/43 DM I 30MT</t>
  </si>
  <si>
    <t>TRIPA TOR BOV 2º CORTE SALG RET 43/46 DM I 30MT</t>
  </si>
  <si>
    <t>TRIPA TOR BOV 2º CORTE SALG RET 40/- 90MT</t>
  </si>
  <si>
    <t>TRIPA TOR BOV 2º CORTE SALG RET 40/- S/PELE 90MT</t>
  </si>
  <si>
    <t>TRIPA TOR BOV 2º CORTE SALG RET 40/42 S/PELE 90MT</t>
  </si>
  <si>
    <t>TRIPA TORTA SECA RET 10X18 C/PELE 18MT</t>
  </si>
  <si>
    <t>TRIPA DIR BOV SALG RET 40/45 I 9+9 MT</t>
  </si>
  <si>
    <t>TRIPA DIR BOV SALG RET 40/45 II 9+9 MT</t>
  </si>
  <si>
    <t>TRIPA DIR BOV SALG RET 40/45 AB 9+9 MT</t>
  </si>
  <si>
    <t>TRIPA DIR BOV SALG RET 45/50 AB 9+9 MT</t>
  </si>
  <si>
    <t>TRIPA DIR BOV SALG RET 50/55 9+9 MT</t>
  </si>
  <si>
    <t>TRIPA DIR BOV SALG RET 50/55 30MT</t>
  </si>
  <si>
    <t>TRIPA DIR BOV SALG RET 50/55 AB 9+9 MT</t>
  </si>
  <si>
    <t>TRIPA DIR BOV SALG RET 55/60 AB 9+9 MT</t>
  </si>
  <si>
    <t>TRIPA DIREITA SALG PEDACO EXP RET 57/60 50CM</t>
  </si>
  <si>
    <t>TRIPA DIREITA SALG PEDACO EXP RET 57/60 50CM C/ALCA</t>
  </si>
  <si>
    <t>TRIPA DIREITA SALG PEDACO EXP RET 57/60 60CM C/ALCA</t>
  </si>
  <si>
    <t>TRIPA DIREITA SALG PEDACO EXP RET 66/69 35CM</t>
  </si>
  <si>
    <t>TRIPA DIR BOV SALG PED LOC RET 45/50 35CM</t>
  </si>
  <si>
    <t>TRIPA DIR BOV SALG PED LOC RET 45/50 35CM POTES</t>
  </si>
  <si>
    <t>TRIPA DIR BOV SALG PED LOC RET 45/50 30CM POTES</t>
  </si>
  <si>
    <t>TRIPA DIR BOV SALG PED LOC RET 50/55 30CM</t>
  </si>
  <si>
    <t>FUNDO BOV SALG RET 95/115 AB</t>
  </si>
  <si>
    <t>FUNDO BOV SALG RET 120/+ CORTADO 45CM</t>
  </si>
  <si>
    <t>FUNDO BOV SALG RET 130/+ II</t>
  </si>
  <si>
    <t>TIRA TRIPA BOV RET 16MM 1,10</t>
  </si>
  <si>
    <t>TIRA TRIPA BOV RET 16MM 1,70</t>
  </si>
  <si>
    <t>TIRA TRIPA BOV RET 16MM 2,40</t>
  </si>
  <si>
    <t>TIRA TRIPA BOV RET 16MM 2,75</t>
  </si>
  <si>
    <t>TIRA TRIPA BOV RET 16MM 3,30</t>
  </si>
  <si>
    <t>TIRA TRIPA BOV RET 20MM 2,40</t>
  </si>
  <si>
    <t>TIRA TRIPA BOV RET 20MM 2,75</t>
  </si>
  <si>
    <t>TIRA TRIPA BOV RET 20MM 1,40</t>
  </si>
  <si>
    <t>TIRA TRIPA BOV RET 20MM 1,90</t>
  </si>
  <si>
    <t>TIRA TRIPA BOV RET 20MM 2,50</t>
  </si>
  <si>
    <t>TIRA TRIPA BOV RET 20MM 2,90</t>
  </si>
  <si>
    <t>TIRA TRIPA BOV RET 24MM 1,70</t>
  </si>
  <si>
    <t>TIRA TRIPA BOV RET 24MM 2,40</t>
  </si>
  <si>
    <t>SORO FETAL DE BOVINOS B RET</t>
  </si>
  <si>
    <t>TRIPA FINA SUI SALG RET NAC ESTREITA 60MT CURTA</t>
  </si>
  <si>
    <t>TRIPA FINA SUI SALG NAC MEDIA RET 90MT CURTA</t>
  </si>
  <si>
    <t>TRIPA FINA SUI SALG NAC RET 42/46 90MT LONGA 16 PTS</t>
  </si>
  <si>
    <t>TRIPA FINA SUI SALG EUR RET 90MT ESTREITA CURTA 60 PTS</t>
  </si>
  <si>
    <t>TRIPA FINA SUI SALG EUR RET 32/34 90MT LONGA 13 PTS</t>
  </si>
  <si>
    <t>TRIPA FINA SUI SALG EUR RET 32/34 90MT LONG SHORT 36 PTS</t>
  </si>
  <si>
    <t>TRIPA FINA SUI SALG EUR RET 34/36 90MT LONG SHORT 36 PTS</t>
  </si>
  <si>
    <t>TRIPA FINA SUI SALG EUR RET 36/38 90MT CURTA 7-9 PTS</t>
  </si>
  <si>
    <t>TRIPA FINA SUI SALG EUR RET 36/38 90MT CURTA 36 PTS</t>
  </si>
  <si>
    <t>TRIPA FINA SUI SALG EUR RET 36/38 90MT CURTA 60 PTS</t>
  </si>
  <si>
    <t>TRIPA FINA SUI SALG EUR RET 36/38 90MT LONGA 12 PTS</t>
  </si>
  <si>
    <t>TRIPA FINA SUI SALG EUR RET 36/38 90MT LONG SHORT 35 PTS</t>
  </si>
  <si>
    <t>TRIPA FINA SUI SALG EUR RET 38/40 90MT LONGA 16 PTS</t>
  </si>
  <si>
    <t>TRIPA FINA SUI SALG EUR RET 38/40 90MT LONGA 60 PTS</t>
  </si>
  <si>
    <t>TRIPA FINA SUI SALG EUR RET 38/40 90MT CURTA 12 PTS</t>
  </si>
  <si>
    <t>TRIPA FINA SUI SALG EUR RET 38/40 90MT CURTA 60 PTS</t>
  </si>
  <si>
    <t>TRIPA FINA SUI SALG EUR RET 38/40 90MT LONGA 12 PTS</t>
  </si>
  <si>
    <t>TRIPA FINA SUI SALG EUR RET 38/40 90MT LONG SHORT 36 PTS</t>
  </si>
  <si>
    <t>TRIPA FINA SUI SALG EUR RET 38/42 90MT LONGA 12 PTS</t>
  </si>
  <si>
    <t>TRIPA FINA SUI SALG EUR RET 38/42 90MT LONGA 13 PTS</t>
  </si>
  <si>
    <t>TRIPA FINA SUI SALG EUR RET 38/42 90MT LONG SHORT 36 PTS</t>
  </si>
  <si>
    <t>TRIPA FINA SUI SALG EUR RET 40/42 90MT LONGA 13 PTS</t>
  </si>
  <si>
    <t>TRIPA FINA SUI SALG EUR RET 40/42 90MT CURTA 60 PTS</t>
  </si>
  <si>
    <t>TRIPA FINA SUI SALG EUR RET 44/46 90MT LONGA 16 PTS</t>
  </si>
  <si>
    <t>TRIPA FINA SUI SALG EUR RET 42/45 90MT LONGA 13 PTS</t>
  </si>
  <si>
    <t>TRIPA FINA SUI SALG EUR RET 42/45 90MT LONGA 14 PTS</t>
  </si>
  <si>
    <t>TRIPA FINA SUI SALG EUR RET 40/43 90MT LONGA 13 PTS</t>
  </si>
  <si>
    <t>TRIPA FINA SUI SALG EUR RET 40/43 90MT LONG SHORT 36 PTS</t>
  </si>
  <si>
    <t>TRIPA FINA SUI SALG EUR SANF RET 38/42 90MT LONGA 13 PTS</t>
  </si>
  <si>
    <t>TRIPA FINA SUI SALG EUR SANF RET 40/42 LONGA 14PTS</t>
  </si>
  <si>
    <t>TRIPA FINA SUI SALG EUR SANF RET 42/45 90MT LONGA 12 PTS</t>
  </si>
  <si>
    <t>TRIPA FINA SUI SALG CHI RET 34/36 90MT LONGA 13 PTS</t>
  </si>
  <si>
    <t>TRIPA FINA SUI SALG CHI RET 34/36 90MT LONGA 16 PTS</t>
  </si>
  <si>
    <t>TRIPA FINA SUI SALG CHI RET 34/36 90MT LONGA 35 PTS</t>
  </si>
  <si>
    <t>TRIPA FINA SUI SALG CHI RET 36/38 90MT LONGA 13 PTS</t>
  </si>
  <si>
    <t>TRIPA FINA SUI SALG CHI RET 36/38 90MT LONGA 16 PTS</t>
  </si>
  <si>
    <t>TRIPA FINA SUI SALG CHI RET 36/38 90MT LONGA 12 PTS</t>
  </si>
  <si>
    <t>TRIPA FINA SUI SALG CHI RET 36/38 90MT CURTA 60 PTS</t>
  </si>
  <si>
    <t>TRIPA FINA SUI SALG CHI RET 38/40 90MT LONGA 14 PTS</t>
  </si>
  <si>
    <t>TRIPA FINA SUI SALG CHI RET 40/42 90MT LONGA 13 PTS</t>
  </si>
  <si>
    <t>TRIPA FINA SUI SALG CHI RET 44/+ 90MT LONGA 12 PTS</t>
  </si>
  <si>
    <t>TRIPA FINA SUI SALG CHI RET 40/44 90MT LONGA 16 PTS</t>
  </si>
  <si>
    <t>TRIPA FINA SUI SALG CHI RET 34/40 90MT LONGA 13 PTS</t>
  </si>
  <si>
    <t>TRIPA FINA SUI SALG CHI RET 38/44 90MT LONGA 13 PTS</t>
  </si>
  <si>
    <t>TRIPA FINA SUI SALG CHI RET 32/36 90MT LONGA 13 PTS</t>
  </si>
  <si>
    <t>TRIPA FINA SUI SALG CHI RET 36/40 90MT LONGA 13 PTS</t>
  </si>
  <si>
    <t>TRIPA FINA SUI SALG CHI SANF RET 44/46 90MT LONGA 13 PTS</t>
  </si>
  <si>
    <t>TRIPA FINA SUI SALG CHI SANF RET 42/45 90MT LONGA 13 PTS</t>
  </si>
  <si>
    <t>TRIPA FINA SUI SALG CHI SANF RET 45/48 90MT LONGA 13 PTS</t>
  </si>
  <si>
    <t>TRIPA DIREITA SALG PEDACO EXP COSTURADA 65 36MT S/ALCA</t>
  </si>
  <si>
    <t>TRIPA NATURAL SALG RET 75 33CM 1D2FF</t>
  </si>
  <si>
    <t>COMPACTO BACON  9522</t>
  </si>
  <si>
    <t>MIX JERKEED BEEF</t>
  </si>
  <si>
    <t>LING. CAMBUI 9389</t>
  </si>
  <si>
    <t xml:space="preserve">COMPACTO PAIO 1238		</t>
  </si>
  <si>
    <t>COMP.TOSCANA PICANTE 3378</t>
  </si>
  <si>
    <t>COMP. LINGUICA FRANGO 9340</t>
  </si>
  <si>
    <t xml:space="preserve">COMPACTO MORTADELA 1996		</t>
  </si>
  <si>
    <t>MORTADELA 5353/7</t>
  </si>
  <si>
    <t>COMP. MORTADELA BOL. DEFUMADA 2276</t>
  </si>
  <si>
    <t>COMPACTO LINGUICA BLUMENAU (KK) 1378</t>
  </si>
  <si>
    <t>MIX P/SALSICHA 2706</t>
  </si>
  <si>
    <t>TOSCANA 4084</t>
  </si>
  <si>
    <t>COMP. LING. PERNIL 5216</t>
  </si>
  <si>
    <t>COMP. SC LINGUICA TOSCANA 4876 GV</t>
  </si>
  <si>
    <t>COND. LING. DE FRANGO 5022</t>
  </si>
  <si>
    <t>MIX MARINADO 5060 KLH</t>
  </si>
  <si>
    <t>COND. LING. CAL. S 102</t>
  </si>
  <si>
    <t>CALABRESA CURADA</t>
  </si>
  <si>
    <t>CONDIMENTO PAIO S</t>
  </si>
  <si>
    <t>CONDIMENTO PAIO 9656</t>
  </si>
  <si>
    <t>COND. LINGUICA TOSCANA CONC. 505</t>
  </si>
  <si>
    <t xml:space="preserve">COND. LINGUICA FRANGO 5242		</t>
  </si>
  <si>
    <t>COND. LINGUICA FRANGO 4951</t>
  </si>
  <si>
    <t>TEMPERO PREPARADO FRANGO 1471</t>
  </si>
  <si>
    <t>MARINAR P/ FRANGO 4474</t>
  </si>
  <si>
    <t>CONDIMENTO PATE ERVAS  FINAS 4358 V2</t>
  </si>
  <si>
    <t>COND.PATE GRILL 4347</t>
  </si>
  <si>
    <t>COND. PRESUNTO CAL ESPECIAL</t>
  </si>
  <si>
    <t>COND. PRES. CALIFORNIA 368</t>
  </si>
  <si>
    <t>COND. SALS. 5279</t>
  </si>
  <si>
    <t>COND. SALSICHA 4539</t>
  </si>
  <si>
    <t>TEMPERO S/ AMACIANTE 2183</t>
  </si>
  <si>
    <t>CORANTE BETERRRABA</t>
  </si>
  <si>
    <t>CORANTE CARMIM 023</t>
  </si>
  <si>
    <t>PO HUNGARO V</t>
  </si>
  <si>
    <t>PO HUNGARO IIIB</t>
  </si>
  <si>
    <t>ESP. CARRAGENA 8020 PLUS</t>
  </si>
  <si>
    <t>ESP. CARRAGENS 8020 </t>
  </si>
  <si>
    <t>ESP. CARRAGENS 8020 PLUS</t>
  </si>
  <si>
    <t>MIX P/ CARNES 9055</t>
  </si>
  <si>
    <t>MIX PARA CARNEOS 9831</t>
  </si>
  <si>
    <t>KRAK. 9088 NB 2</t>
  </si>
  <si>
    <t>KRAK. RN 3127 NB 1</t>
  </si>
  <si>
    <t>CALDO DE GALINHA 2180</t>
  </si>
  <si>
    <t>CORANTE CARMIM KOH 3442 - SEQUESTRO</t>
  </si>
  <si>
    <t>CORANTE 350</t>
  </si>
  <si>
    <t>CORANTE 700</t>
  </si>
  <si>
    <t>CORANTE DE URUCUM 2500</t>
  </si>
  <si>
    <t>BASE KK MRE 600</t>
  </si>
  <si>
    <t>BASE KRAKI EMS 890.</t>
  </si>
  <si>
    <t>BENEF COFINAV R90X 4X6,00MM2 90C 0,6/1KV - HBR</t>
  </si>
  <si>
    <t>BOBINA MADEIRA 65/25</t>
  </si>
  <si>
    <t>BIODOG GOURMET  STEAK 100G</t>
  </si>
  <si>
    <t>KK ALPHAVISCO XT 1</t>
  </si>
  <si>
    <t>RESIDUOS QUIMICOS</t>
  </si>
  <si>
    <t>CAIXA DE PAPELAO LIZA 180X135X90 ONDA SIMPLES/GRAMPEADA/RECI</t>
  </si>
  <si>
    <t>CAIXA DE PAPELAO LIZA 270X180X90 ONDA SIMPLES /GRAMPEADARECI</t>
  </si>
  <si>
    <t>MATERIAL DE EMBALAGEM (SAMPLE)</t>
  </si>
  <si>
    <t>CORTADOR KRAKI</t>
  </si>
  <si>
    <t>RASPADOR KRAKI</t>
  </si>
  <si>
    <t>SACO POLIESTER 9X21</t>
  </si>
  <si>
    <t>MANGUEIRA DE SORO</t>
  </si>
  <si>
    <t>PALLETS MADEIRA FUMEGADO COM CANTONEIRA</t>
  </si>
  <si>
    <t>KIT DE LACRE AT</t>
  </si>
  <si>
    <t>BARBANTE DE NYLON</t>
  </si>
  <si>
    <t>CAIXA DE ISOPOR</t>
  </si>
  <si>
    <t>TUBO DE ENVASE</t>
  </si>
  <si>
    <t>CAIXA VAZADA VERMELHA</t>
  </si>
  <si>
    <t>INVOLVER ESPECIAL  - TRIXIE</t>
  </si>
  <si>
    <t>ARAME P/ GRAMPEADOR BIT.III/23 DE 0,75 X 0,55 MMS</t>
  </si>
  <si>
    <t>ROLHA DO CASSETE</t>
  </si>
  <si>
    <t>ESTOJO CASSETE</t>
  </si>
  <si>
    <t>CAPA DO CASSETE</t>
  </si>
  <si>
    <t>CARRETEL DO CASSETE</t>
  </si>
  <si>
    <t>CORDONE URSO BRANCO</t>
  </si>
  <si>
    <t>IMITACAO DE PEROLAS</t>
  </si>
  <si>
    <t>LINHA VERMELHA</t>
  </si>
  <si>
    <t>PAPEL MANTEIGA</t>
  </si>
  <si>
    <t>PLASTICO BOLHA</t>
  </si>
  <si>
    <t>TAMPA PARA ESTOJO CA</t>
  </si>
  <si>
    <t>TRAVA DO CASSETE</t>
  </si>
  <si>
    <t>LACRE CARTOES GOMADO</t>
  </si>
  <si>
    <t>TUBO DE PAPELAO 1,50</t>
  </si>
  <si>
    <t>TUBO DE PAPELAO 2,50</t>
  </si>
  <si>
    <t>ROTULOS PARA EMBALAGEM - SORO FETAL</t>
  </si>
  <si>
    <t>ROTULOS PARA EMBALAGEM - ENV.N.P/PAIO SALAME 50UN 30CM</t>
  </si>
  <si>
    <t>ROTULOS PARA EMBALAGEM - ENV.N.P/PAIO SALAME 40UN 35CM</t>
  </si>
  <si>
    <t>ROTULOS PARA EMBALAGEM - ENVOLTORIO BOVINO 100 X 128 AZUL</t>
  </si>
  <si>
    <t>ROTULOS PARA EMBALAGEM - ENVOLTORIO SUINO 100 X 128 VERDE</t>
  </si>
  <si>
    <t>ROTULOS PARA EMBALAGEM - ETIQ.PS ENVOL.SUINO 100 X 128 VERDE</t>
  </si>
  <si>
    <t>ROTULOS PARA EMBALAGEM - ETIQ.PS ENVOL.BOVINO 100 X 128 AZUL</t>
  </si>
  <si>
    <t>ROTULOS PARA EMBALAGENS - RESIDUO DE TRIPA BOVINA</t>
  </si>
  <si>
    <t>ROTULOS PARA EMBALAGENS - BEXIGA DESIDR. BOV 2624(PALITO)</t>
  </si>
  <si>
    <t>ROTULOS PARA EMBALAGENS - VERGALHO DES BOV 2624</t>
  </si>
  <si>
    <t>ROTULOS PARA EMBALAGENS - SORO FETAL BOV CONGELADO 2624</t>
  </si>
  <si>
    <t>ROTULOS PARA EMBALAGENS - ENV.NAT.SALGADO BOVINO 2624</t>
  </si>
  <si>
    <t>ROTULOS PARA EMBALAGENS - T.ENV.NAT.SALG.BOV(SEROSA) 2624</t>
  </si>
  <si>
    <t>ROTULOS POTE OSSO BIO DOG</t>
  </si>
  <si>
    <t>ROTULOS</t>
  </si>
  <si>
    <t>SACO DE PAPEL SANFONADO 34X35 40GR (18MTS)</t>
  </si>
  <si>
    <t>SOLAPA T.NATURAL P/SALAME DEFUMADA</t>
  </si>
  <si>
    <t>SACO DE PAPEL SOS 74X72 C/IMPRESSAO</t>
  </si>
  <si>
    <t>TECIDO DE PP TRANCADO S/IMPRESSAO</t>
  </si>
  <si>
    <t>SOLAPA T.P/SALAME E MORTADELA 35CM</t>
  </si>
  <si>
    <t>GALOES PARA ENVASE BTF0005 RETAN 00.210 NAT AT 1 127</t>
  </si>
  <si>
    <t>BOLSA PARA COLETA CAPACIDADE 0,750 ML</t>
  </si>
  <si>
    <t>ARGOLA PLASTICA PINK CDS</t>
  </si>
  <si>
    <t>ARGOLA DE IDENTIFICACAO VERDE</t>
  </si>
  <si>
    <t>ARGOLA DE IDENTIFICACAO AZUIS</t>
  </si>
  <si>
    <t>ARGOLA DE IDENTIFICACAO BRANCAS</t>
  </si>
  <si>
    <t>ARGOLA DE IDENTIFICACAO VERMELHAS</t>
  </si>
  <si>
    <t>ARGOLA PLASTICA ROSA</t>
  </si>
  <si>
    <t>ARGOLA PLASTICA VERDE</t>
  </si>
  <si>
    <t>ARGOLA PLASTICA VERMELHA</t>
  </si>
  <si>
    <t>ARGOLA PLASTICA AZUL</t>
  </si>
  <si>
    <t>BARBANTE - AM/BR</t>
  </si>
  <si>
    <t>BARBANTE - AZ/AM</t>
  </si>
  <si>
    <t>BARBANTE - AZ/VD</t>
  </si>
  <si>
    <t>BARBANTE - VD/AM</t>
  </si>
  <si>
    <t>BARBANTE - VM/BR</t>
  </si>
  <si>
    <t>BARBANTE AZ/BR- FIO POLY N. 06</t>
  </si>
  <si>
    <t>BARBANTE AZUL - FIO POLY N. 06</t>
  </si>
  <si>
    <t>BARBANTE BRANCO NYLON</t>
  </si>
  <si>
    <t>BARBANTE CHICOTE RAMI CRU</t>
  </si>
  <si>
    <t>BARBANTE VD/BR - FIO POLY N.08 NYLON</t>
  </si>
  <si>
    <t>BARBANTE VERDE - FIO POLY N.06</t>
  </si>
  <si>
    <t>BARBANTE VERM. - FIO POLY N.06 NYLON</t>
  </si>
  <si>
    <t>BARBANTE NYLON VERDE/BRANCO</t>
  </si>
  <si>
    <t>BARBANTE NYLON VERMELHO/AMARELO</t>
  </si>
  <si>
    <t>BARBANTE NYLON VERMELHO/VERDE</t>
  </si>
  <si>
    <t>BARBANTE NYLON VERMELHO</t>
  </si>
  <si>
    <t>BARBANTE NYLON VERMELHO/AZUL</t>
  </si>
  <si>
    <t>BARBANTE POLYESTER 20 FIOS</t>
  </si>
  <si>
    <t>BARBANTE POLYESTER 8 FIOS</t>
  </si>
  <si>
    <t>BARBANTE POLYESTER 26 FIOS</t>
  </si>
  <si>
    <t>BARBANTE POLYESTER 10/8 ENGOMADO</t>
  </si>
  <si>
    <t>BARBANTE POLYESTER 12 FIOS</t>
  </si>
  <si>
    <t>CAIXA DE PAPELAO</t>
  </si>
  <si>
    <t>CAIXA DE PAPELAO ONDULADO 430 X 310 X 140MM TIPO M</t>
  </si>
  <si>
    <t>CAIXA DE PAPELAO ONDULADO 431 X 310 X 140MM TIPO M (1002)</t>
  </si>
  <si>
    <t>CAIXA DE PAPELAO ONDULADO 432 X 310 X 140MM TIPO M (7012)</t>
  </si>
  <si>
    <t>CAIXA DE PAPELAO ONDULADO 404 X 303 X 130MM TIPO M (1293)</t>
  </si>
  <si>
    <t>CAIXA DE PAPELAO 408 X 208 X 206</t>
  </si>
  <si>
    <t>CAIXA DE PAPELAO ONDULADA 590 X 235 X 225</t>
  </si>
  <si>
    <t>CAIXA DE PAPELAO ONDULADA CHAPA 1200 X 1000 02 C1</t>
  </si>
  <si>
    <t>CAIXA DE PAPELAO ONDULADA 375 X 355 X 350</t>
  </si>
  <si>
    <t>CAIXA DE PAPELAO ONDULADA 310 X 235 X 190 REF.MOO-P</t>
  </si>
  <si>
    <t>CAIXA DE PAPELAO ONDULADA 402 X 302 X 100=BD-1627</t>
  </si>
  <si>
    <t>CAIXA PAPELAO ONDULADA 330 X 240 X 100 REF.DISPLAY</t>
  </si>
  <si>
    <t>CAIXA PAPELAO ONDULADA CAIXA MASTER 600 X 230 X 440</t>
  </si>
  <si>
    <t>CAIXA PAPELAO 45 X 45</t>
  </si>
  <si>
    <t>CAIXA P/CASSETE</t>
  </si>
  <si>
    <t>CAIXA DE PAPELAO 480 X 480 X 230</t>
  </si>
  <si>
    <t>CAIXA DE PAPELAO 530 X 530 X 185</t>
  </si>
  <si>
    <t>CAIXA DE PAPELAO COM LOGOTIPO KRAKI 140 X 110 X 80 - N.1</t>
  </si>
  <si>
    <t>CAIXA DE PAPELAO COM LOGOTIPO KRAKI 130 X 90 X 900 - N.8</t>
  </si>
  <si>
    <t>CAIXA DE PAPELAO COM LOGOTIPO KRAKI 120 X 120 X 560 - N.6</t>
  </si>
  <si>
    <t>CAIXA DE PAPELAO 370 X 270 X 230 - N.5</t>
  </si>
  <si>
    <t>GRAMPO GALVANIZADO BACCHI 26/6</t>
  </si>
  <si>
    <t>FILME STRECH MANUAL 500X0,025 MICRONS BOBINA MANUAL 3,5KG</t>
  </si>
  <si>
    <t>FILME STRECH AUTOMATICO</t>
  </si>
  <si>
    <t>FILME LAMINADO 280 MM IMPRESSO ORELHA</t>
  </si>
  <si>
    <t>FILME LAMINADO 280 MM IMPRESSO BEIJU</t>
  </si>
  <si>
    <t>FILME LAMINADO 280 MM IMPRESSO BOMBOM</t>
  </si>
  <si>
    <t>FILME LAMINADO 280 MM IMPRESSO PALITO</t>
  </si>
  <si>
    <t>FILME LAMINADO 280 MM 300 X 1000</t>
  </si>
  <si>
    <t>FILME LAMINADO 280 MM 340 X 1000</t>
  </si>
  <si>
    <t>FILME LAMINADO 280 MM 380 X 1000</t>
  </si>
  <si>
    <t>FILME LAMINADO 280 MM 560 X 1000</t>
  </si>
  <si>
    <t>FILME LAMINADO 280 MM 250 X 1000</t>
  </si>
  <si>
    <t>FILME LAMINADO 280 MM IMPRESSO COXINHA</t>
  </si>
  <si>
    <t>FILME LAMINADO 280 MM IMPRESSO BACON CHIPS</t>
  </si>
  <si>
    <t>FILME LAMINADO 280 MM IMPRESSO BIFINHOS CHURRASCO</t>
  </si>
  <si>
    <t>FILME LAMINADO 280 MM IMPRESSO BIFINHOS QUEIJO</t>
  </si>
  <si>
    <t>FILME LAMINADO 280 MM IMPRESSO BIFINHOS CALABRESA</t>
  </si>
  <si>
    <t>FILME LAMINADO 280 MM IMPRESSO COSTELINHA DEFUMADA</t>
  </si>
  <si>
    <t>FILME LAMINADO 280 MM IMPRESSO BIFINHO</t>
  </si>
  <si>
    <t>FILME LAMINADO 280 MM IMPRESSO MISTO</t>
  </si>
  <si>
    <t>FILME LAMINADO 280 MM IMPRESSO OSSINHO</t>
  </si>
  <si>
    <t>FILME LAMINADO 280 MM IMPRESSO OSSUNHO NO</t>
  </si>
  <si>
    <t>FILME LAMINADO 280 MM 400 X 1000</t>
  </si>
  <si>
    <t>FILME LAMINADO 280 MM IMPRESSO BIFINHOS BACON</t>
  </si>
  <si>
    <t>FILME LAMINADO 280 MM IMPRESSO BIFINHOS FRANGO</t>
  </si>
  <si>
    <t>FILME LAMINADO 280 MM IMPRESSO BIFINHOS CARNE</t>
  </si>
  <si>
    <t>FILME LAMINADO 280 MM IMPRESSO BIFINHO VEGETAIS</t>
  </si>
  <si>
    <t>FILME CRYOVAC PDF M025 300 X 800 X 25</t>
  </si>
  <si>
    <t>FILME CRYOVAC D955 PCF M019 250 X 1000</t>
  </si>
  <si>
    <t>FILME CRYOVAC D955 PCF M019 560 X 1000</t>
  </si>
  <si>
    <t>FILME LAMINADO 300 MM IMPRESSO BEIJU</t>
  </si>
  <si>
    <t>FILME LAMINADO 300 MM IMPRESSO MISTO</t>
  </si>
  <si>
    <t>FILME LAMINADO 300 MM IMPRESSO ORELHA</t>
  </si>
  <si>
    <t>FILME LAMINADO 300 MM IMPRESSO PALITO</t>
  </si>
  <si>
    <t>FILME ESTICAVEL 0,023 X 500 MM MANUAL</t>
  </si>
  <si>
    <t>FILME CRYOVAC</t>
  </si>
  <si>
    <t>FILME STRETCH 36 CAMADAS 500X17 MICRONS - AUTOMATICA</t>
  </si>
  <si>
    <t>CHICOTE BARBANTE DE RAFIA</t>
  </si>
  <si>
    <t>BAG 1000 LTS - BAG PLASTICO</t>
  </si>
  <si>
    <t>BAG 1000 LTS - CAIXA PAPELAO</t>
  </si>
  <si>
    <t>FITA POLIESTER MPI 5825</t>
  </si>
  <si>
    <t>PAPEL ONDULADO PARA EMBALAGEM</t>
  </si>
  <si>
    <t>EMBALAGEM BIG BAG  500 KG MEDIDAS 90 LARGURA 1,20 ALTURA</t>
  </si>
  <si>
    <t>FITILHO DOURADO</t>
  </si>
  <si>
    <t>FITILHO PLASTICO AZUL</t>
  </si>
  <si>
    <t>FITILHO PLASTICO ROSA</t>
  </si>
  <si>
    <t>FITA P/A EMB POLIET P/A TERMODATADOR HOT STAMPING DTA-035</t>
  </si>
  <si>
    <t>BOBINA PLASTICA TUBULAR PE AZUL</t>
  </si>
  <si>
    <t>BOBINA PAPEL KRAFT 60 CMS C/ 140 MTS</t>
  </si>
  <si>
    <t>BOBINA PLASTICA</t>
  </si>
  <si>
    <t>PAPEL KRAFT  1.20 MT 80 GR</t>
  </si>
  <si>
    <t>BARBANTE ALGODAO 4/4 - AMARELO</t>
  </si>
  <si>
    <t>BARBANTE ALGODAO 4/4 - AZUL</t>
  </si>
  <si>
    <t>BARBANTE ALGODAO 4/4 - VERDE</t>
  </si>
  <si>
    <t>BARBANTE ALGODAO 4/4- VERMELHO</t>
  </si>
  <si>
    <t>BARBANTE ALGODAO 4/4 - LARANJA</t>
  </si>
  <si>
    <t>BOBINA PLASTICA PICOTADA  30X40 P/3KG</t>
  </si>
  <si>
    <t>TINTA P/ IMPRESSORA BERKAP AZUL</t>
  </si>
  <si>
    <t>TINTA P/ CARIMBO TC42 AZUL 42 ML.</t>
  </si>
  <si>
    <t>ANIAGEM TELA M</t>
  </si>
  <si>
    <t>GRAMPO DE ALUMINIO 628</t>
  </si>
  <si>
    <t>GRAMPO DE ALUMINIO S/632</t>
  </si>
  <si>
    <t>SELO CYCLOP 16MM</t>
  </si>
  <si>
    <t>SELO DE SEGURANCA EM ALUMINIO</t>
  </si>
  <si>
    <t>ETIQUETA LACRE SIF 914</t>
  </si>
  <si>
    <t>TAMPA 2  1/2 TAMBOR C/ ANEL EPDM INJETAMP</t>
  </si>
  <si>
    <t>TAMPA LACRE 28MM R LEITOSA/1000</t>
  </si>
  <si>
    <t>FRASCO PET 60ML CRISTAL R 28MM</t>
  </si>
  <si>
    <t>COMPENSADO</t>
  </si>
  <si>
    <t>TAMPA TR</t>
  </si>
  <si>
    <t>TRAVA  P/BBS</t>
  </si>
  <si>
    <t>LINHA DUAL 1569 - 120 0BCOE</t>
  </si>
  <si>
    <t>FITA AMARELA</t>
  </si>
  <si>
    <t>FITA AZUL BC-90</t>
  </si>
  <si>
    <t>FITA LARANJA ESCURA</t>
  </si>
  <si>
    <t>FITA MARRON</t>
  </si>
  <si>
    <t>FITA PLASTICO LARANJA</t>
  </si>
  <si>
    <t>FITA VERDE</t>
  </si>
  <si>
    <t>FITA VERMELHA</t>
  </si>
  <si>
    <t>FITA UNIFLEX</t>
  </si>
  <si>
    <t>DUREX</t>
  </si>
  <si>
    <t>LINHA DE NYLON 2 FIOS</t>
  </si>
  <si>
    <t>TINTA P/ CARIMBO</t>
  </si>
  <si>
    <t>FECHO PLASTICO P/ BBS</t>
  </si>
  <si>
    <t>BALDE DE PLASTICO BRANCO 22L TAMPA LISA C/ALCA PLASTICA</t>
  </si>
  <si>
    <t>BACIA PLASTICA 3,3LT JAGUAR REF. 524</t>
  </si>
  <si>
    <t>BALDE 7,5LT JAGUAR BRANCO INCOLOR</t>
  </si>
  <si>
    <t>JARRA 1200ML C/ TAMPA JAGUAR</t>
  </si>
  <si>
    <t>POTE</t>
  </si>
  <si>
    <t>POTE PLAST.NATURAL COD.0,5 PP C/ALCA E TAMPA</t>
  </si>
  <si>
    <t>POTE OSSO C/ TAMPA LARANJA</t>
  </si>
  <si>
    <t>POTE PVC C/TAMPA AMARELA REF.1803</t>
  </si>
  <si>
    <t>MAXI CURLY</t>
  </si>
  <si>
    <t>LACRE NYLON VERDE MODELO HR-45-R 02 GRAVACOES</t>
  </si>
  <si>
    <t>PALETE DE MADEIRA</t>
  </si>
  <si>
    <t>PALLET 1,20 X 1,00 4 ENTRADAS PADRAO PBR</t>
  </si>
  <si>
    <t>PALLET 1150 X 1150  4 ENTRADAS</t>
  </si>
  <si>
    <t>PALLET 1,20 X 1,00 4 ENTR.FORT 30</t>
  </si>
  <si>
    <t>PALLET 1,20X1,00 4 ENTRADAS FUMIGADO P/EXPORTACAO</t>
  </si>
  <si>
    <t>ETIQUETA 100X80X1 MM ADESIVO C/ 500 UNIDADES</t>
  </si>
  <si>
    <t>ETIQUETA 90X25X1 MM ADESIVO C/ 1.500 UNIDADES</t>
  </si>
  <si>
    <t>ETIQUETA ADESIVA 101,6 X 50,8MM (FOLHA COM 10 ETIQUETAS)</t>
  </si>
  <si>
    <t>ETIQUETA ADESIVA 101,6 X 84,7MM (FOLHA COM 06 ETIQUETAS)</t>
  </si>
  <si>
    <t>ETIQUETA ADESIVA 12,7 X 44,45MM (FOLHA COM 80 ETIQUETAS)</t>
  </si>
  <si>
    <t>ETIQ BOPP AUTO COLANTE 94 X 117</t>
  </si>
  <si>
    <t>ETIQ BOPP AUTO COLANTE 100X200 BRANCA</t>
  </si>
  <si>
    <t>ETIQUETA DE AGITE ANTES DE USAR</t>
  </si>
  <si>
    <t>ETIQUETA ADESIVA 67,7 X 99MM (FOLHA COM 08 ETIQUETAS)</t>
  </si>
  <si>
    <t>ETIQUETA ADESIVA PARA CD</t>
  </si>
  <si>
    <t>ETIQUETA CAMPEAO N. 0</t>
  </si>
  <si>
    <t>ETIQUETA CAMPEAO N. 08</t>
  </si>
  <si>
    <t>ETIQUETA ADESIVA 210,0 X 297,00MM (FOLHA COM 01 ETIQUETA)</t>
  </si>
  <si>
    <t>ETIQUETA ADESIVA 25,4 X 66,7MM (FOLHA COM 30 ETIQUETAS)</t>
  </si>
  <si>
    <t>ETIQUETA ADESIVA 33,9 X 101,6MM (FOLHA COM 14 ETIQUETAS)</t>
  </si>
  <si>
    <t>ETIQUETA VINIL AUTO ADESIVO TRANSP 82X165</t>
  </si>
  <si>
    <t>ETIQUETA ADESIVA REDONDA MED 48MM X 48MM COR AMARELA</t>
  </si>
  <si>
    <t>ETIQUETA ADESIVA REDONDA MED 48MM X 48MM COR AZUL</t>
  </si>
  <si>
    <t>ETIQUETA ADESIVA REDONDA MED 48MM X 48MM COR BRANCA</t>
  </si>
  <si>
    <t>ETIQUETA ADESIVA REDONDA MED 48MM X 48MM COR LARANJA</t>
  </si>
  <si>
    <t>ETIQUETA ADESIVA REDONDA MED 48MM X 48MM COR ROSA</t>
  </si>
  <si>
    <t>ETIQUETA ADESIVA REDONDA MED 48MM X 48MM COR ROXA</t>
  </si>
  <si>
    <t>ETIQUETA ADESIVA REDONDA MED 48MM X 48MM COR VERDE</t>
  </si>
  <si>
    <t>ETIQUETA BOP ADESIVO</t>
  </si>
  <si>
    <t>ETIQUETA EXPORTACAO</t>
  </si>
  <si>
    <t>ETIQUETA INFLAMAVEL</t>
  </si>
  <si>
    <t>ETIQUETA ROSA</t>
  </si>
  <si>
    <t>ETIQUETA ADESIVA BRANCA 100X130X1</t>
  </si>
  <si>
    <t>ETIQ BOPP AUTO COLANTE 90X25 1MM - LISA</t>
  </si>
  <si>
    <t>ETIQ BOPP AUTO COLANTE  102X157</t>
  </si>
  <si>
    <t>ETIQ BOPP AUTO COLANTE 100X200 AMARELA</t>
  </si>
  <si>
    <t>ETIQUETA 45X175 02 CORES COUCHE MACALE</t>
  </si>
  <si>
    <t>LACRE P/ALIMENTO PP AMARELO</t>
  </si>
  <si>
    <t>LACRE P/ALIMENTO PP VERMELHO</t>
  </si>
  <si>
    <t>LACRE P/ALIMENTO PP AZUL</t>
  </si>
  <si>
    <t>LACRE NY 36CM B.RELEVO LOPESCO</t>
  </si>
  <si>
    <t>LACRE NY 36CM B.RELEVO LOPESCO VERDE</t>
  </si>
  <si>
    <t>LACRE NY 36CM B.RELEVO LOPESCO BRANCO</t>
  </si>
  <si>
    <t>LACRE NY 36CM B.RELEVO LOPESCO CINZA</t>
  </si>
  <si>
    <t>LACRE NY 36CM B.RELEVO LOPESCO MARROM</t>
  </si>
  <si>
    <t>LACRE NY 36CM B.RELEVO LOPESCO PRETO</t>
  </si>
  <si>
    <t>LACRE NY 36CM B.RELEVO LOPESCO VERMELHO</t>
  </si>
  <si>
    <t>LACRE NY 36CM B.RELEVO LOPESCO AZUL</t>
  </si>
  <si>
    <t>LACRE NY 36CM B.RELEVO LOPESCO AMARELO</t>
  </si>
  <si>
    <t>LACRE DE TIRA 220 VERDE ESCURO</t>
  </si>
  <si>
    <t>REDE TUBULAR AMARELA</t>
  </si>
  <si>
    <t>REDINHA LARANJA</t>
  </si>
  <si>
    <t>REDINHAS VERDES</t>
  </si>
  <si>
    <t>REDE TUBULAR M.100 70 CM VERMELHA</t>
  </si>
  <si>
    <t>REDE TUBULAR M.100 70 CM LARANJA</t>
  </si>
  <si>
    <t>REDE TUBULAR M 100 90CM AZUL</t>
  </si>
  <si>
    <t>REDE TUBULAR M 100 90CM BRANCA</t>
  </si>
  <si>
    <t>REDE TUBULAR M 100 90CM VERMELHA</t>
  </si>
  <si>
    <t>REDE TUBULAR M. 100 70 CM MARROM</t>
  </si>
  <si>
    <t>RIBBON RESINADO</t>
  </si>
  <si>
    <t>RIBBON RESINADO (MISTO) 110 X 450</t>
  </si>
  <si>
    <t>RIBBON RESINADO 035 X 122</t>
  </si>
  <si>
    <t>RIBBON RESINADO (MISTO) 102 X 450</t>
  </si>
  <si>
    <t>RIBBON RESINADO (MISTO) 90 X 110</t>
  </si>
  <si>
    <t>RIBBON RESINADO (MISTO) 110 X 74</t>
  </si>
  <si>
    <t>RIBBON RESINADO (MISTO) 100 X 450</t>
  </si>
  <si>
    <t>SOLAPA - TRIPA SEMI SECA 120X120 DUPLEX</t>
  </si>
  <si>
    <t>SOLAPA - T.P/SALAME E MORTADELA 40CM</t>
  </si>
  <si>
    <t>SOLAPA - TRIPA SECA TIPO EXPORTACAO</t>
  </si>
  <si>
    <t>SOLAPA BIO DOG COSTELINHA DEFUMADA 12,5 X 18CM</t>
  </si>
  <si>
    <t>SOLAPA BIO DOG OSSINHO BOVINO</t>
  </si>
  <si>
    <t>SOLAPA BIO DOG OSSO 12,5 X 18</t>
  </si>
  <si>
    <t>SOLAPA BIO DOG OSSINHO SUINO</t>
  </si>
  <si>
    <t>PAPELARIA TRIPLA FIXA</t>
  </si>
  <si>
    <t>SACO DE PAPEL - SANFONADO 25X34-50GRS(10MTS)</t>
  </si>
  <si>
    <t>SACO DE PAPEL SANFONADO</t>
  </si>
  <si>
    <t>SACO DE PAPEL MONOLUCIDO</t>
  </si>
  <si>
    <t>SACO PAPEL C/ IMPR. 101 X 72 X 2F-95GR</t>
  </si>
  <si>
    <t>SACO POLIETILENO 1,10 X 1,80 X 0,35</t>
  </si>
  <si>
    <t>SACO POLIETILENO 50 X 1,00 X 0,10</t>
  </si>
  <si>
    <t>SACO POLIETILENO 70 X 60 X 0,15</t>
  </si>
  <si>
    <t>SACO POLIETILENO 1,00 X 1,60 X 0,10</t>
  </si>
  <si>
    <t>SACO POLIETILENO 1,10 X 1,80 X 0,10</t>
  </si>
  <si>
    <t>SACO POLIETILENO 1,00 X 1,60 X 0,020</t>
  </si>
  <si>
    <t>SACO POLIETILENO 80 X 70 X 0,15</t>
  </si>
  <si>
    <t>SACO POLIETILENO 18 X 28</t>
  </si>
  <si>
    <t>SACO POLIETILENO 1,00 X 1,60 X 0,15</t>
  </si>
  <si>
    <t>SACO POLIETILENO 190,00 X 170,0 X 0,20 C/SANFONA</t>
  </si>
  <si>
    <t>SACO POLIETILENO SACO PE 26 X 35 X 0,10</t>
  </si>
  <si>
    <t>SACO POLIETILENO 80 X 1,10</t>
  </si>
  <si>
    <t>SACO POLIETILENO SACO PE 60X60X0,14</t>
  </si>
  <si>
    <t>SACO POLIETILENO 45 X 50 X 0,15</t>
  </si>
  <si>
    <t>SACO POLIETILENO 25,5 X 46</t>
  </si>
  <si>
    <t>SACO RAFIA BRANCO 60 X 1,00 S/IMPRESSAO</t>
  </si>
  <si>
    <t>SACO PEBD LINEAR 12 X 20 X 0,10 - FIXADOR</t>
  </si>
  <si>
    <t>SACO PE S/ IMPR. 20 X 30 X 0,20 - LISO</t>
  </si>
  <si>
    <t>SACO PE S/ IMPR. 12 X 14 X 0,14 - LISO</t>
  </si>
  <si>
    <t>SACO PEBD LINEAR 12X20X0,12 - KRAKOLINE</t>
  </si>
  <si>
    <t>SACO PET+PEBD C/IMPR 18X26X0,18 CONDIMENTO</t>
  </si>
  <si>
    <t>SACO PE LISO 1,30 X 1,80 X 0,20</t>
  </si>
  <si>
    <t>SACO PE LISO 1,00 X 1,20 X 0,20</t>
  </si>
  <si>
    <t>SACO PEBD LINEAR C/IMPR.18X24X0,10 - VERMELHO</t>
  </si>
  <si>
    <t>SACO PEBD LINEAR C/IMPR.18X23X0,10-VERDE</t>
  </si>
  <si>
    <t>SACO PE S/ IMP. 13 X 20 X 0,14 LISO</t>
  </si>
  <si>
    <t>SACO PEAD C/IMPR. 16X20X0,12 VERDE</t>
  </si>
  <si>
    <t>SACO POLIPROPILENO 08 X 40 X 0,06</t>
  </si>
  <si>
    <t>SACO POLIPROPILENO 12 X 30 X 0,06</t>
  </si>
  <si>
    <t>SACO POLIPROPILENO 15 X 35 X 0,08</t>
  </si>
  <si>
    <t>SACO POLIPROPILENO 14 X 27 X 0,10</t>
  </si>
  <si>
    <t>SACO POLIPROPILENO 15 X 30 X 0,10</t>
  </si>
  <si>
    <t>SACO POLIPROPILENO 10 X 20 X 0,08</t>
  </si>
  <si>
    <t>SACO POLIPROPILENO 15X25X0,08</t>
  </si>
  <si>
    <t>TRIANGULO PLASTICO AZUL</t>
  </si>
  <si>
    <t>TRIANGULO PLASTICO BRANCO</t>
  </si>
  <si>
    <t>TRIANGULO PLASTICO AMARELO</t>
  </si>
  <si>
    <t>TRIANGULO PLASTICO MARROM</t>
  </si>
  <si>
    <t>TRIANGULO PLASTICO PRETO</t>
  </si>
  <si>
    <t>TRIANGULO PLASTICO VERDE</t>
  </si>
  <si>
    <t>TRIANGULO PLASTICO VERMELHO</t>
  </si>
  <si>
    <t>FITA DE POLIETILENO 08 X 70 X 0,08 LOCAL</t>
  </si>
  <si>
    <t>FITA DE POLIETILENO 6,5X70X0,14</t>
  </si>
  <si>
    <t>FITA DE POLIETILENO 06X10X0,025 LOCAL</t>
  </si>
  <si>
    <t>LAMINA EM LDPE FL - LINHA VERDE 40 X 700MM</t>
  </si>
  <si>
    <t>LAMINA EM LDPE FL - LINHA VERDE 30 X 700MM</t>
  </si>
  <si>
    <t>LAMINA EM LDPE FL - LINHA VERDE 35 X 550MM</t>
  </si>
  <si>
    <t>LAMINA EM LDPE FL-LAMINA EM LDPE FL LINHA VERDE 35X550MM NAC</t>
  </si>
  <si>
    <t>LAMINA EM LDPE FL - LAMINA 35 X 700</t>
  </si>
  <si>
    <t>RIPA DE FECHAMENTO 70CM PD</t>
  </si>
  <si>
    <t>BOBINA DE MADEIRA 230/100</t>
  </si>
  <si>
    <t>BOBINA DE MADEIRA 250/100</t>
  </si>
  <si>
    <t>SACO LISO FOSCO 25X45X020</t>
  </si>
  <si>
    <t>BALDE DE PLASTICO BRANCO 3,6 LTS</t>
  </si>
  <si>
    <t>SACO LISO P/ METABISSULFITO 50X90X020 FOSCO</t>
  </si>
  <si>
    <t>SACO PLASTICO LEITOSO 50X90X030</t>
  </si>
  <si>
    <t>SACO PLASTICO PEBD 50X90X030</t>
  </si>
  <si>
    <t>SACO PLASTICO PEBD 60X120X030</t>
  </si>
  <si>
    <t>SACO PLASTICO PEBD TRANSPARENTE 72X140X030</t>
  </si>
  <si>
    <t>SACO PLASTICO 26X32</t>
  </si>
  <si>
    <t>SACO PLASTICO 42X50</t>
  </si>
  <si>
    <t>SACO PEAD 48,5 X 95 X 0,16 LEITOSO</t>
  </si>
  <si>
    <t>SACO 30 (VACUO)</t>
  </si>
  <si>
    <t>TAMBOR FIBRA 40X54 EXPORTACAO</t>
  </si>
  <si>
    <t>SACO PLASTICO 500 X 660 X 0,20 MM - PIG.VERDE IMPR</t>
  </si>
  <si>
    <t>SACO PLASTICO 500 X 820 X 0,20 MM PIG VERMELHO IMPR</t>
  </si>
  <si>
    <t>SACO 17X20 MX 320 1280 METALIZADO C/IMPR.</t>
  </si>
  <si>
    <t>CONTAINER POLIETILENO 1000 KG</t>
  </si>
  <si>
    <t>BARRICA DE FIBRA FG 25X19 09 LTS</t>
  </si>
  <si>
    <t>BARRICA DE FIBRA FG 32X50 40 LTS</t>
  </si>
  <si>
    <t>BARRICA DE FIBRA FG 51X70 143 LTS</t>
  </si>
  <si>
    <t>BARRICA DE FIBRA 16X20 04 LTS</t>
  </si>
  <si>
    <t>BARRICA DE FIBRA FG 40X62 78 LTS</t>
  </si>
  <si>
    <t>BARRICA DE PAPEL</t>
  </si>
  <si>
    <t>LACRE AUTOTRAVANTE DA TAMPA DO TAMBOR G2X5</t>
  </si>
  <si>
    <t>FILME LAMINADO CLASSICOS BEIJU - 3 UNIDADES</t>
  </si>
  <si>
    <t>FILME LAMINADO SORTIDOS - 500G</t>
  </si>
  <si>
    <t>FILME LAMINADO CLASSICOS CHIPS - 10 UNIDADES</t>
  </si>
  <si>
    <t>FILME LAMINADO CLASSICOS STICK - 3 UNIDADE</t>
  </si>
  <si>
    <t>FILME LAMINADO CLASSICOS MIX - 150G</t>
  </si>
  <si>
    <t>FILME LAMINADO CLASSICOS TUBINHOS - 100G</t>
  </si>
  <si>
    <t>FILME LAMINADO CLASSICOS ORELHA - 1 UNIDADE</t>
  </si>
  <si>
    <t>FILME LAMINADO OSSINHO - 1 UNIDADE</t>
  </si>
  <si>
    <t>FILME LAMINADO OSSO BOLINHA - 3 UNIDADES</t>
  </si>
  <si>
    <t>FILME LAMINADO CLASSICOS PALITO - 5 UNIDADE</t>
  </si>
  <si>
    <t>FILME LAMINADO BIFINHO SABOR VEGETAIS 65G</t>
  </si>
  <si>
    <t>FILME LAMINADO BIFINHO SABOR CHURRASCO 65G</t>
  </si>
  <si>
    <t>FILME LAMINADO BIFINHO SABOR CALABRESA 65G</t>
  </si>
  <si>
    <t>FILME LAMINADO BIFINHO 550G - SABOR CHURRASCO</t>
  </si>
  <si>
    <t>FILME LAMINADO BIFINHO SABOR BACON 65G</t>
  </si>
  <si>
    <t>FILME LAMINADO BIFINHO ADESTRAMENTO 550G - SABOR CHURRASCO</t>
  </si>
  <si>
    <t>FILME LAMINADO BIFINHO SABOR FRANGO 65G</t>
  </si>
  <si>
    <t>FILME LAMINADO BIFINHO GRANULADO - 220G</t>
  </si>
  <si>
    <t>FILME LAMINADO BIFINHO SABOR CARNE 65G</t>
  </si>
  <si>
    <t>ETIQUETA ADESIVA OSSO - 01 UNIDADE</t>
  </si>
  <si>
    <t>ETIQUETA ADESIVA PALITO - 50 UNIDADES</t>
  </si>
  <si>
    <t>ETIQUETA ADESIVA SUPER OSSO DEFUMADO - 01 UNIDADE</t>
  </si>
  <si>
    <t>ETIQUETA ADESIVA SUPER OSSO - 01 UNIDADE</t>
  </si>
  <si>
    <t>SACO NYLON+POLI S/ IMP. 45 X 50 X 0,18</t>
  </si>
  <si>
    <t>SACO NYLON+POLI S/ IMPR. 35 X 40 X 0,18</t>
  </si>
  <si>
    <t>SACO NYLON+POLI S/ IMPR. 22 X 35 X 0,18</t>
  </si>
  <si>
    <t>SACO NYLON+POLI S/ IMPR. 18 X 28 X 0,18</t>
  </si>
  <si>
    <t>SACO NYLON+POLI S/ IMPR.50 X 70 X 0,18</t>
  </si>
  <si>
    <t>SACO NYLON+POLI S/IMPR. 50 X 85 X 0,18</t>
  </si>
  <si>
    <t>BOMBONA 50 LTS USADA</t>
  </si>
  <si>
    <t>BOMBONA 200 LTS USADA</t>
  </si>
  <si>
    <t>BOMBONA PLASTICA 5 KG</t>
  </si>
  <si>
    <t>BOMBONA 50L</t>
  </si>
  <si>
    <t>BOMBONA USADA 100L</t>
  </si>
  <si>
    <t>BOMBONA USADA 200L</t>
  </si>
  <si>
    <t>BOMBONA AZUL BOCA LARGA 200L</t>
  </si>
  <si>
    <t>BOMBONA PRETA BOCA LARGA 200L</t>
  </si>
  <si>
    <t>BOMBONA USADA VERDE 220L</t>
  </si>
  <si>
    <t>BOMBONA VERDE BOCA LARGA 220L</t>
  </si>
  <si>
    <t>BOMBONA AZUL BOCA LARGA 240L</t>
  </si>
  <si>
    <t>BOMBONA USADA PRETA 230L</t>
  </si>
  <si>
    <t>BOMBONA USADA AZUL 240L</t>
  </si>
  <si>
    <t>BOMBONA BOCA ESTREITA 270 LT</t>
  </si>
  <si>
    <t>BOMBONA USADA 50L</t>
  </si>
  <si>
    <t>BOMBONA AZUL BOCA ESTREITA</t>
  </si>
  <si>
    <t>BOMBONA PLASTICA</t>
  </si>
  <si>
    <t>BOMBONA PLASTICA 20 KG</t>
  </si>
  <si>
    <t>BOMBONA PLASTICA C/TAMPA FIXA 200 LTS</t>
  </si>
  <si>
    <t>LACRE NATURAL 3,5MM X 280MM</t>
  </si>
  <si>
    <t>SOLAPA TWIST CARNE - 1 UNIDADE PEQUENO</t>
  </si>
  <si>
    <t>SOLAPA TWIST CARNE - 2 UNIDADES PEQUENO</t>
  </si>
  <si>
    <t>SOLAPA TWIST CARNE - 1 UNIDADE GRANDE</t>
  </si>
  <si>
    <t>SACO POUCHET 140X200X0,20 - GOURMET BLEND</t>
  </si>
  <si>
    <t>ETIQUETA ADESIVA BOPP FOSCO BEEF FEMUR BONE 15CM X 5CM</t>
  </si>
  <si>
    <t>ETIQUETA ADESIVA BOPP FOSCO SMOKED KNUCKLE BONE 7CM X 3,5CM</t>
  </si>
  <si>
    <t>ETIQUETA ADESIVA BOPP FOSCO SMOKED TIBIA BONE 3" 4CM X 2CM</t>
  </si>
  <si>
    <t>ETIQUETA ADESIVA BOPP FOSCO SMOKED TIBIA BONE 6" 4CM X 2CM</t>
  </si>
  <si>
    <t>ETIQUETA ADESIVA BOPP FOSCO SMOKED TIBIA BONE 9" 4CM X 2CM</t>
  </si>
  <si>
    <t>ETIQUETA ADESIVA BOPP FOSCO SMOKED PORK FEMUR 7CM X 3,5CM</t>
  </si>
  <si>
    <t>ETIQUETA ADESIVA BOPP FOSCO BULLY STICKS 15CM X 5CM</t>
  </si>
  <si>
    <t>BW ELASTITAG BEEF TRIPE TWIST SMALL</t>
  </si>
  <si>
    <t>BW ELASTITAG JR. BULLY STICK 12"</t>
  </si>
  <si>
    <t>BW ELASTITAG  BULLY STICK 6" BRAIDED</t>
  </si>
  <si>
    <t>BW ELASTITAG  BULLY STICK 12" BRAIDED</t>
  </si>
  <si>
    <t>BW ELASTITAG  BULLY STICK LONG CURLY</t>
  </si>
  <si>
    <t>BW ELASTITAG  12" ODOR FREE SELECT BULLY STICK</t>
  </si>
  <si>
    <t>BW ELASTITAG  6" ODOR FREE SELECT BULLY STICK</t>
  </si>
  <si>
    <t>BW ELASTITAG  BULLY STICK 6" ODOR FREE</t>
  </si>
  <si>
    <t>BW ELASTITAG  BULLY STICK 12" ODOR FREE</t>
  </si>
  <si>
    <t xml:space="preserve">BW ELASTITAG  JR. BULLY STICK 6"		</t>
  </si>
  <si>
    <t>BW CIGAR BAND SMOKY SHIN BONE</t>
  </si>
  <si>
    <t>BW CIGAR BAND BEEF GULLET SPIRAL TWIST</t>
  </si>
  <si>
    <t>BW ELASTITAG BULLY STICK CURLY</t>
  </si>
  <si>
    <t>BW ELASTITAG  BULLY STICK ODOR FREE 6" SELECT BUTCHER'S CUT</t>
  </si>
  <si>
    <t>BW ELASTITAG  BULLY STICK ODOR FREE 12" SELECT BUTCHER'S CUT</t>
  </si>
  <si>
    <t>BW ELASTITAG  BULLY STICK ODOR FREE CANE</t>
  </si>
  <si>
    <t>BW ELASTITAG  BEEF TRIPE TWIST LARGE</t>
  </si>
  <si>
    <t>BW ELASTITAG  BULLY STICK ODOR FREE 12" DOUBLE CUT</t>
  </si>
  <si>
    <t>BW ELASTITAG  BULLY STICK ODOR FREE 6" DOUBLE CUT</t>
  </si>
  <si>
    <t>CIGAR BAND TRIPE TWIST SMALL FRONT AND BACK</t>
  </si>
  <si>
    <t>BW 24X24 CLEAR BULK BAG</t>
  </si>
  <si>
    <t>BW SELECT PAPER INSERT</t>
  </si>
  <si>
    <t>BW BUTCHER'S CUT STICKER</t>
  </si>
  <si>
    <t>BW 8X8X40 CANE FLOOR DISPLAY DIE CUT-JOINED</t>
  </si>
  <si>
    <t>BW SELECT MC BOX</t>
  </si>
  <si>
    <t>BW MC MINI CASE</t>
  </si>
  <si>
    <t>BW FULL CASE</t>
  </si>
  <si>
    <t>BW GENERIC 7 POUCH</t>
  </si>
  <si>
    <t>BW GENERIC 2 POUCH</t>
  </si>
  <si>
    <t>BW OFSTANDARD6BG5 POUCH 7</t>
  </si>
  <si>
    <t>BW ODOR FREE BULLY 12" TEAR BOX</t>
  </si>
  <si>
    <t>BW ODOR FREE BULLY 6" TEAR BOX</t>
  </si>
  <si>
    <t>BW ELASTITAG BULLY STICK ODOR FREE 18"</t>
  </si>
  <si>
    <t>BW ELASTITAG BULLY STICK ODOR FREE BRAIDED CANE</t>
  </si>
  <si>
    <t>BW ELASTITAG JUNIOR BULLY STICK  BRAIDED 6"</t>
  </si>
  <si>
    <t>BW ELASTITAG BULLY STICK BRAIDED 12"</t>
  </si>
  <si>
    <t>BW ELASTITAG BEEF SPLEEN CHIP</t>
  </si>
  <si>
    <t>BW ELASTITAG BEEF GULLET BRAIDED 6"</t>
  </si>
  <si>
    <t>BW ELASTITAG BEEF GULLET BRAIDED 12"</t>
  </si>
  <si>
    <t>BW ELASTITAG BEEF GULLET STICK 6"</t>
  </si>
  <si>
    <t>BW CIGAR BAND SMOKY PIG FEMUR BONE</t>
  </si>
  <si>
    <t>BW 2LBVARPACK</t>
  </si>
  <si>
    <t>CANTONEIRA HARD BOARD ABA 50 C/1200 MM</t>
  </si>
  <si>
    <t>CANTONEIRA HARD BOARD 1000 X 50 X 50 X 2,5MM</t>
  </si>
  <si>
    <t>SAQUINHO PVC 15 X 25 X 0,10</t>
  </si>
  <si>
    <t>SAQUINHO PVC 130 X 400 X 0,14</t>
  </si>
  <si>
    <t>SAQUINHO PVC 300 X 350 X 0,20</t>
  </si>
  <si>
    <t>CINTA ADESIVA CIRCULAR NATURAL COW EARS 3 ORELHA</t>
  </si>
  <si>
    <t>CINTA DE VERGALHO DE "12"</t>
  </si>
  <si>
    <t>CINTA DE VERGALHO DE "6"</t>
  </si>
  <si>
    <t>CINTA P/ POTE  46CM.X8 BD</t>
  </si>
  <si>
    <t>IMPRESSO DE MATERIA PRIMA EM ANALISE</t>
  </si>
  <si>
    <t>IMPRESSO DE MATERIA PRIMA EM REPROVADO</t>
  </si>
  <si>
    <t>IMPRESSO DE MATERIA PRIMA LIBERADO</t>
  </si>
  <si>
    <t>BACIA DE ALUMINIO GRANDE</t>
  </si>
  <si>
    <t>BACIA DE ALUMINO PEQUENA</t>
  </si>
  <si>
    <t>BACIA PLASTICA BRANCA MEDIA</t>
  </si>
  <si>
    <t>BACIA PLASTICA BRANCA PEQUENA</t>
  </si>
  <si>
    <t>SACO DE PAPEL</t>
  </si>
  <si>
    <t>SACO COLETOR DE ABSORVENTE</t>
  </si>
  <si>
    <t>HIPOCLORITO</t>
  </si>
  <si>
    <t>KIT ENDOTOXINA</t>
  </si>
  <si>
    <t>FITILHO PLASTICO P/EMBALAGEM</t>
  </si>
  <si>
    <t>CAIXA DE PAPELAO ONDULADO 310MM X 230MM X 95 - REF BIFINHO</t>
  </si>
  <si>
    <t>SACO LISO NYLON POLY MB PIG BCO(C/FURO CHAPEU MEXICANO) PAIO</t>
  </si>
  <si>
    <t>BOMBONA 200L TAMPA REMOVIVEL AZUL</t>
  </si>
  <si>
    <t>TAMPA UNIGRIP P/BALDE DE 22 LT</t>
  </si>
  <si>
    <t>RIBBOM 110MM X 450 MTS CERA/RESINA</t>
  </si>
  <si>
    <t>CD-R GRAVAVEL</t>
  </si>
  <si>
    <t>COPIADOR PARA NOTAS FISCAS 25X32 COR PRETA COM GRAMPOS</t>
  </si>
  <si>
    <t>DECLARACAO E REQUISICAO DE MATERIAL DE SEGURANCA E EPI  BLOC</t>
  </si>
  <si>
    <t>DISQUETE 3.1/2</t>
  </si>
  <si>
    <t>DIVISORIA PARA PASTA AZ COM 4 FUROS  COM 6 UNIDADES</t>
  </si>
  <si>
    <t>EXTRATOR DE GRAMPO TIPO ESPATULA EM ACO INOX</t>
  </si>
  <si>
    <t>FICHA PARA CONTROLE DE ESTOQUE TIPO KARDEX 5X8</t>
  </si>
  <si>
    <t>FICHARIO 04 ARGOLAS TAMANHO UNIVERSITARIO CAPA PRETA</t>
  </si>
  <si>
    <t>GRAFITE PARA LAPISEIRA 0,5MM HB - ESTOJO COM 12 UNIDADES</t>
  </si>
  <si>
    <t>GRAFITE PARA LAPISEIRA 0,7MM HB - ESTOJO COM 12 UNIDADES</t>
  </si>
  <si>
    <t>LAMINA DE METAL PARA ESTILETE PEQUENO</t>
  </si>
  <si>
    <t>PRANCHETA C/ CLIP DE PLASTICO</t>
  </si>
  <si>
    <t>PRENDEDOR DE PAPEL TIPO BORBOLETA EM METAL</t>
  </si>
  <si>
    <t>RASCUNHO DO DEPARTAMENTO DE COBRANCA COM CANTOS CORTADOS - B</t>
  </si>
  <si>
    <t>RASCUNHO DO DEPARTAMENTO DE TRIPARIA</t>
  </si>
  <si>
    <t>RECIBO COMERCIAL COM CANHOTO</t>
  </si>
  <si>
    <t>REGUA EM ACRILICO TRANSPARENTE COM 20 CM</t>
  </si>
  <si>
    <t>REGUA EM ACRILICO TRANSPARENTE COM 30 CM</t>
  </si>
  <si>
    <t>REGUA EM ACRILICO TRANSPARENTE COM 60 CM</t>
  </si>
  <si>
    <t>SUPORTE PARA ROLO DE DUREX M010/33M</t>
  </si>
  <si>
    <t>TINTA PARA ALMOFADA DE CARIMBO AZUL</t>
  </si>
  <si>
    <t>VALE SIMPLES SEM CANHOTO</t>
  </si>
  <si>
    <t>VISOR PARA PASTA SUSPENSA COM ETIQUETA</t>
  </si>
  <si>
    <t>IMPRESSO CONTROLE DE INSPECAO VEICULOS 01 COR FRENTE/VERSO F</t>
  </si>
  <si>
    <t>IMPRESSO DE IDENTIFICACAO DE MATERIAIS DE EXPEDICAO</t>
  </si>
  <si>
    <t>TINTA PARA ALMOFADA DE CARIMBO PRETA</t>
  </si>
  <si>
    <t>CHAVEIRO CORES POTE C/ 24 REF.141.0 ACRIMET</t>
  </si>
  <si>
    <t>TESOURA MUNDIAL 660-8/12</t>
  </si>
  <si>
    <t>POST-IT 653 PEQUENO 38X51MM</t>
  </si>
  <si>
    <t>TESOURA PARA CERCA-VIVA LAMINA METALICA RETA 12" CABO DE MAD</t>
  </si>
  <si>
    <t>UMIFICADOR PARA DEDOS</t>
  </si>
  <si>
    <t>ANULACAO DE VALORES DE SERVICO DE TRANSPORTE</t>
  </si>
  <si>
    <t>FITA ADESIVA/EMBALAGEM 45X45  TRANSPARENTE</t>
  </si>
  <si>
    <t>FITA P/IMPRESSORA</t>
  </si>
  <si>
    <t>MARCA TEXTO</t>
  </si>
  <si>
    <t>PAPEL  VERGE</t>
  </si>
  <si>
    <t>LAPISEIRA 0.7 MM</t>
  </si>
  <si>
    <t>FITA ROT BROTHER M.231 12MMX8M PRETO/BRANCO</t>
  </si>
  <si>
    <t>FORMULARIO RAZAO 2 VIAS S/ IMPRESSAO 240X140 C/ 3000 150 AGA</t>
  </si>
  <si>
    <t>FITA PARA IMPRESSORA MATRICIAL LX300</t>
  </si>
  <si>
    <t>FITA DUPLA FACE</t>
  </si>
  <si>
    <t>BLOCO DE RECADO POSTIT 3M 653 C/4</t>
  </si>
  <si>
    <t>BLOCO POST-IT</t>
  </si>
  <si>
    <t>GIZ BRANCO</t>
  </si>
  <si>
    <t>PLACA DE REDE</t>
  </si>
  <si>
    <t>OCORRENCIA GERAL DE FALTA E ATRASO</t>
  </si>
  <si>
    <t>FITA CREPE 50MM X 50MT WORKER</t>
  </si>
  <si>
    <t>BLOCO COMUNICACAO INTERNA C/ 100 FOLHA 20X12,7 CM</t>
  </si>
  <si>
    <t>BLOCO REQUISICAO AO ALMOXARIFADO 1 VIA C/ 100 FOLHA 19X11,5</t>
  </si>
  <si>
    <t>CALCULADORA DE MESA - 12 DIGITOS (BATERIA / SOLAR)</t>
  </si>
  <si>
    <t>LEITOR DE CERTIFICADO DIGITAL</t>
  </si>
  <si>
    <t>PILHA RECARREGAVEL</t>
  </si>
  <si>
    <t>CARREGADOR NOTEBOOK</t>
  </si>
  <si>
    <t>BLOCO ADESIVO NOTEFIX 3M 76X102MM</t>
  </si>
  <si>
    <t>CANETA PARA QUADRO BRANCO - PRETA</t>
  </si>
  <si>
    <t>CANETA PARA QUADRO BRANCO - VERMELHA</t>
  </si>
  <si>
    <t>MOLHA DEDO</t>
  </si>
  <si>
    <t>PAPEL SULFITE A4 - 210X297 75G - PACOTE COM 500 FOLHAS</t>
  </si>
  <si>
    <t>PASTA AZ - LOMBO LARGO - COM MIOLO DE METAL - PRETA</t>
  </si>
  <si>
    <t>PRANCHETA ACRILICO A4</t>
  </si>
  <si>
    <t>REGUA ACRILICA 30 CM</t>
  </si>
  <si>
    <t>RELOGIO PAREDE</t>
  </si>
  <si>
    <t>GRAMPO GRAMPEADOR 26/6</t>
  </si>
  <si>
    <t>ETIQUETA EM ROLO 12X25MM</t>
  </si>
  <si>
    <t>BOBINA PDV TERMICA 57X40 MTS AMARELA</t>
  </si>
  <si>
    <t>CLIPS 8/0</t>
  </si>
  <si>
    <t>ENVELOPE 11,4X22,9</t>
  </si>
  <si>
    <t>PORTA CARTAO DE VISITA</t>
  </si>
  <si>
    <t>PASTA COM ELASTICO</t>
  </si>
  <si>
    <t>LAPIS DE COR C/ 12 UNIDADES</t>
  </si>
  <si>
    <t>COMPASSO</t>
  </si>
  <si>
    <t>TRANSFERIDOR DE GRAU</t>
  </si>
  <si>
    <t>ESQUADRO 45ª</t>
  </si>
  <si>
    <t>ESQUADRO 90ª</t>
  </si>
  <si>
    <t>TINTA PARA CARIMBO AZUL</t>
  </si>
  <si>
    <t>TINTA PARA CARIMBO PRETO</t>
  </si>
  <si>
    <t>GRAMPEADOR</t>
  </si>
  <si>
    <t>PASTA L</t>
  </si>
  <si>
    <t>GRAFITE 0.7</t>
  </si>
  <si>
    <t>PAPEL CON-TACT TRANSPARENTE</t>
  </si>
  <si>
    <t>PASTA SANFONADA</t>
  </si>
  <si>
    <t>COLA</t>
  </si>
  <si>
    <t>CANETINHA  COLORIDA - 12 UNIDADES</t>
  </si>
  <si>
    <t>LAPISEIRA PENTEL</t>
  </si>
  <si>
    <t>TESOURA CABO DE INOX GRANDE</t>
  </si>
  <si>
    <t>ENVELOPE OFICIO BRANCO (23CMX12CM)</t>
  </si>
  <si>
    <t>CANETA PARA RETROPROJETOR AZUL - PONTA FINA (1.0)</t>
  </si>
  <si>
    <t>BLOCO DE PAPEL P/DESENHO QUADRICULADO A4</t>
  </si>
  <si>
    <t>CARIMBO</t>
  </si>
  <si>
    <t>PERFURADOR DE 4 FUROS</t>
  </si>
  <si>
    <t>PERFURADOR DE 2 FUROS</t>
  </si>
  <si>
    <t>DESUMIDIFICADOR DE PAPEIS A4 P/ 600 FOLHAS</t>
  </si>
  <si>
    <t>FICHARIO DE MESA</t>
  </si>
  <si>
    <t>LIVRO DE PROTOCOLO DE DOCUMENTOS</t>
  </si>
  <si>
    <t>PERFURADORA P/ ENCADERNACAO - 15FLS ESPIRAL SIMPLES LASSANE</t>
  </si>
  <si>
    <t>ESTILETE LARGO 18MM PLASTICO</t>
  </si>
  <si>
    <t>ALFINETE N 1 BRANCO CX C/50UN TACHA</t>
  </si>
  <si>
    <t>INDICE TELEFONE 402 ACP COMERCIAL 150X230 C/40 FLS C/ESPIRAL</t>
  </si>
  <si>
    <t>PILHA GRANDE ALCALINA  (D)</t>
  </si>
  <si>
    <t>PILHA ALCALINA PEQUENA (AA)</t>
  </si>
  <si>
    <t>EXPOSITOR CRISTAL DELLO - (SUPORTE PARA PRANCHETA)</t>
  </si>
  <si>
    <t>EXTRATOR DE GRAMPO</t>
  </si>
  <si>
    <t>ENVELOPE GRANDE BRANCO 24X34</t>
  </si>
  <si>
    <t>PAPEL A4 VERGE - BRANCO FOSCO</t>
  </si>
  <si>
    <t>AUTORIZACAO DE SAIDA 12,5 X 9,0 CM OFFSET 56G</t>
  </si>
  <si>
    <t>APONTADOR DE LAPIS EM PLASTICO SIMPLES - FABER-CASTELL</t>
  </si>
  <si>
    <t>APONTADOR PLASTICO RETANGULAR</t>
  </si>
  <si>
    <t>BORRACHA TK-PLAST 42X21X11MM - FABER-CASTELL</t>
  </si>
  <si>
    <t>BORRACHA</t>
  </si>
  <si>
    <t>CANETA ESCRITA GROSSA BIC CRISTAL AZUL</t>
  </si>
  <si>
    <t>CANETA ESCRITA GROSSA BIC CRISTAL PRETA</t>
  </si>
  <si>
    <t>CANETA ESCRITA GROSSA BIC CRISTAL VERMELHA</t>
  </si>
  <si>
    <t>CANETA MARCA TEXTO FLUORESCENTE AMARELA - CIS</t>
  </si>
  <si>
    <t>CANETA MARCA TEXTO FLUORESCENTE VERMELHA - CIS</t>
  </si>
  <si>
    <t>CANETA MARCADOR PARA RETRO PROJETOR PONTA 2,0MM VERMELHA</t>
  </si>
  <si>
    <t>CANETA MARCADOR PARA RETRO PROJETOR PONTA 2.00MM AZUL</t>
  </si>
  <si>
    <t>CANETA MARCADOR PARA RETRO PROJETOR PONTA 1.0MM PRETA</t>
  </si>
  <si>
    <t>CANETA ESF. PILOTO 1.0 PRETA</t>
  </si>
  <si>
    <t>CANETA ESF.AZUL .</t>
  </si>
  <si>
    <t>CANETA ESF. PRETA .</t>
  </si>
  <si>
    <t>CANETA ESF.VERMELHA </t>
  </si>
  <si>
    <t>CARTUCHO HP C 9391 AL AZUL - 88XL</t>
  </si>
  <si>
    <t>CARTUCHO HP C 9392 AL VERMELHO - 88XL</t>
  </si>
  <si>
    <t>CARTUCHO HP C 9393 AL AMARELO - 88XL</t>
  </si>
  <si>
    <t>CARTUCHO HP C 9396 AL PRETO - 88XL</t>
  </si>
  <si>
    <t>CARTUCHO HP C6656A PRETO</t>
  </si>
  <si>
    <t>CARTUCHO HP C6657A COLOR</t>
  </si>
  <si>
    <t>CARTUCHO PARA IMPRESSORA 9352 HP 22 - COLORIDO</t>
  </si>
  <si>
    <t>CARTUCHO PARA IMPRESSORA HP 1410 CODIGO C9351W PRETO</t>
  </si>
  <si>
    <t>CARTUCHO PARA IMPRESSORA HP 1410 CODIGO C9352W COLORIDO</t>
  </si>
  <si>
    <t>TONER COMP.HP CF280X CE505X</t>
  </si>
  <si>
    <t>TONER COMP.HP CF382A CE412A</t>
  </si>
  <si>
    <t>TONER COMP.HP CF383A CE413A</t>
  </si>
  <si>
    <t>TONER COMP.HP CF380A CE410A</t>
  </si>
  <si>
    <t>CLIPS PARA PAPEL CROMADO N. 2/0 CAIXA COM 500 GRAMAS</t>
  </si>
  <si>
    <t>CLIPS PARA PAPEL CROMADO N. 6/0 CAIXA COM 500 GRAMAS</t>
  </si>
  <si>
    <t>CLIPS PARA PAPEL CROMADO N. 8/0 CAIXA COM 500 GRAMAS</t>
  </si>
  <si>
    <t>CLIPS 2/0</t>
  </si>
  <si>
    <t>CLIPS 3/8</t>
  </si>
  <si>
    <t>CLIPS 6/0</t>
  </si>
  <si>
    <t>COLA BRANCA LIQUIDA EMBALAGEM 35 GRAMAS TENAZ HENKEL</t>
  </si>
  <si>
    <t>COLA PARA JUNTAS 3M</t>
  </si>
  <si>
    <t>FITA DUPLA FACE 12MMX20M – REF. VHB 4910  – 3M</t>
  </si>
  <si>
    <t>DUREX 12 X 65</t>
  </si>
  <si>
    <t>ELASTICO DE BORRACHA NATURAL (CX C/ 100GR)</t>
  </si>
  <si>
    <t>ELASTICO DE BORRACHA NATURAL (SACO 1KG)</t>
  </si>
  <si>
    <t>ELEMENTO FILTRANTE 230 CART ORIGINAL AQUAPLUS</t>
  </si>
  <si>
    <t>ENVELOPE TIPO OFICIO PEQUENO EM PAPEL BRANCO TIMBRADO EM DUA</t>
  </si>
  <si>
    <t>ENVELOPE TIPO SACO EM PAPEL BRANCO 200X280MM</t>
  </si>
  <si>
    <t>ENVELOPE TIPO SACO EM PAPEL BRANCO 260X360MM</t>
  </si>
  <si>
    <t>ENVELOPE TIPO SACO EM PAPEL OURO EXTRA GRANDE 310X410MM</t>
  </si>
  <si>
    <t>ENVELOPE TIPO SACO EM PAPEL PARDO 200X280MM</t>
  </si>
  <si>
    <t>ENVELOPE TIPO SACO EM PAPEL PARDO 260X360MM</t>
  </si>
  <si>
    <t>ENVELOPE TIPO SACO GRANDE EM PAPEL BRANCO TIMBRADO EM DUAS C</t>
  </si>
  <si>
    <t>ENVELOPE TIPO SACO MEDIO EM PAPEL BRANCO TIMBRADO EM DUAS CO</t>
  </si>
  <si>
    <t>PORTA LAPIS/CLIPS/LEMBRETE FUME</t>
  </si>
  <si>
    <t>VISOR/ETIQUETA BRANCO PASTA SUSPENSA</t>
  </si>
  <si>
    <t>PERCEVEJO LATONADO</t>
  </si>
  <si>
    <t>ORGANIZADOR ESCRITORIO</t>
  </si>
  <si>
    <t>EXTRATOR DE GRAMPOS ESPATULA</t>
  </si>
  <si>
    <t>GRAMPEADOR DE MESA PARA GRAMPO 26/6</t>
  </si>
  <si>
    <t>GRAMPO PARA GRAMPEADOR DE MESA 26/6</t>
  </si>
  <si>
    <t>GRAMPO ROMEU E JULIETA PARA PASTAS - TIPO TRILHO 80MM - CAIX</t>
  </si>
  <si>
    <t>GRAMPO CLIP S MODELO S-848</t>
  </si>
  <si>
    <t>LAPIS BORRACHA</t>
  </si>
  <si>
    <t>LAPIS PRETO N. 2</t>
  </si>
  <si>
    <t>LAPIS PRETO Nº 2</t>
  </si>
  <si>
    <t>LAPISEIRA 0,7MM</t>
  </si>
  <si>
    <t>PRANCHETA EM ACRILICO</t>
  </si>
  <si>
    <t>SELO</t>
  </si>
  <si>
    <t>CORRETIVO LIQUIDO A BASE DE AGUA - CONTEUDO 18 ML</t>
  </si>
  <si>
    <t>RIBBON MISTO 1,5 - 40X450</t>
  </si>
  <si>
    <t>GRAMPEADOR 26/6</t>
  </si>
  <si>
    <t>GRAMPO P/GRAMPEADOR 26/6</t>
  </si>
  <si>
    <t>GRAMPO TRILHO (PLASTICO)</t>
  </si>
  <si>
    <t>CADERNO BROCHURA TAM. 1/4 COM 96 FOLHAS CAPA DURA</t>
  </si>
  <si>
    <t>CADERNO UNIVERSITARIO EM ESPIRAL COM 96 FOLHAS</t>
  </si>
  <si>
    <t>CORPO DE PROVA ACO INOX</t>
  </si>
  <si>
    <t>EMBALAGEM</t>
  </si>
  <si>
    <t>PASTA EM L A4</t>
  </si>
  <si>
    <t>PASTA PARA MAOS 2KG</t>
  </si>
  <si>
    <t>LACO PARA PRESENTE</t>
  </si>
  <si>
    <t>EMBALAGEM PARA PRESENTE</t>
  </si>
  <si>
    <t>CALCULADORA MESA SOLAR/BATERIA 12 DIGITTO MX-1205 CASIO</t>
  </si>
  <si>
    <t>CALCULADORA DIGITAL  12 DIG.</t>
  </si>
  <si>
    <t>TONER HP CB540A PRETO P/ IMPRESSORA LASER</t>
  </si>
  <si>
    <t>TONER HP CB541A AZUL P/ IMPRESSORA LASER</t>
  </si>
  <si>
    <t>TONER HP CB542A AMARELO P/ IMPRESSORA LASER</t>
  </si>
  <si>
    <t>TONER HP CE 310 CP1025 PRETO P/ MULTIFUNCIONAL LASER COLOR M</t>
  </si>
  <si>
    <t>TONER HP CE 312 A CP1025 AMARELO P/ MULTIFUNCIONAL LASER MOD</t>
  </si>
  <si>
    <t>TONER HP Q2612-AD 1010/1012/1015 P/ IMPRESSORA LASER</t>
  </si>
  <si>
    <t>TONER P/ COPIADORA AFICIO 1515/MP161 - TIPO 1170D.</t>
  </si>
  <si>
    <t>TONER PARA IMPRESSORA LASER HP 92298A</t>
  </si>
  <si>
    <t>TONER TB298 P/ IMPRESSORA LASER (REF. HP 92298A) RECONDICION</t>
  </si>
  <si>
    <t>TONER TN 250 PARA FAX (ORIGINAL)</t>
  </si>
  <si>
    <t>BLOCO DE PEDIDO DE VENDA</t>
  </si>
  <si>
    <t>BLOCO DE VALE ALMOCO COM 23 UNIDADES</t>
  </si>
  <si>
    <t>BLOCO DE VALE DESJEJUM COM 23 UNIDADES</t>
  </si>
  <si>
    <t>BLOCO FLIP CHART C/ PICOTE C/ 50 FLS</t>
  </si>
  <si>
    <t>BOBINA PARA MAQUINA DE CALCULAR 57X60 EM PAPEL BRANCO</t>
  </si>
  <si>
    <t>GRAFITE 0,7MM </t>
  </si>
  <si>
    <t>GRAFITE 0,7MM</t>
  </si>
  <si>
    <t>GRAFITE 0,9MM</t>
  </si>
  <si>
    <t>CAIXA DE PAPELAO PARA ARQUIVO MORTO TAMANHO OFICIO</t>
  </si>
  <si>
    <t>CADERNO CAPA DURA UNIV. 1X1 96FLS</t>
  </si>
  <si>
    <t>CADERNO CAPA FLEXIVEL UNIV. 1X1 96FLS</t>
  </si>
  <si>
    <t>CADERNO CAPA DURA C/INDICE 1/4 96FLS .</t>
  </si>
  <si>
    <t>CALCULADORA DE BOLSO 4 FUNCOES PADRAO - PROCALC PC 8</t>
  </si>
  <si>
    <t>ETIQUETA TP19 VERDE C/200</t>
  </si>
  <si>
    <t>CALCULADORA MESA GRANDE 12 DIG PC 257 PROCALC</t>
  </si>
  <si>
    <t>ADESIVO DE CONTATO 200 GR CASCOLA</t>
  </si>
  <si>
    <t>ETIQUETA 120X60MM BOB.VAZIA,CHEIA,COMPRIMENTO E OPERADOR</t>
  </si>
  <si>
    <t>ETIQUETA SEM IMPRESSAO PAPEL FOSCO</t>
  </si>
  <si>
    <t>ETIQUETA CIL.AZ 122X100B-1</t>
  </si>
  <si>
    <t>ETIQUETA AMARELA 100X122 BOPP 90MTS 720 ETIQ P/ROLOS.</t>
  </si>
  <si>
    <t>ETIQUETA VERMELHA 100X122 BOPP 90MTS 720 ETIQ P/ROLOS</t>
  </si>
  <si>
    <t>ETIQUETA ADESIVA FGQ-069 - FILTRO DE AGUA</t>
  </si>
  <si>
    <t>ETIQUETA ADESIVA FGQ-105 - FILTRO DE AR</t>
  </si>
  <si>
    <t>ETIQUETA ADESIVA FGQ-106 - FILTRO DE PROCESSO</t>
  </si>
  <si>
    <t>ETIQUETA ADESIVA FGQ-125 - FILTRO BOLSA</t>
  </si>
  <si>
    <t>FORMULARIO DE PERMISSAO DE TRABALHO SEGURO (PTS)</t>
  </si>
  <si>
    <t>ETIQUETA ADESIVA FGQ-042 APROVADO 10X4CM 16 UNID POR CARTELA</t>
  </si>
  <si>
    <t>ETIQUETA ADESIVA FGQ-050 LIMPO 10X3CM 16 UNID POR CARTELA</t>
  </si>
  <si>
    <t>ETIQUETA ADESIVA FGQ-044 AMOSTRADO 10X3CM 16 UNID CARTELA</t>
  </si>
  <si>
    <t>ETIQUETA ADESIVA FGQ-047 QUARENTENA18X9,5CM 250 ADESIVOS</t>
  </si>
  <si>
    <t>ETIQUETA ADESIVA FGQ-045 REPROVADO 10X4CM 16 UNID P/ CARTELA</t>
  </si>
  <si>
    <t>ETIQUETA ADESIVA FGQ-043 QUARENTENA 10X3CM 16 UNID P CARTELA</t>
  </si>
  <si>
    <t>ETIQUETA ADESIVA FGQ-041 IDENTIFICACAO 10X7CM 500 UNID</t>
  </si>
  <si>
    <t>ETIQUETA ADESIVA FGQ-031 AMOSTRA 10X7CM 8 UNID POR CARTELA</t>
  </si>
  <si>
    <t>ETIQUETA ADESIVA FGQ-052 SUJO 10X3CM  16 UNID POR CARTELA</t>
  </si>
  <si>
    <t>ETIQUETA ADESIVA FGQ-102 PRODUTO ACABADO 10X7CM 500 UNID</t>
  </si>
  <si>
    <t>ETIQUETA ADESIVA FHI-051- STATUS EQUIPAMENTO SALA - 10CMX15,</t>
  </si>
  <si>
    <t>MARCADOR AZUL PARA QUADRO BRANCO</t>
  </si>
  <si>
    <t>MARCADOR VERMELHO PARA QUADRO BRANCO</t>
  </si>
  <si>
    <t>PASTAS SUSPENSAS</t>
  </si>
  <si>
    <t>PASTA AZ PEQUENA</t>
  </si>
  <si>
    <t>PASTA  CRISTAL C/ ELASTICO</t>
  </si>
  <si>
    <t>PASTA CINZA C/ MOLA</t>
  </si>
  <si>
    <t>PASTA COM CANALETA</t>
  </si>
  <si>
    <t>PASTA PLASTICA L TRANSPARENTE</t>
  </si>
  <si>
    <t>PASTA CRISTAL A-Z</t>
  </si>
  <si>
    <t>PASTA PLASTICA L</t>
  </si>
  <si>
    <t>TECLADO</t>
  </si>
  <si>
    <t>MOUSE OPTICO</t>
  </si>
  <si>
    <t>MOUSE</t>
  </si>
  <si>
    <t>LIVRO ATA</t>
  </si>
  <si>
    <t>PINCEL ATOMICO AZUL</t>
  </si>
  <si>
    <t>PINCEL ATOMICO PRETO</t>
  </si>
  <si>
    <t>PINCEL MARCADOR P/ TECIDO</t>
  </si>
  <si>
    <t>PINCEL RETROPOJ VD PTA 2 MM</t>
  </si>
  <si>
    <t>PINCEL RETROPOJ VM 2 MM SLIM</t>
  </si>
  <si>
    <t>AGENDA</t>
  </si>
  <si>
    <t>PAPEL SULFITE A - 4 - ROSA</t>
  </si>
  <si>
    <t>CAIXA DE ARQUIVO DE PAPELAO</t>
  </si>
  <si>
    <t>PAPEL A4 RESMA COM 500 FOLHAS</t>
  </si>
  <si>
    <t>RESMA</t>
  </si>
  <si>
    <t>ROLO DE PAPEL CONTACT 25MT</t>
  </si>
  <si>
    <t xml:space="preserve">BATERIA PARA NOBREAK SELADA 12V 7A/H UP1270SEG UNIPOWER		</t>
  </si>
  <si>
    <t>FONTE ATX BIVOLT 450 WATTS</t>
  </si>
  <si>
    <t>HDMI X VGA FEMEA C/ CHIP 20CM BC</t>
  </si>
  <si>
    <t>MOUSE OPTICO USB PRETO M100 LOGITECH</t>
  </si>
  <si>
    <t>TECLADO USB ABNT2 STANDARD PRETO 8496 LEADERSHIP</t>
  </si>
  <si>
    <t>SUPORTE REGULAVEL PARA NOTEBOOK - PRETO / FABRICANTE RELIZA</t>
  </si>
  <si>
    <t>CHIP FLEX - OPERADORA CLARO</t>
  </si>
  <si>
    <t>MICRO VENTILADOR COLLER SEM ROLAMENTO 150X150MM 220V</t>
  </si>
  <si>
    <t>ACOPLAMENTO FLEXIVEL CB-A0043</t>
  </si>
  <si>
    <t>BOTAO TECLA MARGIRIUS 16101 MFTFE2B PT 10A 120V</t>
  </si>
  <si>
    <t>BOTAO WEG 22MM I/O DUPLO ILUMINADO 220V COMPLETO 1NA + 1NF</t>
  </si>
  <si>
    <t>BUCHA DE BRONZE C-5194 (CENTRIFUGA)</t>
  </si>
  <si>
    <t>CIRCUITO DE TEMPO TI800</t>
  </si>
  <si>
    <t>DESENGRAXANTE DIELETRICO ITW LPS 1 EM SPRAY 300 ML</t>
  </si>
  <si>
    <t>DESENGRIPANTE LPS D ITW CHEMICAL</t>
  </si>
  <si>
    <t>DUREPOXI BI COMPONENTE SECAGEM 2 HORAS</t>
  </si>
  <si>
    <t>ENGATE RAPIDO UNIVERSAL 1/2</t>
  </si>
  <si>
    <t>ESPONJA DE LIXA GRANA 120</t>
  </si>
  <si>
    <t>ESTABILIZADOR CB-B0165</t>
  </si>
  <si>
    <t>LAVADORA DE ALTA PRESSAO</t>
  </si>
  <si>
    <t>FORMADORA DE HAMBURGUER - TERMOFORMADORA 600 (USADA)</t>
  </si>
  <si>
    <t>GLP - GAS DE LIQUIFEITO DE PETROLEO EM EMBALAGENS DE 20 KG</t>
  </si>
  <si>
    <t>LAMINA DE SERRA SAFE FLEX BS 1224 BI-METAL 300MM 12' 24T STA</t>
  </si>
  <si>
    <t>LAMPADA VAPOR METALICO HQI-TS NDL 70W</t>
  </si>
  <si>
    <t>NAB520CD-MAQUINA DE PELE OU GORDURA DE CORTES DE FRANGO</t>
  </si>
  <si>
    <t>PECA INSERTO 200/3</t>
  </si>
  <si>
    <t>PORTA LAMINA TRIPLA 3 PONTAS 200/3</t>
  </si>
  <si>
    <t>POTENCIOMETRO 1M LINEAR MINI 16MM C/ HASTE ESTRIADO L15 C/ T</t>
  </si>
  <si>
    <t>PROTECAO DE SILICONE P/ BOTAO DUPLO WEG</t>
  </si>
  <si>
    <t>RESISTENCIA MATISA/DENNEX OF 22.965 - 250W / 220V - SILICONE</t>
  </si>
  <si>
    <t>RESISTENCIA PARA TERMODATADOR HOT STAMPING DTA-035 - GOLPACK</t>
  </si>
  <si>
    <t>TERMOPAR PARA TERMODATADOR HOT STAMPING DTA-035 - GOLPACK</t>
  </si>
  <si>
    <t>EMBUTIDEIRA DF200 DE-JONG</t>
  </si>
  <si>
    <t>THINNER</t>
  </si>
  <si>
    <t>HULHA</t>
  </si>
  <si>
    <t>CANTO EXTERNO BRANCO GAIL COD.41092250009</t>
  </si>
  <si>
    <t>CANTO INTERNO BRANCO GAIL COD.41092250009</t>
  </si>
  <si>
    <t>DOBRADICA EM LATAO TAMANHO 31/2X3" UNIAO MUNDIAL</t>
  </si>
  <si>
    <t>FILTRO DE AR</t>
  </si>
  <si>
    <t>ANEL</t>
  </si>
  <si>
    <t>ANTI-CHIO/CORROSIVO</t>
  </si>
  <si>
    <t>CABO FLEXIVEL 2,5MM² VD/AM COBRECOM</t>
  </si>
  <si>
    <t>CABO FLEXIVEL 1,5MM² CZ COBRECOM</t>
  </si>
  <si>
    <t>FILTRO LUBRIFICANTE</t>
  </si>
  <si>
    <t>TALHADEIRA SDS-MAX</t>
  </si>
  <si>
    <t>ROMPEDOR ELETR.MAKITA HM-1203 10-KG</t>
  </si>
  <si>
    <t>PONTEIRO SDS-MAX</t>
  </si>
  <si>
    <t>ARGALIT ZN 220</t>
  </si>
  <si>
    <t>PROTARGAL GR 31</t>
  </si>
  <si>
    <t>CONTATORA TRIFASICA 380V 60HZ - CWC016.10E - WEG</t>
  </si>
  <si>
    <t>ESPIGAO EM LATAO MACHO 1"X1" ROSCA BSP</t>
  </si>
  <si>
    <t>ESPIGAO EM LATAO MACHO 1"X3/4" ROSCA BSP</t>
  </si>
  <si>
    <t>FRISO</t>
  </si>
  <si>
    <t>KIT LUBRIF. P/REVISAO</t>
  </si>
  <si>
    <t>VEDADOR</t>
  </si>
  <si>
    <t>VEDACAO</t>
  </si>
  <si>
    <t>FITA ISOLANTE 3M</t>
  </si>
  <si>
    <t>TERMINAL PRE ISOLADO ILHOS VM 10MM</t>
  </si>
  <si>
    <t>BARRA DE FERRO CHATO 2" X 1/2" X 6MT</t>
  </si>
  <si>
    <t>BARRA DE FERRO REDONDO 1" X 6MT</t>
  </si>
  <si>
    <t>BARRA DE FERRO REDONDO 1.1/2" X 6MT</t>
  </si>
  <si>
    <t>BARRA DE FERRO REDONDO 1/2" X 6MT</t>
  </si>
  <si>
    <t>BARRA DE FERRO REDONDO 1/4" X 6MT</t>
  </si>
  <si>
    <t>BARRA DE FERRO REDONDO 2" X 6MT</t>
  </si>
  <si>
    <t>TRANSFORMADOR MONOFASICO ENTRADA 220V SAIDA 24V 80VA 60HZ</t>
  </si>
  <si>
    <t>CATALISADOR  P/MASSA  PLASTICA                  </t>
  </si>
  <si>
    <t>REJUNTE  BRANCO  1KG                           </t>
  </si>
  <si>
    <t>TICKET DE BALANCA                              </t>
  </si>
  <si>
    <t>AGULHA  B-27  65/09                             </t>
  </si>
  <si>
    <t>CAPA DE CALHA</t>
  </si>
  <si>
    <t>TRAVA ARANHA</t>
  </si>
  <si>
    <t>TRAVA DO ROLETE</t>
  </si>
  <si>
    <t>FLEXIVEL</t>
  </si>
  <si>
    <t>PATIM DE FREIO</t>
  </si>
  <si>
    <t>CONICO</t>
  </si>
  <si>
    <t>CATRACA FREIO</t>
  </si>
  <si>
    <t>ENGATE DA TAMPA FEMEA</t>
  </si>
  <si>
    <t>COPINHO CARRETA</t>
  </si>
  <si>
    <t>ARCO DA CARRETA</t>
  </si>
  <si>
    <t>BRONZE 2´´ TM 23</t>
  </si>
  <si>
    <t>BRONZE 1.1/2´´ TM 23</t>
  </si>
  <si>
    <t>ARLA 32 IBC 1000LTS</t>
  </si>
  <si>
    <t>ARGAMASSA GAIL REJUNTE AL 03 KG</t>
  </si>
  <si>
    <t>FRESA DE TOPO 8MM DE  ACO COBALTO 4 CORTES</t>
  </si>
  <si>
    <t>FRESA DE TOPO 10MM DE  ACO COBALTO 4 CORTES</t>
  </si>
  <si>
    <t>FILTRO DE AR 01.01.02436 (COMPRESSOR GA45) SERIE 451671</t>
  </si>
  <si>
    <t>ACOPLAMENTOS FLEXIVEIS 4¿</t>
  </si>
  <si>
    <t>EIXO EM INOX 4¿ X 1400MM</t>
  </si>
  <si>
    <t>EIXO EM INOX 304 2¿ X 1600MM</t>
  </si>
  <si>
    <t>DISCO CAWLES 20¿ EM INOX</t>
  </si>
  <si>
    <t>DISCO CAWLES 15¿ EM INOX</t>
  </si>
  <si>
    <t>ANEL NILOS</t>
  </si>
  <si>
    <t>O-RING</t>
  </si>
  <si>
    <t>ES NM021-01L SBBPF/1020 72SH</t>
  </si>
  <si>
    <t>ROTOR P/ BOMBA NM021-01L 06</t>
  </si>
  <si>
    <t>TERMOMETRO BIA C/ CONEXAO TRASEIRA</t>
  </si>
  <si>
    <t>FILTRO CPFG 290 (G 1" )</t>
  </si>
  <si>
    <t>CENTRIFUGA SHARPLES MOD.AS-26Y SERIE 85B-26Y-1638 15000 RPM</t>
  </si>
  <si>
    <t>CABECA DE IMPRESSAO ZM400 - 203 DPI</t>
  </si>
  <si>
    <t>ROLETE DE BORRACHA ZM400</t>
  </si>
  <si>
    <t>TRACIONADOR - Z4M/Z4MPLUS/ZM400</t>
  </si>
  <si>
    <t>FILTRO DE COMBUSTIVEL</t>
  </si>
  <si>
    <t>CAPACITOR 45 UF 440 V</t>
  </si>
  <si>
    <t>ESTATOR WHT-24/F NBRA</t>
  </si>
  <si>
    <t>ROTOR WHT-24/I AISI 304 NBRA</t>
  </si>
  <si>
    <t>TELHA TRANSPARENTE TRAPEZIO</t>
  </si>
  <si>
    <t>CAIXA DE JUNCAO</t>
  </si>
  <si>
    <t>CELULA DE CARGA</t>
  </si>
  <si>
    <t>SILOC PU-44 CINZA 310 ML</t>
  </si>
  <si>
    <t>SINALEIRO 22MM BR 220VAC LE D.L20DR2WP</t>
  </si>
  <si>
    <t>SINALEIRO LED 220V VD ST.SLDS 2202</t>
  </si>
  <si>
    <t>SINALEIRO LED 220V AM ST.SLDS2203</t>
  </si>
  <si>
    <t>SINALEIRO LED 220V VM ST.SLDS 2201</t>
  </si>
  <si>
    <t>PINO 3/4X140</t>
  </si>
  <si>
    <t>BICO S/CAMARA PASSEIO</t>
  </si>
  <si>
    <t>TAMPA ROSCA</t>
  </si>
  <si>
    <t>FILTRO DE OLEO</t>
  </si>
  <si>
    <t>ELEMENTO FILTRANTE</t>
  </si>
  <si>
    <t>FILTRO</t>
  </si>
  <si>
    <t>AGARRA MINERAL 5 L ANJO</t>
  </si>
  <si>
    <t>PISO INTERLIGHT</t>
  </si>
  <si>
    <t>CANO DE PVC TIGRE MARROM 3/4</t>
  </si>
  <si>
    <t>COTOVELO PVC TIGRE MARROM 3/4 PARA COLA</t>
  </si>
  <si>
    <t>CURVAS 45º PVC TIGRE MARROM 3/4 PARA COLA</t>
  </si>
  <si>
    <t>COTOVELO AZUL COLA X ROSCA 3/4 X 1/2</t>
  </si>
  <si>
    <t>COLA TIGRE 175G</t>
  </si>
  <si>
    <t>CANO AQUATHERM MARROM TIGRE 1.1/4"</t>
  </si>
  <si>
    <t>COTOVELO AQUATHERM MARROM TIGRE PARA COLA 1.1/4"</t>
  </si>
  <si>
    <t>CONECTORES AQUATHERM MARROM TIGRE ROSCA MACHO X SOLDA 1.1/4"</t>
  </si>
  <si>
    <t>TE AQUATHERM TIGRE MARROM 1.1/4" PARA COLA</t>
  </si>
  <si>
    <t>COLA TIGRE AQUATHERM 175 G</t>
  </si>
  <si>
    <t>CELULA DE CARGA MOD 9091 AZUL BALANCA TOLEDO</t>
  </si>
  <si>
    <t>TECLADO DE MEMBRANA INOX MOD 9091 AZUL INOX BALANCA TOLEDO</t>
  </si>
  <si>
    <t>TECLADO DE MEMBRANA IND MOD 9091 AZUL BALANCA TOLEDO</t>
  </si>
  <si>
    <t>TAMPA TRASEIRA SUPERIOR TOMBADOR R11-023-F 1000 2420</t>
  </si>
  <si>
    <t>MASSA DE CALAFETAR</t>
  </si>
  <si>
    <t>TERMINAL PRE ISOLADO ILHOS AZ 16MM</t>
  </si>
  <si>
    <t>ALAVANCA</t>
  </si>
  <si>
    <t>CAPA DE PISTOLAHD/HDS</t>
  </si>
  <si>
    <t>O-RING 2-114</t>
  </si>
  <si>
    <t>REP PISTOLAS</t>
  </si>
  <si>
    <t>SEDE COM HASTE</t>
  </si>
  <si>
    <t>AREIA AMARELA</t>
  </si>
  <si>
    <t>PEDRA BRITA N.1</t>
  </si>
  <si>
    <t>CIMENTO CPII E 32 CSN 50KG</t>
  </si>
  <si>
    <t>BORRACHA DE SILICONE 10X10X37</t>
  </si>
  <si>
    <t>CAIXA PEQUENA CX10-004</t>
  </si>
  <si>
    <t>MANCAL P-208 (SEM ROLAMENTO)</t>
  </si>
  <si>
    <t>ULHA</t>
  </si>
  <si>
    <t>ESTRIBO FRONTAL R12-031</t>
  </si>
  <si>
    <t>DOSEADOR DE REDUTOR</t>
  </si>
  <si>
    <t>CASQUILHO REF. CBA 0033</t>
  </si>
  <si>
    <t>CONTROLADOR DE TEMPERATURA MOD. TC4S-14R - AUTONICS</t>
  </si>
  <si>
    <t>FELTRO EM DISCO DI 45X12,7</t>
  </si>
  <si>
    <t>GAXETA 1/2" QUIMGAX 2006 TEFLON - TEADIT</t>
  </si>
  <si>
    <t>TELHA TRAPEZIO 0,43</t>
  </si>
  <si>
    <t>VEDAFLEX</t>
  </si>
  <si>
    <t>ACOPLAMENTO MACHO REF. CBB 0138</t>
  </si>
  <si>
    <t>ACOPLAMENTO FEMEA REF. CBC 0211</t>
  </si>
  <si>
    <t>LACADOR DIANTEIRO KM 04 -(MAQ.COSTURA SIRUBA)</t>
  </si>
  <si>
    <t>MOTOVIBRADOR DONAR MODELO AR - 100 - 120/36</t>
  </si>
  <si>
    <t>ELEMENTO DO F</t>
  </si>
  <si>
    <t>INDICADOR SAMRELLO SR3MA/48-48X96MM-0-999,9 RPM 110/220V 4-2</t>
  </si>
  <si>
    <t>JOGO DE GAXETAS (VB)</t>
  </si>
  <si>
    <t>ESPUMA LIMPADORA</t>
  </si>
  <si>
    <t>SELANTE BIODE</t>
  </si>
  <si>
    <t>TIW 500 LIQUIDO</t>
  </si>
  <si>
    <t>QUIMICO P R</t>
  </si>
  <si>
    <t>FITA ANTI-DERRAPANTE COR PRETA 50 MM X 5M- MARCA 3M</t>
  </si>
  <si>
    <t>BICO POWER 25080</t>
  </si>
  <si>
    <t>ADESIVO TARA</t>
  </si>
  <si>
    <t>VASELINA SOLIDA</t>
  </si>
  <si>
    <t>ESCALA INOX 1000MM</t>
  </si>
  <si>
    <t>REBITE POP ALUMINIO 3.2X10</t>
  </si>
  <si>
    <t>GARRA NEGATIVA N1000 500A</t>
  </si>
  <si>
    <t>DISCO DE CORTE CLASSIC INOX 115 X 1 X 22MM BNA12 NORTON</t>
  </si>
  <si>
    <t>ELEMENTO CJ-F/AR</t>
  </si>
  <si>
    <t>ACUMULADOR ELETRICO</t>
  </si>
  <si>
    <t>ANEL DE COMPRESSAO 65/CMO CROMADO</t>
  </si>
  <si>
    <t>ANEL DE OLEO T/SMC 65/ T/CMO MK-1</t>
  </si>
  <si>
    <t>BRONZINA STD T/SMC 65</t>
  </si>
  <si>
    <t>ELEMENTO FILTRO SECADOR 48 DC</t>
  </si>
  <si>
    <t>MANCAL STD T/SMC 65 / T/CMO MK-1</t>
  </si>
  <si>
    <t>GAXETA 7/16" QUIMGAX 2006 TEFLON - TEADIT</t>
  </si>
  <si>
    <t>PINO DE ACOPLAMENTO REF. CBA 0046</t>
  </si>
  <si>
    <t>PINO ELASTICO 5,5 X 3,5MM</t>
  </si>
  <si>
    <t>TENSOR PARA CORRENTE SNAP IDLE - KAISHIN – SI-080B</t>
  </si>
  <si>
    <t>SELO MECANICO TIPO 21 REF.TS-PT003 SELOBRAS DE 1.1/2"</t>
  </si>
  <si>
    <t>SELO MECANICO TIPO 21 REF.TS-PT003 SELOBRAS DE 1"</t>
  </si>
  <si>
    <t>JOGO DE JUNTAS SMC 6-65</t>
  </si>
  <si>
    <t>PINO DE PISTAO T/SMC 65 / T/CMO</t>
  </si>
  <si>
    <t>SACO DO FILTRO DE SUCCAO SMC 6/8/65 / TSMC 8-65</t>
  </si>
  <si>
    <t>SELO MECANICO T/SMC 65</t>
  </si>
  <si>
    <t>AIROIL 4000SS 5 LTS PARAFUSO</t>
  </si>
  <si>
    <t>FILTRO DE AR L15/L22 COM PESCOCO - CK2100-1BR</t>
  </si>
  <si>
    <t>FILTRO DE OLEO L04-L22 A04819974 - CK2100-1BR</t>
  </si>
  <si>
    <t>SEPARADOR AR/OLEO 98262-223 - CK4110-252</t>
  </si>
  <si>
    <t>TACOGRAFO ELETRONICO 7D. 12V</t>
  </si>
  <si>
    <t>ADAPTADOR COLA/ROSCA PVC TIGRE 50 MM MARROM</t>
  </si>
  <si>
    <t>ROTOR COD. 05770706 N.3392 MOD. 3 DM1-T SERIE 52E - JACUZZI</t>
  </si>
  <si>
    <t>FILTRO DE LINHA MOD. 2H03032- G - HOLZMINDEIN</t>
  </si>
  <si>
    <t>ROTOR 159MM - REF. 1127.04.0.51.22 - THEBE</t>
  </si>
  <si>
    <t>FILTRO DE AR DO A/C</t>
  </si>
  <si>
    <t>FILTRO COMBUSTIVEL FLEX</t>
  </si>
  <si>
    <t>QUADRO MULTIUSO A4 - COD. 8651 - COR CRISTAL - ACRIMET</t>
  </si>
  <si>
    <t>FILTRO SEDIMENTADOR</t>
  </si>
  <si>
    <t>PAPEL DE FILTRO 80GR - 125MM</t>
  </si>
  <si>
    <t>FILTRO DE COM DSH PRM</t>
  </si>
  <si>
    <t>ENTRADA FILTRO</t>
  </si>
  <si>
    <t>LIMP. SIST. COMB. 375ML</t>
  </si>
  <si>
    <t>PISSETA</t>
  </si>
  <si>
    <t>UNIAO GALVANIZADO ASSENTO PLANO 1 1/4 BSP</t>
  </si>
  <si>
    <t>BORRACHA VEDACAO DO MODULO VTEC 200/400 EM SILICONE ATOXICO</t>
  </si>
  <si>
    <t>FILTRO DE VACUO VTE 200 / 400</t>
  </si>
  <si>
    <t>ROTOR THEBE TH-16 AL 3CV COM FURACAO ROSCA M10</t>
  </si>
  <si>
    <t>ESPUMA PARA LIMPEZA BLOCO 22,0X13,0X6CM - VONDER</t>
  </si>
  <si>
    <t>JOELHO 90° PPR 32MM AZUL TIGRE - COD.22310828</t>
  </si>
  <si>
    <t>JOELHO 45° PPR 32MM AZUL TIGRE - COD.22310534</t>
  </si>
  <si>
    <t>CURVA DE TRANSPOSICAO PPR 32MM AZUL TIGRE - COD.22312030</t>
  </si>
  <si>
    <t>FILTRO DE LINHA 5 TOMADA NT5001 FORCE LINE BIVOLT PRETO</t>
  </si>
  <si>
    <t>JOELHO PPR AZUL 90° 63MM AZUL TIGRE COD. 22310860</t>
  </si>
  <si>
    <t>JOGO DE JUNTAS DO MOTOR KANGOO</t>
  </si>
  <si>
    <t>JOGO DE ALICATES VDE ISOLADOS EN60900 - GEDORE</t>
  </si>
  <si>
    <t>JOGO DE CHAVES DE FENDA SIMPLES E CRUZADA VDE ISOLADAS EN609</t>
  </si>
  <si>
    <t>LOOPER LP 226 (SIRUBA 757K)</t>
  </si>
  <si>
    <t>LOOPER LP 228 (SIRUBA 757K)</t>
  </si>
  <si>
    <t>PE CALCADOR - P504 (SINGER 321C-251M-35)</t>
  </si>
  <si>
    <t>PE CALCADOR - P502 (ZOJE ZJ757A-516M2-55)</t>
  </si>
  <si>
    <t>SM 251 (SIRUBA 757K)</t>
  </si>
  <si>
    <t>KR 209 (SIRUBA 757K)</t>
  </si>
  <si>
    <t>EMENDA CL40 ASA INOX - 1/2''</t>
  </si>
  <si>
    <t>TARUGO REDONDO BRONZE TM 23 DE 44MM X 25MM (3,550 KG/PC)</t>
  </si>
  <si>
    <t>TARUGO REDONDO BRONZE TM 23 DE 50MM X 25MM (7,65 KG/PC)</t>
  </si>
  <si>
    <t>TARUGO REDONDO NYLON DE 30 MM</t>
  </si>
  <si>
    <t>TARUGO REDONDO NYLON DE 50MM</t>
  </si>
  <si>
    <t>TARUGO REDONDO NYLON DE 90 MM</t>
  </si>
  <si>
    <t>FILTRO SEPARADOR DE DIESEL</t>
  </si>
  <si>
    <t>JOGO PASTILHA</t>
  </si>
  <si>
    <t>FILTRO OLEO DE MOTOR</t>
  </si>
  <si>
    <t>FILTRO DE DIRECAO</t>
  </si>
  <si>
    <t>BENDIX ZEN1038</t>
  </si>
  <si>
    <t>JOGO DE ESCOVA</t>
  </si>
  <si>
    <t>PORTA ESCOVA UFP1165/4</t>
  </si>
  <si>
    <t>RETIFICADOR COLETOR</t>
  </si>
  <si>
    <t>PRIMER INDUSTRIAL GRAFITE SEMI-BRILHO PYROFER  3,6L</t>
  </si>
  <si>
    <t>DISCO DE CORTE BNA12 DIM 4 1/2 X 1/16 X 7/8'' NORTON</t>
  </si>
  <si>
    <t>PARALAMA</t>
  </si>
  <si>
    <t>APARABARRO</t>
  </si>
  <si>
    <t>FUEIRO LATERAL</t>
  </si>
  <si>
    <t>CALOTA</t>
  </si>
  <si>
    <t>LENTE RETA  22´´ ARO ALUM. LUNAR LUX   POLYCARBONATO</t>
  </si>
  <si>
    <t>ALIMENTADORA AUTOMATICO</t>
  </si>
  <si>
    <t>PLACA DE FAX</t>
  </si>
  <si>
    <t>PV UNID VEICULO-UVE</t>
  </si>
  <si>
    <t>ARO DIANTEIRO TOYOTA</t>
  </si>
  <si>
    <t>TABUA PINUS APARELHADO 30X2,0X300CM</t>
  </si>
  <si>
    <t>ESCADA ALUMINIO 6 DEGR ABRIR PATAMAR ALCA SUP HILLUS AP206</t>
  </si>
  <si>
    <t>BORNE OTTA6 0790433 PHOENIX</t>
  </si>
  <si>
    <t>BORNE SAK 6MM² LUKMA PROAUTO</t>
  </si>
  <si>
    <t>TAMPA FINAL SAK 6 LUKMA PROAUTO</t>
  </si>
  <si>
    <t>PONTE CONECTOR P/ SAK 6 - 10 PINOS PROAUTO</t>
  </si>
  <si>
    <t>CAIXA DE MEDICAO ARBR 2 VISORES FUGANHOLI</t>
  </si>
  <si>
    <t>RACK COMUNICACAO 19'' - 9U 550X450 JDA</t>
  </si>
  <si>
    <t>SWITK 8 PORTAS TP-LINK</t>
  </si>
  <si>
    <t>UNIDUT CONICO 1'' - FUNDIAL</t>
  </si>
  <si>
    <t>FITA VHB DUPLA-FACE DE ADESIVO TRANSFERIVEL 4910 - 25MMX20M-</t>
  </si>
  <si>
    <t>LUVA GALV 2 1/2 TUPY BSP</t>
  </si>
  <si>
    <t>TELA EM ACO INOX 304 TRANCADO, MALHA 40 FIO 23 MED 3,2MX15M</t>
  </si>
  <si>
    <t>TELA EM ACO INOX 304 TRANCADO, MALHA 50 FIO 23 MED 3,2MX1,5M</t>
  </si>
  <si>
    <t>INVENSOR FREQUENCIA WEG 220W  TRIFASICO 5CV 60 HZ</t>
  </si>
  <si>
    <t>SILENCIADOR SERIE HEAVY DE 1'' NPT OU BSP DAH-0213</t>
  </si>
  <si>
    <t>MANGA FILTRANTE 54 M HT 22</t>
  </si>
  <si>
    <t>ORING 407X3,5MM</t>
  </si>
  <si>
    <t>ANTI FERRUGEM 300 ML</t>
  </si>
  <si>
    <t>CARRINHO DE MAO GALVANIZADO 55 LTS.</t>
  </si>
  <si>
    <t>COLA SILICONE PRETO NEUTRO 50 G</t>
  </si>
  <si>
    <t>CONTRA PINO (CUPILHA) SORTIDA KG</t>
  </si>
  <si>
    <t>FILTRO DE LINHA SLIM 5 TOMADAS BIVOLT</t>
  </si>
  <si>
    <t>FITA ISOLANTE  5 MTS PRETA</t>
  </si>
  <si>
    <t>FITA VEDA ROSCA 12MM 10 M</t>
  </si>
  <si>
    <t>GARRA JACARE PEQUENA 10 A</t>
  </si>
  <si>
    <t>PINO MACHO PRENSA 2P 1OA 250V</t>
  </si>
  <si>
    <t>SERRA COPO DIAMANTADA 35MM</t>
  </si>
  <si>
    <t>VEDA CALHA 280 G</t>
  </si>
  <si>
    <t>BICO INJETOR</t>
  </si>
  <si>
    <t>ELEMENTO P/ TOBATTA</t>
  </si>
  <si>
    <t>ARALDITE</t>
  </si>
  <si>
    <t>HD500GB SATA 7200 16MB SEAGATE</t>
  </si>
  <si>
    <t>DUREPOXY</t>
  </si>
  <si>
    <t>PONTEIRA PARA CADEIRA</t>
  </si>
  <si>
    <t>DOBRADICA</t>
  </si>
  <si>
    <t>SUMA LUBE</t>
  </si>
  <si>
    <t>DRAX</t>
  </si>
  <si>
    <t>DIVISORIA</t>
  </si>
  <si>
    <t>FILTRO DE PAPEL MELITA</t>
  </si>
  <si>
    <t>CERA LIQUIDA</t>
  </si>
  <si>
    <t>CATALISADOR</t>
  </si>
  <si>
    <t>VIDRO COMUM</t>
  </si>
  <si>
    <t>SINALEIRO 11MM LED 24V</t>
  </si>
  <si>
    <t>CAIXA STECK S-107 100X100X60</t>
  </si>
  <si>
    <t>SEPARADOR INGERSOLL-RAND SERIE R551/R55N/R75I/R75N</t>
  </si>
  <si>
    <t>PRENSA CABO BSP</t>
  </si>
  <si>
    <t>MANOMETRO ANGULAR</t>
  </si>
  <si>
    <t>DIAFRAGMA</t>
  </si>
  <si>
    <t>OBTURADOR VALVULA</t>
  </si>
  <si>
    <t>ADITIVO ACELERADOR</t>
  </si>
  <si>
    <t>PER.AZUL FRANCA 172</t>
  </si>
  <si>
    <t>CAPACITOR ELET.145/175-110V</t>
  </si>
  <si>
    <t>FILTRO P/VENTILADOR</t>
  </si>
  <si>
    <t>MANTA FILTRANTE P-85 20MMX1000MM</t>
  </si>
  <si>
    <t>CELULA DE FORCA</t>
  </si>
  <si>
    <t>CABO DE ALUMINIO</t>
  </si>
  <si>
    <t>CAPS GALVANIZADO 3/4"</t>
  </si>
  <si>
    <t>CAPS ACO CARBONO SOLDAVEL 1"</t>
  </si>
  <si>
    <t>CAPS ACO CARBONO SOLDAVEL 1.1/2"</t>
  </si>
  <si>
    <t>CAPS ACO CARBONO SOLDAVEL 2"</t>
  </si>
  <si>
    <t>CAPS ACO CARBONO SOLDAVEL 3"</t>
  </si>
  <si>
    <t>ESPIGAO ACO INOX 316 - 1.1/2"</t>
  </si>
  <si>
    <t>ESPIGAO COM TC ACO INOX 316 - 1"</t>
  </si>
  <si>
    <t>ESPIGAO COM TC ACO INOX 316 - 1.1/2"</t>
  </si>
  <si>
    <t>ESPIGAO COM TC ACO INOX 316 - 2"</t>
  </si>
  <si>
    <t>ESPIGAO COM TC ACO INOX 316 - 2.1/2"</t>
  </si>
  <si>
    <t>ESPIGAO COM TC ACO INOX 316 - 4"</t>
  </si>
  <si>
    <t>PURGADOR DE BOIA 1" ROSCA BSP</t>
  </si>
  <si>
    <t>PURGADOR DE BOIA 1/2 ROSCA BSP</t>
  </si>
  <si>
    <t>SEAL TUBO GALVANIZADO 1" (CONECTOR)</t>
  </si>
  <si>
    <t>ANTIRRESPINGO PARA SOLDA</t>
  </si>
  <si>
    <t>ROLA PARA EPOXI 23 CM</t>
  </si>
  <si>
    <t>GAXETA BRANCA 5/8"</t>
  </si>
  <si>
    <t>GAXETA BRANCA 1/2"</t>
  </si>
  <si>
    <t>PAPELAO NA 1040 COM TELA 1,2 MM TEADIT (JUNTA GRAFITADA)</t>
  </si>
  <si>
    <t>TELA 60 MESH - FIO 0,15MM ACO INOX 316 COM 1,20 CM</t>
  </si>
  <si>
    <t>TELA 10 MESH - FIO 0,54MM ACO INOX 316 COM 1,20 CM</t>
  </si>
  <si>
    <t>MISTURA GASOSA</t>
  </si>
  <si>
    <t>CAL VIRGEM (20 KG)</t>
  </si>
  <si>
    <t>ESTOPA PARA LIMPEZA</t>
  </si>
  <si>
    <t>FILTRO DE OLEO H57562 CAMPAIR  MOD. H830</t>
  </si>
  <si>
    <t>AREIA FINA</t>
  </si>
  <si>
    <t>LIMA</t>
  </si>
  <si>
    <t>AR COM ROLAMENTO E ROLETE 250 X 8</t>
  </si>
  <si>
    <t>CATALISADOR PARA TINTA EPOXI</t>
  </si>
  <si>
    <t>FITA VEDA ROSCA 18X25 FIRLON</t>
  </si>
  <si>
    <t>PES NIVELADORES</t>
  </si>
  <si>
    <t>SELANTE DE POLIURETANO CURA RAIDA REF. PU 44 - SILOC</t>
  </si>
  <si>
    <t>PIPETA PASTEUR DESCARTAVEL N.ESTERIL 10 ML</t>
  </si>
  <si>
    <t>CONTRA PINO MANGA DE EIXO</t>
  </si>
  <si>
    <t>GRAXA FAG</t>
  </si>
  <si>
    <t>ROLETE DE SAPATA DE FREIO</t>
  </si>
  <si>
    <t>TRAVA DO CUBO DE RODA</t>
  </si>
  <si>
    <t>TRAVA ROLETE DE SAPATA DE FREIO</t>
  </si>
  <si>
    <t>LAMINA DE METAL P/ ESTILETE LARGA 18MM</t>
  </si>
  <si>
    <t>AMORTECEDOR DIANTEIRO</t>
  </si>
  <si>
    <t>BOTAO DA EMBUTIDEIRA HANDTMANN</t>
  </si>
  <si>
    <t>CATALISADOR INTERSEAL 211 C.1188 - 0,51L - INTERNATIONAL COM</t>
  </si>
  <si>
    <t>CATALISADOR INTERTHANE 990 C.1299967 - 0,51L - INTERNATIONAL</t>
  </si>
  <si>
    <t>CIRCUITO DA LANTERNA</t>
  </si>
  <si>
    <t>COXIM SUPERIOR DO AMORTECEDOR DIANTEIRO</t>
  </si>
  <si>
    <t>NIPLE DE 1" EM INOX 304 ROSCA NPT 150LB</t>
  </si>
  <si>
    <t>NIPLE DE 1.1/2" EM INOX 304 ROSCA NPT 150LB</t>
  </si>
  <si>
    <t>AMORTECEDOR TRASEIRO</t>
  </si>
  <si>
    <t>EVAPORADOR</t>
  </si>
  <si>
    <t>TULIPA</t>
  </si>
  <si>
    <t>TRIZETA</t>
  </si>
  <si>
    <t>BRACO DE DIRECAO PITMAN</t>
  </si>
  <si>
    <t>BRACO DE DIRECAO AUXILAR</t>
  </si>
  <si>
    <t>BIELETA SUSPENSAO ESTABILIZADORA</t>
  </si>
  <si>
    <t>ESFERAS SILIBENS YTP 2X 1,2 - 1,7MM</t>
  </si>
  <si>
    <t>SARRAFOS DE CEDRINHO OU PINUS 3MX10CMX2,5CM</t>
  </si>
  <si>
    <t>RESERVATORIO DE AGUA CAMINHAO CONTELATION 15180</t>
  </si>
  <si>
    <t>FLEXIVEL TIGRE EM PVC DE 1/2 X 40CM COD.2691584.8</t>
  </si>
  <si>
    <t>FLEXIVEL TIGRE EM PVC DE 1/2 X 60CM COD.261586.4</t>
  </si>
  <si>
    <t>NIPLE BRANCO TIGRE PVC 1/2" COD.85295056</t>
  </si>
  <si>
    <t>NIPLE GALV 1" BSP</t>
  </si>
  <si>
    <t>NIPLE GALV 1.1/2" BSP</t>
  </si>
  <si>
    <t>NIPLE GALV 2" BSP</t>
  </si>
  <si>
    <t>LUVA GALV 1.1/2" BSP</t>
  </si>
  <si>
    <t>LUVA GALV 2" BSP</t>
  </si>
  <si>
    <t>LUVA PPR 63MM AZUL TIGRE - COD.22315064</t>
  </si>
  <si>
    <t>LUVA PPR 32MM AZUL TIGRE - COD.22315030</t>
  </si>
  <si>
    <t>BRACO DO LIMPADOR DE PARABRISA</t>
  </si>
  <si>
    <t>DETECTOR DE GAS PORTATIL</t>
  </si>
  <si>
    <t>CONJUNTO DE PONTAS PHILIPS</t>
  </si>
  <si>
    <t>ROLO PARA EPOXI</t>
  </si>
  <si>
    <t>ESPATULA DE PLASTICO</t>
  </si>
  <si>
    <t>PRENSA CABO 1/2 PARA CABO PP</t>
  </si>
  <si>
    <t>PRENSA CABO 3/4 PARA CABO PP</t>
  </si>
  <si>
    <t>QUADRO DE COMANDO 400MMX30MM A PROVA TEMPO</t>
  </si>
  <si>
    <t>VIACRETE VE PARTE 1</t>
  </si>
  <si>
    <t>VIACRETE AN PA PARTE 2</t>
  </si>
  <si>
    <t>VIACRETE VE PARTE 2</t>
  </si>
  <si>
    <t>VIACRETE AN PA PARTE 3</t>
  </si>
  <si>
    <t>VIACRETE VE PARTE 3</t>
  </si>
  <si>
    <t>VIACRETE AN PA  PARTE 1</t>
  </si>
  <si>
    <t>MONOPOL PU-25 CINZA</t>
  </si>
  <si>
    <t>BIELA</t>
  </si>
  <si>
    <t>TIRA DE BORRACHA</t>
  </si>
  <si>
    <t>LATERAL DO S</t>
  </si>
  <si>
    <t>ANTITROMBINA 10UI</t>
  </si>
  <si>
    <t>CALDO FRASER</t>
  </si>
  <si>
    <t>BURETA INTERCAMBIAVEL 20ML</t>
  </si>
  <si>
    <t>FOTOTRODO DP5</t>
  </si>
  <si>
    <t>CAIXA  PASSAGEM SISTEMA</t>
  </si>
  <si>
    <t>CABO TELEFONICO</t>
  </si>
  <si>
    <t>GLIFOSATO HERBICIDA</t>
  </si>
  <si>
    <t>PEDRA DE MARMORE ANDORINHA</t>
  </si>
  <si>
    <t>CORTINA DE AR 220 VOLTS</t>
  </si>
  <si>
    <t>FILTRO DE LINHA</t>
  </si>
  <si>
    <t>TERMOMETRO -10 +110</t>
  </si>
  <si>
    <t>RESINA</t>
  </si>
  <si>
    <t>FILTRO MICROBIOLOGICO BICA SAIDA 0,01 MICRA</t>
  </si>
  <si>
    <t>LONA PLASTICA</t>
  </si>
  <si>
    <t>FAIXA REFLETIVA</t>
  </si>
  <si>
    <t>SILENCIOSO</t>
  </si>
  <si>
    <t>ROLETE</t>
  </si>
  <si>
    <t>CONTROLADOR DE TEMPERATURA 115/230V</t>
  </si>
  <si>
    <t>CHAPINHA</t>
  </si>
  <si>
    <t>CAMPANA</t>
  </si>
  <si>
    <t>MANECO (VEICULO)</t>
  </si>
  <si>
    <t>PAPEL FILTRO QUANTITATIVO</t>
  </si>
  <si>
    <t>FILTRO DEIONIZADOR</t>
  </si>
  <si>
    <t>RENTAL MULTI MP BLUE</t>
  </si>
  <si>
    <t>CUMIEIRA</t>
  </si>
  <si>
    <t>EPS MOLDADO</t>
  </si>
  <si>
    <t>CABO DE REDE</t>
  </si>
  <si>
    <t>LUVA EMENDA SISTEMA X</t>
  </si>
  <si>
    <t>REBITE DE ALMUNIO 1/8 X 1/2</t>
  </si>
  <si>
    <t>SIFAO SANFONADO UNIVERSAL</t>
  </si>
  <si>
    <t>GARRA TIPO JACARE ISOLADA 300 AMP</t>
  </si>
  <si>
    <t>POTENCIOMETRO DE FIO 4W 1K - FERNIK</t>
  </si>
  <si>
    <t>POTENCIOMETRO DE FIO 4W 5K - FERNIK</t>
  </si>
  <si>
    <t>POTENCIOMETRO DE FIO 4W 10K - FERNIK</t>
  </si>
  <si>
    <t>POTENCIOMETRO 3590S 1K - 10 VOLTAS - BOURNS</t>
  </si>
  <si>
    <t>POTENCIOMETRO 3590S 5K - 10 VOLTAS  - BOURNS</t>
  </si>
  <si>
    <t>POTENCIOMETRO 3590S 10K - 10 VOLTAS - BOURNS</t>
  </si>
  <si>
    <t>FILTRO DE LINHA 6 TOMADAS BIVOLT - MULTLASER - WI222</t>
  </si>
  <si>
    <t>TERMOPAR TIPO J BAIONETA 12MM - SOLAR</t>
  </si>
  <si>
    <t>ESTANHO PARA SOLDA 1MM COM FLUXO - COBIX</t>
  </si>
  <si>
    <t>TEMINAL OLHAL DE COMPRESSAO 95MM COBRE ESTANHADO</t>
  </si>
  <si>
    <t>FERRO DE SOLDAR  HIKARI - PROFISSIONAL PLUS 30W 220V  SC-30 </t>
  </si>
  <si>
    <t>TERMINAL PRE ISOLADO TIPO PINO 2,5MM² INTELLI TTP-2,5-12</t>
  </si>
  <si>
    <t>TERMOPAR TIPO K BAIONETA 12MM - SOLAR</t>
  </si>
  <si>
    <t>ACOPLAMENTO FEMEA STECK 16A N4056</t>
  </si>
  <si>
    <t>ACOPLAMENTO FEMEA STECK 32A N4256</t>
  </si>
  <si>
    <t>CARRETEL DE PLASTICO 13X80X3=240</t>
  </si>
  <si>
    <t>CARRETEL DE PLASTICO 19X120= 240</t>
  </si>
  <si>
    <t>ACOPLAMENTO ELASTICO E-82 VULKAN</t>
  </si>
  <si>
    <t>RESINA MISTA  DE PROCESSO SAMF-055 25 LTS. BEGE PERMUTION</t>
  </si>
  <si>
    <t>CABECOTE DIGITAL DG 4500  MT- 1 POLEGADA COM MEDIDOR  MPIM-0</t>
  </si>
  <si>
    <t>FLUXOSTATO TFR 2 PL 220 VOLTS ENTRADA DE 1"  E SAIDA DE  1"</t>
  </si>
  <si>
    <t>CARTUCHO PP 20" X 4 1/2 POL 25/1 MICRA BIG PERMUTION</t>
  </si>
  <si>
    <t>CABO FLEXIVEL 1 KV 70 MM2 90G</t>
  </si>
  <si>
    <t>CABO PP 1 KV FLEX 90G 4 X 6 MM</t>
  </si>
  <si>
    <t>ADESIVO 2,35 X 2,70M ALTURA + 1 PLACA DE OS BRANCA</t>
  </si>
  <si>
    <t>ADESIVO 2,86 X 2,70M ALTURA + 1 PLACA DE OS BRANCA</t>
  </si>
  <si>
    <t>TUBO GALVANIZADO NBR 5580 1/2 X 6000MM</t>
  </si>
  <si>
    <t>TUBO GALVANIZADO NBR 5580 3/4 X 6000MM</t>
  </si>
  <si>
    <t>TUBO GALVANIZADO NBR 5580 1" X 6000MM</t>
  </si>
  <si>
    <t>TUBO GALVANIZADO NBR 5580 1.1/2 X 6000MM</t>
  </si>
  <si>
    <t>TUBO GALVANIZADO NBR 5580  2" X 6000MM</t>
  </si>
  <si>
    <t>SPLAY CHEMICOLOR ALUMINIO</t>
  </si>
  <si>
    <t>VEDA TRINCA SCOTCH 50MM X 10MM</t>
  </si>
  <si>
    <t>TAPETE BORRACHA</t>
  </si>
  <si>
    <t>ESPATULA DE ACO CARBONO 175/10 ATLAS</t>
  </si>
  <si>
    <t>LIXA FERRO 80 3M</t>
  </si>
  <si>
    <t>LIXA MASSA 150 3M</t>
  </si>
  <si>
    <t>FITA CREPE 710 48X50M ADELBRAS</t>
  </si>
  <si>
    <t>ROLO EPOXI INDUSTRIAL 326/5 23CM ATLAS</t>
  </si>
  <si>
    <t>CATALIZADOR PARA EPOXI WANDEPOXY 0,9 LT</t>
  </si>
  <si>
    <t>SOFT-STATER PLUS SSW05  10CV 220 VOLTS WEG</t>
  </si>
  <si>
    <t>SOFT-STATER PLUS SSW05  20CV 220 VOLTS WEG</t>
  </si>
  <si>
    <t>TERMOMETRO TOTAL INOX 4" 0 A 150 SAIDA HOR 1/2 HASTE 1/4X150</t>
  </si>
  <si>
    <t>MASSA PARA DRYWALL BALDE 30 KG</t>
  </si>
  <si>
    <t>FITA PARA JUNTA DE GESSO 150/50</t>
  </si>
  <si>
    <t>FILTRO DESUMIDIFICADOR DO AR</t>
  </si>
  <si>
    <t>SEPARADOR DE LIQUIDO 2.1/8 RAC 4500</t>
  </si>
  <si>
    <t>UNIDADE DE CONTROLE SE-B1 OCTAGON</t>
  </si>
  <si>
    <t>CONEXAO L PARA MANGUEIRA PU 1/2 X 12MM</t>
  </si>
  <si>
    <t>TUBO EM ACO INOX 304 OD 6" X6000MM</t>
  </si>
  <si>
    <t>TUBO QUARTZO PARA LAMPADA UV 39WATTS GD MPIM-0723</t>
  </si>
  <si>
    <t>FILTRO SECADOR WABCO FH</t>
  </si>
  <si>
    <t>BASTAO PARA COMANDO DE PERSIANA HORIZONTAL</t>
  </si>
  <si>
    <t>CABO BATERIA 50MM EMC50</t>
  </si>
  <si>
    <t>CABO PP 2X1 EMP2X1</t>
  </si>
  <si>
    <t>CABO PP 5X1 EMP5X1</t>
  </si>
  <si>
    <t>CONJUNTO RETIFICADOR BOCH GA1366</t>
  </si>
  <si>
    <t>KIT BUCHA PARTIDA M100R 12/24 5C1191STD</t>
  </si>
  <si>
    <t>CHASSI PARA GRUPO DO GERADOR DE 140 KVA CH4210716</t>
  </si>
  <si>
    <t>TANQUE DE COMBUTIVEL 100 LITROS</t>
  </si>
  <si>
    <t>QUADRO DE TRANSFERENCIA AUTOMATICO 400 A QTA400ACRM</t>
  </si>
  <si>
    <t>LONA DE PVC DUPLA FACE LARANJA/PRETA  3 X 3</t>
  </si>
  <si>
    <t>RADIO TRANSMISSOR DX NET FULL ID 4 E</t>
  </si>
  <si>
    <t>ESPIGAO COM ROSCA MACHO DE FERRO 2"  X  2"</t>
  </si>
  <si>
    <t>FITA ISOLANTE AUTO FUSAO I -10 -18180021</t>
  </si>
  <si>
    <t>PRENSA CABO NYLON COM ROSCA BSP 3/4 CZ 5854 CI</t>
  </si>
  <si>
    <t>PRENSA CABO NYLON COM ROSCA BSP 1 CZ 5854 CI</t>
  </si>
  <si>
    <t>RODIZIO GIRATORIO COM FREIO GL-312 BP</t>
  </si>
  <si>
    <t>FECHO LING YALE REGULAVEL PRETO LINGUETA L = 45 COD. 28812 T</t>
  </si>
  <si>
    <t>PISTOLA APLICADOR DE SILICONE 600 ML</t>
  </si>
  <si>
    <t>TONEIRA ELETRICA LORENZETTI EASY 5500WATTS 220 VOLTS BC 3716</t>
  </si>
  <si>
    <t>CABO FLEXIVEL PRETO 50MM2 1KV 90G HEPR NBR7288</t>
  </si>
  <si>
    <t>CABO FLEXIVEL VERDE 35MM2 750V NEX ANS</t>
  </si>
  <si>
    <t>ACABAMENTO REGISTRO DECA C-50</t>
  </si>
  <si>
    <t>SABONETEIRA INOX DE PAREDE</t>
  </si>
  <si>
    <t>CHASSIS ASSY - NETLINK BOX</t>
  </si>
  <si>
    <t>DAILET  MULTIPLO ( B ) ALUMINIO SEM TAMPA 3/4 DMO34-X-SMT</t>
  </si>
  <si>
    <t>TAMPA CEGA PARA DAILET ( A ) 1/2 - 3/4 TMO 34</t>
  </si>
  <si>
    <t>CAIXA DE PVC IP65 240X170X120 COM TAMPA E DOBRADICA</t>
  </si>
  <si>
    <t>ABRACADEIRA</t>
  </si>
  <si>
    <t>ABRACADEIRA REGULAVEL EM ACO INOX 1/2"</t>
  </si>
  <si>
    <t>ABRACADEIRA REGULAVEL TIPO SEM FIM EM ACO INOX INCA 64X76MM</t>
  </si>
  <si>
    <t>ABRACADEIRA INOX 1"</t>
  </si>
  <si>
    <t>ABRACADEIRA INOX 1" 1/2</t>
  </si>
  <si>
    <t>ABRACADEIRA INOX 3"</t>
  </si>
  <si>
    <t>ABRACADEIRA DE NYLON HELLERMANN T18R - 100X2,5MM PAC. COM 10</t>
  </si>
  <si>
    <t>ABRACADEIRA DE NYLON HELLERMANN T50R - 200X4,6MM PAC. COM 10</t>
  </si>
  <si>
    <t>ABRACADEIRA DE NYLON HELLERMANN T30R - 150X3,6MM PAC. COM 10</t>
  </si>
  <si>
    <t>ABRACADEIRA DE NYLON HELLERMANN T80I - 300X5,0MM PAC. COM 10</t>
  </si>
  <si>
    <t>BRACADEIRA INSULOK NYLON 300MM X 4,8 MM X 76MM PT- DUTOPLAST</t>
  </si>
  <si>
    <t>ABRACADEIRA TC 4" ACO INOX</t>
  </si>
  <si>
    <t>ABRACADEIRA MG TIPO MANGONTE EM ACO CARBONO  200MM</t>
  </si>
  <si>
    <t>ABRACADEIRA CHAVETA 2</t>
  </si>
  <si>
    <t>ABRACADEIRA GALV TIPO U 1/2</t>
  </si>
  <si>
    <t>SERRA FITA ACO CARBONO 2,20 MTS</t>
  </si>
  <si>
    <t>SERRA FITA ACO CARBONO 2,55 MTS</t>
  </si>
  <si>
    <t>ALTERNADOR</t>
  </si>
  <si>
    <t>AMPERIMETRO SAMRELLO SR100A/48 - 48X96MM - 110/220V 0-200A</t>
  </si>
  <si>
    <t>B-1300 ADT DETERSOL 50LTS</t>
  </si>
  <si>
    <t>B-1500 ACIDULANTE REMOCLOR 50LTS</t>
  </si>
  <si>
    <t>ROLDANA DE NYLON</t>
  </si>
  <si>
    <t>B-1600 ALV CLOR ALVISOL 50LTS</t>
  </si>
  <si>
    <t>B-1800 LAV DETERSOL 50LTS</t>
  </si>
  <si>
    <t>BATERIA ALCALINA 9 VOLTS</t>
  </si>
  <si>
    <t>BATERIA HELIAR FREE SPECIAL 48A HEL-SL48D</t>
  </si>
  <si>
    <t>BATERIA ESTACIONARIA 45 AMPERES 12 VOLTS</t>
  </si>
  <si>
    <t>BATERIA 150A MILENIA</t>
  </si>
  <si>
    <t>BATERIA AUTOMOTIVA MOURA 60 AMPERES 11/15 M60GE</t>
  </si>
  <si>
    <t>BATERIA 100AH</t>
  </si>
  <si>
    <t>BATERIA SELADA 60AH</t>
  </si>
  <si>
    <t>VALVULA DUPLO SOLEN. 1/4 - 5 VIAS</t>
  </si>
  <si>
    <t>BATERIA BOSCH</t>
  </si>
  <si>
    <t>BATERIA SELADA 12V 7AH</t>
  </si>
  <si>
    <t>CARREGADOR DE BATERIA DIGTRON</t>
  </si>
  <si>
    <t>BOIA  MARGIRIUS CB 1007</t>
  </si>
  <si>
    <t>BOIA MARGIRIUS CB 1008</t>
  </si>
  <si>
    <t>BOIA MARGIRIUS CB 2001</t>
  </si>
  <si>
    <t>BOMBA DE ENGRAXAR TAMBORZINHO</t>
  </si>
  <si>
    <t>BOMBA ENGRAXAR MANUAL PEQ.</t>
  </si>
  <si>
    <t>BOIA DE NIVEL PARA CAIXA D`AGUA COM SEDE DE BRONZE DE 2´´</t>
  </si>
  <si>
    <t>BROCA DE CENTRO 8MM X 3MM ACO RAPIDO</t>
  </si>
  <si>
    <t>BROCA DE CENTRO 5MM X 2MM ACO RAPIDO</t>
  </si>
  <si>
    <t>BROCA DE CENTRO 12MM X 4MM ACO RAPIDO</t>
  </si>
  <si>
    <t>BROCA DE COBALTO 2MM</t>
  </si>
  <si>
    <t>BROCA DE COBALTO 4MM</t>
  </si>
  <si>
    <t>BROCA DE COBALTO 5MM</t>
  </si>
  <si>
    <t>BROCA DE COBALTO 1/4</t>
  </si>
  <si>
    <t>BROCA COBALTE 8,5 MM</t>
  </si>
  <si>
    <t>BROCA COBALTE 11MM</t>
  </si>
  <si>
    <t>BROCA COBALTE 13MM</t>
  </si>
  <si>
    <t>BROCA WIDIA 10.0 MM</t>
  </si>
  <si>
    <t>BROCA ACO RAPIDO HSS DIN 338 6X93MM IRWIN 1258</t>
  </si>
  <si>
    <t>BROCA</t>
  </si>
  <si>
    <t>BUCHA GALVANIZADA BSP 2X1 1/2 TUPY</t>
  </si>
  <si>
    <t>BUCHA DE BIELA T/SMC 65</t>
  </si>
  <si>
    <t>BUCHA DE LIGACAO DO SENSOR</t>
  </si>
  <si>
    <t>BUCHA RED. 60X50MM SOLDAVEL CURTA KRONA</t>
  </si>
  <si>
    <t>BUCHA DA PONTA DA BARRA ESTABILIZADORA</t>
  </si>
  <si>
    <t>BUCHA REDUCAO INOX 304 NPT 150LB 1"X3/4"</t>
  </si>
  <si>
    <t>BUCHA REDUCAO INOX 304 NPT 150LB 1.1/2"X1.1/4"</t>
  </si>
  <si>
    <t>BUCHA REDUCAO INOX 304 NPT 150LB 2"X1.1/2"</t>
  </si>
  <si>
    <t>BUCHA DA BANDEJA DI SUP</t>
  </si>
  <si>
    <t>BUCHA DA BANDEJA DI INF</t>
  </si>
  <si>
    <t>BUCHA DE REDUCAO GALV  1.1/4" X 1" BSP</t>
  </si>
  <si>
    <t>BUCHA DE REDUCAO GALV  2" X 1.1/2" BSP</t>
  </si>
  <si>
    <t>BUCHA NYLON S10</t>
  </si>
  <si>
    <t>BUCHA NYLON S8</t>
  </si>
  <si>
    <t>BUCHA NYLON S6</t>
  </si>
  <si>
    <t>BUCHA DE REDUCAO GALVANIZADA C/ROSCA 2"X3/4</t>
  </si>
  <si>
    <t>BUCHA DE REDUCAO GALVANIZADA C/ROSCA 2"X1/2</t>
  </si>
  <si>
    <t>BUCHA DE REDUCAO GALVANIZADA C/ROSCA 1"1/2X3/4</t>
  </si>
  <si>
    <t>BUCHA DE REDUCAO GALVANIZADA C/ROSCA 1"1/2X1/2</t>
  </si>
  <si>
    <t>BUCHA REDUCAO PVC SOLDAVEL 1"1/2 X 1/2</t>
  </si>
  <si>
    <t>BUCHA DE REDUCAO AQUATERME 54 MM X 28</t>
  </si>
  <si>
    <t>BUCHA DE REDUCAO AQUATERME 54 MM X 42</t>
  </si>
  <si>
    <t>BUCHA DE REDUCAO AQUATERME  42 MM X 35 MM</t>
  </si>
  <si>
    <t>BUCHA DE REDUCAO AQUATERME 35 MM X 28 MM</t>
  </si>
  <si>
    <t>BUCHA DE REDUCAO AQUATERME 42 MM X 22 MM</t>
  </si>
  <si>
    <t>BUCHA DE REDUCAO AQUATERME 35 MM X 22 MM</t>
  </si>
  <si>
    <t>BUCHA DE REDUCAO AQUATERME 28 MM X 22 MM</t>
  </si>
  <si>
    <t>BUCHA REDUCAO PVC BRANCA C/ROSCA 1"X1/2</t>
  </si>
  <si>
    <t>BUCHA  REDUCAO  D-3/8I-1/2 A</t>
  </si>
  <si>
    <t>BUCHA REDUCAO "3X4X 1/2 " AMARELA</t>
  </si>
  <si>
    <t>BUCHA DE REDUCAO PVC BRANCO C/ROSCA 1" X 1/2</t>
  </si>
  <si>
    <t>BUCHA DE REDUCAO GALVANIZADO C/ROSCA 1" X 1/2</t>
  </si>
  <si>
    <t>BUCHA DE REDUCAO DE PVC MARROM SOLDAVEL  2´´X  1.1/2´´</t>
  </si>
  <si>
    <t>BRONZE BUCHA  1.1/2´´X1´´ TM 23</t>
  </si>
  <si>
    <t>BRONZE BUCHA 2´´X1´´ TM 23</t>
  </si>
  <si>
    <t>BUCHA PLASTICA S-10</t>
  </si>
  <si>
    <t>BUCHA OSCILANTE MANGA (17) 0069179</t>
  </si>
  <si>
    <t>BUCHA OSCILANTE HASTE (20) CMH 03749A</t>
  </si>
  <si>
    <t>BUCHA DO EIXO MENOR CMH 017821</t>
  </si>
  <si>
    <t>BUCHA SUSPENSAO (MAIOR) CMH 017822A</t>
  </si>
  <si>
    <t>BUCHA H306</t>
  </si>
  <si>
    <t>KIT BUCHA</t>
  </si>
  <si>
    <t>CANTONEIRA EXTERNA 40X40X3000MM CHAPA PP BRANCA</t>
  </si>
  <si>
    <t>CANTONEIRA INTERNA 40X40X3000MM CHAPA PP BRANCA</t>
  </si>
  <si>
    <t>CANTONEIRA DE ACO INOX 304 1.1/2"X1/4 X 6000MM</t>
  </si>
  <si>
    <t>CANTONEIRA DE ACO INOX</t>
  </si>
  <si>
    <t>CAVALETE PARA ARMAZENAR BOMBONAS</t>
  </si>
  <si>
    <t>CHAPA PVC 1000 X 2000 3MM</t>
  </si>
  <si>
    <t>A</t>
  </si>
  <si>
    <t>CHAVE LIGA/DESLIGA 2P.16A C/CHAPA ITB-24 EMICOL CF:85365090</t>
  </si>
  <si>
    <t>CHAVE DE FLUXO TIPO PALHETA</t>
  </si>
  <si>
    <t>CHAVE LIGA-DESLIGA 3P 32A FIX. TOPO</t>
  </si>
  <si>
    <t>CHAVE FIM DE CURSO - REF. XCNT 2145P16 - SCHNEIDER</t>
  </si>
  <si>
    <t>CHAVE ROTATIVA STECK D1T-A3FIX32A REF.TA332E</t>
  </si>
  <si>
    <t>CHAVE COMUTADORA</t>
  </si>
  <si>
    <t>CHAVE CUMUTADORA ACE</t>
  </si>
  <si>
    <t>CHAVE LIGA/DESLIGA</t>
  </si>
  <si>
    <t>CHAVE PHILLIPS 3/16"</t>
  </si>
  <si>
    <t>CHAVE TORX</t>
  </si>
  <si>
    <t>CHAVE DE FLUXO ELETRONICA SC0516</t>
  </si>
  <si>
    <t>CHAVE AJUSTAVEL GEDORE</t>
  </si>
  <si>
    <t>CHAVE DE PARTIDA ELETRONICA V3 15</t>
  </si>
  <si>
    <t>CHAVE PHLIPS 1/4X6 Nº 2 ERGONOMICA</t>
  </si>
  <si>
    <t>CHAVE PHLIPS 5/16X6</t>
  </si>
  <si>
    <t>CHAVE PHILIPS 3/16X5 Nº 1 ERGONOMICA</t>
  </si>
  <si>
    <t>CHAVE PHILIPS 3/8X8</t>
  </si>
  <si>
    <t>CHAVE CANHAO 9,0MMX245MM</t>
  </si>
  <si>
    <t>CHAVE CANHAO 10MMX245MM</t>
  </si>
  <si>
    <t>CHAVE CANHAO 11MMX245MM</t>
  </si>
  <si>
    <t>CHAVE ALLEN JOGO 3A10MM LONGA 8 PCS</t>
  </si>
  <si>
    <t>CHAVE ALLEN 11MM LONGA</t>
  </si>
  <si>
    <t>CHAVE ALLEN 12MM LONGA</t>
  </si>
  <si>
    <t>CHAVEIRO</t>
  </si>
  <si>
    <t>CHAVE HEXAGONAL  ALLEN 5/32" GEDORE COD. 425/32</t>
  </si>
  <si>
    <t>CHAVE HEXAGONAL 3/16" GEDORE COD. 423/16</t>
  </si>
  <si>
    <t>CHAVE HEXAGONAL CURTA DE 1/8" GEDORE COD. 421/8</t>
  </si>
  <si>
    <t>CHAVE IGUINICAO MERCEDES CLH 5014</t>
  </si>
  <si>
    <t>CONDULETE ALUMINIO TIPO LL SR/CT 1"</t>
  </si>
  <si>
    <t>CONDULETE T 1" 1/2 - L</t>
  </si>
  <si>
    <t>CONDULETE  T 1" 1/2 - X</t>
  </si>
  <si>
    <t>CONDULETE  X  1" 1/2 - X</t>
  </si>
  <si>
    <t>CONDULETE X  3/4</t>
  </si>
  <si>
    <t>CONDULETE C 1"</t>
  </si>
  <si>
    <t>CONDULETE C 3/4</t>
  </si>
  <si>
    <t>CONDULETE T 3/4</t>
  </si>
  <si>
    <t>CONDULETE C 1" 1/2</t>
  </si>
  <si>
    <t>CONDULETE L 1" 1/2</t>
  </si>
  <si>
    <t>CONDULETE LR 1"</t>
  </si>
  <si>
    <t>CONDULETE LL 1"</t>
  </si>
  <si>
    <t>CONDULETE  B  3/4</t>
  </si>
  <si>
    <t>CONDULETE " I"  DE 4X2 DE  3/4´´ PVC CINZA</t>
  </si>
  <si>
    <t>TOMADA RETA PARA EXTENSAO PIAL 3 PINOS 10A</t>
  </si>
  <si>
    <t>CONECTOR SINDAL 13-9 AWG RATE CAPACIDADE 600V - 35A</t>
  </si>
  <si>
    <t>CONECTOR SINDAL 2,5 A 6MM2 CAPACIDADE 600V - 35A</t>
  </si>
  <si>
    <t>CONECTOR DE INJECAO</t>
  </si>
  <si>
    <t>CONEXAO RETA G 1/2" X 12 - REF. 0.431.011.221 - MICRO</t>
  </si>
  <si>
    <t>CONEXAO RETA G 1/4" X 6 - REF. 0.431.010.613 - MICRO</t>
  </si>
  <si>
    <t>CONEXAO RETA G 1/4" X 8 - REF. 0.431.010.813 - MICRO</t>
  </si>
  <si>
    <t>CONEXAO RETA G 1/4" X 10 - REF. 0.431.011.013 - MICRO</t>
  </si>
  <si>
    <t>CONEXAO RETA G 1/8" X 6 - REF. 0.431.010.610 - MICRO</t>
  </si>
  <si>
    <t>CONEXAO RETA G 1/8" X 8 - REF. 0.431.010.810 - MICRO</t>
  </si>
  <si>
    <t>CONEXAO RETA G 3/8" X 8 - REF. 0.431.010.817 - MICRO</t>
  </si>
  <si>
    <t>CONEXAO RETA G 3/8" X 10 - REF. 0.431.011.017 - MICRO</t>
  </si>
  <si>
    <t>CONEXAO RETA G 3/8" X 12 - REF. 0.431.011.217 - MICRO</t>
  </si>
  <si>
    <t>CONEXAO T UNIAO 6 - REF. 0.431.040.600 - MICRO</t>
  </si>
  <si>
    <t>CONEXAO T UNIAO 8 - REF. 0.431.040.800 - MICRO</t>
  </si>
  <si>
    <t>CONEXAO T UNIAO 10 - REF. 0.431.041.000 - MICRO</t>
  </si>
  <si>
    <t>CONEXAO T UNIAO 12 - REF. 0.431.041.200 - MICRO</t>
  </si>
  <si>
    <t>ADAPTADOR 60MMX2" SOLDAVEL CURTO</t>
  </si>
  <si>
    <t>CONECTOR P/FIOS E CABOS BRANCO 250V 24A 4MM² 812 SINDAL</t>
  </si>
  <si>
    <t>CONECTOR P/FIOS E CABOS BRANCO 600V 25A 6MM² 112 SINDAL</t>
  </si>
  <si>
    <t>PINO ADAPTADOR TOMADA PADRAO ANTIGO PARA NOVO</t>
  </si>
  <si>
    <t>INTERRUPTOR BIPOLAR EMICOL REF.IT24 250V 16A COM CAPA</t>
  </si>
  <si>
    <t>INTERRUPTOR BIPOLAR MARGIRIUS REF.30201 M2F TIE E3G COM CAPA</t>
  </si>
  <si>
    <t>CONECTOR SINDAL 612 FIOS E CABOS BRANCO 600V 30A 10MM²</t>
  </si>
  <si>
    <t>CONTROLADOR DE TEMPERATURA FULL GAUGE TC900RI CLOCK /10</t>
  </si>
  <si>
    <t>CORREIA 3V - 0250 SHC MN / SPZ 625 LW</t>
  </si>
  <si>
    <t>CORREIA 3V - 0450 SHC MN / SPZ 1130 LW</t>
  </si>
  <si>
    <t>CORREIA A26 - GATES/GOODYEAR</t>
  </si>
  <si>
    <t>CORREIA A32 - GATES/GOODYEAR</t>
  </si>
  <si>
    <t>CORREIA A38 - GATES/GOODYEAR</t>
  </si>
  <si>
    <t>CORREIA A41 - GATES/GOODYEAR</t>
  </si>
  <si>
    <t>CORREIA A42 - GATES/GOODYEAR</t>
  </si>
  <si>
    <t>CORREIA A43 - GATES/GOODYEAR</t>
  </si>
  <si>
    <t>CORREIA A44 - GATES/GOODYEAR</t>
  </si>
  <si>
    <t>CORREIA A75 - GATES/GOODYEAR</t>
  </si>
  <si>
    <t>CORREIA B53 - GATES/GOODYEAR</t>
  </si>
  <si>
    <t>CORREIA B59 - GATES / GOODYEAR</t>
  </si>
  <si>
    <t>CORREIA B63 - GATES/GOODYEAR</t>
  </si>
  <si>
    <t>CORREIA B67 - GATES/GOODYEAR</t>
  </si>
  <si>
    <t>CORREIA B75 - GATES/GOODYEAR</t>
  </si>
  <si>
    <t>CORREIA B76 - GATES/GOODYEAR</t>
  </si>
  <si>
    <t>CORREIA SUPER HC MN 3VX350 - GATES/GOODYEAR</t>
  </si>
  <si>
    <t>CORREIA SUPER HCMN 3VX530 - GATES/GOODYEAR</t>
  </si>
  <si>
    <t>CORREIA V SUPER HC LISA ANTIESTATICA</t>
  </si>
  <si>
    <t>CORREIA DO ALTERNADOR</t>
  </si>
  <si>
    <t>CORREIA POLI V</t>
  </si>
  <si>
    <t>KIT CORREIA DENTADA KANGOO</t>
  </si>
  <si>
    <t>CORREIA B-92</t>
  </si>
  <si>
    <t>CORREIA B-32</t>
  </si>
  <si>
    <t>CORREIA 10X6,5X1295</t>
  </si>
  <si>
    <t>CORREIA DO AR CONDICIONADO</t>
  </si>
  <si>
    <t>CORREIA DENTADA</t>
  </si>
  <si>
    <t>TENSOR DA CORREIA DENTADA</t>
  </si>
  <si>
    <t>CORREIA B-94</t>
  </si>
  <si>
    <t>CORREIA A-36</t>
  </si>
  <si>
    <t>CORREIA B-36</t>
  </si>
  <si>
    <t>CORREIA B-28</t>
  </si>
  <si>
    <t>CORREIA B-40</t>
  </si>
  <si>
    <t>CORREIA A-38</t>
  </si>
  <si>
    <t>CORREIA A-82</t>
  </si>
  <si>
    <t>CORREIA B-85</t>
  </si>
  <si>
    <t>CORREIA A-19</t>
  </si>
  <si>
    <t>CORREIA A-41</t>
  </si>
  <si>
    <t>CORREIA A-40</t>
  </si>
  <si>
    <t>CORREIA A-18</t>
  </si>
  <si>
    <t>CORREIA B-97</t>
  </si>
  <si>
    <t>CORREIA B-55</t>
  </si>
  <si>
    <t>CORREIA A72</t>
  </si>
  <si>
    <t>CORREIA A71</t>
  </si>
  <si>
    <t>CORREIA A70</t>
  </si>
  <si>
    <t>CORREIA B-100</t>
  </si>
  <si>
    <t>CORREIA A68</t>
  </si>
  <si>
    <t>CORREIA B-105</t>
  </si>
  <si>
    <t>CORREIA C-100</t>
  </si>
  <si>
    <t>CORREIA A 84</t>
  </si>
  <si>
    <t>CORREIA V ALTENADOR</t>
  </si>
  <si>
    <t>CORREIA AR CONDICIONADO</t>
  </si>
  <si>
    <t>CORREIA EM V LISA B 64 - GATES</t>
  </si>
  <si>
    <t>CORREIA DENTADA OPTIBELT SUPER TX MS BX 27 - SCHNEIDER</t>
  </si>
  <si>
    <t>CORRENTE RC 40 INOX ASA SIMPLES - 1/2'' (CAIXA COM 5M)</t>
  </si>
  <si>
    <t>CORREIA B-54</t>
  </si>
  <si>
    <t>CORREIA B 062</t>
  </si>
  <si>
    <t>CORREIA M-33</t>
  </si>
  <si>
    <t>CORREIA B-56</t>
  </si>
  <si>
    <t>CORREIA A-28</t>
  </si>
  <si>
    <t>CORREIA A-17</t>
  </si>
  <si>
    <t>CORREIA A-27</t>
  </si>
  <si>
    <t>CORREIA A-78</t>
  </si>
  <si>
    <t>CORREIA B-67</t>
  </si>
  <si>
    <t>CORREIA B-89</t>
  </si>
  <si>
    <t>CORREIA</t>
  </si>
  <si>
    <t>CORREIA A33</t>
  </si>
  <si>
    <t>CORREIA A32</t>
  </si>
  <si>
    <t>CORREIA A31</t>
  </si>
  <si>
    <t>CORREIA A30</t>
  </si>
  <si>
    <t>CORREIA A27</t>
  </si>
  <si>
    <t>CORREIA A25</t>
  </si>
  <si>
    <t>CORREIA A24</t>
  </si>
  <si>
    <t>CORREIA A21</t>
  </si>
  <si>
    <t>CORREIA A34</t>
  </si>
  <si>
    <t>CORREIA A36</t>
  </si>
  <si>
    <t>CORREIA A38</t>
  </si>
  <si>
    <t>CORREIA A40</t>
  </si>
  <si>
    <t>CORREIA B98</t>
  </si>
  <si>
    <t>CORREIA B97</t>
  </si>
  <si>
    <t>CORREIA B95</t>
  </si>
  <si>
    <t>CORREIA B94</t>
  </si>
  <si>
    <t>CORREIA B91</t>
  </si>
  <si>
    <t>CORREIA B90</t>
  </si>
  <si>
    <t>CORREIA B88</t>
  </si>
  <si>
    <t>CORREIA B86</t>
  </si>
  <si>
    <t>CORREIA B85</t>
  </si>
  <si>
    <t>CORREIA B84</t>
  </si>
  <si>
    <t>CORREIA B83</t>
  </si>
  <si>
    <t>CORREIA B82</t>
  </si>
  <si>
    <t>CORREIA B81</t>
  </si>
  <si>
    <t>CORREIA B80</t>
  </si>
  <si>
    <t>CORREIA B79</t>
  </si>
  <si>
    <t>CORREIA B78</t>
  </si>
  <si>
    <t>CORREIA B77</t>
  </si>
  <si>
    <t>CORREIA B76</t>
  </si>
  <si>
    <t>CORREIA B75</t>
  </si>
  <si>
    <t>CORREIA B74</t>
  </si>
  <si>
    <t>CORREIA B73</t>
  </si>
  <si>
    <t>CORREIA B72</t>
  </si>
  <si>
    <t>CORREIA B71</t>
  </si>
  <si>
    <t>CORREIA B69</t>
  </si>
  <si>
    <t>CORREIA B68</t>
  </si>
  <si>
    <t>CORREIA B65</t>
  </si>
  <si>
    <t>CORREIA B63</t>
  </si>
  <si>
    <t>CORREIA B62</t>
  </si>
  <si>
    <t>CORREIA B60</t>
  </si>
  <si>
    <t>CORREIA B59</t>
  </si>
  <si>
    <t>CORREIA B58</t>
  </si>
  <si>
    <t>CORREIA B57</t>
  </si>
  <si>
    <t>CORREIA B55</t>
  </si>
  <si>
    <t>CORREIA B54</t>
  </si>
  <si>
    <t>CORREIA B53</t>
  </si>
  <si>
    <t>CORREIA B52</t>
  </si>
  <si>
    <t>CORREIA B50</t>
  </si>
  <si>
    <t>CORREIA B48</t>
  </si>
  <si>
    <t>CORREIA B47</t>
  </si>
  <si>
    <t>CORREIA B45</t>
  </si>
  <si>
    <t>CORREIA B44</t>
  </si>
  <si>
    <t>CORREIA B41</t>
  </si>
  <si>
    <t>CORREIA B38</t>
  </si>
  <si>
    <t>CORREIA B37</t>
  </si>
  <si>
    <t>CORREIA B34</t>
  </si>
  <si>
    <t>CORREIA B31</t>
  </si>
  <si>
    <t>CORREIA B29</t>
  </si>
  <si>
    <t>CORREIA B28</t>
  </si>
  <si>
    <t>CORREIA C98</t>
  </si>
  <si>
    <t>CORREIA C74</t>
  </si>
  <si>
    <t>CORREIA C72</t>
  </si>
  <si>
    <t>CORREIA 5V 800</t>
  </si>
  <si>
    <t>CORREIA 5V 700</t>
  </si>
  <si>
    <t>CORREIA SPZ 2000</t>
  </si>
  <si>
    <t>CORREIA 3V 630</t>
  </si>
  <si>
    <t>CORREIA 3L 480</t>
  </si>
  <si>
    <t>CORREIA 3L 390</t>
  </si>
  <si>
    <t>CORREIA 3L 290</t>
  </si>
  <si>
    <t>CORREIA 3L 260</t>
  </si>
  <si>
    <t>CORREIA 5VX 1000</t>
  </si>
  <si>
    <t>CORREIA 5VX 950</t>
  </si>
  <si>
    <t>CORREIA BX5 80</t>
  </si>
  <si>
    <t>CORREIA BX 83</t>
  </si>
  <si>
    <t>CORREIA XPZ 2000</t>
  </si>
  <si>
    <t>CORREIA AX5 61</t>
  </si>
  <si>
    <t>CORREIA AX5 46</t>
  </si>
  <si>
    <t>CORREIA XPZ 1120</t>
  </si>
  <si>
    <t>CORREIA 3VX 0630</t>
  </si>
  <si>
    <t>CORREIA AX 33</t>
  </si>
  <si>
    <t>CORREIA ZX 1295</t>
  </si>
  <si>
    <t>CORREIA 087 NV</t>
  </si>
  <si>
    <t>CORREIA ZX 0675</t>
  </si>
  <si>
    <t>CORREIA Z 1220</t>
  </si>
  <si>
    <t>CORREIA Z 1250</t>
  </si>
  <si>
    <t>CORREIA Z 1280</t>
  </si>
  <si>
    <t>CORREIA BX5  40</t>
  </si>
  <si>
    <t>CORREIA AX 45</t>
  </si>
  <si>
    <t>CORREIA Z 1300</t>
  </si>
  <si>
    <t>CORREIA 570 H</t>
  </si>
  <si>
    <t>CORREIA 2000 8 MGT</t>
  </si>
  <si>
    <t>CORREIA 420 H</t>
  </si>
  <si>
    <t>CORREIA 400 H</t>
  </si>
  <si>
    <t>CORREIA 285 L</t>
  </si>
  <si>
    <t>CORREIA 360 H</t>
  </si>
  <si>
    <t>CORREIA 450 H</t>
  </si>
  <si>
    <t>CORREIA 510 H</t>
  </si>
  <si>
    <t>CORREIA 1600 8M</t>
  </si>
  <si>
    <t>CORREIA 660 H</t>
  </si>
  <si>
    <t>CORREIA HTP 1610-14M</t>
  </si>
  <si>
    <t>CORREIA 600 H</t>
  </si>
  <si>
    <t>CORREIA HTP 640-8M LARGURA 30MM</t>
  </si>
  <si>
    <t>CORREIA HTP 640-8M LARGURA 60MM</t>
  </si>
  <si>
    <t>CORREIA B70</t>
  </si>
  <si>
    <t>CORRUGADOR DE TRIPA</t>
  </si>
  <si>
    <t>COTOVELO GALV 90° BSP 2" TUPY</t>
  </si>
  <si>
    <t>COTOVELO UNIAO 6 - REF. 0.431.020.600 - MICRO</t>
  </si>
  <si>
    <t>COTOVELO UNIAO 8 - REF. 0.431.020.800 - MICRO</t>
  </si>
  <si>
    <t>COTOVELO UNIAO 10 - REF. 0.431.021.000 - MICRO</t>
  </si>
  <si>
    <t>COTOVELO UNIAO 12 - REF. 0.431.021.200 - MICRO</t>
  </si>
  <si>
    <t>COTOVELO PVC MARROM SOLDAVEL 2"</t>
  </si>
  <si>
    <t>COTOVELO PVC MARROM SOLDAVEL 1"1/2</t>
  </si>
  <si>
    <t>COTOVELO PVC MARROM SOLDAVEL 1"</t>
  </si>
  <si>
    <t>COTOVELO PVC MARROM SOLDAVEL 3/4</t>
  </si>
  <si>
    <t>COTOVELO PVC MARROM SOLDAVEL 1/2</t>
  </si>
  <si>
    <t>COTOVELO GALVANIZADO C/ROSCA 2"</t>
  </si>
  <si>
    <t>COTOVELO GALVANIZADO C/ROSCA 1"1/2</t>
  </si>
  <si>
    <t>COTOVELO GALVANIZADO C/ROSCA 1"</t>
  </si>
  <si>
    <t>COTOVELO GALVANIZADO C/ROSCA 3/4</t>
  </si>
  <si>
    <t>COTOVELO GALVANIZADO C/ROSCA 1/2</t>
  </si>
  <si>
    <t>COTOVELO ACO CARBONO 2"</t>
  </si>
  <si>
    <t>COTOVELO  ACO CARBONO 1" 1/2</t>
  </si>
  <si>
    <t>COTOVELO ACO CARBONO 1"</t>
  </si>
  <si>
    <t>COTOVELO ACO CARBONO 3/4</t>
  </si>
  <si>
    <t>COTOVELO ACO CARBONO 1/2</t>
  </si>
  <si>
    <t>COTOVELO 1´´ SCH 40 ACO CARBONO ROSCA</t>
  </si>
  <si>
    <t>COTOVELO 3/4´´ SCH 40 ACO CARBONO ROSCA</t>
  </si>
  <si>
    <t>COTOVELO GALVANIZADA 90º  2 1/2 TUPY BSP</t>
  </si>
  <si>
    <t>COTOVELO PVC</t>
  </si>
  <si>
    <t>COTOVELO LATAO MACHO 8MMX3/8 BSP</t>
  </si>
  <si>
    <t>CURVA DE INOX 3/4</t>
  </si>
  <si>
    <t>CURVA DE INOX 1/2</t>
  </si>
  <si>
    <t>CURVA GALVANIZADA C/ROSCA 45   1" 1/2</t>
  </si>
  <si>
    <t>CURVA GALVANIZADA C /ROSCA 45 1"</t>
  </si>
  <si>
    <t>CURVA DE PVC PRETO  45  C/ ROSCA 1"</t>
  </si>
  <si>
    <t>CURVA DE PVC PRETO 45 C/ ROSCA 1" 1/2</t>
  </si>
  <si>
    <t>CURVA DE PVC 30 4"</t>
  </si>
  <si>
    <t>CURVA DE PVC PRETO 45  1"</t>
  </si>
  <si>
    <t>CURVA DE PVC PRETO 45 C/ ROSCA 3"</t>
  </si>
  <si>
    <t>CURVA LONGA PVC  SOLD. 1'' 1/2'' X 90º</t>
  </si>
  <si>
    <t>CURVA DE 90° DE 3/4"PVC CINZA (PARA ELETRODUTO)</t>
  </si>
  <si>
    <t>CURVA PVC MARROM SOLDAVEL 90°X110MM TIGRE</t>
  </si>
  <si>
    <t>CURVA PVC MARROM SOLDAVEL 90°X85MM TIGRE</t>
  </si>
  <si>
    <t>CURVA PVC MARROM SOLDAVEL 45°X85MM TIGRE</t>
  </si>
  <si>
    <t>CURVA PVC MARROM SOLDAVEL 90°X50MM TIGRE</t>
  </si>
  <si>
    <t>CURVA PVC MARROM SOLDAVEL 45°X50MM TIGRE</t>
  </si>
  <si>
    <t>CURVA GALVANIZADO 2.1/2"X90° MF</t>
  </si>
  <si>
    <t>CURVA GALVANIZADO 4X90° MF</t>
  </si>
  <si>
    <t>CURVA INOX 1"X90°</t>
  </si>
  <si>
    <t>CURVA INOX 1.1/2X90°</t>
  </si>
  <si>
    <t>CURVA INOX 2"X90°</t>
  </si>
  <si>
    <t>CURVA INOX 3"X90°</t>
  </si>
  <si>
    <t>CURVA INOX 3/4X90°</t>
  </si>
  <si>
    <t>CURVA INOX COM TC2"X90°</t>
  </si>
  <si>
    <t>CURVA 90" INOX 316 1.1/2"</t>
  </si>
  <si>
    <t>CURVA PVC 45 X 3</t>
  </si>
  <si>
    <t>CURVA PVC MARRON  90º 6"</t>
  </si>
  <si>
    <t>CURVA PVC MARRON 45º  6"</t>
  </si>
  <si>
    <t>CURVA ELETRODUTO 3/4</t>
  </si>
  <si>
    <t>CURVA ELETRODUTO 90° 3/4</t>
  </si>
  <si>
    <t>CURVA 1" PARA SOLDA</t>
  </si>
  <si>
    <t>CURVA 1.1/2 PARA SOLDA</t>
  </si>
  <si>
    <t>CURVA 2" PARA SOLDA</t>
  </si>
  <si>
    <t>CURVA L SISTEMA X</t>
  </si>
  <si>
    <t>CURVA RED DE COBRE REFRIGERACAO 90º 1/2 X 1/16</t>
  </si>
  <si>
    <t>CURVA DE COBRE REFRIGERACAO 90º 5/8</t>
  </si>
  <si>
    <t>CURVA EM ACO INOX  OD 304  90º 8"</t>
  </si>
  <si>
    <t>CURVA  EM ACO INOX OD 304  90º 6"</t>
  </si>
  <si>
    <t>ELETRODUTO DE PVC 2" PRETO</t>
  </si>
  <si>
    <t>CURVA DE PVC 2 X 90"</t>
  </si>
  <si>
    <t>LUVA PVC 2"</t>
  </si>
  <si>
    <t>DESENTUPIDOR TAROZO RA</t>
  </si>
  <si>
    <t>CURVA 90 PVC MARROM SOLD 32MM</t>
  </si>
  <si>
    <t>CURVA 90 PVC MARROM SOLD 25MM</t>
  </si>
  <si>
    <t>CURVA 90 PVC MARROM SOLD 20MM</t>
  </si>
  <si>
    <t>LUVA PVC MARROM SOLD 32 MM</t>
  </si>
  <si>
    <t>LUVA PVC MARROM SOLD 50 MM</t>
  </si>
  <si>
    <t>LUVA GALVANIZADA ELETROLITICAMENTE ( B ) 3/4 - 6020</t>
  </si>
  <si>
    <t>CURVA GALVANIZADA ELETROLITICAMENTE ( B ) 90 X 3/4 -2261</t>
  </si>
  <si>
    <t>ELETRODO PH SENSOGLASS</t>
  </si>
  <si>
    <t>ELETRODO REVESTIDO REF. E308L – 6130 – 2,5MM – ESAB</t>
  </si>
  <si>
    <t>ELETRODO LINCOLN</t>
  </si>
  <si>
    <t>ELETRODO ESAB - OK6130 INOX 2,5MM X 300MM COD.302016</t>
  </si>
  <si>
    <t>ELETRODO DE TUNGSTENIO</t>
  </si>
  <si>
    <t>ELETRODO DE INOX 309 X 2,5 MM</t>
  </si>
  <si>
    <t>ELETRODO DE INOX 308 X 16 X 2,5MM</t>
  </si>
  <si>
    <t>ELETRODO 7018 X 2,5MM</t>
  </si>
  <si>
    <t>ELETRODO TUGSTENIO 2,4MM</t>
  </si>
  <si>
    <t>ELETRODO DE INOX 316 DE 2,5 MM.</t>
  </si>
  <si>
    <t>ELETRODO DE INOX 1,5</t>
  </si>
  <si>
    <t>ELETRODO IGNICAO (CALDEIRA ATA-14).</t>
  </si>
  <si>
    <t>ELETRODUTO 3/4´´ PVC CINZA</t>
  </si>
  <si>
    <t>ELETRODO AWS E6013 2,5MM ESAB 5KG</t>
  </si>
  <si>
    <t>EMENDA P/ MANGUEIRA DE PRESSAO  1/4</t>
  </si>
  <si>
    <t>ENGRENAGEM FERRO 25 DENTES</t>
  </si>
  <si>
    <t>ENGRENAGEN ELICOIDAL</t>
  </si>
  <si>
    <t>ENGRENAGEM HELICOIDAL DE NYLON 29 DENTES DIREITA</t>
  </si>
  <si>
    <t>ENGRENAGEM HELICOIDAL DE NYLON 29 DENTES ESQUERDA</t>
  </si>
  <si>
    <t>ENGRENAGEM DE NYLON 21 DENTES PARA CORRENTE</t>
  </si>
  <si>
    <t>ENGRENAGEM DE NYLON 26 DENTES RETOS</t>
  </si>
  <si>
    <t>ENGRENAGEM DE NYLON 33 DENTES RETOS</t>
  </si>
  <si>
    <t>ENGRENAGEM DE INOX PARA CORRENTE DE 16 DENTES</t>
  </si>
  <si>
    <t>ENGRENAGEM DE INOX PARA CORRENTE DE 25 DENTES</t>
  </si>
  <si>
    <t>ESCAPAMENTO P/ EMP.</t>
  </si>
  <si>
    <t>ESCAPAMENTO</t>
  </si>
  <si>
    <t>FACAS DO CUTTER - KILIA</t>
  </si>
  <si>
    <t>FACA DO TRITURADOR</t>
  </si>
  <si>
    <t>FACA INFERIOR - KR35 (SINGER 321C-251M-35)</t>
  </si>
  <si>
    <t>FACA SUPERIOR - KR23 (SINGER 321C-251M-35)</t>
  </si>
  <si>
    <t>FECHADURA SOPRANO ESTREITA SAGAZ MACANETA RETA</t>
  </si>
  <si>
    <t>FECHADURA ELETRICA HDL  C90  DUPLA 12VOLTS - PRETA</t>
  </si>
  <si>
    <t>FECHADURA</t>
  </si>
  <si>
    <t>TRINCO FECHADURA INFERIOR ZINCADO PARA PORTA DE ALUMINIO</t>
  </si>
  <si>
    <t>FERRAMENTA INTERNA P/ DESBASTE ISO 9- 12X12MM DP30</t>
  </si>
  <si>
    <t>FERRAMENTA INTERNA P/DEBASTE ISO 9-10X10MM DP 30</t>
  </si>
  <si>
    <t>FERRAMENTA INTERNA P/DESBASTE ISO 9-16X16MM DP30</t>
  </si>
  <si>
    <t>FERRAMENTA INTERNA P/ROSCA ISO 9 - 8X8MM DP 30</t>
  </si>
  <si>
    <t>FERRAMENTA INTERNA P/ROSCA ISO 9 - 10X10MM DP 30</t>
  </si>
  <si>
    <t>FERRAMENTA EXTERNA P/DESBASTE ISO 9-20X20MM DP30</t>
  </si>
  <si>
    <t>FURADEIRA BOSCH</t>
  </si>
  <si>
    <t>FUSIVEL LAMINA 15A</t>
  </si>
  <si>
    <t>FUSIVEL DE VIDRO DE 10A  5X20MM</t>
  </si>
  <si>
    <t>FUSIVEL CARTUCHO 10</t>
  </si>
  <si>
    <t>FUSIVEL CARTUCHO 10A</t>
  </si>
  <si>
    <t>FUSIVEL CARTUCHO 10M</t>
  </si>
  <si>
    <t>FUSIVEL CARTUCHO 10X</t>
  </si>
  <si>
    <t>FUSIVEL CARTUCHO 12A</t>
  </si>
  <si>
    <t>FUSIVEL CARTUCHO 20A</t>
  </si>
  <si>
    <t>FUSIVEL CARTUCHO 2A</t>
  </si>
  <si>
    <t>FUSIVEL CARTUCHO 6A</t>
  </si>
  <si>
    <t>FUSIVEL CARTUCHO 8A</t>
  </si>
  <si>
    <t>FUSIVEL DIAZED 10A</t>
  </si>
  <si>
    <t>FUSIVEL DIAZED 16A</t>
  </si>
  <si>
    <t>FUSIVEL DIAZED 25A</t>
  </si>
  <si>
    <t>FUSIVEL DIAZED 35A</t>
  </si>
  <si>
    <t>FUSIVEL DIAZED 4A</t>
  </si>
  <si>
    <t>FUSIVEL DIAZED 50A</t>
  </si>
  <si>
    <t>FUSIVEL DIAZED 6A</t>
  </si>
  <si>
    <t>FUSIVEL NH00 080A</t>
  </si>
  <si>
    <t>FUSIVEL RETARDADO</t>
  </si>
  <si>
    <t>FUSIVEL ULTRA RAPIDO</t>
  </si>
  <si>
    <t>FUSIVEL DIAZED 2A</t>
  </si>
  <si>
    <t>GANCHO P/CABIDE C/ROSCA</t>
  </si>
  <si>
    <t>GRAXA ALIMENTICIA - REF.INTERSYNTH FBX 43-2 -  INTERNACIONAL</t>
  </si>
  <si>
    <t>GRAXA SPRAY PARA CORRENTES - LUMOBRAS</t>
  </si>
  <si>
    <t>GRAXA REF. MOBIL GREASE MP - MOBIL</t>
  </si>
  <si>
    <t>GRAXA REF. MOLYTOUR LZ-2 - LUMOBRAS</t>
  </si>
  <si>
    <t>GRAXA SINTETICA REF. GBE 2T - ROCOL</t>
  </si>
  <si>
    <t>GRAXA LIQUIDA 100 ML</t>
  </si>
  <si>
    <t>GRAXA MARFAK  10 KG</t>
  </si>
  <si>
    <t>GRAXA DE SABAO DE LITIO (MARFAK MP2)</t>
  </si>
  <si>
    <t>GRAXA</t>
  </si>
  <si>
    <t>GRAXA LUBRIFICANTE BRANCA</t>
  </si>
  <si>
    <t>JOELHO 45º PVC MARRON SOLDAVEL 3/4</t>
  </si>
  <si>
    <t>JOELHO 45º PVC MARRON SOLDAVEL 1/2</t>
  </si>
  <si>
    <t>JOELHO 45º PVC MARRON SOLDAVEL 1" 1/2</t>
  </si>
  <si>
    <t>JOELHO 45º PVC MARRON SOLDAVEL 2"</t>
  </si>
  <si>
    <t>JOELHO 45º PVC MARRON SOLDAVEL 1"</t>
  </si>
  <si>
    <t>JOELHO DE 90 GRAUS 75 MM</t>
  </si>
  <si>
    <t>JOELHO DE 90 GRAUS 40 MM</t>
  </si>
  <si>
    <t>JOELHO DE 90 GRAUS 100 MM</t>
  </si>
  <si>
    <t>JOELHO DE 45 GRAUS 75 MM</t>
  </si>
  <si>
    <t>JOELHO DE 45 GRAUS 150 MM</t>
  </si>
  <si>
    <t>JOELHO 90 GRAUS AQUATERME 28 MM</t>
  </si>
  <si>
    <t>JOELHO 90 GRAUS AQUATERME 22 MM</t>
  </si>
  <si>
    <t>JOELHO PVC MARROM SALDAVEL 1"</t>
  </si>
  <si>
    <t>JOELHO PVC MARROM SOLDAVEL 4"</t>
  </si>
  <si>
    <t>JOELHO</t>
  </si>
  <si>
    <t>JUNCAO PVC BRANCA C/ROSCA 1"</t>
  </si>
  <si>
    <t>JUNCAO PVC BRANCA C/ROSCA 3/4</t>
  </si>
  <si>
    <t>JUNCAO PVC BRANCA C/ROSCA 2"</t>
  </si>
  <si>
    <t>JUNTA DO ANEL REF. CBB 0038</t>
  </si>
  <si>
    <t>JUNTA DO CABECOTE</t>
  </si>
  <si>
    <t>JUNTA DO COLETOR DE ADMISSAO/ESCAPE</t>
  </si>
  <si>
    <t>KIT DE JUNTAS KM86 (COMPRESSOR HIDROVANE)SERIE 845000784</t>
  </si>
  <si>
    <t>KIT DE JUNTAS KM86 (COMPRESSOR HIDROVANE)SERIE 8450003839611</t>
  </si>
  <si>
    <t>JUNTA PARA CAMISA 0,</t>
  </si>
  <si>
    <t>JUNTA TAMPA LADO BOM</t>
  </si>
  <si>
    <t>JUNTA VALVULA</t>
  </si>
  <si>
    <t>JUNTA BUJAO CARTER</t>
  </si>
  <si>
    <t>JUNTA ACO</t>
  </si>
  <si>
    <t>JUNTA VEDACAO</t>
  </si>
  <si>
    <t>KIT SERV.DA VALVULA ADMISSAO</t>
  </si>
  <si>
    <t>KIT DE VALVULA DIRECAO DO AR</t>
  </si>
  <si>
    <t>KIT VALVULA DE PRESSAO NIN.GASS=90C</t>
  </si>
  <si>
    <t>KIT DA VALVULA TERMOSTETICA 40° C</t>
  </si>
  <si>
    <t>KIT DA VALVULA DE RETENCAO OLEO</t>
  </si>
  <si>
    <t>KIT INSTALACAO</t>
  </si>
  <si>
    <t>TACOGRAFO</t>
  </si>
  <si>
    <t>OLEO SINTETICO HT SS 2000 20LT</t>
  </si>
  <si>
    <t>LAMINA COM PONTA DE WIDEA SERRA CIRCULAR 4"3/8X20M</t>
  </si>
  <si>
    <t>LAMINA 3 PONTAS 255MM X 1"</t>
  </si>
  <si>
    <t>LAMINA</t>
  </si>
  <si>
    <t>LAMINA EM LDPE – LINHA VERDE 40 X 550MM         </t>
  </si>
  <si>
    <t>LAMINA PARA-CHOQUE TRASEIRO 4 DOBRAS R13-015</t>
  </si>
  <si>
    <t>PARA-CHOQUE</t>
  </si>
  <si>
    <t>LAMPADA FLUOR 32W SUPER 84  W-S84-I</t>
  </si>
  <si>
    <t>LAMPADA FLUOR 110W  LUZ DIA-ELD-15</t>
  </si>
  <si>
    <t>LAMPADA C/BASE DE VIDRO W 5 W</t>
  </si>
  <si>
    <t>LAMPADA P/ LANTERNA P21/5W</t>
  </si>
  <si>
    <t>LAMPADA INCANDESCENTE</t>
  </si>
  <si>
    <t>LAMPADA TORPEDO 12V</t>
  </si>
  <si>
    <t>LAMPADA FLUORESCENTE HO 110W</t>
  </si>
  <si>
    <t>LANTERNA TRAZ VW/FORD</t>
  </si>
  <si>
    <t>LENTE TZ VW / FORD</t>
  </si>
  <si>
    <t>LAMPADA 1 POLO 12V</t>
  </si>
  <si>
    <t>LAMPADA 2 POLO 12V PINOS DESENCONTRADO</t>
  </si>
  <si>
    <t>LENTE LATERAL C/ REFLETIVO</t>
  </si>
  <si>
    <t>LENTE LATERAL BAU</t>
  </si>
  <si>
    <t>LAMPADA PINGAO 24V</t>
  </si>
  <si>
    <t>LAMPADA 67 24V</t>
  </si>
  <si>
    <t>LAMPADA 1 POLO 24V</t>
  </si>
  <si>
    <t>LAMPADA FLUORESCENTE LUZ NEGRA F15W / 350 BC-T8</t>
  </si>
  <si>
    <t>LAMPADA FLUOR. ELET. TUBULAR 105WX220V E40 BRANCA 6U PHILIPS</t>
  </si>
  <si>
    <t>LUMINARIA EMERGENCIA 30 LEDS FLC 08010080/5207</t>
  </si>
  <si>
    <t>VIDRO TEMPERADO FORNO GAS GUILHOTINA FRITOMAQ 70X60X25 100 L</t>
  </si>
  <si>
    <t>LANTERNA LATERAL C/ REFLETIVO</t>
  </si>
  <si>
    <t>LED ESMAGADA GRANDE 24V AP834</t>
  </si>
  <si>
    <t>LENTE DEGRAU GF0007 AM/AZ/VM/VD</t>
  </si>
  <si>
    <t>LUMINARIA EMERGENCIA LED FOX Z LIGA/ELG/LLUM</t>
  </si>
  <si>
    <t>LIXA P/ FERRO PANO 100</t>
  </si>
  <si>
    <t>LIXA P/ FERRO PANO 180</t>
  </si>
  <si>
    <t>LIXA P/ FERRO PANO 220</t>
  </si>
  <si>
    <t>LIXA PARA FERRO Nº 36</t>
  </si>
  <si>
    <t>LIXA PARA METAIS Nº 100 Q</t>
  </si>
  <si>
    <t>LIXA DAGUA  Nº360</t>
  </si>
  <si>
    <t>LIXA DE FERRO 120</t>
  </si>
  <si>
    <t>LIXA DE FERRO 180</t>
  </si>
  <si>
    <t>LIXA</t>
  </si>
  <si>
    <t>LIXA PARA FERRO N°80 NORTON</t>
  </si>
  <si>
    <t>LIXADEIRA MAKITA PEQ.</t>
  </si>
  <si>
    <t>MANGOTE PLASTICO TRANSPARENTE 22 X 55</t>
  </si>
  <si>
    <t>MANGOTE LAMINADO</t>
  </si>
  <si>
    <t>MANGOTE RASPA</t>
  </si>
  <si>
    <t>MANGUEIRA DE ALTA PRESSAO KARCHER 331BAR 15 CM</t>
  </si>
  <si>
    <t>MANGUEIRA</t>
  </si>
  <si>
    <t>MANGUEIRA DE DIRECAO HIDRAULICA</t>
  </si>
  <si>
    <t>MANGUEIRA FLEXIVEL AFA HIGH TECH PUR M 32610 DE 6"</t>
  </si>
  <si>
    <t>MANGUEIRA ALTA PRESSAO KARCHER - BALFLEX  3/8" 4800 PSI</t>
  </si>
  <si>
    <t>MANGUEIRA PARA AR COMPRIMIDO AZUL DE 6MM</t>
  </si>
  <si>
    <t>MANGUEIRA PARA AR COMPRIMIDO AZUL DE 8MM</t>
  </si>
  <si>
    <t>MANGUEIRA PARA AR COMPRIMIDO AZUL DE 10MM</t>
  </si>
  <si>
    <t>MANGUEIRA PARA AR COMPRIMIDO AZUL DE 12MM</t>
  </si>
  <si>
    <t>MANGUEIRA EM PVC TRANCADA TRANSPARENTE ATOXICA 12,7MM(1/2”)</t>
  </si>
  <si>
    <t>MANGUEIRA DE VAPOR FRIGORIFICA 1" X 3 LONAS 150º TEMEPRATURA</t>
  </si>
  <si>
    <t>MANGUEIRA CRISTAL TRANCADA 1'' TIGRE 100 MTS</t>
  </si>
  <si>
    <t>MANGUEIRA FLEX GLP TRAMA ACO 1,5M MACHO FEMEA FORNO FRITOMAQ</t>
  </si>
  <si>
    <t>MANGUEIRA CRISTAL TRANCADA TIGRE 3/4" PT 250 LIBRAS</t>
  </si>
  <si>
    <t>MANGUEIRA CRISTAL TRANCADA TIGRE 1" PT 250 LIBRAS</t>
  </si>
  <si>
    <t>MECANISMO INTER.SIMP.10A 250V S/PLTR</t>
  </si>
  <si>
    <t>MODULO TOMADA RJ 45 8 HILOS</t>
  </si>
  <si>
    <t>MODULO TOMADA  RJ 11 2 HILOS</t>
  </si>
  <si>
    <t>MODULO TOMADA RJ 11 4 FIOS</t>
  </si>
  <si>
    <t>MOLA AEREA</t>
  </si>
  <si>
    <t>MOLA DE SEGURANCA DO CABECOTE T/CMO/T/SMC 65</t>
  </si>
  <si>
    <t>MOLA VOLUTA T/CMO/65/100/180</t>
  </si>
  <si>
    <t>MOLA MACARRAO</t>
  </si>
  <si>
    <t>MOLA MESTRE</t>
  </si>
  <si>
    <t>MOLA PEQUENA</t>
  </si>
  <si>
    <t>MOLA CUICA</t>
  </si>
  <si>
    <t>MOLA GRANDE</t>
  </si>
  <si>
    <t>MOLA DE TENSAO DE LINHA  KG 68(MAQ.COSTURA SIRUBA 757K)</t>
  </si>
  <si>
    <t>MOLA KN42(MAQ.COSTURA SIRUBA 757K)</t>
  </si>
  <si>
    <t>MOLA DE TENSAO DE LINHA  KG 02E (MAQ.COSTURA SIRUBA 757K)</t>
  </si>
  <si>
    <t>MOLA DA MANDIBULA 20005029(POLY-CLIP)</t>
  </si>
  <si>
    <t>MOTOR WEG 40CV 800RPM FLANGE FF VERTICAL</t>
  </si>
  <si>
    <t>MOTOR WEG 15CV 800RPM FLANGE FF VERTICAL</t>
  </si>
  <si>
    <t>MOTOR CARRIER TRANSICOLD 1HP 3450RPM TRIFASICO</t>
  </si>
  <si>
    <t>MOTOR DO LIMPADOR PARA-BRISA</t>
  </si>
  <si>
    <t>MOTOR WEG 0,75 CV 220V TRIFASICO</t>
  </si>
  <si>
    <t>MOTOR WEG 3,0 CV 220V TRIFASICO</t>
  </si>
  <si>
    <t>MOTOR SEW EURODRIVE 075KW 1710 RPM</t>
  </si>
  <si>
    <t>MOTOR  ELETRICO WEG 7.5CV 3495RPM 132S 220/380</t>
  </si>
  <si>
    <t>MOTOR ELETRICO WEG 2CV 1130RPM 100L 220/380V</t>
  </si>
  <si>
    <t>PAINEL FRIGORIFICO 50MMX3,85MX1,16M REVESTIDO CHAP PP BRANCA</t>
  </si>
  <si>
    <t>PAINEL DE COMANDO 400 X 300 X 200</t>
  </si>
  <si>
    <t>PARAFUSO AUTO ATARRACHANTE 3,5 X 13</t>
  </si>
  <si>
    <t>PARAFUSO SXT INOX 304 WW 1/2X5.1/2</t>
  </si>
  <si>
    <t>PORCA SXT INOX WW 1/2-12</t>
  </si>
  <si>
    <t>PARAFUSO SXT INOX 304 UNC 5/16X3</t>
  </si>
  <si>
    <t>PARAFUSO ALLEN S/CAB INOX M8X8</t>
  </si>
  <si>
    <t>PARAFUSO ALLEN S/CAB INOX M8X16</t>
  </si>
  <si>
    <t>PORCA SXT TRAVANTE INOX DIN 985 M16-2.0</t>
  </si>
  <si>
    <t>PARAFUSO AUTO BROCANTE 12 X 1 1/2</t>
  </si>
  <si>
    <t>PARAFUSO A. BROCANTE 12X3/4</t>
  </si>
  <si>
    <t>PARAFUSO AUTO BROCANTE 14X7/8</t>
  </si>
  <si>
    <t>PARAFUSO INOX SEXTAVADO 1/4 X 3/4 C/PORCA E ARRU</t>
  </si>
  <si>
    <t>PARAFUSO INOX ALLEN CABECA CHATA 6 X 16MM</t>
  </si>
  <si>
    <t>PARAFUSO DE RODA</t>
  </si>
  <si>
    <t>PARAFUSO COM BUCHA S6</t>
  </si>
  <si>
    <t>PARAFUSO CAB SEXT INOX M8X75MM RP SOBERBA</t>
  </si>
  <si>
    <t>PARAFUSO CAB SEXT INOX M6X60MM RP SOBERBA</t>
  </si>
  <si>
    <t>PARAFUSO CAB FENDA INOX M6X60MM RP SOBERBA</t>
  </si>
  <si>
    <t>PARAFUSO CAB SEXTAVADO INOX 5 X 10MM RT METRICA</t>
  </si>
  <si>
    <t>PARAFUSO CAB SEXTAVADO INOX 1/2"X2MM RT AMERICANA NORMAL</t>
  </si>
  <si>
    <t>PARAFUSO ALLEN CHATA INOX 6 X 12MM RT METRICA</t>
  </si>
  <si>
    <t>PARAFUSO ALLEN CHATA INOX 6 X 20MM RT METRICA</t>
  </si>
  <si>
    <t>PARAFUSO ALLEN CHATA INOX 5 X 15MM RT METRICA</t>
  </si>
  <si>
    <t>PARAFUSO SEXTAVADO S-10 X 2"1/2 C/BUCHA</t>
  </si>
  <si>
    <t>PARAFUSO FENDA S-6 X 1" 1/2 C/BUCHA</t>
  </si>
  <si>
    <t>PARAFUSO BROCANTE FENDA 3MM</t>
  </si>
  <si>
    <t>PARAFUSO DE BASE 10"X 5/8</t>
  </si>
  <si>
    <t>PARAFUSO FENDA 10 MM</t>
  </si>
  <si>
    <t>PARAF. INOX SEXT. 1/4" X 1"</t>
  </si>
  <si>
    <t>PARAF.INOX S/8 C/BUCHA</t>
  </si>
  <si>
    <t>PARAFUSO</t>
  </si>
  <si>
    <t>PARAFUSO 5/8</t>
  </si>
  <si>
    <t>PARAFUSO 5/16</t>
  </si>
  <si>
    <t>PARAFUSO 5/8 X 1 1/2 C/PORCA TRAVANTE SEXTAVADA</t>
  </si>
  <si>
    <t>PARAFUSO 12M X 35MM C/PORCA TRAVANTE SEXTAVADA</t>
  </si>
  <si>
    <t>PARAFUSO 10M X 65MM C/PORCA TRAVANTE SEXTAVADA</t>
  </si>
  <si>
    <t>PARAFUSO 5/16 X 2 1/2 FRANCES C/PORCA INOX</t>
  </si>
  <si>
    <t>PARAFUSO 5/16 X 3 1/2 FRANCES C/PORCA INOX</t>
  </si>
  <si>
    <t>PARAFUSO SEXTAVADO PARA BUCHA S-10</t>
  </si>
  <si>
    <t>PARAFUSO SEXTAVADO 1/4´´X3/4´´ INOX</t>
  </si>
  <si>
    <t>PARAFUSO SEXTAVADO 1/4´´X1´´ INOX</t>
  </si>
  <si>
    <t>PARAFUSO SEXTAVADO 5/16´´X1´´ INOX</t>
  </si>
  <si>
    <t>PARAFUSO SEXTAVADO 5/16´´X3,4´´ INOX</t>
  </si>
  <si>
    <t>PARAF. INOX SEXT. 1/4" X 1.1/2"</t>
  </si>
  <si>
    <t>PARAFUSO SK-260</t>
  </si>
  <si>
    <t>PARAFUSO ALLEN C/CABECA M6X X 25 INOX 21000082(POLY-CLIP)</t>
  </si>
  <si>
    <t>PARAFUSO 5/8 X 3</t>
  </si>
  <si>
    <t>PARAFUSO 5/8 X 2 1/2</t>
  </si>
  <si>
    <t>CAIXA DE PARAFUSO COM PORCA</t>
  </si>
  <si>
    <t>PARAFUSO - SK298 (SIRUBA 757K)</t>
  </si>
  <si>
    <t>PARAFUSO SEXTAVADO PONTA BROCA RI ZINCADO CISER FAST 5,5 X 2</t>
  </si>
  <si>
    <t>PARAFUSO ALLEN</t>
  </si>
  <si>
    <t>PARAFUSO PHILIPS 4,8X45MM</t>
  </si>
  <si>
    <t>PASTILHA TNMG 160404 INTERNA</t>
  </si>
  <si>
    <t>PERCEVEJO</t>
  </si>
  <si>
    <t>PIACANIL PLASTICA S/CAPA</t>
  </si>
  <si>
    <t>PILHA AAA</t>
  </si>
  <si>
    <t>PILHA DURACELL ALCALINA PALITO CT/2 AA2</t>
  </si>
  <si>
    <t>PILHA DURACELL ALCALINA PEQUENA CT/2 AA2</t>
  </si>
  <si>
    <t>PLACA DE ACRILICO CRISTAL TRANSPARENTE 4MM 1200 X 2100MM</t>
  </si>
  <si>
    <t>PLACA 2 POSTO LIZ 4X4 57106/023 TRAMONTINA</t>
  </si>
  <si>
    <t>PLACA PRINCIPAL MOD. AD16K SERIE 337231 MARTE BALANCAS</t>
  </si>
  <si>
    <t>PLACA BRANCA 2 POSTO 4X4 LUX 2</t>
  </si>
  <si>
    <t>PLACA DE PVC 30 X 40 CM</t>
  </si>
  <si>
    <t>PLACA DE PVC 60 X 45 CM</t>
  </si>
  <si>
    <t>PLACA DE PVC 25 X 50 CM</t>
  </si>
  <si>
    <t>PLACA DE SEPARACAO ATP OTTA 6 0790475 PHOENIX</t>
  </si>
  <si>
    <t>POSTE FINAL D-OTTA 6 0790417 PHOENIX</t>
  </si>
  <si>
    <t>IDENTIFICADOR OTTA6 0790433 PHOENIX</t>
  </si>
  <si>
    <t>PLACA DE SEPARACAO SAK 6 - LUKMA PROAUTO</t>
  </si>
  <si>
    <t>IDENTIFICADOR DEKAFIX SAK6 1 AO 50 CONEXEL</t>
  </si>
  <si>
    <t>CANALETA ABERTA 50X50X2000 ENERBRAS</t>
  </si>
  <si>
    <t>PLACA DE MADEIRA COMPENSADA DE 15MM NAS DIMENSOES 630X530MM</t>
  </si>
  <si>
    <t>SINALEIRO LED VM 110V AD1622DR JNG</t>
  </si>
  <si>
    <t>MARCADOR MHG 2/5 HELLERMAN</t>
  </si>
  <si>
    <t>PLUG STECK AMARELO 16 AMP 3 POLOS REF. N-3074W</t>
  </si>
  <si>
    <t>PLUG STECK AZUL 16 AMP 3 POLOS REF. N-3076W</t>
  </si>
  <si>
    <t>PLUG STECK VERMELHO 16 AMP 4 POLOS REF. N-4076W</t>
  </si>
  <si>
    <t>PLUG JUNCAO FEMEA 10A</t>
  </si>
  <si>
    <t>PNEU 235/75/R15 STR LETRA SCORPION</t>
  </si>
  <si>
    <t>PNEU 185/60R14 SPLM704 82H</t>
  </si>
  <si>
    <t>PNEU 235/75 R 15 STR LETRA SCORPION</t>
  </si>
  <si>
    <t>PNEU 600X9 MACICO - EMPILHADEIRA</t>
  </si>
  <si>
    <t>PNEU 700X12 MACICO - EMPILHADEIRA</t>
  </si>
  <si>
    <t>PNEU SUPERELASTICO REF. RODACO ECOLOGY 600 X 9</t>
  </si>
  <si>
    <t>PNEU SUPERELASTICO REF. RODACO ECOLOGY 700 X 12</t>
  </si>
  <si>
    <t>PNEU 205/55R16 91V GOOD-YEAR EAGLE SPORT</t>
  </si>
  <si>
    <t>PNEU COM CAMARA 3.50X80 ARO - LEVORIN</t>
  </si>
  <si>
    <t>PNEU 275/80 R22,5</t>
  </si>
  <si>
    <t>PNEU 295/80 LISO</t>
  </si>
  <si>
    <t>PNEU 295/80 BORRACHUDO</t>
  </si>
  <si>
    <t>PNEU 185/65 R 14</t>
  </si>
  <si>
    <t>PNEU 205/45 R 17</t>
  </si>
  <si>
    <t>PNEU 205/55 R 16</t>
  </si>
  <si>
    <t>PNEU 205/60/15</t>
  </si>
  <si>
    <t>PNEU 235/75 R15</t>
  </si>
  <si>
    <t>PNEU 275 X 80</t>
  </si>
  <si>
    <t>PNEU 295 X 80  R 22,5 BORRACHUDO</t>
  </si>
  <si>
    <t>PNEU 600 X 09</t>
  </si>
  <si>
    <t>PNEU 650 X 10</t>
  </si>
  <si>
    <t>PNEU 700/16</t>
  </si>
  <si>
    <t>PNEU 750/16 R-16</t>
  </si>
  <si>
    <t>PNEU 900 - 20</t>
  </si>
  <si>
    <t>PNEU 275/80 LISO</t>
  </si>
  <si>
    <t>POLIA P/MQ SAFONAR (DIAMETR EXTERNO 70MM/EIXO 14MM</t>
  </si>
  <si>
    <t>POLIA P/MQSAFONAR(DIAMETRO EXTERNO 90MM/EIXO 20 MM</t>
  </si>
  <si>
    <t>POLIA</t>
  </si>
  <si>
    <t>POLIA ALUMINIO DE 01 CANAL B DE 80MM</t>
  </si>
  <si>
    <t>POLIA DE ALUMINIO 2 CANAL B 110MM</t>
  </si>
  <si>
    <t>POLIA DE ALUMINO DE 2 CANAL B 200 MM RAIADA</t>
  </si>
  <si>
    <t>POLIAS ESCALONADA ALUMINIO DE 110X80 MM</t>
  </si>
  <si>
    <t>POLIA FERRO FUNDIDO</t>
  </si>
  <si>
    <t>POLIA 130</t>
  </si>
  <si>
    <t>CONJUNTO DE PORCAS / PARAFUSOS</t>
  </si>
  <si>
    <t>PORCA 3/4 AUTO-TRAVANTE</t>
  </si>
  <si>
    <t>PORCA CAPA M18X1,5MM</t>
  </si>
  <si>
    <t>PORCA DE BIELA 5/16" T/SMC 65/CMO MK-1/2</t>
  </si>
  <si>
    <t>PORCA SXT TRAVANTE INOX UNC 5/16</t>
  </si>
  <si>
    <t>PORCA DO EIXO REF. CBB 0139</t>
  </si>
  <si>
    <t>PORCA DE RODA</t>
  </si>
  <si>
    <t>PORCA MILIMETRO TRAVANTE</t>
  </si>
  <si>
    <t>PORCA RANHURADA</t>
  </si>
  <si>
    <t>PORTA ELETRODO 400AMP</t>
  </si>
  <si>
    <t>PORTA DE CORRER 50MMX2M-ALTURA X 1,50 LARGURA ISOPAINEL PP</t>
  </si>
  <si>
    <t>PORTA DE ALUMINIO</t>
  </si>
  <si>
    <t>PREGADOR PINEOMATICO</t>
  </si>
  <si>
    <t>PREGO 18 X 27 ARDOSC TORCIDO</t>
  </si>
  <si>
    <t>PREGO 18 X 24</t>
  </si>
  <si>
    <t>PREGO 17 X 24</t>
  </si>
  <si>
    <t>PREGO ACO 15X15</t>
  </si>
  <si>
    <t>PROTETOR DE SILICONE "M" TIPO PLUG</t>
  </si>
  <si>
    <t>PROTETOR FACIAL</t>
  </si>
  <si>
    <t>PROTETOR 600 X 09</t>
  </si>
  <si>
    <t>PROTETOR SOLAR</t>
  </si>
  <si>
    <t>UNOTETOR AUDITIVO</t>
  </si>
  <si>
    <t>RALO DE INOX</t>
  </si>
  <si>
    <t>REATOR 1X16W-127/220V ES16B16/26P PHILIPS/HELFONT</t>
  </si>
  <si>
    <t>REATOR 2X16W-127/220VCA BFP ELETRON PHILIPS/HELFONT</t>
  </si>
  <si>
    <t>REATOR DE SODIO/MET. 70W</t>
  </si>
  <si>
    <t>REATOR ELETRONICO 2X32W-127/220V HBD 32 PH DURALAMP PLUS-PHI</t>
  </si>
  <si>
    <t>REATOR ELETRONICO 2X85W-110W/220V AFP ED110A26P PHILIPS/HELF</t>
  </si>
  <si>
    <t>REATOR 2 X 85/110 W</t>
  </si>
  <si>
    <t>REATOR 1 X 18</t>
  </si>
  <si>
    <t>REATOR 2 X 40</t>
  </si>
  <si>
    <t>REATOR VAPOR SODIO 1X400WX 220V P/ LAMPADA</t>
  </si>
  <si>
    <t>REATOR VAPOR METALICO 220V/60HSX1000V</t>
  </si>
  <si>
    <t>REATOR VAPOR SODIO ALTA PRESSAO 220V/60HSX250W</t>
  </si>
  <si>
    <t>REATOR VAPOR METALICO 220V/60HSX2000W</t>
  </si>
  <si>
    <t>REATOR ELETRONICO SIMPLES BI-VOLT 110W RCG</t>
  </si>
  <si>
    <t>REATOR ELETRONICO BI-VOLT 2 X 40W PHILIPS</t>
  </si>
  <si>
    <t>REATOR VAPOR METALICO 400W 220V 60HZ COM IGNITOR PHILLIPS</t>
  </si>
  <si>
    <t>REDUTOR COAXIAL 64-156158/C64223FAJORAW</t>
  </si>
  <si>
    <t>REDUTOR DO REATOR</t>
  </si>
  <si>
    <t>REDUCAO "3/4 X 1/2"</t>
  </si>
  <si>
    <t>REDUCAO ACO CARBONO SOLDAVEL 3"X1"</t>
  </si>
  <si>
    <t>REDUCAO ACO CARBONO SOLDAVEL 3"X2"</t>
  </si>
  <si>
    <t>REDUCAO ACO CARBONO SOLDAVEL 4"X3"</t>
  </si>
  <si>
    <t>REDUCAO EXCENTRICA</t>
  </si>
  <si>
    <t>REDUCAO CONC. INOX 2"X1.1/2" C/ TC</t>
  </si>
  <si>
    <t>REDUCAO CONC. INOX 3"X1.1/2" C/ TC</t>
  </si>
  <si>
    <t>REDUCAO 2" X 1.1/2 SOLDA</t>
  </si>
  <si>
    <t>REDUCAO CONCENTRICA OD EM ACO INOX 304 8" X 6"</t>
  </si>
  <si>
    <t>REFIL DO FILTRO DE AGUA KARCHER (60 MICRA)</t>
  </si>
  <si>
    <t>REFIL DE BORRACHA P/RODO 60 CM</t>
  </si>
  <si>
    <t>REFIL P/RODO ALUMINIO 60 CM</t>
  </si>
  <si>
    <t>REFIL P/ RODO  ALUMINIO 40CM</t>
  </si>
  <si>
    <t>REFIL DO RODO 50CM</t>
  </si>
  <si>
    <t>REFIL LA RODO</t>
  </si>
  <si>
    <t>REGISTRO ESFERA MARROM PARA COLA EM PVC TIGRE 32MM</t>
  </si>
  <si>
    <t>REGISTRO ESFERA MARROM PARA COLA EM PVC TIGRE 50MM</t>
  </si>
  <si>
    <t>REGISTRO SOLDAVEL 75MM KRONA</t>
  </si>
  <si>
    <t>REGISTRO 60MM ESFERA SOLDAVEL VIQUA</t>
  </si>
  <si>
    <t>REGISTRO PVC C/ROSCA  1"</t>
  </si>
  <si>
    <t>REGISTRO PVC C/ROSCA 3/4</t>
  </si>
  <si>
    <t>REGISTRO PVC C/ROSCA 1/2</t>
  </si>
  <si>
    <t>REGISTRO PVC SOLDAVEL 1"1/2</t>
  </si>
  <si>
    <t>REGISTRO PVC SOLDAVEL 1"</t>
  </si>
  <si>
    <t>REGISTRO PVC SOLDAVEL 1/2</t>
  </si>
  <si>
    <t>REGISTRO PVC C/ROSCA 2"</t>
  </si>
  <si>
    <t>REGISTRO ESFERA VS 60MM</t>
  </si>
  <si>
    <t>REGISTRO PVC ROSCA 4"</t>
  </si>
  <si>
    <t>REGISTRO DE ESFERA METAL  1/2´´ (VALVULA)</t>
  </si>
  <si>
    <t>REGISTRO DE ESFERA METAL  1´´ (VALVULA)</t>
  </si>
  <si>
    <t>REGISTRO PVC ROSCA 3/4"</t>
  </si>
  <si>
    <t>REGUA  ACRILICA 30 CM</t>
  </si>
  <si>
    <t>RELE TEMPORIZADOR SIEMENS 7PV0511-2AN06-A7B10000052381-220V</t>
  </si>
  <si>
    <t>RELE SEGURANCA P/SENSOR MAG.SRB 301MC24V NAC</t>
  </si>
  <si>
    <t>RELE SEGURANCA P/CH EMERG.MAG.SRB 301MC 24V NAC</t>
  </si>
  <si>
    <t>RELE AUXILIAR 4 PINOS  70 A -12V</t>
  </si>
  <si>
    <t>RELE VOLTIMETRICO ATE 3 HP RVHPE - P. MONTI</t>
  </si>
  <si>
    <t>RELE PROTECAO RTM-21-23-25-27-MM MARCA CLIP</t>
  </si>
  <si>
    <t>RELE TERMICO SIEMENS</t>
  </si>
  <si>
    <t>RELE DE SEGURANCA DPX-257 24VCA/CC</t>
  </si>
  <si>
    <t>RELOGIO DE PAREDE</t>
  </si>
  <si>
    <t>RELOGIO</t>
  </si>
  <si>
    <t>RESISTENCIA AQUECEDORA 220V X 250W</t>
  </si>
  <si>
    <t>RESISTENCIA BANHO MARIA TERMOWATT 3500 W / 200 V</t>
  </si>
  <si>
    <t>RESISTENCIA ET20536 1700W X 230V - TECNAL</t>
  </si>
  <si>
    <t>RESISTENCIA ELETRICA</t>
  </si>
  <si>
    <t>RESISTENCIA TIPO U</t>
  </si>
  <si>
    <t>OLEO HAVOLINE SINTETICO 5W40</t>
  </si>
  <si>
    <t>OLEO MOTOR</t>
  </si>
  <si>
    <t>FILTRO CRUZE 2011</t>
  </si>
  <si>
    <t>OLEO HIDRAULICO ATF</t>
  </si>
  <si>
    <t>OLEO EMPILHADEIRA - REF. SAE 20W-50 - CLARK</t>
  </si>
  <si>
    <t>OLEO HIDRAULICO REF. VSO VG 46 - MOBIL</t>
  </si>
  <si>
    <t>OLEO LUBRIFICANTE REF. ISSO VG 68 - MOBIL GARGOYLE ARTIC EH</t>
  </si>
  <si>
    <t>OLEO LUBRIFICANTE REF. ISO VG 220 - MOBIL SPARTAN EP 220</t>
  </si>
  <si>
    <t>GAS REFRIGERANTE R 22</t>
  </si>
  <si>
    <t>OLEO DE MOTOR TREATMENT 500</t>
  </si>
  <si>
    <t>OLEO 15W40</t>
  </si>
  <si>
    <t>OLEO PARA REDUTOR MOBIL SHC CIBUS 220 EBM. 20LITROS</t>
  </si>
  <si>
    <t>00159BR-RETENTOR</t>
  </si>
  <si>
    <t>00223BR-RETENTOR</t>
  </si>
  <si>
    <t>00790BR-RETENTOR</t>
  </si>
  <si>
    <t>00804-RETENTOR</t>
  </si>
  <si>
    <t>00909-RETENTOR</t>
  </si>
  <si>
    <t>01093BR-RETENTOR</t>
  </si>
  <si>
    <t>01109BR-RETENTOR</t>
  </si>
  <si>
    <t>01189BR-RETENTOR</t>
  </si>
  <si>
    <t>01909BR-RETENTOR</t>
  </si>
  <si>
    <t>02376-RETENTOR</t>
  </si>
  <si>
    <t>02530BRG-RETENTOR SABO</t>
  </si>
  <si>
    <t>23079-RETENTOR</t>
  </si>
  <si>
    <t>RETENTOR BA 50X62X7MM EM BORRACHA ALIMENTICIO - VED TEC</t>
  </si>
  <si>
    <t>2530-RETENTOR</t>
  </si>
  <si>
    <t>KIT MOLA FREIO</t>
  </si>
  <si>
    <t>REPARO RETENCAO SAPATA</t>
  </si>
  <si>
    <t>CABO FREIO INTERMEDIARIO</t>
  </si>
  <si>
    <t>REDUTOR GLP SENIOR III RODAGAS</t>
  </si>
  <si>
    <t>SIRENE RE</t>
  </si>
  <si>
    <t>BUZINA 12V</t>
  </si>
  <si>
    <t>COXIM TRANSMISSAO</t>
  </si>
  <si>
    <t>PROTETOR ACRILICO TETO</t>
  </si>
  <si>
    <t>ROLETE LATERAL</t>
  </si>
  <si>
    <t>ROTOR DISTRIBUIDOR</t>
  </si>
  <si>
    <t>RETENTOR SEMI EIXO</t>
  </si>
  <si>
    <t>ROLETE LATERAL CARRO CARGA</t>
  </si>
  <si>
    <t>EIXO ROLETE LATERAL CARRO ELEVACAO</t>
  </si>
  <si>
    <t>CALCO DESLOCADOR INFERIOR</t>
  </si>
  <si>
    <t>SAPATA PEDAL</t>
  </si>
  <si>
    <t>RAPARO CILINDRO DESLOCADOR</t>
  </si>
  <si>
    <t>SUPORTE EXTRIBO</t>
  </si>
  <si>
    <t>FAROL DIANTEIRO LD</t>
  </si>
  <si>
    <t>RETENTOR 25X42X8</t>
  </si>
  <si>
    <t>RETENTOR 25X43,05X10</t>
  </si>
  <si>
    <t>RETENTOR 25X43X10</t>
  </si>
  <si>
    <t>RETENTOR 27X42X10</t>
  </si>
  <si>
    <t>RETENTOR 27X42X9</t>
  </si>
  <si>
    <t>RETENTOR 27X47X11</t>
  </si>
  <si>
    <t>RETENTOR 28X40X7</t>
  </si>
  <si>
    <t>RETENTOR 30X40X7</t>
  </si>
  <si>
    <t>RETENTOR 30X42X7</t>
  </si>
  <si>
    <t>RETENTOR 30X47X6</t>
  </si>
  <si>
    <t>RETENTOR 30X47X7</t>
  </si>
  <si>
    <t>RETENTOR 30X50X7</t>
  </si>
  <si>
    <t>RETENTOR 30X62X10</t>
  </si>
  <si>
    <t>RETENTOR 34X56X9</t>
  </si>
  <si>
    <t>RETENTOR 35X45X7</t>
  </si>
  <si>
    <t>RETENTOR 35X47X10</t>
  </si>
  <si>
    <t>RETENTOR 35X47X7</t>
  </si>
  <si>
    <t>RETENTOR 35X50X10</t>
  </si>
  <si>
    <t>RETENTOR 35X50X7</t>
  </si>
  <si>
    <t>RETENTOR 35X50X8</t>
  </si>
  <si>
    <t>RETENTOR 35X51X8</t>
  </si>
  <si>
    <t>RETENTOR 35X52X10</t>
  </si>
  <si>
    <t>RETENTOR 35X55X8</t>
  </si>
  <si>
    <t>RETENTOR 35X56X10</t>
  </si>
  <si>
    <t>RETENTOR 36X52X7</t>
  </si>
  <si>
    <t>RETENTOR 38X52,25X7</t>
  </si>
  <si>
    <t>RETENTOR 38X80X10</t>
  </si>
  <si>
    <t>RETENTOR 39X48,9X8</t>
  </si>
  <si>
    <t>RETENTOR 40X52X6</t>
  </si>
  <si>
    <t>RETENTOR 40X52X7,4</t>
  </si>
  <si>
    <t>RETENTOR 40X55X8</t>
  </si>
  <si>
    <t>RETENTOR 42X62,10X10</t>
  </si>
  <si>
    <t>RETENTOR 45X60X7</t>
  </si>
  <si>
    <t>RETENTOR 48X72X10</t>
  </si>
  <si>
    <t>RETENTOR 50X65X8,5</t>
  </si>
  <si>
    <t>RETENTOR 50X72X12</t>
  </si>
  <si>
    <t>RETENTOR 53X75X12</t>
  </si>
  <si>
    <t>RETENTOR 55X75X10</t>
  </si>
  <si>
    <t>RETENTOR 60X80X10</t>
  </si>
  <si>
    <t>RETENTOR 7X14,7X7</t>
  </si>
  <si>
    <t>RETENTOR ATLAS COPCO</t>
  </si>
  <si>
    <t>RETENTOR SABO 1630</t>
  </si>
  <si>
    <t>RETENTOR TIPO A-5</t>
  </si>
  <si>
    <t>RETENTOR N.01214 BR SABO</t>
  </si>
  <si>
    <t>RETENTOR DO CUBO DE RODA DIANTEIRO</t>
  </si>
  <si>
    <t>RETENTOR DO CUBO DE RODA TRASEIRO</t>
  </si>
  <si>
    <t>RETENTOR DO COMANDO DE VALVULAS</t>
  </si>
  <si>
    <t>RODA BLENDEX FINA</t>
  </si>
  <si>
    <t>RODA BLENDEX S.FINA</t>
  </si>
  <si>
    <t>RODA CALIBRADORA</t>
  </si>
  <si>
    <t>RODA P/ RODIZIO</t>
  </si>
  <si>
    <t>916-RODA SCHIOPPA</t>
  </si>
  <si>
    <t>RODA - CARRINHO DE TRANSPORTE</t>
  </si>
  <si>
    <t>RODA DE ACO P/ VEICULO R14</t>
  </si>
  <si>
    <t>RODA R 3508 PCE MACICA S/CAMERA</t>
  </si>
  <si>
    <t>RODINHAS GIRATORIA EM ACO INOX - GL 412 NTE</t>
  </si>
  <si>
    <t>RODINHAS GIRATORIA EM ACO INOX COM TRAVA - GL 412 NTE</t>
  </si>
  <si>
    <t>SELO DE VEDACAO</t>
  </si>
  <si>
    <t>SOQUETE CONICO</t>
  </si>
  <si>
    <t>TIRANTE FIXO 3M</t>
  </si>
  <si>
    <t>RODIZIO GL 312 NT</t>
  </si>
  <si>
    <t>RODIZIO FL 312 NT</t>
  </si>
  <si>
    <t>RODIZIO FIXO FMX 102 NUE</t>
  </si>
  <si>
    <t>RODIZIO GIRATORIO GMX 102 NUE</t>
  </si>
  <si>
    <t>RODIZIO PARA PORTA DE CORRER 40 KG ACO RNB04031 BRICK HOUSE</t>
  </si>
  <si>
    <t>ROLAMENTO 2208</t>
  </si>
  <si>
    <t>ROLAMENTO 30205</t>
  </si>
  <si>
    <t>ROLAMENTO 30305</t>
  </si>
  <si>
    <t>ROLAMENTO 32007</t>
  </si>
  <si>
    <t>ROLAMENTO 3205</t>
  </si>
  <si>
    <t>ROLAMENTO 3207</t>
  </si>
  <si>
    <t>ROLAMENTO 32207</t>
  </si>
  <si>
    <t>ROLAMENTO 51104</t>
  </si>
  <si>
    <t>ROLAMENTO 51205</t>
  </si>
  <si>
    <t>ROLAMENTO 6000 DDU</t>
  </si>
  <si>
    <t>ROLAMENTO 6000ZZ</t>
  </si>
  <si>
    <t>ROLAMENTO 6001 DDU</t>
  </si>
  <si>
    <t>ROLAMENTO 6002 DDU</t>
  </si>
  <si>
    <t>ROLAMENTO 6003 DDU</t>
  </si>
  <si>
    <t>ROLAMENTO 6004 DDU</t>
  </si>
  <si>
    <t>ROLAMENTO 6005 DDU</t>
  </si>
  <si>
    <t>ROLAMENTO 6007 DDU</t>
  </si>
  <si>
    <t>ROLAMENTO 6009 DDU</t>
  </si>
  <si>
    <t>ROLAMENTO 6010 DDU</t>
  </si>
  <si>
    <t>ROLAMENTO 608 DDU</t>
  </si>
  <si>
    <t>ROLAMENTO 6200 DDU</t>
  </si>
  <si>
    <t>ROLAMENTO 6201 DDU</t>
  </si>
  <si>
    <t>ROLAMENTO 6202 DDU</t>
  </si>
  <si>
    <t>ROLAMENTO 6203 DDU</t>
  </si>
  <si>
    <t>ROLAMENTO 6204 DDU</t>
  </si>
  <si>
    <t>ROLAMENTO 6205 DDU</t>
  </si>
  <si>
    <t>ROLAMENTO 6206 DDU</t>
  </si>
  <si>
    <t>ROLAMENTO 6207 DDU</t>
  </si>
  <si>
    <t>ROLAMENTO 6211 DDU</t>
  </si>
  <si>
    <t>ROLAMENTO 6300 DDU</t>
  </si>
  <si>
    <t>ROLAMENTO 6302 DDU</t>
  </si>
  <si>
    <t>ROLAMENTO 6303 DDU</t>
  </si>
  <si>
    <t>ROLAMENTO 6304 DDU</t>
  </si>
  <si>
    <t>ROLAMENTO 6305 DDU</t>
  </si>
  <si>
    <t>ROLAMENTO 6306 DDU</t>
  </si>
  <si>
    <t>ROLAMENTO 6307 DDU</t>
  </si>
  <si>
    <t>ROLAMENTO 6308 DDU</t>
  </si>
  <si>
    <t>ROLAMENTO 6309 DDU</t>
  </si>
  <si>
    <t>ROLAMENTO 6311 DDU</t>
  </si>
  <si>
    <t>ROLAMENTO 6314 DDU</t>
  </si>
  <si>
    <t>ROLAMENTO ES206</t>
  </si>
  <si>
    <t>ROLAMENTO EX208</t>
  </si>
  <si>
    <t>ROLAMENTO G-1104</t>
  </si>
  <si>
    <t>ROLAMENTO UC207</t>
  </si>
  <si>
    <t>ROLAMENTO UC208</t>
  </si>
  <si>
    <t>ROLAMENTO 6006 ZZ</t>
  </si>
  <si>
    <t>1206K.TV.C3-ROLAMENTO</t>
  </si>
  <si>
    <t>22217EAKE4C3-ROLAMENTO MARCA NSK</t>
  </si>
  <si>
    <t>30208J-ROLAMENTO</t>
  </si>
  <si>
    <t>ROLAMENTO 1205K - FAG/SKF/NSK</t>
  </si>
  <si>
    <t>ROLAMENTO 30207J - FAG/SKF/NSK</t>
  </si>
  <si>
    <t>ROLAMENTO 3207 FAG/SKF/NSK</t>
  </si>
  <si>
    <t>ROLAMENTO AUTO COMPENSADOR DE ROLOS ESFERA 22209</t>
  </si>
  <si>
    <t>ROLAMENTO RIGIDO DE ESFERA 6000 - FAG/SKF/NSK</t>
  </si>
  <si>
    <t>ROLAMENTO RIGIDO DE ESFERA 6001 - FAG/SKF/NSK</t>
  </si>
  <si>
    <t>ROLAMENTO RIGIDO DE ESFERA 6002ZZ - FAG/SKF/NSK</t>
  </si>
  <si>
    <t>ROLAMENTO RIGIDO DE ESFERA 6003ZZ - FAG/SKF/NSK</t>
  </si>
  <si>
    <t>ROLAMENTO RIGIDO DE ESFERA 6005 - FAG/SKF/NSK</t>
  </si>
  <si>
    <t>ROLAMENTO RIGIDO DE ESFERA 6006 - FAG/SKF/NSK</t>
  </si>
  <si>
    <t>ROLAMENTO RIGIDO DE ESFERA 6200 - FAG/SKF/NSK</t>
  </si>
  <si>
    <t>ROLAMENTO RIGIDO DE ESFERA 6202 - FAG/SKF/NSK</t>
  </si>
  <si>
    <t>ROLAMENTO RIGIDO DE ESFERA 6203 - FAG/SKF/NSK</t>
  </si>
  <si>
    <t>ROLAMENTO RIGIDO DE ESFERA 6204 TB.P63 - FAG/SKF/NSK</t>
  </si>
  <si>
    <t>ROLAMENTO RIGIDO DE ESFERA 6204ZZ - FAG/SKF/NSK</t>
  </si>
  <si>
    <t>ROLAMENTO RIGIDO DE ESFERA 6205ZZ - FAG/SKF/NSK</t>
  </si>
  <si>
    <t>ROLAMENTO RIGIDO DE ESFERA 6206ZZ - FAG/SKF/NSK</t>
  </si>
  <si>
    <t>ROLAMENTO RIGIDO DE ESFERA 6208 - FAG/SKF/NSK</t>
  </si>
  <si>
    <t>ROLAMENTO RIGIDO DE ESFERA 6209 - FAG/SKF/NSK</t>
  </si>
  <si>
    <t>ROLAMENTO RIGIDO DE ESFERA 6213ZZC3 - FAG/SKF/NSK</t>
  </si>
  <si>
    <t>ROLAMENTO RIGIDO DE ESFERA 6304 - FAG/SKF/NSK</t>
  </si>
  <si>
    <t>ROLAMENTO RIGIDO DE ESFERA 6305 - FAG/SKF/NSK</t>
  </si>
  <si>
    <t>ROLAMENTO RIGIDO DE ESFERA 6306 - FAG/SKF/NSK</t>
  </si>
  <si>
    <t>ROLAMENTO RIGIDO DE ESFERA 6307 ZZ - FAG/SKF/NSK</t>
  </si>
  <si>
    <t>ROLAMENTO RIGIDO DE ESFERA 6309 DU - FAG/SKF/NSK</t>
  </si>
  <si>
    <t>ROLAMENTO RIGIDO DE ESFERA 6312ZC3 - FAG/SKF/NSK</t>
  </si>
  <si>
    <t>ROLAMENTO ( DUAS CARREIRAS DE ESFERAS )</t>
  </si>
  <si>
    <t>ROLAMENTO ( ESFERAS )</t>
  </si>
  <si>
    <t>ROLAMENTO NU ( ROLOS )</t>
  </si>
  <si>
    <t>ROLAMENTO NU (ROLOS)</t>
  </si>
  <si>
    <t>ROLAMENTO DE RODA TRASEIRO</t>
  </si>
  <si>
    <t>ROLAMENTO 51205 AS</t>
  </si>
  <si>
    <t>ROLAMENTO 51216 X</t>
  </si>
  <si>
    <t>ROLAMENTO 53176 4T</t>
  </si>
  <si>
    <t>ROLAMENTO 53387</t>
  </si>
  <si>
    <t>ROLAMENTO 61906 2RS</t>
  </si>
  <si>
    <t>ROLAMENTO 61910</t>
  </si>
  <si>
    <t>ROLAMENTO 111206</t>
  </si>
  <si>
    <t>ROLAMENTO 524800 C24</t>
  </si>
  <si>
    <t>ROLAMENTO 2207 K-TV-C3</t>
  </si>
  <si>
    <t>ROLAMENTO 2208 TV</t>
  </si>
  <si>
    <t>ROLAMENTO 22207 CKE4511</t>
  </si>
  <si>
    <t>ROLAMENTO 22207 E</t>
  </si>
  <si>
    <t>ROLAMENTO 22208 ES</t>
  </si>
  <si>
    <t>ROLAMENTO 22209 CC</t>
  </si>
  <si>
    <t>ROLAMENTO 22209 ES</t>
  </si>
  <si>
    <t>ROLAMENTO CATRACA</t>
  </si>
  <si>
    <t>ROLAMENTO CSK 25 M-05</t>
  </si>
  <si>
    <t>ROLAMENTO NJ 209 ECP</t>
  </si>
  <si>
    <t>ROLAMENTO NU 1006</t>
  </si>
  <si>
    <t>ROLAMENTO NU 2211</t>
  </si>
  <si>
    <t>ROLAMENTO NU 308 EM 1</t>
  </si>
  <si>
    <t>ROLAMENTO NU 308-E-TVP2</t>
  </si>
  <si>
    <t>ROLAMENTO NU 311 EM 1</t>
  </si>
  <si>
    <t>ROLAMENTO NU 311 EWC3</t>
  </si>
  <si>
    <t>ROLAMENTO NU 311-E-TVP2</t>
  </si>
  <si>
    <t>ROLAMENTO SET 1108</t>
  </si>
  <si>
    <t>ROLAMENTO UC-205-16</t>
  </si>
  <si>
    <t>ROLAMENTO Y 206 V22</t>
  </si>
  <si>
    <t>ROLAMENTO 1204 ZZ</t>
  </si>
  <si>
    <t>ROLAMENTO YET 205-100</t>
  </si>
  <si>
    <t>ROLAMENTOS DE ENCOSTO</t>
  </si>
  <si>
    <t>ROLAMENTO DE ALTA ROTACAO REF. CB 11AB45</t>
  </si>
  <si>
    <t>ROLAMENTO CONICO SKF REF. 32024 XJ COM CAPA</t>
  </si>
  <si>
    <t>ROLAMENTO CONICO SKF REF. 31306 J2/Q - COM CAPA</t>
  </si>
  <si>
    <t>ROLAMENTO CONICO SKF REF. 32209/Q - COM CAPA</t>
  </si>
  <si>
    <t>ROLAMENTO CONICO SKF REF. 32308/Q - COM CAPA</t>
  </si>
  <si>
    <t>ROLAMENTO CONICO SKF REF. 30308/Q - COM CAPA</t>
  </si>
  <si>
    <t>ROLAMENTO CONICO SKF REF. 22219K AUTO COMPENSADOR</t>
  </si>
  <si>
    <t>REDUTOR MODELO GA-56 1X7 EIXO VAZADO MARCA GEREMIA</t>
  </si>
  <si>
    <t>VENTUINHA PARA MOTOR ELETRICO MOD. N.08001138 - 150MM 6" WEG</t>
  </si>
  <si>
    <t>PISTAO PNEUMATICO MODELO CN 10 - MICROAR</t>
  </si>
  <si>
    <t>ESTATOR PARA BOMBA NEMO CP 7500007532 - NM 0318001L06B NETZS</t>
  </si>
  <si>
    <t>ESTATOR PARA BOMBA NEMO CP E50000446 - NM 0218Y01L05B NETZSC</t>
  </si>
  <si>
    <t>TRAVA ROSCAS LOCTITE 277 TORQUE ALTO 50G</t>
  </si>
  <si>
    <t>ABRACADEIRA ROSCA SEM FIM GALV 15X305 - 358MM 14"</t>
  </si>
  <si>
    <t>SENSOR D.PROXIMIDADE</t>
  </si>
  <si>
    <t>SENSOR INDUTIVO PNP</t>
  </si>
  <si>
    <t>SENSOR MAGNETICO</t>
  </si>
  <si>
    <t>SENSOR RED SUIT</t>
  </si>
  <si>
    <t>SENSOR RED.SUIT</t>
  </si>
  <si>
    <t>SENSOR INDUTIVO PS8-18-GP50-WA</t>
  </si>
  <si>
    <t>SENSOR INDUTIVO PS8-18-GP50-WF</t>
  </si>
  <si>
    <t>SENSOR TERMOELEMENTO - CONTEMP</t>
  </si>
  <si>
    <t>SENSOR CAPACITIVO</t>
  </si>
  <si>
    <t>SENSOR DE NIVEL</t>
  </si>
  <si>
    <t>SENSOR INDUTIVO REF. IME 18-08BPSZC0S - SICK</t>
  </si>
  <si>
    <t>SENSOR DE TEMPO DO ARREFECIMENTO</t>
  </si>
  <si>
    <t>SENSOR DE TEMPERATURA DO MOTOR FORD</t>
  </si>
  <si>
    <t>SENSOR DE NIVEL TIPO BOIA EM INOX 304 MOD.1-00810001 NIVETEC</t>
  </si>
  <si>
    <t>SERRA COPO AR 19MM</t>
  </si>
  <si>
    <t>SERRA COPO 1"</t>
  </si>
  <si>
    <t>SERRA STARRETT RIGIDA BS 1218</t>
  </si>
  <si>
    <t>SERRA COPO 19MM 3/4" STARRETT</t>
  </si>
  <si>
    <t>SERRA COPO 29MM 11/8" STARRET</t>
  </si>
  <si>
    <t>SERRA COPO 37MM 17/16" STARRET</t>
  </si>
  <si>
    <t>SERRA COPO 51MM 2" STARRET</t>
  </si>
  <si>
    <t>SERRA COPO 65MM 29/16" STARRET</t>
  </si>
  <si>
    <t>SERRA COPO DIAMANTADA 40 MM WORKER</t>
  </si>
  <si>
    <t>SERRA STARRETT 12X18</t>
  </si>
  <si>
    <t>SIFAO EXTENSIVO</t>
  </si>
  <si>
    <t>SIFAO MOBYLLE</t>
  </si>
  <si>
    <t>SIFAO UNIVERSAL EXTENSIVO PLASTICO TIGRE 88126794</t>
  </si>
  <si>
    <t>SILENCIADOR PNEUMATICO 1/2"</t>
  </si>
  <si>
    <t>SILICONE PRETO</t>
  </si>
  <si>
    <t>SILICONE PU</t>
  </si>
  <si>
    <t>SIKASIL SILICONE ACETICO TRANSP</t>
  </si>
  <si>
    <t>SILICONE PU-44 CINZA 310ML</t>
  </si>
  <si>
    <t>SOQUETE DE PRESSAO P</t>
  </si>
  <si>
    <t>SOQUETE PORCELANA</t>
  </si>
  <si>
    <t>SOQUETE P/ LAMPADA 2A 250 V 110 W</t>
  </si>
  <si>
    <t>SOQUETE FIXO   PARA LAMPADA HO 110W</t>
  </si>
  <si>
    <t>SOQUETE COM RABICHO PARA LAMPADA FLUORESCENTE</t>
  </si>
  <si>
    <t>SOQUETE MOVEL   PARA LAMPADA HO 110W</t>
  </si>
  <si>
    <t>SPARLACK PINTOFF 1 LITRO</t>
  </si>
  <si>
    <t>SPVC PRETO C/ ROSCA 1"</t>
  </si>
  <si>
    <t>SPVC PRETO C /ROSCA 1" 1/2</t>
  </si>
  <si>
    <t>SUPORTE AR20P-270AS</t>
  </si>
  <si>
    <t>SUPORTE LED</t>
  </si>
  <si>
    <t>SUPORTE P/ ROLO 23CM</t>
  </si>
  <si>
    <t>SUPORTE QUICK-STEP</t>
  </si>
  <si>
    <t>SUPORTE SU-074</t>
  </si>
  <si>
    <t>SUPORTE LANTERNA LATERAL R12-030</t>
  </si>
  <si>
    <t>SUPORTE PARALAMA PLASTICO RANDON R13-023</t>
  </si>
  <si>
    <t>SUPORTE PROTECAO LATERAL</t>
  </si>
  <si>
    <t>SUPORTE DE FACA INFERIOR KR27 (MAQ.COSTURA SIRUBA 757K)</t>
  </si>
  <si>
    <t>SUPORTE DE GUIA DE FIO KC 05-E (MAQ.COSTURA SIRUBA 757K)</t>
  </si>
  <si>
    <t>SUPORTE DE GRAMPO DE ABERTURA - KF32-COMPLETO (SIRUBA 757K)</t>
  </si>
  <si>
    <t>SUPORTE DO EIXO LANCADOR DIANTEIRO - KM01 (SIRUBA 757K)</t>
  </si>
  <si>
    <t>SUPORTE T DE ACO GALVANIZADO 540X195X8MM</t>
  </si>
  <si>
    <t>SUPORTE CUICAO CAMARA VIGA 3299FM1172320</t>
  </si>
  <si>
    <t>SUPORTE MOLA DIANT MB 11131313 FURO 12 MM</t>
  </si>
  <si>
    <t>SUPORTE FIXO P MANGUEIRA 25/30 MTS</t>
  </si>
  <si>
    <t>TAMPAO GALV 1"</t>
  </si>
  <si>
    <t>TAMPAO GALV 1/2</t>
  </si>
  <si>
    <t>TAMPA PARA GARRAFA PLASTICA DE 60 ML</t>
  </si>
  <si>
    <t>TAMPA PARA VASO SANITARIO BRANCO ASSENTO MODELO MAX TIGRE</t>
  </si>
  <si>
    <t>TAMPAO DO CABECOTE MOTOR KANGOO</t>
  </si>
  <si>
    <t>TAMPA ACRILICA PARA SELOVAC 300BI - COD: H0650000M</t>
  </si>
  <si>
    <t>TEE GALV.1/2</t>
  </si>
  <si>
    <t>TE SOLDAVEL 60MM KRONA</t>
  </si>
  <si>
    <t>TEE PVC BRANCO C/ROSCA 1"</t>
  </si>
  <si>
    <t>TEE PVC BRANCO C/ROSCA 3/4</t>
  </si>
  <si>
    <t>TEE PVC BRANCO C/ROSCA 1/2</t>
  </si>
  <si>
    <t>TEE PVC MARROM SOLDAVEL</t>
  </si>
  <si>
    <t>TEE MARROM SOLDAVEL 1"1/2</t>
  </si>
  <si>
    <t>TE ROSCAVEL 1,5 TIGRE  10 UNI</t>
  </si>
  <si>
    <t>TE SOLDAVEL 1,5 X 1'' TIGRE 20 UNI</t>
  </si>
  <si>
    <t>TEE MARROM SOLDAVEL 1/2</t>
  </si>
  <si>
    <t>TEE GALVANIZADO C/ROSCA 2"</t>
  </si>
  <si>
    <t>TEE GALVANIZADO C/ROSCA 1"1/2</t>
  </si>
  <si>
    <t>TEE GALVANIZADO C/ROSCA  1"</t>
  </si>
  <si>
    <t>TEE GALVANIZADO C/ROSCA 3/4</t>
  </si>
  <si>
    <t>TEE GALVANIZADO C/ROSCA 1/2</t>
  </si>
  <si>
    <t>TEE ACO CARBONO 2"</t>
  </si>
  <si>
    <t>TEE ACO CARBONO 1"1/2</t>
  </si>
  <si>
    <t>TEE ACO CARBONO 1"</t>
  </si>
  <si>
    <t>TEE ACO CARBONO 3/4</t>
  </si>
  <si>
    <t>TEE ACO CARBONO 1/2</t>
  </si>
  <si>
    <t>TEE CURTO 75 MM</t>
  </si>
  <si>
    <t>TEE AQUATERME 54 MM</t>
  </si>
  <si>
    <t>TEE AQUATERME 28 MM</t>
  </si>
  <si>
    <t>TEE AQUATERME 22 MM</t>
  </si>
  <si>
    <t>TEE PVC MARROM 85 X 60 MM</t>
  </si>
  <si>
    <t>TEE PVC MARROM SOLDAVEL 1"1/2 X 3/4</t>
  </si>
  <si>
    <t>TEE GALVANIZADO 2 1/2 TUPY BSP</t>
  </si>
  <si>
    <t>TEFLON AMARELO</t>
  </si>
  <si>
    <t>TERMOPAR REF.15504066-F33154D0315093-COD.300.00002-CONTEMP</t>
  </si>
  <si>
    <t>TERMOSTATO BLINDADO COM HASTE RIGIDA EM ACO INOX 304 CONEXAO</t>
  </si>
  <si>
    <t>TINTA AZUL FRANCA</t>
  </si>
  <si>
    <t>TINTA CINZA CLARO</t>
  </si>
  <si>
    <t>TINTA INTERSEAL Q785 CINZA CHUMBO - 3,09L INTERNATIONAL A</t>
  </si>
  <si>
    <t>ESMALTE BRILHANTE LARANJA CORALIT</t>
  </si>
  <si>
    <t>ESMALTE BRILHANTE AZUL FRANCA CORALIT</t>
  </si>
  <si>
    <t>THINNER NATRIELLI LIMPEZA 5L</t>
  </si>
  <si>
    <t>ESMALTE BASE AGUA BRILHANTE 3,6L VERDE</t>
  </si>
  <si>
    <t>TINTA EPOX COR CINZA ESCURO LINHA INDUST COM COMPONENTE B</t>
  </si>
  <si>
    <t>TINTA POLIURETANICO INTHERTANE COR BRANCO GELO</t>
  </si>
  <si>
    <t>ESMALTE MARCA HAMMERITE COR CINZA</t>
  </si>
  <si>
    <t>THINNER EXTRA FORTE PARA TINTAS POLIURETANICOS</t>
  </si>
  <si>
    <t>TINTA INTERSEAL 211 CINZA CLARO N6,5 C.1309534 - 3,09L INTER</t>
  </si>
  <si>
    <t>TINTA INTERTHANE 990 BRCO GELO C.1112 1305863 - 3,09L - INTE</t>
  </si>
  <si>
    <t>ESMALTE BASE AGUA BRANCO GELO SUVINIL 3.600 ML</t>
  </si>
  <si>
    <t>TINTA ACRILICA BRANCO GELO GELO SUVINIL COD. 50308445 - 18 L</t>
  </si>
  <si>
    <t>TINTA ESMALTE SINTETICO BRILHANTE AZUL FRANCA CORAL 3,6L</t>
  </si>
  <si>
    <t>TINTA ESMALTE SINTETICO BRILHANTE ROXO CORAL 3,6L</t>
  </si>
  <si>
    <t>TINTA ESMALTE SINTETICO BRILHANTE LARANJA CORAL 3,6L</t>
  </si>
  <si>
    <t>AGUA RAZ SOLVENTE 5L</t>
  </si>
  <si>
    <t>CATALISADOR P/ TINTA SIL 24D1</t>
  </si>
  <si>
    <t>DILUENTE P/ TINTA SIL 7B33</t>
  </si>
  <si>
    <t>TRINCHA 396 2" ATLAS</t>
  </si>
  <si>
    <t>TRINCHA 396 1 1/2" ATLAS</t>
  </si>
  <si>
    <t>TINTA ESMALTE EPOXI WANDEPOXI BRANCO 2,7LT</t>
  </si>
  <si>
    <t>THINNER PARA EPOXI 8500 FARBEN 5 L</t>
  </si>
  <si>
    <t>LATEX MAXX RENDIMENTO PLATINA BASE A2 SUVINIL 12,5L</t>
  </si>
  <si>
    <t>TINTA ALUMINIO OPALA RODAS /LLA</t>
  </si>
  <si>
    <t>TOMADA STECK AMARELA 16 AMP 3 POLOS - N3004W</t>
  </si>
  <si>
    <t>TOMADA STECK AZUL 16 AMP 3 POLOS - N3006W</t>
  </si>
  <si>
    <t>TOMADA STECK VERMELHA 16 AMP 4 POLOS - N4006W</t>
  </si>
  <si>
    <t>TOMADA  PADRAO 2P+T 20A 250V</t>
  </si>
  <si>
    <t>TOMADA DE EMBUTIR 4X2 SIMPLES 2P+T 10A REDONDA NBR HASTE PRE</t>
  </si>
  <si>
    <t>TOMADA STECK SHOCK TITE A PROVA D' AGUA - 4 POLOS 250V - COD</t>
  </si>
  <si>
    <t>TOMADA SOBREPOR 2P+T 050-E ENERBRAS</t>
  </si>
  <si>
    <t>TOMADA UNIVERSAL EXT</t>
  </si>
  <si>
    <t>TOMADA IND. FIXA SOBREPOR AZUL 32 A 3P+</t>
  </si>
  <si>
    <t>TOMADA IND. FIXA SOBREPOR AZUL 16A 3P+T</t>
  </si>
  <si>
    <t>PERFIL METALICO 100 X 40 #1,2 - 6000</t>
  </si>
  <si>
    <t>PERFIL METALICO 100 X 50 #0,75 - 6000</t>
  </si>
  <si>
    <t>PERFIL METALICO 45 X 25 #14 6000</t>
  </si>
  <si>
    <t>PERFIL METALICO 120 X 50 #13 6000</t>
  </si>
  <si>
    <t>PERFIL METALICO 30 X 50 #14 - 3000</t>
  </si>
  <si>
    <t>PERFIL METALICO 150 X 30 #14 - 6000</t>
  </si>
  <si>
    <t>PERFIL METALICO 100 X 40 #13 6000</t>
  </si>
  <si>
    <t>PERFIL METALICO 150 X 40 #14 - 6000</t>
  </si>
  <si>
    <t>PERFIL METALICO 100 X 50 #13 6000</t>
  </si>
  <si>
    <t>PERFIL METALICO 150 X 50 #13 6000</t>
  </si>
  <si>
    <t>PERFIL METALICO 100 X 40 $14 6000</t>
  </si>
  <si>
    <t>PERFIL 75X40X17</t>
  </si>
  <si>
    <t>PERFIL 100X40X17</t>
  </si>
  <si>
    <t>PERFIL METALICO 20 X 50 # 12 - 6000</t>
  </si>
  <si>
    <t>PERFIL METALICO 94 X 30 # 13 X 6000</t>
  </si>
  <si>
    <t>PERFIL METALICO 100 X 60 # 12 - 6000</t>
  </si>
  <si>
    <t>PERFIL U 40X50X40MM X 3000MM CHAPA PP BRANCA</t>
  </si>
  <si>
    <t>PERFIL DE SILICONE VERMELHO "U" 40MM 40 SHORE</t>
  </si>
  <si>
    <t>TORNEIRA AUTOMATICA PARA PAREDE CONEXAO 1/2</t>
  </si>
  <si>
    <t>TORNEIRA AUTOMATICA P/ LAVATORIO 1/2</t>
  </si>
  <si>
    <t>TORNEIRA P/ PIA DE COZINHA</t>
  </si>
  <si>
    <t>TORNEIRA DE FILTRO</t>
  </si>
  <si>
    <t>TORNEIRA BOIA 2"</t>
  </si>
  <si>
    <t>TORNEIRA BOIA 3/4</t>
  </si>
  <si>
    <t>TORNEIRA</t>
  </si>
  <si>
    <t>TRENA  05 MTS</t>
  </si>
  <si>
    <t>TUBO DE JUNTA LIQUIDA</t>
  </si>
  <si>
    <t>TUBO EM INOX 304 - OD - ASTM A270 - 1"X2,00MM</t>
  </si>
  <si>
    <t>TUBO REDONDO ACO INOX 304 1"X3X6000MM 10,13KG/BR</t>
  </si>
  <si>
    <t>TARUGO DE POLIORETANO BRANCO 1"X1000MM</t>
  </si>
  <si>
    <t>TUBO PPR AR COMPRIMIDO 32MM AZUL TIGRE - COD.17005057</t>
  </si>
  <si>
    <t>TUBO PPR AR COMPRIMIDO 63MM AZUL TIGRE - COD.17005111</t>
  </si>
  <si>
    <t>TUBO DE INOX 1.1/2</t>
  </si>
  <si>
    <t>TUBO RETANGULAR 30 X 50 X 2MM</t>
  </si>
  <si>
    <t>TUBO</t>
  </si>
  <si>
    <t>TUBO GALV. 3/4´´ COM COSTURA-ROSCA</t>
  </si>
  <si>
    <t>TUBO GALV. 1/2´´ COM COSTURA - ROSCA</t>
  </si>
  <si>
    <t>TUBO  DE PVC MARROM SOLDAVEL    1.1/2´´</t>
  </si>
  <si>
    <t>TUBO GALV. 1.1/2´´ COM COSTURA - ROSCA</t>
  </si>
  <si>
    <t>TUBO GALV. 1´´ COM COSTURA - ROSCA</t>
  </si>
  <si>
    <t>TUBO GALV. 2.1/2´´ COM COSTURA - ROSCA</t>
  </si>
  <si>
    <t>TUBO GALV. 2´´ COM COSTURA - ROSCA</t>
  </si>
  <si>
    <t>TUBO  DE PVC MARROM SOLDAVEL    2´´</t>
  </si>
  <si>
    <t>TUBO  1´´ACO CARBONO SCH 40</t>
  </si>
  <si>
    <t>TUBO  1.1/2´´ACO CARBONO SCH 40</t>
  </si>
  <si>
    <t>TUBO  3/4´´ACO CARBONO SCH 40</t>
  </si>
  <si>
    <t>TUBO DE OLEO  KS28 (MAQ.COSTURA SIRUBA 757K)</t>
  </si>
  <si>
    <t>TUBO  DE PVC MARROM SOLDAVEL    75MM</t>
  </si>
  <si>
    <t>TUBO REDONDO  DE  5/8´´ COM PAREDE DE 2 MM INOX 304 POLIDO</t>
  </si>
  <si>
    <t>TUBO RETANGULAR ASTM-A36 50X25X2,00X6000MM 13KG/BR</t>
  </si>
  <si>
    <t>SEAL TUBO 1" PRETO - ABAFLEX</t>
  </si>
  <si>
    <t>UNIAO DUPLA FEMEA 10 - REF. 0.431.061.100 - MICRO</t>
  </si>
  <si>
    <t>UNIAO SOLDAVEL 1'' TIGRE 20 UNI</t>
  </si>
  <si>
    <t>UNIAO DUPLA FEMEA 6 - REF. 0.431.060.600 - MICRO</t>
  </si>
  <si>
    <t>UNIAO DUPLA FEMEA 8 - REF. 0.431.060.800 - MICRO</t>
  </si>
  <si>
    <t>UNIAO DUPLA FEMEA 12 - REF. 0.431.061.200 - MICRO</t>
  </si>
  <si>
    <t>UNIAO DUPLA MACHO 8 - REF. 0.431.200.800 - MICRO</t>
  </si>
  <si>
    <t>UNIAO PVC MARROM SOLDAVEL 1"1/2</t>
  </si>
  <si>
    <t>UNIAO PVC MARROM SOLDAVEL 1"</t>
  </si>
  <si>
    <t>UNIAO PVC MARROM SOLDAVEL 3/4</t>
  </si>
  <si>
    <t>UNIAO PVC MARROM SOLDAVEL 1/2</t>
  </si>
  <si>
    <t>UNIAO GALVANIZADA C/ROSCA 2"</t>
  </si>
  <si>
    <t>UNIAO GALVANIZADA C/ROSCA 1"1/2</t>
  </si>
  <si>
    <t>UNIAO GALVANIZADA C/ROSCA 1"</t>
  </si>
  <si>
    <t>UNIAO GALVANIZADA C/ROSCA  3/4</t>
  </si>
  <si>
    <t>UNIAO GALVANIZADA C/ROSCA 1/2</t>
  </si>
  <si>
    <t>UNIAO ACO CARBONO C/ROSCA 2"</t>
  </si>
  <si>
    <t>UNIAO ACO CARBONO C/ROSCA 1"1/2</t>
  </si>
  <si>
    <t>UNIAO ACO CARBONO C/ROSCA 1"</t>
  </si>
  <si>
    <t>UNIAO ACO CARBONO C/ROSCA 3/4</t>
  </si>
  <si>
    <t>UNIAO ACO CARBONO C/ROSCA 1/2</t>
  </si>
  <si>
    <t>UNIAO AQUATERME 54 MM</t>
  </si>
  <si>
    <t>UNIAO AQUATERME 28 MM</t>
  </si>
  <si>
    <t>UNIAO AQUATERME 22 MM</t>
  </si>
  <si>
    <t>UNIAO GALVANIZADA 2 1/2 TUPY BSP</t>
  </si>
  <si>
    <t>UNIAO PVC MARROM SOLDAVEL 110MM TIGRE</t>
  </si>
  <si>
    <t>UNIAO PVC MARROM SOLDAVEL 85MM TIGRE</t>
  </si>
  <si>
    <t>UNIAO PVC MARROM SOLDAVEL 50MM TIGRE</t>
  </si>
  <si>
    <t>DISCO DE VALVULAS</t>
  </si>
  <si>
    <t>VALVULA REG PRESSAO AGUA MAX25BAR REG1-10BAR+MANOMETRO</t>
  </si>
  <si>
    <t>VALVULA ESFERA PARA COLAGEM PVC TIGRE 50MM MARROM</t>
  </si>
  <si>
    <t>VALVULA  MONOBLOCO 3/4</t>
  </si>
  <si>
    <t>VALVULA MONOBLOCO 1/2</t>
  </si>
  <si>
    <t>VALVULA ROSCAVEL 1,5'' TIGRE 10 UNI</t>
  </si>
  <si>
    <t>VALVULA ROSCAVEL 1'' TIGRE  10 UNI</t>
  </si>
  <si>
    <t>VALVULA CURTA DA RODA TRASEIRA 414</t>
  </si>
  <si>
    <t>VALV ESF TRIP PP 1000 WOG CF8 304 BSP SI TP 1 1/4 MIPEL</t>
  </si>
  <si>
    <t>VALV ESF TRIP PP 1000 WOG CF8 304 BSP TR 1 SI</t>
  </si>
  <si>
    <t>VALVULA ROSCAVEL 2'' TIGRE 10 UNI</t>
  </si>
  <si>
    <t>VALVULA SOLDAVEL 1,5'' TIGRE 10 UNI</t>
  </si>
  <si>
    <t>VALVULA CURTA DA RODA TR414</t>
  </si>
  <si>
    <t>VALVULA ESFERA 1" TRIPARTIDA 150IB NPT INOX 304</t>
  </si>
  <si>
    <t>VALVULA ESFERA 1.1/2" TRIPARTIDA 150IB NPT INOX 304</t>
  </si>
  <si>
    <t>VALVULA DE REGULAGEM PRESSAO DE OLEO SMC 65 COD. RS3124-046</t>
  </si>
  <si>
    <t>VALVULA BORBOLETA MANUAL 304 SILICONE BSP FEMEA 1.1/4"</t>
  </si>
  <si>
    <t>VALVULA MICTORIO DOCOL REF.PRESSMATIC COMPACT17010306</t>
  </si>
  <si>
    <t>VALVULA BORBOLETA MANUAL INOX 304 E SILICONE BSP FEMEA 1"</t>
  </si>
  <si>
    <t>VALVULA BORBOLETA MANUAL INOX 304 SILICONE BSP FEMEA 1.1/2"</t>
  </si>
  <si>
    <t>VALVULA BORBOLETA MANUAL INOX 304 E SILICONE BSP FEMEA 2"</t>
  </si>
  <si>
    <t>VALVULA SECA CORTA CHAMAS MACARICO VSCM-GC WHITE MARTINS</t>
  </si>
  <si>
    <t>VALVULA SECA CORTA CHAMAS REGULADOR VSCR-GC WHITE MARTINS</t>
  </si>
  <si>
    <t>VALVULA SECA CORTA CHAMA MACARICO VSCM-OX WHITE MARTINS</t>
  </si>
  <si>
    <t>VALVULA SECA CORTA CHAMAS REGULADOR VSCR-OX WHITE MARTINS</t>
  </si>
  <si>
    <t>VALVULA DE ESCAPE</t>
  </si>
  <si>
    <t>VALVULA DE ADMISSAO</t>
  </si>
  <si>
    <t>CORPO VALVULA EXPANSAO 3/8 X 1/2 R068Z3209 DANFOSS</t>
  </si>
  <si>
    <t>VALVULA SOLENOIDE DANFOOS EV 220B 40 1.1/2 BSP NF 0,3 A 16 B</t>
  </si>
  <si>
    <t>BOBINA SOLENOIDE  DANFOOS 24 V 018F7397 CORRENTE CONTINUA /</t>
  </si>
  <si>
    <t>BOBINA SOLENOIDE  DANFOOS 24 V 60 HZ  018F7365.00</t>
  </si>
  <si>
    <t>CONECTOR DANFOOS COM LED 230V AC/DC  042 NO265.00</t>
  </si>
  <si>
    <t>CONECTOR DE PERFIL F 530</t>
  </si>
  <si>
    <t>VALVULA 04 VIAS WABCO FH</t>
  </si>
  <si>
    <t>VALVULA BORBOLETA CATRACA EM ACO INOX 316 COM TC NAS PONTAS</t>
  </si>
  <si>
    <t>VALVULA SOLENOIDE DANFOSS 3NF 1/4 BSP</t>
  </si>
  <si>
    <t>VALVULA DE ESFERA 1"</t>
  </si>
  <si>
    <t>VARETA 316L X 2,5 MM</t>
  </si>
  <si>
    <t>VARETA 316 X 1,6 MM</t>
  </si>
  <si>
    <t>VARETA DE SOLDA DE INOX 1,5MM 316L</t>
  </si>
  <si>
    <t>VARETA DE SOLDA DE INOX 1,0MM 316L</t>
  </si>
  <si>
    <t>VARETA INOX T  316 L - 2,40 MM</t>
  </si>
  <si>
    <t>VARETA DE INOX 316 DE 2,00MM</t>
  </si>
  <si>
    <t>VEDACALHA</t>
  </si>
  <si>
    <t>VIDRO ESCURO P/MASCARA SOLDA</t>
  </si>
  <si>
    <t>VIDRO</t>
  </si>
  <si>
    <t>VISOR DE ETIQUETA P/ PASTA SUSPENSA</t>
  </si>
  <si>
    <t>VISOR DE OLEO  DA MAQUINA ZOJE (MAQ.COSTURA SIRUBA 757K)</t>
  </si>
  <si>
    <t>ETIQUETA DE IDENTIFICACAO DEK 5 FW 1-50 CONEXEL</t>
  </si>
  <si>
    <t>VISOR 1"</t>
  </si>
  <si>
    <t>VISOR 1.1/2"</t>
  </si>
  <si>
    <t>VISOR LIQUIDO 5/8 X5/8 - R.0.42 -0024</t>
  </si>
  <si>
    <t>VOLTIMETRO MOD. FM 96</t>
  </si>
  <si>
    <t>WD 40</t>
  </si>
  <si>
    <t>DISCO DE DESBASTE INOX 115 X 5 X 22,2MM BDA 530 NORTON</t>
  </si>
  <si>
    <t>DISCO DE DESBASTE N.50 FLAP DISC - NORTON</t>
  </si>
  <si>
    <t>DISCO DE DESBASTE N.80 FLAP DISC - NORTON</t>
  </si>
  <si>
    <t>DISCO PERFURADO DE 1,2 MM</t>
  </si>
  <si>
    <t>DISCO PERFURADO DE 1,4 MM</t>
  </si>
  <si>
    <t>DISCO PERFURADO DE 1,7 MM</t>
  </si>
  <si>
    <t>DISCO DE DESCARGA T/SMC 65</t>
  </si>
  <si>
    <t>DISCO DE DESCARGA T/SMC 100 / SUCCAO T/SMC 65</t>
  </si>
  <si>
    <t>DISCO</t>
  </si>
  <si>
    <t>DISCOS DIAGRAMA PARA TACOGRAFO - 7 DIAS 125KM/H - VDO</t>
  </si>
  <si>
    <t>DISCO REMOVEDOR PRETO 510MM - 3M</t>
  </si>
  <si>
    <t>DISCO DE TENSAO DE LINHA KG 07(MAQ.COSTURA SIRUBA 757K)</t>
  </si>
  <si>
    <t>DISCO KN43(MAQ.COSTURA SIRUBA 757K)</t>
  </si>
  <si>
    <t>DISCO DE FREIO</t>
  </si>
  <si>
    <t>DISCO FLAP 115X22MM - GRAO 120 - PFERD</t>
  </si>
  <si>
    <t>DISCO FLAP 115X22MM - GRAO 60 - PFERD</t>
  </si>
  <si>
    <t>DISJUNTOR DIN TRIPOLAR 32A</t>
  </si>
  <si>
    <t>DISJUNTOR 5SX1 380-1 TRIP 80A</t>
  </si>
  <si>
    <t>DISJUNTOR DIN BIPOLAR 20A</t>
  </si>
  <si>
    <t>DISJUNTOR DIN BIPOLAR 50ª</t>
  </si>
  <si>
    <t>DISJUNTOR DIN UNIPOLAR 20A</t>
  </si>
  <si>
    <t>DISJUNTOR MOTOR SURION GPS1-BHAK</t>
  </si>
  <si>
    <t>DISJUNTOR BIPOLAR  10 A</t>
  </si>
  <si>
    <t>DISJUNTOR BIPOLAR  50 A</t>
  </si>
  <si>
    <t>DISJUNTOR TRIPOLAR  20 A</t>
  </si>
  <si>
    <t>DISJUNTOR BIPOLAR 6A 220 CURVA C STECK</t>
  </si>
  <si>
    <t>DIJUNTOR TRIPOLAR</t>
  </si>
  <si>
    <t>DIJUNTOR UNIPOLAR</t>
  </si>
  <si>
    <t>DISJUNTOR MOTOR</t>
  </si>
  <si>
    <t>DISJUNTOR TRIPOLAR</t>
  </si>
  <si>
    <t>DISJUNTOR TRIPOLAR 5</t>
  </si>
  <si>
    <t>DISJUNTOR UNIPOLAR DIN CURVA C  50A</t>
  </si>
  <si>
    <t>DISJUNTOR UNIPOLAR DIN CURVA C 16A</t>
  </si>
  <si>
    <t>DISJUNTOR UNIPOLAR DIN CURVA C 2A</t>
  </si>
  <si>
    <t>DISJUNTOR UNIPOLAR DIN CURVA C 32A</t>
  </si>
  <si>
    <t>DISJUNTOR UNIPOLAR DIN CURVA C 6A</t>
  </si>
  <si>
    <t>DISJUNTOR UNIPOLAR NEMA (PRETO) CURVA C 15A</t>
  </si>
  <si>
    <t>INTERRUPTOR DUPLO COM SUPORTE E ESPELHO 4X4 PIAL PLUS</t>
  </si>
  <si>
    <t>INTERRUPTOR  SIMP. 1 MOD.BORNE AUT.</t>
  </si>
  <si>
    <t>INTERRUPTOR BIPOLAR</t>
  </si>
  <si>
    <t>MECANISMO P/CAIXA ACOPLADA UNIVERSAL ASTRA</t>
  </si>
  <si>
    <t>SELO MECANICO 1 1/4"</t>
  </si>
  <si>
    <t>SELO MECANICO 1"</t>
  </si>
  <si>
    <t>SELO MECANICO 3/4"</t>
  </si>
  <si>
    <t>SELO MECANICO 6 DE 5/8"</t>
  </si>
  <si>
    <t>SELO MECANICO 070 NACIONAL 304/VI</t>
  </si>
  <si>
    <t>SELOMECANICO PARA BOMBA NM015/021</t>
  </si>
  <si>
    <t>SELO PET 16MM GALVANIZADO</t>
  </si>
  <si>
    <t>SELO MECANICO EM TUNGSTENIO TS-P 5/8"</t>
  </si>
  <si>
    <t>SELO MECANICO EM TUNGSTENIO TS-P 1.1/2""</t>
  </si>
  <si>
    <t>SELO MECANICO EM TUNGSTENIO TS-P 1.1/4""</t>
  </si>
  <si>
    <t>REBOLO</t>
  </si>
  <si>
    <t>REBOLO 200X32X75</t>
  </si>
  <si>
    <t>REBOLO 200X40X75</t>
  </si>
  <si>
    <t>REBOLO 200X80X75</t>
  </si>
  <si>
    <t>REBOLO 203X32X75A120</t>
  </si>
  <si>
    <t>REBOLO 300X32X100</t>
  </si>
  <si>
    <t>REBOLO 300X32X76</t>
  </si>
  <si>
    <t>REBOLO 300X32X76,2</t>
  </si>
  <si>
    <t>REBOLO 6"X1"X1.1/4</t>
  </si>
  <si>
    <t>REBOLO300X32X100G120</t>
  </si>
  <si>
    <t>REBOLO300X32X127G150</t>
  </si>
  <si>
    <t>REBOLO300X32X127GC12</t>
  </si>
  <si>
    <t>REBOLO300X40X100G120</t>
  </si>
  <si>
    <t>REBOLO300X50X100G120</t>
  </si>
  <si>
    <t>ROLO ESPUMA 9CM TIGRE</t>
  </si>
  <si>
    <t>ROLO LA 15 CM</t>
  </si>
  <si>
    <t>PINCEL ATOMICO</t>
  </si>
  <si>
    <t>ROLO LA 9 CM</t>
  </si>
  <si>
    <t>ROLO ESPUMA 5CM TIGRE</t>
  </si>
  <si>
    <t>ROLO PARA PINTURA ANTIRRESPINGO 230MM X 9MM REF. 1374</t>
  </si>
  <si>
    <t>CABECOTE STIHL</t>
  </si>
  <si>
    <t>CABECOTE</t>
  </si>
  <si>
    <t>CABECOTE MOTOR</t>
  </si>
  <si>
    <t>CABO DE REDE CAT5E FURUKAWA MULTILAN</t>
  </si>
  <si>
    <t>CABO PP 3X1,5 MM PRETO 750V</t>
  </si>
  <si>
    <t>CABINHO FLEXIVEL 2,5MMª COR VERMELHA</t>
  </si>
  <si>
    <t>CABINHO FLEXIVEL 2,5MM° COR VERDE</t>
  </si>
  <si>
    <t>DISJUNTORES UNIPOLAR WEG PADRAO DIN 16 AMPERES</t>
  </si>
  <si>
    <t>CABINHO FLEXIVEL 4MM° COR PRETA</t>
  </si>
  <si>
    <t>CABINHO FLEXIVEL 2,5MM° COR AZUL</t>
  </si>
  <si>
    <t>CABO EXTENSOR HDMI 3 METROS</t>
  </si>
  <si>
    <t>FIM DE CURSO MAQ SANFONAR  BFC - P121</t>
  </si>
  <si>
    <t>CANALETA 2MTS 4CM LARGA</t>
  </si>
  <si>
    <t>MACHO DE 1/2" ACO RAPIDO 13  FIOS</t>
  </si>
  <si>
    <t>BOLO</t>
  </si>
  <si>
    <t>MANOMETRO 1/4</t>
  </si>
  <si>
    <t>PE DE BORRACHA DE MASA</t>
  </si>
  <si>
    <t>ALICATE AMPERIMETRO MINIPA - ET3200A</t>
  </si>
  <si>
    <t>ALICATE CRIMPADOR PARA TERMINAIS ISOLADOS GEDORE - COD: 091.</t>
  </si>
  <si>
    <t>ALICATE CORTE DIAGONAL MODELO SUECO COM ISOLACAO VDE-GEDORE</t>
  </si>
  <si>
    <t>ALICATE UNIVERSAL KRAFT COM ISOLACAO VDE GEDORE-COD:091.848</t>
  </si>
  <si>
    <t>ALICATE SELADOR  P.S  P/ CINTA PET 16MM</t>
  </si>
  <si>
    <t>BOBINA ELETROMAGNETICA AUXILIAR FABRICACAO PROPRIA</t>
  </si>
  <si>
    <t>BOBINA ELETROMAGNETICA PRINCIPAL FABRICACAO CAVALINHO</t>
  </si>
  <si>
    <t>BOBINA ELETROMAGNETICA PRINCIPAL FABRICACAO PROPRIA</t>
  </si>
  <si>
    <t>BOBINA DE MADEIRA 125/70</t>
  </si>
  <si>
    <t>BOBINA DE MADEIRA 150/80</t>
  </si>
  <si>
    <t>BOBINA DE MADEIRA 170/80</t>
  </si>
  <si>
    <t>BOBINA DE MADEIRA 190/100</t>
  </si>
  <si>
    <t>BOBINA DE MADEIRA 210/100</t>
  </si>
  <si>
    <t>BOBINA DE PLASTICO CPF21</t>
  </si>
  <si>
    <t>BOBINA M16</t>
  </si>
  <si>
    <t>BOBINAS DE MADEIRA 230/100</t>
  </si>
  <si>
    <t>BOBINA MEDINDO 360X180X100</t>
  </si>
  <si>
    <t>BOBINA DE FERRO M30 760MM</t>
  </si>
  <si>
    <t>BOBINA DURATEX 360 NUCLEO MDF MACICO MED 360X100X180 FL20</t>
  </si>
  <si>
    <t>BOBINA DE COMPENSADO 650X210X200MM C/ NUCLEO RIPADO</t>
  </si>
  <si>
    <t>REBITE POP INOX 304 3.2X16</t>
  </si>
  <si>
    <t>REBITE 1/8" COR BRANCO</t>
  </si>
  <si>
    <t>REBITE 8X20 TUBULAR</t>
  </si>
  <si>
    <t>REBITE ACO INOX 304 25X4MM</t>
  </si>
  <si>
    <t>REBITE ACO INOX 304   50X4MM</t>
  </si>
  <si>
    <t>ANEL ANTI-EXTRUSAO</t>
  </si>
  <si>
    <t>ANEL BATENTE</t>
  </si>
  <si>
    <t>ANEL COMPRESSAO</t>
  </si>
  <si>
    <t>ANEL DE BORRACHA</t>
  </si>
  <si>
    <t>ANEL DE SILICONE PARA RODA ENFILAGE</t>
  </si>
  <si>
    <t>ANEL DE VEDACAO</t>
  </si>
  <si>
    <t>ANEL ELASTICO</t>
  </si>
  <si>
    <t>JOGO DE LONA</t>
  </si>
  <si>
    <t>PINO DE CENTRO</t>
  </si>
  <si>
    <t>TRAVA</t>
  </si>
  <si>
    <t>CUICA</t>
  </si>
  <si>
    <t>ARRUELA</t>
  </si>
  <si>
    <t>CHAPA #14</t>
  </si>
  <si>
    <t>CHAPA NAVAL P/ LATERAIS</t>
  </si>
  <si>
    <t>CHAPA DE AGULHA SK260 COM PARAFUSOS (MAQ.COSTURA SIRUBA 757K</t>
  </si>
  <si>
    <t>CHAPA DE TECIDO  KB 01-E (MAQ.COSTURA SIRUBA 757K)</t>
  </si>
  <si>
    <t>CHAPA</t>
  </si>
  <si>
    <t>ARRUELA LISA 5MM</t>
  </si>
  <si>
    <t>ARRUELA LISA 6MM</t>
  </si>
  <si>
    <t>ARRUELA PRESSAO 1/2</t>
  </si>
  <si>
    <t>CHAPA DE ACO</t>
  </si>
  <si>
    <t>CHAPA PLAST 19/100 PD 1000X6000X2,0MM PT</t>
  </si>
  <si>
    <t>CHAPA PLAST 300X300X2,0MM PT</t>
  </si>
  <si>
    <t>CORREIA ACIONAMENTO DA FITA DE</t>
  </si>
  <si>
    <t>FILTRO DE OLEO CIVIC FRA-PH8999</t>
  </si>
  <si>
    <t>AMORTECEDOR DIANTEIRO I30</t>
  </si>
  <si>
    <t>KIT DO AMORTECEDOR DIANTEIRO I30</t>
  </si>
  <si>
    <t>PAR PALHETA DIANTEIRA</t>
  </si>
  <si>
    <t>FLUIDO DE FREIO DOT-4</t>
  </si>
  <si>
    <t>FILTRO DE POLEM</t>
  </si>
  <si>
    <t>KIT REVISAO BASICA</t>
  </si>
  <si>
    <t>VELA DE IGNICAO</t>
  </si>
  <si>
    <t>DISCO DE FREIO VENTILADO FREMAX</t>
  </si>
  <si>
    <t>PALHETA TRASEIRA 14"</t>
  </si>
  <si>
    <t>CONJUNTO DE DUTOS PARA EXAUSTAO ESTALADOS</t>
  </si>
  <si>
    <t>PASTILHA DE FREIO COBREQ</t>
  </si>
  <si>
    <t>BIELETA SUSPENSAO DIANTEIRA</t>
  </si>
  <si>
    <t>CABO DE VELA 4 CABOS</t>
  </si>
  <si>
    <t>DESCARBONIZANTE CARBOOFF</t>
  </si>
  <si>
    <t>ANEL BUTIJAO DO CARTER DO OLEO</t>
  </si>
  <si>
    <t>ANTI CHIO SILENCIADOR DE FREIO 70ML</t>
  </si>
  <si>
    <t>FILTRO DE AR DO A/C PQ</t>
  </si>
  <si>
    <t>LIQUIDO DE ARREFECIMENTO</t>
  </si>
  <si>
    <t>FILTRO COMBUSTIVEL</t>
  </si>
  <si>
    <t>GRAXA ALTA ADERENCIA SPRAY 70ML</t>
  </si>
  <si>
    <t>OLEO MOTOR GAS</t>
  </si>
  <si>
    <t>KIT OXI-SANITIZACAO</t>
  </si>
  <si>
    <t>PIVO DA SUSPENSAO</t>
  </si>
  <si>
    <t>TERMINAL DA DIRECAO</t>
  </si>
  <si>
    <t>LITERATURA VOYAGE</t>
  </si>
  <si>
    <t>ADITIVO PARA MOTOR</t>
  </si>
  <si>
    <t>VIRABREQUIM K3 ACABADO</t>
  </si>
  <si>
    <t>CAPA VOLANTE</t>
  </si>
  <si>
    <t>FAIXA REFLETIVA BAU E CARROCERIA</t>
  </si>
  <si>
    <t>FAIXA PARACHOQUE REFLETIVA</t>
  </si>
  <si>
    <t>RODIZIO GS 52 PE C/ FREIO</t>
  </si>
  <si>
    <t>RODIZIO FS 52 PE</t>
  </si>
  <si>
    <t>CABO DE VELAS 4 CABOS</t>
  </si>
  <si>
    <t>DESCARBONIZANTE CARBOOF</t>
  </si>
  <si>
    <t>BIELETA SUSPENSAO DIANT</t>
  </si>
  <si>
    <t>LUBRIFICANTE PARA MOTOR SAE 5W30 SN DEXOS 1</t>
  </si>
  <si>
    <t>OIL TREATMENT 500ML</t>
  </si>
  <si>
    <t>ADITIVO ANTICORROSIVO PARA RADIADOR</t>
  </si>
  <si>
    <t>POWER FLUSHING 500ML</t>
  </si>
  <si>
    <t>SILICONE TRANSPARENTE NEUTRO 280GR</t>
  </si>
  <si>
    <t>CHEVE ALLEN LONGA 14.0MM</t>
  </si>
  <si>
    <t>RODIZIO C/ HASTE GIRATORIO 2"</t>
  </si>
  <si>
    <t>RODIZIO C/ HASTE GIRATORIO 2" C/F</t>
  </si>
  <si>
    <t>ARGOLA PINK CDS</t>
  </si>
  <si>
    <t>VELAS</t>
  </si>
  <si>
    <t>MODULO ABS</t>
  </si>
  <si>
    <t>FILE DE FR SUBLIME SUL S/S</t>
  </si>
  <si>
    <t>LIMPEZA DO CORPO DE BORBOLETAS 300 ML</t>
  </si>
  <si>
    <t>JG PASTILHA FREIO DIANT</t>
  </si>
  <si>
    <t>KIT REVISAO</t>
  </si>
  <si>
    <t>LIMPADOR DO SISTEMA DE FREIOS 100ML</t>
  </si>
  <si>
    <t>LIMPADOR SISTEMA DE INJECAO GAS/FLEX</t>
  </si>
  <si>
    <t>BORRACHA QUEBRA VENTO FORD CARGO</t>
  </si>
  <si>
    <t>JOGO DE LONAS DE FREIO DIANTEIRO</t>
  </si>
  <si>
    <t>MOLA RETORNO DE SAPATA DE FREIO</t>
  </si>
  <si>
    <t>JOGO DE LONAS DE FREIO TRASEIRO</t>
  </si>
  <si>
    <t>KIT AMORTECEDOR DIANTEIRO</t>
  </si>
  <si>
    <t>KIT LUBRICACAO</t>
  </si>
  <si>
    <t>ESTATOR NM038 01 L EP</t>
  </si>
  <si>
    <t>MOLA DE PISO BTS 75V - DORMA</t>
  </si>
  <si>
    <t>CAMISA USINADA T/SMC 65 COD.  RS3112+014 SABROE</t>
  </si>
  <si>
    <t>BALANCA COMPLETA SMC 65 COD. RS3135+994 SABROE</t>
  </si>
  <si>
    <t>ACOPLAMENTO BOMBA OLEO SMC 65 NH3 / FREON COD. RS2125+016 SA</t>
  </si>
  <si>
    <t>PISTAO SMC 65 COD. RS3124+046 SABROE</t>
  </si>
  <si>
    <t>ESTATOR HF-30 NBRA BOMBA HELICOIDAL GEREMIA WEATHERFORD</t>
  </si>
  <si>
    <t>MOLA DA CUICA DE FREIO</t>
  </si>
  <si>
    <t>DIAFRAGMA DA CUICA DE FREIO</t>
  </si>
  <si>
    <t>REPARO DA CARCACA DA CUICA DE FREIO</t>
  </si>
  <si>
    <t>LANTERNA BAU UNIVERSAL</t>
  </si>
  <si>
    <t>ABRACADEIRA SEM FIM</t>
  </si>
  <si>
    <t>EIXO ACIONADOR - CBC -0186 - CHIBRASCENTER</t>
  </si>
  <si>
    <t>EIXO ACIONADOR CBC 0186</t>
  </si>
  <si>
    <t>ACOPLAMENTO MACHO CBB 0138</t>
  </si>
  <si>
    <t>MOLA DO DRAG CBD 0139Y</t>
  </si>
  <si>
    <t>JUNTA DO CORPO CBB 0162</t>
  </si>
  <si>
    <t>TELA SOLDADA PESADA MALHA POP CA 60 ESP. 10X10CM FIO 4,2MM</t>
  </si>
  <si>
    <t>DISCADORA ALARME MODELO CONECT 9 MEMORIAS - ECP</t>
  </si>
  <si>
    <t>CALCO DE MOLA</t>
  </si>
  <si>
    <t>COLA SUPER BONDER 3G</t>
  </si>
  <si>
    <t>PINO ACOPLAMENTO CBA 0043</t>
  </si>
  <si>
    <t>AGUA DESMINERALIZADA</t>
  </si>
  <si>
    <t>VALVULA TERMOSTATICA COMPLETA</t>
  </si>
  <si>
    <t>ADITIVO ORGANICO PARA RADIADOR TEX-HAVOLINE</t>
  </si>
  <si>
    <t>RESISTOR DE VENTUINHA</t>
  </si>
  <si>
    <t>INVERSOR FREQ 0020-3L-0006-4-3~AC,380-48V 50/60HZ 7,34 VACON</t>
  </si>
  <si>
    <t>INVERSOR FREQ EASYDRIVE MOD: CFW 100026S2024PSZ - WEG</t>
  </si>
  <si>
    <t>FLUIDO PARA CORTE DE METAIS N1 500ML QUIMATIC</t>
  </si>
  <si>
    <t>PERFILADO LISO U - 38X38X6000 GALVANIZADO</t>
  </si>
  <si>
    <t>REPARO PARA VALVULA HIDRA MAX 1.1/2" DECA 4686325</t>
  </si>
  <si>
    <t>CONJUNTO CHAVETA PARA ACOPLAMENTO EIXO MIXER "A" E "B" MTL</t>
  </si>
  <si>
    <t>DESCARBONIZANTE</t>
  </si>
  <si>
    <t>CABO DE IGNICAO</t>
  </si>
  <si>
    <t>ROLETE INTERNO BATOQUE TORRE/ CARRO CARGA</t>
  </si>
  <si>
    <t>ROLETE TORRE LATERAL</t>
  </si>
  <si>
    <t>ROLETE TORRE</t>
  </si>
  <si>
    <t>SAPATA PEDAL ACELERADOR</t>
  </si>
  <si>
    <t>SAPATA PEDAL FREIO/EMBREAGEM</t>
  </si>
  <si>
    <t>SUPORTE CALCO FITA</t>
  </si>
  <si>
    <t>SUPORTE LANTERNA DIANTEIRA</t>
  </si>
  <si>
    <t>TAMPA DA TRANSMISSAO</t>
  </si>
  <si>
    <t>TUBO FREIO LD/LE</t>
  </si>
  <si>
    <t>CERTIFICADO DE CALIBRACAO</t>
  </si>
  <si>
    <t>RADIADOR</t>
  </si>
  <si>
    <t>BRACO OSCILANTE - POLY-CLIP COD: 10005037</t>
  </si>
  <si>
    <t>CONJUNTO DE MANDIBULA-POLY CLIP  COD: 30005031</t>
  </si>
  <si>
    <t>EIXO DO BRACO OSCILANTE - POLY CLIP COD: 10005036</t>
  </si>
  <si>
    <t>RETENTOR BOMBA TRANSMISSAO</t>
  </si>
  <si>
    <t>FILTRO TRANSMISSAO</t>
  </si>
  <si>
    <t>CILINDRO RODA LE/LD</t>
  </si>
  <si>
    <t>PROTETOR CARGA</t>
  </si>
  <si>
    <t>FAROL DIANTEIRO LE</t>
  </si>
  <si>
    <t>CHAVE REVERSAO</t>
  </si>
  <si>
    <t>KIT REDUTOR GAS RODAGAS NACIONAL</t>
  </si>
  <si>
    <t>CHAVE DE AFERICAO BTS FARCEL</t>
  </si>
  <si>
    <t>CILINDRO DO EIXO DIRECIONAL</t>
  </si>
  <si>
    <t>ARRUELA LISA 3/4</t>
  </si>
  <si>
    <t>ARRUELA 5/16 LISA</t>
  </si>
  <si>
    <t>ARRUELA LISA 1/4´´ DE INOX</t>
  </si>
  <si>
    <t>ARRUELA LISA 5/16´´ DE INOX</t>
  </si>
  <si>
    <t>ARRUELA TRAVA</t>
  </si>
  <si>
    <t>ARRUELA WK 11</t>
  </si>
  <si>
    <t>ARRUELAS PINO MOLA DT MB</t>
  </si>
  <si>
    <t>ARRUELA LISA 1/4" / 1,2</t>
  </si>
  <si>
    <t>ARRUELA ENCOSTO MWM</t>
  </si>
  <si>
    <t>ARRUELA PRESSAO GALVANIZADA 12MM</t>
  </si>
  <si>
    <t>TAMBOR DE FREIO</t>
  </si>
  <si>
    <t>TAMBOR EM ACO NA COR AZUL 50 LITROS</t>
  </si>
  <si>
    <t>BARRA REDONDA 3/8</t>
  </si>
  <si>
    <t>BARRA CANTONEIRA ABA IGUAIS INOX304 1"X3/16X6000MM 10,5KG/BR</t>
  </si>
  <si>
    <t>BARRA CANTONEIRA ABA IGUA INOX304 3/4X3/16X6000MM 7,6KG/BR</t>
  </si>
  <si>
    <t>BARRA CHATA INOX304 2"X1/4"X6000MM 15,29KG/BR</t>
  </si>
  <si>
    <t>BARRA REDONDA MACICA EM INOX304 1/2"X6000MM 6,0KG/BR</t>
  </si>
  <si>
    <t>BARRA REDONDA MACICA INOX304 5/16"X6000MM 2,34KG/BR</t>
  </si>
  <si>
    <t>BARRA CHATA INOX304 1" X 3/16 - 5,73KG</t>
  </si>
  <si>
    <t>BARRAMENTO TERRA 10 TERMINAIS STECK - FIXACAO TRILHO DIN</t>
  </si>
  <si>
    <t xml:space="preserve">BARRA ROSCADA  3/8"  DE INOX 304		</t>
  </si>
  <si>
    <t>TRILHO DIN 1MT - LUKNA PROAUTO</t>
  </si>
  <si>
    <t>BARRA DE TOMADA 4 TOMADAS 2P+T 20A 250V ILUMI</t>
  </si>
  <si>
    <t>BARRA REDONDA INOX304 3/8X6000MM 3,5KG/BR</t>
  </si>
  <si>
    <t>CONTATOR DE POTENCIA</t>
  </si>
  <si>
    <t>CONTATOR LC1.D09 BOB</t>
  </si>
  <si>
    <t>CONTATOR MECANICO</t>
  </si>
  <si>
    <t>CONTATOR SIEMENS</t>
  </si>
  <si>
    <t>BARRA DE METALON</t>
  </si>
  <si>
    <t>BARRA DE TARUGO</t>
  </si>
  <si>
    <t>BARRA DE TUBO 1/2 GALZANIZADO</t>
  </si>
  <si>
    <t>BARRA DE TUBO PARA VAPOR SEM COSTURA 1"</t>
  </si>
  <si>
    <t>BARRA DE TUBO PARA VAPOR SEM COSTURA 1.1/2</t>
  </si>
  <si>
    <t>BARRA DE TUBO PARA VAPOR SEM COSTURA 2"</t>
  </si>
  <si>
    <t>CONTROLADOR C704</t>
  </si>
  <si>
    <t>CONTROLADOR DE TEMPE</t>
  </si>
  <si>
    <t>CONTROLADOR PROCESSO</t>
  </si>
  <si>
    <t>ANEL DE LABIOS ( GAXETA )</t>
  </si>
  <si>
    <t>ANEL RETENTOR</t>
  </si>
  <si>
    <t>ANEL AMORTECEDOR REF. CBA 0069</t>
  </si>
  <si>
    <t>ANEL DE FREIO 10 MM 9023800 HANDTMAN</t>
  </si>
  <si>
    <t>ANEL DE FREIO 12 MM 9023804 HANDTMAN</t>
  </si>
  <si>
    <t>ANEL DE FREIO 15 MM 9023806 HANDTMAN</t>
  </si>
  <si>
    <t>ANEL DE FREIO 19 MM 9023808 HANDTMAN</t>
  </si>
  <si>
    <t>ANEL DE FREIO 22 MM 9023801 HANDTMAN</t>
  </si>
  <si>
    <t>ANEL BUJAO DO CARTEER OLEO</t>
  </si>
  <si>
    <t>ANEL APERTO SM B NE 40 316</t>
  </si>
  <si>
    <t>ANEL SEGURANCA NL 40  316</t>
  </si>
  <si>
    <t>ANEL-O 65,00X3,50 MM VITOM 70-80 SHORE</t>
  </si>
  <si>
    <t>ANEL-O 83,00X3,00 MM VITOM 70-80 SHORE</t>
  </si>
  <si>
    <t>ANEL-O 100,00X3 MM VITOM 70-80 SHORE</t>
  </si>
  <si>
    <t>ANEL ELASTICO EIXO 25MM</t>
  </si>
  <si>
    <t>ANEL ELASTICO PARA FURO 62</t>
  </si>
  <si>
    <t>ANEL ELASTICO PARA FURO 52</t>
  </si>
  <si>
    <t>ANEL O 2152 NITRILICO</t>
  </si>
  <si>
    <t>ANEL O 2249</t>
  </si>
  <si>
    <t>EIXO ACIONADOR REF. CBC 0205</t>
  </si>
  <si>
    <t>MANGA DE EIXO LD  CMH 12051</t>
  </si>
  <si>
    <t>EIXO DO PE MECANICO</t>
  </si>
  <si>
    <t>EIXO LIGACAO B NM 053 B (P) AISI 304</t>
  </si>
  <si>
    <t>MASSA ACRILICA MARCA CORAL</t>
  </si>
  <si>
    <t>HIDROPISTOLA TRAMONTINA 785 20 501 1/2"</t>
  </si>
  <si>
    <t>RESINA ACRILICA PARA PEDRAS - MARCA CORAL / SIMILAR</t>
  </si>
  <si>
    <t>LIXA PARA MASSA N80</t>
  </si>
  <si>
    <t>BLOCO DE CONTATO NA REF. SLPL 42 - STECK</t>
  </si>
  <si>
    <t>BLOCO DE CONTATO NF REF. SLPL 41 - STECK</t>
  </si>
  <si>
    <t>TORNEIRA MISTURADOR PARA COZINHA DE MESA - 1/2 POLEGADA</t>
  </si>
  <si>
    <t>ACIDO FORMICO P.A</t>
  </si>
  <si>
    <t>SUPORTE ALUMINIO DO PARAFUSO PIAO</t>
  </si>
  <si>
    <t>INVENSOR FREQUENCIA</t>
  </si>
  <si>
    <t>MAQUINA DE SOLDA</t>
  </si>
  <si>
    <t>ESPUMA EXPANSIVA 500ML - SIKA BOOM-S</t>
  </si>
  <si>
    <t>SELANTE P.U. CINZA 400GR AMAZONAS</t>
  </si>
  <si>
    <t>CORTINA DE PVC CRISTAL STD 1500MM DE LARGURA X 2200MM DE ALT</t>
  </si>
  <si>
    <t>PLACA ACRILICO TIPO CAST TRANSPARENTE 1000X2000MMX4MM ESPESS</t>
  </si>
  <si>
    <t>PORTA VAI E VEM EM PVC FLEXIVEL 1MX2,45 ALTURA VAO LIVRE 2X2</t>
  </si>
  <si>
    <t>BORRACHA ESPONJOSA BRANCA 1/8"X1.1/4"</t>
  </si>
  <si>
    <t>BORRACHA ESPONJOSA BRANCA 1/8"X1"</t>
  </si>
  <si>
    <t>ESFERA BORRACHA ATOXICA D30MM</t>
  </si>
  <si>
    <t>LENCOL BORRACHA PULS BRANCA #2,0MM</t>
  </si>
  <si>
    <t>VIBRADOR ELETROMECANICO MOD. AR-100-1200/36 N.18994</t>
  </si>
  <si>
    <t>SILICONE ACETICO COR BRANCA 280G</t>
  </si>
  <si>
    <t>MASSA PLASTICA PARA FUNILARIA IBERE COR CINZA CATALISADOR</t>
  </si>
  <si>
    <t>TEMPORIZADOR ELETRONICO COEL REF. T80</t>
  </si>
  <si>
    <t>COLA BICOMPONENTE DUREPOXI 100G</t>
  </si>
  <si>
    <t>SUPORTE VWB-219</t>
  </si>
  <si>
    <t>DESLIZANTE DE-003</t>
  </si>
  <si>
    <t>CUPILHA</t>
  </si>
  <si>
    <t>TERMINAL OLHAL FIO FURO 1 4</t>
  </si>
  <si>
    <t>AREIA MEDIA LAVADA</t>
  </si>
  <si>
    <t>PEDRA BRITADA TIPO I</t>
  </si>
  <si>
    <t>ARAME TRANCADO E RECOZIDO PARA AMARRACAO</t>
  </si>
  <si>
    <t>BARRA DE FERRO PARA CONSTRUCAO TIPO CA 50 10MM X 12M</t>
  </si>
  <si>
    <t>COIFA DE VEDACAO DA BOMBA GEREMIA POSICAO 113 REF. WHT-24 NB</t>
  </si>
  <si>
    <t>MADERIT PLASTIFICADO 1.60 X 2.20 X 18MM</t>
  </si>
  <si>
    <t>PORTA GIRATORIA 1000X2000MM PP BRANCO ISOPAINEL 50MM P/RESFR</t>
  </si>
  <si>
    <t>PORTA PVC FLEXIVEL 1,10M(L)X2,30(H) COR CINZA COM VISOR TRAN</t>
  </si>
  <si>
    <t>CORTINA PVC TRANSPARENTE COM SUPORTE INOX 304 VAO 1M(L)X20M(</t>
  </si>
  <si>
    <t>TEMPORIZADOR DIGITAL MARCA COEL MOD. HWE - 220V</t>
  </si>
  <si>
    <t>COLA CANO PVC AMANCO 75G</t>
  </si>
  <si>
    <t>PARAFUSO SEXTAVADO ACO 7/8X60MM  HASMANN</t>
  </si>
  <si>
    <t>PORCA SEXT AUTO TRAVANTE 7/8</t>
  </si>
  <si>
    <t>COLA CANO PVC AFIX 850G</t>
  </si>
  <si>
    <t>BUCHA DE REDUCAO ROSC AMANCO 2X1</t>
  </si>
  <si>
    <t>BUCHA DE REDUCAO ROSC AMANCO 2X 1.1/2</t>
  </si>
  <si>
    <t>UNIAO SALDAVEL AMANCO 50MM</t>
  </si>
  <si>
    <t>ADAPTADOR SOLD AMANCO CTO 60MMX2</t>
  </si>
  <si>
    <t>BUCHA DE REDUCAO SOLD AMANCO LGA 60X50MM</t>
  </si>
  <si>
    <t>BUCHA DE SEGURANCA 40A316 ID-862347 NETZSCH</t>
  </si>
  <si>
    <t>BUCHA ACOPLAMENTO B MN053 D6TEMP P/PART C/BU NDB4825305 NETZ</t>
  </si>
  <si>
    <t>BUCHA ACOPLAMENTO B MN053 D6TEMP P/PART C/BU NDB4825302 NETZ</t>
  </si>
  <si>
    <t>LUVA REDUCAO PVC MARROM SOLD 60X50MM AMANCO</t>
  </si>
  <si>
    <t>ADAPTADOR PVC MARROM SOLD  CTO 60 MM X 2</t>
  </si>
  <si>
    <t>ADAPTADOR SOLD PVC MARROM 60MMX2 AMANCO CTO</t>
  </si>
  <si>
    <t>ENXADAO DUAS CARAS 2,5 L</t>
  </si>
  <si>
    <t>CARRINHO DE MAO PLASTICO 60 LTS METALOSA</t>
  </si>
  <si>
    <t>TRENA FIBRA 50 MTS ABERTA</t>
  </si>
  <si>
    <t>ENXADA DUAS CARAS 2,5 L</t>
  </si>
  <si>
    <t>TRENA ACO 3 MTS</t>
  </si>
  <si>
    <t>LUVA LATEX AMARELA MULTIUSO T09-G</t>
  </si>
  <si>
    <t>LUVA GALV TUPY FIG. 270 BSP 2"</t>
  </si>
  <si>
    <t>BOMBA K3 INOX</t>
  </si>
  <si>
    <t>BOMBA DE CARGA DE OLEO SEM ACESSORIOS P/ SMC/CMO/MADEF/MYCOM</t>
  </si>
  <si>
    <t>MOTO BOMBA BRANCO B-702S  B4T 1.1/2 2.8</t>
  </si>
  <si>
    <t>BOMBA D'AGUA MWM 410610</t>
  </si>
  <si>
    <t>ELETRODUTO GALVANIZA</t>
  </si>
  <si>
    <t>ELETRODUTO PVC 1"X3M</t>
  </si>
  <si>
    <t>CORRENTE 4,8MM 3/16 CURTA</t>
  </si>
  <si>
    <t>CORRENTE 22 DENTES OREGOM</t>
  </si>
  <si>
    <t>CORRENTE 36 DENTES</t>
  </si>
  <si>
    <t>BOTAO XB4 BS442 SOCO GIRATORIO VM 1NF</t>
  </si>
  <si>
    <t>BOTAO</t>
  </si>
  <si>
    <t>BOTAO COMUTADOR REF. M20SSR3-B-1A - METALTEX</t>
  </si>
  <si>
    <t>BOTAO DO CUTTER - KILIA</t>
  </si>
  <si>
    <t>BOTAO COMUTADOR COM TRAVA P20SSR2-B-1A - METALTEX</t>
  </si>
  <si>
    <t>REGLETE 0,70MM</t>
  </si>
  <si>
    <t>REGLETE 0,80MM</t>
  </si>
  <si>
    <t>REGLETE 0,90MM</t>
  </si>
  <si>
    <t>REGLETE DE 0,30MM</t>
  </si>
  <si>
    <t>ROLO P/ PINTURA</t>
  </si>
  <si>
    <t>ROLO P/ PINTURA 23CM</t>
  </si>
  <si>
    <t>ROLO CABO FLEXIVEL</t>
  </si>
  <si>
    <t>TRINCHA 513 - 1"</t>
  </si>
  <si>
    <t>TRINCHA 519 - 1.1/2</t>
  </si>
  <si>
    <t>TRINCHA 519 - 1"</t>
  </si>
  <si>
    <t>TRINCHA 573 - 1.1/2</t>
  </si>
  <si>
    <t>TRINCHA 519 - 1/2"</t>
  </si>
  <si>
    <t>TRINCHA 519 - 3/4"</t>
  </si>
  <si>
    <t>TRINCHA 573 - 1/2"</t>
  </si>
  <si>
    <t>TRINCHA 573 - 3/4"</t>
  </si>
  <si>
    <t>TERMINAL TUBULAR 1,5</t>
  </si>
  <si>
    <t>BLOCO DE CONTATO NA - WEG REF: BC10-CSW</t>
  </si>
  <si>
    <t>BLOCO DE CONTATO NF - WEG REF: BC01-CSW</t>
  </si>
  <si>
    <t>BLOCO DE CONTATO 3RH1911 1FA22 SIEMENS</t>
  </si>
  <si>
    <t>VENTOINHA 160</t>
  </si>
  <si>
    <t>VENTOINHA 56</t>
  </si>
  <si>
    <t>VENTOINHA 63</t>
  </si>
  <si>
    <t>VENTOINHA 71</t>
  </si>
  <si>
    <t>VENTOINHA 80</t>
  </si>
  <si>
    <t>VENTOINHA 90</t>
  </si>
  <si>
    <t>ESFERA 1/4 ACO INOX 304</t>
  </si>
  <si>
    <t>ESFERA 9/32 ACO INOX 30</t>
  </si>
  <si>
    <t>ESFERA EM ACO INOX AUST DIAMETRO 7MM IMP COD.71AGA0IMP</t>
  </si>
  <si>
    <t>EXTINTOR</t>
  </si>
  <si>
    <t>CHUVEIRO LAVA OLHOS</t>
  </si>
  <si>
    <t>CINTO PARAQUEDISTA</t>
  </si>
  <si>
    <t>CORDA POLIAMIDA 12MM</t>
  </si>
  <si>
    <t>CREME PARA MAOS GL</t>
  </si>
  <si>
    <t>DEDEIRA (LATEX)</t>
  </si>
  <si>
    <t>FILTRO 3M P2 5N11</t>
  </si>
  <si>
    <t>FITA BANTEX</t>
  </si>
  <si>
    <t>JUGULAR P/ CAPACETE</t>
  </si>
  <si>
    <t>MOSQUETAO DE ROSCA</t>
  </si>
  <si>
    <t>PECA SEMI-FACIAL 3M</t>
  </si>
  <si>
    <t>RETENTOR P/FILTRO 3M</t>
  </si>
  <si>
    <t>TALABARTE EM Y</t>
  </si>
  <si>
    <t>TAPETE ISOLANTE</t>
  </si>
  <si>
    <t>TRAVA QUEDA</t>
  </si>
  <si>
    <t>UNIFORME ELETRICISTA</t>
  </si>
  <si>
    <t>VARA DE MANOBRA</t>
  </si>
  <si>
    <t>PALMILHA PARA SAPATO DE SEGURANCA N. 41</t>
  </si>
  <si>
    <t>PALMILHA PARA SAPATO DE SEGURANCA N. 42</t>
  </si>
  <si>
    <t>PALMILHA PARA SAPATO DE SEGURANCA N. 44</t>
  </si>
  <si>
    <t>ESTOJO INDIVIDUAL PARA PESO 100G</t>
  </si>
  <si>
    <t>FILTRO ABSOLUTO HEPA</t>
  </si>
  <si>
    <t>MACACAO AGROTOXICO G</t>
  </si>
  <si>
    <t>PULVERIZADOR PRESSAO PARTIK 5 LTS</t>
  </si>
  <si>
    <t>LUVA 3/4"  PVC CINZA (PARA ELETRODUTO)</t>
  </si>
  <si>
    <t>PROTETOR AURICULAR DE SILICONE 3 FLANGES ULTRA 001 - CA:1818</t>
  </si>
  <si>
    <t>PROTETOR FACIAL APOLO INCOLOR 1990 MASTER CA12376</t>
  </si>
  <si>
    <t>PROTETOR AUDITIVO 3M H9A02  CA27010</t>
  </si>
  <si>
    <t>KIT DE REPOSICAO PROTETOR CONCHA ALMOFADA + ESPUMA HY9-02</t>
  </si>
  <si>
    <t>ESGUICHO REGULAVEL 2 1/2" - 63MM</t>
  </si>
  <si>
    <t>ESGUICHO REGULAVEL 1 1/2" - 38MM</t>
  </si>
  <si>
    <t>CHAVE STORZ DUPLA EM LATAO</t>
  </si>
  <si>
    <t>AVENTAL DE VINIL COM ILHOIS CORDAO DE ALGODAO OU VINIL - 0,7</t>
  </si>
  <si>
    <t>COLETE REFLETIVO INTEGRAL EM PVC</t>
  </si>
  <si>
    <t>CAPUZ PARA CAMARA FRIA TIPO NINJA EM MOLETOM CA 18416</t>
  </si>
  <si>
    <t>CAPUZ TERMICO TIPO NINJA DE LA PAMCOLD - CA 10979</t>
  </si>
  <si>
    <t>JAPONA TERMICA IMPERMEAVEL -25º AZUL - CA28022</t>
  </si>
  <si>
    <t>AVENTAL PVC TRANSPARENTE</t>
  </si>
  <si>
    <t>AVENTAL PLASTICO TRANSPARENTE</t>
  </si>
  <si>
    <t>AVENTAL RASPA</t>
  </si>
  <si>
    <t>AVENTAL PVC BA-800</t>
  </si>
  <si>
    <t>AVENTAL DE VINIL</t>
  </si>
  <si>
    <t>BLUSA MOLETON BRANCA (MANGA 3/4) P</t>
  </si>
  <si>
    <t>BLUSA MOLETON AZUL ROYAL MANGA LONGA GG</t>
  </si>
  <si>
    <t>BLUSA MOLETON AZUL ROYAL MANGA LONGA XXG</t>
  </si>
  <si>
    <t>BLUSA MOLETON BRANCA P</t>
  </si>
  <si>
    <t>BLUSA MOLETON BRANCA XXG</t>
  </si>
  <si>
    <t>BLUSA MOLETON AZUL (MANGA 3/4) M</t>
  </si>
  <si>
    <t>BLUSA MOLETON AZUL ROYAL MANGA LONGA M</t>
  </si>
  <si>
    <t>BLUSA MOLETON AZUL ROYAL MANGA LONGA G</t>
  </si>
  <si>
    <t>BLUSA MOLETON BRANCA (MANGA 3/4) M</t>
  </si>
  <si>
    <t>BLUSA MOLETON BRANCA (MANGA 3/4) G</t>
  </si>
  <si>
    <t>BLUSA MOLETON BRANCA (MANGA 3/4) GG</t>
  </si>
  <si>
    <t>BLUSA MOLETON BRANCA (MANGA 3/4) XXG</t>
  </si>
  <si>
    <t>BLUSA MOLETON (G)</t>
  </si>
  <si>
    <t>BLUSA MOLETON (GG)</t>
  </si>
  <si>
    <t>BLUSA MOLETON (P)</t>
  </si>
  <si>
    <t>BLUSA MOLETON AZUL (G)</t>
  </si>
  <si>
    <t>BLUSA MOLETON AZUL (GG)</t>
  </si>
  <si>
    <t>BLUSAMOLETON AZUL (M)</t>
  </si>
  <si>
    <t>BLUSA MOLETON (M)</t>
  </si>
  <si>
    <t>BLUSA MOLETON (EG)</t>
  </si>
  <si>
    <t>BLUSA MOLETON (EGG)</t>
  </si>
  <si>
    <t>BLUSA MOLETON (PP)</t>
  </si>
  <si>
    <t>MOLETON AZUL (G)</t>
  </si>
  <si>
    <t>MOLETON AZUL (GG)</t>
  </si>
  <si>
    <t>MOLETON AZUL (M)</t>
  </si>
  <si>
    <t>MOLETON AZUL (PP)</t>
  </si>
  <si>
    <t>BOTA DE PVC SETE LEGUAS BRANCA N. 34</t>
  </si>
  <si>
    <t>BOTA DE PVC SETE LEGUAS BRANCA N. 35</t>
  </si>
  <si>
    <t>BOTA DE PVC SETE LEGUAS BRANCA N. 36</t>
  </si>
  <si>
    <t>BOTA DE PVC SETE LEGUAS BRANCA N. 37</t>
  </si>
  <si>
    <t>BOTA DE PVC SETE LEGUAS BRANCA N. 38</t>
  </si>
  <si>
    <t>BOTA DE PVC SETE LEGUAS BRANCA N. 39</t>
  </si>
  <si>
    <t>BOTA DE PVC SETE LEGUAS BRANCA N. 40</t>
  </si>
  <si>
    <t>BOTA DE PVC SETE LEGUAS BRANCA N. 43</t>
  </si>
  <si>
    <t>BOTA DE PVC SETE LEGUAS BRANCA N. 44</t>
  </si>
  <si>
    <t>BOTA DE PVC SETE LEGUAS BRANCA N. 45</t>
  </si>
  <si>
    <t>BOTA DE PVC SETE LEGUAS BRANCA N. 46</t>
  </si>
  <si>
    <t>BOTA DE PVC SETE LEGUAS PRETA N. 39</t>
  </si>
  <si>
    <t>BOTA DE PVC SETE LEGUAS PRETA N. 40</t>
  </si>
  <si>
    <t>BOTA DE PVC SETE LEGUAS PRETA N. 41</t>
  </si>
  <si>
    <t>BOTA DE PVC SETE LEGUAS PRETA N. 42</t>
  </si>
  <si>
    <t>BOTA DE PVC SETE LEGUAS PRETA N. 43</t>
  </si>
  <si>
    <t>BOTA PRETA N. 36</t>
  </si>
  <si>
    <t>BOTA PRETA N. 38</t>
  </si>
  <si>
    <t>BOTA DE PVC SETE LEGUAS BRANCA N.42</t>
  </si>
  <si>
    <t>BOTA DE PVC SETE LEGUAS BRANCA N.41</t>
  </si>
  <si>
    <t>BOTA PVC BRANCA 42</t>
  </si>
  <si>
    <t>BOTA PVC BRANCA 43</t>
  </si>
  <si>
    <t>BOTA PVC BRANCA 44</t>
  </si>
  <si>
    <t>BOTA PVC BRANCA Nº33</t>
  </si>
  <si>
    <t>BOTA PVC BRANCA  36</t>
  </si>
  <si>
    <t>BOTA PVC BRANCA  37</t>
  </si>
  <si>
    <t>BOTA PVC BRANCA 38</t>
  </si>
  <si>
    <t>BOTA PVC BRANCA Nº41</t>
  </si>
  <si>
    <t>BOTA PVC PRETA N°41</t>
  </si>
  <si>
    <t>BOTA PVC PRETA Nº37</t>
  </si>
  <si>
    <t>BOTA PVC PRETA Nº39</t>
  </si>
  <si>
    <t>BOTA PVC PRETA Nº40</t>
  </si>
  <si>
    <t>BOTA CANO L TURNO Nº39</t>
  </si>
  <si>
    <t>BOTA PVC BRANCA 46</t>
  </si>
  <si>
    <t>BOTA PVC BRANCA  35</t>
  </si>
  <si>
    <t>BOTA PVC BRANCA 39</t>
  </si>
  <si>
    <t>BOTA PVC AZUL CANO CURTO 38</t>
  </si>
  <si>
    <t>BOTA PVC AZUL CANO CURTO 40</t>
  </si>
  <si>
    <t>BOTA PVC AZUL CANO CURTO 41</t>
  </si>
  <si>
    <t>BOTA PVC AZUL CANO CURTO 42</t>
  </si>
  <si>
    <t>BOTA PVC AZUL CANO CURTO 43</t>
  </si>
  <si>
    <t>BOTA PVC AZUL CANO CURTO 44</t>
  </si>
  <si>
    <t>BOTA PVC AZUL CANO CURTO 45</t>
  </si>
  <si>
    <t>BOTINA COURO S/BIQUEIRA ACO  BRACOL 36</t>
  </si>
  <si>
    <t>BOTINA COURO S/BIQUEIRA ACO  BRACOL 44</t>
  </si>
  <si>
    <t>BOTA EMERG.036VM</t>
  </si>
  <si>
    <t>BOTA 022DUP</t>
  </si>
  <si>
    <t>BOTINA COURO C/BIQUEIRA ACO 42</t>
  </si>
  <si>
    <t>BOTA PVC AZUL CANO CURTO 37</t>
  </si>
  <si>
    <t>BOTA PVC AZUL CANO CURTO 39</t>
  </si>
  <si>
    <t>BOTA PVC BRANCA N°42</t>
  </si>
  <si>
    <t>BOTA PVC BRANCA N°43</t>
  </si>
  <si>
    <t>BOTA PVC BRANCA N°44</t>
  </si>
  <si>
    <t>BOTA PVC BRANCA Nº36</t>
  </si>
  <si>
    <t>BOTA PVC BRANCA Nº37</t>
  </si>
  <si>
    <t>BOTA PVC BRANCA Nº38</t>
  </si>
  <si>
    <t>BOTINA NOBUK</t>
  </si>
  <si>
    <t>BOTINA S/B PTA N°40</t>
  </si>
  <si>
    <t>BOTINA S/B PTA N°42</t>
  </si>
  <si>
    <t>COTURNO N°40</t>
  </si>
  <si>
    <t>COTURNO Nº39</t>
  </si>
  <si>
    <t>BOTA CANO CURTO Nº 43</t>
  </si>
  <si>
    <t>BOTA PVC PRETA Nº 38</t>
  </si>
  <si>
    <t>BOTA PVC PRETA Nº 41</t>
  </si>
  <si>
    <t>BOTA PVC PRETA Nº 42</t>
  </si>
  <si>
    <t>BOTA PVC PRETA Nº 43</t>
  </si>
  <si>
    <t>BOTA CANO CURTO Nº 34</t>
  </si>
  <si>
    <t>BOTA CANO CURTO Nº 35</t>
  </si>
  <si>
    <t>BOTA CANO CURTO Nº 36</t>
  </si>
  <si>
    <t>BOTA CANO CURTO Nº 39</t>
  </si>
  <si>
    <t>BOTA CANO CURTO Nº 40</t>
  </si>
  <si>
    <t>BOTA CANO CURTO Nº 42</t>
  </si>
  <si>
    <t>CALCA DE BRIM BRANCA P</t>
  </si>
  <si>
    <t>CALCA DE BRIM AZUL ROYAL G</t>
  </si>
  <si>
    <t>CALCA DE BRIM AZUL ROYAL GG</t>
  </si>
  <si>
    <t>CALCA DE BRIM AZUL ROYAL M</t>
  </si>
  <si>
    <t>CALCA DE BRIM AZUL ROYAL XXG</t>
  </si>
  <si>
    <t>CALCA DE BRIM BRANCA (LISTRA VERDE) GG</t>
  </si>
  <si>
    <t>CALCA DE BRIM AZUL ROYAL P</t>
  </si>
  <si>
    <t>CALCA DE BRIM BRANCA G</t>
  </si>
  <si>
    <t>CALCA DE BRIM BRANCA GG</t>
  </si>
  <si>
    <t>CALCA DE BRIM BRANCA M</t>
  </si>
  <si>
    <t>CALCA G (VERDE BANDEIRA) S/ LOGO</t>
  </si>
  <si>
    <t>CALCA IMPERMEAVEL ESP.0,13</t>
  </si>
  <si>
    <t>CALCA CINZA ESCURO G</t>
  </si>
  <si>
    <t>CALCA DE BRIM BRANCA (LISTRA VERDE) M</t>
  </si>
  <si>
    <t>CALCA DE BRIM BRANCA XXG</t>
  </si>
  <si>
    <t>CALCA DE SEGURANCA (ALTA TENSAO) G</t>
  </si>
  <si>
    <t>CALCA CINZA ESCURO P</t>
  </si>
  <si>
    <t>CALCA CINZA ESCURO GG</t>
  </si>
  <si>
    <t>CALCA CINZA ESCURO EXG</t>
  </si>
  <si>
    <t>CALCA AZUL FEMININA M</t>
  </si>
  <si>
    <t>CALCA GG (VERDE HOSPITAL) S/ LOGO</t>
  </si>
  <si>
    <t>CALCA DE GABARDINE MARROM SEGURANCA 40</t>
  </si>
  <si>
    <t>CALCA DE GABARDINE MARROM SEGURANCA 42</t>
  </si>
  <si>
    <t>CALCA DE GABARDINE MARROM SEGURANCA 44</t>
  </si>
  <si>
    <t>CALCA DE GABARDINE MARROM SEGURANCA 48</t>
  </si>
  <si>
    <t>CALCA DE GABARDINE MARROM SEGURANCA 50</t>
  </si>
  <si>
    <t>CALCA DE GABARDINE MARROM SEGURANCA 60</t>
  </si>
  <si>
    <t>CALCA SOCIAL PRETA</t>
  </si>
  <si>
    <t>CALCA CINZA ESCURO M</t>
  </si>
  <si>
    <t>CALCA AZUL FEMININA G</t>
  </si>
  <si>
    <t>CALCA DE BRIM BRANCA PP</t>
  </si>
  <si>
    <t>CALCA DE BRIM LARANJA M</t>
  </si>
  <si>
    <t>CALCA DE GABARDINE MARROM SEGURANCA 38</t>
  </si>
  <si>
    <t>CALCA DE GABARDINE MARROM SEGURANCA</t>
  </si>
  <si>
    <t>CALCA NR10 RISCO(I)E(II) ATPV11,3 CAL/CM² C.A.32457</t>
  </si>
  <si>
    <t>CALCA BRANCA (GG)</t>
  </si>
  <si>
    <t>CALCA BRANCA (M)</t>
  </si>
  <si>
    <t>CALCA AZUL (G)</t>
  </si>
  <si>
    <t>CALCA AZUL (M)</t>
  </si>
  <si>
    <t>CALCA AZUL (P)</t>
  </si>
  <si>
    <t>CALCA AZUL SG</t>
  </si>
  <si>
    <t>CALCA BRANCA (EG)</t>
  </si>
  <si>
    <t>CALCA BRANCA (EGG)</t>
  </si>
  <si>
    <t>CALCA BRANCA (G)</t>
  </si>
  <si>
    <t>CALCA JEANS Nº38</t>
  </si>
  <si>
    <t>CALCA JEANS Nº42</t>
  </si>
  <si>
    <t>CALCA JEANS Nº44</t>
  </si>
  <si>
    <t>CALCA JEANS Nº46</t>
  </si>
  <si>
    <t>CALCA JEANS Nº48</t>
  </si>
  <si>
    <t>CALCA 50 (BRANCA) S/ LOGO</t>
  </si>
  <si>
    <t>CALCA  52 (BRANCA) S/ LOGO</t>
  </si>
  <si>
    <t>CALCA  P (BEGE) S/ LOGO</t>
  </si>
  <si>
    <t>CALCA M (BEGE) S/ LOGO</t>
  </si>
  <si>
    <t>CALCA G (BEGE) S/ LOGO</t>
  </si>
  <si>
    <t>CALCA GG (BEGE) S/ LOGO</t>
  </si>
  <si>
    <t>CALCA EXG (BEGE) S/ LOGO</t>
  </si>
  <si>
    <t>CALCA 46 (BEGE) S/ LOGO</t>
  </si>
  <si>
    <t>CALCA 48 (BEGE) S/ LOGO</t>
  </si>
  <si>
    <t>CALCA 50 (BEGE) S/ LOGO</t>
  </si>
  <si>
    <t>CALCA 52 (BEGE) S/ LOGO</t>
  </si>
  <si>
    <t>CALCA P (AZUL CLARO) S/ LOGO</t>
  </si>
  <si>
    <t>CALCA M (AZUL CLARO) S/ LOGO</t>
  </si>
  <si>
    <t>CALCA G (AZUL CLARO) S/ LOGO</t>
  </si>
  <si>
    <t>CALCA GG (AZUL CLARO) S/ LOGO</t>
  </si>
  <si>
    <t>CALCA EXG (AZUL CLARO) S/ LOGO</t>
  </si>
  <si>
    <t>CALCA 46 (AZUL CLARO) S/ LOGO</t>
  </si>
  <si>
    <t>CALCA 48 (AZUL CLARO) S/ LOGO</t>
  </si>
  <si>
    <t>CALCA 50 (AZUL CLARO) S/ LOGO</t>
  </si>
  <si>
    <t>CALCA 52 (AZUL CLARO) S/ LOGO</t>
  </si>
  <si>
    <t>CALCA 36 (CINZA) S/ LOGO</t>
  </si>
  <si>
    <t>CALCA 38 (CINZA) S/ LOGO</t>
  </si>
  <si>
    <t>CALCA 40 (CINZA) S/ LOGO</t>
  </si>
  <si>
    <t>CALCA 42 (CINZA) S/ LOGO</t>
  </si>
  <si>
    <t>CALCA 44 (CINZA) S/ LOGO</t>
  </si>
  <si>
    <t>CALCA 46 (CINZA) S/ LOGO</t>
  </si>
  <si>
    <t>CALCA 48 (CINZA) S/ LOGO</t>
  </si>
  <si>
    <t>CALCA 50 (CINZA) S/ LOGO</t>
  </si>
  <si>
    <t>CALCA 52 (CINZA) S/ LOGO</t>
  </si>
  <si>
    <t>VESTIMENTA TIPO CALCA (CA-10976)</t>
  </si>
  <si>
    <t>CAMISA DE BRIM  AZUL ROYAL G</t>
  </si>
  <si>
    <t>CAMISA DE BRIM  AZUL ROYAL GG</t>
  </si>
  <si>
    <t>CAMISA DE BRIM  AZUL ROYAL M</t>
  </si>
  <si>
    <t>CAMISA DE BRIM  AZUL ROYAL MANGA LONGA N 03</t>
  </si>
  <si>
    <t>CAMISA DE BRIM  AZUL ROYAL MANGA LONGA N 04</t>
  </si>
  <si>
    <t>CAMISA DE BRIM  AZUL ROYAL P</t>
  </si>
  <si>
    <t>CAMISA DE BRIM  AZUL ROYAL XXG</t>
  </si>
  <si>
    <t>CAMISA DE BRIM BRANCA (LISTRA VERDE) GG</t>
  </si>
  <si>
    <t>CAMISA DE BRIM BRANCA (LISTRA VERDE) M</t>
  </si>
  <si>
    <t>CAMISA DE BRIM BRANCA G</t>
  </si>
  <si>
    <t>CAMISA DE BRIM BRANCA GG</t>
  </si>
  <si>
    <t>CAMISA DE BRIM BRANCA M</t>
  </si>
  <si>
    <t>CAMISA DE BRIM BRANCA P</t>
  </si>
  <si>
    <t>CAMISA DE BRIM BRANCA XXG</t>
  </si>
  <si>
    <t>CAMISA GRAFIL BEGE MANGA CURTA N 02</t>
  </si>
  <si>
    <t>CAMISA GRAFIL BEGE MANGA CURTA N 04</t>
  </si>
  <si>
    <t>CAMISA GRAFIL BEGE MANGA CURTA N 06</t>
  </si>
  <si>
    <t>CAMISA GRAFIL BEGE MANGA LONGA N 02</t>
  </si>
  <si>
    <t>CAMISA GRAFIL BEGE MANGA LONGA N 04</t>
  </si>
  <si>
    <t>CAMISA GRAFIL BEGE MANGA LONGA N 06</t>
  </si>
  <si>
    <t>CAMISA SOCIAL MANGA CURTA</t>
  </si>
  <si>
    <t>CAMISA SOCIAL MANGA LONGA</t>
  </si>
  <si>
    <t>CAMISA TERGAL BEJE MANGA LONGA C/LOGOTIPO Nº 04</t>
  </si>
  <si>
    <t>CAMISETA</t>
  </si>
  <si>
    <t>CAMISETA DE ALGODAO BRANCA G</t>
  </si>
  <si>
    <t>CAMISETA DE ALGODAO BRANCA GG</t>
  </si>
  <si>
    <t>CAMISETA DE ALGODAO BRANCA M</t>
  </si>
  <si>
    <t>CAMISETA DE ALGODAO BRANCA P</t>
  </si>
  <si>
    <t>CAMISETA DE ALGODAO BRANCA XXG</t>
  </si>
  <si>
    <t>CAMISETA DE MALHA AZUL G</t>
  </si>
  <si>
    <t>CAMISETA DE MALHA AZUL GG</t>
  </si>
  <si>
    <t>CAMISETA DE MALHA AZUL M</t>
  </si>
  <si>
    <t>CAMISETA DE MALHA AZUL P</t>
  </si>
  <si>
    <t>CAMISETA DE MALHA PV AZUL G</t>
  </si>
  <si>
    <t>CAMISETA DE MALHA PV AZUL GG</t>
  </si>
  <si>
    <t>CAMISETA DE MALHA PV AZUL M</t>
  </si>
  <si>
    <t>CAMISETA DE MALHA PV AZUL MANGA CURTA N 06</t>
  </si>
  <si>
    <t>CAMISETA DE MALHA PV AZUL MANGA LONGA N 03</t>
  </si>
  <si>
    <t>CAMISETA DE MALHA PV AZUL MANGA LONGA N 04</t>
  </si>
  <si>
    <t>CAMISETA DE MALHA PV AZUL MANGA LONGA N 05</t>
  </si>
  <si>
    <t>CAMISETA DE MALHA PV AZUL MANGA LONGA N 06</t>
  </si>
  <si>
    <t>CAMISETA DE MALHA PV AZUL P</t>
  </si>
  <si>
    <t>CAMISETA DE MALHA PV AZUL XXG</t>
  </si>
  <si>
    <t>CAMISETA DE MALHA PV BRANCA G</t>
  </si>
  <si>
    <t>CAMISETA DE MALHA PV BRANCA GG</t>
  </si>
  <si>
    <t>CAMISETA DE MALHA PV BRANCA M</t>
  </si>
  <si>
    <t>CAMISETA DE MALHA PV BRANCA P</t>
  </si>
  <si>
    <t>CAMISETA DE MALHA PV BRANCA XXG</t>
  </si>
  <si>
    <t>CAMISETA POLO P</t>
  </si>
  <si>
    <t>CAMISETA DE MALHA PV LARANJA M</t>
  </si>
  <si>
    <t>CANETA PILOTO P/ RETROPROGETOR 1,0MM</t>
  </si>
  <si>
    <t>CANETA PILOTO P/ RETROPROGETOR 2,0MM</t>
  </si>
  <si>
    <t>CAMISA NR10 RISCO(I)E(II) ATPV11,3 CAL/CM² C.A.32456</t>
  </si>
  <si>
    <t>CAMISETA DE MALHA PV AZUL MANGA LONGA N 07 (EXG)</t>
  </si>
  <si>
    <t>CAMISETA AMARELA (M)</t>
  </si>
  <si>
    <t>CAMISETA AZUL (G)</t>
  </si>
  <si>
    <t>CAMISETA AZUL (GG)</t>
  </si>
  <si>
    <t>CAMISETA AZUL (M)</t>
  </si>
  <si>
    <t>CAMISETA AZUL (P)</t>
  </si>
  <si>
    <t>CAMISETA BCA (EGG)</t>
  </si>
  <si>
    <t>CAMISETA BCA (EGGG)</t>
  </si>
  <si>
    <t>CAMISETA BRANCA (EG)</t>
  </si>
  <si>
    <t>CAMISETA BRANCA (G)</t>
  </si>
  <si>
    <t>CAMISETA BRANCA (GG)</t>
  </si>
  <si>
    <t>CAMISETA BRANCA (M)</t>
  </si>
  <si>
    <t>CAMISETA BRANCA (P)</t>
  </si>
  <si>
    <t>CAMISETA M.LONGA (M)</t>
  </si>
  <si>
    <t>CAPA C/E 003 BRANCA PREVEMAX</t>
  </si>
  <si>
    <t>CAPA DE CHUVA AMARELA LAMINADO PVC - V553</t>
  </si>
  <si>
    <t>CAPA DE CHUVA AMARELA GG</t>
  </si>
  <si>
    <t>CAPA PARA ACOPLAMENTO AEL-48</t>
  </si>
  <si>
    <t>CAPA PARA ACOPLAMENTO AEL - 42</t>
  </si>
  <si>
    <t>CAPA PARA ACOPLAMENTO AEL - 33</t>
  </si>
  <si>
    <t>CAPA CHUVA PVC TAMANHO EXGG CA28449</t>
  </si>
  <si>
    <t>VESTIMENTA TIPO JAPONA  (CA-10975)</t>
  </si>
  <si>
    <t>CAPUZ CAMARA-FRIA BALACLAVA MALHA LA AZUL (CA-10979)</t>
  </si>
  <si>
    <t>CAMISETA DE MALHA VERMELHA GG</t>
  </si>
  <si>
    <t>CAMISETA DE MALHA PV VERMELHA M</t>
  </si>
  <si>
    <t>CAMISETA DE MALHA PV VERMELHA G</t>
  </si>
  <si>
    <t>CAMISETA DE MALHA PV VERMELHA XGG</t>
  </si>
  <si>
    <t>CAPACETE TIPO JOQUEI C/SUSPENSAO CATRACA TIRA JUGULAR C/ ABA</t>
  </si>
  <si>
    <t>CAPACETE DE SEGURANCA H-700 3M CLASSE B CA 29638 BRANCO</t>
  </si>
  <si>
    <t>RETENTOR DE FILTRO 501 3M PARA FILTRO 5N11</t>
  </si>
  <si>
    <t>CONE RIGIDO PVC LARANJA E BRANCO 50CM</t>
  </si>
  <si>
    <t>FITA ZEBRADA PRETO E AMARELO EMB. 100 METROS</t>
  </si>
  <si>
    <t>FILTRO 5N11 PARA PARTICULAS TOXICAS P-2 SERIE 6000 E 7000 3M</t>
  </si>
  <si>
    <t>CAPA PROTETORA PARA PRANCHA LONGA</t>
  </si>
  <si>
    <t>PRANCHA LONGA DE COMPENSADO NAVAL (1,80X0,45 CM) C/3 CINTOS</t>
  </si>
  <si>
    <t>LUVA DE PROCEDIMENTO TAMANHO P</t>
  </si>
  <si>
    <t>LUVA LATEX DE PROCEDIMENTO MEDIA</t>
  </si>
  <si>
    <t>LUVA LATEX PLUS G - NOVA SANRO</t>
  </si>
  <si>
    <t>LUVA MUCAMBO 250 ANTIDERRAPANTE VERDE FORRADA TAM. GRANDE</t>
  </si>
  <si>
    <t>LUVA MUCAMBO 250 ANTIDERRAPANTE VERDE FORRADA TAM. PEQUENA</t>
  </si>
  <si>
    <t>LUVA MUCAMBO S-250 ANTIDERRAPANTE VERDE FORRADA TAM. MEDIO (</t>
  </si>
  <si>
    <t>LUVA LATEX TAMANHO M</t>
  </si>
  <si>
    <t>LUVA GALVANIZADA BSP 2 X 1 1/2 TUPY</t>
  </si>
  <si>
    <t>LUVA BORRACHA NITRILICA - TAMANHO P</t>
  </si>
  <si>
    <t>LUVA BORRACHA NITRILICA - TAMANHO M</t>
  </si>
  <si>
    <t>LUVA BORRACHA NITRILICA - TAMANHO G</t>
  </si>
  <si>
    <t>LUVA ISOLANTE DE BORRACHA 20KV ORION NBR 10622</t>
  </si>
  <si>
    <t>LUVA ELETRICA 17.000V ATSM D120 NBR 10622 CLASS II TIPO II C</t>
  </si>
  <si>
    <t>LUVA SOLDAVEL 60MM KRONA</t>
  </si>
  <si>
    <t>LUVA NITRILICA SEM FORRO VERDE M CA16314</t>
  </si>
  <si>
    <t>LUVA NITRILICA SEM FORRO AZUL M CA 35633</t>
  </si>
  <si>
    <t>LUVA NITRILICA  SEM FORRO AZUL P CA 35633</t>
  </si>
  <si>
    <t>LUVA NITRILICA  SEM FORRO VERDE P CA 16314</t>
  </si>
  <si>
    <t>LUVA NITRILICA  SEM FORRO AZUL G CA 35633</t>
  </si>
  <si>
    <t>LUVA NITRILICA  SEM FORRO VERDE  G CA 16314</t>
  </si>
  <si>
    <t>LUVA DE BAIXA TEMPERATURA SIBERIA DA-23000 - CA12284</t>
  </si>
  <si>
    <t>LUVA DE REDUCAO FF 3"X2" GALVANIZADO</t>
  </si>
  <si>
    <t>LUVA DE REDUCAO FF 3/4X1" GALVANIZADO</t>
  </si>
  <si>
    <t>LUVA GALVANIZADA 1"</t>
  </si>
  <si>
    <t>LUVA GALVANIZADA 1.1/2"</t>
  </si>
  <si>
    <t>LUVA GALVANIZADA 1.1/4"</t>
  </si>
  <si>
    <t>LUVA C/FIO DE ACO M</t>
  </si>
  <si>
    <t>LUVA C/FIO DE ACO P</t>
  </si>
  <si>
    <t>LUVA DE CORRE 100 MM</t>
  </si>
  <si>
    <t>LUVA DE CORRE 40 MM</t>
  </si>
  <si>
    <t>LUVA DE PROCEDIMENTO P</t>
  </si>
  <si>
    <t>LUVA DE PROCEDIMENTO M</t>
  </si>
  <si>
    <t>LUVA DE PROCEDIMENTO G</t>
  </si>
  <si>
    <t>LUVA DE RASPA DE COURO</t>
  </si>
  <si>
    <t>LUVA GALVANIZADA C/ROSCA 2"</t>
  </si>
  <si>
    <t>LUVA GRAFATEX KEVLAR 40 CM HERCULES - CA-29614 G</t>
  </si>
  <si>
    <t>LUVA LATEX FORRADA AMARELA P</t>
  </si>
  <si>
    <t>LUVA LATEX FORRADA AMARELA M</t>
  </si>
  <si>
    <t>LUVA LATEX FORRADA AMARELA G</t>
  </si>
  <si>
    <t>LUVA LATEX FORRADA AMARELA XG</t>
  </si>
  <si>
    <t>LUVA LATEX FORRADA VERDE M</t>
  </si>
  <si>
    <t>LUVA LATEX FORRADA VERDE G</t>
  </si>
  <si>
    <t>LUVA LATEX FORRADA VERDE P</t>
  </si>
  <si>
    <t>LUVA NITRILICA 46 CM. M</t>
  </si>
  <si>
    <t>LUVA NITRILICA 46 CM. G</t>
  </si>
  <si>
    <t>LUVA NITRILICA 46 CM. P</t>
  </si>
  <si>
    <t>LUVA PVC BRANCO C/ROSCA 1"1/2</t>
  </si>
  <si>
    <t>LUVA PVC BRANCO C/ROSCA 1/2</t>
  </si>
  <si>
    <t>LUVA PVC BRANCO C/ROSCA 3/4</t>
  </si>
  <si>
    <t>LUVA PVC MARROM SOLDAVEL 1"</t>
  </si>
  <si>
    <t>LUVA VAQUETA</t>
  </si>
  <si>
    <t>LUVA PVC BRANCO C/ROSCA 2"</t>
  </si>
  <si>
    <t>LUVA PVC MARROM SOLDAVEL 2"</t>
  </si>
  <si>
    <t>LUVA  PVC BRANCO C/ROSCA 1"</t>
  </si>
  <si>
    <t>LUVA PVC BRANCO COM ROSCA 3" TIGRE</t>
  </si>
  <si>
    <t>LUVA PVC MARROM SOLDAVEL 1"1/2</t>
  </si>
  <si>
    <t>LUVA PVC MARROM SOLDAVEL 3/4</t>
  </si>
  <si>
    <t>LUVA LATEX</t>
  </si>
  <si>
    <t>LUVA</t>
  </si>
  <si>
    <t>LUVA GALVANIZADA C/ROSCA 1"1/2</t>
  </si>
  <si>
    <t>LUVA GALVANIZADA C/ROSCA 1"</t>
  </si>
  <si>
    <t>LUVA GALVANIZADA C/ROSCA 3/4</t>
  </si>
  <si>
    <t>LUVA GALVANIZADA C/ROSCA 1/2</t>
  </si>
  <si>
    <t>LUVA ACO CARBONO C/ROSCA 2"</t>
  </si>
  <si>
    <t>LUVA ACO CARBONO C/ROSCA 1"1/2</t>
  </si>
  <si>
    <t>LUVA ACO CARBONO C/ROSCA 1"</t>
  </si>
  <si>
    <t>LUVA ACO CARBONO C/ROSCA 1/2</t>
  </si>
  <si>
    <t>LUVA SIMPLES 100 MM</t>
  </si>
  <si>
    <t>LUVA SIMPLES 150 MM</t>
  </si>
  <si>
    <t>LUVA DE CORRE 75 MM</t>
  </si>
  <si>
    <t>LUVA PVC BRANCA C/ROSCA 3"</t>
  </si>
  <si>
    <t>LUVA AQUATERME 54 MM</t>
  </si>
  <si>
    <t>LUVA DE PVC PRETO C/ROSCA 1"</t>
  </si>
  <si>
    <t>LUVA DE CONDULETE  INOX C /ROSCA  1" 1/2</t>
  </si>
  <si>
    <t>LUVA DE CONDULETE INOX C / ROSCA  1"</t>
  </si>
  <si>
    <t>LUVA NITRILICA 46 CM P</t>
  </si>
  <si>
    <t>LUVA PVC MARROM SOLDAVEL 1/2</t>
  </si>
  <si>
    <t>LUVA ACO CARBONO C/ROSCA 3/4</t>
  </si>
  <si>
    <t>LUVA C/FIO DE ACO XG</t>
  </si>
  <si>
    <t>LUVA DE CORRER 150MM                            </t>
  </si>
  <si>
    <t>LUVA 1´´ SCH 40 ACO CARBONO ROSCA</t>
  </si>
  <si>
    <t>LUVA 3/4´´ SCH 40 ACO CARBONO ROSCA</t>
  </si>
  <si>
    <t>LUVA DE REDUCAO DE PVC BRANCO DE 2´´X 1.1/2´´</t>
  </si>
  <si>
    <t>LUVA LATEX FORRADA VERDE XG</t>
  </si>
  <si>
    <t>MASCARA DESCARTAVEL SEMI FACIAL - REF. PFF-2 S BRANCA</t>
  </si>
  <si>
    <t>MASCARA DESCARTAVEL COM ELASTICO  BARBA/BIGODE - POLAR FIX</t>
  </si>
  <si>
    <t>MASCARA DE SOLDA AUTO ESCURECIMENTO V8-MS-SR1 - CA 29.123</t>
  </si>
  <si>
    <t>LUVA DA 90112 FLEX AZUL PROCS SENSIFLEX-G G</t>
  </si>
  <si>
    <t>LUVA DE MALHA PIGMENTADA</t>
  </si>
  <si>
    <t>MASCARA ALLTEC P/1 FILTRO MAST 2001</t>
  </si>
  <si>
    <t>MASCARA CIRURGICA C/ELASTICO</t>
  </si>
  <si>
    <t>LUVA LATEX SANRO TOP AMARELA - TAMANHO M M</t>
  </si>
  <si>
    <t>MASCARA DESCARTAVEL VALVULADA P2</t>
  </si>
  <si>
    <t>MASCARA SEMI FACIAL VO/GA C/FILTRO</t>
  </si>
  <si>
    <t>LUVA LATEX SANRO TOP VERDE - TAMANHO M</t>
  </si>
  <si>
    <t>LUVA LATEX SANRO TOP VERDE - TAMANHO P</t>
  </si>
  <si>
    <t>LUVA LATEX SANRO TOP VERDE - TAMANHO XG XG</t>
  </si>
  <si>
    <t>LUVA MALHA DE ACO INTEIRA</t>
  </si>
  <si>
    <t>LUVA NITRILICA 46CM CANO CURTO - Nº8 M</t>
  </si>
  <si>
    <t>LUVA NITRILICA 46CM CANO CURTO - Nº9</t>
  </si>
  <si>
    <t>LUVA NITRILICA A-18V MANGA LONGA N°9 - G</t>
  </si>
  <si>
    <t>LUVA NITRILICA A-18V MANGA LONGA Nº7- P P</t>
  </si>
  <si>
    <t>LUVA NITRILICA A-18V MANGA LONGA Nº8- M M</t>
  </si>
  <si>
    <t>LUVA NITRILICA A-18V MANGA LONGA Nº9- G G</t>
  </si>
  <si>
    <t>LUVA PVC 56 CM C/FORRO</t>
  </si>
  <si>
    <t>LUVA PVC COM FORRO ASPERA 36CM</t>
  </si>
  <si>
    <t>LUVA TERMICA 15CM G</t>
  </si>
  <si>
    <t>LUVA TERMICA 15CM M</t>
  </si>
  <si>
    <t>LUVA TERMICA DE VAQUETA G</t>
  </si>
  <si>
    <t>LUVA TERMICA DE VAQUETA M</t>
  </si>
  <si>
    <t>MASCARA PFF1 SEM VALVULA</t>
  </si>
  <si>
    <t>MASCARA</t>
  </si>
  <si>
    <t>MEIA TERMICA CA10977</t>
  </si>
  <si>
    <t>MEIAO PARA CAMARA FRIA (CA-28355)</t>
  </si>
  <si>
    <t>OCULOS DE SEGURANCA - CA: 27825</t>
  </si>
  <si>
    <t>OCULOS LEOPARDO INCOLOR KALIPSO CA11268</t>
  </si>
  <si>
    <t>OCULOS INCOLOR AMPLA VISAO TITANIUM DANNY CA21591</t>
  </si>
  <si>
    <t>CINTO DE SEGURANCA 1891 MG CA35521 C/ TALABARTE E TRAVAQUEDA</t>
  </si>
  <si>
    <t>CINTO DE SEGURANCA 1891E  MARCA MG CA 19741</t>
  </si>
  <si>
    <t>CARTUCHO REFIL 6006 MULTI-VAPOR 3M P/ RESPIRADOR SEMI FACIAL</t>
  </si>
  <si>
    <t>OCULOS AMPLA VISAO (C/VALVULA)</t>
  </si>
  <si>
    <t>OCULOS DE SEGURANCA MODELO RIO DE JANEIRO ESCURO</t>
  </si>
  <si>
    <t>OCULOS SEG.MOD. RIO DE JANEIRO</t>
  </si>
  <si>
    <t>OCULOS AMPLA VISAO</t>
  </si>
  <si>
    <t>OCULOS LEOPARDO INCOLOR</t>
  </si>
  <si>
    <t>TOUCA SANFONADA DESCARTAVEL</t>
  </si>
  <si>
    <t>TOUCA TNT VERDE</t>
  </si>
  <si>
    <t>TOUCA ARABE PV BRANCO</t>
  </si>
  <si>
    <t>TOUCA DESCARTAVEL AZUL</t>
  </si>
  <si>
    <t>TOUCA DESCARTAVEL BRANCA</t>
  </si>
  <si>
    <t>TOUCA DESCARTAVEL VERDE</t>
  </si>
  <si>
    <t>TOUCA ARABE AZUL - C/ELASTICO NUCA 20CM</t>
  </si>
  <si>
    <t>TOUCA DESCATAVEL AMARELA</t>
  </si>
  <si>
    <t>JALECO DE BRIM AZUL G</t>
  </si>
  <si>
    <t>JALECO DE BRIM AZUL GG</t>
  </si>
  <si>
    <t>JALECO DE BRIM AZUL M</t>
  </si>
  <si>
    <t>JALECO DE BRIM AZUL P</t>
  </si>
  <si>
    <t>JALECO DE BRIM BRANCO 38</t>
  </si>
  <si>
    <t>JALECO DE BRIM BRANCO 40</t>
  </si>
  <si>
    <t>JALECO DE BRIM BRANCO 40 MANGA LONGA</t>
  </si>
  <si>
    <t>JALECO DE BRIM BRANCO 42</t>
  </si>
  <si>
    <t>JALECO DE BRIM BRANCO 44</t>
  </si>
  <si>
    <t>JALECO DE BRIM BRANCO 44 MANGA LONGA</t>
  </si>
  <si>
    <t>JALECO DE BRIM BRANCO 46</t>
  </si>
  <si>
    <t>JALECO DE BRIM BRANCO 46 MANGA LONGA</t>
  </si>
  <si>
    <t>JALECO DE BRIM BRANCO 48</t>
  </si>
  <si>
    <t>JALECO DE BRIM BRANCO 54</t>
  </si>
  <si>
    <t>JALECO DE BRIM BRANCO 58</t>
  </si>
  <si>
    <t>JALECO DE BRIM BRANCO 50</t>
  </si>
  <si>
    <t>JALECO DE BRIM BRANCO 52</t>
  </si>
  <si>
    <t>JALECO DE BRIM BRANCO 56</t>
  </si>
  <si>
    <t>JALECO 48</t>
  </si>
  <si>
    <t>JALECO 54</t>
  </si>
  <si>
    <t>JALECO 58</t>
  </si>
  <si>
    <t>JALECO 50</t>
  </si>
  <si>
    <t>JALECO 52</t>
  </si>
  <si>
    <t>JALECO 56</t>
  </si>
  <si>
    <t>BONE BRIM AZUL</t>
  </si>
  <si>
    <t>BONE BRIM AMARELO</t>
  </si>
  <si>
    <t>BONE BRIM CINZA</t>
  </si>
  <si>
    <t>BONE BRIM MARRON</t>
  </si>
  <si>
    <t>BONE BRIM VERDE</t>
  </si>
  <si>
    <t>BONE BRIM BRANCO C/ PROTETOR DE NUCA</t>
  </si>
  <si>
    <t>JAPONA NYL MARROM G</t>
  </si>
  <si>
    <t>JAPONA NYL MARROM GG</t>
  </si>
  <si>
    <t>CAP AQUATERME 54 MM</t>
  </si>
  <si>
    <t>CAP GALVANIZADO C/ROSCA  2"</t>
  </si>
  <si>
    <t>CAP GALVANIZADO C/ROSCA 1"</t>
  </si>
  <si>
    <t>CAP GALVANIZADO C/ROSCA 1"1/2</t>
  </si>
  <si>
    <t>CAP GALVANIZADO C/ROSCA 1/2</t>
  </si>
  <si>
    <t>CAP GALVANIZADO C/ROSCA 3/4</t>
  </si>
  <si>
    <t>CAP PVC BRANCO C/ROSCA 1"</t>
  </si>
  <si>
    <t>CAP PVC BRANCO C/ROSCA 1"1/2</t>
  </si>
  <si>
    <t>CAP PVC BRANCO C/ROSCA 1/2</t>
  </si>
  <si>
    <t>CAP PVC BRANCO C/ROSCA 2"</t>
  </si>
  <si>
    <t>CAP PVC BRANCO C/ROSCA 3/4</t>
  </si>
  <si>
    <t>CAP PVC BRANCO SOLDAVEL 6"</t>
  </si>
  <si>
    <t>CAP PVC MARROM SOLDAVEL 1"</t>
  </si>
  <si>
    <t>CAP PVC MARROM SOLDAVEL 1"1/2</t>
  </si>
  <si>
    <t>CAP PVC MARROM SOLDAVEL 1/2</t>
  </si>
  <si>
    <t>CAP PVC MARROM SOLDAVEL 2"</t>
  </si>
  <si>
    <t>CAP PVC MARROM SOLDAVEL 3/4</t>
  </si>
  <si>
    <t>FT - 10</t>
  </si>
  <si>
    <t>CINTO PQD 3 ARG.PR.LOMB.140MMMULT.1885D</t>
  </si>
  <si>
    <t>CINTO DE SEGURANCA</t>
  </si>
  <si>
    <t>BOLSA ROUPEIRO CONFECCIONADA EM NYLON</t>
  </si>
  <si>
    <t>SAPATO PRETO SEM BIQUEIRA N. 44</t>
  </si>
  <si>
    <t>SAPATO PRETO SEM BIQUEIRA N. 43</t>
  </si>
  <si>
    <t>SAPATO BRANCO SEM BIQUEIRA N. 40</t>
  </si>
  <si>
    <t>SAPATO ELASTICO S/METAL PRETO CA 16571 T-39</t>
  </si>
  <si>
    <t>SAPATO ELASTICO S/METAL PRETO CA 16571 T-40</t>
  </si>
  <si>
    <t>SAPATO ELASTICO S/METAL PRETO CA 16571 T-41</t>
  </si>
  <si>
    <t>SAPATO ELASTICO S/METAL PRETO CA 16571 T-42</t>
  </si>
  <si>
    <t>SAPATO ELASTICO BRANCO FIBRATEC T.34</t>
  </si>
  <si>
    <t>SAPATO ELASTICO BRANCO FIBRATEC T.35</t>
  </si>
  <si>
    <t>SAPATO ELASTICO BRANCO FIBRATEC T.40</t>
  </si>
  <si>
    <t>SAPATO ELASTICO BRANCO FIBRATEC T.41</t>
  </si>
  <si>
    <t>SAPATO ELASTICO BRANCO FIBRATEC T.42</t>
  </si>
  <si>
    <t>SAPATO COM ELASTICO SEM METAL PRETO BIDENSIDADE CA. 25686 T.</t>
  </si>
  <si>
    <t>SAPATO COM ELASTICO SEM METAL BRANCO BIDENSIDADE CA. 25686 T</t>
  </si>
  <si>
    <t>SAPATO BRANCO SEM BIQUEIRA N. 34</t>
  </si>
  <si>
    <t>SAPATO BRANCO SEM BIQUEIRA N. 35</t>
  </si>
  <si>
    <t>SAPATO BRANCO SEM BIQUEIRA N. 36</t>
  </si>
  <si>
    <t>SAPATO BRANCO SEM BIQUEIRA N. 37</t>
  </si>
  <si>
    <t>SAPATO BRANCO SEM BIQUEIRA N. 38</t>
  </si>
  <si>
    <t>SAPATO BRANCO SEM BIQUEIRA N. 39</t>
  </si>
  <si>
    <t>SAPATO BRANCO SEM BIQUEIRA N. 41</t>
  </si>
  <si>
    <t>SAPATO BRANCO SEM BIQUEIRA N. 42</t>
  </si>
  <si>
    <t>SAPATO BRANCO SEM BIQUEIRA N. 43</t>
  </si>
  <si>
    <t>SAPATO BRANCO SEM BIQUEIRA N. 44</t>
  </si>
  <si>
    <t>SAPATO BRANCO SEM BIQUEIRA N. 45</t>
  </si>
  <si>
    <t>SAPATO PRETO SEM BIQUEIRA N. 37</t>
  </si>
  <si>
    <t>SAPATO PRETO SEM BIQUEIRA N. 38</t>
  </si>
  <si>
    <t>SAPATO PRETO SEM BIQUEIRA N. 39</t>
  </si>
  <si>
    <t>SAPATO PRETO SEM BIQUEIRA N. 40</t>
  </si>
  <si>
    <t>SAPATO PRETO SEM BIQUEIRA N. 41</t>
  </si>
  <si>
    <t>SAPATO PRETO SEM BIQUEIRA N. 42</t>
  </si>
  <si>
    <t>SAPATO PRETO SEM BIQUEIRA N. 45</t>
  </si>
  <si>
    <t>SAPATILHAS PRO-PE DESCARTAVEIS</t>
  </si>
  <si>
    <t>CORDA DE SEGURANCA</t>
  </si>
  <si>
    <t>CINTA SILENCIOSA</t>
  </si>
  <si>
    <t>MACACAO POLIPROPILENO COM ZIPER</t>
  </si>
  <si>
    <t>ABAFADOR DE RUIDOS TIPO CONCHAPOMP MUFFLER 0975 3M CA-1435</t>
  </si>
  <si>
    <t>SUCATA DE INFORMATICA</t>
  </si>
  <si>
    <t>PINCA</t>
  </si>
  <si>
    <t>CAIXA VAZADA BRANCA</t>
  </si>
  <si>
    <t>CAIXA BRANCA MOD.1030</t>
  </si>
  <si>
    <t>PLACA DE POLIETILENO 20 X 20CM 2MM</t>
  </si>
  <si>
    <t>SWABS</t>
  </si>
  <si>
    <t>CAMISA POLO AZUL LIGHT G</t>
  </si>
  <si>
    <t>ACIDO PERACETICO PEROXIDE P-170</t>
  </si>
  <si>
    <t>ADAPTADOR REVERSO PARA TOMADA REF. 15A PRETO MECATOLL B00315</t>
  </si>
  <si>
    <t>AMONIACO AJAX 500ML</t>
  </si>
  <si>
    <t>CERA PARA ARDOSIA LIQUIDA INCOLOR G.5L</t>
  </si>
  <si>
    <t>CERTIFICADO SANITARIO PRODUTOS COMESTIVEIS - BLOCO COM 50 FO</t>
  </si>
  <si>
    <t>ESCOVA LAVA-TINA PARA BANHEIRO</t>
  </si>
  <si>
    <t>ESPONJA LT 102X260X8.60 FIBRA - 3M</t>
  </si>
  <si>
    <t>FLANELA AMARELA 40X60CM</t>
  </si>
  <si>
    <t>HIPOCLORITO DE SODIO / CLORO - ARGAL</t>
  </si>
  <si>
    <t>HIPOCLORITO DE SODIO / CLORO - QUALIX HS (ECON)</t>
  </si>
  <si>
    <t>LENCO DE PAPEL CAIXA COM 75 UNIDADE SOFTY</t>
  </si>
  <si>
    <t>LIMPA CONTATO 300 ML</t>
  </si>
  <si>
    <t>LIMPA VIDROS VIDRAX 500 ML</t>
  </si>
  <si>
    <t>LIMPADOR LUSTRA MOVEIS DESTAC 200 ML</t>
  </si>
  <si>
    <t>LIMPADOR MULT-USO VEJA TRADICIONAL 500 ML</t>
  </si>
  <si>
    <t>PA DE LIXO PLASTICA GRANDE CABO LONGO</t>
  </si>
  <si>
    <t>PA DE LIXO PLASTICA PEQUENA CABO CURTO</t>
  </si>
  <si>
    <t>PILHA ALCALINA TAMANHO PALITO  - CODIGO AAA</t>
  </si>
  <si>
    <t>PILHA ALCALINA TAMANHO PEQUENA - CODIGO AA4</t>
  </si>
  <si>
    <t>PORTA REVISTA EM POLIESTIRENO NA COR PRETA</t>
  </si>
  <si>
    <t>REFIL DE BORRACHA PARA RODOS 40 CM ASA DELTA</t>
  </si>
  <si>
    <t>REFIL DE BORRACHA PARA RODOS 60 CM ASA DELTA</t>
  </si>
  <si>
    <t>REFIL DE SACOS DE LIXO PARA ABSORVENTE DISK ART</t>
  </si>
  <si>
    <t>VASSOURA DE NYLON SEM CABO ESMERALDA V 35 CONDOR</t>
  </si>
  <si>
    <t>VACUOMETRO PETROQUIMICO</t>
  </si>
  <si>
    <t>SECADOR CPX 125 220V/60HZ (A7) (N/S: CAI851480)</t>
  </si>
  <si>
    <t xml:space="preserve">ROLAMENTO NU ( ROLOS ) 		</t>
  </si>
  <si>
    <t>MANOMETRO</t>
  </si>
  <si>
    <t>ROUNDUP MATA MATA HERBICIDA GLIFOSATO 1LT</t>
  </si>
  <si>
    <t>CAPA PROTETORA PARA BALANCA UX SHIMADZU MODELO 321-62395-05</t>
  </si>
  <si>
    <t>ESPELHO CONVEXO COM BORDA DE BORRACHA 40CM</t>
  </si>
  <si>
    <t>COLA PARA ISOPOR</t>
  </si>
  <si>
    <t>ETIQUETA A LASER, CO</t>
  </si>
  <si>
    <t>FIM DE CURSO REF TK4</t>
  </si>
  <si>
    <t>FONTE NOTEBOOK DELL</t>
  </si>
  <si>
    <t>FUNDO ZARCAO</t>
  </si>
  <si>
    <t>GARRAFA TERMICA</t>
  </si>
  <si>
    <t>FOTOCELULA DIFUSA LASER PNP</t>
  </si>
  <si>
    <t>NITROGENIO</t>
  </si>
  <si>
    <t>MASSA ACRILICA</t>
  </si>
  <si>
    <t>SGQ ETIQUETA DE IDENTIFICACAO MEDICAO FINAL</t>
  </si>
  <si>
    <t>SPRAY PRETO FOSCO</t>
  </si>
  <si>
    <t>SPRAY AZUL COLONIAL</t>
  </si>
  <si>
    <t>CLAX COMFORT</t>
  </si>
  <si>
    <t>CLAX BETA CONC</t>
  </si>
  <si>
    <t>CLAX 3SL2 MERGE</t>
  </si>
  <si>
    <t>CLAX 4AL1 HYPO</t>
  </si>
  <si>
    <t>CURVA L P/CANALETA</t>
  </si>
  <si>
    <t>PRATAFLUX</t>
  </si>
  <si>
    <t>SOLDA HARRIS</t>
  </si>
  <si>
    <t>CLAX ANTI CHLOR</t>
  </si>
  <si>
    <t>ISQUEIRO</t>
  </si>
  <si>
    <t>GRAMPO TRILHO</t>
  </si>
  <si>
    <t>SANDALIA IPANEMA</t>
  </si>
  <si>
    <t>KEYSTONE JACK CAT5</t>
  </si>
  <si>
    <t>ISOPOR</t>
  </si>
  <si>
    <t>CLICHE </t>
  </si>
  <si>
    <t>AEROMETRO DE BAUME</t>
  </si>
  <si>
    <t>TERMOHIGORMETRO</t>
  </si>
  <si>
    <t>ALCOOMETRO</t>
  </si>
  <si>
    <t>DENSIMETRO</t>
  </si>
  <si>
    <t>CHAPA DE ACO CARBONO 1020 ANTI-DERRAPANTE  DE 3000MMX1250MM</t>
  </si>
  <si>
    <t>MORINGA</t>
  </si>
  <si>
    <t>PLACA DE SINALIZACAO DE ESPACOS CONFINADOS</t>
  </si>
  <si>
    <t>CONTADOR DIGITAL 4 DIGITOS</t>
  </si>
  <si>
    <t>ACETONA PA ACS</t>
  </si>
  <si>
    <t>PIPETA PASTEUR PE 5ML GRADUADA</t>
  </si>
  <si>
    <t>IODO 0,1 N - 1LT</t>
  </si>
  <si>
    <t>MOLIBDATODE SODIO 2H2O P.A - 1KG</t>
  </si>
  <si>
    <t>NITRATO DE PRATA 0,1 N 1 LT</t>
  </si>
  <si>
    <t>SILICA GEL AZUL 4-8 MM PA 1KG</t>
  </si>
  <si>
    <t>VENEZIANA DE ALUMINIO BRANCO LINHA 30</t>
  </si>
  <si>
    <t>GELO QUIMICO</t>
  </si>
  <si>
    <t>GELO</t>
  </si>
  <si>
    <t>PLASTICO BOLHA - ROLO 1,30M X 25M</t>
  </si>
  <si>
    <t>PIPETA PASTEUR GRADUADA 3ML - PCT 500 UM</t>
  </si>
  <si>
    <t>NITRATO MERCKOQUANT 1OODET. - MARCA MERCK - 10-500 MG/L</t>
  </si>
  <si>
    <t>CARTAO DE HIGIENIZACAO</t>
  </si>
  <si>
    <t>AGUARDENTE 40°GL</t>
  </si>
  <si>
    <t>ANTIESPUMANTE LIFE DOW CORNING DC*1520</t>
  </si>
  <si>
    <t>FILME DE PVC ESTICAVEL E TRANSPARENTE 280MM X 300 M</t>
  </si>
  <si>
    <t>PROVETA "CLASSE A" COM BICO VERTEDOR COM GRADUACAO CAP. 50 M</t>
  </si>
  <si>
    <t>TERMOMETRO DE MERCURIO -10°C ATE 150°C</t>
  </si>
  <si>
    <t>TERMOMETRO DIGITAL TIPO ESPETO RESISTENTE A AGUA - AK08</t>
  </si>
  <si>
    <t>COROA DE FLORES</t>
  </si>
  <si>
    <t>PLASMA CONGELADO DE OVINO CITRATADO 8,0% (PRODUTOR RURAL)</t>
  </si>
  <si>
    <t>CQMR - CONTROLE DE QUALIDADE MATERIAL RECEBIDO - BLOCO 100X1</t>
  </si>
  <si>
    <t>IMPRESSO DE MATERIA PRIMA REPROVADO</t>
  </si>
  <si>
    <t>MICRO/SWITCH C/PINO CURTO - KACON - MOD.Z15G10B</t>
  </si>
  <si>
    <t>REDUTOR GTA 713 - DILUENTE P/PU</t>
  </si>
  <si>
    <t>REDUTOR GTA 220 - DILUENTE P/EPOXI</t>
  </si>
  <si>
    <t>EMULSAO DE SILICONE AFE 1520</t>
  </si>
  <si>
    <t>POTENCIOMETRO ROT LINEAR 23MM HASTE PLAST 35MMX6MM ACEL</t>
  </si>
  <si>
    <t xml:space="preserve">PIPETA VOLUMETRICA DE VIDRO - CAPACIDADE 100ML		</t>
  </si>
  <si>
    <t xml:space="preserve">PIPETA VOLUMETRICA DE VIDRO - CAPACIDADE 50ML		</t>
  </si>
  <si>
    <t xml:space="preserve">PIPETA VOLUMETRICA DE VIDRO - CAPACIDADE 25ML		</t>
  </si>
  <si>
    <t xml:space="preserve">PIPETA VOLUMETRICA DE VIDRO - CAPACIDADE 20ML		</t>
  </si>
  <si>
    <t xml:space="preserve">PIPETA VOLUMETRICA DE VIDRO - CAPACIDADE 10ML		</t>
  </si>
  <si>
    <t xml:space="preserve">PIPETA VOLUMETRICA DE VIDRO - CAPACIDADE 5ML		</t>
  </si>
  <si>
    <t>PIPETA VOLUMETRICA DE VIDRO - CAPACIDADE 4ML</t>
  </si>
  <si>
    <t>PIPETA VOLUMETRICA DE VIDRO - CAPACIDADE 3ML</t>
  </si>
  <si>
    <t>PIPETA VOLUMETRICA DE VIDRO - CAPACIDADE 2ML</t>
  </si>
  <si>
    <t>PIPETA VOLUMETRICA DE VIDRO - CAPACIDADE 1ML</t>
  </si>
  <si>
    <t>CAMISA FILTRO OSMOSE REVERSA MH-35SW - GEHAKA</t>
  </si>
  <si>
    <t>HELICOIDE TRANSP</t>
  </si>
  <si>
    <t>PENEIRA ACO-INOX PARA ANALISE GRANULOMETRICA - ABNT 30(MESH)</t>
  </si>
  <si>
    <t>BALAO VOLUMETRICO DE VIDRO - CAP. 1000ML</t>
  </si>
  <si>
    <t>BALAO VOLUMETRICO DE VIDRO - CAP. 500ML</t>
  </si>
  <si>
    <t>BALAO VOLUMETRICO DE VIDRO - CAP. 250ML</t>
  </si>
  <si>
    <t>BALAO VOLUMETRICO DE VIDRO - CAP. 200ML</t>
  </si>
  <si>
    <t>BALAO VOLUMETRICO DE VIDRO - CAP. 100ML</t>
  </si>
  <si>
    <t>BALAO VOLUMETRICO DE VIDRO - CAP. 50ML</t>
  </si>
  <si>
    <t>BALAO VOLUMETRICO DE VIDRO - CAP. 25ML</t>
  </si>
  <si>
    <t>BALAO VOLUMETRICO DE VIDRO - CAP. 2000ML</t>
  </si>
  <si>
    <t>COLHER DE SOPA DE METAL</t>
  </si>
  <si>
    <t>FUNIL PLASTICO 10 CM DIAMETRO</t>
  </si>
  <si>
    <t>VIDRO DE RELOGIO - 10CM DE DIAMETRO</t>
  </si>
  <si>
    <t>VIDRO DE RELOGIO - 15CM DE DIAMETRO</t>
  </si>
  <si>
    <t>FLASH SWAB PARA DETECTAR RESIDUO DE PROTEINA</t>
  </si>
  <si>
    <t>QUINOLEINA P.S</t>
  </si>
  <si>
    <t>NIMESULIDA 100MG C/12 COMP.</t>
  </si>
  <si>
    <t>ALGINAC 5000 C/6 AMPOLA</t>
  </si>
  <si>
    <t>CHAPA MDF CRU 2,75 X 1,83M</t>
  </si>
  <si>
    <t>LIQUIDIFICADOR</t>
  </si>
  <si>
    <t>ERLENMEYER 125ML</t>
  </si>
  <si>
    <t>FUCSINA BASICA (DIAMANTE)</t>
  </si>
  <si>
    <t>LINHA DE TRANSFERENCIA - SILICA 0.32MM - PART. NUMBER N93013</t>
  </si>
  <si>
    <t>PADRAO CONDUTIVIDADE 146,9UV</t>
  </si>
  <si>
    <t>PADRAO DE ENDOTOXINA 0,5UG</t>
  </si>
  <si>
    <t>PARAFILM M ROLO - 4IN X125FT</t>
  </si>
  <si>
    <t>PIPETA VOLUMETRICA 5ML</t>
  </si>
  <si>
    <t>PISSETA DE PLASTICO CAPACIDADE 500ML</t>
  </si>
  <si>
    <t>POCINHO OU COXINHO PARA MICROPIPETA COM TAMPA</t>
  </si>
  <si>
    <t>PONTEIRAS APIROGENICAS 1000 UL</t>
  </si>
  <si>
    <t>PONTEIRAS PARA PIPETA MULTICANAL DE 12 POSICOES DE 100 MICRO</t>
  </si>
  <si>
    <t>PSEUDOMAS AERUGINOSA SWAB ATCC 9027</t>
  </si>
  <si>
    <t>RESERVATORIO COXINHO PARA MICROPIPETA MULTICANAL</t>
  </si>
  <si>
    <t>SALMONELLA TYPHIMURIUM  SWAB ATCC 13311</t>
  </si>
  <si>
    <t>SERINGA DE 10ML DE VIDRO PARA ACOPLAR FILTRO DE 0.2 MICRA</t>
  </si>
  <si>
    <t>STAPHYLOCOCCUS AUREUS ATCC 9027 - - CEPA</t>
  </si>
  <si>
    <t>TRINICLOT APTTS - CAIXA CONTENDO FRASCO DE 10ML</t>
  </si>
  <si>
    <t>TROMBINA HUMANA</t>
  </si>
  <si>
    <t>VERMELHO DE FENOL PA</t>
  </si>
  <si>
    <t>AGAR LISTERIA ALOA</t>
  </si>
  <si>
    <t>AGAR MACCONKEY MERCK OU DIFCO</t>
  </si>
  <si>
    <t>CELULA DE CONDUTIVIDADE K=0,1</t>
  </si>
  <si>
    <t>TWEEN 80 (POLISORBATO)</t>
  </si>
  <si>
    <t>PRO PE TNT</t>
  </si>
  <si>
    <t>PIPETA DE PLASTICO PASTEUR DE 3ML</t>
  </si>
  <si>
    <t>SABOURAUD DEXTROSE AGAR</t>
  </si>
  <si>
    <t>TRYPTIC SOY AGAR</t>
  </si>
  <si>
    <t>INDICADOR BIOLOGICO</t>
  </si>
  <si>
    <t>TRYPTIC SOY BROTH</t>
  </si>
  <si>
    <t>AGAR XLD MERCK OU DIFCO</t>
  </si>
  <si>
    <t>HIDROXIDO DE SODIO PA (ANALISES)</t>
  </si>
  <si>
    <t>NITRATO DE PRATA PA</t>
  </si>
  <si>
    <t>NITROGENIO 5.0 ANALITICO</t>
  </si>
  <si>
    <t>PLASMA CONGELADO DE OVINO 8.0% CITRATADO (BIONUTRIENTES)</t>
  </si>
  <si>
    <t>MELACO DE CANA</t>
  </si>
  <si>
    <t>BIOFERTILIZANTE ORGANICO</t>
  </si>
  <si>
    <t>TAMPA CUBO</t>
  </si>
  <si>
    <t>BRONZEADOR</t>
  </si>
  <si>
    <t>FRASCO REAGENTE PP TAMPA AZUL SEM GRADUACAO DE 1000 ML</t>
  </si>
  <si>
    <t>FRASCO REAGENTE PP TAMPA AZUL SEM GRADUACAO DE 100 ML</t>
  </si>
  <si>
    <t>FRASCO REAGENTE PP TAMPA AZUL SEM GRADUACAO DE 125 ML</t>
  </si>
  <si>
    <t>FRASCO REAGENTE PP TAMPA AZUL SEM GRADUACAO DE 250 ML</t>
  </si>
  <si>
    <t>FRASCO REAGENTE PP TAMPA AZUL SEM GRADUACAO DE 500 ML</t>
  </si>
  <si>
    <t>BECKER DE PLASTICO CAPACIDADE 250ML COM GRADUACAO</t>
  </si>
  <si>
    <t>BECKER DE PP CAP 2000ML</t>
  </si>
  <si>
    <t>BECKER DE PP CAP 4000ML</t>
  </si>
  <si>
    <t>BECKER DE PP CAP 600ML</t>
  </si>
  <si>
    <t>BECKER DE VIDRO  CAPACIDADE 150ML</t>
  </si>
  <si>
    <t>BECKER DE VIDRO CAP 250ML</t>
  </si>
  <si>
    <t>CADINHO DE PORCELANA - CHIAROTTI A 40</t>
  </si>
  <si>
    <t>CARBONATO DE SODIO ANIDRO P.A.</t>
  </si>
  <si>
    <t>CEPA PADRAO E.COLI   SWAB ATCC 8739</t>
  </si>
  <si>
    <t>CUBETA - KC4 DELTA COM 2000 UNIDADES</t>
  </si>
  <si>
    <t>AGAR MACCONKEY</t>
  </si>
  <si>
    <t>XLD AGAR</t>
  </si>
  <si>
    <t>NITROGENIO GAS MANUTENCAO</t>
  </si>
  <si>
    <t>PROVETA DE VIDRO COM BASE DE PLASTICO DE 100ML</t>
  </si>
  <si>
    <t>ESFREGA GRANDE</t>
  </si>
  <si>
    <t>PEGA FIBRA</t>
  </si>
  <si>
    <t>GIRO FLEX 220 VOLTS</t>
  </si>
  <si>
    <t>PESA FILTRO DE VIDRO COM DIAMETRO DE 2 A 3CM</t>
  </si>
  <si>
    <t>SULFATO DE MAGNESIO</t>
  </si>
  <si>
    <t>VERMELHO DE METILA</t>
  </si>
  <si>
    <t>FRASCO PET AMBAR DE 100 ML COM TAMPA DE ROSCA</t>
  </si>
  <si>
    <t>ALMOFARIZ COM PISTILO</t>
  </si>
  <si>
    <t>FUNIL DE SEPARACAO DE 2 LITROS</t>
  </si>
  <si>
    <t>ARGOLA PARA FUNIL DE SEPARACAO</t>
  </si>
  <si>
    <t>BECKER DE VIDRO 3 LITROS</t>
  </si>
  <si>
    <t>BECKER DE VIDRO 2 LITROS</t>
  </si>
  <si>
    <t>KITASSATO DE 2 LITROS</t>
  </si>
  <si>
    <t>FUNIL DE BUCHNER REFERENCIA 3-115</t>
  </si>
  <si>
    <t>ANTICORROSIVO</t>
  </si>
  <si>
    <t>SULFATO DE POTASSIO ANIDRO PA</t>
  </si>
  <si>
    <t>ALCA ESTERIL DESCARTAVEL INDIVIDUAL</t>
  </si>
  <si>
    <t>SELENIO PA</t>
  </si>
  <si>
    <t>GLUCOSE</t>
  </si>
  <si>
    <t>PEROLA DE VIDRO</t>
  </si>
  <si>
    <t>TRIPE ESTRUTURA METALICA - PARA BICO DE BUNSEN</t>
  </si>
  <si>
    <t>TELA DE AMIANTO</t>
  </si>
  <si>
    <t>SOLUCAO TAMPAO PH 10 - FRASCO COM 500 ML</t>
  </si>
  <si>
    <t>PINCA METALICA - 25 A 35 CM</t>
  </si>
  <si>
    <t>PRENDEDOR</t>
  </si>
  <si>
    <t>CLIMATIZADOR ADVANCED 24 VOLTS CH CURTO</t>
  </si>
  <si>
    <t>CONTROLE REMOTO CLIMATIZADOR</t>
  </si>
  <si>
    <t>CLIMATIZADOR EVOLVE 24 VOLTS CH CURTO</t>
  </si>
  <si>
    <t>FUCSINA ACIDA PA</t>
  </si>
  <si>
    <t>FILTRO WHATMAN</t>
  </si>
  <si>
    <t>BICO DE BUNSEN</t>
  </si>
  <si>
    <t>DESCENSOR AUTO BLOCANTE</t>
  </si>
  <si>
    <t>PROLONGADOR DE GARFOS</t>
  </si>
  <si>
    <t>FITA ANEL ANCORAGEM</t>
  </si>
  <si>
    <t>SACO PARA CORDA</t>
  </si>
  <si>
    <t>CHAPELETA</t>
  </si>
  <si>
    <t>TERMO HIGROMETRO DIGITAL (-10+50)</t>
  </si>
  <si>
    <t>CEPA CANDIDA ALBICANS</t>
  </si>
  <si>
    <t>SENSOR REFERENCIA CUV PCBA</t>
  </si>
  <si>
    <t>CLORIMETRO</t>
  </si>
  <si>
    <t>TELEFONE SEM FIO 6.0</t>
  </si>
  <si>
    <t>PAPEL CIRURGICO 120X100 (ROLO 100MT)</t>
  </si>
  <si>
    <t>PLACA ALOA COM MEIO PARA LISTERIA 540118 (SACO C/ 10 PLACAS)</t>
  </si>
  <si>
    <t>MANUAL DE SEGURANCA DO TRABALHO</t>
  </si>
  <si>
    <t>SOFTWARE CORE CAL</t>
  </si>
  <si>
    <t>SOFTWARE OFFICE 365</t>
  </si>
  <si>
    <t>SOFTWARE WINDOWS REMOTE</t>
  </si>
  <si>
    <t>SOFTWARE WINDOWS SERVER</t>
  </si>
  <si>
    <t>GAVETEIRO DE PLASTICO</t>
  </si>
  <si>
    <t>LENCOL DE BORRACHA BRANCO GRAU ALIMENTICIO ATOXICO 5 MM</t>
  </si>
  <si>
    <t>FARMACOPEIA</t>
  </si>
  <si>
    <t>BOX COLCHAO</t>
  </si>
  <si>
    <t>BORRACHA ESPONJOSA</t>
  </si>
  <si>
    <t>MANTA (COBERTOR)</t>
  </si>
  <si>
    <t>TOALHA DE BANHO</t>
  </si>
  <si>
    <t>TOALHA DE ROSTO</t>
  </si>
  <si>
    <t>JOGO DE LENCOL</t>
  </si>
  <si>
    <t>PISO (TAPETE)</t>
  </si>
  <si>
    <t>TAPETE</t>
  </si>
  <si>
    <t>TOALHA DE MESA</t>
  </si>
  <si>
    <t>TRAVESSEIRO</t>
  </si>
  <si>
    <t>TEMPORIZADOR PM4HW</t>
  </si>
  <si>
    <t>VENTILADOR 120X120X38MM BIVOLT</t>
  </si>
  <si>
    <t>FORNO MICROONDAS</t>
  </si>
  <si>
    <t>READYCULT COLIFORMES 100 - MERCK MILLIPORE</t>
  </si>
  <si>
    <t>BEXIGA SAO ROQUE ROSA</t>
  </si>
  <si>
    <t>AGAR CETRIMIDE MERCK OU DIFCO</t>
  </si>
  <si>
    <t>PEPTONA DE CARNE DIGESTAO PEPTICA - MARCA MERCK E/OU DIFCO</t>
  </si>
  <si>
    <t>COLETOR DE MATERIAL PERFURO CORTANTE DESCARPACK 20 LITROS</t>
  </si>
  <si>
    <t>TOALHA PANOSUL PISO LUXO 45X68CM</t>
  </si>
  <si>
    <t>BECKER DE VIDRO CAPACIDADE 10ML</t>
  </si>
  <si>
    <t>BECKER DE VIDRO CAPACIDADE 100ML</t>
  </si>
  <si>
    <t>BECKER DE VIDRO CAPACIDADE 500ML</t>
  </si>
  <si>
    <t>PROVETA DE VIDRO COM BASE DE PLASTICO DE 50ML</t>
  </si>
  <si>
    <t>PROVETA DE VIDRO COM BASE DE VIDRO DE 100ML</t>
  </si>
  <si>
    <t>PROVETA DE VIDRO COM BASE DE VIDRO DE 50ML</t>
  </si>
  <si>
    <t>CONTROLE REMOTO</t>
  </si>
  <si>
    <t>AGAR MANITOL</t>
  </si>
  <si>
    <t>NITRATO DE CHUMBO II PA</t>
  </si>
  <si>
    <t>CEPA PADRAO STAPHYLOCOCCUS AUREUS ATCC 25923</t>
  </si>
  <si>
    <t>CEPA PADRAO PSEUDOMONAS AERUGINOSA ATCC 27853</t>
  </si>
  <si>
    <t>FITILHO PLASTICO PARA AMARRACAO</t>
  </si>
  <si>
    <t>CANECA PARA CHA 400 ML C/LOGO</t>
  </si>
  <si>
    <t>MAXI AMACIANTE BLUE ALL SOFT 50LTS</t>
  </si>
  <si>
    <t>MAXI B 1200 LAV ENZIMATICO 50LTS</t>
  </si>
  <si>
    <t>CILINDRO 2 PRESSURE</t>
  </si>
  <si>
    <t>MAXI B-1650 AF NEUTRA ANTI-FERRUGEM CX 4 X 5LT</t>
  </si>
  <si>
    <t>DESINFETANTE PINHO 500ML</t>
  </si>
  <si>
    <t>DETERGENTE ALCALINO CLORADO SANDET 771</t>
  </si>
  <si>
    <t>DETERGENTE NEUTRO CONCENTRADO</t>
  </si>
  <si>
    <t>DETERGENTE GERAL B-725</t>
  </si>
  <si>
    <t>ALCOOL 96 GRAUS</t>
  </si>
  <si>
    <t>ALCOOL GEL</t>
  </si>
  <si>
    <t>ALCOOL 70%</t>
  </si>
  <si>
    <t>ALCOOL ETILICO ABSOL 99,5% 1000ML</t>
  </si>
  <si>
    <t>ALCOOL ETILICO ABSOL 92,8° 1000ML</t>
  </si>
  <si>
    <t>GLP EM BOTIJAO DE 20 KG</t>
  </si>
  <si>
    <t>GAS REFRIGERANTE E05 402 B</t>
  </si>
  <si>
    <t>GAS DUPONT R - 404 A</t>
  </si>
  <si>
    <t>GAS 45KG</t>
  </si>
  <si>
    <t>GAS 13KG</t>
  </si>
  <si>
    <t>OXIGENIO GAS</t>
  </si>
  <si>
    <t>FILTRO HIDRAULICO</t>
  </si>
  <si>
    <t>FILTRO TURBINA</t>
  </si>
  <si>
    <t>FILTRO SEPARADOR</t>
  </si>
  <si>
    <t>LENHA DE EUCALIPTO TIPO A</t>
  </si>
  <si>
    <t>KIT ABAFADOR MODELO XLA CA. 27971</t>
  </si>
  <si>
    <t>ABAFADOR DE RUIDO (TIPO FONE)</t>
  </si>
  <si>
    <t>ACETILENO</t>
  </si>
  <si>
    <t>ACIDO SULFURICO PA - 1 LT</t>
  </si>
  <si>
    <t>ACIDO BORICO PA</t>
  </si>
  <si>
    <t>ADAP SD CT BOL/ROSC 32MM X 1</t>
  </si>
  <si>
    <t>ADAPTADOR PVC MARROM 1"1/2</t>
  </si>
  <si>
    <t>ADAPTADOR PVC MARROM 1/2</t>
  </si>
  <si>
    <t>ADAPTADOR PVC MARROM 2"</t>
  </si>
  <si>
    <t>ADAPTADR PVC MARROM 3/4</t>
  </si>
  <si>
    <t>ADAPTADOR SLEEVES H306 (BUCHA PARA ROLAMENTO 22206EK)</t>
  </si>
  <si>
    <t>ADAPTADOR PVC MARROM SOLDAVEL CURTO 85MMX3" TIGRE</t>
  </si>
  <si>
    <t>ADAPTADOR PVC MARROM SOLDAVEL CURTO 50MMX1.1/2" TIGRE</t>
  </si>
  <si>
    <t>ADAPTADOR PVC MARROM SOLDAVEL CURTO 110MMX4" TIGRE</t>
  </si>
  <si>
    <t>APARELHO MANUAL SELADOR CYCLOP PARA FITA POLIESTER DE ATE 16</t>
  </si>
  <si>
    <t>ADESIVO INDUSTRIAL EC- 1099</t>
  </si>
  <si>
    <t>ADESIVO PVC 175G</t>
  </si>
  <si>
    <t>ADESIVO PLASTICO PVC</t>
  </si>
  <si>
    <t>ADESIVO PVA</t>
  </si>
  <si>
    <t>ADESIVO PARA MOSCA</t>
  </si>
  <si>
    <t>ARMADILHA PARA MOSCA</t>
  </si>
  <si>
    <t>ALMOFADA PARA CARIMBO AZUL N. 3 - RADEX</t>
  </si>
  <si>
    <t>ALMOFADA PARA CARIMBO VIRGEM N. 4 - RADEX</t>
  </si>
  <si>
    <t>ANEL DE PISTAO</t>
  </si>
  <si>
    <t>ANEL DE VEDACAO DE BORRACHA</t>
  </si>
  <si>
    <t>ANEL O'RING</t>
  </si>
  <si>
    <t>ANEL ELASTICO  150MM                            </t>
  </si>
  <si>
    <t>ANEL DE VEDACAO VINTON TC 2.1/2"</t>
  </si>
  <si>
    <t>ANEL DE VEDACAO SILICONE TC 2.1/2"</t>
  </si>
  <si>
    <t>ANEL DE VEDACAO SILICONE TC 4"</t>
  </si>
  <si>
    <t>ALGARISMOS DO CORPO</t>
  </si>
  <si>
    <t>BALANCA LUCASTEC PLE-2000 KG</t>
  </si>
  <si>
    <t>BALDE PLASTICO BRANCO 20L</t>
  </si>
  <si>
    <t>BALDE VERMELHO 15 L.</t>
  </si>
  <si>
    <t>BALDE PLASTICO 10 L.</t>
  </si>
  <si>
    <t>BALDE PLASTICO</t>
  </si>
  <si>
    <t>BARRA REDONDA INOX 304 5/16"</t>
  </si>
  <si>
    <t>BARRA MACICA REDONDA INOX 304 DECAPADA 3/16</t>
  </si>
  <si>
    <t>BARRA MAGNETICA 2CM DE COMPRIMENTO E 8MM DE ESPESSURA</t>
  </si>
  <si>
    <t>BARRA REDONDA INOX 3/16"</t>
  </si>
  <si>
    <t>BARRA REDONDA INOX 1/4"</t>
  </si>
  <si>
    <t>BARRA REDONDA INOX 1/8"</t>
  </si>
  <si>
    <t>BARRA MACICA REDONDA INOX 304 DECAPADA  1/4</t>
  </si>
  <si>
    <t>BASTAO COM ISOLAMENTO ELETRICO</t>
  </si>
  <si>
    <t>BLOCO POST IT</t>
  </si>
  <si>
    <t>BOBINA PARA RELOGIO DE PONTO 57 X 360 MTS</t>
  </si>
  <si>
    <t>BOBINA FIO DE NYLON QUADRADO 3,0 MM C/300MTS P/ROCADEIRA</t>
  </si>
  <si>
    <t>BOBINA TELEMECANIQUE</t>
  </si>
  <si>
    <t>BOBINA GENERAL CABLE 600X300X300 F.60MM</t>
  </si>
  <si>
    <t>BOBINA TERMICA 57 X 300</t>
  </si>
  <si>
    <t>BOBINA TERMICA 57X300</t>
  </si>
  <si>
    <t>CORREIA CORREIA</t>
  </si>
  <si>
    <t>CORREIA B-104</t>
  </si>
  <si>
    <t>CORREIA DENTADA OPTIBELT SUPER TX MS BX 25</t>
  </si>
  <si>
    <t>CORREIA DENTADA OPTIBELT SUPER TX MS BX 26</t>
  </si>
  <si>
    <t>CORREIA DENTADA OPTIBELT SUPER TX MS BX 31</t>
  </si>
  <si>
    <t>CORREIA B-95</t>
  </si>
  <si>
    <t>CORREIA B-48</t>
  </si>
  <si>
    <t>BOBINA PLASTICA PICOTADA P/5 KG</t>
  </si>
  <si>
    <t>BOTIJAO VAZIO DE 20 KG</t>
  </si>
  <si>
    <t>BOTIJA DE GAS FREON HP 81 11 800</t>
  </si>
  <si>
    <t>BOTAO VERDE E VERMELHO S/ LAMPADA</t>
  </si>
  <si>
    <t>BUJAO ROSCADO</t>
  </si>
  <si>
    <t>BUJAO PVC BRANCO C/ROSCA 1"1/2</t>
  </si>
  <si>
    <t>BUJAO PVC BRANCO C/ROSCA 1"</t>
  </si>
  <si>
    <t>BUJAO PVC BRANCO C/ROSCA 3/4</t>
  </si>
  <si>
    <t>BUJAO PVC BRANCO C/ROSCA 1/2</t>
  </si>
  <si>
    <t>BUJAO GALVANIZADO C/ROSCA 2"</t>
  </si>
  <si>
    <t>BUJAO GALVANIZADO C/ROSCA 1"1/2</t>
  </si>
  <si>
    <t>BUJAO GALVANIZADO C/ROSCA 1"</t>
  </si>
  <si>
    <t>BUJAO GALVANIZADO C/ROSCA 3/4</t>
  </si>
  <si>
    <t>BUJAO GALVANIZADO C/ROSCA 1/2</t>
  </si>
  <si>
    <t>CABO ALUMINIO C/R. MED. 1,20</t>
  </si>
  <si>
    <t>CABO DE MADEIRA</t>
  </si>
  <si>
    <t>CABO PP 2X2,5MM2</t>
  </si>
  <si>
    <t>CABO PP 4X2,5MM2</t>
  </si>
  <si>
    <t>CABO FLEXIVEL 2,5MM2 AZUL</t>
  </si>
  <si>
    <t>CABO FLEXIVEL 2,5MM2  VERDE</t>
  </si>
  <si>
    <t>CABO FLEXIVEL 4MM2  AZUL</t>
  </si>
  <si>
    <t>CABO FLEXIVEL 4MM2  PRETO</t>
  </si>
  <si>
    <t>CABO FLEXIVEL 4MM2  VERDE</t>
  </si>
  <si>
    <t>CABO DO ROLO P/ PINTURA 23 CM ( SIMPLES )</t>
  </si>
  <si>
    <t>CABO FLEXIVEL 6,00 MM</t>
  </si>
  <si>
    <t>CABO ACO INOX 1/4"</t>
  </si>
  <si>
    <t>CABO FLEXIVEL 2,5 MM</t>
  </si>
  <si>
    <t>CABO ACO INOX 5/16"</t>
  </si>
  <si>
    <t>CABO PP 5X1,5MM</t>
  </si>
  <si>
    <t>CABO BRAS 90 HEPR FLEX  BLINDADO 4X2,5MM - BRASFIO</t>
  </si>
  <si>
    <t>CABO DO SENSOR FX 2170</t>
  </si>
  <si>
    <t>CAPS PVC SOLD. 3/4"</t>
  </si>
  <si>
    <t>CAPS PVC SOLD.1"</t>
  </si>
  <si>
    <t>CABO EXTENSOR PARA ROLO</t>
  </si>
  <si>
    <t>CABO FLEXIVEL BRANCO 4MM</t>
  </si>
  <si>
    <t>CABO FLEXIVEL VERDE 4MM</t>
  </si>
  <si>
    <t>CABO FLEXIVEL VERMELHO 10MM</t>
  </si>
  <si>
    <t>CABO FLEXIVEL AZUL 10MM</t>
  </si>
  <si>
    <t>CABO FLEXIVEL PRETO 10MM</t>
  </si>
  <si>
    <t>CABO FLEXIVEL AMARELO 6MM</t>
  </si>
  <si>
    <t>CABO FLEXIVEL AZUL  6MM</t>
  </si>
  <si>
    <t>CABO FLEXIVEL PRETA 16MM</t>
  </si>
  <si>
    <t>CABO FLEXIVEL BRANCO 16MM</t>
  </si>
  <si>
    <t>CABO FLEXIVEL PRETA 25MM</t>
  </si>
  <si>
    <t>CABO FLEXIVEL VERDE 25MM</t>
  </si>
  <si>
    <t>CABO FLEXIVEL PRETO 35MM</t>
  </si>
  <si>
    <t>CABO FLEXIVEL VERDE 35MM</t>
  </si>
  <si>
    <t>CABO PARA ROLO DE LA DE 23 CM</t>
  </si>
  <si>
    <t>CABO DE VELA</t>
  </si>
  <si>
    <t>CABO EMBREAGEM</t>
  </si>
  <si>
    <t>CABO VEICULO</t>
  </si>
  <si>
    <t>CADEADO 25MM</t>
  </si>
  <si>
    <t>CADEADO 50MM</t>
  </si>
  <si>
    <t>CADEADO 45MM PAPAIZ</t>
  </si>
  <si>
    <t>CAIXA DE ISOPOR 44 LITROS</t>
  </si>
  <si>
    <t>CAIXA DE ISOPOR 3 LITROS</t>
  </si>
  <si>
    <t>CAIXA DE ISOPOR 8 LITROS</t>
  </si>
  <si>
    <t>CAIXA DE ISOPOR 12 LITROS</t>
  </si>
  <si>
    <t>CAIXA DE ISOPOR 21 LITROS</t>
  </si>
  <si>
    <t>CAIXA DE ISOPOR 35 LITROS</t>
  </si>
  <si>
    <t>CAIXA DE MADEIRA -12C 62X80X80CM EXPORTACAO</t>
  </si>
  <si>
    <t>CAIXA DE MADEIRA -4C 40X40X80CM EXPORTACAO</t>
  </si>
  <si>
    <t>CAIXA DE ISOPOR EPS 46 LITROS</t>
  </si>
  <si>
    <t>CAMARA DE AR</t>
  </si>
  <si>
    <t>CAMARA 600 X 09</t>
  </si>
  <si>
    <t>CANECA MEDIDA 1 L</t>
  </si>
  <si>
    <t>CARBO  FLAT( MINICONTOR)</t>
  </si>
  <si>
    <t>CARBORODA (POLIKONTOUR) 150 X 50 GR.80</t>
  </si>
  <si>
    <t>CARTUCHO DE TONER</t>
  </si>
  <si>
    <t>CARTUCHO 3M GAS ACIDO 6002</t>
  </si>
  <si>
    <t>CARTUCHO 3M VAP ORG / GAS ACIDO 6003</t>
  </si>
  <si>
    <t>CARTUCHO 3M VAP. ORG 6001</t>
  </si>
  <si>
    <t>CARVAO VEGETAL</t>
  </si>
  <si>
    <t>CHAVE DE PARTIDA WEG 3 CV</t>
  </si>
  <si>
    <t>CHAVE DE PARTIDA WEG 7,5 CV</t>
  </si>
  <si>
    <t>CHAVE DE PARTIDA 220V WEG 5CV</t>
  </si>
  <si>
    <t>CHAVE SECCIONADORA LB225 B33 YR TOPO</t>
  </si>
  <si>
    <t>CHAVE BOIA MARGIRUS</t>
  </si>
  <si>
    <t>CHAVETA</t>
  </si>
  <si>
    <t>CHAVE DE PARTIDA WEG  PDW02- 2V40 (380VOLTS)</t>
  </si>
  <si>
    <t>CHAVE DE PARTIDA WEG  PDW02- 0,5 V40 (380VOLTS)</t>
  </si>
  <si>
    <t>CHAVE DE PARTIDA WEG  PDW02 - 1V40  (380 VOLTS)</t>
  </si>
  <si>
    <t>CLORETO POTASSIO 3M</t>
  </si>
  <si>
    <t>CLORETO DE SODIO P.A.</t>
  </si>
  <si>
    <t>CLORETO DE CETILPIRIDINIO MONOHIDRATADO PA</t>
  </si>
  <si>
    <t>CLORETO DE BENZOLCONIO - SOLUCAO 50%</t>
  </si>
  <si>
    <t>COLA BASTAO PEQUENA</t>
  </si>
  <si>
    <t>COLETOR COM PEDAL 25L VM</t>
  </si>
  <si>
    <t>COLETOR 120L COM 02 RODAS VM</t>
  </si>
  <si>
    <t>COMANDO DUPLO DA PRENSA</t>
  </si>
  <si>
    <t>CONCETOR DE CONDULETE INOX 1" 1/2</t>
  </si>
  <si>
    <t>ALCOOL ANTI SEPTICO GEL</t>
  </si>
  <si>
    <t>CONTAINER</t>
  </si>
  <si>
    <t>CONTATORES 6,3 - 10A</t>
  </si>
  <si>
    <t>CONTATORES 10 - 16 A</t>
  </si>
  <si>
    <t>CONTATORES 2,5 - 4 A</t>
  </si>
  <si>
    <t>CONTATORES 16 - 25 A</t>
  </si>
  <si>
    <t>CONTATORES 105 A</t>
  </si>
  <si>
    <t>CONTENTOR PLASTICO TIPO FRANGAO VAZADO</t>
  </si>
  <si>
    <t>CONTENTOR PLAST.BCO MOD.1009</t>
  </si>
  <si>
    <t>CONTATOR AUXILIAR 3RH1122-1AG10 110V SIEMENS</t>
  </si>
  <si>
    <t>COPO PLASTICO DESCARTAVEL DE 200 ML PARA AGUA - DIXIE</t>
  </si>
  <si>
    <t>COPO PLASTICO DESCARTAVEL DE 50 ML PARA CAFE - COPAZA</t>
  </si>
  <si>
    <t>COPO GRIFFIN ( BEAKER ) GRADUADO 1LT</t>
  </si>
  <si>
    <t>COPO DESCARTAVEL 200 ML</t>
  </si>
  <si>
    <t>CREME LUVEX SPECIAL</t>
  </si>
  <si>
    <t>CREME PROTETOR P/PELE RELVA</t>
  </si>
  <si>
    <t>CREME PROTETOR PARA PELE</t>
  </si>
  <si>
    <t>CREME HELP HAND G-3 BIS (200 GR)</t>
  </si>
  <si>
    <t>CREME BIOTEC 200 GR</t>
  </si>
  <si>
    <t>CREME PROTETOR SUNLAU FPS 25 ( BIS/120 GR )</t>
  </si>
  <si>
    <t>CROISBI INOX 5/16"</t>
  </si>
  <si>
    <t>DEDEIRAS DE BORRACHA</t>
  </si>
  <si>
    <t>ESCADA PLATAFORMA MOD. TRP 252 ALTURA 2550X820MM - HILLOS</t>
  </si>
  <si>
    <t>DIESEL</t>
  </si>
  <si>
    <t>ALCOOL / ETANOL</t>
  </si>
  <si>
    <t>ESCOVA NYLON C/ CABO PLASTICO</t>
  </si>
  <si>
    <t>ESCOVA DE ACO</t>
  </si>
  <si>
    <t>ESCOVA DE DENTE</t>
  </si>
  <si>
    <t>ESCOVA DE LIMPAR CANO</t>
  </si>
  <si>
    <t>ESCOVA ACO C/CABO</t>
  </si>
  <si>
    <t>ESCOVA DE ROUPA</t>
  </si>
  <si>
    <t>ESCOVA CIRCULAR 6X3/4</t>
  </si>
  <si>
    <t>ESCOVA DE LAVAR ROUPA CONDOR 16</t>
  </si>
  <si>
    <t>ESPELHO CEGO 1"S/ PINTURA  L</t>
  </si>
  <si>
    <t>ESPELHO CEGO 3/4 S/ PINTURA L</t>
  </si>
  <si>
    <t>ESPELHO CEGO 1/2 S/ PINTURA L</t>
  </si>
  <si>
    <t>ESPELHO ZP RJ 45 S/ PINTURA 1/2X3/4</t>
  </si>
  <si>
    <t>ESPONJA DUPLA FACE 3M</t>
  </si>
  <si>
    <t>ESPONJA DE ACO BOMBRIL</t>
  </si>
  <si>
    <t>ESPONJA BRILHUS</t>
  </si>
  <si>
    <t>EXTINTOR PQS 4KG</t>
  </si>
  <si>
    <t>EXTINTOR PQS 6KG</t>
  </si>
  <si>
    <t>EXTINTOR CO2 6 KG</t>
  </si>
  <si>
    <t>EXTINTOR CO2 4KG</t>
  </si>
  <si>
    <t>EXTINTOR AP 10L</t>
  </si>
  <si>
    <t>CARRETA PQS 20KG</t>
  </si>
  <si>
    <t>EXTINTOR PQS 12KG</t>
  </si>
  <si>
    <t>ABSORVENTE HIGIENICO INTIMUS GEL</t>
  </si>
  <si>
    <t>SAL DE FRUTA ENO SACHE</t>
  </si>
  <si>
    <t>KOLANTYL GEL 200ML</t>
  </si>
  <si>
    <t>AGUA OXIGENADA 10 VOL</t>
  </si>
  <si>
    <t>ESTOMASIL ABACAXI</t>
  </si>
  <si>
    <t>PAPEL LENCOL 70X50MM ECO FLEXPELL</t>
  </si>
  <si>
    <t>CURATIVO BAND AID C/40</t>
  </si>
  <si>
    <t>MM EXPECTORANTE XPE</t>
  </si>
  <si>
    <t>PARACETAMOL GTS 15ML</t>
  </si>
  <si>
    <t>BENEGRIPE 6 COMPRIMIDOS</t>
  </si>
  <si>
    <t>FLOGORAL LIMAO 12 PASTILHAS</t>
  </si>
  <si>
    <t>SIMETICONA GTS 15 ML</t>
  </si>
  <si>
    <t>CATAFLAM EMULGEL 60G</t>
  </si>
  <si>
    <t>GAZE ESTERIL</t>
  </si>
  <si>
    <t>SORO FISIOLOGICO</t>
  </si>
  <si>
    <t>DIPIRONA GTS</t>
  </si>
  <si>
    <t>HASTE FLEX C/75 COTTON</t>
  </si>
  <si>
    <t>VONAU FLASH 4MG</t>
  </si>
  <si>
    <t>BUTILBROM.ESCOP+DIPIRONA C/20CPS</t>
  </si>
  <si>
    <t>CAPTOPRIL 25MG C/20CPS</t>
  </si>
  <si>
    <t>CARISOP.+D.SOD+PAR.CAF.C/12CPS(TORCILAX)</t>
  </si>
  <si>
    <t>CETOPROFENO C/06AMP.X02ML</t>
  </si>
  <si>
    <t>COLIRIO NAFAZOLINA C/20ML (VISAZUL)</t>
  </si>
  <si>
    <t>CURATKURA KORTE LV35PG28 YORK</t>
  </si>
  <si>
    <t>DECONGEX PLUS C/12</t>
  </si>
  <si>
    <t>DEXAMETASONA 2MG/ML C/01 AMP.HIPOLABOR</t>
  </si>
  <si>
    <t>DICLOFENACO SODICO 50MG C/20CPS</t>
  </si>
  <si>
    <t>DIP BET+FOS DIS BET C/01 AMP</t>
  </si>
  <si>
    <t>DIPIRONA 500MG/ML C/01AMP.</t>
  </si>
  <si>
    <t>DIPIRONA 500MG C/100CPS</t>
  </si>
  <si>
    <t>SAL DE FRUTAS ENO 60ENV.</t>
  </si>
  <si>
    <t>ESPARADRAPO 10CMX4,5MT</t>
  </si>
  <si>
    <t>FITA ADESIVA HOSP.16X50</t>
  </si>
  <si>
    <t>HIDROXIDO ALUM.+MAG. C/20PAST.(GASTROL)</t>
  </si>
  <si>
    <t>COMPRESSA DE GAZE C/500 9 FIOS</t>
  </si>
  <si>
    <t>IODO TOPICO 100ML</t>
  </si>
  <si>
    <t>LENCOL 50X50 ECO</t>
  </si>
  <si>
    <t>LIDOCAINA 2% S/V C/20ML</t>
  </si>
  <si>
    <t>LOPERAMIDA 2MG C/12CPS</t>
  </si>
  <si>
    <t>LORATADINA D C/12CPS</t>
  </si>
  <si>
    <t>MELOXICAM 15MG C/05AMP</t>
  </si>
  <si>
    <t>MICROPORE 2,5CMX10M</t>
  </si>
  <si>
    <t>MIOSAN 5MG C/10 COMP.</t>
  </si>
  <si>
    <t>MOTILIUM 10MG C/30 COMP.(DOMPERIDONA)</t>
  </si>
  <si>
    <t>NEOMICINA+BACITRACINA C/15GRS</t>
  </si>
  <si>
    <t>PARACETAMOL 750MG C/20CPS</t>
  </si>
  <si>
    <t>PYRIDIUM 100MG C/25</t>
  </si>
  <si>
    <t>QUEIMA LEVE POMADA 30GRS</t>
  </si>
  <si>
    <t>REPOFLOR 100MG C/12CPS</t>
  </si>
  <si>
    <t>SERINGA 03ML S/A SLIP</t>
  </si>
  <si>
    <t>SERINGA 05ML S/A SLIP</t>
  </si>
  <si>
    <t>SERINGA 20ML S/A SLIP</t>
  </si>
  <si>
    <t>SOL CL SOD 0,9% INJ C/10ML</t>
  </si>
  <si>
    <t>VAL DE BETAMETASONA CREME 30GRS</t>
  </si>
  <si>
    <t>DICLOFENACO SODICO 10MG GEL</t>
  </si>
  <si>
    <t>FIBRA DE LIMPEZA SCOTH-BRITE 102X260MM.</t>
  </si>
  <si>
    <t>FIBRA DE LIMPEZA SCOTH-BRITE 87X125MM.</t>
  </si>
  <si>
    <t>FILTRO SEPARADOR CPP 40</t>
  </si>
  <si>
    <t>FIM DE CURSO MAQ SANFONAR TZE 21</t>
  </si>
  <si>
    <t>FILTRO LUMAC 700</t>
  </si>
  <si>
    <t>FILTRO MILLEX PVDF</t>
  </si>
  <si>
    <t>FITA ADESIVA CREPE ADERE 19MM X 50M</t>
  </si>
  <si>
    <t>FITA ADESIVA DUREX 12MMX30M</t>
  </si>
  <si>
    <t>FITA ADESIVA P/ ETIQUETADORA CASIO XR/I - XR-18 WE1</t>
  </si>
  <si>
    <t>FITA ADESIVA PLASTICA TRANSPARENTE PARA EMPACOTAMENTO 48MMX5</t>
  </si>
  <si>
    <t>FITA ALTA TENSAO 19X10MT REF. 69563 - 3M</t>
  </si>
  <si>
    <t>FITA AZUL VINILICA AUTO ADESIVA PARA ROTULADOR MANUAL (9MMX3</t>
  </si>
  <si>
    <t>FITA CORR P.MAQ. DE ESCREVER OLIVETTI ET 121 EM POLIETILINO</t>
  </si>
  <si>
    <t>FITA DE ACO SELADORA ROTATIVA - MATISA</t>
  </si>
  <si>
    <t>FITA DE POLIETILENO CORRIGIVEL PARA MAQUINA DE ESCREVER IBM</t>
  </si>
  <si>
    <t>FITA ISOLANTE 19MMX20M - ESPESSURA 0,19MM-33+CLASSE A-3M</t>
  </si>
  <si>
    <t>FITA PARA MAQUINA DE ESCREVER IBM SELETRIC 71 EM POLIETILINO</t>
  </si>
  <si>
    <t>FITA PLAST.P./ROT. LETRATAG 12MMX4M PT/BR</t>
  </si>
  <si>
    <t>FITA PRETA VINILICA AUTO ADESIVA PARA ROTULADOR MANUAL (9MMX</t>
  </si>
  <si>
    <t>FITA RIBBON 110 MM X 60 M - CERA</t>
  </si>
  <si>
    <t>FITA VEDA ROSCA 12X25 FIRLON</t>
  </si>
  <si>
    <t>FITA ADESIVA PROLIPOPILENO C/ LOGO TIPO COFIBAM 25X50MM</t>
  </si>
  <si>
    <t>FITILHO DE NYLON F5</t>
  </si>
  <si>
    <t>FITA ADESIVA TRANSPARENTE PD PP 25X100  (CX C/ 72)</t>
  </si>
  <si>
    <t>FITA DE PAPEL GOMADO 60MM X80</t>
  </si>
  <si>
    <t>FLUIDO DE CORTE QUIMATIC</t>
  </si>
  <si>
    <t>GALAO PLASTICO 50 LT</t>
  </si>
  <si>
    <t>GALAO PLASTICO</t>
  </si>
  <si>
    <t>GALAO PLASTICO 55 L</t>
  </si>
  <si>
    <t>GAS GLP (PROPANO/ BUTANO)</t>
  </si>
  <si>
    <t>GAS FREON</t>
  </si>
  <si>
    <t>GAS R-22</t>
  </si>
  <si>
    <t>GAS R-401</t>
  </si>
  <si>
    <t>GAS ENVASADO GLP 45 KG</t>
  </si>
  <si>
    <t>GEL DECAPANTE P/SOLDA AVESTA</t>
  </si>
  <si>
    <t>GEL DECAPANTE</t>
  </si>
  <si>
    <t>NUMERO PARA IMPRESSORA BERCAP</t>
  </si>
  <si>
    <t>ALGODAO HIDR. 500 GR</t>
  </si>
  <si>
    <t>GRELHA DE PISO BRANCA 13X50 CM 3 TON</t>
  </si>
  <si>
    <t>GRELHA DE INOX 25X25 CM</t>
  </si>
  <si>
    <t>GRELHA DE INOX 10X10 CM</t>
  </si>
  <si>
    <t>GRELHA RED.BCA 150 MM</t>
  </si>
  <si>
    <t>JARRA GRADUADAS EM POLIETILENO (PE) 1 LITRO</t>
  </si>
  <si>
    <t>JARRA</t>
  </si>
  <si>
    <t>JARRA P/ SUCO  1,5</t>
  </si>
  <si>
    <t>JARRA PLASTICA 02 L</t>
  </si>
  <si>
    <t>LINHA 100% POLIPROPILENO BRANCA</t>
  </si>
  <si>
    <t>LINHA DUAL 1569 75 - 0BCOE</t>
  </si>
  <si>
    <t>LENTE PROTETORA</t>
  </si>
  <si>
    <t>LENTE P/ MASCARA DE SOLDA INCOLOR</t>
  </si>
  <si>
    <t>MASCARA PFF-2 C/ VALVULA</t>
  </si>
  <si>
    <t>MASCARA CIRURGICA DESCARTAVEL C/ ELASTICO</t>
  </si>
  <si>
    <t>LONA PRETA 8X100MTS</t>
  </si>
  <si>
    <t>LONA PLASTICO PRETA</t>
  </si>
  <si>
    <t>NIPLE PVC BRANCO  C/ROSCA 2"</t>
  </si>
  <si>
    <t>NIPLE PVC BRANCO C/ROSCA 1"1/2</t>
  </si>
  <si>
    <t>NIPLE PVC BRANCO  C/ROSCA 1"</t>
  </si>
  <si>
    <t>NIPLE PVC BRANCO C/ROSCA 3/4</t>
  </si>
  <si>
    <t>NIPLE PVC BRANCO C/ROSCA 1/2</t>
  </si>
  <si>
    <t>NIPLE GALVANIZADO C/ROSCA 2"</t>
  </si>
  <si>
    <t>NIPLE GALVANIZADO C/ROSCA 1"1/2</t>
  </si>
  <si>
    <t>NIPLE GALVANIZADO C/ROSCA 1"</t>
  </si>
  <si>
    <t>NIPLE GALVANIZADO C/ROSCA 3/4</t>
  </si>
  <si>
    <t>NIPLE GALVANIZADO C/ROSCA 1/2</t>
  </si>
  <si>
    <t>NIPLE ACO CARBONO C/ROSCA 2"</t>
  </si>
  <si>
    <t>NIPLE ACO CARBONO C/ROSCA 1"1/2</t>
  </si>
  <si>
    <t>NIPLE ACO CARBONO C/ROSCA 1"</t>
  </si>
  <si>
    <t>NIPLE ACO CARBONO C/ROSCA 3/4</t>
  </si>
  <si>
    <t>NIPLE ACO CARBONO C/ROSCA 1/2</t>
  </si>
  <si>
    <t>NIPLE PVC BRANCO C/ROSCA  3"</t>
  </si>
  <si>
    <t>NIPLE DUPLO FESTO 1/4'' X 1/4'' 20460082(POLY-CLIP)</t>
  </si>
  <si>
    <t>NIPLE GALVANIZADO 1/4</t>
  </si>
  <si>
    <t>NIPLE GALVANIZADO 2.1/2"</t>
  </si>
  <si>
    <t>NIPLE GALVANIZADO 3/4X1"</t>
  </si>
  <si>
    <t>NIPLE GALVANIZADO 3/8</t>
  </si>
  <si>
    <t>NIPLE GALVANIZADO 4"</t>
  </si>
  <si>
    <t>NIPLE DE COBRE 3/8</t>
  </si>
  <si>
    <t>NIPLE DE COBRE 1/2</t>
  </si>
  <si>
    <t>NIPLE DE COBRE 5/8"</t>
  </si>
  <si>
    <t>NIPLE 5/8"</t>
  </si>
  <si>
    <t>NIPLE GALVANIZADO 3"</t>
  </si>
  <si>
    <t>NIPLE PVC ROSCA 3"</t>
  </si>
  <si>
    <t>NIPLE GALVANIZADO 2"</t>
  </si>
  <si>
    <t>OLEO SINTETICO TEX HAVOLINE 5W30</t>
  </si>
  <si>
    <t>OLEO P/ MAQUINA DE COSTURA</t>
  </si>
  <si>
    <t>OLEO INTELUB INTEROIL FGL 460</t>
  </si>
  <si>
    <t>OLEO DIESEL</t>
  </si>
  <si>
    <t>OLEO SELENIA K</t>
  </si>
  <si>
    <t>OLEO</t>
  </si>
  <si>
    <t>OLEO CAPELA 68</t>
  </si>
  <si>
    <t>OLEO DE MOTOR</t>
  </si>
  <si>
    <t>OLEO SHELL 15W50</t>
  </si>
  <si>
    <t xml:space="preserve">PALLET USADO		</t>
  </si>
  <si>
    <t>PALETE DE MADEIRA 1,00 X 1,20 PBR</t>
  </si>
  <si>
    <t>PALETE PLASTICO 1,00 X 1,20</t>
  </si>
  <si>
    <t>PALETE DE PLASTIC VERDE 1,00X0,80X0,05 US</t>
  </si>
  <si>
    <t>PANO DE LIMPEZA DESCARTAVEL BRANCO</t>
  </si>
  <si>
    <t>PANO DE SACO ALVEJADO COM COSTURA - 70X44CM</t>
  </si>
  <si>
    <t>PANO DESCARTAVEL SONTARA PROCLEAN RL 50G 500P BRANCO</t>
  </si>
  <si>
    <t>PANO MULTIUSO ROSA 60 X 33 CM</t>
  </si>
  <si>
    <t>PANO BRANCO OBERTECH</t>
  </si>
  <si>
    <t>PANO DE LIMPEZA</t>
  </si>
  <si>
    <t>FLANELA PANOSUL 27X40 - LARANJA</t>
  </si>
  <si>
    <t>PAPEL HIGIENICO ROLAO C/ 300M FOLHA BRANCA (EMBALAGEM C/ 12</t>
  </si>
  <si>
    <t>PAPEL SULFITE FORMATO A4 COM 75 GR/M2 - PACOTE COM 500 FOLHA</t>
  </si>
  <si>
    <t>PAPEL TOALHA BRANCO ROLAO 244M (EMBALAGEM C/ 12 ROLOS)</t>
  </si>
  <si>
    <t>PAPEL TOALHA ( ROLO )</t>
  </si>
  <si>
    <t>PAPEL FILTRO</t>
  </si>
  <si>
    <t>PAPEL HIGIENICO ROLO</t>
  </si>
  <si>
    <t>PAPEL TOALHA BOBINA</t>
  </si>
  <si>
    <t>PASTA AZ LOMBO ESTREITO</t>
  </si>
  <si>
    <t>PASTA AZ LOMBO LARGO</t>
  </si>
  <si>
    <t>PASTA AZ LOMBO LARGO CHIES REF.1001-3 OF/PT</t>
  </si>
  <si>
    <t>PASTA AZ LOMBO LARGO PEQUENA</t>
  </si>
  <si>
    <t>PASTA CATALOGO COM 4 GRAMPOS COM 10 ENVELOPES PLASTICOS</t>
  </si>
  <si>
    <t>PASTA CATALOGO COM 4 GRAMPOS COM 50 ENVELOPES PLASTICOS</t>
  </si>
  <si>
    <t>PASTA DE CARTOLINA PLASTIFICADA COM ELASTICO</t>
  </si>
  <si>
    <t>PASTA DE CARTOLINA PLASTIFICADA SEM ELASTICO</t>
  </si>
  <si>
    <t>PASTA L PLASTICA LISA</t>
  </si>
  <si>
    <t>PASTA SUSPENSA COMPLETA COM FERRAGEM E VISOR</t>
  </si>
  <si>
    <t>PISTOLA DE AR  SCHRADER P2-04</t>
  </si>
  <si>
    <t>PISTOLA PULVERIZADOR EM ALUMINIO</t>
  </si>
  <si>
    <t>PALHA DE ACO</t>
  </si>
  <si>
    <t>RODO DE ALUMINIO 30 CM COM CABO EM ALUMINIO ASA DELTA</t>
  </si>
  <si>
    <t>RODO DE ALUMINIO 40 CM COM CABO EM ALUMINIO ASA DELTA</t>
  </si>
  <si>
    <t>RODO DE ALUMINIO 60 CM COM CABO DE ALUMINIO ASA DELTA</t>
  </si>
  <si>
    <t>MAXI AMACIANTE BLUE</t>
  </si>
  <si>
    <t>B-725 PL</t>
  </si>
  <si>
    <t>COPO DE 300ML</t>
  </si>
  <si>
    <t>COPO DE 180ML</t>
  </si>
  <si>
    <t>ST70NR-STABREX</t>
  </si>
  <si>
    <t>3D TRASAR 3DT289</t>
  </si>
  <si>
    <t>SACO DE LIXO 100LT</t>
  </si>
  <si>
    <t>ESPONJA DUPLA FACE</t>
  </si>
  <si>
    <t>ESCOVAO DE NYLON</t>
  </si>
  <si>
    <t>VASSOURA BELINHA</t>
  </si>
  <si>
    <t>VASSOURA CAIPIRA</t>
  </si>
  <si>
    <t>DETERGENTE ACIDO(LM)</t>
  </si>
  <si>
    <t>RODO ALUMINIO 50CM</t>
  </si>
  <si>
    <t>RODO ALUMINIO 40CM</t>
  </si>
  <si>
    <t>REFIL DO RODO 40CM</t>
  </si>
  <si>
    <t>REFIL DO RODO 60CM</t>
  </si>
  <si>
    <t>PA DE LIXO</t>
  </si>
  <si>
    <t>PANO DE CHAO</t>
  </si>
  <si>
    <t>RODO ALUMINIO 60CM</t>
  </si>
  <si>
    <t>DESINFETANTE</t>
  </si>
  <si>
    <t>SACO DE LIXO 60LT</t>
  </si>
  <si>
    <t>MAXI B-1500</t>
  </si>
  <si>
    <t>VEJA MULTI-USO 500ML</t>
  </si>
  <si>
    <t>QBOA 1000ML</t>
  </si>
  <si>
    <t>DETERGENTE LIQ.500ML</t>
  </si>
  <si>
    <t>SABONETE LIQUIDO</t>
  </si>
  <si>
    <t>ROLO P/ PINTURA ESPUMA DENSIDADE 50 MM REF.1343</t>
  </si>
  <si>
    <t>ROLO P/ PINTURA ESPUMA DE POLIESTER DE ALTA DENSIDA REF.1343</t>
  </si>
  <si>
    <t>REF.1346 ROLO P/ PINTURA LEGITIMA PELE DE CARNEIRO 150MM - T</t>
  </si>
  <si>
    <t>REF.1346 ROLO P/ PINTURA LEGITIMA PELE DE CARNEIRO 90MM - TI</t>
  </si>
  <si>
    <t>ROLO LA 9CM TIGRE</t>
  </si>
  <si>
    <t>ROLO ESPUMA 1349 -CM TIGRE</t>
  </si>
  <si>
    <t>ROLO DE LA 18CM C/CB</t>
  </si>
  <si>
    <t>ROLO LA DE CARNEIRO EXTRA 23CM</t>
  </si>
  <si>
    <t>SABONETE ANTISEPTICO 5L - QUALLIX</t>
  </si>
  <si>
    <t>SABONETE ANTISEPTICO PLIX SEPT</t>
  </si>
  <si>
    <t>SABONETE ESSENZ STILO ESPUMA 400 ML</t>
  </si>
  <si>
    <t>SABONETE LIQUIDO C/BACTERICIDA S/ESSENCIA</t>
  </si>
  <si>
    <t>SABONETEIRA COM REFIL</t>
  </si>
  <si>
    <t>SACO DE LIXO PRETO 200 LITROS 8,0KG</t>
  </si>
  <si>
    <t>SACO DE LIXO PRETO DE 100 LITROS 4,0KG</t>
  </si>
  <si>
    <t>SACO DE LIXO PRETO DE 400 LITROS 1,10 X 1,30</t>
  </si>
  <si>
    <t>SACO DE LIXO PRETO DE 60 LITROS 5,0KG</t>
  </si>
  <si>
    <t>SACO PLASTICO GROSSO PARA PASTA DE 04 GRAMPOS TAMANHO OFICIO</t>
  </si>
  <si>
    <t>SACO ESTERIL C/TARJA DE IDENTIFICACAO 7 20ML</t>
  </si>
  <si>
    <t>SACO DE LIXO 20 LTS</t>
  </si>
  <si>
    <t>SACO ALVEJADO</t>
  </si>
  <si>
    <t>SACO DE LIXO 100 LTS</t>
  </si>
  <si>
    <t>SACO DE LIXO 15 LTS</t>
  </si>
  <si>
    <t>LIXEIRA PLASTICA 7LT JAGUAR C/ PEDAL BRANCA REF. 1786</t>
  </si>
  <si>
    <t>SACO PLASTICO C/ LOGO 10X135 CMX10PEB</t>
  </si>
  <si>
    <t>SACO PLASTICO 40X60CM</t>
  </si>
  <si>
    <t>SACO PLASTICO 50X70 150MICRAS</t>
  </si>
  <si>
    <t>SACO PLASTICO S/ LOGO 15X25 CM</t>
  </si>
  <si>
    <t>SACO PLASTICO C/ LOGO 21/135</t>
  </si>
  <si>
    <t>SACO PLASTICO S/ LOGO   13/135CMX0,10PEB</t>
  </si>
  <si>
    <t>SACOLA AM.PLAVINIL C/SUP. MAD. E GANCHO.</t>
  </si>
  <si>
    <t>PEDRA DE ESMERIL 4" X 80 X 76</t>
  </si>
  <si>
    <t>PEDRA DE ESMERIL 6 X 3/4 X 1"1/4</t>
  </si>
  <si>
    <t>PEDRA DE ESMERIL GRANDE</t>
  </si>
  <si>
    <t>PAPEL FILTRO REDONDO 80 GR</t>
  </si>
  <si>
    <t>PAPEL ALUMINIO 45CM X 65M</t>
  </si>
  <si>
    <t>PAPEL SEMI KRAFT ROLO COM 60MTS</t>
  </si>
  <si>
    <t>SISTEMA X P/ CABO DE REDE</t>
  </si>
  <si>
    <t>SOLUCAO TAMPAO PH 7,00 MOD.ST-70 500ML</t>
  </si>
  <si>
    <t>SOLUCAO GLICERINA PA C3H5(OH)3  1000 ML</t>
  </si>
  <si>
    <t>SUCATA DE PLASTICO (BBS E OUTROS)</t>
  </si>
  <si>
    <t>VASSOURA NYLON</t>
  </si>
  <si>
    <t>VASSOURA</t>
  </si>
  <si>
    <t>PRODUTO DE LIMPEZA</t>
  </si>
  <si>
    <t>BORRIFADOR</t>
  </si>
  <si>
    <t>COADOR</t>
  </si>
  <si>
    <t>COLHER</t>
  </si>
  <si>
    <t>COLHER  SOBREMESA</t>
  </si>
  <si>
    <t>LIMPA VIDRO VIDREX TRAD. C/ALCOOL 500ML</t>
  </si>
  <si>
    <t>DESJEJUM</t>
  </si>
  <si>
    <t>FRIGIDEIRA Nº 20</t>
  </si>
  <si>
    <t>GARFO</t>
  </si>
  <si>
    <t>GARFO MESA INOX</t>
  </si>
  <si>
    <t>GARRAFA TERMICA 3 LTS</t>
  </si>
  <si>
    <t>GUARDANAPO PAPEL TV</t>
  </si>
  <si>
    <t>PALHA ACO N.01</t>
  </si>
  <si>
    <t>PANELA ALUMINIO</t>
  </si>
  <si>
    <t>PANELA PRESSAO 10 LTS</t>
  </si>
  <si>
    <t>PRATO</t>
  </si>
  <si>
    <t>PULVERIZADOR MANUAL</t>
  </si>
  <si>
    <t>ASSENTO SANITARIO (COMUM)</t>
  </si>
  <si>
    <t>PAPEL HIGIENICO VIP FL DUPLA C/64 PVN44-PERSONAL</t>
  </si>
  <si>
    <t>ALCOOL 70 HIDRALCOL 1 L</t>
  </si>
  <si>
    <t>ALCOOL ANTISSEPTICO SCOTT SPRAY 300ML 6X1</t>
  </si>
  <si>
    <t>SABONETE KLEENEX AUTOFOAM DERMO 4X1 L</t>
  </si>
  <si>
    <t>REFIL 3 ESCOVAS PARA VASSOURA FEITICEIRA</t>
  </si>
  <si>
    <t>SACO LIXO 40 LITROS</t>
  </si>
  <si>
    <t>SACO LIXO 60 LITROS</t>
  </si>
  <si>
    <t>SAPOLIO LIQUIDO CREMOSO</t>
  </si>
  <si>
    <t>VASSOURA NOVICA</t>
  </si>
  <si>
    <t>AGUA ENVASADA 20 LITROS</t>
  </si>
  <si>
    <t>GAS P13</t>
  </si>
  <si>
    <t>GAS P45</t>
  </si>
  <si>
    <t>ESPONJA LOCA - MULTI USO</t>
  </si>
  <si>
    <t>LIMPA BAU</t>
  </si>
  <si>
    <t>SABAO EM PO (VEICULO)</t>
  </si>
  <si>
    <t>DESENGRAXANTE (VEICULO)</t>
  </si>
  <si>
    <t>DISCO TACOGRAFO</t>
  </si>
  <si>
    <t>GRAXA (VEICULO)</t>
  </si>
  <si>
    <t>LIMPA INOX (LUPACID-5)</t>
  </si>
  <si>
    <t>MEXEDOR 11,2CMX10 CRISTAL - CAFE / LEITE</t>
  </si>
  <si>
    <t>REFIL DE ARMADILHA PAPA MOSCA - TAMANHO G</t>
  </si>
  <si>
    <t>REFIL DE ARMADILHA PAPA MOSCA - TAMANHO P</t>
  </si>
  <si>
    <t>ATRATIVO PAPA MOSCA (FEROMONIO)</t>
  </si>
  <si>
    <t>PALITEIRO DE MESA</t>
  </si>
  <si>
    <t>SALEIRO DE MESA</t>
  </si>
  <si>
    <t>AGUA SANITARIA</t>
  </si>
  <si>
    <t>REAGENTE FENOLICO DE FOLIN E CIOCALTEU</t>
  </si>
  <si>
    <t>REAGENTE LAL PYROTEL SENS 0,03</t>
  </si>
  <si>
    <t>REAGENTE LAL PYROTEL SENS 0,125</t>
  </si>
  <si>
    <t>LIXEIRA PLASTICA</t>
  </si>
  <si>
    <t>SACO COLETOR TECIDO POLIESTER REF. 2082-T</t>
  </si>
  <si>
    <t>MANGA FILTRANTE EM TECIDO  POLIESTER REF. 2082 T</t>
  </si>
  <si>
    <t>LIMPADOR CIF CREMOSO 500ML</t>
  </si>
  <si>
    <t>LUSTRA MOVEIS POLIFLOR 500ML</t>
  </si>
  <si>
    <t>SACO ALVEJADO PANOSUL 48X63</t>
  </si>
  <si>
    <t>REAGENTE FOLIN CIOCALTEU - MERCK OU SIGMA</t>
  </si>
  <si>
    <t>PROTETOR DE ASSENTO 6X100UN</t>
  </si>
  <si>
    <t>TOALHA DE MAOS EM ROLO SCOTT 12 X 170 METROS</t>
  </si>
  <si>
    <t>KCP DES AMB SCOTT RELAXING SPA 48MLX6</t>
  </si>
  <si>
    <t>PAPEL HIGIENICO NEVE INTERFOLHADO FOLHA DUPLA 48X250FLS</t>
  </si>
  <si>
    <t>SACO LEITOSO 65X75X0,400</t>
  </si>
  <si>
    <t>SABAO PEDRA NEUTRO GLICERINADO 200G - YPE</t>
  </si>
  <si>
    <t>BALAO VOLUMETRICO CLASSE A DE 200ML</t>
  </si>
  <si>
    <t>FUNIL DE BUCHNNER CHIAROTTI 4,5CM DIAMETRO</t>
  </si>
  <si>
    <t>ACIDO NITRICO 65% PA</t>
  </si>
  <si>
    <t>NITRITOS MERCKOQUANT 100 DET. – MARCA MERCK – CAP 2-80MG/L</t>
  </si>
  <si>
    <t>SOLUCAO TAMPAO(BUFFER) PH 7,00 - MARCA SYNTH - CAPACIDADE 50</t>
  </si>
  <si>
    <t>CLORETO DE POTASSIO 3 M ELETROLITICA - MARCA HALOQUIMICA - C</t>
  </si>
  <si>
    <t>PERMANGANATO DE POTASSIO 0,0125 N - MARCA HALOQUIMICA - CAP.</t>
  </si>
  <si>
    <t>ETER DE PETROLEO (30-70) PA ACS - MARCA SYNTH - CAPACIDADE 1</t>
  </si>
  <si>
    <t>SOLUCAO TAMPAO(BUFFER) PH 4,00 - MARCA SYNTH - CAPACIDADE 50</t>
  </si>
  <si>
    <t>TUBO EM VIDRO BOROSSILICATO, MACRO, DE 50X250MM, COM ROSCA</t>
  </si>
  <si>
    <t>REBOILER EM VIDRO BOROSSILICATO, REF TE-044-8-/50N, JUNTA CO</t>
  </si>
  <si>
    <t>PLACA PETRI EM ALUMINIO 100X20MM</t>
  </si>
  <si>
    <t>COPO BERZELIUS CAP. 300ML</t>
  </si>
  <si>
    <t>HIDROXIDO DE SODIO 0,1N</t>
  </si>
  <si>
    <t>ACIDO CLORIDRICO 0,1N</t>
  </si>
  <si>
    <t>COPO BERZELIUS CAP. 1000ML</t>
  </si>
  <si>
    <t>HIDROXIDO DE SODIO 1N</t>
  </si>
  <si>
    <t>BURETA DE VIDRO GRADUADA CAP. 10ML</t>
  </si>
  <si>
    <t>CUBETA QUARTZO 12.5MM X 45.0MM</t>
  </si>
  <si>
    <t>COPO GRIFFIN (BECKER FORMA BAIXA) EM VIDRO E GRADUADO CAP. 6</t>
  </si>
  <si>
    <t>PROVETA "CLASSE A" COM BICO VERTEDOR COM GRADUACAO CAP. 100</t>
  </si>
  <si>
    <t>COPO GRIFFIN (BECKER FORMA BAIXA) EM VIDRO E GRADUADO CAP. 1</t>
  </si>
  <si>
    <t>COPO GRIFFIN (BECKER FORMA BAIXA) EM VIDRO E GRADUADO CAP. 2</t>
  </si>
  <si>
    <t>COPO BERZELIUS (BECKER FORMA ALTA) GRADUADO CAP. 250 ML</t>
  </si>
  <si>
    <t>ACIDO OXALICO 0,125N</t>
  </si>
  <si>
    <t>ACIDO AMIDOSULFURICO</t>
  </si>
  <si>
    <t>ALGODAO</t>
  </si>
  <si>
    <t>ACIDO CLORIDRICO 1N</t>
  </si>
  <si>
    <t>CARTUCHO EXTRATOR P/ SOXHLET 25X80MM</t>
  </si>
  <si>
    <t>FRASCO PET AMBAR C/ TAMPA CAPACIDADE 60ML</t>
  </si>
  <si>
    <t>VASELINA LIQUIDA USO ALIMENTICIO OU FARMACEUTICO</t>
  </si>
  <si>
    <t>SENSOR FOTOELETRICO</t>
  </si>
  <si>
    <t>CLOROFORMIO P.A</t>
  </si>
  <si>
    <t>TIOSSULFATO DE SODIO 0,01N</t>
  </si>
  <si>
    <t>SULFATO DE POTASSIO P.A</t>
  </si>
  <si>
    <t>ACIDO CLORIDRICO P.A</t>
  </si>
  <si>
    <t>ALCOOL ETILICO ABSOLUTO P.A</t>
  </si>
  <si>
    <t>ALCOOL ISOPROPRILICO P.A</t>
  </si>
  <si>
    <t>ACETATO DE CHUMBO P.A</t>
  </si>
  <si>
    <t>ALCOOL METILICO P.A</t>
  </si>
  <si>
    <t>SOLUCAO EDTA 0,01M/0,02N</t>
  </si>
  <si>
    <t>FACA DE DESSOSSA RETA-AMARELA</t>
  </si>
  <si>
    <t>FACA</t>
  </si>
  <si>
    <t>SANTOQUIM (ETOXQUIN / QUINGUARD)</t>
  </si>
  <si>
    <t>FLUORESCENTE 110W</t>
  </si>
  <si>
    <t>FLUORESCENTE 20W</t>
  </si>
  <si>
    <t>FLUORESCENTE 32W</t>
  </si>
  <si>
    <t>FLUORESCENTE 40W</t>
  </si>
  <si>
    <t>FLUORESCENTE 54W</t>
  </si>
  <si>
    <t>SOFTWARE</t>
  </si>
  <si>
    <t>CS SOFTWARE MICROSOFT EAS OFFICE 365 PE3 SHRDSVR ALNG SUBSVL</t>
  </si>
  <si>
    <t>CS SOFTWARE MICROSOFT EAS CORE CAL BRIDGE OFFICE 365 ALNG LI</t>
  </si>
  <si>
    <t>CS SOFTWARE MICROSOFT EAS WINDOWS REMOTE DESKTOP SERVICES CA</t>
  </si>
  <si>
    <t>CS SOFTWARE MICROSOFT EAS WINDOWS SERVER STANDARD ALNG LICSA</t>
  </si>
  <si>
    <t>KIT DE TECLADO E MOUSE - LEADERSHIP - WIRELESS - PRETO</t>
  </si>
  <si>
    <t>HD DESKTOP 1TB SEAGATE ST1000DM003, 64MB CACHE, 7200RPM</t>
  </si>
  <si>
    <t>MEMORIA 8GB 1600MHZ CORSAIR VALUESELECT PC3-12800 DDR3</t>
  </si>
  <si>
    <t>PROCESSADOR INTEL I3-4170 3,7GHZ 3MB CACHE LGA-1150 4ªG</t>
  </si>
  <si>
    <t>COOLER P NOTEBOOK 17 C/2 PORTA USB INCLINAV. AC 166</t>
  </si>
  <si>
    <t>PENEIRA TIPO ARROZ 70 CM INOX COM SOLDA</t>
  </si>
  <si>
    <t>MONO COZINHA CSPRAY 2266 C71 LORENZETTI</t>
  </si>
  <si>
    <t>GARRAFA TERMICA 1,8L TERMOLAR</t>
  </si>
  <si>
    <t>UTENSILIO DE ALUMINIO</t>
  </si>
  <si>
    <t>COLHER SOBREMESA PLASTICA - CX 1000 UND</t>
  </si>
  <si>
    <t>TAMPA PARA POTE DE SOBREMESA 100 ML</t>
  </si>
  <si>
    <t>GARRAFA PLASTICA DE 60 ML</t>
  </si>
  <si>
    <t>PALHETA PLASTICA P/ CAFE CRISTAL 8,5CM MEXA BEM</t>
  </si>
  <si>
    <t>FACA DE COZINHA TIPO PEXEIRA 6" ELTORO INOX COM CABO DE PLAS</t>
  </si>
  <si>
    <t>COLHER DE MESA LAGUNA EM ACO INOX SEM CABO</t>
  </si>
  <si>
    <t>FACA DE MESA BRINOX EM INOX SEM CABO</t>
  </si>
  <si>
    <t>GARFO DE MESA INOX EM INOX SEM CABO BRINOX</t>
  </si>
  <si>
    <t>FACA PARA COZINHA TIPO PEXEIRA 7" ELTORO INOX COM CABO PLAST</t>
  </si>
  <si>
    <t xml:space="preserve">FORNO MICROONDAS		</t>
  </si>
  <si>
    <t>DESINFETANTE A BASE DE ACIDO PERACETICO 15%</t>
  </si>
  <si>
    <t>HIGIENIZADOR HSW PREMIUM ML-WURTH</t>
  </si>
  <si>
    <t>LIMPEZA PARA SISTEMA DE INJECAO 450ML</t>
  </si>
  <si>
    <t>DETERGENTE CAUSTICO - DG VK 52</t>
  </si>
  <si>
    <t>VINAGRE DE ALCOOL</t>
  </si>
  <si>
    <t>LIMPA PARA BRISA 100ML</t>
  </si>
  <si>
    <t>SOLUCAO ACIDA LIMPA PEDRAS CONCENTRADA REAX / SIMILAR</t>
  </si>
  <si>
    <t>LIQUIDO LIMPEZA SIST VENTILACAO</t>
  </si>
  <si>
    <t>LIMPA FORNO 250 ML</t>
  </si>
  <si>
    <t>CERA BRAVO INCOLOR 750 ML</t>
  </si>
  <si>
    <t>ACIDULANTE 50 LTS</t>
  </si>
  <si>
    <t>AMACIANTE BLUE 50 LTS</t>
  </si>
  <si>
    <t>CLORO PARA LAVAGEM DE ROUPA 50 LTS</t>
  </si>
  <si>
    <t>ATIVADOR 50 LTS</t>
  </si>
  <si>
    <t>DETERGENTE PARA LAVAGEM DE ROUPA 50 LTS</t>
  </si>
  <si>
    <t>CITY RH CONCETRADO 20 KG</t>
  </si>
  <si>
    <t>RESINA POLIESTER ANJOS 1 LT</t>
  </si>
  <si>
    <t>SABONETE ANTISSEPTICO TRICLOSAN GL 5 LT UN</t>
  </si>
  <si>
    <t>ESPANADOR P/ PO</t>
  </si>
  <si>
    <t>SABAO EM PO OMO MULTIACAO 1 KG</t>
  </si>
  <si>
    <t>SACO ALVEJADO 60X80</t>
  </si>
  <si>
    <t>SACOLA</t>
  </si>
  <si>
    <t>BOM AR AIR WICK VIDA DOCE 360 ML</t>
  </si>
  <si>
    <t>DESENGORDURANTE USU LAVANDA 500ML</t>
  </si>
  <si>
    <t>DESINFETANTE PINHO SOL LIMAO 1 LT</t>
  </si>
  <si>
    <t>DESODORANTE AERO GLADE FLORES FIBRANTES 360 ML</t>
  </si>
  <si>
    <t>DESODORANTE AERO GLADE LAVANDA 360 ML</t>
  </si>
  <si>
    <t>DETERGENTE MINUANO MACA 500 ML</t>
  </si>
  <si>
    <t>ORGANIZADOR MULTIUSO REDONDO 5 L TOP LINE6092</t>
  </si>
  <si>
    <t>PANO DE ALGODAO CHAO PANOSUL 40X68</t>
  </si>
  <si>
    <t>PANO SUPER PANO C ESTAMPA PANOSUL</t>
  </si>
  <si>
    <t>PAPEL TOALHA KITCHEN</t>
  </si>
  <si>
    <t>SACO DE LIXO BOM REFORCADO 200L C</t>
  </si>
  <si>
    <t>SACO DE LIXO BOM REFORCADO BOM 100 L</t>
  </si>
  <si>
    <t>SACO DE LIXO BOT 100 L</t>
  </si>
  <si>
    <t>SACO LIXO PRA-LIXO ROLO 30 L C/ 30UN C</t>
  </si>
  <si>
    <t>SACO PARA LIXO RAFI PLAST 50L 5 UND</t>
  </si>
  <si>
    <t>VEJA LIMPEZA PESADA 2 EM 1  1 L C</t>
  </si>
  <si>
    <t>VEJA PERFUMES AZUIS CORAL 2 LT</t>
  </si>
  <si>
    <t>RODO CONDOR 60 CM</t>
  </si>
  <si>
    <t>VASSOURA ALLIANCE MULTIUSO ULTRA C</t>
  </si>
  <si>
    <t>VASSOURA DE PALHA C/ CABO</t>
  </si>
  <si>
    <t>DETERGENTE DESINCRUST. ACIDO TRADICIONAL 50 L</t>
  </si>
  <si>
    <t>DESENGRAXANTE 50LT</t>
  </si>
  <si>
    <t>CARNE MECANICAMENTE SEPARADA DE TILAPIA</t>
  </si>
  <si>
    <t>FILE CONG. SAINT PETERS-VACO - VI M</t>
  </si>
  <si>
    <t>RECORTE DE PEIXE CONG. MINI-FILE</t>
  </si>
  <si>
    <t>LEITE UHT DESNATADO</t>
  </si>
  <si>
    <t>LEITE UHT INTEGRAL</t>
  </si>
  <si>
    <t>ALHO EM PASTA</t>
  </si>
  <si>
    <t>CESTA BASICA</t>
  </si>
  <si>
    <t>CARNE RESFR SUINO C/ OSSO-PALETA C/ PELE</t>
  </si>
  <si>
    <t>CARNE RESFR SUINO S/ OSSO-PERNIL</t>
  </si>
  <si>
    <t>CARNE MECANICAMENTE SEPARADA DE AVES</t>
  </si>
  <si>
    <t>FILE DE PEITO DE FRANGO CONGELADO</t>
  </si>
  <si>
    <t>COXA DE FRANGO CONGELADA</t>
  </si>
  <si>
    <t>SOBRECOXA DE FRANGO CONGELADA</t>
  </si>
  <si>
    <t>COXINHA DA ASA DE FRANGO CONGELADA</t>
  </si>
  <si>
    <t>FILEZINHO DE FRANGO CONGELADO - SASSAMI</t>
  </si>
  <si>
    <t>FRANGO A PASSARINHO CONGELADO SEM TEMPERO</t>
  </si>
  <si>
    <t>FRANGO INTEIRO CONGELADO</t>
  </si>
  <si>
    <t>PELE DE FRANGO CONGELADA</t>
  </si>
  <si>
    <t>DIANTEIRO BOVINO BRUTO CONGELADO</t>
  </si>
  <si>
    <t>PAPADA SUINA CONGELADA</t>
  </si>
  <si>
    <t>PERNIL SUINO SEM OSSO E SEM PELE CONGELADO</t>
  </si>
  <si>
    <t>PALETA SUINA BRUTA CONGELADA</t>
  </si>
  <si>
    <t>CARRE (LOMBO SUINO) CONGELADO</t>
  </si>
  <si>
    <t>PERNIL SUINO COM OSSO E COM PELE CONGELADO</t>
  </si>
  <si>
    <t>RETALHO BOVINO CONGELADO</t>
  </si>
  <si>
    <t>CARNE INDUSTRIAL BOVINA CONGELADA</t>
  </si>
  <si>
    <t>PELE SUINA CONGELADA</t>
  </si>
  <si>
    <t>BARRIGA SUINA COM PELE CONGELADA</t>
  </si>
  <si>
    <t>BANHA EM RAMA</t>
  </si>
  <si>
    <t>AGUA DE COCO</t>
  </si>
  <si>
    <t>AZEITE DE OLIVA EXTRA VIRGEM</t>
  </si>
  <si>
    <t>CACAU EM PO ADOCADO</t>
  </si>
  <si>
    <t>COALHO - COAGULANTE LIQUIDO</t>
  </si>
  <si>
    <t>ESPETINHO PARA PETISCO COLORIDO (100 UN)</t>
  </si>
  <si>
    <t>LEITE PASTEURIZADO</t>
  </si>
  <si>
    <t>MANTEIGA 82% DE GORDURA</t>
  </si>
  <si>
    <t>REQUEIJAO TRADICIONAL</t>
  </si>
  <si>
    <t>SUCO CONCENTRADO DE ABACAXI</t>
  </si>
  <si>
    <t>SUCO CONCENTRADO DE LARANJA</t>
  </si>
  <si>
    <t>SUCO CONCENTRADO DE UVA</t>
  </si>
  <si>
    <t>POTE DE SOBREMESA 100 ML</t>
  </si>
  <si>
    <t>POTE RETANGULAR COM TAMPA - 500 ML</t>
  </si>
  <si>
    <t>QUEIJO MUSSARELA</t>
  </si>
  <si>
    <t>FARINHA DE QUINOA</t>
  </si>
  <si>
    <t>CACAU ALCALINO</t>
  </si>
  <si>
    <t>FARINHA DE AMARANTO</t>
  </si>
  <si>
    <t>FARINHA DE AVEIA</t>
  </si>
  <si>
    <t>FARINHA DE LINHACA</t>
  </si>
  <si>
    <t>ACHOCOLATADO UHT 200 ML</t>
  </si>
  <si>
    <t>ADOCANTE ZERO CAL LIQUIDO 100ML</t>
  </si>
  <si>
    <t>ADOCANTE ZERO CAL PO ASPARTAME 800 MG</t>
  </si>
  <si>
    <t>DIANTEIRO BOVINO S/OSSO</t>
  </si>
  <si>
    <t>CMS DE FRANGO</t>
  </si>
  <si>
    <t>FILE DE TILAPIA AMOSTRA FRESCO PV</t>
  </si>
  <si>
    <t>LINGUICA APERITIVO</t>
  </si>
  <si>
    <t>MAIONESE</t>
  </si>
  <si>
    <t>PIMENTA DO REINO  PCT 1 KG</t>
  </si>
  <si>
    <t>PIMENTAO VERDE</t>
  </si>
  <si>
    <t>MARMITA</t>
  </si>
  <si>
    <t>AMENDOIN PETTIZ NATURAL 150 G</t>
  </si>
  <si>
    <t>BICARBONATO DE SODIO CAMPILAR 25 G C</t>
  </si>
  <si>
    <t>CAFE CABOCLO VACUO 500 GR</t>
  </si>
  <si>
    <t>CORANTE REGINA ROSA C</t>
  </si>
  <si>
    <t>MILHO VERDE 200 G</t>
  </si>
  <si>
    <t>REFEICOES</t>
  </si>
  <si>
    <t>MOLHO DE PIMENTA FRASCO C/900 ML</t>
  </si>
  <si>
    <t>MOLHO P/ SALADA</t>
  </si>
  <si>
    <t>MOLHO SHOYUO</t>
  </si>
  <si>
    <t>REFRIGERANTE 2 LT</t>
  </si>
  <si>
    <t>PALMITO BRAS PALM 220G LT</t>
  </si>
  <si>
    <t>REFRIGERANTE COCA-COLA PET 2,0 L</t>
  </si>
  <si>
    <t>REPOLHO</t>
  </si>
  <si>
    <t>SUCO PO LARANJA</t>
  </si>
  <si>
    <t>SAL</t>
  </si>
  <si>
    <t>SAZON</t>
  </si>
  <si>
    <t>TEMPERO BAIANO PENINA 500G</t>
  </si>
  <si>
    <t>TOMATE</t>
  </si>
  <si>
    <t>LANCHES</t>
  </si>
  <si>
    <t>PAO FRANCES</t>
  </si>
  <si>
    <t>COXA / SOBRECOXA</t>
  </si>
  <si>
    <t>BISTECA SUINA</t>
  </si>
  <si>
    <t>CARNE 2º BOVINA S/ OSO FRESCA</t>
  </si>
  <si>
    <t>LINGUICA SUINA TOSCANA</t>
  </si>
  <si>
    <t>COSTELA BOVINA</t>
  </si>
  <si>
    <t>MARMITEX</t>
  </si>
  <si>
    <t>LOMBO SUINO</t>
  </si>
  <si>
    <t>ACAFRAO</t>
  </si>
  <si>
    <t>ACELGA</t>
  </si>
  <si>
    <t>ACUCAR CRISTAL PCT 5 KG</t>
  </si>
  <si>
    <t>ACUCAR REFINADO</t>
  </si>
  <si>
    <t>ALHO</t>
  </si>
  <si>
    <t>ARROZ</t>
  </si>
  <si>
    <t>BATATA</t>
  </si>
  <si>
    <t>BATATA PALHA</t>
  </si>
  <si>
    <t>BETERRABA</t>
  </si>
  <si>
    <t>CAFE TORRADO</t>
  </si>
  <si>
    <t>CALDO DE CARNE 1 KG</t>
  </si>
  <si>
    <t>CALDO DE GALINHA 1 KG</t>
  </si>
  <si>
    <t>CEBOLA</t>
  </si>
  <si>
    <t>CENOURA</t>
  </si>
  <si>
    <t>CHUCHU</t>
  </si>
  <si>
    <t>CREME DE LEITE</t>
  </si>
  <si>
    <t>EXTRATO DE TOMATE</t>
  </si>
  <si>
    <t>FARINHA MANDIOCA TORRADA PCT 1 KG</t>
  </si>
  <si>
    <t>FEIJAO A C CARIOCA CAT TIPO 1  PCT 1 KG</t>
  </si>
  <si>
    <t>PEITO DE FRANGO</t>
  </si>
  <si>
    <t>LEITE INTEGRAL</t>
  </si>
  <si>
    <t>LINGUICA TOSCANA</t>
  </si>
  <si>
    <t>COCA-COLA</t>
  </si>
  <si>
    <t>MACARRAO PARAFUSO 500 GR</t>
  </si>
  <si>
    <t>MARGARINA QUALY 500KG</t>
  </si>
  <si>
    <t>MILHO VERDE EM CONSERVA LATA 2 KG</t>
  </si>
  <si>
    <t>OLEO DE SOJA 900 ML</t>
  </si>
  <si>
    <t>OVOS</t>
  </si>
  <si>
    <t>REPOLHO ROXO</t>
  </si>
  <si>
    <t>PEPINO</t>
  </si>
  <si>
    <t>TEMPERO ARISCO COMPLETO 1 KG</t>
  </si>
  <si>
    <t>CARNE 1º</t>
  </si>
  <si>
    <t>CALDO DE GALINHA</t>
  </si>
  <si>
    <t>CALDO DE CARNE</t>
  </si>
  <si>
    <t>ACUCAR CRISTAL PCT 2 KG</t>
  </si>
  <si>
    <t>PALETA SUINA S/ OSO</t>
  </si>
  <si>
    <t>ABOBORA</t>
  </si>
  <si>
    <t>ADITIVO RADIADOR</t>
  </si>
  <si>
    <t>GASOLINA ADITIVADA</t>
  </si>
  <si>
    <t>FLEX LUBRIF TURBO BUS</t>
  </si>
  <si>
    <t>IPIRINGA BRUTUS PROTECTION T5 20 LT</t>
  </si>
  <si>
    <t>GAS ARGONIO ENVASADO 7M³</t>
  </si>
  <si>
    <t>AGUA MINERAL 1,5 LT AGUA MINERAL 1,5 LT</t>
  </si>
  <si>
    <t>AGUA MINERAL 20 LTS</t>
  </si>
  <si>
    <t>AGUA MINERAL 500 ML</t>
  </si>
  <si>
    <t>VEJA MULTIUSO MACA VERDE 500 ML C</t>
  </si>
  <si>
    <t>COADOR DE CAFE DE PAPEK 3 CORACOES 103 C</t>
  </si>
  <si>
    <t>VINAGRE TOSCANO COLORIDO 750 ML</t>
  </si>
  <si>
    <t>ESQUEIRO BIC MINI</t>
  </si>
  <si>
    <t>DESINFETANTE KALIPTO 2L LAVANDA</t>
  </si>
  <si>
    <t>GARRAFAO TERMICO 9 LTS INVICTA</t>
  </si>
  <si>
    <t>GARRAFAO TERMICO C/ TORNEIRA 12 LTS  OBBA</t>
  </si>
  <si>
    <t>CESTO DE FERRO</t>
  </si>
  <si>
    <t>AGUA MINERAL BIOLEVE</t>
  </si>
  <si>
    <t>CREME LEITE PAST 35% GORD</t>
  </si>
  <si>
    <t>TERRENO</t>
  </si>
  <si>
    <t>EDIFICACOES</t>
  </si>
  <si>
    <t>VEICULO</t>
  </si>
  <si>
    <t>CAMINHAO</t>
  </si>
  <si>
    <t>CARRETA</t>
  </si>
  <si>
    <t>BAU LONADO</t>
  </si>
  <si>
    <t>CAMARA REFRIGERADA (REEFER)</t>
  </si>
  <si>
    <t>CARROCERIA</t>
  </si>
  <si>
    <t>CARRETA AGRICOLA</t>
  </si>
  <si>
    <t>TRATOR</t>
  </si>
  <si>
    <t>ROCADEIRA PARA TRATOR</t>
  </si>
  <si>
    <t>EMPILHADEIRA A GAS</t>
  </si>
  <si>
    <t>EMPILHADEIRA ELETRICA</t>
  </si>
  <si>
    <t>EMPILHADEIRA MANUAL</t>
  </si>
  <si>
    <t>INDUSTRIAIS SALDO IMPORTACAO</t>
  </si>
  <si>
    <t>AERADOR MODELO BOIA</t>
  </si>
  <si>
    <t>AERADOR MODELO CACHOEIRA</t>
  </si>
  <si>
    <t>AERADOR MODELO TURBO MISTURADOR</t>
  </si>
  <si>
    <t>AGITADOR</t>
  </si>
  <si>
    <t>AGITADOR DE TUBOS</t>
  </si>
  <si>
    <t>AGITADOR MAGNETICO</t>
  </si>
  <si>
    <t>AGITADOR MECANICO</t>
  </si>
  <si>
    <t>APARADOR DE CERCA VIVA</t>
  </si>
  <si>
    <t>BALANCA ANALITICA</t>
  </si>
  <si>
    <t>BALANCA DE PRECISAO</t>
  </si>
  <si>
    <t>BALANCA ELETRONICA</t>
  </si>
  <si>
    <t>BALANCA SEMI ANALITICA</t>
  </si>
  <si>
    <t>BALANCA TIPO PLATAFORMA</t>
  </si>
  <si>
    <t>BALANCA ANALISADORA DE UNIDADE</t>
  </si>
  <si>
    <t>BALANCA ANTROPOMETRICA</t>
  </si>
  <si>
    <t>CALDEIRA A GAS</t>
  </si>
  <si>
    <t>CALDEIRA A LENHA</t>
  </si>
  <si>
    <t>CARRINHO DE INOX</t>
  </si>
  <si>
    <t>CARRINHO DE FERRO</t>
  </si>
  <si>
    <t>CARRINHO DE TRANSPORTAR BOMBONAS</t>
  </si>
  <si>
    <t>CARRINHO GALVANIZADO</t>
  </si>
  <si>
    <t>CARRINHO PERU</t>
  </si>
  <si>
    <t>CARRINHO AEREO EM ACO P/SECAGEM DE TRIPA</t>
  </si>
  <si>
    <t>CARRINHO DE LIMPEZA</t>
  </si>
  <si>
    <t>CARRINHO DE ACO</t>
  </si>
  <si>
    <t>BANHO MARIA</t>
  </si>
  <si>
    <t>BANHO MARIA ULTRASSONOGRAFIA</t>
  </si>
  <si>
    <t>BATEDOR DE MUCOSA ELETRICO</t>
  </si>
  <si>
    <t>BETONEIRA</t>
  </si>
  <si>
    <t>AUTOCLAVE</t>
  </si>
  <si>
    <t>BOILER COLETOR CALOR</t>
  </si>
  <si>
    <t>BOMBA</t>
  </si>
  <si>
    <t>BOMBA DE GRAXA</t>
  </si>
  <si>
    <t>BOMBA DE MICROBOLHAS</t>
  </si>
  <si>
    <t>BOMBA DE TRANSMISSAO</t>
  </si>
  <si>
    <t>BOMBA DOSADORA</t>
  </si>
  <si>
    <t>BOMBA HELICOIDAL</t>
  </si>
  <si>
    <t>BOMBA PNEUMATICA</t>
  </si>
  <si>
    <t>BOMBA SUBMERSA</t>
  </si>
  <si>
    <t>BOMBA DE VACUO</t>
  </si>
  <si>
    <t>BOMBA HIDRAULICA</t>
  </si>
  <si>
    <t>BOMBA DE CALIBRACAO POR COMPARACAO</t>
  </si>
  <si>
    <t>BOMBA DE SUCCAO</t>
  </si>
  <si>
    <t>BOMBA DE VACUO ANEL LIQ BA 230/160 OMEL</t>
  </si>
  <si>
    <t>BOMBA DE VACUO ANEL LIQ BVM-M 380/100 20 CV RPM1180 OMEL</t>
  </si>
  <si>
    <t>BOMBA CENTRIF. 1,5CV-3455RPM-1.1/2"-1.1/2"-SCHNEIDER-BC21R</t>
  </si>
  <si>
    <t>BOMBA CENTRIF. 1/2CV-3490RPM-SUC1"-REC1"-FAMAC-GCB STD</t>
  </si>
  <si>
    <t>BOMBA CENTRIF. 1CV-3420RPM-SUC2"-REC1.1/2-THEBE-UDB 10</t>
  </si>
  <si>
    <t>BOMBA CENTRIF. 1CV-3420RPM-SUC2"-REC1.1/2"-THEBE-JFH10 22</t>
  </si>
  <si>
    <t>BOMBA CENTRIF. 3CV-3460RPM-2"-2"-DANCOR-CHS22T60MM 220V TRIF</t>
  </si>
  <si>
    <t>BRITADOR DE GELO</t>
  </si>
  <si>
    <t>CAIXA DE INOX</t>
  </si>
  <si>
    <t>CAIXA DE ESFRIAR TRIPAS</t>
  </si>
  <si>
    <t>CAIXA P/COLETA DE MUCOSA</t>
  </si>
  <si>
    <t>CAIXA P/ MAQUINA DE ESCORRER</t>
  </si>
  <si>
    <t>CAIXA P/ROLO PUXADOR</t>
  </si>
  <si>
    <t>CUBA DE INOX</t>
  </si>
  <si>
    <t>CANCELA</t>
  </si>
  <si>
    <t>CALHA DE INOX</t>
  </si>
  <si>
    <t>CAPELA</t>
  </si>
  <si>
    <t>CHILLER</t>
  </si>
  <si>
    <t>CATRACA DE ACESSO</t>
  </si>
  <si>
    <t>CAVALETE DE INOX</t>
  </si>
  <si>
    <t>CENTRAL DIGITAL ENDERECAVEL</t>
  </si>
  <si>
    <t>COCHO DE INOX</t>
  </si>
  <si>
    <t>COIFA DE INOX</t>
  </si>
  <si>
    <t>COMPRESSOR DE AR</t>
  </si>
  <si>
    <t>COMPRESSOR DE PINTURA</t>
  </si>
  <si>
    <t>COMPRESSOR A VACUO</t>
  </si>
  <si>
    <t>COMPRESSOR REFRIGERACAO</t>
  </si>
  <si>
    <t>CONDENSADORA</t>
  </si>
  <si>
    <t>CONJUNTO DE MAQUINAS PARA LIMPEZA DE TRIPAS</t>
  </si>
  <si>
    <t>CONTADOR DE COLONIAS</t>
  </si>
  <si>
    <t>CORTADOR DE FRIOS</t>
  </si>
  <si>
    <t>CORTADOR DE LEGUMES</t>
  </si>
  <si>
    <t>CORTINA DE AR</t>
  </si>
  <si>
    <t>DATADOR ELETRICO PNEUMATICO DE BANCADAS</t>
  </si>
  <si>
    <t>DECANTADOR</t>
  </si>
  <si>
    <t>DESCEBADOR DE FUNDO</t>
  </si>
  <si>
    <t>DESCEBADOR DE TRIPA GROSSA</t>
  </si>
  <si>
    <t>DESTILADOR DE AGUA</t>
  </si>
  <si>
    <t>DESTILADOR DE NITROGENIO</t>
  </si>
  <si>
    <t>DESUMIDIFICADOR</t>
  </si>
  <si>
    <t>ELEVADOR DE INOX</t>
  </si>
  <si>
    <t>ELEVADOR E VIRADOR BOMBONAS DE INOX</t>
  </si>
  <si>
    <t>ELEVADOR HIDRAULICO TIPO GIRAFA</t>
  </si>
  <si>
    <t>ELEVADOR CANECA</t>
  </si>
  <si>
    <t>ELEVADOR GIRATORIO</t>
  </si>
  <si>
    <t>ELEVADOR DE CARGA</t>
  </si>
  <si>
    <t>ESCORRECAO DE TRIPA FINA</t>
  </si>
  <si>
    <t>ESPECTROFOTOMETRO</t>
  </si>
  <si>
    <t>ESTEIRA TRANSPORTADORA DE ACO</t>
  </si>
  <si>
    <t>ESTEIRA ELETRICA</t>
  </si>
  <si>
    <t>ESTEIRA DE FIBRA DE VIDRO</t>
  </si>
  <si>
    <t>ESTERELIZADOR DE INOX</t>
  </si>
  <si>
    <t>ESTERQUEIRA</t>
  </si>
  <si>
    <t>ESTUFA</t>
  </si>
  <si>
    <t>ESTUFA AQUECIDA INOX</t>
  </si>
  <si>
    <t>EVAPORADORA</t>
  </si>
  <si>
    <t>EVAPORADORA HDL 155FLEX 3MOTOR C/MOTOR S/RESISTENCIA 220V</t>
  </si>
  <si>
    <t>EXAUSTOR</t>
  </si>
  <si>
    <t>FILMADORA DIGITAL</t>
  </si>
  <si>
    <t>FILTRO DE INOX</t>
  </si>
  <si>
    <t>FILTRO LAVADOR DE GASES</t>
  </si>
  <si>
    <t>FILTRO P/PISCINA</t>
  </si>
  <si>
    <t>FILTRO PRENSA</t>
  </si>
  <si>
    <t>FLOTADOR</t>
  </si>
  <si>
    <t>FOTOCLORIMETRO</t>
  </si>
  <si>
    <t>FRESADORA</t>
  </si>
  <si>
    <t>GERADOR DE ENERGIA</t>
  </si>
  <si>
    <t>GERADOR DE OZONIO</t>
  </si>
  <si>
    <t>GERADOR DE AGUA QUENTE</t>
  </si>
  <si>
    <t>GRAMPEADORA</t>
  </si>
  <si>
    <t>GRAMPEADOR PNEUMATICO</t>
  </si>
  <si>
    <t>GUILHOTINA INDUSTRIAL</t>
  </si>
  <si>
    <t>GUINCHO DE COLUNA ELETRICA</t>
  </si>
  <si>
    <t>LAVADOR DE BOTAS</t>
  </si>
  <si>
    <t>LAVADOR DE AVENTAL INOX</t>
  </si>
  <si>
    <t>LAVADOR DE BOMBONAS INOX</t>
  </si>
  <si>
    <t>LAVADOR DE FUNDOS</t>
  </si>
  <si>
    <t>LAVADOR DE PECAS</t>
  </si>
  <si>
    <t>LAVATORIO DE INOX</t>
  </si>
  <si>
    <t>MACACO HIDRAULICO</t>
  </si>
  <si>
    <t>MAQUINA ACABADORA DO CONJUNTO SUINO</t>
  </si>
  <si>
    <t>MAQUINA CENTRIFUGA</t>
  </si>
  <si>
    <t>MAQUINA CENTRIFUGA ROUPA</t>
  </si>
  <si>
    <t>MAQUINA CENTRIFUGA SECADORA</t>
  </si>
  <si>
    <t>MAQUINA DE CORTAR GRAMA</t>
  </si>
  <si>
    <t>MAQUINA DE CORTAR GRAMA COSTAL</t>
  </si>
  <si>
    <t>MAQUINA DE AMARRAR TRIPA</t>
  </si>
  <si>
    <t>MAQUINA DE CARIMBAR</t>
  </si>
  <si>
    <t>MAQUINA DE COSTURAR</t>
  </si>
  <si>
    <t>MAQUINA DE COSTURAR BOCA DE SACO</t>
  </si>
  <si>
    <t>MAQUINA DE EMBALAR A VACUO</t>
  </si>
  <si>
    <t>MAQUINA DE ENROLAR BARBANTE</t>
  </si>
  <si>
    <t>MAQUINA DE ESCORRER TRIPA BOVINA</t>
  </si>
  <si>
    <t>MAQUINA DE ESCORRER TRIPA SUINA</t>
  </si>
  <si>
    <t>MAQUINA DE EXTRAIR SEROSA INOX TIPO CAIXOTE</t>
  </si>
  <si>
    <t>MAQUINA DE GELO</t>
  </si>
  <si>
    <t>MAQUINA DE LAVAR DE ALTA PRESSAO</t>
  </si>
  <si>
    <t>MAQUINA DE LAVAR ROUPAS</t>
  </si>
  <si>
    <t>MAQUINA DE LAVAR PISO</t>
  </si>
  <si>
    <t>MAQUINA DE MOER</t>
  </si>
  <si>
    <t>MAQUINA PARA MOER PIMENTA</t>
  </si>
  <si>
    <t>MAQUINA DE PICAR PLASTICO</t>
  </si>
  <si>
    <t>MAQUINA ALIMENTADOR DE PLASTICO</t>
  </si>
  <si>
    <t>MAQUINA  ALIMENTADOR DE PRODUTOS</t>
  </si>
  <si>
    <t>MAQUINA DE RASPADINHA</t>
  </si>
  <si>
    <t>MAQUINA DE RASPAR TRIPA BOVINA</t>
  </si>
  <si>
    <t>MAQUINA DE RASPAR TRIPA SUINA</t>
  </si>
  <si>
    <t>MAQUINA DE RASPAR TRIPA OVINA</t>
  </si>
  <si>
    <t>MAQUINA DE SANFONAR</t>
  </si>
  <si>
    <t>MAQUINA FOTOGRAFICA</t>
  </si>
  <si>
    <t>MAQUINA SECADORA DE ROUPAS</t>
  </si>
  <si>
    <t>MAQUINA SELADORA</t>
  </si>
  <si>
    <t>MAQUINA SERRA FITA</t>
  </si>
  <si>
    <t>MEDIDOR DE STRESS TERMICO</t>
  </si>
  <si>
    <t>MEDIDOR DE PRESSAO</t>
  </si>
  <si>
    <t>MEDIDOR DE UMIDADE</t>
  </si>
  <si>
    <t>MEDIDOR DE DIAMETRO</t>
  </si>
  <si>
    <t>MEDIDOR DE TEMPERATURA</t>
  </si>
  <si>
    <t>MEDIDOR DE INDICE OXIGENIO</t>
  </si>
  <si>
    <t>MEDIDOR E INDICADOR DE TURBINA</t>
  </si>
  <si>
    <t>MEDIDOR DE VAZAO</t>
  </si>
  <si>
    <t>MEDIDOR E CONTROLADOR DE PH</t>
  </si>
  <si>
    <t>MESA DE INOX</t>
  </si>
  <si>
    <t>MESA DE CALIBRAR</t>
  </si>
  <si>
    <t>MESA DE METRAR</t>
  </si>
  <si>
    <t>MESA DE AMARRACAO</t>
  </si>
  <si>
    <t>MESA DE DESMANCHE</t>
  </si>
  <si>
    <t>MESA DE FAZER MACO</t>
  </si>
  <si>
    <t>MESA DE FERRO</t>
  </si>
  <si>
    <t>MESA DE PADRONIZAR SEROSA</t>
  </si>
  <si>
    <t>MESA DE SANFONAR</t>
  </si>
  <si>
    <t>MESA DE ALUMINIO</t>
  </si>
  <si>
    <t>MICROPIPETA</t>
  </si>
  <si>
    <t>MISTURADOR DE AGUA E VAPOR</t>
  </si>
  <si>
    <t>MISTURADOR  PARA BORRACHA</t>
  </si>
  <si>
    <t>MISTURADOR ABERTO DE CILINDRO</t>
  </si>
  <si>
    <t>MOINHO</t>
  </si>
  <si>
    <t>PALETEIRA HIDRAULICA</t>
  </si>
  <si>
    <t>PALETEIRA MANUAL</t>
  </si>
  <si>
    <t>TRANSPALETEIRA</t>
  </si>
  <si>
    <t>PECULADORA DE FERRO</t>
  </si>
  <si>
    <t>PENEIRA PARA SAL</t>
  </si>
  <si>
    <t>PENEIRA ESTATICA</t>
  </si>
  <si>
    <t>PENEIRA VIBRATORIA</t>
  </si>
  <si>
    <t>PHMETRO</t>
  </si>
  <si>
    <t>PLATAFORMA DE INOX</t>
  </si>
  <si>
    <t>PLATAFORMA DE ACO CARBONO</t>
  </si>
  <si>
    <t>PORTA PALETES</t>
  </si>
  <si>
    <t>PORTA TALHER EM ACO INOX</t>
  </si>
  <si>
    <t>PORTICO</t>
  </si>
  <si>
    <t>MONOVIA</t>
  </si>
  <si>
    <t>PREGADOR PNEUMATICO</t>
  </si>
  <si>
    <t>PRENSA HIDRAULICA</t>
  </si>
  <si>
    <t>PRENSA DE GUARNICAO</t>
  </si>
  <si>
    <t>PROCESSADOR DE ALIMENTOS</t>
  </si>
  <si>
    <t>QUEIMADOR A GAS</t>
  </si>
  <si>
    <t>QUEIMADOR DE FIBRA DE VIDRO</t>
  </si>
  <si>
    <t>QUEIMADOR A DIESEL</t>
  </si>
  <si>
    <t>RAMPA DE INOX</t>
  </si>
  <si>
    <t>RELOGIO DE PONTO</t>
  </si>
  <si>
    <t>RELOGIO COMPARADOR</t>
  </si>
  <si>
    <t>RELOGIO METRADOR</t>
  </si>
  <si>
    <t>RETIFICA</t>
  </si>
  <si>
    <t>ROLO PUXADOR</t>
  </si>
  <si>
    <t>SALGADEIRA</t>
  </si>
  <si>
    <t>SUPORTE DE INOX</t>
  </si>
  <si>
    <t>SUPORTE DE INOX P/ BEXIGA</t>
  </si>
  <si>
    <t>SUPORTE DE INOX P/ POTE</t>
  </si>
  <si>
    <t>SUPORTE DE INOX P/2 BANDEJAS</t>
  </si>
  <si>
    <t>SUPORTE DE INOX P/8 BANDEJAS</t>
  </si>
  <si>
    <t>SUPORTE PARA MAQUINA DE COSTURA</t>
  </si>
  <si>
    <t>SUPORTE DE ACO CARBONO</t>
  </si>
  <si>
    <t>TALHA ELETRICA</t>
  </si>
  <si>
    <t>TALHA MECANICA</t>
  </si>
  <si>
    <t>TANQUE DE INOX</t>
  </si>
  <si>
    <t>TANQUE DE ESCORRER SALMOURA (1 DIVISAO)</t>
  </si>
  <si>
    <t>TANQUE DE ESCORRER SALMOURA (2 DIVISOES)</t>
  </si>
  <si>
    <t>TANQUE DE ESCORRER SALMOURA (3 DIVISOES)</t>
  </si>
  <si>
    <t>TANQUE DE ACO CARBONO</t>
  </si>
  <si>
    <t>TANQUE DE CALIBRACAO</t>
  </si>
  <si>
    <t>TANQUE DE FIBRA</t>
  </si>
  <si>
    <t>TANQUE DE INOX C/2 DIVISOES</t>
  </si>
  <si>
    <t>TANQUE DE INOX C/3 DIVISOES</t>
  </si>
  <si>
    <t>TANQUE DE INOX C/4 DIVISOES</t>
  </si>
  <si>
    <t>TANQUE DE INOX C/5 DIVISOES</t>
  </si>
  <si>
    <t>TANQUE DE RECEBER TRIPA GROSSA SUINA</t>
  </si>
  <si>
    <t>TANQUE DE TIRACAO</t>
  </si>
  <si>
    <t>TANQUE DE EXPANSAO</t>
  </si>
  <si>
    <t>TANQUE DE CILINDRICO VERTICAL</t>
  </si>
  <si>
    <t>TANQUE DE FERRO</t>
  </si>
  <si>
    <t>TANQUE DE HIDROPNEUMATICO</t>
  </si>
  <si>
    <t>TANQUE DE POLIETILENO</t>
  </si>
  <si>
    <t>TANQUE DE HCL</t>
  </si>
  <si>
    <t>TANQUE DE NAOH</t>
  </si>
  <si>
    <t>TANQUE EXTRATOR EM INOX</t>
  </si>
  <si>
    <t>TANQUE PARA DISPERSAO</t>
  </si>
  <si>
    <t>TANQUE PRE MOAGEM</t>
  </si>
  <si>
    <t>TORRE DE RESFRIAMENTO</t>
  </si>
  <si>
    <t>TORNO</t>
  </si>
  <si>
    <t>TOUVA DE INOX</t>
  </si>
  <si>
    <t>TRANSMISSOR DE NIVEL ULTRASSONICO</t>
  </si>
  <si>
    <t>TURBIDIMETRO</t>
  </si>
  <si>
    <t>VENTILADOR TIPO GRANJA</t>
  </si>
  <si>
    <t>VENTILADOR DE COLUNA</t>
  </si>
  <si>
    <t>VIRACAO DE TRIPA</t>
  </si>
  <si>
    <t>VIRACAO DE TRIPA FINA</t>
  </si>
  <si>
    <t>VIRACAO DE TRIPA GROSSA</t>
  </si>
  <si>
    <t>VIRACAO/ESCORRECAO DE TRIPA GROSSA (ESPINGARDA)</t>
  </si>
  <si>
    <t>VIRACAO/ESCORRERCAO DE TRIPA FINA (ESPINGARDA)</t>
  </si>
  <si>
    <t>PULMAO DE AR</t>
  </si>
  <si>
    <t>CHAPA  AQUECEDORA</t>
  </si>
  <si>
    <t>DEFUMADOR</t>
  </si>
  <si>
    <t>DETECTOR METAIS</t>
  </si>
  <si>
    <t>EMBALADORA A VACUO</t>
  </si>
  <si>
    <t>EMBALADORA DE FILME</t>
  </si>
  <si>
    <t>EMBALADORA</t>
  </si>
  <si>
    <t>EMPACOTADEIRA</t>
  </si>
  <si>
    <t>EMULSIFICADOR</t>
  </si>
  <si>
    <t>ENSACADEIRA</t>
  </si>
  <si>
    <t>GRAVADORA DE CHAPA</t>
  </si>
  <si>
    <t>MAQUINA DE INJETAR TEMPERO</t>
  </si>
  <si>
    <t>MAQUINA DE SECAGEM DE SEMENTES</t>
  </si>
  <si>
    <t>MAQUINA DE SORVETE</t>
  </si>
  <si>
    <t>MAQUINA P/ FAZER CORANTE</t>
  </si>
  <si>
    <t>MIXER INDUSTRIAL</t>
  </si>
  <si>
    <t>ROSCA TRANSPORTADORA</t>
  </si>
  <si>
    <t>SISTEMA DETERMINACAO DE GORDURA</t>
  </si>
  <si>
    <t>APARELHO DE GRANULOMETRIA</t>
  </si>
  <si>
    <t>BURETA DIGITAL</t>
  </si>
  <si>
    <t>APARELHO DE AR CONDICIONADO (JANELA)</t>
  </si>
  <si>
    <t>CULTER</t>
  </si>
  <si>
    <t>EMBUTIDEIRA</t>
  </si>
  <si>
    <t>EMBUTIDEIRA A VACUO</t>
  </si>
  <si>
    <t>ENCADERNADORA</t>
  </si>
  <si>
    <t>ENCERADEIRA INDUSTRIAL</t>
  </si>
  <si>
    <t>MAQUINA INJETORA</t>
  </si>
  <si>
    <t>MANTA DE AQUECIMENTO</t>
  </si>
  <si>
    <t>MAQUINA DE AMACIAR CARNE</t>
  </si>
  <si>
    <t>MAQUINA DE EXAUSTAO</t>
  </si>
  <si>
    <t>MAQUINA DE MEDIR TRIPA</t>
  </si>
  <si>
    <t>TERMOFORMADORA DE HAMBURGUER</t>
  </si>
  <si>
    <t>FORNO MUFLA</t>
  </si>
  <si>
    <t>FORNO BANHO TERMICO</t>
  </si>
  <si>
    <t>MULTITESTE DE BANCADA</t>
  </si>
  <si>
    <t>REBOBINADEIRA</t>
  </si>
  <si>
    <t>SECADOR DE AR</t>
  </si>
  <si>
    <t>SECADOR DE POTES</t>
  </si>
  <si>
    <t>SISTEMA UHT</t>
  </si>
  <si>
    <t>FUNIL DE INOX</t>
  </si>
  <si>
    <t>ANALISADOR DE UMIDADE</t>
  </si>
  <si>
    <t>CAMARA CICLICA</t>
  </si>
  <si>
    <t>CAMARA DE FLUXO LAMINAR</t>
  </si>
  <si>
    <t>CAMARA CLIMATICA</t>
  </si>
  <si>
    <t>CINTADEIRA</t>
  </si>
  <si>
    <t>ENVASADORA INOX</t>
  </si>
  <si>
    <t>HOMOGENIZADOR</t>
  </si>
  <si>
    <t>MOTOR</t>
  </si>
  <si>
    <t>RESERVATORIO DE RESFRIAMENTO</t>
  </si>
  <si>
    <t>RESERVATORIO POLIETILENO</t>
  </si>
  <si>
    <t>ROTAEVAPORADOR</t>
  </si>
  <si>
    <t>RECIPIENTE DE INOX</t>
  </si>
  <si>
    <t>SCRUBBER</t>
  </si>
  <si>
    <t>TAMBLER INOX</t>
  </si>
  <si>
    <t>TEXTUROMETRO</t>
  </si>
  <si>
    <t>TROCADOR DE CALOR</t>
  </si>
  <si>
    <t>MAQUINA DE CORTAR TRIPA</t>
  </si>
  <si>
    <t>FLOCULADOR DECANTADOR</t>
  </si>
  <si>
    <t>MAQUINA CORTAR VERGALHO</t>
  </si>
  <si>
    <t>MAQUINA DE VERIFICAR CAIXA</t>
  </si>
  <si>
    <t>QUEBRADOR DE BLOCOS</t>
  </si>
  <si>
    <t>DEIONIZADOR</t>
  </si>
  <si>
    <t>OSMOMETRO</t>
  </si>
  <si>
    <t>EXTRATOR</t>
  </si>
  <si>
    <t>ROCADEIRA</t>
  </si>
  <si>
    <t>AUTOMATIC RLC METER</t>
  </si>
  <si>
    <t>BOBINADOR</t>
  </si>
  <si>
    <t>CABLEADORA</t>
  </si>
  <si>
    <t>CILINDRO</t>
  </si>
  <si>
    <t>CONTADOR DE METROS</t>
  </si>
  <si>
    <t>CORTADORA DE TUBOS</t>
  </si>
  <si>
    <t>DEBOBINADOR</t>
  </si>
  <si>
    <t>DUROMETRO</t>
  </si>
  <si>
    <t>MAQUINA ENFITADEIRA</t>
  </si>
  <si>
    <t>EQUIPAMENTO P/TESTE DE TEMPERATURA</t>
  </si>
  <si>
    <t>ESPULADEIRA</t>
  </si>
  <si>
    <t>ESTABILIZADOR COFIFLEX</t>
  </si>
  <si>
    <t>ESTACAO DE TEMPO PORTATIL</t>
  </si>
  <si>
    <t>EXTRUSORA</t>
  </si>
  <si>
    <t>GALVANOMETRO</t>
  </si>
  <si>
    <t>GRAVADORA DE CABOS</t>
  </si>
  <si>
    <t>APLICADOR DE TENSAO</t>
  </si>
  <si>
    <t>IRRADIADOR</t>
  </si>
  <si>
    <t>LOCALIZADOR DE FALHAS</t>
  </si>
  <si>
    <t>MAQUINA DE CORTE P/BORRACHA</t>
  </si>
  <si>
    <t>MAQUINA DE FITA DE BANCADA</t>
  </si>
  <si>
    <t>MAQUINA DE GRAVACAO A DISCO</t>
  </si>
  <si>
    <t>MAQUINA DE GRAVACAO A JATO</t>
  </si>
  <si>
    <t>MAQUINA DE GRAVACAO A LASER</t>
  </si>
  <si>
    <t>MICROSCOPIO</t>
  </si>
  <si>
    <t>PONTE DUPLA</t>
  </si>
  <si>
    <t>PUXADOR DE FIOS</t>
  </si>
  <si>
    <t>REPARADOR AUTOMATICO</t>
  </si>
  <si>
    <t>REUNIDORA</t>
  </si>
  <si>
    <t>REOMETRO</t>
  </si>
  <si>
    <t>SEPARADOR DE AGUA, AREIA E OLEO</t>
  </si>
  <si>
    <t>SEPARADOR DE FIOS</t>
  </si>
  <si>
    <t>SISTEMA DE COLETOR DE PO</t>
  </si>
  <si>
    <t>SPARKER TESTER</t>
  </si>
  <si>
    <t>SISTEMA DE EXAUSTAO</t>
  </si>
  <si>
    <t>TORCEDEIRA</t>
  </si>
  <si>
    <t>TRANCADEIRA</t>
  </si>
  <si>
    <t>TREFILADORA</t>
  </si>
  <si>
    <t>TROLE MANUAL</t>
  </si>
  <si>
    <t>ALINHADOR DE CABOS</t>
  </si>
  <si>
    <t>CAMARA P/ENSAIO DE RESISTENCIA A CHAMA</t>
  </si>
  <si>
    <t>CARREGADOR DE BATERIA</t>
  </si>
  <si>
    <t>CONVERSOR P/COMANDO</t>
  </si>
  <si>
    <t>DESENCAPADORA DE FIOS</t>
  </si>
  <si>
    <t>EQUIPAMENTO AUXILIAR P/COLETA DE PLASTICOS</t>
  </si>
  <si>
    <t>EQUIPAMENTO P/CONFECCAO DE GRAVATINHAS</t>
  </si>
  <si>
    <t>EXPOSITOR DE CABOS</t>
  </si>
  <si>
    <t>MAQUINA DE COMA</t>
  </si>
  <si>
    <t>MAQUINA DE TEAR</t>
  </si>
  <si>
    <t>PROTECAO CONTRA VAPORES MOVEL</t>
  </si>
  <si>
    <t>SISTEMA DE AQUECIMENTO MOVEL</t>
  </si>
  <si>
    <t>SISTEMA DE REFRIGERACAO P/EXTRUSORAS</t>
  </si>
  <si>
    <t>SISTEMA DE TRATAMENTO DE FIOS</t>
  </si>
  <si>
    <t>SISTEMA DE TRATAMENTO DE AR</t>
  </si>
  <si>
    <t>SISTEMA TRATAMENTO DE EFLUENTE</t>
  </si>
  <si>
    <t>SISTEMA HIDRAULICO</t>
  </si>
  <si>
    <t>TALQUEIRA</t>
  </si>
  <si>
    <t>TESTE DE ATENCAO APLICADA</t>
  </si>
  <si>
    <t>TUNEL DE ENCOLHIMENTO</t>
  </si>
  <si>
    <t>CROMATOGRAFO GASOSO</t>
  </si>
  <si>
    <t>APARELHO DE LAMPADA DE UV</t>
  </si>
  <si>
    <t>BACIA DO FILTRO PRENSA</t>
  </si>
  <si>
    <t>BALDE INOX</t>
  </si>
  <si>
    <t>COAGULOMETRO</t>
  </si>
  <si>
    <t>COLUNA DE EXTRACAO DE INOX</t>
  </si>
  <si>
    <t>CONDUTIVIMETRO</t>
  </si>
  <si>
    <t>DOBRADEIRA DE CHAPA</t>
  </si>
  <si>
    <t>ENXAGUADOR PIPETAS</t>
  </si>
  <si>
    <t>FONTE DE ELETROFORESE</t>
  </si>
  <si>
    <t>FUNIL DE VIDRO LISO HASTE CURTA 7,5CM DIAMETRO</t>
  </si>
  <si>
    <t>INCUBADORA</t>
  </si>
  <si>
    <t>INSUFLADOR EXAUSTOR DE AR</t>
  </si>
  <si>
    <t>MARCADOR DE PRESSAO</t>
  </si>
  <si>
    <t>OSMOSE REVERSA</t>
  </si>
  <si>
    <t>POLARIMETRO</t>
  </si>
  <si>
    <t>ROSQUEADEIRA</t>
  </si>
  <si>
    <t>TITULADOR AUTOMATICO</t>
  </si>
  <si>
    <t>ULTRAPURIFICADOR</t>
  </si>
  <si>
    <t>AMOSTRADOR AUTOMATICO</t>
  </si>
  <si>
    <t>APARELHO PONTO DE FUSAO</t>
  </si>
  <si>
    <t>FLAUTADOR</t>
  </si>
  <si>
    <t>BATEDEIRA DE CEREAIS</t>
  </si>
  <si>
    <t>SILO PARA SEMENTE</t>
  </si>
  <si>
    <t>MAQUINA DE BIFINHO</t>
  </si>
  <si>
    <t>TURBO FILTRO</t>
  </si>
  <si>
    <t>BLOW TANQUE</t>
  </si>
  <si>
    <t>ATUADOR ROTATIVO</t>
  </si>
  <si>
    <t>DOSIMETRO</t>
  </si>
  <si>
    <t>BIN - RECIPIENTE DE INOX</t>
  </si>
  <si>
    <t>BIRUTA</t>
  </si>
  <si>
    <t>MISTURADOR DE INOX</t>
  </si>
  <si>
    <t>CALIBRADOR DE TEMPERATURA</t>
  </si>
  <si>
    <t>MAQUINA DE CORTAR PISO</t>
  </si>
  <si>
    <t>MAQUINA CALIBRADORA</t>
  </si>
  <si>
    <t>MAQUINA E EQUIPAMENTO SALDO IMPORTACAO</t>
  </si>
  <si>
    <t>AQUECEDOR ELETRICO</t>
  </si>
  <si>
    <t>AQUECEDORA A GAS</t>
  </si>
  <si>
    <t>ARMARIO DE ACO</t>
  </si>
  <si>
    <t>ARMARIO DE MADEIRA</t>
  </si>
  <si>
    <t>ARMARIO DE INOX</t>
  </si>
  <si>
    <t>ARMARIO DE ALUMINIO</t>
  </si>
  <si>
    <t>ARMARIO DE FIBRA</t>
  </si>
  <si>
    <t>ARMARIO DE ACO TIPO ROUPEIRO</t>
  </si>
  <si>
    <t>ARMARIO DE POLIETILENO</t>
  </si>
  <si>
    <t>ARQUIVO DE ACO</t>
  </si>
  <si>
    <t>ARQUIVO DE MADEIRA</t>
  </si>
  <si>
    <t>ARQUIVO MODULO DESLIZANTE</t>
  </si>
  <si>
    <t>BALCAO EM MADEIRA</t>
  </si>
  <si>
    <t>BALCAO TERMICO EM ACO INOX</t>
  </si>
  <si>
    <t>BANCADA DE ACO</t>
  </si>
  <si>
    <t>BALCAO REFRIGERADO</t>
  </si>
  <si>
    <t>BALCAO DE INOX</t>
  </si>
  <si>
    <t>BANQUETA</t>
  </si>
  <si>
    <t>BANQUETA DE ALUMINIO</t>
  </si>
  <si>
    <t>BANCO INOX</t>
  </si>
  <si>
    <t>BEBEDOURO ELETRICO TIPO GARRAFAO</t>
  </si>
  <si>
    <t>BEBEDOURO ELETRICO TIPO PRESSAO</t>
  </si>
  <si>
    <t>BEBEDOURO DE ACO INOX INDUSTRIAL</t>
  </si>
  <si>
    <t>CADEIRA FIXA</t>
  </si>
  <si>
    <t>CADEIRA GIRATORIA</t>
  </si>
  <si>
    <t>CADEIRA ERGONOMICA</t>
  </si>
  <si>
    <t>LONGARINA</t>
  </si>
  <si>
    <t>CAIXA ACUSTICA</t>
  </si>
  <si>
    <t>CAMA DE CASAL EM MADEIRA</t>
  </si>
  <si>
    <t>CAMA DE SOLTEIRO EM MADEIRA</t>
  </si>
  <si>
    <t>CAMA HOSPITALAR</t>
  </si>
  <si>
    <t>COFRE</t>
  </si>
  <si>
    <t>COLETOR DE LIXO RECICLAVEL</t>
  </si>
  <si>
    <t>PRATELEIRA DE ACO</t>
  </si>
  <si>
    <t>PRATELEIRA DE ALUMNIO</t>
  </si>
  <si>
    <t>FOGAO A GAS</t>
  </si>
  <si>
    <t>FOGAO ELETRICO (COOKTOP)</t>
  </si>
  <si>
    <t>FORNO DE MICROONDAS</t>
  </si>
  <si>
    <t>FORNO INDUSTRIAL</t>
  </si>
  <si>
    <t>FORNO DE CORANTE</t>
  </si>
  <si>
    <t>FORNO ELETRICO</t>
  </si>
  <si>
    <t>FRAGMENTADORA DE PAPEL</t>
  </si>
  <si>
    <t>FREEZER HORIZONTAL</t>
  </si>
  <si>
    <t>FREEZER VERTICAL</t>
  </si>
  <si>
    <t>FRIGOBAR</t>
  </si>
  <si>
    <t>GAVETEIRO EM MADEIRA</t>
  </si>
  <si>
    <t>GUARDA ROUPA EM MADEIRA</t>
  </si>
  <si>
    <t>LIQUIDIFICADOR INDUSTRIAL</t>
  </si>
  <si>
    <t>MESA DE MADEIRA</t>
  </si>
  <si>
    <t>MESA REDONDA EM ACO</t>
  </si>
  <si>
    <t>MESA REDONDA EM MADEIRA</t>
  </si>
  <si>
    <t>MESA REDONDA EM VIDRO</t>
  </si>
  <si>
    <t>MESA OVAL EM MADEIRA</t>
  </si>
  <si>
    <t>ESTACAO DE TRABALHO</t>
  </si>
  <si>
    <t>MESA PARA REFEITORIO</t>
  </si>
  <si>
    <t>POLTRONA</t>
  </si>
  <si>
    <t>PURIFICADOR DE AGUA</t>
  </si>
  <si>
    <t>RACK DE MADEIRA</t>
  </si>
  <si>
    <t>RACK DE ACO</t>
  </si>
  <si>
    <t>REFRIGERADOR</t>
  </si>
  <si>
    <t>REFRESQUEIRA</t>
  </si>
  <si>
    <t>TABUA DUPLA DE PASSAR ROUPA INDUSTRIAL</t>
  </si>
  <si>
    <t>TELEVISOR</t>
  </si>
  <si>
    <t>DEPURADOR</t>
  </si>
  <si>
    <t>FRITADEIRA COM 02 CESTOS</t>
  </si>
  <si>
    <t>ASPIRADOR DE PO</t>
  </si>
  <si>
    <t>VENTILADOR PEDESTAL</t>
  </si>
  <si>
    <t>VENTILADOR DE PAREDE</t>
  </si>
  <si>
    <t>BATEDEIRA INDUSTRIAL</t>
  </si>
  <si>
    <t>APARELHO DE DVD</t>
  </si>
  <si>
    <t>CLIMATIZADOR DE AR</t>
  </si>
  <si>
    <t>LUSTRADOR DE SAPATOS</t>
  </si>
  <si>
    <t>MAQUINA DE LAVAR LOUCAS</t>
  </si>
  <si>
    <t>TANQUINHO DE LAVAR ROUPAS</t>
  </si>
  <si>
    <t>BANCO DE MADEIRA DE JARDIM</t>
  </si>
  <si>
    <t>FLIP CHART</t>
  </si>
  <si>
    <t>SUPORTE DE MADEIRA</t>
  </si>
  <si>
    <t>MOVEIS E UTENSILIOS SALDO IMPORTACAO</t>
  </si>
  <si>
    <t>BALANCA RODOVIARIA</t>
  </si>
  <si>
    <t>CABINE PRIMARIA PADRAO</t>
  </si>
  <si>
    <t>CAMARA FRIA</t>
  </si>
  <si>
    <t>PAINEL ELETRICO</t>
  </si>
  <si>
    <t>PARA RAIOS</t>
  </si>
  <si>
    <t>PIA DE INOX</t>
  </si>
  <si>
    <t>PISCINA</t>
  </si>
  <si>
    <t>QUADRO DE COMANDO</t>
  </si>
  <si>
    <t>TRANSFORMADOR</t>
  </si>
  <si>
    <t>RESERVATORIO DE AGUA</t>
  </si>
  <si>
    <t>GABINETE DE MADEIRA</t>
  </si>
  <si>
    <t>CHAVE SECCIONADORA</t>
  </si>
  <si>
    <t>DISJUNTOR ALTA TENSAO</t>
  </si>
  <si>
    <t>CERCA ELETRICA</t>
  </si>
  <si>
    <t>CONTROLADOR DE FORNECIMENTO E TRANSFERENCIA ELETRICA</t>
  </si>
  <si>
    <t>PONTE DE VOLTAGEM</t>
  </si>
  <si>
    <t>PORTA GIRATORIA</t>
  </si>
  <si>
    <t>BANCO DE CAPACITORES</t>
  </si>
  <si>
    <t>BOX EM ACO</t>
  </si>
  <si>
    <t>MATA MOSCA</t>
  </si>
  <si>
    <t>HIDROMETRO</t>
  </si>
  <si>
    <t>INSTALACOES SALDO IMPORTACAO</t>
  </si>
  <si>
    <t>MICROCOMPUTADOR DESKTOP</t>
  </si>
  <si>
    <t>MICROCOMPUTADOR PORTATIL</t>
  </si>
  <si>
    <t>MICROCOMPUTADOR SERVIDOR</t>
  </si>
  <si>
    <t>MONITOR</t>
  </si>
  <si>
    <t>SWITCH</t>
  </si>
  <si>
    <t>IMPRESSORA DE ETIQUETA</t>
  </si>
  <si>
    <t>IMPRESSORA JATO TINTA</t>
  </si>
  <si>
    <t>IMPRESSORA LASER</t>
  </si>
  <si>
    <t>IMPRESSORA MATRICIAL</t>
  </si>
  <si>
    <t>IMPRESSORA MULTIFUNCIONAL</t>
  </si>
  <si>
    <t>COLETOR DE DADOS TERMINAIS PORTATEIS</t>
  </si>
  <si>
    <t>HD EXTERNO</t>
  </si>
  <si>
    <t>NO BREAK</t>
  </si>
  <si>
    <t>PROJETOR</t>
  </si>
  <si>
    <t>RACK EM ACO</t>
  </si>
  <si>
    <t>ROTEADOR</t>
  </si>
  <si>
    <t>SCANNER DE MESA</t>
  </si>
  <si>
    <t>TELA RETRATIL P/PROJECAO</t>
  </si>
  <si>
    <t>VOIP</t>
  </si>
  <si>
    <t>DISTRIBUIDOR INTERNO OPTICO</t>
  </si>
  <si>
    <t>ETIQUETADORA</t>
  </si>
  <si>
    <t>ETIQUETADORA PISTOLA</t>
  </si>
  <si>
    <t>CONVERSOR DE USB</t>
  </si>
  <si>
    <t>MODULO P/4 HDS</t>
  </si>
  <si>
    <t>APARELHO DVR GRAVADOR DE IMAGEM</t>
  </si>
  <si>
    <t>THIN CLIENT</t>
  </si>
  <si>
    <t>ROTULADORA</t>
  </si>
  <si>
    <t>EQUIPAMENTOS DE INFORMATICA SALDO IMPORTACAO</t>
  </si>
  <si>
    <t>APARELHO DE FAX</t>
  </si>
  <si>
    <t>CENTRAL TELEFONE PABX</t>
  </si>
  <si>
    <t>APARELHO TELEFONICO DE CONFERENCIA</t>
  </si>
  <si>
    <t>INTERFACE DE CELULAR</t>
  </si>
  <si>
    <t>KEYBOARD CONTROLLER DE SEGURANCA</t>
  </si>
  <si>
    <t>APARELHO DE RADIO</t>
  </si>
  <si>
    <t>COMUNICACOES SALDO IMPORTACAO</t>
  </si>
  <si>
    <t>CALANDRA</t>
  </si>
  <si>
    <t>DESINCRUSTADOR RETO PNEUMATICO</t>
  </si>
  <si>
    <t>ESCADA DE ALUMINIO</t>
  </si>
  <si>
    <t>ESCADA DE INOX</t>
  </si>
  <si>
    <t>ESCADA DE MADEIRA</t>
  </si>
  <si>
    <t>ESCADA DE FIBRA</t>
  </si>
  <si>
    <t>ESCADA DE ACO CARBONO</t>
  </si>
  <si>
    <t>ESMERIL DE BANCADA C/2 REBOLOS</t>
  </si>
  <si>
    <t>ESMERILHADEIRA</t>
  </si>
  <si>
    <t>FURADEIRA</t>
  </si>
  <si>
    <t>FURADEIRA DE BANCADA</t>
  </si>
  <si>
    <t>LIXADEIRA</t>
  </si>
  <si>
    <t>SERRA MARMORE</t>
  </si>
  <si>
    <t>SERRA CIRCULAR</t>
  </si>
  <si>
    <t>MARTELO DE PERCUSSAO ELETRICO</t>
  </si>
  <si>
    <t>MORSA DE BANCADA</t>
  </si>
  <si>
    <t>MULTIMETRO</t>
  </si>
  <si>
    <t>TACOMETRO DIGITAL</t>
  </si>
  <si>
    <t>LUXIMETRO</t>
  </si>
  <si>
    <t>DECIBELIMETRO</t>
  </si>
  <si>
    <t>VISCOSIMETRO</t>
  </si>
  <si>
    <t>COLORIMETRO</t>
  </si>
  <si>
    <t>MICROMETRO</t>
  </si>
  <si>
    <t>PEDRA DE NIVEL</t>
  </si>
  <si>
    <t>TERMO-HIGROMETRO</t>
  </si>
  <si>
    <t>CAPACIMETRO</t>
  </si>
  <si>
    <t>DINAMOMETRO</t>
  </si>
  <si>
    <t>MEGOMETRO</t>
  </si>
  <si>
    <t>PAQUIMETRO</t>
  </si>
  <si>
    <t>SISTEMA DE RADIO COMUNICACAO</t>
  </si>
  <si>
    <t>TENSIOMETRO</t>
  </si>
  <si>
    <t>TERMOMETRO</t>
  </si>
  <si>
    <t>TERMOVISOR</t>
  </si>
  <si>
    <t>TESOURA PARA CORTAR CHAPA</t>
  </si>
  <si>
    <t>TESTE DE ISOLAMENTO</t>
  </si>
  <si>
    <t>AMPERIMETRO</t>
  </si>
  <si>
    <t>ANEMOMETRO</t>
  </si>
  <si>
    <t>LANTERNA INDUSTRIAL</t>
  </si>
  <si>
    <t>NIVEL A LASER</t>
  </si>
  <si>
    <t>TERROMETRO</t>
  </si>
  <si>
    <t>SOPRADOR TERMICO</t>
  </si>
  <si>
    <t>MOTOSERRA</t>
  </si>
  <si>
    <t>FERRAMENTAS SALDO IMPORTACAO</t>
  </si>
  <si>
    <t>BOBINAS SALDO IMPORTACAO</t>
  </si>
  <si>
    <t>MARCAS E PATENTES</t>
  </si>
  <si>
    <t>BENS EM ANDAMENTO</t>
  </si>
  <si>
    <t>BENS EM ANDAMENTO - LAJE</t>
  </si>
  <si>
    <t>BENS EM ANDAMENTO - CIMENTO</t>
  </si>
  <si>
    <t>BENS EM ANDAMENTO - CAL</t>
  </si>
  <si>
    <t>BENS EM ANDAMENTO - AREIA</t>
  </si>
  <si>
    <t>BENS EM ANDAMENTO - THINER</t>
  </si>
  <si>
    <t>BENS EM ANDAMENTO - TINTA</t>
  </si>
  <si>
    <t>BENS EM ANDAMENTO - CATALIZADOR</t>
  </si>
  <si>
    <t>BENS EM ANDAMENTO - PARAFUSO</t>
  </si>
  <si>
    <t>BENS EM ANDAMENTO - PAINEL</t>
  </si>
  <si>
    <t>BENS EM ANDAMENTO - TUBO ACO INOX</t>
  </si>
  <si>
    <t>BENS EM ANDAMENTO - VALVULA</t>
  </si>
  <si>
    <t>BENS EM ANDAMENTO - GESSO</t>
  </si>
  <si>
    <t>BENS EM ANDAMENTO - REMOVEDOR</t>
  </si>
  <si>
    <t>BENS EM ANDAMENTO - ESPATULA</t>
  </si>
  <si>
    <t>BENS EM ANDAMENTO - MASSA ACRILICA</t>
  </si>
  <si>
    <t>BENS EM ANDAMENTO - LIXA</t>
  </si>
  <si>
    <t>BENS EM ANDAMENTO - REDUCAO</t>
  </si>
  <si>
    <t>BENS EM ANDAMENTO - PLUG</t>
  </si>
  <si>
    <t>BENS EM ANDAMENTO - TOMADA</t>
  </si>
  <si>
    <t>BENS EM ANDAMENTO - CAPS</t>
  </si>
  <si>
    <t>BENS EM ANDAMENTO - REGISTRO PARA GAS</t>
  </si>
  <si>
    <t>BENS EM ANDAMENTO - PREGO</t>
  </si>
  <si>
    <t>BENS EM ANDAMENTO - PORTA</t>
  </si>
  <si>
    <t>BENS EM ANDAMENTO - ASTEA ATERRAMENTO</t>
  </si>
  <si>
    <t>BENS EM ANDAMENTO - TUBO</t>
  </si>
  <si>
    <t>BENS EM ANDAMENTO - COTOVELO</t>
  </si>
  <si>
    <t>BENS EM ANDAMENTO - UNIAO</t>
  </si>
  <si>
    <t>BENS EM ANDAMENTO - LUVA</t>
  </si>
  <si>
    <t>BENS EM ANDAMENTO - NIPLE</t>
  </si>
  <si>
    <t>BENS EM ANDAMENTO - REGULADOR DE PRESSAO</t>
  </si>
  <si>
    <t>BENS EM ANDAMENTO - FILTRO</t>
  </si>
  <si>
    <t>BENS EM ANDAMENTO - CONECTOR</t>
  </si>
  <si>
    <t>BENS EM ANDAMENTO - MANGUEIRA</t>
  </si>
  <si>
    <t>GERADOR DE VACUO BASICO 2.0</t>
  </si>
  <si>
    <t>FILTRO REGULADOR QBM0 1/4 8 BAR 25MIC</t>
  </si>
  <si>
    <t>VACUOMETRO C/ROSCA DE 1/8</t>
  </si>
  <si>
    <t>BUCHA DE REDUCAO 3/8" X 1/8"</t>
  </si>
  <si>
    <t>TEE METALICO 3/8"</t>
  </si>
  <si>
    <t>PEDAL 2/2 VIAS RETORNO MOLA ROSCA 1/4"</t>
  </si>
  <si>
    <t>BUJAO 1/4"</t>
  </si>
  <si>
    <t>BENS EM ANDAMENTO - SERPENTINA</t>
  </si>
  <si>
    <t>CONECTOR RETO 08MM X 3/8"</t>
  </si>
  <si>
    <t>CONECTOR RETO 10MM X 3/8"</t>
  </si>
  <si>
    <t>BENS EM ANDAMENTO - CHASSI GERADOR</t>
  </si>
  <si>
    <t>BENS EM ANDAMENTO - TANQUE DE COMBUSTIVEL 100 LTS</t>
  </si>
  <si>
    <t>BENS EM ANDAMENTO - ALTERNADOR 140 KVA</t>
  </si>
  <si>
    <t>BENS EM ANDAMENTO - QUADRO DE TRANSFERENCIA</t>
  </si>
  <si>
    <t>BENFEITORIA</t>
  </si>
  <si>
    <t>BENFEITORIA EM BENS DE TERCEIRO</t>
  </si>
  <si>
    <t>SERVICO DE LIMPEZA E CONSERVACAO</t>
  </si>
  <si>
    <t>SERVICO DE MAO DE OBRA TEMPORARIA</t>
  </si>
  <si>
    <t>SERVICO DE MARKETING E PUBLICACOES</t>
  </si>
  <si>
    <t>SERVICO DE CARTORIO</t>
  </si>
  <si>
    <t>SERVICO DE ADVOCACIA</t>
  </si>
  <si>
    <t>SERVICO DE TRANSPORTE DE FUNCIONARIO</t>
  </si>
  <si>
    <t>SERVICO DE ASSISTENCIA MEDICA FOLHA</t>
  </si>
  <si>
    <t>SERVICO DE ALIMENTACAO FOLHA</t>
  </si>
  <si>
    <t>SERVICO DE REFEICAO FOLHA</t>
  </si>
  <si>
    <t>SERVICO DE ANALISES CLINICAS, LABORATORIO E MEDICINA</t>
  </si>
  <si>
    <t>SERVICO DE CURSOS E TREINAMENTOS</t>
  </si>
  <si>
    <t>SERVICO DE INDUSTRIALIZACAO</t>
  </si>
  <si>
    <t>SERVICO DE TELEFONIA</t>
  </si>
  <si>
    <t>SERVICO DE INFORMATICA E CONGENERES</t>
  </si>
  <si>
    <t>SERVICO DE ARMAZENAGEM</t>
  </si>
  <si>
    <t>SERVICO DE INOVACAO TECNOLOGICA LEI DO BEM</t>
  </si>
  <si>
    <t>SERVICO COMISSAO SOBRE VENDAS</t>
  </si>
  <si>
    <t>SERVICO DE CONTROLE DE PRAGAS</t>
  </si>
  <si>
    <t>SERVICO DE MANUTENCAO E CONSERTOS</t>
  </si>
  <si>
    <t>SERVICOS DE LOCACAO DE USO TEMPORARIO</t>
  </si>
  <si>
    <t>SERVICO DE GRAFICO</t>
  </si>
  <si>
    <t>SERVICO DE LAVANDERIA</t>
  </si>
  <si>
    <t>SERVICO DE HOSPEDAGEM, HOTELARIA E TURISMO</t>
  </si>
  <si>
    <t>SERVICO DE VIGILANCIA, MONITORAMENTO,GUARDA DE BENS E PESSOA</t>
  </si>
  <si>
    <t>SERVICOS DE OBRAS, CONTRUCAO CIVIL E EMPREITADA</t>
  </si>
  <si>
    <t>SERVICOS DE CORRETAGEM E INTERMEDIACAO DE NEGOCIOS</t>
  </si>
  <si>
    <t>SERVICO DE PESQ/AFERICOES/INSP/CALIBRACAO</t>
  </si>
  <si>
    <t>SERVICO PESSOA JURIDICA</t>
  </si>
  <si>
    <t>SERVICO PESSOA FISICA</t>
  </si>
  <si>
    <t>SERVICO DE MANUTENCAO DE BENS EM COMODATO</t>
  </si>
  <si>
    <t>SERVICO DE IMOBILIZADO</t>
  </si>
  <si>
    <t>SERVICO BENS EM ANDAMENTO</t>
  </si>
  <si>
    <t>SERVICO IMOB MAQUINAS E EQUIPAMENTOS</t>
  </si>
  <si>
    <t>SERVICO DE IMPORTACAO</t>
  </si>
  <si>
    <t>SERVICO DE FRETE/ARMAZENAGEM IMPORTACAO</t>
  </si>
  <si>
    <t>SERVICO DE COMISSAO IMPORTACAO</t>
  </si>
  <si>
    <t>SERVICO DE EXPORTACAO</t>
  </si>
  <si>
    <t>SERVICO DE FRETE/ARMAZENAGEM EXPORTACAO</t>
  </si>
  <si>
    <t>SERVICO DE COMISSAO EXPORTACAO</t>
  </si>
  <si>
    <t>SERVICO DE ESTANHAGEM E TREFILACAO DE VERGALHAO</t>
  </si>
  <si>
    <t>SERVICO TREFILACAO E ESTANHAGEM 1,45MM</t>
  </si>
  <si>
    <t>SERVICO TREFILACAO E ESTANHAGEM 1,05MM</t>
  </si>
  <si>
    <t>SERVICO TREFILACAO E ESTANHAGEM 1,35MM</t>
  </si>
  <si>
    <t>SERVICO TREFILACAO E ESTANHAGEM 0,520MM</t>
  </si>
  <si>
    <t>SERVICO TREFILACAO E ESTANHAGEM 2,52MM</t>
  </si>
  <si>
    <t>SERVICO TREFILACAO E ESTANHAGEM 0,180MM MONOFILAR</t>
  </si>
  <si>
    <t>SERVICO TREFILACAO E ESTANHAGEM 0,160MM MONOFILAR</t>
  </si>
  <si>
    <t>SERVICO TREFILACAO 0,160MM MONOFILAR</t>
  </si>
  <si>
    <t>SERVICO TREFILACAO E ESTANHAGEM 0,160MM BIFILAR</t>
  </si>
  <si>
    <t>SERVICO TREFILACAO 0,670MM MONOFILAR</t>
  </si>
  <si>
    <t>SERVICO TREFILACAO E ESTANHAGEM 0,670MM MONOFILAR</t>
  </si>
  <si>
    <t>SERVICO TREFILACAO 1,130MM MONOFILAR</t>
  </si>
  <si>
    <t>SERVICO TREFILACAO E ESTANHAGEM 0,850MM MONOFILAR</t>
  </si>
  <si>
    <t>SERVICO TREFILACAO 0,820MM MONOFILAR</t>
  </si>
  <si>
    <t>SERVICO TREFILACAO 1,45MM MONOFILAR (A PARTIR DE VERGALHAO)</t>
  </si>
  <si>
    <t>SERVICO TREFILACAO E ESTANHAGEM 0,520 MONOFILAR</t>
  </si>
  <si>
    <t>SERVICO DE MISTURA DE ELASTOMERO</t>
  </si>
  <si>
    <t>SERVICO CORTE PECAS 280MM COM PONTAS DECAPADAS</t>
  </si>
  <si>
    <t>SERVICO CORTE FITA POLIIMIDA</t>
  </si>
  <si>
    <t>SERVICO CORTE FITA MICA</t>
  </si>
  <si>
    <t>SERVICO CORTE FITA SEMICONDUTORA</t>
  </si>
  <si>
    <t>SERVICO TRANCA ACO INOX + MP (DIAMETRO ATE 10MM)</t>
  </si>
  <si>
    <t>SERVICO DE TRANCA DE ACO INOX +MP (DIAMETRO 10,1MM A 12MM)</t>
  </si>
  <si>
    <t>SERVICO DE TRANCA DE ACO INOX +MP (DIAMETRO 12,1MM A 14MM)</t>
  </si>
  <si>
    <t>SERVICO DE TRANCA DE ACO INOX +MP (DIAMETRO 14,1MM A 16MM)</t>
  </si>
  <si>
    <t>SERVICO DE TRANCA DE ACO INOX +MP (DIAMETRO 16,1MM A 18MM)</t>
  </si>
  <si>
    <t>SERVICO DE TRANCA DE ACO INOX +MP (DIAMETRO 18,1MM A 20MM)</t>
  </si>
  <si>
    <t>SERVICO DE TRANCA DE ACO INOX +MP (DIAMETRO 20,1MM A 22MM)</t>
  </si>
  <si>
    <t>SERVICO DE TRANCA DE ACO INOX +MP (DIAMETRO 22,1MM A 24MM)</t>
  </si>
  <si>
    <t>SERVICO DE TRANCA DE ACO INOX +MP (DIAMETRO 24,1MM A 26MM)</t>
  </si>
  <si>
    <t>SERVICO DE TRANCA DE ACO INOX +MP (DIAMETRO 26,1MM A 28MM)</t>
  </si>
  <si>
    <t>SERVICO DE TRANCA DE ACO INOX +MP (DIAMETRO 28,1MM A 30MM)</t>
  </si>
  <si>
    <t>SERVICO DE TRANCA DE ACO INOX +MP (DIAMETRO 30,1MM A 32MM)</t>
  </si>
  <si>
    <t>SERVICO DE TRANCA DE ACO INOX +MP (DIAMETRO 32,1MM A 34MM)</t>
  </si>
  <si>
    <t>SERVICO DE TRANCA DE ACO INOX +MP (DIAMETRO 34,1MM A 36MM)</t>
  </si>
  <si>
    <t>SERVICO DE TRANCA DE ACO INOX +MP (DIAMETRO 36,1MM A 38MM)</t>
  </si>
  <si>
    <t>SERVICO DE TRANCA DE ACO INOX +MP (DIAMETRO 38,1MM A 40MM)</t>
  </si>
  <si>
    <t>SERVICO DE TRANCA DE ACO INOX +MP (DIAMETRO 40,1MM A 42MM)</t>
  </si>
  <si>
    <t>SERVICO DE TRANCA DE ACO INOX +MP (DIAMETRO 42,1MM A 44MM)</t>
  </si>
  <si>
    <t>SERVICO DE TRANCA DE ACO INOX +MP (DIAMETRO 44,1MM A 46MM)</t>
  </si>
  <si>
    <t>SERVICO DE TRANCA DE ACO INOX +MP (DIAMETRO 46,1MM A 48MM)</t>
  </si>
  <si>
    <t>SERVICO DE TRANCA DE ACO INOX +MP (DIAMETRO 48,1MM A 50MM)</t>
  </si>
  <si>
    <t>SERVICO DE TRANCA DE ACO INOX +MP (DIAMETRO 50,1MM A 52MM)</t>
  </si>
  <si>
    <t>SERVICO DE TRANCA DE ACO INOX +MP (DIAMETRO 52,1MM A 54MM)</t>
  </si>
  <si>
    <t>SERVICO DE TRANCA DE ACO INOX +MP (DIAMETRO 54,1MM A 56MM)</t>
  </si>
  <si>
    <t>SERVICO DE TRANCA DE ACO INOX +MP (DIAMETRO 56,1MM A 58MM)</t>
  </si>
  <si>
    <t>SERVICO DE TRANCA DE ACO INOX +MP (DIAMETRO 58,1MM A 60MM)</t>
  </si>
  <si>
    <t>SERVICO DE TRANCA DE ACO INOX +MP (DIAMETRO 60,1MM A 62MM)</t>
  </si>
  <si>
    <t>SERVICO DE TRANCA DE ACO INOX +MP (DIAMETRO 62,1MM A 64MM)</t>
  </si>
  <si>
    <t>SERVICO DE TRANCA DE ACO INOX +MP (DIAMETRO 64,1MM A 66MM)</t>
  </si>
  <si>
    <t>SERVICO DE TRANCA DE ACO INOX +MP (DIAMETRO 66,1MM A 68MM)</t>
  </si>
  <si>
    <t>SERVICO DE TRANCA DE ACO INOX +MP (DIAMETRO 68,1MM A 70MM)</t>
  </si>
  <si>
    <t>SERVICO DE TRANCA DE ACO INOX +MP (DIAMETRO 70,1MM A 72MM)</t>
  </si>
  <si>
    <t>SERVICO DE TRANCA DE ACO INOX +MP (DIAMETRO 72,1MM A 74MM)</t>
  </si>
  <si>
    <t>SERVICO DE TRANCA DE ACO INOX +MP (DIAMETRO 74,1MM A 76MM)</t>
  </si>
  <si>
    <t>SERVICO DE TRANCA DE ACO INOX +MP (DIAMETRO 76,1MM A 78MM)</t>
  </si>
  <si>
    <t>SERVICO DE TRANCA DE ACO INOX +MP (DIAMETRO 78,1MM A 80MM)</t>
  </si>
  <si>
    <t>SERVICO DE TRANCA DE ACO INOX +MP (DIAMETRO 80,1MM A 82MM)</t>
  </si>
  <si>
    <t>SERVICO IRRADIACAO (IPEN)</t>
  </si>
  <si>
    <t>SERVICO DE TRANCA DE FIBRA DE VIDRO + MP (DIAMETRO  10,1MM A</t>
  </si>
  <si>
    <t>SERVICO DE TRANCA DE FIBRA DE VIDRO + MP (DIAMETRO  12,1MM A</t>
  </si>
  <si>
    <t>SERVICO DE TRANCA DE FIBRA DE VIDRO + MP (DIAMETRO  14,1MM A</t>
  </si>
  <si>
    <t>SERVICO DE TRANCA DE FIBRA DE VIDRO + MP (DIAMETRO  16,1MM A</t>
  </si>
  <si>
    <t>SERVICO DE TRANCA DE FIBRA DE VIDRO + MP (DIAMETRO  18,1MM A</t>
  </si>
  <si>
    <t>SERVICO DE TRANCA DE FIBRA DE VIDRO + MP (DIAMETRO  20,1MM A</t>
  </si>
  <si>
    <t>SERVICO DE TRANCA DE FIBRA DE VIDRO + MP (DIAMETRO  22,1MM A</t>
  </si>
  <si>
    <t>SERVICO DE TRANCA DE FIBRA DE VIDRO + MP (DIAMETRO  24,1MM A</t>
  </si>
  <si>
    <t>SERVICO DE TRANCA DE FIBRA DE VIDRO + MP (DIAMETRO  26,1MM A</t>
  </si>
  <si>
    <t>SERVICO DE TRANCA DE FIBRA DE VIDRO + MP (DIAMETRO  28,1MM A</t>
  </si>
  <si>
    <t>SERVICO DE TRANCA DE FIBRA DE VIDRO + MP (DIAMETRO  30,1MM A</t>
  </si>
  <si>
    <t>SERVICO DE TRANCA DE FIBRA DE VIDRO + MP (DIAMETRO  32,1MM A</t>
  </si>
  <si>
    <t>SERVICO DE TRANCA DE FIBRA DE VIDRO + MP (DIAMETRO  34,1MM A</t>
  </si>
  <si>
    <t>SERVICO DE TRANCA DE FIBRA DE VIDRO + MP (DIAMETRO  36,1MM A</t>
  </si>
  <si>
    <t>SERVICO DE TRANCA DE FIBRA DE VIDRO + MP (DIAMETRO  38,1MM A</t>
  </si>
  <si>
    <t>SERVICO DE TRANCA DE FIBRA DE VIDRO + MP (DIAMETRO  40,1MM A</t>
  </si>
  <si>
    <t>SERVICO DE TRANCA DE FIBRA DE VIDRO + MP (DIAMETRO  42,1MM A</t>
  </si>
  <si>
    <t>SERVICO DE TRANCA DE FIBRA DE VIDRO + MP (DIAMETRO  44,1MM A</t>
  </si>
  <si>
    <t>SERVICO DE TRANCA DE FIBRA DE VIDRO + MP (DIAMETRO  46,1MM A</t>
  </si>
  <si>
    <t>SERVICO DE TRANCA DE FIBRA DE VIDRO + MP (DIAMETRO  48,1MM A</t>
  </si>
  <si>
    <t>SERVICO DE TRANCA FIBRA VIDRO + MP (DIAMETRO  50,1MM A 52MM)</t>
  </si>
  <si>
    <t>SERVICO DE TRANCA DE FIBRA DE VIDRO + MP (DIAMETRO  52,1MM A</t>
  </si>
  <si>
    <t>SERVICO DE TRANCA DE FIBRA DE VIDRO + MP (DIAMETRO  54,1MM A</t>
  </si>
  <si>
    <t>SERVICO DE TRANCA DE FIBRA DE VIDRO + MP (DIAMETRO  56,1MM A</t>
  </si>
  <si>
    <t>SERVICO DE TRANCA DE FIBRA DE VIDRO + MP (DIAMETRO  58,1MM A</t>
  </si>
  <si>
    <t>SERVICO DE TRANCA DE FIBRA DE VIDRO + MP (DIAMETRO  60,1MM A</t>
  </si>
  <si>
    <t>SERVICO DE TRANCA DE FIBRA DE VIDRO + MP (DIAMETRO  62,1MM A</t>
  </si>
  <si>
    <t>SERVICO DE TRANCA DE FIBRA DE VIDRO + MP (DIAMETRO  64,1MM A</t>
  </si>
  <si>
    <t>SERVICO DE TRANCA DE FIBRA DE VIDRO + MP (DIAMETRO  66,1MM A</t>
  </si>
  <si>
    <t>SERVICO DE TRANCA DE FIBRA DE VIDRO + MP (DIAMETRO  68,1MM A</t>
  </si>
  <si>
    <t>SERVICO DE TRANCA DE FIBRA DE VIDRO + MP (DIAMETRO  70,1MM A</t>
  </si>
  <si>
    <t>SERVICO DE TRANCA DE FIBRA DE VIDRO + MP (DIAMETRO  72,1MM A</t>
  </si>
  <si>
    <t>SERVICO DE TRANCA DE FIBRA DE VIDRO + MP (DIAMETRO  74,1MM A</t>
  </si>
  <si>
    <t>SERVICO DE TRANCA DE FIBRA DE VIDRO + MP (DIAMETRO  76,1MM A</t>
  </si>
  <si>
    <t>SERVICO DE TRANCA DE FIBRA DE VIDRO + MP (DIAMETRO  78,1MM A</t>
  </si>
  <si>
    <t>SERVICO DE TRANCA DE FIBRA DE VIDRO + MP (DIAMETRO  80,1MM A</t>
  </si>
  <si>
    <t>SERVICO DE TRANCA DE ACO GALVANIZADO (DIAMETRO ATE 10MM)</t>
  </si>
  <si>
    <t>SERVICO DE TRANCA DE ACO GALVANIZADO (DIAMETRO 10,1MM A 12MM</t>
  </si>
  <si>
    <t>SERVICO DE TRANCA DE ACO GALVANIZADO (DIAMETRO 12,1MM A 14MM</t>
  </si>
  <si>
    <t>SERVICO DE TRANCA DE ACO GALVANIZADO (DIAMETRO 14,1MM A 16MM</t>
  </si>
  <si>
    <t>SERVICO DE TRANCA DE ACO GALVANIZADO (DIAMETRO 16,1MM A 18MM</t>
  </si>
  <si>
    <t>SERVICO DE TRANCA DE ACO GALVANIZADO (DIAMETRO 18,1MM A 20MM</t>
  </si>
  <si>
    <t>SERVICO DE TRANCA DE ACO GALVANIZADO (DIAMETRO 20,1MM A 22MM</t>
  </si>
  <si>
    <t>SERVICO DE TRANCA DE ACO GALVANIZADO (DIAMETRO 22,1MM A 24MM</t>
  </si>
  <si>
    <t>SERVICO DE TRANCA DE ACO GALVANIZADO (DIAMETRO 24,1MM A 26MM</t>
  </si>
  <si>
    <t>SERVICO DE TRANCA DE ACO GALVANIZADO (DIAMETRO 26,1MM A 28MM</t>
  </si>
  <si>
    <t>SERVICO DE TRANCA DE ACO GALVANIZADO (DIAMETRO 28,1MM A 30MM</t>
  </si>
  <si>
    <t>SERVICO DE TRANCA DE ACO GALVANIZADO (DIAMETRO 30,1MM A 32MM</t>
  </si>
  <si>
    <t>SERVICO DE TRANCA DE ACO GALVANIZADO (DIAMETRO 32,1MM A 34MM</t>
  </si>
  <si>
    <t>SERVICO DE TRANCA DE ACO GALVANIZADO (DIAMETRO 34,1MM A 36MM</t>
  </si>
  <si>
    <t>SERVICO DE TRANCA DE ACO GALVANIZADO (DIAMETRO 36,1MM A 38MM</t>
  </si>
  <si>
    <t>SERVICO DE TRANCA DE ACO GALVANIZADO (DIAMETRO 38,1MM A 40MM</t>
  </si>
  <si>
    <t>SERVICO DE TRANCA DE ACO GALVANIZADO (DIAMETRO 40,1MM A 42MM</t>
  </si>
  <si>
    <t>SERVICO DE TRANCA DE ACO GALVANIZADO (DIAMETRO 42,1MM A 44MM</t>
  </si>
  <si>
    <t>SERVICO DE TRANCA DE ACO GALVANIZADO (DIAMETRO 44,1MM A 46MM</t>
  </si>
  <si>
    <t>SERVICO DE TRANCA DE ACO GALVANIZADO (DIAMETRO 46,1MM A 48MM</t>
  </si>
  <si>
    <t>SERVICO DE TRANCA DE ACO GALVANIZADO (DIAMETRO 48,1MM A 50MM</t>
  </si>
  <si>
    <t>SERVICO DE TRANCA DE ACO GALVANIZADO (DIAMETRO 50,1MM A 52MM</t>
  </si>
  <si>
    <t>SERVICO DE TRANCA DE ACO GALVANIZADO (DIAMETRO 52,1MM A 54MM</t>
  </si>
  <si>
    <t>SERVICO DE TRANCA DE ACO GALVANIZADO (DIAMETRO 54,1MM A 56MM</t>
  </si>
  <si>
    <t>SERVICO DE TRANCA DE ACO GALVANIZADO (DIAMETRO 56,1MM A 58MM</t>
  </si>
  <si>
    <t>SERVICO DE TRANCA DE ACO GALVANIZADO (DIAMETRO 58,1MM A 60MM</t>
  </si>
  <si>
    <t>SERVICO DE TRANCA DE ACO GALVANIZADO (DIAMETRO 60,1MM A 62MM</t>
  </si>
  <si>
    <t>SERVICO DE TRANCA DE ACO GALVANIZADO (DIAMETRO 62,1MM A 64MM</t>
  </si>
  <si>
    <t>SERVICO DE TRANCA DE ACO GALVANIZADO (DIAMETRO 64,1MM A 66MM</t>
  </si>
  <si>
    <t>SERVICO DE TRANCA DE ACO GALVANIZADO (DIAMETRO 66,1MM A 68MM</t>
  </si>
  <si>
    <t>SERVICO DE TRANCA DE ACO GALVANIZADO (DIAMETRO 68,1MM A 70MM</t>
  </si>
  <si>
    <t>SERVICO DE TRANCA DE ACO GALVANIZADO (DIAMETRO 70,1MM A 72MM</t>
  </si>
  <si>
    <t>SERVICO DE TRANCA DE ACO GALVANIZADO (DIAMETRO 72,1MM A 74MM</t>
  </si>
  <si>
    <t>SERVICO DE TRANCA DE ACO GALVANIZADO (DIAMETRO 74,1MM A 76MM</t>
  </si>
  <si>
    <t>SERVICO DE TRANCA DE ACO GALVANIZADO (DIAMETRO 76,1MM A 78MM</t>
  </si>
  <si>
    <t>SERVICO DE TRANCA DE ACO GALVANIZADO (DIAMETRO 78,1MM A 80MM</t>
  </si>
  <si>
    <t>SERVICO DE TRANCA DE ACO GALVANIZADO (DIAMETRO 80,1MM A 82MM</t>
  </si>
  <si>
    <t>SERVICO DE TRANCA DE COBRE (DIAMETRO ATE 10MM)</t>
  </si>
  <si>
    <t>SERVICO DE TRANCA  DE COBRE (DIAMETRO 10,1MM A 12MM)</t>
  </si>
  <si>
    <t>SERVICO DE TRANCA DE COBRE (DIAMETRO 12,1MM A 14MM)</t>
  </si>
  <si>
    <t>SERVICO DE TRANCA DE COBRE (DIAMETRO 14,1MM A 16MM)</t>
  </si>
  <si>
    <t>SERVICO DE TRANCA DE COBRE (DIAMETRO 16,1MM A 18MM)</t>
  </si>
  <si>
    <t>SERVICO DE TRANCA DE COBRE (DIAMETRO 18,1MM A 20MM)</t>
  </si>
  <si>
    <t>SERVICO DE TRANCA DE COBRE (DIAMETRO 20,1MM A 22MM)</t>
  </si>
  <si>
    <t>SERVICO DE TRANCA DE COBRE (DIAMETRO 22,1MM A 24MM)</t>
  </si>
  <si>
    <t>SERVICO DE TRANCA DE COBRE (DIAMETRO 24,1MM A 26MM)</t>
  </si>
  <si>
    <t>SERVICO DE TRANCA DE COBRE (DIAMETRO 26,1MM A 28MM)</t>
  </si>
  <si>
    <t>SERVICO DE TRANCA DE COBRE (DIAMETRO 28,1MM A 30MM)</t>
  </si>
  <si>
    <t>SERVICO DE TRANCA DE COBRE (DIAMETRO 30,1MM A 32MM)</t>
  </si>
  <si>
    <t>SERVICO DE TRANCA DE COBRE (DIAMETRO  32,1MM A 34MM)</t>
  </si>
  <si>
    <t>SERVICO DE TRANCA DE COBRE (DIAMETRO  34,1MM A 36MM)</t>
  </si>
  <si>
    <t>SERVICO DE TRANCA DE COBRE (DIAMETRO  36,1MM A 38MM)</t>
  </si>
  <si>
    <t>SERVICO DE TRANCA DE COBRE (DIAMETRO  38,1MM A 40MM)</t>
  </si>
  <si>
    <t>SERVICO DE TRANCA DE COBRE (DIAMETRO  40,1MM A 42MM)</t>
  </si>
  <si>
    <t>SERVICO DE TRANCA DE COBRE (DIAMETRO  42,1MM A 44MM)</t>
  </si>
  <si>
    <t>SERVICO DE TRANCA DE COBRE (DIAMETRO  44,1MM A 46MM)</t>
  </si>
  <si>
    <t>SERVICO DE TRANCA DE COBRE (DIAMETRO  46,1MM A 48MM)</t>
  </si>
  <si>
    <t>SERVICO DE TRANCA DE COBRE (DIAMETRO  48,1MM A 50MM)</t>
  </si>
  <si>
    <t>SERVICO DE TRANCA DE COBRE (DIAMETRO  50,1MM A 52MM)</t>
  </si>
  <si>
    <t>SERVICO DE TRANCA DE COBRE (DIAMETRO  52,1MM A 54MM)</t>
  </si>
  <si>
    <t>SERVICO DE TRANCA DE COBRE (DIAMETRO  54,1MM A 56MM)</t>
  </si>
  <si>
    <t>SERVICO DE TRANCA DE COBRE (DIAMETRO  56,1MM A 58MM)</t>
  </si>
  <si>
    <t>SERVICO DE TRANCA DE COBRE (DIAMETRO  58,1MM A 60MM)</t>
  </si>
  <si>
    <t>SERVICO DE TRANCA DE COBRE (DIAMETRO  60,1MM A 62MM)</t>
  </si>
  <si>
    <t>SERVICO DE TRANCA DE COBRE (DIAMETRO  62,1MM A 64MM)</t>
  </si>
  <si>
    <t>SERVICO DE TRANCA DE COBRE (DIAMETRO  64,1MM A 66MM)</t>
  </si>
  <si>
    <t>SERVICO DE TRANCA DE COBRE (DIAMETRO  66,1MM A 68MM)</t>
  </si>
  <si>
    <t>SERVICO DE TRANCA DE COBRE (DIAMETRO  68,1MM A 70MM)</t>
  </si>
  <si>
    <t>SERVICO DE TRANCA DE COBRE(DIAMETRO  70,1MM A 72MM)</t>
  </si>
  <si>
    <t>SERVICO DE TRANCA DE COBRE (DIAMETRO  72,1MM A 74MM)</t>
  </si>
  <si>
    <t>SERVICO DE TRANCA DE COBRE (DIAMETRO  74,1MM A 76MM)</t>
  </si>
  <si>
    <t>SERVICO DE TRANCA DE COBRE(DIAMETRO  76,1MM A 78MM)</t>
  </si>
  <si>
    <t>SERVICO DE TRANCA DE COBRE(DIAMETRO  78,1MM A 80MM)</t>
  </si>
  <si>
    <t>SERVICO DE TRANCA DE COBRE (DIAMETRO  80,1MM A 82MM)</t>
  </si>
  <si>
    <t>SERVICO CORTE CHICOTE WEG 11658981 / COF 30280000001999</t>
  </si>
  <si>
    <t>SERVICO CORTE CHICOTE WEG 11763795 / COF 30280000002999</t>
  </si>
  <si>
    <t>SERVICO CORTE CHICOTE WEG 12516990 / COF 30280000003999</t>
  </si>
  <si>
    <t>SERVICO CORTE CHICOTE WEG 11485077 / COF 30280000004999</t>
  </si>
  <si>
    <t>SERVICO CORTE CHICOTE WEG 10155914 / COF 30280000005999</t>
  </si>
  <si>
    <t>SERVICO CORTE CHICOTE WEG 10155906 / COF 30280000006999</t>
  </si>
  <si>
    <t>SERVICO CORTE CHICOTE WEG 10156097 / COF 30280000007999</t>
  </si>
  <si>
    <t>SERVICO CORTE CHICOTE WEG 12772601 / COF 30280000008999</t>
  </si>
  <si>
    <t>SERVICO CORTE CHICOTE WEG 11403512 / COF 30280000010999</t>
  </si>
  <si>
    <t>SERVICO CORTE CHICOTE WEG 10223390 / COF 30280000011999</t>
  </si>
  <si>
    <t>SERVICO CORTE CHICOTE WEG 12291540 / COF 30280000012999</t>
  </si>
  <si>
    <t>SERVICO CORTE CHICOTE WEG 11265073 / COF 30280000013999</t>
  </si>
  <si>
    <t>SERVICO CORTE CHICOTE WEG 10475792 / COF 30280000014999</t>
  </si>
  <si>
    <t>SERVICO CORTE CHICOTE WEG 11261699 / COF 30280000015999</t>
  </si>
  <si>
    <t>SERVICO CORTE CHICOTE WEG 11428360 / COF 30280000016999</t>
  </si>
  <si>
    <t>SERVICO CORTE CHICOTE WEG 12969638 / COF 30280000017999</t>
  </si>
  <si>
    <t>SERVICO CORTE CHICOTE WEG 10156213 / COF 30280000018999</t>
  </si>
  <si>
    <t>SERVICO CORTE CHICOTE WEG 11676495 / COF 30280000019999</t>
  </si>
  <si>
    <t>TELECOMUNICACAO</t>
  </si>
  <si>
    <t>AGUA E SANEAMENTO BASICO</t>
  </si>
  <si>
    <t>FRETE SOBRE VENDAS NACIONAIS</t>
  </si>
  <si>
    <t>FRETE SOBRE VENDAS EXPORTACAO</t>
  </si>
  <si>
    <t>FRETE DIVERSOS CONTRATADOS A PAGAR</t>
  </si>
  <si>
    <t>REEMBOLSO DE DESPESAS TRANSPORTES</t>
  </si>
  <si>
    <t>REEMBOLSO DE DESPESAS REFEICAO</t>
  </si>
  <si>
    <t>REEMBOLSO DE DESPESAS HOSPEDAGEM</t>
  </si>
  <si>
    <t>REEMBOLSO DE DESPESAS OUTROS</t>
  </si>
  <si>
    <t>REEMBOLSO DE DESPESAS VIAGENS</t>
  </si>
  <si>
    <t>REEMBOLSO DE DIREITOS A RECEBER</t>
  </si>
  <si>
    <t>DESPESAS COM SEGURO DE VIDA</t>
  </si>
  <si>
    <t>DESPESAS COM TAXAS E EMOLUMENTOS</t>
  </si>
  <si>
    <t>DESPESAS COM IPVA E LICENCIAMENTO DE VEICULOS</t>
  </si>
  <si>
    <t>DESPESAS COM PEDAGIO</t>
  </si>
  <si>
    <t>DESPESAS COM CORREIO</t>
  </si>
  <si>
    <t>DESPESAS COM COMBUSTIVEL</t>
  </si>
  <si>
    <t>DESPESAS COM MEDICAMENTOS</t>
  </si>
  <si>
    <t>DESPESAS COM IPTU</t>
  </si>
  <si>
    <t xml:space="preserve">DESPESAS COM ALUGUEL		</t>
  </si>
  <si>
    <t>DESPESAS COM REFEICAO</t>
  </si>
  <si>
    <t>DESPESAS COM FARMACIA FUNCIONARIOS</t>
  </si>
  <si>
    <t>DESPESAS COM ALIMENTACAO</t>
  </si>
  <si>
    <t>DESPESAS COM MULTA DE TRANSITO</t>
  </si>
  <si>
    <t>COMPLEMENTO DE PRECO</t>
  </si>
  <si>
    <t>COMPLEMENTO DE ICMS</t>
  </si>
  <si>
    <t>COMPLEMENTO DE IPI</t>
  </si>
  <si>
    <t>TRANSFFERENCIA ICMS</t>
  </si>
  <si>
    <t>PIGMENTO BORRACHA CURRY - DRY COLOR 01.14.0012 - RAL 1027</t>
  </si>
  <si>
    <t>VEIA EPR MICA 2,50MM2 50/0,250MM EST 1,00MM</t>
  </si>
  <si>
    <t>LACRADEIRA DE 2 1/2" PARA BOMBONA DE 200</t>
  </si>
  <si>
    <t>LACRE PLASTICO 2 1/2" COM ANEL DE ALUMINIO</t>
  </si>
  <si>
    <t>TORRE TIPO CASTELO PARA FIXACAO DE MOTOR</t>
  </si>
  <si>
    <t>RETENTOR 22X42X10</t>
  </si>
  <si>
    <t>Tipo Prod</t>
  </si>
  <si>
    <t>Total Geral</t>
  </si>
  <si>
    <t>Total</t>
  </si>
  <si>
    <t>Rótulos de Linha</t>
  </si>
  <si>
    <t>Anomes</t>
  </si>
  <si>
    <t>Soma de Rec Liq</t>
  </si>
  <si>
    <t>Rótulos de Coluna</t>
  </si>
  <si>
    <t>Tipo de Venda</t>
  </si>
  <si>
    <t>(Vários itens)</t>
  </si>
  <si>
    <t>TipoNF</t>
  </si>
  <si>
    <t>Filial</t>
  </si>
  <si>
    <t>Des Prod</t>
  </si>
  <si>
    <t>Unidade</t>
  </si>
  <si>
    <t>Cliente</t>
  </si>
  <si>
    <t>Moeda</t>
  </si>
  <si>
    <t>UF</t>
  </si>
  <si>
    <t>Num# Docto#</t>
  </si>
  <si>
    <t>Lote</t>
  </si>
  <si>
    <t>Volume</t>
  </si>
  <si>
    <t>Rec Bruto</t>
  </si>
  <si>
    <t>Rec Liq</t>
  </si>
  <si>
    <t>KG</t>
  </si>
  <si>
    <t xml:space="preserve">BRL    </t>
  </si>
  <si>
    <t>Interno</t>
  </si>
  <si>
    <t>Faturamento</t>
  </si>
  <si>
    <t>Devolução</t>
  </si>
  <si>
    <t>UN</t>
  </si>
  <si>
    <t>Externo</t>
  </si>
  <si>
    <t>MC</t>
  </si>
  <si>
    <t>Kraki Total</t>
  </si>
  <si>
    <t>% Liq.</t>
  </si>
  <si>
    <t>* Ultimos 4 meses (04 a 07)</t>
  </si>
  <si>
    <t>Faturado</t>
  </si>
  <si>
    <t>%Imposto</t>
  </si>
  <si>
    <t>mi</t>
  </si>
  <si>
    <t>Receita Líquida em Reais</t>
  </si>
  <si>
    <t>Valor Bruto</t>
  </si>
  <si>
    <t>Lopesco MI</t>
  </si>
  <si>
    <t>Lopesco ME</t>
  </si>
  <si>
    <t>Carteira Gerencial (1)</t>
  </si>
  <si>
    <t>Receita sem Intercompany.</t>
  </si>
  <si>
    <t>Só produtos.</t>
  </si>
  <si>
    <t>Comercial</t>
  </si>
  <si>
    <t>Fat Moeda</t>
  </si>
  <si>
    <t>Fat Dolar</t>
  </si>
  <si>
    <t>Carteira em Sistema</t>
  </si>
  <si>
    <t>KRAKISMOKE 9949</t>
  </si>
  <si>
    <t>COM DE PROD PARA FRIGORIFICOS FRIGOMAIS LTDA - ME</t>
  </si>
  <si>
    <t>BASE CONDIMENTADA SALSICHA 0,35%</t>
  </si>
  <si>
    <t>CONDIMENTO MORTADELA 0,5%</t>
  </si>
  <si>
    <t>COND. LINGUICA FRANGO 0,4%</t>
  </si>
  <si>
    <t>01</t>
  </si>
  <si>
    <t/>
  </si>
  <si>
    <t>-</t>
  </si>
  <si>
    <t>000057</t>
  </si>
  <si>
    <t>000002</t>
  </si>
  <si>
    <t>005</t>
  </si>
  <si>
    <t>000183</t>
  </si>
  <si>
    <t>02</t>
  </si>
  <si>
    <t>04</t>
  </si>
  <si>
    <t>06</t>
  </si>
  <si>
    <t>000001</t>
  </si>
  <si>
    <t>07-LIBERADO POR CREDITO E ESTOQUE PENDENTE/BLOQUEADO</t>
  </si>
  <si>
    <t>008</t>
  </si>
  <si>
    <t>03</t>
  </si>
  <si>
    <t>006</t>
  </si>
  <si>
    <t>000003</t>
  </si>
  <si>
    <t>007</t>
  </si>
  <si>
    <t>07</t>
  </si>
  <si>
    <t>08</t>
  </si>
  <si>
    <t>009</t>
  </si>
  <si>
    <t>002</t>
  </si>
  <si>
    <t>02-LIBERADO</t>
  </si>
  <si>
    <t>16</t>
  </si>
  <si>
    <t>19</t>
  </si>
  <si>
    <t>000702</t>
  </si>
  <si>
    <t>21</t>
  </si>
  <si>
    <t>23</t>
  </si>
  <si>
    <t>025</t>
  </si>
  <si>
    <t>000674</t>
  </si>
  <si>
    <t>01-OP GERADA</t>
  </si>
  <si>
    <t>000055</t>
  </si>
  <si>
    <t>30010402220400</t>
  </si>
  <si>
    <t>TRIPA TORTA SALG SANF 32/35 90MT</t>
  </si>
  <si>
    <t>000049</t>
  </si>
  <si>
    <t>017</t>
  </si>
  <si>
    <t>TRIPA TOR BOV SALG 38/42 90MT</t>
  </si>
  <si>
    <t>005072</t>
  </si>
  <si>
    <t>000035</t>
  </si>
  <si>
    <t>005159</t>
  </si>
  <si>
    <t>000031</t>
  </si>
  <si>
    <t>30010304230300</t>
  </si>
  <si>
    <t>TRIPA TOR BOV SALG 40/43 30MT</t>
  </si>
  <si>
    <t>000056</t>
  </si>
  <si>
    <t>070</t>
  </si>
  <si>
    <t>TRIPA TORTA SALG SANF 36/38 90MT</t>
  </si>
  <si>
    <t>30010304190300</t>
  </si>
  <si>
    <t>30010202020700</t>
  </si>
  <si>
    <t>TRIPA TOR BOV SALG SANF 35/38 90MT</t>
  </si>
  <si>
    <t>005717</t>
  </si>
  <si>
    <t>005871</t>
  </si>
  <si>
    <t>25</t>
  </si>
  <si>
    <t>26</t>
  </si>
  <si>
    <t>27</t>
  </si>
  <si>
    <t>28</t>
  </si>
  <si>
    <t>29</t>
  </si>
  <si>
    <t>000119</t>
  </si>
  <si>
    <t>121</t>
  </si>
  <si>
    <t>000053</t>
  </si>
  <si>
    <t>005991</t>
  </si>
  <si>
    <t>089</t>
  </si>
  <si>
    <t>000014</t>
  </si>
  <si>
    <t>30259040001030</t>
  </si>
  <si>
    <t>03-LIBERADO C/ OP GERADA</t>
  </si>
  <si>
    <t>30259060007012</t>
  </si>
  <si>
    <t>30259060004012</t>
  </si>
  <si>
    <t>30259060014012</t>
  </si>
  <si>
    <t>000005</t>
  </si>
  <si>
    <t>30259040002030</t>
  </si>
  <si>
    <t>30259040005030</t>
  </si>
  <si>
    <t>000004</t>
  </si>
  <si>
    <t>30261900005083</t>
  </si>
  <si>
    <t>013</t>
  </si>
  <si>
    <t>30259150007010</t>
  </si>
  <si>
    <t>005033</t>
  </si>
  <si>
    <t>30259070004030</t>
  </si>
  <si>
    <t>COFIFLEX TRVS 4,00MM 180C 3KV  - 04200430TRVS0</t>
  </si>
  <si>
    <t>30259070006030</t>
  </si>
  <si>
    <t>COFIFLEX TRVS 6,00MM 180C 3KV - 04200630TRVS0</t>
  </si>
  <si>
    <t>30259040004030</t>
  </si>
  <si>
    <t>30259040007030</t>
  </si>
  <si>
    <t>30259040008030</t>
  </si>
  <si>
    <t>30259040013030</t>
  </si>
  <si>
    <t>000054</t>
  </si>
  <si>
    <t>000515</t>
  </si>
  <si>
    <t>000013</t>
  </si>
  <si>
    <t>30259050001050</t>
  </si>
  <si>
    <t>30259060003012</t>
  </si>
  <si>
    <t>30259040011030</t>
  </si>
  <si>
    <t>30259060008012</t>
  </si>
  <si>
    <t>30259060001012</t>
  </si>
  <si>
    <t>30259050010050</t>
  </si>
  <si>
    <t>30259050007050</t>
  </si>
  <si>
    <t>000007</t>
  </si>
  <si>
    <t>000392</t>
  </si>
  <si>
    <t>005352</t>
  </si>
  <si>
    <t>30274100116030</t>
  </si>
  <si>
    <t>W-MISTO 2X16MM2+2X3X2,5MM2+(6X0,75MM2 BTE) 90C 750V (C LISA)</t>
  </si>
  <si>
    <t>005358</t>
  </si>
  <si>
    <t>005387</t>
  </si>
  <si>
    <t>30262100261030</t>
  </si>
  <si>
    <t>30271300049040</t>
  </si>
  <si>
    <t>BEXIGA PALITO 12" C/ 05 KG CAIXA</t>
  </si>
  <si>
    <t>ESOFAGO TRANCADO 6" C/07 KG</t>
  </si>
  <si>
    <t>30015000000002</t>
  </si>
  <si>
    <t>30013800010525</t>
  </si>
  <si>
    <t>30012300000006</t>
  </si>
  <si>
    <t>005638</t>
  </si>
  <si>
    <t>005698</t>
  </si>
  <si>
    <t>052</t>
  </si>
  <si>
    <t>000442</t>
  </si>
  <si>
    <t>069</t>
  </si>
  <si>
    <t>001155</t>
  </si>
  <si>
    <t>010373</t>
  </si>
  <si>
    <t>000534</t>
  </si>
  <si>
    <t>30080010122002</t>
  </si>
  <si>
    <t>30080071922002</t>
  </si>
  <si>
    <t>30080110523008</t>
  </si>
  <si>
    <t>30080110521026</t>
  </si>
  <si>
    <t>010504</t>
  </si>
  <si>
    <t>004</t>
  </si>
  <si>
    <t>30080052522004</t>
  </si>
  <si>
    <t>COND. FRANGO DESF. 0,5%</t>
  </si>
  <si>
    <t>005743</t>
  </si>
  <si>
    <t>30010802030800</t>
  </si>
  <si>
    <t>TRIPA DIR BOV SALG 45/50  36MT</t>
  </si>
  <si>
    <t>005767</t>
  </si>
  <si>
    <t>30010404220400</t>
  </si>
  <si>
    <t>TRIPA TORTA SALG SANF 40/42 90MT</t>
  </si>
  <si>
    <t>30012300000000</t>
  </si>
  <si>
    <t>30010109030700</t>
  </si>
  <si>
    <t>005917</t>
  </si>
  <si>
    <t>005919</t>
  </si>
  <si>
    <t>006043</t>
  </si>
  <si>
    <t>TRIPA TOR BOV  SALG SANF 35/38 90MT</t>
  </si>
  <si>
    <t>006093</t>
  </si>
  <si>
    <t>30010502230100</t>
  </si>
  <si>
    <t>TRIPA TOR BOV SALG SEMI-SECA 10MT</t>
  </si>
  <si>
    <t>30021100170312</t>
  </si>
  <si>
    <t>005547</t>
  </si>
  <si>
    <t>32</t>
  </si>
  <si>
    <t>30259060007010</t>
  </si>
  <si>
    <t>30273300004030</t>
  </si>
  <si>
    <t>MANSER MANUTENCAO, SERVICOS E ENGENHARIA S.A.</t>
  </si>
  <si>
    <t>005705</t>
  </si>
  <si>
    <t>30274000242030</t>
  </si>
  <si>
    <t>SO-M 12X1,50MM2 90C 0.6/1KV</t>
  </si>
  <si>
    <t>PASCUTI MATERIAIS ISOLANTES E ELETRICOS LTDA - EPP</t>
  </si>
  <si>
    <t>005814</t>
  </si>
  <si>
    <t>30261700030030</t>
  </si>
  <si>
    <t>000368</t>
  </si>
  <si>
    <t>19284</t>
  </si>
  <si>
    <t>006374</t>
  </si>
  <si>
    <t>000187</t>
  </si>
  <si>
    <t>TRIPA FINA SUI SALG 28/32 90MT LONGA</t>
  </si>
  <si>
    <t>006473</t>
  </si>
  <si>
    <t>005939</t>
  </si>
  <si>
    <t>000058</t>
  </si>
  <si>
    <t>30274100102030</t>
  </si>
  <si>
    <t>W-M 4X10MM2 90C 750V EST  (METROS)</t>
  </si>
  <si>
    <t>PATAS DE AMOR PET BOUTIQUE LTDA - ME</t>
  </si>
  <si>
    <t>002112</t>
  </si>
  <si>
    <t>032</t>
  </si>
  <si>
    <t>10022700000001</t>
  </si>
  <si>
    <t>CULATRA SUINA CONGELADA</t>
  </si>
  <si>
    <t>216301001</t>
  </si>
  <si>
    <t>30010803020400</t>
  </si>
  <si>
    <t>TRIPA TORCIDA 10" C/ 08KG CAIXA</t>
  </si>
  <si>
    <t>16587</t>
  </si>
  <si>
    <t>244201001</t>
  </si>
  <si>
    <t>246501001</t>
  </si>
  <si>
    <t>244101001</t>
  </si>
  <si>
    <t>20457</t>
  </si>
  <si>
    <t>20288</t>
  </si>
  <si>
    <t>20425</t>
  </si>
  <si>
    <t>20293</t>
  </si>
  <si>
    <t>000021</t>
  </si>
  <si>
    <t>000025</t>
  </si>
  <si>
    <t>30080051561004</t>
  </si>
  <si>
    <t>30080172721004</t>
  </si>
  <si>
    <t>009651</t>
  </si>
  <si>
    <t>000028</t>
  </si>
  <si>
    <t>012</t>
  </si>
  <si>
    <t>30080051221010</t>
  </si>
  <si>
    <t>COMPACTO SC LINGUICA TIPO CALABRESA 4946 //362107</t>
  </si>
  <si>
    <t>009653</t>
  </si>
  <si>
    <t>000285</t>
  </si>
  <si>
    <t>000027</t>
  </si>
  <si>
    <t>009962</t>
  </si>
  <si>
    <t>001154</t>
  </si>
  <si>
    <t>186</t>
  </si>
  <si>
    <t>30080110521007</t>
  </si>
  <si>
    <t>PO HUNGARO V - KRAKI  //  60074</t>
  </si>
  <si>
    <t>000714</t>
  </si>
  <si>
    <t>009970</t>
  </si>
  <si>
    <t>30080202021009</t>
  </si>
  <si>
    <t>BASE MOLHO BARBECUE INST 5083  //  60041</t>
  </si>
  <si>
    <t>05</t>
  </si>
  <si>
    <t>30080051361005</t>
  </si>
  <si>
    <t>000026</t>
  </si>
  <si>
    <t>30080091823010</t>
  </si>
  <si>
    <t>CORANTE NATURAL DE URUCUM 3600 - 21086</t>
  </si>
  <si>
    <t>30080062722031</t>
  </si>
  <si>
    <t>30080172722010</t>
  </si>
  <si>
    <t>COND. DEFUMAX LIQUIDO - 20015</t>
  </si>
  <si>
    <t>000022</t>
  </si>
  <si>
    <t>30080162221004</t>
  </si>
  <si>
    <t>010348</t>
  </si>
  <si>
    <t>30090143510002</t>
  </si>
  <si>
    <t>KK ALPHA VISCO XT 1 //2180900002</t>
  </si>
  <si>
    <t>010368</t>
  </si>
  <si>
    <t>30080052521005</t>
  </si>
  <si>
    <t>COMPACTO SC SALSICHA 4945 //362093</t>
  </si>
  <si>
    <t>30080051621010</t>
  </si>
  <si>
    <t>COMPACTO SC MORTADELA 4947 //362115</t>
  </si>
  <si>
    <t>PO HUNGARO V - KRAKI //362131</t>
  </si>
  <si>
    <t>30080172721002</t>
  </si>
  <si>
    <t>KRAKISMOKE FM 3121 //362140</t>
  </si>
  <si>
    <t>000715</t>
  </si>
  <si>
    <t>000023</t>
  </si>
  <si>
    <t>030</t>
  </si>
  <si>
    <t>30080062721026</t>
  </si>
  <si>
    <t>000020</t>
  </si>
  <si>
    <t>30090260510006</t>
  </si>
  <si>
    <t>KK CREMIX CS 320 //200611</t>
  </si>
  <si>
    <t>010407</t>
  </si>
  <si>
    <t>010408</t>
  </si>
  <si>
    <t>30080061341004</t>
  </si>
  <si>
    <t>30090306420001</t>
  </si>
  <si>
    <t>Z-TRIM  //201348</t>
  </si>
  <si>
    <t>30080051341020</t>
  </si>
  <si>
    <t>010520</t>
  </si>
  <si>
    <t>000095</t>
  </si>
  <si>
    <t>30062214010000</t>
  </si>
  <si>
    <t>COLAGENO NAO COMESTIVEL CAL 70 FIBRAN   //  54446</t>
  </si>
  <si>
    <t>010538</t>
  </si>
  <si>
    <t>30080061411002</t>
  </si>
  <si>
    <t>000181</t>
  </si>
  <si>
    <t>30062209010000</t>
  </si>
  <si>
    <t>COLAGENO NAO COMESTIVEL CAL 50 FIBRAN   //  50495</t>
  </si>
  <si>
    <t>30080132621001</t>
  </si>
  <si>
    <t>30080172721010</t>
  </si>
  <si>
    <t>30080110525007</t>
  </si>
  <si>
    <t>PO HUNGARO V - KRAKI   //  017557</t>
  </si>
  <si>
    <t>30080222621010</t>
  </si>
  <si>
    <t>30080222622002</t>
  </si>
  <si>
    <t>09</t>
  </si>
  <si>
    <t>30080062141004</t>
  </si>
  <si>
    <t>10</t>
  </si>
  <si>
    <t>11</t>
  </si>
  <si>
    <t>011</t>
  </si>
  <si>
    <t>30080041221005</t>
  </si>
  <si>
    <t>30080042521007</t>
  </si>
  <si>
    <t>30080140722001</t>
  </si>
  <si>
    <t>30080222621004</t>
  </si>
  <si>
    <t>12</t>
  </si>
  <si>
    <t>30080010121007</t>
  </si>
  <si>
    <t>13</t>
  </si>
  <si>
    <t>14</t>
  </si>
  <si>
    <t>15</t>
  </si>
  <si>
    <t>30080091821010</t>
  </si>
  <si>
    <t>30080252221023</t>
  </si>
  <si>
    <t>30080061361006</t>
  </si>
  <si>
    <t>30080061621016</t>
  </si>
  <si>
    <t>010620</t>
  </si>
  <si>
    <t>30080052521018</t>
  </si>
  <si>
    <t>COMP. SC SALSICHAO 5279  //  097966</t>
  </si>
  <si>
    <t>001122</t>
  </si>
  <si>
    <t>177</t>
  </si>
  <si>
    <t>30080051621005</t>
  </si>
  <si>
    <t>30080230521004</t>
  </si>
  <si>
    <t>30080062721024</t>
  </si>
  <si>
    <t>30080062721031</t>
  </si>
  <si>
    <t>30080110521010</t>
  </si>
  <si>
    <t>30080061461013</t>
  </si>
  <si>
    <t>30080140721001</t>
  </si>
  <si>
    <t>30080061461004</t>
  </si>
  <si>
    <t>30080061561005</t>
  </si>
  <si>
    <t>30080061561003</t>
  </si>
  <si>
    <t>010637</t>
  </si>
  <si>
    <t>30090260510002</t>
  </si>
  <si>
    <t>KK CREMIX CLT 130 //201418</t>
  </si>
  <si>
    <t>ESPESSANTE P/FINS ALIM. 8020 PLUS  //  002166</t>
  </si>
  <si>
    <t>30080061621012</t>
  </si>
  <si>
    <t>30080060321004</t>
  </si>
  <si>
    <t>30080051461002</t>
  </si>
  <si>
    <t>MIX P/MARINADO 5060 (KLH) / 114395</t>
  </si>
  <si>
    <t>30080051651006</t>
  </si>
  <si>
    <t>MIX PRODUTOS CARNEOS 9950  - 128950</t>
  </si>
  <si>
    <t>000537</t>
  </si>
  <si>
    <t>30080062761003</t>
  </si>
  <si>
    <t>010687</t>
  </si>
  <si>
    <t>30062106010000</t>
  </si>
  <si>
    <t>063</t>
  </si>
  <si>
    <t>055</t>
  </si>
  <si>
    <t>000396</t>
  </si>
  <si>
    <t>000481</t>
  </si>
  <si>
    <t>30080052621001</t>
  </si>
  <si>
    <t>TEMPERO CASEIRO 4707 //8008</t>
  </si>
  <si>
    <t>30080222621012</t>
  </si>
  <si>
    <t>PROTEINA SOJA SOLUVEL SOLCON S 110 HP //8006</t>
  </si>
  <si>
    <t>30080162221006</t>
  </si>
  <si>
    <t>KRAKISMOKE 9494   //  05.0300.0128</t>
  </si>
  <si>
    <t>010756</t>
  </si>
  <si>
    <t>30080061061002</t>
  </si>
  <si>
    <t>COND. HAMBURGUER FRANGO 5191- 20432</t>
  </si>
  <si>
    <t>010763</t>
  </si>
  <si>
    <t>30080010221002</t>
  </si>
  <si>
    <t>30080142621001</t>
  </si>
  <si>
    <t>30080061221004</t>
  </si>
  <si>
    <t>30080010221003</t>
  </si>
  <si>
    <t>30080110522001</t>
  </si>
  <si>
    <t>30080062321003</t>
  </si>
  <si>
    <t>010787</t>
  </si>
  <si>
    <t>000558</t>
  </si>
  <si>
    <t>30090086210003</t>
  </si>
  <si>
    <t>CORANTE CARMIM KOH 3442 //0310000144</t>
  </si>
  <si>
    <t>30080051621012</t>
  </si>
  <si>
    <t>30080202021005</t>
  </si>
  <si>
    <t>BASE PREP. CALDO GALINHA 2180//20239</t>
  </si>
  <si>
    <t>30080030623002</t>
  </si>
  <si>
    <t>MISTURA EMPANADO FARINHA 1515 (ROSM.)//20275</t>
  </si>
  <si>
    <t>30080030621004</t>
  </si>
  <si>
    <t>MISTURA P/EMP. BATTER 2213 //20305</t>
  </si>
  <si>
    <t>30080062721018</t>
  </si>
  <si>
    <t>TEMP. CARNES 2198 C/AMAC. //20363</t>
  </si>
  <si>
    <t>30080062761001</t>
  </si>
  <si>
    <t>TEMP. CARNES AVES 2183 S/AMAC.//20362</t>
  </si>
  <si>
    <t>000288</t>
  </si>
  <si>
    <t>000019</t>
  </si>
  <si>
    <t>30080202021006</t>
  </si>
  <si>
    <t>BASE PREP. CALDO CARNE 2181 //20238</t>
  </si>
  <si>
    <t>30080110521027</t>
  </si>
  <si>
    <t>010823</t>
  </si>
  <si>
    <t>023</t>
  </si>
  <si>
    <t>30080042541001</t>
  </si>
  <si>
    <t>30080061621017</t>
  </si>
  <si>
    <t>30080052161005</t>
  </si>
  <si>
    <t>30080110521029</t>
  </si>
  <si>
    <t>30080062721043</t>
  </si>
  <si>
    <t>30080061341007</t>
  </si>
  <si>
    <t>30080062321004</t>
  </si>
  <si>
    <t>30080062761004</t>
  </si>
  <si>
    <t>010865</t>
  </si>
  <si>
    <t>30080061621010</t>
  </si>
  <si>
    <t>010867</t>
  </si>
  <si>
    <t>010879</t>
  </si>
  <si>
    <t>010880</t>
  </si>
  <si>
    <t>30080040441002</t>
  </si>
  <si>
    <t>COMPACTO BACON 1548 //2629</t>
  </si>
  <si>
    <t>30080091822001</t>
  </si>
  <si>
    <t>CORANTE III 480 TN //3607</t>
  </si>
  <si>
    <t>SUPER RENDIMENTO MULTICURA E //2249</t>
  </si>
  <si>
    <t>30080062521002</t>
  </si>
  <si>
    <t>COND. SALSICHA S //2030</t>
  </si>
  <si>
    <t>010901</t>
  </si>
  <si>
    <t>30062006010000</t>
  </si>
  <si>
    <t>010940</t>
  </si>
  <si>
    <t>30080091822009</t>
  </si>
  <si>
    <t>CORANTE NATURAL URUCUM 1800  //  128735</t>
  </si>
  <si>
    <t>010944</t>
  </si>
  <si>
    <t>010958</t>
  </si>
  <si>
    <t>010961</t>
  </si>
  <si>
    <t>30080172721007</t>
  </si>
  <si>
    <t>KRAKISMOKE RM 3127 (NB1) - 20059</t>
  </si>
  <si>
    <t>30080062521011</t>
  </si>
  <si>
    <t>CONDIMENTO SALSICHA CONC 5602-2 EX  - 133641</t>
  </si>
  <si>
    <t>30080061621015</t>
  </si>
  <si>
    <t>COND. MORTADELA 5078-1 -20057</t>
  </si>
  <si>
    <t>PASTA DE ALHO 1000 A   -20005</t>
  </si>
  <si>
    <t>010968</t>
  </si>
  <si>
    <t>001177</t>
  </si>
  <si>
    <t>PASTA DE ALHO 1000 A  -20005</t>
  </si>
  <si>
    <t>010970</t>
  </si>
  <si>
    <t>010971</t>
  </si>
  <si>
    <t>30080010222001</t>
  </si>
  <si>
    <t>010986</t>
  </si>
  <si>
    <t>000230</t>
  </si>
  <si>
    <t>30090292910003</t>
  </si>
  <si>
    <t>BASE KRAKI D8110  //30K001</t>
  </si>
  <si>
    <t>30080061721003</t>
  </si>
  <si>
    <t>010991</t>
  </si>
  <si>
    <t>002085</t>
  </si>
  <si>
    <t>30080051651007</t>
  </si>
  <si>
    <t>MIX MORTADELA FLUMINENSE 9933-1  - 652538</t>
  </si>
  <si>
    <t>000333</t>
  </si>
  <si>
    <t>011011</t>
  </si>
  <si>
    <t>002143</t>
  </si>
  <si>
    <t>011014</t>
  </si>
  <si>
    <t>30090260110001</t>
  </si>
  <si>
    <t>30090260210011</t>
  </si>
  <si>
    <t>COND. APRESUNTADO 5031 -20347</t>
  </si>
  <si>
    <t>011017</t>
  </si>
  <si>
    <t>30080061621003</t>
  </si>
  <si>
    <t>30080062421001</t>
  </si>
  <si>
    <t>30080010223004</t>
  </si>
  <si>
    <t>011032</t>
  </si>
  <si>
    <t>011033</t>
  </si>
  <si>
    <t>000131</t>
  </si>
  <si>
    <t>001156</t>
  </si>
  <si>
    <t>30080042521001</t>
  </si>
  <si>
    <t>30080091823005</t>
  </si>
  <si>
    <t>30062108010000</t>
  </si>
  <si>
    <t>30080140721006</t>
  </si>
  <si>
    <t>30080042441001</t>
  </si>
  <si>
    <t>001135</t>
  </si>
  <si>
    <t>001159</t>
  </si>
  <si>
    <t>011077</t>
  </si>
  <si>
    <t>30080110521024</t>
  </si>
  <si>
    <t>PO HUNGARO III B 5146  //  380.544</t>
  </si>
  <si>
    <t>30062206010000</t>
  </si>
  <si>
    <t>17</t>
  </si>
  <si>
    <t>18</t>
  </si>
  <si>
    <t>20</t>
  </si>
  <si>
    <t>22</t>
  </si>
  <si>
    <t>30080110521004</t>
  </si>
  <si>
    <t>24</t>
  </si>
  <si>
    <t>30080230521002</t>
  </si>
  <si>
    <t>30080030622001</t>
  </si>
  <si>
    <t>011109</t>
  </si>
  <si>
    <t>30090282210008</t>
  </si>
  <si>
    <t>BASE KRAKI SFO 500</t>
  </si>
  <si>
    <t>011112</t>
  </si>
  <si>
    <t>011118</t>
  </si>
  <si>
    <t>30062109010000</t>
  </si>
  <si>
    <t>000040</t>
  </si>
  <si>
    <t>30080110521008</t>
  </si>
  <si>
    <t>30080040311001</t>
  </si>
  <si>
    <t>30080162221021</t>
  </si>
  <si>
    <t>011147</t>
  </si>
  <si>
    <t>30080051561017</t>
  </si>
  <si>
    <t>MIX ESPECIARIAS 5536             // 204188</t>
  </si>
  <si>
    <t>011149</t>
  </si>
  <si>
    <t>000464</t>
  </si>
  <si>
    <t>087</t>
  </si>
  <si>
    <t>000281</t>
  </si>
  <si>
    <t>011151</t>
  </si>
  <si>
    <t>30080071921001</t>
  </si>
  <si>
    <t>000326</t>
  </si>
  <si>
    <t>30080010121008</t>
  </si>
  <si>
    <t>011163</t>
  </si>
  <si>
    <t>000177</t>
  </si>
  <si>
    <t>011167</t>
  </si>
  <si>
    <t>005758</t>
  </si>
  <si>
    <t>020</t>
  </si>
  <si>
    <t>30010204010604</t>
  </si>
  <si>
    <t>TRIPA TORTA 1º CORTE SALG SANF 40/43 I 50MT 3M/+</t>
  </si>
  <si>
    <t>30010205010604</t>
  </si>
  <si>
    <t>TRIPA TORTA 1º CORTE SALG SANF 43/46 I 50MT 3M/+</t>
  </si>
  <si>
    <t>30010914001218</t>
  </si>
  <si>
    <t>000041</t>
  </si>
  <si>
    <t>006144</t>
  </si>
  <si>
    <t>30010103020400</t>
  </si>
  <si>
    <t>30010103030400</t>
  </si>
  <si>
    <t>30010104030400</t>
  </si>
  <si>
    <t>30010302190300</t>
  </si>
  <si>
    <t>006161</t>
  </si>
  <si>
    <t>000229</t>
  </si>
  <si>
    <t>170</t>
  </si>
  <si>
    <t>30021607000304</t>
  </si>
  <si>
    <t>TRIPA SUI SALG  SANF 35/39 90MT LONGA</t>
  </si>
  <si>
    <t>006162</t>
  </si>
  <si>
    <t>TRIPA SUI SALG SANF 35/39 90MT LONGA</t>
  </si>
  <si>
    <t>006163</t>
  </si>
  <si>
    <t>006194</t>
  </si>
  <si>
    <t>30062217010000</t>
  </si>
  <si>
    <t>006274</t>
  </si>
  <si>
    <t>30010105010401</t>
  </si>
  <si>
    <t>30010106010401</t>
  </si>
  <si>
    <t>30010109010401</t>
  </si>
  <si>
    <t>30010109030401</t>
  </si>
  <si>
    <t>30010114010401</t>
  </si>
  <si>
    <t>30010803030401</t>
  </si>
  <si>
    <t>30010805030401</t>
  </si>
  <si>
    <t>006341</t>
  </si>
  <si>
    <t>30010303190300</t>
  </si>
  <si>
    <t>30010305190300</t>
  </si>
  <si>
    <t>30010803000400</t>
  </si>
  <si>
    <t>30010805030400</t>
  </si>
  <si>
    <t>30012502020000</t>
  </si>
  <si>
    <t>30012511020000</t>
  </si>
  <si>
    <t>30010905001400</t>
  </si>
  <si>
    <t>30010905001101</t>
  </si>
  <si>
    <t>30010905001100</t>
  </si>
  <si>
    <t>30010905001500</t>
  </si>
  <si>
    <t>30010908001201</t>
  </si>
  <si>
    <t>30010908001200</t>
  </si>
  <si>
    <t>30010802010400</t>
  </si>
  <si>
    <t>30010903001101</t>
  </si>
  <si>
    <t>30010109020700</t>
  </si>
  <si>
    <t>006361</t>
  </si>
  <si>
    <t>006366</t>
  </si>
  <si>
    <t>30010301190300</t>
  </si>
  <si>
    <t>30010104030700</t>
  </si>
  <si>
    <t>30010306190300</t>
  </si>
  <si>
    <t>30010105010600</t>
  </si>
  <si>
    <t>30010109010600</t>
  </si>
  <si>
    <t>TRIPA TOR BOV 1ºCORTE SALG 40/43 I 50MT</t>
  </si>
  <si>
    <t>30010112010600</t>
  </si>
  <si>
    <t>30010114010600</t>
  </si>
  <si>
    <t>30010802030400</t>
  </si>
  <si>
    <t>30010803030400</t>
  </si>
  <si>
    <t>006408</t>
  </si>
  <si>
    <t>006409</t>
  </si>
  <si>
    <t>006410</t>
  </si>
  <si>
    <t>006411</t>
  </si>
  <si>
    <t>006462</t>
  </si>
  <si>
    <t>30010105050900</t>
  </si>
  <si>
    <t>30010105010900</t>
  </si>
  <si>
    <t>30010202010600</t>
  </si>
  <si>
    <t>30010203010600</t>
  </si>
  <si>
    <t>30010207040603</t>
  </si>
  <si>
    <t>TRIPA TORTA 1º CORTE SALG SANF 40/42 ESP 50MT</t>
  </si>
  <si>
    <t>30010208040603</t>
  </si>
  <si>
    <t>TRIPA TORTA 1º CORTE SALG SANF 42/44 ESP 50MT</t>
  </si>
  <si>
    <t>30010205010600</t>
  </si>
  <si>
    <t>006493</t>
  </si>
  <si>
    <t>30010112020400</t>
  </si>
  <si>
    <t>30010114020400</t>
  </si>
  <si>
    <t>30012512010000</t>
  </si>
  <si>
    <t>TRIPA SUI SALG 28/32 90MT LONGA</t>
  </si>
  <si>
    <t>006611</t>
  </si>
  <si>
    <t>000194</t>
  </si>
  <si>
    <t>006625</t>
  </si>
  <si>
    <t>000277</t>
  </si>
  <si>
    <t>006650</t>
  </si>
  <si>
    <t>000490</t>
  </si>
  <si>
    <t>30022901000002</t>
  </si>
  <si>
    <t>30010603240200</t>
  </si>
  <si>
    <t>045</t>
  </si>
  <si>
    <t>000142</t>
  </si>
  <si>
    <t>30013600000001</t>
  </si>
  <si>
    <t>000513</t>
  </si>
  <si>
    <t>004367</t>
  </si>
  <si>
    <t>30274000120030</t>
  </si>
  <si>
    <t>004907</t>
  </si>
  <si>
    <t>000060</t>
  </si>
  <si>
    <t>CABO IGNICAO 1,00MM2 EST/PE/SIL LS (BOCH PREMIUM)C01081375</t>
  </si>
  <si>
    <t>CABO IGNICAO 1,00MM2 EST/PE/SIL LS ( BOCH PREMIUM)C01081375</t>
  </si>
  <si>
    <t>005197</t>
  </si>
  <si>
    <t>30259020010090</t>
  </si>
  <si>
    <t>30259020001090</t>
  </si>
  <si>
    <t>30259020002090</t>
  </si>
  <si>
    <t>30259020003090</t>
  </si>
  <si>
    <t>30259020004090</t>
  </si>
  <si>
    <t>30259020005090</t>
  </si>
  <si>
    <t>30259020006090</t>
  </si>
  <si>
    <t>30259020007090</t>
  </si>
  <si>
    <t>30259020008090</t>
  </si>
  <si>
    <t>30259020012090</t>
  </si>
  <si>
    <t>30259020013090</t>
  </si>
  <si>
    <t>005203</t>
  </si>
  <si>
    <t>30274000121030</t>
  </si>
  <si>
    <t>005269</t>
  </si>
  <si>
    <t>005276</t>
  </si>
  <si>
    <t>30261400065020</t>
  </si>
  <si>
    <t>30261400118020</t>
  </si>
  <si>
    <t>COFIALT-3.3 4,00MM2 200C 3,3KV FG EST ACH (E5W100045723)</t>
  </si>
  <si>
    <t>005278</t>
  </si>
  <si>
    <t>COFIALT-3.3 16MM2 200C 3,3KV FG EST ACH  (E5W100045722)</t>
  </si>
  <si>
    <t>005308</t>
  </si>
  <si>
    <t>204</t>
  </si>
  <si>
    <t>30261000094040</t>
  </si>
  <si>
    <t>30261000095040</t>
  </si>
  <si>
    <t>30261000096040</t>
  </si>
  <si>
    <t>30261000097040</t>
  </si>
  <si>
    <t>30261000098040</t>
  </si>
  <si>
    <t>30261000021040</t>
  </si>
  <si>
    <t>30261000020040</t>
  </si>
  <si>
    <t>30261000019040</t>
  </si>
  <si>
    <t>30261000018040</t>
  </si>
  <si>
    <t>000356</t>
  </si>
  <si>
    <t>005382</t>
  </si>
  <si>
    <t>30273300011030</t>
  </si>
  <si>
    <t>30271300685010</t>
  </si>
  <si>
    <t>COFISIL-BP 7X1,50MM2 200C 0,6/1KV EST SIDERAR</t>
  </si>
  <si>
    <t>000012</t>
  </si>
  <si>
    <t>005434</t>
  </si>
  <si>
    <t>000071</t>
  </si>
  <si>
    <t>30271700002030</t>
  </si>
  <si>
    <t>005437</t>
  </si>
  <si>
    <t>000042</t>
  </si>
  <si>
    <t>30259050006050</t>
  </si>
  <si>
    <t>COFIFLEX TRVA 5,00MM 155C 2KV  - 3133</t>
  </si>
  <si>
    <t>005460</t>
  </si>
  <si>
    <t>000010</t>
  </si>
  <si>
    <t>30259060005000</t>
  </si>
  <si>
    <t>COFIFLEX TRVS 4,00MM 180C 1,5KV    (25966)</t>
  </si>
  <si>
    <t>005468</t>
  </si>
  <si>
    <t>005469</t>
  </si>
  <si>
    <t>30274000109030</t>
  </si>
  <si>
    <t>005503</t>
  </si>
  <si>
    <t>30259040006030</t>
  </si>
  <si>
    <t>30259040010030</t>
  </si>
  <si>
    <t>30259050003050</t>
  </si>
  <si>
    <t>30259050004050</t>
  </si>
  <si>
    <t>30259050005050</t>
  </si>
  <si>
    <t>30259060002012</t>
  </si>
  <si>
    <t>30259060006012</t>
  </si>
  <si>
    <t>30259060015012</t>
  </si>
  <si>
    <t>005523</t>
  </si>
  <si>
    <t>30273300002030</t>
  </si>
  <si>
    <t>000051</t>
  </si>
  <si>
    <t>30259040004020</t>
  </si>
  <si>
    <t>30259040004010</t>
  </si>
  <si>
    <t>005559</t>
  </si>
  <si>
    <t>005583</t>
  </si>
  <si>
    <t>30262100034070</t>
  </si>
  <si>
    <t>30262100048090</t>
  </si>
  <si>
    <t>30262100093013</t>
  </si>
  <si>
    <t>30262100325080</t>
  </si>
  <si>
    <t>30262100334080</t>
  </si>
  <si>
    <t>30262100326080</t>
  </si>
  <si>
    <t>30262100327080</t>
  </si>
  <si>
    <t>30262100007080</t>
  </si>
  <si>
    <t>30262100336040</t>
  </si>
  <si>
    <t>30262100336010</t>
  </si>
  <si>
    <t>30262100336060</t>
  </si>
  <si>
    <t>30262100034030</t>
  </si>
  <si>
    <t>30262100310020</t>
  </si>
  <si>
    <t>30262100336012</t>
  </si>
  <si>
    <t>30262100336014</t>
  </si>
  <si>
    <t>30262100048040</t>
  </si>
  <si>
    <t>30262100337060</t>
  </si>
  <si>
    <t>30262100048020</t>
  </si>
  <si>
    <t>30262100061060</t>
  </si>
  <si>
    <t>30262100062080</t>
  </si>
  <si>
    <t>30262100333080</t>
  </si>
  <si>
    <t>30262100329080</t>
  </si>
  <si>
    <t>30262100328010</t>
  </si>
  <si>
    <t>005588</t>
  </si>
  <si>
    <t>30262100336090</t>
  </si>
  <si>
    <t>30262100061010</t>
  </si>
  <si>
    <t>30262100091080</t>
  </si>
  <si>
    <t>000719</t>
  </si>
  <si>
    <t>30274100018030</t>
  </si>
  <si>
    <t>005642</t>
  </si>
  <si>
    <t>000072</t>
  </si>
  <si>
    <t>30262100065030</t>
  </si>
  <si>
    <t>30262100096020</t>
  </si>
  <si>
    <t>30262100095030</t>
  </si>
  <si>
    <t>005651</t>
  </si>
  <si>
    <t>30262100061030</t>
  </si>
  <si>
    <t>LMW 14AWG 125/150C 600V-750V (PT T5/V2) 10015232</t>
  </si>
  <si>
    <t>30262100113030</t>
  </si>
  <si>
    <t>LM-125 8AWG 125C 600V 10050695</t>
  </si>
  <si>
    <t>30262100112030</t>
  </si>
  <si>
    <t>LM-125 10AWG 125C 600V 10050694</t>
  </si>
  <si>
    <t>30262100114030</t>
  </si>
  <si>
    <t>LM-125 6AWG 125C 600V 10050696</t>
  </si>
  <si>
    <t>005655</t>
  </si>
  <si>
    <t>30261400080030</t>
  </si>
  <si>
    <t>COFIALT-7.2 120MM2 200C 7,2KV POL 13451499</t>
  </si>
  <si>
    <t>000227</t>
  </si>
  <si>
    <t>034</t>
  </si>
  <si>
    <t>30259070001012</t>
  </si>
  <si>
    <t>005687</t>
  </si>
  <si>
    <t>30262100067030</t>
  </si>
  <si>
    <t>30262100067020</t>
  </si>
  <si>
    <t>30262100063020</t>
  </si>
  <si>
    <t>30262500002010</t>
  </si>
  <si>
    <t>002144</t>
  </si>
  <si>
    <t>005719</t>
  </si>
  <si>
    <t>30261900004030</t>
  </si>
  <si>
    <t>CABO IGNICAO 1,00MM2 EST PE/SIL-LS (NGK)  84144980</t>
  </si>
  <si>
    <t>CABO IGNICAO 1,00MM2 EST PE/SIL-LS (NGK)  84144981</t>
  </si>
  <si>
    <t>000011</t>
  </si>
  <si>
    <t>005751</t>
  </si>
  <si>
    <t>30259060005012</t>
  </si>
  <si>
    <t>30259060013012</t>
  </si>
  <si>
    <t>005755</t>
  </si>
  <si>
    <t>30271330010010</t>
  </si>
  <si>
    <t>005781</t>
  </si>
  <si>
    <t>30261020037012</t>
  </si>
  <si>
    <t>COFISIL-SHT 2,50MM2 300C 750V ACH</t>
  </si>
  <si>
    <t>005782</t>
  </si>
  <si>
    <t>30276000175080</t>
  </si>
  <si>
    <t>COFINAV R90X 10X0,50MM2 90C 0,15/0,25KV BC CL5(E5W100045561)</t>
  </si>
  <si>
    <t>005783</t>
  </si>
  <si>
    <t>30274000086030</t>
  </si>
  <si>
    <t>SO-PLANO 24X1,50MM2 90C 750V RABICHO GRUPOS(2142030)</t>
  </si>
  <si>
    <t>005784</t>
  </si>
  <si>
    <t>30274000241030</t>
  </si>
  <si>
    <t>SO-M 7X1,00MM2 90C 300V BTC RABIC. TPU(2129537)</t>
  </si>
  <si>
    <t>005794</t>
  </si>
  <si>
    <t>30262100092051</t>
  </si>
  <si>
    <t>LMW 16AWG 125/150C 600V-750V (COLORIDOS) T11/V412321192</t>
  </si>
  <si>
    <t>30259040002020</t>
  </si>
  <si>
    <t>30259040006020</t>
  </si>
  <si>
    <t>30259040009030</t>
  </si>
  <si>
    <t>005800</t>
  </si>
  <si>
    <t>000411</t>
  </si>
  <si>
    <t>COFIFLEX TRVS 12MM 180C 3KV (740012)</t>
  </si>
  <si>
    <t>005808</t>
  </si>
  <si>
    <t>30262100176023</t>
  </si>
  <si>
    <t>30274000092030</t>
  </si>
  <si>
    <t>30261010016010</t>
  </si>
  <si>
    <t>005816</t>
  </si>
  <si>
    <t>30271300610010</t>
  </si>
  <si>
    <t>005825</t>
  </si>
  <si>
    <t>000729</t>
  </si>
  <si>
    <t>30271320011010</t>
  </si>
  <si>
    <t>COFISIL-BPG 3X1,50MM2 200C 750V  ITENS 10 E 20</t>
  </si>
  <si>
    <t>005836</t>
  </si>
  <si>
    <t>30274100006030</t>
  </si>
  <si>
    <t>W-M 4X25MM2 90C 750V (10675009)</t>
  </si>
  <si>
    <t>005839</t>
  </si>
  <si>
    <t>30261400123010</t>
  </si>
  <si>
    <t>COFIALT-7.2 95MM2 200C 7.2KV ACH</t>
  </si>
  <si>
    <t>005843</t>
  </si>
  <si>
    <t>30276000176080</t>
  </si>
  <si>
    <t>COFINAV R90X 1X2X1,50MM2 90C 0,6/1KV BC (38444)</t>
  </si>
  <si>
    <t>30276000177030</t>
  </si>
  <si>
    <t>COFINAV R90X 2X1,50MM2 90C 0,6/1KV (38445)</t>
  </si>
  <si>
    <t>30276000178030</t>
  </si>
  <si>
    <t>COFINAV R90X 4X4,0MM2 90C 0,6/1KV (38446)</t>
  </si>
  <si>
    <t>30276000179080</t>
  </si>
  <si>
    <t>COFINAV R90X 1X3X0,50MM2 90C 0,15/0,25KV BC  (38447)</t>
  </si>
  <si>
    <t>30276000031083</t>
  </si>
  <si>
    <t>COFINAV R90X 2X3X1,00MM2 90C 0,15/0,15KV BIC PC (38448)</t>
  </si>
  <si>
    <t>30276000010080</t>
  </si>
  <si>
    <t>COFINAV R90X 1X4X0,50MM2 90C 0,15/0,25KV BC (38449)</t>
  </si>
  <si>
    <t>000366</t>
  </si>
  <si>
    <t>000080</t>
  </si>
  <si>
    <t>005859</t>
  </si>
  <si>
    <t>30261020038012</t>
  </si>
  <si>
    <t>COFISIL-SHT ACH 6,00MM2 300C 750V</t>
  </si>
  <si>
    <t>005862</t>
  </si>
  <si>
    <t>056</t>
  </si>
  <si>
    <t>30276000044080</t>
  </si>
  <si>
    <t>30276000039080</t>
  </si>
  <si>
    <t>30276150019820</t>
  </si>
  <si>
    <t>005874</t>
  </si>
  <si>
    <t>30276100105030</t>
  </si>
  <si>
    <t>COFINAV R90XTFX 3X4,00MM2 90C 0,6/1KV CL5 ARM COBRE</t>
  </si>
  <si>
    <t>005877</t>
  </si>
  <si>
    <t>005878</t>
  </si>
  <si>
    <t>30274100054011</t>
  </si>
  <si>
    <t>005882</t>
  </si>
  <si>
    <t>30261010005030</t>
  </si>
  <si>
    <t>COFISIL-NFG 6,00MM2 200C 750V  (2000005590)</t>
  </si>
  <si>
    <t>005883</t>
  </si>
  <si>
    <t>CONSTRUWEM CONSTRUCOES LTDA</t>
  </si>
  <si>
    <t>30271300062010</t>
  </si>
  <si>
    <t>COFISIL-BP 3X4,00MM2 200C 0,6/1KV</t>
  </si>
  <si>
    <t>005884</t>
  </si>
  <si>
    <t>005885</t>
  </si>
  <si>
    <t>30274100068030</t>
  </si>
  <si>
    <t>005903</t>
  </si>
  <si>
    <t>000160</t>
  </si>
  <si>
    <t>30276000181030</t>
  </si>
  <si>
    <t>COFINAV R90X 2X16MM2 90C 0,6/1KV CL5</t>
  </si>
  <si>
    <t>005904</t>
  </si>
  <si>
    <t>ELETROTECNICA LARA EIRELI - EPP</t>
  </si>
  <si>
    <t>30261700048080</t>
  </si>
  <si>
    <t>COFIFLON 1,00MM2 200C 600V  (PFE00001)</t>
  </si>
  <si>
    <t>30261700029080</t>
  </si>
  <si>
    <t>COFIFLON 2,50MM2 200C 600V  (PFE00002)</t>
  </si>
  <si>
    <t>30261700009080</t>
  </si>
  <si>
    <t>COFIFLON 0,50MM2 200C 600V  (PFE00003)</t>
  </si>
  <si>
    <t>005907</t>
  </si>
  <si>
    <t>30261010013010</t>
  </si>
  <si>
    <t>005908</t>
  </si>
  <si>
    <t>30273200007103</t>
  </si>
  <si>
    <t>005911</t>
  </si>
  <si>
    <t>30276150006820</t>
  </si>
  <si>
    <t>COFINAV MR90X 3X6,0MM2 90C 0,6/1KV BTE CL5 NU 3210003570</t>
  </si>
  <si>
    <t>005916</t>
  </si>
  <si>
    <t>30261400017010</t>
  </si>
  <si>
    <t>30273300017030</t>
  </si>
  <si>
    <t>COFI-R 130 6X0,50MM2 130C 500V BC EST (GEVISA) 34A811745G71</t>
  </si>
  <si>
    <t>30262100066030</t>
  </si>
  <si>
    <t>005925</t>
  </si>
  <si>
    <t>30274100005030</t>
  </si>
  <si>
    <t>W-M 4X10MM2 90C 750V (18076466)</t>
  </si>
  <si>
    <t>005930</t>
  </si>
  <si>
    <t>30271300014040</t>
  </si>
  <si>
    <t>30274000006030</t>
  </si>
  <si>
    <t>005933</t>
  </si>
  <si>
    <t>30261010019010</t>
  </si>
  <si>
    <t>005943</t>
  </si>
  <si>
    <t>30274000247030</t>
  </si>
  <si>
    <t>SO-M 2X2,50MM2 90C 750V ST+FG</t>
  </si>
  <si>
    <t>005946</t>
  </si>
  <si>
    <t>30261010057010</t>
  </si>
  <si>
    <t>COFISIL-FG 95MM2 200C 750V SIAF (1016910)</t>
  </si>
  <si>
    <t>005947</t>
  </si>
  <si>
    <t>EFFISA INDUSTRIA DE MAQUINAS LTDA - ME</t>
  </si>
  <si>
    <t>30261020039012</t>
  </si>
  <si>
    <t>COFISIL-SHT ACH 1,50MM2 300C 15KV</t>
  </si>
  <si>
    <t>005948</t>
  </si>
  <si>
    <t>30271300001010</t>
  </si>
  <si>
    <t>COFISIL-BP 4X2,50MM2 200C 750V (13339138)</t>
  </si>
  <si>
    <t>005951</t>
  </si>
  <si>
    <t>30261400051030</t>
  </si>
  <si>
    <t>COFIALT-3 535MCM 200C 3KV EST ST (1102020)</t>
  </si>
  <si>
    <t>30261400094030</t>
  </si>
  <si>
    <t>COFIALT-3 373MCM 200C 3KV EST ST (1102175)</t>
  </si>
  <si>
    <t>005955</t>
  </si>
  <si>
    <t>30261000044040</t>
  </si>
  <si>
    <t>COFISIL-ST 95MM2 200C 750V  518375</t>
  </si>
  <si>
    <t>005957</t>
  </si>
  <si>
    <t>30273300016030</t>
  </si>
  <si>
    <t>COFI-R 130 3X0,50MM2 130C 500V (GEVISA)34A811745G64 CB0001</t>
  </si>
  <si>
    <t>COFI-R 130 6X0,50MM2 130C 500V BC EST (GEVISA)34A811745G71CB</t>
  </si>
  <si>
    <t>005958</t>
  </si>
  <si>
    <t>COFI-R 130 3X0,50MM2 130C 0,5KV EST BC (GEVISA) 34A811745G70</t>
  </si>
  <si>
    <t>005959</t>
  </si>
  <si>
    <t>30261400055010</t>
  </si>
  <si>
    <t>COFIALT-7 1/0AWG 200C 7KV ACH  B74GH2D CB0002</t>
  </si>
  <si>
    <t>005960</t>
  </si>
  <si>
    <t>30271320003010</t>
  </si>
  <si>
    <t>COFISIL-BPG 4X1,50MM2 200C 750V  306818</t>
  </si>
  <si>
    <t>005962</t>
  </si>
  <si>
    <t>30271310014012</t>
  </si>
  <si>
    <t>COFISIL-BP SHT 4X6,0MM2 300C 750V (2000055098)</t>
  </si>
  <si>
    <t>30271310021012</t>
  </si>
  <si>
    <t>COFISIL-BP SHT 4X10MM2 300C 750V  (2000055099)</t>
  </si>
  <si>
    <t>30271310016012</t>
  </si>
  <si>
    <t>COFISIL-BP SHT 4X4,0MM2 300C 750V (2000055100)</t>
  </si>
  <si>
    <t>30271310022012</t>
  </si>
  <si>
    <t>COFISIL-BP SHT 4X1.50MM2 300C 750V (2000055102)</t>
  </si>
  <si>
    <t>30271310004012</t>
  </si>
  <si>
    <t>COFISIL-BP SHT 4X2,50MM2 300C 750V (2000055103)</t>
  </si>
  <si>
    <t>30271310023012</t>
  </si>
  <si>
    <t>COFISIL-BP SHT 5X2.50MM2 300C 750V (2000055104)</t>
  </si>
  <si>
    <t>005963</t>
  </si>
  <si>
    <t>30271300032010</t>
  </si>
  <si>
    <t>COFISIL-BP 3X1,50MM2 200C 750V (10908881)</t>
  </si>
  <si>
    <t>005964</t>
  </si>
  <si>
    <t>000381</t>
  </si>
  <si>
    <t>30261400025030</t>
  </si>
  <si>
    <t>30261400111030</t>
  </si>
  <si>
    <t>COFIALT-3.6 70MM2 120C 3.6/6KV (FX) EST</t>
  </si>
  <si>
    <t>005972</t>
  </si>
  <si>
    <t>30271330003012</t>
  </si>
  <si>
    <t>COFISIL-BPG SHT 4X2,50MM2 300C 750V  (7051341)</t>
  </si>
  <si>
    <t>005975</t>
  </si>
  <si>
    <t>30261400125010</t>
  </si>
  <si>
    <t>COFIALT-7 35MM2 ACH 200C 7KV</t>
  </si>
  <si>
    <t>30261400016010</t>
  </si>
  <si>
    <t>30261400018010</t>
  </si>
  <si>
    <t>30261010012010</t>
  </si>
  <si>
    <t>30261010003010</t>
  </si>
  <si>
    <t>30261010010010</t>
  </si>
  <si>
    <t>30261010004010</t>
  </si>
  <si>
    <t>30261010039010</t>
  </si>
  <si>
    <t>30261010011010</t>
  </si>
  <si>
    <t>30261010002010</t>
  </si>
  <si>
    <t>30261010005010</t>
  </si>
  <si>
    <t>30261010017010</t>
  </si>
  <si>
    <t>30261000111040</t>
  </si>
  <si>
    <t>30261000077040</t>
  </si>
  <si>
    <t>30261000135040</t>
  </si>
  <si>
    <t>30261000107040</t>
  </si>
  <si>
    <t>30261000106040</t>
  </si>
  <si>
    <t>30261000113040</t>
  </si>
  <si>
    <t>30261000043040</t>
  </si>
  <si>
    <t>005977</t>
  </si>
  <si>
    <t>UNION ENGINEERING LATAM LTDA</t>
  </si>
  <si>
    <t>002160</t>
  </si>
  <si>
    <t>30261400124010</t>
  </si>
  <si>
    <t>COFIALT-3 16MM2 200C 3KV  ACH (602)</t>
  </si>
  <si>
    <t>005978</t>
  </si>
  <si>
    <t>005980</t>
  </si>
  <si>
    <t>30261000035010</t>
  </si>
  <si>
    <t>COFISIL-NS 185MM2 200C 750V   107081700</t>
  </si>
  <si>
    <t>005982</t>
  </si>
  <si>
    <t>000289</t>
  </si>
  <si>
    <t>30271330009012</t>
  </si>
  <si>
    <t>005986</t>
  </si>
  <si>
    <t>30274100110011</t>
  </si>
  <si>
    <t>W-MISTO 3X50+6X35+3X25+6X2,5+(25X1,5MM2 BTI) 90C 750V AI</t>
  </si>
  <si>
    <t>005989</t>
  </si>
  <si>
    <t>30274100044030</t>
  </si>
  <si>
    <t>W-M 4X16MM2 90C 750V EST  (10450284)</t>
  </si>
  <si>
    <t>COFISIL-BP 4X2,50MM2 200C 750V  (13339138)</t>
  </si>
  <si>
    <t>005990</t>
  </si>
  <si>
    <t>30262100161030</t>
  </si>
  <si>
    <t>005994</t>
  </si>
  <si>
    <t>COFISIL-BP SHT 4X2,50MM2 300C 750V (10367419)</t>
  </si>
  <si>
    <t>30271310012012</t>
  </si>
  <si>
    <t>006006</t>
  </si>
  <si>
    <t>002109</t>
  </si>
  <si>
    <t>30271300064010</t>
  </si>
  <si>
    <t>COFISIL-BP SHS 4X10MM2 300C 750V</t>
  </si>
  <si>
    <t>006007</t>
  </si>
  <si>
    <t>30261400033010</t>
  </si>
  <si>
    <t>30261400048010</t>
  </si>
  <si>
    <t>30261000019560</t>
  </si>
  <si>
    <t>30261000018560</t>
  </si>
  <si>
    <t>30261400049010</t>
  </si>
  <si>
    <t>30261700006020</t>
  </si>
  <si>
    <t>30262100022070</t>
  </si>
  <si>
    <t>30262100154040</t>
  </si>
  <si>
    <t>30262100159030</t>
  </si>
  <si>
    <t>30262100015080</t>
  </si>
  <si>
    <t>30262100018080</t>
  </si>
  <si>
    <t>30261700006010</t>
  </si>
  <si>
    <t>30262100005560</t>
  </si>
  <si>
    <t>006008</t>
  </si>
  <si>
    <t>FITEL SERVICE LTDA - ME</t>
  </si>
  <si>
    <t>30261020023012</t>
  </si>
  <si>
    <t>006009</t>
  </si>
  <si>
    <t>30271300070040</t>
  </si>
  <si>
    <t>COFISIL-BP SHS 5X2,50MM2 200C 750V  (2094631)</t>
  </si>
  <si>
    <t>006010</t>
  </si>
  <si>
    <t>30274000160030</t>
  </si>
  <si>
    <t>SO-M 4X1,50MM2 90C 750V  (2000048852)</t>
  </si>
  <si>
    <t>30274000163030</t>
  </si>
  <si>
    <t>SO-M 2X2,50MM2 90C 750V  (2000048857)</t>
  </si>
  <si>
    <t>006011</t>
  </si>
  <si>
    <t>001165</t>
  </si>
  <si>
    <t>30274000248030</t>
  </si>
  <si>
    <t>SO-M 2X1,50MM2 90C 750V ST+FG</t>
  </si>
  <si>
    <t>006012</t>
  </si>
  <si>
    <t>002161</t>
  </si>
  <si>
    <t>30262100349030</t>
  </si>
  <si>
    <t>30274000034030</t>
  </si>
  <si>
    <t>006017</t>
  </si>
  <si>
    <t>30261020031012</t>
  </si>
  <si>
    <t>006025</t>
  </si>
  <si>
    <t>30262100130560</t>
  </si>
  <si>
    <t>LM-NH 85 35MM2 90C 0,6/1KV EST CL5   M10A810220P015</t>
  </si>
  <si>
    <t>006026</t>
  </si>
  <si>
    <t>006029</t>
  </si>
  <si>
    <t>000681</t>
  </si>
  <si>
    <t>30259040007010</t>
  </si>
  <si>
    <t>006031</t>
  </si>
  <si>
    <t>30276500033030</t>
  </si>
  <si>
    <t>COFINAV R90X SHF2 12X2X1,50MM2 90C 0,6/1KV BIC CL5</t>
  </si>
  <si>
    <t>30274000062030</t>
  </si>
  <si>
    <t>006033</t>
  </si>
  <si>
    <t>000355</t>
  </si>
  <si>
    <t>30274000249030</t>
  </si>
  <si>
    <t>SO-M 4X6,00MM2 90C 750V (ENFITADO/COLADO)</t>
  </si>
  <si>
    <t>006034</t>
  </si>
  <si>
    <t>30262280002030</t>
  </si>
  <si>
    <t>006036</t>
  </si>
  <si>
    <t>30271300577010</t>
  </si>
  <si>
    <t>COFISIL-BP 3X1,00MM2 200C 750V   (18039343)</t>
  </si>
  <si>
    <t>006037</t>
  </si>
  <si>
    <t>30261000072010</t>
  </si>
  <si>
    <t>COFISIL-N 10AWG 200C 600V (PFE00001)</t>
  </si>
  <si>
    <t>30261000036010</t>
  </si>
  <si>
    <t>COFISIL-N 22AWG 200C 600V (PFE00002)</t>
  </si>
  <si>
    <t>30261000070010</t>
  </si>
  <si>
    <t>COFISIL-N 14AWG 200C 600V (PFE00003)</t>
  </si>
  <si>
    <t>30261000105010</t>
  </si>
  <si>
    <t>COFISIL-NS 95MM2 200C 750V (PFE00004)</t>
  </si>
  <si>
    <t>30261000009010</t>
  </si>
  <si>
    <t>COFISIL-NS 25MM2 200C 750V (PFE00005)</t>
  </si>
  <si>
    <t>006040</t>
  </si>
  <si>
    <t>000767</t>
  </si>
  <si>
    <t>30274000103030</t>
  </si>
  <si>
    <t>SO-SUPER 25X1,50MM2 90C 750V (me041495) - ordem:61864725</t>
  </si>
  <si>
    <t>006041</t>
  </si>
  <si>
    <t>006042</t>
  </si>
  <si>
    <t>30266000030030</t>
  </si>
  <si>
    <t>COFINAV R90X 1.50MM2 90C 0,6/1KV CL5  SP-03-00-455-007</t>
  </si>
  <si>
    <t>30266000030020</t>
  </si>
  <si>
    <t>COFINAV R90X 1.50MM2 90C 0,6/1KV CL5  SP-03-00-455-008</t>
  </si>
  <si>
    <t>30266000030041</t>
  </si>
  <si>
    <t>COFINAV R90X 1.50MM2 90C 0,6/1KV CL5  SP-03-00-455-009</t>
  </si>
  <si>
    <t>006044</t>
  </si>
  <si>
    <t>30259020007010</t>
  </si>
  <si>
    <t>COFIFLEX TPA 7,00MM 155C 2KV 10120005</t>
  </si>
  <si>
    <t>006046</t>
  </si>
  <si>
    <t>PH FIACOES E COMPONENTES ELETRONICOS EIRELI - ME</t>
  </si>
  <si>
    <t>30259040007020</t>
  </si>
  <si>
    <t>30259040007090</t>
  </si>
  <si>
    <t>006054</t>
  </si>
  <si>
    <t>SUPPORT COMERCIO DE MATERIAL ELETRICO LTDA - EPP</t>
  </si>
  <si>
    <t>30274100075030</t>
  </si>
  <si>
    <t>006056</t>
  </si>
  <si>
    <t>30274000027030</t>
  </si>
  <si>
    <t>SO-M 24X1.50MM2 90C 750V (1642560)</t>
  </si>
  <si>
    <t>006057</t>
  </si>
  <si>
    <t>30261700018030</t>
  </si>
  <si>
    <t>COFIFLON 14AWG 260C 0,6/1KV (HVHV500949-01)</t>
  </si>
  <si>
    <t>006058</t>
  </si>
  <si>
    <t>30274000114030</t>
  </si>
  <si>
    <t>006059</t>
  </si>
  <si>
    <t>SO-M 16X1,50MM2 90C 750V  (1135375)</t>
  </si>
  <si>
    <t>006060</t>
  </si>
  <si>
    <t>000721</t>
  </si>
  <si>
    <t>057</t>
  </si>
  <si>
    <t>30261700016040</t>
  </si>
  <si>
    <t>COFIFLON 18AWG 260C 0,6/1KV (71.075.17)</t>
  </si>
  <si>
    <t>30261700016080</t>
  </si>
  <si>
    <t>COFIFLON 18AWG 260C 0,6/1KV (71.075.28)</t>
  </si>
  <si>
    <t>30261700016020</t>
  </si>
  <si>
    <t>COFIFLON 18AWG 260C 0,6/1KV (71.075.50)</t>
  </si>
  <si>
    <t>006061</t>
  </si>
  <si>
    <t>006062</t>
  </si>
  <si>
    <t>006063</t>
  </si>
  <si>
    <t>SO-M 4X2,50MM2 90C 750V (7004093)</t>
  </si>
  <si>
    <t>006064</t>
  </si>
  <si>
    <t>ELETRO FORMING EQUIPAM P/ EMBALAGENS LT</t>
  </si>
  <si>
    <t>30275000012060</t>
  </si>
  <si>
    <t>COFIPAR KX 4X2X20AWG SIL/SIL 300C 300V (1015047)</t>
  </si>
  <si>
    <t>006065</t>
  </si>
  <si>
    <t>30271330018012</t>
  </si>
  <si>
    <t>COFISIL-BPG SHT 5X1,50MM2 300C 750V (8291093)</t>
  </si>
  <si>
    <t>006067</t>
  </si>
  <si>
    <t>30273200024030</t>
  </si>
  <si>
    <t>COFIVINIL-HEPR 3X95+1X50MM2 90C 0,6/1KV (8217238)</t>
  </si>
  <si>
    <t>006068</t>
  </si>
  <si>
    <t>30264100032030</t>
  </si>
  <si>
    <t>W-M 185MM2 0,6/1KV ST+FG (2000046197)</t>
  </si>
  <si>
    <t>006069</t>
  </si>
  <si>
    <t>30263300004030</t>
  </si>
  <si>
    <t>COFI-R 373,7MCM 90C 2KV EST (VALE) (METROS)</t>
  </si>
  <si>
    <t>006070</t>
  </si>
  <si>
    <t>30274100012030</t>
  </si>
  <si>
    <t>W-M 4X16MM2 90C 2KV (8272379)</t>
  </si>
  <si>
    <t>006071</t>
  </si>
  <si>
    <t>30274100035030</t>
  </si>
  <si>
    <t>W-M 4X16MM2 90C 750V EST (1053772)</t>
  </si>
  <si>
    <t>006073</t>
  </si>
  <si>
    <t>30262100073030</t>
  </si>
  <si>
    <t>LM-NH 85 16MM2 90C 0,6/1KV EST CL5 11045625</t>
  </si>
  <si>
    <t>30262100078030</t>
  </si>
  <si>
    <t>LM-NH 85 4,00MM2 90C 0,6/1KV EST CL5 12367082</t>
  </si>
  <si>
    <t>006075</t>
  </si>
  <si>
    <t>30273300031030</t>
  </si>
  <si>
    <t>COFI-R 2X18AWG 90C 0,6/1KV BTC</t>
  </si>
  <si>
    <t>006076</t>
  </si>
  <si>
    <t>30262100087030</t>
  </si>
  <si>
    <t>30262100086030</t>
  </si>
  <si>
    <t>006077</t>
  </si>
  <si>
    <t>30261700017020</t>
  </si>
  <si>
    <t>COFIFLON 10AWG 260C 0,6/1KV (HVHV500964-01)</t>
  </si>
  <si>
    <t>006078</t>
  </si>
  <si>
    <t>30259150005010</t>
  </si>
  <si>
    <t>30259150013010</t>
  </si>
  <si>
    <t>30259150008010</t>
  </si>
  <si>
    <t>30259150011010</t>
  </si>
  <si>
    <t>006079</t>
  </si>
  <si>
    <t>006080</t>
  </si>
  <si>
    <t>30261000104010</t>
  </si>
  <si>
    <t>30262100099030</t>
  </si>
  <si>
    <t>30262100259030</t>
  </si>
  <si>
    <t>30262100255030</t>
  </si>
  <si>
    <t>006081</t>
  </si>
  <si>
    <t>30271700001030</t>
  </si>
  <si>
    <t>COFIFLON 4X24AWG 200C 600V - COD. CLI. 220200012</t>
  </si>
  <si>
    <t>006084</t>
  </si>
  <si>
    <t>30261900018030</t>
  </si>
  <si>
    <t>CABO IGNICAO 1.0MM2 PE/SIL-HS EST. (PACKARD)  C01081501</t>
  </si>
  <si>
    <t>006086</t>
  </si>
  <si>
    <t>30261400077010</t>
  </si>
  <si>
    <t>006089</t>
  </si>
  <si>
    <t>SO-M 4X6,00MM2 90C 750V 10342837</t>
  </si>
  <si>
    <t>SO-M 4X2,50MM2 90C 750V 10354136</t>
  </si>
  <si>
    <t>006090</t>
  </si>
  <si>
    <t>30261400104030</t>
  </si>
  <si>
    <t>COFIALT-3 313MCM 200C 3KV EST ST (1102217)</t>
  </si>
  <si>
    <t>30261400038030</t>
  </si>
  <si>
    <t>COFIALT-3 2/0AWG 200C 3KV ST (1102007)</t>
  </si>
  <si>
    <t>006092</t>
  </si>
  <si>
    <t>30271310002012</t>
  </si>
  <si>
    <t>COFISIL-BP SHT 2X1,00MM2 300C 750V 10409549</t>
  </si>
  <si>
    <t>30259020042090</t>
  </si>
  <si>
    <t>006094</t>
  </si>
  <si>
    <t>30261900001010</t>
  </si>
  <si>
    <t>006095</t>
  </si>
  <si>
    <t>30263200001030</t>
  </si>
  <si>
    <t>COFIVINIL 150MM2 90C 0,6/1KV 10462671</t>
  </si>
  <si>
    <t>006096</t>
  </si>
  <si>
    <t>30259040001020</t>
  </si>
  <si>
    <t>30259040001010</t>
  </si>
  <si>
    <t>30259040002010</t>
  </si>
  <si>
    <t>30259040006010</t>
  </si>
  <si>
    <t>006098</t>
  </si>
  <si>
    <t>30271320007010</t>
  </si>
  <si>
    <t>COFISIL-BPG 4X4,00MM2 200C 750V 10501009</t>
  </si>
  <si>
    <t>30273200002030</t>
  </si>
  <si>
    <t>COFIVINIL-HEPR 4X10MM2 90C 0,6/1KV 10436211</t>
  </si>
  <si>
    <t>006101</t>
  </si>
  <si>
    <t>30261400091030</t>
  </si>
  <si>
    <t>30261400127030</t>
  </si>
  <si>
    <t>COFIALT-7 25MM2 200C 7KV EST ST (YOSHIKAWA)</t>
  </si>
  <si>
    <t>006102</t>
  </si>
  <si>
    <t>006103</t>
  </si>
  <si>
    <t>30271330003010</t>
  </si>
  <si>
    <t>006104</t>
  </si>
  <si>
    <t>30261020003012</t>
  </si>
  <si>
    <t>006105</t>
  </si>
  <si>
    <t>30276100109030</t>
  </si>
  <si>
    <t>COFINAV R90XTFX 4X70MM2 90C 0,6/1KV CL6</t>
  </si>
  <si>
    <t>30276100110030</t>
  </si>
  <si>
    <t>COFINAV R90XTFX 4X10MM2 90C 0,6/1KV CL5</t>
  </si>
  <si>
    <t>30276100111030</t>
  </si>
  <si>
    <t>COFINAV R90XTFX 3X4,0MM2 90C 0,6/1KV CL5</t>
  </si>
  <si>
    <t>006106</t>
  </si>
  <si>
    <t>30276600058080</t>
  </si>
  <si>
    <t>COFINAV R90XTFX SHF2 1X3X0,75MM2 90C 0,15/0,25KV BC AC</t>
  </si>
  <si>
    <t>30276600044040</t>
  </si>
  <si>
    <t>COFINAV R90XTFX SHF2 1X2X0,75MM2 90C 0,15/0,25KV BC AC CL5</t>
  </si>
  <si>
    <t>30276600060030</t>
  </si>
  <si>
    <t>COFINAV R90XTFX SHF2 2X2,50MM2 90C 0,6/1KV AC CL5</t>
  </si>
  <si>
    <t>30276600061040</t>
  </si>
  <si>
    <t>COFINAV R90XTFX SHF2 4X2X0,75MM2 90C 0,15/0,25KV BIC AC CL5</t>
  </si>
  <si>
    <t>30276600059080</t>
  </si>
  <si>
    <t>COFINAV R90XTFX SHF2 12X2X0,75MM2 90C 0,15/0,25KV BIC AC</t>
  </si>
  <si>
    <t>006109</t>
  </si>
  <si>
    <t>30262100106030</t>
  </si>
  <si>
    <t>006115</t>
  </si>
  <si>
    <t>000717</t>
  </si>
  <si>
    <t>30271330005010</t>
  </si>
  <si>
    <t>006117</t>
  </si>
  <si>
    <t>000006</t>
  </si>
  <si>
    <t>30276250092320</t>
  </si>
  <si>
    <t>COFINAV MR90XTFX 3X10MM2 90C 0,6/1KV</t>
  </si>
  <si>
    <t>30276150034320</t>
  </si>
  <si>
    <t>COFINAV MR90X 3X25MM2 90C 0,6/1KV</t>
  </si>
  <si>
    <t>30276250093320</t>
  </si>
  <si>
    <t>COFINAV MR90XTFX 2X4,0MM2 90C 0,6/1KV</t>
  </si>
  <si>
    <t>30276250094320</t>
  </si>
  <si>
    <t>COFINAV MR90XTFX 2X2,5MM2 90C 0,6/1KV</t>
  </si>
  <si>
    <t>30276150035320</t>
  </si>
  <si>
    <t>COFINAV MR90X 2X2,5MM2 90C 0,6/1KV</t>
  </si>
  <si>
    <t>30276250095820</t>
  </si>
  <si>
    <t>COFINAV MR90XTFX 1X4X1,0MM2 90C 0,15/0,25KV BC</t>
  </si>
  <si>
    <t>30276150036820</t>
  </si>
  <si>
    <t>COFINAV MR90X 7X2X1,0MM2 90C 0,15/0,25KV BIC+PC</t>
  </si>
  <si>
    <t>30276150037820</t>
  </si>
  <si>
    <t>COFINAV MR90X 4X2X1,00MM2 90C 0,15/0,25KV BC+PC</t>
  </si>
  <si>
    <t>30276150038820</t>
  </si>
  <si>
    <t>COFINAV MR90X 1X4X1,00MM2 90C 0,15/0,25KV BC</t>
  </si>
  <si>
    <t>30276250096320</t>
  </si>
  <si>
    <t>COFINAV MR90XTFX 27X1,00MM2 90C 0,15/0,25KV</t>
  </si>
  <si>
    <t>30276250097320</t>
  </si>
  <si>
    <t>COFINAV MR90XTFX 19X1,00MM2 90C 0,15/0,25KV</t>
  </si>
  <si>
    <t>30276250098320</t>
  </si>
  <si>
    <t>COFINAV MR90XTFX 12X1,00MM2 90C 0,15/0,25KV</t>
  </si>
  <si>
    <t>30276250099820</t>
  </si>
  <si>
    <t>COFINAV MR90XTFX 7X1,00MM2 90C 0,15/0,25KV BC</t>
  </si>
  <si>
    <t>30276250014820</t>
  </si>
  <si>
    <t>COFINAV MR90XTFX 1X2X1,00MM2 90C 0,15/0,25KV BC</t>
  </si>
  <si>
    <t>30276250014420</t>
  </si>
  <si>
    <t>30276150039320</t>
  </si>
  <si>
    <t>COFINAV MR90X 7X1,00MM2 90C 0,15/0,25KV</t>
  </si>
  <si>
    <t>30276150040320</t>
  </si>
  <si>
    <t>COFINAV MR90X 4X1,00MM2 90C 0,15/0,25KV</t>
  </si>
  <si>
    <t>COFINAV MR90X 1X2X1,00MM2 90C 0,15/0,25KV BC</t>
  </si>
  <si>
    <t>30276150041820</t>
  </si>
  <si>
    <t>COFINAV MR90X 7X1,00MM2 90C 0,15/0,25KV BC</t>
  </si>
  <si>
    <t>30276150023820</t>
  </si>
  <si>
    <t>30276150042820</t>
  </si>
  <si>
    <t>COFINAV MR90X 12X1,00MM2 90C 0,15/0,25KV BC</t>
  </si>
  <si>
    <t>30276100098030</t>
  </si>
  <si>
    <t>COFINAV R90XTFX 3X70MM2 90C 0,6/1KV CL6</t>
  </si>
  <si>
    <t>30276100089030</t>
  </si>
  <si>
    <t>30276100127030</t>
  </si>
  <si>
    <t>COFINAV R90XTFX 3X25MM2 90C 0,6/1KV</t>
  </si>
  <si>
    <t>30276100072030</t>
  </si>
  <si>
    <t>30276100062030</t>
  </si>
  <si>
    <t>30276100128030</t>
  </si>
  <si>
    <t>COFINAV R90XTFX 3X10MM2 90C 0,6/1KV</t>
  </si>
  <si>
    <t>30276000212030</t>
  </si>
  <si>
    <t>COFINAV R90X 3X95MM2 90C 0,6/1KV CL5</t>
  </si>
  <si>
    <t>30</t>
  </si>
  <si>
    <t>30276000213030</t>
  </si>
  <si>
    <t>COFINAV R90X 3X70MM2 90C 0,6/1KV CL5</t>
  </si>
  <si>
    <t>31</t>
  </si>
  <si>
    <t>30276000214030</t>
  </si>
  <si>
    <t>COFINAV R90X 3X50MM2 90C 0,6/1KV CL5</t>
  </si>
  <si>
    <t>30276000215030</t>
  </si>
  <si>
    <t>COFINAV R90X 3X4,0MM2 90C 0,6/1KV</t>
  </si>
  <si>
    <t>33</t>
  </si>
  <si>
    <t>30276000216030</t>
  </si>
  <si>
    <t>COFINAV R90X 3X35MM2 90C 0,6/1KV CL5</t>
  </si>
  <si>
    <t>34</t>
  </si>
  <si>
    <t>30276250100320</t>
  </si>
  <si>
    <t>COFINAV MR90XTFX 3X50MM2 90C 0,6/1KV CL5</t>
  </si>
  <si>
    <t>35</t>
  </si>
  <si>
    <t>30276250101320</t>
  </si>
  <si>
    <t>COFINAV MR90XTFX 3X120MM2 90C 0,6/1KV CL5</t>
  </si>
  <si>
    <t>36</t>
  </si>
  <si>
    <t>30276250104320</t>
  </si>
  <si>
    <t>COFINAV MR90XTFX 3X2,5MM2 90C 0,6/1KV</t>
  </si>
  <si>
    <t>37</t>
  </si>
  <si>
    <t>30276250102320</t>
  </si>
  <si>
    <t>COFINAV MR90XTFX 7X1,00MM2 90C 0,15/0,25KV</t>
  </si>
  <si>
    <t>38</t>
  </si>
  <si>
    <t>COFINAV MR90X 12X1,00MM2 90C 0,15/0,25KV</t>
  </si>
  <si>
    <t>39</t>
  </si>
  <si>
    <t>40</t>
  </si>
  <si>
    <t>30276100054030</t>
  </si>
  <si>
    <t>41</t>
  </si>
  <si>
    <t>30276100129030</t>
  </si>
  <si>
    <t>COFINAV R90XTFX 3X16MM2 90C 0,6/1KV</t>
  </si>
  <si>
    <t>42</t>
  </si>
  <si>
    <t>30276000217030</t>
  </si>
  <si>
    <t>COFINAV R90X 3X6,0MM2 90C 0,6/1KV</t>
  </si>
  <si>
    <t>43</t>
  </si>
  <si>
    <t>30266100002030</t>
  </si>
  <si>
    <t>COFINAV R90XTFX 95MM2 90C 0,6/1KV CL5</t>
  </si>
  <si>
    <t>44</t>
  </si>
  <si>
    <t>30276100076030</t>
  </si>
  <si>
    <t>45</t>
  </si>
  <si>
    <t>30276000218030</t>
  </si>
  <si>
    <t>46</t>
  </si>
  <si>
    <t>30276100131040</t>
  </si>
  <si>
    <t>COFINAV R90XTFX 7X3X0,75MM2 90C 0,15/0,25KV BC+PC</t>
  </si>
  <si>
    <t>47</t>
  </si>
  <si>
    <t>30276100122040</t>
  </si>
  <si>
    <t>COFINAV R90XTFX 10X2X0,75MM2 90C 0,15/0,25KV BIC+PC</t>
  </si>
  <si>
    <t>48</t>
  </si>
  <si>
    <t>30276100115080</t>
  </si>
  <si>
    <t>COFINAV R90XTFX 1X4X1,0MM2 90C 0,15/0,25KV BC</t>
  </si>
  <si>
    <t>49</t>
  </si>
  <si>
    <t>30276100112080</t>
  </si>
  <si>
    <t>COFINAV R90XTFX 1X2X1,0MM2 90C 0,15/0,25KV BC</t>
  </si>
  <si>
    <t>50</t>
  </si>
  <si>
    <t>30276100119080</t>
  </si>
  <si>
    <t>COFINAV R90XTFX 1X3X0,75MM2 90C 0,15/0,25KV BC</t>
  </si>
  <si>
    <t>51</t>
  </si>
  <si>
    <t>30276100132080</t>
  </si>
  <si>
    <t>COFINAV R90XTFX 19X2X0,75MM2 90C 0,15/0,25KV BC</t>
  </si>
  <si>
    <t>52</t>
  </si>
  <si>
    <t>30276000219080</t>
  </si>
  <si>
    <t>COFINAV R90X 10X2X0,75MM2 90C 0,15/0,25KV BIC+PC</t>
  </si>
  <si>
    <t>53</t>
  </si>
  <si>
    <t>30276000220080</t>
  </si>
  <si>
    <t>COFINAV R90X 1X4X1,0MM2 90C 0,15/0,25KV BC</t>
  </si>
  <si>
    <t>54</t>
  </si>
  <si>
    <t>30276000221080</t>
  </si>
  <si>
    <t>COFINAV R90X 7X3X0,75MM2 90C 0,15/0,25KV BC+PC</t>
  </si>
  <si>
    <t>55</t>
  </si>
  <si>
    <t>30276000226080</t>
  </si>
  <si>
    <t>COFINAV R90X 37X2X0,75MM2 90C 0,15/0,25KV BC+PC</t>
  </si>
  <si>
    <t>56</t>
  </si>
  <si>
    <t>30276000222080</t>
  </si>
  <si>
    <t>COFINAV R90X 24X2X0,75MM2 90C 0,15/0,25KV BC+PC</t>
  </si>
  <si>
    <t>57</t>
  </si>
  <si>
    <t>30276000223080</t>
  </si>
  <si>
    <t>COFINAV R90X 10X2X0,75MM2 90C 0,15/0,25KV BC+PC</t>
  </si>
  <si>
    <t>58</t>
  </si>
  <si>
    <t>30276100136030</t>
  </si>
  <si>
    <t>COFINAV R90XTFX 27X1,0MM2 90C 0,15/0,25KV</t>
  </si>
  <si>
    <t>59</t>
  </si>
  <si>
    <t>60</t>
  </si>
  <si>
    <t>30276100115040</t>
  </si>
  <si>
    <t>61</t>
  </si>
  <si>
    <t>30276100133080</t>
  </si>
  <si>
    <t>COFINAV R90XTFX 27X1,0MM2 90C 0,15/0,25KV BC</t>
  </si>
  <si>
    <t>62</t>
  </si>
  <si>
    <t>30276250089320</t>
  </si>
  <si>
    <t>COFINAV MR90XTFX 3X4,00MM2 90C 0,6/1KV</t>
  </si>
  <si>
    <t>63</t>
  </si>
  <si>
    <t>30276250103320</t>
  </si>
  <si>
    <t>COFINAV MR90XTFX 3X25MM2 90C 0,6/1KV</t>
  </si>
  <si>
    <t>64</t>
  </si>
  <si>
    <t>65</t>
  </si>
  <si>
    <t>30276000030080</t>
  </si>
  <si>
    <t>COFINAV R90X 1X2X1,00MM2 90C 0,15/0,25 KV BC</t>
  </si>
  <si>
    <t>66</t>
  </si>
  <si>
    <t>30276000123080</t>
  </si>
  <si>
    <t>COFINAV R90X 7X2X0,75MM2 90C 0,15/0,25KV BC+PC</t>
  </si>
  <si>
    <t>67</t>
  </si>
  <si>
    <t>30276000184080</t>
  </si>
  <si>
    <t>COFINAV R90X 4X2X0,75MM2 0,15/0,25KV BC+PC</t>
  </si>
  <si>
    <t>68</t>
  </si>
  <si>
    <t>30276000185080</t>
  </si>
  <si>
    <t>COFINAV R90X 30X2X0,75MM2 90C 0,15/0,25KV BC+PC</t>
  </si>
  <si>
    <t>69</t>
  </si>
  <si>
    <t>30276000186080</t>
  </si>
  <si>
    <t>COFINAV R90X 2X2X0,75MM2 0,15/0,25KV BC+PC</t>
  </si>
  <si>
    <t>70</t>
  </si>
  <si>
    <t>30276000032080</t>
  </si>
  <si>
    <t>71</t>
  </si>
  <si>
    <t>30276000122080</t>
  </si>
  <si>
    <t>COFINAV R90X 1X2X0,75MM2 90C 0,15/0,25KV BC</t>
  </si>
  <si>
    <t>72</t>
  </si>
  <si>
    <t>30276000187080</t>
  </si>
  <si>
    <t>COFINAV R90X 19X2X0,75MM2 90C 0,15/0,25KV BC+PC</t>
  </si>
  <si>
    <t>73</t>
  </si>
  <si>
    <t>30276000188080</t>
  </si>
  <si>
    <t>COFINAV R90X 14X2X0,75MM2 90ºC 0,15/0,25KV BC+PC</t>
  </si>
  <si>
    <t>74</t>
  </si>
  <si>
    <t>30276100134030</t>
  </si>
  <si>
    <t>COFINAV R90XTFX 7X1,0MM2 90C 0,15/0,25KV</t>
  </si>
  <si>
    <t>75</t>
  </si>
  <si>
    <t>30276100135030</t>
  </si>
  <si>
    <t>COFINAV R90XTFX 1X4X1,0MM2 90C 0,15/0,25KV</t>
  </si>
  <si>
    <t>76</t>
  </si>
  <si>
    <t>77</t>
  </si>
  <si>
    <t>30276100107080</t>
  </si>
  <si>
    <t>COFINAV R90XTFX 7X1,0MM2 90C 0,15/0,25KV BC</t>
  </si>
  <si>
    <t>78</t>
  </si>
  <si>
    <t>30276100108080</t>
  </si>
  <si>
    <t>COFINAV R90XTFX 37X1,0MM2 90C 0,15/0,25KV BC</t>
  </si>
  <si>
    <t>79</t>
  </si>
  <si>
    <t>80</t>
  </si>
  <si>
    <t>30276100112040</t>
  </si>
  <si>
    <t>81</t>
  </si>
  <si>
    <t>30276000189030</t>
  </si>
  <si>
    <t>COFINAV R90X 7X1,0MM2 90C 0,15/0,25KV</t>
  </si>
  <si>
    <t>82</t>
  </si>
  <si>
    <t>30276000190030</t>
  </si>
  <si>
    <t>COFINAV R90X 4X1,0MM2 90C 0,15/0,25KV</t>
  </si>
  <si>
    <t>83</t>
  </si>
  <si>
    <t>30276000191030</t>
  </si>
  <si>
    <t>COFINAV R90X 44X1,0MM2 90C 0,15/0,25KV</t>
  </si>
  <si>
    <t>84</t>
  </si>
  <si>
    <t>30276000192030</t>
  </si>
  <si>
    <t>COFINAV R90X 2X1,0MM2 90C 0,15/0,25KV</t>
  </si>
  <si>
    <t>85</t>
  </si>
  <si>
    <t>30276000193030</t>
  </si>
  <si>
    <t>COFINAV R90X 27X1,0MM2 90C 0,15/0,25KV</t>
  </si>
  <si>
    <t>86</t>
  </si>
  <si>
    <t>30276000194030</t>
  </si>
  <si>
    <t>COFINAV R90X 19X1,0MM2 90C 0,15/0,25KV</t>
  </si>
  <si>
    <t>87</t>
  </si>
  <si>
    <t>88</t>
  </si>
  <si>
    <t>30276000196080</t>
  </si>
  <si>
    <t>COFINAV R90X 7X1,0MM2 90C 0,15/0,25KV BC</t>
  </si>
  <si>
    <t>89</t>
  </si>
  <si>
    <t>90</t>
  </si>
  <si>
    <t>30276000197080</t>
  </si>
  <si>
    <t>COFINAV R90X 44X1,0MM2 90C 0,15/0,25KV BC</t>
  </si>
  <si>
    <t>91</t>
  </si>
  <si>
    <t>92</t>
  </si>
  <si>
    <t>30276000198080</t>
  </si>
  <si>
    <t>COFINAV R90X 27X1,0MM2 90C 0,15/0,25KV BC</t>
  </si>
  <si>
    <t>93</t>
  </si>
  <si>
    <t>30276000199080</t>
  </si>
  <si>
    <t>COFINAV R90X 19X1,0MM2 90C 0,15/0,25KV BC</t>
  </si>
  <si>
    <t>94</t>
  </si>
  <si>
    <t>95</t>
  </si>
  <si>
    <t>96</t>
  </si>
  <si>
    <t>30276100116080</t>
  </si>
  <si>
    <t>COFINAV R90XTFX 19X1,0MM2 90C 0,15/0,25KV BC</t>
  </si>
  <si>
    <t>97</t>
  </si>
  <si>
    <t>30276100117080</t>
  </si>
  <si>
    <t>COFINAV R90XTFX 12X1,0MM2 90C 0,15/0,25KV BC</t>
  </si>
  <si>
    <t>98</t>
  </si>
  <si>
    <t>30276000224030</t>
  </si>
  <si>
    <t>COFINAV R90X 3X25MM2 90C 0,6/1KV</t>
  </si>
  <si>
    <t>99</t>
  </si>
  <si>
    <t>30276000013030</t>
  </si>
  <si>
    <t>30276000200030</t>
  </si>
  <si>
    <t>COFINAV R90X 3X16MM2 90C 0,6/1KV</t>
  </si>
  <si>
    <t>30276000201030</t>
  </si>
  <si>
    <t>COFINAV R90X 3X150MM2 90C 0,6/1KV CL6</t>
  </si>
  <si>
    <t>30276000202030</t>
  </si>
  <si>
    <t>COFINAV R90X 3X120MM2 90C 0,6/1KV CL6</t>
  </si>
  <si>
    <t>30276000203030</t>
  </si>
  <si>
    <t>COFINAV R90X 3X10MM2 90C 0,6/1KV</t>
  </si>
  <si>
    <t>30276000204030</t>
  </si>
  <si>
    <t>30276100079030</t>
  </si>
  <si>
    <t>30276000205030</t>
  </si>
  <si>
    <t>COFINAV R90X 5X2,5MM2 90C 0,6/1KV</t>
  </si>
  <si>
    <t>30276100125030</t>
  </si>
  <si>
    <t>COFINAV R90XTFX 3X4,0MM2 90C 0,6/1KV</t>
  </si>
  <si>
    <t>30276100113030</t>
  </si>
  <si>
    <t>COFINAV R90XTFX 3X2,5MM2 90C 0,6/1KV</t>
  </si>
  <si>
    <t>30276100002030</t>
  </si>
  <si>
    <t>30276100114030</t>
  </si>
  <si>
    <t>COFINAV R90XTFX 1X2X2,50MM2 90C 0,6/1KV BC</t>
  </si>
  <si>
    <t>30276000206030</t>
  </si>
  <si>
    <t>COFINAV R90X 2X70MM2 90C 0,6/1KV CL6</t>
  </si>
  <si>
    <t>30276000207030</t>
  </si>
  <si>
    <t>COFINAV R90X 2X6,0MM2 90C 0,6/1KV</t>
  </si>
  <si>
    <t>30276000208030</t>
  </si>
  <si>
    <t>COFINAV R90X 2X4,0MM2 90C 0,6/1KV</t>
  </si>
  <si>
    <t>30276000209080</t>
  </si>
  <si>
    <t>COFINAV R90X 4X2X1,0MM2 0,15/0,15KV BC + PC</t>
  </si>
  <si>
    <t>30276000210080</t>
  </si>
  <si>
    <t>COFINAV R90X 2X2X0,75MM2 90C 0,15/0,25KV BIC+PC</t>
  </si>
  <si>
    <t>30276000211080</t>
  </si>
  <si>
    <t>COFINAV R90X 4X2X0,75MM2 90C 0,15/0,25KV BIC+PC</t>
  </si>
  <si>
    <t>30276100118040</t>
  </si>
  <si>
    <t>COFINAV R90XTFX 1X2X0,75MM2 90C 0,15/0,25KV BC</t>
  </si>
  <si>
    <t>30276100119040</t>
  </si>
  <si>
    <t>30276100137080</t>
  </si>
  <si>
    <t>COFINAV R90XTFX 2X2X0,75MM2 90C 0,15/0,25KV BC+PC</t>
  </si>
  <si>
    <t>30276100120080</t>
  </si>
  <si>
    <t>COFINAV R90XTFX 4X2X0,75MM2 90C 0,15/0,25KV BC</t>
  </si>
  <si>
    <t>30276100121080</t>
  </si>
  <si>
    <t>COFINAV R90XTFX 7X2X0,75MM2 90C 0,15/0,25KV BC+PC</t>
  </si>
  <si>
    <t>30276100122080</t>
  </si>
  <si>
    <t>30276100123040</t>
  </si>
  <si>
    <t>COFINAV R90XTFX 2X2X0,75MM2 90C 0,15/0,25KV BIC+PC</t>
  </si>
  <si>
    <t>30276100123080</t>
  </si>
  <si>
    <t>30276100124040</t>
  </si>
  <si>
    <t>COFINAV R90XTFX 4X2X0,75MM2 90C 0,15/0,25KV BIC+PC</t>
  </si>
  <si>
    <t>30276100124080</t>
  </si>
  <si>
    <t>30276000001030</t>
  </si>
  <si>
    <t>30276000225030</t>
  </si>
  <si>
    <t>30276100118080</t>
  </si>
  <si>
    <t>006121</t>
  </si>
  <si>
    <t>30261900020010</t>
  </si>
  <si>
    <t>006122</t>
  </si>
  <si>
    <t>006123</t>
  </si>
  <si>
    <t>TIAGO DE BROI EIRELI - EPP</t>
  </si>
  <si>
    <t>30261000176030</t>
  </si>
  <si>
    <t>000648</t>
  </si>
  <si>
    <t>30014100303001</t>
  </si>
  <si>
    <t>001062</t>
  </si>
  <si>
    <t>PNEUS  ARAPONGUENSE LTDA</t>
  </si>
  <si>
    <t>002002</t>
  </si>
  <si>
    <t>57009900580006</t>
  </si>
  <si>
    <t>PNEU GY 1100-22 16 PL/G8</t>
  </si>
  <si>
    <t>001175</t>
  </si>
  <si>
    <t>PNEU ARAPONGENSE LTDA</t>
  </si>
  <si>
    <t>PNEU</t>
  </si>
  <si>
    <t>30013900160106</t>
  </si>
  <si>
    <t>30013900310625</t>
  </si>
  <si>
    <t>30023900160120</t>
  </si>
  <si>
    <t>30013300020609</t>
  </si>
  <si>
    <t>30013900000001</t>
  </si>
  <si>
    <t>002027</t>
  </si>
  <si>
    <t>097</t>
  </si>
  <si>
    <t>30013300240610</t>
  </si>
  <si>
    <t>ESOFAGO ABERTO 6" C/ 06 KG CAIXA</t>
  </si>
  <si>
    <t>30013300241210</t>
  </si>
  <si>
    <t>ESOFAGO ABERTO 12" C/ 04 KG CAIXA</t>
  </si>
  <si>
    <t>30013300010610</t>
  </si>
  <si>
    <t>30013300011208</t>
  </si>
  <si>
    <t>ESOFAGO PALITO 12" C/ 08KG CAIXA</t>
  </si>
  <si>
    <t>30013300021208</t>
  </si>
  <si>
    <t>ESOFAGO TRANCADO 12" C/ 06 KG CAIXA</t>
  </si>
  <si>
    <t>30013900330106</t>
  </si>
  <si>
    <t>30013200006100</t>
  </si>
  <si>
    <t>30013201006100</t>
  </si>
  <si>
    <t>BEXIGA PALITO 6" C/06 KG CAIXA</t>
  </si>
  <si>
    <t>FEMUR BOVINO NATURAL C/ 06 PCS CAIXA</t>
  </si>
  <si>
    <t>002041</t>
  </si>
  <si>
    <t>30013000010003</t>
  </si>
  <si>
    <t>30013000210006</t>
  </si>
  <si>
    <t>30013000210015</t>
  </si>
  <si>
    <t>30013400040005</t>
  </si>
  <si>
    <t>30013400041008</t>
  </si>
  <si>
    <t>30013000010002</t>
  </si>
  <si>
    <t>BW VERGALHO PALITO 06" THICK - PC</t>
  </si>
  <si>
    <t>30013000210005</t>
  </si>
  <si>
    <t>30013400040002</t>
  </si>
  <si>
    <t>BW TRIPA TORCIDA 5" 125 PECAS</t>
  </si>
  <si>
    <t>30013400040001</t>
  </si>
  <si>
    <t>BW TRIPA TORCIDA 10" 75 PECAS</t>
  </si>
  <si>
    <t>30013000210003</t>
  </si>
  <si>
    <t>30013000010025</t>
  </si>
  <si>
    <t>BW VERGALHO PALITO 06"- JUMBO - PC</t>
  </si>
  <si>
    <t>002054</t>
  </si>
  <si>
    <t>30013000010610</t>
  </si>
  <si>
    <t>30013000011210</t>
  </si>
  <si>
    <t>30013000020608</t>
  </si>
  <si>
    <t>30013000021208</t>
  </si>
  <si>
    <t>30013300270609</t>
  </si>
  <si>
    <t>ESOFAGO RING 18" C/ 02KG CAIXA</t>
  </si>
  <si>
    <t>30013200010003</t>
  </si>
  <si>
    <t>30013200010004</t>
  </si>
  <si>
    <t>30013000011810</t>
  </si>
  <si>
    <t>30013000020010</t>
  </si>
  <si>
    <t>002069</t>
  </si>
  <si>
    <t>30013300250008</t>
  </si>
  <si>
    <t>30014300000001</t>
  </si>
  <si>
    <t>30013100000240</t>
  </si>
  <si>
    <t>30013400040608</t>
  </si>
  <si>
    <t>TRIPA TORCIDA 6" C/ 08KG CAIXA</t>
  </si>
  <si>
    <t>002124</t>
  </si>
  <si>
    <t>30013000280010</t>
  </si>
  <si>
    <t>000137</t>
  </si>
  <si>
    <t>30013800081520</t>
  </si>
  <si>
    <t>30023900050320</t>
  </si>
  <si>
    <t>30013900160306</t>
  </si>
  <si>
    <t>30013900330109</t>
  </si>
  <si>
    <t>002128</t>
  </si>
  <si>
    <t>30013700106560</t>
  </si>
  <si>
    <t>30015000000001</t>
  </si>
  <si>
    <t>30014300000115</t>
  </si>
  <si>
    <t>30013900085008</t>
  </si>
  <si>
    <t>30023900120112</t>
  </si>
  <si>
    <t>30013900330110</t>
  </si>
  <si>
    <t>002152</t>
  </si>
  <si>
    <t>F. G. LOIOLA JUNIOR &amp; CIA LTDA - ME</t>
  </si>
  <si>
    <t>30013700116560</t>
  </si>
  <si>
    <t>30013700126560</t>
  </si>
  <si>
    <t>30013700136560</t>
  </si>
  <si>
    <t>30013700156560</t>
  </si>
  <si>
    <t>30013700192200</t>
  </si>
  <si>
    <t>30013700105500</t>
  </si>
  <si>
    <t>30013700185500</t>
  </si>
  <si>
    <t>30013800090325</t>
  </si>
  <si>
    <t>30014200300011</t>
  </si>
  <si>
    <t>30015000000007</t>
  </si>
  <si>
    <t>30015000000006</t>
  </si>
  <si>
    <t>30015000000008</t>
  </si>
  <si>
    <t>30013900160506</t>
  </si>
  <si>
    <t>003</t>
  </si>
  <si>
    <t>174</t>
  </si>
  <si>
    <t>088</t>
  </si>
  <si>
    <t>000426</t>
  </si>
  <si>
    <t>011173</t>
  </si>
  <si>
    <t>011188</t>
  </si>
  <si>
    <t>011195</t>
  </si>
  <si>
    <t>011196</t>
  </si>
  <si>
    <t>011197</t>
  </si>
  <si>
    <t>011198</t>
  </si>
  <si>
    <t>COND. DEFUMAX LIQUIDO -20015</t>
  </si>
  <si>
    <t>30080140721011</t>
  </si>
  <si>
    <t>011204</t>
  </si>
  <si>
    <t>30080071921005</t>
  </si>
  <si>
    <t>011215</t>
  </si>
  <si>
    <t>011216</t>
  </si>
  <si>
    <t>000617</t>
  </si>
  <si>
    <t>30080040321006</t>
  </si>
  <si>
    <t>30080140721020</t>
  </si>
  <si>
    <t>30080230721001</t>
  </si>
  <si>
    <t>30080110526005</t>
  </si>
  <si>
    <t>011219</t>
  </si>
  <si>
    <t>30080061561014</t>
  </si>
  <si>
    <t>30080062751001</t>
  </si>
  <si>
    <t>30080061421001</t>
  </si>
  <si>
    <t>30080141521002</t>
  </si>
  <si>
    <t>011221</t>
  </si>
  <si>
    <t>30080041321006</t>
  </si>
  <si>
    <t>30080041261001</t>
  </si>
  <si>
    <t>30080052741001</t>
  </si>
  <si>
    <t>30080041341012</t>
  </si>
  <si>
    <t>30080041661003</t>
  </si>
  <si>
    <t>30080062722006</t>
  </si>
  <si>
    <t>30080172721009</t>
  </si>
  <si>
    <t>30080051221008</t>
  </si>
  <si>
    <t>30080051621008</t>
  </si>
  <si>
    <t>011229</t>
  </si>
  <si>
    <t>011232</t>
  </si>
  <si>
    <t>000097</t>
  </si>
  <si>
    <t>30080140721021</t>
  </si>
  <si>
    <t>MIX PARA PRODUTOS CARNEOS 9915-4 //73806</t>
  </si>
  <si>
    <t>30080051221009</t>
  </si>
  <si>
    <t>011239</t>
  </si>
  <si>
    <t>011250</t>
  </si>
  <si>
    <t>KRAKISMOKE 9088   //  60376</t>
  </si>
  <si>
    <t>011251</t>
  </si>
  <si>
    <t>30080062661002</t>
  </si>
  <si>
    <t>011252</t>
  </si>
  <si>
    <t>MIX PRODUTOS CARNEOS 9950 - 128950</t>
  </si>
  <si>
    <t>011253</t>
  </si>
  <si>
    <t>011263</t>
  </si>
  <si>
    <t>000676</t>
  </si>
  <si>
    <t>001167</t>
  </si>
  <si>
    <t>011268</t>
  </si>
  <si>
    <t>30080050441003</t>
  </si>
  <si>
    <t>COMPACTO SC BACON 9653  //  920332</t>
  </si>
  <si>
    <t>30080050341001</t>
  </si>
  <si>
    <t>COMPACTO SC APRESUNTADO 1988 CONC.  //  97006</t>
  </si>
  <si>
    <t>30080110521018</t>
  </si>
  <si>
    <t>PO HUNGARO V APRESUNTADO/PRESUNTO 3335  //  97008</t>
  </si>
  <si>
    <t>30080110521023</t>
  </si>
  <si>
    <t>SAL DE CURA 9668  //  920333</t>
  </si>
  <si>
    <t>011273</t>
  </si>
  <si>
    <t>30080122622002</t>
  </si>
  <si>
    <t>30080061221014</t>
  </si>
  <si>
    <t>011274</t>
  </si>
  <si>
    <t>30080042522004</t>
  </si>
  <si>
    <t>30080042521002</t>
  </si>
  <si>
    <t>30080252221014</t>
  </si>
  <si>
    <t>011276</t>
  </si>
  <si>
    <t>001138</t>
  </si>
  <si>
    <t>30080172721011</t>
  </si>
  <si>
    <t>011277</t>
  </si>
  <si>
    <t>MIX MARINADO FRANGO PASSARINHO 5566</t>
  </si>
  <si>
    <t>011279</t>
  </si>
  <si>
    <t>011283</t>
  </si>
  <si>
    <t>30080110522005</t>
  </si>
  <si>
    <t>011284</t>
  </si>
  <si>
    <t>000116</t>
  </si>
  <si>
    <t>30080010223002</t>
  </si>
  <si>
    <t>30080140723001</t>
  </si>
  <si>
    <t>30080162221001</t>
  </si>
  <si>
    <t>011285</t>
  </si>
  <si>
    <t>011290</t>
  </si>
  <si>
    <t>011298</t>
  </si>
  <si>
    <t>FIXADOR A 80 R  //  164</t>
  </si>
  <si>
    <t>KRAKOLINE T 9191  //  197</t>
  </si>
  <si>
    <t>PO HUNGARO III  //  1925</t>
  </si>
  <si>
    <t>COND. LINGUICA CALABRESA 399   //  6775</t>
  </si>
  <si>
    <t>COND. SALAME ITALIANO 296   //  44</t>
  </si>
  <si>
    <t>011301</t>
  </si>
  <si>
    <t>011305</t>
  </si>
  <si>
    <t>011306</t>
  </si>
  <si>
    <t>000244</t>
  </si>
  <si>
    <t>011309</t>
  </si>
  <si>
    <t>30080051341009</t>
  </si>
  <si>
    <t>30080052661050</t>
  </si>
  <si>
    <t>MIX FRANGO DESFIADO 9976</t>
  </si>
  <si>
    <t>30080051341010</t>
  </si>
  <si>
    <t>011310</t>
  </si>
  <si>
    <t>011315</t>
  </si>
  <si>
    <t>30080071921008</t>
  </si>
  <si>
    <t>MIX DE CORANTE VERMELHO 5020  - 378827</t>
  </si>
  <si>
    <t>000099</t>
  </si>
  <si>
    <t>30010105020400</t>
  </si>
  <si>
    <t>006693</t>
  </si>
  <si>
    <t>30010801030400</t>
  </si>
  <si>
    <t>TRIPA BOV SALG 40/45 18 MTS</t>
  </si>
  <si>
    <t>006716</t>
  </si>
  <si>
    <t>006717</t>
  </si>
  <si>
    <t>006735</t>
  </si>
  <si>
    <t>TRIPA TOR BOV SALG 38/42  90MT</t>
  </si>
  <si>
    <t>006743</t>
  </si>
  <si>
    <t>000087</t>
  </si>
  <si>
    <t>000034</t>
  </si>
  <si>
    <t>30021100180400</t>
  </si>
  <si>
    <t>TRIPA SUI SALG 32/36 90MT CURTA</t>
  </si>
  <si>
    <t>006745</t>
  </si>
  <si>
    <t>000284</t>
  </si>
  <si>
    <t>006746</t>
  </si>
  <si>
    <t>000251</t>
  </si>
  <si>
    <t>153</t>
  </si>
  <si>
    <t>006754</t>
  </si>
  <si>
    <t>30021502000505</t>
  </si>
  <si>
    <t>TRIPA SUI SALG 28/32 90MT LONG SHORT</t>
  </si>
  <si>
    <t>30021502000305</t>
  </si>
  <si>
    <t>TRIPA SUI SALG SANF 36/38 90MT LONGA</t>
  </si>
  <si>
    <t>006767</t>
  </si>
  <si>
    <t>30021619000303</t>
  </si>
  <si>
    <t>006770</t>
  </si>
  <si>
    <t>000679</t>
  </si>
  <si>
    <t>000044</t>
  </si>
  <si>
    <t>30010106020400</t>
  </si>
  <si>
    <t>TRIPA TOR BOV  SALG 38/40 30MT</t>
  </si>
  <si>
    <t>30021501000303</t>
  </si>
  <si>
    <t>006787</t>
  </si>
  <si>
    <t>000292</t>
  </si>
  <si>
    <t>006792</t>
  </si>
  <si>
    <t>TRIPA TOR BOV SALG 34/36 90MT</t>
  </si>
  <si>
    <t>30021514000311</t>
  </si>
  <si>
    <t>006801</t>
  </si>
  <si>
    <t>BRF S.A</t>
  </si>
  <si>
    <t>30021317000303</t>
  </si>
  <si>
    <t>TRIPA SALGADA SUINA  EXTERNA 40/44 MM - MA</t>
  </si>
  <si>
    <t>TRIPA SALGADA SUINA EXTERNA  40/44 MM - MA</t>
  </si>
  <si>
    <t>30021517000303</t>
  </si>
  <si>
    <t>TRIPA SALGADA SUINA EXTERNA 40/44  MM - MA</t>
  </si>
  <si>
    <t>006811</t>
  </si>
  <si>
    <t>000275</t>
  </si>
  <si>
    <t>115</t>
  </si>
  <si>
    <t>30011002001404</t>
  </si>
  <si>
    <t>TRIPA DIR BOV SALG 45/50 30CM POTE</t>
  </si>
  <si>
    <t>006814</t>
  </si>
  <si>
    <t>006815</t>
  </si>
  <si>
    <t>TRIPA TOR BOV SALG 36/38 30MT</t>
  </si>
  <si>
    <t>30021100180312</t>
  </si>
  <si>
    <t>006819</t>
  </si>
  <si>
    <t>006820</t>
  </si>
  <si>
    <t>TRIPA TOR BOV SALG  SEMI-SECA 10MT</t>
  </si>
  <si>
    <t>000043</t>
  </si>
  <si>
    <t>08-LIBERACAO DE ESTOQUE EFETUADA</t>
  </si>
  <si>
    <t>30273200013030</t>
  </si>
  <si>
    <t>COFIVINIL-HEPR 24X1,50MM2 90C 0,6/1KV BTC 10401614</t>
  </si>
  <si>
    <t>30276150044320</t>
  </si>
  <si>
    <t>30276150046320</t>
  </si>
  <si>
    <t>COFINAV MR90X 2X1,00MM2 90C 0,15/0,25KV</t>
  </si>
  <si>
    <t>30276250105320</t>
  </si>
  <si>
    <t>30276150045320</t>
  </si>
  <si>
    <t>30276100138030</t>
  </si>
  <si>
    <t>COFINAV R90XTFX 12X1,0MM2 90C 0,15/0,25KV</t>
  </si>
  <si>
    <t>30276100139030</t>
  </si>
  <si>
    <t>COFINAV R90XTFX 1X2X1,0MM2 90C 0,15/0,25KV</t>
  </si>
  <si>
    <t>30276000229030</t>
  </si>
  <si>
    <t>COFINAV R90X 12X1,00MM2 90C 0,15/0,25KV</t>
  </si>
  <si>
    <t>30276000230080</t>
  </si>
  <si>
    <t>COFINAV R90X 12X1,00MM2 90C 0,15/0,25KV BC</t>
  </si>
  <si>
    <t>006134</t>
  </si>
  <si>
    <t>QUALICABOS INDUSTRIA E COMERCIO DE CABOS LTDA. - ME</t>
  </si>
  <si>
    <t>30262100381080</t>
  </si>
  <si>
    <t>LMV-120 0,75MM2 120C 0,6/1KV EST CL5</t>
  </si>
  <si>
    <t>30262100143080</t>
  </si>
  <si>
    <t>006136</t>
  </si>
  <si>
    <t>30271330012010</t>
  </si>
  <si>
    <t>COFISIL-BPG SHT 6X1,50MM2 300C 750V BTC - 31500900074773</t>
  </si>
  <si>
    <t>006139</t>
  </si>
  <si>
    <t>001</t>
  </si>
  <si>
    <t>006146</t>
  </si>
  <si>
    <t>094</t>
  </si>
  <si>
    <t>30277000003030</t>
  </si>
  <si>
    <t>COFINAV R90P 3X2,50MM2  90C 0,6/1KV CL5</t>
  </si>
  <si>
    <t>30262100190056</t>
  </si>
  <si>
    <t>LMW-125/150 18AWG 125/150C 600V-750V 10380058</t>
  </si>
  <si>
    <t>006175</t>
  </si>
  <si>
    <t>30276600055080</t>
  </si>
  <si>
    <t>COFINAV R90XTFX SHF2 1X2X2,50MM2 0,15/0,25KV BC  AC DOVA</t>
  </si>
  <si>
    <t>006180</t>
  </si>
  <si>
    <t>30262100102080</t>
  </si>
  <si>
    <t>30261000079560</t>
  </si>
  <si>
    <t>30262100004560</t>
  </si>
  <si>
    <t>30262100002560</t>
  </si>
  <si>
    <t>006198</t>
  </si>
  <si>
    <t>006200</t>
  </si>
  <si>
    <t>30262100103020</t>
  </si>
  <si>
    <t>30262100107020</t>
  </si>
  <si>
    <t>30262100086020</t>
  </si>
  <si>
    <t>30262100109020</t>
  </si>
  <si>
    <t>30262100068020</t>
  </si>
  <si>
    <t>30262100069020</t>
  </si>
  <si>
    <t>006205</t>
  </si>
  <si>
    <t>066</t>
  </si>
  <si>
    <t>30274200039030</t>
  </si>
  <si>
    <t>SHD-GC 3X6AWG + 2X10AWG + 1X8AWG 90C 5KV BTI PU</t>
  </si>
  <si>
    <t>006212</t>
  </si>
  <si>
    <t>30259020008010</t>
  </si>
  <si>
    <t>COFIFLEX TPA 8,00MM 155C 2KV 10120006 ROLO</t>
  </si>
  <si>
    <t>001444</t>
  </si>
  <si>
    <t>YINO PHARMA LTD</t>
  </si>
  <si>
    <t>30014100302004</t>
  </si>
  <si>
    <t>30013900160004</t>
  </si>
  <si>
    <t xml:space="preserve">OSSO ENCAPADO COM ESOFAGO  </t>
  </si>
  <si>
    <t>30013900000002</t>
  </si>
  <si>
    <t xml:space="preserve">CANELA BOVINA NATURAL  </t>
  </si>
  <si>
    <t>30005000100001</t>
  </si>
  <si>
    <t>BIODOG GOURMET  BISCUIT 100G PA</t>
  </si>
  <si>
    <t>30005000100002</t>
  </si>
  <si>
    <t>BIODOG GOURMET  SOFT STEAK 100G PA</t>
  </si>
  <si>
    <t>30005000100003</t>
  </si>
  <si>
    <t>BIODOG GOURMET  SUSHI 100G PA</t>
  </si>
  <si>
    <t>30005000100005</t>
  </si>
  <si>
    <t>BIODOG GOURMET  SOFT STRIPS 100G PA</t>
  </si>
  <si>
    <t>30005000100004</t>
  </si>
  <si>
    <t>BIODOG GOURMET  STEAK 100G PA</t>
  </si>
  <si>
    <t>002168</t>
  </si>
  <si>
    <t>000162</t>
  </si>
  <si>
    <t>015</t>
  </si>
  <si>
    <t>002174</t>
  </si>
  <si>
    <t>002177</t>
  </si>
  <si>
    <t>002179</t>
  </si>
  <si>
    <t>002183</t>
  </si>
  <si>
    <t>138</t>
  </si>
  <si>
    <t>002186</t>
  </si>
  <si>
    <t>002192</t>
  </si>
  <si>
    <t>V V A P REPRESENTACOES COMERCIO EXTERIOR LTDA</t>
  </si>
  <si>
    <t>002204</t>
  </si>
  <si>
    <t>002209</t>
  </si>
  <si>
    <t>002210</t>
  </si>
  <si>
    <t>002211</t>
  </si>
  <si>
    <t>002214</t>
  </si>
  <si>
    <t>CX</t>
  </si>
  <si>
    <t>217001001</t>
  </si>
  <si>
    <t>248101001</t>
  </si>
  <si>
    <t>123501001</t>
  </si>
  <si>
    <t>248401001</t>
  </si>
  <si>
    <t>194301001</t>
  </si>
  <si>
    <t>233701001</t>
  </si>
  <si>
    <t>231301001</t>
  </si>
  <si>
    <t>253101001</t>
  </si>
  <si>
    <t>247501001</t>
  </si>
  <si>
    <t>247401001</t>
  </si>
  <si>
    <t>238701001</t>
  </si>
  <si>
    <t>229101001</t>
  </si>
  <si>
    <t>255701001</t>
  </si>
  <si>
    <t>KM</t>
  </si>
  <si>
    <t>GENERAL CABLE</t>
  </si>
  <si>
    <t>1330001001</t>
  </si>
  <si>
    <t>1522501001</t>
  </si>
  <si>
    <t>1538701001</t>
  </si>
  <si>
    <t>1503601001</t>
  </si>
  <si>
    <t>1509001001</t>
  </si>
  <si>
    <t>1508801001</t>
  </si>
  <si>
    <t>1526701001</t>
  </si>
  <si>
    <t>556604001</t>
  </si>
  <si>
    <t>581409001</t>
  </si>
  <si>
    <t>1482001001</t>
  </si>
  <si>
    <t>1522401001</t>
  </si>
  <si>
    <t>MI</t>
  </si>
  <si>
    <t>591504001</t>
  </si>
  <si>
    <t>591505001</t>
  </si>
  <si>
    <t>591503001</t>
  </si>
  <si>
    <t>591502001</t>
  </si>
  <si>
    <t>591501001</t>
  </si>
  <si>
    <t>20672</t>
  </si>
  <si>
    <t>20916</t>
  </si>
  <si>
    <t>M.F.A COMERCIAL LTDA - ME</t>
  </si>
  <si>
    <t>177001001</t>
  </si>
  <si>
    <t>248301001</t>
  </si>
  <si>
    <t>233901001</t>
  </si>
  <si>
    <t>234401001</t>
  </si>
  <si>
    <t>121601001</t>
  </si>
  <si>
    <t>255601001</t>
  </si>
  <si>
    <t>567401001</t>
  </si>
  <si>
    <t xml:space="preserve">ARS    </t>
  </si>
  <si>
    <t>1539401001</t>
  </si>
  <si>
    <t>PASCUTI MATERIA</t>
  </si>
  <si>
    <t>1553001001</t>
  </si>
  <si>
    <t>20552</t>
  </si>
  <si>
    <t>20774</t>
  </si>
  <si>
    <t>20730</t>
  </si>
  <si>
    <t>COND. LINGÜICA TIPO CALABRESA 0,3%</t>
  </si>
  <si>
    <t>20754</t>
  </si>
  <si>
    <t>20893</t>
  </si>
  <si>
    <t>LBR - LACTEOS BRASIL S/A  EM RECUPERACAO JUDICIAL</t>
  </si>
  <si>
    <t>011049</t>
  </si>
  <si>
    <t>000222</t>
  </si>
  <si>
    <t>022</t>
  </si>
  <si>
    <t>30080010122012</t>
  </si>
  <si>
    <t>011325</t>
  </si>
  <si>
    <t>011330</t>
  </si>
  <si>
    <t>30080010121001</t>
  </si>
  <si>
    <t>30080042441004</t>
  </si>
  <si>
    <t>011331</t>
  </si>
  <si>
    <t>30080062721028</t>
  </si>
  <si>
    <t>SABORIZANTE HP 3425  - 981168</t>
  </si>
  <si>
    <t>011337</t>
  </si>
  <si>
    <t>000037</t>
  </si>
  <si>
    <t>011341</t>
  </si>
  <si>
    <t>COND. DEFUMAX LIQUIDO  - 20015</t>
  </si>
  <si>
    <t>COND. HAMBURGUER FRANGO 5191 - 20432</t>
  </si>
  <si>
    <t>011348</t>
  </si>
  <si>
    <t>30080041621001</t>
  </si>
  <si>
    <t>30080061341003</t>
  </si>
  <si>
    <t>011349</t>
  </si>
  <si>
    <t>011369</t>
  </si>
  <si>
    <t>30080061241001</t>
  </si>
  <si>
    <t>011384</t>
  </si>
  <si>
    <t>000675</t>
  </si>
  <si>
    <t>011386</t>
  </si>
  <si>
    <t>011390</t>
  </si>
  <si>
    <t>011407</t>
  </si>
  <si>
    <t>011408</t>
  </si>
  <si>
    <t>011409</t>
  </si>
  <si>
    <t>011410</t>
  </si>
  <si>
    <t>011411</t>
  </si>
  <si>
    <t>011418</t>
  </si>
  <si>
    <t>011419</t>
  </si>
  <si>
    <t>30080041321008</t>
  </si>
  <si>
    <t>30080061621002</t>
  </si>
  <si>
    <t>30080042441003</t>
  </si>
  <si>
    <t>011427</t>
  </si>
  <si>
    <t>30090316110002</t>
  </si>
  <si>
    <t>011432</t>
  </si>
  <si>
    <t>COMERCIAL KIKORTE LTDA - EPP</t>
  </si>
  <si>
    <t>30080041321002</t>
  </si>
  <si>
    <t>011433</t>
  </si>
  <si>
    <t>001136</t>
  </si>
  <si>
    <t>30080091821003</t>
  </si>
  <si>
    <t>30080091823008</t>
  </si>
  <si>
    <t>30080062141001</t>
  </si>
  <si>
    <t>011440</t>
  </si>
  <si>
    <t>30062017010000</t>
  </si>
  <si>
    <t>011443</t>
  </si>
  <si>
    <t>011444</t>
  </si>
  <si>
    <t>30080062721023</t>
  </si>
  <si>
    <t>011447</t>
  </si>
  <si>
    <t>000649</t>
  </si>
  <si>
    <t>011450</t>
  </si>
  <si>
    <t>011454</t>
  </si>
  <si>
    <t>011455</t>
  </si>
  <si>
    <t>011456</t>
  </si>
  <si>
    <t>000669</t>
  </si>
  <si>
    <t>30080062621002</t>
  </si>
  <si>
    <t>011457</t>
  </si>
  <si>
    <t>COND. PATE GRILL 4347 CONC.  -363661</t>
  </si>
  <si>
    <t>011458</t>
  </si>
  <si>
    <t>011459</t>
  </si>
  <si>
    <t>30080072321001</t>
  </si>
  <si>
    <t>CORANTE BETERRABA EM PO  //  7443</t>
  </si>
  <si>
    <t>30080162221020</t>
  </si>
  <si>
    <t>KRAKISMOKE 9934  //  4066</t>
  </si>
  <si>
    <t>30080051442001</t>
  </si>
  <si>
    <t>MISTURA PREPARADA CARNE SUINA 1555  //   7974</t>
  </si>
  <si>
    <t>30080222321002</t>
  </si>
  <si>
    <t>PROTEINA DE SOJA 9070     // 7975</t>
  </si>
  <si>
    <t>011461</t>
  </si>
  <si>
    <t>30080030622003</t>
  </si>
  <si>
    <t>30080030621008</t>
  </si>
  <si>
    <t>30080061341002</t>
  </si>
  <si>
    <t>011462</t>
  </si>
  <si>
    <t>000279</t>
  </si>
  <si>
    <t>30080071921004</t>
  </si>
  <si>
    <t>30062113010000</t>
  </si>
  <si>
    <t>011468</t>
  </si>
  <si>
    <t>30080062821002</t>
  </si>
  <si>
    <t>COND. SALSICHA VEGETAL 1343 //MP0040</t>
  </si>
  <si>
    <t>011469</t>
  </si>
  <si>
    <t>30080032721001</t>
  </si>
  <si>
    <t>TEMP. PREP.(ERVAS FINAS) 1430  - 11613</t>
  </si>
  <si>
    <t>011475</t>
  </si>
  <si>
    <t>SCHILLIFE INDUSTRIA E COMERCIO LTDA - ME</t>
  </si>
  <si>
    <t>30080140721002</t>
  </si>
  <si>
    <t>011476</t>
  </si>
  <si>
    <t>30080061221002</t>
  </si>
  <si>
    <t>011480</t>
  </si>
  <si>
    <t>000516</t>
  </si>
  <si>
    <t>30080252221018</t>
  </si>
  <si>
    <t>30080110524005</t>
  </si>
  <si>
    <t>30080061621004</t>
  </si>
  <si>
    <t>011482</t>
  </si>
  <si>
    <t>30080141321001</t>
  </si>
  <si>
    <t>011484</t>
  </si>
  <si>
    <t>30090282110002</t>
  </si>
  <si>
    <t>011485</t>
  </si>
  <si>
    <t>30080062711001</t>
  </si>
  <si>
    <t>TEMP. KIBE 3521   // 01003791</t>
  </si>
  <si>
    <t>011488</t>
  </si>
  <si>
    <t>000505</t>
  </si>
  <si>
    <t>30062110010000</t>
  </si>
  <si>
    <t>011498</t>
  </si>
  <si>
    <t>30080142622001</t>
  </si>
  <si>
    <t>011499</t>
  </si>
  <si>
    <t>000169</t>
  </si>
  <si>
    <t>30080041341006</t>
  </si>
  <si>
    <t>011500</t>
  </si>
  <si>
    <t>SIDNEY DE ANDRADE ALMEIDA EIRELI - ME</t>
  </si>
  <si>
    <t>011502</t>
  </si>
  <si>
    <t>011503</t>
  </si>
  <si>
    <t>011505</t>
  </si>
  <si>
    <t>000309</t>
  </si>
  <si>
    <t>011509</t>
  </si>
  <si>
    <t>011513</t>
  </si>
  <si>
    <t>30041900000133</t>
  </si>
  <si>
    <t>011517</t>
  </si>
  <si>
    <t>ESPESSANTE P/FINS ALIM. 8020 PLUS    / 002166</t>
  </si>
  <si>
    <t>COND. DEFUMAX LIQUIDO  // 002391</t>
  </si>
  <si>
    <t>COND. MORTADELA 4413    //002395</t>
  </si>
  <si>
    <t>COND. PRESUNTO 1220   // 006569</t>
  </si>
  <si>
    <t>PROTEX 2001 - SUDCOOP    // 010248</t>
  </si>
  <si>
    <t>PO HUNGARO V - KRAKI      // 017557</t>
  </si>
  <si>
    <t>PROGEL N 9800       //035549</t>
  </si>
  <si>
    <t>011529</t>
  </si>
  <si>
    <t>011533</t>
  </si>
  <si>
    <t>30062211010000</t>
  </si>
  <si>
    <t>COLAGENO NAO COMESTIVEL CAL 57 FIBRAN    //  5200</t>
  </si>
  <si>
    <t>30010203010604</t>
  </si>
  <si>
    <t>TRIPA TORTA 1º CORTE SALG SANF 38/40 I 50MT 3M/+</t>
  </si>
  <si>
    <t>30010204010600</t>
  </si>
  <si>
    <t>006826</t>
  </si>
  <si>
    <t>TRIPA TOR BOV SALG ORIG SEMI-SECA 10MT</t>
  </si>
  <si>
    <t>006828</t>
  </si>
  <si>
    <t>30011000230900</t>
  </si>
  <si>
    <t>006850</t>
  </si>
  <si>
    <t>000331</t>
  </si>
  <si>
    <t>292</t>
  </si>
  <si>
    <t>30010300000000</t>
  </si>
  <si>
    <t>006853</t>
  </si>
  <si>
    <t>TRIPA TOR BOV  SALG 46/+ 30MT</t>
  </si>
  <si>
    <t>006858</t>
  </si>
  <si>
    <t>006876</t>
  </si>
  <si>
    <t>TRIPA SUI SALG 32/38 90MT LONGA</t>
  </si>
  <si>
    <t>006880</t>
  </si>
  <si>
    <t>30021507000303</t>
  </si>
  <si>
    <t>006885</t>
  </si>
  <si>
    <t>30010103030700</t>
  </si>
  <si>
    <t>TRIPA TOR BOV SALG 32/34  90MT</t>
  </si>
  <si>
    <t>006888</t>
  </si>
  <si>
    <t>30010302220300</t>
  </si>
  <si>
    <t>006889</t>
  </si>
  <si>
    <t>30071904000239</t>
  </si>
  <si>
    <t>TRIPA NATURAL SALG 75 35CM GD2FF</t>
  </si>
  <si>
    <t>30071905002132</t>
  </si>
  <si>
    <t>TRIPA NATURAL SALG 80 190CM 2D2FA</t>
  </si>
  <si>
    <t>30072731000417</t>
  </si>
  <si>
    <t>30010109050600</t>
  </si>
  <si>
    <t>30010908001402</t>
  </si>
  <si>
    <t>30010908001500</t>
  </si>
  <si>
    <t>30010907001700</t>
  </si>
  <si>
    <t>30010909000700</t>
  </si>
  <si>
    <t>30010909001100</t>
  </si>
  <si>
    <t>30010909001500</t>
  </si>
  <si>
    <t>30010910001400</t>
  </si>
  <si>
    <t>30010910001100</t>
  </si>
  <si>
    <t>30010910001500</t>
  </si>
  <si>
    <t>30010911001400</t>
  </si>
  <si>
    <t>30010911001100</t>
  </si>
  <si>
    <t>30010911001500</t>
  </si>
  <si>
    <t>30010912001400</t>
  </si>
  <si>
    <t>30010912001100</t>
  </si>
  <si>
    <t>30010912001500</t>
  </si>
  <si>
    <t>30010913001400</t>
  </si>
  <si>
    <t>30010913001100</t>
  </si>
  <si>
    <t>30010913001500</t>
  </si>
  <si>
    <t>30012706000200</t>
  </si>
  <si>
    <t>CULATRA BOV SALG 110/120 45CM amarrado</t>
  </si>
  <si>
    <t>30012704000200</t>
  </si>
  <si>
    <t>CULATRA BOV SALG 120/140 45CM amarrado</t>
  </si>
  <si>
    <t>30012705000200</t>
  </si>
  <si>
    <t>CULATRA BOV SALG 140/160 45CM amarrado</t>
  </si>
  <si>
    <t>30010805030300</t>
  </si>
  <si>
    <t>006897</t>
  </si>
  <si>
    <t>006899</t>
  </si>
  <si>
    <t>30021323000304</t>
  </si>
  <si>
    <t>TRIPASUI SALG 36/38 90MT LONGA</t>
  </si>
  <si>
    <t>30021420000304</t>
  </si>
  <si>
    <t>006911</t>
  </si>
  <si>
    <t>006912</t>
  </si>
  <si>
    <t>006913</t>
  </si>
  <si>
    <t>30010800000000</t>
  </si>
  <si>
    <t>006920</t>
  </si>
  <si>
    <t>191</t>
  </si>
  <si>
    <t>30021606000303</t>
  </si>
  <si>
    <t>TRIPA SUI SALG SANF 28/32 90MT LONGA</t>
  </si>
  <si>
    <t>006921</t>
  </si>
  <si>
    <t>006934</t>
  </si>
  <si>
    <t>30010301220300</t>
  </si>
  <si>
    <t>30010117000706</t>
  </si>
  <si>
    <t>10010100000201</t>
  </si>
  <si>
    <t>006935</t>
  </si>
  <si>
    <t>55000440050001</t>
  </si>
  <si>
    <t>BARBANTE NYLON AZUL</t>
  </si>
  <si>
    <t>55000440050006</t>
  </si>
  <si>
    <t>BARBANTE NYLON AZUL/BRANCO</t>
  </si>
  <si>
    <t>55000440050008</t>
  </si>
  <si>
    <t>BARBANTE NYLON BRANCO</t>
  </si>
  <si>
    <t>55000440050016</t>
  </si>
  <si>
    <t>55000440050014</t>
  </si>
  <si>
    <t>55000440050017</t>
  </si>
  <si>
    <t>55000440050009</t>
  </si>
  <si>
    <t>BARBANTE NYLON VERMELHO/BRANCO</t>
  </si>
  <si>
    <t>55000440120001</t>
  </si>
  <si>
    <t>55000440390006</t>
  </si>
  <si>
    <t>55000440390001</t>
  </si>
  <si>
    <t>REDE TUBULAR M.100 70 CM AZUL</t>
  </si>
  <si>
    <t>COFINAV MR90X 1X4X1,00MM2 90C 0,15/0,25KV BC  (ACE4S1E00012)</t>
  </si>
  <si>
    <t>30266000037030</t>
  </si>
  <si>
    <t>COFINAV R90X 95MM2 90C 0,6/1KV BTE</t>
  </si>
  <si>
    <t>006215</t>
  </si>
  <si>
    <t>30262100064030</t>
  </si>
  <si>
    <t>30261000003010</t>
  </si>
  <si>
    <t>30261000004010</t>
  </si>
  <si>
    <t>30261000005010</t>
  </si>
  <si>
    <t>30261000006010</t>
  </si>
  <si>
    <t>30261000007010</t>
  </si>
  <si>
    <t>30262100085030</t>
  </si>
  <si>
    <t>30262100071030</t>
  </si>
  <si>
    <t>30261000031010</t>
  </si>
  <si>
    <t>006219</t>
  </si>
  <si>
    <t>006221</t>
  </si>
  <si>
    <t>006236</t>
  </si>
  <si>
    <t>006250</t>
  </si>
  <si>
    <t>30259150012010</t>
  </si>
  <si>
    <t>006295</t>
  </si>
  <si>
    <t>30262100068030</t>
  </si>
  <si>
    <t>006300</t>
  </si>
  <si>
    <t>000484</t>
  </si>
  <si>
    <t>30262100069030</t>
  </si>
  <si>
    <t>30262100070030</t>
  </si>
  <si>
    <t>006306</t>
  </si>
  <si>
    <t>001492</t>
  </si>
  <si>
    <t>001493</t>
  </si>
  <si>
    <t>CLARIS INJECTABLES LIMITED</t>
  </si>
  <si>
    <t>002166</t>
  </si>
  <si>
    <t>002217</t>
  </si>
  <si>
    <t>002218</t>
  </si>
  <si>
    <t>PET RICOBARROS LTDA - EPP</t>
  </si>
  <si>
    <t>002220</t>
  </si>
  <si>
    <t>002221</t>
  </si>
  <si>
    <t>GATO &amp; CAOPANHIA LTDA - ME</t>
  </si>
  <si>
    <t>002222</t>
  </si>
  <si>
    <t>SPVL PET SHOP E COMERCIO LTDA</t>
  </si>
  <si>
    <t>002225</t>
  </si>
  <si>
    <t>30013900160207</t>
  </si>
  <si>
    <t>30013200010610</t>
  </si>
  <si>
    <t>30013200011208</t>
  </si>
  <si>
    <t>002226</t>
  </si>
  <si>
    <t>002227</t>
  </si>
  <si>
    <t>002228</t>
  </si>
  <si>
    <t>002229</t>
  </si>
  <si>
    <t>002231</t>
  </si>
  <si>
    <t>002232</t>
  </si>
  <si>
    <t>002233</t>
  </si>
  <si>
    <t>MERIDIONAL MEAT-IMPORTACAO E EXP DE ALIMENTOS LTDA</t>
  </si>
  <si>
    <t>10013000000001</t>
  </si>
  <si>
    <t>002242</t>
  </si>
  <si>
    <t>002243</t>
  </si>
  <si>
    <t>002244</t>
  </si>
  <si>
    <t>002246</t>
  </si>
  <si>
    <t>002249</t>
  </si>
  <si>
    <t>002250</t>
  </si>
  <si>
    <t>000656</t>
  </si>
  <si>
    <t>002251</t>
  </si>
  <si>
    <t>ANDRE LUIZ DE BRITTO CARDOSO - ME</t>
  </si>
  <si>
    <t>002252</t>
  </si>
  <si>
    <t>002253</t>
  </si>
  <si>
    <t>ENCRENQUINHA'S PET SHOP LTDA - EPP</t>
  </si>
  <si>
    <t>002254</t>
  </si>
  <si>
    <t>002255</t>
  </si>
  <si>
    <t>002256</t>
  </si>
  <si>
    <t>002257</t>
  </si>
  <si>
    <t>002258</t>
  </si>
  <si>
    <t>TURMA DO BILU PET SHOP LTDA - ME</t>
  </si>
  <si>
    <t>002259</t>
  </si>
  <si>
    <t>002260</t>
  </si>
  <si>
    <t>002261</t>
  </si>
  <si>
    <t>002262</t>
  </si>
  <si>
    <t>002263</t>
  </si>
  <si>
    <t>002264</t>
  </si>
  <si>
    <t>002265</t>
  </si>
  <si>
    <t>002266</t>
  </si>
  <si>
    <t>002267</t>
  </si>
  <si>
    <t>PET DA GRANJA LTDA - ME</t>
  </si>
  <si>
    <t>002268</t>
  </si>
  <si>
    <t>AGROPECUARIA AGRO 11 LTDA - ME</t>
  </si>
  <si>
    <t>002270</t>
  </si>
  <si>
    <t>002271</t>
  </si>
  <si>
    <t>131</t>
  </si>
  <si>
    <t>002272</t>
  </si>
  <si>
    <t>002274</t>
  </si>
  <si>
    <t>260801001</t>
  </si>
  <si>
    <t>259701001</t>
  </si>
  <si>
    <t>257801001</t>
  </si>
  <si>
    <t>260601001</t>
  </si>
  <si>
    <t>556605001</t>
  </si>
  <si>
    <t>600716001</t>
  </si>
  <si>
    <t>1558501001</t>
  </si>
  <si>
    <t>20984</t>
  </si>
  <si>
    <t>21161</t>
  </si>
  <si>
    <t>20760</t>
  </si>
  <si>
    <t>20980</t>
  </si>
  <si>
    <t>21232</t>
  </si>
  <si>
    <t>21241</t>
  </si>
  <si>
    <t>20972</t>
  </si>
  <si>
    <t>20937</t>
  </si>
  <si>
    <t>006951</t>
  </si>
  <si>
    <t>30021516000303</t>
  </si>
  <si>
    <t>TRIPA SUI SALG 32/36 90MT LONGA</t>
  </si>
  <si>
    <t>006987</t>
  </si>
  <si>
    <t>006988</t>
  </si>
  <si>
    <t>30011002001104</t>
  </si>
  <si>
    <t>007005</t>
  </si>
  <si>
    <t>30010602240000</t>
  </si>
  <si>
    <t>TRIPA TORTA SECA 10X10 10MT</t>
  </si>
  <si>
    <t>COFISIL-FG 95MM2 200C 750V SIAF</t>
  </si>
  <si>
    <t>594602001</t>
  </si>
  <si>
    <t>PEDRA REDONDA</t>
  </si>
  <si>
    <t>20761</t>
  </si>
  <si>
    <t>20944</t>
  </si>
  <si>
    <t>20491</t>
  </si>
  <si>
    <t>21169</t>
  </si>
  <si>
    <t>21184</t>
  </si>
  <si>
    <t>T17000025/40067</t>
  </si>
  <si>
    <t>T16000687</t>
  </si>
  <si>
    <t>T17000089</t>
  </si>
  <si>
    <t>011704</t>
  </si>
  <si>
    <t>006875</t>
  </si>
  <si>
    <t>95980000000024</t>
  </si>
  <si>
    <t>007027</t>
  </si>
  <si>
    <t>KIENAST E KRATSCHMER LTDA</t>
  </si>
  <si>
    <t>007028</t>
  </si>
  <si>
    <t>007029</t>
  </si>
  <si>
    <t>007030</t>
  </si>
  <si>
    <t>007031</t>
  </si>
  <si>
    <t>007051</t>
  </si>
  <si>
    <t>007052</t>
  </si>
  <si>
    <t>FERA METAIS COMERCIO DE METAIS LTDA</t>
  </si>
  <si>
    <t>90860000880001</t>
  </si>
  <si>
    <t>90860001000001</t>
  </si>
  <si>
    <t>SALGADEIRA PLQ:3452 (SAL-0138)</t>
  </si>
  <si>
    <t>90860000140001</t>
  </si>
  <si>
    <t>CAIXA DE INOX (CAX-0171)</t>
  </si>
  <si>
    <t>90860000140003</t>
  </si>
  <si>
    <t>CAIXA P/COLETA DE MUCOSA PLQ:3234 (CAX-0579)</t>
  </si>
  <si>
    <t>90860000140002</t>
  </si>
  <si>
    <t>CAIXA DE ESFRIAR TRIPAS PLQ:3210 (CAX-0112)</t>
  </si>
  <si>
    <t>90860000800001</t>
  </si>
  <si>
    <t>MESA DE INOX PLQ:2986 (MES-1367)</t>
  </si>
  <si>
    <t>90860000800002</t>
  </si>
  <si>
    <t>MESA DE CALIBRAR PLQ:0320 (MES-0961)</t>
  </si>
  <si>
    <t>90860001090001</t>
  </si>
  <si>
    <t>VENTILADOR TIPO GRANJA PLQ:5634 (VEN-0092)</t>
  </si>
  <si>
    <t>90860000060003</t>
  </si>
  <si>
    <t>CARRINHO DE TRANSPORTAR BOMBONAS PLQ:0401 (CAR-0358)</t>
  </si>
  <si>
    <t>CARRINHO DE TRANSPORTAR BOMBONAS PLQ:5532 (CAR-0134)</t>
  </si>
  <si>
    <t>90860001030001</t>
  </si>
  <si>
    <t>TANQUE DE INOX PLQ:3474 (TAQ-0300)</t>
  </si>
  <si>
    <t>90860001030006</t>
  </si>
  <si>
    <t>TANQUE DE CALIBRACAO PLQ:0163 (TAQ-0488)</t>
  </si>
  <si>
    <t>90860001010001</t>
  </si>
  <si>
    <t>SUPORTE DE INOX PLQ:7573 (EQU-2139)</t>
  </si>
  <si>
    <t>90860001100002</t>
  </si>
  <si>
    <t>VIRACAO DE TRIPA FINA PLQ:5756 (VIR-0073)</t>
  </si>
  <si>
    <t>90860001030011</t>
  </si>
  <si>
    <t>TANQUE DE INOX C/5 DIVISOES PLQ:3773 (TAQ-0637)</t>
  </si>
  <si>
    <t>90860000800006</t>
  </si>
  <si>
    <t>MESA DE FAZER MACO PLQ:9300 (MES-1388)</t>
  </si>
  <si>
    <t>90860000240001</t>
  </si>
  <si>
    <t>COIFA DE INOX PLQ:6981 (MAQ-1623)</t>
  </si>
  <si>
    <t>TANQUE DE INOX C/5 DIVISOES PLQ:3464 (TAQ-0820)</t>
  </si>
  <si>
    <t>90860000800005</t>
  </si>
  <si>
    <t>MESA DE DESMANCHE PLQ:9272 (MES-1413)</t>
  </si>
  <si>
    <t>TANQUE DE INOX PLQ:5954 (TAQ-0521)</t>
  </si>
  <si>
    <t>TANQUE DE INOX PLQ:5961 (TAQ-0077)</t>
  </si>
  <si>
    <t>007061</t>
  </si>
  <si>
    <t>30021502000304</t>
  </si>
  <si>
    <t>007066</t>
  </si>
  <si>
    <t>007071</t>
  </si>
  <si>
    <t>257001001</t>
  </si>
  <si>
    <t>267201001</t>
  </si>
  <si>
    <t>267101001</t>
  </si>
  <si>
    <t>266901001</t>
  </si>
  <si>
    <t>267301001</t>
  </si>
  <si>
    <t>21250</t>
  </si>
  <si>
    <t>20871</t>
  </si>
  <si>
    <t>21231</t>
  </si>
  <si>
    <t>21293</t>
  </si>
  <si>
    <t>21288</t>
  </si>
  <si>
    <t>247601001</t>
  </si>
  <si>
    <t>611707001</t>
  </si>
  <si>
    <t>611701001</t>
  </si>
  <si>
    <t>611741001</t>
  </si>
  <si>
    <t>611728001</t>
  </si>
  <si>
    <t>613909001</t>
  </si>
  <si>
    <t>613920001</t>
  </si>
  <si>
    <t>611748001</t>
  </si>
  <si>
    <t>611795001</t>
  </si>
  <si>
    <t>611760001</t>
  </si>
  <si>
    <t>613911001</t>
  </si>
  <si>
    <t>1563101001</t>
  </si>
  <si>
    <t>1559901001</t>
  </si>
  <si>
    <t>1561001001</t>
  </si>
  <si>
    <t>1550301001</t>
  </si>
  <si>
    <t>1539201001</t>
  </si>
  <si>
    <t>1522201001</t>
  </si>
  <si>
    <t>1565507001</t>
  </si>
  <si>
    <t>519707001</t>
  </si>
  <si>
    <t>21331</t>
  </si>
  <si>
    <t>20974</t>
  </si>
  <si>
    <t>21400</t>
  </si>
  <si>
    <t>T17000048</t>
  </si>
  <si>
    <t>T17000120</t>
  </si>
  <si>
    <t>Tripar</t>
  </si>
  <si>
    <t>000423</t>
  </si>
  <si>
    <t>001170</t>
  </si>
  <si>
    <t>007090</t>
  </si>
  <si>
    <t>000046</t>
  </si>
  <si>
    <t>30021508000303</t>
  </si>
  <si>
    <t>TRIPA SUI SALG 32/34 90 MT LONGA</t>
  </si>
  <si>
    <t>30021508000311</t>
  </si>
  <si>
    <t>002283</t>
  </si>
  <si>
    <t>002285</t>
  </si>
  <si>
    <t>COMERCIAL AGUIAR BOTUCATU LTDA - EPP</t>
  </si>
  <si>
    <t>002298</t>
  </si>
  <si>
    <t>JERICHO'S TIERNAHRUNG</t>
  </si>
  <si>
    <t>079</t>
  </si>
  <si>
    <t>30010400040009</t>
  </si>
  <si>
    <t>TUBINHO C/7KGS - KG</t>
  </si>
  <si>
    <t>30012500020002</t>
  </si>
  <si>
    <t>FUNDO BOVINO- EXPORTACAO</t>
  </si>
  <si>
    <t>30015000000003</t>
  </si>
  <si>
    <t>30015000000010</t>
  </si>
  <si>
    <t>30013100000180</t>
  </si>
  <si>
    <t>002299</t>
  </si>
  <si>
    <t>A VETERINARIA DISTRIBUIDORA LTDA</t>
  </si>
  <si>
    <t>002303</t>
  </si>
  <si>
    <t>CADOCARE GMBH</t>
  </si>
  <si>
    <t>30013400060006</t>
  </si>
  <si>
    <t>TRIPA PALITO 05"- PC</t>
  </si>
  <si>
    <t>30013900330108</t>
  </si>
  <si>
    <t>002307</t>
  </si>
  <si>
    <t>047</t>
  </si>
  <si>
    <t>002315</t>
  </si>
  <si>
    <t>AMANDA JACQUELINE GOMES SILVA 04839783616</t>
  </si>
  <si>
    <t>002322</t>
  </si>
  <si>
    <t>000687</t>
  </si>
  <si>
    <t>Orçado</t>
  </si>
  <si>
    <t>Variação</t>
  </si>
  <si>
    <t>Lopesco + Tripar</t>
  </si>
  <si>
    <t>Lopesco ME + Tripar</t>
  </si>
  <si>
    <t>215701001</t>
  </si>
  <si>
    <t>214401001</t>
  </si>
  <si>
    <t>199501001</t>
  </si>
  <si>
    <t>204901001</t>
  </si>
  <si>
    <t>ELASTOCORD 2X16AWG 90C 750V TPU</t>
  </si>
  <si>
    <t>19781</t>
  </si>
  <si>
    <t>18807</t>
  </si>
  <si>
    <t>264701001</t>
  </si>
  <si>
    <t>SHOPPING</t>
  </si>
  <si>
    <t>PET SHOP INTERLAGOS COMERCIAL LTDA - ME</t>
  </si>
  <si>
    <t>PET SHOP INTERL</t>
  </si>
  <si>
    <t>265601001</t>
  </si>
  <si>
    <t>TONICAO COMERCIO DE RACOES E ACESSORIOS PARA ANIMAIS LTDA</t>
  </si>
  <si>
    <t>PET SHOP TONICA</t>
  </si>
  <si>
    <t>CAO DE LO COMERCIO DE ARTIGOS CANINOS LTDA - ME</t>
  </si>
  <si>
    <t>CAO DE LO PET</t>
  </si>
  <si>
    <t>AFP BRASIL</t>
  </si>
  <si>
    <t>CLINICA VET</t>
  </si>
  <si>
    <t>264801001</t>
  </si>
  <si>
    <t>HIBRITEC EQUIPAMENTOS E SERVICOS LTDA - EPP</t>
  </si>
  <si>
    <t>HIBRITEC</t>
  </si>
  <si>
    <t>PET DA GRANJA</t>
  </si>
  <si>
    <t>AMIGOS PET</t>
  </si>
  <si>
    <t>CAO &amp; CIA</t>
  </si>
  <si>
    <t>267001001</t>
  </si>
  <si>
    <t>15968</t>
  </si>
  <si>
    <t>15970</t>
  </si>
  <si>
    <t>604001001</t>
  </si>
  <si>
    <t>393408001</t>
  </si>
  <si>
    <t>393406001</t>
  </si>
  <si>
    <t>552302001</t>
  </si>
  <si>
    <t>600709001</t>
  </si>
  <si>
    <t>619001001</t>
  </si>
  <si>
    <t>564209001</t>
  </si>
  <si>
    <t>15969</t>
  </si>
  <si>
    <t>599021001</t>
  </si>
  <si>
    <t>607301001</t>
  </si>
  <si>
    <t>1542501001</t>
  </si>
  <si>
    <t>1560701001</t>
  </si>
  <si>
    <t>1560501001</t>
  </si>
  <si>
    <t>1550101001</t>
  </si>
  <si>
    <t>1560101001</t>
  </si>
  <si>
    <t>1560001001</t>
  </si>
  <si>
    <t>618003001</t>
  </si>
  <si>
    <t>21539</t>
  </si>
  <si>
    <t>CABO SUPRESSIVO PE/SIL 7MM (SUPRESSIVO 1,20MM)- M.MARELLI</t>
  </si>
  <si>
    <t>1584401001</t>
  </si>
  <si>
    <t>521301001</t>
  </si>
  <si>
    <t>65101001</t>
  </si>
  <si>
    <t>125112001</t>
  </si>
  <si>
    <t>600704001</t>
  </si>
  <si>
    <t>596506001</t>
  </si>
  <si>
    <t>482016001</t>
  </si>
  <si>
    <t>628101001</t>
  </si>
  <si>
    <t>1561301001</t>
  </si>
  <si>
    <t>1561201001</t>
  </si>
  <si>
    <t>1223101001</t>
  </si>
  <si>
    <t>557202001</t>
  </si>
  <si>
    <t>73901001</t>
  </si>
  <si>
    <t>201301001</t>
  </si>
  <si>
    <t>625009001</t>
  </si>
  <si>
    <t>625008001</t>
  </si>
  <si>
    <t>1572701003</t>
  </si>
  <si>
    <t>1575201001</t>
  </si>
  <si>
    <t>625005001</t>
  </si>
  <si>
    <t>575113001</t>
  </si>
  <si>
    <t>597806001</t>
  </si>
  <si>
    <t>622111001</t>
  </si>
  <si>
    <t>622110001</t>
  </si>
  <si>
    <t>622108001</t>
  </si>
  <si>
    <t>622109001</t>
  </si>
  <si>
    <t>622105001</t>
  </si>
  <si>
    <t>622102001</t>
  </si>
  <si>
    <t>622103001</t>
  </si>
  <si>
    <t>609605001</t>
  </si>
  <si>
    <t>622104001</t>
  </si>
  <si>
    <t>1529901</t>
  </si>
  <si>
    <t>1308501001</t>
  </si>
  <si>
    <t>519711001</t>
  </si>
  <si>
    <t>519710001</t>
  </si>
  <si>
    <t>621901001</t>
  </si>
  <si>
    <t>575121001</t>
  </si>
  <si>
    <t>1433901001</t>
  </si>
  <si>
    <t>519709001</t>
  </si>
  <si>
    <t>519708001</t>
  </si>
  <si>
    <t>1499001</t>
  </si>
  <si>
    <t>519706001</t>
  </si>
  <si>
    <t>519705001</t>
  </si>
  <si>
    <t>519704001</t>
  </si>
  <si>
    <t>519703001</t>
  </si>
  <si>
    <t>519702001</t>
  </si>
  <si>
    <t>T17000151/60780</t>
  </si>
  <si>
    <t>TRIPA FINA SUI SALG CHI SANF 40/44 90MT LONGA 13 PTS</t>
  </si>
  <si>
    <t>T17000143/30089</t>
  </si>
  <si>
    <t>T17000070/30079</t>
  </si>
  <si>
    <t>T17000070/30067</t>
  </si>
  <si>
    <t>T17000008/30042</t>
  </si>
  <si>
    <t>T17000035/00227</t>
  </si>
  <si>
    <t>T16001517/10473</t>
  </si>
  <si>
    <t>LUIZ ANDREAZZA BAZAR E FERRAGENS LTDA</t>
  </si>
  <si>
    <t>LUIZ ANDREAZZA</t>
  </si>
  <si>
    <t>T17000108/00676</t>
  </si>
  <si>
    <t>T17000007/60006</t>
  </si>
  <si>
    <t>T16001538/80800</t>
  </si>
  <si>
    <t>Tripa Bovina 2º Corte</t>
  </si>
  <si>
    <t>T17000001/00044</t>
  </si>
  <si>
    <t>TRIPA TOR BOV 1ºCORTE SALG 40/43 AB 90MT</t>
  </si>
  <si>
    <t>T17000121/00678</t>
  </si>
  <si>
    <t>T17000111/00663</t>
  </si>
  <si>
    <t>T17000065/00688</t>
  </si>
  <si>
    <t>T17000121/00638</t>
  </si>
  <si>
    <t>T17000121/00636</t>
  </si>
  <si>
    <t>T17000121/00635</t>
  </si>
  <si>
    <t>T17000121/00634</t>
  </si>
  <si>
    <t>T17000121/00633</t>
  </si>
  <si>
    <t>T17000092/00637</t>
  </si>
  <si>
    <t>T17000121/00598</t>
  </si>
  <si>
    <t>T17000121/00597</t>
  </si>
  <si>
    <t>T17000114/00596</t>
  </si>
  <si>
    <t>T17000114/00595</t>
  </si>
  <si>
    <t>T17000114/00594</t>
  </si>
  <si>
    <t>T17000114/00593</t>
  </si>
  <si>
    <t>T17000092/00599</t>
  </si>
  <si>
    <t>21314</t>
  </si>
  <si>
    <t>21271</t>
  </si>
  <si>
    <t>21195</t>
  </si>
  <si>
    <t>21405</t>
  </si>
  <si>
    <t>21365</t>
  </si>
  <si>
    <t>21270</t>
  </si>
  <si>
    <t>21156</t>
  </si>
  <si>
    <t>21404</t>
  </si>
  <si>
    <t>21147</t>
  </si>
  <si>
    <t>21186</t>
  </si>
  <si>
    <t>21275</t>
  </si>
  <si>
    <t>21281</t>
  </si>
  <si>
    <t>21160</t>
  </si>
  <si>
    <t>20982</t>
  </si>
  <si>
    <t>21240</t>
  </si>
  <si>
    <t>20735</t>
  </si>
  <si>
    <t>21369</t>
  </si>
  <si>
    <t>21353</t>
  </si>
  <si>
    <t>21239</t>
  </si>
  <si>
    <t>21374</t>
  </si>
  <si>
    <t>21446</t>
  </si>
  <si>
    <t>21220</t>
  </si>
  <si>
    <t>21395</t>
  </si>
  <si>
    <t>21382</t>
  </si>
  <si>
    <t>21155</t>
  </si>
  <si>
    <t>21408</t>
  </si>
  <si>
    <t>20471</t>
  </si>
  <si>
    <t>21151</t>
  </si>
  <si>
    <t>21309</t>
  </si>
  <si>
    <t>21311</t>
  </si>
  <si>
    <t>21187</t>
  </si>
  <si>
    <t>21373</t>
  </si>
  <si>
    <t>21176</t>
  </si>
  <si>
    <t>20772</t>
  </si>
  <si>
    <t>21378</t>
  </si>
  <si>
    <t>21377</t>
  </si>
  <si>
    <t>19597- CONDIMENTO DE MORTADELA</t>
  </si>
  <si>
    <t>21235</t>
  </si>
  <si>
    <t>21376</t>
  </si>
  <si>
    <t>21274</t>
  </si>
  <si>
    <t>20777</t>
  </si>
  <si>
    <t>21312</t>
  </si>
  <si>
    <t>21308</t>
  </si>
  <si>
    <t>21253</t>
  </si>
  <si>
    <t>21407</t>
  </si>
  <si>
    <t>21238</t>
  </si>
  <si>
    <t>21372</t>
  </si>
  <si>
    <t>21631</t>
  </si>
  <si>
    <t>21630</t>
  </si>
  <si>
    <t>19730</t>
  </si>
  <si>
    <t>21295</t>
  </si>
  <si>
    <t>21189</t>
  </si>
  <si>
    <t>21348</t>
  </si>
  <si>
    <t>21368</t>
  </si>
  <si>
    <t>21413</t>
  </si>
  <si>
    <t>19662</t>
  </si>
  <si>
    <t>19813</t>
  </si>
  <si>
    <t>21403</t>
  </si>
  <si>
    <t>21402</t>
  </si>
  <si>
    <t>21256</t>
  </si>
  <si>
    <t>21290</t>
  </si>
  <si>
    <t>ZIMMERMANN</t>
  </si>
  <si>
    <t>21555</t>
  </si>
  <si>
    <t>21554</t>
  </si>
  <si>
    <t>21002</t>
  </si>
  <si>
    <t>21609</t>
  </si>
  <si>
    <t>21327</t>
  </si>
  <si>
    <t>21553</t>
  </si>
  <si>
    <t>21550</t>
  </si>
  <si>
    <t>21552</t>
  </si>
  <si>
    <t>21542</t>
  </si>
  <si>
    <t>21541</t>
  </si>
  <si>
    <t>21610</t>
  </si>
  <si>
    <t>21612</t>
  </si>
  <si>
    <t>21551</t>
  </si>
  <si>
    <t>21549</t>
  </si>
  <si>
    <t>21611</t>
  </si>
  <si>
    <t>21615</t>
  </si>
  <si>
    <t>21617</t>
  </si>
  <si>
    <t>21616</t>
  </si>
  <si>
    <t>21613</t>
  </si>
  <si>
    <t>008383</t>
  </si>
  <si>
    <t>30062003010000</t>
  </si>
  <si>
    <t>008385</t>
  </si>
  <si>
    <t>008386</t>
  </si>
  <si>
    <t>009642</t>
  </si>
  <si>
    <t>009891</t>
  </si>
  <si>
    <t>30080010281001</t>
  </si>
  <si>
    <t>ANTIOXIDANTE K 200  //   4865</t>
  </si>
  <si>
    <t>009933</t>
  </si>
  <si>
    <t>009968</t>
  </si>
  <si>
    <t>30090271910001</t>
  </si>
  <si>
    <t>KK CHEESEMIX 150 //201083</t>
  </si>
  <si>
    <t>010320</t>
  </si>
  <si>
    <t>30080110525005</t>
  </si>
  <si>
    <t>PO HUNGARO III B//362123</t>
  </si>
  <si>
    <t>010370</t>
  </si>
  <si>
    <t>010635</t>
  </si>
  <si>
    <t>010699</t>
  </si>
  <si>
    <t>010735</t>
  </si>
  <si>
    <t>30080061621009</t>
  </si>
  <si>
    <t>COND. MORTADELA 418 -20321</t>
  </si>
  <si>
    <t>010738</t>
  </si>
  <si>
    <t>30080062551001</t>
  </si>
  <si>
    <t>COND. PREP. SALSICHA 4459  -327512</t>
  </si>
  <si>
    <t>010788</t>
  </si>
  <si>
    <t>010820</t>
  </si>
  <si>
    <t>30080052161002</t>
  </si>
  <si>
    <t>COMPACTO SC PEITO FRANGO 4925-6   //  05.0350.1102</t>
  </si>
  <si>
    <t>010895</t>
  </si>
  <si>
    <t>30062009010000</t>
  </si>
  <si>
    <t>TRIPA FIBROSA FEL 110 CASETECH   //   64979</t>
  </si>
  <si>
    <t>010913</t>
  </si>
  <si>
    <t>010914</t>
  </si>
  <si>
    <t>010946</t>
  </si>
  <si>
    <t>010947</t>
  </si>
  <si>
    <t>010963</t>
  </si>
  <si>
    <t>010964</t>
  </si>
  <si>
    <t>010973</t>
  </si>
  <si>
    <t>010974</t>
  </si>
  <si>
    <t>010987</t>
  </si>
  <si>
    <t>011044</t>
  </si>
  <si>
    <t>011046</t>
  </si>
  <si>
    <t>011078</t>
  </si>
  <si>
    <t>011080</t>
  </si>
  <si>
    <t>011097</t>
  </si>
  <si>
    <t>011123</t>
  </si>
  <si>
    <t>002163</t>
  </si>
  <si>
    <t>30090292910004</t>
  </si>
  <si>
    <t>011130</t>
  </si>
  <si>
    <t>000206</t>
  </si>
  <si>
    <t>30080062721033</t>
  </si>
  <si>
    <t>22204 - CONDIMENTO ALHO</t>
  </si>
  <si>
    <t>011132</t>
  </si>
  <si>
    <t>30080061641001</t>
  </si>
  <si>
    <t>COND. MORTADELA 4784 V-2  //  120292</t>
  </si>
  <si>
    <t>011165</t>
  </si>
  <si>
    <t>011182</t>
  </si>
  <si>
    <t>011183</t>
  </si>
  <si>
    <t>011184</t>
  </si>
  <si>
    <t>011185</t>
  </si>
  <si>
    <t>011186</t>
  </si>
  <si>
    <t>011187</t>
  </si>
  <si>
    <t>011189</t>
  </si>
  <si>
    <t>011190</t>
  </si>
  <si>
    <t>011193</t>
  </si>
  <si>
    <t>000296</t>
  </si>
  <si>
    <t>30080061221022</t>
  </si>
  <si>
    <t>COND. LGF FRISA //630229</t>
  </si>
  <si>
    <t>011194</t>
  </si>
  <si>
    <t>011224</t>
  </si>
  <si>
    <t>30080051561002</t>
  </si>
  <si>
    <t>011226</t>
  </si>
  <si>
    <t>30080062661001</t>
  </si>
  <si>
    <t>30080061561015</t>
  </si>
  <si>
    <t>011241</t>
  </si>
  <si>
    <t>011242</t>
  </si>
  <si>
    <t>011254</t>
  </si>
  <si>
    <t>011255</t>
  </si>
  <si>
    <t>011257</t>
  </si>
  <si>
    <t>000498</t>
  </si>
  <si>
    <t>30090133110001</t>
  </si>
  <si>
    <t>KK ALPHAGUM 100 //4080063</t>
  </si>
  <si>
    <t>30090244810002</t>
  </si>
  <si>
    <t>KK ALPHAGEL 100  //4080093</t>
  </si>
  <si>
    <t>011278</t>
  </si>
  <si>
    <t>COND. APRESUNTADO 5031 - 20347</t>
  </si>
  <si>
    <t>011282</t>
  </si>
  <si>
    <t>011327</t>
  </si>
  <si>
    <t>011328</t>
  </si>
  <si>
    <t>011329</t>
  </si>
  <si>
    <t>011332</t>
  </si>
  <si>
    <t>011333</t>
  </si>
  <si>
    <t>011334</t>
  </si>
  <si>
    <t>011335</t>
  </si>
  <si>
    <t>011336</t>
  </si>
  <si>
    <t>011339</t>
  </si>
  <si>
    <t>011342</t>
  </si>
  <si>
    <t>011343</t>
  </si>
  <si>
    <t>011344</t>
  </si>
  <si>
    <t>011345</t>
  </si>
  <si>
    <t>30080062721042</t>
  </si>
  <si>
    <t>011351</t>
  </si>
  <si>
    <t>011352</t>
  </si>
  <si>
    <t>011353</t>
  </si>
  <si>
    <t>011354</t>
  </si>
  <si>
    <t>011355</t>
  </si>
  <si>
    <t>011356</t>
  </si>
  <si>
    <t>011357</t>
  </si>
  <si>
    <t>011358</t>
  </si>
  <si>
    <t>011359</t>
  </si>
  <si>
    <t>011360</t>
  </si>
  <si>
    <t>011361</t>
  </si>
  <si>
    <t>011362</t>
  </si>
  <si>
    <t>30080172721006</t>
  </si>
  <si>
    <t>KRAKISMOKE 9088 (NB2) - 20060</t>
  </si>
  <si>
    <t>011363</t>
  </si>
  <si>
    <t>CONDIMENTO SALSICHA CONC 5602-2 EX - 133641</t>
  </si>
  <si>
    <t>KRAKISMOKE RM 3127 (NB1)  - 20059</t>
  </si>
  <si>
    <t>011364</t>
  </si>
  <si>
    <t>011365</t>
  </si>
  <si>
    <t>011366</t>
  </si>
  <si>
    <t>COND. MORTADELA 418 - 20321</t>
  </si>
  <si>
    <t>011367</t>
  </si>
  <si>
    <t>PASTA DE ALHO 1000 A   - 20005</t>
  </si>
  <si>
    <t>011387</t>
  </si>
  <si>
    <t>001125</t>
  </si>
  <si>
    <t>30080252221019</t>
  </si>
  <si>
    <t>011400</t>
  </si>
  <si>
    <t>011401</t>
  </si>
  <si>
    <t>011402</t>
  </si>
  <si>
    <t>011403</t>
  </si>
  <si>
    <t>011404</t>
  </si>
  <si>
    <t>COND. MORTADELA 418  -20321</t>
  </si>
  <si>
    <t>011405</t>
  </si>
  <si>
    <t>011426</t>
  </si>
  <si>
    <t>30080230522002</t>
  </si>
  <si>
    <t>30080041361001</t>
  </si>
  <si>
    <t>30080010224004</t>
  </si>
  <si>
    <t>011429</t>
  </si>
  <si>
    <t>30090260310001</t>
  </si>
  <si>
    <t>011430</t>
  </si>
  <si>
    <t>011431</t>
  </si>
  <si>
    <t>011448</t>
  </si>
  <si>
    <t>30080062741001</t>
  </si>
  <si>
    <t>COND. CORTES SUINOS TEMP. 3164 (2) - 20635</t>
  </si>
  <si>
    <t>011451</t>
  </si>
  <si>
    <t>011452</t>
  </si>
  <si>
    <t>COND. PREP. SALSICHA 4459  - 327512</t>
  </si>
  <si>
    <t>011453</t>
  </si>
  <si>
    <t>COND. PATE GRILL 4347 CONC. - 363661</t>
  </si>
  <si>
    <t>30080061721001</t>
  </si>
  <si>
    <t>COND. PATE ERVAS FINAS 4358-3 - 363662</t>
  </si>
  <si>
    <t>011470</t>
  </si>
  <si>
    <t>CORANTE NATURAL DE URUCUM 3600  -21086</t>
  </si>
  <si>
    <t>011471</t>
  </si>
  <si>
    <t>011472</t>
  </si>
  <si>
    <t>KRAKISMOKE FI 9027 PLUS // 606.338</t>
  </si>
  <si>
    <t>011473</t>
  </si>
  <si>
    <t>011481</t>
  </si>
  <si>
    <t>011483</t>
  </si>
  <si>
    <t>011486</t>
  </si>
  <si>
    <t>011487</t>
  </si>
  <si>
    <t>011491</t>
  </si>
  <si>
    <t>011492</t>
  </si>
  <si>
    <t>011493</t>
  </si>
  <si>
    <t>011501</t>
  </si>
  <si>
    <t>SUBARASHII SORVETES LTDA - ME</t>
  </si>
  <si>
    <t>30090282310001</t>
  </si>
  <si>
    <t>011506</t>
  </si>
  <si>
    <t>000415</t>
  </si>
  <si>
    <t>011507</t>
  </si>
  <si>
    <t>30080061321003</t>
  </si>
  <si>
    <t>CONDIMENTO LINGUICA MISTA 0,4%</t>
  </si>
  <si>
    <t>011514</t>
  </si>
  <si>
    <t>011515</t>
  </si>
  <si>
    <t>011516</t>
  </si>
  <si>
    <t>011522</t>
  </si>
  <si>
    <t>30080061223028</t>
  </si>
  <si>
    <t>COND. PAIO S     //002396</t>
  </si>
  <si>
    <t>MIX PRODUTOS CARNEOS 9950    //051239</t>
  </si>
  <si>
    <t>30080061221013</t>
  </si>
  <si>
    <t>COND. LINGUICA CALABRESA 4077 //006570</t>
  </si>
  <si>
    <t>30080062441001</t>
  </si>
  <si>
    <t>COND. SALAME C/LIMAO 4249            //019621</t>
  </si>
  <si>
    <t>011523</t>
  </si>
  <si>
    <t>30080061221016</t>
  </si>
  <si>
    <t>COND. LINGUICA CALABRESA CURADA 4750 - 443611</t>
  </si>
  <si>
    <t>011525</t>
  </si>
  <si>
    <t>011526</t>
  </si>
  <si>
    <t>011530</t>
  </si>
  <si>
    <t>30080140721005</t>
  </si>
  <si>
    <t>011531</t>
  </si>
  <si>
    <t>011532</t>
  </si>
  <si>
    <t>011535</t>
  </si>
  <si>
    <t>30080110521022</t>
  </si>
  <si>
    <t>011537</t>
  </si>
  <si>
    <t>30080061651001</t>
  </si>
  <si>
    <t>19378- CONDIMENTO DE MORTADELA DE FRANGO</t>
  </si>
  <si>
    <t>011542</t>
  </si>
  <si>
    <t>COND. PREP. SALSICHA 4459 - 327512</t>
  </si>
  <si>
    <t>011545</t>
  </si>
  <si>
    <t>COND. LINGUICA CALABRESA CURADA 4750  - 443611</t>
  </si>
  <si>
    <t>011547</t>
  </si>
  <si>
    <t>011548</t>
  </si>
  <si>
    <t>J.G. MELO COMERCIO DE EMBALAGENS ME</t>
  </si>
  <si>
    <t>30080062721006</t>
  </si>
  <si>
    <t>011549</t>
  </si>
  <si>
    <t>011553</t>
  </si>
  <si>
    <t>30080110521019</t>
  </si>
  <si>
    <t>PO HUNGARO 3122 (PRESUNTO APRESUNTADO)    / 0503000135</t>
  </si>
  <si>
    <t>011554</t>
  </si>
  <si>
    <t>011560</t>
  </si>
  <si>
    <t>002157</t>
  </si>
  <si>
    <t>30041900000105</t>
  </si>
  <si>
    <t>011561</t>
  </si>
  <si>
    <t>000682</t>
  </si>
  <si>
    <t>30041900000129</t>
  </si>
  <si>
    <t>30041900000123</t>
  </si>
  <si>
    <t>011566</t>
  </si>
  <si>
    <t>000697</t>
  </si>
  <si>
    <t>011569</t>
  </si>
  <si>
    <t>011572</t>
  </si>
  <si>
    <t>011578</t>
  </si>
  <si>
    <t>011579</t>
  </si>
  <si>
    <t>011580</t>
  </si>
  <si>
    <t>011581</t>
  </si>
  <si>
    <t>011582</t>
  </si>
  <si>
    <t>011583</t>
  </si>
  <si>
    <t>011591</t>
  </si>
  <si>
    <t>30080061221015</t>
  </si>
  <si>
    <t>COND. LINGUICA CALABRESA 3090 -351680</t>
  </si>
  <si>
    <t>011592</t>
  </si>
  <si>
    <t>011593</t>
  </si>
  <si>
    <t>011595</t>
  </si>
  <si>
    <t>30080061221020</t>
  </si>
  <si>
    <t>30080061341005</t>
  </si>
  <si>
    <t>30080061221029</t>
  </si>
  <si>
    <t>011596</t>
  </si>
  <si>
    <t>011597</t>
  </si>
  <si>
    <t>011598</t>
  </si>
  <si>
    <t>COND. APRESUNTADO 5031  - 20347</t>
  </si>
  <si>
    <t>011600</t>
  </si>
  <si>
    <t>30080062761044</t>
  </si>
  <si>
    <t>011601</t>
  </si>
  <si>
    <t>30080230722001</t>
  </si>
  <si>
    <t>011604</t>
  </si>
  <si>
    <t>011606</t>
  </si>
  <si>
    <t>30080062521009</t>
  </si>
  <si>
    <t>011609</t>
  </si>
  <si>
    <t>B E VIEIRA - ME</t>
  </si>
  <si>
    <t>30080041221002</t>
  </si>
  <si>
    <t>30080041341008</t>
  </si>
  <si>
    <t>30080062721004</t>
  </si>
  <si>
    <t>30080062723005</t>
  </si>
  <si>
    <t>011612</t>
  </si>
  <si>
    <t>30080091821006</t>
  </si>
  <si>
    <t>CORANTE III 3452 //276464</t>
  </si>
  <si>
    <t>011614</t>
  </si>
  <si>
    <t>011619</t>
  </si>
  <si>
    <t>011620</t>
  </si>
  <si>
    <t>30090143810001</t>
  </si>
  <si>
    <t>BASE KRAKI H:640 //28436</t>
  </si>
  <si>
    <t>011621</t>
  </si>
  <si>
    <t>011623</t>
  </si>
  <si>
    <t>000667</t>
  </si>
  <si>
    <t>30080140721008</t>
  </si>
  <si>
    <t>011629</t>
  </si>
  <si>
    <t>011633</t>
  </si>
  <si>
    <t>000271</t>
  </si>
  <si>
    <t>30080061411001</t>
  </si>
  <si>
    <t>30080051341007</t>
  </si>
  <si>
    <t>30080110523007</t>
  </si>
  <si>
    <t>011635</t>
  </si>
  <si>
    <t>000711</t>
  </si>
  <si>
    <t>011638</t>
  </si>
  <si>
    <t>30080051011002</t>
  </si>
  <si>
    <t>011641</t>
  </si>
  <si>
    <t>PO HUNGARO V - KRAKI //362140</t>
  </si>
  <si>
    <t>011644</t>
  </si>
  <si>
    <t>011645</t>
  </si>
  <si>
    <t>COMPACTO BACON 1548  //2629</t>
  </si>
  <si>
    <t>011646</t>
  </si>
  <si>
    <t>CORANTE III 480 TN   //3607</t>
  </si>
  <si>
    <t>COND. SALSICHA S  //2030</t>
  </si>
  <si>
    <t>011647</t>
  </si>
  <si>
    <t>011648</t>
  </si>
  <si>
    <t>011654</t>
  </si>
  <si>
    <t>30080232321002</t>
  </si>
  <si>
    <t>011658</t>
  </si>
  <si>
    <t>000439</t>
  </si>
  <si>
    <t>137</t>
  </si>
  <si>
    <t>30080252221022</t>
  </si>
  <si>
    <t>011659</t>
  </si>
  <si>
    <t>30080051341014</t>
  </si>
  <si>
    <t>30080051441003</t>
  </si>
  <si>
    <t>30080050441005</t>
  </si>
  <si>
    <t>30080051341013</t>
  </si>
  <si>
    <t>30080051211001</t>
  </si>
  <si>
    <t>30080051241006</t>
  </si>
  <si>
    <t>30080040342001</t>
  </si>
  <si>
    <t>011660</t>
  </si>
  <si>
    <t>30080041361002</t>
  </si>
  <si>
    <t>COMPACTO LINGUICA FRANGO 9340   //  13469</t>
  </si>
  <si>
    <t>30080061561016</t>
  </si>
  <si>
    <t>MARINADO P/ AVES 5492  //  2581</t>
  </si>
  <si>
    <t>011661</t>
  </si>
  <si>
    <t>000052</t>
  </si>
  <si>
    <t>30090282110003</t>
  </si>
  <si>
    <t>30090282110006</t>
  </si>
  <si>
    <t>30090282210001</t>
  </si>
  <si>
    <t>30090306410001</t>
  </si>
  <si>
    <t>011662</t>
  </si>
  <si>
    <t>011663</t>
  </si>
  <si>
    <t>011664</t>
  </si>
  <si>
    <t>30080041221004</t>
  </si>
  <si>
    <t>30080041221009</t>
  </si>
  <si>
    <t>30080041221003</t>
  </si>
  <si>
    <t>011666</t>
  </si>
  <si>
    <t>000511</t>
  </si>
  <si>
    <t>KRAKISABOR 4538 V-1 //10040062</t>
  </si>
  <si>
    <t>30080051341015</t>
  </si>
  <si>
    <t>COMPACTO SC LINGUICA TOSCANA 4876 GV //10040071</t>
  </si>
  <si>
    <t>011670</t>
  </si>
  <si>
    <t>30080110522013</t>
  </si>
  <si>
    <t>30080192621001</t>
  </si>
  <si>
    <t>30080010122006</t>
  </si>
  <si>
    <t>30080061341012</t>
  </si>
  <si>
    <t>011673</t>
  </si>
  <si>
    <t>011676</t>
  </si>
  <si>
    <t>011677</t>
  </si>
  <si>
    <t>011678</t>
  </si>
  <si>
    <t>011679</t>
  </si>
  <si>
    <t>COND. LINGUICA TOSCANA CONC. 505 - 200220  - 200220</t>
  </si>
  <si>
    <t>011680</t>
  </si>
  <si>
    <t>011681</t>
  </si>
  <si>
    <t>011682</t>
  </si>
  <si>
    <t>011683</t>
  </si>
  <si>
    <t>30080061761003</t>
  </si>
  <si>
    <t>30080061721002</t>
  </si>
  <si>
    <t>011684</t>
  </si>
  <si>
    <t>30080020221001</t>
  </si>
  <si>
    <t>MIX COR. ANT. REG. ACIDEZ P/ MORTADELA 5359 //  012958</t>
  </si>
  <si>
    <t>011685</t>
  </si>
  <si>
    <t>011686</t>
  </si>
  <si>
    <t>011687</t>
  </si>
  <si>
    <t>011688</t>
  </si>
  <si>
    <t>011689</t>
  </si>
  <si>
    <t>011690</t>
  </si>
  <si>
    <t>011691</t>
  </si>
  <si>
    <t>011693</t>
  </si>
  <si>
    <t>30080061221006</t>
  </si>
  <si>
    <t>011694</t>
  </si>
  <si>
    <t>000501</t>
  </si>
  <si>
    <t>30090271610002</t>
  </si>
  <si>
    <t>KK IOGEL ZLC 95//5910  //  5910</t>
  </si>
  <si>
    <t>011695</t>
  </si>
  <si>
    <t>011696</t>
  </si>
  <si>
    <t>011697</t>
  </si>
  <si>
    <t>002099</t>
  </si>
  <si>
    <t>30080030622002</t>
  </si>
  <si>
    <t>30080030621003</t>
  </si>
  <si>
    <t>011698</t>
  </si>
  <si>
    <t>011699</t>
  </si>
  <si>
    <t>011700</t>
  </si>
  <si>
    <t>011701</t>
  </si>
  <si>
    <t>011702</t>
  </si>
  <si>
    <t>011703</t>
  </si>
  <si>
    <t>30080040361001</t>
  </si>
  <si>
    <t>011713</t>
  </si>
  <si>
    <t>000290</t>
  </si>
  <si>
    <t>30080061341015</t>
  </si>
  <si>
    <t>011714</t>
  </si>
  <si>
    <t>011716</t>
  </si>
  <si>
    <t>000232</t>
  </si>
  <si>
    <t>011717</t>
  </si>
  <si>
    <t>30080062521001</t>
  </si>
  <si>
    <t>COND. SALSICHA ARO-081 //234648</t>
  </si>
  <si>
    <t>011718</t>
  </si>
  <si>
    <t>30080060321001</t>
  </si>
  <si>
    <t>COND. PREP. P/EMB. BASE FRANGO  - COD 253308</t>
  </si>
  <si>
    <t>011719</t>
  </si>
  <si>
    <t>000191</t>
  </si>
  <si>
    <t>30080050761001</t>
  </si>
  <si>
    <t>MIX FRANGO 5518-2 //204161</t>
  </si>
  <si>
    <t>011720</t>
  </si>
  <si>
    <t>TRIPA FIBROSA FEL 75 CASETECH - 467219</t>
  </si>
  <si>
    <t>011721</t>
  </si>
  <si>
    <t>30080051361004</t>
  </si>
  <si>
    <t>30080110522008</t>
  </si>
  <si>
    <t>011722</t>
  </si>
  <si>
    <t>011723</t>
  </si>
  <si>
    <t>011724</t>
  </si>
  <si>
    <t>011726</t>
  </si>
  <si>
    <t>000280</t>
  </si>
  <si>
    <t>011727</t>
  </si>
  <si>
    <t>30080071921002</t>
  </si>
  <si>
    <t>30080222621008</t>
  </si>
  <si>
    <t>011728</t>
  </si>
  <si>
    <t>KRAKOLINE E //3970</t>
  </si>
  <si>
    <t>30080140722014</t>
  </si>
  <si>
    <t>PRESUNTINA PLUS //3984</t>
  </si>
  <si>
    <t>PO HUNGARO III  //3978</t>
  </si>
  <si>
    <t>COND. DEFUMAX LIQUIDO//3573</t>
  </si>
  <si>
    <t>011730</t>
  </si>
  <si>
    <t>000104</t>
  </si>
  <si>
    <t>011731</t>
  </si>
  <si>
    <t>011732</t>
  </si>
  <si>
    <t>011735</t>
  </si>
  <si>
    <t>30090282310002</t>
  </si>
  <si>
    <t>011736</t>
  </si>
  <si>
    <t>011739</t>
  </si>
  <si>
    <t>30080162221019</t>
  </si>
  <si>
    <t>011741</t>
  </si>
  <si>
    <t>TRIPA FIBROSA FEL 75 CASETECH //4054</t>
  </si>
  <si>
    <t>011742</t>
  </si>
  <si>
    <t>30080061321049</t>
  </si>
  <si>
    <t>56034 - CONDIMENTO DE LINGUICA MISTA</t>
  </si>
  <si>
    <t>011743</t>
  </si>
  <si>
    <t>011744</t>
  </si>
  <si>
    <t>30080012261001</t>
  </si>
  <si>
    <t>KRAKINOX 9938-2     //  170389</t>
  </si>
  <si>
    <t>011746</t>
  </si>
  <si>
    <t>011748</t>
  </si>
  <si>
    <t>011749</t>
  </si>
  <si>
    <t>011750</t>
  </si>
  <si>
    <t>011751</t>
  </si>
  <si>
    <t>011755</t>
  </si>
  <si>
    <t>000299</t>
  </si>
  <si>
    <t>011757</t>
  </si>
  <si>
    <t>COND. MORTADELA 5078-1 - 20057</t>
  </si>
  <si>
    <t>KRAKISMOKE 9088 (NB2)  -20060</t>
  </si>
  <si>
    <t>011759</t>
  </si>
  <si>
    <t>CORANTE NATURAL DE URUCUM 3600  - 21086</t>
  </si>
  <si>
    <t>011760</t>
  </si>
  <si>
    <t>CORANTE NATURAL DE URUCUM 3600 -21086</t>
  </si>
  <si>
    <t>011761</t>
  </si>
  <si>
    <t>011762</t>
  </si>
  <si>
    <t>KRAKISMOKE 9088 (NB2) -20060</t>
  </si>
  <si>
    <t>011763</t>
  </si>
  <si>
    <t>PASTA DE ALHO 1000 A - 20005</t>
  </si>
  <si>
    <t>011764</t>
  </si>
  <si>
    <t>011765</t>
  </si>
  <si>
    <t>011767</t>
  </si>
  <si>
    <t>011768</t>
  </si>
  <si>
    <t>000370</t>
  </si>
  <si>
    <t>011769</t>
  </si>
  <si>
    <t>011770</t>
  </si>
  <si>
    <t>000482</t>
  </si>
  <si>
    <t>011771</t>
  </si>
  <si>
    <t>011772</t>
  </si>
  <si>
    <t>011774</t>
  </si>
  <si>
    <t>011776</t>
  </si>
  <si>
    <t>011777</t>
  </si>
  <si>
    <t>ANTIOXIDANTE P/LINGUICA FRESCA FIXAGEL KK //201774</t>
  </si>
  <si>
    <t>30080130521001</t>
  </si>
  <si>
    <t>BASE ESPES. P/EMBUT. COZIDO 3287  //276430</t>
  </si>
  <si>
    <t>KRAKOLINE E  // 201758</t>
  </si>
  <si>
    <t>KRAKISABOR //201766</t>
  </si>
  <si>
    <t>KURAGEL //201782</t>
  </si>
  <si>
    <t>COND. DEFUMAX LIQUIDO //201804</t>
  </si>
  <si>
    <t>011778</t>
  </si>
  <si>
    <t>011781</t>
  </si>
  <si>
    <t>30080112422001</t>
  </si>
  <si>
    <t>30080110521009</t>
  </si>
  <si>
    <t>011782</t>
  </si>
  <si>
    <t>011783</t>
  </si>
  <si>
    <t>30080252221004</t>
  </si>
  <si>
    <t>30080252221007</t>
  </si>
  <si>
    <t>011784</t>
  </si>
  <si>
    <t>011786</t>
  </si>
  <si>
    <t>011788</t>
  </si>
  <si>
    <t>011789</t>
  </si>
  <si>
    <t>011790</t>
  </si>
  <si>
    <t>000375</t>
  </si>
  <si>
    <t>30080012622001</t>
  </si>
  <si>
    <t>AMACIANTE P/CARNES S/TEMP. 2293</t>
  </si>
  <si>
    <t>30080061621005</t>
  </si>
  <si>
    <t>30080062141002</t>
  </si>
  <si>
    <t>30080061341006</t>
  </si>
  <si>
    <t>011791</t>
  </si>
  <si>
    <t>011792</t>
  </si>
  <si>
    <t>011793</t>
  </si>
  <si>
    <t>011796</t>
  </si>
  <si>
    <t>30080062721001</t>
  </si>
  <si>
    <t>011797</t>
  </si>
  <si>
    <t>30080162221023</t>
  </si>
  <si>
    <t>KRAKISMOKE 9978</t>
  </si>
  <si>
    <t>011798</t>
  </si>
  <si>
    <t>30080252221012</t>
  </si>
  <si>
    <t>011804</t>
  </si>
  <si>
    <t>30080061621018</t>
  </si>
  <si>
    <t>COND. P/TUBELLE  - 419249</t>
  </si>
  <si>
    <t>30080062721025</t>
  </si>
  <si>
    <t>POLPA PIMENTA CALABRESA 3379  - 554014</t>
  </si>
  <si>
    <t>011805</t>
  </si>
  <si>
    <t>COND. PATE PRESUNTO 4322  - 363665</t>
  </si>
  <si>
    <t>011806</t>
  </si>
  <si>
    <t>011807</t>
  </si>
  <si>
    <t>30080051241007</t>
  </si>
  <si>
    <t>011808</t>
  </si>
  <si>
    <t>000327</t>
  </si>
  <si>
    <t>30062002010000</t>
  </si>
  <si>
    <t>011809</t>
  </si>
  <si>
    <t>30080081923001</t>
  </si>
  <si>
    <t>011810</t>
  </si>
  <si>
    <t>011811</t>
  </si>
  <si>
    <t>30080062551002</t>
  </si>
  <si>
    <t>011814</t>
  </si>
  <si>
    <t>011815</t>
  </si>
  <si>
    <t>30041900000122</t>
  </si>
  <si>
    <t>011816</t>
  </si>
  <si>
    <t>011817</t>
  </si>
  <si>
    <t>011818</t>
  </si>
  <si>
    <t>011819</t>
  </si>
  <si>
    <t>30080041221010</t>
  </si>
  <si>
    <t>011821</t>
  </si>
  <si>
    <t>011822</t>
  </si>
  <si>
    <t>005759</t>
  </si>
  <si>
    <t>005760</t>
  </si>
  <si>
    <t>005761</t>
  </si>
  <si>
    <t>006362</t>
  </si>
  <si>
    <t>006407</t>
  </si>
  <si>
    <t>006648</t>
  </si>
  <si>
    <t>30010205020700</t>
  </si>
  <si>
    <t>TRIPA BOV SALG SANF 43/46 90MT</t>
  </si>
  <si>
    <t>006718</t>
  </si>
  <si>
    <t>006719</t>
  </si>
  <si>
    <t>006720</t>
  </si>
  <si>
    <t>006721</t>
  </si>
  <si>
    <t>006765</t>
  </si>
  <si>
    <t>000243</t>
  </si>
  <si>
    <t>006856</t>
  </si>
  <si>
    <t>30011000231000</t>
  </si>
  <si>
    <t>006896</t>
  </si>
  <si>
    <t>006902</t>
  </si>
  <si>
    <t>TRIPA DIR BOV SALG 45/55 18MT</t>
  </si>
  <si>
    <t>006903</t>
  </si>
  <si>
    <t>006904</t>
  </si>
  <si>
    <t>006905</t>
  </si>
  <si>
    <t>006906</t>
  </si>
  <si>
    <t>006907</t>
  </si>
  <si>
    <t>006908</t>
  </si>
  <si>
    <t>006909</t>
  </si>
  <si>
    <t>006910</t>
  </si>
  <si>
    <t>006916</t>
  </si>
  <si>
    <t>000308</t>
  </si>
  <si>
    <t>TRIPA TOR BOV SEMI-SECA 10MT</t>
  </si>
  <si>
    <t>006917</t>
  </si>
  <si>
    <t>TRIPA DIR BOV SALG  45/50 35CM POTE</t>
  </si>
  <si>
    <t>TRIPA TORTA SECA 10X18  18MT</t>
  </si>
  <si>
    <t>006929</t>
  </si>
  <si>
    <t>30010106010600</t>
  </si>
  <si>
    <t>TRIPA TOR BOV 1ºCORTE SALG 38/40 I 50MT</t>
  </si>
  <si>
    <t>006932</t>
  </si>
  <si>
    <t>JELUX POLSKA SP. Z O.O</t>
  </si>
  <si>
    <t>30010109020400</t>
  </si>
  <si>
    <t>30012502030000</t>
  </si>
  <si>
    <t>30012503030000</t>
  </si>
  <si>
    <t>006933</t>
  </si>
  <si>
    <t>30010106010900</t>
  </si>
  <si>
    <t>006969</t>
  </si>
  <si>
    <t>30071903000733</t>
  </si>
  <si>
    <t>30071906000819</t>
  </si>
  <si>
    <t>30071913000720</t>
  </si>
  <si>
    <t>30071912000719</t>
  </si>
  <si>
    <t>30071907000728</t>
  </si>
  <si>
    <t>TRIPA NATURAL SALG 90 61CM PP2FF</t>
  </si>
  <si>
    <t>30012512010001</t>
  </si>
  <si>
    <t>30012511010001</t>
  </si>
  <si>
    <t>30010917002218</t>
  </si>
  <si>
    <t>30010907002218</t>
  </si>
  <si>
    <t>30010907002318</t>
  </si>
  <si>
    <t>30014506001401</t>
  </si>
  <si>
    <t>TRIPA TORTA PADRONIZADA 38/40 45CM SAL FINO</t>
  </si>
  <si>
    <t>006996</t>
  </si>
  <si>
    <t>30010501230100</t>
  </si>
  <si>
    <t>006997</t>
  </si>
  <si>
    <t>006998</t>
  </si>
  <si>
    <t>007033</t>
  </si>
  <si>
    <t>30021403000303</t>
  </si>
  <si>
    <t>TRIPA SUI SALG SANF 34/36 90MT LONGA</t>
  </si>
  <si>
    <t>007093</t>
  </si>
  <si>
    <t>007096</t>
  </si>
  <si>
    <t>007097</t>
  </si>
  <si>
    <t>30010105031000</t>
  </si>
  <si>
    <t>007104</t>
  </si>
  <si>
    <t>30010100000000</t>
  </si>
  <si>
    <t>007105</t>
  </si>
  <si>
    <t>007106</t>
  </si>
  <si>
    <t>007107</t>
  </si>
  <si>
    <t>007108</t>
  </si>
  <si>
    <t>007109</t>
  </si>
  <si>
    <t>007111</t>
  </si>
  <si>
    <t>007112</t>
  </si>
  <si>
    <t>007113</t>
  </si>
  <si>
    <t>EMBUTIDOS CRISTIANETTI LTDA</t>
  </si>
  <si>
    <t>30021506000310</t>
  </si>
  <si>
    <t>TRIPA SUI SALG 32/34 90MT LONGA</t>
  </si>
  <si>
    <t>007116</t>
  </si>
  <si>
    <t>007118</t>
  </si>
  <si>
    <t>30010302220100</t>
  </si>
  <si>
    <t>30010303220100</t>
  </si>
  <si>
    <t>30010905001201</t>
  </si>
  <si>
    <t>007119</t>
  </si>
  <si>
    <t>TRIPA TOR BOV SALG 46/+ 30MT</t>
  </si>
  <si>
    <t>TRIPA DIR BOV SALG 50/55 18 MT</t>
  </si>
  <si>
    <t>007129</t>
  </si>
  <si>
    <t>30010114010100</t>
  </si>
  <si>
    <t>30010105050600</t>
  </si>
  <si>
    <t>007131</t>
  </si>
  <si>
    <t>000101</t>
  </si>
  <si>
    <t>TRIPA TOR BOV SALG 43/46 30MT</t>
  </si>
  <si>
    <t>007133</t>
  </si>
  <si>
    <t>TRIPA DIR BOV SALG 40/45 18 MT</t>
  </si>
  <si>
    <t>007134</t>
  </si>
  <si>
    <t>007141</t>
  </si>
  <si>
    <t>90870000120001</t>
  </si>
  <si>
    <t>PRATELEIRA DE ACO PLQ:5339 (ARM-0203)</t>
  </si>
  <si>
    <t>PRATELEIRA DE ACO PLQ:1868 (MOV-0094)</t>
  </si>
  <si>
    <t>PRATELEIRA DE ACO PLQ:1712 (MOV-0959)</t>
  </si>
  <si>
    <t>PRATELEIRA DE ACO PLQ:2344 (MOV-0951)</t>
  </si>
  <si>
    <t>PRATELEIRA DE ACO PLQ:3024 (MOV-1285)</t>
  </si>
  <si>
    <t>PRATELEIRA DE ACO PLQ:3016 (ARM-0217)</t>
  </si>
  <si>
    <t>PRATELEIRA DE ACO PLQ:3018 (ARM-0219)</t>
  </si>
  <si>
    <t>PRATELEIRA DE ACO PLQ:3015 (ARM-0216)</t>
  </si>
  <si>
    <t>PRATELEIRA DE ACO PLQ:1872 (MOV-0098)</t>
  </si>
  <si>
    <t>PRATELEIRA DE ACO PLQ:2348 (MOV-0947)</t>
  </si>
  <si>
    <t>PRATELEIRA DE ACO PLQ:1726 (ARM-0331)</t>
  </si>
  <si>
    <t>PRATELEIRA DE ACO PLQ:1713 (MOV-0390)</t>
  </si>
  <si>
    <t>PRATELEIRA DE ACO PLQ:3019 (ARM-0221)</t>
  </si>
  <si>
    <t>PRATELEIRA DE ACO PLQ:3033 (ARM-0233)</t>
  </si>
  <si>
    <t>PRATELEIRA DE ACO PLQ:1723 (ARM-0330)</t>
  </si>
  <si>
    <t>PRATELEIRA DE ACO PLQ:3025 (ARM-0227)</t>
  </si>
  <si>
    <t>PRATELEIRA DE ACO PLQ:5338 (ARM-0065)</t>
  </si>
  <si>
    <t>PRATELEIRA DE ACO PLQ:6639 (MOV-1333)</t>
  </si>
  <si>
    <t>PRATELEIRA DE ACO PLQ:1870 (MOV-0099)</t>
  </si>
  <si>
    <t>007143</t>
  </si>
  <si>
    <t>30021325000815</t>
  </si>
  <si>
    <t>TRIPA  SUI SALG  30/34 LONG SHORT  10MT</t>
  </si>
  <si>
    <t>007149</t>
  </si>
  <si>
    <t>007151</t>
  </si>
  <si>
    <t>007153</t>
  </si>
  <si>
    <t>007154</t>
  </si>
  <si>
    <t>007155</t>
  </si>
  <si>
    <t>007156</t>
  </si>
  <si>
    <t>007157</t>
  </si>
  <si>
    <t>TRIPA DIR BOV SALG 45/50 18 MT</t>
  </si>
  <si>
    <t>007158</t>
  </si>
  <si>
    <t>000208</t>
  </si>
  <si>
    <t>TRIPA DIR BOV SALG 55/60 18 MT</t>
  </si>
  <si>
    <t>007160</t>
  </si>
  <si>
    <t>000323</t>
  </si>
  <si>
    <t>086</t>
  </si>
  <si>
    <t>30013502000900</t>
  </si>
  <si>
    <t>30013502000100</t>
  </si>
  <si>
    <t>TIRA TRIPA BOV 20MM 1,00</t>
  </si>
  <si>
    <t>007161</t>
  </si>
  <si>
    <t>007162</t>
  </si>
  <si>
    <t>007163</t>
  </si>
  <si>
    <t>007164</t>
  </si>
  <si>
    <t>007166</t>
  </si>
  <si>
    <t>007167</t>
  </si>
  <si>
    <t>007168</t>
  </si>
  <si>
    <t>007169</t>
  </si>
  <si>
    <t>007170</t>
  </si>
  <si>
    <t>007171</t>
  </si>
  <si>
    <t>007172</t>
  </si>
  <si>
    <t>007173</t>
  </si>
  <si>
    <t>007174</t>
  </si>
  <si>
    <t>007175</t>
  </si>
  <si>
    <t>007176</t>
  </si>
  <si>
    <t>007177</t>
  </si>
  <si>
    <t>007178</t>
  </si>
  <si>
    <t>007186</t>
  </si>
  <si>
    <t>007190</t>
  </si>
  <si>
    <t>074</t>
  </si>
  <si>
    <t>30013600000003</t>
  </si>
  <si>
    <t>000196</t>
  </si>
  <si>
    <t>C.C.PRO GMBH</t>
  </si>
  <si>
    <t>000210</t>
  </si>
  <si>
    <t>000211</t>
  </si>
  <si>
    <t>000214</t>
  </si>
  <si>
    <t>000215</t>
  </si>
  <si>
    <t>000278</t>
  </si>
  <si>
    <t>000528</t>
  </si>
  <si>
    <t>30013520121501</t>
  </si>
  <si>
    <t>000379</t>
  </si>
  <si>
    <t>30013520360751</t>
  </si>
  <si>
    <t>30013510520751</t>
  </si>
  <si>
    <t>30013510430751</t>
  </si>
  <si>
    <t>30013510521001</t>
  </si>
  <si>
    <t>30013510300751</t>
  </si>
  <si>
    <t>000398</t>
  </si>
  <si>
    <t>30013510350751</t>
  </si>
  <si>
    <t>000431</t>
  </si>
  <si>
    <t>30013520300751</t>
  </si>
  <si>
    <t>30013510210751</t>
  </si>
  <si>
    <t>30013510300501</t>
  </si>
  <si>
    <t>30013510210501</t>
  </si>
  <si>
    <t>30013510160501</t>
  </si>
  <si>
    <t>30013520160501</t>
  </si>
  <si>
    <t>000432</t>
  </si>
  <si>
    <t>000434</t>
  </si>
  <si>
    <t>000499</t>
  </si>
  <si>
    <t>30013510490751</t>
  </si>
  <si>
    <t>000514</t>
  </si>
  <si>
    <t>MATCUR, S.A. DE C.V</t>
  </si>
  <si>
    <t>30013510211501</t>
  </si>
  <si>
    <t>30013510301501</t>
  </si>
  <si>
    <t>000517</t>
  </si>
  <si>
    <t>000524</t>
  </si>
  <si>
    <t>30013510360751</t>
  </si>
  <si>
    <t>000529</t>
  </si>
  <si>
    <t>000530</t>
  </si>
  <si>
    <t>000531</t>
  </si>
  <si>
    <t>000532</t>
  </si>
  <si>
    <t>000542</t>
  </si>
  <si>
    <t>30013510291501</t>
  </si>
  <si>
    <t>30013510351501</t>
  </si>
  <si>
    <t>30013510411501</t>
  </si>
  <si>
    <t>30013510356001</t>
  </si>
  <si>
    <t>000557</t>
  </si>
  <si>
    <t>SERRAL SA DE CV</t>
  </si>
  <si>
    <t>30013510521501</t>
  </si>
  <si>
    <t>000566</t>
  </si>
  <si>
    <t>000570</t>
  </si>
  <si>
    <t>30013510596001</t>
  </si>
  <si>
    <t>30013510491501</t>
  </si>
  <si>
    <t>000580</t>
  </si>
  <si>
    <t>078</t>
  </si>
  <si>
    <t>000584</t>
  </si>
  <si>
    <t>30013510361501</t>
  </si>
  <si>
    <t>000597</t>
  </si>
  <si>
    <t>30013520521001</t>
  </si>
  <si>
    <t>30013520520751</t>
  </si>
  <si>
    <t>30013520431501</t>
  </si>
  <si>
    <t>30013520431001</t>
  </si>
  <si>
    <t>30013520430751</t>
  </si>
  <si>
    <t>000604</t>
  </si>
  <si>
    <t>UNITED MEDICAL INDUSTRIES CO. LTD</t>
  </si>
  <si>
    <t>000605</t>
  </si>
  <si>
    <t>000606</t>
  </si>
  <si>
    <t>000607</t>
  </si>
  <si>
    <t>30013510590751</t>
  </si>
  <si>
    <t>000621</t>
  </si>
  <si>
    <t>000623</t>
  </si>
  <si>
    <t>30013520351501</t>
  </si>
  <si>
    <t>000628</t>
  </si>
  <si>
    <t>000629</t>
  </si>
  <si>
    <t>000630</t>
  </si>
  <si>
    <t>30013510351001</t>
  </si>
  <si>
    <t>30013510491001</t>
  </si>
  <si>
    <t>000632</t>
  </si>
  <si>
    <t>000635</t>
  </si>
  <si>
    <t>072</t>
  </si>
  <si>
    <t>30013520361501</t>
  </si>
  <si>
    <t>000640</t>
  </si>
  <si>
    <t>30013510431001</t>
  </si>
  <si>
    <t>30013510161501</t>
  </si>
  <si>
    <t>000641</t>
  </si>
  <si>
    <t>30013510591001</t>
  </si>
  <si>
    <t>000643</t>
  </si>
  <si>
    <t>30013520211501</t>
  </si>
  <si>
    <t>30013520356001</t>
  </si>
  <si>
    <t>30013520416001</t>
  </si>
  <si>
    <t>30013510496001</t>
  </si>
  <si>
    <t>30013510591501</t>
  </si>
  <si>
    <t>30013520496001</t>
  </si>
  <si>
    <t>000644</t>
  </si>
  <si>
    <t>30013510296001</t>
  </si>
  <si>
    <t>30013510416001</t>
  </si>
  <si>
    <t>000645</t>
  </si>
  <si>
    <t>000646</t>
  </si>
  <si>
    <t>114</t>
  </si>
  <si>
    <t>30013520300752</t>
  </si>
  <si>
    <t>30013510430752</t>
  </si>
  <si>
    <t>30013510431002</t>
  </si>
  <si>
    <t>30013510431502</t>
  </si>
  <si>
    <t>30013510520752</t>
  </si>
  <si>
    <t>30013510521002</t>
  </si>
  <si>
    <t>30013520360752</t>
  </si>
  <si>
    <t>30013520361002</t>
  </si>
  <si>
    <t>30013520430752</t>
  </si>
  <si>
    <t>30013520520752</t>
  </si>
  <si>
    <t>30013520521002</t>
  </si>
  <si>
    <t>000650</t>
  </si>
  <si>
    <t>000652</t>
  </si>
  <si>
    <t>30013510706001</t>
  </si>
  <si>
    <t>000653</t>
  </si>
  <si>
    <t>DYNEK PTY LTD</t>
  </si>
  <si>
    <t>30013520360501</t>
  </si>
  <si>
    <t>30013520210751</t>
  </si>
  <si>
    <t>30013520210501</t>
  </si>
  <si>
    <t>30013510121501</t>
  </si>
  <si>
    <t>MAXCOL INDUSTRIA E COMERCIO EIRELI</t>
  </si>
  <si>
    <t>15000420000029</t>
  </si>
  <si>
    <t>PIROGALOL</t>
  </si>
  <si>
    <t>000660</t>
  </si>
  <si>
    <t>000564</t>
  </si>
  <si>
    <t>30013510491502</t>
  </si>
  <si>
    <t>30013510411502</t>
  </si>
  <si>
    <t>30013510410752</t>
  </si>
  <si>
    <t>000962</t>
  </si>
  <si>
    <t>060</t>
  </si>
  <si>
    <t>30276500018030</t>
  </si>
  <si>
    <t>30276500006030</t>
  </si>
  <si>
    <t>30276500014030</t>
  </si>
  <si>
    <t>30276500008030</t>
  </si>
  <si>
    <t>30276500009030</t>
  </si>
  <si>
    <t>30276500013030</t>
  </si>
  <si>
    <t>30276500012030</t>
  </si>
  <si>
    <t>30276500019030</t>
  </si>
  <si>
    <t>30276500015030</t>
  </si>
  <si>
    <t>30276500007030</t>
  </si>
  <si>
    <t>003244</t>
  </si>
  <si>
    <t>30266000012080</t>
  </si>
  <si>
    <t>R0X 185MM2 90C 0,6/1KV NU CL5   C392 3210003533</t>
  </si>
  <si>
    <t>30266000013080</t>
  </si>
  <si>
    <t>R90X 150MM2 90C 0,6/1KV NU CL5   C392 3210003534</t>
  </si>
  <si>
    <t>30266000014080</t>
  </si>
  <si>
    <t>R90X 120MM2 90C 0,6/1KV NU CL5    C392 3210003535</t>
  </si>
  <si>
    <t>30266000001080</t>
  </si>
  <si>
    <t>R90X 95MM2 90C 0,6/1KV NU CL5  c392 3210003536</t>
  </si>
  <si>
    <t>30266000016080</t>
  </si>
  <si>
    <t>R90X 70MM2 90C 0,6/1KV NU CL5    C392 3210003537</t>
  </si>
  <si>
    <t>30266000017080</t>
  </si>
  <si>
    <t>R90X 50MM2 90C 0,6/1KV NU CL5   C392  3210003538</t>
  </si>
  <si>
    <t>30276000114080</t>
  </si>
  <si>
    <t>R90X 3X35+3X6,0MM2 90C 0,6/1KV BTE CL5 c392 3210005470</t>
  </si>
  <si>
    <t>30276000072080</t>
  </si>
  <si>
    <t>R90X 3X50MM2 90C 0,6/1KV BTE CL5 C392 3210004817</t>
  </si>
  <si>
    <t>30276000115080</t>
  </si>
  <si>
    <t>R90X 3X35MM2 90C 0,6/1KV CL5 NU BTE C392 3210005471</t>
  </si>
  <si>
    <t>30276000118080</t>
  </si>
  <si>
    <t>R90X 4X16MM2 90C 0,6/1KV CL5 NU BTE C392 3210005472</t>
  </si>
  <si>
    <t>30276000117080</t>
  </si>
  <si>
    <t>R90X 4X10MM2 90C 0,6/1KV CL5 NU BTE C392 3210005473</t>
  </si>
  <si>
    <t>30276000079080</t>
  </si>
  <si>
    <t>R90X 4X6,00MM2 90C 0,6/1KV BTE CL5  C392 3210003561</t>
  </si>
  <si>
    <t>30276000116080</t>
  </si>
  <si>
    <t>R90X 4X4,00MM2 90C 0,6/1KV CL5 BTE C392 3210005474</t>
  </si>
  <si>
    <t>30276000120080</t>
  </si>
  <si>
    <t>R90X 4X2,50MM2 90C 0,6/1KV CL5 BTE C392 3210005475</t>
  </si>
  <si>
    <t>30276000080080</t>
  </si>
  <si>
    <t>R90X 3X2,50MM2 90C 0,6/1KV BTE CL5 C392 3210005476</t>
  </si>
  <si>
    <t>30276000081080</t>
  </si>
  <si>
    <t>R90X 2X2,50MM2 90C 0,6/1KV BTE CL5 C392 3210003564</t>
  </si>
  <si>
    <t>30276000082080</t>
  </si>
  <si>
    <t>R90X 3X1,50MM2 90C 0,6/1KV BTE CL5 C392 3210004663</t>
  </si>
  <si>
    <t>30276000083080</t>
  </si>
  <si>
    <t>R90X 2X1,50MM2 90C 0,6/1KV BTE CL5  C392 3210003569</t>
  </si>
  <si>
    <t>30276000119080</t>
  </si>
  <si>
    <t>R90X 4X1,50MM2 90C 0,6/1KV CL5 BTE C392  3210005477</t>
  </si>
  <si>
    <t>30276000084080</t>
  </si>
  <si>
    <t>R90X 5X1,50MM2 90C 0,6/1KV BTE CL5 C392 3210003566</t>
  </si>
  <si>
    <t>30276000086080</t>
  </si>
  <si>
    <t>R90X 2X16MM2 90C 0,6/1KV BTE CL5 C392 3210004029</t>
  </si>
  <si>
    <t>30276000087080</t>
  </si>
  <si>
    <t>R90X 2X10MM2 90C 0,6/1KV BTE CL5  C392  3210004030</t>
  </si>
  <si>
    <t>30276000089080</t>
  </si>
  <si>
    <t>R90X 4X4,00MM2 90C 0,6/1KV BTE CL5 C392 3210004033</t>
  </si>
  <si>
    <t>R90X 2X1,50MM2 90C 0,6/1KV BTE CL5 C392 3210003658</t>
  </si>
  <si>
    <t>30276000091090</t>
  </si>
  <si>
    <t>R90X 2X1,50MM2 0,15/0,25KV BC BTE CL5 C392 3210003657</t>
  </si>
  <si>
    <t>30276000094090</t>
  </si>
  <si>
    <t>R90X 5X1,5MM2 90C 0,15/0,25KV BC BTE CL5 C392 3210003674</t>
  </si>
  <si>
    <t>30276000111090</t>
  </si>
  <si>
    <t>R90X 19X1,5MM2 90C 0,15/0,25KV BC BTE CL5 C392 3210005483</t>
  </si>
  <si>
    <t>30276000097090</t>
  </si>
  <si>
    <t>R90X 44X1,0MM2 90C 0,15/0,25KV BC BTE CL5 C392 3210004666</t>
  </si>
  <si>
    <t>30276000100090</t>
  </si>
  <si>
    <t>R90X 7X2X1MM2 90C 0,15/0,25KV BC BTE CL5 c392 3210005480</t>
  </si>
  <si>
    <t>30276000101090</t>
  </si>
  <si>
    <t>R90X 4X2X1MM2 90C 0,15/0,25KV BC BTE CL5  c392 3210004034</t>
  </si>
  <si>
    <t>30276000102090</t>
  </si>
  <si>
    <t>R90X 2X2X1MM2 90C 0,15/0,25KV BC BTE CL5 C392 3210005469</t>
  </si>
  <si>
    <t>30276000035090</t>
  </si>
  <si>
    <t>R90X 1X2X0,75MM2 0,15/0,25KV BC BTE CL5 C392 3210003655</t>
  </si>
  <si>
    <t>30276000104090</t>
  </si>
  <si>
    <t>R90X 8X3X0,75MM2 90C 0,15/0,25KV BC BTE C392 3210004268</t>
  </si>
  <si>
    <t>30276000105090</t>
  </si>
  <si>
    <t>R90X 10X2X1,5MM2 0,15/0,25KV BIC BTE CL5 C392 3210003646</t>
  </si>
  <si>
    <t>30276000106090</t>
  </si>
  <si>
    <t>R90X 8X2X1,5MM2 0,15/0,25KV BIC BTE CL5 C392 3210003690</t>
  </si>
  <si>
    <t>30276000109090</t>
  </si>
  <si>
    <t>R90X 4X2X0,75MM2 90C 0,15/0,25KV BIC BTE C5 C392 3210003672</t>
  </si>
  <si>
    <t>30276000110090</t>
  </si>
  <si>
    <t>R90X 2X2X0,75MM2 90C 0,15/0,25KV BIC BTE C5 C392 3210003660</t>
  </si>
  <si>
    <t>MR90X 3X6,0MM2 90C 0,6/1KV BTE CL5 C392 3210003570</t>
  </si>
  <si>
    <t>30276150007820</t>
  </si>
  <si>
    <t>MR90X 2X2,5MM2 90C 0,6/1KV BTE CL5 C392 3210004547</t>
  </si>
  <si>
    <t>30276150008820</t>
  </si>
  <si>
    <t>MR90X 3X1,5MM2 90C 0,6/1KV BTE CL5 C392 3210003572</t>
  </si>
  <si>
    <t>30276150009820</t>
  </si>
  <si>
    <t>MR90X 2X1,5MM2 90C 0,6/1KV BTE CL5 C392 3210004549</t>
  </si>
  <si>
    <t>30276150010512</t>
  </si>
  <si>
    <t>MR90X 10X1,5MM2 90C 0,15/0,25KV BC BTE CL5 C392 3210004269</t>
  </si>
  <si>
    <t>30276150012512</t>
  </si>
  <si>
    <t>MR90X 1X2X1,0MM2 90C 0,15/0,25KV BC BTE C5 C392 3210003639</t>
  </si>
  <si>
    <t>30276150013512</t>
  </si>
  <si>
    <t>MR90X 2X2X0,75MM2 90C 0,15/0,25KV BIC BTE C5 C392 3210003637</t>
  </si>
  <si>
    <t>004946</t>
  </si>
  <si>
    <t>30260020002999</t>
  </si>
  <si>
    <t>30261400099020</t>
  </si>
  <si>
    <t>COFIALT-3 150MM2 200C 3KV FG EST ACH    (E5W100045720)</t>
  </si>
  <si>
    <t>COFIALT-3.3 16MM2 200C 3,3KV FG EST ACH   (E5W100045722)</t>
  </si>
  <si>
    <t>COFIALT-3.3 4,00MM2 200C 3,3KV FG EST ACH  (E5W100045723)</t>
  </si>
  <si>
    <t>005544</t>
  </si>
  <si>
    <t>COFIFLEX TPP 3,00MM 130C 2KV  (4033)</t>
  </si>
  <si>
    <t>COFIFLEX TPP 4,00MM 130C 2KV  (4036)</t>
  </si>
  <si>
    <t>COFIFLEX TPP 2,00MM 130C 2KV  (4029)</t>
  </si>
  <si>
    <t>30259040004040</t>
  </si>
  <si>
    <t>COFIFLEX TPP 2,00MM 130C 2KV  (4039)</t>
  </si>
  <si>
    <t>30259040004090</t>
  </si>
  <si>
    <t>COFIFLEX TPP 2,00MM 130C 2KV  (12540)</t>
  </si>
  <si>
    <t>COFIFLEX TPP 3,00MM 130C 2KV (4033)</t>
  </si>
  <si>
    <t>COFIFLEX TPP 2,00MM 130C 2KV (4028)</t>
  </si>
  <si>
    <t>005552</t>
  </si>
  <si>
    <t>30262100096030</t>
  </si>
  <si>
    <t>LM-130 16MM2 130C 750V   (43217)</t>
  </si>
  <si>
    <t>LM-130 16MM2 130C 750V   (43219)</t>
  </si>
  <si>
    <t>005619</t>
  </si>
  <si>
    <t>30271320019010</t>
  </si>
  <si>
    <t>005647</t>
  </si>
  <si>
    <t>30271300012040</t>
  </si>
  <si>
    <t>COFISIL-BP FG SHS 8X10AWG 200C 600V (10640115)</t>
  </si>
  <si>
    <t>30261000063040</t>
  </si>
  <si>
    <t>COFISIL-ST 2AWG 200C 600V 10050698</t>
  </si>
  <si>
    <t>LM-125 6AWG 125C 600V  10050696</t>
  </si>
  <si>
    <t>LM-125 10AWG 125C 600V  10050694</t>
  </si>
  <si>
    <t>LMW 14AWG 125/150C 600V-750V (PT T5/V2)  10015232</t>
  </si>
  <si>
    <t>LM-125 6AWG 125C 600V   10050696</t>
  </si>
  <si>
    <t>005672</t>
  </si>
  <si>
    <t>30259040004060</t>
  </si>
  <si>
    <t>30259040005020</t>
  </si>
  <si>
    <t>30259040005060</t>
  </si>
  <si>
    <t>30259040013020</t>
  </si>
  <si>
    <t>005773</t>
  </si>
  <si>
    <t>CABO IGNICAO 1,00MM2 EST PE/SIL-LS (NGK)  84149127</t>
  </si>
  <si>
    <t>CABO IGNICAO 1,00MM2 EST PE/SIL-LS (NGK)  84149128</t>
  </si>
  <si>
    <t>CABO IGNICAO 1,00MM2 EST PE/SIL-LS (NGK)   84150296</t>
  </si>
  <si>
    <t>CABO IGNICAO 1,00MM2 EST PE/SIL-LS (NGK)  84150297</t>
  </si>
  <si>
    <t>005793</t>
  </si>
  <si>
    <t>005920</t>
  </si>
  <si>
    <t>000608</t>
  </si>
  <si>
    <t>30274000213030</t>
  </si>
  <si>
    <t>SO-M 14X2,50MM2 90C 750V KEVLAR   11036965</t>
  </si>
  <si>
    <t>005927</t>
  </si>
  <si>
    <t>30276000085080</t>
  </si>
  <si>
    <t>COFINAV R90X 2X25MM2 90C 0,6/1KV BTE CL5 NU 3210004028</t>
  </si>
  <si>
    <t>30276000182830</t>
  </si>
  <si>
    <t>COFINAV R90X 3X25MM2 90C 0,6/1KV BTE CL5 NU 3210003684</t>
  </si>
  <si>
    <t>30276000088080</t>
  </si>
  <si>
    <t>COFINAV R90X 2X6,00MM2 90C 0,6/1KV BTE CL5 NU 3210003661</t>
  </si>
  <si>
    <t>30276000095090</t>
  </si>
  <si>
    <t>COFINAV R90X 5X1,0MM2 90C 0,15/0,25KV BC BTE CL5 3210004665</t>
  </si>
  <si>
    <t>COFINAV R90X 3X2,50MM2 90C 0,6/1KV BTE CL5 NU 3210005476</t>
  </si>
  <si>
    <t>COFINAV R90X 4X6,00MM2 90C 0,6/1KV BTE CL5 NU 3210003561</t>
  </si>
  <si>
    <t>COFINAV MR90X 2X1,5MM2 90C 0,6/1KV BTE CL5 NU 3210004549</t>
  </si>
  <si>
    <t>005965</t>
  </si>
  <si>
    <t>30261000149040</t>
  </si>
  <si>
    <t>30262100048070</t>
  </si>
  <si>
    <t>30261400040010</t>
  </si>
  <si>
    <t>30262100321014</t>
  </si>
  <si>
    <t>30262100322012</t>
  </si>
  <si>
    <t>30262100323080</t>
  </si>
  <si>
    <t>30262100324080</t>
  </si>
  <si>
    <t>30262100034010</t>
  </si>
  <si>
    <t>30262100048060</t>
  </si>
  <si>
    <t>005966</t>
  </si>
  <si>
    <t>30262100034040</t>
  </si>
  <si>
    <t>30262100034090</t>
  </si>
  <si>
    <t>30262100034060</t>
  </si>
  <si>
    <t>005970</t>
  </si>
  <si>
    <t>COFIFLEX TPP 2,00MM 130C 2KV  (4027)</t>
  </si>
  <si>
    <t>005988</t>
  </si>
  <si>
    <t>30261400053010</t>
  </si>
  <si>
    <t>COFIALT-7 95MM2 200C 7KV ACH 10189697</t>
  </si>
  <si>
    <t>30261400041010</t>
  </si>
  <si>
    <t>COFIALT-5 95MM2 200C 5KV ACH  10083100</t>
  </si>
  <si>
    <t>30262100066020</t>
  </si>
  <si>
    <t>30262100065020</t>
  </si>
  <si>
    <t>005993</t>
  </si>
  <si>
    <t>LMW 16AWG 125/150C 600V-750V (MR 7/P2)10050696</t>
  </si>
  <si>
    <t>30259020018010</t>
  </si>
  <si>
    <t>COFIFLEX TPA 22,0MM 155C 2KV 11586737</t>
  </si>
  <si>
    <t>30261000012040</t>
  </si>
  <si>
    <t>COFISIL-ST 4AWG 200C 600V 10050697</t>
  </si>
  <si>
    <t>30262100009051</t>
  </si>
  <si>
    <t>LMW 14AWG 125/150C 600V-750V (COLORIDOS) 12314624</t>
  </si>
  <si>
    <t>006038</t>
  </si>
  <si>
    <t>COFIALT-5 95MM2 200C 5KV ACH 10083100</t>
  </si>
  <si>
    <t>006045</t>
  </si>
  <si>
    <t>30259060007030</t>
  </si>
  <si>
    <t>006055</t>
  </si>
  <si>
    <t>000335</t>
  </si>
  <si>
    <t>30275000004011</t>
  </si>
  <si>
    <t>COFIPAR TX 5X0,50MM2 200C 300V FEP/SIL BC AG(A7B91501295859)</t>
  </si>
  <si>
    <t>006074</t>
  </si>
  <si>
    <t>30261900004023</t>
  </si>
  <si>
    <t>CABO IGNICAO 1,00MM2 EST PE/SIL-LS (NGK)   84149126</t>
  </si>
  <si>
    <t>006082</t>
  </si>
  <si>
    <t>000471</t>
  </si>
  <si>
    <t>30273300001030</t>
  </si>
  <si>
    <t>006083</t>
  </si>
  <si>
    <t>LMW 14AWG 125/150C 600V-750V (PT T5/V2)10015232</t>
  </si>
  <si>
    <t>LMW 16AWG 125/150C 600V-750V (MR 7/P2) 10015226</t>
  </si>
  <si>
    <t>IGNICAO 1,00MM2 EST/PE/SIL LS ( BOCH PREMIUM) - CO 1081375</t>
  </si>
  <si>
    <t>CABO IGNICAO 1,00MM2 EST/PE/SIL LS (BOSCH) C0081375</t>
  </si>
  <si>
    <t>006087</t>
  </si>
  <si>
    <t>30271320005010</t>
  </si>
  <si>
    <t>COFISIL-BPG 4X2,50MM2 200C 750V 10315780</t>
  </si>
  <si>
    <t>006088</t>
  </si>
  <si>
    <t>30271300056010</t>
  </si>
  <si>
    <t>COFISIL-BP 7X1,00MM2 200C 750V BTC (CAPA INTERNA) 10330570</t>
  </si>
  <si>
    <t>006091</t>
  </si>
  <si>
    <t>000383</t>
  </si>
  <si>
    <t>30271320002010</t>
  </si>
  <si>
    <t>COFISIL-BPG FG 3X2,50MM2 200C 750V 10354132</t>
  </si>
  <si>
    <t>006099</t>
  </si>
  <si>
    <t>30274000007030</t>
  </si>
  <si>
    <t>SO-M 7X2,50MM2 90C 750V 10470898</t>
  </si>
  <si>
    <t>006100</t>
  </si>
  <si>
    <t>COFISIL-NFG 70MM2  200C 750V 10321357</t>
  </si>
  <si>
    <t>006108</t>
  </si>
  <si>
    <t>001129</t>
  </si>
  <si>
    <t>30262100246030</t>
  </si>
  <si>
    <t>006110</t>
  </si>
  <si>
    <t>30273600018030</t>
  </si>
  <si>
    <t>COFIPLAN PP 4X70MM2 70C 750V     302814</t>
  </si>
  <si>
    <t>006111</t>
  </si>
  <si>
    <t>30271320030010</t>
  </si>
  <si>
    <t>COFISIL-BPG 25X1,50MM2 200C 750V EST   314678</t>
  </si>
  <si>
    <t>006112</t>
  </si>
  <si>
    <t>001900</t>
  </si>
  <si>
    <t>30274000100030</t>
  </si>
  <si>
    <t>SO-MISTO 4X6,00 + 12X1,0MM2 90C 750V - 2001923</t>
  </si>
  <si>
    <t>006113</t>
  </si>
  <si>
    <t>COFISIL-BPG 4X4,00MM2 200C 750V    306822</t>
  </si>
  <si>
    <t>30271320029010</t>
  </si>
  <si>
    <t>COFISIL-BPG 12X1,50MM2 200C 750V   306826</t>
  </si>
  <si>
    <t>006116</t>
  </si>
  <si>
    <t>30271330015010</t>
  </si>
  <si>
    <t>006119</t>
  </si>
  <si>
    <t>30271310019012</t>
  </si>
  <si>
    <t>COFISIL-BP SHT 5X0,75MM2 300C 750V BTC</t>
  </si>
  <si>
    <t>006120</t>
  </si>
  <si>
    <t>PCE ENGENHARIA E MONTAGENS INDUSTRIAIS LTDA</t>
  </si>
  <si>
    <t>30266000011030</t>
  </si>
  <si>
    <t>30266000032030</t>
  </si>
  <si>
    <t>COFINAV R90X 16MM2 90C 0,6/1KV CL5</t>
  </si>
  <si>
    <t>30266000033030</t>
  </si>
  <si>
    <t>COFINAV R90X 25MM2 90C 0,6/1KV CL5</t>
  </si>
  <si>
    <t>30262100081020</t>
  </si>
  <si>
    <t>30262100080020</t>
  </si>
  <si>
    <t>30266000034030</t>
  </si>
  <si>
    <t>COFINAV R90X 6,0MM2 90C 0,6/1KV CL5</t>
  </si>
  <si>
    <t>30266000035030</t>
  </si>
  <si>
    <t>COFINAV R90X 2,50MM2 90C 0,6/1KV CL5</t>
  </si>
  <si>
    <t>30266000036030</t>
  </si>
  <si>
    <t>COFINAV R90X 4,0MM2 90C 0,6/1KV CL5</t>
  </si>
  <si>
    <t>30266000002030</t>
  </si>
  <si>
    <t>30262100073020</t>
  </si>
  <si>
    <t>30266000031020</t>
  </si>
  <si>
    <t>COFINAV R90X 2.50MM2 90C 0,6/1KV</t>
  </si>
  <si>
    <t>006137</t>
  </si>
  <si>
    <t>006141</t>
  </si>
  <si>
    <t>COFINAV R90X 4X2X1,0MM2 0,15/0,25KV BC + PC</t>
  </si>
  <si>
    <t>006142</t>
  </si>
  <si>
    <t>238</t>
  </si>
  <si>
    <t>30277000002030</t>
  </si>
  <si>
    <t>006147</t>
  </si>
  <si>
    <t>006149</t>
  </si>
  <si>
    <t>COFIALT-3 150MM2 200C 3KV FG EST ACH (PC000051887)</t>
  </si>
  <si>
    <t>30261400100020</t>
  </si>
  <si>
    <t>COFIALT-3 185MM2 200C 3KV FG EST ACH (PC000051888)</t>
  </si>
  <si>
    <t>COFIALT-3.3 16MM2 200C 3,3KV FG EST ACH (PC000051889)</t>
  </si>
  <si>
    <t>30262100134030</t>
  </si>
  <si>
    <t>LM-NH 85 120MM2 90C 0,6/1KV EST CL5 (PCE0000027820)</t>
  </si>
  <si>
    <t>006151</t>
  </si>
  <si>
    <t>COFIALT-3 150MM2 200C 3KV FG EST ACH(PC000051887)</t>
  </si>
  <si>
    <t>006153</t>
  </si>
  <si>
    <t>30263200010030</t>
  </si>
  <si>
    <t>COFIVINIL-MT 50MM2 90C 3,6/6KV (METROS)</t>
  </si>
  <si>
    <t>006154</t>
  </si>
  <si>
    <t>COFISIL-BPG 4X2,50MM2 200C 750V (7003935)</t>
  </si>
  <si>
    <t>006156</t>
  </si>
  <si>
    <t>006157</t>
  </si>
  <si>
    <t>CAMPOS SILVEIRA IMOVEIS LTDA - EPP</t>
  </si>
  <si>
    <t>006158</t>
  </si>
  <si>
    <t>30274000250030</t>
  </si>
  <si>
    <t>SO-M 32X1,50MM2 90C 750V EST (ENFITADO)</t>
  </si>
  <si>
    <t>30261400126030</t>
  </si>
  <si>
    <t>COFIALT-7.2 16MM2 200C 7,2KV POL 13573227</t>
  </si>
  <si>
    <t>30261400087030</t>
  </si>
  <si>
    <t>COFIALT-7.2 35MM2 200C 7,2KV POL  13526931</t>
  </si>
  <si>
    <t>006164</t>
  </si>
  <si>
    <t>006165</t>
  </si>
  <si>
    <t>30271700005010</t>
  </si>
  <si>
    <t>006166</t>
  </si>
  <si>
    <t>30273000006090</t>
  </si>
  <si>
    <t>CABO PP 3X1,50MM2 105C 300V BC</t>
  </si>
  <si>
    <t>006167</t>
  </si>
  <si>
    <t>30274000096030</t>
  </si>
  <si>
    <t>30274100036030</t>
  </si>
  <si>
    <t>006168</t>
  </si>
  <si>
    <t>GERDAU ACOS LONGOS S.A</t>
  </si>
  <si>
    <t>30261000034010</t>
  </si>
  <si>
    <t>006169</t>
  </si>
  <si>
    <t>30274000003030</t>
  </si>
  <si>
    <t>006170</t>
  </si>
  <si>
    <t>006171</t>
  </si>
  <si>
    <t>30259060021012</t>
  </si>
  <si>
    <t>30259060010012</t>
  </si>
  <si>
    <t>006173</t>
  </si>
  <si>
    <t>30276000090080</t>
  </si>
  <si>
    <t>006182</t>
  </si>
  <si>
    <t>COFI-R 3X1,00MM2 90C 0,6/1,1KV EST</t>
  </si>
  <si>
    <t>006185</t>
  </si>
  <si>
    <t>30271300690010</t>
  </si>
  <si>
    <t>006186</t>
  </si>
  <si>
    <t>30262100343260</t>
  </si>
  <si>
    <t>006187</t>
  </si>
  <si>
    <t>30274100045030</t>
  </si>
  <si>
    <t>W-M 4X16MM2 90C 750V AA  (71505487)</t>
  </si>
  <si>
    <t>006189</t>
  </si>
  <si>
    <t>000468</t>
  </si>
  <si>
    <t>30262100149030</t>
  </si>
  <si>
    <t>LM-105 1,50MM2 70/105C 0,6/1KV EST (Z40822669P001)</t>
  </si>
  <si>
    <t>006190</t>
  </si>
  <si>
    <t>30262100175023</t>
  </si>
  <si>
    <t>30273300009030</t>
  </si>
  <si>
    <t>006191</t>
  </si>
  <si>
    <t>30262100251030</t>
  </si>
  <si>
    <t>30262100023010</t>
  </si>
  <si>
    <t>30262100023040</t>
  </si>
  <si>
    <t>30262100251020</t>
  </si>
  <si>
    <t>30262100023060</t>
  </si>
  <si>
    <t>30262100014080</t>
  </si>
  <si>
    <t>30262100017080</t>
  </si>
  <si>
    <t>006192</t>
  </si>
  <si>
    <t>W-M 4X16MM2 90C 750V EST  (1053772)</t>
  </si>
  <si>
    <t>006193</t>
  </si>
  <si>
    <t>30261400078010</t>
  </si>
  <si>
    <t>COFIALT-7 2AWG 200C 7KV ACH    B74GH2D CB0001</t>
  </si>
  <si>
    <t>30274000230030</t>
  </si>
  <si>
    <t>SO-M 24X2,50MM2 90C 750V</t>
  </si>
  <si>
    <t>006196</t>
  </si>
  <si>
    <t>30262100150010</t>
  </si>
  <si>
    <t>30262100151010</t>
  </si>
  <si>
    <t>30262100151050</t>
  </si>
  <si>
    <t>30261000175010</t>
  </si>
  <si>
    <t>COFISIL-N 6,00MM2 200C 1KV ACH</t>
  </si>
  <si>
    <t>30261000175030</t>
  </si>
  <si>
    <t>30261000175020</t>
  </si>
  <si>
    <t>006199</t>
  </si>
  <si>
    <t>30261000022040</t>
  </si>
  <si>
    <t>30262100091040</t>
  </si>
  <si>
    <t>30262100338090</t>
  </si>
  <si>
    <t>006203</t>
  </si>
  <si>
    <t>30262100005080</t>
  </si>
  <si>
    <t>30262100048030</t>
  </si>
  <si>
    <t>006204</t>
  </si>
  <si>
    <t>TUPY S/A</t>
  </si>
  <si>
    <t>002176</t>
  </si>
  <si>
    <t>COFISIL-BPG 4X1,50MM2 200C 750V 40027049</t>
  </si>
  <si>
    <t>006206</t>
  </si>
  <si>
    <t>30274000025030</t>
  </si>
  <si>
    <t>30271300068010</t>
  </si>
  <si>
    <t>COFISIL-BP 6X1,50MM2 200C 750V</t>
  </si>
  <si>
    <t>006207</t>
  </si>
  <si>
    <t>30271320009011</t>
  </si>
  <si>
    <t>006208</t>
  </si>
  <si>
    <t>30274100017030</t>
  </si>
  <si>
    <t>006216</t>
  </si>
  <si>
    <t>30274000183030</t>
  </si>
  <si>
    <t>SO-M 25X2,50MM2 90C 750V</t>
  </si>
  <si>
    <t>006217</t>
  </si>
  <si>
    <t>30274100057011</t>
  </si>
  <si>
    <t>W-MISTO 4X70+15X10MM2 90C 1KV FG+ARM (13249456)</t>
  </si>
  <si>
    <t>006218</t>
  </si>
  <si>
    <t>30271300024030</t>
  </si>
  <si>
    <t>006220</t>
  </si>
  <si>
    <t>006222</t>
  </si>
  <si>
    <t>006223</t>
  </si>
  <si>
    <t>006224</t>
  </si>
  <si>
    <t>000236</t>
  </si>
  <si>
    <t>006225</t>
  </si>
  <si>
    <t>25110130001030</t>
  </si>
  <si>
    <t>006226</t>
  </si>
  <si>
    <t>006227</t>
  </si>
  <si>
    <t>006233</t>
  </si>
  <si>
    <t>COFISIL-BP 3X1,50MM2 200C 750V (14485)</t>
  </si>
  <si>
    <t>006235</t>
  </si>
  <si>
    <t>30262100150030</t>
  </si>
  <si>
    <t>LM-105 2,50MM2 70/105C 0,6/1KV EST (Z40822669P002)</t>
  </si>
  <si>
    <t>30262100151030</t>
  </si>
  <si>
    <t>LM-105 4,00MM2 70/105C 0,6/1KV EST (Z40822669P003)</t>
  </si>
  <si>
    <t>30262100150060</t>
  </si>
  <si>
    <t>LM-105 2,50MM2 70/105C 0,6/1KV EST (Z40822669P013)</t>
  </si>
  <si>
    <t>30262100149040</t>
  </si>
  <si>
    <t>LM-105 1,50MM2 70/105C 0,6/1KV EST (Z40822669P019)</t>
  </si>
  <si>
    <t>006245</t>
  </si>
  <si>
    <t>30271320031010</t>
  </si>
  <si>
    <t>COFISIL-BPG 4X2,50MM2 200C 0,6/1,1KV (SIDERAR)</t>
  </si>
  <si>
    <t>006251</t>
  </si>
  <si>
    <t>30259070009010</t>
  </si>
  <si>
    <t>006252</t>
  </si>
  <si>
    <t>30259070015012</t>
  </si>
  <si>
    <t>006258</t>
  </si>
  <si>
    <t>30261400014010</t>
  </si>
  <si>
    <t>006263</t>
  </si>
  <si>
    <t>30274100123030</t>
  </si>
  <si>
    <t>W-MISTO 2X70MM2+16X4,0MM2 90C 2KV EST (8280567)</t>
  </si>
  <si>
    <t>006264</t>
  </si>
  <si>
    <t>CONDUMAX - ELETRO METALURGICA CIAFUNDI LTDA</t>
  </si>
  <si>
    <t>000752</t>
  </si>
  <si>
    <t>30262100175070</t>
  </si>
  <si>
    <t>006265</t>
  </si>
  <si>
    <t>30261400007030</t>
  </si>
  <si>
    <t>COFIALT-3 3/0AWG 200C 3KV EST ST (1102011)</t>
  </si>
  <si>
    <t>006268</t>
  </si>
  <si>
    <t>30274100040030</t>
  </si>
  <si>
    <t>006270</t>
  </si>
  <si>
    <t>NISHIPOWER SERVICOS ELETRICOS LTDA</t>
  </si>
  <si>
    <t>001157</t>
  </si>
  <si>
    <t>000008</t>
  </si>
  <si>
    <t>30261400129010</t>
  </si>
  <si>
    <t>006271</t>
  </si>
  <si>
    <t>FIBRIA-MS CELULOSE SUL MATO-GROSSENSE LTDA</t>
  </si>
  <si>
    <t>30271330013010</t>
  </si>
  <si>
    <t>30271300028010</t>
  </si>
  <si>
    <t>006276</t>
  </si>
  <si>
    <t>30261000177010</t>
  </si>
  <si>
    <t>COFISIL-N 50MM2 200C 750V</t>
  </si>
  <si>
    <t>30261000178010</t>
  </si>
  <si>
    <t>006278</t>
  </si>
  <si>
    <t>30276000240030</t>
  </si>
  <si>
    <t>COFINAV R90X 3X2.50MM2 90ºC 0.6/1KV</t>
  </si>
  <si>
    <t>30276150047320</t>
  </si>
  <si>
    <t>30276150047920</t>
  </si>
  <si>
    <t>COFINAV MR90X 1X2X2.50MM2 90ºC 0.15/0.25KV BC</t>
  </si>
  <si>
    <t>30276150049820</t>
  </si>
  <si>
    <t>COFINAV MR90X 4X4X1,0MM2 90C 0,15/0,25KV CL5 BIC+PC</t>
  </si>
  <si>
    <t>30276150048820</t>
  </si>
  <si>
    <t>COFINAV MR90X 6X2X1,0MM2 90C 0,15/0,25KV CL5 BIC+PC</t>
  </si>
  <si>
    <t>30276750080820</t>
  </si>
  <si>
    <t>COFINAV MR90XTFX SHF2 2X2X0,75MM2 0,15/0,25KV BIC PC AC DOVA</t>
  </si>
  <si>
    <t>30276750082820</t>
  </si>
  <si>
    <t>COFINAV MR90XTFX SHF2 4X2X0,75MM2 0,15/0,25KV BIC PC AC DOVA</t>
  </si>
  <si>
    <t>30276750083820</t>
  </si>
  <si>
    <t>COFINAV MR90XTFX SHF2 7X2X0,75MM2 0,15/0,25KV BIC PC AC DOVA</t>
  </si>
  <si>
    <t>30276750081820</t>
  </si>
  <si>
    <t>COFINAV MR90XTFX SHF2 12X2X0,75MM2 0,15/0,25KV BIC PC AC DOV</t>
  </si>
  <si>
    <t>006282</t>
  </si>
  <si>
    <t>30261000008010</t>
  </si>
  <si>
    <t>30261000010010</t>
  </si>
  <si>
    <t>006283</t>
  </si>
  <si>
    <t>30261400130010</t>
  </si>
  <si>
    <t>COFIALT-7 4AWG 200C 7KV ST</t>
  </si>
  <si>
    <t>006288</t>
  </si>
  <si>
    <t>COFIFLON 18AWG 260C 0,6/1KV (HVHV500962-01)</t>
  </si>
  <si>
    <t>006289</t>
  </si>
  <si>
    <t>DIMEX DISTRIBUIDORA DE MATERIAL ELETRICO LTDA</t>
  </si>
  <si>
    <t>30271330021010</t>
  </si>
  <si>
    <t>COFISIL-BPG SHT 18X1,50MM2 300C 750V</t>
  </si>
  <si>
    <t>006290</t>
  </si>
  <si>
    <t>30261400131010</t>
  </si>
  <si>
    <t>COFIALT-5 95MM2 200C 5KV ACH (20014760)</t>
  </si>
  <si>
    <t>006291</t>
  </si>
  <si>
    <t>006292</t>
  </si>
  <si>
    <t>30271330019010</t>
  </si>
  <si>
    <t>COFISIL-BPG SHT 1X2X1,50MM2 300C 750V BTC (38196)</t>
  </si>
  <si>
    <t>006293</t>
  </si>
  <si>
    <t>LM-130 25MM2 130C 750V  - 128001080025</t>
  </si>
  <si>
    <t>006294</t>
  </si>
  <si>
    <t>30265500003000</t>
  </si>
  <si>
    <t>006317</t>
  </si>
  <si>
    <t>COFIFLEX TRVS 5,00MM 180C 1,5KV   MI.630</t>
  </si>
  <si>
    <t>006318</t>
  </si>
  <si>
    <t>30273300032030</t>
  </si>
  <si>
    <t>COFI-R 2X1,0MM2 90C 750V   8NC126019</t>
  </si>
  <si>
    <t>006320</t>
  </si>
  <si>
    <t>LM-130 2,50MM2 130C 750V (1011067)</t>
  </si>
  <si>
    <t>006329</t>
  </si>
  <si>
    <t>30261400015010</t>
  </si>
  <si>
    <t>COFIALT-5 70MM2 200C 5KV ACH  10411148</t>
  </si>
  <si>
    <t>006330</t>
  </si>
  <si>
    <t>006331</t>
  </si>
  <si>
    <t>30261400042010</t>
  </si>
  <si>
    <t>COFIALT-5 120MM2 200C 5KV ACH 10083101</t>
  </si>
  <si>
    <t>006332</t>
  </si>
  <si>
    <t>30261400132010</t>
  </si>
  <si>
    <t>COFIALT-15 50MM2  200C 15KV ACH 10024186BR</t>
  </si>
  <si>
    <t>006333</t>
  </si>
  <si>
    <t>30271330011010</t>
  </si>
  <si>
    <t>COFISIL-BPG SHT 4X10MM2 300C 750V (8682321)</t>
  </si>
  <si>
    <t>006335</t>
  </si>
  <si>
    <t>METALFIT INOXIDAVEIS LTDA</t>
  </si>
  <si>
    <t>30273200022030</t>
  </si>
  <si>
    <t>COFIVINIL-HEPR 4X150MM2 90C 0,6/1KV</t>
  </si>
  <si>
    <t>30273200025030</t>
  </si>
  <si>
    <t>COFIVINIL-HEPR 4X185MM2 90C 0,6/1KV</t>
  </si>
  <si>
    <t>30273200026030</t>
  </si>
  <si>
    <t>COFIVINIL-HEPR 4X240MM2 90C 0,6/1KV</t>
  </si>
  <si>
    <t>006336</t>
  </si>
  <si>
    <t>30261700049010</t>
  </si>
  <si>
    <t>006337</t>
  </si>
  <si>
    <t>30274100085030</t>
  </si>
  <si>
    <t>W-M 2X50MM2 90C 750V (1225704)</t>
  </si>
  <si>
    <t>006338</t>
  </si>
  <si>
    <t>30262100082080</t>
  </si>
  <si>
    <t>LMW 16AWG 125/150C 600V-750V 10359550</t>
  </si>
  <si>
    <t>COFISIL-ST 50MM2 200C 1KV 10015108</t>
  </si>
  <si>
    <t>COFIALT-7 95MM2 200C 7KV ACH  10189697</t>
  </si>
  <si>
    <t>30261000015040</t>
  </si>
  <si>
    <t>COFISIL-ST 6AWG 200C 1KV 10015042</t>
  </si>
  <si>
    <t>006339</t>
  </si>
  <si>
    <t>30262100150560</t>
  </si>
  <si>
    <t>LM-105 2,50MM2 70/105C 0,6/1KV EST (Z40822669P011)</t>
  </si>
  <si>
    <t>006340</t>
  </si>
  <si>
    <t>JAV DISTRIBUICAO DE MATERIAIS ELETRICOS E AUTOMACAO LTDA</t>
  </si>
  <si>
    <t>30274200046030</t>
  </si>
  <si>
    <t>SHDM-CT 3X150MM2+2X35MM2+10MM2 90C 3,6/6KV BTI EST (JAV)</t>
  </si>
  <si>
    <t>30274200045030</t>
  </si>
  <si>
    <t>SHDM 3X70MM2+3X16MM2 90C 3,6/6KV EST BTI</t>
  </si>
  <si>
    <t>30271300044010</t>
  </si>
  <si>
    <t>COFISIL-BP 3X2,50MM2 200C 750V BTE ESPEC. - 19104995</t>
  </si>
  <si>
    <t>006342</t>
  </si>
  <si>
    <t>30262100382030</t>
  </si>
  <si>
    <t>LM-130 185MM2 130C 750V</t>
  </si>
  <si>
    <t>006343</t>
  </si>
  <si>
    <t>ELETRICA NISSEI LTDA - EPP</t>
  </si>
  <si>
    <t>30261400128010</t>
  </si>
  <si>
    <t>COFIALT-3 70MM2 200C 3KV  ACH</t>
  </si>
  <si>
    <t>006344</t>
  </si>
  <si>
    <t>000079</t>
  </si>
  <si>
    <t>30259060018012</t>
  </si>
  <si>
    <t>006345</t>
  </si>
  <si>
    <t>30259050002050</t>
  </si>
  <si>
    <t>30259060005010</t>
  </si>
  <si>
    <t>006346</t>
  </si>
  <si>
    <t>30271330014010</t>
  </si>
  <si>
    <t>006347</t>
  </si>
  <si>
    <t>30276500034030</t>
  </si>
  <si>
    <t>COFINAV R90X SHF2 2X2,50MM2 90C 0,6/1KV CL5</t>
  </si>
  <si>
    <t>30276500030030</t>
  </si>
  <si>
    <t>COFINAV R90X SHF2 3X2,50MM2 90C 0,6/1KV CL5</t>
  </si>
  <si>
    <t>30276500035030</t>
  </si>
  <si>
    <t>COFINAV R90X SHF2 3X70MM2 90C 0,6/1KV CL5</t>
  </si>
  <si>
    <t>30276500036030</t>
  </si>
  <si>
    <t>COFINAV R90X SHF2 4X16MM2 90C 0,6/1KV CL.5</t>
  </si>
  <si>
    <t>30276500037030</t>
  </si>
  <si>
    <t>COFINAV R90X SHF2 4X50MM2 90C 0,6/1KV CL.5</t>
  </si>
  <si>
    <t>30276500038030</t>
  </si>
  <si>
    <t>COFINAV R90X SHF2 7X2,50MM2 90C 0,6/1KV CL5</t>
  </si>
  <si>
    <t>30266500002560</t>
  </si>
  <si>
    <t>COFINAV R90X SHF2 25MM2 90C 0,6/1KV CL5</t>
  </si>
  <si>
    <t>30266500003560</t>
  </si>
  <si>
    <t>COFINAV R90X SHF2 95MM2 90C 0,6/1KV CL5</t>
  </si>
  <si>
    <t>006348</t>
  </si>
  <si>
    <t>BRUMAKE COMERCIAL E SERVICOS LTDA</t>
  </si>
  <si>
    <t>000154</t>
  </si>
  <si>
    <t>006350</t>
  </si>
  <si>
    <t>006352</t>
  </si>
  <si>
    <t>006354</t>
  </si>
  <si>
    <t>30262080029030</t>
  </si>
  <si>
    <t>COFIDOX-RADOXIL 3/0AWG -40+150C 0,6/1KV (03P0038)</t>
  </si>
  <si>
    <t>COFIFLON 18AWG 260C 0,6/1KV (7107550)</t>
  </si>
  <si>
    <t>30261700017030</t>
  </si>
  <si>
    <t>COFIFLON 10AWG 260C 0,6/1KV (7160038)</t>
  </si>
  <si>
    <t>006355</t>
  </si>
  <si>
    <t>30261900025010</t>
  </si>
  <si>
    <t>CABO IGNICAO 1,00MM2 300C 10KV SIL (8301029)</t>
  </si>
  <si>
    <t>006356</t>
  </si>
  <si>
    <t>FERGH PECAS E SERVICOS PARA APLICADORES HOT-MELT LTDA - ME</t>
  </si>
  <si>
    <t>30261700050010</t>
  </si>
  <si>
    <t>COFIFLON 0,75MM2 200C 600V</t>
  </si>
  <si>
    <t>006357</t>
  </si>
  <si>
    <t>30262100149060</t>
  </si>
  <si>
    <t>LM-105 1,50MM2 70/105C 0,6/1KV EST (Z40822669P018)</t>
  </si>
  <si>
    <t>006358</t>
  </si>
  <si>
    <t>000413</t>
  </si>
  <si>
    <t>LM-130 70MM2 130C 750V     02110029</t>
  </si>
  <si>
    <t>006365</t>
  </si>
  <si>
    <t>30261900009030</t>
  </si>
  <si>
    <t>CABO IGNICAO 1,00MM2 EST PE/SIL-HS  (S/GRAV) C01081312</t>
  </si>
  <si>
    <t>30261900003030</t>
  </si>
  <si>
    <t>CABO IGNICAO 1,00MM2 EST/PE/SIL HS (MAGNETI) C01081400</t>
  </si>
  <si>
    <t>006370</t>
  </si>
  <si>
    <t>CARPA LTDA - ME</t>
  </si>
  <si>
    <t>30259040008010</t>
  </si>
  <si>
    <t>30259040013010</t>
  </si>
  <si>
    <t>30259040009010</t>
  </si>
  <si>
    <t>006373</t>
  </si>
  <si>
    <t>30262100049030</t>
  </si>
  <si>
    <t>LMW 16AWG 125/150C 600V-750V 10188096</t>
  </si>
  <si>
    <t>30261400003030</t>
  </si>
  <si>
    <t>COFIALT-UL 25MM2 200C 7.2KV POL  13451500</t>
  </si>
  <si>
    <t>006376</t>
  </si>
  <si>
    <t>30261900026030</t>
  </si>
  <si>
    <t>CABO IGNICAO 1.0MM2 PE/SIL-HS EST. (DELPHI)  C01081501</t>
  </si>
  <si>
    <t>006384</t>
  </si>
  <si>
    <t>006385</t>
  </si>
  <si>
    <t>067</t>
  </si>
  <si>
    <t>30259020010010</t>
  </si>
  <si>
    <t>30259020001010</t>
  </si>
  <si>
    <t>30259020002010</t>
  </si>
  <si>
    <t>30259020003010</t>
  </si>
  <si>
    <t>30259020004010</t>
  </si>
  <si>
    <t>30259020005010</t>
  </si>
  <si>
    <t>30259020006010</t>
  </si>
  <si>
    <t>30259020012010</t>
  </si>
  <si>
    <t>006387</t>
  </si>
  <si>
    <t>COFIFLEX TRVS 12MM 180C 3KV  (5800100)</t>
  </si>
  <si>
    <t>006391</t>
  </si>
  <si>
    <t>30274000058030</t>
  </si>
  <si>
    <t>006392</t>
  </si>
  <si>
    <t>006395</t>
  </si>
  <si>
    <t>30261000061040</t>
  </si>
  <si>
    <t>30262100382080</t>
  </si>
  <si>
    <t>LMX-150 2AWG 150C 600V</t>
  </si>
  <si>
    <t>30261700005030</t>
  </si>
  <si>
    <t>30262100154050</t>
  </si>
  <si>
    <t>30261700003030</t>
  </si>
  <si>
    <t>006396</t>
  </si>
  <si>
    <t>30274000018030</t>
  </si>
  <si>
    <t>006397</t>
  </si>
  <si>
    <t>30261400032030</t>
  </si>
  <si>
    <t>30260140020030</t>
  </si>
  <si>
    <t>006398</t>
  </si>
  <si>
    <t>000754</t>
  </si>
  <si>
    <t>30276100140030</t>
  </si>
  <si>
    <t>COFINAV R90XTFX 4X6,0MM2 90C 0,6/1KV</t>
  </si>
  <si>
    <t>006399</t>
  </si>
  <si>
    <t>JOTAVEL MOTORES E MATERIAIS ELETRICOS LTDA</t>
  </si>
  <si>
    <t>30262100228030</t>
  </si>
  <si>
    <t>LM-130 2AWG 130C 600V 255</t>
  </si>
  <si>
    <t>LM-130 4AWG 130C 600V 256</t>
  </si>
  <si>
    <t>30262100105030</t>
  </si>
  <si>
    <t>LM-130 6AWG 130C 600V 257</t>
  </si>
  <si>
    <t>LM-130 8AWG 130C 600V  258</t>
  </si>
  <si>
    <t>LM-130 10AWG 130C 600V  5476</t>
  </si>
  <si>
    <t>LM-130 12AWG 130C 600V 260</t>
  </si>
  <si>
    <t>LM-130 14AWG 130C 600V 4377</t>
  </si>
  <si>
    <t>LM-130 16AWG 130C 600V 4378</t>
  </si>
  <si>
    <t>LM-130 18AWG 130C 600V 4763</t>
  </si>
  <si>
    <t>LM-130 20AWG 130C 600V  4379</t>
  </si>
  <si>
    <t>006401</t>
  </si>
  <si>
    <t>006402</t>
  </si>
  <si>
    <t>30261000001010</t>
  </si>
  <si>
    <t>30261000068010</t>
  </si>
  <si>
    <t>006403</t>
  </si>
  <si>
    <t>30262100064020</t>
  </si>
  <si>
    <t>LM-130 2,50MM2 130C 750V  5B0011560</t>
  </si>
  <si>
    <t>006404</t>
  </si>
  <si>
    <t>30262100282080</t>
  </si>
  <si>
    <t>LMV-150 1,50MM2 150C 0,6/1KV EST - 01000982</t>
  </si>
  <si>
    <t>006405</t>
  </si>
  <si>
    <t>30274200007030</t>
  </si>
  <si>
    <t>GM-FO 4X35MM2+1FO 90C 0,6/1KV  (8673125)</t>
  </si>
  <si>
    <t>006406</t>
  </si>
  <si>
    <t>000068</t>
  </si>
  <si>
    <t>30274100124030</t>
  </si>
  <si>
    <t>W-PLANO 3X95MM2 90C 750V EST (15002290)</t>
  </si>
  <si>
    <t>30264100033030</t>
  </si>
  <si>
    <t>W-M 10MM2 90C 750V EST. (12850480)</t>
  </si>
  <si>
    <t>ITAPETI MATERIAL ELETRICO INDUSTRIAL LTDA</t>
  </si>
  <si>
    <t>W-M 4X10MM2 90C 750V (026774)</t>
  </si>
  <si>
    <t>30274100059030</t>
  </si>
  <si>
    <t>W-M 4X16MM2 90C 750V (026775)</t>
  </si>
  <si>
    <t>30274000190030</t>
  </si>
  <si>
    <t>SO SUPER 24X2,50MM2 90C 750V (CAPA LISA) (12582917)</t>
  </si>
  <si>
    <t>GW PECAS DE REPOSICAO, MONTAGEM E SERVICOS LTDA EPP</t>
  </si>
  <si>
    <t>30274100100030</t>
  </si>
  <si>
    <t>W-M 4X8AWG 90C 2KV</t>
  </si>
  <si>
    <t>006412</t>
  </si>
  <si>
    <t>CSN MINERACAO S.A</t>
  </si>
  <si>
    <t>30274100087030</t>
  </si>
  <si>
    <t>W-M 2X35MM2 90C 750V  (1227561)</t>
  </si>
  <si>
    <t>006416</t>
  </si>
  <si>
    <t>30262100095060</t>
  </si>
  <si>
    <t>006417</t>
  </si>
  <si>
    <t>30274100072030</t>
  </si>
  <si>
    <t>006418</t>
  </si>
  <si>
    <t>006424</t>
  </si>
  <si>
    <t>30273200027030</t>
  </si>
  <si>
    <t>COFIVINIL-HEPR 4X4,00MM2 90C 0,6/1KV BTC (19042883)</t>
  </si>
  <si>
    <t>006428</t>
  </si>
  <si>
    <t>30274000251030</t>
  </si>
  <si>
    <t>SO-SUPER 24X1,50MM2 90C 750V EST (12753431)</t>
  </si>
  <si>
    <t>006431</t>
  </si>
  <si>
    <t>30274000055030</t>
  </si>
  <si>
    <t>SO-M 25X1,50MM2 90C 750V (021434)</t>
  </si>
  <si>
    <t>006432</t>
  </si>
  <si>
    <t>LM-130 4,00MM2 130C 750V 10391362</t>
  </si>
  <si>
    <t>006434</t>
  </si>
  <si>
    <t>GERDAU ACOS FORJADOS S.A</t>
  </si>
  <si>
    <t>30264100012030</t>
  </si>
  <si>
    <t>006435</t>
  </si>
  <si>
    <t>30274000222011</t>
  </si>
  <si>
    <t>SO-M 12X1,50MM2 90C 750V ST+FG+AI</t>
  </si>
  <si>
    <t>006437</t>
  </si>
  <si>
    <t>30261000126010</t>
  </si>
  <si>
    <t>006455</t>
  </si>
  <si>
    <t>30259040003030</t>
  </si>
  <si>
    <t>30259020011010</t>
  </si>
  <si>
    <t>006458</t>
  </si>
  <si>
    <t>30259020011090</t>
  </si>
  <si>
    <t>006461</t>
  </si>
  <si>
    <t>30262100078020</t>
  </si>
  <si>
    <t>LM-NH 85 4,00MM2 90C 0,6/1KV EST CL5  11217341</t>
  </si>
  <si>
    <t>006466</t>
  </si>
  <si>
    <t>006467</t>
  </si>
  <si>
    <t>006468</t>
  </si>
  <si>
    <t>006469</t>
  </si>
  <si>
    <t>COFISIL-NS 16MM2 200C 750V (19008198)</t>
  </si>
  <si>
    <t>006470</t>
  </si>
  <si>
    <t>COFIFLON 18AWG 260C 0,6/1KV (7107517)</t>
  </si>
  <si>
    <t>30261700016010</t>
  </si>
  <si>
    <t>COFIFLON 18AWG 260C 0,6/1KV (7107523)</t>
  </si>
  <si>
    <t>COFIFLON 18AWG 260C 0,6/1KV (7107528)</t>
  </si>
  <si>
    <t>006471</t>
  </si>
  <si>
    <t>30274000145030</t>
  </si>
  <si>
    <t>SO MISTO 4X10MM2+15X1,50MM2 90C 750V (2000045083)</t>
  </si>
  <si>
    <t>006472</t>
  </si>
  <si>
    <t>30262100359030</t>
  </si>
  <si>
    <t>LM-125 12AWG 125C 600V 7251</t>
  </si>
  <si>
    <t>COFIALT-7.2 16MM2 200C 7,2KV POL  13573227</t>
  </si>
  <si>
    <t>006474</t>
  </si>
  <si>
    <t>30261000027040</t>
  </si>
  <si>
    <t>001224</t>
  </si>
  <si>
    <t>000096</t>
  </si>
  <si>
    <t>30014000300003</t>
  </si>
  <si>
    <t>001225</t>
  </si>
  <si>
    <t>001475</t>
  </si>
  <si>
    <t>001476</t>
  </si>
  <si>
    <t>001477</t>
  </si>
  <si>
    <t>001501</t>
  </si>
  <si>
    <t>000128</t>
  </si>
  <si>
    <t>001517</t>
  </si>
  <si>
    <t>000147</t>
  </si>
  <si>
    <t>021</t>
  </si>
  <si>
    <t>001518</t>
  </si>
  <si>
    <t>001521</t>
  </si>
  <si>
    <t>001535</t>
  </si>
  <si>
    <t>001557</t>
  </si>
  <si>
    <t>001558</t>
  </si>
  <si>
    <t>000677</t>
  </si>
  <si>
    <t>001270</t>
  </si>
  <si>
    <t>30013900310351</t>
  </si>
  <si>
    <t>30013900310912</t>
  </si>
  <si>
    <t>30013300250009</t>
  </si>
  <si>
    <t>ESOFAGO RECHEADO 06" C/05 PCS</t>
  </si>
  <si>
    <t>30054600000005</t>
  </si>
  <si>
    <t>PE DE FRANGO C/5 PC</t>
  </si>
  <si>
    <t>002028</t>
  </si>
  <si>
    <t>30013900160206</t>
  </si>
  <si>
    <t>FEMUR BOVINO NATURAL C/ 06PC POR CAIXA - TRIXIE</t>
  </si>
  <si>
    <t>002097</t>
  </si>
  <si>
    <t>30013500000001</t>
  </si>
  <si>
    <t>002102</t>
  </si>
  <si>
    <t>30015000000009</t>
  </si>
  <si>
    <t>TWIST DE CARNE  09" A 12"- PC</t>
  </si>
  <si>
    <t>30054600000003</t>
  </si>
  <si>
    <t>002126</t>
  </si>
  <si>
    <t>30013300012100</t>
  </si>
  <si>
    <t>30013400040009</t>
  </si>
  <si>
    <t>TRIPA  PALITO 06"- EXPORTACAO</t>
  </si>
  <si>
    <t>30015000000011</t>
  </si>
  <si>
    <t>TWIST DE CARNE 06" A 09"- PC</t>
  </si>
  <si>
    <t>002230</t>
  </si>
  <si>
    <t>002280</t>
  </si>
  <si>
    <t>000164</t>
  </si>
  <si>
    <t>002287</t>
  </si>
  <si>
    <t>30013000010011</t>
  </si>
  <si>
    <t>30013000010014</t>
  </si>
  <si>
    <t>30013300010011</t>
  </si>
  <si>
    <t>30013300010010</t>
  </si>
  <si>
    <t>30013400040006</t>
  </si>
  <si>
    <t>TRIPA TORCIDA 05" C/50PCS</t>
  </si>
  <si>
    <t>002289</t>
  </si>
  <si>
    <t>002158</t>
  </si>
  <si>
    <t>178</t>
  </si>
  <si>
    <t>002316</t>
  </si>
  <si>
    <t>002325</t>
  </si>
  <si>
    <t>002334</t>
  </si>
  <si>
    <t>002335</t>
  </si>
  <si>
    <t>AGROSOLO BAURU AGROPECUARIA LT</t>
  </si>
  <si>
    <t>002336</t>
  </si>
  <si>
    <t>002337</t>
  </si>
  <si>
    <t>NATHRO COMERCIO DE UTILIDADES DOMESTICAS LTDA - ME</t>
  </si>
  <si>
    <t>002340</t>
  </si>
  <si>
    <t>JEAN JACQUES JANSSENS</t>
  </si>
  <si>
    <t>Liquido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</si>
</sst>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-* #,##0.00_-;\-* #,##0.00_-;_-* &quot;-&quot;??_-;_-@_-"/>
    <numFmt numFmtId="164" formatCode="_-* #,##0_-;\-* #,##0_-;_-* &quot;-&quot;??_-;_-@_-"/>
    <numFmt numFmtId="165" formatCode="0.0%"/>
    <numFmt numFmtId="166" formatCode="_-* #,##0.0000_-;\-* #,##0.0000_-;_-* &quot;-&quot;??_-;_-@_-"/>
  </numFmts>
  <fonts count="20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6"/>
      <color indexed="8"/>
      <name val="Courier New"/>
      <family val="2"/>
    </font>
    <font>
      <sz val="6"/>
      <color indexed="9"/>
      <name val="Courier New"/>
      <family val="2"/>
    </font>
  </fonts>
  <fills count="38">
    <fill>
      <patternFill patternType="none"/>
    </fill>
    <fill>
      <patternFill patternType="gray125"/>
    </fill>
    <fill>
      <patternFill patternType="solid">
        <fgColor rgb="FF4F81BD"/>
        <bgColor indexed="64"/>
      </patternFill>
    </fill>
    <fill>
      <patternFill patternType="solid">
        <fgColor rgb="FFB8CCE4"/>
        <bgColor indexed="64"/>
      </patternFill>
    </fill>
    <fill>
      <patternFill patternType="solid">
        <fgColor rgb="FFDCE6F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</fills>
  <borders count="15">
    <border>
      <left/>
      <right/>
      <top/>
      <bottom/>
      <diagonal/>
    </border>
    <border>
      <left/>
      <right style="thin">
        <color rgb="FF4F81BD"/>
      </right>
      <top style="thin">
        <color rgb="FF4F81BD"/>
      </top>
      <bottom/>
      <diagonal/>
    </border>
    <border>
      <left style="thin">
        <color rgb="FFB8CCE4"/>
      </left>
      <right/>
      <top style="thin">
        <color rgb="FFB8CCE4"/>
      </top>
      <bottom/>
      <diagonal/>
    </border>
    <border>
      <left style="thin">
        <color rgb="FFDCE6F1"/>
      </left>
      <right/>
      <top style="thin">
        <color rgb="FFDCE6F1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4">
    <xf numFmtId="0" fontId="0" fillId="0" borderId="0"/>
    <xf numFmtId="0" fontId="4" fillId="0" borderId="0" applyNumberFormat="0" applyFill="0" applyBorder="0" applyAlignment="0" applyProtection="0"/>
    <xf numFmtId="0" fontId="5" fillId="0" borderId="4" applyNumberFormat="0" applyFill="0" applyAlignment="0" applyProtection="0"/>
    <xf numFmtId="0" fontId="6" fillId="0" borderId="5" applyNumberFormat="0" applyFill="0" applyAlignment="0" applyProtection="0"/>
    <xf numFmtId="0" fontId="7" fillId="0" borderId="6" applyNumberFormat="0" applyFill="0" applyAlignment="0" applyProtection="0"/>
    <xf numFmtId="0" fontId="7" fillId="0" borderId="0" applyNumberFormat="0" applyFill="0" applyBorder="0" applyAlignment="0" applyProtection="0"/>
    <xf numFmtId="0" fontId="8" fillId="6" borderId="0" applyNumberFormat="0" applyBorder="0" applyAlignment="0" applyProtection="0"/>
    <xf numFmtId="0" fontId="9" fillId="7" borderId="0" applyNumberFormat="0" applyBorder="0" applyAlignment="0" applyProtection="0"/>
    <xf numFmtId="0" fontId="10" fillId="8" borderId="0" applyNumberFormat="0" applyBorder="0" applyAlignment="0" applyProtection="0"/>
    <xf numFmtId="0" fontId="11" fillId="9" borderId="7" applyNumberFormat="0" applyAlignment="0" applyProtection="0"/>
    <xf numFmtId="0" fontId="12" fillId="10" borderId="8" applyNumberFormat="0" applyAlignment="0" applyProtection="0"/>
    <xf numFmtId="0" fontId="13" fillId="10" borderId="7" applyNumberFormat="0" applyAlignment="0" applyProtection="0"/>
    <xf numFmtId="0" fontId="14" fillId="0" borderId="9" applyNumberFormat="0" applyFill="0" applyAlignment="0" applyProtection="0"/>
    <xf numFmtId="0" fontId="1" fillId="11" borderId="10" applyNumberFormat="0" applyAlignment="0" applyProtection="0"/>
    <xf numFmtId="0" fontId="15" fillId="0" borderId="0" applyNumberFormat="0" applyFill="0" applyBorder="0" applyAlignment="0" applyProtection="0"/>
    <xf numFmtId="0" fontId="3" fillId="12" borderId="11" applyNumberFormat="0" applyFont="0" applyAlignment="0" applyProtection="0"/>
    <xf numFmtId="0" fontId="16" fillId="0" borderId="0" applyNumberFormat="0" applyFill="0" applyBorder="0" applyAlignment="0" applyProtection="0"/>
    <xf numFmtId="0" fontId="2" fillId="0" borderId="12" applyNumberFormat="0" applyFill="0" applyAlignment="0" applyProtection="0"/>
    <xf numFmtId="0" fontId="17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5" borderId="0" applyNumberFormat="0" applyBorder="0" applyAlignment="0" applyProtection="0"/>
    <xf numFmtId="0" fontId="17" fillId="36" borderId="0" applyNumberFormat="0" applyBorder="0" applyAlignment="0" applyProtection="0"/>
    <xf numFmtId="0" fontId="18" fillId="0" borderId="0" applyNumberFormat="0" applyFill="0" applyBorder="0" applyProtection="0"/>
    <xf numFmtId="43" fontId="3" fillId="0" borderId="0" applyFont="0" applyFill="0" applyBorder="0" applyAlignment="0" applyProtection="0"/>
  </cellStyleXfs>
  <cellXfs count="44">
    <xf numFmtId="0" fontId="0" fillId="0" borderId="0" xfId="0"/>
    <xf numFmtId="0" fontId="2" fillId="0" borderId="0" xfId="0" applyFont="1"/>
    <xf numFmtId="11" fontId="0" fillId="0" borderId="0" xfId="0" applyNumberFormat="1"/>
    <xf numFmtId="0" fontId="0" fillId="0" borderId="0" xfId="0" pivotButton="1"/>
    <xf numFmtId="3" fontId="0" fillId="0" borderId="0" xfId="0" applyNumberFormat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Alignment="1">
      <alignment horizontal="left" indent="1"/>
    </xf>
    <xf numFmtId="0" fontId="2" fillId="0" borderId="0" xfId="0" applyFont="1" applyBorder="1"/>
    <xf numFmtId="9" fontId="0" fillId="0" borderId="0" xfId="0" applyNumberFormat="1"/>
    <xf numFmtId="0" fontId="2" fillId="5" borderId="0" xfId="0" applyFont="1" applyFill="1" applyBorder="1"/>
    <xf numFmtId="0" fontId="0" fillId="0" borderId="0" xfId="0" applyBorder="1" applyAlignment="1">
      <alignment horizontal="left" indent="2"/>
    </xf>
    <xf numFmtId="3" fontId="2" fillId="0" borderId="0" xfId="0" applyNumberFormat="1" applyFont="1" applyBorder="1"/>
    <xf numFmtId="3" fontId="0" fillId="0" borderId="0" xfId="0" applyNumberFormat="1" applyBorder="1"/>
    <xf numFmtId="3" fontId="2" fillId="5" borderId="0" xfId="0" applyNumberFormat="1" applyFont="1" applyFill="1" applyBorder="1"/>
    <xf numFmtId="165" fontId="0" fillId="0" borderId="0" xfId="0" applyNumberFormat="1"/>
    <xf numFmtId="0" fontId="2" fillId="5" borderId="0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3" borderId="2" xfId="0" applyFont="1" applyFill="1" applyBorder="1" applyAlignment="1">
      <alignment horizontal="left"/>
    </xf>
    <xf numFmtId="14" fontId="0" fillId="3" borderId="2" xfId="0" applyNumberFormat="1" applyFont="1" applyFill="1" applyBorder="1" applyAlignment="1">
      <alignment horizontal="left"/>
    </xf>
    <xf numFmtId="43" fontId="0" fillId="3" borderId="2" xfId="0" applyNumberFormat="1" applyFont="1" applyFill="1" applyBorder="1" applyAlignment="1">
      <alignment horizontal="left"/>
    </xf>
    <xf numFmtId="0" fontId="0" fillId="4" borderId="3" xfId="0" applyFont="1" applyFill="1" applyBorder="1" applyAlignment="1">
      <alignment horizontal="left"/>
    </xf>
    <xf numFmtId="14" fontId="0" fillId="4" borderId="3" xfId="0" applyNumberFormat="1" applyFont="1" applyFill="1" applyBorder="1" applyAlignment="1">
      <alignment horizontal="left"/>
    </xf>
    <xf numFmtId="43" fontId="0" fillId="4" borderId="3" xfId="0" applyNumberFormat="1" applyFont="1" applyFill="1" applyBorder="1" applyAlignment="1">
      <alignment horizontal="left"/>
    </xf>
    <xf numFmtId="3" fontId="0" fillId="0" borderId="0" xfId="0" applyNumberFormat="1" applyFont="1" applyBorder="1"/>
    <xf numFmtId="0" fontId="0" fillId="0" borderId="0" xfId="0" applyFont="1"/>
    <xf numFmtId="14" fontId="0" fillId="0" borderId="0" xfId="0" applyNumberFormat="1"/>
    <xf numFmtId="0" fontId="2" fillId="37" borderId="0" xfId="0" applyFont="1" applyFill="1"/>
    <xf numFmtId="0" fontId="0" fillId="37" borderId="0" xfId="0" applyFill="1"/>
    <xf numFmtId="43" fontId="0" fillId="0" borderId="0" xfId="0" applyNumberFormat="1"/>
    <xf numFmtId="0" fontId="19" fillId="2" borderId="1" xfId="0" applyFont="1" applyFill="1" applyBorder="1" applyAlignment="1">
      <alignment horizontal="center"/>
    </xf>
    <xf numFmtId="43" fontId="0" fillId="0" borderId="0" xfId="43" applyFont="1"/>
    <xf numFmtId="166" fontId="0" fillId="3" borderId="2" xfId="0" applyNumberFormat="1" applyFont="1" applyFill="1" applyBorder="1" applyAlignment="1">
      <alignment horizontal="left"/>
    </xf>
    <xf numFmtId="166" fontId="0" fillId="4" borderId="3" xfId="0" applyNumberFormat="1" applyFont="1" applyFill="1" applyBorder="1" applyAlignment="1">
      <alignment horizontal="left"/>
    </xf>
    <xf numFmtId="0" fontId="0" fillId="0" borderId="0" xfId="0" applyFont="1" applyAlignment="1">
      <alignment horizontal="left" indent="1"/>
    </xf>
    <xf numFmtId="164" fontId="0" fillId="0" borderId="0" xfId="0" applyNumberFormat="1" applyFont="1"/>
    <xf numFmtId="43" fontId="19" fillId="2" borderId="1" xfId="43" applyFont="1" applyFill="1" applyBorder="1" applyAlignment="1">
      <alignment horizontal="center"/>
    </xf>
    <xf numFmtId="164" fontId="2" fillId="5" borderId="0" xfId="43" applyNumberFormat="1" applyFont="1" applyFill="1" applyBorder="1"/>
    <xf numFmtId="3" fontId="0" fillId="0" borderId="0" xfId="0" applyNumberFormat="1" applyFont="1" applyBorder="1" applyAlignment="1">
      <alignment horizontal="right"/>
    </xf>
    <xf numFmtId="0" fontId="2" fillId="5" borderId="13" xfId="0" applyFont="1" applyFill="1" applyBorder="1"/>
    <xf numFmtId="164" fontId="2" fillId="0" borderId="13" xfId="0" applyNumberFormat="1" applyFont="1" applyBorder="1"/>
    <xf numFmtId="164" fontId="2" fillId="5" borderId="14" xfId="0" applyNumberFormat="1" applyFont="1" applyFill="1" applyBorder="1"/>
    <xf numFmtId="164" fontId="2" fillId="0" borderId="0" xfId="0" applyNumberFormat="1" applyFont="1" applyBorder="1"/>
    <xf numFmtId="0" fontId="2" fillId="0" borderId="0" xfId="0" applyFont="1" applyAlignment="1">
      <alignment horizontal="center"/>
    </xf>
  </cellXfs>
  <cellStyles count="44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rmal 2" xfId="42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  <cellStyle name="Vírgula" xfId="43" builtinId="3"/>
  </cellStyles>
  <dxfs count="7">
    <dxf>
      <numFmt numFmtId="164" formatCode="_-* #,##0_-;\-* #,##0_-;_-* &quot;-&quot;??_-;_-@_-"/>
    </dxf>
    <dxf>
      <numFmt numFmtId="4" formatCode="#,##0.00"/>
    </dxf>
    <dxf>
      <font>
        <b val="0"/>
      </font>
    </dxf>
    <dxf>
      <numFmt numFmtId="3" formatCode="#,##0"/>
    </dxf>
    <dxf>
      <numFmt numFmtId="19" formatCode="dd/mm/yyyy"/>
    </dxf>
    <dxf>
      <numFmt numFmtId="164" formatCode="_-* #,##0_-;\-* #,##0_-;_-* &quot;-&quot;??_-;_-@_-"/>
    </dxf>
    <dxf>
      <numFmt numFmtId="164" formatCode="_-* #,##0_-;\-* #,##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1381125</xdr:colOff>
      <xdr:row>1</xdr:row>
      <xdr:rowOff>9524</xdr:rowOff>
    </xdr:from>
    <xdr:to>
      <xdr:col>13</xdr:col>
      <xdr:colOff>85725</xdr:colOff>
      <xdr:row>17</xdr:row>
      <xdr:rowOff>9525</xdr:rowOff>
    </xdr:to>
    <xdr:sp macro="" textlink="">
      <xdr:nvSpPr>
        <xdr:cNvPr id="2" name="Retângulo de cantos arredondados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381125" y="200024"/>
          <a:ext cx="885825" cy="3238501"/>
        </a:xfrm>
        <a:prstGeom prst="roundRect">
          <a:avLst/>
        </a:prstGeom>
        <a:noFill/>
        <a:ln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Projeto%20rede%20nova\05-Budget\2017\Venda\3&#170;%20Vers&#227;o\CONSOLIDAD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namica"/>
      <sheetName val="Base Volume - Vendas"/>
      <sheetName val="Preço"/>
      <sheetName val="MP"/>
      <sheetName val="CPV"/>
      <sheetName val="Cambio"/>
    </sheetNames>
    <sheetDataSet>
      <sheetData sheetId="0">
        <row r="2">
          <cell r="A2" t="str">
            <v>UM</v>
          </cell>
          <cell r="B2" t="str">
            <v>R$</v>
          </cell>
        </row>
        <row r="4">
          <cell r="B4" t="str">
            <v>Valores</v>
          </cell>
        </row>
        <row r="5">
          <cell r="A5" t="str">
            <v>Empresa</v>
          </cell>
          <cell r="B5" t="str">
            <v xml:space="preserve"> Jan</v>
          </cell>
        </row>
        <row r="6">
          <cell r="A6" t="str">
            <v>Alinea</v>
          </cell>
          <cell r="B6">
            <v>1488212.0077189666</v>
          </cell>
        </row>
        <row r="7">
          <cell r="A7" t="str">
            <v>Biopet</v>
          </cell>
          <cell r="B7">
            <v>3233532.1621786184</v>
          </cell>
        </row>
        <row r="8">
          <cell r="A8" t="str">
            <v>Biosul</v>
          </cell>
          <cell r="B8">
            <v>1305062.5</v>
          </cell>
        </row>
        <row r="9">
          <cell r="A9" t="str">
            <v>Carne</v>
          </cell>
          <cell r="B9">
            <v>3775984.4519671062</v>
          </cell>
        </row>
        <row r="10">
          <cell r="A10" t="str">
            <v>Cofibam</v>
          </cell>
          <cell r="B10">
            <v>3749683.866568841</v>
          </cell>
        </row>
        <row r="11">
          <cell r="A11" t="str">
            <v>Extrasul</v>
          </cell>
          <cell r="B11">
            <v>3825620.7041088035</v>
          </cell>
        </row>
        <row r="12">
          <cell r="A12" t="str">
            <v>Leite</v>
          </cell>
          <cell r="B12">
            <v>927709.9517968751</v>
          </cell>
        </row>
        <row r="13">
          <cell r="A13" t="str">
            <v>Lopesco+Tripar</v>
          </cell>
          <cell r="B13">
            <v>7209097.5985758342</v>
          </cell>
        </row>
        <row r="14">
          <cell r="A14" t="str">
            <v>Tripas Artificiais</v>
          </cell>
          <cell r="B14">
            <v>310900.28612499993</v>
          </cell>
        </row>
        <row r="15">
          <cell r="A15" t="str">
            <v>Tripas Ovinas</v>
          </cell>
          <cell r="B15">
            <v>285516</v>
          </cell>
        </row>
        <row r="16">
          <cell r="A16" t="str">
            <v>Urucum ME</v>
          </cell>
          <cell r="B16">
            <v>0</v>
          </cell>
        </row>
        <row r="17">
          <cell r="A17" t="str">
            <v>Urucum MI</v>
          </cell>
          <cell r="B17">
            <v>630846.19999999995</v>
          </cell>
        </row>
        <row r="18">
          <cell r="A18" t="str">
            <v>Total Geral</v>
          </cell>
          <cell r="B18">
            <v>26742165.729040045</v>
          </cell>
        </row>
        <row r="20">
          <cell r="A20" t="str">
            <v>UM</v>
          </cell>
          <cell r="B20" t="str">
            <v>R$</v>
          </cell>
        </row>
        <row r="23">
          <cell r="A23" t="str">
            <v>Empresa</v>
          </cell>
          <cell r="B23" t="str">
            <v>Mercado</v>
          </cell>
        </row>
        <row r="24">
          <cell r="A24" t="str">
            <v>Lopesco+Tripar</v>
          </cell>
          <cell r="B24" t="str">
            <v>ME</v>
          </cell>
        </row>
        <row r="25">
          <cell r="B25" t="str">
            <v>MI</v>
          </cell>
        </row>
        <row r="26">
          <cell r="A26" t="str">
            <v>Total Geral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merson Medeiros" refreshedDate="42769.597988310183" createdVersion="5" refreshedVersion="6" minRefreshableVersion="3" recordCount="5007">
  <cacheSource type="worksheet">
    <worksheetSource ref="A1:Y1048576" sheet="BAse faturado"/>
  </cacheSource>
  <cacheFields count="25">
    <cacheField name="Anomes" numFmtId="0">
      <sharedItems containsString="0" containsBlank="1" containsNumber="1" containsInteger="1" minValue="201702" maxValue="201702"/>
    </cacheField>
    <cacheField name="TipoNF" numFmtId="0">
      <sharedItems containsNonDate="0" containsString="0" containsBlank="1"/>
    </cacheField>
    <cacheField name="Intercompany" numFmtId="0">
      <sharedItems containsNonDate="0" containsString="0" containsBlank="1"/>
    </cacheField>
    <cacheField name="Empresa" numFmtId="0">
      <sharedItems containsBlank="1" count="14">
        <s v="Biopet"/>
        <s v="Cofibam"/>
        <s v="Kraki"/>
        <s v="Lopesco"/>
        <m/>
        <s v="Biosul" u="1"/>
        <s v="Paes Leme" u="1"/>
        <s v="Verto" u="1"/>
        <s v="Opoterapica" u="1"/>
        <s v="Hazafer" u="1"/>
        <s v="Alinea" u="1"/>
        <s v="Adeste" u="1"/>
        <s v="Extrasul" u="1"/>
        <s v="Sollertia" u="1"/>
      </sharedItems>
    </cacheField>
    <cacheField name="Filial" numFmtId="0">
      <sharedItems containsString="0" containsBlank="1" containsNumber="1" containsInteger="1" minValue="10101" maxValue="80403"/>
    </cacheField>
    <cacheField name="Produto" numFmtId="0">
      <sharedItems containsString="0" containsBlank="1" containsNumber="1" containsInteger="1" minValue="30005000100001" maxValue="30276250095820"/>
    </cacheField>
    <cacheField name="Negocio" numFmtId="0">
      <sharedItems containsBlank="1" count="8">
        <s v="NA"/>
        <s v=" Tripas Artificiais"/>
        <s v="Tripas Importadas"/>
        <s v="Aditivos Leite"/>
        <s v=" Aditivos Carne"/>
        <s v="Urucum"/>
        <m/>
        <s v="Aditivos Carne" u="1"/>
      </sharedItems>
    </cacheField>
    <cacheField name="Des Prod" numFmtId="0">
      <sharedItems containsBlank="1"/>
    </cacheField>
    <cacheField name="Cod familia" numFmtId="0">
      <sharedItems containsBlank="1"/>
    </cacheField>
    <cacheField name="Familia" numFmtId="0">
      <sharedItems containsBlank="1"/>
    </cacheField>
    <cacheField name="Unidade" numFmtId="0">
      <sharedItems containsBlank="1"/>
    </cacheField>
    <cacheField name="Cliente" numFmtId="0">
      <sharedItems containsString="0" containsBlank="1" containsNumber="1" containsInteger="1" minValue="27" maxValue="2740"/>
    </cacheField>
    <cacheField name="Moeda" numFmtId="0">
      <sharedItems containsBlank="1"/>
    </cacheField>
    <cacheField name="Mercado" numFmtId="0">
      <sharedItems containsBlank="1" count="3">
        <s v="Interno"/>
        <s v="Externo"/>
        <m/>
      </sharedItems>
    </cacheField>
    <cacheField name="Nome" numFmtId="0">
      <sharedItems containsBlank="1"/>
    </cacheField>
    <cacheField name="N Fantasia" numFmtId="0">
      <sharedItems containsBlank="1"/>
    </cacheField>
    <cacheField name="Estado" numFmtId="0">
      <sharedItems containsBlank="1"/>
    </cacheField>
    <cacheField name="UF" numFmtId="0">
      <sharedItems containsBlank="1"/>
    </cacheField>
    <cacheField name="Num# Docto#" numFmtId="0">
      <sharedItems containsString="0" containsBlank="1" containsNumber="1" containsInteger="1" minValue="1279" maxValue="98650"/>
    </cacheField>
    <cacheField name="Emissao" numFmtId="0">
      <sharedItems containsNonDate="0" containsDate="1" containsString="0" containsBlank="1" minDate="2017-02-01T00:00:00" maxDate="2017-02-04T00:00:00"/>
    </cacheField>
    <cacheField name="Tipo de Venda" numFmtId="0">
      <sharedItems containsBlank="1"/>
    </cacheField>
    <cacheField name="Lote" numFmtId="0">
      <sharedItems containsBlank="1"/>
    </cacheField>
    <cacheField name="Volume" numFmtId="0">
      <sharedItems containsString="0" containsBlank="1" containsNumber="1" minValue="-20000" maxValue="17600"/>
    </cacheField>
    <cacheField name="Rec Bruto" numFmtId="0">
      <sharedItems containsString="0" containsBlank="1" containsNumber="1" minValue="-27664" maxValue="58033.919999999998"/>
    </cacheField>
    <cacheField name="Rec Liq" numFmtId="3">
      <sharedItems containsString="0" containsBlank="1" containsNumber="1" minValue="-27664" maxValue="50344.4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Emerson Medeiros" refreshedDate="42769.598558680555" createdVersion="5" refreshedVersion="6" minRefreshableVersion="3" recordCount="2249">
  <cacheSource type="worksheet">
    <worksheetSource ref="A1:AB1048576" sheet="base carteira"/>
  </cacheSource>
  <cacheFields count="28">
    <cacheField name="Empresa" numFmtId="0">
      <sharedItems containsBlank="1" count="8">
        <s v="Kraki"/>
        <s v="Lopesco"/>
        <s v="Alinea"/>
        <s v="Cofibam"/>
        <s v="Extrasul"/>
        <s v="Biosul"/>
        <s v="Biopet"/>
        <m/>
      </sharedItems>
    </cacheField>
    <cacheField name="Negocio" numFmtId="0">
      <sharedItems containsBlank="1" count="10">
        <s v=" Tripas Artificiais"/>
        <s v="Aditivos Leite"/>
        <s v=" Aditivos Carne"/>
        <s v="Urucum"/>
        <s v="Tripas Importadas"/>
        <s v="NA"/>
        <e v="#N/A"/>
        <m/>
        <s v="Tripas Artificiais" u="1"/>
        <s v="Aditivos Carne" u="1"/>
      </sharedItems>
    </cacheField>
    <cacheField name="Tipo Prod" numFmtId="0">
      <sharedItems containsBlank="1" count="35">
        <s v="3006"/>
        <s v="3009"/>
        <s v="3008"/>
        <s v="3004"/>
        <s v="3001"/>
        <s v="9598"/>
        <s v="3002"/>
        <s v="3007"/>
        <s v="9086"/>
        <s v="9087"/>
        <s v="1500"/>
        <s v="3027"/>
        <s v="3026"/>
        <s v="3025"/>
        <s v="2511"/>
        <s v="5700"/>
        <s v="3005"/>
        <s v="1002"/>
        <s v="3000"/>
        <s v="1001"/>
        <m/>
        <s v="" u="1"/>
        <s v="1004" u="1"/>
        <s v="2504" u="1"/>
        <s v="5000" u="1"/>
        <s v="9089" u="1"/>
        <s v="5800" u="1"/>
        <s v="2501" u="1"/>
        <s v="2500" u="1"/>
        <s v="1008" u="1"/>
        <s v="9084" u="1"/>
        <s v="5500" u="1"/>
        <s v="5900" u="1"/>
        <s v="9082" u="1"/>
        <s v="3901" u="1"/>
      </sharedItems>
    </cacheField>
    <cacheField name="Intercompany" numFmtId="0">
      <sharedItems containsBlank="1" count="3">
        <s v=""/>
        <s v="intercompany"/>
        <m/>
      </sharedItems>
    </cacheField>
    <cacheField name="Mercado" numFmtId="0">
      <sharedItems containsBlank="1" count="4">
        <s v="Interno"/>
        <s v="Externo"/>
        <m/>
        <e v="#N/A" u="1"/>
      </sharedItems>
    </cacheField>
    <cacheField name="Pedido" numFmtId="0">
      <sharedItems containsBlank="1"/>
    </cacheField>
    <cacheField name="Cod Cliente" numFmtId="0">
      <sharedItems containsString="0" containsBlank="1" containsNumber="1" containsInteger="1" minValue="1" maxValue="5003"/>
    </cacheField>
    <cacheField name="Loja" numFmtId="0">
      <sharedItems containsBlank="1"/>
    </cacheField>
    <cacheField name="Nome" numFmtId="0">
      <sharedItems containsBlank="1"/>
    </cacheField>
    <cacheField name="Emissao" numFmtId="0">
      <sharedItems containsNonDate="0" containsDate="1" containsString="0" containsBlank="1" minDate="2015-12-10T00:00:00" maxDate="2017-04-01T00:00:00"/>
    </cacheField>
    <cacheField name="Transportadora" numFmtId="0">
      <sharedItems containsBlank="1"/>
    </cacheField>
    <cacheField name="Vendedor(ES)" numFmtId="0">
      <sharedItems containsBlank="1"/>
    </cacheField>
    <cacheField name="Cond.Pagto" numFmtId="0">
      <sharedItems containsBlank="1"/>
    </cacheField>
    <cacheField name="IT" numFmtId="0">
      <sharedItems containsBlank="1"/>
    </cacheField>
    <cacheField name="Produto" numFmtId="0">
      <sharedItems containsBlank="1"/>
    </cacheField>
    <cacheField name="Descricao" numFmtId="0">
      <sharedItems containsBlank="1"/>
    </cacheField>
    <cacheField name="Estoque Disponivel" numFmtId="0">
      <sharedItems containsString="0" containsBlank="1" containsNumber="1" minValue="-1839140.25" maxValue="1902725"/>
    </cacheField>
    <cacheField name="Vendido" numFmtId="0">
      <sharedItems containsString="0" containsBlank="1" containsNumber="1" minValue="0.05" maxValue="447960"/>
    </cacheField>
    <cacheField name="Atendido" numFmtId="0">
      <sharedItems containsString="0" containsBlank="1" containsNumber="1" minValue="0" maxValue="20"/>
    </cacheField>
    <cacheField name="Saldo" numFmtId="0">
      <sharedItems containsString="0" containsBlank="1" containsNumber="1" minValue="0.05" maxValue="447960"/>
    </cacheField>
    <cacheField name="Qtd.Liberada" numFmtId="0">
      <sharedItems containsString="0" containsBlank="1" containsNumber="1" minValue="0" maxValue="4200"/>
    </cacheField>
    <cacheField name="Qtd.Bloqueada" numFmtId="0">
      <sharedItems containsString="0" containsBlank="1" containsNumber="1" minValue="0" maxValue="97500"/>
    </cacheField>
    <cacheField name="Vlr Desconto" numFmtId="0">
      <sharedItems containsString="0" containsBlank="1" containsNumber="1" containsInteger="1" minValue="0" maxValue="0"/>
    </cacheField>
    <cacheField name="Prc Unitario" numFmtId="0">
      <sharedItems containsString="0" containsBlank="1" containsNumber="1" minValue="0.03" maxValue="685790.53"/>
    </cacheField>
    <cacheField name="Situacao Ordem de Producao" numFmtId="0">
      <sharedItems containsBlank="1"/>
    </cacheField>
    <cacheField name="Impostos" numFmtId="0">
      <sharedItems containsString="0" containsBlank="1" containsNumber="1" minValue="0" maxValue="15177.6"/>
    </cacheField>
    <cacheField name="Valor a Entregar" numFmtId="43">
      <sharedItems containsString="0" containsBlank="1" containsNumber="1" minValue="0.28000000000000003" maxValue="2808489.88"/>
    </cacheField>
    <cacheField name="Entrega" numFmtId="0">
      <sharedItems containsNonDate="0" containsDate="1" containsString="0" containsBlank="1" minDate="2016-11-01T00:00:00" maxDate="2017-05-01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007">
  <r>
    <n v="201702"/>
    <m/>
    <m/>
    <x v="0"/>
    <n v="80403"/>
    <n v="30023900050320"/>
    <x v="0"/>
    <s v="BIODOG OSSOS OSSINHO 1UN"/>
    <s v="OSS"/>
    <s v="Ossos"/>
    <s v="UN"/>
    <n v="548"/>
    <s v="BRL    "/>
    <x v="0"/>
    <s v="PRT DA SERRA COMERCIO DE RACOES LTDA"/>
    <s v="PRT DA SERRA"/>
    <s v="RJ"/>
    <m/>
    <n v="98650"/>
    <d v="2017-02-03T00:00:00"/>
    <s v="Devolução"/>
    <s v="215701001"/>
    <n v="-7"/>
    <n v="-18.41"/>
    <n v="-16.2"/>
  </r>
  <r>
    <n v="201702"/>
    <m/>
    <m/>
    <x v="0"/>
    <n v="80403"/>
    <n v="30013900330110"/>
    <x v="0"/>
    <s v="BIODOG OSSOS OSSO SUPEROSSO 1UN"/>
    <s v="OSS"/>
    <s v="Ossos"/>
    <s v="UN"/>
    <n v="548"/>
    <s v="BRL    "/>
    <x v="0"/>
    <s v="PRT DA SERRA COMERCIO DE RACOES LTDA"/>
    <s v="PRT DA SERRA"/>
    <s v="RJ"/>
    <m/>
    <n v="98650"/>
    <d v="2017-02-03T00:00:00"/>
    <s v="Devolução"/>
    <s v="214401001"/>
    <n v="-20"/>
    <n v="-138"/>
    <n v="-121.44"/>
  </r>
  <r>
    <n v="201702"/>
    <m/>
    <m/>
    <x v="0"/>
    <n v="80403"/>
    <n v="30013900330109"/>
    <x v="0"/>
    <s v="BIODOG OSSOS OSSO SUPEROSSO DEFUMADO 1UN"/>
    <s v="OSS"/>
    <s v="Ossos"/>
    <s v="UN"/>
    <n v="548"/>
    <s v="BRL    "/>
    <x v="0"/>
    <s v="PRT DA SERRA COMERCIO DE RACOES LTDA"/>
    <s v="PRT DA SERRA"/>
    <s v="RJ"/>
    <m/>
    <n v="98650"/>
    <d v="2017-02-03T00:00:00"/>
    <s v="Devolução"/>
    <s v="199501001"/>
    <n v="-12"/>
    <n v="-82.8"/>
    <n v="-72.86"/>
  </r>
  <r>
    <n v="201702"/>
    <m/>
    <m/>
    <x v="0"/>
    <n v="80403"/>
    <n v="30013900160306"/>
    <x v="0"/>
    <s v="BIODOG OSSOS OSSO 1UN"/>
    <s v="OSS"/>
    <s v="Ossos"/>
    <s v="UN"/>
    <n v="548"/>
    <s v="BRL    "/>
    <x v="0"/>
    <s v="PRT DA SERRA COMERCIO DE RACOES LTDA"/>
    <s v="PRT DA SERRA"/>
    <s v="RJ"/>
    <m/>
    <n v="98649"/>
    <d v="2017-02-02T00:00:00"/>
    <s v="Devolução"/>
    <s v="204901001"/>
    <n v="-1"/>
    <n v="-4.3099999999999996"/>
    <n v="-3.7899999999999996"/>
  </r>
  <r>
    <n v="201702"/>
    <m/>
    <m/>
    <x v="1"/>
    <n v="30301"/>
    <n v="30273500009030"/>
    <x v="0"/>
    <s v="ELASTOCORD 2X16AWG 90C 750V TPU"/>
    <s v="NA"/>
    <s v="NA"/>
    <s v="KM"/>
    <n v="2636"/>
    <m/>
    <x v="0"/>
    <m/>
    <m/>
    <m/>
    <m/>
    <n v="65352"/>
    <d v="2017-02-03T00:00:00"/>
    <s v="Devolução"/>
    <s v="567401001"/>
    <n v="-0.5"/>
    <n v="-3585"/>
    <n v="-2608.09"/>
  </r>
  <r>
    <n v="201702"/>
    <m/>
    <m/>
    <x v="1"/>
    <n v="30301"/>
    <n v="30261010057010"/>
    <x v="0"/>
    <s v="COFISIL-FG 95MM2 200C 750V SIAF"/>
    <s v="NA"/>
    <s v="NA"/>
    <s v="KM"/>
    <n v="1001"/>
    <s v="BRL    "/>
    <x v="0"/>
    <s v="COMPANHIA SIDERURGICA NACIONAL"/>
    <s v="COMPANHIA SIDERURGIC"/>
    <s v="MG"/>
    <m/>
    <n v="65347"/>
    <d v="2017-02-03T00:00:00"/>
    <s v="Devolução"/>
    <s v="594602001"/>
    <n v="-0.1"/>
    <n v="-4384"/>
    <n v="-3189.3599999999997"/>
  </r>
  <r>
    <n v="201702"/>
    <m/>
    <m/>
    <x v="1"/>
    <n v="30301"/>
    <n v="30276100119040"/>
    <x v="0"/>
    <s v="COFINAV R90XTFX 1X3X0,75MM2 90C 0,15/0,25KV BC"/>
    <s v="NA"/>
    <s v="NA"/>
    <s v="KM"/>
    <n v="608"/>
    <s v="BRL    "/>
    <x v="0"/>
    <s v="ESTALEIRO ATLANTICO SUL S/A"/>
    <s v="ESTALEIRO ATLANTICO"/>
    <s v="PE"/>
    <m/>
    <n v="65336"/>
    <d v="2017-02-02T00:00:00"/>
    <s v="Devolução"/>
    <s v="613920001"/>
    <n v="-0.40600000000000003"/>
    <n v="-3288.6"/>
    <n v="-3288.6"/>
  </r>
  <r>
    <n v="201702"/>
    <m/>
    <m/>
    <x v="1"/>
    <n v="30301"/>
    <n v="30276100002030"/>
    <x v="0"/>
    <s v="COFINAV R90XTFX 2X2,50MM2 90C 0,6/1KV"/>
    <s v="COF"/>
    <s v="Cofibam"/>
    <s v="KM"/>
    <n v="608"/>
    <s v="BRL    "/>
    <x v="0"/>
    <s v="ESTALEIRO ATLANTICO SUL S/A"/>
    <s v="ESTALEIRO ATLANTICO"/>
    <s v="PE"/>
    <m/>
    <n v="65334"/>
    <d v="2017-02-02T00:00:00"/>
    <s v="Devolução"/>
    <s v="613911001"/>
    <n v="-2.35"/>
    <n v="-20656.5"/>
    <n v="-20656.5"/>
  </r>
  <r>
    <n v="201702"/>
    <m/>
    <m/>
    <x v="1"/>
    <n v="30301"/>
    <n v="30276100125030"/>
    <x v="0"/>
    <s v="COFINAV R90XTFX 3X4,0MM2 90C 0,6/1KV"/>
    <s v="NA"/>
    <s v="NA"/>
    <s v="KM"/>
    <n v="608"/>
    <s v="BRL    "/>
    <x v="0"/>
    <s v="ESTALEIRO ATLANTICO SUL S/A"/>
    <s v="ESTALEIRO ATLANTICO"/>
    <s v="PE"/>
    <m/>
    <n v="65333"/>
    <d v="2017-02-02T00:00:00"/>
    <s v="Devolução"/>
    <s v="613909001"/>
    <n v="-0.51"/>
    <n v="-8710.7999999999993"/>
    <n v="-8710.7999999999993"/>
  </r>
  <r>
    <n v="201702"/>
    <m/>
    <m/>
    <x v="1"/>
    <n v="30301"/>
    <n v="30276100129030"/>
    <x v="0"/>
    <s v="COFINAV R90XTFX 3X16MM2 90C 0,6/1KV"/>
    <s v="NA"/>
    <s v="NA"/>
    <s v="KM"/>
    <n v="608"/>
    <s v="BRL    "/>
    <x v="0"/>
    <s v="ESTALEIRO ATLANTICO SUL S/A"/>
    <s v="ESTALEIRO ATLANTICO"/>
    <s v="PE"/>
    <m/>
    <n v="65332"/>
    <d v="2017-02-02T00:00:00"/>
    <s v="Devolução"/>
    <s v="611741001"/>
    <n v="-0.3"/>
    <n v="-9828"/>
    <n v="-9828"/>
  </r>
  <r>
    <n v="201702"/>
    <m/>
    <m/>
    <x v="1"/>
    <n v="30301"/>
    <n v="30276100128030"/>
    <x v="0"/>
    <s v="COFINAV R90XTFX 3X10MM2 90C 0,6/1KV"/>
    <s v="NA"/>
    <s v="NA"/>
    <s v="KM"/>
    <n v="608"/>
    <s v="BRL    "/>
    <x v="0"/>
    <s v="ESTALEIRO ATLANTICO SUL S/A"/>
    <s v="ESTALEIRO ATLANTICO"/>
    <s v="PE"/>
    <m/>
    <n v="65330"/>
    <d v="2017-02-02T00:00:00"/>
    <s v="Devolução"/>
    <s v="611728001"/>
    <n v="-0.45"/>
    <n v="-9139.5"/>
    <n v="-9139.5"/>
  </r>
  <r>
    <n v="201702"/>
    <m/>
    <m/>
    <x v="1"/>
    <n v="30301"/>
    <n v="30276250092320"/>
    <x v="0"/>
    <s v="COFINAV MR90XTFX 3X10MM2 90C 0,6/1KV"/>
    <s v="NA"/>
    <s v="NA"/>
    <s v="KM"/>
    <n v="608"/>
    <s v="BRL    "/>
    <x v="0"/>
    <s v="ESTALEIRO ATLANTICO SUL S/A"/>
    <s v="ESTALEIRO ATLANTICO"/>
    <s v="PE"/>
    <m/>
    <n v="65329"/>
    <d v="2017-02-02T00:00:00"/>
    <s v="Devolução"/>
    <s v="611701001"/>
    <n v="-0.42"/>
    <n v="-8605.7999999999993"/>
    <n v="-8605.7999999999993"/>
  </r>
  <r>
    <n v="201702"/>
    <m/>
    <m/>
    <x v="1"/>
    <n v="30301"/>
    <n v="30276100115040"/>
    <x v="0"/>
    <s v="COFINAV R90XTFX 1X4X1,0MM2 90C 0,15/0,25KV BC"/>
    <s v="NA"/>
    <s v="NA"/>
    <s v="KM"/>
    <n v="608"/>
    <s v="BRL    "/>
    <x v="0"/>
    <s v="ESTALEIRO ATLANTICO SUL S/A"/>
    <s v="ESTALEIRO ATLANTICO"/>
    <s v="PE"/>
    <m/>
    <n v="65328"/>
    <d v="2017-02-02T00:00:00"/>
    <s v="Devolução"/>
    <s v="611760001"/>
    <n v="-0.4"/>
    <n v="-2832"/>
    <n v="-2832"/>
  </r>
  <r>
    <n v="201702"/>
    <m/>
    <m/>
    <x v="1"/>
    <n v="30301"/>
    <n v="30276100115080"/>
    <x v="0"/>
    <s v="COFINAV R90XTFX 1X4X1,0MM2 90C 0,15/0,25KV BC"/>
    <s v="NA"/>
    <s v="NA"/>
    <s v="KM"/>
    <n v="608"/>
    <s v="BRL    "/>
    <x v="0"/>
    <s v="ESTALEIRO ATLANTICO SUL S/A"/>
    <s v="ESTALEIRO ATLANTICO"/>
    <s v="PE"/>
    <m/>
    <n v="65327"/>
    <d v="2017-02-02T00:00:00"/>
    <s v="Devolução"/>
    <s v="611748001"/>
    <n v="-0.36499999999999999"/>
    <n v="-2949.2"/>
    <n v="-2949.2"/>
  </r>
  <r>
    <n v="201702"/>
    <m/>
    <m/>
    <x v="1"/>
    <n v="30301"/>
    <n v="30276250095820"/>
    <x v="0"/>
    <s v="COFINAV MR90XTFX 1X4X1,0MM2 90C 0,15/0,25KV BC"/>
    <s v="NA"/>
    <s v="NA"/>
    <s v="KM"/>
    <n v="608"/>
    <s v="BRL    "/>
    <x v="0"/>
    <s v="ESTALEIRO ATLANTICO SUL S/A"/>
    <s v="ESTALEIRO ATLANTICO"/>
    <s v="PE"/>
    <m/>
    <n v="65326"/>
    <d v="2017-02-02T00:00:00"/>
    <s v="Devolução"/>
    <s v="611707001"/>
    <n v="-2.66"/>
    <n v="-27664"/>
    <n v="-27664"/>
  </r>
  <r>
    <n v="201702"/>
    <m/>
    <m/>
    <x v="1"/>
    <n v="30301"/>
    <n v="30276100115080"/>
    <x v="0"/>
    <s v="COFINAV R90XTFX 1X4X1,0MM2 90C 0,15/0,25KV BC"/>
    <s v="NA"/>
    <s v="NA"/>
    <s v="KM"/>
    <n v="608"/>
    <s v="BRL    "/>
    <x v="0"/>
    <s v="ESTALEIRO ATLANTICO SUL S/A"/>
    <s v="ESTALEIRO ATLANTICO"/>
    <s v="PE"/>
    <m/>
    <n v="65325"/>
    <d v="2017-02-02T00:00:00"/>
    <s v="Devolução"/>
    <s v="611795001"/>
    <n v="-0.48"/>
    <n v="-3398.4"/>
    <n v="-3398.4"/>
  </r>
  <r>
    <n v="201702"/>
    <m/>
    <m/>
    <x v="1"/>
    <n v="30301"/>
    <n v="30262100087030"/>
    <x v="0"/>
    <s v="LM-130 16AWG 130C 600V"/>
    <s v="COF"/>
    <s v="Cofibam"/>
    <s v="KM"/>
    <n v="1138"/>
    <s v="BRL    "/>
    <x v="0"/>
    <s v="PROELIS PRODUTOS ELETRICOS E ISOLANTES L"/>
    <s v="PROELIS PRODUTOS ELE"/>
    <s v="SP"/>
    <m/>
    <n v="38092"/>
    <d v="2017-02-03T00:00:00"/>
    <s v="Devolução"/>
    <s v="1539401001"/>
    <n v="-4.4999999999999998E-2"/>
    <n v="-9.36"/>
    <n v="-6.12"/>
  </r>
  <r>
    <n v="201702"/>
    <m/>
    <m/>
    <x v="1"/>
    <n v="30301"/>
    <n v="30259040013030"/>
    <x v="0"/>
    <s v="COFIFLEX TPP 7,00MM 130C 2KV"/>
    <s v="COF"/>
    <s v="Cofibam"/>
    <s v="KM"/>
    <n v="2662"/>
    <m/>
    <x v="0"/>
    <m/>
    <m/>
    <m/>
    <m/>
    <n v="1279"/>
    <d v="2017-02-03T00:00:00"/>
    <s v="Devolução"/>
    <s v="591504001"/>
    <n v="-0.5"/>
    <n v="-246.9"/>
    <n v="-131.44999999999999"/>
  </r>
  <r>
    <n v="201702"/>
    <m/>
    <m/>
    <x v="1"/>
    <n v="30301"/>
    <n v="30259040009030"/>
    <x v="0"/>
    <s v="COFIFLEX TPP 8,00MM 130C 2KV"/>
    <s v="COF"/>
    <s v="Cofibam"/>
    <s v="KM"/>
    <n v="2662"/>
    <m/>
    <x v="0"/>
    <m/>
    <m/>
    <m/>
    <m/>
    <n v="1279"/>
    <d v="2017-02-03T00:00:00"/>
    <s v="Devolução"/>
    <s v="591505001"/>
    <n v="-0.5"/>
    <n v="-304.31"/>
    <n v="-162.01"/>
  </r>
  <r>
    <n v="201702"/>
    <m/>
    <m/>
    <x v="1"/>
    <n v="30301"/>
    <n v="30259040008030"/>
    <x v="0"/>
    <s v="COFIFLEX TPP 6,00MM 130C 2KV"/>
    <s v="COF"/>
    <s v="Cofibam"/>
    <s v="KM"/>
    <n v="2662"/>
    <m/>
    <x v="0"/>
    <m/>
    <m/>
    <m/>
    <m/>
    <n v="1279"/>
    <d v="2017-02-03T00:00:00"/>
    <s v="Devolução"/>
    <s v="591503001"/>
    <n v="-0.5"/>
    <n v="-214.08"/>
    <n v="-113.98000000000002"/>
  </r>
  <r>
    <n v="201702"/>
    <m/>
    <m/>
    <x v="1"/>
    <n v="30301"/>
    <n v="30259040007030"/>
    <x v="0"/>
    <s v="COFIFLEX TPP 5,00MM 130C 2KV"/>
    <s v="COF"/>
    <s v="Cofibam"/>
    <s v="KM"/>
    <n v="2662"/>
    <m/>
    <x v="0"/>
    <m/>
    <m/>
    <m/>
    <m/>
    <n v="1279"/>
    <d v="2017-02-03T00:00:00"/>
    <s v="Devolução"/>
    <s v="591502001"/>
    <n v="-0.5"/>
    <n v="-173.21"/>
    <n v="-92.210000000000008"/>
  </r>
  <r>
    <n v="201702"/>
    <m/>
    <m/>
    <x v="1"/>
    <n v="30301"/>
    <n v="30259040006030"/>
    <x v="0"/>
    <s v="COFIFLEX TPP 4,00MM 130C 2KV"/>
    <s v="COF"/>
    <s v="Cofibam"/>
    <s v="KM"/>
    <n v="2662"/>
    <m/>
    <x v="0"/>
    <m/>
    <m/>
    <m/>
    <m/>
    <n v="1279"/>
    <d v="2017-02-03T00:00:00"/>
    <s v="Devolução"/>
    <s v="591501001"/>
    <n v="-0.5"/>
    <n v="-134.11000000000001"/>
    <n v="-71.400000000000006"/>
  </r>
  <r>
    <n v="201702"/>
    <m/>
    <m/>
    <x v="2"/>
    <n v="10101"/>
    <n v="30062209010000"/>
    <x v="1"/>
    <s v="COLAGENO NAO COMESTIVEL CAL 50 FIBRAN"/>
    <s v="TAF"/>
    <s v="Tripa Artificial Fibran"/>
    <s v="MT"/>
    <n v="653"/>
    <s v="BRL    "/>
    <x v="0"/>
    <s v="PAMPLONA ALIMENTOS S/A"/>
    <s v="PAMPLONA"/>
    <s v="SC"/>
    <m/>
    <n v="85464"/>
    <d v="2017-02-02T00:00:00"/>
    <s v="Devolução"/>
    <s v="19781"/>
    <n v="-5000"/>
    <n v="-3315"/>
    <n v="-2610.56"/>
  </r>
  <r>
    <n v="201702"/>
    <m/>
    <m/>
    <x v="2"/>
    <n v="10101"/>
    <n v="30062209010000"/>
    <x v="1"/>
    <s v="COLAGENO NAO COMESTIVEL CAL 50 FIBRAN"/>
    <s v="TAF"/>
    <s v="Tripa Artificial Fibran"/>
    <s v="MT"/>
    <n v="653"/>
    <s v="BRL    "/>
    <x v="0"/>
    <s v="PAMPLONA ALIMENTOS S/A"/>
    <s v="PAMPLONA"/>
    <s v="SC"/>
    <m/>
    <n v="85464"/>
    <d v="2017-02-02T00:00:00"/>
    <s v="Devolução"/>
    <s v="18807"/>
    <n v="-20000"/>
    <n v="-13260"/>
    <n v="-10442.25"/>
  </r>
  <r>
    <n v="201702"/>
    <m/>
    <m/>
    <x v="0"/>
    <n v="80403"/>
    <n v="30023900120112"/>
    <x v="0"/>
    <s v="BIODOG OSSOS OSSINHO DEFUMADO DISPLAY C/12PC"/>
    <s v="OSS"/>
    <s v="Ossos"/>
    <s v="CX"/>
    <n v="2602"/>
    <m/>
    <x v="0"/>
    <m/>
    <m/>
    <m/>
    <s v="SP"/>
    <n v="6613"/>
    <d v="2017-02-02T00:00:00"/>
    <s v="Faturamento"/>
    <s v="260801001"/>
    <n v="1"/>
    <n v="52.44"/>
    <n v="43"/>
  </r>
  <r>
    <n v="201702"/>
    <m/>
    <m/>
    <x v="0"/>
    <n v="80403"/>
    <n v="30023900120112"/>
    <x v="0"/>
    <s v="BIODOG OSSOS OSSINHO DEFUMADO DISPLAY C/12PC"/>
    <s v="OSS"/>
    <s v="Ossos"/>
    <s v="CX"/>
    <n v="1659"/>
    <s v="BRL    "/>
    <x v="0"/>
    <s v="RUIZ VETERINARIA RIO PRETO LTDA"/>
    <s v="RUIZ VETERINARIA"/>
    <s v="SP"/>
    <s v="SP"/>
    <n v="6612"/>
    <d v="2017-02-02T00:00:00"/>
    <s v="Faturamento"/>
    <s v="264701001"/>
    <n v="30"/>
    <n v="1099.98"/>
    <n v="901.98"/>
  </r>
  <r>
    <n v="201702"/>
    <m/>
    <m/>
    <x v="0"/>
    <n v="80403"/>
    <n v="30023900120112"/>
    <x v="0"/>
    <s v="BIODOG OSSOS OSSINHO DEFUMADO DISPLAY C/12PC"/>
    <s v="OSS"/>
    <s v="Ossos"/>
    <s v="CX"/>
    <n v="1933"/>
    <s v="BRL    "/>
    <x v="0"/>
    <s v="ARRAES &amp; ARRAES LTDA ME"/>
    <s v="MUNDO DOS BICHO"/>
    <s v="TO"/>
    <s v="TO"/>
    <n v="6611"/>
    <d v="2017-02-02T00:00:00"/>
    <s v="Faturamento"/>
    <s v="260801001"/>
    <n v="10"/>
    <n v="524.4"/>
    <n v="487.69"/>
  </r>
  <r>
    <n v="201702"/>
    <m/>
    <m/>
    <x v="0"/>
    <n v="80403"/>
    <n v="30023900120112"/>
    <x v="0"/>
    <s v="BIODOG OSSOS OSSINHO DEFUMADO DISPLAY C/12PC"/>
    <s v="OSS"/>
    <s v="Ossos"/>
    <s v="CX"/>
    <n v="1095"/>
    <s v="BRL    "/>
    <x v="0"/>
    <s v="COBASI COM DE PROD BAS E IND LTDA"/>
    <s v="COBASI"/>
    <s v="SP"/>
    <s v="SP"/>
    <n v="6610"/>
    <d v="2017-02-01T00:00:00"/>
    <s v="Faturamento"/>
    <s v="264701001"/>
    <n v="90"/>
    <n v="3024"/>
    <n v="2479.6799999999998"/>
  </r>
  <r>
    <n v="201702"/>
    <m/>
    <m/>
    <x v="0"/>
    <n v="80403"/>
    <n v="30023900120112"/>
    <x v="0"/>
    <s v="BIODOG OSSOS OSSINHO DEFUMADO DISPLAY C/12PC"/>
    <s v="OSS"/>
    <s v="Ossos"/>
    <s v="CX"/>
    <n v="1655"/>
    <s v="BRL    "/>
    <x v="0"/>
    <s v="PET SHOP BONINI LTDA ME"/>
    <s v="PET SHOP BONINI"/>
    <s v="SP"/>
    <s v="SP"/>
    <n v="6609"/>
    <d v="2017-02-01T00:00:00"/>
    <s v="Faturamento"/>
    <s v="260801001"/>
    <n v="3"/>
    <n v="157.32"/>
    <n v="129.01"/>
  </r>
  <r>
    <n v="201702"/>
    <m/>
    <m/>
    <x v="0"/>
    <n v="80403"/>
    <n v="30023900120112"/>
    <x v="0"/>
    <s v="BIODOG OSSOS OSSINHO DEFUMADO DISPLAY C/12PC"/>
    <s v="OSS"/>
    <s v="Ossos"/>
    <s v="CX"/>
    <n v="935"/>
    <s v="BRL    "/>
    <x v="0"/>
    <s v="SHOPPING DOS BICHOS EIRELI ME"/>
    <s v="SHOPPING"/>
    <s v="SP"/>
    <s v="SP"/>
    <n v="6600"/>
    <d v="2017-02-01T00:00:00"/>
    <s v="Faturamento"/>
    <s v="260801001"/>
    <n v="1"/>
    <n v="50.87"/>
    <n v="41.709999999999994"/>
  </r>
  <r>
    <n v="201702"/>
    <m/>
    <m/>
    <x v="0"/>
    <n v="80403"/>
    <n v="30023900120112"/>
    <x v="0"/>
    <s v="BIODOG OSSOS OSSINHO DEFUMADO DISPLAY C/12PC"/>
    <s v="OSS"/>
    <s v="Ossos"/>
    <s v="CX"/>
    <n v="1501"/>
    <s v="BRL    "/>
    <x v="0"/>
    <s v="TOP SERVICE COM DE PROD VET E SERV LTDA"/>
    <s v="TOP SERVICE"/>
    <s v="SP"/>
    <s v="SP"/>
    <n v="6594"/>
    <d v="2017-02-01T00:00:00"/>
    <s v="Faturamento"/>
    <s v="260801001"/>
    <n v="1"/>
    <n v="52.44"/>
    <n v="43"/>
  </r>
  <r>
    <n v="201702"/>
    <m/>
    <m/>
    <x v="0"/>
    <n v="80403"/>
    <n v="30023900120112"/>
    <x v="0"/>
    <s v="BIODOG OSSOS OSSINHO DEFUMADO DISPLAY C/12PC"/>
    <s v="OSS"/>
    <s v="Ossos"/>
    <s v="CX"/>
    <n v="1486"/>
    <s v="BRL    "/>
    <x v="0"/>
    <s v="PET &amp; GARDEN CENTER COMERCIO LTDA"/>
    <s v="QUALIPET"/>
    <s v="SP"/>
    <s v="SP"/>
    <n v="6588"/>
    <d v="2017-02-01T00:00:00"/>
    <s v="Faturamento"/>
    <s v="260801001"/>
    <n v="1"/>
    <n v="52.44"/>
    <n v="43"/>
  </r>
  <r>
    <n v="201702"/>
    <m/>
    <m/>
    <x v="0"/>
    <n v="80403"/>
    <n v="30023900120112"/>
    <x v="0"/>
    <s v="BIODOG OSSOS OSSINHO DEFUMADO DISPLAY C/12PC"/>
    <s v="OSS"/>
    <s v="Ossos"/>
    <s v="CX"/>
    <n v="1470"/>
    <s v="BRL    "/>
    <x v="0"/>
    <s v="INOVE - DIST DE PROD VETERINARIOS LTDA"/>
    <s v="INOVE"/>
    <s v="SP"/>
    <s v="SP"/>
    <n v="6587"/>
    <d v="2017-02-01T00:00:00"/>
    <s v="Faturamento"/>
    <s v="260801001"/>
    <n v="87"/>
    <n v="3288.6"/>
    <n v="2696.6499999999996"/>
  </r>
  <r>
    <n v="201702"/>
    <m/>
    <m/>
    <x v="0"/>
    <n v="80403"/>
    <n v="30023900120112"/>
    <x v="0"/>
    <s v="BIODOG OSSOS OSSINHO DEFUMADO DISPLAY C/12PC"/>
    <s v="OSS"/>
    <s v="Ossos"/>
    <s v="CX"/>
    <n v="1470"/>
    <s v="BRL    "/>
    <x v="0"/>
    <s v="INOVE - DIST DE PROD VETERINARIOS LTDA"/>
    <s v="INOVE"/>
    <s v="SP"/>
    <s v="SP"/>
    <n v="6587"/>
    <d v="2017-02-01T00:00:00"/>
    <s v="Faturamento"/>
    <s v="257001001"/>
    <n v="13"/>
    <n v="491.4"/>
    <n v="402.95"/>
  </r>
  <r>
    <n v="201702"/>
    <m/>
    <m/>
    <x v="0"/>
    <n v="80403"/>
    <n v="30023900120112"/>
    <x v="0"/>
    <s v="BIODOG OSSOS OSSINHO DEFUMADO DISPLAY C/12PC"/>
    <s v="OSS"/>
    <s v="Ossos"/>
    <s v="CX"/>
    <n v="581"/>
    <s v="BRL    "/>
    <x v="0"/>
    <s v="REDEMAX PRODUTOS VETERINARIOS LTDA - EPP"/>
    <s v="REDE-MAX"/>
    <s v="GO"/>
    <s v="GO"/>
    <n v="6583"/>
    <d v="2017-02-01T00:00:00"/>
    <s v="Faturamento"/>
    <s v="257001001"/>
    <n v="7"/>
    <n v="264.60000000000002"/>
    <n v="246.07000000000002"/>
  </r>
  <r>
    <n v="201702"/>
    <m/>
    <m/>
    <x v="0"/>
    <n v="80403"/>
    <n v="30023900050320"/>
    <x v="0"/>
    <s v="BIODOG OSSOS OSSINHO 1UN"/>
    <s v="OSS"/>
    <s v="Ossos"/>
    <s v="UN"/>
    <n v="1198"/>
    <s v="BRL    "/>
    <x v="0"/>
    <s v="PET SHOP INTERLAGOS COMERCIAL LTDA - ME"/>
    <s v="PET SHOP INTERL"/>
    <s v="SP"/>
    <s v="SP"/>
    <n v="6618"/>
    <d v="2017-02-02T00:00:00"/>
    <s v="Faturamento"/>
    <s v="265601001"/>
    <n v="20"/>
    <n v="109.03"/>
    <n v="89.4"/>
  </r>
  <r>
    <n v="201702"/>
    <m/>
    <m/>
    <x v="0"/>
    <n v="80403"/>
    <n v="30023900050320"/>
    <x v="0"/>
    <s v="BIODOG OSSOS OSSINHO 1UN"/>
    <s v="OSS"/>
    <s v="Ossos"/>
    <s v="UN"/>
    <n v="2426"/>
    <s v="BRL    "/>
    <x v="0"/>
    <s v="TONICAO COMERCIO DE RACOES E ACESSORIOS PARA ANIMAIS LTDA"/>
    <s v="PET SHOP TONICA"/>
    <s v="SP"/>
    <s v="SP"/>
    <n v="6615"/>
    <d v="2017-02-02T00:00:00"/>
    <s v="Faturamento"/>
    <s v="265601001"/>
    <n v="20"/>
    <n v="112.4"/>
    <n v="92.17"/>
  </r>
  <r>
    <n v="201702"/>
    <m/>
    <m/>
    <x v="0"/>
    <n v="80403"/>
    <n v="30023900050320"/>
    <x v="0"/>
    <s v="BIODOG OSSOS OSSINHO 1UN"/>
    <s v="OSS"/>
    <s v="Ossos"/>
    <s v="UN"/>
    <n v="2602"/>
    <m/>
    <x v="0"/>
    <m/>
    <m/>
    <m/>
    <s v="SP"/>
    <n v="6613"/>
    <d v="2017-02-02T00:00:00"/>
    <s v="Faturamento"/>
    <s v="265601001"/>
    <n v="19"/>
    <n v="106.78"/>
    <n v="87.56"/>
  </r>
  <r>
    <n v="201702"/>
    <m/>
    <m/>
    <x v="0"/>
    <n v="80403"/>
    <n v="30023900050320"/>
    <x v="0"/>
    <s v="BIODOG OSSOS OSSINHO 1UN"/>
    <s v="OSS"/>
    <s v="Ossos"/>
    <s v="UN"/>
    <n v="2602"/>
    <m/>
    <x v="0"/>
    <m/>
    <m/>
    <m/>
    <s v="SP"/>
    <n v="6613"/>
    <d v="2017-02-02T00:00:00"/>
    <s v="Faturamento"/>
    <s v="259701001"/>
    <n v="1"/>
    <n v="5.62"/>
    <n v="4.6100000000000003"/>
  </r>
  <r>
    <n v="201702"/>
    <m/>
    <m/>
    <x v="0"/>
    <n v="80403"/>
    <n v="30023900050320"/>
    <x v="0"/>
    <s v="BIODOG OSSOS OSSINHO 1UN"/>
    <s v="OSS"/>
    <s v="Ossos"/>
    <s v="UN"/>
    <n v="1659"/>
    <s v="BRL    "/>
    <x v="0"/>
    <s v="RUIZ VETERINARIA RIO PRETO LTDA"/>
    <s v="RUIZ VETERINARIA"/>
    <s v="SP"/>
    <s v="SP"/>
    <n v="6612"/>
    <d v="2017-02-02T00:00:00"/>
    <s v="Faturamento"/>
    <s v="259701001"/>
    <n v="20"/>
    <n v="78.569999999999993"/>
    <n v="64.429999999999993"/>
  </r>
  <r>
    <n v="201702"/>
    <m/>
    <m/>
    <x v="0"/>
    <n v="80403"/>
    <n v="30023900050320"/>
    <x v="0"/>
    <s v="BIODOG OSSOS OSSINHO 1UN"/>
    <s v="OSS"/>
    <s v="Ossos"/>
    <s v="UN"/>
    <n v="1095"/>
    <s v="BRL    "/>
    <x v="0"/>
    <s v="COBASI COM DE PROD BAS E IND LTDA"/>
    <s v="COBASI"/>
    <s v="SP"/>
    <s v="SP"/>
    <n v="6610"/>
    <d v="2017-02-01T00:00:00"/>
    <s v="Faturamento"/>
    <s v="265601001"/>
    <n v="160"/>
    <n v="576"/>
    <n v="472.32"/>
  </r>
  <r>
    <n v="201702"/>
    <m/>
    <m/>
    <x v="0"/>
    <n v="80403"/>
    <n v="30023900050320"/>
    <x v="0"/>
    <s v="BIODOG OSSOS OSSINHO 1UN"/>
    <s v="OSS"/>
    <s v="Ossos"/>
    <s v="UN"/>
    <n v="1490"/>
    <s v="BRL    "/>
    <x v="0"/>
    <s v="PETSUPERMARKET C/ DE PROD P/ ANIMAIS S/A"/>
    <s v="PET SUPERMARKET"/>
    <s v="SP"/>
    <s v="SP"/>
    <n v="6607"/>
    <d v="2017-02-01T00:00:00"/>
    <s v="Faturamento"/>
    <s v="259701001"/>
    <n v="80"/>
    <n v="449.6"/>
    <n v="368.67"/>
  </r>
  <r>
    <n v="201702"/>
    <m/>
    <m/>
    <x v="0"/>
    <n v="80403"/>
    <n v="30023900050320"/>
    <x v="0"/>
    <s v="BIODOG OSSOS OSSINHO 1UN"/>
    <s v="OSS"/>
    <s v="Ossos"/>
    <s v="UN"/>
    <n v="1973"/>
    <s v="BRL    "/>
    <x v="0"/>
    <s v="BUTICAO COMERCIO DE PRODUTOS PARA ANIMAIS LTDA - ME"/>
    <s v="BUTICAO"/>
    <s v="SP"/>
    <s v="SP"/>
    <n v="6605"/>
    <d v="2017-02-01T00:00:00"/>
    <s v="Faturamento"/>
    <s v="259701001"/>
    <n v="40"/>
    <n v="218.05"/>
    <n v="178.8"/>
  </r>
  <r>
    <n v="201702"/>
    <m/>
    <m/>
    <x v="0"/>
    <n v="80403"/>
    <n v="30023900050320"/>
    <x v="0"/>
    <s v="BIODOG OSSOS OSSINHO 1UN"/>
    <s v="OSS"/>
    <s v="Ossos"/>
    <s v="UN"/>
    <n v="935"/>
    <s v="BRL    "/>
    <x v="0"/>
    <s v="SHOPPING DOS BICHOS EIRELI ME"/>
    <s v="SHOPPING"/>
    <s v="SP"/>
    <s v="SP"/>
    <n v="6600"/>
    <d v="2017-02-01T00:00:00"/>
    <s v="Faturamento"/>
    <s v="259701001"/>
    <n v="60"/>
    <n v="327.08"/>
    <n v="268.20999999999998"/>
  </r>
  <r>
    <n v="201702"/>
    <m/>
    <m/>
    <x v="0"/>
    <n v="80403"/>
    <n v="30023900050320"/>
    <x v="0"/>
    <s v="BIODOG OSSOS OSSINHO 1UN"/>
    <s v="OSS"/>
    <s v="Ossos"/>
    <s v="UN"/>
    <n v="1700"/>
    <s v="BRL    "/>
    <x v="0"/>
    <s v="RUI TOSHIHIRO OGATA JUNIOR - ME"/>
    <s v="PET SHOP SAO JOSE"/>
    <s v="SP"/>
    <s v="SP"/>
    <n v="6598"/>
    <d v="2017-02-01T00:00:00"/>
    <s v="Faturamento"/>
    <s v="259701001"/>
    <n v="40"/>
    <n v="224.8"/>
    <n v="184.33"/>
  </r>
  <r>
    <n v="201702"/>
    <m/>
    <m/>
    <x v="0"/>
    <n v="80403"/>
    <n v="30023900050320"/>
    <x v="0"/>
    <s v="BIODOG OSSOS OSSINHO 1UN"/>
    <s v="OSS"/>
    <s v="Ossos"/>
    <s v="UN"/>
    <n v="1486"/>
    <s v="BRL    "/>
    <x v="0"/>
    <s v="PET &amp; GARDEN CENTER COMERCIO LTDA"/>
    <s v="QUALIPET"/>
    <s v="SP"/>
    <s v="SP"/>
    <n v="6588"/>
    <d v="2017-02-01T00:00:00"/>
    <s v="Faturamento"/>
    <s v="259701001"/>
    <n v="20"/>
    <n v="112.4"/>
    <n v="92.17"/>
  </r>
  <r>
    <n v="201702"/>
    <m/>
    <m/>
    <x v="0"/>
    <n v="80403"/>
    <n v="30023900050320"/>
    <x v="0"/>
    <s v="BIODOG OSSOS OSSINHO 1UN"/>
    <s v="OSS"/>
    <s v="Ossos"/>
    <s v="UN"/>
    <n v="1470"/>
    <s v="BRL    "/>
    <x v="0"/>
    <s v="INOVE - DIST DE PROD VETERINARIOS LTDA"/>
    <s v="INOVE"/>
    <s v="SP"/>
    <s v="SP"/>
    <n v="6587"/>
    <d v="2017-02-01T00:00:00"/>
    <s v="Faturamento"/>
    <s v="259701001"/>
    <n v="1000"/>
    <n v="4050"/>
    <n v="3321"/>
  </r>
  <r>
    <n v="201702"/>
    <m/>
    <m/>
    <x v="0"/>
    <n v="80403"/>
    <n v="30023900050320"/>
    <x v="0"/>
    <s v="BIODOG OSSOS OSSINHO 1UN"/>
    <s v="OSS"/>
    <s v="Ossos"/>
    <s v="UN"/>
    <n v="581"/>
    <s v="BRL    "/>
    <x v="0"/>
    <s v="REDEMAX PRODUTOS VETERINARIOS LTDA - EPP"/>
    <s v="REDE-MAX"/>
    <s v="GO"/>
    <s v="GO"/>
    <n v="6583"/>
    <d v="2017-02-01T00:00:00"/>
    <s v="Faturamento"/>
    <s v="259701001"/>
    <n v="60"/>
    <n v="243"/>
    <n v="225.99"/>
  </r>
  <r>
    <n v="201702"/>
    <m/>
    <m/>
    <x v="0"/>
    <n v="80403"/>
    <n v="30023900050320"/>
    <x v="0"/>
    <s v="BIODOG OSSOS OSSINHO 1UN"/>
    <s v="OSS"/>
    <s v="Ossos"/>
    <s v="UN"/>
    <n v="548"/>
    <s v="BRL    "/>
    <x v="0"/>
    <s v="PRT DA SERRA COMERCIO DE RACOES LTDA"/>
    <s v="PRT DA SERRA"/>
    <s v="RJ"/>
    <s v="RJ"/>
    <n v="6582"/>
    <d v="2017-02-01T00:00:00"/>
    <s v="Faturamento"/>
    <s v="259701001"/>
    <n v="2000"/>
    <n v="8100"/>
    <n v="7128"/>
  </r>
  <r>
    <n v="201702"/>
    <m/>
    <m/>
    <x v="0"/>
    <n v="80403"/>
    <n v="30015000000008"/>
    <x v="0"/>
    <s v="BIODOG CLASSICOS TWIST DE CARNE 12&quot;"/>
    <s v="CLS"/>
    <s v="Clássicos"/>
    <s v="UN"/>
    <n v="724"/>
    <s v="BRL    "/>
    <x v="0"/>
    <s v="VITTUS MERCANTIL E EMPACOTADORA DE CEREA"/>
    <s v="VITTUS"/>
    <s v="SC"/>
    <s v="SC"/>
    <n v="6584"/>
    <d v="2017-02-01T00:00:00"/>
    <s v="Faturamento"/>
    <s v="257801001"/>
    <n v="60"/>
    <n v="447"/>
    <n v="352.01"/>
  </r>
  <r>
    <n v="201702"/>
    <m/>
    <m/>
    <x v="0"/>
    <n v="80403"/>
    <n v="30015000000002"/>
    <x v="0"/>
    <s v="BIODOG CLASSICOS TUBINHO 100G"/>
    <s v="CLS"/>
    <s v="Clássicos"/>
    <s v="UN"/>
    <n v="548"/>
    <s v="BRL    "/>
    <x v="0"/>
    <s v="PRT DA SERRA COMERCIO DE RACOES LTDA"/>
    <s v="PRT DA SERRA"/>
    <s v="RJ"/>
    <s v="RJ"/>
    <n v="6582"/>
    <d v="2017-02-01T00:00:00"/>
    <s v="Faturamento"/>
    <s v="217001001"/>
    <n v="60"/>
    <n v="285"/>
    <n v="224.44"/>
  </r>
  <r>
    <n v="201702"/>
    <m/>
    <m/>
    <x v="0"/>
    <n v="80403"/>
    <n v="30015000000001"/>
    <x v="0"/>
    <s v="BIODOG CLASSICOS STICK 3UN"/>
    <s v="CLS"/>
    <s v="Clássicos"/>
    <s v="UN"/>
    <n v="464"/>
    <s v="BRL    "/>
    <x v="0"/>
    <s v="MERCADO ANIMAL PET SHOP RACOES LTDA - EP"/>
    <s v="PET SHOP"/>
    <s v="SP"/>
    <s v="SP"/>
    <n v="6617"/>
    <d v="2017-02-02T00:00:00"/>
    <s v="Faturamento"/>
    <s v="244201001"/>
    <n v="25"/>
    <n v="186"/>
    <n v="135.31"/>
  </r>
  <r>
    <n v="201702"/>
    <m/>
    <m/>
    <x v="0"/>
    <n v="80403"/>
    <n v="30015000000001"/>
    <x v="0"/>
    <s v="BIODOG CLASSICOS STICK 3UN"/>
    <s v="CLS"/>
    <s v="Clássicos"/>
    <s v="UN"/>
    <n v="2558"/>
    <s v="BRL    "/>
    <x v="0"/>
    <s v="CAO DE LO COMERCIO DE ARTIGOS CANINOS LTDA - ME"/>
    <s v="CAO DE LO PET"/>
    <s v="SP"/>
    <s v="SP"/>
    <n v="6616"/>
    <d v="2017-02-02T00:00:00"/>
    <s v="Faturamento"/>
    <s v="244201001"/>
    <n v="25"/>
    <n v="180.42"/>
    <n v="131.26"/>
  </r>
  <r>
    <n v="201702"/>
    <m/>
    <m/>
    <x v="0"/>
    <n v="80403"/>
    <n v="30015000000001"/>
    <x v="0"/>
    <s v="BIODOG CLASSICOS STICK 3UN"/>
    <s v="CLS"/>
    <s v="Clássicos"/>
    <s v="UN"/>
    <n v="1095"/>
    <s v="BRL    "/>
    <x v="0"/>
    <s v="COBASI COM DE PROD BAS E IND LTDA"/>
    <s v="COBASI"/>
    <s v="SP"/>
    <s v="SP"/>
    <n v="6610"/>
    <d v="2017-02-01T00:00:00"/>
    <s v="Faturamento"/>
    <s v="244201001"/>
    <n v="200"/>
    <n v="952"/>
    <n v="692.57999999999993"/>
  </r>
  <r>
    <n v="201702"/>
    <m/>
    <m/>
    <x v="0"/>
    <n v="80403"/>
    <n v="30015000000001"/>
    <x v="0"/>
    <s v="BIODOG CLASSICOS STICK 3UN"/>
    <s v="CLS"/>
    <s v="Clássicos"/>
    <s v="UN"/>
    <n v="1490"/>
    <s v="BRL    "/>
    <x v="0"/>
    <s v="PETSUPERMARKET C/ DE PROD P/ ANIMAIS S/A"/>
    <s v="PET SUPERMARKET"/>
    <s v="SP"/>
    <s v="SP"/>
    <n v="6607"/>
    <d v="2017-02-01T00:00:00"/>
    <s v="Faturamento"/>
    <s v="244201001"/>
    <n v="25"/>
    <n v="186"/>
    <n v="135.32"/>
  </r>
  <r>
    <n v="201702"/>
    <m/>
    <m/>
    <x v="0"/>
    <n v="80403"/>
    <n v="30015000000001"/>
    <x v="0"/>
    <s v="BIODOG CLASSICOS STICK 3UN"/>
    <s v="CLS"/>
    <s v="Clássicos"/>
    <s v="UN"/>
    <n v="548"/>
    <s v="BRL    "/>
    <x v="0"/>
    <s v="PRT DA SERRA COMERCIO DE RACOES LTDA"/>
    <s v="PRT DA SERRA"/>
    <s v="RJ"/>
    <s v="RJ"/>
    <n v="6582"/>
    <d v="2017-02-01T00:00:00"/>
    <s v="Faturamento"/>
    <s v="244201001"/>
    <n v="250"/>
    <n v="1362.5"/>
    <n v="1072.97"/>
  </r>
  <r>
    <n v="201702"/>
    <m/>
    <m/>
    <x v="0"/>
    <n v="80403"/>
    <n v="30014300000115"/>
    <x v="0"/>
    <s v="BIODOG CLASSICOS ORELHA 1UN"/>
    <s v="CLS"/>
    <s v="Clássicos"/>
    <s v="UN"/>
    <n v="1198"/>
    <s v="BRL    "/>
    <x v="0"/>
    <s v="PET SHOP INTERLAGOS COMERCIAL LTDA - ME"/>
    <s v="PET SHOP INTERL"/>
    <s v="SP"/>
    <s v="SP"/>
    <n v="6618"/>
    <d v="2017-02-02T00:00:00"/>
    <s v="Faturamento"/>
    <s v="248101001"/>
    <n v="15"/>
    <n v="34.479999999999997"/>
    <n v="25.089999999999996"/>
  </r>
  <r>
    <n v="201702"/>
    <m/>
    <m/>
    <x v="0"/>
    <n v="80403"/>
    <n v="30014300000115"/>
    <x v="0"/>
    <s v="BIODOG CLASSICOS ORELHA 1UN"/>
    <s v="CLS"/>
    <s v="Clássicos"/>
    <s v="UN"/>
    <n v="464"/>
    <s v="BRL    "/>
    <x v="0"/>
    <s v="MERCADO ANIMAL PET SHOP RACOES LTDA - EP"/>
    <s v="PET SHOP"/>
    <s v="SP"/>
    <s v="SP"/>
    <n v="6617"/>
    <d v="2017-02-02T00:00:00"/>
    <s v="Faturamento"/>
    <s v="248101001"/>
    <n v="30"/>
    <n v="71.099999999999994"/>
    <n v="51.73"/>
  </r>
  <r>
    <n v="201702"/>
    <m/>
    <m/>
    <x v="0"/>
    <n v="80403"/>
    <n v="30014300000115"/>
    <x v="0"/>
    <s v="BIODOG CLASSICOS ORELHA 1UN"/>
    <s v="CLS"/>
    <s v="Clássicos"/>
    <s v="UN"/>
    <n v="2558"/>
    <s v="BRL    "/>
    <x v="0"/>
    <s v="CAO DE LO COMERCIO DE ARTIGOS CANINOS LTDA - ME"/>
    <s v="CAO DE LO PET"/>
    <s v="SP"/>
    <s v="SP"/>
    <n v="6616"/>
    <d v="2017-02-02T00:00:00"/>
    <s v="Faturamento"/>
    <s v="248101001"/>
    <n v="15"/>
    <n v="34.479999999999997"/>
    <n v="25.089999999999996"/>
  </r>
  <r>
    <n v="201702"/>
    <m/>
    <m/>
    <x v="0"/>
    <n v="80403"/>
    <n v="30014300000115"/>
    <x v="0"/>
    <s v="BIODOG CLASSICOS ORELHA 1UN"/>
    <s v="CLS"/>
    <s v="Clássicos"/>
    <s v="UN"/>
    <n v="2426"/>
    <s v="BRL    "/>
    <x v="0"/>
    <s v="TONICAO COMERCIO DE RACOES E ACESSORIOS PARA ANIMAIS LTDA"/>
    <s v="PET SHOP TONICA"/>
    <s v="SP"/>
    <s v="SP"/>
    <n v="6615"/>
    <d v="2017-02-02T00:00:00"/>
    <s v="Faturamento"/>
    <s v="248101001"/>
    <n v="15"/>
    <n v="35.549999999999997"/>
    <n v="25.869999999999997"/>
  </r>
  <r>
    <n v="201702"/>
    <m/>
    <m/>
    <x v="0"/>
    <n v="80403"/>
    <n v="30014300000115"/>
    <x v="0"/>
    <s v="BIODOG CLASSICOS ORELHA 1UN"/>
    <s v="CLS"/>
    <s v="Clássicos"/>
    <s v="UN"/>
    <n v="2426"/>
    <s v="BRL    "/>
    <x v="0"/>
    <s v="TONICAO COMERCIO DE RACOES E ACESSORIOS PARA ANIMAIS LTDA"/>
    <s v="PET SHOP TONICA"/>
    <s v="SP"/>
    <s v="SP"/>
    <n v="6614"/>
    <d v="2017-02-02T00:00:00"/>
    <s v="Faturamento"/>
    <s v="248101001"/>
    <n v="15"/>
    <n v="35.549999999999997"/>
    <n v="25.859999999999996"/>
  </r>
  <r>
    <n v="201702"/>
    <m/>
    <m/>
    <x v="0"/>
    <n v="80403"/>
    <n v="30014300000115"/>
    <x v="0"/>
    <s v="BIODOG CLASSICOS ORELHA 1UN"/>
    <s v="CLS"/>
    <s v="Clássicos"/>
    <s v="UN"/>
    <n v="1933"/>
    <s v="BRL    "/>
    <x v="0"/>
    <s v="ARRAES &amp; ARRAES LTDA ME"/>
    <s v="MUNDO DOS BICHO"/>
    <s v="TO"/>
    <s v="TO"/>
    <n v="6611"/>
    <d v="2017-02-02T00:00:00"/>
    <s v="Faturamento"/>
    <s v="248101001"/>
    <n v="90"/>
    <n v="213.3"/>
    <n v="178.64000000000001"/>
  </r>
  <r>
    <n v="201702"/>
    <m/>
    <m/>
    <x v="0"/>
    <n v="80403"/>
    <n v="30014300000115"/>
    <x v="0"/>
    <s v="BIODOG CLASSICOS ORELHA 1UN"/>
    <s v="CLS"/>
    <s v="Clássicos"/>
    <s v="UN"/>
    <n v="1095"/>
    <s v="BRL    "/>
    <x v="0"/>
    <s v="COBASI COM DE PROD BAS E IND LTDA"/>
    <s v="COBASI"/>
    <s v="SP"/>
    <s v="SP"/>
    <n v="6610"/>
    <d v="2017-02-01T00:00:00"/>
    <s v="Faturamento"/>
    <s v="248101001"/>
    <n v="240"/>
    <n v="364.8"/>
    <n v="265.40000000000003"/>
  </r>
  <r>
    <n v="201702"/>
    <m/>
    <m/>
    <x v="0"/>
    <n v="80403"/>
    <n v="30014300000115"/>
    <x v="0"/>
    <s v="BIODOG CLASSICOS ORELHA 1UN"/>
    <s v="CLS"/>
    <s v="Clássicos"/>
    <s v="UN"/>
    <n v="1655"/>
    <s v="BRL    "/>
    <x v="0"/>
    <s v="PET SHOP BONINI LTDA ME"/>
    <s v="PET SHOP BONINI"/>
    <s v="SP"/>
    <s v="SP"/>
    <n v="6609"/>
    <d v="2017-02-01T00:00:00"/>
    <s v="Faturamento"/>
    <s v="248101001"/>
    <n v="45"/>
    <n v="106.65"/>
    <n v="77.580000000000013"/>
  </r>
  <r>
    <n v="201702"/>
    <m/>
    <m/>
    <x v="0"/>
    <n v="80403"/>
    <n v="30014300000115"/>
    <x v="0"/>
    <s v="BIODOG CLASSICOS ORELHA 1UN"/>
    <s v="CLS"/>
    <s v="Clássicos"/>
    <s v="UN"/>
    <n v="2575"/>
    <s v="BRL    "/>
    <x v="0"/>
    <s v="V V A P REPRESENTACOES COMERCIO EXTERIOR LTDA"/>
    <s v="AFP BRASIL"/>
    <s v="RS"/>
    <s v="RS"/>
    <n v="6608"/>
    <d v="2017-02-01T00:00:00"/>
    <s v="Faturamento"/>
    <s v="248101001"/>
    <n v="60"/>
    <n v="103.2"/>
    <n v="81.27000000000001"/>
  </r>
  <r>
    <n v="201702"/>
    <m/>
    <m/>
    <x v="0"/>
    <n v="80403"/>
    <n v="30014300000115"/>
    <x v="0"/>
    <s v="BIODOG CLASSICOS ORELHA 1UN"/>
    <s v="CLS"/>
    <s v="Clássicos"/>
    <s v="UN"/>
    <n v="2740"/>
    <m/>
    <x v="0"/>
    <m/>
    <m/>
    <m/>
    <s v="SP"/>
    <n v="6599"/>
    <d v="2017-02-01T00:00:00"/>
    <s v="Faturamento"/>
    <s v="248101001"/>
    <n v="30"/>
    <n v="71.099999999999994"/>
    <n v="51.73"/>
  </r>
  <r>
    <n v="201702"/>
    <m/>
    <m/>
    <x v="0"/>
    <n v="80403"/>
    <n v="30014300000115"/>
    <x v="0"/>
    <s v="BIODOG CLASSICOS ORELHA 1UN"/>
    <s v="CLS"/>
    <s v="Clássicos"/>
    <s v="UN"/>
    <n v="1700"/>
    <s v="BRL    "/>
    <x v="0"/>
    <s v="RUI TOSHIHIRO OGATA JUNIOR - ME"/>
    <s v="PET SHOP SAO JOSE"/>
    <s v="SP"/>
    <s v="SP"/>
    <n v="6598"/>
    <d v="2017-02-01T00:00:00"/>
    <s v="Faturamento"/>
    <s v="248101001"/>
    <n v="15"/>
    <n v="35.549999999999997"/>
    <n v="25.879999999999995"/>
  </r>
  <r>
    <n v="201702"/>
    <m/>
    <m/>
    <x v="0"/>
    <n v="80403"/>
    <n v="30014300000115"/>
    <x v="0"/>
    <s v="BIODOG CLASSICOS ORELHA 1UN"/>
    <s v="CLS"/>
    <s v="Clássicos"/>
    <s v="UN"/>
    <n v="1501"/>
    <s v="BRL    "/>
    <x v="0"/>
    <s v="TOP SERVICE COM DE PROD VET E SERV LTDA"/>
    <s v="TOP SERVICE"/>
    <s v="SP"/>
    <s v="SP"/>
    <n v="6594"/>
    <d v="2017-02-01T00:00:00"/>
    <s v="Faturamento"/>
    <s v="248101001"/>
    <n v="15"/>
    <n v="35.549999999999997"/>
    <n v="25.869999999999997"/>
  </r>
  <r>
    <n v="201702"/>
    <m/>
    <m/>
    <x v="0"/>
    <n v="80403"/>
    <n v="30014300000115"/>
    <x v="0"/>
    <s v="BIODOG CLASSICOS ORELHA 1UN"/>
    <s v="CLS"/>
    <s v="Clássicos"/>
    <s v="UN"/>
    <n v="560"/>
    <s v="BRL    "/>
    <x v="0"/>
    <s v="PET SHOP BELLE COMERCIAL LTDA - ME"/>
    <s v="PET SHOP BELLE"/>
    <s v="SP"/>
    <s v="SP"/>
    <n v="6593"/>
    <d v="2017-02-01T00:00:00"/>
    <s v="Faturamento"/>
    <s v="248101001"/>
    <n v="45"/>
    <n v="105.05"/>
    <n v="76.42"/>
  </r>
  <r>
    <n v="201702"/>
    <m/>
    <m/>
    <x v="0"/>
    <n v="80403"/>
    <n v="30014300000115"/>
    <x v="0"/>
    <s v="BIODOG CLASSICOS ORELHA 1UN"/>
    <s v="CLS"/>
    <s v="Clássicos"/>
    <s v="UN"/>
    <n v="540"/>
    <s v="BRL    "/>
    <x v="0"/>
    <s v="S A L RUIZ PET SHOP - ME"/>
    <s v="CLINICA VET"/>
    <s v="SP"/>
    <s v="SP"/>
    <n v="6591"/>
    <d v="2017-02-01T00:00:00"/>
    <s v="Faturamento"/>
    <s v="248101001"/>
    <n v="15"/>
    <n v="34.479999999999997"/>
    <n v="25.08"/>
  </r>
  <r>
    <n v="201702"/>
    <m/>
    <m/>
    <x v="0"/>
    <n v="80403"/>
    <n v="30014300000115"/>
    <x v="0"/>
    <s v="BIODOG CLASSICOS ORELHA 1UN"/>
    <s v="CLS"/>
    <s v="Clássicos"/>
    <s v="UN"/>
    <n v="2724"/>
    <m/>
    <x v="0"/>
    <m/>
    <m/>
    <m/>
    <s v="SP"/>
    <n v="6590"/>
    <d v="2017-02-01T00:00:00"/>
    <s v="Faturamento"/>
    <s v="248101001"/>
    <n v="15"/>
    <n v="35.549999999999997"/>
    <n v="25.849999999999998"/>
  </r>
  <r>
    <n v="201702"/>
    <m/>
    <m/>
    <x v="0"/>
    <n v="80403"/>
    <n v="30014300000115"/>
    <x v="0"/>
    <s v="BIODOG CLASSICOS ORELHA 1UN"/>
    <s v="CLS"/>
    <s v="Clássicos"/>
    <s v="UN"/>
    <n v="1486"/>
    <s v="BRL    "/>
    <x v="0"/>
    <s v="PET &amp; GARDEN CENTER COMERCIO LTDA"/>
    <s v="QUALIPET"/>
    <s v="SP"/>
    <s v="SP"/>
    <n v="6588"/>
    <d v="2017-02-01T00:00:00"/>
    <s v="Faturamento"/>
    <s v="248101001"/>
    <n v="30"/>
    <n v="71.099999999999994"/>
    <n v="51.709999999999994"/>
  </r>
  <r>
    <n v="201702"/>
    <m/>
    <m/>
    <x v="0"/>
    <n v="80403"/>
    <n v="30014300000115"/>
    <x v="0"/>
    <s v="BIODOG CLASSICOS ORELHA 1UN"/>
    <s v="CLS"/>
    <s v="Clássicos"/>
    <s v="UN"/>
    <n v="548"/>
    <s v="BRL    "/>
    <x v="0"/>
    <s v="PRT DA SERRA COMERCIO DE RACOES LTDA"/>
    <s v="PRT DA SERRA"/>
    <s v="RJ"/>
    <s v="RJ"/>
    <n v="6582"/>
    <d v="2017-02-01T00:00:00"/>
    <s v="Faturamento"/>
    <s v="248101001"/>
    <n v="1755"/>
    <n v="3018.6"/>
    <n v="2377.14"/>
  </r>
  <r>
    <n v="201702"/>
    <m/>
    <m/>
    <x v="0"/>
    <n v="80403"/>
    <n v="30014200300011"/>
    <x v="0"/>
    <s v="BIODOG CLASSICOS CHIPS 10UN"/>
    <s v="CLS"/>
    <s v="Clássicos"/>
    <s v="UN"/>
    <n v="2740"/>
    <m/>
    <x v="0"/>
    <m/>
    <m/>
    <m/>
    <s v="SP"/>
    <n v="6599"/>
    <d v="2017-02-01T00:00:00"/>
    <s v="Faturamento"/>
    <s v="123501001"/>
    <n v="20"/>
    <n v="168.8"/>
    <n v="122.80000000000001"/>
  </r>
  <r>
    <n v="201702"/>
    <m/>
    <m/>
    <x v="0"/>
    <n v="80403"/>
    <n v="30014200300011"/>
    <x v="0"/>
    <s v="BIODOG CLASSICOS CHIPS 10UN"/>
    <s v="CLS"/>
    <s v="Clássicos"/>
    <s v="UN"/>
    <n v="548"/>
    <s v="BRL    "/>
    <x v="0"/>
    <s v="PRT DA SERRA COMERCIO DE RACOES LTDA"/>
    <s v="PRT DA SERRA"/>
    <s v="RJ"/>
    <s v="RJ"/>
    <n v="6582"/>
    <d v="2017-02-01T00:00:00"/>
    <s v="Faturamento"/>
    <s v="123501001"/>
    <n v="40"/>
    <n v="243.2"/>
    <n v="191.51999999999998"/>
  </r>
  <r>
    <n v="201702"/>
    <m/>
    <m/>
    <x v="0"/>
    <n v="80403"/>
    <n v="30013900330110"/>
    <x v="0"/>
    <s v="BIODOG OSSOS OSSO SUPEROSSO 1UN"/>
    <s v="OSS"/>
    <s v="Ossos"/>
    <s v="UN"/>
    <n v="1700"/>
    <s v="BRL    "/>
    <x v="0"/>
    <s v="RUI TOSHIHIRO OGATA JUNIOR - ME"/>
    <s v="PET SHOP SAO JOSE"/>
    <s v="SP"/>
    <s v="SP"/>
    <n v="6598"/>
    <d v="2017-02-01T00:00:00"/>
    <s v="Faturamento"/>
    <s v="264801001"/>
    <n v="6"/>
    <n v="63.96"/>
    <n v="52.44"/>
  </r>
  <r>
    <n v="201702"/>
    <m/>
    <m/>
    <x v="0"/>
    <n v="80403"/>
    <n v="30013900330110"/>
    <x v="0"/>
    <s v="BIODOG OSSOS OSSO SUPEROSSO 1UN"/>
    <s v="OSS"/>
    <s v="Ossos"/>
    <s v="UN"/>
    <n v="1501"/>
    <s v="BRL    "/>
    <x v="0"/>
    <s v="TOP SERVICE COM DE PROD VET E SERV LTDA"/>
    <s v="TOP SERVICE"/>
    <s v="SP"/>
    <s v="SP"/>
    <n v="6594"/>
    <d v="2017-02-01T00:00:00"/>
    <s v="Faturamento"/>
    <s v="264801001"/>
    <n v="6"/>
    <n v="63.96"/>
    <n v="52.44"/>
  </r>
  <r>
    <n v="201702"/>
    <m/>
    <m/>
    <x v="0"/>
    <n v="80403"/>
    <n v="30013900330110"/>
    <x v="0"/>
    <s v="BIODOG OSSOS OSSO SUPEROSSO 1UN"/>
    <s v="OSS"/>
    <s v="Ossos"/>
    <s v="UN"/>
    <n v="1486"/>
    <s v="BRL    "/>
    <x v="0"/>
    <s v="PET &amp; GARDEN CENTER COMERCIO LTDA"/>
    <s v="QUALIPET"/>
    <s v="SP"/>
    <s v="SP"/>
    <n v="6588"/>
    <d v="2017-02-01T00:00:00"/>
    <s v="Faturamento"/>
    <s v="264801001"/>
    <n v="6"/>
    <n v="63.96"/>
    <n v="52.45"/>
  </r>
  <r>
    <n v="201702"/>
    <m/>
    <m/>
    <x v="0"/>
    <n v="80403"/>
    <n v="30013900330110"/>
    <x v="0"/>
    <s v="BIODOG OSSOS OSSO SUPEROSSO 1UN"/>
    <s v="OSS"/>
    <s v="Ossos"/>
    <s v="UN"/>
    <n v="1470"/>
    <s v="BRL    "/>
    <x v="0"/>
    <s v="INOVE - DIST DE PROD VETERINARIOS LTDA"/>
    <s v="INOVE"/>
    <s v="SP"/>
    <s v="SP"/>
    <n v="6587"/>
    <d v="2017-02-01T00:00:00"/>
    <s v="Faturamento"/>
    <s v="264801001"/>
    <n v="84"/>
    <n v="642.6"/>
    <n v="526.93000000000006"/>
  </r>
  <r>
    <n v="201702"/>
    <m/>
    <m/>
    <x v="0"/>
    <n v="80403"/>
    <n v="30013900330110"/>
    <x v="0"/>
    <s v="BIODOG OSSOS OSSO SUPEROSSO 1UN"/>
    <s v="OSS"/>
    <s v="Ossos"/>
    <s v="UN"/>
    <n v="1470"/>
    <s v="BRL    "/>
    <x v="0"/>
    <s v="INOVE - DIST DE PROD VETERINARIOS LTDA"/>
    <s v="INOVE"/>
    <s v="SP"/>
    <s v="SP"/>
    <n v="6587"/>
    <d v="2017-02-01T00:00:00"/>
    <s v="Faturamento"/>
    <s v="248401001"/>
    <n v="24"/>
    <n v="183.6"/>
    <n v="150.55000000000001"/>
  </r>
  <r>
    <n v="201702"/>
    <m/>
    <m/>
    <x v="0"/>
    <n v="80403"/>
    <n v="30013900330110"/>
    <x v="0"/>
    <s v="BIODOG OSSOS OSSO SUPEROSSO 1UN"/>
    <s v="OSS"/>
    <s v="Ossos"/>
    <s v="UN"/>
    <n v="581"/>
    <s v="BRL    "/>
    <x v="0"/>
    <s v="REDEMAX PRODUTOS VETERINARIOS LTDA - EPP"/>
    <s v="REDE-MAX"/>
    <s v="GO"/>
    <s v="GO"/>
    <n v="6583"/>
    <d v="2017-02-01T00:00:00"/>
    <s v="Faturamento"/>
    <s v="248401001"/>
    <n v="90"/>
    <n v="688.5"/>
    <n v="640.30999999999995"/>
  </r>
  <r>
    <n v="201702"/>
    <m/>
    <m/>
    <x v="0"/>
    <n v="80403"/>
    <n v="30013900330109"/>
    <x v="0"/>
    <s v="BIODOG OSSOS OSSO SUPEROSSO DEFUMADO 1UN"/>
    <s v="OSS"/>
    <s v="Ossos"/>
    <s v="UN"/>
    <n v="2558"/>
    <s v="BRL    "/>
    <x v="0"/>
    <s v="CAO DE LO COMERCIO DE ARTIGOS CANINOS LTDA - ME"/>
    <s v="CAO DE LO PET"/>
    <s v="SP"/>
    <s v="SP"/>
    <n v="6616"/>
    <d v="2017-02-02T00:00:00"/>
    <s v="Faturamento"/>
    <s v="248301001"/>
    <n v="6"/>
    <n v="62.04"/>
    <n v="50.87"/>
  </r>
  <r>
    <n v="201702"/>
    <m/>
    <m/>
    <x v="0"/>
    <n v="80403"/>
    <n v="30013900330109"/>
    <x v="0"/>
    <s v="BIODOG OSSOS OSSO SUPEROSSO DEFUMADO 1UN"/>
    <s v="OSS"/>
    <s v="Ossos"/>
    <s v="UN"/>
    <n v="1933"/>
    <s v="BRL    "/>
    <x v="0"/>
    <s v="ARRAES &amp; ARRAES LTDA ME"/>
    <s v="MUNDO DOS BICHO"/>
    <s v="TO"/>
    <s v="TO"/>
    <n v="6611"/>
    <d v="2017-02-02T00:00:00"/>
    <s v="Faturamento"/>
    <s v="248301001"/>
    <n v="30"/>
    <n v="319.8"/>
    <n v="297.42"/>
  </r>
  <r>
    <n v="201702"/>
    <m/>
    <m/>
    <x v="0"/>
    <n v="80403"/>
    <n v="30013900330109"/>
    <x v="0"/>
    <s v="BIODOG OSSOS OSSO SUPEROSSO DEFUMADO 1UN"/>
    <s v="OSS"/>
    <s v="Ossos"/>
    <s v="UN"/>
    <n v="1095"/>
    <s v="BRL    "/>
    <x v="0"/>
    <s v="COBASI COM DE PROD BAS E IND LTDA"/>
    <s v="COBASI"/>
    <s v="SP"/>
    <s v="SP"/>
    <n v="6610"/>
    <d v="2017-02-01T00:00:00"/>
    <s v="Faturamento"/>
    <s v="248301001"/>
    <n v="144"/>
    <n v="979.2"/>
    <n v="802.94"/>
  </r>
  <r>
    <n v="201702"/>
    <m/>
    <m/>
    <x v="0"/>
    <n v="80403"/>
    <n v="30013900330109"/>
    <x v="0"/>
    <s v="BIODOG OSSOS OSSO SUPEROSSO DEFUMADO 1UN"/>
    <s v="OSS"/>
    <s v="Ossos"/>
    <s v="UN"/>
    <n v="1700"/>
    <s v="BRL    "/>
    <x v="0"/>
    <s v="RUI TOSHIHIRO OGATA JUNIOR - ME"/>
    <s v="PET SHOP SAO JOSE"/>
    <s v="SP"/>
    <s v="SP"/>
    <n v="6598"/>
    <d v="2017-02-01T00:00:00"/>
    <s v="Faturamento"/>
    <s v="248301001"/>
    <n v="6"/>
    <n v="63.96"/>
    <n v="52.45"/>
  </r>
  <r>
    <n v="201702"/>
    <m/>
    <m/>
    <x v="0"/>
    <n v="80403"/>
    <n v="30013900330109"/>
    <x v="0"/>
    <s v="BIODOG OSSOS OSSO SUPEROSSO DEFUMADO 1UN"/>
    <s v="OSS"/>
    <s v="Ossos"/>
    <s v="UN"/>
    <n v="1501"/>
    <s v="BRL    "/>
    <x v="0"/>
    <s v="TOP SERVICE COM DE PROD VET E SERV LTDA"/>
    <s v="TOP SERVICE"/>
    <s v="SP"/>
    <s v="SP"/>
    <n v="6594"/>
    <d v="2017-02-01T00:00:00"/>
    <s v="Faturamento"/>
    <s v="248301001"/>
    <n v="6"/>
    <n v="63.96"/>
    <n v="52.45"/>
  </r>
  <r>
    <n v="201702"/>
    <m/>
    <m/>
    <x v="0"/>
    <n v="80403"/>
    <n v="30013900330109"/>
    <x v="0"/>
    <s v="BIODOG OSSOS OSSO SUPEROSSO DEFUMADO 1UN"/>
    <s v="OSS"/>
    <s v="Ossos"/>
    <s v="UN"/>
    <n v="1470"/>
    <s v="BRL    "/>
    <x v="0"/>
    <s v="INOVE - DIST DE PROD VETERINARIOS LTDA"/>
    <s v="INOVE"/>
    <s v="SP"/>
    <s v="SP"/>
    <n v="6587"/>
    <d v="2017-02-01T00:00:00"/>
    <s v="Faturamento"/>
    <s v="248301001"/>
    <n v="192"/>
    <n v="1468.8"/>
    <n v="1204.42"/>
  </r>
  <r>
    <n v="201702"/>
    <m/>
    <m/>
    <x v="0"/>
    <n v="80403"/>
    <n v="30013900330109"/>
    <x v="0"/>
    <s v="BIODOG OSSOS OSSO SUPEROSSO DEFUMADO 1UN"/>
    <s v="OSS"/>
    <s v="Ossos"/>
    <s v="UN"/>
    <n v="581"/>
    <s v="BRL    "/>
    <x v="0"/>
    <s v="REDEMAX PRODUTOS VETERINARIOS LTDA - EPP"/>
    <s v="REDE-MAX"/>
    <s v="GO"/>
    <s v="GO"/>
    <n v="6583"/>
    <d v="2017-02-01T00:00:00"/>
    <s v="Faturamento"/>
    <s v="248301001"/>
    <n v="90"/>
    <n v="688.5"/>
    <n v="640.29999999999995"/>
  </r>
  <r>
    <n v="201702"/>
    <m/>
    <m/>
    <x v="0"/>
    <n v="80403"/>
    <n v="30013900330109"/>
    <x v="0"/>
    <s v="BIODOG OSSOS OSSO SUPEROSSO DEFUMADO 1UN"/>
    <s v="OSS"/>
    <s v="Ossos"/>
    <s v="UN"/>
    <n v="548"/>
    <s v="BRL    "/>
    <x v="0"/>
    <s v="PRT DA SERRA COMERCIO DE RACOES LTDA"/>
    <s v="PRT DA SERRA"/>
    <s v="RJ"/>
    <s v="RJ"/>
    <n v="6582"/>
    <d v="2017-02-01T00:00:00"/>
    <s v="Faturamento"/>
    <s v="248301001"/>
    <n v="210"/>
    <n v="1606.5"/>
    <n v="1413.72"/>
  </r>
  <r>
    <n v="201702"/>
    <m/>
    <m/>
    <x v="0"/>
    <n v="80403"/>
    <n v="30013900160506"/>
    <x v="0"/>
    <s v="BIODOG OSSOS BOLINHA 3UN"/>
    <s v="OSS"/>
    <s v="Ossos"/>
    <s v="UN"/>
    <n v="1933"/>
    <s v="BRL    "/>
    <x v="0"/>
    <s v="ARRAES &amp; ARRAES LTDA ME"/>
    <s v="MUNDO DOS BICHO"/>
    <s v="TO"/>
    <s v="TO"/>
    <n v="6611"/>
    <d v="2017-02-02T00:00:00"/>
    <s v="Faturamento"/>
    <s v="233901001"/>
    <n v="80"/>
    <n v="544.79999999999995"/>
    <n v="506.65999999999997"/>
  </r>
  <r>
    <n v="201702"/>
    <m/>
    <m/>
    <x v="0"/>
    <n v="80403"/>
    <n v="30013900160506"/>
    <x v="0"/>
    <s v="BIODOG OSSOS BOLINHA 3UN"/>
    <s v="OSS"/>
    <s v="Ossos"/>
    <s v="UN"/>
    <n v="548"/>
    <s v="BRL    "/>
    <x v="0"/>
    <s v="PRT DA SERRA COMERCIO DE RACOES LTDA"/>
    <s v="PRT DA SERRA"/>
    <s v="RJ"/>
    <s v="RJ"/>
    <n v="6582"/>
    <d v="2017-02-01T00:00:00"/>
    <s v="Faturamento"/>
    <s v="233901001"/>
    <n v="120"/>
    <n v="589.20000000000005"/>
    <n v="518.5"/>
  </r>
  <r>
    <n v="201702"/>
    <m/>
    <m/>
    <x v="0"/>
    <n v="80403"/>
    <n v="30013900160306"/>
    <x v="0"/>
    <s v="BIODOG OSSOS OSSO 1UN"/>
    <s v="OSS"/>
    <s v="Ossos"/>
    <s v="UN"/>
    <n v="1501"/>
    <s v="BRL    "/>
    <x v="0"/>
    <s v="TOP SERVICE COM DE PROD VET E SERV LTDA"/>
    <s v="TOP SERVICE"/>
    <s v="SP"/>
    <s v="SP"/>
    <n v="6594"/>
    <d v="2017-02-01T00:00:00"/>
    <s v="Faturamento"/>
    <s v="260601001"/>
    <n v="6"/>
    <n v="44.94"/>
    <n v="36.849999999999994"/>
  </r>
  <r>
    <n v="201702"/>
    <m/>
    <m/>
    <x v="0"/>
    <n v="80403"/>
    <n v="30013900160306"/>
    <x v="0"/>
    <s v="BIODOG OSSOS OSSO 1UN"/>
    <s v="OSS"/>
    <s v="Ossos"/>
    <s v="UN"/>
    <n v="560"/>
    <s v="BRL    "/>
    <x v="0"/>
    <s v="PET SHOP BELLE COMERCIAL LTDA - ME"/>
    <s v="PET SHOP BELLE"/>
    <s v="SP"/>
    <s v="SP"/>
    <n v="6593"/>
    <d v="2017-02-01T00:00:00"/>
    <s v="Faturamento"/>
    <s v="260601001"/>
    <n v="12"/>
    <n v="88.53"/>
    <n v="72.599999999999994"/>
  </r>
  <r>
    <n v="201702"/>
    <m/>
    <m/>
    <x v="0"/>
    <n v="80403"/>
    <n v="30013900160306"/>
    <x v="0"/>
    <s v="BIODOG OSSOS OSSO 1UN"/>
    <s v="OSS"/>
    <s v="Ossos"/>
    <s v="UN"/>
    <n v="1470"/>
    <s v="BRL    "/>
    <x v="0"/>
    <s v="INOVE - DIST DE PROD VETERINARIOS LTDA"/>
    <s v="INOVE"/>
    <s v="SP"/>
    <s v="SP"/>
    <n v="6587"/>
    <d v="2017-02-01T00:00:00"/>
    <s v="Faturamento"/>
    <s v="260601001"/>
    <n v="31"/>
    <n v="167.71"/>
    <n v="137.52000000000001"/>
  </r>
  <r>
    <n v="201702"/>
    <m/>
    <m/>
    <x v="0"/>
    <n v="80403"/>
    <n v="30013900160306"/>
    <x v="0"/>
    <s v="BIODOG OSSOS OSSO 1UN"/>
    <s v="OSS"/>
    <s v="Ossos"/>
    <s v="UN"/>
    <n v="1470"/>
    <s v="BRL    "/>
    <x v="0"/>
    <s v="INOVE - DIST DE PROD VETERINARIOS LTDA"/>
    <s v="INOVE"/>
    <s v="SP"/>
    <s v="SP"/>
    <n v="6587"/>
    <d v="2017-02-01T00:00:00"/>
    <s v="Faturamento"/>
    <s v="177001001"/>
    <n v="5"/>
    <n v="27.05"/>
    <n v="22.18"/>
  </r>
  <r>
    <n v="201702"/>
    <m/>
    <m/>
    <x v="0"/>
    <n v="80403"/>
    <n v="30013900160306"/>
    <x v="0"/>
    <s v="BIODOG OSSOS OSSO 1UN"/>
    <s v="OSS"/>
    <s v="Ossos"/>
    <s v="UN"/>
    <n v="1470"/>
    <s v="BRL    "/>
    <x v="0"/>
    <s v="INOVE - DIST DE PROD VETERINARIOS LTDA"/>
    <s v="INOVE"/>
    <s v="SP"/>
    <s v="SP"/>
    <n v="6587"/>
    <d v="2017-02-01T00:00:00"/>
    <s v="Faturamento"/>
    <s v="246501001"/>
    <n v="576"/>
    <n v="3116.16"/>
    <n v="2555.25"/>
  </r>
  <r>
    <n v="201702"/>
    <m/>
    <m/>
    <x v="0"/>
    <n v="80403"/>
    <n v="30013900085008"/>
    <x v="0"/>
    <s v="BIODOG OSSOS SORTIDOS 500G"/>
    <s v="OSS"/>
    <s v="Ossos"/>
    <s v="UN"/>
    <n v="2558"/>
    <s v="BRL    "/>
    <x v="0"/>
    <s v="CAO DE LO COMERCIO DE ARTIGOS CANINOS LTDA - ME"/>
    <s v="CAO DE LO PET"/>
    <s v="SP"/>
    <s v="SP"/>
    <n v="6616"/>
    <d v="2017-02-02T00:00:00"/>
    <s v="Faturamento"/>
    <s v="194301001"/>
    <n v="16"/>
    <n v="173.67"/>
    <n v="142.41"/>
  </r>
  <r>
    <n v="201702"/>
    <m/>
    <m/>
    <x v="0"/>
    <n v="80403"/>
    <n v="30013900085008"/>
    <x v="0"/>
    <s v="BIODOG OSSOS SORTIDOS 500G"/>
    <s v="OSS"/>
    <s v="Ossos"/>
    <s v="UN"/>
    <n v="1659"/>
    <s v="BRL    "/>
    <x v="0"/>
    <s v="RUIZ VETERINARIA RIO PRETO LTDA"/>
    <s v="RUIZ VETERINARIA"/>
    <s v="SP"/>
    <s v="SP"/>
    <n v="6612"/>
    <d v="2017-02-02T00:00:00"/>
    <s v="Faturamento"/>
    <s v="194301001"/>
    <n v="16"/>
    <n v="124.01"/>
    <n v="101.69"/>
  </r>
  <r>
    <n v="201702"/>
    <m/>
    <m/>
    <x v="0"/>
    <n v="80403"/>
    <n v="30013900085008"/>
    <x v="0"/>
    <s v="BIODOG OSSOS SORTIDOS 500G"/>
    <s v="OSS"/>
    <s v="Ossos"/>
    <s v="UN"/>
    <n v="1933"/>
    <s v="BRL    "/>
    <x v="0"/>
    <s v="ARRAES &amp; ARRAES LTDA ME"/>
    <s v="MUNDO DOS BICHO"/>
    <s v="TO"/>
    <s v="TO"/>
    <n v="6611"/>
    <d v="2017-02-02T00:00:00"/>
    <s v="Faturamento"/>
    <s v="194301001"/>
    <n v="56"/>
    <n v="626.64"/>
    <n v="582.78"/>
  </r>
  <r>
    <n v="201702"/>
    <m/>
    <m/>
    <x v="0"/>
    <n v="80403"/>
    <n v="30013900085008"/>
    <x v="0"/>
    <s v="BIODOG OSSOS SORTIDOS 500G"/>
    <s v="OSS"/>
    <s v="Ossos"/>
    <s v="UN"/>
    <n v="1095"/>
    <s v="BRL    "/>
    <x v="0"/>
    <s v="COBASI COM DE PROD BAS E IND LTDA"/>
    <s v="COBASI"/>
    <s v="SP"/>
    <s v="SP"/>
    <n v="6610"/>
    <d v="2017-02-01T00:00:00"/>
    <s v="Faturamento"/>
    <s v="194301001"/>
    <n v="64"/>
    <n v="458.24"/>
    <n v="375.76"/>
  </r>
  <r>
    <n v="201702"/>
    <m/>
    <m/>
    <x v="0"/>
    <n v="80403"/>
    <n v="30013900085008"/>
    <x v="0"/>
    <s v="BIODOG OSSOS SORTIDOS 500G"/>
    <s v="OSS"/>
    <s v="Ossos"/>
    <s v="UN"/>
    <n v="1973"/>
    <s v="BRL    "/>
    <x v="0"/>
    <s v="BUTICAO COMERCIO DE PRODUTOS PARA ANIMAIS LTDA - ME"/>
    <s v="BUTICAO"/>
    <s v="SP"/>
    <s v="SP"/>
    <n v="6605"/>
    <d v="2017-02-01T00:00:00"/>
    <s v="Faturamento"/>
    <s v="194301001"/>
    <n v="8"/>
    <n v="86.84"/>
    <n v="71.210000000000008"/>
  </r>
  <r>
    <n v="201702"/>
    <m/>
    <m/>
    <x v="0"/>
    <n v="80403"/>
    <n v="30013900085008"/>
    <x v="0"/>
    <s v="BIODOG OSSOS SORTIDOS 500G"/>
    <s v="OSS"/>
    <s v="Ossos"/>
    <s v="UN"/>
    <n v="1501"/>
    <s v="BRL    "/>
    <x v="0"/>
    <s v="TOP SERVICE COM DE PROD VET E SERV LTDA"/>
    <s v="TOP SERVICE"/>
    <s v="SP"/>
    <s v="SP"/>
    <n v="6594"/>
    <d v="2017-02-01T00:00:00"/>
    <s v="Faturamento"/>
    <s v="194301001"/>
    <n v="8"/>
    <n v="89.52"/>
    <n v="73.41"/>
  </r>
  <r>
    <n v="201702"/>
    <m/>
    <m/>
    <x v="0"/>
    <n v="80403"/>
    <n v="30013900085008"/>
    <x v="0"/>
    <s v="BIODOG OSSOS SORTIDOS 500G"/>
    <s v="OSS"/>
    <s v="Ossos"/>
    <s v="UN"/>
    <n v="581"/>
    <s v="BRL    "/>
    <x v="0"/>
    <s v="REDEMAX PRODUTOS VETERINARIOS LTDA - EPP"/>
    <s v="REDE-MAX"/>
    <s v="GO"/>
    <s v="GO"/>
    <n v="6583"/>
    <d v="2017-02-01T00:00:00"/>
    <s v="Faturamento"/>
    <s v="194301001"/>
    <n v="64"/>
    <n v="511.36"/>
    <n v="475.57"/>
  </r>
  <r>
    <n v="201702"/>
    <m/>
    <m/>
    <x v="0"/>
    <n v="80403"/>
    <n v="30013800090325"/>
    <x v="0"/>
    <s v="BIODOG CLASSICOS BEIJU 3UN"/>
    <s v="CLS"/>
    <s v="Clássicos"/>
    <s v="UN"/>
    <n v="464"/>
    <s v="BRL    "/>
    <x v="0"/>
    <s v="MERCADO ANIMAL PET SHOP RACOES LTDA - EP"/>
    <s v="PET SHOP"/>
    <s v="SP"/>
    <s v="SP"/>
    <n v="6617"/>
    <d v="2017-02-02T00:00:00"/>
    <s v="Faturamento"/>
    <s v="244101001"/>
    <n v="25"/>
    <n v="217.25"/>
    <n v="158.05000000000001"/>
  </r>
  <r>
    <n v="201702"/>
    <m/>
    <m/>
    <x v="0"/>
    <n v="80403"/>
    <n v="30013800090325"/>
    <x v="0"/>
    <s v="BIODOG CLASSICOS BEIJU 3UN"/>
    <s v="CLS"/>
    <s v="Clássicos"/>
    <s v="UN"/>
    <n v="2426"/>
    <s v="BRL    "/>
    <x v="0"/>
    <s v="TONICAO COMERCIO DE RACOES E ACESSORIOS PARA ANIMAIS LTDA"/>
    <s v="PET SHOP TONICA"/>
    <s v="SP"/>
    <s v="SP"/>
    <n v="6615"/>
    <d v="2017-02-02T00:00:00"/>
    <s v="Faturamento"/>
    <s v="244101001"/>
    <n v="25"/>
    <n v="217.25"/>
    <n v="158.04"/>
  </r>
  <r>
    <n v="201702"/>
    <m/>
    <m/>
    <x v="0"/>
    <n v="80403"/>
    <n v="30013800090325"/>
    <x v="0"/>
    <s v="BIODOG CLASSICOS BEIJU 3UN"/>
    <s v="CLS"/>
    <s v="Clássicos"/>
    <s v="UN"/>
    <n v="2426"/>
    <s v="BRL    "/>
    <x v="0"/>
    <s v="TONICAO COMERCIO DE RACOES E ACESSORIOS PARA ANIMAIS LTDA"/>
    <s v="PET SHOP TONICA"/>
    <s v="SP"/>
    <s v="SP"/>
    <n v="6614"/>
    <d v="2017-02-02T00:00:00"/>
    <s v="Faturamento"/>
    <s v="244101001"/>
    <n v="25"/>
    <n v="217.25"/>
    <n v="158.06"/>
  </r>
  <r>
    <n v="201702"/>
    <m/>
    <m/>
    <x v="0"/>
    <n v="80403"/>
    <n v="30013800090325"/>
    <x v="0"/>
    <s v="BIODOG CLASSICOS BEIJU 3UN"/>
    <s v="CLS"/>
    <s v="Clássicos"/>
    <s v="UN"/>
    <n v="2575"/>
    <s v="BRL    "/>
    <x v="0"/>
    <s v="V V A P REPRESENTACOES COMERCIO EXTERIOR LTDA"/>
    <s v="AFP BRASIL"/>
    <s v="RS"/>
    <s v="RS"/>
    <n v="6608"/>
    <d v="2017-02-01T00:00:00"/>
    <s v="Faturamento"/>
    <s v="244101001"/>
    <n v="100"/>
    <n v="626"/>
    <n v="492.98"/>
  </r>
  <r>
    <n v="201702"/>
    <m/>
    <m/>
    <x v="0"/>
    <n v="80403"/>
    <n v="30013800090325"/>
    <x v="0"/>
    <s v="BIODOG CLASSICOS BEIJU 3UN"/>
    <s v="CLS"/>
    <s v="Clássicos"/>
    <s v="UN"/>
    <n v="1501"/>
    <s v="BRL    "/>
    <x v="0"/>
    <s v="TOP SERVICE COM DE PROD VET E SERV LTDA"/>
    <s v="TOP SERVICE"/>
    <s v="SP"/>
    <s v="SP"/>
    <n v="6594"/>
    <d v="2017-02-01T00:00:00"/>
    <s v="Faturamento"/>
    <s v="244101001"/>
    <n v="25"/>
    <n v="217.25"/>
    <n v="158.04"/>
  </r>
  <r>
    <n v="201702"/>
    <m/>
    <m/>
    <x v="0"/>
    <n v="80403"/>
    <n v="30013800090325"/>
    <x v="0"/>
    <s v="BIODOG CLASSICOS BEIJU 3UN"/>
    <s v="CLS"/>
    <s v="Clássicos"/>
    <s v="UN"/>
    <n v="1486"/>
    <s v="BRL    "/>
    <x v="0"/>
    <s v="PET &amp; GARDEN CENTER COMERCIO LTDA"/>
    <s v="QUALIPET"/>
    <s v="SP"/>
    <s v="SP"/>
    <n v="6588"/>
    <d v="2017-02-01T00:00:00"/>
    <s v="Faturamento"/>
    <s v="244101001"/>
    <n v="50"/>
    <n v="434.5"/>
    <n v="316.10000000000002"/>
  </r>
  <r>
    <n v="201702"/>
    <m/>
    <m/>
    <x v="0"/>
    <n v="80403"/>
    <n v="30013800081520"/>
    <x v="0"/>
    <s v="BIODOG CLASSICOS MIX 150G"/>
    <s v="CLS"/>
    <s v="Clássicos"/>
    <s v="UN"/>
    <n v="2558"/>
    <s v="BRL    "/>
    <x v="0"/>
    <s v="CAO DE LO COMERCIO DE ARTIGOS CANINOS LTDA - ME"/>
    <s v="CAO DE LO PET"/>
    <s v="SP"/>
    <s v="SP"/>
    <n v="6616"/>
    <d v="2017-02-02T00:00:00"/>
    <s v="Faturamento"/>
    <s v="233701001"/>
    <n v="20"/>
    <n v="139.49"/>
    <n v="101.48"/>
  </r>
  <r>
    <n v="201702"/>
    <m/>
    <m/>
    <x v="0"/>
    <n v="80403"/>
    <n v="30013800081520"/>
    <x v="0"/>
    <s v="BIODOG CLASSICOS MIX 150G"/>
    <s v="CLS"/>
    <s v="Clássicos"/>
    <s v="UN"/>
    <n v="2426"/>
    <s v="BRL    "/>
    <x v="0"/>
    <s v="TONICAO COMERCIO DE RACOES E ACESSORIOS PARA ANIMAIS LTDA"/>
    <s v="PET SHOP TONICA"/>
    <s v="SP"/>
    <s v="SP"/>
    <n v="6615"/>
    <d v="2017-02-02T00:00:00"/>
    <s v="Faturamento"/>
    <s v="233701001"/>
    <n v="20"/>
    <n v="143.80000000000001"/>
    <n v="104.62"/>
  </r>
  <r>
    <n v="201702"/>
    <m/>
    <m/>
    <x v="0"/>
    <n v="80403"/>
    <n v="30013800081520"/>
    <x v="0"/>
    <s v="BIODOG CLASSICOS MIX 150G"/>
    <s v="CLS"/>
    <s v="Clássicos"/>
    <s v="UN"/>
    <n v="2426"/>
    <s v="BRL    "/>
    <x v="0"/>
    <s v="TONICAO COMERCIO DE RACOES E ACESSORIOS PARA ANIMAIS LTDA"/>
    <s v="PET SHOP TONICA"/>
    <s v="SP"/>
    <s v="SP"/>
    <n v="6614"/>
    <d v="2017-02-02T00:00:00"/>
    <s v="Faturamento"/>
    <s v="233701001"/>
    <n v="40"/>
    <n v="287.60000000000002"/>
    <n v="209.22000000000003"/>
  </r>
  <r>
    <n v="201702"/>
    <m/>
    <m/>
    <x v="0"/>
    <n v="80403"/>
    <n v="30013800081520"/>
    <x v="0"/>
    <s v="BIODOG CLASSICOS MIX 150G"/>
    <s v="CLS"/>
    <s v="Clássicos"/>
    <s v="UN"/>
    <n v="1933"/>
    <s v="BRL    "/>
    <x v="0"/>
    <s v="ARRAES &amp; ARRAES LTDA ME"/>
    <s v="MUNDO DOS BICHO"/>
    <s v="TO"/>
    <s v="TO"/>
    <n v="6611"/>
    <d v="2017-02-02T00:00:00"/>
    <s v="Faturamento"/>
    <s v="233701001"/>
    <n v="80"/>
    <n v="575.20000000000005"/>
    <n v="481.72"/>
  </r>
  <r>
    <n v="201702"/>
    <m/>
    <m/>
    <x v="0"/>
    <n v="80403"/>
    <n v="30013800081520"/>
    <x v="0"/>
    <s v="BIODOG CLASSICOS MIX 150G"/>
    <s v="CLS"/>
    <s v="Clássicos"/>
    <s v="UN"/>
    <n v="1095"/>
    <s v="BRL    "/>
    <x v="0"/>
    <s v="COBASI COM DE PROD BAS E IND LTDA"/>
    <s v="COBASI"/>
    <s v="SP"/>
    <s v="SP"/>
    <n v="6610"/>
    <d v="2017-02-01T00:00:00"/>
    <s v="Faturamento"/>
    <s v="233701001"/>
    <n v="160"/>
    <n v="736"/>
    <n v="535.44000000000005"/>
  </r>
  <r>
    <n v="201702"/>
    <m/>
    <m/>
    <x v="0"/>
    <n v="80403"/>
    <n v="30013800081520"/>
    <x v="0"/>
    <s v="BIODOG CLASSICOS MIX 150G"/>
    <s v="CLS"/>
    <s v="Clássicos"/>
    <s v="UN"/>
    <n v="1655"/>
    <s v="BRL    "/>
    <x v="0"/>
    <s v="PET SHOP BONINI LTDA ME"/>
    <s v="PET SHOP BONINI"/>
    <s v="SP"/>
    <s v="SP"/>
    <n v="6609"/>
    <d v="2017-02-01T00:00:00"/>
    <s v="Faturamento"/>
    <s v="233701001"/>
    <n v="20"/>
    <n v="143.80000000000001"/>
    <n v="104.62"/>
  </r>
  <r>
    <n v="201702"/>
    <m/>
    <m/>
    <x v="0"/>
    <n v="80403"/>
    <n v="30013800081520"/>
    <x v="0"/>
    <s v="BIODOG CLASSICOS MIX 150G"/>
    <s v="CLS"/>
    <s v="Clássicos"/>
    <s v="UN"/>
    <n v="1973"/>
    <s v="BRL    "/>
    <x v="0"/>
    <s v="BUTICAO COMERCIO DE PRODUTOS PARA ANIMAIS LTDA - ME"/>
    <s v="BUTICAO"/>
    <s v="SP"/>
    <s v="SP"/>
    <n v="6605"/>
    <d v="2017-02-01T00:00:00"/>
    <s v="Faturamento"/>
    <s v="233701001"/>
    <n v="40"/>
    <n v="278.97000000000003"/>
    <n v="202.96000000000004"/>
  </r>
  <r>
    <n v="201702"/>
    <m/>
    <m/>
    <x v="0"/>
    <n v="80403"/>
    <n v="30013800081520"/>
    <x v="0"/>
    <s v="BIODOG CLASSICOS MIX 150G"/>
    <s v="CLS"/>
    <s v="Clássicos"/>
    <s v="UN"/>
    <n v="1700"/>
    <s v="BRL    "/>
    <x v="0"/>
    <s v="RUI TOSHIHIRO OGATA JUNIOR - ME"/>
    <s v="PET SHOP SAO JOSE"/>
    <s v="SP"/>
    <s v="SP"/>
    <n v="6598"/>
    <d v="2017-02-01T00:00:00"/>
    <s v="Faturamento"/>
    <s v="233701001"/>
    <n v="40"/>
    <n v="287.60000000000002"/>
    <n v="209.22000000000003"/>
  </r>
  <r>
    <n v="201702"/>
    <m/>
    <m/>
    <x v="0"/>
    <n v="80403"/>
    <n v="30013800081520"/>
    <x v="0"/>
    <s v="BIODOG CLASSICOS MIX 150G"/>
    <s v="CLS"/>
    <s v="Clássicos"/>
    <s v="UN"/>
    <n v="1501"/>
    <s v="BRL    "/>
    <x v="0"/>
    <s v="TOP SERVICE COM DE PROD VET E SERV LTDA"/>
    <s v="TOP SERVICE"/>
    <s v="SP"/>
    <s v="SP"/>
    <n v="6594"/>
    <d v="2017-02-01T00:00:00"/>
    <s v="Faturamento"/>
    <s v="233701001"/>
    <n v="20"/>
    <n v="143.80000000000001"/>
    <n v="104.62"/>
  </r>
  <r>
    <n v="201702"/>
    <m/>
    <m/>
    <x v="0"/>
    <n v="80403"/>
    <n v="30013800081520"/>
    <x v="0"/>
    <s v="BIODOG CLASSICOS MIX 150G"/>
    <s v="CLS"/>
    <s v="Clássicos"/>
    <s v="UN"/>
    <n v="581"/>
    <s v="BRL    "/>
    <x v="0"/>
    <s v="REDEMAX PRODUTOS VETERINARIOS LTDA - EPP"/>
    <s v="REDE-MAX"/>
    <s v="GO"/>
    <s v="GO"/>
    <n v="6583"/>
    <d v="2017-02-01T00:00:00"/>
    <s v="Faturamento"/>
    <s v="233701001"/>
    <n v="160"/>
    <n v="830.4"/>
    <n v="695.44999999999993"/>
  </r>
  <r>
    <n v="201702"/>
    <m/>
    <m/>
    <x v="0"/>
    <n v="80403"/>
    <n v="30013800081520"/>
    <x v="0"/>
    <s v="BIODOG CLASSICOS MIX 150G"/>
    <s v="CLS"/>
    <s v="Clássicos"/>
    <s v="UN"/>
    <n v="548"/>
    <s v="BRL    "/>
    <x v="0"/>
    <s v="PRT DA SERRA COMERCIO DE RACOES LTDA"/>
    <s v="PRT DA SERRA"/>
    <s v="RJ"/>
    <s v="RJ"/>
    <n v="6582"/>
    <d v="2017-02-01T00:00:00"/>
    <s v="Faturamento"/>
    <s v="233701001"/>
    <n v="200"/>
    <n v="1038"/>
    <n v="817.42000000000007"/>
  </r>
  <r>
    <n v="201702"/>
    <m/>
    <m/>
    <x v="0"/>
    <n v="80403"/>
    <n v="30013800010525"/>
    <x v="0"/>
    <s v="BIODOG CLASSICOS PALITO 5UN"/>
    <s v="CLS"/>
    <s v="Clássicos"/>
    <s v="UN"/>
    <n v="2558"/>
    <s v="BRL    "/>
    <x v="0"/>
    <s v="CAO DE LO COMERCIO DE ARTIGOS CANINOS LTDA - ME"/>
    <s v="CAO DE LO PET"/>
    <s v="SP"/>
    <s v="SP"/>
    <n v="6616"/>
    <d v="2017-02-02T00:00:00"/>
    <s v="Faturamento"/>
    <s v="234401001"/>
    <n v="25"/>
    <n v="234.98"/>
    <n v="170.95"/>
  </r>
  <r>
    <n v="201702"/>
    <m/>
    <m/>
    <x v="0"/>
    <n v="80403"/>
    <n v="30013800010525"/>
    <x v="0"/>
    <s v="BIODOG CLASSICOS PALITO 5UN"/>
    <s v="CLS"/>
    <s v="Clássicos"/>
    <s v="UN"/>
    <n v="1933"/>
    <s v="BRL    "/>
    <x v="0"/>
    <s v="ARRAES &amp; ARRAES LTDA ME"/>
    <s v="MUNDO DOS BICHO"/>
    <s v="TO"/>
    <s v="TO"/>
    <n v="6611"/>
    <d v="2017-02-02T00:00:00"/>
    <s v="Faturamento"/>
    <s v="234401001"/>
    <n v="125"/>
    <n v="1211.25"/>
    <n v="1014.44"/>
  </r>
  <r>
    <n v="201702"/>
    <m/>
    <m/>
    <x v="0"/>
    <n v="80403"/>
    <n v="30013800010525"/>
    <x v="0"/>
    <s v="BIODOG CLASSICOS PALITO 5UN"/>
    <s v="CLS"/>
    <s v="Clássicos"/>
    <s v="UN"/>
    <n v="1655"/>
    <s v="BRL    "/>
    <x v="0"/>
    <s v="PET SHOP BONINI LTDA ME"/>
    <s v="PET SHOP BONINI"/>
    <s v="SP"/>
    <s v="SP"/>
    <n v="6609"/>
    <d v="2017-02-01T00:00:00"/>
    <s v="Faturamento"/>
    <s v="234401001"/>
    <n v="25"/>
    <n v="242.25"/>
    <n v="176.23000000000002"/>
  </r>
  <r>
    <n v="201702"/>
    <m/>
    <m/>
    <x v="0"/>
    <n v="80403"/>
    <n v="30013800010525"/>
    <x v="0"/>
    <s v="BIODOG CLASSICOS PALITO 5UN"/>
    <s v="CLS"/>
    <s v="Clássicos"/>
    <s v="UN"/>
    <n v="2575"/>
    <s v="BRL    "/>
    <x v="0"/>
    <s v="V V A P REPRESENTACOES COMERCIO EXTERIOR LTDA"/>
    <s v="AFP BRASIL"/>
    <s v="RS"/>
    <s v="RS"/>
    <n v="6608"/>
    <d v="2017-02-01T00:00:00"/>
    <s v="Faturamento"/>
    <s v="234401001"/>
    <n v="75"/>
    <n v="523.5"/>
    <n v="412.25"/>
  </r>
  <r>
    <n v="201702"/>
    <m/>
    <m/>
    <x v="0"/>
    <n v="80403"/>
    <n v="30013800010525"/>
    <x v="0"/>
    <s v="BIODOG CLASSICOS PALITO 5UN"/>
    <s v="CLS"/>
    <s v="Clássicos"/>
    <s v="UN"/>
    <n v="2575"/>
    <s v="BRL    "/>
    <x v="0"/>
    <s v="V V A P REPRESENTACOES COMERCIO EXTERIOR LTDA"/>
    <s v="AFP BRASIL"/>
    <s v="RS"/>
    <s v="RS"/>
    <n v="6608"/>
    <d v="2017-02-01T00:00:00"/>
    <s v="Faturamento"/>
    <s v="231301001"/>
    <n v="25"/>
    <n v="174.5"/>
    <n v="137.41999999999999"/>
  </r>
  <r>
    <n v="201702"/>
    <m/>
    <m/>
    <x v="0"/>
    <n v="80403"/>
    <n v="30013800010525"/>
    <x v="0"/>
    <s v="BIODOG CLASSICOS PALITO 5UN"/>
    <s v="CLS"/>
    <s v="Clássicos"/>
    <s v="UN"/>
    <n v="2740"/>
    <m/>
    <x v="0"/>
    <m/>
    <m/>
    <m/>
    <s v="SP"/>
    <n v="6599"/>
    <d v="2017-02-01T00:00:00"/>
    <s v="Faturamento"/>
    <s v="234401001"/>
    <n v="25"/>
    <n v="242.25"/>
    <n v="176.24"/>
  </r>
  <r>
    <n v="201702"/>
    <m/>
    <m/>
    <x v="0"/>
    <n v="80403"/>
    <n v="30013800010525"/>
    <x v="0"/>
    <s v="BIODOG CLASSICOS PALITO 5UN"/>
    <s v="CLS"/>
    <s v="Clássicos"/>
    <s v="UN"/>
    <n v="1700"/>
    <s v="BRL    "/>
    <x v="0"/>
    <s v="RUI TOSHIHIRO OGATA JUNIOR - ME"/>
    <s v="PET SHOP SAO JOSE"/>
    <s v="SP"/>
    <s v="SP"/>
    <n v="6598"/>
    <d v="2017-02-01T00:00:00"/>
    <s v="Faturamento"/>
    <s v="234401001"/>
    <n v="50"/>
    <n v="484.5"/>
    <n v="352.48"/>
  </r>
  <r>
    <n v="201702"/>
    <m/>
    <m/>
    <x v="0"/>
    <n v="80403"/>
    <n v="30013800010525"/>
    <x v="0"/>
    <s v="BIODOG CLASSICOS PALITO 5UN"/>
    <s v="CLS"/>
    <s v="Clássicos"/>
    <s v="UN"/>
    <n v="1486"/>
    <s v="BRL    "/>
    <x v="0"/>
    <s v="PET &amp; GARDEN CENTER COMERCIO LTDA"/>
    <s v="QUALIPET"/>
    <s v="SP"/>
    <s v="SP"/>
    <n v="6588"/>
    <d v="2017-02-01T00:00:00"/>
    <s v="Faturamento"/>
    <s v="231301001"/>
    <n v="50"/>
    <n v="484.5"/>
    <n v="352.48"/>
  </r>
  <r>
    <n v="201702"/>
    <m/>
    <m/>
    <x v="0"/>
    <n v="80403"/>
    <n v="30013800010525"/>
    <x v="0"/>
    <s v="BIODOG CLASSICOS PALITO 5UN"/>
    <s v="CLS"/>
    <s v="Clássicos"/>
    <s v="UN"/>
    <n v="581"/>
    <s v="BRL    "/>
    <x v="0"/>
    <s v="REDEMAX PRODUTOS VETERINARIOS LTDA - EPP"/>
    <s v="REDE-MAX"/>
    <s v="GO"/>
    <s v="GO"/>
    <n v="6583"/>
    <d v="2017-02-01T00:00:00"/>
    <s v="Faturamento"/>
    <s v="231301001"/>
    <n v="200"/>
    <n v="1396"/>
    <n v="1169.1500000000001"/>
  </r>
  <r>
    <n v="201702"/>
    <m/>
    <m/>
    <x v="0"/>
    <n v="80403"/>
    <n v="30013800010525"/>
    <x v="0"/>
    <s v="BIODOG CLASSICOS PALITO 5UN"/>
    <s v="CLS"/>
    <s v="Clássicos"/>
    <s v="UN"/>
    <n v="548"/>
    <s v="BRL    "/>
    <x v="0"/>
    <s v="PRT DA SERRA COMERCIO DE RACOES LTDA"/>
    <s v="PRT DA SERRA"/>
    <s v="RJ"/>
    <s v="RJ"/>
    <n v="6582"/>
    <d v="2017-02-01T00:00:00"/>
    <s v="Faturamento"/>
    <s v="231301001"/>
    <n v="350"/>
    <n v="2443"/>
    <n v="1923.87"/>
  </r>
  <r>
    <n v="201702"/>
    <m/>
    <m/>
    <x v="0"/>
    <n v="80403"/>
    <n v="30013700192200"/>
    <x v="0"/>
    <s v="BIODOG BIFINHO GRANULADO 220G"/>
    <s v="BIF"/>
    <s v="Bifinhos"/>
    <s v="UN"/>
    <n v="1198"/>
    <s v="BRL    "/>
    <x v="0"/>
    <s v="PET SHOP INTERLAGOS COMERCIAL LTDA - ME"/>
    <s v="PET SHOP INTERL"/>
    <s v="SP"/>
    <s v="SP"/>
    <n v="6618"/>
    <d v="2017-02-02T00:00:00"/>
    <s v="Faturamento"/>
    <s v="121601001"/>
    <n v="12"/>
    <n v="64.59"/>
    <n v="42.600000000000009"/>
  </r>
  <r>
    <n v="201702"/>
    <m/>
    <m/>
    <x v="0"/>
    <n v="80403"/>
    <n v="30013700192200"/>
    <x v="0"/>
    <s v="BIODOG BIFINHO GRANULADO 220G"/>
    <s v="BIF"/>
    <s v="Bifinhos"/>
    <s v="UN"/>
    <n v="1933"/>
    <s v="BRL    "/>
    <x v="0"/>
    <s v="ARRAES &amp; ARRAES LTDA ME"/>
    <s v="MUNDO DOS BICHO"/>
    <s v="TO"/>
    <s v="TO"/>
    <n v="6611"/>
    <d v="2017-02-02T00:00:00"/>
    <s v="Faturamento"/>
    <s v="121601001"/>
    <n v="12"/>
    <n v="80.86"/>
    <n v="50.54"/>
  </r>
  <r>
    <n v="201702"/>
    <m/>
    <m/>
    <x v="0"/>
    <n v="80403"/>
    <n v="30013700185500"/>
    <x v="0"/>
    <s v="BIODOG BIFINHO ADESTRAMENTO CHURRASCO 550G"/>
    <s v="BIF"/>
    <s v="Bifinhos"/>
    <s v="UN"/>
    <n v="1095"/>
    <s v="BRL    "/>
    <x v="0"/>
    <s v="COBASI COM DE PROD BAS E IND LTDA"/>
    <s v="COBASI"/>
    <s v="SP"/>
    <s v="SP"/>
    <n v="6610"/>
    <d v="2017-02-01T00:00:00"/>
    <s v="Faturamento"/>
    <s v="253101001"/>
    <n v="48"/>
    <n v="489.03"/>
    <n v="316.25"/>
  </r>
  <r>
    <n v="201702"/>
    <m/>
    <m/>
    <x v="0"/>
    <n v="80403"/>
    <n v="30013700156560"/>
    <x v="0"/>
    <s v="BIODOG BIFINHO VEGETAIS 65G"/>
    <s v="BIF"/>
    <s v="Bifinhos"/>
    <s v="UN"/>
    <n v="1095"/>
    <s v="BRL    "/>
    <x v="0"/>
    <s v="COBASI COM DE PROD BAS E IND LTDA"/>
    <s v="COBASI"/>
    <s v="SP"/>
    <s v="SP"/>
    <n v="6610"/>
    <d v="2017-02-01T00:00:00"/>
    <s v="Faturamento"/>
    <s v="247601001"/>
    <n v="320"/>
    <n v="457.92"/>
    <n v="296.11"/>
  </r>
  <r>
    <n v="201702"/>
    <m/>
    <m/>
    <x v="0"/>
    <n v="80403"/>
    <n v="30013700156560"/>
    <x v="0"/>
    <s v="BIODOG BIFINHO VEGETAIS 65G"/>
    <s v="BIF"/>
    <s v="Bifinhos"/>
    <s v="UN"/>
    <n v="2740"/>
    <m/>
    <x v="0"/>
    <m/>
    <m/>
    <m/>
    <s v="SP"/>
    <n v="6599"/>
    <d v="2017-02-01T00:00:00"/>
    <s v="Faturamento"/>
    <s v="216301001"/>
    <n v="40"/>
    <n v="82.28"/>
    <n v="54.41"/>
  </r>
  <r>
    <n v="201702"/>
    <m/>
    <m/>
    <x v="0"/>
    <n v="80403"/>
    <n v="30013700156560"/>
    <x v="0"/>
    <s v="BIODOG BIFINHO VEGETAIS 65G"/>
    <s v="BIF"/>
    <s v="Bifinhos"/>
    <s v="UN"/>
    <n v="1700"/>
    <s v="BRL    "/>
    <x v="0"/>
    <s v="RUI TOSHIHIRO OGATA JUNIOR - ME"/>
    <s v="PET SHOP SAO JOSE"/>
    <s v="SP"/>
    <s v="SP"/>
    <n v="6598"/>
    <d v="2017-02-01T00:00:00"/>
    <s v="Faturamento"/>
    <s v="216301001"/>
    <n v="20"/>
    <n v="41.14"/>
    <n v="27.21"/>
  </r>
  <r>
    <n v="201702"/>
    <m/>
    <m/>
    <x v="0"/>
    <n v="80403"/>
    <n v="30013700156560"/>
    <x v="0"/>
    <s v="BIODOG BIFINHO VEGETAIS 65G"/>
    <s v="BIF"/>
    <s v="Bifinhos"/>
    <s v="UN"/>
    <n v="2724"/>
    <m/>
    <x v="0"/>
    <m/>
    <m/>
    <m/>
    <s v="SP"/>
    <n v="6590"/>
    <d v="2017-02-01T00:00:00"/>
    <s v="Faturamento"/>
    <s v="216301001"/>
    <n v="20"/>
    <n v="41.14"/>
    <n v="27.22"/>
  </r>
  <r>
    <n v="201702"/>
    <m/>
    <m/>
    <x v="0"/>
    <n v="80403"/>
    <n v="30013700136560"/>
    <x v="0"/>
    <s v="BIODOG BIFINHO FRANGO 65G"/>
    <s v="BIF"/>
    <s v="Bifinhos"/>
    <s v="UN"/>
    <n v="1558"/>
    <s v="BRL    "/>
    <x v="0"/>
    <s v="PEDROS PET SHOP LTDA - ME"/>
    <s v="PEDROS PET SHOP"/>
    <s v="SP"/>
    <s v="SP"/>
    <n v="6604"/>
    <d v="2017-02-01T00:00:00"/>
    <s v="Faturamento"/>
    <s v="247501001"/>
    <n v="20"/>
    <n v="41.14"/>
    <n v="27.22"/>
  </r>
  <r>
    <n v="201702"/>
    <m/>
    <m/>
    <x v="0"/>
    <n v="80403"/>
    <n v="30013700136560"/>
    <x v="0"/>
    <s v="BIODOG BIFINHO FRANGO 65G"/>
    <s v="BIF"/>
    <s v="Bifinhos"/>
    <s v="UN"/>
    <n v="2740"/>
    <m/>
    <x v="0"/>
    <m/>
    <m/>
    <m/>
    <s v="SP"/>
    <n v="6599"/>
    <d v="2017-02-01T00:00:00"/>
    <s v="Faturamento"/>
    <s v="247501001"/>
    <n v="20"/>
    <n v="41.14"/>
    <n v="27.21"/>
  </r>
  <r>
    <n v="201702"/>
    <m/>
    <m/>
    <x v="0"/>
    <n v="80403"/>
    <n v="30013700126560"/>
    <x v="0"/>
    <s v="BIODOG BIFINHO CALABRESA 65G"/>
    <s v="BIF"/>
    <s v="Bifinhos"/>
    <s v="UN"/>
    <n v="1198"/>
    <s v="BRL    "/>
    <x v="0"/>
    <s v="PET SHOP INTERLAGOS COMERCIAL LTDA - ME"/>
    <s v="PET SHOP INTERL"/>
    <s v="SP"/>
    <s v="SP"/>
    <n v="6618"/>
    <d v="2017-02-02T00:00:00"/>
    <s v="Faturamento"/>
    <s v="247401001"/>
    <n v="20"/>
    <n v="40.020000000000003"/>
    <n v="26.390000000000004"/>
  </r>
  <r>
    <n v="201702"/>
    <m/>
    <m/>
    <x v="0"/>
    <n v="80403"/>
    <n v="30013700126560"/>
    <x v="0"/>
    <s v="BIODOG BIFINHO CALABRESA 65G"/>
    <s v="BIF"/>
    <s v="Bifinhos"/>
    <s v="UN"/>
    <n v="1490"/>
    <s v="BRL    "/>
    <x v="0"/>
    <s v="PETSUPERMARKET C/ DE PROD P/ ANIMAIS S/A"/>
    <s v="PET SUPERMARKET"/>
    <s v="SP"/>
    <s v="SP"/>
    <n v="6607"/>
    <d v="2017-02-01T00:00:00"/>
    <s v="Faturamento"/>
    <s v="247401001"/>
    <n v="20"/>
    <n v="41.14"/>
    <n v="27.21"/>
  </r>
  <r>
    <n v="201702"/>
    <m/>
    <m/>
    <x v="0"/>
    <n v="80403"/>
    <n v="30013700106560"/>
    <x v="0"/>
    <s v="BIODOG BIFINHO CHURRASCO 65G"/>
    <s v="BIF"/>
    <s v="Bifinhos"/>
    <s v="UN"/>
    <n v="1198"/>
    <s v="BRL    "/>
    <x v="0"/>
    <s v="PET SHOP INTERLAGOS COMERCIAL LTDA - ME"/>
    <s v="PET SHOP INTERL"/>
    <s v="SP"/>
    <s v="SP"/>
    <n v="6618"/>
    <d v="2017-02-02T00:00:00"/>
    <s v="Faturamento"/>
    <s v="238701001"/>
    <n v="60"/>
    <n v="120.05"/>
    <n v="79.17"/>
  </r>
  <r>
    <n v="201702"/>
    <m/>
    <m/>
    <x v="0"/>
    <n v="80403"/>
    <n v="30013700106560"/>
    <x v="0"/>
    <s v="BIODOG BIFINHO CHURRASCO 65G"/>
    <s v="BIF"/>
    <s v="Bifinhos"/>
    <s v="UN"/>
    <n v="1490"/>
    <s v="BRL    "/>
    <x v="0"/>
    <s v="PETSUPERMARKET C/ DE PROD P/ ANIMAIS S/A"/>
    <s v="PET SUPERMARKET"/>
    <s v="SP"/>
    <s v="SP"/>
    <n v="6607"/>
    <d v="2017-02-01T00:00:00"/>
    <s v="Faturamento"/>
    <s v="238701001"/>
    <n v="80"/>
    <n v="164.56"/>
    <n v="108.83000000000001"/>
  </r>
  <r>
    <n v="201702"/>
    <m/>
    <m/>
    <x v="0"/>
    <n v="80403"/>
    <n v="30013700106560"/>
    <x v="0"/>
    <s v="BIODOG BIFINHO CHURRASCO 65G"/>
    <s v="BIF"/>
    <s v="Bifinhos"/>
    <s v="UN"/>
    <n v="1558"/>
    <s v="BRL    "/>
    <x v="0"/>
    <s v="PEDROS PET SHOP LTDA - ME"/>
    <s v="PEDROS PET SHOP"/>
    <s v="SP"/>
    <s v="SP"/>
    <n v="6604"/>
    <d v="2017-02-01T00:00:00"/>
    <s v="Faturamento"/>
    <s v="238701001"/>
    <n v="20"/>
    <n v="41.14"/>
    <n v="27.21"/>
  </r>
  <r>
    <n v="201702"/>
    <m/>
    <m/>
    <x v="0"/>
    <n v="80403"/>
    <n v="30013700106560"/>
    <x v="0"/>
    <s v="BIODOG BIFINHO CHURRASCO 65G"/>
    <s v="BIF"/>
    <s v="Bifinhos"/>
    <s v="UN"/>
    <n v="2724"/>
    <m/>
    <x v="0"/>
    <m/>
    <m/>
    <m/>
    <s v="SP"/>
    <n v="6590"/>
    <d v="2017-02-01T00:00:00"/>
    <s v="Faturamento"/>
    <s v="238701001"/>
    <n v="20"/>
    <n v="41.14"/>
    <n v="27.21"/>
  </r>
  <r>
    <n v="201702"/>
    <m/>
    <m/>
    <x v="0"/>
    <n v="80403"/>
    <n v="30013700105500"/>
    <x v="0"/>
    <s v="BIODOG BIFINHO CHURRASCO 550G"/>
    <s v="BIF"/>
    <s v="Bifinhos"/>
    <s v="UN"/>
    <n v="1659"/>
    <s v="BRL    "/>
    <x v="0"/>
    <s v="RUIZ VETERINARIA RIO PRETO LTDA"/>
    <s v="RUIZ VETERINARIA"/>
    <s v="SP"/>
    <s v="SP"/>
    <n v="6612"/>
    <d v="2017-02-02T00:00:00"/>
    <s v="Faturamento"/>
    <s v="229101001"/>
    <n v="12"/>
    <n v="140.85"/>
    <n v="92.89"/>
  </r>
  <r>
    <n v="201702"/>
    <m/>
    <m/>
    <x v="0"/>
    <n v="80403"/>
    <n v="30005000100005"/>
    <x v="0"/>
    <s v="BIODOG GOURMET  SOFT STRIPS 100G PA"/>
    <s v="NA"/>
    <s v="NA"/>
    <s v="UN"/>
    <n v="464"/>
    <s v="BRL    "/>
    <x v="0"/>
    <s v="MERCADO ANIMAL PET SHOP RACOES LTDA - EP"/>
    <s v="PET SHOP"/>
    <s v="SP"/>
    <s v="SP"/>
    <n v="6617"/>
    <d v="2017-02-02T00:00:00"/>
    <s v="Faturamento"/>
    <s v="267201001"/>
    <n v="200"/>
    <n v="2464"/>
    <n v="1629.6"/>
  </r>
  <r>
    <n v="201702"/>
    <m/>
    <m/>
    <x v="0"/>
    <n v="80403"/>
    <n v="30005000100005"/>
    <x v="0"/>
    <s v="BIODOG GOURMET  SOFT STRIPS 100G PA"/>
    <s v="NA"/>
    <s v="NA"/>
    <s v="UN"/>
    <n v="2558"/>
    <s v="BRL    "/>
    <x v="0"/>
    <s v="CAO DE LO COMERCIO DE ARTIGOS CANINOS LTDA - ME"/>
    <s v="CAO DE LO PET"/>
    <s v="SP"/>
    <s v="SP"/>
    <n v="6616"/>
    <d v="2017-02-02T00:00:00"/>
    <s v="Faturamento"/>
    <s v="267201001"/>
    <n v="50"/>
    <n v="599.20000000000005"/>
    <n v="395.16000000000008"/>
  </r>
  <r>
    <n v="201702"/>
    <m/>
    <m/>
    <x v="0"/>
    <n v="80403"/>
    <n v="30005000100005"/>
    <x v="0"/>
    <s v="BIODOG GOURMET  SOFT STRIPS 100G PA"/>
    <s v="NA"/>
    <s v="NA"/>
    <s v="UN"/>
    <n v="2426"/>
    <s v="BRL    "/>
    <x v="0"/>
    <s v="TONICAO COMERCIO DE RACOES E ACESSORIOS PARA ANIMAIS LTDA"/>
    <s v="PET SHOP TONICA"/>
    <s v="SP"/>
    <s v="SP"/>
    <n v="6615"/>
    <d v="2017-02-02T00:00:00"/>
    <s v="Faturamento"/>
    <s v="267201001"/>
    <n v="125"/>
    <n v="1540"/>
    <n v="1018.5"/>
  </r>
  <r>
    <n v="201702"/>
    <m/>
    <m/>
    <x v="0"/>
    <n v="80403"/>
    <n v="30005000100005"/>
    <x v="0"/>
    <s v="BIODOG GOURMET  SOFT STRIPS 100G PA"/>
    <s v="NA"/>
    <s v="NA"/>
    <s v="UN"/>
    <n v="2426"/>
    <s v="BRL    "/>
    <x v="0"/>
    <s v="TONICAO COMERCIO DE RACOES E ACESSORIOS PARA ANIMAIS LTDA"/>
    <s v="PET SHOP TONICA"/>
    <s v="SP"/>
    <s v="SP"/>
    <n v="6614"/>
    <d v="2017-02-02T00:00:00"/>
    <s v="Faturamento"/>
    <s v="267201001"/>
    <n v="150"/>
    <n v="1848"/>
    <n v="1222.2"/>
  </r>
  <r>
    <n v="201702"/>
    <m/>
    <m/>
    <x v="0"/>
    <n v="80403"/>
    <n v="30005000100005"/>
    <x v="0"/>
    <s v="BIODOG GOURMET  SOFT STRIPS 100G PA"/>
    <s v="NA"/>
    <s v="NA"/>
    <s v="UN"/>
    <n v="2602"/>
    <m/>
    <x v="0"/>
    <m/>
    <m/>
    <m/>
    <s v="SP"/>
    <n v="6613"/>
    <d v="2017-02-02T00:00:00"/>
    <s v="Faturamento"/>
    <s v="267201001"/>
    <n v="25"/>
    <n v="308"/>
    <n v="203.7"/>
  </r>
  <r>
    <n v="201702"/>
    <m/>
    <m/>
    <x v="0"/>
    <n v="80403"/>
    <n v="30005000100005"/>
    <x v="0"/>
    <s v="BIODOG GOURMET  SOFT STRIPS 100G PA"/>
    <s v="NA"/>
    <s v="NA"/>
    <s v="UN"/>
    <n v="1659"/>
    <s v="BRL    "/>
    <x v="0"/>
    <s v="RUIZ VETERINARIA RIO PRETO LTDA"/>
    <s v="RUIZ VETERINARIA"/>
    <s v="SP"/>
    <s v="SP"/>
    <n v="6612"/>
    <d v="2017-02-02T00:00:00"/>
    <s v="Faturamento"/>
    <s v="267201001"/>
    <n v="25"/>
    <n v="223.37"/>
    <n v="147.32"/>
  </r>
  <r>
    <n v="201702"/>
    <m/>
    <m/>
    <x v="0"/>
    <n v="80403"/>
    <n v="30005000100005"/>
    <x v="0"/>
    <s v="BIODOG GOURMET  SOFT STRIPS 100G PA"/>
    <s v="NA"/>
    <s v="NA"/>
    <s v="UN"/>
    <n v="1933"/>
    <s v="BRL    "/>
    <x v="0"/>
    <s v="ARRAES &amp; ARRAES LTDA ME"/>
    <s v="MUNDO DOS BICHO"/>
    <s v="TO"/>
    <s v="TO"/>
    <n v="6611"/>
    <d v="2017-02-02T00:00:00"/>
    <s v="Faturamento"/>
    <s v="267201001"/>
    <n v="50"/>
    <n v="750.21"/>
    <n v="469"/>
  </r>
  <r>
    <n v="201702"/>
    <m/>
    <m/>
    <x v="0"/>
    <n v="80403"/>
    <n v="30005000100005"/>
    <x v="0"/>
    <s v="BIODOG GOURMET  SOFT STRIPS 100G PA"/>
    <s v="NA"/>
    <s v="NA"/>
    <s v="UN"/>
    <n v="1095"/>
    <s v="BRL    "/>
    <x v="0"/>
    <s v="COBASI COM DE PROD BAS E IND LTDA"/>
    <s v="COBASI"/>
    <s v="SP"/>
    <s v="SP"/>
    <n v="6610"/>
    <d v="2017-02-01T00:00:00"/>
    <s v="Faturamento"/>
    <s v="267201001"/>
    <n v="1200"/>
    <n v="13041.6"/>
    <n v="8625.2400000000016"/>
  </r>
  <r>
    <n v="201702"/>
    <m/>
    <m/>
    <x v="0"/>
    <n v="80403"/>
    <n v="30005000100005"/>
    <x v="0"/>
    <s v="BIODOG GOURMET  SOFT STRIPS 100G PA"/>
    <s v="NA"/>
    <s v="NA"/>
    <s v="UN"/>
    <n v="1655"/>
    <s v="BRL    "/>
    <x v="0"/>
    <s v="PET SHOP BONINI LTDA ME"/>
    <s v="PET SHOP BONINI"/>
    <s v="SP"/>
    <s v="SP"/>
    <n v="6609"/>
    <d v="2017-02-01T00:00:00"/>
    <s v="Faturamento"/>
    <s v="267201001"/>
    <n v="25"/>
    <n v="308"/>
    <n v="203.7"/>
  </r>
  <r>
    <n v="201702"/>
    <m/>
    <m/>
    <x v="0"/>
    <n v="80403"/>
    <n v="30005000100005"/>
    <x v="0"/>
    <s v="BIODOG GOURMET  SOFT STRIPS 100G PA"/>
    <s v="NA"/>
    <s v="NA"/>
    <s v="UN"/>
    <n v="2575"/>
    <s v="BRL    "/>
    <x v="0"/>
    <s v="V V A P REPRESENTACOES COMERCIO EXTERIOR LTDA"/>
    <s v="AFP BRASIL"/>
    <s v="RS"/>
    <s v="RS"/>
    <n v="6608"/>
    <d v="2017-02-01T00:00:00"/>
    <s v="Faturamento"/>
    <s v="267201001"/>
    <n v="150"/>
    <n v="1616.01"/>
    <n v="986.33999999999992"/>
  </r>
  <r>
    <n v="201702"/>
    <m/>
    <m/>
    <x v="0"/>
    <n v="80403"/>
    <n v="30005000100005"/>
    <x v="0"/>
    <s v="BIODOG GOURMET  SOFT STRIPS 100G PA"/>
    <s v="NA"/>
    <s v="NA"/>
    <s v="UN"/>
    <n v="1490"/>
    <s v="BRL    "/>
    <x v="0"/>
    <s v="PETSUPERMARKET C/ DE PROD P/ ANIMAIS S/A"/>
    <s v="PET SUPERMARKET"/>
    <s v="SP"/>
    <s v="SP"/>
    <n v="6607"/>
    <d v="2017-02-01T00:00:00"/>
    <s v="Faturamento"/>
    <s v="267201001"/>
    <n v="325"/>
    <n v="4004"/>
    <n v="2648.1"/>
  </r>
  <r>
    <n v="201702"/>
    <m/>
    <m/>
    <x v="0"/>
    <n v="80403"/>
    <n v="30005000100005"/>
    <x v="0"/>
    <s v="BIODOG GOURMET  SOFT STRIPS 100G PA"/>
    <s v="NA"/>
    <s v="NA"/>
    <s v="UN"/>
    <n v="2164"/>
    <s v="BRL    "/>
    <x v="0"/>
    <s v="MHT - COMERCIO DE ANIMAIS E PRODUTOS VETERINARIOS LTDA - EPP"/>
    <s v="PET STORE LOUZANE"/>
    <s v="SP"/>
    <s v="SP"/>
    <n v="6606"/>
    <d v="2017-02-01T00:00:00"/>
    <s v="Faturamento"/>
    <s v="267201001"/>
    <n v="50"/>
    <n v="616"/>
    <n v="407.4"/>
  </r>
  <r>
    <n v="201702"/>
    <m/>
    <m/>
    <x v="0"/>
    <n v="80403"/>
    <n v="30005000100005"/>
    <x v="0"/>
    <s v="BIODOG GOURMET  SOFT STRIPS 100G PA"/>
    <s v="NA"/>
    <s v="NA"/>
    <s v="UN"/>
    <n v="1973"/>
    <s v="BRL    "/>
    <x v="0"/>
    <s v="BUTICAO COMERCIO DE PRODUTOS PARA ANIMAIS LTDA - ME"/>
    <s v="BUTICAO"/>
    <s v="SP"/>
    <s v="SP"/>
    <n v="6605"/>
    <d v="2017-02-01T00:00:00"/>
    <s v="Faturamento"/>
    <s v="267201001"/>
    <n v="25"/>
    <n v="299.60000000000002"/>
    <n v="197.59000000000003"/>
  </r>
  <r>
    <n v="201702"/>
    <m/>
    <m/>
    <x v="0"/>
    <n v="80403"/>
    <n v="30005000100005"/>
    <x v="0"/>
    <s v="BIODOG GOURMET  SOFT STRIPS 100G PA"/>
    <s v="NA"/>
    <s v="NA"/>
    <s v="UN"/>
    <n v="1587"/>
    <s v="BRL    "/>
    <x v="0"/>
    <s v="DOGS DAY RACOES LTDA - EPP"/>
    <s v="DOGS DAY"/>
    <s v="SP"/>
    <s v="SP"/>
    <n v="6603"/>
    <d v="2017-02-01T00:00:00"/>
    <s v="Faturamento"/>
    <s v="267201001"/>
    <n v="100"/>
    <n v="1198.4000000000001"/>
    <n v="790.36000000000013"/>
  </r>
  <r>
    <n v="201702"/>
    <m/>
    <m/>
    <x v="0"/>
    <n v="80403"/>
    <n v="30005000100005"/>
    <x v="0"/>
    <s v="BIODOG GOURMET  SOFT STRIPS 100G PA"/>
    <s v="NA"/>
    <s v="NA"/>
    <s v="UN"/>
    <n v="1473"/>
    <s v="BRL    "/>
    <x v="0"/>
    <s v="LU &amp; MI COM DE RACOES E ACES P/ ANI LTDA"/>
    <s v="LU &amp; MI"/>
    <s v="SP"/>
    <s v="SP"/>
    <n v="6602"/>
    <d v="2017-02-01T00:00:00"/>
    <s v="Faturamento"/>
    <s v="267201001"/>
    <n v="100"/>
    <n v="1198.4000000000001"/>
    <n v="790.35000000000014"/>
  </r>
  <r>
    <n v="201702"/>
    <m/>
    <m/>
    <x v="0"/>
    <n v="80403"/>
    <n v="30005000100005"/>
    <x v="0"/>
    <s v="BIODOG GOURMET  SOFT STRIPS 100G PA"/>
    <s v="NA"/>
    <s v="NA"/>
    <s v="UN"/>
    <n v="853"/>
    <s v="BRL    "/>
    <x v="0"/>
    <s v="PET ZOOM IMPORTACAO E COMERCIO DE PRODUT"/>
    <s v="CENTRO VETERINARIO"/>
    <s v="SP"/>
    <s v="SP"/>
    <n v="6601"/>
    <d v="2017-02-01T00:00:00"/>
    <s v="Faturamento"/>
    <s v="267201001"/>
    <n v="150"/>
    <n v="1797.6"/>
    <n v="1185.53"/>
  </r>
  <r>
    <n v="201702"/>
    <m/>
    <m/>
    <x v="0"/>
    <n v="80403"/>
    <n v="30005000100005"/>
    <x v="0"/>
    <s v="BIODOG GOURMET  SOFT STRIPS 100G PA"/>
    <s v="NA"/>
    <s v="NA"/>
    <s v="UN"/>
    <n v="1700"/>
    <s v="BRL    "/>
    <x v="0"/>
    <s v="RUI TOSHIHIRO OGATA JUNIOR - ME"/>
    <s v="PET SHOP SAO JOSE"/>
    <s v="SP"/>
    <s v="SP"/>
    <n v="6598"/>
    <d v="2017-02-01T00:00:00"/>
    <s v="Faturamento"/>
    <s v="267201001"/>
    <n v="50"/>
    <n v="616"/>
    <n v="407.4"/>
  </r>
  <r>
    <n v="201702"/>
    <m/>
    <m/>
    <x v="0"/>
    <n v="80403"/>
    <n v="30005000100005"/>
    <x v="0"/>
    <s v="BIODOG GOURMET  SOFT STRIPS 100G PA"/>
    <s v="NA"/>
    <s v="NA"/>
    <s v="UN"/>
    <n v="2517"/>
    <s v="BRL    "/>
    <x v="0"/>
    <s v="HIBRITEC EQUIPAMENTOS E SERVICOS LTDA - EPP"/>
    <s v="HIBRITEC"/>
    <s v="RJ"/>
    <s v="SP"/>
    <n v="6597"/>
    <d v="2017-02-01T00:00:00"/>
    <s v="Faturamento"/>
    <s v="267201001"/>
    <n v="25"/>
    <n v="308"/>
    <n v="203.7"/>
  </r>
  <r>
    <n v="201702"/>
    <m/>
    <m/>
    <x v="0"/>
    <n v="80403"/>
    <n v="30005000100005"/>
    <x v="0"/>
    <s v="BIODOG GOURMET  SOFT STRIPS 100G PA"/>
    <s v="NA"/>
    <s v="NA"/>
    <s v="UN"/>
    <n v="2476"/>
    <s v="BRL    "/>
    <x v="0"/>
    <s v="PET DA GRANJA LTDA - ME"/>
    <s v="PET DA GRANJA"/>
    <s v="SP"/>
    <s v="SP"/>
    <n v="6596"/>
    <d v="2017-02-01T00:00:00"/>
    <s v="Faturamento"/>
    <s v="267201001"/>
    <n v="25"/>
    <n v="308"/>
    <n v="203.7"/>
  </r>
  <r>
    <n v="201702"/>
    <m/>
    <m/>
    <x v="0"/>
    <n v="80403"/>
    <n v="30005000100005"/>
    <x v="0"/>
    <s v="BIODOG GOURMET  SOFT STRIPS 100G PA"/>
    <s v="NA"/>
    <s v="NA"/>
    <s v="UN"/>
    <n v="2136"/>
    <s v="BRL    "/>
    <x v="0"/>
    <s v="AMIGOS PET VILA COMERCIO E SERVICOS EIRELLI - ME"/>
    <s v="AMIGOS PET"/>
    <s v="SP"/>
    <s v="SP"/>
    <n v="6595"/>
    <d v="2017-02-01T00:00:00"/>
    <s v="Faturamento"/>
    <s v="267201001"/>
    <n v="100"/>
    <n v="1232"/>
    <n v="814.8"/>
  </r>
  <r>
    <n v="201702"/>
    <m/>
    <m/>
    <x v="0"/>
    <n v="80403"/>
    <n v="30005000100005"/>
    <x v="0"/>
    <s v="BIODOG GOURMET  SOFT STRIPS 100G PA"/>
    <s v="NA"/>
    <s v="NA"/>
    <s v="UN"/>
    <n v="1501"/>
    <s v="BRL    "/>
    <x v="0"/>
    <s v="TOP SERVICE COM DE PROD VET E SERV LTDA"/>
    <s v="TOP SERVICE"/>
    <s v="SP"/>
    <s v="SP"/>
    <n v="6594"/>
    <d v="2017-02-01T00:00:00"/>
    <s v="Faturamento"/>
    <s v="267201001"/>
    <n v="25"/>
    <n v="308"/>
    <n v="203.7"/>
  </r>
  <r>
    <n v="201702"/>
    <m/>
    <m/>
    <x v="0"/>
    <n v="80403"/>
    <n v="30005000100005"/>
    <x v="0"/>
    <s v="BIODOG GOURMET  SOFT STRIPS 100G PA"/>
    <s v="NA"/>
    <s v="NA"/>
    <s v="UN"/>
    <n v="560"/>
    <s v="BRL    "/>
    <x v="0"/>
    <s v="PET SHOP BELLE COMERCIAL LTDA - ME"/>
    <s v="PET SHOP BELLE"/>
    <s v="SP"/>
    <s v="SP"/>
    <n v="6593"/>
    <d v="2017-02-01T00:00:00"/>
    <s v="Faturamento"/>
    <s v="267201001"/>
    <n v="50"/>
    <n v="607.61"/>
    <n v="401.29999999999995"/>
  </r>
  <r>
    <n v="201702"/>
    <m/>
    <m/>
    <x v="0"/>
    <n v="80403"/>
    <n v="30005000100005"/>
    <x v="0"/>
    <s v="BIODOG GOURMET  SOFT STRIPS 100G PA"/>
    <s v="NA"/>
    <s v="NA"/>
    <s v="UN"/>
    <n v="180"/>
    <s v="BRL    "/>
    <x v="0"/>
    <s v="MUNDO ZOO COMERCIAL LTDA - ME"/>
    <s v="MUNDO ZOO"/>
    <s v="SP"/>
    <s v="SP"/>
    <n v="6592"/>
    <d v="2017-02-01T00:00:00"/>
    <s v="Faturamento"/>
    <s v="267201001"/>
    <n v="50"/>
    <n v="616"/>
    <n v="407.4"/>
  </r>
  <r>
    <n v="201702"/>
    <m/>
    <m/>
    <x v="0"/>
    <n v="80403"/>
    <n v="30005000100005"/>
    <x v="0"/>
    <s v="BIODOG GOURMET  SOFT STRIPS 100G PA"/>
    <s v="NA"/>
    <s v="NA"/>
    <s v="UN"/>
    <n v="540"/>
    <s v="BRL    "/>
    <x v="0"/>
    <s v="S A L RUIZ PET SHOP - ME"/>
    <s v="CLINICA VET"/>
    <s v="SP"/>
    <s v="SP"/>
    <n v="6591"/>
    <d v="2017-02-01T00:00:00"/>
    <s v="Faturamento"/>
    <s v="267201001"/>
    <n v="75"/>
    <n v="898.8"/>
    <n v="592.75"/>
  </r>
  <r>
    <n v="201702"/>
    <m/>
    <m/>
    <x v="0"/>
    <n v="80403"/>
    <n v="30005000100005"/>
    <x v="0"/>
    <s v="BIODOG GOURMET  SOFT STRIPS 100G PA"/>
    <s v="NA"/>
    <s v="NA"/>
    <s v="UN"/>
    <n v="2724"/>
    <m/>
    <x v="0"/>
    <m/>
    <m/>
    <m/>
    <s v="SP"/>
    <n v="6590"/>
    <d v="2017-02-01T00:00:00"/>
    <s v="Faturamento"/>
    <s v="267201001"/>
    <n v="25"/>
    <n v="308"/>
    <n v="203.7"/>
  </r>
  <r>
    <n v="201702"/>
    <m/>
    <m/>
    <x v="0"/>
    <n v="80403"/>
    <n v="30005000100005"/>
    <x v="0"/>
    <s v="BIODOG GOURMET  SOFT STRIPS 100G PA"/>
    <s v="NA"/>
    <s v="NA"/>
    <s v="UN"/>
    <n v="2138"/>
    <s v="BRL    "/>
    <x v="0"/>
    <s v="MARIA DE LOURDES QUINTERO MIATTO - ME"/>
    <s v="CAO &amp; CIA"/>
    <s v="SP"/>
    <s v="SP"/>
    <n v="6589"/>
    <d v="2017-02-01T00:00:00"/>
    <s v="Faturamento"/>
    <s v="267201001"/>
    <n v="50"/>
    <n v="616"/>
    <n v="407.4"/>
  </r>
  <r>
    <n v="201702"/>
    <m/>
    <m/>
    <x v="0"/>
    <n v="80403"/>
    <n v="30005000100005"/>
    <x v="0"/>
    <s v="BIODOG GOURMET  SOFT STRIPS 100G PA"/>
    <s v="NA"/>
    <s v="NA"/>
    <s v="UN"/>
    <n v="1486"/>
    <s v="BRL    "/>
    <x v="0"/>
    <s v="PET &amp; GARDEN CENTER COMERCIO LTDA"/>
    <s v="QUALIPET"/>
    <s v="SP"/>
    <s v="SP"/>
    <n v="6588"/>
    <d v="2017-02-01T00:00:00"/>
    <s v="Faturamento"/>
    <s v="267201001"/>
    <n v="125"/>
    <n v="1540"/>
    <n v="1018.5"/>
  </r>
  <r>
    <n v="201702"/>
    <m/>
    <m/>
    <x v="0"/>
    <n v="80403"/>
    <n v="30005000100005"/>
    <x v="0"/>
    <s v="BIODOG GOURMET  SOFT STRIPS 100G PA"/>
    <s v="NA"/>
    <s v="NA"/>
    <s v="UN"/>
    <n v="1470"/>
    <s v="BRL    "/>
    <x v="0"/>
    <s v="INOVE - DIST DE PROD VETERINARIOS LTDA"/>
    <s v="INOVE"/>
    <s v="SP"/>
    <s v="SP"/>
    <n v="6587"/>
    <d v="2017-02-01T00:00:00"/>
    <s v="Faturamento"/>
    <s v="267201001"/>
    <n v="1000"/>
    <n v="9185"/>
    <n v="6074.62"/>
  </r>
  <r>
    <n v="201702"/>
    <m/>
    <m/>
    <x v="0"/>
    <n v="80403"/>
    <n v="30005000100005"/>
    <x v="0"/>
    <s v="BIODOG GOURMET  SOFT STRIPS 100G PA"/>
    <s v="NA"/>
    <s v="NA"/>
    <s v="UN"/>
    <n v="2682"/>
    <m/>
    <x v="0"/>
    <m/>
    <m/>
    <m/>
    <s v="SP"/>
    <n v="6585"/>
    <d v="2017-02-01T00:00:00"/>
    <s v="Faturamento"/>
    <s v="267201001"/>
    <n v="25"/>
    <n v="308"/>
    <n v="203.7"/>
  </r>
  <r>
    <n v="201702"/>
    <m/>
    <m/>
    <x v="0"/>
    <n v="80403"/>
    <n v="30005000100005"/>
    <x v="0"/>
    <s v="BIODOG GOURMET  SOFT STRIPS 100G PA"/>
    <s v="NA"/>
    <s v="NA"/>
    <s v="UN"/>
    <n v="724"/>
    <s v="BRL    "/>
    <x v="0"/>
    <s v="VITTUS MERCANTIL E EMPACOTADORA DE CEREA"/>
    <s v="VITTUS"/>
    <s v="SC"/>
    <s v="SC"/>
    <n v="6584"/>
    <d v="2017-02-01T00:00:00"/>
    <s v="Faturamento"/>
    <s v="267201001"/>
    <n v="250"/>
    <n v="2650.03"/>
    <n v="1643.9100000000003"/>
  </r>
  <r>
    <n v="201702"/>
    <m/>
    <m/>
    <x v="0"/>
    <n v="80403"/>
    <n v="30005000100005"/>
    <x v="0"/>
    <s v="BIODOG GOURMET  SOFT STRIPS 100G PA"/>
    <s v="NA"/>
    <s v="NA"/>
    <s v="UN"/>
    <n v="548"/>
    <s v="BRL    "/>
    <x v="0"/>
    <s v="PRT DA SERRA COMERCIO DE RACOES LTDA"/>
    <s v="PRT DA SERRA"/>
    <s v="RJ"/>
    <s v="RJ"/>
    <n v="6582"/>
    <d v="2017-02-01T00:00:00"/>
    <s v="Faturamento"/>
    <s v="267201001"/>
    <n v="25"/>
    <n v="270.95999999999998"/>
    <n v="164.39"/>
  </r>
  <r>
    <n v="201702"/>
    <m/>
    <m/>
    <x v="0"/>
    <n v="80403"/>
    <n v="30005000100004"/>
    <x v="0"/>
    <s v="BIODOG GOURMET  STEAK 100G PA"/>
    <s v="NA"/>
    <s v="NA"/>
    <s v="UN"/>
    <n v="2558"/>
    <s v="BRL    "/>
    <x v="0"/>
    <s v="CAO DE LO COMERCIO DE ARTIGOS CANINOS LTDA - ME"/>
    <s v="CAO DE LO PET"/>
    <s v="SP"/>
    <s v="SP"/>
    <n v="6616"/>
    <d v="2017-02-02T00:00:00"/>
    <s v="Faturamento"/>
    <s v="267101001"/>
    <n v="25"/>
    <n v="299.60000000000002"/>
    <n v="197.60000000000002"/>
  </r>
  <r>
    <n v="201702"/>
    <m/>
    <m/>
    <x v="0"/>
    <n v="80403"/>
    <n v="30005000100004"/>
    <x v="0"/>
    <s v="BIODOG GOURMET  STEAK 100G PA"/>
    <s v="NA"/>
    <s v="NA"/>
    <s v="UN"/>
    <n v="2426"/>
    <s v="BRL    "/>
    <x v="0"/>
    <s v="TONICAO COMERCIO DE RACOES E ACESSORIOS PARA ANIMAIS LTDA"/>
    <s v="PET SHOP TONICA"/>
    <s v="SP"/>
    <s v="SP"/>
    <n v="6615"/>
    <d v="2017-02-02T00:00:00"/>
    <s v="Faturamento"/>
    <s v="267101001"/>
    <n v="50"/>
    <n v="616"/>
    <n v="407.4"/>
  </r>
  <r>
    <n v="201702"/>
    <m/>
    <m/>
    <x v="0"/>
    <n v="80403"/>
    <n v="30005000100004"/>
    <x v="0"/>
    <s v="BIODOG GOURMET  STEAK 100G PA"/>
    <s v="NA"/>
    <s v="NA"/>
    <s v="UN"/>
    <n v="2426"/>
    <s v="BRL    "/>
    <x v="0"/>
    <s v="TONICAO COMERCIO DE RACOES E ACESSORIOS PARA ANIMAIS LTDA"/>
    <s v="PET SHOP TONICA"/>
    <s v="SP"/>
    <s v="SP"/>
    <n v="6614"/>
    <d v="2017-02-02T00:00:00"/>
    <s v="Faturamento"/>
    <s v="267101001"/>
    <n v="50"/>
    <n v="616"/>
    <n v="407.4"/>
  </r>
  <r>
    <n v="201702"/>
    <m/>
    <m/>
    <x v="0"/>
    <n v="80403"/>
    <n v="30005000100004"/>
    <x v="0"/>
    <s v="BIODOG GOURMET  STEAK 100G PA"/>
    <s v="NA"/>
    <s v="NA"/>
    <s v="UN"/>
    <n v="1095"/>
    <s v="BRL    "/>
    <x v="0"/>
    <s v="COBASI COM DE PROD BAS E IND LTDA"/>
    <s v="COBASI"/>
    <s v="SP"/>
    <s v="SP"/>
    <n v="6610"/>
    <d v="2017-02-01T00:00:00"/>
    <s v="Faturamento"/>
    <s v="267101001"/>
    <n v="800"/>
    <n v="8694.4"/>
    <n v="5750.16"/>
  </r>
  <r>
    <n v="201702"/>
    <m/>
    <m/>
    <x v="0"/>
    <n v="80403"/>
    <n v="30005000100004"/>
    <x v="0"/>
    <s v="BIODOG GOURMET  STEAK 100G PA"/>
    <s v="NA"/>
    <s v="NA"/>
    <s v="UN"/>
    <n v="2575"/>
    <s v="BRL    "/>
    <x v="0"/>
    <s v="V V A P REPRESENTACOES COMERCIO EXTERIOR LTDA"/>
    <s v="AFP BRASIL"/>
    <s v="RS"/>
    <s v="RS"/>
    <n v="6608"/>
    <d v="2017-02-01T00:00:00"/>
    <s v="Faturamento"/>
    <s v="267101001"/>
    <n v="100"/>
    <n v="1077.3399999999999"/>
    <n v="657.56999999999994"/>
  </r>
  <r>
    <n v="201702"/>
    <m/>
    <m/>
    <x v="0"/>
    <n v="80403"/>
    <n v="30005000100004"/>
    <x v="0"/>
    <s v="BIODOG GOURMET  STEAK 100G PA"/>
    <s v="NA"/>
    <s v="NA"/>
    <s v="UN"/>
    <n v="1490"/>
    <s v="BRL    "/>
    <x v="0"/>
    <s v="PETSUPERMARKET C/ DE PROD P/ ANIMAIS S/A"/>
    <s v="PET SUPERMARKET"/>
    <s v="SP"/>
    <s v="SP"/>
    <n v="6607"/>
    <d v="2017-02-01T00:00:00"/>
    <s v="Faturamento"/>
    <s v="267101001"/>
    <n v="100"/>
    <n v="1232"/>
    <n v="814.8"/>
  </r>
  <r>
    <n v="201702"/>
    <m/>
    <m/>
    <x v="0"/>
    <n v="80403"/>
    <n v="30005000100004"/>
    <x v="0"/>
    <s v="BIODOG GOURMET  STEAK 100G PA"/>
    <s v="NA"/>
    <s v="NA"/>
    <s v="UN"/>
    <n v="853"/>
    <s v="BRL    "/>
    <x v="0"/>
    <s v="PET ZOOM IMPORTACAO E COMERCIO DE PRODUT"/>
    <s v="CENTRO VETERINARIO"/>
    <s v="SP"/>
    <s v="SP"/>
    <n v="6601"/>
    <d v="2017-02-01T00:00:00"/>
    <s v="Faturamento"/>
    <s v="267101001"/>
    <n v="25"/>
    <n v="299.60000000000002"/>
    <n v="197.59000000000003"/>
  </r>
  <r>
    <n v="201702"/>
    <m/>
    <m/>
    <x v="0"/>
    <n v="80403"/>
    <n v="30005000100004"/>
    <x v="0"/>
    <s v="BIODOG GOURMET  STEAK 100G PA"/>
    <s v="NA"/>
    <s v="NA"/>
    <s v="UN"/>
    <n v="2517"/>
    <s v="BRL    "/>
    <x v="0"/>
    <s v="HIBRITEC EQUIPAMENTOS E SERVICOS LTDA - EPP"/>
    <s v="HIBRITEC"/>
    <s v="RJ"/>
    <s v="SP"/>
    <n v="6597"/>
    <d v="2017-02-01T00:00:00"/>
    <s v="Faturamento"/>
    <s v="267101001"/>
    <n v="25"/>
    <n v="308"/>
    <n v="203.7"/>
  </r>
  <r>
    <n v="201702"/>
    <m/>
    <m/>
    <x v="0"/>
    <n v="80403"/>
    <n v="30005000100004"/>
    <x v="0"/>
    <s v="BIODOG GOURMET  STEAK 100G PA"/>
    <s v="NA"/>
    <s v="NA"/>
    <s v="UN"/>
    <n v="2476"/>
    <s v="BRL    "/>
    <x v="0"/>
    <s v="PET DA GRANJA LTDA - ME"/>
    <s v="PET DA GRANJA"/>
    <s v="SP"/>
    <s v="SP"/>
    <n v="6596"/>
    <d v="2017-02-01T00:00:00"/>
    <s v="Faturamento"/>
    <s v="267101001"/>
    <n v="25"/>
    <n v="308"/>
    <n v="203.7"/>
  </r>
  <r>
    <n v="201702"/>
    <m/>
    <m/>
    <x v="0"/>
    <n v="80403"/>
    <n v="30005000100004"/>
    <x v="0"/>
    <s v="BIODOG GOURMET  STEAK 100G PA"/>
    <s v="NA"/>
    <s v="NA"/>
    <s v="UN"/>
    <n v="1501"/>
    <s v="BRL    "/>
    <x v="0"/>
    <s v="TOP SERVICE COM DE PROD VET E SERV LTDA"/>
    <s v="TOP SERVICE"/>
    <s v="SP"/>
    <s v="SP"/>
    <n v="6594"/>
    <d v="2017-02-01T00:00:00"/>
    <s v="Faturamento"/>
    <s v="267101001"/>
    <n v="25"/>
    <n v="308"/>
    <n v="203.7"/>
  </r>
  <r>
    <n v="201702"/>
    <m/>
    <m/>
    <x v="0"/>
    <n v="80403"/>
    <n v="30005000100004"/>
    <x v="0"/>
    <s v="BIODOG GOURMET  STEAK 100G PA"/>
    <s v="NA"/>
    <s v="NA"/>
    <s v="UN"/>
    <n v="2138"/>
    <s v="BRL    "/>
    <x v="0"/>
    <s v="MARIA DE LOURDES QUINTERO MIATTO - ME"/>
    <s v="CAO &amp; CIA"/>
    <s v="SP"/>
    <s v="SP"/>
    <n v="6589"/>
    <d v="2017-02-01T00:00:00"/>
    <s v="Faturamento"/>
    <s v="267101001"/>
    <n v="25"/>
    <n v="308"/>
    <n v="203.7"/>
  </r>
  <r>
    <n v="201702"/>
    <m/>
    <m/>
    <x v="0"/>
    <n v="80403"/>
    <n v="30005000100004"/>
    <x v="0"/>
    <s v="BIODOG GOURMET  STEAK 100G PA"/>
    <s v="NA"/>
    <s v="NA"/>
    <s v="UN"/>
    <n v="548"/>
    <s v="BRL    "/>
    <x v="0"/>
    <s v="PRT DA SERRA COMERCIO DE RACOES LTDA"/>
    <s v="PRT DA SERRA"/>
    <s v="RJ"/>
    <s v="RJ"/>
    <n v="6582"/>
    <d v="2017-02-01T00:00:00"/>
    <s v="Faturamento"/>
    <s v="267101001"/>
    <n v="25"/>
    <n v="270.95"/>
    <n v="164.39"/>
  </r>
  <r>
    <n v="201702"/>
    <m/>
    <m/>
    <x v="0"/>
    <n v="80403"/>
    <n v="30005000100003"/>
    <x v="0"/>
    <s v="BIODOG GOURMET  SUSHI 100G PA"/>
    <s v="NA"/>
    <s v="NA"/>
    <s v="UN"/>
    <n v="1198"/>
    <s v="BRL    "/>
    <x v="0"/>
    <s v="PET SHOP INTERLAGOS COMERCIAL LTDA - ME"/>
    <s v="PET SHOP INTERL"/>
    <s v="SP"/>
    <s v="SP"/>
    <n v="6618"/>
    <d v="2017-02-02T00:00:00"/>
    <s v="Faturamento"/>
    <s v="267001001"/>
    <n v="25"/>
    <n v="299.60000000000002"/>
    <n v="197.59000000000003"/>
  </r>
  <r>
    <n v="201702"/>
    <m/>
    <m/>
    <x v="0"/>
    <n v="80403"/>
    <n v="30005000100003"/>
    <x v="0"/>
    <s v="BIODOG GOURMET  SUSHI 100G PA"/>
    <s v="NA"/>
    <s v="NA"/>
    <s v="UN"/>
    <n v="464"/>
    <s v="BRL    "/>
    <x v="0"/>
    <s v="MERCADO ANIMAL PET SHOP RACOES LTDA - EP"/>
    <s v="PET SHOP"/>
    <s v="SP"/>
    <s v="SP"/>
    <n v="6617"/>
    <d v="2017-02-02T00:00:00"/>
    <s v="Faturamento"/>
    <s v="267001001"/>
    <n v="25"/>
    <n v="308"/>
    <n v="203.7"/>
  </r>
  <r>
    <n v="201702"/>
    <m/>
    <m/>
    <x v="0"/>
    <n v="80403"/>
    <n v="30005000100003"/>
    <x v="0"/>
    <s v="BIODOG GOURMET  SUSHI 100G PA"/>
    <s v="NA"/>
    <s v="NA"/>
    <s v="UN"/>
    <n v="2558"/>
    <s v="BRL    "/>
    <x v="0"/>
    <s v="CAO DE LO COMERCIO DE ARTIGOS CANINOS LTDA - ME"/>
    <s v="CAO DE LO PET"/>
    <s v="SP"/>
    <s v="SP"/>
    <n v="6616"/>
    <d v="2017-02-02T00:00:00"/>
    <s v="Faturamento"/>
    <s v="267001001"/>
    <n v="25"/>
    <n v="299.60000000000002"/>
    <n v="197.59000000000003"/>
  </r>
  <r>
    <n v="201702"/>
    <m/>
    <m/>
    <x v="0"/>
    <n v="80403"/>
    <n v="30005000100003"/>
    <x v="0"/>
    <s v="BIODOG GOURMET  SUSHI 100G PA"/>
    <s v="NA"/>
    <s v="NA"/>
    <s v="UN"/>
    <n v="2426"/>
    <s v="BRL    "/>
    <x v="0"/>
    <s v="TONICAO COMERCIO DE RACOES E ACESSORIOS PARA ANIMAIS LTDA"/>
    <s v="PET SHOP TONICA"/>
    <s v="SP"/>
    <s v="SP"/>
    <n v="6615"/>
    <d v="2017-02-02T00:00:00"/>
    <s v="Faturamento"/>
    <s v="267001001"/>
    <n v="50"/>
    <n v="616"/>
    <n v="407.4"/>
  </r>
  <r>
    <n v="201702"/>
    <m/>
    <m/>
    <x v="0"/>
    <n v="80403"/>
    <n v="30005000100003"/>
    <x v="0"/>
    <s v="BIODOG GOURMET  SUSHI 100G PA"/>
    <s v="NA"/>
    <s v="NA"/>
    <s v="UN"/>
    <n v="2426"/>
    <s v="BRL    "/>
    <x v="0"/>
    <s v="TONICAO COMERCIO DE RACOES E ACESSORIOS PARA ANIMAIS LTDA"/>
    <s v="PET SHOP TONICA"/>
    <s v="SP"/>
    <s v="SP"/>
    <n v="6614"/>
    <d v="2017-02-02T00:00:00"/>
    <s v="Faturamento"/>
    <s v="267001001"/>
    <n v="50"/>
    <n v="616"/>
    <n v="407.4"/>
  </r>
  <r>
    <n v="201702"/>
    <m/>
    <m/>
    <x v="0"/>
    <n v="80403"/>
    <n v="30005000100003"/>
    <x v="0"/>
    <s v="BIODOG GOURMET  SUSHI 100G PA"/>
    <s v="NA"/>
    <s v="NA"/>
    <s v="UN"/>
    <n v="2602"/>
    <m/>
    <x v="0"/>
    <m/>
    <m/>
    <m/>
    <s v="SP"/>
    <n v="6613"/>
    <d v="2017-02-02T00:00:00"/>
    <s v="Faturamento"/>
    <s v="267001001"/>
    <n v="25"/>
    <n v="308"/>
    <n v="203.7"/>
  </r>
  <r>
    <n v="201702"/>
    <m/>
    <m/>
    <x v="0"/>
    <n v="80403"/>
    <n v="30005000100003"/>
    <x v="0"/>
    <s v="BIODOG GOURMET  SUSHI 100G PA"/>
    <s v="NA"/>
    <s v="NA"/>
    <s v="UN"/>
    <n v="1095"/>
    <s v="BRL    "/>
    <x v="0"/>
    <s v="COBASI COM DE PROD BAS E IND LTDA"/>
    <s v="COBASI"/>
    <s v="SP"/>
    <s v="SP"/>
    <n v="6610"/>
    <d v="2017-02-01T00:00:00"/>
    <s v="Faturamento"/>
    <s v="267001001"/>
    <n v="400"/>
    <n v="4347.2"/>
    <n v="2875.08"/>
  </r>
  <r>
    <n v="201702"/>
    <m/>
    <m/>
    <x v="0"/>
    <n v="80403"/>
    <n v="30005000100003"/>
    <x v="0"/>
    <s v="BIODOG GOURMET  SUSHI 100G PA"/>
    <s v="NA"/>
    <s v="NA"/>
    <s v="UN"/>
    <n v="1655"/>
    <s v="BRL    "/>
    <x v="0"/>
    <s v="PET SHOP BONINI LTDA ME"/>
    <s v="PET SHOP BONINI"/>
    <s v="SP"/>
    <s v="SP"/>
    <n v="6609"/>
    <d v="2017-02-01T00:00:00"/>
    <s v="Faturamento"/>
    <s v="267001001"/>
    <n v="25"/>
    <n v="308"/>
    <n v="203.7"/>
  </r>
  <r>
    <n v="201702"/>
    <m/>
    <m/>
    <x v="0"/>
    <n v="80403"/>
    <n v="30005000100003"/>
    <x v="0"/>
    <s v="BIODOG GOURMET  SUSHI 100G PA"/>
    <s v="NA"/>
    <s v="NA"/>
    <s v="UN"/>
    <n v="2575"/>
    <s v="BRL    "/>
    <x v="0"/>
    <s v="V V A P REPRESENTACOES COMERCIO EXTERIOR LTDA"/>
    <s v="AFP BRASIL"/>
    <s v="RS"/>
    <s v="RS"/>
    <n v="6608"/>
    <d v="2017-02-01T00:00:00"/>
    <s v="Faturamento"/>
    <s v="255701001"/>
    <n v="150"/>
    <n v="1616.01"/>
    <n v="986.33999999999992"/>
  </r>
  <r>
    <n v="201702"/>
    <m/>
    <m/>
    <x v="0"/>
    <n v="80403"/>
    <n v="30005000100003"/>
    <x v="0"/>
    <s v="BIODOG GOURMET  SUSHI 100G PA"/>
    <s v="NA"/>
    <s v="NA"/>
    <s v="UN"/>
    <n v="2164"/>
    <s v="BRL    "/>
    <x v="0"/>
    <s v="MHT - COMERCIO DE ANIMAIS E PRODUTOS VETERINARIOS LTDA - EPP"/>
    <s v="PET STORE LOUZANE"/>
    <s v="SP"/>
    <s v="SP"/>
    <n v="6606"/>
    <d v="2017-02-01T00:00:00"/>
    <s v="Faturamento"/>
    <s v="267001001"/>
    <n v="50"/>
    <n v="616"/>
    <n v="407.4"/>
  </r>
  <r>
    <n v="201702"/>
    <m/>
    <m/>
    <x v="0"/>
    <n v="80403"/>
    <n v="30005000100003"/>
    <x v="0"/>
    <s v="BIODOG GOURMET  SUSHI 100G PA"/>
    <s v="NA"/>
    <s v="NA"/>
    <s v="UN"/>
    <n v="1558"/>
    <s v="BRL    "/>
    <x v="0"/>
    <s v="PEDROS PET SHOP LTDA - ME"/>
    <s v="PEDROS PET SHOP"/>
    <s v="SP"/>
    <s v="SP"/>
    <n v="6604"/>
    <d v="2017-02-01T00:00:00"/>
    <s v="Faturamento"/>
    <s v="267001001"/>
    <n v="25"/>
    <n v="308"/>
    <n v="203.7"/>
  </r>
  <r>
    <n v="201702"/>
    <m/>
    <m/>
    <x v="0"/>
    <n v="80403"/>
    <n v="30005000100003"/>
    <x v="0"/>
    <s v="BIODOG GOURMET  SUSHI 100G PA"/>
    <s v="NA"/>
    <s v="NA"/>
    <s v="UN"/>
    <n v="1587"/>
    <s v="BRL    "/>
    <x v="0"/>
    <s v="DOGS DAY RACOES LTDA - EPP"/>
    <s v="DOGS DAY"/>
    <s v="SP"/>
    <s v="SP"/>
    <n v="6603"/>
    <d v="2017-02-01T00:00:00"/>
    <s v="Faturamento"/>
    <s v="267001001"/>
    <n v="250"/>
    <n v="2996"/>
    <n v="1975.89"/>
  </r>
  <r>
    <n v="201702"/>
    <m/>
    <m/>
    <x v="0"/>
    <n v="80403"/>
    <n v="30005000100003"/>
    <x v="0"/>
    <s v="BIODOG GOURMET  SUSHI 100G PA"/>
    <s v="NA"/>
    <s v="NA"/>
    <s v="UN"/>
    <n v="1473"/>
    <s v="BRL    "/>
    <x v="0"/>
    <s v="LU &amp; MI COM DE RACOES E ACES P/ ANI LTDA"/>
    <s v="LU &amp; MI"/>
    <s v="SP"/>
    <s v="SP"/>
    <n v="6602"/>
    <d v="2017-02-01T00:00:00"/>
    <s v="Faturamento"/>
    <s v="267001001"/>
    <n v="150"/>
    <n v="1797.6"/>
    <n v="1185.53"/>
  </r>
  <r>
    <n v="201702"/>
    <m/>
    <m/>
    <x v="0"/>
    <n v="80403"/>
    <n v="30005000100003"/>
    <x v="0"/>
    <s v="BIODOG GOURMET  SUSHI 100G PA"/>
    <s v="NA"/>
    <s v="NA"/>
    <s v="UN"/>
    <n v="1473"/>
    <s v="BRL    "/>
    <x v="0"/>
    <s v="LU &amp; MI COM DE RACOES E ACES P/ ANI LTDA"/>
    <s v="LU &amp; MI"/>
    <s v="SP"/>
    <s v="SP"/>
    <n v="6602"/>
    <d v="2017-02-01T00:00:00"/>
    <s v="Faturamento"/>
    <s v="255701001"/>
    <n v="100"/>
    <n v="1198.4000000000001"/>
    <n v="790.37000000000012"/>
  </r>
  <r>
    <n v="201702"/>
    <m/>
    <m/>
    <x v="0"/>
    <n v="80403"/>
    <n v="30005000100003"/>
    <x v="0"/>
    <s v="BIODOG GOURMET  SUSHI 100G PA"/>
    <s v="NA"/>
    <s v="NA"/>
    <s v="UN"/>
    <n v="853"/>
    <s v="BRL    "/>
    <x v="0"/>
    <s v="PET ZOOM IMPORTACAO E COMERCIO DE PRODUT"/>
    <s v="CENTRO VETERINARIO"/>
    <s v="SP"/>
    <s v="SP"/>
    <n v="6601"/>
    <d v="2017-02-01T00:00:00"/>
    <s v="Faturamento"/>
    <s v="255701001"/>
    <n v="50"/>
    <n v="599.20000000000005"/>
    <n v="395.17000000000007"/>
  </r>
  <r>
    <n v="201702"/>
    <m/>
    <m/>
    <x v="0"/>
    <n v="80403"/>
    <n v="30005000100003"/>
    <x v="0"/>
    <s v="BIODOG GOURMET  SUSHI 100G PA"/>
    <s v="NA"/>
    <s v="NA"/>
    <s v="UN"/>
    <n v="935"/>
    <s v="BRL    "/>
    <x v="0"/>
    <s v="SHOPPING DOS BICHOS EIRELI ME"/>
    <s v="SHOPPING"/>
    <s v="SP"/>
    <s v="SP"/>
    <n v="6600"/>
    <d v="2017-02-01T00:00:00"/>
    <s v="Faturamento"/>
    <s v="255701001"/>
    <n v="25"/>
    <n v="299.60000000000002"/>
    <n v="197.59000000000003"/>
  </r>
  <r>
    <n v="201702"/>
    <m/>
    <m/>
    <x v="0"/>
    <n v="80403"/>
    <n v="30005000100003"/>
    <x v="0"/>
    <s v="BIODOG GOURMET  SUSHI 100G PA"/>
    <s v="NA"/>
    <s v="NA"/>
    <s v="UN"/>
    <n v="1700"/>
    <s v="BRL    "/>
    <x v="0"/>
    <s v="RUI TOSHIHIRO OGATA JUNIOR - ME"/>
    <s v="PET SHOP SAO JOSE"/>
    <s v="SP"/>
    <s v="SP"/>
    <n v="6598"/>
    <d v="2017-02-01T00:00:00"/>
    <s v="Faturamento"/>
    <s v="255701001"/>
    <n v="75"/>
    <n v="924"/>
    <n v="611.1"/>
  </r>
  <r>
    <n v="201702"/>
    <m/>
    <m/>
    <x v="0"/>
    <n v="80403"/>
    <n v="30005000100003"/>
    <x v="0"/>
    <s v="BIODOG GOURMET  SUSHI 100G PA"/>
    <s v="NA"/>
    <s v="NA"/>
    <s v="UN"/>
    <n v="2517"/>
    <s v="BRL    "/>
    <x v="0"/>
    <s v="HIBRITEC EQUIPAMENTOS E SERVICOS LTDA - EPP"/>
    <s v="HIBRITEC"/>
    <s v="RJ"/>
    <s v="SP"/>
    <n v="6597"/>
    <d v="2017-02-01T00:00:00"/>
    <s v="Faturamento"/>
    <s v="255701001"/>
    <n v="50"/>
    <n v="616"/>
    <n v="407.4"/>
  </r>
  <r>
    <n v="201702"/>
    <m/>
    <m/>
    <x v="0"/>
    <n v="80403"/>
    <n v="30005000100003"/>
    <x v="0"/>
    <s v="BIODOG GOURMET  SUSHI 100G PA"/>
    <s v="NA"/>
    <s v="NA"/>
    <s v="UN"/>
    <n v="2476"/>
    <s v="BRL    "/>
    <x v="0"/>
    <s v="PET DA GRANJA LTDA - ME"/>
    <s v="PET DA GRANJA"/>
    <s v="SP"/>
    <s v="SP"/>
    <n v="6596"/>
    <d v="2017-02-01T00:00:00"/>
    <s v="Faturamento"/>
    <s v="255701001"/>
    <n v="25"/>
    <n v="308"/>
    <n v="203.7"/>
  </r>
  <r>
    <n v="201702"/>
    <m/>
    <m/>
    <x v="0"/>
    <n v="80403"/>
    <n v="30005000100003"/>
    <x v="0"/>
    <s v="BIODOG GOURMET  SUSHI 100G PA"/>
    <s v="NA"/>
    <s v="NA"/>
    <s v="UN"/>
    <n v="2136"/>
    <s v="BRL    "/>
    <x v="0"/>
    <s v="AMIGOS PET VILA COMERCIO E SERVICOS EIRELLI - ME"/>
    <s v="AMIGOS PET"/>
    <s v="SP"/>
    <s v="SP"/>
    <n v="6595"/>
    <d v="2017-02-01T00:00:00"/>
    <s v="Faturamento"/>
    <s v="255701001"/>
    <n v="25"/>
    <n v="308"/>
    <n v="203.7"/>
  </r>
  <r>
    <n v="201702"/>
    <m/>
    <m/>
    <x v="2"/>
    <n v="10101"/>
    <n v="30041900000105"/>
    <x v="2"/>
    <s v="TRIPAS SALG OVINOS PEDACOS CURTOS DESCALIBRADOS"/>
    <s v="TCA"/>
    <s v="Tripa Carneiro"/>
    <s v="MC"/>
    <n v="561"/>
    <s v="BRL    "/>
    <x v="0"/>
    <s v="JOSE GARCIA NETO &amp; CIA LTDA - EPP"/>
    <s v="LINGUICAS UAY PRODUT"/>
    <s v="MG"/>
    <s v="MG"/>
    <n v="85435"/>
    <d v="2017-02-01T00:00:00"/>
    <s v="Faturamento"/>
    <s v="15968"/>
    <n v="1000"/>
    <n v="25000"/>
    <n v="21687.5"/>
  </r>
  <r>
    <n v="201702"/>
    <m/>
    <m/>
    <x v="2"/>
    <n v="10101"/>
    <n v="30041900000109"/>
    <x v="2"/>
    <s v="TRIPAS SALG OVINOS PEDACOS MEDIOS CALIBRE 18/+"/>
    <s v="TCA"/>
    <s v="Tripa Carneiro"/>
    <s v="MC"/>
    <n v="1108"/>
    <s v="BRL    "/>
    <x v="0"/>
    <s v="PEDRO DOS SANTOS GARCIA EIRELI"/>
    <s v="PEDRO DOS SANTOS GAR"/>
    <s v="SP"/>
    <s v="SP"/>
    <n v="85478"/>
    <d v="2017-02-02T00:00:00"/>
    <s v="Faturamento"/>
    <s v="15970"/>
    <n v="1200"/>
    <n v="39600"/>
    <n v="28809"/>
  </r>
  <r>
    <n v="201702"/>
    <m/>
    <m/>
    <x v="0"/>
    <n v="80403"/>
    <n v="30005000100003"/>
    <x v="0"/>
    <s v="BIODOG GOURMET  SUSHI 100G PA"/>
    <s v="NA"/>
    <s v="NA"/>
    <s v="UN"/>
    <n v="180"/>
    <s v="BRL    "/>
    <x v="0"/>
    <s v="MUNDO ZOO COMERCIAL LTDA - ME"/>
    <s v="MUNDO ZOO"/>
    <s v="SP"/>
    <s v="SP"/>
    <n v="6592"/>
    <d v="2017-02-01T00:00:00"/>
    <s v="Faturamento"/>
    <s v="255701001"/>
    <n v="25"/>
    <n v="308"/>
    <n v="203.7"/>
  </r>
  <r>
    <n v="201702"/>
    <m/>
    <m/>
    <x v="0"/>
    <n v="80403"/>
    <n v="30005000100003"/>
    <x v="0"/>
    <s v="BIODOG GOURMET  SUSHI 100G PA"/>
    <s v="NA"/>
    <s v="NA"/>
    <s v="UN"/>
    <n v="540"/>
    <s v="BRL    "/>
    <x v="0"/>
    <s v="S A L RUIZ PET SHOP - ME"/>
    <s v="CLINICA VET"/>
    <s v="SP"/>
    <s v="SP"/>
    <n v="6591"/>
    <d v="2017-02-01T00:00:00"/>
    <s v="Faturamento"/>
    <s v="255701001"/>
    <n v="50"/>
    <n v="599.20000000000005"/>
    <n v="395.19000000000005"/>
  </r>
  <r>
    <n v="201702"/>
    <m/>
    <m/>
    <x v="0"/>
    <n v="80403"/>
    <n v="30005000100003"/>
    <x v="0"/>
    <s v="BIODOG GOURMET  SUSHI 100G PA"/>
    <s v="NA"/>
    <s v="NA"/>
    <s v="UN"/>
    <n v="2138"/>
    <s v="BRL    "/>
    <x v="0"/>
    <s v="MARIA DE LOURDES QUINTERO MIATTO - ME"/>
    <s v="CAO &amp; CIA"/>
    <s v="SP"/>
    <s v="SP"/>
    <n v="6589"/>
    <d v="2017-02-01T00:00:00"/>
    <s v="Faturamento"/>
    <s v="255701001"/>
    <n v="50"/>
    <n v="616"/>
    <n v="407.4"/>
  </r>
  <r>
    <n v="201702"/>
    <m/>
    <m/>
    <x v="0"/>
    <n v="80403"/>
    <n v="30005000100003"/>
    <x v="0"/>
    <s v="BIODOG GOURMET  SUSHI 100G PA"/>
    <s v="NA"/>
    <s v="NA"/>
    <s v="UN"/>
    <n v="1486"/>
    <s v="BRL    "/>
    <x v="0"/>
    <s v="PET &amp; GARDEN CENTER COMERCIO LTDA"/>
    <s v="QUALIPET"/>
    <s v="SP"/>
    <s v="SP"/>
    <n v="6588"/>
    <d v="2017-02-01T00:00:00"/>
    <s v="Faturamento"/>
    <s v="255701001"/>
    <n v="50"/>
    <n v="616"/>
    <n v="407.4"/>
  </r>
  <r>
    <n v="201702"/>
    <m/>
    <m/>
    <x v="0"/>
    <n v="80403"/>
    <n v="30005000100003"/>
    <x v="0"/>
    <s v="BIODOG GOURMET  SUSHI 100G PA"/>
    <s v="NA"/>
    <s v="NA"/>
    <s v="UN"/>
    <n v="2682"/>
    <m/>
    <x v="0"/>
    <m/>
    <m/>
    <m/>
    <s v="SP"/>
    <n v="6585"/>
    <d v="2017-02-01T00:00:00"/>
    <s v="Faturamento"/>
    <s v="255701001"/>
    <n v="25"/>
    <n v="308"/>
    <n v="203.7"/>
  </r>
  <r>
    <n v="201702"/>
    <m/>
    <m/>
    <x v="0"/>
    <n v="80403"/>
    <n v="30005000100003"/>
    <x v="0"/>
    <s v="BIODOG GOURMET  SUSHI 100G PA"/>
    <s v="NA"/>
    <s v="NA"/>
    <s v="UN"/>
    <n v="724"/>
    <s v="BRL    "/>
    <x v="0"/>
    <s v="VITTUS MERCANTIL E EMPACOTADORA DE CEREA"/>
    <s v="VITTUS"/>
    <s v="SC"/>
    <s v="SC"/>
    <n v="6584"/>
    <d v="2017-02-01T00:00:00"/>
    <s v="Faturamento"/>
    <s v="255701001"/>
    <n v="50"/>
    <n v="530.01"/>
    <n v="328.78"/>
  </r>
  <r>
    <n v="201702"/>
    <m/>
    <m/>
    <x v="0"/>
    <n v="80403"/>
    <n v="30005000100002"/>
    <x v="0"/>
    <s v="BIODOG GOURMET  SOFT STEAK 100G PA"/>
    <s v="NA"/>
    <s v="NA"/>
    <s v="UN"/>
    <n v="464"/>
    <s v="BRL    "/>
    <x v="0"/>
    <s v="MERCADO ANIMAL PET SHOP RACOES LTDA - EP"/>
    <s v="PET SHOP"/>
    <s v="SP"/>
    <s v="SP"/>
    <n v="6617"/>
    <d v="2017-02-02T00:00:00"/>
    <s v="Faturamento"/>
    <s v="266901001"/>
    <n v="25"/>
    <n v="308"/>
    <n v="203.7"/>
  </r>
  <r>
    <n v="201702"/>
    <m/>
    <m/>
    <x v="0"/>
    <n v="80403"/>
    <n v="30005000100002"/>
    <x v="0"/>
    <s v="BIODOG GOURMET  SOFT STEAK 100G PA"/>
    <s v="NA"/>
    <s v="NA"/>
    <s v="UN"/>
    <n v="2558"/>
    <s v="BRL    "/>
    <x v="0"/>
    <s v="CAO DE LO COMERCIO DE ARTIGOS CANINOS LTDA - ME"/>
    <s v="CAO DE LO PET"/>
    <s v="SP"/>
    <s v="SP"/>
    <n v="6616"/>
    <d v="2017-02-02T00:00:00"/>
    <s v="Faturamento"/>
    <s v="266901001"/>
    <n v="25"/>
    <n v="299.60000000000002"/>
    <n v="197.59000000000003"/>
  </r>
  <r>
    <n v="201702"/>
    <m/>
    <m/>
    <x v="0"/>
    <n v="80403"/>
    <n v="30005000100002"/>
    <x v="0"/>
    <s v="BIODOG GOURMET  SOFT STEAK 100G PA"/>
    <s v="NA"/>
    <s v="NA"/>
    <s v="UN"/>
    <n v="2426"/>
    <s v="BRL    "/>
    <x v="0"/>
    <s v="TONICAO COMERCIO DE RACOES E ACESSORIOS PARA ANIMAIS LTDA"/>
    <s v="PET SHOP TONICA"/>
    <s v="SP"/>
    <s v="SP"/>
    <n v="6615"/>
    <d v="2017-02-02T00:00:00"/>
    <s v="Faturamento"/>
    <s v="266901001"/>
    <n v="25"/>
    <n v="308"/>
    <n v="203.7"/>
  </r>
  <r>
    <n v="201702"/>
    <m/>
    <m/>
    <x v="0"/>
    <n v="80403"/>
    <n v="30005000100002"/>
    <x v="0"/>
    <s v="BIODOG GOURMET  SOFT STEAK 100G PA"/>
    <s v="NA"/>
    <s v="NA"/>
    <s v="UN"/>
    <n v="2426"/>
    <s v="BRL    "/>
    <x v="0"/>
    <s v="TONICAO COMERCIO DE RACOES E ACESSORIOS PARA ANIMAIS LTDA"/>
    <s v="PET SHOP TONICA"/>
    <s v="SP"/>
    <s v="SP"/>
    <n v="6614"/>
    <d v="2017-02-02T00:00:00"/>
    <s v="Faturamento"/>
    <s v="266901001"/>
    <n v="25"/>
    <n v="308"/>
    <n v="203.7"/>
  </r>
  <r>
    <n v="201702"/>
    <m/>
    <m/>
    <x v="0"/>
    <n v="80403"/>
    <n v="30005000100002"/>
    <x v="0"/>
    <s v="BIODOG GOURMET  SOFT STEAK 100G PA"/>
    <s v="NA"/>
    <s v="NA"/>
    <s v="UN"/>
    <n v="1095"/>
    <s v="BRL    "/>
    <x v="0"/>
    <s v="COBASI COM DE PROD BAS E IND LTDA"/>
    <s v="COBASI"/>
    <s v="SP"/>
    <s v="SP"/>
    <n v="6610"/>
    <d v="2017-02-01T00:00:00"/>
    <s v="Faturamento"/>
    <s v="266901001"/>
    <n v="400"/>
    <n v="4347.2"/>
    <n v="2875.08"/>
  </r>
  <r>
    <n v="201702"/>
    <m/>
    <m/>
    <x v="0"/>
    <n v="80403"/>
    <n v="30005000100002"/>
    <x v="0"/>
    <s v="BIODOG GOURMET  SOFT STEAK 100G PA"/>
    <s v="NA"/>
    <s v="NA"/>
    <s v="UN"/>
    <n v="1655"/>
    <s v="BRL    "/>
    <x v="0"/>
    <s v="PET SHOP BONINI LTDA ME"/>
    <s v="PET SHOP BONINI"/>
    <s v="SP"/>
    <s v="SP"/>
    <n v="6609"/>
    <d v="2017-02-01T00:00:00"/>
    <s v="Faturamento"/>
    <s v="266901001"/>
    <n v="25"/>
    <n v="308"/>
    <n v="203.7"/>
  </r>
  <r>
    <n v="201702"/>
    <m/>
    <m/>
    <x v="0"/>
    <n v="80403"/>
    <n v="30005000100002"/>
    <x v="0"/>
    <s v="BIODOG GOURMET  SOFT STEAK 100G PA"/>
    <s v="NA"/>
    <s v="NA"/>
    <s v="UN"/>
    <n v="1558"/>
    <s v="BRL    "/>
    <x v="0"/>
    <s v="PEDROS PET SHOP LTDA - ME"/>
    <s v="PEDROS PET SHOP"/>
    <s v="SP"/>
    <s v="SP"/>
    <n v="6604"/>
    <d v="2017-02-01T00:00:00"/>
    <s v="Faturamento"/>
    <s v="255601001"/>
    <n v="25"/>
    <n v="308"/>
    <n v="203.7"/>
  </r>
  <r>
    <n v="201702"/>
    <m/>
    <m/>
    <x v="0"/>
    <n v="80403"/>
    <n v="30005000100002"/>
    <x v="0"/>
    <s v="BIODOG GOURMET  SOFT STEAK 100G PA"/>
    <s v="NA"/>
    <s v="NA"/>
    <s v="UN"/>
    <n v="1587"/>
    <s v="BRL    "/>
    <x v="0"/>
    <s v="DOGS DAY RACOES LTDA - EPP"/>
    <s v="DOGS DAY"/>
    <s v="SP"/>
    <s v="SP"/>
    <n v="6603"/>
    <d v="2017-02-01T00:00:00"/>
    <s v="Faturamento"/>
    <s v="255601001"/>
    <n v="100"/>
    <n v="1198.4000000000001"/>
    <n v="790.34000000000015"/>
  </r>
  <r>
    <n v="201702"/>
    <m/>
    <m/>
    <x v="0"/>
    <n v="80403"/>
    <n v="30005000100002"/>
    <x v="0"/>
    <s v="BIODOG GOURMET  SOFT STEAK 100G PA"/>
    <s v="NA"/>
    <s v="NA"/>
    <s v="UN"/>
    <n v="1473"/>
    <s v="BRL    "/>
    <x v="0"/>
    <s v="LU &amp; MI COM DE RACOES E ACES P/ ANI LTDA"/>
    <s v="LU &amp; MI"/>
    <s v="SP"/>
    <s v="SP"/>
    <n v="6602"/>
    <d v="2017-02-01T00:00:00"/>
    <s v="Faturamento"/>
    <s v="255601001"/>
    <n v="75"/>
    <n v="898.8"/>
    <n v="592.76"/>
  </r>
  <r>
    <n v="201702"/>
    <m/>
    <m/>
    <x v="0"/>
    <n v="80403"/>
    <n v="30005000100002"/>
    <x v="0"/>
    <s v="BIODOG GOURMET  SOFT STEAK 100G PA"/>
    <s v="NA"/>
    <s v="NA"/>
    <s v="UN"/>
    <n v="2517"/>
    <s v="BRL    "/>
    <x v="0"/>
    <s v="HIBRITEC EQUIPAMENTOS E SERVICOS LTDA - EPP"/>
    <s v="HIBRITEC"/>
    <s v="RJ"/>
    <s v="SP"/>
    <n v="6597"/>
    <d v="2017-02-01T00:00:00"/>
    <s v="Faturamento"/>
    <s v="255601001"/>
    <n v="25"/>
    <n v="308"/>
    <n v="203.7"/>
  </r>
  <r>
    <n v="201702"/>
    <m/>
    <m/>
    <x v="0"/>
    <n v="80403"/>
    <n v="30005000100002"/>
    <x v="0"/>
    <s v="BIODOG GOURMET  SOFT STEAK 100G PA"/>
    <s v="NA"/>
    <s v="NA"/>
    <s v="UN"/>
    <n v="2476"/>
    <s v="BRL    "/>
    <x v="0"/>
    <s v="PET DA GRANJA LTDA - ME"/>
    <s v="PET DA GRANJA"/>
    <s v="SP"/>
    <s v="SP"/>
    <n v="6596"/>
    <d v="2017-02-01T00:00:00"/>
    <s v="Faturamento"/>
    <s v="255601001"/>
    <n v="25"/>
    <n v="308"/>
    <n v="203.7"/>
  </r>
  <r>
    <n v="201702"/>
    <m/>
    <m/>
    <x v="0"/>
    <n v="80403"/>
    <n v="30005000100002"/>
    <x v="0"/>
    <s v="BIODOG GOURMET  SOFT STEAK 100G PA"/>
    <s v="NA"/>
    <s v="NA"/>
    <s v="UN"/>
    <n v="1501"/>
    <s v="BRL    "/>
    <x v="0"/>
    <s v="TOP SERVICE COM DE PROD VET E SERV LTDA"/>
    <s v="TOP SERVICE"/>
    <s v="SP"/>
    <s v="SP"/>
    <n v="6594"/>
    <d v="2017-02-01T00:00:00"/>
    <s v="Faturamento"/>
    <s v="255601001"/>
    <n v="25"/>
    <n v="308"/>
    <n v="203.7"/>
  </r>
  <r>
    <n v="201702"/>
    <m/>
    <m/>
    <x v="0"/>
    <n v="80403"/>
    <n v="30005000100002"/>
    <x v="0"/>
    <s v="BIODOG GOURMET  SOFT STEAK 100G PA"/>
    <s v="NA"/>
    <s v="NA"/>
    <s v="UN"/>
    <n v="180"/>
    <s v="BRL    "/>
    <x v="0"/>
    <s v="MUNDO ZOO COMERCIAL LTDA - ME"/>
    <s v="MUNDO ZOO"/>
    <s v="SP"/>
    <s v="SP"/>
    <n v="6592"/>
    <d v="2017-02-01T00:00:00"/>
    <s v="Faturamento"/>
    <s v="255601001"/>
    <n v="25"/>
    <n v="308"/>
    <n v="203.7"/>
  </r>
  <r>
    <n v="201702"/>
    <m/>
    <m/>
    <x v="0"/>
    <n v="80403"/>
    <n v="30005000100002"/>
    <x v="0"/>
    <s v="BIODOG GOURMET  SOFT STEAK 100G PA"/>
    <s v="NA"/>
    <s v="NA"/>
    <s v="UN"/>
    <n v="2682"/>
    <m/>
    <x v="0"/>
    <m/>
    <m/>
    <m/>
    <s v="SP"/>
    <n v="6585"/>
    <d v="2017-02-01T00:00:00"/>
    <s v="Faturamento"/>
    <s v="255601001"/>
    <n v="25"/>
    <n v="308"/>
    <n v="203.7"/>
  </r>
  <r>
    <n v="201702"/>
    <m/>
    <m/>
    <x v="2"/>
    <n v="10101"/>
    <n v="30041900000113"/>
    <x v="2"/>
    <s v="TRIPAS SALG OVINOS CAL 18/+ FIOS LONGOS I E II"/>
    <s v="TCA"/>
    <s v="Tripa Carneiro"/>
    <s v="MC"/>
    <n v="1108"/>
    <s v="BRL    "/>
    <x v="0"/>
    <s v="PEDRO DOS SANTOS GARCIA EIRELI"/>
    <s v="PEDRO DOS SANTOS GAR"/>
    <s v="SP"/>
    <s v="SP"/>
    <n v="85478"/>
    <d v="2017-02-02T00:00:00"/>
    <s v="Faturamento"/>
    <s v="15970"/>
    <n v="1000"/>
    <n v="24000"/>
    <n v="17460"/>
  </r>
  <r>
    <n v="201702"/>
    <m/>
    <m/>
    <x v="0"/>
    <n v="80403"/>
    <n v="30005000100002"/>
    <x v="0"/>
    <s v="BIODOG GOURMET  SOFT STEAK 100G PA"/>
    <s v="NA"/>
    <s v="NA"/>
    <s v="UN"/>
    <n v="548"/>
    <s v="BRL    "/>
    <x v="0"/>
    <s v="PRT DA SERRA COMERCIO DE RACOES LTDA"/>
    <s v="PRT DA SERRA"/>
    <s v="RJ"/>
    <s v="RJ"/>
    <n v="6582"/>
    <d v="2017-02-01T00:00:00"/>
    <s v="Faturamento"/>
    <s v="255601001"/>
    <n v="25"/>
    <n v="270.95999999999998"/>
    <n v="164.39"/>
  </r>
  <r>
    <n v="201702"/>
    <m/>
    <m/>
    <x v="0"/>
    <n v="80403"/>
    <n v="30005000100001"/>
    <x v="0"/>
    <s v="BIODOG GOURMET  BISCUIT 100G PA"/>
    <s v="NA"/>
    <s v="NA"/>
    <s v="UN"/>
    <n v="1659"/>
    <s v="BRL    "/>
    <x v="0"/>
    <s v="RUIZ VETERINARIA RIO PRETO LTDA"/>
    <s v="RUIZ VETERINARIA"/>
    <s v="SP"/>
    <s v="SP"/>
    <n v="6612"/>
    <d v="2017-02-02T00:00:00"/>
    <s v="Faturamento"/>
    <s v="267301001"/>
    <n v="50"/>
    <n v="446.72"/>
    <n v="294.61"/>
  </r>
  <r>
    <n v="201702"/>
    <m/>
    <m/>
    <x v="0"/>
    <n v="80403"/>
    <n v="30005000100001"/>
    <x v="0"/>
    <s v="BIODOG GOURMET  BISCUIT 100G PA"/>
    <s v="NA"/>
    <s v="NA"/>
    <s v="UN"/>
    <n v="1095"/>
    <s v="BRL    "/>
    <x v="0"/>
    <s v="COBASI COM DE PROD BAS E IND LTDA"/>
    <s v="COBASI"/>
    <s v="SP"/>
    <s v="SP"/>
    <n v="6610"/>
    <d v="2017-02-01T00:00:00"/>
    <s v="Faturamento"/>
    <s v="267301001"/>
    <n v="200"/>
    <n v="2173.6"/>
    <n v="1437.54"/>
  </r>
  <r>
    <n v="201702"/>
    <m/>
    <m/>
    <x v="0"/>
    <n v="80403"/>
    <n v="30005000100001"/>
    <x v="0"/>
    <s v="BIODOG GOURMET  BISCUIT 100G PA"/>
    <s v="NA"/>
    <s v="NA"/>
    <s v="UN"/>
    <n v="1587"/>
    <s v="BRL    "/>
    <x v="0"/>
    <s v="DOGS DAY RACOES LTDA - EPP"/>
    <s v="DOGS DAY"/>
    <s v="SP"/>
    <s v="SP"/>
    <n v="6603"/>
    <d v="2017-02-01T00:00:00"/>
    <s v="Faturamento"/>
    <s v="267301001"/>
    <n v="75"/>
    <n v="898.8"/>
    <n v="592.78"/>
  </r>
  <r>
    <n v="201702"/>
    <m/>
    <m/>
    <x v="0"/>
    <n v="80403"/>
    <n v="30005000100001"/>
    <x v="0"/>
    <s v="BIODOG GOURMET  BISCUIT 100G PA"/>
    <s v="NA"/>
    <s v="NA"/>
    <s v="UN"/>
    <n v="1473"/>
    <s v="BRL    "/>
    <x v="0"/>
    <s v="LU &amp; MI COM DE RACOES E ACES P/ ANI LTDA"/>
    <s v="LU &amp; MI"/>
    <s v="SP"/>
    <s v="SP"/>
    <n v="6602"/>
    <d v="2017-02-01T00:00:00"/>
    <s v="Faturamento"/>
    <s v="267301001"/>
    <n v="50"/>
    <n v="599.20000000000005"/>
    <n v="395.18000000000006"/>
  </r>
  <r>
    <n v="201702"/>
    <m/>
    <m/>
    <x v="0"/>
    <n v="80403"/>
    <n v="30005000100001"/>
    <x v="0"/>
    <s v="BIODOG GOURMET  BISCUIT 100G PA"/>
    <s v="NA"/>
    <s v="NA"/>
    <s v="UN"/>
    <n v="853"/>
    <s v="BRL    "/>
    <x v="0"/>
    <s v="PET ZOOM IMPORTACAO E COMERCIO DE PRODUT"/>
    <s v="CENTRO VETERINARIO"/>
    <s v="SP"/>
    <s v="SP"/>
    <n v="6601"/>
    <d v="2017-02-01T00:00:00"/>
    <s v="Faturamento"/>
    <s v="267301001"/>
    <n v="50"/>
    <n v="599.20000000000005"/>
    <n v="395.18000000000006"/>
  </r>
  <r>
    <n v="201702"/>
    <m/>
    <m/>
    <x v="0"/>
    <n v="80403"/>
    <n v="30005000100001"/>
    <x v="0"/>
    <s v="BIODOG GOURMET  BISCUIT 100G PA"/>
    <s v="NA"/>
    <s v="NA"/>
    <s v="UN"/>
    <n v="2476"/>
    <s v="BRL    "/>
    <x v="0"/>
    <s v="PET DA GRANJA LTDA - ME"/>
    <s v="PET DA GRANJA"/>
    <s v="SP"/>
    <s v="SP"/>
    <n v="6596"/>
    <d v="2017-02-01T00:00:00"/>
    <s v="Faturamento"/>
    <s v="267301001"/>
    <n v="25"/>
    <n v="308"/>
    <n v="203.7"/>
  </r>
  <r>
    <n v="201702"/>
    <m/>
    <m/>
    <x v="0"/>
    <n v="80403"/>
    <n v="30005000100001"/>
    <x v="0"/>
    <s v="BIODOG GOURMET  BISCUIT 100G PA"/>
    <s v="NA"/>
    <s v="NA"/>
    <s v="UN"/>
    <n v="2136"/>
    <s v="BRL    "/>
    <x v="0"/>
    <s v="AMIGOS PET VILA COMERCIO E SERVICOS EIRELLI - ME"/>
    <s v="AMIGOS PET"/>
    <s v="SP"/>
    <s v="SP"/>
    <n v="6595"/>
    <d v="2017-02-01T00:00:00"/>
    <s v="Faturamento"/>
    <s v="267301001"/>
    <n v="25"/>
    <n v="308"/>
    <n v="203.7"/>
  </r>
  <r>
    <n v="201702"/>
    <m/>
    <m/>
    <x v="0"/>
    <n v="80403"/>
    <n v="30005000100001"/>
    <x v="0"/>
    <s v="BIODOG GOURMET  BISCUIT 100G PA"/>
    <s v="NA"/>
    <s v="NA"/>
    <s v="UN"/>
    <n v="1501"/>
    <s v="BRL    "/>
    <x v="0"/>
    <s v="TOP SERVICE COM DE PROD VET E SERV LTDA"/>
    <s v="TOP SERVICE"/>
    <s v="SP"/>
    <s v="SP"/>
    <n v="6594"/>
    <d v="2017-02-01T00:00:00"/>
    <s v="Faturamento"/>
    <s v="267301001"/>
    <n v="25"/>
    <n v="308"/>
    <n v="203.7"/>
  </r>
  <r>
    <n v="201702"/>
    <m/>
    <m/>
    <x v="0"/>
    <n v="80403"/>
    <n v="30005000100001"/>
    <x v="0"/>
    <s v="BIODOG GOURMET  BISCUIT 100G PA"/>
    <s v="NA"/>
    <s v="NA"/>
    <s v="UN"/>
    <n v="540"/>
    <s v="BRL    "/>
    <x v="0"/>
    <s v="S A L RUIZ PET SHOP - ME"/>
    <s v="CLINICA VET"/>
    <s v="SP"/>
    <s v="SP"/>
    <n v="6591"/>
    <d v="2017-02-01T00:00:00"/>
    <s v="Faturamento"/>
    <s v="267301001"/>
    <n v="25"/>
    <n v="299.60000000000002"/>
    <n v="197.59000000000003"/>
  </r>
  <r>
    <n v="201702"/>
    <m/>
    <m/>
    <x v="0"/>
    <n v="80403"/>
    <n v="30005000100001"/>
    <x v="0"/>
    <s v="BIODOG GOURMET  BISCUIT 100G PA"/>
    <s v="NA"/>
    <s v="NA"/>
    <s v="UN"/>
    <n v="2724"/>
    <m/>
    <x v="0"/>
    <m/>
    <m/>
    <m/>
    <s v="SP"/>
    <n v="6590"/>
    <d v="2017-02-01T00:00:00"/>
    <s v="Faturamento"/>
    <s v="267301001"/>
    <n v="25"/>
    <n v="308"/>
    <n v="203.7"/>
  </r>
  <r>
    <n v="201702"/>
    <m/>
    <m/>
    <x v="0"/>
    <n v="80403"/>
    <n v="30005000100001"/>
    <x v="0"/>
    <s v="BIODOG GOURMET  BISCUIT 100G PA"/>
    <s v="NA"/>
    <s v="NA"/>
    <s v="UN"/>
    <n v="1486"/>
    <s v="BRL    "/>
    <x v="0"/>
    <s v="PET &amp; GARDEN CENTER COMERCIO LTDA"/>
    <s v="QUALIPET"/>
    <s v="SP"/>
    <s v="SP"/>
    <n v="6588"/>
    <d v="2017-02-01T00:00:00"/>
    <s v="Faturamento"/>
    <s v="267301001"/>
    <n v="25"/>
    <n v="308"/>
    <n v="203.7"/>
  </r>
  <r>
    <n v="201702"/>
    <m/>
    <m/>
    <x v="1"/>
    <n v="30301"/>
    <n v="30274000103030"/>
    <x v="0"/>
    <s v="SO-SUPER 25X1,50MM2 90C 750V"/>
    <s v="COF"/>
    <s v="Cofibam"/>
    <s v="KM"/>
    <n v="1155"/>
    <s v="BRL    "/>
    <x v="0"/>
    <s v="IOCHPE MAXION S A"/>
    <s v="IOCHPE MAXION S A"/>
    <s v="SP"/>
    <s v="SP"/>
    <n v="65306"/>
    <d v="2017-02-01T00:00:00"/>
    <s v="Faturamento"/>
    <s v="604001001"/>
    <n v="0.2"/>
    <n v="9884"/>
    <n v="7190.6100000000006"/>
  </r>
  <r>
    <n v="201702"/>
    <m/>
    <m/>
    <x v="1"/>
    <n v="30301"/>
    <n v="30273300009030"/>
    <x v="0"/>
    <s v="COFI-R 125 6X18+2X16AWG 125C 300V EST BC (DELPHI 5417101)"/>
    <s v="COF"/>
    <s v="Cofibam"/>
    <s v="KM"/>
    <n v="46"/>
    <s v="BRL    "/>
    <x v="0"/>
    <s v="DELPHI AUTOMOTIVE SYSTEMS DO BRASIL LTDA"/>
    <s v="DELPHI"/>
    <s v="MG"/>
    <s v="MG"/>
    <n v="65313"/>
    <d v="2017-02-02T00:00:00"/>
    <s v="Faturamento"/>
    <s v="393408001"/>
    <n v="0.2"/>
    <n v="1388.76"/>
    <n v="1093.6500000000001"/>
  </r>
  <r>
    <n v="201702"/>
    <m/>
    <m/>
    <x v="1"/>
    <n v="30301"/>
    <n v="30273300009030"/>
    <x v="0"/>
    <s v="COFI-R 125 6X18+2X16AWG 125C 300V EST BC (DELPHI 5417101)"/>
    <s v="COF"/>
    <s v="Cofibam"/>
    <s v="KM"/>
    <n v="46"/>
    <s v="BRL    "/>
    <x v="0"/>
    <s v="DELPHI AUTOMOTIVE SYSTEMS DO BRASIL LTDA"/>
    <s v="DELPHI"/>
    <s v="MG"/>
    <s v="MG"/>
    <n v="65313"/>
    <d v="2017-02-02T00:00:00"/>
    <s v="Faturamento"/>
    <s v="393406001"/>
    <n v="0.2"/>
    <n v="1388.76"/>
    <n v="1093.6399999999999"/>
  </r>
  <r>
    <n v="201702"/>
    <m/>
    <m/>
    <x v="1"/>
    <n v="30301"/>
    <n v="30273300002030"/>
    <x v="0"/>
    <s v="COFI-R 130 3X1,50MM2 130C 500V"/>
    <s v="COF"/>
    <s v="Cofibam"/>
    <s v="KM"/>
    <n v="1063"/>
    <s v="BRL    "/>
    <x v="0"/>
    <s v="DANEVA MAQUINAS E CONDUTORES ELETRICOS"/>
    <s v="DANEVA MAQUINAS"/>
    <s v="SP"/>
    <s v="SP"/>
    <n v="65311"/>
    <d v="2017-02-02T00:00:00"/>
    <s v="Faturamento"/>
    <s v="552302001"/>
    <n v="5.57"/>
    <n v="27515.8"/>
    <n v="20017.75"/>
  </r>
  <r>
    <n v="201702"/>
    <m/>
    <m/>
    <x v="1"/>
    <n v="30301"/>
    <n v="30262100236080"/>
    <x v="0"/>
    <s v="LMX-150 14AWG 150C 600V"/>
    <s v="COF"/>
    <s v="Cofibam"/>
    <s v="KM"/>
    <n v="1440"/>
    <s v="BRL    "/>
    <x v="0"/>
    <s v="WEG EQUIPAMENTOS ELETRICOS S/A"/>
    <s v="WEG"/>
    <s v="SC"/>
    <s v="SC"/>
    <n v="65338"/>
    <d v="2017-02-02T00:00:00"/>
    <s v="Faturamento"/>
    <s v="600709001"/>
    <n v="0.4"/>
    <n v="394.05"/>
    <n v="310.32"/>
  </r>
  <r>
    <n v="201702"/>
    <m/>
    <m/>
    <x v="1"/>
    <n v="30301"/>
    <n v="30262100217080"/>
    <x v="0"/>
    <s v="LMX-150 10AWG  150C 600V"/>
    <s v="COF"/>
    <s v="Cofibam"/>
    <s v="KM"/>
    <n v="1440"/>
    <s v="BRL    "/>
    <x v="0"/>
    <s v="WEG EQUIPAMENTOS ELETRICOS S/A"/>
    <s v="WEG"/>
    <s v="SC"/>
    <s v="SC"/>
    <n v="65345"/>
    <d v="2017-02-02T00:00:00"/>
    <s v="Faturamento"/>
    <s v="556605001"/>
    <n v="0.1"/>
    <n v="258.64999999999998"/>
    <n v="203.67999999999998"/>
  </r>
  <r>
    <n v="201702"/>
    <m/>
    <m/>
    <x v="1"/>
    <n v="30301"/>
    <n v="30262100175023"/>
    <x v="0"/>
    <s v="LMB-200 25MM2 200C (DELPHI M3324)"/>
    <s v="COF"/>
    <s v="Cofibam"/>
    <s v="KM"/>
    <n v="46"/>
    <s v="BRL    "/>
    <x v="0"/>
    <s v="DELPHI AUTOMOTIVE SYSTEMS DO BRASIL LTDA"/>
    <s v="DELPHI"/>
    <s v="MG"/>
    <s v="MG"/>
    <n v="65313"/>
    <d v="2017-02-02T00:00:00"/>
    <s v="Faturamento"/>
    <s v="619001001"/>
    <n v="0.44"/>
    <n v="4234.1099999999997"/>
    <n v="3334.37"/>
  </r>
  <r>
    <n v="201702"/>
    <m/>
    <m/>
    <x v="1"/>
    <n v="30301"/>
    <n v="30262100095030"/>
    <x v="0"/>
    <s v="LM-130 10MM2 130C 750V"/>
    <s v="COF"/>
    <s v="Cofibam"/>
    <s v="KM"/>
    <n v="1092"/>
    <s v="BRL    "/>
    <x v="0"/>
    <s v="BOMBAS LEAO S A"/>
    <s v="BOMBAS LEAO"/>
    <s v="SP"/>
    <s v="SP"/>
    <n v="65343"/>
    <d v="2017-02-02T00:00:00"/>
    <s v="Faturamento"/>
    <s v="564209001"/>
    <n v="0.2"/>
    <n v="908"/>
    <n v="660.57"/>
  </r>
  <r>
    <n v="201702"/>
    <m/>
    <m/>
    <x v="2"/>
    <n v="10101"/>
    <n v="30041900000131"/>
    <x v="2"/>
    <s v="TRIPAS SALG OVINOS CAL 20/22 FIOS LONGOS LINGUICA II"/>
    <s v="TCA"/>
    <s v="Tripa Carneiro"/>
    <s v="MC"/>
    <n v="618"/>
    <s v="BRL    "/>
    <x v="0"/>
    <s v="UNITRIPAS CONDIMENTOS E TRIPAS LTDA - ME"/>
    <s v="UNITRIPAS"/>
    <s v="GO"/>
    <s v="GO"/>
    <n v="85436"/>
    <d v="2017-02-01T00:00:00"/>
    <s v="Faturamento"/>
    <s v="15969"/>
    <n v="500"/>
    <n v="15000"/>
    <n v="13012.5"/>
  </r>
  <r>
    <n v="201702"/>
    <m/>
    <m/>
    <x v="1"/>
    <n v="30301"/>
    <n v="30262100095030"/>
    <x v="0"/>
    <s v="LM-130 10MM2 130C 750V"/>
    <s v="COF"/>
    <s v="Cofibam"/>
    <s v="KM"/>
    <n v="1092"/>
    <s v="BRL    "/>
    <x v="0"/>
    <s v="BOMBAS LEAO S A"/>
    <s v="BOMBAS LEAO"/>
    <s v="SP"/>
    <s v="SP"/>
    <n v="65342"/>
    <d v="2017-02-02T00:00:00"/>
    <s v="Faturamento"/>
    <s v="599021001"/>
    <n v="0.2"/>
    <n v="908"/>
    <n v="660.57"/>
  </r>
  <r>
    <n v="201702"/>
    <m/>
    <m/>
    <x v="1"/>
    <n v="30301"/>
    <n v="30262100073030"/>
    <x v="0"/>
    <s v="LM-NH 85 16MM2 90C 0,6/1KV EST CL5"/>
    <s v="COF"/>
    <s v="Cofibam"/>
    <s v="KM"/>
    <n v="845"/>
    <s v="BRL    "/>
    <x v="0"/>
    <s v="WEG DRIVES E CONTROLS AUTOMACAO LTDA"/>
    <s v="WEG"/>
    <s v="SC"/>
    <s v="SC"/>
    <n v="65337"/>
    <d v="2017-02-02T00:00:00"/>
    <s v="Faturamento"/>
    <s v="607301001"/>
    <n v="0.3"/>
    <n v="5729.09"/>
    <n v="4511.66"/>
  </r>
  <r>
    <n v="201702"/>
    <m/>
    <m/>
    <x v="1"/>
    <n v="30301"/>
    <n v="30262100066030"/>
    <x v="0"/>
    <s v="LM-130 6,00MM2 130C 750V"/>
    <s v="COF"/>
    <s v="Cofibam"/>
    <s v="KM"/>
    <n v="1440"/>
    <s v="BRL    "/>
    <x v="0"/>
    <s v="WEG EQUIPAMENTOS ELETRICOS S/A"/>
    <s v="WEG"/>
    <s v="SC"/>
    <s v="SC"/>
    <n v="65331"/>
    <d v="2017-02-02T00:00:00"/>
    <s v="Faturamento"/>
    <s v="1330001001"/>
    <n v="0.2"/>
    <n v="449.09"/>
    <n v="353.65999999999997"/>
  </r>
  <r>
    <n v="201702"/>
    <m/>
    <m/>
    <x v="1"/>
    <n v="30301"/>
    <n v="30262100064030"/>
    <x v="0"/>
    <s v="LM-130 2,50MM2 130C 750V"/>
    <s v="COF"/>
    <s v="Cofibam"/>
    <s v="KM"/>
    <n v="1138"/>
    <s v="BRL    "/>
    <x v="0"/>
    <s v="PROELIS PRODUTOS ELETRICOS E ISOLANTES L"/>
    <s v="PROELIS PRODUTOS ELE"/>
    <s v="SP"/>
    <s v="SP"/>
    <n v="65323"/>
    <d v="2017-02-02T00:00:00"/>
    <s v="Faturamento"/>
    <s v="1542501001"/>
    <n v="2.9"/>
    <n v="1186.6300000000001"/>
    <n v="803.95"/>
  </r>
  <r>
    <n v="201702"/>
    <m/>
    <m/>
    <x v="1"/>
    <n v="30301"/>
    <n v="30262100064030"/>
    <x v="0"/>
    <s v="LM-130 2,50MM2 130C 750V"/>
    <s v="COF"/>
    <s v="Cofibam"/>
    <s v="KM"/>
    <n v="1138"/>
    <s v="BRL    "/>
    <x v="0"/>
    <s v="PROELIS PRODUTOS ELETRICOS E ISOLANTES L"/>
    <s v="PROELIS PRODUTOS ELE"/>
    <s v="SP"/>
    <s v="SP"/>
    <n v="65323"/>
    <d v="2017-02-02T00:00:00"/>
    <s v="Faturamento"/>
    <s v="1522501001"/>
    <n v="0.1"/>
    <n v="40.92"/>
    <n v="27.72"/>
  </r>
  <r>
    <n v="201702"/>
    <m/>
    <m/>
    <x v="1"/>
    <n v="30301"/>
    <n v="30262100064030"/>
    <x v="0"/>
    <s v="LM-130 2,50MM2 130C 750V"/>
    <s v="COF"/>
    <s v="Cofibam"/>
    <s v="KM"/>
    <n v="1440"/>
    <s v="BRL    "/>
    <x v="0"/>
    <s v="WEG EQUIPAMENTOS ELETRICOS S/A"/>
    <s v="WEG"/>
    <s v="SC"/>
    <s v="SC"/>
    <n v="65321"/>
    <d v="2017-02-02T00:00:00"/>
    <s v="Faturamento"/>
    <s v="1538701001"/>
    <n v="0.2"/>
    <n v="167.53"/>
    <n v="131.94"/>
  </r>
  <r>
    <n v="201702"/>
    <m/>
    <m/>
    <x v="1"/>
    <n v="30301"/>
    <n v="30262100049560"/>
    <x v="0"/>
    <s v="LMW 16AWG 125/150C 600V-750V"/>
    <s v="COF"/>
    <s v="Cofibam"/>
    <s v="KM"/>
    <n v="1440"/>
    <s v="BRL    "/>
    <x v="0"/>
    <s v="WEG EQUIPAMENTOS ELETRICOS S/A"/>
    <s v="WEG"/>
    <s v="SC"/>
    <s v="SC"/>
    <n v="65345"/>
    <d v="2017-02-02T00:00:00"/>
    <s v="Faturamento"/>
    <s v="1503601001"/>
    <n v="0.47"/>
    <n v="304.14"/>
    <n v="239.51"/>
  </r>
  <r>
    <n v="201702"/>
    <m/>
    <m/>
    <x v="1"/>
    <n v="30301"/>
    <n v="30262100049080"/>
    <x v="0"/>
    <s v="LMW 16AWG 125/150C 600V-750V"/>
    <s v="COF"/>
    <s v="Cofibam"/>
    <s v="KM"/>
    <n v="1440"/>
    <s v="BRL    "/>
    <x v="0"/>
    <s v="WEG EQUIPAMENTOS ELETRICOS S/A"/>
    <s v="WEG"/>
    <s v="SC"/>
    <s v="SC"/>
    <n v="65345"/>
    <d v="2017-02-02T00:00:00"/>
    <s v="Faturamento"/>
    <s v="1563101001"/>
    <n v="2.5"/>
    <n v="1617.75"/>
    <n v="1273.97"/>
  </r>
  <r>
    <n v="201702"/>
    <m/>
    <m/>
    <x v="1"/>
    <n v="30301"/>
    <n v="30262100041080"/>
    <x v="0"/>
    <s v="LMW 16AWG 125/150C 600V-750V (CZ T5/V2)"/>
    <s v="COF"/>
    <s v="Cofibam"/>
    <s v="KM"/>
    <n v="1440"/>
    <s v="BRL    "/>
    <x v="0"/>
    <s v="WEG EQUIPAMENTOS ELETRICOS S/A"/>
    <s v="WEG"/>
    <s v="SC"/>
    <s v="SC"/>
    <n v="65345"/>
    <d v="2017-02-02T00:00:00"/>
    <s v="Faturamento"/>
    <s v="1560701001"/>
    <n v="3.48"/>
    <n v="2251.91"/>
    <n v="1773.37"/>
  </r>
  <r>
    <n v="201702"/>
    <m/>
    <m/>
    <x v="1"/>
    <n v="30301"/>
    <n v="30262100037080"/>
    <x v="0"/>
    <s v="LMW 16AWG 125/150C 600V-750V (CZ T1/U1)"/>
    <s v="COF"/>
    <s v="Cofibam"/>
    <s v="KM"/>
    <n v="1440"/>
    <s v="BRL    "/>
    <x v="0"/>
    <s v="WEG EQUIPAMENTOS ELETRICOS S/A"/>
    <s v="WEG"/>
    <s v="SC"/>
    <s v="SC"/>
    <n v="65345"/>
    <d v="2017-02-02T00:00:00"/>
    <s v="Faturamento"/>
    <s v="1560501001"/>
    <n v="2.5099999999999998"/>
    <n v="1624.22"/>
    <n v="1279.08"/>
  </r>
  <r>
    <n v="201702"/>
    <m/>
    <m/>
    <x v="1"/>
    <n v="30301"/>
    <n v="30262100037080"/>
    <x v="0"/>
    <s v="LMW 16AWG 125/150C 600V-750V (CZ T1/U1)"/>
    <s v="COF"/>
    <s v="Cofibam"/>
    <s v="KM"/>
    <n v="1440"/>
    <s v="BRL    "/>
    <x v="0"/>
    <s v="WEG EQUIPAMENTOS ELETRICOS S/A"/>
    <s v="WEG"/>
    <s v="SC"/>
    <s v="SC"/>
    <n v="65345"/>
    <d v="2017-02-02T00:00:00"/>
    <s v="Faturamento"/>
    <s v="1550101001"/>
    <n v="2"/>
    <n v="1294.2"/>
    <n v="1019.1800000000001"/>
  </r>
  <r>
    <n v="201702"/>
    <m/>
    <m/>
    <x v="1"/>
    <n v="30301"/>
    <n v="30262100019080"/>
    <x v="0"/>
    <s v="LMW 20AWG 125/150C 600V-750V (CZ T10/U4)"/>
    <s v="COF"/>
    <s v="Cofibam"/>
    <s v="KM"/>
    <n v="1440"/>
    <s v="BRL    "/>
    <x v="0"/>
    <s v="WEG EQUIPAMENTOS ELETRICOS S/A"/>
    <s v="WEG"/>
    <s v="SC"/>
    <s v="SC"/>
    <n v="65345"/>
    <d v="2017-02-02T00:00:00"/>
    <s v="Faturamento"/>
    <s v="1509001001"/>
    <n v="1"/>
    <n v="317.58"/>
    <n v="250.1"/>
  </r>
  <r>
    <n v="201702"/>
    <m/>
    <m/>
    <x v="1"/>
    <n v="30301"/>
    <n v="30262100017080"/>
    <x v="0"/>
    <s v="LMW 20AWG 125/150C 600V-750V  (CZ T8/V3)"/>
    <s v="COF"/>
    <s v="Cofibam"/>
    <s v="KM"/>
    <n v="1440"/>
    <s v="BRL    "/>
    <x v="0"/>
    <s v="WEG EQUIPAMENTOS ELETRICOS S/A"/>
    <s v="WEG"/>
    <s v="SC"/>
    <s v="SC"/>
    <n v="65345"/>
    <d v="2017-02-02T00:00:00"/>
    <s v="Faturamento"/>
    <s v="1560101001"/>
    <n v="3"/>
    <n v="952.74"/>
    <n v="750.28"/>
  </r>
  <r>
    <n v="201702"/>
    <m/>
    <m/>
    <x v="1"/>
    <n v="30301"/>
    <n v="30262100013080"/>
    <x v="0"/>
    <s v="LMW 20AWG 125/150C 600V-750V (CZ T4/U2)"/>
    <s v="COF"/>
    <s v="Cofibam"/>
    <s v="KM"/>
    <n v="1440"/>
    <s v="BRL    "/>
    <x v="0"/>
    <s v="WEG EQUIPAMENTOS ELETRICOS S/A"/>
    <s v="WEG"/>
    <s v="SC"/>
    <s v="SC"/>
    <n v="65345"/>
    <d v="2017-02-02T00:00:00"/>
    <s v="Faturamento"/>
    <s v="1508801001"/>
    <n v="1"/>
    <n v="317.58"/>
    <n v="250.08999999999997"/>
  </r>
  <r>
    <n v="201702"/>
    <m/>
    <m/>
    <x v="1"/>
    <n v="30301"/>
    <n v="30262100012080"/>
    <x v="0"/>
    <s v="LMW 20AWG 125/150C 600V-750V  (CZ T3/W1)"/>
    <s v="COF"/>
    <s v="Cofibam"/>
    <s v="KM"/>
    <n v="1440"/>
    <s v="BRL    "/>
    <x v="0"/>
    <s v="WEG EQUIPAMENTOS ELETRICOS S/A"/>
    <s v="WEG"/>
    <s v="SC"/>
    <s v="SC"/>
    <n v="65345"/>
    <d v="2017-02-02T00:00:00"/>
    <s v="Faturamento"/>
    <s v="1560001001"/>
    <n v="2.1"/>
    <n v="666.92"/>
    <n v="525.20999999999992"/>
  </r>
  <r>
    <n v="201702"/>
    <m/>
    <m/>
    <x v="1"/>
    <n v="30301"/>
    <n v="30262100011080"/>
    <x v="0"/>
    <s v="LMW 20AWG 125/150C 600V-750V (CZ T2/V1)"/>
    <s v="COF"/>
    <s v="Cofibam"/>
    <s v="KM"/>
    <n v="1440"/>
    <s v="BRL    "/>
    <x v="0"/>
    <s v="WEG EQUIPAMENTOS ELETRICOS S/A"/>
    <s v="WEG"/>
    <s v="SC"/>
    <s v="SC"/>
    <n v="65345"/>
    <d v="2017-02-02T00:00:00"/>
    <s v="Faturamento"/>
    <s v="1526701001"/>
    <n v="1"/>
    <n v="317.58"/>
    <n v="250.08999999999997"/>
  </r>
  <r>
    <n v="201702"/>
    <m/>
    <m/>
    <x v="1"/>
    <n v="30301"/>
    <n v="30262100010080"/>
    <x v="0"/>
    <s v="LMW 20AWG 125/150C 600V-750V (CZ T1/U1)"/>
    <s v="COF"/>
    <s v="Cofibam"/>
    <s v="KM"/>
    <n v="1440"/>
    <s v="BRL    "/>
    <x v="0"/>
    <s v="WEG EQUIPAMENTOS ELETRICOS S/A"/>
    <s v="WEG"/>
    <s v="SC"/>
    <s v="SC"/>
    <n v="65345"/>
    <d v="2017-02-02T00:00:00"/>
    <s v="Faturamento"/>
    <s v="1559901001"/>
    <n v="1"/>
    <n v="317.58"/>
    <n v="250.1"/>
  </r>
  <r>
    <n v="201702"/>
    <m/>
    <m/>
    <x v="1"/>
    <n v="30301"/>
    <n v="30262100005560"/>
    <x v="0"/>
    <s v="LMW 2AWG 125/150C 600V-750V"/>
    <s v="COF"/>
    <s v="Cofibam"/>
    <s v="KM"/>
    <n v="1440"/>
    <s v="BRL    "/>
    <x v="0"/>
    <s v="WEG EQUIPAMENTOS ELETRICOS S/A"/>
    <s v="WEG"/>
    <s v="SC"/>
    <s v="SC"/>
    <n v="65338"/>
    <d v="2017-02-02T00:00:00"/>
    <s v="Faturamento"/>
    <s v="600716001"/>
    <n v="0.2"/>
    <n v="2575.56"/>
    <n v="2028.26"/>
  </r>
  <r>
    <n v="201702"/>
    <m/>
    <m/>
    <x v="1"/>
    <n v="30301"/>
    <n v="30262100004560"/>
    <x v="0"/>
    <s v="LMW 4AWG 125/150C 600V-750V"/>
    <s v="COF"/>
    <s v="Cofibam"/>
    <s v="KM"/>
    <n v="1440"/>
    <s v="BRL    "/>
    <x v="0"/>
    <s v="WEG EQUIPAMENTOS ELETRICOS S/A"/>
    <s v="WEG"/>
    <s v="SC"/>
    <s v="SC"/>
    <n v="65345"/>
    <d v="2017-02-02T00:00:00"/>
    <s v="Faturamento"/>
    <s v="618003001"/>
    <n v="0.1"/>
    <n v="890.39"/>
    <n v="701.19"/>
  </r>
  <r>
    <n v="201702"/>
    <m/>
    <m/>
    <x v="1"/>
    <n v="30301"/>
    <n v="30262100002560"/>
    <x v="0"/>
    <s v="LMW 8AWG 125/150C 600V-750V"/>
    <s v="COF"/>
    <s v="Cofibam"/>
    <s v="KM"/>
    <n v="1440"/>
    <s v="BRL    "/>
    <x v="0"/>
    <s v="WEG EQUIPAMENTOS ELETRICOS S/A"/>
    <s v="WEG"/>
    <s v="SC"/>
    <s v="SC"/>
    <n v="65345"/>
    <d v="2017-02-02T00:00:00"/>
    <s v="Faturamento"/>
    <s v="556604001"/>
    <n v="0.1"/>
    <n v="387.75"/>
    <n v="305.35000000000002"/>
  </r>
  <r>
    <n v="201702"/>
    <m/>
    <m/>
    <x v="1"/>
    <n v="30301"/>
    <n v="30262100002080"/>
    <x v="0"/>
    <s v="LMW 8AWG 125/150C 600V-750V"/>
    <s v="COF"/>
    <s v="Cofibam"/>
    <s v="KM"/>
    <n v="1440"/>
    <s v="BRL    "/>
    <x v="0"/>
    <s v="WEG EQUIPAMENTOS ELETRICOS S/A"/>
    <s v="WEG"/>
    <s v="SC"/>
    <s v="SC"/>
    <n v="65338"/>
    <d v="2017-02-02T00:00:00"/>
    <s v="Faturamento"/>
    <s v="1561001001"/>
    <n v="2"/>
    <n v="7755.04"/>
    <n v="6107.1"/>
  </r>
  <r>
    <n v="201702"/>
    <m/>
    <m/>
    <x v="2"/>
    <n v="10101"/>
    <n v="30062005010000"/>
    <x v="1"/>
    <s v="TRIPA FIBROSA FEL 70 CASETECH"/>
    <s v="TAC"/>
    <s v="Tripa Artificial Casetech Fibrosa"/>
    <s v="MT"/>
    <n v="717"/>
    <s v="BRL    "/>
    <x v="0"/>
    <s v="COOPERATIVA REGIONAL SANANDUVA DE CARNES E DERIVADOS LTDA"/>
    <s v="COOP SANANDUVA"/>
    <s v="RS"/>
    <s v="RS"/>
    <n v="85451"/>
    <d v="2017-02-01T00:00:00"/>
    <s v="Faturamento"/>
    <s v="21539"/>
    <n v="3268"/>
    <n v="7098.1"/>
    <n v="5589.75"/>
  </r>
  <r>
    <n v="201702"/>
    <m/>
    <m/>
    <x v="1"/>
    <n v="30301"/>
    <n v="30261900023030"/>
    <x v="0"/>
    <s v="CABO SUPRESSIVO PE/SIL 7MM (SUPRESSIVO 1,20MM)- M.MARELLI"/>
    <s v="NA"/>
    <s v="NA"/>
    <s v="KM"/>
    <n v="1091"/>
    <s v="BRL    "/>
    <x v="0"/>
    <s v="GENERAL CABLE AUTOMOTIVA BRASIL FABRICAC"/>
    <s v="GENERAL CABLE"/>
    <s v="SP"/>
    <s v="SP"/>
    <n v="65309"/>
    <d v="2017-02-02T00:00:00"/>
    <s v="Faturamento"/>
    <s v="1584401001"/>
    <n v="0.43"/>
    <n v="722.4"/>
    <n v="500.52"/>
  </r>
  <r>
    <n v="201702"/>
    <m/>
    <m/>
    <x v="1"/>
    <n v="30301"/>
    <n v="30261700024030"/>
    <x v="0"/>
    <s v="COFIFLON 0,50MM2 150C BC (DELPHI M3289001)"/>
    <s v="COF"/>
    <s v="Cofibam"/>
    <s v="KM"/>
    <n v="46"/>
    <s v="BRL    "/>
    <x v="0"/>
    <s v="DELPHI AUTOMOTIVE SYSTEMS DO BRASIL LTDA"/>
    <s v="DELPHI"/>
    <s v="MG"/>
    <s v="MG"/>
    <n v="65313"/>
    <d v="2017-02-02T00:00:00"/>
    <s v="Faturamento"/>
    <s v="521301001"/>
    <n v="2"/>
    <n v="3336.8"/>
    <n v="2627.7200000000003"/>
  </r>
  <r>
    <n v="201702"/>
    <m/>
    <m/>
    <x v="1"/>
    <n v="30301"/>
    <n v="30261700024030"/>
    <x v="0"/>
    <s v="COFIFLON 0,50MM2 150C BC (DELPHI M3289001)"/>
    <s v="COF"/>
    <s v="Cofibam"/>
    <s v="KM"/>
    <n v="46"/>
    <s v="BRL    "/>
    <x v="0"/>
    <s v="DELPHI AUTOMOTIVE SYSTEMS DO BRASIL LTDA"/>
    <s v="DELPHI"/>
    <s v="MG"/>
    <s v="MG"/>
    <n v="65313"/>
    <d v="2017-02-02T00:00:00"/>
    <s v="Faturamento"/>
    <s v="65101001"/>
    <n v="2"/>
    <n v="3336.8"/>
    <n v="2627.7300000000005"/>
  </r>
  <r>
    <n v="201702"/>
    <m/>
    <m/>
    <x v="1"/>
    <n v="30301"/>
    <n v="30261700005030"/>
    <x v="0"/>
    <s v="COFIFLON 16AWG 200C 1KV (WEG)"/>
    <s v="COF"/>
    <s v="Cofibam"/>
    <s v="KM"/>
    <n v="1440"/>
    <s v="BRL    "/>
    <x v="0"/>
    <s v="WEG EQUIPAMENTOS ELETRICOS S/A"/>
    <s v="WEG"/>
    <s v="SC"/>
    <s v="SC"/>
    <n v="65345"/>
    <d v="2017-02-02T00:00:00"/>
    <s v="Faturamento"/>
    <s v="125112001"/>
    <n v="0.5"/>
    <n v="1070.73"/>
    <n v="843.2"/>
  </r>
  <r>
    <n v="201702"/>
    <m/>
    <m/>
    <x v="1"/>
    <n v="30301"/>
    <n v="30261400048010"/>
    <x v="0"/>
    <s v="COFIALT-7 50MM2 200C 7KV ACH"/>
    <s v="COF"/>
    <s v="Cofibam"/>
    <s v="KM"/>
    <n v="1440"/>
    <s v="BRL    "/>
    <x v="0"/>
    <s v="WEG EQUIPAMENTOS ELETRICOS S/A"/>
    <s v="WEG"/>
    <s v="SC"/>
    <s v="SC"/>
    <n v="65338"/>
    <d v="2017-02-02T00:00:00"/>
    <s v="Faturamento"/>
    <s v="600704001"/>
    <n v="9.7000000000000003E-2"/>
    <n v="2881.75"/>
    <n v="2161.3000000000002"/>
  </r>
  <r>
    <n v="201702"/>
    <m/>
    <m/>
    <x v="1"/>
    <n v="30301"/>
    <n v="30261400040010"/>
    <x v="0"/>
    <s v="COFIALT-5 25MM2 200C 5KV ACH"/>
    <s v="COF"/>
    <s v="Cofibam"/>
    <s v="KM"/>
    <n v="1440"/>
    <s v="BRL    "/>
    <x v="0"/>
    <s v="WEG EQUIPAMENTOS ELETRICOS S/A"/>
    <s v="WEG"/>
    <s v="SC"/>
    <s v="SC"/>
    <n v="65338"/>
    <d v="2017-02-02T00:00:00"/>
    <s v="Faturamento"/>
    <s v="596506001"/>
    <n v="0.1"/>
    <n v="1468.73"/>
    <n v="1101.55"/>
  </r>
  <r>
    <n v="201702"/>
    <m/>
    <m/>
    <x v="1"/>
    <n v="30301"/>
    <n v="30261400037010"/>
    <x v="0"/>
    <s v="COFIALT-7 120MM2 200C 7KV ACH"/>
    <s v="COF"/>
    <s v="Cofibam"/>
    <s v="KM"/>
    <n v="1440"/>
    <s v="BRL    "/>
    <x v="0"/>
    <s v="WEG EQUIPAMENTOS ELETRICOS S/A"/>
    <s v="WEG"/>
    <s v="SC"/>
    <s v="SP"/>
    <n v="65322"/>
    <d v="2017-02-02T00:00:00"/>
    <s v="Faturamento"/>
    <s v="482016001"/>
    <n v="0.1"/>
    <n v="7701.69"/>
    <n v="5336.16"/>
  </r>
  <r>
    <n v="201702"/>
    <m/>
    <m/>
    <x v="1"/>
    <n v="30301"/>
    <n v="30261020028012"/>
    <x v="0"/>
    <s v="COFISIL-SHT 4,00MM2 300C 750V"/>
    <s v="COF"/>
    <s v="Cofibam"/>
    <s v="KM"/>
    <n v="1138"/>
    <s v="BRL    "/>
    <x v="0"/>
    <s v="PROELIS PRODUTOS ELETRICOS E ISOLANTES L"/>
    <s v="PROELIS PRODUTOS ELE"/>
    <s v="SP"/>
    <s v="SP"/>
    <n v="65344"/>
    <d v="2017-02-02T00:00:00"/>
    <s v="Faturamento"/>
    <s v="628101001"/>
    <n v="0.5"/>
    <n v="4574.3900000000003"/>
    <n v="3099.1500000000005"/>
  </r>
  <r>
    <n v="201702"/>
    <m/>
    <m/>
    <x v="1"/>
    <n v="30301"/>
    <n v="30261010016010"/>
    <x v="0"/>
    <s v="COFISIL-FG 18AWG 200C 750V"/>
    <s v="COF"/>
    <s v="Cofibam"/>
    <s v="KM"/>
    <n v="1440"/>
    <s v="BRL    "/>
    <x v="0"/>
    <s v="WEG EQUIPAMENTOS ELETRICOS S/A"/>
    <s v="WEG"/>
    <s v="SC"/>
    <s v="SC"/>
    <n v="65345"/>
    <d v="2017-02-02T00:00:00"/>
    <s v="Faturamento"/>
    <s v="581409001"/>
    <n v="0.2"/>
    <n v="155.08000000000001"/>
    <n v="122.13000000000001"/>
  </r>
  <r>
    <n v="201702"/>
    <m/>
    <m/>
    <x v="1"/>
    <n v="30301"/>
    <n v="30261000025040"/>
    <x v="0"/>
    <s v="COFISIL-ST 12AWG 200C 1KV MYLAR"/>
    <s v="COF"/>
    <s v="Cofibam"/>
    <s v="KM"/>
    <n v="1440"/>
    <s v="BRL    "/>
    <x v="0"/>
    <s v="WEG EQUIPAMENTOS ELETRICOS S/A"/>
    <s v="WEG"/>
    <s v="SC"/>
    <s v="SC"/>
    <n v="65345"/>
    <d v="2017-02-02T00:00:00"/>
    <s v="Faturamento"/>
    <s v="1550301001"/>
    <n v="0.8"/>
    <n v="1377.95"/>
    <n v="1085.1400000000001"/>
  </r>
  <r>
    <n v="201702"/>
    <m/>
    <m/>
    <x v="1"/>
    <n v="30301"/>
    <n v="30261000021040"/>
    <x v="0"/>
    <s v="COFISIL-ST 50MM2 200C 1KV"/>
    <s v="COF"/>
    <s v="Cofibam"/>
    <s v="KM"/>
    <n v="1440"/>
    <s v="BRL    "/>
    <x v="0"/>
    <s v="WEG EQUIPAMENTOS ELETRICOS S/A"/>
    <s v="WEG"/>
    <s v="SC"/>
    <s v="SC"/>
    <n v="65338"/>
    <d v="2017-02-02T00:00:00"/>
    <s v="Faturamento"/>
    <s v="1558501001"/>
    <n v="1.1499999999999999"/>
    <n v="22069.05"/>
    <n v="17379.37"/>
  </r>
  <r>
    <n v="201702"/>
    <m/>
    <m/>
    <x v="1"/>
    <n v="30301"/>
    <n v="30261000016040"/>
    <x v="0"/>
    <s v="COFISIL-ST 8AWG 200C 1KV"/>
    <s v="COF"/>
    <s v="Cofibam"/>
    <s v="KM"/>
    <n v="1440"/>
    <s v="BRL    "/>
    <x v="0"/>
    <s v="WEG EQUIPAMENTOS ELETRICOS S/A"/>
    <s v="WEG"/>
    <s v="SC"/>
    <s v="SC"/>
    <n v="65345"/>
    <d v="2017-02-02T00:00:00"/>
    <s v="Faturamento"/>
    <s v="1561301001"/>
    <n v="0.2"/>
    <n v="936.03"/>
    <n v="737.12"/>
  </r>
  <r>
    <n v="201702"/>
    <m/>
    <m/>
    <x v="1"/>
    <n v="30301"/>
    <n v="30261000015040"/>
    <x v="0"/>
    <s v="COFISIL-ST 6AWG 200C 1KV"/>
    <s v="COF"/>
    <s v="Cofibam"/>
    <s v="KM"/>
    <n v="1440"/>
    <s v="BRL    "/>
    <x v="0"/>
    <s v="WEG EQUIPAMENTOS ELETRICOS S/A"/>
    <s v="WEG"/>
    <s v="SC"/>
    <s v="SC"/>
    <n v="65345"/>
    <d v="2017-02-02T00:00:00"/>
    <s v="Faturamento"/>
    <s v="1561201001"/>
    <n v="1.3"/>
    <n v="8648.2099999999991"/>
    <n v="6810.4599999999991"/>
  </r>
  <r>
    <n v="201702"/>
    <m/>
    <m/>
    <x v="1"/>
    <n v="30301"/>
    <n v="30261000012040"/>
    <x v="0"/>
    <s v="COFISIL-ST 4AWG 200C 600V"/>
    <s v="COF"/>
    <s v="Cofibam"/>
    <s v="KM"/>
    <n v="620"/>
    <s v="BRL    "/>
    <x v="0"/>
    <s v="INDUSUL INDUSTRIA DE TRANSFORMADORES LTD"/>
    <s v="INDUSUL"/>
    <s v="MG"/>
    <s v="MG"/>
    <n v="65353"/>
    <d v="2017-02-03T00:00:00"/>
    <s v="Faturamento"/>
    <s v="1223101001"/>
    <n v="0.3"/>
    <n v="3195"/>
    <n v="2516.06"/>
  </r>
  <r>
    <n v="201702"/>
    <m/>
    <m/>
    <x v="1"/>
    <n v="30301"/>
    <n v="30261000012040"/>
    <x v="0"/>
    <s v="COFISIL-ST 4AWG 200C 600V"/>
    <s v="COF"/>
    <s v="Cofibam"/>
    <s v="KM"/>
    <n v="845"/>
    <s v="BRL    "/>
    <x v="0"/>
    <s v="WEG DRIVES E CONTROLS AUTOMACAO LTDA"/>
    <s v="WEG"/>
    <s v="SC"/>
    <s v="SC"/>
    <n v="65324"/>
    <d v="2017-02-02T00:00:00"/>
    <s v="Faturamento"/>
    <s v="1482001001"/>
    <n v="0.1"/>
    <n v="1275.6099999999999"/>
    <n v="1004.54"/>
  </r>
  <r>
    <n v="201702"/>
    <m/>
    <m/>
    <x v="1"/>
    <n v="30301"/>
    <n v="30261000006010"/>
    <x v="0"/>
    <s v="COFISIL-NS 6,00MM2 200C 750V"/>
    <s v="COF"/>
    <s v="Cofibam"/>
    <s v="KM"/>
    <n v="2411"/>
    <s v="BRL    "/>
    <x v="0"/>
    <s v="PASCUTI MATERIAIS ISOLANTES E ELETRICOS LTDA - EPP"/>
    <s v="PASCUTI MATERIA"/>
    <s v="SP"/>
    <s v="SP"/>
    <n v="65340"/>
    <d v="2017-02-02T00:00:00"/>
    <s v="Faturamento"/>
    <s v="1522401001"/>
    <n v="0.7"/>
    <n v="1879.15"/>
    <n v="1273.1200000000001"/>
  </r>
  <r>
    <n v="201702"/>
    <m/>
    <m/>
    <x v="1"/>
    <n v="30301"/>
    <n v="30261000006010"/>
    <x v="0"/>
    <s v="COFISIL-NS 6,00MM2 200C 750V"/>
    <s v="COF"/>
    <s v="Cofibam"/>
    <s v="KM"/>
    <n v="2411"/>
    <s v="BRL    "/>
    <x v="0"/>
    <s v="PASCUTI MATERIAIS ISOLANTES E ELETRICOS LTDA - EPP"/>
    <s v="PASCUTI MATERIA"/>
    <s v="SP"/>
    <s v="SP"/>
    <n v="65340"/>
    <d v="2017-02-02T00:00:00"/>
    <s v="Faturamento"/>
    <s v="557202001"/>
    <n v="0.1"/>
    <n v="268.45"/>
    <n v="181.88"/>
  </r>
  <r>
    <n v="201702"/>
    <m/>
    <m/>
    <x v="1"/>
    <n v="30301"/>
    <n v="30261000006010"/>
    <x v="0"/>
    <s v="COFISIL-NS 6,00MM2 200C 750V"/>
    <s v="COF"/>
    <s v="Cofibam"/>
    <s v="KM"/>
    <n v="2411"/>
    <s v="BRL    "/>
    <x v="0"/>
    <s v="PASCUTI MATERIAIS ISOLANTES E ELETRICOS LTDA - EPP"/>
    <s v="PASCUTI MATERIA"/>
    <s v="SP"/>
    <s v="SP"/>
    <n v="65340"/>
    <d v="2017-02-02T00:00:00"/>
    <s v="Faturamento"/>
    <s v="73901001"/>
    <n v="0.1"/>
    <n v="268.45"/>
    <n v="181.87"/>
  </r>
  <r>
    <n v="201702"/>
    <m/>
    <m/>
    <x v="1"/>
    <n v="30301"/>
    <n v="30261000006010"/>
    <x v="0"/>
    <s v="COFISIL-NS 6,00MM2 200C 750V"/>
    <s v="COF"/>
    <s v="Cofibam"/>
    <s v="KM"/>
    <n v="2411"/>
    <s v="BRL    "/>
    <x v="0"/>
    <s v="PASCUTI MATERIAIS ISOLANTES E ELETRICOS LTDA - EPP"/>
    <s v="PASCUTI MATERIA"/>
    <s v="SP"/>
    <s v="SP"/>
    <n v="65340"/>
    <d v="2017-02-02T00:00:00"/>
    <s v="Faturamento"/>
    <s v="201301001"/>
    <n v="0.1"/>
    <n v="268.45"/>
    <n v="181.88"/>
  </r>
  <r>
    <n v="201702"/>
    <m/>
    <m/>
    <x v="1"/>
    <n v="30301"/>
    <n v="30261000005010"/>
    <x v="0"/>
    <s v="COFISIL-NS 4,00MM2 200C 750V"/>
    <s v="COF"/>
    <s v="Cofibam"/>
    <s v="KM"/>
    <n v="2411"/>
    <s v="BRL    "/>
    <x v="0"/>
    <s v="PASCUTI MATERIAIS ISOLANTES E ELETRICOS LTDA - EPP"/>
    <s v="PASCUTI MATERIA"/>
    <s v="SP"/>
    <s v="SP"/>
    <n v="65340"/>
    <d v="2017-02-02T00:00:00"/>
    <s v="Faturamento"/>
    <s v="1539201001"/>
    <n v="1"/>
    <n v="1857.67"/>
    <n v="1258.5700000000002"/>
  </r>
  <r>
    <n v="201702"/>
    <m/>
    <m/>
    <x v="1"/>
    <n v="30301"/>
    <n v="30261000004010"/>
    <x v="0"/>
    <s v="COFISIL-NS 2,50MM2 200C 750V"/>
    <s v="COF"/>
    <s v="Cofibam"/>
    <s v="KM"/>
    <n v="1542"/>
    <s v="BRL    "/>
    <x v="0"/>
    <s v="ZACHE MATERIAIS DE CONSTRUCAO LIMITADA"/>
    <s v="ZACHE"/>
    <s v="ES"/>
    <s v="ES"/>
    <n v="65317"/>
    <d v="2017-02-02T00:00:00"/>
    <s v="Faturamento"/>
    <s v="1522201001"/>
    <n v="1"/>
    <n v="1270"/>
    <n v="1063.6199999999999"/>
  </r>
  <r>
    <n v="201702"/>
    <m/>
    <m/>
    <x v="1"/>
    <n v="30301"/>
    <n v="30259060007012"/>
    <x v="0"/>
    <s v="COFIFLEX TRVS 6,00MM 180C 1,5KV"/>
    <s v="COF"/>
    <s v="Cofibam"/>
    <s v="KM"/>
    <n v="1138"/>
    <s v="BRL    "/>
    <x v="0"/>
    <s v="PROELIS PRODUTOS ELETRICOS E ISOLANTES L"/>
    <s v="PROELIS PRODUTOS ELE"/>
    <s v="SP"/>
    <s v="SP"/>
    <n v="65304"/>
    <d v="2017-02-01T00:00:00"/>
    <s v="Faturamento"/>
    <s v="625009001"/>
    <n v="1.5"/>
    <n v="574.67999999999995"/>
    <n v="380.06999999999994"/>
  </r>
  <r>
    <n v="201702"/>
    <m/>
    <m/>
    <x v="1"/>
    <n v="30301"/>
    <n v="30259060006012"/>
    <x v="0"/>
    <s v="COFIFLEX TRVS 5,00MM 180C 1,5KV"/>
    <s v="COF"/>
    <s v="Cofibam"/>
    <s v="KM"/>
    <n v="1138"/>
    <s v="BRL    "/>
    <x v="0"/>
    <s v="PROELIS PRODUTOS ELETRICOS E ISOLANTES L"/>
    <s v="PROELIS PRODUTOS ELE"/>
    <s v="SP"/>
    <s v="SP"/>
    <n v="65304"/>
    <d v="2017-02-01T00:00:00"/>
    <s v="Faturamento"/>
    <s v="625008001"/>
    <n v="1"/>
    <n v="343.25"/>
    <n v="227.01"/>
  </r>
  <r>
    <n v="201702"/>
    <m/>
    <m/>
    <x v="1"/>
    <n v="30301"/>
    <n v="30259060005012"/>
    <x v="0"/>
    <s v="COFIFLEX TRVS 4,00MM 180C 1,5KV"/>
    <s v="COF"/>
    <s v="Cofibam"/>
    <s v="KM"/>
    <n v="1138"/>
    <s v="BRL    "/>
    <x v="0"/>
    <s v="PROELIS PRODUTOS ELETRICOS E ISOLANTES L"/>
    <s v="PROELIS PRODUTOS ELE"/>
    <s v="SP"/>
    <s v="SP"/>
    <n v="65304"/>
    <d v="2017-02-01T00:00:00"/>
    <s v="Faturamento"/>
    <s v="1565507001"/>
    <n v="1.7"/>
    <n v="435.25"/>
    <n v="287.86"/>
  </r>
  <r>
    <n v="201702"/>
    <m/>
    <m/>
    <x v="1"/>
    <n v="30301"/>
    <n v="30259060005012"/>
    <x v="0"/>
    <s v="COFIFLEX TRVS 4,00MM 180C 1,5KV"/>
    <s v="COF"/>
    <s v="Cofibam"/>
    <s v="KM"/>
    <n v="1138"/>
    <s v="BRL    "/>
    <x v="0"/>
    <s v="PROELIS PRODUTOS ELETRICOS E ISOLANTES L"/>
    <s v="PROELIS PRODUTOS ELE"/>
    <s v="SP"/>
    <s v="SP"/>
    <n v="65304"/>
    <d v="2017-02-01T00:00:00"/>
    <s v="Faturamento"/>
    <s v="1572701003"/>
    <n v="0.6"/>
    <n v="153.62"/>
    <n v="101.60000000000001"/>
  </r>
  <r>
    <n v="201702"/>
    <m/>
    <m/>
    <x v="1"/>
    <n v="30301"/>
    <n v="30259060004012"/>
    <x v="0"/>
    <s v="COFIFLEX TRVS 3,00MM 180C 1,5KV"/>
    <s v="COF"/>
    <s v="Cofibam"/>
    <s v="KM"/>
    <n v="1138"/>
    <s v="BRL    "/>
    <x v="0"/>
    <s v="PROELIS PRODUTOS ELETRICOS E ISOLANTES L"/>
    <s v="PROELIS PRODUTOS ELE"/>
    <s v="SP"/>
    <s v="SP"/>
    <n v="65304"/>
    <d v="2017-02-01T00:00:00"/>
    <s v="Faturamento"/>
    <s v="1575201001"/>
    <n v="1"/>
    <n v="217.38"/>
    <n v="143.76999999999998"/>
  </r>
  <r>
    <n v="201702"/>
    <m/>
    <m/>
    <x v="1"/>
    <n v="30301"/>
    <n v="30259060002012"/>
    <x v="0"/>
    <s v="COFIFLEX TRVS 1,00MM 180C 1,5KV"/>
    <s v="COF"/>
    <s v="Cofibam"/>
    <s v="KM"/>
    <n v="1138"/>
    <s v="BRL    "/>
    <x v="0"/>
    <s v="PROELIS PRODUTOS ELETRICOS E ISOLANTES L"/>
    <s v="PROELIS PRODUTOS ELE"/>
    <s v="SP"/>
    <s v="SP"/>
    <n v="65312"/>
    <d v="2017-02-02T00:00:00"/>
    <s v="Faturamento"/>
    <s v="625005001"/>
    <n v="1.6"/>
    <n v="197.1"/>
    <n v="130.36000000000001"/>
  </r>
  <r>
    <n v="201702"/>
    <m/>
    <m/>
    <x v="1"/>
    <n v="30301"/>
    <n v="30259060002012"/>
    <x v="0"/>
    <s v="COFIFLEX TRVS 1,00MM 180C 1,5KV"/>
    <s v="COF"/>
    <s v="Cofibam"/>
    <s v="KM"/>
    <n v="1138"/>
    <s v="BRL    "/>
    <x v="0"/>
    <s v="PROELIS PRODUTOS ELETRICOS E ISOLANTES L"/>
    <s v="PROELIS PRODUTOS ELE"/>
    <s v="SP"/>
    <s v="SP"/>
    <n v="65312"/>
    <d v="2017-02-02T00:00:00"/>
    <s v="Faturamento"/>
    <s v="575113001"/>
    <n v="0.8"/>
    <n v="98.55"/>
    <n v="65.17"/>
  </r>
  <r>
    <n v="201702"/>
    <m/>
    <m/>
    <x v="1"/>
    <n v="30301"/>
    <n v="30259040013030"/>
    <x v="0"/>
    <s v="COFIFLEX TPP 7,00MM 130C 2KV"/>
    <s v="COF"/>
    <s v="Cofibam"/>
    <s v="KM"/>
    <n v="1138"/>
    <s v="BRL    "/>
    <x v="0"/>
    <s v="PROELIS PRODUTOS ELETRICOS E ISOLANTES L"/>
    <s v="PROELIS PRODUTOS ELE"/>
    <s v="SP"/>
    <s v="SP"/>
    <n v="65303"/>
    <d v="2017-02-01T00:00:00"/>
    <s v="Faturamento"/>
    <s v="597806001"/>
    <n v="0.5"/>
    <n v="44.93"/>
    <n v="27.61"/>
  </r>
  <r>
    <n v="201702"/>
    <m/>
    <m/>
    <x v="1"/>
    <n v="30301"/>
    <n v="30259040008030"/>
    <x v="0"/>
    <s v="COFIFLEX TPP 6,00MM 130C 2KV"/>
    <s v="COF"/>
    <s v="Cofibam"/>
    <s v="KM"/>
    <n v="1138"/>
    <s v="BRL    "/>
    <x v="0"/>
    <s v="PROELIS PRODUTOS ELETRICOS E ISOLANTES L"/>
    <s v="PROELIS PRODUTOS ELE"/>
    <s v="SP"/>
    <s v="SP"/>
    <n v="65303"/>
    <d v="2017-02-01T00:00:00"/>
    <s v="Faturamento"/>
    <s v="622111001"/>
    <n v="3"/>
    <n v="197.24"/>
    <n v="121.24000000000001"/>
  </r>
  <r>
    <n v="201702"/>
    <m/>
    <m/>
    <x v="1"/>
    <n v="30301"/>
    <n v="30259040007030"/>
    <x v="0"/>
    <s v="COFIFLEX TPP 5,00MM 130C 2KV"/>
    <s v="COF"/>
    <s v="Cofibam"/>
    <s v="KM"/>
    <n v="1138"/>
    <s v="BRL    "/>
    <x v="0"/>
    <s v="PROELIS PRODUTOS ELETRICOS E ISOLANTES L"/>
    <s v="PROELIS PRODUTOS ELE"/>
    <s v="SP"/>
    <s v="SP"/>
    <n v="65303"/>
    <d v="2017-02-01T00:00:00"/>
    <s v="Faturamento"/>
    <s v="622110001"/>
    <n v="3.3"/>
    <n v="183.83"/>
    <n v="112.97000000000001"/>
  </r>
  <r>
    <n v="201702"/>
    <m/>
    <m/>
    <x v="1"/>
    <n v="30301"/>
    <n v="30259040006030"/>
    <x v="0"/>
    <s v="COFIFLEX TPP 4,00MM 130C 2KV"/>
    <s v="COF"/>
    <s v="Cofibam"/>
    <s v="KM"/>
    <n v="1138"/>
    <s v="BRL    "/>
    <x v="0"/>
    <s v="PROELIS PRODUTOS ELETRICOS E ISOLANTES L"/>
    <s v="PROELIS PRODUTOS ELE"/>
    <s v="SP"/>
    <s v="SP"/>
    <n v="65303"/>
    <d v="2017-02-01T00:00:00"/>
    <s v="Faturamento"/>
    <s v="622108001"/>
    <n v="3.3"/>
    <n v="140.46"/>
    <n v="86.330000000000013"/>
  </r>
  <r>
    <n v="201702"/>
    <m/>
    <m/>
    <x v="1"/>
    <n v="30301"/>
    <n v="30259040006020"/>
    <x v="0"/>
    <s v="COFIFLEX TPP 4,00MM 130C 2KV"/>
    <s v="COF"/>
    <s v="Cofibam"/>
    <s v="KM"/>
    <n v="1138"/>
    <s v="BRL    "/>
    <x v="0"/>
    <s v="PROELIS PRODUTOS ELETRICOS E ISOLANTES L"/>
    <s v="PROELIS PRODUTOS ELE"/>
    <s v="SP"/>
    <s v="SP"/>
    <n v="65303"/>
    <d v="2017-02-01T00:00:00"/>
    <s v="Faturamento"/>
    <s v="622109001"/>
    <n v="2"/>
    <n v="85.13"/>
    <n v="52.33"/>
  </r>
  <r>
    <n v="201702"/>
    <m/>
    <m/>
    <x v="1"/>
    <n v="30301"/>
    <n v="30259040004030"/>
    <x v="0"/>
    <s v="COFIFLEX TPP 2,00MM 130C 2KV"/>
    <s v="COF"/>
    <s v="Cofibam"/>
    <s v="KM"/>
    <n v="1138"/>
    <s v="BRL    "/>
    <x v="0"/>
    <s v="PROELIS PRODUTOS ELETRICOS E ISOLANTES L"/>
    <s v="PROELIS PRODUTOS ELE"/>
    <s v="SP"/>
    <s v="SP"/>
    <n v="65303"/>
    <d v="2017-02-01T00:00:00"/>
    <s v="Faturamento"/>
    <s v="622105001"/>
    <n v="5.6"/>
    <n v="115.13"/>
    <n v="70.77"/>
  </r>
  <r>
    <n v="201702"/>
    <m/>
    <m/>
    <x v="1"/>
    <n v="30301"/>
    <n v="30259040002030"/>
    <x v="0"/>
    <s v="COFIFLEX TPP 1,00MM 130C 2KV"/>
    <s v="COF"/>
    <s v="Cofibam"/>
    <s v="KM"/>
    <n v="1138"/>
    <s v="BRL    "/>
    <x v="0"/>
    <s v="PROELIS PRODUTOS ELETRICOS E ISOLANTES L"/>
    <s v="PROELIS PRODUTOS ELE"/>
    <s v="SP"/>
    <s v="SP"/>
    <n v="65303"/>
    <d v="2017-02-01T00:00:00"/>
    <s v="Faturamento"/>
    <s v="622102001"/>
    <n v="6.2"/>
    <n v="79.55"/>
    <n v="48.89"/>
  </r>
  <r>
    <n v="201702"/>
    <m/>
    <m/>
    <x v="1"/>
    <n v="30301"/>
    <n v="30259040002020"/>
    <x v="0"/>
    <s v="COFIFLEX TPP 1,00MM 130C 2KV"/>
    <s v="COF"/>
    <s v="Cofibam"/>
    <s v="KM"/>
    <n v="1138"/>
    <s v="BRL    "/>
    <x v="0"/>
    <s v="PROELIS PRODUTOS ELETRICOS E ISOLANTES L"/>
    <s v="PROELIS PRODUTOS ELE"/>
    <s v="SP"/>
    <s v="SP"/>
    <n v="65303"/>
    <d v="2017-02-01T00:00:00"/>
    <s v="Faturamento"/>
    <s v="622103001"/>
    <n v="0.2"/>
    <n v="2.56"/>
    <n v="1.57"/>
  </r>
  <r>
    <n v="201702"/>
    <m/>
    <m/>
    <x v="1"/>
    <n v="30301"/>
    <n v="30259040002020"/>
    <x v="0"/>
    <s v="COFIFLEX TPP 1,00MM 130C 2KV"/>
    <s v="COF"/>
    <s v="Cofibam"/>
    <s v="KM"/>
    <n v="1138"/>
    <s v="BRL    "/>
    <x v="0"/>
    <s v="PROELIS PRODUTOS ELETRICOS E ISOLANTES L"/>
    <s v="PROELIS PRODUTOS ELE"/>
    <s v="SP"/>
    <s v="SP"/>
    <n v="65303"/>
    <d v="2017-02-01T00:00:00"/>
    <s v="Faturamento"/>
    <s v="609605001"/>
    <n v="3.2"/>
    <n v="41.07"/>
    <n v="25.25"/>
  </r>
  <r>
    <n v="201702"/>
    <m/>
    <m/>
    <x v="1"/>
    <n v="30301"/>
    <n v="30259040002020"/>
    <x v="0"/>
    <s v="COFIFLEX TPP 1,00MM 130C 2KV"/>
    <s v="COF"/>
    <s v="Cofibam"/>
    <s v="KM"/>
    <n v="1138"/>
    <s v="BRL    "/>
    <x v="0"/>
    <s v="PROELIS PRODUTOS ELETRICOS E ISOLANTES L"/>
    <s v="PROELIS PRODUTOS ELE"/>
    <s v="SP"/>
    <s v="SP"/>
    <n v="65301"/>
    <d v="2017-02-01T00:00:00"/>
    <s v="Faturamento"/>
    <s v="622103001"/>
    <n v="3.4"/>
    <n v="43.63"/>
    <n v="26.820000000000004"/>
  </r>
  <r>
    <n v="201702"/>
    <m/>
    <m/>
    <x v="1"/>
    <n v="30301"/>
    <n v="30259040002010"/>
    <x v="0"/>
    <s v="COFIFLEX TPP 1,00MM 130C 2KV"/>
    <s v="COF"/>
    <s v="Cofibam"/>
    <s v="KM"/>
    <n v="1138"/>
    <s v="BRL    "/>
    <x v="0"/>
    <s v="PROELIS PRODUTOS ELETRICOS E ISOLANTES L"/>
    <s v="PROELIS PRODUTOS ELE"/>
    <s v="SP"/>
    <s v="SP"/>
    <n v="65303"/>
    <d v="2017-02-01T00:00:00"/>
    <s v="Faturamento"/>
    <s v="622104001"/>
    <n v="2"/>
    <n v="25.66"/>
    <n v="15.77"/>
  </r>
  <r>
    <n v="201702"/>
    <m/>
    <m/>
    <x v="1"/>
    <n v="30301"/>
    <n v="30259030019010"/>
    <x v="0"/>
    <s v="COFIFLEX TPA DUPLO 10,0MM 155C 3KV (80MM)"/>
    <s v="COF"/>
    <s v="Cofibam"/>
    <s v="MI"/>
    <n v="1440"/>
    <s v="BRL    "/>
    <x v="0"/>
    <s v="WEG EQUIPAMENTOS ELETRICOS S/A"/>
    <s v="WEG"/>
    <s v="SC"/>
    <s v="SC"/>
    <n v="65320"/>
    <d v="2017-02-02T00:00:00"/>
    <s v="Faturamento"/>
    <s v="1529901"/>
    <n v="14"/>
    <n v="1308.3"/>
    <n v="981.22"/>
  </r>
  <r>
    <n v="201702"/>
    <m/>
    <m/>
    <x v="1"/>
    <n v="30301"/>
    <n v="30259030013010"/>
    <x v="0"/>
    <s v="COFIFLEX TPA DUPLO 8,00MM 155C 3KV (70MM)"/>
    <s v="COF"/>
    <s v="Cofibam"/>
    <s v="MI"/>
    <n v="1440"/>
    <s v="BRL    "/>
    <x v="0"/>
    <s v="WEG EQUIPAMENTOS ELETRICOS S/A"/>
    <s v="WEG"/>
    <s v="SC"/>
    <s v="SC"/>
    <n v="65320"/>
    <d v="2017-02-02T00:00:00"/>
    <s v="Faturamento"/>
    <s v="1553001001"/>
    <n v="12"/>
    <n v="756"/>
    <n v="567"/>
  </r>
  <r>
    <n v="201702"/>
    <m/>
    <m/>
    <x v="1"/>
    <n v="30301"/>
    <n v="30259020016010"/>
    <x v="0"/>
    <s v="COFIFLEX TPA 18,0MM 155C 2KV"/>
    <s v="COF"/>
    <s v="Cofibam"/>
    <s v="KM"/>
    <n v="1440"/>
    <s v="BRL    "/>
    <x v="0"/>
    <s v="WEG EQUIPAMENTOS ELETRICOS S/A"/>
    <s v="WEG"/>
    <s v="SC"/>
    <s v="SC"/>
    <n v="65320"/>
    <d v="2017-02-02T00:00:00"/>
    <s v="Faturamento"/>
    <s v="1308501001"/>
    <n v="0.05"/>
    <n v="56.18"/>
    <n v="42.14"/>
  </r>
  <r>
    <n v="201702"/>
    <m/>
    <m/>
    <x v="1"/>
    <n v="30301"/>
    <n v="30259020013090"/>
    <x v="0"/>
    <s v="COFIFLEX TPA 12,0MM 155C 2KV"/>
    <s v="COF"/>
    <s v="Cofibam"/>
    <s v="KM"/>
    <n v="2158"/>
    <s v="BRL    "/>
    <x v="0"/>
    <s v="DAMARO CONDUTORES ELETRICOS LTDA"/>
    <s v="CONDUFIO"/>
    <s v="GO"/>
    <s v="GO"/>
    <n v="65300"/>
    <d v="2017-02-01T00:00:00"/>
    <s v="Faturamento"/>
    <s v="519711001"/>
    <n v="1"/>
    <n v="753.68"/>
    <n v="476.9"/>
  </r>
  <r>
    <n v="201702"/>
    <m/>
    <m/>
    <x v="1"/>
    <n v="30301"/>
    <n v="30259020012090"/>
    <x v="0"/>
    <s v="COFIFLEX TPA 10,0MM 155C 2KV"/>
    <s v="COF"/>
    <s v="Cofibam"/>
    <s v="KM"/>
    <n v="2158"/>
    <s v="BRL    "/>
    <x v="0"/>
    <s v="DAMARO CONDUTORES ELETRICOS LTDA"/>
    <s v="CONDUFIO"/>
    <s v="GO"/>
    <s v="GO"/>
    <n v="65300"/>
    <d v="2017-02-01T00:00:00"/>
    <s v="Faturamento"/>
    <s v="519710001"/>
    <n v="1"/>
    <n v="574.83000000000004"/>
    <n v="363.72"/>
  </r>
  <r>
    <n v="201702"/>
    <m/>
    <m/>
    <x v="1"/>
    <n v="30301"/>
    <n v="30259020010090"/>
    <x v="0"/>
    <s v="COFIFLEX TPA 0,80MM 155C 2KV"/>
    <s v="COF"/>
    <s v="Cofibam"/>
    <s v="KM"/>
    <n v="1138"/>
    <s v="BRL    "/>
    <x v="0"/>
    <s v="PROELIS PRODUTOS ELETRICOS E ISOLANTES L"/>
    <s v="PROELIS PRODUTOS ELE"/>
    <s v="SP"/>
    <s v="SP"/>
    <n v="65302"/>
    <d v="2017-02-01T00:00:00"/>
    <s v="Faturamento"/>
    <s v="621901001"/>
    <n v="4.5999999999999996"/>
    <n v="171.19"/>
    <n v="105.21"/>
  </r>
  <r>
    <n v="201702"/>
    <m/>
    <m/>
    <x v="1"/>
    <n v="30301"/>
    <n v="30259020010090"/>
    <x v="0"/>
    <s v="COFIFLEX TPA 0,80MM 155C 2KV"/>
    <s v="COF"/>
    <s v="Cofibam"/>
    <s v="KM"/>
    <n v="1138"/>
    <s v="BRL    "/>
    <x v="0"/>
    <s v="PROELIS PRODUTOS ELETRICOS E ISOLANTES L"/>
    <s v="PROELIS PRODUTOS ELE"/>
    <s v="SP"/>
    <s v="SP"/>
    <n v="65302"/>
    <d v="2017-02-01T00:00:00"/>
    <s v="Faturamento"/>
    <s v="575121001"/>
    <n v="0.2"/>
    <n v="7.44"/>
    <n v="4.58"/>
  </r>
  <r>
    <n v="201702"/>
    <m/>
    <m/>
    <x v="1"/>
    <n v="30301"/>
    <n v="30259020010090"/>
    <x v="0"/>
    <s v="COFIFLEX TPA 0,80MM 155C 2KV"/>
    <s v="COF"/>
    <s v="Cofibam"/>
    <s v="KM"/>
    <n v="2158"/>
    <s v="BRL    "/>
    <x v="0"/>
    <s v="DAMARO CONDUTORES ELETRICOS LTDA"/>
    <s v="CONDUFIO"/>
    <s v="GO"/>
    <s v="GO"/>
    <n v="65300"/>
    <d v="2017-02-01T00:00:00"/>
    <s v="Faturamento"/>
    <s v="1433901001"/>
    <n v="5"/>
    <n v="325.52999999999997"/>
    <n v="205.97999999999996"/>
  </r>
  <r>
    <n v="201702"/>
    <m/>
    <m/>
    <x v="1"/>
    <n v="30301"/>
    <n v="30259020008090"/>
    <x v="0"/>
    <s v="COFIFLEX TPA 8,00MM 155C 2KV"/>
    <s v="COF"/>
    <s v="Cofibam"/>
    <s v="KM"/>
    <n v="2158"/>
    <s v="BRL    "/>
    <x v="0"/>
    <s v="DAMARO CONDUTORES ELETRICOS LTDA"/>
    <s v="CONDUFIO"/>
    <s v="GO"/>
    <s v="GO"/>
    <n v="65300"/>
    <d v="2017-02-01T00:00:00"/>
    <s v="Faturamento"/>
    <s v="519709001"/>
    <n v="2"/>
    <n v="896.33"/>
    <n v="567.15000000000009"/>
  </r>
  <r>
    <n v="201702"/>
    <m/>
    <m/>
    <x v="1"/>
    <n v="30301"/>
    <n v="30259020007090"/>
    <x v="0"/>
    <s v="COFIFLEX TPA 7,00MM 155C 2KV"/>
    <s v="COF"/>
    <s v="Cofibam"/>
    <s v="KM"/>
    <n v="2158"/>
    <s v="BRL    "/>
    <x v="0"/>
    <s v="DAMARO CONDUTORES ELETRICOS LTDA"/>
    <s v="CONDUFIO"/>
    <s v="GO"/>
    <s v="GO"/>
    <n v="65300"/>
    <d v="2017-02-01T00:00:00"/>
    <s v="Faturamento"/>
    <s v="519708001"/>
    <n v="2"/>
    <n v="784.38"/>
    <n v="496.33"/>
  </r>
  <r>
    <n v="201702"/>
    <m/>
    <m/>
    <x v="1"/>
    <n v="30301"/>
    <n v="30259020006090"/>
    <x v="0"/>
    <s v="COFIFLEX TPA 6,00MM 155C 2KV"/>
    <s v="COF"/>
    <s v="Cofibam"/>
    <s v="KM"/>
    <n v="2158"/>
    <s v="BRL    "/>
    <x v="0"/>
    <s v="DAMARO CONDUTORES ELETRICOS LTDA"/>
    <s v="CONDUFIO"/>
    <s v="GO"/>
    <s v="GO"/>
    <n v="65300"/>
    <d v="2017-02-01T00:00:00"/>
    <s v="Faturamento"/>
    <s v="519707001"/>
    <n v="4"/>
    <n v="1482.71"/>
    <n v="938.2"/>
  </r>
  <r>
    <n v="201702"/>
    <m/>
    <m/>
    <x v="1"/>
    <n v="30301"/>
    <n v="30259020006090"/>
    <x v="0"/>
    <s v="COFIFLEX TPA 6,00MM 155C 2KV"/>
    <s v="COF"/>
    <s v="Cofibam"/>
    <s v="KM"/>
    <n v="2158"/>
    <s v="BRL    "/>
    <x v="0"/>
    <s v="DAMARO CONDUTORES ELETRICOS LTDA"/>
    <s v="CONDUFIO"/>
    <s v="GO"/>
    <s v="GO"/>
    <n v="65300"/>
    <d v="2017-02-01T00:00:00"/>
    <s v="Faturamento"/>
    <s v="1499001"/>
    <n v="1"/>
    <n v="370.69"/>
    <n v="234.55"/>
  </r>
  <r>
    <n v="201702"/>
    <m/>
    <m/>
    <x v="1"/>
    <n v="30301"/>
    <n v="30259020005090"/>
    <x v="0"/>
    <s v="COFIFLEX TPA 5,00MM 155C 2KV"/>
    <s v="COF"/>
    <s v="Cofibam"/>
    <s v="KM"/>
    <n v="2158"/>
    <s v="BRL    "/>
    <x v="0"/>
    <s v="DAMARO CONDUTORES ELETRICOS LTDA"/>
    <s v="CONDUFIO"/>
    <s v="GO"/>
    <s v="GO"/>
    <n v="65300"/>
    <d v="2017-02-01T00:00:00"/>
    <s v="Faturamento"/>
    <s v="519706001"/>
    <n v="5"/>
    <n v="1131.06"/>
    <n v="715.68999999999994"/>
  </r>
  <r>
    <n v="201702"/>
    <m/>
    <m/>
    <x v="1"/>
    <n v="30301"/>
    <n v="30259020004090"/>
    <x v="0"/>
    <s v="COFIFLEX TPA 4,00MM 155C 2KV"/>
    <s v="COF"/>
    <s v="Cofibam"/>
    <s v="KM"/>
    <n v="2158"/>
    <s v="BRL    "/>
    <x v="0"/>
    <s v="DAMARO CONDUTORES ELETRICOS LTDA"/>
    <s v="CONDUFIO"/>
    <s v="GO"/>
    <s v="GO"/>
    <n v="65300"/>
    <d v="2017-02-01T00:00:00"/>
    <s v="Faturamento"/>
    <s v="519705001"/>
    <n v="10"/>
    <n v="1872.07"/>
    <n v="1184.55"/>
  </r>
  <r>
    <n v="201702"/>
    <m/>
    <m/>
    <x v="1"/>
    <n v="30301"/>
    <n v="30259020003090"/>
    <x v="0"/>
    <s v="COFIFLEX TPA 3,00MM 155C 2KV"/>
    <s v="COF"/>
    <s v="Cofibam"/>
    <s v="KM"/>
    <n v="2158"/>
    <s v="BRL    "/>
    <x v="0"/>
    <s v="DAMARO CONDUTORES ELETRICOS LTDA"/>
    <s v="CONDUFIO"/>
    <s v="GO"/>
    <s v="GO"/>
    <n v="65300"/>
    <d v="2017-02-01T00:00:00"/>
    <s v="Faturamento"/>
    <s v="519704001"/>
    <n v="10"/>
    <n v="1540.64"/>
    <n v="974.86000000000013"/>
  </r>
  <r>
    <n v="201702"/>
    <m/>
    <m/>
    <x v="1"/>
    <n v="30301"/>
    <n v="30259020002090"/>
    <x v="0"/>
    <s v="COFIFLEX TPA 2,00MM 155C 2KV"/>
    <s v="COF"/>
    <s v="Cofibam"/>
    <s v="KM"/>
    <n v="2158"/>
    <s v="BRL    "/>
    <x v="0"/>
    <s v="DAMARO CONDUTORES ELETRICOS LTDA"/>
    <s v="CONDUFIO"/>
    <s v="GO"/>
    <s v="GO"/>
    <n v="65300"/>
    <d v="2017-02-01T00:00:00"/>
    <s v="Faturamento"/>
    <s v="519703001"/>
    <n v="20"/>
    <n v="2006.27"/>
    <n v="1269.48"/>
  </r>
  <r>
    <n v="201702"/>
    <m/>
    <m/>
    <x v="1"/>
    <n v="30301"/>
    <n v="30259020001090"/>
    <x v="0"/>
    <s v="COFIFLEX TPA 1,00MM 155C 2KV"/>
    <s v="COF"/>
    <s v="Cofibam"/>
    <s v="KM"/>
    <n v="2158"/>
    <s v="BRL    "/>
    <x v="0"/>
    <s v="DAMARO CONDUTORES ELETRICOS LTDA"/>
    <s v="CONDUFIO"/>
    <s v="GO"/>
    <s v="GO"/>
    <n v="65300"/>
    <d v="2017-02-01T00:00:00"/>
    <s v="Faturamento"/>
    <s v="519702001"/>
    <n v="20"/>
    <n v="1462.3"/>
    <n v="925.27"/>
  </r>
  <r>
    <n v="201702"/>
    <m/>
    <m/>
    <x v="3"/>
    <n v="20104"/>
    <n v="30062217010000"/>
    <x v="1"/>
    <s v="COLAGENO NAO COMESTIVEL CAL 80 FIBRAN"/>
    <s v="TAF"/>
    <s v="Tripa Artificial Fibran"/>
    <s v="MT"/>
    <n v="1664"/>
    <s v="BRL    "/>
    <x v="0"/>
    <s v="FRIGODELISS LTDA"/>
    <s v="FRIGODELISS"/>
    <s v="SP"/>
    <s v="SP"/>
    <n v="64899"/>
    <d v="2017-02-03T00:00:00"/>
    <s v="Faturamento"/>
    <s v="T17000151/60780"/>
    <n v="1600"/>
    <n v="1784"/>
    <n v="1297.8599999999999"/>
  </r>
  <r>
    <n v="201702"/>
    <m/>
    <m/>
    <x v="3"/>
    <n v="20104"/>
    <n v="30021618000303"/>
    <x v="0"/>
    <s v="TRIPA FINA SUI SALG CHI SANF 40/44 90MT LONGA 13 PTS"/>
    <s v="NA"/>
    <s v="NA"/>
    <s v="MC"/>
    <n v="1157"/>
    <s v="BRL    "/>
    <x v="0"/>
    <s v="FRIGORIFICO MARBA LTDA"/>
    <s v="FRIGORIFICO MARBA"/>
    <s v="SP"/>
    <s v="SP"/>
    <n v="64873"/>
    <d v="2017-02-01T00:00:00"/>
    <s v="Faturamento"/>
    <s v="T17000025/40067"/>
    <n v="200"/>
    <n v="9000"/>
    <n v="6547.5"/>
  </r>
  <r>
    <n v="201702"/>
    <m/>
    <m/>
    <x v="3"/>
    <n v="20104"/>
    <n v="30021616000303"/>
    <x v="0"/>
    <s v="TRIPA FINA SUI SALG CHI SANF 42/45 90MT LONGA 13 PTS"/>
    <s v="TSU"/>
    <s v="Tripa Suína"/>
    <s v="MC"/>
    <n v="1157"/>
    <s v="BRL    "/>
    <x v="0"/>
    <s v="FRIGORIFICO MARBA LTDA"/>
    <s v="FRIGORIFICO MARBA"/>
    <s v="SP"/>
    <s v="SP"/>
    <n v="64873"/>
    <d v="2017-02-01T00:00:00"/>
    <s v="Faturamento"/>
    <s v="T17000143/30089"/>
    <n v="160"/>
    <n v="7200"/>
    <n v="5238"/>
  </r>
  <r>
    <n v="201702"/>
    <m/>
    <m/>
    <x v="3"/>
    <n v="20104"/>
    <n v="30021120000304"/>
    <x v="0"/>
    <s v="TRIPA FINA SUI SALG NAC 42/46 90MT LONGA 16 PTS"/>
    <s v="TSU"/>
    <s v="Tripa Suína"/>
    <s v="MC"/>
    <n v="607"/>
    <s v="BRL    "/>
    <x v="0"/>
    <s v="TRIPOMAR COMERCIO DE TRIPAS LTDA - ME"/>
    <s v="TRIPOMAR"/>
    <s v="MG"/>
    <s v="MG"/>
    <n v="64891"/>
    <d v="2017-02-02T00:00:00"/>
    <s v="Faturamento"/>
    <s v="T17000070/30079"/>
    <n v="180"/>
    <n v="4950"/>
    <n v="3898.12"/>
  </r>
  <r>
    <n v="201702"/>
    <m/>
    <m/>
    <x v="3"/>
    <n v="20104"/>
    <n v="30021120000304"/>
    <x v="0"/>
    <s v="TRIPA FINA SUI SALG NAC 42/46 90MT LONGA 16 PTS"/>
    <s v="TSU"/>
    <s v="Tripa Suína"/>
    <s v="MC"/>
    <n v="607"/>
    <s v="BRL    "/>
    <x v="0"/>
    <s v="TRIPOMAR COMERCIO DE TRIPAS LTDA - ME"/>
    <s v="TRIPOMAR"/>
    <s v="MG"/>
    <s v="MG"/>
    <n v="64891"/>
    <d v="2017-02-02T00:00:00"/>
    <s v="Faturamento"/>
    <s v="T17000070/30067"/>
    <n v="180"/>
    <n v="4950"/>
    <n v="3898.13"/>
  </r>
  <r>
    <n v="201702"/>
    <m/>
    <m/>
    <x v="3"/>
    <n v="20104"/>
    <n v="30021120000304"/>
    <x v="0"/>
    <s v="TRIPA FINA SUI SALG NAC 42/46 90MT LONGA 16 PTS"/>
    <s v="TSU"/>
    <s v="Tripa Suína"/>
    <s v="MC"/>
    <n v="607"/>
    <s v="BRL    "/>
    <x v="0"/>
    <s v="TRIPOMAR COMERCIO DE TRIPAS LTDA - ME"/>
    <s v="TRIPOMAR"/>
    <s v="MG"/>
    <s v="MG"/>
    <n v="64891"/>
    <d v="2017-02-02T00:00:00"/>
    <s v="Faturamento"/>
    <s v="T17000008/30042"/>
    <n v="180"/>
    <n v="4950"/>
    <n v="3898.12"/>
  </r>
  <r>
    <n v="201702"/>
    <m/>
    <m/>
    <x v="3"/>
    <n v="20104"/>
    <n v="30011002001104"/>
    <x v="0"/>
    <s v="TRIPA DIR BOV SALG PED LOC 45/50 35CM POTE"/>
    <s v="PAB"/>
    <s v="Paio Bovino"/>
    <s v="MC"/>
    <n v="1230"/>
    <s v="BRL    "/>
    <x v="0"/>
    <s v="LUDOVICO J TOZZO LTDA"/>
    <s v="LUDOVICO J TOZZO LTD"/>
    <s v="SC"/>
    <s v="SC"/>
    <n v="64907"/>
    <d v="2017-02-03T00:00:00"/>
    <s v="Faturamento"/>
    <s v="T17000048"/>
    <n v="240"/>
    <n v="4800"/>
    <n v="3780"/>
  </r>
  <r>
    <n v="201702"/>
    <m/>
    <m/>
    <x v="3"/>
    <n v="20104"/>
    <n v="30011002001104"/>
    <x v="0"/>
    <s v="TRIPA DIR BOV SALG PED LOC 45/50 35CM POTE"/>
    <s v="PAB"/>
    <s v="Paio Bovino"/>
    <s v="MC"/>
    <n v="1526"/>
    <s v="BRL    "/>
    <x v="0"/>
    <s v="COMERCIO DE CARNES BODANESE LTDA ME"/>
    <s v="BODANESE"/>
    <s v="RO"/>
    <s v="RO"/>
    <n v="64892"/>
    <d v="2017-02-02T00:00:00"/>
    <s v="Faturamento"/>
    <s v="T17000048"/>
    <n v="240"/>
    <n v="5280"/>
    <n v="4422"/>
  </r>
  <r>
    <n v="201702"/>
    <m/>
    <m/>
    <x v="3"/>
    <n v="20104"/>
    <n v="30011000231000"/>
    <x v="0"/>
    <s v="TRIPA DIR BOV SALG PED LOC S/SECA 40CM"/>
    <s v="PAB"/>
    <s v="Paio Bovino"/>
    <s v="MC"/>
    <n v="1230"/>
    <s v="BRL    "/>
    <x v="0"/>
    <s v="LUDOVICO J TOZZO LTDA"/>
    <s v="LUDOVICO J TOZZO LTD"/>
    <s v="SC"/>
    <s v="SC"/>
    <n v="64907"/>
    <d v="2017-02-03T00:00:00"/>
    <s v="Faturamento"/>
    <s v="T16000687"/>
    <n v="400"/>
    <n v="4400"/>
    <n v="3465"/>
  </r>
  <r>
    <n v="201702"/>
    <m/>
    <m/>
    <x v="3"/>
    <n v="20104"/>
    <n v="30011000231000"/>
    <x v="0"/>
    <s v="TRIPA DIR BOV SALG PED LOC S/SECA 40CM"/>
    <s v="PAB"/>
    <s v="Paio Bovino"/>
    <s v="MC"/>
    <n v="1230"/>
    <s v="BRL    "/>
    <x v="0"/>
    <s v="LUDOVICO J TOZZO LTDA"/>
    <s v="LUDOVICO J TOZZO LTD"/>
    <s v="SC"/>
    <s v="RS"/>
    <n v="64906"/>
    <d v="2017-02-03T00:00:00"/>
    <s v="Faturamento"/>
    <s v="T16000687"/>
    <n v="200"/>
    <n v="2200"/>
    <n v="1732.5"/>
  </r>
  <r>
    <n v="201702"/>
    <m/>
    <m/>
    <x v="3"/>
    <n v="20104"/>
    <n v="30010803030400"/>
    <x v="0"/>
    <s v="TRIPA DIR BOV SALG 50/55 AB 9+9MT"/>
    <s v="TBD"/>
    <s v="Tripa Bovina Direita"/>
    <s v="MC"/>
    <n v="251"/>
    <s v="BRL    "/>
    <x v="0"/>
    <s v="BRF S.A."/>
    <s v="BRF"/>
    <s v="SC"/>
    <s v="SC"/>
    <n v="64912"/>
    <d v="2017-02-03T00:00:00"/>
    <s v="Faturamento"/>
    <s v="T17000035/00227"/>
    <n v="210"/>
    <n v="4410"/>
    <n v="3472.87"/>
  </r>
  <r>
    <n v="201702"/>
    <m/>
    <m/>
    <x v="3"/>
    <n v="20104"/>
    <n v="30010803030400"/>
    <x v="0"/>
    <s v="TRIPA DIR BOV SALG 50/55 AB 9+9MT"/>
    <s v="TBD"/>
    <s v="Tripa Bovina Direita"/>
    <s v="MC"/>
    <n v="251"/>
    <s v="BRL    "/>
    <x v="0"/>
    <s v="BRF S.A."/>
    <s v="BRF"/>
    <s v="SC"/>
    <s v="SC"/>
    <n v="64911"/>
    <d v="2017-02-03T00:00:00"/>
    <s v="Faturamento"/>
    <s v="T16001517/10473"/>
    <n v="210"/>
    <n v="4410"/>
    <n v="3472.87"/>
  </r>
  <r>
    <n v="201702"/>
    <m/>
    <m/>
    <x v="3"/>
    <n v="20104"/>
    <n v="30010802030400"/>
    <x v="0"/>
    <s v="TRIPA DIR BOV SALG 45/50 AB 9+9MT"/>
    <s v="TBD"/>
    <s v="Tripa Bovina Direita"/>
    <s v="MC"/>
    <n v="2407"/>
    <s v="BRL    "/>
    <x v="0"/>
    <s v="LUIZ ANDREAZZA BAZAR E FERRAGENS LTDA"/>
    <s v="LUIZ ANDREAZZA"/>
    <s v="RS"/>
    <s v="RS"/>
    <n v="64900"/>
    <d v="2017-02-03T00:00:00"/>
    <s v="Faturamento"/>
    <s v="T17000108/00676"/>
    <n v="120"/>
    <n v="1800"/>
    <n v="1417.5"/>
  </r>
  <r>
    <n v="201702"/>
    <m/>
    <m/>
    <x v="3"/>
    <n v="20104"/>
    <n v="30010603240200"/>
    <x v="0"/>
    <s v="TRIPA TORTA SECA 10X18 C/PELE 18MT"/>
    <s v="TB1"/>
    <s v="Tripa Bovina 1º Corte"/>
    <s v="MC"/>
    <n v="1230"/>
    <s v="BRL    "/>
    <x v="0"/>
    <s v="LUDOVICO J TOZZO LTDA"/>
    <s v="LUDOVICO J TOZZO LTD"/>
    <s v="SC"/>
    <s v="RS"/>
    <n v="64906"/>
    <d v="2017-02-03T00:00:00"/>
    <s v="Faturamento"/>
    <s v="T17000007/60006"/>
    <n v="350"/>
    <n v="2170"/>
    <n v="1708.88"/>
  </r>
  <r>
    <n v="201702"/>
    <m/>
    <m/>
    <x v="3"/>
    <n v="20104"/>
    <n v="30010603240200"/>
    <x v="0"/>
    <s v="TRIPA TORTA SECA 10X18 C/PELE 18MT"/>
    <s v="TB1"/>
    <s v="Tripa Bovina 1º Corte"/>
    <s v="MC"/>
    <n v="1230"/>
    <s v="BRL    "/>
    <x v="0"/>
    <s v="LUDOVICO J TOZZO LTDA"/>
    <s v="LUDOVICO J TOZZO LTD"/>
    <s v="SC"/>
    <s v="RS"/>
    <n v="64906"/>
    <d v="2017-02-03T00:00:00"/>
    <s v="Faturamento"/>
    <s v="T16001538/80800"/>
    <n v="350"/>
    <n v="2170"/>
    <n v="1708.8700000000001"/>
  </r>
  <r>
    <n v="201702"/>
    <m/>
    <m/>
    <x v="3"/>
    <n v="20104"/>
    <n v="30010502230100"/>
    <x v="0"/>
    <s v="TRIPA TOR BOV 2ºCORTE SALG ORIG SEMI-SECA 10MT"/>
    <s v="TB2"/>
    <s v="Tripa Bovina 2º Corte"/>
    <s v="MC"/>
    <n v="700"/>
    <s v="BRL    "/>
    <x v="0"/>
    <s v="MENON COMERCIO E REPRESENTACOES LTDA"/>
    <s v="MENON"/>
    <s v="RS"/>
    <s v="RS"/>
    <n v="64893"/>
    <d v="2017-02-02T00:00:00"/>
    <s v="Faturamento"/>
    <s v="T17000120"/>
    <n v="4720"/>
    <n v="16992"/>
    <n v="13381.2"/>
  </r>
  <r>
    <n v="201702"/>
    <m/>
    <m/>
    <x v="3"/>
    <n v="20104"/>
    <n v="30010502230100"/>
    <x v="0"/>
    <s v="TRIPA TOR BOV 2ºCORTE SALG ORIG SEMI-SECA 10MT"/>
    <s v="TB2"/>
    <s v="Tripa Bovina 2º Corte"/>
    <s v="MC"/>
    <n v="700"/>
    <s v="BRL    "/>
    <x v="0"/>
    <s v="MENON COMERCIO E REPRESENTACOES LTDA"/>
    <s v="MENON"/>
    <s v="RS"/>
    <s v="RS"/>
    <n v="64893"/>
    <d v="2017-02-02T00:00:00"/>
    <s v="Faturamento"/>
    <s v="T17000089"/>
    <n v="80"/>
    <n v="288"/>
    <n v="226.8"/>
  </r>
  <r>
    <n v="201702"/>
    <m/>
    <m/>
    <x v="3"/>
    <n v="20104"/>
    <n v="30010202020700"/>
    <x v="0"/>
    <s v="TRIPA TOR BOV 1º CORTE SALG SANF 36/38 II 90MT"/>
    <s v="TB1"/>
    <s v="Tripa Bovina 1º Corte"/>
    <s v="MC"/>
    <n v="35"/>
    <s v="BRL    "/>
    <x v="0"/>
    <s v="PESEL PRODUTOS EMBUTIDOS SERTANEJO LTDA"/>
    <s v="PESEL PROD"/>
    <s v="PI"/>
    <s v="PI"/>
    <n v="64882"/>
    <d v="2017-02-02T00:00:00"/>
    <s v="Faturamento"/>
    <s v="T17000001/00044"/>
    <n v="60"/>
    <n v="2100"/>
    <n v="1758.75"/>
  </r>
  <r>
    <n v="201702"/>
    <m/>
    <m/>
    <x v="3"/>
    <n v="20104"/>
    <n v="30010109030700"/>
    <x v="0"/>
    <s v="TRIPA TOR BOV 1ºCORTE SALG 40/43 AB 90MT"/>
    <s v="TB1"/>
    <s v="Tripa Bovina 1º Corte"/>
    <s v="MC"/>
    <n v="649"/>
    <s v="BRL    "/>
    <x v="0"/>
    <s v="COOPERATIVA CENTRAL AURORA ALIMENTOS"/>
    <s v="AURORA"/>
    <s v="SC"/>
    <s v="SC"/>
    <n v="64901"/>
    <d v="2017-02-03T00:00:00"/>
    <s v="Faturamento"/>
    <s v="T17000121/00678"/>
    <n v="70"/>
    <n v="2616.25"/>
    <n v="2060.3000000000002"/>
  </r>
  <r>
    <n v="201702"/>
    <m/>
    <m/>
    <x v="3"/>
    <n v="20104"/>
    <n v="30010109030700"/>
    <x v="0"/>
    <s v="TRIPA TOR BOV 1ºCORTE SALG 40/43 AB 90MT"/>
    <s v="TB1"/>
    <s v="Tripa Bovina 1º Corte"/>
    <s v="MC"/>
    <n v="649"/>
    <s v="BRL    "/>
    <x v="0"/>
    <s v="COOPERATIVA CENTRAL AURORA ALIMENTOS"/>
    <s v="AURORA"/>
    <s v="SC"/>
    <s v="SC"/>
    <n v="64901"/>
    <d v="2017-02-03T00:00:00"/>
    <s v="Faturamento"/>
    <s v="T17000111/00663"/>
    <n v="70"/>
    <n v="2616.25"/>
    <n v="2060.29"/>
  </r>
  <r>
    <n v="201702"/>
    <m/>
    <m/>
    <x v="3"/>
    <n v="20104"/>
    <n v="30010109030700"/>
    <x v="0"/>
    <s v="TRIPA TOR BOV 1ºCORTE SALG 40/43 AB 90MT"/>
    <s v="TB1"/>
    <s v="Tripa Bovina 1º Corte"/>
    <s v="MC"/>
    <n v="649"/>
    <s v="BRL    "/>
    <x v="0"/>
    <s v="COOPERATIVA CENTRAL AURORA ALIMENTOS"/>
    <s v="AURORA"/>
    <s v="SC"/>
    <s v="SC"/>
    <n v="64901"/>
    <d v="2017-02-03T00:00:00"/>
    <s v="Faturamento"/>
    <s v="T17000065/00688"/>
    <n v="70"/>
    <n v="2616.25"/>
    <n v="2060.31"/>
  </r>
  <r>
    <n v="201702"/>
    <m/>
    <m/>
    <x v="3"/>
    <n v="20104"/>
    <n v="30010109030700"/>
    <x v="0"/>
    <s v="TRIPA TOR BOV 1ºCORTE SALG 40/43 AB 90MT"/>
    <s v="TB1"/>
    <s v="Tripa Bovina 1º Corte"/>
    <s v="MC"/>
    <n v="649"/>
    <s v="BRL    "/>
    <x v="0"/>
    <s v="COOPERATIVA CENTRAL AURORA ALIMENTOS"/>
    <s v="AURORA"/>
    <s v="SC"/>
    <s v="SC"/>
    <n v="64901"/>
    <d v="2017-02-03T00:00:00"/>
    <s v="Faturamento"/>
    <s v="T17000121/00638"/>
    <n v="70"/>
    <n v="2616.25"/>
    <n v="2060.29"/>
  </r>
  <r>
    <n v="201702"/>
    <m/>
    <m/>
    <x v="3"/>
    <n v="20104"/>
    <n v="30010109030700"/>
    <x v="0"/>
    <s v="TRIPA TOR BOV 1ºCORTE SALG 40/43 AB 90MT"/>
    <s v="TB1"/>
    <s v="Tripa Bovina 1º Corte"/>
    <s v="MC"/>
    <n v="649"/>
    <s v="BRL    "/>
    <x v="0"/>
    <s v="COOPERATIVA CENTRAL AURORA ALIMENTOS"/>
    <s v="AURORA"/>
    <s v="SC"/>
    <s v="SC"/>
    <n v="64901"/>
    <d v="2017-02-03T00:00:00"/>
    <s v="Faturamento"/>
    <s v="T17000121/00636"/>
    <n v="70"/>
    <n v="2616.25"/>
    <n v="2060.3000000000002"/>
  </r>
  <r>
    <n v="201702"/>
    <m/>
    <m/>
    <x v="3"/>
    <n v="20104"/>
    <n v="30010109030700"/>
    <x v="0"/>
    <s v="TRIPA TOR BOV 1ºCORTE SALG 40/43 AB 90MT"/>
    <s v="TB1"/>
    <s v="Tripa Bovina 1º Corte"/>
    <s v="MC"/>
    <n v="649"/>
    <s v="BRL    "/>
    <x v="0"/>
    <s v="COOPERATIVA CENTRAL AURORA ALIMENTOS"/>
    <s v="AURORA"/>
    <s v="SC"/>
    <s v="SC"/>
    <n v="64901"/>
    <d v="2017-02-03T00:00:00"/>
    <s v="Faturamento"/>
    <s v="T17000121/00635"/>
    <n v="70"/>
    <n v="2616.25"/>
    <n v="2060.29"/>
  </r>
  <r>
    <n v="201702"/>
    <m/>
    <m/>
    <x v="3"/>
    <n v="20104"/>
    <n v="30010109030700"/>
    <x v="0"/>
    <s v="TRIPA TOR BOV 1ºCORTE SALG 40/43 AB 90MT"/>
    <s v="TB1"/>
    <s v="Tripa Bovina 1º Corte"/>
    <s v="MC"/>
    <n v="649"/>
    <s v="BRL    "/>
    <x v="0"/>
    <s v="COOPERATIVA CENTRAL AURORA ALIMENTOS"/>
    <s v="AURORA"/>
    <s v="SC"/>
    <s v="SC"/>
    <n v="64901"/>
    <d v="2017-02-03T00:00:00"/>
    <s v="Faturamento"/>
    <s v="T17000121/00634"/>
    <n v="70"/>
    <n v="2616.25"/>
    <n v="2060.3000000000002"/>
  </r>
  <r>
    <n v="201702"/>
    <m/>
    <m/>
    <x v="3"/>
    <n v="20104"/>
    <n v="30010109030700"/>
    <x v="0"/>
    <s v="TRIPA TOR BOV 1ºCORTE SALG 40/43 AB 90MT"/>
    <s v="TB1"/>
    <s v="Tripa Bovina 1º Corte"/>
    <s v="MC"/>
    <n v="649"/>
    <s v="BRL    "/>
    <x v="0"/>
    <s v="COOPERATIVA CENTRAL AURORA ALIMENTOS"/>
    <s v="AURORA"/>
    <s v="SC"/>
    <s v="SC"/>
    <n v="64901"/>
    <d v="2017-02-03T00:00:00"/>
    <s v="Faturamento"/>
    <s v="T17000121/00633"/>
    <n v="70"/>
    <n v="2616.25"/>
    <n v="2060.3000000000002"/>
  </r>
  <r>
    <n v="201702"/>
    <m/>
    <m/>
    <x v="3"/>
    <n v="20104"/>
    <n v="30010109030700"/>
    <x v="0"/>
    <s v="TRIPA TOR BOV 1ºCORTE SALG 40/43 AB 90MT"/>
    <s v="TB1"/>
    <s v="Tripa Bovina 1º Corte"/>
    <s v="MC"/>
    <n v="649"/>
    <s v="BRL    "/>
    <x v="0"/>
    <s v="COOPERATIVA CENTRAL AURORA ALIMENTOS"/>
    <s v="AURORA"/>
    <s v="SC"/>
    <s v="SC"/>
    <n v="64901"/>
    <d v="2017-02-03T00:00:00"/>
    <s v="Faturamento"/>
    <s v="T17000092/00637"/>
    <n v="70"/>
    <n v="2616.25"/>
    <n v="2060.3000000000002"/>
  </r>
  <r>
    <n v="201702"/>
    <m/>
    <m/>
    <x v="3"/>
    <n v="20104"/>
    <n v="30010109030700"/>
    <x v="0"/>
    <s v="TRIPA TOR BOV 1ºCORTE SALG 40/43 AB 90MT"/>
    <s v="TB1"/>
    <s v="Tripa Bovina 1º Corte"/>
    <s v="MC"/>
    <n v="649"/>
    <s v="BRL    "/>
    <x v="0"/>
    <s v="COOPERATIVA CENTRAL AURORA ALIMENTOS"/>
    <s v="AURORA"/>
    <s v="SC"/>
    <s v="SC"/>
    <n v="64901"/>
    <d v="2017-02-03T00:00:00"/>
    <s v="Faturamento"/>
    <s v="T17000121/00598"/>
    <n v="70"/>
    <n v="2616.25"/>
    <n v="2060.29"/>
  </r>
  <r>
    <n v="201702"/>
    <m/>
    <m/>
    <x v="3"/>
    <n v="20104"/>
    <n v="30010109030700"/>
    <x v="0"/>
    <s v="TRIPA TOR BOV 1ºCORTE SALG 40/43 AB 90MT"/>
    <s v="TB1"/>
    <s v="Tripa Bovina 1º Corte"/>
    <s v="MC"/>
    <n v="649"/>
    <s v="BRL    "/>
    <x v="0"/>
    <s v="COOPERATIVA CENTRAL AURORA ALIMENTOS"/>
    <s v="AURORA"/>
    <s v="SC"/>
    <s v="SC"/>
    <n v="64901"/>
    <d v="2017-02-03T00:00:00"/>
    <s v="Faturamento"/>
    <s v="T17000121/00597"/>
    <n v="70"/>
    <n v="2616.25"/>
    <n v="2060.3000000000002"/>
  </r>
  <r>
    <n v="201702"/>
    <m/>
    <m/>
    <x v="3"/>
    <n v="20104"/>
    <n v="30010109030700"/>
    <x v="0"/>
    <s v="TRIPA TOR BOV 1ºCORTE SALG 40/43 AB 90MT"/>
    <s v="TB1"/>
    <s v="Tripa Bovina 1º Corte"/>
    <s v="MC"/>
    <n v="649"/>
    <s v="BRL    "/>
    <x v="0"/>
    <s v="COOPERATIVA CENTRAL AURORA ALIMENTOS"/>
    <s v="AURORA"/>
    <s v="SC"/>
    <s v="SC"/>
    <n v="64901"/>
    <d v="2017-02-03T00:00:00"/>
    <s v="Faturamento"/>
    <s v="T17000114/00596"/>
    <n v="70"/>
    <n v="2616.25"/>
    <n v="2060.29"/>
  </r>
  <r>
    <n v="201702"/>
    <m/>
    <m/>
    <x v="3"/>
    <n v="20104"/>
    <n v="30010109030700"/>
    <x v="0"/>
    <s v="TRIPA TOR BOV 1ºCORTE SALG 40/43 AB 90MT"/>
    <s v="TB1"/>
    <s v="Tripa Bovina 1º Corte"/>
    <s v="MC"/>
    <n v="649"/>
    <s v="BRL    "/>
    <x v="0"/>
    <s v="COOPERATIVA CENTRAL AURORA ALIMENTOS"/>
    <s v="AURORA"/>
    <s v="SC"/>
    <s v="SC"/>
    <n v="64901"/>
    <d v="2017-02-03T00:00:00"/>
    <s v="Faturamento"/>
    <s v="T17000114/00595"/>
    <n v="70"/>
    <n v="2616.25"/>
    <n v="2060.3000000000002"/>
  </r>
  <r>
    <n v="201702"/>
    <m/>
    <m/>
    <x v="3"/>
    <n v="20104"/>
    <n v="30010109030700"/>
    <x v="0"/>
    <s v="TRIPA TOR BOV 1ºCORTE SALG 40/43 AB 90MT"/>
    <s v="TB1"/>
    <s v="Tripa Bovina 1º Corte"/>
    <s v="MC"/>
    <n v="649"/>
    <s v="BRL    "/>
    <x v="0"/>
    <s v="COOPERATIVA CENTRAL AURORA ALIMENTOS"/>
    <s v="AURORA"/>
    <s v="SC"/>
    <s v="SC"/>
    <n v="64901"/>
    <d v="2017-02-03T00:00:00"/>
    <s v="Faturamento"/>
    <s v="T17000114/00594"/>
    <n v="70"/>
    <n v="2616.25"/>
    <n v="2060.3000000000002"/>
  </r>
  <r>
    <n v="201702"/>
    <m/>
    <m/>
    <x v="3"/>
    <n v="20104"/>
    <n v="30010109030700"/>
    <x v="0"/>
    <s v="TRIPA TOR BOV 1ºCORTE SALG 40/43 AB 90MT"/>
    <s v="TB1"/>
    <s v="Tripa Bovina 1º Corte"/>
    <s v="MC"/>
    <n v="649"/>
    <s v="BRL    "/>
    <x v="0"/>
    <s v="COOPERATIVA CENTRAL AURORA ALIMENTOS"/>
    <s v="AURORA"/>
    <s v="SC"/>
    <s v="SC"/>
    <n v="64901"/>
    <d v="2017-02-03T00:00:00"/>
    <s v="Faturamento"/>
    <s v="T17000114/00593"/>
    <n v="70"/>
    <n v="2616.25"/>
    <n v="2060.3000000000002"/>
  </r>
  <r>
    <n v="201702"/>
    <m/>
    <m/>
    <x v="3"/>
    <n v="20104"/>
    <n v="30010109030700"/>
    <x v="0"/>
    <s v="TRIPA TOR BOV 1ºCORTE SALG 40/43 AB 90MT"/>
    <s v="TB1"/>
    <s v="Tripa Bovina 1º Corte"/>
    <s v="MC"/>
    <n v="649"/>
    <s v="BRL    "/>
    <x v="0"/>
    <s v="COOPERATIVA CENTRAL AURORA ALIMENTOS"/>
    <s v="AURORA"/>
    <s v="SC"/>
    <s v="SC"/>
    <n v="64901"/>
    <d v="2017-02-03T00:00:00"/>
    <s v="Faturamento"/>
    <s v="T17000092/00599"/>
    <n v="70"/>
    <n v="2616.25"/>
    <n v="2060.29"/>
  </r>
  <r>
    <n v="201702"/>
    <m/>
    <m/>
    <x v="2"/>
    <n v="10101"/>
    <n v="30090316110002"/>
    <x v="3"/>
    <s v="KK EDULMIX CSA 70"/>
    <s v="ADL"/>
    <s v="Aditivos Leite Diversos*"/>
    <s v="KG"/>
    <n v="1329"/>
    <s v="BRL    "/>
    <x v="0"/>
    <s v="BEM MINEIRO ALIMENTOS LTDA - ME"/>
    <s v="BEM MINEIRO ALIMENTO"/>
    <s v="MG"/>
    <s v="MG"/>
    <n v="85450"/>
    <d v="2017-02-01T00:00:00"/>
    <s v="Faturamento"/>
    <s v="21314"/>
    <n v="50"/>
    <n v="1600"/>
    <n v="1260"/>
  </r>
  <r>
    <n v="201702"/>
    <m/>
    <m/>
    <x v="2"/>
    <n v="10101"/>
    <n v="30090306420001"/>
    <x v="3"/>
    <s v="Z-TRIM"/>
    <s v="ADL"/>
    <s v="Aditivos Leite Diversos*"/>
    <s v="KG"/>
    <n v="870"/>
    <s v="BRL    "/>
    <x v="0"/>
    <s v="ITAMBE ALIMENTOS SA"/>
    <s v="ITAMBE ALIMENTOS SA"/>
    <s v="MG"/>
    <s v="MG"/>
    <n v="85467"/>
    <d v="2017-02-02T00:00:00"/>
    <s v="Faturamento"/>
    <s v="21271"/>
    <n v="900"/>
    <n v="58033.919999999998"/>
    <n v="50344.42"/>
  </r>
  <r>
    <n v="201702"/>
    <m/>
    <m/>
    <x v="2"/>
    <n v="10101"/>
    <n v="30090260510006"/>
    <x v="3"/>
    <s v="KK CREMIX CS 320"/>
    <s v="ETC"/>
    <s v="Estabilizante Creme De Leite UHT"/>
    <s v="KG"/>
    <n v="959"/>
    <s v="BRL    "/>
    <x v="0"/>
    <s v="EMBARE INDUSTRIAS ALIMENTICIAS S A"/>
    <s v="EMBARE"/>
    <s v="MG"/>
    <s v="MG"/>
    <n v="85460"/>
    <d v="2017-02-02T00:00:00"/>
    <s v="Faturamento"/>
    <s v="21195"/>
    <n v="925"/>
    <n v="35261.99"/>
    <n v="27768.809999999998"/>
  </r>
  <r>
    <n v="201702"/>
    <m/>
    <m/>
    <x v="2"/>
    <n v="10101"/>
    <n v="30090260510006"/>
    <x v="3"/>
    <s v="KK CREMIX CS 320"/>
    <s v="ETC"/>
    <s v="Estabilizante Creme De Leite UHT"/>
    <s v="KG"/>
    <n v="959"/>
    <s v="BRL    "/>
    <x v="0"/>
    <s v="EMBARE INDUSTRIAS ALIMENTICIAS S A"/>
    <s v="EMBARE"/>
    <s v="MG"/>
    <s v="MG"/>
    <n v="85460"/>
    <d v="2017-02-02T00:00:00"/>
    <s v="Faturamento"/>
    <s v="20984"/>
    <n v="325"/>
    <n v="12389.35"/>
    <n v="9756.6200000000008"/>
  </r>
  <r>
    <n v="201702"/>
    <m/>
    <m/>
    <x v="2"/>
    <n v="10101"/>
    <n v="30080222622002"/>
    <x v="4"/>
    <s v="PROTEX 2001 - SUDCOOP"/>
    <s v="PRT"/>
    <s v="Proteína"/>
    <s v="KG"/>
    <n v="1216"/>
    <s v="BRL    "/>
    <x v="0"/>
    <s v="FRIMESA COOPERATIVA CENTRAL"/>
    <s v="FRIMESA"/>
    <s v="PR"/>
    <s v="PR"/>
    <n v="85458"/>
    <d v="2017-02-02T00:00:00"/>
    <s v="Faturamento"/>
    <s v="21405"/>
    <n v="2000"/>
    <n v="17760"/>
    <n v="13986"/>
  </r>
  <r>
    <n v="201702"/>
    <m/>
    <m/>
    <x v="2"/>
    <n v="10101"/>
    <n v="30080222622002"/>
    <x v="4"/>
    <s v="PROTEX 2001 - SUDCOOP"/>
    <s v="PRT"/>
    <s v="Proteína"/>
    <s v="KG"/>
    <n v="1216"/>
    <s v="BRL    "/>
    <x v="0"/>
    <s v="FRIMESA COOPERATIVA CENTRAL"/>
    <s v="FRIMESA"/>
    <s v="PR"/>
    <s v="PR"/>
    <n v="85458"/>
    <d v="2017-02-02T00:00:00"/>
    <s v="Faturamento"/>
    <s v="21365"/>
    <n v="2000"/>
    <n v="17760"/>
    <n v="13986"/>
  </r>
  <r>
    <n v="201702"/>
    <m/>
    <m/>
    <x v="2"/>
    <n v="10101"/>
    <n v="30080222621010"/>
    <x v="4"/>
    <s v="PROGEL N 9800"/>
    <s v="PRT"/>
    <s v="Proteína"/>
    <s v="KG"/>
    <n v="1216"/>
    <s v="BRL    "/>
    <x v="0"/>
    <s v="FRIMESA COOPERATIVA CENTRAL"/>
    <s v="FRIMESA"/>
    <s v="PR"/>
    <s v="PR"/>
    <n v="85458"/>
    <d v="2017-02-02T00:00:00"/>
    <s v="Faturamento"/>
    <s v="21270"/>
    <n v="2000"/>
    <n v="18160"/>
    <n v="14301"/>
  </r>
  <r>
    <n v="201702"/>
    <m/>
    <m/>
    <x v="2"/>
    <n v="10101"/>
    <n v="30080222321002"/>
    <x v="4"/>
    <s v="PROTEINA DE SOJA 9070"/>
    <s v="ADC"/>
    <s v="Aditivos Carnes Diversos*"/>
    <s v="KG"/>
    <n v="246"/>
    <s v="BRL    "/>
    <x v="0"/>
    <s v="COOPERATIVA AGRARIA XANXERE"/>
    <s v="COOPER XANXERE"/>
    <s v="PR"/>
    <s v="PR"/>
    <n v="85433"/>
    <d v="2017-02-01T00:00:00"/>
    <s v="Faturamento"/>
    <s v="21156"/>
    <n v="200"/>
    <n v="4320"/>
    <n v="3402"/>
  </r>
  <r>
    <n v="201702"/>
    <m/>
    <m/>
    <x v="2"/>
    <n v="10101"/>
    <n v="30080212621001"/>
    <x v="4"/>
    <s v="GELKRAKI LF 9686"/>
    <s v="PRT"/>
    <s v="Proteína"/>
    <s v="KG"/>
    <n v="496"/>
    <s v="BRL    "/>
    <x v="0"/>
    <s v="FRICO INDUSTRIA E COMERCIO DE ALIMENTOS"/>
    <s v="FRICO"/>
    <s v="GO"/>
    <s v="GO"/>
    <n v="85485"/>
    <d v="2017-02-02T00:00:00"/>
    <s v="Faturamento"/>
    <s v="21404"/>
    <n v="700"/>
    <n v="11130"/>
    <n v="9655.27"/>
  </r>
  <r>
    <n v="201702"/>
    <m/>
    <m/>
    <x v="2"/>
    <n v="10101"/>
    <n v="30080202021006"/>
    <x v="4"/>
    <s v="BASE PREP. CALDO CARNE 2181"/>
    <s v="CPO"/>
    <s v="Compacto Outros*"/>
    <s v="KG"/>
    <n v="1070"/>
    <s v="BRL    "/>
    <x v="0"/>
    <s v="JIG S BRAUGARTEN MORUMBI ALIMENTOS LTDA."/>
    <s v="JIG S BRAUGARTEN"/>
    <s v="SP"/>
    <s v="SP"/>
    <n v="85484"/>
    <d v="2017-02-02T00:00:00"/>
    <s v="Faturamento"/>
    <s v="21147"/>
    <n v="20"/>
    <n v="347"/>
    <n v="273.26"/>
  </r>
  <r>
    <n v="201702"/>
    <m/>
    <m/>
    <x v="2"/>
    <n v="10101"/>
    <n v="30080202021006"/>
    <x v="4"/>
    <s v="BASE PREP. CALDO CARNE 2181"/>
    <s v="CPO"/>
    <s v="Compacto Outros*"/>
    <s v="KG"/>
    <n v="562"/>
    <s v="BRL    "/>
    <x v="0"/>
    <s v="CERVEJARIA DER BRAUMEISTER HIGIENOPOLIS"/>
    <s v="CERVEJARIA BRAUGARTE"/>
    <s v="SP"/>
    <s v="SP"/>
    <n v="85483"/>
    <d v="2017-02-02T00:00:00"/>
    <s v="Faturamento"/>
    <s v="21147"/>
    <n v="20"/>
    <n v="347"/>
    <n v="273.26"/>
  </r>
  <r>
    <n v="201702"/>
    <m/>
    <m/>
    <x v="2"/>
    <n v="10101"/>
    <n v="30080202021006"/>
    <x v="4"/>
    <s v="BASE PREP. CALDO CARNE 2181"/>
    <s v="CPO"/>
    <s v="Compacto Outros*"/>
    <s v="KG"/>
    <n v="813"/>
    <s v="BRL    "/>
    <x v="0"/>
    <s v="CERVEJARIA BRAUGARTEN TAMBORE EIRELI"/>
    <s v="CERVEJARIA BRAUGARTE"/>
    <s v="SP"/>
    <s v="SP"/>
    <n v="85482"/>
    <d v="2017-02-02T00:00:00"/>
    <s v="Faturamento"/>
    <s v="21147"/>
    <n v="20"/>
    <n v="347"/>
    <n v="273.27"/>
  </r>
  <r>
    <n v="201702"/>
    <m/>
    <m/>
    <x v="2"/>
    <n v="10101"/>
    <n v="30080202021006"/>
    <x v="4"/>
    <s v="BASE PREP. CALDO CARNE 2181"/>
    <s v="CPO"/>
    <s v="Compacto Outros*"/>
    <s v="KG"/>
    <n v="217"/>
    <s v="BRL    "/>
    <x v="0"/>
    <s v="CERVEJARIA DER BRAUMEISTER LTDA"/>
    <s v="CERVEJARIA BRAUGARTE"/>
    <s v="SP"/>
    <s v="SP"/>
    <n v="85481"/>
    <d v="2017-02-02T00:00:00"/>
    <s v="Faturamento"/>
    <s v="21147"/>
    <n v="20"/>
    <n v="347"/>
    <n v="273.27"/>
  </r>
  <r>
    <n v="201702"/>
    <m/>
    <m/>
    <x v="2"/>
    <n v="10101"/>
    <n v="30080202021006"/>
    <x v="4"/>
    <s v="BASE PREP. CALDO CARNE 2181"/>
    <s v="CPO"/>
    <s v="Compacto Outros*"/>
    <s v="KG"/>
    <n v="909"/>
    <s v="BRL    "/>
    <x v="0"/>
    <s v="BRAU SANTA CRUZ RESTAURANTE EIRELI EPP"/>
    <s v="BRAU SANTA CRUZ REST"/>
    <s v="SP"/>
    <s v="SP"/>
    <n v="85480"/>
    <d v="2017-02-02T00:00:00"/>
    <s v="Faturamento"/>
    <s v="21147"/>
    <n v="10"/>
    <n v="173.5"/>
    <n v="136.63"/>
  </r>
  <r>
    <n v="201702"/>
    <m/>
    <m/>
    <x v="2"/>
    <n v="10101"/>
    <n v="30080202021006"/>
    <x v="4"/>
    <s v="BASE PREP. CALDO CARNE 2181"/>
    <s v="CPO"/>
    <s v="Compacto Outros*"/>
    <s v="KG"/>
    <n v="909"/>
    <s v="BRL    "/>
    <x v="0"/>
    <s v="BRAU SANTA CRUZ RESTAURANTE EIRELI EPP"/>
    <s v="BRAU SANTA CRUZ REST"/>
    <s v="SP"/>
    <s v="SP"/>
    <n v="85480"/>
    <d v="2017-02-02T00:00:00"/>
    <s v="Faturamento"/>
    <s v="20552"/>
    <n v="10"/>
    <n v="173.5"/>
    <n v="136.63"/>
  </r>
  <r>
    <n v="201702"/>
    <m/>
    <m/>
    <x v="2"/>
    <n v="10101"/>
    <n v="30080202021005"/>
    <x v="4"/>
    <s v="BASE PREP. CALDO GALINHA 2180"/>
    <s v="CPO"/>
    <s v="Compacto Outros*"/>
    <s v="KG"/>
    <n v="1070"/>
    <s v="BRL    "/>
    <x v="0"/>
    <s v="JIG S BRAUGARTEN MORUMBI ALIMENTOS LTDA."/>
    <s v="JIG S BRAUGARTEN"/>
    <s v="SP"/>
    <s v="SP"/>
    <n v="85484"/>
    <d v="2017-02-02T00:00:00"/>
    <s v="Faturamento"/>
    <s v="21186"/>
    <n v="20"/>
    <n v="232.6"/>
    <n v="183.17"/>
  </r>
  <r>
    <n v="201702"/>
    <m/>
    <m/>
    <x v="2"/>
    <n v="10101"/>
    <n v="30080202021005"/>
    <x v="4"/>
    <s v="BASE PREP. CALDO GALINHA 2180"/>
    <s v="CPO"/>
    <s v="Compacto Outros*"/>
    <s v="KG"/>
    <n v="562"/>
    <s v="BRL    "/>
    <x v="0"/>
    <s v="CERVEJARIA DER BRAUMEISTER HIGIENOPOLIS"/>
    <s v="CERVEJARIA BRAUGARTE"/>
    <s v="SP"/>
    <s v="SP"/>
    <n v="85483"/>
    <d v="2017-02-02T00:00:00"/>
    <s v="Faturamento"/>
    <s v="21186"/>
    <n v="20"/>
    <n v="232.6"/>
    <n v="183.17"/>
  </r>
  <r>
    <n v="201702"/>
    <m/>
    <m/>
    <x v="2"/>
    <n v="10101"/>
    <n v="30080202021005"/>
    <x v="4"/>
    <s v="BASE PREP. CALDO GALINHA 2180"/>
    <s v="CPO"/>
    <s v="Compacto Outros*"/>
    <s v="KG"/>
    <n v="813"/>
    <s v="BRL    "/>
    <x v="0"/>
    <s v="CERVEJARIA BRAUGARTEN TAMBORE EIRELI"/>
    <s v="CERVEJARIA BRAUGARTE"/>
    <s v="SP"/>
    <s v="SP"/>
    <n v="85482"/>
    <d v="2017-02-02T00:00:00"/>
    <s v="Faturamento"/>
    <s v="21186"/>
    <n v="40"/>
    <n v="465.2"/>
    <n v="366.33"/>
  </r>
  <r>
    <n v="201702"/>
    <m/>
    <m/>
    <x v="2"/>
    <n v="10101"/>
    <n v="30080202021005"/>
    <x v="4"/>
    <s v="BASE PREP. CALDO GALINHA 2180"/>
    <s v="CPO"/>
    <s v="Compacto Outros*"/>
    <s v="KG"/>
    <n v="217"/>
    <s v="BRL    "/>
    <x v="0"/>
    <s v="CERVEJARIA DER BRAUMEISTER LTDA"/>
    <s v="CERVEJARIA BRAUGARTE"/>
    <s v="SP"/>
    <s v="SP"/>
    <n v="85481"/>
    <d v="2017-02-02T00:00:00"/>
    <s v="Faturamento"/>
    <s v="21186"/>
    <n v="40"/>
    <n v="465.2"/>
    <n v="366.33"/>
  </r>
  <r>
    <n v="201702"/>
    <m/>
    <m/>
    <x v="2"/>
    <n v="10101"/>
    <n v="30080202021005"/>
    <x v="4"/>
    <s v="BASE PREP. CALDO GALINHA 2180"/>
    <s v="CPO"/>
    <s v="Compacto Outros*"/>
    <s v="KG"/>
    <n v="909"/>
    <s v="BRL    "/>
    <x v="0"/>
    <s v="BRAU SANTA CRUZ RESTAURANTE EIRELI EPP"/>
    <s v="BRAU SANTA CRUZ REST"/>
    <s v="SP"/>
    <s v="SP"/>
    <n v="85480"/>
    <d v="2017-02-02T00:00:00"/>
    <s v="Faturamento"/>
    <s v="21186"/>
    <n v="20"/>
    <n v="232.6"/>
    <n v="183.17"/>
  </r>
  <r>
    <n v="201702"/>
    <m/>
    <m/>
    <x v="2"/>
    <n v="10101"/>
    <n v="30080172722010"/>
    <x v="4"/>
    <s v="COND. DEFUMAX LIQUIDO"/>
    <s v="FUM"/>
    <s v="Fumaça"/>
    <s v="KG"/>
    <n v="649"/>
    <s v="BRL    "/>
    <x v="0"/>
    <s v="COOPERATIVA CENTRAL AURORA ALIMENTOS"/>
    <s v="AURORA"/>
    <s v="SC"/>
    <s v="SC"/>
    <n v="85444"/>
    <d v="2017-02-01T00:00:00"/>
    <s v="Faturamento"/>
    <s v="20761"/>
    <n v="300"/>
    <n v="2850"/>
    <n v="2244.37"/>
  </r>
  <r>
    <n v="201702"/>
    <m/>
    <m/>
    <x v="2"/>
    <n v="10101"/>
    <n v="30080172721010"/>
    <x v="4"/>
    <s v="COND. DEFUMAX LIQUIDO"/>
    <s v="FUM"/>
    <s v="Fumaça"/>
    <s v="KG"/>
    <n v="1216"/>
    <s v="BRL    "/>
    <x v="0"/>
    <s v="FRIMESA COOPERATIVA CENTRAL"/>
    <s v="FRIMESA"/>
    <s v="PR"/>
    <s v="PR"/>
    <n v="85458"/>
    <d v="2017-02-02T00:00:00"/>
    <s v="Faturamento"/>
    <s v="21275"/>
    <n v="20"/>
    <n v="178"/>
    <n v="140.17000000000002"/>
  </r>
  <r>
    <n v="201702"/>
    <m/>
    <m/>
    <x v="2"/>
    <n v="10101"/>
    <n v="30080172721010"/>
    <x v="4"/>
    <s v="COND. DEFUMAX LIQUIDO"/>
    <s v="FUM"/>
    <s v="Fumaça"/>
    <s v="KG"/>
    <n v="1216"/>
    <s v="BRL    "/>
    <x v="0"/>
    <s v="FRIMESA COOPERATIVA CENTRAL"/>
    <s v="FRIMESA"/>
    <s v="PR"/>
    <s v="PR"/>
    <n v="85458"/>
    <d v="2017-02-02T00:00:00"/>
    <s v="Faturamento"/>
    <s v="21161"/>
    <n v="480"/>
    <n v="4272"/>
    <n v="3364.2"/>
  </r>
  <r>
    <n v="201702"/>
    <m/>
    <m/>
    <x v="2"/>
    <n v="10101"/>
    <n v="30080172721007"/>
    <x v="4"/>
    <s v="KRAKISMOKE RM 3127 (NB1)"/>
    <s v="FUM"/>
    <s v="Fumaça"/>
    <s v="KG"/>
    <n v="649"/>
    <s v="BRL    "/>
    <x v="0"/>
    <s v="COOPERATIVA CENTRAL AURORA ALIMENTOS"/>
    <s v="AURORA"/>
    <s v="SC"/>
    <s v="SC"/>
    <n v="85444"/>
    <d v="2017-02-01T00:00:00"/>
    <s v="Faturamento"/>
    <s v="20760"/>
    <n v="20"/>
    <n v="730"/>
    <n v="633.28"/>
  </r>
  <r>
    <n v="201702"/>
    <m/>
    <m/>
    <x v="2"/>
    <n v="10101"/>
    <n v="30080172721006"/>
    <x v="4"/>
    <s v="KRAKISMOKE 9088 (NB2)"/>
    <s v="FUM"/>
    <s v="Fumaça"/>
    <s v="KG"/>
    <n v="649"/>
    <s v="BRL    "/>
    <x v="0"/>
    <s v="COOPERATIVA CENTRAL AURORA ALIMENTOS"/>
    <s v="AURORA"/>
    <s v="SC"/>
    <s v="SC"/>
    <n v="85444"/>
    <d v="2017-02-01T00:00:00"/>
    <s v="Faturamento"/>
    <s v="16587"/>
    <n v="15"/>
    <n v="1261.5"/>
    <n v="1094.3599999999999"/>
  </r>
  <r>
    <n v="201702"/>
    <m/>
    <m/>
    <x v="2"/>
    <n v="10101"/>
    <n v="30080172721002"/>
    <x v="4"/>
    <s v="KRAKISMOKE FM 3121"/>
    <s v="FUM"/>
    <s v="Fumaça"/>
    <s v="KG"/>
    <n v="496"/>
    <s v="BRL    "/>
    <x v="0"/>
    <s v="FRICO INDUSTRIA E COMERCIO DE ALIMENTOS"/>
    <s v="FRICO"/>
    <s v="GO"/>
    <s v="GO"/>
    <n v="85485"/>
    <d v="2017-02-02T00:00:00"/>
    <s v="Faturamento"/>
    <s v="21281"/>
    <n v="40"/>
    <n v="113.2"/>
    <n v="94.8"/>
  </r>
  <r>
    <n v="201702"/>
    <m/>
    <m/>
    <x v="2"/>
    <n v="10101"/>
    <n v="30080172721002"/>
    <x v="4"/>
    <s v="KRAKISMOKE FM 3121"/>
    <s v="FUM"/>
    <s v="Fumaça"/>
    <s v="KG"/>
    <n v="496"/>
    <s v="BRL    "/>
    <x v="0"/>
    <s v="FRICO INDUSTRIA E COMERCIO DE ALIMENTOS"/>
    <s v="FRICO"/>
    <s v="GO"/>
    <s v="GO"/>
    <n v="85485"/>
    <d v="2017-02-02T00:00:00"/>
    <s v="Faturamento"/>
    <s v="20871"/>
    <n v="160"/>
    <n v="452.8"/>
    <n v="379.22"/>
  </r>
  <r>
    <n v="201702"/>
    <m/>
    <m/>
    <x v="2"/>
    <n v="10101"/>
    <n v="30080162221020"/>
    <x v="4"/>
    <s v="KRAKISMOKE 9934"/>
    <s v="FUM"/>
    <s v="Fumaça"/>
    <s v="KG"/>
    <n v="246"/>
    <s v="BRL    "/>
    <x v="0"/>
    <s v="COOPERATIVA AGRARIA XANXERE"/>
    <s v="COOPER XANXERE"/>
    <s v="PR"/>
    <s v="PR"/>
    <n v="85433"/>
    <d v="2017-02-01T00:00:00"/>
    <s v="Faturamento"/>
    <s v="21160"/>
    <n v="400"/>
    <n v="12308"/>
    <n v="9692.56"/>
  </r>
  <r>
    <n v="201702"/>
    <m/>
    <m/>
    <x v="2"/>
    <n v="10101"/>
    <n v="30080140722001"/>
    <x v="4"/>
    <s v="KRAKOLINE E"/>
    <s v="EMU "/>
    <s v="Emulsificante"/>
    <s v="KG"/>
    <n v="807"/>
    <s v="BRL    "/>
    <x v="0"/>
    <s v="F R CASTRO ME"/>
    <s v="F R CASTRO"/>
    <s v="PR"/>
    <s v="PR"/>
    <n v="85487"/>
    <d v="2017-02-02T00:00:00"/>
    <s v="Faturamento"/>
    <s v="20982"/>
    <n v="25"/>
    <n v="370.5"/>
    <n v="291.77"/>
  </r>
  <r>
    <n v="201702"/>
    <m/>
    <m/>
    <x v="2"/>
    <n v="10101"/>
    <n v="30080140722001"/>
    <x v="4"/>
    <s v="KRAKOLINE E"/>
    <s v="EMU "/>
    <s v="Emulsificante"/>
    <s v="KG"/>
    <n v="807"/>
    <s v="BRL    "/>
    <x v="0"/>
    <s v="F R CASTRO ME"/>
    <s v="F R CASTRO"/>
    <s v="PR"/>
    <s v="PR"/>
    <n v="85487"/>
    <d v="2017-02-02T00:00:00"/>
    <s v="Faturamento"/>
    <s v="20944"/>
    <n v="25"/>
    <n v="370.5"/>
    <n v="291.76"/>
  </r>
  <r>
    <n v="201702"/>
    <m/>
    <m/>
    <x v="2"/>
    <n v="10101"/>
    <n v="30080140722001"/>
    <x v="4"/>
    <s v="KRAKOLINE E"/>
    <s v="EMU "/>
    <s v="Emulsificante"/>
    <s v="KG"/>
    <n v="248"/>
    <s v="BRL    "/>
    <x v="0"/>
    <s v="NOTARO ALIMENTOS LTDA"/>
    <s v="NOTARO"/>
    <s v="PE"/>
    <s v="PE"/>
    <n v="85456"/>
    <d v="2017-02-01T00:00:00"/>
    <s v="Faturamento"/>
    <s v="20982"/>
    <n v="500"/>
    <n v="9225"/>
    <n v="7725.9400000000005"/>
  </r>
  <r>
    <n v="201702"/>
    <m/>
    <m/>
    <x v="2"/>
    <n v="10101"/>
    <n v="30080140722001"/>
    <x v="4"/>
    <s v="KRAKOLINE E"/>
    <s v="EMU "/>
    <s v="Emulsificante"/>
    <s v="KG"/>
    <n v="248"/>
    <s v="BRL    "/>
    <x v="0"/>
    <s v="NOTARO ALIMENTOS LTDA"/>
    <s v="NOTARO"/>
    <s v="PE"/>
    <s v="PE"/>
    <n v="85456"/>
    <d v="2017-02-01T00:00:00"/>
    <s v="Faturamento"/>
    <s v="20944"/>
    <n v="1000"/>
    <n v="18450"/>
    <n v="15451.87"/>
  </r>
  <r>
    <n v="201702"/>
    <m/>
    <m/>
    <x v="2"/>
    <n v="10101"/>
    <n v="30080140722001"/>
    <x v="4"/>
    <s v="KRAKOLINE E"/>
    <s v="EMU "/>
    <s v="Emulsificante"/>
    <s v="KG"/>
    <n v="716"/>
    <s v="BRL    "/>
    <x v="0"/>
    <s v="ADELIS INDUSTRIA E COMERCIO DE ALIMENTOS"/>
    <s v="ADELIS"/>
    <s v="RS"/>
    <s v="RS"/>
    <n v="85443"/>
    <d v="2017-02-01T00:00:00"/>
    <s v="Faturamento"/>
    <s v="20982"/>
    <n v="75"/>
    <n v="1192.5"/>
    <n v="939.1"/>
  </r>
  <r>
    <n v="201702"/>
    <m/>
    <m/>
    <x v="2"/>
    <n v="10101"/>
    <n v="30080140722001"/>
    <x v="4"/>
    <s v="KRAKOLINE E"/>
    <s v="EMU "/>
    <s v="Emulsificante"/>
    <s v="KG"/>
    <n v="27"/>
    <s v="BRL    "/>
    <x v="0"/>
    <s v="TRIPASUL COMERCIO VAREJISTA DE TRIPAS LT"/>
    <s v="TRIPASUL"/>
    <s v="MS"/>
    <s v="MS"/>
    <n v="85442"/>
    <d v="2017-02-01T00:00:00"/>
    <s v="Faturamento"/>
    <s v="20982"/>
    <n v="50"/>
    <n v="701"/>
    <n v="587.08000000000004"/>
  </r>
  <r>
    <n v="201702"/>
    <m/>
    <m/>
    <x v="2"/>
    <n v="10101"/>
    <n v="30080140722001"/>
    <x v="4"/>
    <s v="KRAKOLINE E"/>
    <s v="EMU "/>
    <s v="Emulsificante"/>
    <s v="KG"/>
    <n v="27"/>
    <s v="BRL    "/>
    <x v="0"/>
    <s v="TRIPASUL COMERCIO VAREJISTA DE TRIPAS LT"/>
    <s v="TRIPASUL"/>
    <s v="MS"/>
    <s v="MS"/>
    <n v="85442"/>
    <d v="2017-02-01T00:00:00"/>
    <s v="Faturamento"/>
    <s v="20944"/>
    <n v="100"/>
    <n v="1402"/>
    <n v="1174.18"/>
  </r>
  <r>
    <n v="201702"/>
    <m/>
    <m/>
    <x v="2"/>
    <n v="10101"/>
    <n v="30080140722001"/>
    <x v="4"/>
    <s v="KRAKOLINE E"/>
    <s v="EMU "/>
    <s v="Emulsificante"/>
    <s v="KG"/>
    <n v="227"/>
    <s v="BRL    "/>
    <x v="0"/>
    <s v="COLMEIA DISTRIBUIDORA LTDA - EPP"/>
    <s v="COLMEIA"/>
    <s v="PR"/>
    <s v="PR"/>
    <n v="85440"/>
    <d v="2017-02-01T00:00:00"/>
    <s v="Faturamento"/>
    <s v="20944"/>
    <n v="25"/>
    <n v="397.5"/>
    <n v="313.02999999999997"/>
  </r>
  <r>
    <n v="201702"/>
    <m/>
    <m/>
    <x v="2"/>
    <n v="10101"/>
    <n v="30080140722001"/>
    <x v="4"/>
    <s v="KRAKOLINE E"/>
    <s v="EMU "/>
    <s v="Emulsificante"/>
    <s v="KG"/>
    <n v="387"/>
    <s v="BRL    "/>
    <x v="0"/>
    <s v="EQUIPAR - MAQUINAS E EMBALAGENS LTDA - E"/>
    <s v="EQUIPAR - MAQUINAS E"/>
    <s v="PR"/>
    <s v="PR"/>
    <n v="85439"/>
    <d v="2017-02-01T00:00:00"/>
    <s v="Faturamento"/>
    <s v="20944"/>
    <n v="75"/>
    <n v="1192.5"/>
    <n v="939.09"/>
  </r>
  <r>
    <n v="201702"/>
    <m/>
    <m/>
    <x v="2"/>
    <n v="10101"/>
    <n v="30080132621001"/>
    <x v="4"/>
    <s v="ESPESSANTE P/FINS ALIM. 8020 PLUS"/>
    <s v="EPC"/>
    <s v="Espessante Carne"/>
    <s v="KG"/>
    <n v="1216"/>
    <s v="BRL    "/>
    <x v="0"/>
    <s v="FRIMESA COOPERATIVA CENTRAL"/>
    <s v="FRIMESA"/>
    <s v="PR"/>
    <s v="PR"/>
    <n v="85458"/>
    <d v="2017-02-02T00:00:00"/>
    <s v="Faturamento"/>
    <s v="21240"/>
    <n v="500"/>
    <n v="11900"/>
    <n v="10323.25"/>
  </r>
  <r>
    <n v="201702"/>
    <m/>
    <m/>
    <x v="2"/>
    <n v="10101"/>
    <n v="30080130521001"/>
    <x v="4"/>
    <s v="BASE ESPES. P/EMBUT. COZIDO 3287"/>
    <s v="EMU "/>
    <s v="Emulsificante"/>
    <s v="KG"/>
    <n v="248"/>
    <s v="BRL    "/>
    <x v="0"/>
    <s v="NOTARO ALIMENTOS LTDA"/>
    <s v="NOTARO"/>
    <s v="PE"/>
    <s v="PE"/>
    <n v="85456"/>
    <d v="2017-02-01T00:00:00"/>
    <s v="Faturamento"/>
    <s v="20735"/>
    <n v="2100"/>
    <n v="25200"/>
    <n v="21105"/>
  </r>
  <r>
    <n v="201702"/>
    <m/>
    <m/>
    <x v="2"/>
    <n v="10101"/>
    <n v="30080130521001"/>
    <x v="4"/>
    <s v="BASE ESPES. P/EMBUT. COZIDO 3287"/>
    <s v="EMU "/>
    <s v="Emulsificante"/>
    <s v="KG"/>
    <n v="248"/>
    <s v="BRL    "/>
    <x v="0"/>
    <s v="NOTARO ALIMENTOS LTDA"/>
    <s v="NOTARO"/>
    <s v="PE"/>
    <s v="PE"/>
    <n v="85456"/>
    <d v="2017-02-01T00:00:00"/>
    <s v="Faturamento"/>
    <s v="20457"/>
    <n v="20"/>
    <n v="240"/>
    <n v="201"/>
  </r>
  <r>
    <n v="201702"/>
    <m/>
    <m/>
    <x v="2"/>
    <n v="10101"/>
    <n v="30080110525007"/>
    <x v="4"/>
    <s v="PO HUNGARO V - KRAKI"/>
    <s v="ADC"/>
    <s v="Aditivos Carnes Diversos*"/>
    <s v="KG"/>
    <n v="1034"/>
    <s v="BRL    "/>
    <x v="0"/>
    <s v="AVIVAR ALIMENTOS LTDA"/>
    <s v="AVIVAR ALIMENTOS"/>
    <s v="MG"/>
    <s v="MG"/>
    <n v="85474"/>
    <d v="2017-02-02T00:00:00"/>
    <s v="Faturamento"/>
    <s v="21369"/>
    <n v="1000"/>
    <n v="2520"/>
    <n v="1984.5"/>
  </r>
  <r>
    <n v="201702"/>
    <m/>
    <m/>
    <x v="2"/>
    <n v="10101"/>
    <n v="30080110525007"/>
    <x v="4"/>
    <s v="PO HUNGARO V - KRAKI"/>
    <s v="ADC"/>
    <s v="Aditivos Carnes Diversos*"/>
    <s v="KG"/>
    <n v="1034"/>
    <s v="BRL    "/>
    <x v="0"/>
    <s v="AVIVAR ALIMENTOS LTDA"/>
    <s v="AVIVAR ALIMENTOS"/>
    <s v="MG"/>
    <s v="MG"/>
    <n v="85474"/>
    <d v="2017-02-02T00:00:00"/>
    <s v="Faturamento"/>
    <s v="21353"/>
    <n v="1200"/>
    <n v="3024"/>
    <n v="2381.4"/>
  </r>
  <r>
    <n v="201702"/>
    <m/>
    <m/>
    <x v="2"/>
    <n v="10101"/>
    <n v="30080110525007"/>
    <x v="4"/>
    <s v="PO HUNGARO V - KRAKI"/>
    <s v="ADC"/>
    <s v="Aditivos Carnes Diversos*"/>
    <s v="KG"/>
    <n v="1034"/>
    <s v="BRL    "/>
    <x v="0"/>
    <s v="AVIVAR ALIMENTOS LTDA"/>
    <s v="AVIVAR ALIMENTOS"/>
    <s v="MG"/>
    <s v="MG"/>
    <n v="85474"/>
    <d v="2017-02-02T00:00:00"/>
    <s v="Faturamento"/>
    <s v="21239"/>
    <n v="1800"/>
    <n v="4536"/>
    <n v="3572.1"/>
  </r>
  <r>
    <n v="201702"/>
    <m/>
    <m/>
    <x v="2"/>
    <n v="10101"/>
    <n v="30080110525007"/>
    <x v="4"/>
    <s v="PO HUNGARO V - KRAKI"/>
    <s v="ADC"/>
    <s v="Aditivos Carnes Diversos*"/>
    <s v="KG"/>
    <n v="1216"/>
    <s v="BRL    "/>
    <x v="0"/>
    <s v="FRIMESA COOPERATIVA CENTRAL"/>
    <s v="FRIMESA"/>
    <s v="PR"/>
    <s v="PR"/>
    <n v="85458"/>
    <d v="2017-02-02T00:00:00"/>
    <s v="Faturamento"/>
    <s v="21353"/>
    <n v="600"/>
    <n v="1758"/>
    <n v="1384.42"/>
  </r>
  <r>
    <n v="201702"/>
    <m/>
    <m/>
    <x v="2"/>
    <n v="10101"/>
    <n v="30080110523001"/>
    <x v="4"/>
    <s v="PO HUNGARO III"/>
    <s v="ADC"/>
    <s v="Aditivos Carnes Diversos*"/>
    <s v="KG"/>
    <n v="1212"/>
    <s v="BRL    "/>
    <x v="0"/>
    <s v="JUNG REPRESENTACOES COMERCIAIS LTDA EPP"/>
    <s v="JUNG REPRESENTACOES"/>
    <s v="SC"/>
    <s v="SC"/>
    <n v="85448"/>
    <d v="2017-02-01T00:00:00"/>
    <s v="Faturamento"/>
    <s v="21374"/>
    <n v="150"/>
    <n v="441"/>
    <n v="347.29"/>
  </r>
  <r>
    <n v="201702"/>
    <m/>
    <m/>
    <x v="2"/>
    <n v="10101"/>
    <n v="30080110522001"/>
    <x v="4"/>
    <s v="PO HUNGARO III"/>
    <s v="ADC"/>
    <s v="Aditivos Carnes Diversos*"/>
    <s v="KG"/>
    <n v="807"/>
    <s v="BRL    "/>
    <x v="0"/>
    <s v="F R CASTRO ME"/>
    <s v="F R CASTRO"/>
    <s v="PR"/>
    <s v="PR"/>
    <n v="85487"/>
    <d v="2017-02-02T00:00:00"/>
    <s v="Faturamento"/>
    <s v="21331"/>
    <n v="30"/>
    <n v="90.6"/>
    <n v="71.36"/>
  </r>
  <r>
    <n v="201702"/>
    <m/>
    <m/>
    <x v="2"/>
    <n v="10101"/>
    <n v="30080110522001"/>
    <x v="4"/>
    <s v="PO HUNGARO III"/>
    <s v="ADC"/>
    <s v="Aditivos Carnes Diversos*"/>
    <s v="KG"/>
    <n v="1212"/>
    <s v="BRL    "/>
    <x v="0"/>
    <s v="JUNG REPRESENTACOES COMERCIAIS LTDA EPP"/>
    <s v="JUNG REPRESENTACOES"/>
    <s v="SC"/>
    <s v="SC"/>
    <n v="85448"/>
    <d v="2017-02-01T00:00:00"/>
    <s v="Faturamento"/>
    <s v="21331"/>
    <n v="90"/>
    <n v="271.8"/>
    <n v="214.04000000000002"/>
  </r>
  <r>
    <n v="201702"/>
    <m/>
    <m/>
    <x v="2"/>
    <n v="10101"/>
    <n v="30080110522001"/>
    <x v="4"/>
    <s v="PO HUNGARO III"/>
    <s v="ADC"/>
    <s v="Aditivos Carnes Diversos*"/>
    <s v="KG"/>
    <n v="716"/>
    <s v="BRL    "/>
    <x v="0"/>
    <s v="ADELIS INDUSTRIA E COMERCIO DE ALIMENTOS"/>
    <s v="ADELIS"/>
    <s v="RS"/>
    <s v="RS"/>
    <n v="85443"/>
    <d v="2017-02-01T00:00:00"/>
    <s v="Faturamento"/>
    <s v="21331"/>
    <n v="60"/>
    <n v="189"/>
    <n v="148.84"/>
  </r>
  <r>
    <n v="201702"/>
    <m/>
    <m/>
    <x v="2"/>
    <n v="10101"/>
    <n v="30080110522001"/>
    <x v="4"/>
    <s v="PO HUNGARO III"/>
    <s v="ADC"/>
    <s v="Aditivos Carnes Diversos*"/>
    <s v="KG"/>
    <n v="227"/>
    <s v="BRL    "/>
    <x v="0"/>
    <s v="COLMEIA DISTRIBUIDORA LTDA - EPP"/>
    <s v="COLMEIA"/>
    <s v="PR"/>
    <s v="PR"/>
    <n v="85440"/>
    <d v="2017-02-01T00:00:00"/>
    <s v="Faturamento"/>
    <s v="21331"/>
    <n v="150"/>
    <n v="453"/>
    <n v="356.74"/>
  </r>
  <r>
    <n v="201702"/>
    <m/>
    <m/>
    <x v="2"/>
    <n v="10101"/>
    <n v="30080110522001"/>
    <x v="4"/>
    <s v="PO HUNGARO III"/>
    <s v="ADC"/>
    <s v="Aditivos Carnes Diversos*"/>
    <s v="KG"/>
    <n v="387"/>
    <s v="BRL    "/>
    <x v="0"/>
    <s v="EQUIPAR - MAQUINAS E EMBALAGENS LTDA - E"/>
    <s v="EQUIPAR - MAQUINAS E"/>
    <s v="PR"/>
    <s v="PR"/>
    <n v="85439"/>
    <d v="2017-02-01T00:00:00"/>
    <s v="Faturamento"/>
    <s v="21331"/>
    <n v="90"/>
    <n v="271.8"/>
    <n v="214.04000000000002"/>
  </r>
  <r>
    <n v="201702"/>
    <m/>
    <m/>
    <x v="2"/>
    <n v="10101"/>
    <n v="30080110521004"/>
    <x v="4"/>
    <s v="KURAGEL"/>
    <s v="ADC"/>
    <s v="Aditivos Carnes Diversos*"/>
    <s v="KG"/>
    <n v="248"/>
    <s v="BRL    "/>
    <x v="0"/>
    <s v="NOTARO ALIMENTOS LTDA"/>
    <s v="NOTARO"/>
    <s v="PE"/>
    <s v="PE"/>
    <n v="85456"/>
    <d v="2017-02-01T00:00:00"/>
    <s v="Faturamento"/>
    <s v="21446"/>
    <n v="175"/>
    <n v="402.5"/>
    <n v="337.1"/>
  </r>
  <r>
    <n v="201702"/>
    <m/>
    <m/>
    <x v="2"/>
    <n v="10101"/>
    <n v="30080110521004"/>
    <x v="4"/>
    <s v="KURAGEL"/>
    <s v="ADC"/>
    <s v="Aditivos Carnes Diversos*"/>
    <s v="KG"/>
    <n v="248"/>
    <s v="BRL    "/>
    <x v="0"/>
    <s v="NOTARO ALIMENTOS LTDA"/>
    <s v="NOTARO"/>
    <s v="PE"/>
    <s v="PE"/>
    <n v="85456"/>
    <d v="2017-02-01T00:00:00"/>
    <s v="Faturamento"/>
    <s v="20672"/>
    <n v="725"/>
    <n v="1667.5"/>
    <n v="1396.52"/>
  </r>
  <r>
    <n v="201702"/>
    <m/>
    <m/>
    <x v="2"/>
    <n v="10101"/>
    <n v="30080110521004"/>
    <x v="4"/>
    <s v="KURAGEL"/>
    <s v="ADC"/>
    <s v="Aditivos Carnes Diversos*"/>
    <s v="KG"/>
    <n v="27"/>
    <s v="BRL    "/>
    <x v="0"/>
    <s v="TRIPASUL COMERCIO VAREJISTA DE TRIPAS LT"/>
    <s v="TRIPASUL"/>
    <s v="MS"/>
    <s v="MS"/>
    <n v="85442"/>
    <d v="2017-02-01T00:00:00"/>
    <s v="Faturamento"/>
    <s v="20672"/>
    <n v="75"/>
    <n v="204.75"/>
    <n v="171.48"/>
  </r>
  <r>
    <n v="201702"/>
    <m/>
    <m/>
    <x v="2"/>
    <n v="10101"/>
    <n v="30080110521001"/>
    <x v="4"/>
    <s v="PO HUNGARO III"/>
    <s v="ADC"/>
    <s v="Aditivos Carnes Diversos*"/>
    <s v="KG"/>
    <n v="1401"/>
    <s v="BRL    "/>
    <x v="0"/>
    <s v="CASA DE CARNES VILACA LIMA LTDA ME"/>
    <s v="VILACA"/>
    <s v="MG"/>
    <s v="MG"/>
    <n v="85438"/>
    <d v="2017-02-01T00:00:00"/>
    <s v="Faturamento"/>
    <s v="19284"/>
    <n v="30"/>
    <n v="69.599999999999994"/>
    <n v="54.809999999999995"/>
  </r>
  <r>
    <n v="201702"/>
    <m/>
    <m/>
    <x v="2"/>
    <n v="10101"/>
    <n v="30080091824010"/>
    <x v="5"/>
    <s v="ANNATTO NATURAL COLOR WS 3600"/>
    <s v="UEX"/>
    <s v="Urucum Exportação"/>
    <s v="KG"/>
    <n v="2000"/>
    <s v="ARS    "/>
    <x v="1"/>
    <s v="LA RAIZ S.A."/>
    <s v="EL MAESTRO QUESERO"/>
    <s v="EX"/>
    <s v="EX"/>
    <n v="85466"/>
    <d v="2017-02-02T00:00:00"/>
    <s v="Faturamento"/>
    <s v="21220"/>
    <n v="1000"/>
    <n v="38839.019999999997"/>
    <n v="38839.019999999997"/>
  </r>
  <r>
    <n v="201702"/>
    <m/>
    <m/>
    <x v="2"/>
    <n v="10101"/>
    <n v="30080091823010"/>
    <x v="5"/>
    <s v="CORANTE NATURAL DE URUCUM 3600"/>
    <s v="CUR"/>
    <s v="Corante Urucum"/>
    <s v="KG"/>
    <n v="649"/>
    <s v="BRL    "/>
    <x v="0"/>
    <s v="COOPERATIVA CENTRAL AURORA ALIMENTOS"/>
    <s v="AURORA"/>
    <s v="SC"/>
    <s v="SC"/>
    <n v="85457"/>
    <d v="2017-02-01T00:00:00"/>
    <s v="Faturamento"/>
    <s v="20491"/>
    <n v="800"/>
    <n v="29880"/>
    <n v="23530.5"/>
  </r>
  <r>
    <n v="201702"/>
    <m/>
    <m/>
    <x v="2"/>
    <n v="10101"/>
    <n v="30080091821006"/>
    <x v="5"/>
    <s v="CORANTE III 3452"/>
    <s v="CUR"/>
    <s v="Corante Urucum"/>
    <s v="KG"/>
    <n v="155"/>
    <s v="BRL    "/>
    <x v="0"/>
    <s v="FIPEL - FRIGORIFICO INDUSTRIAL PERNAMBUC"/>
    <s v="FIPEL"/>
    <s v="PE"/>
    <s v="PE"/>
    <n v="85437"/>
    <d v="2017-02-01T00:00:00"/>
    <s v="Faturamento"/>
    <s v="21395"/>
    <n v="1738"/>
    <n v="17032.400000000001"/>
    <n v="14264.640000000001"/>
  </r>
  <r>
    <n v="201702"/>
    <m/>
    <m/>
    <x v="2"/>
    <n v="10101"/>
    <n v="30080081923001"/>
    <x v="4"/>
    <s v="CORANTE CARMIM 023 CAR"/>
    <s v="ADC"/>
    <s v="Aditivos Carnes Diversos*"/>
    <s v="KG"/>
    <n v="203"/>
    <s v="BRL    "/>
    <x v="0"/>
    <s v="ROBSON ARTUR BERTONCELLO &amp; CIA LTDA - EP"/>
    <s v="ROBSON ARTUR"/>
    <s v="SP"/>
    <s v="SP"/>
    <n v="85479"/>
    <d v="2017-02-02T00:00:00"/>
    <s v="Faturamento"/>
    <s v="21382"/>
    <n v="10"/>
    <n v="708.2"/>
    <n v="515.21"/>
  </r>
  <r>
    <n v="201702"/>
    <m/>
    <m/>
    <x v="2"/>
    <n v="10101"/>
    <n v="30080072321001"/>
    <x v="4"/>
    <s v="CORANTE BETERRABA EM PO"/>
    <s v="ADC"/>
    <s v="Aditivos Carnes Diversos*"/>
    <s v="KG"/>
    <n v="246"/>
    <s v="BRL    "/>
    <x v="0"/>
    <s v="COOPERATIVA AGRARIA XANXERE"/>
    <s v="COOPER XANXERE"/>
    <s v="PR"/>
    <s v="PR"/>
    <n v="85433"/>
    <d v="2017-02-01T00:00:00"/>
    <s v="Faturamento"/>
    <s v="21155"/>
    <n v="200"/>
    <n v="5366"/>
    <n v="4655"/>
  </r>
  <r>
    <n v="201702"/>
    <m/>
    <m/>
    <x v="2"/>
    <n v="10101"/>
    <n v="30080062761044"/>
    <x v="4"/>
    <s v="COND. FRANGO DESF. 0,5%"/>
    <s v="CDO"/>
    <s v="Condimentos Outros*"/>
    <s v="KG"/>
    <n v="1034"/>
    <s v="BRL    "/>
    <x v="0"/>
    <s v="AVIVAR ALIMENTOS LTDA"/>
    <s v="AVIVAR ALIMENTOS"/>
    <s v="MG"/>
    <s v="MG"/>
    <n v="85489"/>
    <d v="2017-02-02T00:00:00"/>
    <s v="Faturamento"/>
    <s v="21408"/>
    <n v="315"/>
    <n v="3307.5"/>
    <n v="2604.66"/>
  </r>
  <r>
    <n v="201702"/>
    <m/>
    <m/>
    <x v="2"/>
    <n v="10101"/>
    <n v="30080062761044"/>
    <x v="4"/>
    <s v="COND. FRANGO DESF. 0,5%"/>
    <s v="CDO"/>
    <s v="Condimentos Outros*"/>
    <s v="KG"/>
    <n v="1034"/>
    <s v="BRL    "/>
    <x v="0"/>
    <s v="AVIVAR ALIMENTOS LTDA"/>
    <s v="AVIVAR ALIMENTOS"/>
    <s v="MG"/>
    <s v="MG"/>
    <n v="85489"/>
    <d v="2017-02-02T00:00:00"/>
    <s v="Faturamento"/>
    <s v="20471"/>
    <n v="45"/>
    <n v="472.5"/>
    <n v="372.09000000000003"/>
  </r>
  <r>
    <n v="201702"/>
    <m/>
    <m/>
    <x v="2"/>
    <n v="10101"/>
    <n v="30080062761001"/>
    <x v="4"/>
    <s v="TEMP. CARNES AVES 2183 S/AMAC."/>
    <s v="CDO"/>
    <s v="Condimentos Outros*"/>
    <s v="KG"/>
    <n v="1070"/>
    <s v="BRL    "/>
    <x v="0"/>
    <s v="JIG S BRAUGARTEN MORUMBI ALIMENTOS LTDA."/>
    <s v="JIG S BRAUGARTEN"/>
    <s v="SP"/>
    <s v="SP"/>
    <n v="85484"/>
    <d v="2017-02-02T00:00:00"/>
    <s v="Faturamento"/>
    <s v="21151"/>
    <n v="10"/>
    <n v="100.8"/>
    <n v="79.37"/>
  </r>
  <r>
    <n v="201702"/>
    <m/>
    <m/>
    <x v="2"/>
    <n v="10101"/>
    <n v="30080062761001"/>
    <x v="4"/>
    <s v="TEMP. CARNES AVES 2183 S/AMAC."/>
    <s v="CDO"/>
    <s v="Condimentos Outros*"/>
    <s v="KG"/>
    <n v="813"/>
    <s v="BRL    "/>
    <x v="0"/>
    <s v="CERVEJARIA BRAUGARTEN TAMBORE EIRELI"/>
    <s v="CERVEJARIA BRAUGARTE"/>
    <s v="SP"/>
    <s v="SP"/>
    <n v="85482"/>
    <d v="2017-02-02T00:00:00"/>
    <s v="Faturamento"/>
    <s v="21151"/>
    <n v="10"/>
    <n v="100.8"/>
    <n v="79.38"/>
  </r>
  <r>
    <n v="201702"/>
    <m/>
    <m/>
    <x v="2"/>
    <n v="10101"/>
    <n v="30080062761001"/>
    <x v="4"/>
    <s v="TEMP. CARNES AVES 2183 S/AMAC."/>
    <s v="CDO"/>
    <s v="Condimentos Outros*"/>
    <s v="KG"/>
    <n v="909"/>
    <s v="BRL    "/>
    <x v="0"/>
    <s v="BRAU SANTA CRUZ RESTAURANTE EIRELI EPP"/>
    <s v="BRAU SANTA CRUZ REST"/>
    <s v="SP"/>
    <s v="SP"/>
    <n v="85480"/>
    <d v="2017-02-02T00:00:00"/>
    <s v="Faturamento"/>
    <s v="21151"/>
    <n v="10"/>
    <n v="100.8"/>
    <n v="79.37"/>
  </r>
  <r>
    <n v="201702"/>
    <m/>
    <m/>
    <x v="2"/>
    <n v="10101"/>
    <n v="30080062721026"/>
    <x v="4"/>
    <s v="PIMENTA BRANCA PO C/SAL 3358 - 248800"/>
    <s v="CDO"/>
    <s v="Condimentos Outros*"/>
    <s v="KG"/>
    <n v="551"/>
    <s v="BRL    "/>
    <x v="0"/>
    <s v="SEARA ALIMENTOS LTDA"/>
    <s v="SEARA"/>
    <s v="SC"/>
    <s v="RJ"/>
    <n v="85490"/>
    <d v="2017-02-02T00:00:00"/>
    <s v="Faturamento"/>
    <s v="21309"/>
    <n v="300"/>
    <n v="789"/>
    <n v="621.33999999999992"/>
  </r>
  <r>
    <n v="201702"/>
    <m/>
    <m/>
    <x v="2"/>
    <n v="10101"/>
    <n v="30080062721026"/>
    <x v="4"/>
    <s v="PIMENTA BRANCA PO C/SAL 3358 - 248800"/>
    <s v="CDO"/>
    <s v="Condimentos Outros*"/>
    <s v="KG"/>
    <n v="551"/>
    <s v="BRL    "/>
    <x v="0"/>
    <s v="SEARA ALIMENTOS LTDA"/>
    <s v="SEARA"/>
    <s v="SC"/>
    <s v="RS"/>
    <n v="85472"/>
    <d v="2017-02-02T00:00:00"/>
    <s v="Faturamento"/>
    <s v="21309"/>
    <n v="360"/>
    <n v="946.8"/>
    <n v="745.59999999999991"/>
  </r>
  <r>
    <n v="201702"/>
    <m/>
    <m/>
    <x v="2"/>
    <n v="10101"/>
    <n v="30080062721026"/>
    <x v="4"/>
    <s v="PIMENTA BRANCA PO C/SAL 3358 - 248800"/>
    <s v="CDO"/>
    <s v="Condimentos Outros*"/>
    <s v="KG"/>
    <n v="551"/>
    <s v="BRL    "/>
    <x v="0"/>
    <s v="SEARA ALIMENTOS LTDA"/>
    <s v="SEARA"/>
    <s v="SC"/>
    <s v="PR"/>
    <n v="85471"/>
    <d v="2017-02-02T00:00:00"/>
    <s v="Faturamento"/>
    <s v="21309"/>
    <n v="60"/>
    <n v="157.80000000000001"/>
    <n v="124.27000000000001"/>
  </r>
  <r>
    <n v="201702"/>
    <m/>
    <m/>
    <x v="2"/>
    <n v="10101"/>
    <n v="30080062721026"/>
    <x v="4"/>
    <s v="PIMENTA BRANCA PO C/SAL 3358 - 248800"/>
    <s v="CDO"/>
    <s v="Condimentos Outros*"/>
    <s v="KG"/>
    <n v="551"/>
    <s v="BRL    "/>
    <x v="0"/>
    <s v="SEARA ALIMENTOS LTDA"/>
    <s v="SEARA"/>
    <s v="SC"/>
    <s v="PR"/>
    <n v="85471"/>
    <d v="2017-02-02T00:00:00"/>
    <s v="Faturamento"/>
    <s v="20980"/>
    <n v="360"/>
    <n v="946.8"/>
    <n v="745.59999999999991"/>
  </r>
  <r>
    <n v="201702"/>
    <m/>
    <m/>
    <x v="2"/>
    <n v="10101"/>
    <n v="30080062721026"/>
    <x v="4"/>
    <s v="PIMENTA BRANCA PO C/SAL 3358 - 248800"/>
    <s v="CDO"/>
    <s v="Condimentos Outros*"/>
    <s v="KG"/>
    <n v="551"/>
    <s v="BRL    "/>
    <x v="0"/>
    <s v="SEARA ALIMENTOS LTDA"/>
    <s v="SEARA"/>
    <s v="SC"/>
    <s v="MS"/>
    <n v="85469"/>
    <d v="2017-02-02T00:00:00"/>
    <s v="Faturamento"/>
    <s v="21311"/>
    <n v="810"/>
    <n v="2015.77"/>
    <n v="1688.21"/>
  </r>
  <r>
    <n v="201702"/>
    <m/>
    <m/>
    <x v="2"/>
    <n v="10101"/>
    <n v="30080062721018"/>
    <x v="4"/>
    <s v="TEMP. CARNES 2198 C/AMAC."/>
    <s v="CDO"/>
    <s v="Condimentos Outros*"/>
    <s v="KG"/>
    <n v="1070"/>
    <s v="BRL    "/>
    <x v="0"/>
    <s v="JIG S BRAUGARTEN MORUMBI ALIMENTOS LTDA."/>
    <s v="JIG S BRAUGARTEN"/>
    <s v="SP"/>
    <s v="SP"/>
    <n v="85484"/>
    <d v="2017-02-02T00:00:00"/>
    <s v="Faturamento"/>
    <s v="21187"/>
    <n v="20"/>
    <n v="186"/>
    <n v="146.47"/>
  </r>
  <r>
    <n v="201702"/>
    <m/>
    <m/>
    <x v="2"/>
    <n v="10101"/>
    <n v="30080062721018"/>
    <x v="4"/>
    <s v="TEMP. CARNES 2198 C/AMAC."/>
    <s v="CDO"/>
    <s v="Condimentos Outros*"/>
    <s v="KG"/>
    <n v="217"/>
    <s v="BRL    "/>
    <x v="0"/>
    <s v="CERVEJARIA DER BRAUMEISTER LTDA"/>
    <s v="CERVEJARIA BRAUGARTE"/>
    <s v="SP"/>
    <s v="SP"/>
    <n v="85481"/>
    <d v="2017-02-02T00:00:00"/>
    <s v="Faturamento"/>
    <s v="21187"/>
    <n v="20"/>
    <n v="186"/>
    <n v="146.47999999999999"/>
  </r>
  <r>
    <n v="201702"/>
    <m/>
    <m/>
    <x v="2"/>
    <n v="10101"/>
    <n v="30080062721018"/>
    <x v="4"/>
    <s v="TEMP. CARNES 2198 C/AMAC."/>
    <s v="CDO"/>
    <s v="Condimentos Outros*"/>
    <s v="KG"/>
    <n v="909"/>
    <s v="BRL    "/>
    <x v="0"/>
    <s v="BRAU SANTA CRUZ RESTAURANTE EIRELI EPP"/>
    <s v="BRAU SANTA CRUZ REST"/>
    <s v="SP"/>
    <s v="SP"/>
    <n v="85480"/>
    <d v="2017-02-02T00:00:00"/>
    <s v="Faturamento"/>
    <s v="21187"/>
    <n v="20"/>
    <n v="186"/>
    <n v="146.47"/>
  </r>
  <r>
    <n v="201702"/>
    <m/>
    <m/>
    <x v="2"/>
    <n v="10101"/>
    <n v="30080062721006"/>
    <x v="4"/>
    <s v="KRAKISABOR"/>
    <s v="CDO"/>
    <s v="Condimentos Outros*"/>
    <s v="KG"/>
    <n v="248"/>
    <s v="BRL    "/>
    <x v="0"/>
    <s v="NOTARO ALIMENTOS LTDA"/>
    <s v="NOTARO"/>
    <s v="PE"/>
    <s v="PE"/>
    <n v="85456"/>
    <d v="2017-02-01T00:00:00"/>
    <s v="Faturamento"/>
    <s v="20774"/>
    <n v="450"/>
    <n v="5670"/>
    <n v="4748.63"/>
  </r>
  <r>
    <n v="201702"/>
    <m/>
    <m/>
    <x v="2"/>
    <n v="10101"/>
    <n v="30080062721003"/>
    <x v="4"/>
    <s v="KRAKISTRATO CEBOLA"/>
    <s v="CDO"/>
    <s v="Condimentos Outros*"/>
    <s v="KG"/>
    <n v="990"/>
    <s v="BRL    "/>
    <x v="0"/>
    <s v="CASA DO ALEMAO INDUSTRIA E COMERCIO DE"/>
    <s v="CASA DO ALEMAO"/>
    <s v="RJ"/>
    <s v="RJ"/>
    <n v="85447"/>
    <d v="2017-02-01T00:00:00"/>
    <s v="Faturamento"/>
    <s v="21373"/>
    <n v="100"/>
    <n v="875"/>
    <n v="689.06"/>
  </r>
  <r>
    <n v="201702"/>
    <m/>
    <m/>
    <x v="2"/>
    <n v="10101"/>
    <n v="30080062551001"/>
    <x v="4"/>
    <s v="COND. PREP. SALSICHA 4459"/>
    <s v="CDS"/>
    <s v="Condimento Salsicha"/>
    <s v="KG"/>
    <n v="551"/>
    <s v="BRL    "/>
    <x v="0"/>
    <s v="SEARA ALIMENTOS LTDA"/>
    <s v="SEARA"/>
    <s v="SC"/>
    <s v="MS"/>
    <n v="85491"/>
    <d v="2017-02-02T00:00:00"/>
    <s v="Faturamento"/>
    <s v="21176"/>
    <n v="200"/>
    <n v="1996.56"/>
    <n v="1672.11"/>
  </r>
  <r>
    <n v="201702"/>
    <m/>
    <m/>
    <x v="2"/>
    <n v="10101"/>
    <n v="30080062551001"/>
    <x v="4"/>
    <s v="COND. PREP. SALSICHA 4459"/>
    <s v="CDS"/>
    <s v="Condimento Salsicha"/>
    <s v="KG"/>
    <n v="551"/>
    <s v="BRL    "/>
    <x v="0"/>
    <s v="SEARA ALIMENTOS LTDA"/>
    <s v="SEARA"/>
    <s v="SC"/>
    <s v="MS"/>
    <n v="85491"/>
    <d v="2017-02-02T00:00:00"/>
    <s v="Faturamento"/>
    <s v="20772"/>
    <n v="300"/>
    <n v="2994.84"/>
    <n v="2508.1800000000003"/>
  </r>
  <r>
    <n v="201702"/>
    <m/>
    <m/>
    <x v="2"/>
    <n v="10101"/>
    <n v="30080062551001"/>
    <x v="4"/>
    <s v="COND. PREP. SALSICHA 4459"/>
    <s v="CDS"/>
    <s v="Condimento Salsicha"/>
    <s v="KG"/>
    <n v="551"/>
    <s v="BRL    "/>
    <x v="0"/>
    <s v="SEARA ALIMENTOS LTDA"/>
    <s v="SEARA"/>
    <s v="SC"/>
    <s v="RJ"/>
    <n v="85490"/>
    <d v="2017-02-02T00:00:00"/>
    <s v="Faturamento"/>
    <s v="21176"/>
    <n v="1000"/>
    <n v="10550"/>
    <n v="8308.1299999999992"/>
  </r>
  <r>
    <n v="201702"/>
    <m/>
    <m/>
    <x v="2"/>
    <n v="10101"/>
    <n v="30080062521002"/>
    <x v="4"/>
    <s v="COND. SALSICHA S"/>
    <s v="CDS"/>
    <s v="Condimento Salsicha"/>
    <s v="KG"/>
    <n v="1212"/>
    <s v="BRL    "/>
    <x v="0"/>
    <s v="JUNG REPRESENTACOES COMERCIAIS LTDA EPP"/>
    <s v="JUNG REPRESENTACOES"/>
    <s v="SC"/>
    <s v="SC"/>
    <n v="85448"/>
    <d v="2017-02-01T00:00:00"/>
    <s v="Faturamento"/>
    <s v="21378"/>
    <n v="30"/>
    <n v="152.1"/>
    <n v="119.78"/>
  </r>
  <r>
    <n v="201702"/>
    <m/>
    <m/>
    <x v="2"/>
    <n v="10101"/>
    <n v="30080062141004"/>
    <x v="4"/>
    <s v="COND. PRESUNTO 1220"/>
    <s v="CDO"/>
    <s v="Condimentos Outros*"/>
    <s v="KG"/>
    <n v="1216"/>
    <s v="BRL    "/>
    <x v="0"/>
    <s v="FRIMESA COOPERATIVA CENTRAL"/>
    <s v="FRIMESA"/>
    <s v="PR"/>
    <s v="PR"/>
    <n v="85458"/>
    <d v="2017-02-02T00:00:00"/>
    <s v="Faturamento"/>
    <s v="21232"/>
    <n v="200"/>
    <n v="3500"/>
    <n v="2756.25"/>
  </r>
  <r>
    <n v="201702"/>
    <m/>
    <m/>
    <x v="2"/>
    <n v="10101"/>
    <n v="30080062141001"/>
    <x v="4"/>
    <s v="COND. PRESUNTO CALIF. ESPECIAL"/>
    <s v="CDO"/>
    <s v="Condimentos Outros*"/>
    <s v="KG"/>
    <n v="1212"/>
    <s v="BRL    "/>
    <x v="0"/>
    <s v="JUNG REPRESENTACOES COMERCIAIS LTDA EPP"/>
    <s v="JUNG REPRESENTACOES"/>
    <s v="SC"/>
    <s v="SC"/>
    <n v="85448"/>
    <d v="2017-02-01T00:00:00"/>
    <s v="Faturamento"/>
    <s v="21377"/>
    <n v="30"/>
    <n v="108.6"/>
    <n v="85.53"/>
  </r>
  <r>
    <n v="201702"/>
    <m/>
    <m/>
    <x v="2"/>
    <n v="10101"/>
    <n v="30080061651002"/>
    <x v="4"/>
    <s v="19597- CONDIMENTO DE MORTADELA"/>
    <s v="CDM"/>
    <s v="Condimento Mortadela"/>
    <s v="KG"/>
    <n v="1015"/>
    <s v="BRL    "/>
    <x v="0"/>
    <s v="NUTRIZA AGROINDUSTRIAL DE ALIMENTOS S A"/>
    <s v="NUTRIZA"/>
    <s v="GO"/>
    <s v="GO"/>
    <n v="85431"/>
    <d v="2017-02-01T00:00:00"/>
    <s v="Faturamento"/>
    <s v="21235"/>
    <n v="1507.5"/>
    <n v="12060"/>
    <n v="10100.25"/>
  </r>
  <r>
    <n v="201702"/>
    <m/>
    <m/>
    <x v="2"/>
    <n v="10101"/>
    <n v="30080061621012"/>
    <x v="4"/>
    <s v="COND. MORTADELA 4413"/>
    <s v="CDM"/>
    <s v="Condimento Mortadela"/>
    <s v="KG"/>
    <n v="1216"/>
    <s v="BRL    "/>
    <x v="0"/>
    <s v="FRIMESA COOPERATIVA CENTRAL"/>
    <s v="FRIMESA"/>
    <s v="PR"/>
    <s v="PR"/>
    <n v="85458"/>
    <d v="2017-02-02T00:00:00"/>
    <s v="Faturamento"/>
    <s v="21241"/>
    <n v="105"/>
    <n v="2152.5"/>
    <n v="1695.1"/>
  </r>
  <r>
    <n v="201702"/>
    <m/>
    <m/>
    <x v="2"/>
    <n v="10101"/>
    <n v="30080061621009"/>
    <x v="4"/>
    <s v="COND. MORTADELA 418"/>
    <s v="CDM"/>
    <s v="Condimento Mortadela"/>
    <s v="KG"/>
    <n v="649"/>
    <s v="BRL    "/>
    <x v="0"/>
    <s v="COOPERATIVA CENTRAL AURORA ALIMENTOS"/>
    <s v="AURORA"/>
    <s v="SC"/>
    <s v="SC"/>
    <n v="85444"/>
    <d v="2017-02-01T00:00:00"/>
    <s v="Faturamento"/>
    <s v="20730"/>
    <n v="100"/>
    <n v="1628"/>
    <n v="1282.04"/>
  </r>
  <r>
    <n v="201702"/>
    <m/>
    <m/>
    <x v="2"/>
    <n v="10101"/>
    <n v="30080061621003"/>
    <x v="4"/>
    <s v="COND. MORTADELA 409"/>
    <s v="CDM"/>
    <s v="Condimento Mortadela"/>
    <s v="KG"/>
    <n v="1212"/>
    <s v="BRL    "/>
    <x v="0"/>
    <s v="JUNG REPRESENTACOES COMERCIAIS LTDA EPP"/>
    <s v="JUNG REPRESENTACOES"/>
    <s v="SC"/>
    <s v="SC"/>
    <n v="85448"/>
    <d v="2017-02-01T00:00:00"/>
    <s v="Faturamento"/>
    <s v="21376"/>
    <n v="30"/>
    <n v="125.1"/>
    <n v="98.52"/>
  </r>
  <r>
    <n v="201702"/>
    <m/>
    <m/>
    <x v="2"/>
    <n v="10101"/>
    <n v="30080061561018"/>
    <x v="4"/>
    <s v="TEMP. P/MARINAR FRANGO 5523-2"/>
    <s v="CDO"/>
    <s v="Condimentos Outros*"/>
    <s v="KG"/>
    <n v="1032"/>
    <s v="BRL    "/>
    <x v="0"/>
    <s v="REGINAVES IND E COM DE AVES LTDA"/>
    <s v="REGINAVES"/>
    <s v="RJ"/>
    <s v="RJ"/>
    <n v="85441"/>
    <d v="2017-02-01T00:00:00"/>
    <s v="Faturamento"/>
    <s v="21274"/>
    <n v="2000"/>
    <n v="11600"/>
    <n v="9135"/>
  </r>
  <r>
    <n v="201702"/>
    <m/>
    <m/>
    <x v="2"/>
    <n v="10101"/>
    <n v="30080061361009"/>
    <x v="4"/>
    <s v="COND. LINGUICA FRANGO 5242"/>
    <s v="CDF"/>
    <s v="Condimento Linguiça Fresca (Toscana/Suina/Frango)"/>
    <s v="KG"/>
    <n v="248"/>
    <s v="BRL    "/>
    <x v="0"/>
    <s v="NOTARO ALIMENTOS LTDA"/>
    <s v="NOTARO"/>
    <s v="PE"/>
    <s v="PE"/>
    <n v="85456"/>
    <d v="2017-02-01T00:00:00"/>
    <s v="Faturamento"/>
    <s v="20777"/>
    <n v="1850"/>
    <n v="9897.5"/>
    <n v="8289.16"/>
  </r>
  <r>
    <n v="201702"/>
    <m/>
    <m/>
    <x v="2"/>
    <n v="10101"/>
    <n v="30080061361009"/>
    <x v="4"/>
    <s v="COND. LINGUICA FRANGO 5242"/>
    <s v="CDF"/>
    <s v="Condimento Linguiça Fresca (Toscana/Suina/Frango)"/>
    <s v="KG"/>
    <n v="248"/>
    <s v="BRL    "/>
    <x v="0"/>
    <s v="NOTARO ALIMENTOS LTDA"/>
    <s v="NOTARO"/>
    <s v="PE"/>
    <s v="PE"/>
    <n v="85456"/>
    <d v="2017-02-01T00:00:00"/>
    <s v="Faturamento"/>
    <s v="20288"/>
    <n v="1150"/>
    <n v="6152.5"/>
    <n v="5152.72"/>
  </r>
  <r>
    <n v="201702"/>
    <m/>
    <m/>
    <x v="2"/>
    <n v="10101"/>
    <n v="30080061361006"/>
    <x v="4"/>
    <s v="COND. LINGUICA FRANGO 0,4%"/>
    <s v="CDF"/>
    <s v="Condimento Linguiça Fresca (Toscana/Suina/Frango)"/>
    <s v="KG"/>
    <n v="1034"/>
    <s v="BRL    "/>
    <x v="0"/>
    <s v="AVIVAR ALIMENTOS LTDA"/>
    <s v="AVIVAR ALIMENTOS"/>
    <s v="MG"/>
    <s v="MG"/>
    <n v="85446"/>
    <d v="2017-02-01T00:00:00"/>
    <s v="Faturamento"/>
    <s v="21231"/>
    <n v="558"/>
    <n v="5859"/>
    <n v="4613.9699999999993"/>
  </r>
  <r>
    <n v="201702"/>
    <m/>
    <m/>
    <x v="2"/>
    <n v="10101"/>
    <n v="30080061341004"/>
    <x v="4"/>
    <s v="COND. LINGUICA TOSCANA CONC. 505 - 200220"/>
    <s v="CDF"/>
    <s v="Condimento Linguiça Fresca (Toscana/Suina/Frango)"/>
    <s v="KG"/>
    <n v="551"/>
    <s v="BRL    "/>
    <x v="0"/>
    <s v="SEARA ALIMENTOS LTDA"/>
    <s v="SEARA"/>
    <s v="SC"/>
    <s v="RS"/>
    <n v="85476"/>
    <d v="2017-02-02T00:00:00"/>
    <s v="Faturamento"/>
    <s v="21312"/>
    <n v="800"/>
    <n v="5008"/>
    <n v="3943.8"/>
  </r>
  <r>
    <n v="201702"/>
    <m/>
    <m/>
    <x v="2"/>
    <n v="10101"/>
    <n v="30080061341004"/>
    <x v="4"/>
    <s v="COND. LINGUICA TOSCANA CONC. 505 - 200220"/>
    <s v="CDF"/>
    <s v="Condimento Linguiça Fresca (Toscana/Suina/Frango)"/>
    <s v="KG"/>
    <n v="551"/>
    <s v="BRL    "/>
    <x v="0"/>
    <s v="SEARA ALIMENTOS LTDA"/>
    <s v="SEARA"/>
    <s v="SC"/>
    <s v="RS"/>
    <n v="85476"/>
    <d v="2017-02-02T00:00:00"/>
    <s v="Faturamento"/>
    <s v="21308"/>
    <n v="1200"/>
    <n v="7512"/>
    <n v="5915.7"/>
  </r>
  <r>
    <n v="201702"/>
    <m/>
    <m/>
    <x v="2"/>
    <n v="10101"/>
    <n v="30080061341004"/>
    <x v="4"/>
    <s v="COND. LINGUICA TOSCANA CONC. 505 - 200220"/>
    <s v="CDF"/>
    <s v="Condimento Linguiça Fresca (Toscana/Suina/Frango)"/>
    <s v="KG"/>
    <n v="551"/>
    <s v="BRL    "/>
    <x v="0"/>
    <s v="SEARA ALIMENTOS LTDA"/>
    <s v="SEARA"/>
    <s v="SC"/>
    <s v="PR"/>
    <n v="85473"/>
    <d v="2017-02-02T00:00:00"/>
    <s v="Faturamento"/>
    <s v="21308"/>
    <n v="1250"/>
    <n v="7825"/>
    <n v="6162.1900000000005"/>
  </r>
  <r>
    <n v="201702"/>
    <m/>
    <m/>
    <x v="2"/>
    <n v="10101"/>
    <n v="30080061341004"/>
    <x v="4"/>
    <s v="COND. LINGUICA TOSCANA CONC. 505 - 200220"/>
    <s v="CDF"/>
    <s v="Condimento Linguiça Fresca (Toscana/Suina/Frango)"/>
    <s v="KG"/>
    <n v="551"/>
    <s v="BRL    "/>
    <x v="0"/>
    <s v="SEARA ALIMENTOS LTDA"/>
    <s v="SEARA"/>
    <s v="SC"/>
    <s v="RS"/>
    <n v="85472"/>
    <d v="2017-02-02T00:00:00"/>
    <s v="Faturamento"/>
    <s v="21308"/>
    <n v="550"/>
    <n v="3443"/>
    <n v="2711.3599999999997"/>
  </r>
  <r>
    <n v="201702"/>
    <m/>
    <m/>
    <x v="2"/>
    <n v="10101"/>
    <n v="30080061341004"/>
    <x v="4"/>
    <s v="COND. LINGUICA TOSCANA CONC. 505 - 200220"/>
    <s v="CDF"/>
    <s v="Condimento Linguiça Fresca (Toscana/Suina/Frango)"/>
    <s v="KG"/>
    <n v="551"/>
    <s v="BRL    "/>
    <x v="0"/>
    <s v="SEARA ALIMENTOS LTDA"/>
    <s v="SEARA"/>
    <s v="SC"/>
    <s v="RS"/>
    <n v="85472"/>
    <d v="2017-02-02T00:00:00"/>
    <s v="Faturamento"/>
    <s v="20972"/>
    <n v="450"/>
    <n v="2817"/>
    <n v="2218.39"/>
  </r>
  <r>
    <n v="201702"/>
    <m/>
    <m/>
    <x v="2"/>
    <n v="10101"/>
    <n v="30080061341002"/>
    <x v="4"/>
    <s v="COND. LINGUICA TOSCANA"/>
    <s v="CDF"/>
    <s v="Condimento Linguiça Fresca (Toscana/Suina/Frango)"/>
    <s v="KG"/>
    <n v="27"/>
    <s v="BRL    "/>
    <x v="0"/>
    <s v="TRIPASUL COMERCIO VAREJISTA DE TRIPAS LT"/>
    <s v="TRIPASUL"/>
    <s v="MS"/>
    <s v="MS"/>
    <n v="85442"/>
    <d v="2017-02-01T00:00:00"/>
    <s v="Faturamento"/>
    <s v="21293"/>
    <n v="30"/>
    <n v="192.9"/>
    <n v="161.55000000000001"/>
  </r>
  <r>
    <n v="201702"/>
    <m/>
    <m/>
    <x v="2"/>
    <n v="10101"/>
    <n v="30080061221016"/>
    <x v="4"/>
    <s v="COND. LINGUICA CALABRESA CURADA 4750"/>
    <s v="CDC"/>
    <s v="Condimento Linguiça Cozida (Calabresa/Paio)"/>
    <s v="KG"/>
    <n v="551"/>
    <s v="BRL    "/>
    <x v="0"/>
    <s v="SEARA ALIMENTOS LTDA"/>
    <s v="SEARA"/>
    <s v="SC"/>
    <s v="MS"/>
    <n v="85462"/>
    <d v="2017-02-02T00:00:00"/>
    <s v="Faturamento"/>
    <s v="21253"/>
    <n v="300"/>
    <n v="1376.76"/>
    <n v="1153.04"/>
  </r>
  <r>
    <n v="201702"/>
    <m/>
    <m/>
    <x v="2"/>
    <n v="10101"/>
    <n v="30080061221016"/>
    <x v="4"/>
    <s v="COND. LINGUICA CALABRESA CURADA 4750"/>
    <s v="CDC"/>
    <s v="Condimento Linguiça Cozida (Calabresa/Paio)"/>
    <s v="KG"/>
    <n v="551"/>
    <s v="BRL    "/>
    <x v="0"/>
    <s v="SEARA ALIMENTOS LTDA"/>
    <s v="SEARA"/>
    <s v="SC"/>
    <s v="SP"/>
    <n v="85461"/>
    <d v="2017-02-02T00:00:00"/>
    <s v="Faturamento"/>
    <s v="21253"/>
    <n v="200"/>
    <n v="1040.98"/>
    <n v="757.31"/>
  </r>
  <r>
    <n v="201702"/>
    <m/>
    <m/>
    <x v="2"/>
    <n v="10101"/>
    <n v="30080061221015"/>
    <x v="4"/>
    <s v="COND. LINGUICA CALABRESA 3090"/>
    <s v="CDC"/>
    <s v="Condimento Linguiça Cozida (Calabresa/Paio)"/>
    <s v="KG"/>
    <n v="551"/>
    <s v="BRL    "/>
    <x v="0"/>
    <s v="SEARA ALIMENTOS LTDA"/>
    <s v="SEARA"/>
    <s v="SC"/>
    <s v="RS"/>
    <n v="85472"/>
    <d v="2017-02-02T00:00:00"/>
    <s v="Faturamento"/>
    <s v="21407"/>
    <n v="500"/>
    <n v="8940"/>
    <n v="7040.25"/>
  </r>
  <r>
    <n v="201702"/>
    <m/>
    <m/>
    <x v="2"/>
    <n v="10101"/>
    <n v="30080061221013"/>
    <x v="4"/>
    <s v="COND. LINGUICA CALABRESA 4077"/>
    <s v="CDC"/>
    <s v="Condimento Linguiça Cozida (Calabresa/Paio)"/>
    <s v="KG"/>
    <n v="1216"/>
    <s v="BRL    "/>
    <x v="0"/>
    <s v="FRIMESA COOPERATIVA CENTRAL"/>
    <s v="FRIMESA"/>
    <s v="PR"/>
    <s v="PR"/>
    <n v="85458"/>
    <d v="2017-02-02T00:00:00"/>
    <s v="Faturamento"/>
    <s v="21238"/>
    <n v="300"/>
    <n v="1668"/>
    <n v="1313.55"/>
  </r>
  <r>
    <n v="201702"/>
    <m/>
    <m/>
    <x v="2"/>
    <n v="10101"/>
    <n v="30080061221004"/>
    <x v="4"/>
    <s v="COND. LINGUICA CALABRESA 399"/>
    <s v="CDC"/>
    <s v="Condimento Linguiça Cozida (Calabresa/Paio)"/>
    <s v="KG"/>
    <n v="1212"/>
    <s v="BRL    "/>
    <x v="0"/>
    <s v="JUNG REPRESENTACOES COMERCIAIS LTDA EPP"/>
    <s v="JUNG REPRESENTACOES"/>
    <s v="SC"/>
    <s v="SC"/>
    <n v="85448"/>
    <d v="2017-02-01T00:00:00"/>
    <s v="Faturamento"/>
    <s v="21372"/>
    <n v="25"/>
    <n v="110.25"/>
    <n v="86.82"/>
  </r>
  <r>
    <n v="201702"/>
    <m/>
    <m/>
    <x v="2"/>
    <n v="10101"/>
    <n v="30080061221004"/>
    <x v="4"/>
    <s v="COND. LINGUICA CALABRESA 399"/>
    <s v="CDC"/>
    <s v="Condimento Linguiça Cozida (Calabresa/Paio)"/>
    <s v="KG"/>
    <n v="27"/>
    <s v="BRL    "/>
    <x v="0"/>
    <s v="TRIPASUL COMERCIO VAREJISTA DE TRIPAS LT"/>
    <s v="TRIPASUL"/>
    <s v="MS"/>
    <s v="MS"/>
    <n v="85442"/>
    <d v="2017-02-01T00:00:00"/>
    <s v="Faturamento"/>
    <s v="21372"/>
    <n v="75"/>
    <n v="312.75"/>
    <n v="261.93"/>
  </r>
  <r>
    <n v="201702"/>
    <m/>
    <m/>
    <x v="2"/>
    <n v="10101"/>
    <n v="30080061221004"/>
    <x v="4"/>
    <s v="COND. LINGUICA CALABRESA 399"/>
    <s v="CDC"/>
    <s v="Condimento Linguiça Cozida (Calabresa/Paio)"/>
    <s v="KG"/>
    <n v="387"/>
    <s v="BRL    "/>
    <x v="0"/>
    <s v="EQUIPAR - MAQUINAS E EMBALAGENS LTDA - E"/>
    <s v="EQUIPAR - MAQUINAS E"/>
    <s v="PR"/>
    <s v="PR"/>
    <n v="85439"/>
    <d v="2017-02-01T00:00:00"/>
    <s v="Faturamento"/>
    <s v="21288"/>
    <n v="25"/>
    <n v="110.25"/>
    <n v="86.83"/>
  </r>
  <r>
    <n v="201702"/>
    <m/>
    <m/>
    <x v="2"/>
    <n v="10101"/>
    <n v="30080061011001"/>
    <x v="4"/>
    <s v="COND. HAMBURGUER GRILL 5530-7"/>
    <s v="CDO"/>
    <s v="Condimentos Outros*"/>
    <s v="KG"/>
    <n v="203"/>
    <s v="BRL    "/>
    <x v="0"/>
    <s v="ROBSON ARTUR BERTONCELLO &amp; CIA LTDA - EP"/>
    <s v="ROBSON ARTUR"/>
    <s v="SP"/>
    <s v="SP"/>
    <n v="85479"/>
    <d v="2017-02-02T00:00:00"/>
    <s v="Faturamento"/>
    <s v="21631"/>
    <n v="800"/>
    <n v="10800"/>
    <n v="8504.93"/>
  </r>
  <r>
    <n v="201702"/>
    <m/>
    <m/>
    <x v="2"/>
    <n v="10101"/>
    <n v="30080061011001"/>
    <x v="4"/>
    <s v="COND. HAMBURGUER GRILL 5530-7"/>
    <s v="CDO"/>
    <s v="Condimentos Outros*"/>
    <s v="KG"/>
    <n v="203"/>
    <s v="BRL    "/>
    <x v="0"/>
    <s v="ROBSON ARTUR BERTONCELLO &amp; CIA LTDA - EP"/>
    <s v="ROBSON ARTUR"/>
    <s v="SP"/>
    <s v="SP"/>
    <n v="85479"/>
    <d v="2017-02-02T00:00:00"/>
    <s v="Faturamento"/>
    <s v="21630"/>
    <n v="800"/>
    <n v="10800"/>
    <n v="8504.94"/>
  </r>
  <r>
    <n v="201702"/>
    <m/>
    <m/>
    <x v="2"/>
    <n v="10101"/>
    <n v="30080052521003"/>
    <x v="4"/>
    <s v="COMPACTO SC SALSICHA 4969-2"/>
    <s v="CPS"/>
    <s v="Compacto Salsicha"/>
    <s v="KG"/>
    <n v="1401"/>
    <s v="BRL    "/>
    <x v="0"/>
    <s v="CASA DE CARNES VILACA LIMA LTDA ME"/>
    <s v="VILACA"/>
    <s v="MG"/>
    <s v="MG"/>
    <n v="85438"/>
    <d v="2017-02-01T00:00:00"/>
    <s v="Faturamento"/>
    <s v="19730"/>
    <n v="21.6"/>
    <n v="572.17999999999995"/>
    <n v="450.58999999999992"/>
  </r>
  <r>
    <n v="201702"/>
    <m/>
    <m/>
    <x v="2"/>
    <n v="10101"/>
    <n v="30080051651006"/>
    <x v="4"/>
    <s v="MIX PRODUTOS CARNEOS 9950"/>
    <s v="CPM "/>
    <s v="Compacto Mortadela"/>
    <s v="KG"/>
    <n v="1216"/>
    <s v="BRL    "/>
    <x v="0"/>
    <s v="FRIMESA COOPERATIVA CENTRAL"/>
    <s v="FRIMESA"/>
    <s v="PR"/>
    <s v="PR"/>
    <n v="85458"/>
    <d v="2017-02-02T00:00:00"/>
    <s v="Faturamento"/>
    <s v="20974"/>
    <n v="100"/>
    <n v="1300"/>
    <n v="1023.75"/>
  </r>
  <r>
    <n v="201702"/>
    <m/>
    <m/>
    <x v="2"/>
    <n v="10101"/>
    <n v="30080051561017"/>
    <x v="4"/>
    <s v="MIX ESPECIARIAS 5536"/>
    <s v="CPO"/>
    <s v="Compacto Outros*"/>
    <s v="KG"/>
    <n v="1032"/>
    <s v="BRL    "/>
    <x v="0"/>
    <s v="REGINAVES IND E COM DE AVES LTDA"/>
    <s v="REGINAVES"/>
    <s v="RJ"/>
    <s v="RJ"/>
    <n v="85441"/>
    <d v="2017-02-01T00:00:00"/>
    <s v="Faturamento"/>
    <s v="21295"/>
    <n v="12"/>
    <n v="421.2"/>
    <n v="331.7"/>
  </r>
  <r>
    <n v="201702"/>
    <m/>
    <m/>
    <x v="2"/>
    <n v="10101"/>
    <n v="30080051442001"/>
    <x v="4"/>
    <s v="MISTURA PREPARADA CARNE SUINA 1555"/>
    <s v="CPO"/>
    <s v="Compacto Outros*"/>
    <s v="KG"/>
    <n v="246"/>
    <s v="BRL    "/>
    <x v="0"/>
    <s v="COOPERATIVA AGRARIA XANXERE"/>
    <s v="COOPER XANXERE"/>
    <s v="PR"/>
    <s v="PR"/>
    <n v="85433"/>
    <d v="2017-02-01T00:00:00"/>
    <s v="Faturamento"/>
    <s v="21189"/>
    <n v="200"/>
    <n v="4074"/>
    <n v="3208.27"/>
  </r>
  <r>
    <n v="201702"/>
    <m/>
    <m/>
    <x v="2"/>
    <n v="10101"/>
    <n v="30080051341001"/>
    <x v="4"/>
    <s v="INGREDIENTE ADITIVADO LINGUICA SUINA 9276"/>
    <s v="CPF"/>
    <s v="Compacto Linguiça Fresca (Toscana/Suina/Frango)"/>
    <s v="KG"/>
    <n v="42"/>
    <s v="BRL    "/>
    <x v="0"/>
    <s v="FRIGORIFICO INDUSTRIAL VALE DO PIRANGA S/A"/>
    <s v="SAUDALI"/>
    <s v="MG"/>
    <s v="MG"/>
    <n v="85468"/>
    <d v="2017-02-02T00:00:00"/>
    <s v="Faturamento"/>
    <s v="21348"/>
    <n v="1975"/>
    <n v="27808"/>
    <n v="21898.799999999999"/>
  </r>
  <r>
    <n v="201702"/>
    <m/>
    <m/>
    <x v="2"/>
    <n v="10101"/>
    <n v="30080051341001"/>
    <x v="4"/>
    <s v="INGREDIENTE ADITIVADO LINGUICA SUINA 9276"/>
    <s v="CPF"/>
    <s v="Compacto Linguiça Fresca (Toscana/Suina/Frango)"/>
    <s v="KG"/>
    <n v="42"/>
    <s v="BRL    "/>
    <x v="0"/>
    <s v="FRIGORIFICO INDUSTRIAL VALE DO PIRANGA S/A"/>
    <s v="SAUDALI"/>
    <s v="MG"/>
    <s v="MG"/>
    <n v="85468"/>
    <d v="2017-02-02T00:00:00"/>
    <s v="Faturamento"/>
    <s v="20425"/>
    <n v="25"/>
    <n v="352"/>
    <n v="277.2"/>
  </r>
  <r>
    <n v="201702"/>
    <m/>
    <m/>
    <x v="2"/>
    <n v="10101"/>
    <n v="30080041621001"/>
    <x v="4"/>
    <s v="COMPACTO MORTADELA 542"/>
    <s v="CPM "/>
    <s v="Compacto Mortadela"/>
    <s v="KG"/>
    <n v="496"/>
    <s v="BRL    "/>
    <x v="0"/>
    <s v="FRICO INDUSTRIA E COMERCIO DE ALIMENTOS"/>
    <s v="FRICO"/>
    <s v="GO"/>
    <s v="GO"/>
    <n v="85485"/>
    <d v="2017-02-02T00:00:00"/>
    <s v="Faturamento"/>
    <s v="21368"/>
    <n v="420"/>
    <n v="2725.8"/>
    <n v="2282.86"/>
  </r>
  <r>
    <n v="201702"/>
    <m/>
    <m/>
    <x v="2"/>
    <n v="10101"/>
    <n v="30080041341002"/>
    <x v="4"/>
    <s v="COMPACTO LINGUICA 1297"/>
    <s v="CPF"/>
    <s v="Compacto Linguiça Fresca (Toscana/Suina/Frango)"/>
    <s v="KG"/>
    <n v="1228"/>
    <s v="BRL    "/>
    <x v="0"/>
    <s v="FRICASA ALIMENTOS S A"/>
    <s v="FRICASA"/>
    <s v="SC"/>
    <s v="SC"/>
    <n v="85475"/>
    <d v="2017-02-02T00:00:00"/>
    <s v="Faturamento"/>
    <s v="21413"/>
    <n v="28"/>
    <n v="549.64"/>
    <n v="432.83"/>
  </r>
  <r>
    <n v="201702"/>
    <m/>
    <m/>
    <x v="2"/>
    <n v="10101"/>
    <n v="30080041341002"/>
    <x v="4"/>
    <s v="COMPACTO LINGUICA 1297"/>
    <s v="CPF"/>
    <s v="Compacto Linguiça Fresca (Toscana/Suina/Frango)"/>
    <s v="KG"/>
    <n v="1228"/>
    <s v="BRL    "/>
    <x v="0"/>
    <s v="FRICASA ALIMENTOS S A"/>
    <s v="FRICASA"/>
    <s v="SC"/>
    <s v="SC"/>
    <n v="85475"/>
    <d v="2017-02-02T00:00:00"/>
    <s v="Faturamento"/>
    <s v="19662"/>
    <n v="28"/>
    <n v="549.64"/>
    <n v="432.85"/>
  </r>
  <r>
    <n v="201702"/>
    <m/>
    <m/>
    <x v="2"/>
    <n v="10101"/>
    <n v="30080041341002"/>
    <x v="4"/>
    <s v="COMPACTO LINGUICA 1297"/>
    <s v="CPF"/>
    <s v="Compacto Linguiça Fresca (Toscana/Suina/Frango)"/>
    <s v="KG"/>
    <n v="1228"/>
    <s v="BRL    "/>
    <x v="0"/>
    <s v="FRICASA ALIMENTOS S A"/>
    <s v="FRICASA"/>
    <s v="SC"/>
    <s v="SC"/>
    <n v="85475"/>
    <d v="2017-02-02T00:00:00"/>
    <s v="Faturamento"/>
    <s v="19813"/>
    <n v="644"/>
    <n v="12641.72"/>
    <n v="9955.3499999999985"/>
  </r>
  <r>
    <n v="201702"/>
    <m/>
    <m/>
    <x v="2"/>
    <n v="10101"/>
    <n v="30080040441003"/>
    <x v="4"/>
    <s v="COMPACTO BACON CONC. 3348"/>
    <s v="CPO"/>
    <s v="Compacto Outros*"/>
    <s v="KG"/>
    <n v="496"/>
    <s v="BRL    "/>
    <x v="0"/>
    <s v="FRICO INDUSTRIA E COMERCIO DE ALIMENTOS"/>
    <s v="FRICO"/>
    <s v="GO"/>
    <s v="GO"/>
    <n v="85485"/>
    <d v="2017-02-02T00:00:00"/>
    <s v="Faturamento"/>
    <s v="21403"/>
    <n v="600"/>
    <n v="2694"/>
    <n v="2256.23"/>
  </r>
  <r>
    <n v="201702"/>
    <m/>
    <m/>
    <x v="2"/>
    <n v="10101"/>
    <n v="30080040342001"/>
    <x v="4"/>
    <s v="COMPACTO P/ APRESUNTADO 200"/>
    <s v="CPP"/>
    <s v="Compacto Presunto"/>
    <s v="KG"/>
    <n v="496"/>
    <s v="BRL    "/>
    <x v="0"/>
    <s v="FRICO INDUSTRIA E COMERCIO DE ALIMENTOS"/>
    <s v="FRICO"/>
    <s v="GO"/>
    <s v="GO"/>
    <n v="85485"/>
    <d v="2017-02-02T00:00:00"/>
    <s v="Faturamento"/>
    <s v="21402"/>
    <n v="840"/>
    <n v="8316"/>
    <n v="6964.64"/>
  </r>
  <r>
    <n v="201702"/>
    <m/>
    <m/>
    <x v="2"/>
    <n v="10101"/>
    <n v="30080040342001"/>
    <x v="4"/>
    <s v="COMPACTO P/ APRESUNTADO 200"/>
    <s v="CPP"/>
    <s v="Compacto Presunto"/>
    <s v="KG"/>
    <n v="496"/>
    <s v="BRL    "/>
    <x v="0"/>
    <s v="FRICO INDUSTRIA E COMERCIO DE ALIMENTOS"/>
    <s v="FRICO"/>
    <s v="GO"/>
    <s v="GO"/>
    <n v="85485"/>
    <d v="2017-02-02T00:00:00"/>
    <s v="Faturamento"/>
    <s v="20293"/>
    <n v="60"/>
    <n v="594"/>
    <n v="497.48"/>
  </r>
  <r>
    <n v="201702"/>
    <m/>
    <m/>
    <x v="2"/>
    <n v="10101"/>
    <n v="30080032721001"/>
    <x v="4"/>
    <s v="TEMP. PREP.(ERVAS FINAS) 1430"/>
    <s v="CDO"/>
    <s v="Condimentos Outros*"/>
    <s v="KG"/>
    <n v="438"/>
    <s v="BRL    "/>
    <x v="0"/>
    <s v="JBS AVES LTDA"/>
    <s v="JBS AVES"/>
    <s v="RS"/>
    <s v="RS"/>
    <n v="85449"/>
    <d v="2017-02-01T00:00:00"/>
    <s v="Faturamento"/>
    <s v="21256"/>
    <n v="60"/>
    <n v="1453.2"/>
    <n v="1144.4000000000001"/>
  </r>
  <r>
    <n v="201702"/>
    <m/>
    <m/>
    <x v="2"/>
    <n v="10101"/>
    <n v="30080030623002"/>
    <x v="4"/>
    <s v="MISTURA EMPANADO FARINHA 1515 (ROSM.)"/>
    <s v="PRT"/>
    <s v="Proteína"/>
    <s v="KG"/>
    <n v="1070"/>
    <s v="BRL    "/>
    <x v="0"/>
    <s v="JIG S BRAUGARTEN MORUMBI ALIMENTOS LTDA."/>
    <s v="JIG S BRAUGARTEN"/>
    <s v="SP"/>
    <s v="SP"/>
    <n v="85484"/>
    <d v="2017-02-02T00:00:00"/>
    <s v="Faturamento"/>
    <s v="21169"/>
    <n v="60"/>
    <n v="735"/>
    <n v="578.80999999999995"/>
  </r>
  <r>
    <n v="201702"/>
    <m/>
    <m/>
    <x v="2"/>
    <n v="10101"/>
    <n v="30080030623002"/>
    <x v="4"/>
    <s v="MISTURA EMPANADO FARINHA 1515 (ROSM.)"/>
    <s v="PRT"/>
    <s v="Proteína"/>
    <s v="KG"/>
    <n v="562"/>
    <s v="BRL    "/>
    <x v="0"/>
    <s v="CERVEJARIA DER BRAUMEISTER HIGIENOPOLIS"/>
    <s v="CERVEJARIA BRAUGARTE"/>
    <s v="SP"/>
    <s v="SP"/>
    <n v="85483"/>
    <d v="2017-02-02T00:00:00"/>
    <s v="Faturamento"/>
    <s v="21169"/>
    <n v="50"/>
    <n v="612.5"/>
    <n v="482.34000000000003"/>
  </r>
  <r>
    <n v="201702"/>
    <m/>
    <m/>
    <x v="2"/>
    <n v="10101"/>
    <n v="30080030623002"/>
    <x v="4"/>
    <s v="MISTURA EMPANADO FARINHA 1515 (ROSM.)"/>
    <s v="PRT"/>
    <s v="Proteína"/>
    <s v="KG"/>
    <n v="813"/>
    <s v="BRL    "/>
    <x v="0"/>
    <s v="CERVEJARIA BRAUGARTEN TAMBORE EIRELI"/>
    <s v="CERVEJARIA BRAUGARTE"/>
    <s v="SP"/>
    <s v="SP"/>
    <n v="85482"/>
    <d v="2017-02-02T00:00:00"/>
    <s v="Faturamento"/>
    <s v="21169"/>
    <n v="90"/>
    <n v="1102.5"/>
    <n v="868.21"/>
  </r>
  <r>
    <n v="201702"/>
    <m/>
    <m/>
    <x v="2"/>
    <n v="10101"/>
    <n v="30080030623002"/>
    <x v="4"/>
    <s v="MISTURA EMPANADO FARINHA 1515 (ROSM.)"/>
    <s v="PRT"/>
    <s v="Proteína"/>
    <s v="KG"/>
    <n v="217"/>
    <s v="BRL    "/>
    <x v="0"/>
    <s v="CERVEJARIA DER BRAUMEISTER LTDA"/>
    <s v="CERVEJARIA BRAUGARTE"/>
    <s v="SP"/>
    <s v="SP"/>
    <n v="85481"/>
    <d v="2017-02-02T00:00:00"/>
    <s v="Faturamento"/>
    <s v="21169"/>
    <n v="140"/>
    <n v="1715"/>
    <n v="1350.55"/>
  </r>
  <r>
    <n v="201702"/>
    <m/>
    <m/>
    <x v="2"/>
    <n v="10101"/>
    <n v="30080030623002"/>
    <x v="4"/>
    <s v="MISTURA EMPANADO FARINHA 1515 (ROSM.)"/>
    <s v="PRT"/>
    <s v="Proteína"/>
    <s v="KG"/>
    <n v="909"/>
    <s v="BRL    "/>
    <x v="0"/>
    <s v="BRAU SANTA CRUZ RESTAURANTE EIRELI EPP"/>
    <s v="BRAU SANTA CRUZ REST"/>
    <s v="SP"/>
    <s v="SP"/>
    <n v="85480"/>
    <d v="2017-02-02T00:00:00"/>
    <s v="Faturamento"/>
    <s v="21169"/>
    <n v="60"/>
    <n v="735"/>
    <n v="578.80999999999995"/>
  </r>
  <r>
    <n v="201702"/>
    <m/>
    <m/>
    <x v="2"/>
    <n v="10101"/>
    <n v="30080030621004"/>
    <x v="4"/>
    <s v="MISTURA P/EMP. BATTER 2213"/>
    <s v="PRT"/>
    <s v="Proteína"/>
    <s v="KG"/>
    <n v="1070"/>
    <s v="BRL    "/>
    <x v="0"/>
    <s v="JIG S BRAUGARTEN MORUMBI ALIMENTOS LTDA."/>
    <s v="JIG S BRAUGARTEN"/>
    <s v="SP"/>
    <s v="SP"/>
    <n v="85484"/>
    <d v="2017-02-02T00:00:00"/>
    <s v="Faturamento"/>
    <s v="21184"/>
    <n v="45"/>
    <n v="209.25"/>
    <n v="164.79"/>
  </r>
  <r>
    <n v="201702"/>
    <m/>
    <m/>
    <x v="2"/>
    <n v="10101"/>
    <n v="30080030621004"/>
    <x v="4"/>
    <s v="MISTURA P/EMP. BATTER 2213"/>
    <s v="PRT"/>
    <s v="Proteína"/>
    <s v="KG"/>
    <n v="813"/>
    <s v="BRL    "/>
    <x v="0"/>
    <s v="CERVEJARIA BRAUGARTEN TAMBORE EIRELI"/>
    <s v="CERVEJARIA BRAUGARTE"/>
    <s v="SP"/>
    <s v="SP"/>
    <n v="85482"/>
    <d v="2017-02-02T00:00:00"/>
    <s v="Faturamento"/>
    <s v="21184"/>
    <n v="15"/>
    <n v="69.75"/>
    <n v="54.93"/>
  </r>
  <r>
    <n v="201702"/>
    <m/>
    <m/>
    <x v="2"/>
    <n v="10101"/>
    <n v="30080030621004"/>
    <x v="4"/>
    <s v="MISTURA P/EMP. BATTER 2213"/>
    <s v="PRT"/>
    <s v="Proteína"/>
    <s v="KG"/>
    <n v="217"/>
    <s v="BRL    "/>
    <x v="0"/>
    <s v="CERVEJARIA DER BRAUMEISTER LTDA"/>
    <s v="CERVEJARIA BRAUGARTE"/>
    <s v="SP"/>
    <s v="SP"/>
    <n v="85481"/>
    <d v="2017-02-02T00:00:00"/>
    <s v="Faturamento"/>
    <s v="21184"/>
    <n v="15"/>
    <n v="69.75"/>
    <n v="54.93"/>
  </r>
  <r>
    <n v="201702"/>
    <m/>
    <m/>
    <x v="2"/>
    <n v="10101"/>
    <n v="30080030621004"/>
    <x v="4"/>
    <s v="MISTURA P/EMP. BATTER 2213"/>
    <s v="PRT"/>
    <s v="Proteína"/>
    <s v="KG"/>
    <n v="909"/>
    <s v="BRL    "/>
    <x v="0"/>
    <s v="BRAU SANTA CRUZ RESTAURANTE EIRELI EPP"/>
    <s v="BRAU SANTA CRUZ REST"/>
    <s v="SP"/>
    <s v="SP"/>
    <n v="85480"/>
    <d v="2017-02-02T00:00:00"/>
    <s v="Faturamento"/>
    <s v="21184"/>
    <n v="60"/>
    <n v="279"/>
    <n v="219.72"/>
  </r>
  <r>
    <n v="201702"/>
    <m/>
    <m/>
    <x v="2"/>
    <n v="10101"/>
    <n v="30080020221001"/>
    <x v="4"/>
    <s v="MIX COR. ANT. REG. ACIDEZ P/ MORTADELA 5359"/>
    <s v="ADC"/>
    <s v="Aditivos Carnes Diversos*"/>
    <s v="KG"/>
    <n v="1216"/>
    <s v="BRL    "/>
    <x v="0"/>
    <s v="FRIMESA COOPERATIVA CENTRAL"/>
    <s v="FRIMESA"/>
    <s v="PR"/>
    <s v="PR"/>
    <n v="85459"/>
    <d v="2017-02-02T00:00:00"/>
    <s v="Faturamento"/>
    <s v="21290"/>
    <n v="98.99"/>
    <n v="2103.37"/>
    <n v="1656.3999999999999"/>
  </r>
  <r>
    <n v="201702"/>
    <m/>
    <m/>
    <x v="2"/>
    <n v="10101"/>
    <n v="30080020221001"/>
    <x v="4"/>
    <s v="MIX COR. ANT. REG. ACIDEZ P/ MORTADELA 5359"/>
    <s v="ADC"/>
    <s v="Aditivos Carnes Diversos*"/>
    <s v="KG"/>
    <n v="1216"/>
    <s v="BRL    "/>
    <x v="0"/>
    <s v="FRIMESA COOPERATIVA CENTRAL"/>
    <s v="FRIMESA"/>
    <s v="PR"/>
    <s v="PR"/>
    <n v="85459"/>
    <d v="2017-02-02T00:00:00"/>
    <s v="Faturamento"/>
    <s v="20754"/>
    <n v="1.01"/>
    <n v="21.46"/>
    <n v="16.900000000000002"/>
  </r>
  <r>
    <n v="201702"/>
    <m/>
    <m/>
    <x v="2"/>
    <n v="10101"/>
    <n v="30080010222001"/>
    <x v="4"/>
    <s v="FIXADOR A 80 N"/>
    <s v="ADC"/>
    <s v="Aditivos Carnes Diversos*"/>
    <s v="KG"/>
    <n v="227"/>
    <s v="BRL    "/>
    <x v="0"/>
    <s v="COLMEIA DISTRIBUIDORA LTDA - EPP"/>
    <s v="COLMEIA"/>
    <s v="PR"/>
    <s v="PR"/>
    <n v="85440"/>
    <d v="2017-02-01T00:00:00"/>
    <s v="Faturamento"/>
    <s v="20893"/>
    <n v="25"/>
    <n v="203.5"/>
    <n v="160.26"/>
  </r>
  <r>
    <n v="201702"/>
    <m/>
    <m/>
    <x v="2"/>
    <n v="10101"/>
    <n v="30080010221003"/>
    <x v="4"/>
    <s v="FIXADOR A 80 R"/>
    <s v="ADC"/>
    <s v="Aditivos Carnes Diversos*"/>
    <s v="KG"/>
    <n v="807"/>
    <s v="BRL    "/>
    <x v="0"/>
    <s v="F R CASTRO ME"/>
    <s v="F R CASTRO"/>
    <s v="PR"/>
    <s v="PR"/>
    <n v="85487"/>
    <d v="2017-02-02T00:00:00"/>
    <s v="Faturamento"/>
    <s v="21400"/>
    <n v="50"/>
    <n v="342"/>
    <n v="269.33"/>
  </r>
  <r>
    <n v="201702"/>
    <m/>
    <m/>
    <x v="2"/>
    <n v="10101"/>
    <n v="30080010221003"/>
    <x v="4"/>
    <s v="FIXADOR A 80 R"/>
    <s v="ADC"/>
    <s v="Aditivos Carnes Diversos*"/>
    <s v="KG"/>
    <n v="1212"/>
    <s v="BRL    "/>
    <x v="0"/>
    <s v="JUNG REPRESENTACOES COMERCIAIS LTDA EPP"/>
    <s v="JUNG REPRESENTACOES"/>
    <s v="SC"/>
    <s v="SC"/>
    <n v="85448"/>
    <d v="2017-02-01T00:00:00"/>
    <s v="Faturamento"/>
    <s v="21400"/>
    <n v="125"/>
    <n v="855"/>
    <n v="673.31"/>
  </r>
  <r>
    <n v="201702"/>
    <m/>
    <m/>
    <x v="2"/>
    <n v="10101"/>
    <n v="30080010221003"/>
    <x v="4"/>
    <s v="FIXADOR A 80 R"/>
    <s v="ADC"/>
    <s v="Aditivos Carnes Diversos*"/>
    <s v="KG"/>
    <n v="27"/>
    <s v="BRL    "/>
    <x v="0"/>
    <s v="TRIPASUL COMERCIO VAREJISTA DE TRIPAS LT"/>
    <s v="TRIPASUL"/>
    <s v="MS"/>
    <s v="MS"/>
    <n v="85442"/>
    <d v="2017-02-01T00:00:00"/>
    <s v="Faturamento"/>
    <s v="21400"/>
    <n v="25"/>
    <n v="161.75"/>
    <n v="135.47"/>
  </r>
  <r>
    <n v="201702"/>
    <m/>
    <m/>
    <x v="2"/>
    <n v="10101"/>
    <n v="30080010221003"/>
    <x v="4"/>
    <s v="FIXADOR A 80 R"/>
    <s v="ADC"/>
    <s v="Aditivos Carnes Diversos*"/>
    <s v="KG"/>
    <n v="387"/>
    <s v="BRL    "/>
    <x v="0"/>
    <s v="EQUIPAR - MAQUINAS E EMBALAGENS LTDA - E"/>
    <s v="EQUIPAR - MAQUINAS E"/>
    <s v="PR"/>
    <s v="PR"/>
    <n v="85439"/>
    <d v="2017-02-01T00:00:00"/>
    <s v="Faturamento"/>
    <s v="21400"/>
    <n v="75"/>
    <n v="513"/>
    <n v="403.99"/>
  </r>
  <r>
    <n v="201702"/>
    <m/>
    <m/>
    <x v="2"/>
    <n v="10101"/>
    <n v="30080010221002"/>
    <x v="4"/>
    <s v="FIXADOR A 80 S"/>
    <s v="ADC"/>
    <s v="Aditivos Carnes Diversos*"/>
    <s v="KG"/>
    <n v="716"/>
    <s v="BRL    "/>
    <x v="0"/>
    <s v="ADELIS INDUSTRIA E COMERCIO DE ALIMENTOS"/>
    <s v="ADELIS"/>
    <s v="RS"/>
    <s v="RS"/>
    <n v="85443"/>
    <d v="2017-02-01T00:00:00"/>
    <s v="Faturamento"/>
    <s v="20937"/>
    <n v="100"/>
    <n v="1012"/>
    <n v="796.94"/>
  </r>
  <r>
    <n v="201702"/>
    <m/>
    <m/>
    <x v="2"/>
    <n v="10101"/>
    <n v="30080010121001"/>
    <x v="4"/>
    <s v="ANTIOXIDANTE P/LINGUICA FRESCA FIXAGEL KK"/>
    <s v="ADC"/>
    <s v="Aditivos Carnes Diversos*"/>
    <s v="KG"/>
    <n v="27"/>
    <s v="BRL    "/>
    <x v="0"/>
    <s v="TRIPASUL COMERCIO VAREJISTA DE TRIPAS LT"/>
    <s v="TRIPASUL"/>
    <s v="MS"/>
    <s v="MS"/>
    <n v="85442"/>
    <d v="2017-02-01T00:00:00"/>
    <s v="Faturamento"/>
    <s v="21250"/>
    <n v="25"/>
    <n v="264.5"/>
    <n v="221.51999999999998"/>
  </r>
  <r>
    <n v="201702"/>
    <m/>
    <m/>
    <x v="2"/>
    <n v="10101"/>
    <n v="30080010121001"/>
    <x v="4"/>
    <s v="ANTIOXIDANTE P/LINGUICA FRESCA FIXAGEL KK"/>
    <s v="ADC"/>
    <s v="Aditivos Carnes Diversos*"/>
    <s v="KG"/>
    <n v="387"/>
    <s v="BRL    "/>
    <x v="0"/>
    <s v="EQUIPAR - MAQUINAS E EMBALAGENS LTDA - E"/>
    <s v="EQUIPAR - MAQUINAS E"/>
    <s v="PR"/>
    <s v="PR"/>
    <n v="85439"/>
    <d v="2017-02-01T00:00:00"/>
    <s v="Faturamento"/>
    <s v="21250"/>
    <n v="25"/>
    <n v="279.5"/>
    <n v="220.09"/>
  </r>
  <r>
    <n v="201702"/>
    <m/>
    <m/>
    <x v="2"/>
    <n v="10101"/>
    <n v="30062214010000"/>
    <x v="1"/>
    <s v="COLAGENO NAO COMESTIVEL CAL 70 FIBRAN"/>
    <s v="TAF"/>
    <s v="Tripa Artificial Fibran"/>
    <s v="MT"/>
    <n v="1898"/>
    <s v="BRL    "/>
    <x v="0"/>
    <s v="MATADOURO ZIMMERMANN LTDA"/>
    <s v="ZIMMERMANN"/>
    <s v="RS"/>
    <s v="RS"/>
    <n v="85486"/>
    <d v="2017-02-02T00:00:00"/>
    <s v="Faturamento"/>
    <s v="21555"/>
    <n v="1600"/>
    <n v="1730.4"/>
    <n v="1297.8000000000002"/>
  </r>
  <r>
    <n v="201702"/>
    <m/>
    <m/>
    <x v="2"/>
    <n v="10101"/>
    <n v="30062212010000"/>
    <x v="1"/>
    <s v="COLAGENO NAO COMESTIVEL CAL 60 FIBRAN"/>
    <s v="TAF"/>
    <s v="Tripa Artificial Fibran"/>
    <s v="MT"/>
    <n v="1898"/>
    <s v="BRL    "/>
    <x v="0"/>
    <s v="MATADOURO ZIMMERMANN LTDA"/>
    <s v="ZIMMERMANN"/>
    <s v="RS"/>
    <s v="RS"/>
    <n v="85486"/>
    <d v="2017-02-02T00:00:00"/>
    <s v="Faturamento"/>
    <s v="21554"/>
    <n v="1600"/>
    <n v="1394.4"/>
    <n v="1045.8"/>
  </r>
  <r>
    <n v="201702"/>
    <m/>
    <m/>
    <x v="2"/>
    <n v="10101"/>
    <n v="30062212010000"/>
    <x v="1"/>
    <s v="COLAGENO NAO COMESTIVEL CAL 60 FIBRAN"/>
    <s v="TAF"/>
    <s v="Tripa Artificial Fibran"/>
    <s v="MT"/>
    <n v="653"/>
    <s v="BRL    "/>
    <x v="0"/>
    <s v="PAMPLONA ALIMENTOS S/A"/>
    <s v="PAMPLONA"/>
    <s v="SC"/>
    <s v="SC"/>
    <n v="85445"/>
    <d v="2017-02-01T00:00:00"/>
    <s v="Faturamento"/>
    <s v="21002"/>
    <n v="17600"/>
    <n v="14537.6"/>
    <n v="11448.36"/>
  </r>
  <r>
    <n v="201702"/>
    <m/>
    <m/>
    <x v="2"/>
    <n v="10101"/>
    <n v="30062211010000"/>
    <x v="1"/>
    <s v="COLAGENO NAO COMESTIVEL CAL 57 FIBRAN"/>
    <s v="TAF"/>
    <s v="Tripa Artificial Fibran"/>
    <s v="MT"/>
    <n v="1664"/>
    <s v="BRL    "/>
    <x v="0"/>
    <s v="FRIGODELISS LTDA"/>
    <s v="FRIGODELISS"/>
    <s v="SP"/>
    <s v="SP"/>
    <n v="85477"/>
    <d v="2017-02-02T00:00:00"/>
    <s v="Faturamento"/>
    <s v="21609"/>
    <n v="2500"/>
    <n v="1947.5"/>
    <n v="1416.81"/>
  </r>
  <r>
    <n v="201702"/>
    <m/>
    <m/>
    <x v="2"/>
    <n v="10101"/>
    <n v="30062211010000"/>
    <x v="1"/>
    <s v="COLAGENO NAO COMESTIVEL CAL 57 FIBRAN"/>
    <s v="TAF"/>
    <s v="Tripa Artificial Fibran"/>
    <s v="MT"/>
    <n v="246"/>
    <s v="BRL    "/>
    <x v="0"/>
    <s v="COOPERATIVA AGRARIA XANXERE"/>
    <s v="COOPER XANXERE"/>
    <s v="PR"/>
    <s v="PR"/>
    <n v="85434"/>
    <d v="2017-02-01T00:00:00"/>
    <s v="Faturamento"/>
    <s v="21327"/>
    <n v="12500"/>
    <n v="9737.5"/>
    <n v="7668.2800000000007"/>
  </r>
  <r>
    <n v="201702"/>
    <m/>
    <m/>
    <x v="2"/>
    <n v="10101"/>
    <n v="30062210010000"/>
    <x v="1"/>
    <s v="COLAGENO NAO COMESTIVEL CAL 55 FIBRAN"/>
    <s v="TAF"/>
    <s v="Tripa Artificial Fibran"/>
    <s v="MT"/>
    <n v="1898"/>
    <s v="BRL    "/>
    <x v="0"/>
    <s v="MATADOURO ZIMMERMANN LTDA"/>
    <s v="ZIMMERMANN"/>
    <s v="RS"/>
    <s v="RS"/>
    <n v="85486"/>
    <d v="2017-02-02T00:00:00"/>
    <s v="Faturamento"/>
    <s v="21553"/>
    <n v="2500"/>
    <n v="1926.75"/>
    <n v="1445.06"/>
  </r>
  <r>
    <n v="201702"/>
    <m/>
    <m/>
    <x v="2"/>
    <n v="10101"/>
    <n v="30062209010000"/>
    <x v="1"/>
    <s v="COLAGENO NAO COMESTIVEL CAL 50 FIBRAN"/>
    <s v="TAF"/>
    <s v="Tripa Artificial Fibran"/>
    <s v="MT"/>
    <n v="658"/>
    <s v="BRL    "/>
    <x v="0"/>
    <s v="SALSICHARIA SANTA FE DE ITABORAI LTDA"/>
    <s v="ITABORAI"/>
    <s v="RJ"/>
    <s v="RJ"/>
    <n v="85493"/>
    <d v="2017-02-03T00:00:00"/>
    <s v="Faturamento"/>
    <s v="18807"/>
    <n v="2500"/>
    <n v="1740.38"/>
    <n v="1305.2800000000002"/>
  </r>
  <r>
    <n v="201702"/>
    <m/>
    <m/>
    <x v="2"/>
    <n v="10101"/>
    <n v="30062206010000"/>
    <x v="1"/>
    <s v="COLAGENO NAO COMESTIVEL CAL 45 FIBRAN"/>
    <s v="TAF"/>
    <s v="Tripa Artificial Fibran"/>
    <s v="MT"/>
    <n v="245"/>
    <s v="BRL    "/>
    <x v="0"/>
    <s v="MARCIO VALSECHI &amp; CIA LTDA - EPP"/>
    <s v="MARCIO VALSECHI"/>
    <s v="SP"/>
    <s v="SP"/>
    <n v="85455"/>
    <d v="2017-02-01T00:00:00"/>
    <s v="Faturamento"/>
    <s v="21550"/>
    <n v="2500"/>
    <n v="1535.63"/>
    <n v="1063.9700000000003"/>
  </r>
  <r>
    <n v="201702"/>
    <m/>
    <m/>
    <x v="2"/>
    <n v="10101"/>
    <n v="30062206010000"/>
    <x v="1"/>
    <s v="COLAGENO NAO COMESTIVEL CAL 45 FIBRAN"/>
    <s v="TAF"/>
    <s v="Tripa Artificial Fibran"/>
    <s v="MT"/>
    <n v="768"/>
    <s v="BRL    "/>
    <x v="0"/>
    <s v="MICHELLE APARECIDA MARQUES - ME"/>
    <s v="TRIP-MAQ"/>
    <s v="SP"/>
    <s v="SP"/>
    <n v="85454"/>
    <d v="2017-02-01T00:00:00"/>
    <s v="Faturamento"/>
    <s v="21552"/>
    <n v="2500"/>
    <n v="1535.63"/>
    <n v="1063.9700000000003"/>
  </r>
  <r>
    <n v="201702"/>
    <m/>
    <m/>
    <x v="2"/>
    <n v="10101"/>
    <n v="30062206010000"/>
    <x v="1"/>
    <s v="COLAGENO NAO COMESTIVEL CAL 45 FIBRAN"/>
    <s v="TAF"/>
    <s v="Tripa Artificial Fibran"/>
    <s v="MT"/>
    <n v="317"/>
    <s v="BRL    "/>
    <x v="0"/>
    <s v="CLAUDEMIR NOEL TOZZO - EPP"/>
    <s v="TOZZO EMBALAGENS"/>
    <s v="SP"/>
    <s v="SP"/>
    <n v="85452"/>
    <d v="2017-02-01T00:00:00"/>
    <s v="Faturamento"/>
    <s v="21542"/>
    <n v="2500"/>
    <n v="1535.63"/>
    <n v="1063.9700000000003"/>
  </r>
  <r>
    <n v="201702"/>
    <m/>
    <m/>
    <x v="2"/>
    <n v="10101"/>
    <n v="30062204010000"/>
    <x v="1"/>
    <s v="COLAGENO NAO COMESTIVEL CAL 43 FIBRAN"/>
    <s v="TAF"/>
    <s v="Tripa Artificial Fibran"/>
    <s v="MT"/>
    <n v="317"/>
    <s v="BRL    "/>
    <x v="0"/>
    <s v="CLAUDEMIR NOEL TOZZO - EPP"/>
    <s v="TOZZO EMBALAGENS"/>
    <s v="SP"/>
    <s v="SP"/>
    <n v="85452"/>
    <d v="2017-02-01T00:00:00"/>
    <s v="Faturamento"/>
    <s v="21541"/>
    <n v="3000"/>
    <n v="1713.6"/>
    <n v="1187.28"/>
  </r>
  <r>
    <n v="201702"/>
    <m/>
    <m/>
    <x v="2"/>
    <n v="10101"/>
    <n v="30062110010000"/>
    <x v="1"/>
    <s v="COLAGENO COMESTIVEL CAL 23 NC OE EDICAS"/>
    <s v="TAE"/>
    <s v="Tripa Artificial Edicas"/>
    <s v="MT"/>
    <n v="834"/>
    <s v="BRL    "/>
    <x v="0"/>
    <s v="ALINE PINHO ME"/>
    <s v="ALINE PINHO"/>
    <s v="SP"/>
    <s v="SP"/>
    <n v="85494"/>
    <d v="2017-02-03T00:00:00"/>
    <s v="Faturamento"/>
    <s v="21610"/>
    <n v="4725"/>
    <n v="2034.11"/>
    <n v="1409.35"/>
  </r>
  <r>
    <n v="201702"/>
    <m/>
    <m/>
    <x v="2"/>
    <n v="10101"/>
    <n v="30062110010000"/>
    <x v="1"/>
    <s v="COLAGENO COMESTIVEL CAL 23 NC OE EDICAS"/>
    <s v="TAE"/>
    <s v="Tripa Artificial Edicas"/>
    <s v="MT"/>
    <n v="587"/>
    <s v="BRL    "/>
    <x v="0"/>
    <s v="IZABEL RODRIGUES DE OLIVEIRA - ME"/>
    <s v="COMERCIAL SUL MINEIR"/>
    <s v="MG"/>
    <s v="MG"/>
    <n v="85492"/>
    <d v="2017-02-03T00:00:00"/>
    <s v="Faturamento"/>
    <s v="21612"/>
    <n v="4725"/>
    <n v="2034.11"/>
    <n v="1525.59"/>
  </r>
  <r>
    <n v="201702"/>
    <m/>
    <m/>
    <x v="2"/>
    <n v="10101"/>
    <n v="30062106010000"/>
    <x v="1"/>
    <s v="COLAGENO COMESTIVEL CAL 22 NC OE EDICAS"/>
    <s v="TAE"/>
    <s v="Tripa Artificial Edicas"/>
    <s v="MT"/>
    <n v="768"/>
    <s v="BRL    "/>
    <x v="0"/>
    <s v="MICHELLE APARECIDA MARQUES - ME"/>
    <s v="TRIP-MAQ"/>
    <s v="SP"/>
    <s v="SP"/>
    <n v="85454"/>
    <d v="2017-02-01T00:00:00"/>
    <s v="Faturamento"/>
    <s v="21551"/>
    <n v="4725"/>
    <n v="1984.5"/>
    <n v="1374.97"/>
  </r>
  <r>
    <n v="201702"/>
    <m/>
    <m/>
    <x v="2"/>
    <n v="10101"/>
    <n v="30062103010000"/>
    <x v="1"/>
    <s v="COLAGENO COMESTIVEL CAL 21 NC CE EDICAS"/>
    <s v="TAE"/>
    <s v="Tripa Artificial Edicas"/>
    <s v="MT"/>
    <n v="202"/>
    <s v="BRL    "/>
    <x v="0"/>
    <s v="SALSICHARIA PEDRA REDONDA INDUSTRIA E COMERCIO LTDA ME"/>
    <s v="PEDRA REDONDA"/>
    <s v="RJ"/>
    <s v="RJ"/>
    <n v="85453"/>
    <d v="2017-02-01T00:00:00"/>
    <s v="Faturamento"/>
    <s v="21549"/>
    <n v="16464"/>
    <n v="6914.88"/>
    <n v="5186.16"/>
  </r>
  <r>
    <n v="201702"/>
    <m/>
    <m/>
    <x v="2"/>
    <n v="10101"/>
    <n v="30062102010000"/>
    <x v="1"/>
    <s v="COLAGENO COMESTIVEL CAL 21 NC OE EDICAS"/>
    <s v="TAE"/>
    <s v="Tripa Artificial Edicas"/>
    <s v="MT"/>
    <n v="587"/>
    <s v="BRL    "/>
    <x v="0"/>
    <s v="IZABEL RODRIGUES DE OLIVEIRA - ME"/>
    <s v="COMERCIAL SUL MINEIR"/>
    <s v="MG"/>
    <s v="MG"/>
    <n v="85492"/>
    <d v="2017-02-03T00:00:00"/>
    <s v="Faturamento"/>
    <s v="21611"/>
    <n v="4050"/>
    <n v="1701"/>
    <n v="1275.75"/>
  </r>
  <r>
    <n v="201702"/>
    <m/>
    <m/>
    <x v="2"/>
    <n v="10101"/>
    <n v="30062102010000"/>
    <x v="1"/>
    <s v="COLAGENO COMESTIVEL CAL 21 NC OE EDICAS"/>
    <s v="TAE"/>
    <s v="Tripa Artificial Edicas"/>
    <s v="MT"/>
    <n v="587"/>
    <s v="BRL    "/>
    <x v="0"/>
    <s v="IZABEL RODRIGUES DE OLIVEIRA - ME"/>
    <s v="COMERCIAL SUL MINEIR"/>
    <s v="MG"/>
    <s v="MG"/>
    <n v="85492"/>
    <d v="2017-02-03T00:00:00"/>
    <s v="Faturamento"/>
    <s v="20916"/>
    <n v="1350"/>
    <n v="567"/>
    <n v="425.25"/>
  </r>
  <r>
    <n v="201702"/>
    <m/>
    <m/>
    <x v="2"/>
    <n v="10101"/>
    <n v="30062016010000"/>
    <x v="1"/>
    <s v="TRIPA FIBROSA FRO 95 CASETECH"/>
    <s v="TAC"/>
    <s v="Tripa Artificial Casetech Fibrosa"/>
    <s v="MT"/>
    <n v="658"/>
    <s v="BRL    "/>
    <x v="0"/>
    <s v="SALSICHARIA SANTA FE DE ITABORAI LTDA"/>
    <s v="ITABORAI"/>
    <s v="RJ"/>
    <s v="RJ"/>
    <n v="85493"/>
    <d v="2017-02-03T00:00:00"/>
    <s v="Faturamento"/>
    <s v="21615"/>
    <n v="2288"/>
    <n v="6827.62"/>
    <n v="5120.7199999999993"/>
  </r>
  <r>
    <n v="201702"/>
    <m/>
    <m/>
    <x v="2"/>
    <n v="10101"/>
    <n v="30062014010000"/>
    <x v="1"/>
    <s v="TRIPA FIBROSA FRO 85 CASETECH"/>
    <s v="TAC"/>
    <s v="Tripa Artificial Casetech Fibrosa"/>
    <s v="MT"/>
    <n v="589"/>
    <s v="BRL    "/>
    <x v="0"/>
    <s v="FABRICA DE CONSERVAS DE CARNES SAO LUIZ"/>
    <s v="FABRICA DE CONSERVAS"/>
    <s v="SP"/>
    <s v="SP"/>
    <n v="85488"/>
    <d v="2017-02-02T00:00:00"/>
    <s v="Faturamento"/>
    <s v="21617"/>
    <n v="2831"/>
    <n v="7227.54"/>
    <n v="5258.03"/>
  </r>
  <r>
    <n v="201702"/>
    <m/>
    <m/>
    <x v="2"/>
    <n v="10101"/>
    <n v="30062006010000"/>
    <x v="1"/>
    <s v="TRIPA FIBROSA FEL 75 CASETECH"/>
    <s v="TAC"/>
    <s v="Tripa Artificial Casetech Fibrosa"/>
    <s v="MT"/>
    <n v="589"/>
    <s v="BRL    "/>
    <x v="0"/>
    <s v="FABRICA DE CONSERVAS DE CARNES SAO LUIZ"/>
    <s v="FABRICA DE CONSERVAS"/>
    <s v="SP"/>
    <s v="SP"/>
    <n v="85488"/>
    <d v="2017-02-02T00:00:00"/>
    <s v="Faturamento"/>
    <s v="21616"/>
    <n v="1060"/>
    <n v="2483.58"/>
    <n v="1806.81"/>
  </r>
  <r>
    <n v="201702"/>
    <m/>
    <m/>
    <x v="2"/>
    <n v="10101"/>
    <n v="30062006010000"/>
    <x v="1"/>
    <s v="TRIPA FIBROSA FEL 75 CASETECH"/>
    <s v="TAC"/>
    <s v="Tripa Artificial Casetech Fibrosa"/>
    <s v="MT"/>
    <n v="551"/>
    <s v="BRL    "/>
    <x v="0"/>
    <s v="SEARA ALIMENTOS LTDA"/>
    <s v="SEARA"/>
    <s v="SC"/>
    <s v="SC"/>
    <n v="85470"/>
    <d v="2017-02-02T00:00:00"/>
    <s v="Faturamento"/>
    <s v="21613"/>
    <n v="10660"/>
    <n v="25157.599999999999"/>
    <n v="19811.61"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  <r>
    <m/>
    <m/>
    <m/>
    <x v="4"/>
    <m/>
    <m/>
    <x v="6"/>
    <m/>
    <m/>
    <m/>
    <m/>
    <m/>
    <m/>
    <x v="2"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249">
  <r>
    <x v="0"/>
    <x v="0"/>
    <x v="0"/>
    <x v="0"/>
    <x v="0"/>
    <s v="008383"/>
    <n v="721"/>
    <s v="01"/>
    <s v="FRIGORIFICO SAO MIGUEL LTDA"/>
    <d v="2016-09-09T00:00:00"/>
    <s v="000002"/>
    <s v="000021"/>
    <s v="005"/>
    <s v="01"/>
    <s v="30062003010000"/>
    <s v="TRIPA FIBROSA FEL 50 CASETECH"/>
    <n v="0"/>
    <n v="20000"/>
    <n v="0"/>
    <n v="20000"/>
    <n v="0"/>
    <n v="0"/>
    <n v="0"/>
    <n v="1.67"/>
    <s v="-"/>
    <n v="0"/>
    <n v="33400"/>
    <d v="2017-02-01T00:00:00"/>
  </r>
  <r>
    <x v="0"/>
    <x v="0"/>
    <x v="0"/>
    <x v="0"/>
    <x v="0"/>
    <s v="008385"/>
    <n v="721"/>
    <s v="01"/>
    <s v="FRIGORIFICO SAO MIGUEL LTDA"/>
    <d v="2016-09-09T00:00:00"/>
    <s v="000002"/>
    <s v="000021"/>
    <s v="005"/>
    <s v="01"/>
    <s v="30062003010000"/>
    <s v="TRIPA FIBROSA FEL 50 CASETECH"/>
    <n v="-20000"/>
    <n v="20000"/>
    <n v="0"/>
    <n v="20000"/>
    <n v="0"/>
    <n v="0"/>
    <n v="0"/>
    <n v="1.67"/>
    <s v="-"/>
    <n v="0"/>
    <n v="33400"/>
    <d v="2017-02-10T00:00:00"/>
  </r>
  <r>
    <x v="0"/>
    <x v="0"/>
    <x v="0"/>
    <x v="0"/>
    <x v="0"/>
    <s v="008386"/>
    <n v="721"/>
    <s v="01"/>
    <s v="FRIGORIFICO SAO MIGUEL LTDA"/>
    <d v="2016-09-09T00:00:00"/>
    <s v="000002"/>
    <s v="000021"/>
    <s v="005"/>
    <s v="01"/>
    <s v="30062003010000"/>
    <s v="TRIPA FIBROSA FEL 50 CASETECH"/>
    <n v="-40000"/>
    <n v="20000"/>
    <n v="0"/>
    <n v="20000"/>
    <n v="0"/>
    <n v="0"/>
    <n v="0"/>
    <n v="1.67"/>
    <s v="-"/>
    <n v="0"/>
    <n v="33400"/>
    <d v="2017-03-10T00:00:00"/>
  </r>
  <r>
    <x v="0"/>
    <x v="1"/>
    <x v="1"/>
    <x v="0"/>
    <x v="0"/>
    <s v="009642"/>
    <n v="1160"/>
    <s v="04"/>
    <s v="GENERAL MILLS BRASIL ALIMENTOS LTDA"/>
    <d v="2016-11-01T00:00:00"/>
    <s v="000002"/>
    <s v="000057"/>
    <s v="008"/>
    <s v="01"/>
    <s v="30090143510002"/>
    <s v="KK ALPHA VISCO XT 1 //2180900002"/>
    <n v="1000"/>
    <n v="1000"/>
    <n v="0"/>
    <n v="1000"/>
    <n v="0"/>
    <n v="0"/>
    <n v="0"/>
    <n v="14.61"/>
    <s v="-"/>
    <n v="0"/>
    <n v="14616.16"/>
    <d v="2017-02-03T00:00:00"/>
  </r>
  <r>
    <x v="0"/>
    <x v="2"/>
    <x v="2"/>
    <x v="0"/>
    <x v="0"/>
    <s v="009653"/>
    <n v="248"/>
    <s v="01"/>
    <s v="NOTARO ALIMENTOS LTDA"/>
    <d v="2016-11-03T00:00:00"/>
    <s v="000183"/>
    <s v="000028"/>
    <s v="012"/>
    <s v="07"/>
    <s v="30080051221010"/>
    <s v="COMPACTO SC LINGUICA TIPO CALABRESA 4946 //362107"/>
    <n v="850"/>
    <n v="850"/>
    <n v="0"/>
    <n v="850"/>
    <n v="0"/>
    <n v="0"/>
    <n v="0"/>
    <n v="17.21"/>
    <s v="-"/>
    <n v="0"/>
    <n v="14628.5"/>
    <d v="2017-02-06T00:00:00"/>
  </r>
  <r>
    <x v="0"/>
    <x v="2"/>
    <x v="2"/>
    <x v="0"/>
    <x v="0"/>
    <s v="009891"/>
    <n v="653"/>
    <s v="02"/>
    <s v="PAMPLONA ALIMENTOS S/A"/>
    <d v="2016-11-10T00:00:00"/>
    <s v="000095"/>
    <s v="000021"/>
    <s v="007"/>
    <s v="01"/>
    <s v="30080010281001"/>
    <s v="ANTIOXIDANTE K 200  //   4865"/>
    <n v="112"/>
    <n v="112"/>
    <n v="0"/>
    <n v="112"/>
    <n v="0"/>
    <n v="112"/>
    <n v="0"/>
    <n v="15.05"/>
    <s v="07-LIBERADO POR CREDITO E ESTOQUE PENDENTE/BLOQUEADO"/>
    <n v="0"/>
    <n v="1685.6"/>
    <d v="2017-02-07T00:00:00"/>
  </r>
  <r>
    <x v="0"/>
    <x v="0"/>
    <x v="0"/>
    <x v="0"/>
    <x v="0"/>
    <s v="009933"/>
    <n v="721"/>
    <s v="01"/>
    <s v="FRIGORIFICO SAO MIGUEL LTDA"/>
    <d v="2016-11-16T00:00:00"/>
    <s v="000002"/>
    <s v="000021"/>
    <s v="005"/>
    <s v="01"/>
    <s v="30062003010000"/>
    <s v="TRIPA FIBROSA FEL 50 CASETECH"/>
    <n v="-60000"/>
    <n v="6397"/>
    <n v="0"/>
    <n v="6397"/>
    <n v="0"/>
    <n v="0"/>
    <n v="0"/>
    <n v="1.67"/>
    <s v="-"/>
    <n v="0"/>
    <n v="10682.99"/>
    <d v="2017-02-01T00:00:00"/>
  </r>
  <r>
    <x v="0"/>
    <x v="1"/>
    <x v="1"/>
    <x v="0"/>
    <x v="0"/>
    <s v="009968"/>
    <n v="870"/>
    <s v="01"/>
    <s v="ITAMBE ALIMENTOS SA"/>
    <d v="2016-11-16T00:00:00"/>
    <s v="000714"/>
    <s v="000057"/>
    <s v="008"/>
    <s v="01"/>
    <s v="30090271910001"/>
    <s v="KK CHEESEMIX 150 //201083"/>
    <n v="600"/>
    <n v="600"/>
    <n v="0"/>
    <n v="600"/>
    <n v="0"/>
    <n v="0"/>
    <n v="0"/>
    <n v="18.760000000000002"/>
    <s v="-"/>
    <n v="0"/>
    <n v="11259.88"/>
    <d v="2017-02-16T00:00:00"/>
  </r>
  <r>
    <x v="0"/>
    <x v="2"/>
    <x v="2"/>
    <x v="0"/>
    <x v="0"/>
    <s v="010320"/>
    <n v="248"/>
    <s v="01"/>
    <s v="NOTARO ALIMENTOS LTDA"/>
    <d v="2016-11-23T00:00:00"/>
    <s v="000183"/>
    <s v="000028"/>
    <s v="012"/>
    <s v="01"/>
    <s v="30080110525005"/>
    <s v="PO HUNGARO III B//362123"/>
    <n v="1200"/>
    <n v="1200"/>
    <n v="0"/>
    <n v="1200"/>
    <n v="0"/>
    <n v="0"/>
    <n v="0"/>
    <n v="2.44"/>
    <s v="-"/>
    <n v="0"/>
    <n v="2928"/>
    <d v="2017-02-07T00:00:00"/>
  </r>
  <r>
    <x v="0"/>
    <x v="2"/>
    <x v="2"/>
    <x v="0"/>
    <x v="0"/>
    <s v="010370"/>
    <n v="248"/>
    <s v="01"/>
    <s v="NOTARO ALIMENTOS LTDA"/>
    <d v="2016-11-24T00:00:00"/>
    <s v="000183"/>
    <s v="000028"/>
    <s v="012"/>
    <s v="01"/>
    <s v="30080052521005"/>
    <s v="COMPACTO SC SALSICHA 4945 //362093"/>
    <n v="6030"/>
    <n v="3000"/>
    <n v="0"/>
    <n v="3000"/>
    <n v="0"/>
    <n v="0"/>
    <n v="0"/>
    <n v="17.07"/>
    <s v="-"/>
    <n v="0"/>
    <n v="51210"/>
    <d v="2017-02-07T00:00:00"/>
  </r>
  <r>
    <x v="0"/>
    <x v="2"/>
    <x v="2"/>
    <x v="0"/>
    <x v="0"/>
    <s v="010370"/>
    <n v="248"/>
    <s v="01"/>
    <s v="NOTARO ALIMENTOS LTDA"/>
    <d v="2016-11-24T00:00:00"/>
    <s v="000183"/>
    <s v="000028"/>
    <s v="012"/>
    <s v="02"/>
    <s v="30080051621010"/>
    <s v="COMPACTO SC MORTADELA 4947 //362115"/>
    <n v="3420"/>
    <n v="3420"/>
    <n v="0"/>
    <n v="3420"/>
    <n v="0"/>
    <n v="0"/>
    <n v="0"/>
    <n v="18.23"/>
    <s v="-"/>
    <n v="0"/>
    <n v="62346.6"/>
    <d v="2017-02-07T00:00:00"/>
  </r>
  <r>
    <x v="0"/>
    <x v="2"/>
    <x v="2"/>
    <x v="0"/>
    <x v="0"/>
    <s v="010370"/>
    <n v="248"/>
    <s v="01"/>
    <s v="NOTARO ALIMENTOS LTDA"/>
    <d v="2016-11-24T00:00:00"/>
    <s v="000183"/>
    <s v="000028"/>
    <s v="012"/>
    <s v="03"/>
    <s v="30080110521007"/>
    <s v="PO HUNGARO V - KRAKI //362131"/>
    <n v="2483.35"/>
    <n v="660"/>
    <n v="0"/>
    <n v="660"/>
    <n v="0"/>
    <n v="0"/>
    <n v="0"/>
    <n v="2.4"/>
    <s v="-"/>
    <n v="0"/>
    <n v="1584"/>
    <d v="2017-02-07T00:00:00"/>
  </r>
  <r>
    <x v="0"/>
    <x v="2"/>
    <x v="2"/>
    <x v="0"/>
    <x v="0"/>
    <s v="010370"/>
    <n v="248"/>
    <s v="01"/>
    <s v="NOTARO ALIMENTOS LTDA"/>
    <d v="2016-11-24T00:00:00"/>
    <s v="000183"/>
    <s v="000028"/>
    <s v="012"/>
    <s v="04"/>
    <s v="30080172721002"/>
    <s v="KRAKISMOKE FM 3121 //362140"/>
    <n v="260"/>
    <n v="160"/>
    <n v="0"/>
    <n v="160"/>
    <n v="0"/>
    <n v="0"/>
    <n v="0"/>
    <n v="8.1300000000000008"/>
    <s v="-"/>
    <n v="0"/>
    <n v="1300.8"/>
    <d v="2017-02-07T00:00:00"/>
  </r>
  <r>
    <x v="0"/>
    <x v="2"/>
    <x v="2"/>
    <x v="0"/>
    <x v="0"/>
    <s v="010538"/>
    <n v="1407"/>
    <s v="01"/>
    <s v="ALDEIA DA SERRA CARNES DE MAIRIPORA"/>
    <d v="2016-11-30T00:00:00"/>
    <s v="000002"/>
    <s v="000025"/>
    <s v="005"/>
    <s v="02"/>
    <s v="30080061411002"/>
    <s v="COND. ESPETINHO (ALCATRA) 2415"/>
    <n v="25"/>
    <n v="25"/>
    <n v="0"/>
    <n v="25"/>
    <n v="0"/>
    <n v="0"/>
    <n v="0"/>
    <n v="41.25"/>
    <s v="-"/>
    <n v="0"/>
    <n v="1031.25"/>
    <d v="2017-02-06T00:00:00"/>
  </r>
  <r>
    <x v="0"/>
    <x v="1"/>
    <x v="1"/>
    <x v="0"/>
    <x v="0"/>
    <s v="010635"/>
    <n v="870"/>
    <s v="02"/>
    <s v="ITAMBE ALIMENTOS SA"/>
    <d v="2016-12-05T00:00:00"/>
    <s v="000714"/>
    <s v="000057"/>
    <s v="008"/>
    <s v="01"/>
    <s v="30090260510002"/>
    <s v="KK CREMIX CLT 130 //201418"/>
    <n v="0"/>
    <n v="700"/>
    <n v="0"/>
    <n v="700"/>
    <n v="0"/>
    <n v="0"/>
    <n v="0"/>
    <n v="47.39"/>
    <s v="-"/>
    <n v="0"/>
    <n v="33179.480000000003"/>
    <d v="2017-03-02T00:00:00"/>
  </r>
  <r>
    <x v="0"/>
    <x v="2"/>
    <x v="2"/>
    <x v="0"/>
    <x v="0"/>
    <s v="010699"/>
    <n v="1213"/>
    <s v="01"/>
    <s v="COPACOL COOPERATIVA AGROINDUSTRIAL CONSO"/>
    <d v="2016-12-07T00:00:00"/>
    <s v="000003"/>
    <s v="000021"/>
    <s v="007"/>
    <s v="01"/>
    <s v="30080052521018"/>
    <s v="COMP. SC SALSICHAO 5279  //  097966"/>
    <n v="1500"/>
    <n v="1500"/>
    <n v="0"/>
    <n v="1500"/>
    <n v="0"/>
    <n v="1500"/>
    <n v="0"/>
    <n v="8.5"/>
    <s v="07-LIBERADO POR CREDITO E ESTOQUE PENDENTE/BLOQUEADO"/>
    <n v="0"/>
    <n v="12750"/>
    <d v="2017-02-06T00:00:00"/>
  </r>
  <r>
    <x v="0"/>
    <x v="2"/>
    <x v="2"/>
    <x v="0"/>
    <x v="0"/>
    <s v="010735"/>
    <n v="649"/>
    <s v="03"/>
    <s v="COOPERATIVA CENTRAL AURORA ALIMENTOS"/>
    <d v="2016-12-09T00:00:00"/>
    <s v="000001"/>
    <s v="000026"/>
    <s v="008"/>
    <s v="01"/>
    <s v="30080061621009"/>
    <s v="COND. MORTADELA 418 -20321"/>
    <n v="500"/>
    <n v="500"/>
    <n v="0"/>
    <n v="500"/>
    <n v="500"/>
    <n v="0"/>
    <n v="0"/>
    <n v="16.28"/>
    <s v="-"/>
    <n v="0"/>
    <n v="8140"/>
    <d v="2017-02-06T00:00:00"/>
  </r>
  <r>
    <x v="0"/>
    <x v="2"/>
    <x v="2"/>
    <x v="0"/>
    <x v="0"/>
    <s v="010735"/>
    <n v="649"/>
    <s v="03"/>
    <s v="COOPERATIVA CENTRAL AURORA ALIMENTOS"/>
    <d v="2016-12-09T00:00:00"/>
    <s v="000001"/>
    <s v="000026"/>
    <s v="008"/>
    <s v="02"/>
    <s v="30080172722010"/>
    <s v="COND. DEFUMAX LIQUIDO - 20015"/>
    <n v="1610"/>
    <n v="40"/>
    <n v="0"/>
    <n v="40"/>
    <n v="40"/>
    <n v="0"/>
    <n v="0"/>
    <n v="9.5"/>
    <s v="-"/>
    <n v="0"/>
    <n v="380"/>
    <d v="2017-02-06T00:00:00"/>
  </r>
  <r>
    <x v="0"/>
    <x v="2"/>
    <x v="2"/>
    <x v="0"/>
    <x v="0"/>
    <s v="010738"/>
    <n v="551"/>
    <s v="02"/>
    <s v="SEARA ALIMENTOS LTDA"/>
    <d v="2016-12-09T00:00:00"/>
    <s v="000396"/>
    <s v="000026"/>
    <s v="030"/>
    <s v="01"/>
    <s v="30080062551001"/>
    <s v="COND. PREP. SALSICHA 4459  -327512"/>
    <n v="3300"/>
    <n v="500"/>
    <n v="0"/>
    <n v="500"/>
    <n v="0"/>
    <n v="0"/>
    <n v="0"/>
    <n v="9.98"/>
    <s v="-"/>
    <n v="0"/>
    <n v="4991.3999999999996"/>
    <d v="2017-02-13T00:00:00"/>
  </r>
  <r>
    <x v="0"/>
    <x v="1"/>
    <x v="1"/>
    <x v="0"/>
    <x v="0"/>
    <s v="010788"/>
    <n v="1887"/>
    <s v="01"/>
    <s v="RITTER ALIMENTOS S/A"/>
    <d v="2016-12-13T00:00:00"/>
    <s v="000558"/>
    <s v="000057"/>
    <s v="005"/>
    <s v="01"/>
    <s v="30090086210003"/>
    <s v="CORANTE CARMIM KOH 3442 //0310000144"/>
    <n v="120"/>
    <n v="1000"/>
    <n v="0"/>
    <n v="1000"/>
    <n v="0"/>
    <n v="0"/>
    <n v="0"/>
    <n v="40.380000000000003"/>
    <s v="-"/>
    <n v="0"/>
    <n v="40380"/>
    <d v="2017-02-13T00:00:00"/>
  </r>
  <r>
    <x v="0"/>
    <x v="2"/>
    <x v="2"/>
    <x v="0"/>
    <x v="0"/>
    <s v="010820"/>
    <n v="1157"/>
    <s v="01"/>
    <s v="FRIGORIFICO MARBA LTDA"/>
    <d v="2016-12-14T00:00:00"/>
    <s v="000001"/>
    <s v="000025"/>
    <s v="007"/>
    <s v="01"/>
    <s v="30080052161002"/>
    <s v="COMPACTO SC PEITO FRANGO 4925-6   //  05.0350.1102"/>
    <n v="0"/>
    <n v="200"/>
    <n v="0"/>
    <n v="200"/>
    <n v="200"/>
    <n v="0"/>
    <n v="0"/>
    <n v="15.35"/>
    <s v="-"/>
    <n v="0"/>
    <n v="3070"/>
    <d v="2017-02-03T00:00:00"/>
  </r>
  <r>
    <x v="0"/>
    <x v="0"/>
    <x v="0"/>
    <x v="0"/>
    <x v="0"/>
    <s v="010895"/>
    <n v="653"/>
    <s v="01"/>
    <s v="PAMPLONA ALIMENTOS S/A"/>
    <d v="2016-12-16T00:00:00"/>
    <s v="001154"/>
    <s v="000021"/>
    <s v="009"/>
    <s v="01"/>
    <s v="30062009010000"/>
    <s v="TRIPA FIBROSA FEL 110 CASETECH   //   64979"/>
    <n v="5348"/>
    <n v="5000"/>
    <n v="0"/>
    <n v="5000"/>
    <n v="0"/>
    <n v="0"/>
    <n v="0"/>
    <n v="3.14"/>
    <s v="-"/>
    <n v="0"/>
    <n v="15690"/>
    <d v="2017-02-23T00:00:00"/>
  </r>
  <r>
    <x v="0"/>
    <x v="2"/>
    <x v="2"/>
    <x v="0"/>
    <x v="0"/>
    <s v="010913"/>
    <n v="551"/>
    <s v="02"/>
    <s v="SEARA ALIMENTOS LTDA"/>
    <d v="2016-12-17T00:00:00"/>
    <s v="000396"/>
    <s v="000026"/>
    <s v="030"/>
    <s v="04"/>
    <s v="30080062551001"/>
    <s v="COND. PREP. SALSICHA 4459  -327512"/>
    <n v="2800"/>
    <n v="500"/>
    <n v="0"/>
    <n v="500"/>
    <n v="500"/>
    <n v="0"/>
    <n v="0"/>
    <n v="9.98"/>
    <s v="-"/>
    <n v="0"/>
    <n v="4991.3999999999996"/>
    <d v="2017-02-06T00:00:00"/>
  </r>
  <r>
    <x v="0"/>
    <x v="2"/>
    <x v="2"/>
    <x v="0"/>
    <x v="0"/>
    <s v="010914"/>
    <n v="551"/>
    <s v="02"/>
    <s v="SEARA ALIMENTOS LTDA"/>
    <d v="2016-12-17T00:00:00"/>
    <s v="000396"/>
    <s v="000026"/>
    <s v="030"/>
    <s v="01"/>
    <s v="30080061341004"/>
    <s v="COND. LINGUICA TOSCANA CONC. 505 - 200220"/>
    <n v="698.5"/>
    <n v="1000"/>
    <n v="0"/>
    <n v="1000"/>
    <n v="0"/>
    <n v="0"/>
    <n v="0"/>
    <n v="5.92"/>
    <s v="-"/>
    <n v="0"/>
    <n v="5923.4"/>
    <d v="2017-02-10T00:00:00"/>
  </r>
  <r>
    <x v="0"/>
    <x v="3"/>
    <x v="2"/>
    <x v="0"/>
    <x v="0"/>
    <s v="010946"/>
    <n v="1213"/>
    <s v="01"/>
    <s v="COPACOL COOPERATIVA AGROINDUSTRIAL CONSO"/>
    <d v="2016-12-20T00:00:00"/>
    <s v="000003"/>
    <s v="000021"/>
    <s v="007"/>
    <s v="01"/>
    <s v="30080091822009"/>
    <s v="CORANTE NATURAL URUCUM 1800  //  128735"/>
    <n v="6468"/>
    <n v="3014"/>
    <n v="0"/>
    <n v="3014"/>
    <n v="0"/>
    <n v="3014"/>
    <n v="0"/>
    <n v="22.25"/>
    <s v="07-LIBERADO POR CREDITO E ESTOQUE PENDENTE/BLOQUEADO"/>
    <n v="0"/>
    <n v="67061.5"/>
    <d v="2017-02-06T00:00:00"/>
  </r>
  <r>
    <x v="0"/>
    <x v="3"/>
    <x v="2"/>
    <x v="0"/>
    <x v="0"/>
    <s v="010947"/>
    <n v="1213"/>
    <s v="01"/>
    <s v="COPACOL COOPERATIVA AGROINDUSTRIAL CONSO"/>
    <d v="2016-12-20T00:00:00"/>
    <s v="000003"/>
    <s v="000021"/>
    <s v="007"/>
    <s v="01"/>
    <s v="30080091822009"/>
    <s v="CORANTE NATURAL URUCUM 1800  //  128735"/>
    <n v="3454"/>
    <n v="3014"/>
    <n v="0"/>
    <n v="3014"/>
    <n v="0"/>
    <n v="0"/>
    <n v="0"/>
    <n v="22.25"/>
    <s v="-"/>
    <n v="0"/>
    <n v="67061.5"/>
    <d v="2017-02-15T00:00:00"/>
  </r>
  <r>
    <x v="0"/>
    <x v="3"/>
    <x v="2"/>
    <x v="0"/>
    <x v="0"/>
    <s v="010963"/>
    <n v="649"/>
    <s v="06"/>
    <s v="COOPERATIVA CENTRAL AURORA ALIMENTOS"/>
    <d v="2016-12-21T00:00:00"/>
    <s v="000001"/>
    <s v="000026"/>
    <s v="008"/>
    <s v="01"/>
    <s v="30080091823010"/>
    <s v="CORANTE NATURAL DE URUCUM 3600 - 21086"/>
    <n v="3000"/>
    <n v="800"/>
    <n v="0"/>
    <n v="800"/>
    <n v="800"/>
    <n v="0"/>
    <n v="0"/>
    <n v="37.35"/>
    <s v="-"/>
    <n v="0"/>
    <n v="29880"/>
    <d v="2017-02-06T00:00:00"/>
  </r>
  <r>
    <x v="0"/>
    <x v="3"/>
    <x v="2"/>
    <x v="0"/>
    <x v="0"/>
    <s v="010964"/>
    <n v="649"/>
    <s v="06"/>
    <s v="COOPERATIVA CENTRAL AURORA ALIMENTOS"/>
    <d v="2016-12-21T00:00:00"/>
    <s v="000001"/>
    <s v="000026"/>
    <s v="008"/>
    <s v="01"/>
    <s v="30080091823010"/>
    <s v="CORANTE NATURAL DE URUCUM 3600 - 21086"/>
    <n v="3000"/>
    <n v="800"/>
    <n v="0"/>
    <n v="800"/>
    <n v="0"/>
    <n v="0"/>
    <n v="0"/>
    <n v="37.35"/>
    <s v="-"/>
    <n v="0"/>
    <n v="29880"/>
    <d v="2017-02-13T00:00:00"/>
  </r>
  <r>
    <x v="0"/>
    <x v="2"/>
    <x v="2"/>
    <x v="0"/>
    <x v="1"/>
    <s v="010968"/>
    <n v="733"/>
    <s v="01"/>
    <s v="QUIMICA SUIZA INDUSTRIAL DE BOLIVIA S.A"/>
    <d v="2016-12-21T00:00:00"/>
    <s v="001177"/>
    <s v="000057"/>
    <s v="089"/>
    <s v="01"/>
    <s v="30080052522004"/>
    <s v="COMPACTO SC SALCHICHA 5079-3"/>
    <n v="10"/>
    <n v="10"/>
    <n v="0"/>
    <n v="10"/>
    <n v="0"/>
    <n v="10"/>
    <n v="0"/>
    <n v="89.16"/>
    <s v="07-LIBERADO POR CREDITO E ESTOQUE PENDENTE/BLOQUEADO"/>
    <n v="0"/>
    <n v="891.69"/>
    <d v="2017-01-06T00:00:00"/>
  </r>
  <r>
    <x v="0"/>
    <x v="2"/>
    <x v="2"/>
    <x v="0"/>
    <x v="0"/>
    <s v="010973"/>
    <n v="649"/>
    <s v="06"/>
    <s v="COOPERATIVA CENTRAL AURORA ALIMENTOS"/>
    <d v="2016-12-21T00:00:00"/>
    <s v="000001"/>
    <s v="000026"/>
    <s v="008"/>
    <s v="02"/>
    <s v="30080172722010"/>
    <s v="COND. DEFUMAX LIQUIDO - 20015"/>
    <n v="1610"/>
    <n v="300"/>
    <n v="0"/>
    <n v="300"/>
    <n v="300"/>
    <n v="0"/>
    <n v="0"/>
    <n v="9.5"/>
    <s v="-"/>
    <n v="0"/>
    <n v="2850"/>
    <d v="2017-02-06T00:00:00"/>
  </r>
  <r>
    <x v="0"/>
    <x v="2"/>
    <x v="2"/>
    <x v="0"/>
    <x v="0"/>
    <s v="010973"/>
    <n v="649"/>
    <s v="06"/>
    <s v="COOPERATIVA CENTRAL AURORA ALIMENTOS"/>
    <d v="2016-12-21T00:00:00"/>
    <s v="000001"/>
    <s v="000026"/>
    <s v="008"/>
    <s v="07"/>
    <s v="30080061621015"/>
    <s v="COND. MORTADELA 5078-1 -20057"/>
    <n v="0"/>
    <n v="468"/>
    <n v="0"/>
    <n v="468"/>
    <n v="468"/>
    <n v="0"/>
    <n v="0"/>
    <n v="30.46"/>
    <s v="-"/>
    <n v="0"/>
    <n v="14255.28"/>
    <d v="2017-02-06T00:00:00"/>
  </r>
  <r>
    <x v="0"/>
    <x v="2"/>
    <x v="2"/>
    <x v="0"/>
    <x v="0"/>
    <s v="010973"/>
    <n v="649"/>
    <s v="06"/>
    <s v="COOPERATIVA CENTRAL AURORA ALIMENTOS"/>
    <d v="2016-12-21T00:00:00"/>
    <s v="000001"/>
    <s v="000026"/>
    <s v="008"/>
    <s v="09"/>
    <s v="30080051651006"/>
    <s v="MIX PRODUTOS CARNEOS 9950 - 128950"/>
    <n v="813.6"/>
    <n v="4200"/>
    <n v="0"/>
    <n v="4200"/>
    <n v="4200"/>
    <n v="0"/>
    <n v="0"/>
    <n v="12.8"/>
    <s v="-"/>
    <n v="0"/>
    <n v="53760"/>
    <d v="2017-02-06T00:00:00"/>
  </r>
  <r>
    <x v="0"/>
    <x v="2"/>
    <x v="2"/>
    <x v="0"/>
    <x v="0"/>
    <s v="010973"/>
    <n v="649"/>
    <s v="06"/>
    <s v="COOPERATIVA CENTRAL AURORA ALIMENTOS"/>
    <d v="2016-12-21T00:00:00"/>
    <s v="000001"/>
    <s v="000026"/>
    <s v="008"/>
    <s v="10"/>
    <s v="30080062722031"/>
    <s v="PASTA DE ALHO 1000 A  -20005"/>
    <n v="20"/>
    <n v="660"/>
    <n v="0"/>
    <n v="660"/>
    <n v="660"/>
    <n v="0"/>
    <n v="0"/>
    <n v="19.55"/>
    <s v="-"/>
    <n v="0"/>
    <n v="12903"/>
    <d v="2017-02-06T00:00:00"/>
  </r>
  <r>
    <x v="0"/>
    <x v="2"/>
    <x v="2"/>
    <x v="0"/>
    <x v="0"/>
    <s v="010974"/>
    <n v="649"/>
    <s v="06"/>
    <s v="COOPERATIVA CENTRAL AURORA ALIMENTOS"/>
    <d v="2016-12-21T00:00:00"/>
    <s v="000001"/>
    <s v="000026"/>
    <s v="008"/>
    <s v="02"/>
    <s v="30080172722010"/>
    <s v="COND. DEFUMAX LIQUIDO - 20015"/>
    <n v="1610"/>
    <n v="300"/>
    <n v="0"/>
    <n v="300"/>
    <n v="0"/>
    <n v="0"/>
    <n v="0"/>
    <n v="9.5"/>
    <s v="-"/>
    <n v="0"/>
    <n v="2850"/>
    <d v="2017-02-13T00:00:00"/>
  </r>
  <r>
    <x v="0"/>
    <x v="2"/>
    <x v="2"/>
    <x v="0"/>
    <x v="0"/>
    <s v="010974"/>
    <n v="649"/>
    <s v="06"/>
    <s v="COOPERATIVA CENTRAL AURORA ALIMENTOS"/>
    <d v="2016-12-21T00:00:00"/>
    <s v="000001"/>
    <s v="000026"/>
    <s v="008"/>
    <s v="09"/>
    <s v="30080051651006"/>
    <s v="MIX PRODUTOS CARNEOS 9950 - 128950"/>
    <n v="813.6"/>
    <n v="4200"/>
    <n v="0"/>
    <n v="4200"/>
    <n v="0"/>
    <n v="0"/>
    <n v="0"/>
    <n v="12.8"/>
    <s v="-"/>
    <n v="0"/>
    <n v="53760"/>
    <d v="2017-02-13T00:00:00"/>
  </r>
  <r>
    <x v="0"/>
    <x v="2"/>
    <x v="2"/>
    <x v="0"/>
    <x v="0"/>
    <s v="010974"/>
    <n v="649"/>
    <s v="06"/>
    <s v="COOPERATIVA CENTRAL AURORA ALIMENTOS"/>
    <d v="2016-12-21T00:00:00"/>
    <s v="000001"/>
    <s v="000026"/>
    <s v="008"/>
    <s v="10"/>
    <s v="30080062722031"/>
    <s v="PASTA DE ALHO 1000 A  -20005"/>
    <n v="20"/>
    <n v="660"/>
    <n v="0"/>
    <n v="660"/>
    <n v="0"/>
    <n v="0"/>
    <n v="0"/>
    <n v="19.55"/>
    <s v="-"/>
    <n v="0"/>
    <n v="12903"/>
    <d v="2017-02-13T00:00:00"/>
  </r>
  <r>
    <x v="0"/>
    <x v="2"/>
    <x v="2"/>
    <x v="0"/>
    <x v="0"/>
    <s v="010974"/>
    <n v="649"/>
    <s v="06"/>
    <s v="COOPERATIVA CENTRAL AURORA ALIMENTOS"/>
    <d v="2016-12-21T00:00:00"/>
    <s v="000001"/>
    <s v="000026"/>
    <s v="008"/>
    <s v="12"/>
    <s v="30080172721007"/>
    <s v="KRAKISMOKE RM 3127 (NB1) - 20059"/>
    <n v="40"/>
    <n v="20"/>
    <n v="0"/>
    <n v="20"/>
    <n v="0"/>
    <n v="0"/>
    <n v="0"/>
    <n v="36.5"/>
    <s v="-"/>
    <n v="0"/>
    <n v="730"/>
    <d v="2017-02-13T00:00:00"/>
  </r>
  <r>
    <x v="0"/>
    <x v="1"/>
    <x v="1"/>
    <x v="0"/>
    <x v="0"/>
    <s v="010987"/>
    <n v="345"/>
    <s v="01"/>
    <s v="INDUSTRIA ALIMENTICIA DO VALE LTDA."/>
    <d v="2016-12-22T00:00:00"/>
    <s v="000230"/>
    <s v="000057"/>
    <s v="009"/>
    <s v="01"/>
    <s v="30090292910003"/>
    <s v="BASE KRAKI D8110  //30K001"/>
    <n v="200"/>
    <n v="1000"/>
    <n v="0"/>
    <n v="1000"/>
    <n v="0"/>
    <n v="0"/>
    <n v="0"/>
    <n v="20.18"/>
    <s v="-"/>
    <n v="0"/>
    <n v="20180"/>
    <d v="2017-02-09T00:00:00"/>
  </r>
  <r>
    <x v="0"/>
    <x v="2"/>
    <x v="2"/>
    <x v="0"/>
    <x v="0"/>
    <s v="011044"/>
    <n v="653"/>
    <s v="01"/>
    <s v="PAMPLONA ALIMENTOS S/A"/>
    <d v="2017-01-03T00:00:00"/>
    <s v="001154"/>
    <s v="000057"/>
    <s v="186"/>
    <s v="01"/>
    <s v="30080110521007"/>
    <s v="PO HUNGARO V - KRAKI  //  60074"/>
    <n v="1823.35"/>
    <n v="600"/>
    <n v="0"/>
    <n v="600"/>
    <n v="0"/>
    <n v="0"/>
    <n v="0"/>
    <n v="2.2999999999999998"/>
    <s v="-"/>
    <n v="0"/>
    <n v="1380"/>
    <d v="2017-02-10T00:00:00"/>
  </r>
  <r>
    <x v="0"/>
    <x v="2"/>
    <x v="2"/>
    <x v="0"/>
    <x v="0"/>
    <s v="011046"/>
    <n v="653"/>
    <s v="01"/>
    <s v="PAMPLONA ALIMENTOS S/A"/>
    <d v="2017-01-03T00:00:00"/>
    <s v="001154"/>
    <s v="000057"/>
    <s v="186"/>
    <s v="01"/>
    <s v="30080110521007"/>
    <s v="PO HUNGARO V - KRAKI  //  60074"/>
    <n v="1223.3499999999999"/>
    <n v="600"/>
    <n v="0"/>
    <n v="600"/>
    <n v="0"/>
    <n v="0"/>
    <n v="0"/>
    <n v="2.2999999999999998"/>
    <s v="-"/>
    <n v="0"/>
    <n v="1380"/>
    <d v="2017-03-03T00:00:00"/>
  </r>
  <r>
    <x v="0"/>
    <x v="2"/>
    <x v="2"/>
    <x v="0"/>
    <x v="0"/>
    <s v="011078"/>
    <n v="1088"/>
    <s v="01"/>
    <s v="FRIGOESTRELA S A EM RECUPERACAO JUDICIAL"/>
    <d v="2017-01-04T00:00:00"/>
    <s v="000001"/>
    <s v="000022"/>
    <s v="005"/>
    <s v="02"/>
    <s v="30080110521024"/>
    <s v="PO HUNGARO III B 5146  //  380.544"/>
    <n v="1530"/>
    <n v="765"/>
    <n v="0"/>
    <n v="765"/>
    <n v="0"/>
    <n v="0"/>
    <n v="0"/>
    <n v="3.05"/>
    <s v="-"/>
    <n v="0"/>
    <n v="2333.25"/>
    <d v="2017-02-14T00:00:00"/>
  </r>
  <r>
    <x v="0"/>
    <x v="2"/>
    <x v="2"/>
    <x v="0"/>
    <x v="0"/>
    <s v="011080"/>
    <n v="1088"/>
    <s v="01"/>
    <s v="FRIGOESTRELA S A EM RECUPERACAO JUDICIAL"/>
    <d v="2017-01-04T00:00:00"/>
    <s v="000001"/>
    <s v="000022"/>
    <s v="005"/>
    <s v="02"/>
    <s v="30080110521024"/>
    <s v="PO HUNGARO III B 5146  //  380.544"/>
    <n v="765"/>
    <n v="765"/>
    <n v="0"/>
    <n v="765"/>
    <n v="0"/>
    <n v="0"/>
    <n v="0"/>
    <n v="3.05"/>
    <s v="-"/>
    <n v="0"/>
    <n v="2333.25"/>
    <d v="2017-02-21T00:00:00"/>
  </r>
  <r>
    <x v="0"/>
    <x v="0"/>
    <x v="0"/>
    <x v="0"/>
    <x v="0"/>
    <s v="011097"/>
    <n v="653"/>
    <s v="01"/>
    <s v="PAMPLONA ALIMENTOS S/A"/>
    <d v="2017-01-04T00:00:00"/>
    <s v="001154"/>
    <s v="000021"/>
    <s v="009"/>
    <s v="01"/>
    <s v="30062209010000"/>
    <s v="COLAGENO NAO COMESTIVEL CAL 50 FIBRAN   //  50495"/>
    <n v="27500"/>
    <n v="20000"/>
    <n v="0"/>
    <n v="20000"/>
    <n v="0"/>
    <n v="0"/>
    <n v="0"/>
    <n v="0.66"/>
    <s v="-"/>
    <n v="0"/>
    <n v="13260"/>
    <d v="2017-02-24T00:00:00"/>
  </r>
  <r>
    <x v="0"/>
    <x v="1"/>
    <x v="1"/>
    <x v="0"/>
    <x v="0"/>
    <s v="011123"/>
    <n v="783"/>
    <s v="01"/>
    <s v="SOCOCO SA INDUSTRIAS ALIMENTICIAS"/>
    <d v="2017-01-05T00:00:00"/>
    <s v="002163"/>
    <s v="000057"/>
    <s v="012"/>
    <s v="01"/>
    <s v="30090292910004"/>
    <s v="BASE KRAKI EMS 890"/>
    <n v="24.8"/>
    <n v="2075"/>
    <n v="0"/>
    <n v="2075"/>
    <n v="2075"/>
    <n v="0"/>
    <n v="0"/>
    <n v="22.55"/>
    <s v="-"/>
    <n v="0"/>
    <n v="46791.25"/>
    <d v="2017-02-03T00:00:00"/>
  </r>
  <r>
    <x v="0"/>
    <x v="2"/>
    <x v="2"/>
    <x v="0"/>
    <x v="0"/>
    <s v="011130"/>
    <n v="1015"/>
    <s v="01"/>
    <s v="NUTRIZA AGROINDUSTRIAL DE ALIMENTOS S A"/>
    <d v="2017-01-06T00:00:00"/>
    <s v="000206"/>
    <s v="000027"/>
    <s v="005"/>
    <s v="01"/>
    <s v="30080062721033"/>
    <s v="22204 - CONDIMENTO ALHO"/>
    <n v="2000"/>
    <n v="2000"/>
    <n v="0"/>
    <n v="2000"/>
    <n v="0"/>
    <n v="0"/>
    <n v="0"/>
    <n v="5.2"/>
    <s v="-"/>
    <n v="0"/>
    <n v="10400"/>
    <d v="2017-02-08T00:00:00"/>
  </r>
  <r>
    <x v="0"/>
    <x v="2"/>
    <x v="2"/>
    <x v="0"/>
    <x v="0"/>
    <s v="011132"/>
    <n v="1213"/>
    <s v="01"/>
    <s v="COPACOL COOPERATIVA AGROINDUSTRIAL CONSO"/>
    <d v="2017-01-06T00:00:00"/>
    <s v="000003"/>
    <s v="000021"/>
    <s v="007"/>
    <s v="01"/>
    <s v="30080061641001"/>
    <s v="COND. MORTADELA 4784 V-2  //  120292"/>
    <n v="1000"/>
    <n v="1000"/>
    <n v="0"/>
    <n v="1000"/>
    <n v="0"/>
    <n v="0"/>
    <n v="0"/>
    <n v="11.98"/>
    <s v="-"/>
    <n v="0"/>
    <n v="11980"/>
    <d v="2017-02-15T00:00:00"/>
  </r>
  <r>
    <x v="0"/>
    <x v="2"/>
    <x v="2"/>
    <x v="0"/>
    <x v="0"/>
    <s v="011165"/>
    <n v="1213"/>
    <s v="01"/>
    <s v="COPACOL COOPERATIVA AGROINDUSTRIAL CONSO"/>
    <d v="2017-01-09T00:00:00"/>
    <s v="000003"/>
    <s v="000021"/>
    <s v="007"/>
    <s v="01"/>
    <s v="30080061641001"/>
    <s v="COND. MORTADELA 4784 V-2  //  120292"/>
    <n v="0"/>
    <n v="1000"/>
    <n v="0"/>
    <n v="1000"/>
    <n v="0"/>
    <n v="0"/>
    <n v="0"/>
    <n v="11.98"/>
    <s v="-"/>
    <n v="0"/>
    <n v="11980"/>
    <d v="2017-03-01T00:00:00"/>
  </r>
  <r>
    <x v="0"/>
    <x v="1"/>
    <x v="1"/>
    <x v="0"/>
    <x v="0"/>
    <s v="011182"/>
    <n v="959"/>
    <s v="01"/>
    <s v="EMBARE INDUSTRIAS ALIMENTICIAS S A"/>
    <d v="2017-01-09T00:00:00"/>
    <s v="000020"/>
    <s v="000057"/>
    <s v="012"/>
    <s v="01"/>
    <s v="30090260510006"/>
    <s v="KK CREMIX CS 320 //200611"/>
    <n v="475"/>
    <n v="1250"/>
    <n v="0"/>
    <n v="1250"/>
    <n v="0"/>
    <n v="0"/>
    <n v="0"/>
    <n v="38.86"/>
    <s v="-"/>
    <n v="0"/>
    <n v="48586.83"/>
    <d v="2017-02-08T00:00:00"/>
  </r>
  <r>
    <x v="0"/>
    <x v="1"/>
    <x v="1"/>
    <x v="0"/>
    <x v="0"/>
    <s v="011183"/>
    <n v="959"/>
    <s v="01"/>
    <s v="EMBARE INDUSTRIAS ALIMENTICIAS S A"/>
    <d v="2017-01-09T00:00:00"/>
    <s v="000020"/>
    <s v="000057"/>
    <s v="012"/>
    <s v="01"/>
    <s v="30090260510006"/>
    <s v="KK CREMIX CS 320 //200611"/>
    <n v="-775"/>
    <n v="1250"/>
    <n v="0"/>
    <n v="1250"/>
    <n v="0"/>
    <n v="0"/>
    <n v="0"/>
    <n v="38.86"/>
    <s v="-"/>
    <n v="0"/>
    <n v="48586.83"/>
    <d v="2017-02-16T00:00:00"/>
  </r>
  <r>
    <x v="0"/>
    <x v="1"/>
    <x v="1"/>
    <x v="0"/>
    <x v="0"/>
    <s v="011184"/>
    <n v="959"/>
    <s v="01"/>
    <s v="EMBARE INDUSTRIAS ALIMENTICIAS S A"/>
    <d v="2017-01-09T00:00:00"/>
    <s v="000020"/>
    <s v="000057"/>
    <s v="012"/>
    <s v="01"/>
    <s v="30090260510006"/>
    <s v="KK CREMIX CS 320 //200611"/>
    <n v="-2025"/>
    <n v="1250"/>
    <n v="0"/>
    <n v="1250"/>
    <n v="0"/>
    <n v="0"/>
    <n v="0"/>
    <n v="38.86"/>
    <s v="-"/>
    <n v="0"/>
    <n v="48586.83"/>
    <d v="2017-03-07T00:00:00"/>
  </r>
  <r>
    <x v="0"/>
    <x v="1"/>
    <x v="1"/>
    <x v="0"/>
    <x v="0"/>
    <s v="011185"/>
    <n v="959"/>
    <s v="01"/>
    <s v="EMBARE INDUSTRIAS ALIMENTICIAS S A"/>
    <d v="2017-01-09T00:00:00"/>
    <s v="000020"/>
    <s v="000057"/>
    <s v="012"/>
    <s v="01"/>
    <s v="30090260510006"/>
    <s v="KK CREMIX CS 320 //200611"/>
    <n v="-3275"/>
    <n v="1250"/>
    <n v="0"/>
    <n v="1250"/>
    <n v="0"/>
    <n v="0"/>
    <n v="0"/>
    <n v="38.86"/>
    <s v="-"/>
    <n v="0"/>
    <n v="48586.83"/>
    <d v="2017-03-14T00:00:00"/>
  </r>
  <r>
    <x v="0"/>
    <x v="1"/>
    <x v="1"/>
    <x v="0"/>
    <x v="0"/>
    <s v="011186"/>
    <n v="959"/>
    <s v="01"/>
    <s v="EMBARE INDUSTRIAS ALIMENTICIAS S A"/>
    <d v="2017-01-09T00:00:00"/>
    <s v="000020"/>
    <s v="000057"/>
    <s v="012"/>
    <s v="01"/>
    <s v="30090260510006"/>
    <s v="KK CREMIX CS 320 //200611"/>
    <n v="-4525"/>
    <n v="1250"/>
    <n v="0"/>
    <n v="1250"/>
    <n v="0"/>
    <n v="0"/>
    <n v="0"/>
    <n v="38.86"/>
    <s v="-"/>
    <n v="0"/>
    <n v="48586.83"/>
    <d v="2017-03-20T00:00:00"/>
  </r>
  <r>
    <x v="0"/>
    <x v="1"/>
    <x v="1"/>
    <x v="0"/>
    <x v="0"/>
    <s v="011187"/>
    <n v="959"/>
    <s v="01"/>
    <s v="EMBARE INDUSTRIAS ALIMENTICIAS S A"/>
    <d v="2017-01-09T00:00:00"/>
    <s v="000020"/>
    <s v="000057"/>
    <s v="012"/>
    <s v="01"/>
    <s v="30090260510006"/>
    <s v="KK CREMIX CS 320 //200611"/>
    <n v="-5775"/>
    <n v="1250"/>
    <n v="0"/>
    <n v="1250"/>
    <n v="0"/>
    <n v="0"/>
    <n v="0"/>
    <n v="38.86"/>
    <s v="-"/>
    <n v="0"/>
    <n v="48586.83"/>
    <d v="2017-03-24T00:00:00"/>
  </r>
  <r>
    <x v="0"/>
    <x v="2"/>
    <x v="2"/>
    <x v="0"/>
    <x v="0"/>
    <s v="011189"/>
    <n v="649"/>
    <s v="08"/>
    <s v="COOPERATIVA CENTRAL AURORA ALIMENTOS"/>
    <d v="2017-01-09T00:00:00"/>
    <s v="000001"/>
    <s v="000026"/>
    <s v="008"/>
    <s v="01"/>
    <s v="30080051461002"/>
    <s v="MIX P/MARINADO 5060 (KLH) / 114395"/>
    <n v="0"/>
    <n v="580"/>
    <n v="0"/>
    <n v="580"/>
    <n v="580"/>
    <n v="0"/>
    <n v="0"/>
    <n v="9.8000000000000007"/>
    <s v="-"/>
    <n v="0"/>
    <n v="5684"/>
    <d v="2017-02-06T00:00:00"/>
  </r>
  <r>
    <x v="0"/>
    <x v="2"/>
    <x v="2"/>
    <x v="0"/>
    <x v="0"/>
    <s v="011190"/>
    <n v="649"/>
    <s v="08"/>
    <s v="COOPERATIVA CENTRAL AURORA ALIMENTOS"/>
    <d v="2017-01-09T00:00:00"/>
    <s v="000001"/>
    <s v="000026"/>
    <s v="008"/>
    <s v="01"/>
    <s v="30080051461002"/>
    <s v="MIX P/MARINADO 5060 (KLH) / 114395"/>
    <n v="0"/>
    <n v="600"/>
    <n v="0"/>
    <n v="600"/>
    <n v="0"/>
    <n v="0"/>
    <n v="0"/>
    <n v="9.8000000000000007"/>
    <s v="-"/>
    <n v="0"/>
    <n v="5880"/>
    <d v="2017-02-20T00:00:00"/>
  </r>
  <r>
    <x v="0"/>
    <x v="2"/>
    <x v="2"/>
    <x v="0"/>
    <x v="0"/>
    <s v="011193"/>
    <n v="978"/>
    <s v="01"/>
    <s v="FRISA FRIGORIFICO RIO DOCE S A"/>
    <d v="2017-01-09T00:00:00"/>
    <s v="000296"/>
    <s v="000019"/>
    <s v="005"/>
    <s v="01"/>
    <s v="30080061221022"/>
    <s v="COND. LGF FRISA //630229"/>
    <n v="810"/>
    <n v="810"/>
    <n v="0"/>
    <n v="810"/>
    <n v="0"/>
    <n v="0"/>
    <n v="0"/>
    <n v="8.75"/>
    <s v="-"/>
    <n v="0"/>
    <n v="7087.5"/>
    <d v="2017-02-10T00:00:00"/>
  </r>
  <r>
    <x v="0"/>
    <x v="2"/>
    <x v="2"/>
    <x v="0"/>
    <x v="0"/>
    <s v="011194"/>
    <n v="978"/>
    <s v="01"/>
    <s v="FRISA FRIGORIFICO RIO DOCE S A"/>
    <d v="2017-01-09T00:00:00"/>
    <s v="000296"/>
    <s v="000019"/>
    <s v="005"/>
    <s v="01"/>
    <s v="30080061221022"/>
    <s v="COND. LGF FRISA //630229"/>
    <n v="0"/>
    <n v="810"/>
    <n v="0"/>
    <n v="810"/>
    <n v="0"/>
    <n v="0"/>
    <n v="0"/>
    <n v="8.75"/>
    <s v="-"/>
    <n v="0"/>
    <n v="7087.5"/>
    <d v="2017-03-09T00:00:00"/>
  </r>
  <r>
    <x v="0"/>
    <x v="0"/>
    <x v="0"/>
    <x v="0"/>
    <x v="0"/>
    <s v="011215"/>
    <n v="653"/>
    <s v="01"/>
    <s v="PAMPLONA ALIMENTOS S/A"/>
    <d v="2017-01-10T00:00:00"/>
    <s v="001154"/>
    <s v="000021"/>
    <s v="009"/>
    <s v="01"/>
    <s v="30062209010000"/>
    <s v="COLAGENO NAO COMESTIVEL CAL 50 FIBRAN   //  50495"/>
    <n v="7500"/>
    <n v="12500"/>
    <n v="0"/>
    <n v="12500"/>
    <n v="0"/>
    <n v="0"/>
    <n v="0"/>
    <n v="0.66"/>
    <s v="-"/>
    <n v="0"/>
    <n v="8287.5"/>
    <d v="2017-02-07T00:00:00"/>
  </r>
  <r>
    <x v="0"/>
    <x v="2"/>
    <x v="2"/>
    <x v="0"/>
    <x v="0"/>
    <s v="011224"/>
    <n v="579"/>
    <s v="03"/>
    <s v="POLE ALIMENTOS LTDA"/>
    <d v="2017-01-10T00:00:00"/>
    <s v="001122"/>
    <s v="000057"/>
    <s v="177"/>
    <s v="01"/>
    <s v="30080061461013"/>
    <s v="COND. GALETO ESPECIAL 5143"/>
    <n v="599.5"/>
    <n v="300"/>
    <n v="0"/>
    <n v="300"/>
    <n v="0"/>
    <n v="300"/>
    <n v="0"/>
    <n v="7.7"/>
    <s v="07-LIBERADO POR CREDITO E ESTOQUE PENDENTE/BLOQUEADO"/>
    <n v="0"/>
    <n v="2310"/>
    <d v="2017-02-06T00:00:00"/>
  </r>
  <r>
    <x v="0"/>
    <x v="2"/>
    <x v="2"/>
    <x v="0"/>
    <x v="0"/>
    <s v="011224"/>
    <n v="579"/>
    <s v="03"/>
    <s v="POLE ALIMENTOS LTDA"/>
    <d v="2017-01-10T00:00:00"/>
    <s v="001122"/>
    <s v="000057"/>
    <s v="177"/>
    <s v="04"/>
    <s v="30080140721001"/>
    <s v="KRAKOLINE E"/>
    <n v="500"/>
    <n v="500"/>
    <n v="0"/>
    <n v="500"/>
    <n v="0"/>
    <n v="500"/>
    <n v="0"/>
    <n v="16.010000000000002"/>
    <s v="07-LIBERADO POR CREDITO E ESTOQUE PENDENTE/BLOQUEADO"/>
    <n v="0"/>
    <n v="8005"/>
    <d v="2017-02-06T00:00:00"/>
  </r>
  <r>
    <x v="0"/>
    <x v="2"/>
    <x v="2"/>
    <x v="0"/>
    <x v="0"/>
    <s v="011224"/>
    <n v="579"/>
    <s v="03"/>
    <s v="POLE ALIMENTOS LTDA"/>
    <d v="2017-01-10T00:00:00"/>
    <s v="001122"/>
    <s v="000057"/>
    <s v="177"/>
    <s v="05"/>
    <s v="30080061561005"/>
    <s v="TEMPERO MARINAR FRANGO 4474"/>
    <n v="400"/>
    <n v="200"/>
    <n v="0"/>
    <n v="200"/>
    <n v="0"/>
    <n v="200"/>
    <n v="0"/>
    <n v="15.35"/>
    <s v="07-LIBERADO POR CREDITO E ESTOQUE PENDENTE/BLOQUEADO"/>
    <n v="0"/>
    <n v="3070"/>
    <d v="2017-02-06T00:00:00"/>
  </r>
  <r>
    <x v="0"/>
    <x v="2"/>
    <x v="2"/>
    <x v="0"/>
    <x v="0"/>
    <s v="011224"/>
    <n v="579"/>
    <s v="03"/>
    <s v="POLE ALIMENTOS LTDA"/>
    <d v="2017-01-10T00:00:00"/>
    <s v="001122"/>
    <s v="000057"/>
    <s v="177"/>
    <s v="06"/>
    <s v="30080061421001"/>
    <s v="TEMPERO PREP. FRANGO 1471"/>
    <n v="240"/>
    <n v="200"/>
    <n v="0"/>
    <n v="200"/>
    <n v="0"/>
    <n v="200"/>
    <n v="0"/>
    <n v="12.55"/>
    <s v="07-LIBERADO POR CREDITO E ESTOQUE PENDENTE/BLOQUEADO"/>
    <n v="0"/>
    <n v="2510"/>
    <d v="2017-02-06T00:00:00"/>
  </r>
  <r>
    <x v="0"/>
    <x v="2"/>
    <x v="2"/>
    <x v="0"/>
    <x v="0"/>
    <s v="011224"/>
    <n v="579"/>
    <s v="03"/>
    <s v="POLE ALIMENTOS LTDA"/>
    <d v="2017-01-10T00:00:00"/>
    <s v="001122"/>
    <s v="000057"/>
    <s v="177"/>
    <s v="09"/>
    <s v="30080061561003"/>
    <s v="TEMP. P/MARINAR FRANGO 2808"/>
    <n v="200"/>
    <n v="200"/>
    <n v="0"/>
    <n v="200"/>
    <n v="0"/>
    <n v="200"/>
    <n v="0"/>
    <n v="12.6"/>
    <s v="07-LIBERADO POR CREDITO E ESTOQUE PENDENTE/BLOQUEADO"/>
    <n v="0"/>
    <n v="2520"/>
    <d v="2017-02-06T00:00:00"/>
  </r>
  <r>
    <x v="0"/>
    <x v="2"/>
    <x v="2"/>
    <x v="0"/>
    <x v="0"/>
    <s v="011224"/>
    <n v="579"/>
    <s v="03"/>
    <s v="POLE ALIMENTOS LTDA"/>
    <d v="2017-01-10T00:00:00"/>
    <s v="001122"/>
    <s v="000057"/>
    <s v="177"/>
    <s v="11"/>
    <s v="30080051561002"/>
    <s v="TEMPERO P/MARINAR FRANGO 4999 LS"/>
    <n v="52.8"/>
    <n v="52.8"/>
    <n v="0"/>
    <n v="52.8"/>
    <n v="0"/>
    <n v="52.8"/>
    <n v="0"/>
    <n v="43.82"/>
    <s v="07-LIBERADO POR CREDITO E ESTOQUE PENDENTE/BLOQUEADO"/>
    <n v="0"/>
    <n v="2313.6999999999998"/>
    <d v="2017-02-06T00:00:00"/>
  </r>
  <r>
    <x v="0"/>
    <x v="2"/>
    <x v="2"/>
    <x v="0"/>
    <x v="0"/>
    <s v="011226"/>
    <n v="579"/>
    <s v="03"/>
    <s v="POLE ALIMENTOS LTDA"/>
    <d v="2017-01-10T00:00:00"/>
    <s v="001122"/>
    <s v="000057"/>
    <s v="177"/>
    <s v="01"/>
    <s v="30080061461013"/>
    <s v="COND. GALETO ESPECIAL 5143"/>
    <n v="299.5"/>
    <n v="300"/>
    <n v="0"/>
    <n v="300"/>
    <n v="0"/>
    <n v="0"/>
    <n v="0"/>
    <n v="7.7"/>
    <s v="-"/>
    <n v="0"/>
    <n v="2310"/>
    <d v="2017-02-13T00:00:00"/>
  </r>
  <r>
    <x v="0"/>
    <x v="2"/>
    <x v="2"/>
    <x v="0"/>
    <x v="0"/>
    <s v="011226"/>
    <n v="579"/>
    <s v="03"/>
    <s v="POLE ALIMENTOS LTDA"/>
    <d v="2017-01-10T00:00:00"/>
    <s v="001122"/>
    <s v="000057"/>
    <s v="177"/>
    <s v="05"/>
    <s v="30080061561005"/>
    <s v="TEMPERO MARINAR FRANGO 4474"/>
    <n v="200"/>
    <n v="200"/>
    <n v="0"/>
    <n v="200"/>
    <n v="0"/>
    <n v="0"/>
    <n v="0"/>
    <n v="15.35"/>
    <s v="-"/>
    <n v="0"/>
    <n v="3070"/>
    <d v="2017-02-13T00:00:00"/>
  </r>
  <r>
    <x v="0"/>
    <x v="2"/>
    <x v="2"/>
    <x v="0"/>
    <x v="0"/>
    <s v="011226"/>
    <n v="579"/>
    <s v="03"/>
    <s v="POLE ALIMENTOS LTDA"/>
    <d v="2017-01-10T00:00:00"/>
    <s v="001122"/>
    <s v="000057"/>
    <s v="177"/>
    <s v="11"/>
    <s v="30080062661001"/>
    <s v="COBERTURA P/CORTES FRANGO 3163"/>
    <n v="0"/>
    <n v="100"/>
    <n v="0"/>
    <n v="100"/>
    <n v="0"/>
    <n v="0"/>
    <n v="0"/>
    <n v="42.64"/>
    <s v="-"/>
    <n v="0"/>
    <n v="4264"/>
    <d v="2017-02-13T00:00:00"/>
  </r>
  <r>
    <x v="0"/>
    <x v="2"/>
    <x v="2"/>
    <x v="0"/>
    <x v="0"/>
    <s v="011226"/>
    <n v="579"/>
    <s v="03"/>
    <s v="POLE ALIMENTOS LTDA"/>
    <d v="2017-01-10T00:00:00"/>
    <s v="001122"/>
    <s v="000057"/>
    <s v="177"/>
    <s v="12"/>
    <s v="30080061561015"/>
    <s v="MARINADO CORTES FRANGO 5184"/>
    <n v="0"/>
    <n v="104"/>
    <n v="0"/>
    <n v="104"/>
    <n v="0"/>
    <n v="0"/>
    <n v="0"/>
    <n v="12.63"/>
    <s v="-"/>
    <n v="0"/>
    <n v="1313.52"/>
    <d v="2017-02-13T00:00:00"/>
  </r>
  <r>
    <x v="0"/>
    <x v="0"/>
    <x v="0"/>
    <x v="0"/>
    <x v="0"/>
    <s v="011241"/>
    <n v="551"/>
    <s v="10"/>
    <s v="SEARA ALIMENTOS LTDA"/>
    <d v="2017-01-11T00:00:00"/>
    <s v="000715"/>
    <s v="000026"/>
    <s v="030"/>
    <s v="01"/>
    <s v="30062006010000"/>
    <s v="TRIPA FIBROSA FEL 75 CASETECH"/>
    <n v="1384"/>
    <n v="10000"/>
    <n v="0"/>
    <n v="10000"/>
    <n v="0"/>
    <n v="0"/>
    <n v="0"/>
    <n v="2.41"/>
    <s v="-"/>
    <n v="0"/>
    <n v="24115.5"/>
    <d v="2017-02-08T00:00:00"/>
  </r>
  <r>
    <x v="0"/>
    <x v="0"/>
    <x v="0"/>
    <x v="0"/>
    <x v="0"/>
    <s v="011242"/>
    <n v="551"/>
    <s v="10"/>
    <s v="SEARA ALIMENTOS LTDA"/>
    <d v="2017-01-11T00:00:00"/>
    <s v="000715"/>
    <s v="000026"/>
    <s v="030"/>
    <s v="01"/>
    <s v="30062006010000"/>
    <s v="TRIPA FIBROSA FEL 75 CASETECH"/>
    <n v="-8616"/>
    <n v="10000"/>
    <n v="0"/>
    <n v="10000"/>
    <n v="0"/>
    <n v="0"/>
    <n v="0"/>
    <n v="2.41"/>
    <s v="-"/>
    <n v="0"/>
    <n v="24115.5"/>
    <d v="2017-02-15T00:00:00"/>
  </r>
  <r>
    <x v="0"/>
    <x v="2"/>
    <x v="2"/>
    <x v="0"/>
    <x v="0"/>
    <s v="011254"/>
    <n v="649"/>
    <s v="07"/>
    <s v="COOPERATIVA CENTRAL AURORA ALIMENTOS"/>
    <d v="2017-01-11T00:00:00"/>
    <s v="000001"/>
    <s v="000026"/>
    <s v="008"/>
    <s v="01"/>
    <s v="30080051651006"/>
    <s v="MIX PRODUTOS CARNEOS 9950 - 128950"/>
    <n v="-3386.4"/>
    <n v="320"/>
    <n v="0"/>
    <n v="320"/>
    <n v="320"/>
    <n v="0"/>
    <n v="0"/>
    <n v="12.8"/>
    <s v="-"/>
    <n v="0"/>
    <n v="4096"/>
    <d v="2017-02-06T00:00:00"/>
  </r>
  <r>
    <x v="0"/>
    <x v="2"/>
    <x v="2"/>
    <x v="0"/>
    <x v="0"/>
    <s v="011255"/>
    <n v="649"/>
    <s v="07"/>
    <s v="COOPERATIVA CENTRAL AURORA ALIMENTOS"/>
    <d v="2017-01-11T00:00:00"/>
    <s v="000001"/>
    <s v="000026"/>
    <s v="008"/>
    <s v="01"/>
    <s v="30080051651006"/>
    <s v="MIX PRODUTOS CARNEOS 9950 - 128950"/>
    <n v="-3386.4"/>
    <n v="220"/>
    <n v="0"/>
    <n v="220"/>
    <n v="0"/>
    <n v="0"/>
    <n v="0"/>
    <n v="12.8"/>
    <s v="-"/>
    <n v="0"/>
    <n v="2816"/>
    <d v="2017-02-13T00:00:00"/>
  </r>
  <r>
    <x v="0"/>
    <x v="1"/>
    <x v="1"/>
    <x v="0"/>
    <x v="0"/>
    <s v="011257"/>
    <n v="969"/>
    <s v="01"/>
    <s v="POLENGHI INDUSTRIAS ALIMENTICIAS LTDA"/>
    <d v="2017-01-11T00:00:00"/>
    <s v="000498"/>
    <s v="000057"/>
    <s v="069"/>
    <s v="01"/>
    <s v="30090133110001"/>
    <s v="KK ALPHAGUM 100 //4080063"/>
    <n v="0"/>
    <n v="1050"/>
    <n v="0"/>
    <n v="1050"/>
    <n v="0"/>
    <n v="0"/>
    <n v="0"/>
    <n v="36.17"/>
    <s v="-"/>
    <n v="0"/>
    <n v="37978.5"/>
    <d v="2017-02-13T00:00:00"/>
  </r>
  <r>
    <x v="0"/>
    <x v="1"/>
    <x v="1"/>
    <x v="0"/>
    <x v="0"/>
    <s v="011257"/>
    <n v="969"/>
    <s v="01"/>
    <s v="POLENGHI INDUSTRIAS ALIMENTICIAS LTDA"/>
    <d v="2017-01-11T00:00:00"/>
    <s v="000498"/>
    <s v="000057"/>
    <s v="069"/>
    <s v="02"/>
    <s v="30090244810002"/>
    <s v="KK ALPHAGEL 100  //4080093"/>
    <n v="0"/>
    <n v="1050"/>
    <n v="0"/>
    <n v="1050"/>
    <n v="0"/>
    <n v="0"/>
    <n v="0"/>
    <n v="52.67"/>
    <s v="-"/>
    <n v="0"/>
    <n v="55303.5"/>
    <d v="2017-02-13T00:00:00"/>
  </r>
  <r>
    <x v="0"/>
    <x v="2"/>
    <x v="2"/>
    <x v="0"/>
    <x v="0"/>
    <s v="011278"/>
    <n v="649"/>
    <s v="02"/>
    <s v="COOPERATIVA CENTRAL AURORA ALIMENTOS"/>
    <d v="2017-01-12T00:00:00"/>
    <s v="000001"/>
    <s v="000026"/>
    <s v="008"/>
    <s v="01"/>
    <s v="30080060321004"/>
    <s v="COND. APRESUNTADO 5031 - 20347"/>
    <n v="200"/>
    <n v="200"/>
    <n v="0"/>
    <n v="200"/>
    <n v="200"/>
    <n v="0"/>
    <n v="0"/>
    <n v="5.64"/>
    <s v="-"/>
    <n v="0"/>
    <n v="1128"/>
    <d v="2017-02-06T00:00:00"/>
  </r>
  <r>
    <x v="0"/>
    <x v="2"/>
    <x v="2"/>
    <x v="0"/>
    <x v="0"/>
    <s v="011282"/>
    <n v="649"/>
    <s v="02"/>
    <s v="COOPERATIVA CENTRAL AURORA ALIMENTOS"/>
    <d v="2017-01-12T00:00:00"/>
    <s v="000001"/>
    <s v="000026"/>
    <s v="008"/>
    <s v="01"/>
    <s v="30080060321004"/>
    <s v="COND. APRESUNTADO 5031 - 20347"/>
    <n v="200"/>
    <n v="200"/>
    <n v="0"/>
    <n v="200"/>
    <n v="0"/>
    <n v="0"/>
    <n v="0"/>
    <n v="5.64"/>
    <s v="-"/>
    <n v="0"/>
    <n v="1128"/>
    <d v="2017-02-13T00:00:00"/>
  </r>
  <r>
    <x v="0"/>
    <x v="2"/>
    <x v="2"/>
    <x v="0"/>
    <x v="0"/>
    <s v="011327"/>
    <n v="1157"/>
    <s v="01"/>
    <s v="FRIGORIFICO MARBA LTDA"/>
    <d v="2017-01-16T00:00:00"/>
    <s v="000001"/>
    <s v="000025"/>
    <s v="007"/>
    <s v="01"/>
    <s v="30080051621012"/>
    <s v="MIX MORTADELA DEFUMADA 9805 - V1"/>
    <n v="3014"/>
    <n v="1482"/>
    <n v="0"/>
    <n v="1482"/>
    <n v="0"/>
    <n v="0"/>
    <n v="0"/>
    <n v="5.65"/>
    <s v="-"/>
    <n v="0"/>
    <n v="8373.2999999999993"/>
    <d v="2017-02-03T00:00:00"/>
  </r>
  <r>
    <x v="0"/>
    <x v="2"/>
    <x v="2"/>
    <x v="0"/>
    <x v="0"/>
    <s v="011328"/>
    <n v="1157"/>
    <s v="01"/>
    <s v="FRIGORIFICO MARBA LTDA"/>
    <d v="2017-01-16T00:00:00"/>
    <s v="000001"/>
    <s v="000025"/>
    <s v="007"/>
    <s v="01"/>
    <s v="30080051621012"/>
    <s v="MIX MORTADELA DEFUMADA 9805 - V1"/>
    <n v="1532"/>
    <n v="1482"/>
    <n v="0"/>
    <n v="1482"/>
    <n v="0"/>
    <n v="0"/>
    <n v="0"/>
    <n v="5.65"/>
    <s v="-"/>
    <n v="0"/>
    <n v="8373.2999999999993"/>
    <d v="2017-02-15T00:00:00"/>
  </r>
  <r>
    <x v="0"/>
    <x v="2"/>
    <x v="2"/>
    <x v="0"/>
    <x v="0"/>
    <s v="011329"/>
    <n v="1157"/>
    <s v="01"/>
    <s v="FRIGORIFICO MARBA LTDA"/>
    <d v="2017-01-16T00:00:00"/>
    <s v="000001"/>
    <s v="000025"/>
    <s v="007"/>
    <s v="01"/>
    <s v="30080051621012"/>
    <s v="MIX MORTADELA DEFUMADA 9805 - V1"/>
    <n v="50"/>
    <n v="1482"/>
    <n v="0"/>
    <n v="1482"/>
    <n v="0"/>
    <n v="0"/>
    <n v="0"/>
    <n v="5.65"/>
    <s v="-"/>
    <n v="0"/>
    <n v="8373.2999999999993"/>
    <d v="2017-03-10T00:00:00"/>
  </r>
  <r>
    <x v="0"/>
    <x v="2"/>
    <x v="2"/>
    <x v="0"/>
    <x v="0"/>
    <s v="011332"/>
    <n v="1157"/>
    <s v="01"/>
    <s v="FRIGORIFICO MARBA LTDA"/>
    <d v="2017-01-16T00:00:00"/>
    <s v="000001"/>
    <s v="000025"/>
    <s v="007"/>
    <s v="01"/>
    <s v="30080051621012"/>
    <s v="MIX MORTADELA DEFUMADA 9805 - V1"/>
    <n v="-1432"/>
    <n v="1482"/>
    <n v="0"/>
    <n v="1482"/>
    <n v="0"/>
    <n v="0"/>
    <n v="0"/>
    <n v="5.65"/>
    <s v="-"/>
    <n v="0"/>
    <n v="8373.2999999999993"/>
    <d v="2017-03-22T00:00:00"/>
  </r>
  <r>
    <x v="0"/>
    <x v="1"/>
    <x v="1"/>
    <x v="0"/>
    <x v="0"/>
    <s v="011333"/>
    <n v="870"/>
    <s v="01"/>
    <s v="ITAMBE ALIMENTOS SA"/>
    <d v="2017-01-16T00:00:00"/>
    <s v="000714"/>
    <s v="000057"/>
    <s v="008"/>
    <s v="01"/>
    <s v="30090271910001"/>
    <s v="KK CHEESEMIX 150 //201083"/>
    <n v="0"/>
    <n v="600"/>
    <n v="0"/>
    <n v="600"/>
    <n v="0"/>
    <n v="0"/>
    <n v="0"/>
    <n v="17.690000000000001"/>
    <s v="-"/>
    <n v="0"/>
    <n v="10617.87"/>
    <d v="2017-03-03T00:00:00"/>
  </r>
  <r>
    <x v="0"/>
    <x v="2"/>
    <x v="2"/>
    <x v="0"/>
    <x v="0"/>
    <s v="011334"/>
    <n v="1157"/>
    <s v="01"/>
    <s v="FRIGORIFICO MARBA LTDA"/>
    <d v="2017-01-16T00:00:00"/>
    <s v="000001"/>
    <s v="000025"/>
    <s v="007"/>
    <s v="01"/>
    <s v="30080051621012"/>
    <s v="MIX MORTADELA DEFUMADA 9805 - V1"/>
    <n v="-2914"/>
    <n v="1482"/>
    <n v="0"/>
    <n v="1482"/>
    <n v="0"/>
    <n v="0"/>
    <n v="0"/>
    <n v="5.65"/>
    <s v="-"/>
    <n v="0"/>
    <n v="8373.2999999999993"/>
    <d v="2017-04-04T00:00:00"/>
  </r>
  <r>
    <x v="0"/>
    <x v="1"/>
    <x v="1"/>
    <x v="0"/>
    <x v="0"/>
    <s v="011335"/>
    <n v="870"/>
    <s v="01"/>
    <s v="ITAMBE ALIMENTOS SA"/>
    <d v="2017-01-16T00:00:00"/>
    <s v="000714"/>
    <s v="000057"/>
    <s v="008"/>
    <s v="01"/>
    <s v="30090271910001"/>
    <s v="KK CHEESEMIX 150 //201083"/>
    <n v="-600"/>
    <n v="600"/>
    <n v="0"/>
    <n v="600"/>
    <n v="0"/>
    <n v="0"/>
    <n v="0"/>
    <n v="17.690000000000001"/>
    <s v="-"/>
    <n v="0"/>
    <n v="10617.87"/>
    <d v="2017-03-17T00:00:00"/>
  </r>
  <r>
    <x v="0"/>
    <x v="2"/>
    <x v="2"/>
    <x v="0"/>
    <x v="0"/>
    <s v="011336"/>
    <n v="1157"/>
    <s v="01"/>
    <s v="FRIGORIFICO MARBA LTDA"/>
    <d v="2017-01-16T00:00:00"/>
    <s v="000001"/>
    <s v="000025"/>
    <s v="007"/>
    <s v="01"/>
    <s v="30080051621012"/>
    <s v="MIX MORTADELA DEFUMADA 9805 - V1"/>
    <n v="-4396"/>
    <n v="1482"/>
    <n v="0"/>
    <n v="1482"/>
    <n v="0"/>
    <n v="0"/>
    <n v="0"/>
    <n v="5.65"/>
    <s v="-"/>
    <n v="0"/>
    <n v="8373.2999999999993"/>
    <d v="2017-04-13T00:00:00"/>
  </r>
  <r>
    <x v="0"/>
    <x v="2"/>
    <x v="2"/>
    <x v="0"/>
    <x v="0"/>
    <s v="011339"/>
    <n v="1157"/>
    <s v="01"/>
    <s v="FRIGORIFICO MARBA LTDA"/>
    <d v="2017-01-16T00:00:00"/>
    <s v="000001"/>
    <s v="000025"/>
    <s v="007"/>
    <s v="01"/>
    <s v="30080051621012"/>
    <s v="MIX MORTADELA DEFUMADA 9805 - V1"/>
    <n v="-5878"/>
    <n v="1482"/>
    <n v="0"/>
    <n v="1482"/>
    <n v="0"/>
    <n v="0"/>
    <n v="0"/>
    <n v="5.65"/>
    <s v="-"/>
    <n v="0"/>
    <n v="8373.2999999999993"/>
    <d v="2017-04-26T00:00:00"/>
  </r>
  <r>
    <x v="0"/>
    <x v="2"/>
    <x v="2"/>
    <x v="0"/>
    <x v="0"/>
    <s v="011342"/>
    <n v="649"/>
    <s v="01"/>
    <s v="COOPERATIVA CENTRAL AURORA ALIMENTOS"/>
    <d v="2017-01-16T00:00:00"/>
    <s v="000001"/>
    <s v="000026"/>
    <s v="008"/>
    <s v="02"/>
    <s v="30080061061002"/>
    <s v="COND. HAMBURGUER FRANGO 5191 - 20432"/>
    <n v="1357.03"/>
    <n v="801.9"/>
    <n v="0"/>
    <n v="801.9"/>
    <n v="801.9"/>
    <n v="0"/>
    <n v="0"/>
    <n v="7.5"/>
    <s v="-"/>
    <n v="0"/>
    <n v="6014.25"/>
    <d v="2017-02-06T00:00:00"/>
  </r>
  <r>
    <x v="0"/>
    <x v="2"/>
    <x v="2"/>
    <x v="0"/>
    <x v="0"/>
    <s v="011343"/>
    <n v="649"/>
    <s v="01"/>
    <s v="COOPERATIVA CENTRAL AURORA ALIMENTOS"/>
    <d v="2017-01-16T00:00:00"/>
    <s v="000001"/>
    <s v="000026"/>
    <s v="008"/>
    <s v="01"/>
    <s v="30080172722010"/>
    <s v="COND. DEFUMAX LIQUIDO  - 20015"/>
    <n v="1310"/>
    <n v="350"/>
    <n v="0"/>
    <n v="350"/>
    <n v="0"/>
    <n v="0"/>
    <n v="0"/>
    <n v="9.5"/>
    <s v="-"/>
    <n v="0"/>
    <n v="3325"/>
    <d v="2017-02-13T00:00:00"/>
  </r>
  <r>
    <x v="0"/>
    <x v="2"/>
    <x v="2"/>
    <x v="0"/>
    <x v="0"/>
    <s v="011343"/>
    <n v="649"/>
    <s v="01"/>
    <s v="COOPERATIVA CENTRAL AURORA ALIMENTOS"/>
    <d v="2017-01-16T00:00:00"/>
    <s v="000001"/>
    <s v="000026"/>
    <s v="008"/>
    <s v="02"/>
    <s v="30080061061002"/>
    <s v="COND. HAMBURGUER FRANGO 5191 - 20432"/>
    <n v="1357.03"/>
    <n v="801.9"/>
    <n v="0"/>
    <n v="801.9"/>
    <n v="0"/>
    <n v="0"/>
    <n v="0"/>
    <n v="7.5"/>
    <s v="-"/>
    <n v="0"/>
    <n v="6014.25"/>
    <d v="2017-02-13T00:00:00"/>
  </r>
  <r>
    <x v="0"/>
    <x v="2"/>
    <x v="2"/>
    <x v="0"/>
    <x v="0"/>
    <s v="011344"/>
    <n v="649"/>
    <s v="01"/>
    <s v="COOPERATIVA CENTRAL AURORA ALIMENTOS"/>
    <d v="2017-01-16T00:00:00"/>
    <s v="000001"/>
    <s v="000026"/>
    <s v="008"/>
    <s v="02"/>
    <s v="30080061061002"/>
    <s v="COND. HAMBURGUER FRANGO 5191 - 20432"/>
    <n v="555.13"/>
    <n v="801.9"/>
    <n v="0"/>
    <n v="801.9"/>
    <n v="0"/>
    <n v="0"/>
    <n v="0"/>
    <n v="7.5"/>
    <s v="-"/>
    <n v="0"/>
    <n v="6014.25"/>
    <d v="2017-02-20T00:00:00"/>
  </r>
  <r>
    <x v="0"/>
    <x v="2"/>
    <x v="2"/>
    <x v="0"/>
    <x v="0"/>
    <s v="011345"/>
    <n v="649"/>
    <s v="04"/>
    <s v="COOPERATIVA CENTRAL AURORA ALIMENTOS"/>
    <d v="2017-01-16T00:00:00"/>
    <s v="000001"/>
    <s v="000057"/>
    <s v="008"/>
    <s v="03"/>
    <s v="30080062721042"/>
    <s v="KRAKISABOR CARNE GRILL 5565"/>
    <n v="0"/>
    <n v="1000"/>
    <n v="0"/>
    <n v="1000"/>
    <n v="1000"/>
    <n v="0"/>
    <n v="0"/>
    <n v="21.6"/>
    <s v="-"/>
    <n v="0"/>
    <n v="21600"/>
    <d v="2017-02-06T00:00:00"/>
  </r>
  <r>
    <x v="0"/>
    <x v="2"/>
    <x v="2"/>
    <x v="0"/>
    <x v="0"/>
    <s v="011351"/>
    <n v="1157"/>
    <s v="01"/>
    <s v="FRIGORIFICO MARBA LTDA"/>
    <d v="2017-01-16T00:00:00"/>
    <s v="000001"/>
    <s v="000025"/>
    <s v="007"/>
    <s v="01"/>
    <s v="30080162221006"/>
    <s v="KRAKISMOKE 9494   //  05.0300.0128"/>
    <n v="6120"/>
    <n v="1200"/>
    <n v="0"/>
    <n v="1200"/>
    <n v="0"/>
    <n v="0"/>
    <n v="0"/>
    <n v="6.94"/>
    <s v="-"/>
    <n v="0"/>
    <n v="8328"/>
    <d v="2017-02-03T00:00:00"/>
  </r>
  <r>
    <x v="0"/>
    <x v="2"/>
    <x v="2"/>
    <x v="0"/>
    <x v="0"/>
    <s v="011352"/>
    <n v="1157"/>
    <s v="01"/>
    <s v="FRIGORIFICO MARBA LTDA"/>
    <d v="2017-01-16T00:00:00"/>
    <s v="000001"/>
    <s v="000025"/>
    <s v="007"/>
    <s v="01"/>
    <s v="30080162221006"/>
    <s v="KRAKISMOKE 9494   //  05.0300.0128"/>
    <n v="4920"/>
    <n v="1200"/>
    <n v="0"/>
    <n v="1200"/>
    <n v="0"/>
    <n v="0"/>
    <n v="0"/>
    <n v="6.94"/>
    <s v="-"/>
    <n v="0"/>
    <n v="8328"/>
    <d v="2017-02-14T00:00:00"/>
  </r>
  <r>
    <x v="0"/>
    <x v="2"/>
    <x v="2"/>
    <x v="0"/>
    <x v="0"/>
    <s v="011353"/>
    <n v="1157"/>
    <s v="01"/>
    <s v="FRIGORIFICO MARBA LTDA"/>
    <d v="2017-01-16T00:00:00"/>
    <s v="000001"/>
    <s v="000025"/>
    <s v="007"/>
    <s v="01"/>
    <s v="30080162221006"/>
    <s v="KRAKISMOKE 9494   //  05.0300.0128"/>
    <n v="3720"/>
    <n v="1200"/>
    <n v="0"/>
    <n v="1200"/>
    <n v="0"/>
    <n v="0"/>
    <n v="0"/>
    <n v="6.94"/>
    <s v="-"/>
    <n v="0"/>
    <n v="8328"/>
    <d v="2017-02-16T00:00:00"/>
  </r>
  <r>
    <x v="0"/>
    <x v="2"/>
    <x v="2"/>
    <x v="0"/>
    <x v="0"/>
    <s v="011354"/>
    <n v="1157"/>
    <s v="01"/>
    <s v="FRIGORIFICO MARBA LTDA"/>
    <d v="2017-01-16T00:00:00"/>
    <s v="000001"/>
    <s v="000025"/>
    <s v="007"/>
    <s v="01"/>
    <s v="30080162221006"/>
    <s v="KRAKISMOKE 9494   //  05.0300.0128"/>
    <n v="2520"/>
    <n v="1200"/>
    <n v="0"/>
    <n v="1200"/>
    <n v="0"/>
    <n v="0"/>
    <n v="0"/>
    <n v="6.94"/>
    <s v="-"/>
    <n v="0"/>
    <n v="8328"/>
    <d v="2017-03-06T00:00:00"/>
  </r>
  <r>
    <x v="0"/>
    <x v="2"/>
    <x v="2"/>
    <x v="0"/>
    <x v="0"/>
    <s v="011355"/>
    <n v="1157"/>
    <s v="01"/>
    <s v="FRIGORIFICO MARBA LTDA"/>
    <d v="2017-01-16T00:00:00"/>
    <s v="000001"/>
    <s v="000025"/>
    <s v="007"/>
    <s v="01"/>
    <s v="30080162221006"/>
    <s v="KRAKISMOKE 9494   //  05.0300.0128"/>
    <n v="1320"/>
    <n v="1200"/>
    <n v="0"/>
    <n v="1200"/>
    <n v="0"/>
    <n v="0"/>
    <n v="0"/>
    <n v="6.94"/>
    <s v="-"/>
    <n v="0"/>
    <n v="8328"/>
    <d v="2017-03-09T00:00:00"/>
  </r>
  <r>
    <x v="0"/>
    <x v="2"/>
    <x v="2"/>
    <x v="0"/>
    <x v="0"/>
    <s v="011356"/>
    <n v="1157"/>
    <s v="01"/>
    <s v="FRIGORIFICO MARBA LTDA"/>
    <d v="2017-01-16T00:00:00"/>
    <s v="000001"/>
    <s v="000025"/>
    <s v="007"/>
    <s v="01"/>
    <s v="30080162221006"/>
    <s v="KRAKISMOKE 9494   //  05.0300.0128"/>
    <n v="120"/>
    <n v="1200"/>
    <n v="0"/>
    <n v="1200"/>
    <n v="0"/>
    <n v="0"/>
    <n v="0"/>
    <n v="6.94"/>
    <s v="-"/>
    <n v="0"/>
    <n v="8328"/>
    <d v="2017-03-13T00:00:00"/>
  </r>
  <r>
    <x v="0"/>
    <x v="2"/>
    <x v="2"/>
    <x v="0"/>
    <x v="0"/>
    <s v="011357"/>
    <n v="1157"/>
    <s v="01"/>
    <s v="FRIGORIFICO MARBA LTDA"/>
    <d v="2017-01-16T00:00:00"/>
    <s v="000001"/>
    <s v="000025"/>
    <s v="007"/>
    <s v="01"/>
    <s v="30080162221006"/>
    <s v="KRAKISMOKE 9494   //  05.0300.0128"/>
    <n v="-1080"/>
    <n v="1200"/>
    <n v="0"/>
    <n v="1200"/>
    <n v="0"/>
    <n v="0"/>
    <n v="0"/>
    <n v="6.94"/>
    <s v="-"/>
    <n v="0"/>
    <n v="8328"/>
    <d v="2017-03-17T00:00:00"/>
  </r>
  <r>
    <x v="0"/>
    <x v="2"/>
    <x v="2"/>
    <x v="0"/>
    <x v="0"/>
    <s v="011358"/>
    <n v="1157"/>
    <s v="01"/>
    <s v="FRIGORIFICO MARBA LTDA"/>
    <d v="2017-01-16T00:00:00"/>
    <s v="000001"/>
    <s v="000025"/>
    <s v="007"/>
    <s v="01"/>
    <s v="30080162221006"/>
    <s v="KRAKISMOKE 9494   //  05.0300.0128"/>
    <n v="-2280"/>
    <n v="1200"/>
    <n v="0"/>
    <n v="1200"/>
    <n v="0"/>
    <n v="0"/>
    <n v="0"/>
    <n v="6.94"/>
    <s v="-"/>
    <n v="0"/>
    <n v="8328"/>
    <d v="2017-03-28T00:00:00"/>
  </r>
  <r>
    <x v="0"/>
    <x v="2"/>
    <x v="2"/>
    <x v="0"/>
    <x v="0"/>
    <s v="011359"/>
    <n v="1157"/>
    <s v="01"/>
    <s v="FRIGORIFICO MARBA LTDA"/>
    <d v="2017-01-16T00:00:00"/>
    <s v="000001"/>
    <s v="000025"/>
    <s v="007"/>
    <s v="01"/>
    <s v="30080162221006"/>
    <s v="KRAKISMOKE 9494   //  05.0300.0128"/>
    <n v="-3480"/>
    <n v="1200"/>
    <n v="0"/>
    <n v="1200"/>
    <n v="0"/>
    <n v="0"/>
    <n v="0"/>
    <n v="6.94"/>
    <s v="-"/>
    <n v="0"/>
    <n v="8328"/>
    <d v="2017-04-04T00:00:00"/>
  </r>
  <r>
    <x v="0"/>
    <x v="2"/>
    <x v="2"/>
    <x v="0"/>
    <x v="0"/>
    <s v="011360"/>
    <n v="1157"/>
    <s v="01"/>
    <s v="FRIGORIFICO MARBA LTDA"/>
    <d v="2017-01-16T00:00:00"/>
    <s v="000001"/>
    <s v="000025"/>
    <s v="007"/>
    <s v="01"/>
    <s v="30080162221006"/>
    <s v="KRAKISMOKE 9494   //  05.0300.0128"/>
    <n v="-4680"/>
    <n v="1200"/>
    <n v="0"/>
    <n v="1200"/>
    <n v="0"/>
    <n v="0"/>
    <n v="0"/>
    <n v="6.94"/>
    <s v="-"/>
    <n v="0"/>
    <n v="8328"/>
    <d v="2017-04-07T00:00:00"/>
  </r>
  <r>
    <x v="0"/>
    <x v="2"/>
    <x v="2"/>
    <x v="0"/>
    <x v="0"/>
    <s v="011361"/>
    <n v="1157"/>
    <s v="01"/>
    <s v="FRIGORIFICO MARBA LTDA"/>
    <d v="2017-01-16T00:00:00"/>
    <s v="000001"/>
    <s v="000025"/>
    <s v="007"/>
    <s v="01"/>
    <s v="30080162221006"/>
    <s v="KRAKISMOKE 9494   //  05.0300.0128"/>
    <n v="-5880"/>
    <n v="1200"/>
    <n v="0"/>
    <n v="1200"/>
    <n v="0"/>
    <n v="0"/>
    <n v="0"/>
    <n v="6.94"/>
    <s v="-"/>
    <n v="0"/>
    <n v="8328"/>
    <d v="2017-04-11T00:00:00"/>
  </r>
  <r>
    <x v="0"/>
    <x v="2"/>
    <x v="2"/>
    <x v="0"/>
    <x v="0"/>
    <s v="011362"/>
    <n v="649"/>
    <s v="06"/>
    <s v="COOPERATIVA CENTRAL AURORA ALIMENTOS"/>
    <d v="2017-01-16T00:00:00"/>
    <s v="000001"/>
    <s v="000026"/>
    <s v="008"/>
    <s v="01"/>
    <s v="30080062521011"/>
    <s v="CONDIMENTO SALSICHA CONC 5602-2 EX  - 133641"/>
    <n v="196"/>
    <n v="98"/>
    <n v="0"/>
    <n v="98"/>
    <n v="0"/>
    <n v="0"/>
    <n v="0"/>
    <n v="18.5"/>
    <s v="-"/>
    <n v="0"/>
    <n v="1813"/>
    <d v="2017-02-13T00:00:00"/>
  </r>
  <r>
    <x v="0"/>
    <x v="2"/>
    <x v="2"/>
    <x v="0"/>
    <x v="0"/>
    <s v="011362"/>
    <n v="649"/>
    <s v="06"/>
    <s v="COOPERATIVA CENTRAL AURORA ALIMENTOS"/>
    <d v="2017-01-16T00:00:00"/>
    <s v="000001"/>
    <s v="000026"/>
    <s v="008"/>
    <s v="02"/>
    <s v="30080172721006"/>
    <s v="KRAKISMOKE 9088 (NB2) - 20060"/>
    <n v="60"/>
    <n v="15"/>
    <n v="0"/>
    <n v="15"/>
    <n v="0"/>
    <n v="0"/>
    <n v="0"/>
    <n v="84.1"/>
    <s v="-"/>
    <n v="0"/>
    <n v="1261.5"/>
    <d v="2017-02-13T00:00:00"/>
  </r>
  <r>
    <x v="0"/>
    <x v="2"/>
    <x v="2"/>
    <x v="0"/>
    <x v="0"/>
    <s v="011363"/>
    <n v="649"/>
    <s v="06"/>
    <s v="COOPERATIVA CENTRAL AURORA ALIMENTOS"/>
    <d v="2017-01-16T00:00:00"/>
    <s v="000001"/>
    <s v="000026"/>
    <s v="008"/>
    <s v="01"/>
    <s v="30080061621015"/>
    <s v="COND. MORTADELA 5078-1 -20057"/>
    <n v="0"/>
    <n v="468"/>
    <n v="0"/>
    <n v="468"/>
    <n v="0"/>
    <n v="0"/>
    <n v="0"/>
    <n v="30.46"/>
    <s v="-"/>
    <n v="0"/>
    <n v="14255.28"/>
    <d v="2017-02-20T00:00:00"/>
  </r>
  <r>
    <x v="0"/>
    <x v="2"/>
    <x v="2"/>
    <x v="0"/>
    <x v="0"/>
    <s v="011363"/>
    <n v="649"/>
    <s v="06"/>
    <s v="COOPERATIVA CENTRAL AURORA ALIMENTOS"/>
    <d v="2017-01-16T00:00:00"/>
    <s v="000001"/>
    <s v="000026"/>
    <s v="008"/>
    <s v="02"/>
    <s v="30080062521011"/>
    <s v="CONDIMENTO SALSICHA CONC 5602-2 EX - 133641"/>
    <n v="98"/>
    <n v="98"/>
    <n v="0"/>
    <n v="98"/>
    <n v="0"/>
    <n v="0"/>
    <n v="0"/>
    <n v="18.5"/>
    <s v="-"/>
    <n v="0"/>
    <n v="1813"/>
    <d v="2017-02-20T00:00:00"/>
  </r>
  <r>
    <x v="0"/>
    <x v="2"/>
    <x v="2"/>
    <x v="0"/>
    <x v="0"/>
    <s v="011363"/>
    <n v="649"/>
    <s v="06"/>
    <s v="COOPERATIVA CENTRAL AURORA ALIMENTOS"/>
    <d v="2017-01-16T00:00:00"/>
    <s v="000001"/>
    <s v="000026"/>
    <s v="008"/>
    <s v="03"/>
    <s v="30080172721007"/>
    <s v="KRAKISMOKE RM 3127 (NB1)  - 20059"/>
    <n v="20"/>
    <n v="20"/>
    <n v="0"/>
    <n v="20"/>
    <n v="0"/>
    <n v="0"/>
    <n v="0"/>
    <n v="36.5"/>
    <s v="-"/>
    <n v="0"/>
    <n v="730"/>
    <d v="2017-02-20T00:00:00"/>
  </r>
  <r>
    <x v="0"/>
    <x v="3"/>
    <x v="2"/>
    <x v="0"/>
    <x v="0"/>
    <s v="011364"/>
    <n v="649"/>
    <s v="06"/>
    <s v="COOPERATIVA CENTRAL AURORA ALIMENTOS"/>
    <d v="2017-01-16T00:00:00"/>
    <s v="000001"/>
    <s v="000026"/>
    <s v="008"/>
    <s v="01"/>
    <s v="30080091823010"/>
    <s v="CORANTE NATURAL DE URUCUM 3600 - 21086"/>
    <n v="2200"/>
    <n v="800"/>
    <n v="0"/>
    <n v="800"/>
    <n v="0"/>
    <n v="0"/>
    <n v="0"/>
    <n v="37.35"/>
    <s v="-"/>
    <n v="0"/>
    <n v="29880"/>
    <d v="2017-02-20T00:00:00"/>
  </r>
  <r>
    <x v="0"/>
    <x v="3"/>
    <x v="2"/>
    <x v="0"/>
    <x v="0"/>
    <s v="011365"/>
    <n v="649"/>
    <s v="06"/>
    <s v="COOPERATIVA CENTRAL AURORA ALIMENTOS"/>
    <d v="2017-01-16T00:00:00"/>
    <s v="000001"/>
    <s v="000026"/>
    <s v="008"/>
    <s v="01"/>
    <s v="30080091823010"/>
    <s v="CORANTE NATURAL DE URUCUM 3600 - 21086"/>
    <n v="1400"/>
    <n v="800"/>
    <n v="0"/>
    <n v="800"/>
    <n v="0"/>
    <n v="0"/>
    <n v="0"/>
    <n v="37.35"/>
    <s v="-"/>
    <n v="0"/>
    <n v="29880"/>
    <d v="2017-02-24T00:00:00"/>
  </r>
  <r>
    <x v="0"/>
    <x v="2"/>
    <x v="2"/>
    <x v="0"/>
    <x v="0"/>
    <s v="011366"/>
    <n v="649"/>
    <s v="06"/>
    <s v="COOPERATIVA CENTRAL AURORA ALIMENTOS"/>
    <d v="2017-01-16T00:00:00"/>
    <s v="000001"/>
    <s v="000026"/>
    <s v="008"/>
    <s v="01"/>
    <s v="30080061621009"/>
    <s v="COND. MORTADELA 418 - 20321"/>
    <n v="500"/>
    <n v="100"/>
    <n v="0"/>
    <n v="100"/>
    <n v="0"/>
    <n v="0"/>
    <n v="0"/>
    <n v="16.28"/>
    <s v="-"/>
    <n v="0"/>
    <n v="1628"/>
    <d v="2017-02-23T00:00:00"/>
  </r>
  <r>
    <x v="0"/>
    <x v="2"/>
    <x v="2"/>
    <x v="0"/>
    <x v="0"/>
    <s v="011367"/>
    <n v="649"/>
    <s v="06"/>
    <s v="COOPERATIVA CENTRAL AURORA ALIMENTOS"/>
    <d v="2017-01-16T00:00:00"/>
    <s v="000001"/>
    <s v="000026"/>
    <s v="008"/>
    <s v="01"/>
    <s v="30080062722031"/>
    <s v="PASTA DE ALHO 1000 A   - 20005"/>
    <n v="-640"/>
    <n v="660"/>
    <n v="0"/>
    <n v="660"/>
    <n v="0"/>
    <n v="0"/>
    <n v="0"/>
    <n v="19.55"/>
    <s v="-"/>
    <n v="0"/>
    <n v="12903"/>
    <d v="2017-02-24T00:00:00"/>
  </r>
  <r>
    <x v="0"/>
    <x v="2"/>
    <x v="2"/>
    <x v="0"/>
    <x v="0"/>
    <s v="011367"/>
    <n v="649"/>
    <s v="06"/>
    <s v="COOPERATIVA CENTRAL AURORA ALIMENTOS"/>
    <d v="2017-01-16T00:00:00"/>
    <s v="000001"/>
    <s v="000026"/>
    <s v="008"/>
    <s v="02"/>
    <s v="30080051651006"/>
    <s v="MIX PRODUTOS CARNEOS 9950  - 128950"/>
    <n v="-3606.4"/>
    <n v="4200"/>
    <n v="0"/>
    <n v="4200"/>
    <n v="0"/>
    <n v="0"/>
    <n v="0"/>
    <n v="12.8"/>
    <s v="-"/>
    <n v="0"/>
    <n v="53760"/>
    <d v="2017-02-24T00:00:00"/>
  </r>
  <r>
    <x v="0"/>
    <x v="0"/>
    <x v="0"/>
    <x v="0"/>
    <x v="0"/>
    <s v="011384"/>
    <n v="276"/>
    <s v="01"/>
    <s v="ELIANE MENDES CAMPOS RABELO - ME"/>
    <d v="2017-01-16T00:00:00"/>
    <s v="000675"/>
    <s v="000057"/>
    <s v="063"/>
    <s v="01"/>
    <s v="30062110010000"/>
    <s v="COLAGENO COMESTIVEL CAL 23 NC OE EDICAS"/>
    <n v="0"/>
    <n v="9450"/>
    <n v="0"/>
    <n v="9450"/>
    <n v="0"/>
    <n v="0"/>
    <n v="0"/>
    <n v="0.41"/>
    <s v="-"/>
    <n v="193.73"/>
    <n v="4068.23"/>
    <d v="2017-02-13T00:00:00"/>
  </r>
  <r>
    <x v="0"/>
    <x v="2"/>
    <x v="2"/>
    <x v="0"/>
    <x v="0"/>
    <s v="011387"/>
    <n v="1362"/>
    <s v="01"/>
    <s v="FABRICA DE CONSERVAS DE CARNES EMA LTDA"/>
    <d v="2017-01-16T00:00:00"/>
    <s v="001125"/>
    <s v="000022"/>
    <s v="005"/>
    <s v="02"/>
    <s v="30080252221019"/>
    <s v="IMUNIZADOR K 9627"/>
    <n v="0"/>
    <n v="850"/>
    <n v="0"/>
    <n v="850"/>
    <n v="0"/>
    <n v="0"/>
    <n v="0"/>
    <n v="11.95"/>
    <s v="-"/>
    <n v="0"/>
    <n v="10157.5"/>
    <d v="2017-02-21T00:00:00"/>
  </r>
  <r>
    <x v="0"/>
    <x v="3"/>
    <x v="2"/>
    <x v="0"/>
    <x v="0"/>
    <s v="011387"/>
    <n v="1362"/>
    <s v="01"/>
    <s v="FABRICA DE CONSERVAS DE CARNES EMA LTDA"/>
    <d v="2017-01-16T00:00:00"/>
    <s v="001125"/>
    <s v="000022"/>
    <s v="005"/>
    <s v="03"/>
    <s v="30080091823008"/>
    <s v="CORANTE III 900"/>
    <n v="770"/>
    <n v="770"/>
    <n v="0"/>
    <n v="770"/>
    <n v="0"/>
    <n v="0"/>
    <n v="0"/>
    <n v="13.5"/>
    <s v="-"/>
    <n v="0"/>
    <n v="10395"/>
    <d v="2017-02-21T00:00:00"/>
  </r>
  <r>
    <x v="0"/>
    <x v="2"/>
    <x v="2"/>
    <x v="0"/>
    <x v="0"/>
    <s v="011400"/>
    <n v="649"/>
    <s v="03"/>
    <s v="COOPERATIVA CENTRAL AURORA ALIMENTOS"/>
    <d v="2017-01-16T00:00:00"/>
    <s v="000001"/>
    <s v="000026"/>
    <s v="008"/>
    <s v="01"/>
    <s v="30080051651006"/>
    <s v="MIX PRODUTOS CARNEOS 9950 - 128950"/>
    <n v="-7806.4"/>
    <n v="4000"/>
    <n v="0"/>
    <n v="4000"/>
    <n v="4000"/>
    <n v="0"/>
    <n v="0"/>
    <n v="12.8"/>
    <s v="-"/>
    <n v="0"/>
    <n v="51200"/>
    <d v="2017-02-06T00:00:00"/>
  </r>
  <r>
    <x v="0"/>
    <x v="2"/>
    <x v="2"/>
    <x v="0"/>
    <x v="0"/>
    <s v="011401"/>
    <n v="649"/>
    <s v="03"/>
    <s v="COOPERATIVA CENTRAL AURORA ALIMENTOS"/>
    <d v="2017-01-16T00:00:00"/>
    <s v="000001"/>
    <s v="000026"/>
    <s v="008"/>
    <s v="01"/>
    <s v="30080051651006"/>
    <s v="MIX PRODUTOS CARNEOS 9950 - 128950"/>
    <n v="-7806.4"/>
    <n v="4000"/>
    <n v="0"/>
    <n v="4000"/>
    <n v="0"/>
    <n v="0"/>
    <n v="0"/>
    <n v="12.8"/>
    <s v="-"/>
    <n v="0"/>
    <n v="51200"/>
    <d v="2017-02-13T00:00:00"/>
  </r>
  <r>
    <x v="0"/>
    <x v="2"/>
    <x v="2"/>
    <x v="0"/>
    <x v="0"/>
    <s v="011402"/>
    <n v="649"/>
    <s v="03"/>
    <s v="COOPERATIVA CENTRAL AURORA ALIMENTOS"/>
    <d v="2017-01-16T00:00:00"/>
    <s v="000001"/>
    <s v="000026"/>
    <s v="008"/>
    <s v="01"/>
    <s v="30080051651006"/>
    <s v="MIX PRODUTOS CARNEOS 9950 - 128950"/>
    <n v="-11806.4"/>
    <n v="4000"/>
    <n v="0"/>
    <n v="4000"/>
    <n v="0"/>
    <n v="0"/>
    <n v="0"/>
    <n v="12.8"/>
    <s v="-"/>
    <n v="0"/>
    <n v="51200"/>
    <d v="2017-02-20T00:00:00"/>
  </r>
  <r>
    <x v="0"/>
    <x v="2"/>
    <x v="2"/>
    <x v="0"/>
    <x v="0"/>
    <s v="011403"/>
    <n v="649"/>
    <s v="03"/>
    <s v="COOPERATIVA CENTRAL AURORA ALIMENTOS"/>
    <d v="2017-01-16T00:00:00"/>
    <s v="000001"/>
    <s v="000026"/>
    <s v="008"/>
    <s v="01"/>
    <s v="30080051651006"/>
    <s v="MIX PRODUTOS CARNEOS 9950 - 128950"/>
    <n v="-15806.4"/>
    <n v="4000"/>
    <n v="0"/>
    <n v="4000"/>
    <n v="0"/>
    <n v="0"/>
    <n v="0"/>
    <n v="12.8"/>
    <s v="-"/>
    <n v="0"/>
    <n v="51200"/>
    <d v="2017-02-24T00:00:00"/>
  </r>
  <r>
    <x v="0"/>
    <x v="2"/>
    <x v="2"/>
    <x v="0"/>
    <x v="0"/>
    <s v="011404"/>
    <n v="649"/>
    <s v="03"/>
    <s v="COOPERATIVA CENTRAL AURORA ALIMENTOS"/>
    <d v="2017-01-16T00:00:00"/>
    <s v="000001"/>
    <s v="000026"/>
    <s v="008"/>
    <s v="02"/>
    <s v="30080061621009"/>
    <s v="COND. MORTADELA 418  -20321"/>
    <n v="400"/>
    <n v="500"/>
    <n v="0"/>
    <n v="500"/>
    <n v="0"/>
    <n v="0"/>
    <n v="0"/>
    <n v="16.28"/>
    <s v="-"/>
    <n v="0"/>
    <n v="8140"/>
    <d v="2017-02-16T00:00:00"/>
  </r>
  <r>
    <x v="0"/>
    <x v="2"/>
    <x v="2"/>
    <x v="0"/>
    <x v="0"/>
    <s v="011405"/>
    <n v="649"/>
    <s v="03"/>
    <s v="COOPERATIVA CENTRAL AURORA ALIMENTOS"/>
    <d v="2017-01-16T00:00:00"/>
    <s v="000001"/>
    <s v="000026"/>
    <s v="008"/>
    <s v="02"/>
    <s v="30080061621009"/>
    <s v="COND. MORTADELA 418  -20321"/>
    <n v="-100"/>
    <n v="500"/>
    <n v="0"/>
    <n v="500"/>
    <n v="0"/>
    <n v="0"/>
    <n v="0"/>
    <n v="16.28"/>
    <s v="-"/>
    <n v="0"/>
    <n v="8140"/>
    <d v="2017-02-23T00:00:00"/>
  </r>
  <r>
    <x v="0"/>
    <x v="2"/>
    <x v="2"/>
    <x v="0"/>
    <x v="0"/>
    <s v="011426"/>
    <n v="579"/>
    <s v="01"/>
    <s v="POLE ALIMENTOS LTDA"/>
    <d v="2017-01-17T00:00:00"/>
    <s v="001122"/>
    <s v="000057"/>
    <s v="177"/>
    <s v="01"/>
    <s v="30080172721002"/>
    <s v="KRAKISMOKE FM 3121"/>
    <n v="100"/>
    <n v="100"/>
    <n v="0"/>
    <n v="100"/>
    <n v="0"/>
    <n v="100"/>
    <n v="0"/>
    <n v="6.02"/>
    <s v="07-LIBERADO POR CREDITO E ESTOQUE PENDENTE/BLOQUEADO"/>
    <n v="0"/>
    <n v="602"/>
    <d v="2017-02-06T00:00:00"/>
  </r>
  <r>
    <x v="0"/>
    <x v="2"/>
    <x v="2"/>
    <x v="0"/>
    <x v="0"/>
    <s v="011426"/>
    <n v="579"/>
    <s v="01"/>
    <s v="POLE ALIMENTOS LTDA"/>
    <d v="2017-01-17T00:00:00"/>
    <s v="001122"/>
    <s v="000057"/>
    <s v="177"/>
    <s v="02"/>
    <s v="30080230522002"/>
    <s v="KRAKILIFE 2501"/>
    <n v="201.6"/>
    <n v="201.6"/>
    <n v="0"/>
    <n v="201.6"/>
    <n v="0"/>
    <n v="201.6"/>
    <n v="0"/>
    <n v="34.450000000000003"/>
    <s v="07-LIBERADO POR CREDITO E ESTOQUE PENDENTE/BLOQUEADO"/>
    <n v="0"/>
    <n v="6945.12"/>
    <d v="2017-02-06T00:00:00"/>
  </r>
  <r>
    <x v="0"/>
    <x v="2"/>
    <x v="2"/>
    <x v="0"/>
    <x v="0"/>
    <s v="011426"/>
    <n v="579"/>
    <s v="01"/>
    <s v="POLE ALIMENTOS LTDA"/>
    <d v="2017-01-17T00:00:00"/>
    <s v="001122"/>
    <s v="000057"/>
    <s v="177"/>
    <s v="03"/>
    <s v="30080051221008"/>
    <s v="COMPACTO SC LINGUICA FININHA MISTA 4806"/>
    <n v="60"/>
    <n v="60"/>
    <n v="0"/>
    <n v="60"/>
    <n v="0"/>
    <n v="60"/>
    <n v="0"/>
    <n v="19.45"/>
    <s v="07-LIBERADO POR CREDITO E ESTOQUE PENDENTE/BLOQUEADO"/>
    <n v="0"/>
    <n v="1167"/>
    <d v="2017-02-06T00:00:00"/>
  </r>
  <r>
    <x v="0"/>
    <x v="2"/>
    <x v="2"/>
    <x v="0"/>
    <x v="0"/>
    <s v="011426"/>
    <n v="579"/>
    <s v="01"/>
    <s v="POLE ALIMENTOS LTDA"/>
    <d v="2017-01-17T00:00:00"/>
    <s v="001122"/>
    <s v="000057"/>
    <s v="177"/>
    <s v="04"/>
    <s v="30080041261001"/>
    <s v="COMPACTO LINGUICA FRANGO 4222"/>
    <n v="536"/>
    <n v="270"/>
    <n v="0"/>
    <n v="270"/>
    <n v="0"/>
    <n v="270"/>
    <n v="0"/>
    <n v="12.58"/>
    <s v="07-LIBERADO POR CREDITO E ESTOQUE PENDENTE/BLOQUEADO"/>
    <n v="0"/>
    <n v="3396.6"/>
    <d v="2017-02-06T00:00:00"/>
  </r>
  <r>
    <x v="0"/>
    <x v="2"/>
    <x v="2"/>
    <x v="0"/>
    <x v="0"/>
    <s v="011426"/>
    <n v="579"/>
    <s v="01"/>
    <s v="POLE ALIMENTOS LTDA"/>
    <d v="2017-01-17T00:00:00"/>
    <s v="001122"/>
    <s v="000057"/>
    <s v="177"/>
    <s v="05"/>
    <s v="30080040311001"/>
    <s v="COMPACTO LANCHE BOVINO 9359"/>
    <n v="1620"/>
    <n v="810"/>
    <n v="0"/>
    <n v="810"/>
    <n v="0"/>
    <n v="810"/>
    <n v="0"/>
    <n v="18.78"/>
    <s v="07-LIBERADO POR CREDITO E ESTOQUE PENDENTE/BLOQUEADO"/>
    <n v="0"/>
    <n v="15211.8"/>
    <d v="2017-02-06T00:00:00"/>
  </r>
  <r>
    <x v="0"/>
    <x v="2"/>
    <x v="2"/>
    <x v="0"/>
    <x v="0"/>
    <s v="011426"/>
    <n v="579"/>
    <s v="01"/>
    <s v="POLE ALIMENTOS LTDA"/>
    <d v="2017-01-17T00:00:00"/>
    <s v="001122"/>
    <s v="000057"/>
    <s v="177"/>
    <s v="06"/>
    <s v="30080041361001"/>
    <s v="COMPACTO LINGUICA FRANGO 1522"/>
    <n v="405"/>
    <n v="405"/>
    <n v="0"/>
    <n v="405"/>
    <n v="0"/>
    <n v="405"/>
    <n v="0"/>
    <n v="18.05"/>
    <s v="07-LIBERADO POR CREDITO E ESTOQUE PENDENTE/BLOQUEADO"/>
    <n v="0"/>
    <n v="7310.25"/>
    <d v="2017-02-06T00:00:00"/>
  </r>
  <r>
    <x v="0"/>
    <x v="2"/>
    <x v="2"/>
    <x v="0"/>
    <x v="0"/>
    <s v="011426"/>
    <n v="579"/>
    <s v="01"/>
    <s v="POLE ALIMENTOS LTDA"/>
    <d v="2017-01-17T00:00:00"/>
    <s v="001122"/>
    <s v="000057"/>
    <s v="177"/>
    <s v="07"/>
    <s v="30080041341012"/>
    <s v="COMPACTO TOSCANA PICANTE 3378"/>
    <n v="134.80000000000001"/>
    <n v="108"/>
    <n v="0"/>
    <n v="108"/>
    <n v="0"/>
    <n v="108"/>
    <n v="0"/>
    <n v="15.72"/>
    <s v="07-LIBERADO POR CREDITO E ESTOQUE PENDENTE/BLOQUEADO"/>
    <n v="0"/>
    <n v="1697.76"/>
    <d v="2017-02-06T00:00:00"/>
  </r>
  <r>
    <x v="0"/>
    <x v="2"/>
    <x v="2"/>
    <x v="0"/>
    <x v="0"/>
    <s v="011426"/>
    <n v="579"/>
    <s v="01"/>
    <s v="POLE ALIMENTOS LTDA"/>
    <d v="2017-01-17T00:00:00"/>
    <s v="001122"/>
    <s v="000057"/>
    <s v="177"/>
    <s v="08"/>
    <s v="30080051621005"/>
    <s v="COMPACTO SC MORTADELA 4713"/>
    <n v="945"/>
    <n v="472.5"/>
    <n v="0"/>
    <n v="472.5"/>
    <n v="0"/>
    <n v="472.5"/>
    <n v="0"/>
    <n v="15.45"/>
    <s v="07-LIBERADO POR CREDITO E ESTOQUE PENDENTE/BLOQUEADO"/>
    <n v="0"/>
    <n v="7300.13"/>
    <d v="2017-02-06T00:00:00"/>
  </r>
  <r>
    <x v="0"/>
    <x v="2"/>
    <x v="2"/>
    <x v="0"/>
    <x v="0"/>
    <s v="011426"/>
    <n v="579"/>
    <s v="01"/>
    <s v="POLE ALIMENTOS LTDA"/>
    <d v="2017-01-17T00:00:00"/>
    <s v="001122"/>
    <s v="000057"/>
    <s v="177"/>
    <s v="09"/>
    <s v="30080041661003"/>
    <s v="COMPACTO MORTADELA FRANGO 9353"/>
    <n v="540"/>
    <n v="270"/>
    <n v="0"/>
    <n v="270"/>
    <n v="0"/>
    <n v="270"/>
    <n v="0"/>
    <n v="16.63"/>
    <s v="07-LIBERADO POR CREDITO E ESTOQUE PENDENTE/BLOQUEADO"/>
    <n v="0"/>
    <n v="4490.1000000000004"/>
    <d v="2017-02-06T00:00:00"/>
  </r>
  <r>
    <x v="0"/>
    <x v="2"/>
    <x v="2"/>
    <x v="0"/>
    <x v="0"/>
    <s v="011426"/>
    <n v="579"/>
    <s v="01"/>
    <s v="POLE ALIMENTOS LTDA"/>
    <d v="2017-01-17T00:00:00"/>
    <s v="001122"/>
    <s v="000057"/>
    <s v="177"/>
    <s v="10"/>
    <s v="30080230521004"/>
    <s v="KRAKILIFE 9778"/>
    <n v="1000"/>
    <n v="500"/>
    <n v="0"/>
    <n v="500"/>
    <n v="0"/>
    <n v="500"/>
    <n v="0"/>
    <n v="21.08"/>
    <s v="07-LIBERADO POR CREDITO E ESTOQUE PENDENTE/BLOQUEADO"/>
    <n v="0"/>
    <n v="10540"/>
    <d v="2017-02-06T00:00:00"/>
  </r>
  <r>
    <x v="0"/>
    <x v="2"/>
    <x v="2"/>
    <x v="0"/>
    <x v="0"/>
    <s v="011426"/>
    <n v="579"/>
    <s v="01"/>
    <s v="POLE ALIMENTOS LTDA"/>
    <d v="2017-01-17T00:00:00"/>
    <s v="001122"/>
    <s v="000057"/>
    <s v="177"/>
    <s v="11"/>
    <s v="30080140721006"/>
    <s v="KRAKOLINE RM - 80 C"/>
    <n v="500"/>
    <n v="500"/>
    <n v="0"/>
    <n v="500"/>
    <n v="0"/>
    <n v="500"/>
    <n v="0"/>
    <n v="18.57"/>
    <s v="07-LIBERADO POR CREDITO E ESTOQUE PENDENTE/BLOQUEADO"/>
    <n v="0"/>
    <n v="9285"/>
    <d v="2017-02-06T00:00:00"/>
  </r>
  <r>
    <x v="0"/>
    <x v="2"/>
    <x v="2"/>
    <x v="0"/>
    <x v="0"/>
    <s v="011426"/>
    <n v="579"/>
    <s v="01"/>
    <s v="POLE ALIMENTOS LTDA"/>
    <d v="2017-01-17T00:00:00"/>
    <s v="001122"/>
    <s v="000057"/>
    <s v="177"/>
    <s v="12"/>
    <s v="30080062721031"/>
    <s v="PASTA DE ALHO 1000"/>
    <n v="980"/>
    <n v="500"/>
    <n v="0"/>
    <n v="500"/>
    <n v="0"/>
    <n v="500"/>
    <n v="0"/>
    <n v="15.45"/>
    <s v="07-LIBERADO POR CREDITO E ESTOQUE PENDENTE/BLOQUEADO"/>
    <n v="0"/>
    <n v="7725"/>
    <d v="2017-02-06T00:00:00"/>
  </r>
  <r>
    <x v="0"/>
    <x v="2"/>
    <x v="2"/>
    <x v="0"/>
    <x v="0"/>
    <s v="011426"/>
    <n v="579"/>
    <s v="01"/>
    <s v="POLE ALIMENTOS LTDA"/>
    <d v="2017-01-17T00:00:00"/>
    <s v="001122"/>
    <s v="000057"/>
    <s v="177"/>
    <s v="13"/>
    <s v="30080010224004"/>
    <s v="FIXADOR 1884"/>
    <n v="210"/>
    <n v="210"/>
    <n v="0"/>
    <n v="210"/>
    <n v="0"/>
    <n v="210"/>
    <n v="0"/>
    <n v="14.25"/>
    <s v="07-LIBERADO POR CREDITO E ESTOQUE PENDENTE/BLOQUEADO"/>
    <n v="0"/>
    <n v="2992.5"/>
    <d v="2017-02-06T00:00:00"/>
  </r>
  <r>
    <x v="0"/>
    <x v="2"/>
    <x v="2"/>
    <x v="0"/>
    <x v="0"/>
    <s v="011426"/>
    <n v="579"/>
    <s v="01"/>
    <s v="POLE ALIMENTOS LTDA"/>
    <d v="2017-01-17T00:00:00"/>
    <s v="001122"/>
    <s v="000057"/>
    <s v="177"/>
    <s v="14"/>
    <s v="30080110521010"/>
    <s v="PO HUNGARO COMPACTO II"/>
    <n v="690"/>
    <n v="390"/>
    <n v="0"/>
    <n v="390"/>
    <n v="0"/>
    <n v="390"/>
    <n v="0"/>
    <n v="4.07"/>
    <s v="07-LIBERADO POR CREDITO E ESTOQUE PENDENTE/BLOQUEADO"/>
    <n v="0"/>
    <n v="1587.3"/>
    <d v="2017-02-06T00:00:00"/>
  </r>
  <r>
    <x v="0"/>
    <x v="2"/>
    <x v="2"/>
    <x v="0"/>
    <x v="0"/>
    <s v="011426"/>
    <n v="579"/>
    <s v="01"/>
    <s v="POLE ALIMENTOS LTDA"/>
    <d v="2017-01-17T00:00:00"/>
    <s v="001122"/>
    <s v="000057"/>
    <s v="177"/>
    <s v="15"/>
    <s v="30080162221021"/>
    <s v="KRAKISMOKE 9949"/>
    <n v="300"/>
    <n v="300"/>
    <n v="0"/>
    <n v="300"/>
    <n v="0"/>
    <n v="300"/>
    <n v="0"/>
    <n v="13.5"/>
    <s v="07-LIBERADO POR CREDITO E ESTOQUE PENDENTE/BLOQUEADO"/>
    <n v="0"/>
    <n v="4050"/>
    <d v="2017-02-06T00:00:00"/>
  </r>
  <r>
    <x v="0"/>
    <x v="1"/>
    <x v="1"/>
    <x v="0"/>
    <x v="0"/>
    <s v="011429"/>
    <n v="264"/>
    <s v="01"/>
    <s v="LBR - LACTEOS BRASIL S/A  EM RECUPERACAO JUDICIAL"/>
    <d v="2017-01-17T00:00:00"/>
    <s v="002143"/>
    <s v="000057"/>
    <s v="017"/>
    <s v="02"/>
    <s v="30090260310001"/>
    <s v="BASE KRAKI BLO 200"/>
    <n v="17"/>
    <n v="1040"/>
    <n v="0"/>
    <n v="1040"/>
    <n v="0"/>
    <n v="0"/>
    <n v="0"/>
    <n v="33.299999999999997"/>
    <s v="-"/>
    <n v="0"/>
    <n v="34632"/>
    <d v="2017-02-24T00:00:00"/>
  </r>
  <r>
    <x v="0"/>
    <x v="1"/>
    <x v="1"/>
    <x v="0"/>
    <x v="0"/>
    <s v="011430"/>
    <n v="264"/>
    <s v="01"/>
    <s v="LBR - LACTEOS BRASIL S/A  EM RECUPERACAO JUDICIAL"/>
    <d v="2017-01-17T00:00:00"/>
    <s v="002143"/>
    <s v="000057"/>
    <s v="017"/>
    <s v="01"/>
    <s v="30090260110001"/>
    <s v="KK CHOCOMIX SM 400"/>
    <n v="0"/>
    <n v="3000"/>
    <n v="0"/>
    <n v="3000"/>
    <n v="0"/>
    <n v="0"/>
    <n v="0"/>
    <n v="26.5"/>
    <s v="-"/>
    <n v="0"/>
    <n v="79500"/>
    <d v="2017-02-24T00:00:00"/>
  </r>
  <r>
    <x v="0"/>
    <x v="1"/>
    <x v="1"/>
    <x v="0"/>
    <x v="0"/>
    <s v="011430"/>
    <n v="264"/>
    <s v="01"/>
    <s v="LBR - LACTEOS BRASIL S/A  EM RECUPERACAO JUDICIAL"/>
    <d v="2017-01-17T00:00:00"/>
    <s v="002143"/>
    <s v="000057"/>
    <s v="017"/>
    <s v="02"/>
    <s v="30090260210011"/>
    <s v="KK VITAMIX PAD 210"/>
    <n v="0"/>
    <n v="1000"/>
    <n v="0"/>
    <n v="1000"/>
    <n v="0"/>
    <n v="0"/>
    <n v="0"/>
    <n v="18.57"/>
    <s v="-"/>
    <n v="0"/>
    <n v="18570"/>
    <d v="2017-02-24T00:00:00"/>
  </r>
  <r>
    <x v="0"/>
    <x v="2"/>
    <x v="2"/>
    <x v="0"/>
    <x v="0"/>
    <s v="011431"/>
    <n v="579"/>
    <s v="01"/>
    <s v="POLE ALIMENTOS LTDA"/>
    <d v="2017-01-17T00:00:00"/>
    <s v="001122"/>
    <s v="000057"/>
    <s v="177"/>
    <s v="01"/>
    <s v="30080041261001"/>
    <s v="COMPACTO LINGUICA FRANGO 4222"/>
    <n v="266"/>
    <n v="270"/>
    <n v="0"/>
    <n v="270"/>
    <n v="0"/>
    <n v="0"/>
    <n v="0"/>
    <n v="12.58"/>
    <s v="-"/>
    <n v="0"/>
    <n v="3396.6"/>
    <d v="2017-02-13T00:00:00"/>
  </r>
  <r>
    <x v="0"/>
    <x v="2"/>
    <x v="2"/>
    <x v="0"/>
    <x v="0"/>
    <s v="011431"/>
    <n v="579"/>
    <s v="01"/>
    <s v="POLE ALIMENTOS LTDA"/>
    <d v="2017-01-17T00:00:00"/>
    <s v="001122"/>
    <s v="000057"/>
    <s v="177"/>
    <s v="02"/>
    <s v="30080040311001"/>
    <s v="COMPACTO LANCHE BOVINO 9359"/>
    <n v="810"/>
    <n v="810"/>
    <n v="0"/>
    <n v="810"/>
    <n v="0"/>
    <n v="0"/>
    <n v="0"/>
    <n v="18.78"/>
    <s v="-"/>
    <n v="0"/>
    <n v="15211.8"/>
    <d v="2017-02-13T00:00:00"/>
  </r>
  <r>
    <x v="0"/>
    <x v="2"/>
    <x v="2"/>
    <x v="0"/>
    <x v="0"/>
    <s v="011431"/>
    <n v="579"/>
    <s v="01"/>
    <s v="POLE ALIMENTOS LTDA"/>
    <d v="2017-01-17T00:00:00"/>
    <s v="001122"/>
    <s v="000057"/>
    <s v="177"/>
    <s v="03"/>
    <s v="30080052741001"/>
    <s v="COMPACTO SC LINGUICA 4712"/>
    <n v="216"/>
    <n v="216"/>
    <n v="0"/>
    <n v="216"/>
    <n v="0"/>
    <n v="0"/>
    <n v="0"/>
    <n v="8.17"/>
    <s v="-"/>
    <n v="0"/>
    <n v="1764.72"/>
    <d v="2017-02-13T00:00:00"/>
  </r>
  <r>
    <x v="0"/>
    <x v="2"/>
    <x v="2"/>
    <x v="0"/>
    <x v="0"/>
    <s v="011431"/>
    <n v="579"/>
    <s v="01"/>
    <s v="POLE ALIMENTOS LTDA"/>
    <d v="2017-01-17T00:00:00"/>
    <s v="001122"/>
    <s v="000057"/>
    <s v="177"/>
    <s v="04"/>
    <s v="30080051621005"/>
    <s v="COMPACTO SC MORTADELA 4713"/>
    <n v="472.5"/>
    <n v="472.5"/>
    <n v="0"/>
    <n v="472.5"/>
    <n v="0"/>
    <n v="0"/>
    <n v="0"/>
    <n v="15.45"/>
    <s v="-"/>
    <n v="0"/>
    <n v="7300.13"/>
    <d v="2017-02-13T00:00:00"/>
  </r>
  <r>
    <x v="0"/>
    <x v="2"/>
    <x v="2"/>
    <x v="0"/>
    <x v="0"/>
    <s v="011431"/>
    <n v="579"/>
    <s v="01"/>
    <s v="POLE ALIMENTOS LTDA"/>
    <d v="2017-01-17T00:00:00"/>
    <s v="001122"/>
    <s v="000057"/>
    <s v="177"/>
    <s v="05"/>
    <s v="30080041661003"/>
    <s v="COMPACTO MORTADELA FRANGO 9353"/>
    <n v="270"/>
    <n v="270"/>
    <n v="0"/>
    <n v="270"/>
    <n v="0"/>
    <n v="0"/>
    <n v="0"/>
    <n v="16.63"/>
    <s v="-"/>
    <n v="0"/>
    <n v="4490.1000000000004"/>
    <d v="2017-02-13T00:00:00"/>
  </r>
  <r>
    <x v="0"/>
    <x v="2"/>
    <x v="2"/>
    <x v="0"/>
    <x v="0"/>
    <s v="011431"/>
    <n v="579"/>
    <s v="01"/>
    <s v="POLE ALIMENTOS LTDA"/>
    <d v="2017-01-17T00:00:00"/>
    <s v="001122"/>
    <s v="000057"/>
    <s v="177"/>
    <s v="06"/>
    <s v="30080110521008"/>
    <s v="SAL CURA LING. FRESCA KURAGEL LF"/>
    <n v="0.5"/>
    <n v="1000"/>
    <n v="0"/>
    <n v="1000"/>
    <n v="0"/>
    <n v="0"/>
    <n v="0"/>
    <n v="2.86"/>
    <s v="-"/>
    <n v="0"/>
    <n v="2860"/>
    <d v="2017-02-13T00:00:00"/>
  </r>
  <r>
    <x v="0"/>
    <x v="2"/>
    <x v="2"/>
    <x v="0"/>
    <x v="0"/>
    <s v="011431"/>
    <n v="579"/>
    <s v="01"/>
    <s v="POLE ALIMENTOS LTDA"/>
    <d v="2017-01-17T00:00:00"/>
    <s v="001122"/>
    <s v="000057"/>
    <s v="177"/>
    <s v="07"/>
    <s v="30080062722006"/>
    <s v="KRAKISABOR"/>
    <n v="200.3"/>
    <n v="201.6"/>
    <n v="0"/>
    <n v="201.6"/>
    <n v="0"/>
    <n v="0"/>
    <n v="0"/>
    <n v="15.09"/>
    <s v="-"/>
    <n v="0"/>
    <n v="3042.14"/>
    <d v="2017-02-13T00:00:00"/>
  </r>
  <r>
    <x v="0"/>
    <x v="2"/>
    <x v="2"/>
    <x v="0"/>
    <x v="0"/>
    <s v="011431"/>
    <n v="579"/>
    <s v="01"/>
    <s v="POLE ALIMENTOS LTDA"/>
    <d v="2017-01-17T00:00:00"/>
    <s v="001122"/>
    <s v="000057"/>
    <s v="177"/>
    <s v="08"/>
    <s v="30080230521004"/>
    <s v="KRAKILIFE 9778"/>
    <n v="500"/>
    <n v="500"/>
    <n v="0"/>
    <n v="500"/>
    <n v="0"/>
    <n v="0"/>
    <n v="0"/>
    <n v="21.08"/>
    <s v="-"/>
    <n v="0"/>
    <n v="10540"/>
    <d v="2017-02-13T00:00:00"/>
  </r>
  <r>
    <x v="0"/>
    <x v="2"/>
    <x v="2"/>
    <x v="0"/>
    <x v="0"/>
    <s v="011431"/>
    <n v="579"/>
    <s v="01"/>
    <s v="POLE ALIMENTOS LTDA"/>
    <d v="2017-01-17T00:00:00"/>
    <s v="001122"/>
    <s v="000057"/>
    <s v="177"/>
    <s v="09"/>
    <s v="30080062721024"/>
    <s v="PASTA PIMENTA VERMELHA 3332"/>
    <n v="0"/>
    <n v="200"/>
    <n v="0"/>
    <n v="200"/>
    <n v="0"/>
    <n v="0"/>
    <n v="0"/>
    <n v="7.6"/>
    <s v="-"/>
    <n v="0"/>
    <n v="1520"/>
    <d v="2017-02-13T00:00:00"/>
  </r>
  <r>
    <x v="0"/>
    <x v="2"/>
    <x v="2"/>
    <x v="0"/>
    <x v="0"/>
    <s v="011431"/>
    <n v="579"/>
    <s v="01"/>
    <s v="POLE ALIMENTOS LTDA"/>
    <d v="2017-01-17T00:00:00"/>
    <s v="001122"/>
    <s v="000057"/>
    <s v="177"/>
    <s v="10"/>
    <s v="30080062721031"/>
    <s v="PASTA DE ALHO 1000"/>
    <n v="480"/>
    <n v="500"/>
    <n v="0"/>
    <n v="500"/>
    <n v="0"/>
    <n v="0"/>
    <n v="0"/>
    <n v="15.45"/>
    <s v="-"/>
    <n v="0"/>
    <n v="7725"/>
    <d v="2017-02-13T00:00:00"/>
  </r>
  <r>
    <x v="0"/>
    <x v="2"/>
    <x v="2"/>
    <x v="0"/>
    <x v="0"/>
    <s v="011431"/>
    <n v="579"/>
    <s v="01"/>
    <s v="POLE ALIMENTOS LTDA"/>
    <d v="2017-01-17T00:00:00"/>
    <s v="001122"/>
    <s v="000057"/>
    <s v="177"/>
    <s v="11"/>
    <s v="30080110521010"/>
    <s v="PO HUNGARO COMPACTO II"/>
    <n v="300"/>
    <n v="300"/>
    <n v="0"/>
    <n v="300"/>
    <n v="0"/>
    <n v="0"/>
    <n v="0"/>
    <n v="4.07"/>
    <s v="-"/>
    <n v="0"/>
    <n v="1221"/>
    <d v="2017-02-13T00:00:00"/>
  </r>
  <r>
    <x v="0"/>
    <x v="2"/>
    <x v="2"/>
    <x v="0"/>
    <x v="0"/>
    <s v="011448"/>
    <n v="649"/>
    <s v="03"/>
    <s v="COOPERATIVA CENTRAL AURORA ALIMENTOS"/>
    <d v="2017-01-18T00:00:00"/>
    <s v="000001"/>
    <s v="000026"/>
    <s v="008"/>
    <s v="01"/>
    <s v="30080062741001"/>
    <s v="COND. CORTES SUINOS TEMP. 3164 (2) - 20635"/>
    <n v="0"/>
    <n v="100"/>
    <n v="0"/>
    <n v="100"/>
    <n v="0"/>
    <n v="0"/>
    <n v="0"/>
    <n v="26.71"/>
    <s v="-"/>
    <n v="0"/>
    <n v="2671"/>
    <d v="2017-02-13T00:00:00"/>
  </r>
  <r>
    <x v="0"/>
    <x v="2"/>
    <x v="2"/>
    <x v="0"/>
    <x v="0"/>
    <s v="011451"/>
    <n v="551"/>
    <s v="07"/>
    <s v="SEARA ALIMENTOS LTDA"/>
    <d v="2017-01-18T00:00:00"/>
    <s v="000715"/>
    <s v="000057"/>
    <s v="030"/>
    <s v="01"/>
    <s v="30080061341004"/>
    <s v="COND. LINGUICA TOSCANA CONC. 505 - 200220"/>
    <n v="-301.5"/>
    <n v="1250"/>
    <n v="0"/>
    <n v="1250"/>
    <n v="0"/>
    <n v="0"/>
    <n v="0"/>
    <n v="6.26"/>
    <s v="-"/>
    <n v="0"/>
    <n v="7825"/>
    <d v="2017-02-08T00:00:00"/>
  </r>
  <r>
    <x v="0"/>
    <x v="2"/>
    <x v="2"/>
    <x v="0"/>
    <x v="0"/>
    <s v="011452"/>
    <n v="551"/>
    <s v="13"/>
    <s v="SEARA ALIMENTOS LTDA"/>
    <d v="2017-01-18T00:00:00"/>
    <s v="000715"/>
    <s v="000057"/>
    <s v="030"/>
    <s v="01"/>
    <s v="30080062551001"/>
    <s v="COND. PREP. SALSICHA 4459  - 327512"/>
    <n v="2800"/>
    <n v="2000"/>
    <n v="0"/>
    <n v="2000"/>
    <n v="0"/>
    <n v="0"/>
    <n v="0"/>
    <n v="9.98"/>
    <s v="-"/>
    <n v="0"/>
    <n v="19965.599999999999"/>
    <d v="2017-02-08T00:00:00"/>
  </r>
  <r>
    <x v="0"/>
    <x v="2"/>
    <x v="2"/>
    <x v="0"/>
    <x v="0"/>
    <s v="011453"/>
    <n v="551"/>
    <s v="01"/>
    <s v="SEARA ALIMENTOS LTDA"/>
    <d v="2017-01-18T00:00:00"/>
    <s v="000715"/>
    <s v="000026"/>
    <s v="030"/>
    <s v="01"/>
    <s v="30080061341004"/>
    <s v="COND. LINGUICA TOSCANA CONC. 505 - 200220"/>
    <n v="-1551.5"/>
    <n v="3000"/>
    <n v="0"/>
    <n v="3000"/>
    <n v="0"/>
    <n v="0"/>
    <n v="0"/>
    <n v="6.26"/>
    <s v="-"/>
    <n v="0"/>
    <n v="18780"/>
    <d v="2017-02-10T00:00:00"/>
  </r>
  <r>
    <x v="0"/>
    <x v="2"/>
    <x v="2"/>
    <x v="0"/>
    <x v="0"/>
    <s v="011453"/>
    <n v="551"/>
    <s v="01"/>
    <s v="SEARA ALIMENTOS LTDA"/>
    <d v="2017-01-18T00:00:00"/>
    <s v="000715"/>
    <s v="000026"/>
    <s v="030"/>
    <s v="02"/>
    <s v="30080061721003"/>
    <s v="COND. PATE GRILL 4347 CONC. - 363661"/>
    <n v="75"/>
    <n v="75"/>
    <n v="0"/>
    <n v="75"/>
    <n v="0"/>
    <n v="0"/>
    <n v="0"/>
    <n v="31.14"/>
    <s v="-"/>
    <n v="0"/>
    <n v="2335.5"/>
    <d v="2017-02-10T00:00:00"/>
  </r>
  <r>
    <x v="0"/>
    <x v="2"/>
    <x v="2"/>
    <x v="0"/>
    <x v="0"/>
    <s v="011453"/>
    <n v="551"/>
    <s v="01"/>
    <s v="SEARA ALIMENTOS LTDA"/>
    <d v="2017-01-18T00:00:00"/>
    <s v="000715"/>
    <s v="000026"/>
    <s v="030"/>
    <s v="03"/>
    <s v="30080061721001"/>
    <s v="COND. PATE ERVAS FINAS 4358-3 - 363662"/>
    <n v="250"/>
    <n v="50"/>
    <n v="0"/>
    <n v="50"/>
    <n v="0"/>
    <n v="0"/>
    <n v="0"/>
    <n v="20.190000000000001"/>
    <s v="-"/>
    <n v="0"/>
    <n v="1009.5"/>
    <d v="2017-02-10T00:00:00"/>
  </r>
  <r>
    <x v="0"/>
    <x v="2"/>
    <x v="2"/>
    <x v="0"/>
    <x v="0"/>
    <s v="011453"/>
    <n v="551"/>
    <s v="01"/>
    <s v="SEARA ALIMENTOS LTDA"/>
    <d v="2017-01-18T00:00:00"/>
    <s v="000715"/>
    <s v="000026"/>
    <s v="030"/>
    <s v="04"/>
    <s v="30080062721026"/>
    <s v="PIMENTA BRANCA PO C/SAL 3358 - 248800"/>
    <n v="2472"/>
    <n v="1500"/>
    <n v="0"/>
    <n v="1500"/>
    <n v="0"/>
    <n v="0"/>
    <n v="0"/>
    <n v="2.63"/>
    <s v="-"/>
    <n v="0"/>
    <n v="3945"/>
    <d v="2017-02-10T00:00:00"/>
  </r>
  <r>
    <x v="0"/>
    <x v="3"/>
    <x v="2"/>
    <x v="0"/>
    <x v="0"/>
    <s v="011470"/>
    <n v="649"/>
    <s v="03"/>
    <s v="COOPERATIVA CENTRAL AURORA ALIMENTOS"/>
    <d v="2017-01-18T00:00:00"/>
    <s v="000001"/>
    <s v="000026"/>
    <s v="008"/>
    <s v="01"/>
    <s v="30080091821010"/>
    <s v="CORANTE NATURAL DE URUCUM 3600  -21086"/>
    <n v="616"/>
    <n v="990"/>
    <n v="0"/>
    <n v="990"/>
    <n v="990"/>
    <n v="0"/>
    <n v="0"/>
    <n v="37.5"/>
    <s v="-"/>
    <n v="0"/>
    <n v="37125"/>
    <d v="2017-02-06T00:00:00"/>
  </r>
  <r>
    <x v="0"/>
    <x v="3"/>
    <x v="2"/>
    <x v="0"/>
    <x v="0"/>
    <s v="011471"/>
    <n v="649"/>
    <s v="03"/>
    <s v="COOPERATIVA CENTRAL AURORA ALIMENTOS"/>
    <d v="2017-01-18T00:00:00"/>
    <s v="000001"/>
    <s v="000026"/>
    <s v="008"/>
    <s v="01"/>
    <s v="30080091821010"/>
    <s v="CORANTE NATURAL DE URUCUM 3600  -21086"/>
    <n v="616"/>
    <n v="990"/>
    <n v="0"/>
    <n v="990"/>
    <n v="0"/>
    <n v="0"/>
    <n v="0"/>
    <n v="37.5"/>
    <s v="-"/>
    <n v="0"/>
    <n v="37125"/>
    <d v="2017-02-20T00:00:00"/>
  </r>
  <r>
    <x v="0"/>
    <x v="2"/>
    <x v="2"/>
    <x v="0"/>
    <x v="0"/>
    <s v="011472"/>
    <n v="1088"/>
    <s v="01"/>
    <s v="FRIGOESTRELA S A EM RECUPERACAO JUDICIAL"/>
    <d v="2017-01-18T00:00:00"/>
    <s v="000001"/>
    <s v="000022"/>
    <s v="005"/>
    <s v="01"/>
    <s v="30080162221004"/>
    <s v="KRAKISMOKE FI 9027 PLUS // 606.338"/>
    <n v="1000"/>
    <n v="500"/>
    <n v="0"/>
    <n v="500"/>
    <n v="0"/>
    <n v="0"/>
    <n v="0"/>
    <n v="15.45"/>
    <s v="-"/>
    <n v="0"/>
    <n v="7725"/>
    <d v="2017-02-21T00:00:00"/>
  </r>
  <r>
    <x v="0"/>
    <x v="2"/>
    <x v="2"/>
    <x v="0"/>
    <x v="0"/>
    <s v="011473"/>
    <n v="1088"/>
    <s v="01"/>
    <s v="FRIGOESTRELA S A EM RECUPERACAO JUDICIAL"/>
    <d v="2017-01-18T00:00:00"/>
    <s v="000001"/>
    <s v="000022"/>
    <s v="005"/>
    <s v="01"/>
    <s v="30080162221004"/>
    <s v="KRAKISMOKE FI 9027 PLUS // 606.338"/>
    <n v="500"/>
    <n v="500"/>
    <n v="0"/>
    <n v="500"/>
    <n v="0"/>
    <n v="500"/>
    <n v="0"/>
    <n v="15.45"/>
    <s v="07-LIBERADO POR CREDITO E ESTOQUE PENDENTE/BLOQUEADO"/>
    <n v="0"/>
    <n v="7725"/>
    <d v="2017-02-07T00:00:00"/>
  </r>
  <r>
    <x v="0"/>
    <x v="2"/>
    <x v="2"/>
    <x v="0"/>
    <x v="0"/>
    <s v="011475"/>
    <n v="2708"/>
    <s v="01"/>
    <s v="SCHILLIFE INDUSTRIA E COMERCIO LTDA - ME"/>
    <d v="2017-01-19T00:00:00"/>
    <s v="002174"/>
    <s v="000022"/>
    <s v="002"/>
    <s v="01"/>
    <s v="30080140721002"/>
    <s v="PRESUNTINA"/>
    <n v="100"/>
    <n v="100"/>
    <n v="0"/>
    <n v="100"/>
    <n v="0"/>
    <n v="0"/>
    <n v="0"/>
    <n v="14.04"/>
    <s v="-"/>
    <n v="0"/>
    <n v="1404"/>
    <d v="2017-01-27T00:00:00"/>
  </r>
  <r>
    <x v="0"/>
    <x v="2"/>
    <x v="2"/>
    <x v="0"/>
    <x v="0"/>
    <s v="011481"/>
    <n v="1213"/>
    <s v="01"/>
    <s v="COPACOL COOPERATIVA AGROINDUSTRIAL CONSO"/>
    <d v="2017-01-19T00:00:00"/>
    <s v="000003"/>
    <s v="000021"/>
    <s v="007"/>
    <s v="01"/>
    <s v="30080052521018"/>
    <s v="COMP. SC SALSICHAO 5279  //  097966"/>
    <n v="0"/>
    <n v="1500"/>
    <n v="0"/>
    <n v="1500"/>
    <n v="0"/>
    <n v="0"/>
    <n v="0"/>
    <n v="8.5"/>
    <s v="-"/>
    <n v="0"/>
    <n v="12750"/>
    <d v="2017-02-17T00:00:00"/>
  </r>
  <r>
    <x v="0"/>
    <x v="2"/>
    <x v="2"/>
    <x v="0"/>
    <x v="0"/>
    <s v="011483"/>
    <n v="1213"/>
    <s v="01"/>
    <s v="COPACOL COOPERATIVA AGROINDUSTRIAL CONSO"/>
    <d v="2017-01-19T00:00:00"/>
    <s v="000003"/>
    <s v="000021"/>
    <s v="007"/>
    <s v="01"/>
    <s v="30080052521018"/>
    <s v="COMP. SC SALSICHAO 5279  //  097966"/>
    <n v="-1500"/>
    <n v="1500"/>
    <n v="0"/>
    <n v="1500"/>
    <n v="0"/>
    <n v="0"/>
    <n v="0"/>
    <n v="8.5"/>
    <s v="-"/>
    <n v="0"/>
    <n v="12750"/>
    <d v="2017-03-09T00:00:00"/>
  </r>
  <r>
    <x v="0"/>
    <x v="2"/>
    <x v="2"/>
    <x v="0"/>
    <x v="0"/>
    <s v="011486"/>
    <n v="359"/>
    <s v="01"/>
    <s v="RIO BRANCO ALIMENTOS S/A"/>
    <d v="2017-01-19T00:00:00"/>
    <s v="000537"/>
    <s v="000027"/>
    <s v="007"/>
    <s v="01"/>
    <s v="30080062761003"/>
    <s v="TEMP. P/FRANGO DESFIADO 2426"/>
    <n v="0"/>
    <n v="100.8"/>
    <n v="0"/>
    <n v="100.8"/>
    <n v="0"/>
    <n v="0"/>
    <n v="0"/>
    <n v="31.4"/>
    <s v="-"/>
    <n v="0"/>
    <n v="3165.12"/>
    <d v="2017-03-03T00:00:00"/>
  </r>
  <r>
    <x v="0"/>
    <x v="2"/>
    <x v="2"/>
    <x v="0"/>
    <x v="0"/>
    <s v="011487"/>
    <n v="359"/>
    <s v="01"/>
    <s v="RIO BRANCO ALIMENTOS S/A"/>
    <d v="2017-01-19T00:00:00"/>
    <s v="000537"/>
    <s v="000027"/>
    <s v="007"/>
    <s v="01"/>
    <s v="30080062761003"/>
    <s v="TEMP. P/FRANGO DESFIADO 2426"/>
    <n v="-100.8"/>
    <n v="100.8"/>
    <n v="0"/>
    <n v="100.8"/>
    <n v="0"/>
    <n v="0"/>
    <n v="0"/>
    <n v="31.4"/>
    <s v="-"/>
    <n v="0"/>
    <n v="3165.12"/>
    <d v="2017-03-30T00:00:00"/>
  </r>
  <r>
    <x v="0"/>
    <x v="2"/>
    <x v="2"/>
    <x v="0"/>
    <x v="0"/>
    <s v="011491"/>
    <n v="1157"/>
    <s v="01"/>
    <s v="FRIGORIFICO MARBA LTDA"/>
    <d v="2017-01-19T00:00:00"/>
    <s v="000001"/>
    <s v="000025"/>
    <s v="007"/>
    <s v="01"/>
    <s v="30080110521027"/>
    <s v="PO HUNGARO PLUS 9137"/>
    <n v="1000"/>
    <n v="1000"/>
    <n v="0"/>
    <n v="1000"/>
    <n v="0"/>
    <n v="0"/>
    <n v="0"/>
    <n v="3.12"/>
    <s v="-"/>
    <n v="0"/>
    <n v="3120"/>
    <d v="2017-02-03T00:00:00"/>
  </r>
  <r>
    <x v="0"/>
    <x v="2"/>
    <x v="2"/>
    <x v="0"/>
    <x v="0"/>
    <s v="011492"/>
    <n v="1157"/>
    <s v="01"/>
    <s v="FRIGORIFICO MARBA LTDA"/>
    <d v="2017-01-19T00:00:00"/>
    <s v="000001"/>
    <s v="000025"/>
    <s v="007"/>
    <s v="01"/>
    <s v="30080110521027"/>
    <s v="PO HUNGARO PLUS 9137"/>
    <n v="0"/>
    <n v="1000"/>
    <n v="0"/>
    <n v="1000"/>
    <n v="0"/>
    <n v="0"/>
    <n v="0"/>
    <n v="3.12"/>
    <s v="-"/>
    <n v="0"/>
    <n v="3120"/>
    <d v="2017-02-15T00:00:00"/>
  </r>
  <r>
    <x v="0"/>
    <x v="2"/>
    <x v="2"/>
    <x v="0"/>
    <x v="0"/>
    <s v="011493"/>
    <n v="1157"/>
    <s v="01"/>
    <s v="FRIGORIFICO MARBA LTDA"/>
    <d v="2017-01-19T00:00:00"/>
    <s v="000001"/>
    <s v="000025"/>
    <s v="007"/>
    <s v="01"/>
    <s v="30080110521027"/>
    <s v="PO HUNGARO PLUS 9137"/>
    <n v="-1000"/>
    <n v="1000"/>
    <n v="0"/>
    <n v="1000"/>
    <n v="0"/>
    <n v="0"/>
    <n v="0"/>
    <n v="3.12"/>
    <s v="-"/>
    <n v="0"/>
    <n v="3120"/>
    <d v="2017-03-02T00:00:00"/>
  </r>
  <r>
    <x v="0"/>
    <x v="1"/>
    <x v="1"/>
    <x v="0"/>
    <x v="0"/>
    <s v="011501"/>
    <n v="876"/>
    <s v="02"/>
    <s v="SUBARASHII SORVETES LTDA - ME"/>
    <d v="2017-01-19T00:00:00"/>
    <s v="000333"/>
    <s v="000057"/>
    <s v="005"/>
    <s v="01"/>
    <s v="30090282310001"/>
    <s v="BASE KRAKI SZ 100"/>
    <n v="400"/>
    <n v="200"/>
    <n v="0"/>
    <n v="200"/>
    <n v="0"/>
    <n v="0"/>
    <n v="0"/>
    <n v="25"/>
    <s v="-"/>
    <n v="0"/>
    <n v="5000"/>
    <d v="2017-02-15T00:00:00"/>
  </r>
  <r>
    <x v="0"/>
    <x v="1"/>
    <x v="1"/>
    <x v="0"/>
    <x v="0"/>
    <s v="011506"/>
    <n v="876"/>
    <s v="02"/>
    <s v="SUBARASHII SORVETES LTDA - ME"/>
    <d v="2017-01-20T00:00:00"/>
    <s v="000415"/>
    <s v="000057"/>
    <s v="005"/>
    <s v="01"/>
    <s v="30090282310001"/>
    <s v="BASE KRAKI SZ 100"/>
    <n v="200"/>
    <n v="200"/>
    <n v="0"/>
    <n v="200"/>
    <n v="0"/>
    <n v="0"/>
    <n v="0"/>
    <n v="25"/>
    <s v="-"/>
    <n v="0"/>
    <n v="5000"/>
    <d v="2017-02-09T00:00:00"/>
  </r>
  <r>
    <x v="0"/>
    <x v="2"/>
    <x v="2"/>
    <x v="0"/>
    <x v="0"/>
    <s v="011507"/>
    <n v="1034"/>
    <s v="01"/>
    <s v="AVIVAR ALIMENTOS LTDA"/>
    <d v="2017-01-20T00:00:00"/>
    <s v="000020"/>
    <s v="000027"/>
    <s v="052"/>
    <s v="02"/>
    <s v="30080061321003"/>
    <s v="CONDIMENTO LINGUICA MISTA 0,4%"/>
    <n v="230"/>
    <n v="260"/>
    <n v="0"/>
    <n v="260"/>
    <n v="0"/>
    <n v="0"/>
    <n v="0"/>
    <n v="12.78"/>
    <s v="-"/>
    <n v="0"/>
    <n v="3322.8"/>
    <d v="2017-03-07T00:00:00"/>
  </r>
  <r>
    <x v="0"/>
    <x v="3"/>
    <x v="2"/>
    <x v="0"/>
    <x v="0"/>
    <s v="011514"/>
    <n v="1213"/>
    <s v="01"/>
    <s v="COPACOL COOPERATIVA AGROINDUSTRIAL CONSO"/>
    <d v="2017-01-20T00:00:00"/>
    <s v="000003"/>
    <s v="000021"/>
    <s v="007"/>
    <s v="01"/>
    <s v="30080091822009"/>
    <s v="CORANTE NATURAL URUCUM 1800  //  128735"/>
    <n v="440"/>
    <n v="3014"/>
    <n v="0"/>
    <n v="3014"/>
    <n v="0"/>
    <n v="0"/>
    <n v="0"/>
    <n v="22.25"/>
    <s v="-"/>
    <n v="0"/>
    <n v="67061.5"/>
    <d v="2017-02-24T00:00:00"/>
  </r>
  <r>
    <x v="0"/>
    <x v="3"/>
    <x v="2"/>
    <x v="0"/>
    <x v="0"/>
    <s v="011515"/>
    <n v="1213"/>
    <s v="01"/>
    <s v="COPACOL COOPERATIVA AGROINDUSTRIAL CONSO"/>
    <d v="2017-01-20T00:00:00"/>
    <s v="000003"/>
    <s v="000021"/>
    <s v="007"/>
    <s v="01"/>
    <s v="30080091822009"/>
    <s v="CORANTE NATURAL URUCUM 1800  //  128735"/>
    <n v="-2574"/>
    <n v="3014"/>
    <n v="0"/>
    <n v="3014"/>
    <n v="0"/>
    <n v="0"/>
    <n v="0"/>
    <n v="22.25"/>
    <s v="-"/>
    <n v="0"/>
    <n v="67061.5"/>
    <d v="2017-03-07T00:00:00"/>
  </r>
  <r>
    <x v="0"/>
    <x v="3"/>
    <x v="2"/>
    <x v="0"/>
    <x v="0"/>
    <s v="011516"/>
    <n v="1213"/>
    <s v="01"/>
    <s v="COPACOL COOPERATIVA AGROINDUSTRIAL CONSO"/>
    <d v="2017-01-20T00:00:00"/>
    <s v="000003"/>
    <s v="000021"/>
    <s v="007"/>
    <s v="01"/>
    <s v="30080091822009"/>
    <s v="CORANTE NATURAL URUCUM 1800  //  128735"/>
    <n v="-5588"/>
    <n v="3014"/>
    <n v="0"/>
    <n v="3014"/>
    <n v="0"/>
    <n v="0"/>
    <n v="0"/>
    <n v="22.25"/>
    <s v="-"/>
    <n v="0"/>
    <n v="67061.5"/>
    <d v="2017-03-14T00:00:00"/>
  </r>
  <r>
    <x v="0"/>
    <x v="2"/>
    <x v="2"/>
    <x v="0"/>
    <x v="0"/>
    <s v="011522"/>
    <n v="1216"/>
    <s v="01"/>
    <s v="FRIMESA COOPERATIVA CENTRAL"/>
    <d v="2017-01-20T00:00:00"/>
    <s v="000003"/>
    <s v="000021"/>
    <s v="007"/>
    <s v="01"/>
    <s v="30080132621001"/>
    <s v="ESPESSANTE P/FINS ALIM. 8020 PLUS    / 002166"/>
    <n v="1000"/>
    <n v="500"/>
    <n v="0"/>
    <n v="500"/>
    <n v="0"/>
    <n v="0"/>
    <n v="0"/>
    <n v="23.8"/>
    <s v="-"/>
    <n v="0"/>
    <n v="11900"/>
    <d v="2017-02-09T00:00:00"/>
  </r>
  <r>
    <x v="0"/>
    <x v="2"/>
    <x v="2"/>
    <x v="0"/>
    <x v="0"/>
    <s v="011522"/>
    <n v="1216"/>
    <s v="01"/>
    <s v="FRIMESA COOPERATIVA CENTRAL"/>
    <d v="2017-01-20T00:00:00"/>
    <s v="000003"/>
    <s v="000021"/>
    <s v="007"/>
    <s v="02"/>
    <s v="30080172721010"/>
    <s v="COND. DEFUMAX LIQUIDO  // 002391"/>
    <n v="1380"/>
    <n v="500"/>
    <n v="0"/>
    <n v="500"/>
    <n v="0"/>
    <n v="0"/>
    <n v="0"/>
    <n v="8.9"/>
    <s v="-"/>
    <n v="0"/>
    <n v="4450"/>
    <d v="2017-02-09T00:00:00"/>
  </r>
  <r>
    <x v="0"/>
    <x v="2"/>
    <x v="2"/>
    <x v="0"/>
    <x v="0"/>
    <s v="011522"/>
    <n v="1216"/>
    <s v="01"/>
    <s v="FRIMESA COOPERATIVA CENTRAL"/>
    <d v="2017-01-20T00:00:00"/>
    <s v="000003"/>
    <s v="000021"/>
    <s v="007"/>
    <s v="03"/>
    <s v="30080061621012"/>
    <s v="COND. MORTADELA 4413    //002395"/>
    <n v="210"/>
    <n v="105"/>
    <n v="0"/>
    <n v="105"/>
    <n v="0"/>
    <n v="0"/>
    <n v="0"/>
    <n v="20.5"/>
    <s v="-"/>
    <n v="0"/>
    <n v="2152.5"/>
    <d v="2017-02-09T00:00:00"/>
  </r>
  <r>
    <x v="0"/>
    <x v="2"/>
    <x v="2"/>
    <x v="0"/>
    <x v="0"/>
    <s v="011522"/>
    <n v="1216"/>
    <s v="01"/>
    <s v="FRIMESA COOPERATIVA CENTRAL"/>
    <d v="2017-01-20T00:00:00"/>
    <s v="000003"/>
    <s v="000021"/>
    <s v="007"/>
    <s v="04"/>
    <s v="30080062141004"/>
    <s v="COND. PRESUNTO 1220   // 006569"/>
    <n v="400"/>
    <n v="200"/>
    <n v="0"/>
    <n v="200"/>
    <n v="0"/>
    <n v="0"/>
    <n v="0"/>
    <n v="17.5"/>
    <s v="-"/>
    <n v="0"/>
    <n v="3500"/>
    <d v="2017-02-09T00:00:00"/>
  </r>
  <r>
    <x v="0"/>
    <x v="2"/>
    <x v="2"/>
    <x v="0"/>
    <x v="0"/>
    <s v="011522"/>
    <n v="1216"/>
    <s v="01"/>
    <s v="FRIMESA COOPERATIVA CENTRAL"/>
    <d v="2017-01-20T00:00:00"/>
    <s v="000003"/>
    <s v="000021"/>
    <s v="007"/>
    <s v="05"/>
    <s v="30080222622002"/>
    <s v="PROTEX 2001 - SUDCOOP    // 010248"/>
    <n v="2000"/>
    <n v="6000"/>
    <n v="0"/>
    <n v="6000"/>
    <n v="0"/>
    <n v="0"/>
    <n v="0"/>
    <n v="8.8800000000000008"/>
    <s v="-"/>
    <n v="0"/>
    <n v="53280"/>
    <d v="2017-02-09T00:00:00"/>
  </r>
  <r>
    <x v="0"/>
    <x v="2"/>
    <x v="2"/>
    <x v="0"/>
    <x v="0"/>
    <s v="011522"/>
    <n v="1216"/>
    <s v="01"/>
    <s v="FRIMESA COOPERATIVA CENTRAL"/>
    <d v="2017-01-20T00:00:00"/>
    <s v="000003"/>
    <s v="000021"/>
    <s v="007"/>
    <s v="06"/>
    <s v="30080110525007"/>
    <s v="PO HUNGARO V - KRAKI      // 017557"/>
    <n v="3460"/>
    <n v="600"/>
    <n v="0"/>
    <n v="600"/>
    <n v="0"/>
    <n v="0"/>
    <n v="0"/>
    <n v="2.93"/>
    <s v="-"/>
    <n v="0"/>
    <n v="1758"/>
    <d v="2017-02-09T00:00:00"/>
  </r>
  <r>
    <x v="0"/>
    <x v="2"/>
    <x v="2"/>
    <x v="0"/>
    <x v="0"/>
    <s v="011522"/>
    <n v="1216"/>
    <s v="01"/>
    <s v="FRIMESA COOPERATIVA CENTRAL"/>
    <d v="2017-01-20T00:00:00"/>
    <s v="000003"/>
    <s v="000021"/>
    <s v="007"/>
    <s v="07"/>
    <s v="30080222621010"/>
    <s v="PROGEL N 9800       //035549"/>
    <n v="725"/>
    <n v="2000"/>
    <n v="0"/>
    <n v="2000"/>
    <n v="0"/>
    <n v="0"/>
    <n v="0"/>
    <n v="9.08"/>
    <s v="-"/>
    <n v="0"/>
    <n v="18160"/>
    <d v="2017-02-09T00:00:00"/>
  </r>
  <r>
    <x v="0"/>
    <x v="2"/>
    <x v="2"/>
    <x v="0"/>
    <x v="0"/>
    <s v="011522"/>
    <n v="1216"/>
    <s v="01"/>
    <s v="FRIMESA COOPERATIVA CENTRAL"/>
    <d v="2017-01-20T00:00:00"/>
    <s v="000003"/>
    <s v="000021"/>
    <s v="007"/>
    <s v="08"/>
    <s v="30080061223028"/>
    <s v="COND. PAIO S     //002396"/>
    <n v="60"/>
    <n v="60"/>
    <n v="0"/>
    <n v="60"/>
    <n v="0"/>
    <n v="0"/>
    <n v="0"/>
    <n v="4.8"/>
    <s v="-"/>
    <n v="0"/>
    <n v="288"/>
    <d v="2017-02-09T00:00:00"/>
  </r>
  <r>
    <x v="0"/>
    <x v="2"/>
    <x v="2"/>
    <x v="0"/>
    <x v="0"/>
    <s v="011522"/>
    <n v="1216"/>
    <s v="01"/>
    <s v="FRIMESA COOPERATIVA CENTRAL"/>
    <d v="2017-01-20T00:00:00"/>
    <s v="000003"/>
    <s v="000021"/>
    <s v="007"/>
    <s v="09"/>
    <s v="30080051651006"/>
    <s v="MIX PRODUTOS CARNEOS 9950    //051239"/>
    <n v="-19806.400000000001"/>
    <n v="100"/>
    <n v="0"/>
    <n v="100"/>
    <n v="0"/>
    <n v="0"/>
    <n v="0"/>
    <n v="13"/>
    <s v="-"/>
    <n v="0"/>
    <n v="1300"/>
    <d v="2017-02-09T00:00:00"/>
  </r>
  <r>
    <x v="0"/>
    <x v="2"/>
    <x v="2"/>
    <x v="0"/>
    <x v="0"/>
    <s v="011522"/>
    <n v="1216"/>
    <s v="01"/>
    <s v="FRIMESA COOPERATIVA CENTRAL"/>
    <d v="2017-01-20T00:00:00"/>
    <s v="000003"/>
    <s v="000021"/>
    <s v="007"/>
    <s v="10"/>
    <s v="30080061221013"/>
    <s v="COND. LINGUICA CALABRESA 4077 //006570"/>
    <n v="300"/>
    <n v="300"/>
    <n v="0"/>
    <n v="300"/>
    <n v="0"/>
    <n v="0"/>
    <n v="0"/>
    <n v="5.56"/>
    <s v="-"/>
    <n v="0"/>
    <n v="1668"/>
    <d v="2017-02-09T00:00:00"/>
  </r>
  <r>
    <x v="0"/>
    <x v="2"/>
    <x v="2"/>
    <x v="0"/>
    <x v="0"/>
    <s v="011522"/>
    <n v="1216"/>
    <s v="01"/>
    <s v="FRIMESA COOPERATIVA CENTRAL"/>
    <d v="2017-01-20T00:00:00"/>
    <s v="000003"/>
    <s v="000021"/>
    <s v="007"/>
    <s v="11"/>
    <s v="30080062441001"/>
    <s v="COND. SALAME C/LIMAO 4249            //019621"/>
    <n v="50"/>
    <n v="50"/>
    <n v="0"/>
    <n v="50"/>
    <n v="0"/>
    <n v="0"/>
    <n v="0"/>
    <n v="32"/>
    <s v="-"/>
    <n v="0"/>
    <n v="1600"/>
    <d v="2017-02-09T00:00:00"/>
  </r>
  <r>
    <x v="0"/>
    <x v="2"/>
    <x v="2"/>
    <x v="0"/>
    <x v="0"/>
    <s v="011523"/>
    <n v="551"/>
    <s v="06"/>
    <s v="SEARA ALIMENTOS LTDA"/>
    <d v="2017-01-20T00:00:00"/>
    <s v="000715"/>
    <s v="000057"/>
    <s v="030"/>
    <s v="01"/>
    <s v="30080061221016"/>
    <s v="COND. LINGUICA CALABRESA CURADA 4750 - 443611"/>
    <n v="0"/>
    <n v="200"/>
    <n v="0"/>
    <n v="200"/>
    <n v="0"/>
    <n v="0"/>
    <n v="0"/>
    <n v="5.2"/>
    <s v="-"/>
    <n v="0"/>
    <n v="1040.98"/>
    <d v="2017-03-03T00:00:00"/>
  </r>
  <r>
    <x v="0"/>
    <x v="2"/>
    <x v="2"/>
    <x v="0"/>
    <x v="0"/>
    <s v="011525"/>
    <n v="1216"/>
    <s v="01"/>
    <s v="FRIMESA COOPERATIVA CENTRAL"/>
    <d v="2017-01-20T00:00:00"/>
    <s v="000003"/>
    <s v="000021"/>
    <s v="007"/>
    <s v="01"/>
    <s v="30080132621001"/>
    <s v="ESPESSANTE P/FINS ALIM. 8020 PLUS    / 002166"/>
    <n v="500"/>
    <n v="500"/>
    <n v="0"/>
    <n v="500"/>
    <n v="0"/>
    <n v="0"/>
    <n v="0"/>
    <n v="23.8"/>
    <s v="-"/>
    <n v="0"/>
    <n v="11900"/>
    <d v="2017-02-16T00:00:00"/>
  </r>
  <r>
    <x v="0"/>
    <x v="2"/>
    <x v="2"/>
    <x v="0"/>
    <x v="0"/>
    <s v="011525"/>
    <n v="1216"/>
    <s v="01"/>
    <s v="FRIMESA COOPERATIVA CENTRAL"/>
    <d v="2017-01-20T00:00:00"/>
    <s v="000003"/>
    <s v="000021"/>
    <s v="007"/>
    <s v="02"/>
    <s v="30080172721010"/>
    <s v="COND. DEFUMAX LIQUIDO  // 002391"/>
    <n v="880"/>
    <n v="500"/>
    <n v="0"/>
    <n v="500"/>
    <n v="0"/>
    <n v="0"/>
    <n v="0"/>
    <n v="8.9"/>
    <s v="-"/>
    <n v="0"/>
    <n v="4450"/>
    <d v="2017-02-16T00:00:00"/>
  </r>
  <r>
    <x v="0"/>
    <x v="2"/>
    <x v="2"/>
    <x v="0"/>
    <x v="0"/>
    <s v="011525"/>
    <n v="1216"/>
    <s v="01"/>
    <s v="FRIMESA COOPERATIVA CENTRAL"/>
    <d v="2017-01-20T00:00:00"/>
    <s v="000003"/>
    <s v="000021"/>
    <s v="007"/>
    <s v="03"/>
    <s v="30080061621012"/>
    <s v="COND. MORTADELA 4413    //002395"/>
    <n v="105"/>
    <n v="105"/>
    <n v="0"/>
    <n v="105"/>
    <n v="0"/>
    <n v="0"/>
    <n v="0"/>
    <n v="20.5"/>
    <s v="-"/>
    <n v="0"/>
    <n v="2152.5"/>
    <d v="2017-02-16T00:00:00"/>
  </r>
  <r>
    <x v="0"/>
    <x v="2"/>
    <x v="2"/>
    <x v="0"/>
    <x v="0"/>
    <s v="011525"/>
    <n v="1216"/>
    <s v="01"/>
    <s v="FRIMESA COOPERATIVA CENTRAL"/>
    <d v="2017-01-20T00:00:00"/>
    <s v="000003"/>
    <s v="000021"/>
    <s v="007"/>
    <s v="04"/>
    <s v="30080062141004"/>
    <s v="COND. PRESUNTO 1220   // 006569"/>
    <n v="200"/>
    <n v="200"/>
    <n v="0"/>
    <n v="200"/>
    <n v="0"/>
    <n v="0"/>
    <n v="0"/>
    <n v="17.5"/>
    <s v="-"/>
    <n v="0"/>
    <n v="3500"/>
    <d v="2017-02-16T00:00:00"/>
  </r>
  <r>
    <x v="0"/>
    <x v="2"/>
    <x v="2"/>
    <x v="0"/>
    <x v="0"/>
    <s v="011525"/>
    <n v="1216"/>
    <s v="01"/>
    <s v="FRIMESA COOPERATIVA CENTRAL"/>
    <d v="2017-01-20T00:00:00"/>
    <s v="000003"/>
    <s v="000021"/>
    <s v="007"/>
    <s v="05"/>
    <s v="30080222622002"/>
    <s v="PROTEX 2001 - SUDCOOP    // 010248"/>
    <n v="-4000"/>
    <n v="6000"/>
    <n v="0"/>
    <n v="6000"/>
    <n v="0"/>
    <n v="0"/>
    <n v="0"/>
    <n v="8.8800000000000008"/>
    <s v="-"/>
    <n v="0"/>
    <n v="53280"/>
    <d v="2017-02-16T00:00:00"/>
  </r>
  <r>
    <x v="0"/>
    <x v="2"/>
    <x v="2"/>
    <x v="0"/>
    <x v="0"/>
    <s v="011525"/>
    <n v="1216"/>
    <s v="01"/>
    <s v="FRIMESA COOPERATIVA CENTRAL"/>
    <d v="2017-01-20T00:00:00"/>
    <s v="000003"/>
    <s v="000021"/>
    <s v="007"/>
    <s v="06"/>
    <s v="30080110525007"/>
    <s v="PO HUNGARO V - KRAKI      // 017557"/>
    <n v="2860"/>
    <n v="600"/>
    <n v="0"/>
    <n v="600"/>
    <n v="0"/>
    <n v="0"/>
    <n v="0"/>
    <n v="2.93"/>
    <s v="-"/>
    <n v="0"/>
    <n v="1758"/>
    <d v="2017-02-16T00:00:00"/>
  </r>
  <r>
    <x v="0"/>
    <x v="2"/>
    <x v="2"/>
    <x v="0"/>
    <x v="0"/>
    <s v="011525"/>
    <n v="1216"/>
    <s v="01"/>
    <s v="FRIMESA COOPERATIVA CENTRAL"/>
    <d v="2017-01-20T00:00:00"/>
    <s v="000003"/>
    <s v="000021"/>
    <s v="007"/>
    <s v="07"/>
    <s v="30080222621010"/>
    <s v="PROGEL N 9800       //035549"/>
    <n v="-1275"/>
    <n v="2000"/>
    <n v="0"/>
    <n v="2000"/>
    <n v="0"/>
    <n v="0"/>
    <n v="0"/>
    <n v="9.08"/>
    <s v="-"/>
    <n v="0"/>
    <n v="18160"/>
    <d v="2017-02-16T00:00:00"/>
  </r>
  <r>
    <x v="0"/>
    <x v="2"/>
    <x v="2"/>
    <x v="0"/>
    <x v="0"/>
    <s v="011525"/>
    <n v="1216"/>
    <s v="01"/>
    <s v="FRIMESA COOPERATIVA CENTRAL"/>
    <d v="2017-01-20T00:00:00"/>
    <s v="000003"/>
    <s v="000021"/>
    <s v="007"/>
    <s v="08"/>
    <s v="30080051651006"/>
    <s v="MIX PRODUTOS CARNEOS 9950"/>
    <n v="-19906.400000000001"/>
    <n v="100"/>
    <n v="0"/>
    <n v="100"/>
    <n v="0"/>
    <n v="0"/>
    <n v="0"/>
    <n v="13"/>
    <s v="-"/>
    <n v="0"/>
    <n v="1300"/>
    <d v="2017-02-16T00:00:00"/>
  </r>
  <r>
    <x v="0"/>
    <x v="2"/>
    <x v="2"/>
    <x v="0"/>
    <x v="0"/>
    <s v="011526"/>
    <n v="1216"/>
    <s v="01"/>
    <s v="FRIMESA COOPERATIVA CENTRAL"/>
    <d v="2017-01-20T00:00:00"/>
    <s v="000003"/>
    <s v="000021"/>
    <s v="007"/>
    <s v="01"/>
    <s v="30080132621001"/>
    <s v="ESPESSANTE P/FINS ALIM. 8020 PLUS    / 002166"/>
    <n v="0"/>
    <n v="500"/>
    <n v="0"/>
    <n v="500"/>
    <n v="0"/>
    <n v="0"/>
    <n v="0"/>
    <n v="23.8"/>
    <s v="-"/>
    <n v="0"/>
    <n v="11900"/>
    <d v="2017-02-23T00:00:00"/>
  </r>
  <r>
    <x v="0"/>
    <x v="2"/>
    <x v="2"/>
    <x v="0"/>
    <x v="0"/>
    <s v="011526"/>
    <n v="1216"/>
    <s v="01"/>
    <s v="FRIMESA COOPERATIVA CENTRAL"/>
    <d v="2017-01-20T00:00:00"/>
    <s v="000003"/>
    <s v="000021"/>
    <s v="007"/>
    <s v="02"/>
    <s v="30080172721010"/>
    <s v="COND. DEFUMAX LIQUIDO  // 002391"/>
    <n v="380"/>
    <n v="500"/>
    <n v="0"/>
    <n v="500"/>
    <n v="0"/>
    <n v="0"/>
    <n v="0"/>
    <n v="8.9"/>
    <s v="-"/>
    <n v="0"/>
    <n v="4450"/>
    <d v="2017-02-23T00:00:00"/>
  </r>
  <r>
    <x v="0"/>
    <x v="2"/>
    <x v="2"/>
    <x v="0"/>
    <x v="0"/>
    <s v="011526"/>
    <n v="1216"/>
    <s v="01"/>
    <s v="FRIMESA COOPERATIVA CENTRAL"/>
    <d v="2017-01-20T00:00:00"/>
    <s v="000003"/>
    <s v="000021"/>
    <s v="007"/>
    <s v="03"/>
    <s v="30080061621012"/>
    <s v="COND. MORTADELA 4413    //002395"/>
    <n v="0"/>
    <n v="105"/>
    <n v="0"/>
    <n v="105"/>
    <n v="0"/>
    <n v="0"/>
    <n v="0"/>
    <n v="20.5"/>
    <s v="-"/>
    <n v="0"/>
    <n v="2152.5"/>
    <d v="2017-02-23T00:00:00"/>
  </r>
  <r>
    <x v="0"/>
    <x v="2"/>
    <x v="2"/>
    <x v="0"/>
    <x v="0"/>
    <s v="011526"/>
    <n v="1216"/>
    <s v="01"/>
    <s v="FRIMESA COOPERATIVA CENTRAL"/>
    <d v="2017-01-20T00:00:00"/>
    <s v="000003"/>
    <s v="000021"/>
    <s v="007"/>
    <s v="04"/>
    <s v="30080062141004"/>
    <s v="COND. PRESUNTO 1220   // 006569"/>
    <n v="0"/>
    <n v="200"/>
    <n v="0"/>
    <n v="200"/>
    <n v="0"/>
    <n v="0"/>
    <n v="0"/>
    <n v="17.5"/>
    <s v="-"/>
    <n v="0"/>
    <n v="3500"/>
    <d v="2017-02-23T00:00:00"/>
  </r>
  <r>
    <x v="0"/>
    <x v="2"/>
    <x v="2"/>
    <x v="0"/>
    <x v="0"/>
    <s v="011526"/>
    <n v="1216"/>
    <s v="01"/>
    <s v="FRIMESA COOPERATIVA CENTRAL"/>
    <d v="2017-01-20T00:00:00"/>
    <s v="000003"/>
    <s v="000021"/>
    <s v="007"/>
    <s v="05"/>
    <s v="30080222622002"/>
    <s v="PROTEX 2001 - SUDCOOP    // 010248"/>
    <n v="-10000"/>
    <n v="6000"/>
    <n v="0"/>
    <n v="6000"/>
    <n v="0"/>
    <n v="0"/>
    <n v="0"/>
    <n v="8.8800000000000008"/>
    <s v="-"/>
    <n v="0"/>
    <n v="53280"/>
    <d v="2017-02-23T00:00:00"/>
  </r>
  <r>
    <x v="0"/>
    <x v="2"/>
    <x v="2"/>
    <x v="0"/>
    <x v="0"/>
    <s v="011526"/>
    <n v="1216"/>
    <s v="01"/>
    <s v="FRIMESA COOPERATIVA CENTRAL"/>
    <d v="2017-01-20T00:00:00"/>
    <s v="000003"/>
    <s v="000021"/>
    <s v="007"/>
    <s v="06"/>
    <s v="30080110525007"/>
    <s v="PO HUNGARO V - KRAKI      // 017557"/>
    <n v="2260"/>
    <n v="600"/>
    <n v="0"/>
    <n v="600"/>
    <n v="0"/>
    <n v="0"/>
    <n v="0"/>
    <n v="2.93"/>
    <s v="-"/>
    <n v="0"/>
    <n v="1758"/>
    <d v="2017-02-23T00:00:00"/>
  </r>
  <r>
    <x v="0"/>
    <x v="2"/>
    <x v="2"/>
    <x v="0"/>
    <x v="0"/>
    <s v="011526"/>
    <n v="1216"/>
    <s v="01"/>
    <s v="FRIMESA COOPERATIVA CENTRAL"/>
    <d v="2017-01-20T00:00:00"/>
    <s v="000003"/>
    <s v="000021"/>
    <s v="007"/>
    <s v="07"/>
    <s v="30080222621010"/>
    <s v="PROGEL N 9800       //035549"/>
    <n v="-3275"/>
    <n v="2000"/>
    <n v="0"/>
    <n v="2000"/>
    <n v="0"/>
    <n v="0"/>
    <n v="0"/>
    <n v="9.08"/>
    <s v="-"/>
    <n v="0"/>
    <n v="18160"/>
    <d v="2017-02-23T00:00:00"/>
  </r>
  <r>
    <x v="0"/>
    <x v="2"/>
    <x v="2"/>
    <x v="0"/>
    <x v="0"/>
    <s v="011530"/>
    <n v="670"/>
    <s v="01"/>
    <s v="COOPERATIVA DOS SUINOCULTORES DE ENCANTADO"/>
    <d v="2017-01-20T00:00:00"/>
    <s v="001135"/>
    <s v="000023"/>
    <s v="007"/>
    <s v="01"/>
    <s v="30080140721005"/>
    <s v="KRAKOLINE VIS"/>
    <n v="100"/>
    <n v="100"/>
    <n v="0"/>
    <n v="100"/>
    <n v="0"/>
    <n v="0"/>
    <n v="0"/>
    <n v="16.100000000000001"/>
    <s v="-"/>
    <n v="0"/>
    <n v="1610"/>
    <d v="2017-02-17T00:00:00"/>
  </r>
  <r>
    <x v="0"/>
    <x v="2"/>
    <x v="2"/>
    <x v="0"/>
    <x v="0"/>
    <s v="011531"/>
    <n v="670"/>
    <s v="01"/>
    <s v="COOPERATIVA DOS SUINOCULTORES DE ENCANTADO"/>
    <d v="2017-01-20T00:00:00"/>
    <s v="001135"/>
    <s v="000023"/>
    <s v="007"/>
    <s v="01"/>
    <s v="30080140721005"/>
    <s v="KRAKOLINE VIS"/>
    <n v="0"/>
    <n v="100"/>
    <n v="0"/>
    <n v="100"/>
    <n v="0"/>
    <n v="0"/>
    <n v="0"/>
    <n v="16.100000000000001"/>
    <s v="-"/>
    <n v="0"/>
    <n v="1610"/>
    <d v="2017-03-08T00:00:00"/>
  </r>
  <r>
    <x v="0"/>
    <x v="2"/>
    <x v="2"/>
    <x v="0"/>
    <x v="0"/>
    <s v="011532"/>
    <n v="670"/>
    <s v="01"/>
    <s v="COOPERATIVA DOS SUINOCULTORES DE ENCANTADO"/>
    <d v="2017-01-20T00:00:00"/>
    <s v="001135"/>
    <s v="000023"/>
    <s v="007"/>
    <s v="01"/>
    <s v="30080140721005"/>
    <s v="KRAKOLINE VIS"/>
    <n v="-100"/>
    <n v="100"/>
    <n v="0"/>
    <n v="100"/>
    <n v="0"/>
    <n v="0"/>
    <n v="0"/>
    <n v="16.100000000000001"/>
    <s v="-"/>
    <n v="0"/>
    <n v="1610"/>
    <d v="2017-03-24T00:00:00"/>
  </r>
  <r>
    <x v="0"/>
    <x v="2"/>
    <x v="2"/>
    <x v="0"/>
    <x v="0"/>
    <s v="011535"/>
    <n v="1228"/>
    <s v="01"/>
    <s v="FRICASA ALIMENTOS S A"/>
    <d v="2017-01-23T00:00:00"/>
    <s v="000046"/>
    <s v="000021"/>
    <s v="009"/>
    <s v="01"/>
    <s v="30080110521022"/>
    <s v="PO HUNGARO III - FRICASA"/>
    <n v="510"/>
    <n v="1500"/>
    <n v="0"/>
    <n v="1500"/>
    <n v="0"/>
    <n v="0"/>
    <n v="0"/>
    <n v="1.85"/>
    <s v="-"/>
    <n v="0"/>
    <n v="2775"/>
    <d v="2017-02-15T00:00:00"/>
  </r>
  <r>
    <x v="0"/>
    <x v="2"/>
    <x v="2"/>
    <x v="0"/>
    <x v="0"/>
    <s v="011537"/>
    <n v="1015"/>
    <s v="01"/>
    <s v="NUTRIZA AGROINDUSTRIAL DE ALIMENTOS S A"/>
    <d v="2017-01-23T00:00:00"/>
    <s v="000206"/>
    <s v="000027"/>
    <s v="005"/>
    <s v="01"/>
    <s v="30080061651001"/>
    <s v="19378- CONDIMENTO DE MORTADELA DE FRANGO"/>
    <n v="0"/>
    <n v="5017.5"/>
    <n v="0"/>
    <n v="5017.5"/>
    <n v="0"/>
    <n v="0"/>
    <n v="0"/>
    <n v="7.75"/>
    <s v="-"/>
    <n v="0"/>
    <n v="38885.629999999997"/>
    <d v="2017-02-10T00:00:00"/>
  </r>
  <r>
    <x v="0"/>
    <x v="2"/>
    <x v="2"/>
    <x v="0"/>
    <x v="0"/>
    <s v="011542"/>
    <n v="551"/>
    <s v="09"/>
    <s v="SEARA ALIMENTOS LTDA"/>
    <d v="2017-01-23T00:00:00"/>
    <s v="000715"/>
    <s v="000057"/>
    <s v="030"/>
    <s v="01"/>
    <s v="30080062551001"/>
    <s v="COND. PREP. SALSICHA 4459 - 327512"/>
    <n v="800"/>
    <n v="1000"/>
    <n v="0"/>
    <n v="1000"/>
    <n v="0"/>
    <n v="0"/>
    <n v="0"/>
    <n v="9.98"/>
    <s v="-"/>
    <n v="0"/>
    <n v="9982.7999999999993"/>
    <d v="2017-02-08T00:00:00"/>
  </r>
  <r>
    <x v="0"/>
    <x v="2"/>
    <x v="2"/>
    <x v="0"/>
    <x v="0"/>
    <s v="011545"/>
    <n v="551"/>
    <s v="02"/>
    <s v="SEARA ALIMENTOS LTDA"/>
    <d v="2017-01-23T00:00:00"/>
    <s v="000396"/>
    <s v="000026"/>
    <s v="030"/>
    <s v="01"/>
    <s v="30080061221016"/>
    <s v="COND. LINGUICA CALABRESA CURADA 4750  - 443611"/>
    <n v="-200"/>
    <n v="1000"/>
    <n v="0"/>
    <n v="1000"/>
    <n v="0"/>
    <n v="0"/>
    <n v="0"/>
    <n v="4.59"/>
    <s v="-"/>
    <n v="0"/>
    <n v="4589.2"/>
    <d v="2017-02-15T00:00:00"/>
  </r>
  <r>
    <x v="0"/>
    <x v="2"/>
    <x v="2"/>
    <x v="0"/>
    <x v="0"/>
    <s v="011547"/>
    <n v="551"/>
    <s v="08"/>
    <s v="SEARA ALIMENTOS LTDA"/>
    <d v="2017-01-23T00:00:00"/>
    <s v="000715"/>
    <s v="000057"/>
    <s v="030"/>
    <s v="01"/>
    <s v="30080061341004"/>
    <s v="COND. LINGUICA TOSCANA CONC. 505 - 200220"/>
    <n v="-4551.5"/>
    <n v="500"/>
    <n v="0"/>
    <n v="500"/>
    <n v="0"/>
    <n v="0"/>
    <n v="0"/>
    <n v="6.26"/>
    <s v="-"/>
    <n v="0"/>
    <n v="3130"/>
    <d v="2017-02-24T00:00:00"/>
  </r>
  <r>
    <x v="0"/>
    <x v="2"/>
    <x v="2"/>
    <x v="0"/>
    <x v="0"/>
    <s v="011548"/>
    <n v="2621"/>
    <s v="01"/>
    <s v="J.G. MELO COMERCIO DE EMBALAGENS ME"/>
    <d v="2017-01-23T00:00:00"/>
    <s v="000244"/>
    <s v="000057"/>
    <s v="002"/>
    <s v="01"/>
    <s v="30080140722001"/>
    <s v="KRAKOLINE E"/>
    <n v="3275"/>
    <n v="50"/>
    <n v="0"/>
    <n v="50"/>
    <n v="0"/>
    <n v="0"/>
    <n v="0"/>
    <n v="13.74"/>
    <s v="-"/>
    <n v="0"/>
    <n v="687"/>
    <d v="2017-02-02T00:00:00"/>
  </r>
  <r>
    <x v="0"/>
    <x v="2"/>
    <x v="2"/>
    <x v="0"/>
    <x v="0"/>
    <s v="011548"/>
    <n v="2621"/>
    <s v="01"/>
    <s v="J.G. MELO COMERCIO DE EMBALAGENS ME"/>
    <d v="2017-01-23T00:00:00"/>
    <s v="000244"/>
    <s v="000057"/>
    <s v="002"/>
    <s v="02"/>
    <s v="30080110521004"/>
    <s v="KURAGEL"/>
    <n v="50"/>
    <n v="50"/>
    <n v="0"/>
    <n v="50"/>
    <n v="0"/>
    <n v="0"/>
    <n v="0"/>
    <n v="2.68"/>
    <s v="-"/>
    <n v="0"/>
    <n v="134"/>
    <d v="2017-02-02T00:00:00"/>
  </r>
  <r>
    <x v="0"/>
    <x v="2"/>
    <x v="2"/>
    <x v="0"/>
    <x v="0"/>
    <s v="011548"/>
    <n v="2621"/>
    <s v="01"/>
    <s v="J.G. MELO COMERCIO DE EMBALAGENS ME"/>
    <d v="2017-01-23T00:00:00"/>
    <s v="000244"/>
    <s v="000057"/>
    <s v="002"/>
    <s v="03"/>
    <s v="30080010221003"/>
    <s v="FIXADOR A 80 R"/>
    <n v="1078.32"/>
    <n v="100"/>
    <n v="0"/>
    <n v="100"/>
    <n v="0"/>
    <n v="0"/>
    <n v="0"/>
    <n v="6.34"/>
    <s v="-"/>
    <n v="0"/>
    <n v="634"/>
    <d v="2017-02-02T00:00:00"/>
  </r>
  <r>
    <x v="0"/>
    <x v="2"/>
    <x v="2"/>
    <x v="0"/>
    <x v="0"/>
    <s v="011548"/>
    <n v="2621"/>
    <s v="01"/>
    <s v="J.G. MELO COMERCIO DE EMBALAGENS ME"/>
    <d v="2017-01-23T00:00:00"/>
    <s v="000244"/>
    <s v="000057"/>
    <s v="002"/>
    <s v="05"/>
    <s v="30080062721006"/>
    <s v="KRAKISABOR"/>
    <n v="25"/>
    <n v="25"/>
    <n v="0"/>
    <n v="25"/>
    <n v="0"/>
    <n v="0"/>
    <n v="0"/>
    <n v="15.67"/>
    <s v="-"/>
    <n v="0"/>
    <n v="391.75"/>
    <d v="2017-02-02T00:00:00"/>
  </r>
  <r>
    <x v="0"/>
    <x v="2"/>
    <x v="2"/>
    <x v="0"/>
    <x v="0"/>
    <s v="011548"/>
    <n v="2621"/>
    <s v="01"/>
    <s v="J.G. MELO COMERCIO DE EMBALAGENS ME"/>
    <d v="2017-01-23T00:00:00"/>
    <s v="000244"/>
    <s v="000057"/>
    <s v="002"/>
    <s v="07"/>
    <s v="30080042441004"/>
    <s v="MEGAMIX SALAME 2031"/>
    <n v="100"/>
    <n v="100"/>
    <n v="0"/>
    <n v="100"/>
    <n v="0"/>
    <n v="0"/>
    <n v="0"/>
    <n v="4.79"/>
    <s v="-"/>
    <n v="0"/>
    <n v="479"/>
    <d v="2017-02-02T00:00:00"/>
  </r>
  <r>
    <x v="0"/>
    <x v="2"/>
    <x v="2"/>
    <x v="0"/>
    <x v="0"/>
    <s v="011548"/>
    <n v="2621"/>
    <s v="01"/>
    <s v="J.G. MELO COMERCIO DE EMBALAGENS ME"/>
    <d v="2017-01-23T00:00:00"/>
    <s v="000244"/>
    <s v="000057"/>
    <s v="002"/>
    <s v="08"/>
    <s v="30080041321002"/>
    <s v="MIX KK LING. TOSCANA 2913"/>
    <n v="0"/>
    <n v="100"/>
    <n v="0"/>
    <n v="100"/>
    <n v="0"/>
    <n v="0"/>
    <n v="0"/>
    <n v="6.3"/>
    <s v="-"/>
    <n v="0"/>
    <n v="630"/>
    <d v="2017-02-02T00:00:00"/>
  </r>
  <r>
    <x v="0"/>
    <x v="2"/>
    <x v="2"/>
    <x v="0"/>
    <x v="0"/>
    <s v="011548"/>
    <n v="2621"/>
    <s v="01"/>
    <s v="J.G. MELO COMERCIO DE EMBALAGENS ME"/>
    <d v="2017-01-23T00:00:00"/>
    <s v="000244"/>
    <s v="000057"/>
    <s v="002"/>
    <s v="09"/>
    <s v="30080061221004"/>
    <s v="COND. LINGUICA CALABRESA 399"/>
    <n v="125"/>
    <n v="25"/>
    <n v="0"/>
    <n v="25"/>
    <n v="0"/>
    <n v="0"/>
    <n v="0"/>
    <n v="4.09"/>
    <s v="-"/>
    <n v="0"/>
    <n v="102.25"/>
    <d v="2017-02-02T00:00:00"/>
  </r>
  <r>
    <x v="0"/>
    <x v="2"/>
    <x v="2"/>
    <x v="0"/>
    <x v="0"/>
    <s v="011548"/>
    <n v="2621"/>
    <s v="01"/>
    <s v="J.G. MELO COMERCIO DE EMBALAGENS ME"/>
    <d v="2017-01-23T00:00:00"/>
    <s v="000244"/>
    <s v="000057"/>
    <s v="002"/>
    <s v="10"/>
    <s v="30080110522001"/>
    <s v="PO HUNGARO III"/>
    <n v="1280.05"/>
    <n v="90"/>
    <n v="0"/>
    <n v="90"/>
    <n v="0"/>
    <n v="0"/>
    <n v="0"/>
    <n v="2.8"/>
    <s v="-"/>
    <n v="0"/>
    <n v="252"/>
    <d v="2017-02-02T00:00:00"/>
  </r>
  <r>
    <x v="0"/>
    <x v="2"/>
    <x v="2"/>
    <x v="0"/>
    <x v="0"/>
    <s v="011548"/>
    <n v="2621"/>
    <s v="01"/>
    <s v="J.G. MELO COMERCIO DE EMBALAGENS ME"/>
    <d v="2017-01-23T00:00:00"/>
    <s v="000244"/>
    <s v="000057"/>
    <s v="002"/>
    <s v="11"/>
    <s v="30080061341002"/>
    <s v="COND. LINGUICA TOSCANA"/>
    <n v="90"/>
    <n v="90"/>
    <n v="0"/>
    <n v="90"/>
    <n v="0"/>
    <n v="0"/>
    <n v="0"/>
    <n v="6.3"/>
    <s v="-"/>
    <n v="0"/>
    <n v="567"/>
    <d v="2017-02-02T00:00:00"/>
  </r>
  <r>
    <x v="0"/>
    <x v="2"/>
    <x v="2"/>
    <x v="0"/>
    <x v="0"/>
    <s v="011548"/>
    <n v="2621"/>
    <s v="01"/>
    <s v="J.G. MELO COMERCIO DE EMBALAGENS ME"/>
    <d v="2017-01-23T00:00:00"/>
    <s v="000244"/>
    <s v="000057"/>
    <s v="002"/>
    <s v="12"/>
    <s v="30080010121001"/>
    <s v="ANTIOXIDANTE P/LINGUICA FRESCA FIXAGEL KK"/>
    <n v="125"/>
    <n v="100"/>
    <n v="0"/>
    <n v="100"/>
    <n v="0"/>
    <n v="0"/>
    <n v="0"/>
    <n v="10.37"/>
    <s v="-"/>
    <n v="0"/>
    <n v="1037"/>
    <d v="2017-02-02T00:00:00"/>
  </r>
  <r>
    <x v="0"/>
    <x v="0"/>
    <x v="0"/>
    <x v="0"/>
    <x v="0"/>
    <s v="011549"/>
    <n v="2621"/>
    <s v="01"/>
    <s v="J.G. MELO COMERCIO DE EMBALAGENS ME"/>
    <d v="2017-01-23T00:00:00"/>
    <s v="000244"/>
    <s v="000057"/>
    <s v="002"/>
    <s v="01"/>
    <s v="30062206010000"/>
    <s v="COLAGENO NAO COMESTIVEL CAL 45 FIBRAN"/>
    <n v="30000"/>
    <n v="2500"/>
    <n v="0"/>
    <n v="2500"/>
    <n v="0"/>
    <n v="0"/>
    <n v="0"/>
    <n v="0.57999999999999996"/>
    <s v="-"/>
    <n v="73.13"/>
    <n v="1535.63"/>
    <d v="2017-02-02T00:00:00"/>
  </r>
  <r>
    <x v="0"/>
    <x v="2"/>
    <x v="2"/>
    <x v="0"/>
    <x v="0"/>
    <s v="011553"/>
    <n v="1157"/>
    <s v="01"/>
    <s v="FRIGORIFICO MARBA LTDA"/>
    <d v="2017-01-23T00:00:00"/>
    <s v="000001"/>
    <s v="000025"/>
    <s v="007"/>
    <s v="01"/>
    <s v="30080110521019"/>
    <s v="PO HUNGARO 3122 (PRESUNTO APRESUNTADO)    / 0503000135"/>
    <n v="300"/>
    <n v="300"/>
    <n v="0"/>
    <n v="300"/>
    <n v="300"/>
    <n v="0"/>
    <n v="0"/>
    <n v="3.07"/>
    <s v="-"/>
    <n v="0"/>
    <n v="921"/>
    <d v="2017-02-03T00:00:00"/>
  </r>
  <r>
    <x v="0"/>
    <x v="2"/>
    <x v="2"/>
    <x v="0"/>
    <x v="0"/>
    <s v="011554"/>
    <n v="1157"/>
    <s v="01"/>
    <s v="FRIGORIFICO MARBA LTDA"/>
    <d v="2017-01-23T00:00:00"/>
    <s v="000001"/>
    <s v="000025"/>
    <s v="007"/>
    <s v="01"/>
    <s v="30080110521019"/>
    <s v="PO HUNGARO 3122 (PRESUNTO APRESUNTADO)    / 0503000135"/>
    <n v="300"/>
    <n v="300"/>
    <n v="0"/>
    <n v="300"/>
    <n v="0"/>
    <n v="0"/>
    <n v="0"/>
    <n v="3.07"/>
    <s v="-"/>
    <n v="0"/>
    <n v="921"/>
    <d v="2017-02-15T00:00:00"/>
  </r>
  <r>
    <x v="0"/>
    <x v="4"/>
    <x v="3"/>
    <x v="0"/>
    <x v="0"/>
    <s v="011560"/>
    <n v="561"/>
    <s v="01"/>
    <s v="JOSE GARCIA NETO &amp; CIA LTDA - EPP"/>
    <d v="2017-01-23T00:00:00"/>
    <s v="002157"/>
    <s v="000025"/>
    <s v="003"/>
    <s v="01"/>
    <s v="30041900000105"/>
    <s v="TRIPAS SALG OVINOS PEDACOS CURTOS DESCALIBRADOS"/>
    <n v="0"/>
    <n v="2000"/>
    <n v="0"/>
    <n v="2000"/>
    <n v="0"/>
    <n v="0"/>
    <n v="0"/>
    <n v="25"/>
    <s v="-"/>
    <n v="0"/>
    <n v="50000"/>
    <d v="2017-02-16T00:00:00"/>
  </r>
  <r>
    <x v="0"/>
    <x v="4"/>
    <x v="3"/>
    <x v="0"/>
    <x v="0"/>
    <s v="011561"/>
    <n v="474"/>
    <s v="01"/>
    <s v="CASSIANO &amp; VALLIM COM DE TRIPAS LTDA"/>
    <d v="2017-01-23T00:00:00"/>
    <s v="000682"/>
    <s v="000025"/>
    <s v="087"/>
    <s v="01"/>
    <s v="30041900000129"/>
    <s v="TRIPAS SALG OVINOS CAL 20/22 CURTA LINGUICA II"/>
    <n v="0"/>
    <n v="450"/>
    <n v="0"/>
    <n v="450"/>
    <n v="0"/>
    <n v="0"/>
    <n v="0"/>
    <n v="24"/>
    <s v="-"/>
    <n v="0"/>
    <n v="10800"/>
    <d v="2017-02-06T00:00:00"/>
  </r>
  <r>
    <x v="0"/>
    <x v="4"/>
    <x v="3"/>
    <x v="0"/>
    <x v="0"/>
    <s v="011561"/>
    <n v="474"/>
    <s v="01"/>
    <s v="CASSIANO &amp; VALLIM COM DE TRIPAS LTDA"/>
    <d v="2017-01-23T00:00:00"/>
    <s v="000682"/>
    <s v="000025"/>
    <s v="087"/>
    <s v="02"/>
    <s v="30041900000123"/>
    <s v="TRIPAS SALG OVINOS CAL 18/22 FIOS MEDIOS P/LINGUICA II"/>
    <n v="0"/>
    <n v="100"/>
    <n v="0"/>
    <n v="100"/>
    <n v="0"/>
    <n v="0"/>
    <n v="0"/>
    <n v="22"/>
    <s v="-"/>
    <n v="0"/>
    <n v="2200"/>
    <d v="2017-02-06T00:00:00"/>
  </r>
  <r>
    <x v="0"/>
    <x v="2"/>
    <x v="2"/>
    <x v="0"/>
    <x v="0"/>
    <s v="011566"/>
    <n v="571"/>
    <s v="01"/>
    <s v="RM TRIPAS LTDA - EPP"/>
    <d v="2017-01-23T00:00:00"/>
    <s v="000697"/>
    <s v="000027"/>
    <s v="005"/>
    <s v="01"/>
    <s v="30080010221003"/>
    <s v="FIXADOR A 80 R"/>
    <n v="978.32"/>
    <n v="500"/>
    <n v="0"/>
    <n v="500"/>
    <n v="0"/>
    <n v="0"/>
    <n v="0"/>
    <n v="6.84"/>
    <s v="-"/>
    <n v="0"/>
    <n v="3420"/>
    <d v="2017-02-15T00:00:00"/>
  </r>
  <r>
    <x v="0"/>
    <x v="2"/>
    <x v="2"/>
    <x v="0"/>
    <x v="0"/>
    <s v="011566"/>
    <n v="571"/>
    <s v="01"/>
    <s v="RM TRIPAS LTDA - EPP"/>
    <d v="2017-01-23T00:00:00"/>
    <s v="000697"/>
    <s v="000027"/>
    <s v="005"/>
    <s v="02"/>
    <s v="30080140722001"/>
    <s v="KRAKOLINE E"/>
    <n v="3225"/>
    <n v="500"/>
    <n v="0"/>
    <n v="500"/>
    <n v="0"/>
    <n v="0"/>
    <n v="0"/>
    <n v="15.9"/>
    <s v="-"/>
    <n v="0"/>
    <n v="7950"/>
    <d v="2017-02-15T00:00:00"/>
  </r>
  <r>
    <x v="0"/>
    <x v="2"/>
    <x v="2"/>
    <x v="0"/>
    <x v="0"/>
    <s v="011569"/>
    <n v="375"/>
    <s v="01"/>
    <s v="OMAMORI INDUSTRIA DE ALIMENTOS LTDA."/>
    <d v="2017-01-23T00:00:00"/>
    <s v="000001"/>
    <s v="000025"/>
    <s v="023"/>
    <s v="01"/>
    <s v="30080042541001"/>
    <s v="COMPACTO SALSICHA 9405"/>
    <n v="547"/>
    <n v="150"/>
    <n v="0"/>
    <n v="150"/>
    <n v="0"/>
    <n v="150"/>
    <n v="0"/>
    <n v="23.64"/>
    <s v="07-LIBERADO POR CREDITO E ESTOQUE PENDENTE/BLOQUEADO"/>
    <n v="0"/>
    <n v="3546"/>
    <d v="2017-02-07T00:00:00"/>
  </r>
  <r>
    <x v="0"/>
    <x v="2"/>
    <x v="2"/>
    <x v="0"/>
    <x v="0"/>
    <s v="011569"/>
    <n v="375"/>
    <s v="01"/>
    <s v="OMAMORI INDUSTRIA DE ALIMENTOS LTDA."/>
    <d v="2017-01-23T00:00:00"/>
    <s v="000001"/>
    <s v="000025"/>
    <s v="023"/>
    <s v="02"/>
    <s v="30080061621017"/>
    <s v="COND. MORTADELA 5436-2"/>
    <n v="858"/>
    <n v="308"/>
    <n v="0"/>
    <n v="308"/>
    <n v="0"/>
    <n v="308"/>
    <n v="0"/>
    <n v="14.98"/>
    <s v="07-LIBERADO POR CREDITO E ESTOQUE PENDENTE/BLOQUEADO"/>
    <n v="0"/>
    <n v="4613.84"/>
    <d v="2017-02-07T00:00:00"/>
  </r>
  <r>
    <x v="0"/>
    <x v="2"/>
    <x v="2"/>
    <x v="0"/>
    <x v="0"/>
    <s v="011569"/>
    <n v="375"/>
    <s v="01"/>
    <s v="OMAMORI INDUSTRIA DE ALIMENTOS LTDA."/>
    <d v="2017-01-23T00:00:00"/>
    <s v="000001"/>
    <s v="000025"/>
    <s v="023"/>
    <s v="03"/>
    <s v="30080052161005"/>
    <s v="MIX P/ PEITO FRANGO 9385-2"/>
    <n v="300"/>
    <n v="300"/>
    <n v="0"/>
    <n v="300"/>
    <n v="0"/>
    <n v="300"/>
    <n v="0"/>
    <n v="32.119999999999997"/>
    <s v="07-LIBERADO POR CREDITO E ESTOQUE PENDENTE/BLOQUEADO"/>
    <n v="0"/>
    <n v="9636"/>
    <d v="2017-02-07T00:00:00"/>
  </r>
  <r>
    <x v="0"/>
    <x v="2"/>
    <x v="2"/>
    <x v="0"/>
    <x v="0"/>
    <s v="011569"/>
    <n v="375"/>
    <s v="01"/>
    <s v="OMAMORI INDUSTRIA DE ALIMENTOS LTDA."/>
    <d v="2017-01-23T00:00:00"/>
    <s v="000001"/>
    <s v="000025"/>
    <s v="023"/>
    <s v="04"/>
    <s v="30080110521029"/>
    <s v="PO HUNGARO III NC 9962"/>
    <n v="720"/>
    <n v="1200"/>
    <n v="0"/>
    <n v="1200"/>
    <n v="0"/>
    <n v="1200"/>
    <n v="0"/>
    <n v="2.73"/>
    <s v="07-LIBERADO POR CREDITO E ESTOQUE PENDENTE/BLOQUEADO"/>
    <n v="0"/>
    <n v="3276"/>
    <d v="2017-02-07T00:00:00"/>
  </r>
  <r>
    <x v="0"/>
    <x v="2"/>
    <x v="2"/>
    <x v="0"/>
    <x v="0"/>
    <s v="011569"/>
    <n v="375"/>
    <s v="01"/>
    <s v="OMAMORI INDUSTRIA DE ALIMENTOS LTDA."/>
    <d v="2017-01-23T00:00:00"/>
    <s v="000001"/>
    <s v="000025"/>
    <s v="023"/>
    <s v="05"/>
    <s v="30080062721043"/>
    <s v="KRAKISABOR 4997-5"/>
    <n v="25"/>
    <n v="25"/>
    <n v="0"/>
    <n v="25"/>
    <n v="0"/>
    <n v="25"/>
    <n v="0"/>
    <n v="22.01"/>
    <s v="07-LIBERADO POR CREDITO E ESTOQUE PENDENTE/BLOQUEADO"/>
    <n v="0"/>
    <n v="550.25"/>
    <d v="2017-02-07T00:00:00"/>
  </r>
  <r>
    <x v="0"/>
    <x v="2"/>
    <x v="2"/>
    <x v="0"/>
    <x v="0"/>
    <s v="011569"/>
    <n v="375"/>
    <s v="01"/>
    <s v="OMAMORI INDUSTRIA DE ALIMENTOS LTDA."/>
    <d v="2017-01-23T00:00:00"/>
    <s v="000001"/>
    <s v="000025"/>
    <s v="023"/>
    <s v="06"/>
    <s v="30080061341007"/>
    <s v="COND. LINGUICA PORCO 1814"/>
    <n v="25"/>
    <n v="25"/>
    <n v="0"/>
    <n v="25"/>
    <n v="0"/>
    <n v="25"/>
    <n v="0"/>
    <n v="6.62"/>
    <s v="07-LIBERADO POR CREDITO E ESTOQUE PENDENTE/BLOQUEADO"/>
    <n v="0"/>
    <n v="165.5"/>
    <d v="2017-02-07T00:00:00"/>
  </r>
  <r>
    <x v="0"/>
    <x v="2"/>
    <x v="2"/>
    <x v="0"/>
    <x v="0"/>
    <s v="011569"/>
    <n v="375"/>
    <s v="01"/>
    <s v="OMAMORI INDUSTRIA DE ALIMENTOS LTDA."/>
    <d v="2017-01-23T00:00:00"/>
    <s v="000001"/>
    <s v="000025"/>
    <s v="023"/>
    <s v="07"/>
    <s v="30080172721010"/>
    <s v="COND. DEFUMAX LIQUIDO"/>
    <n v="-120"/>
    <n v="100"/>
    <n v="0"/>
    <n v="100"/>
    <n v="0"/>
    <n v="100"/>
    <n v="0"/>
    <n v="8.65"/>
    <s v="07-LIBERADO POR CREDITO E ESTOQUE PENDENTE/BLOQUEADO"/>
    <n v="0"/>
    <n v="865"/>
    <d v="2017-02-07T00:00:00"/>
  </r>
  <r>
    <x v="0"/>
    <x v="2"/>
    <x v="2"/>
    <x v="0"/>
    <x v="0"/>
    <s v="011569"/>
    <n v="375"/>
    <s v="01"/>
    <s v="OMAMORI INDUSTRIA DE ALIMENTOS LTDA."/>
    <d v="2017-01-23T00:00:00"/>
    <s v="000001"/>
    <s v="000025"/>
    <s v="023"/>
    <s v="08"/>
    <s v="30080061621010"/>
    <s v="COND. MORTADELA CONC. 2801"/>
    <n v="25"/>
    <n v="25"/>
    <n v="0"/>
    <n v="25"/>
    <n v="0"/>
    <n v="25"/>
    <n v="0"/>
    <n v="28.82"/>
    <s v="07-LIBERADO POR CREDITO E ESTOQUE PENDENTE/BLOQUEADO"/>
    <n v="0"/>
    <n v="720.5"/>
    <d v="2017-02-07T00:00:00"/>
  </r>
  <r>
    <x v="0"/>
    <x v="2"/>
    <x v="2"/>
    <x v="0"/>
    <x v="0"/>
    <s v="011572"/>
    <n v="375"/>
    <s v="01"/>
    <s v="OMAMORI INDUSTRIA DE ALIMENTOS LTDA."/>
    <d v="2017-01-23T00:00:00"/>
    <s v="000001"/>
    <s v="000025"/>
    <s v="023"/>
    <s v="01"/>
    <s v="30080062321004"/>
    <s v="COND. PREP. PAPRIKA"/>
    <n v="9.6"/>
    <n v="9.6"/>
    <n v="0"/>
    <n v="9.6"/>
    <n v="0"/>
    <n v="9.6"/>
    <n v="0"/>
    <n v="243.76"/>
    <s v="07-LIBERADO POR CREDITO E ESTOQUE PENDENTE/BLOQUEADO"/>
    <n v="117.01"/>
    <n v="2457.19"/>
    <d v="2017-02-07T00:00:00"/>
  </r>
  <r>
    <x v="0"/>
    <x v="2"/>
    <x v="2"/>
    <x v="0"/>
    <x v="0"/>
    <s v="011578"/>
    <n v="375"/>
    <s v="01"/>
    <s v="OMAMORI INDUSTRIA DE ALIMENTOS LTDA."/>
    <d v="2017-01-24T00:00:00"/>
    <s v="000001"/>
    <s v="000025"/>
    <s v="023"/>
    <s v="01"/>
    <s v="30080062321004"/>
    <s v="COND. PREP. PAPRIKA"/>
    <n v="0"/>
    <n v="4.8"/>
    <n v="0"/>
    <n v="4.8"/>
    <n v="0"/>
    <n v="0"/>
    <n v="0"/>
    <n v="244.07"/>
    <s v="-"/>
    <n v="58.58"/>
    <n v="1230.1500000000001"/>
    <d v="2017-02-14T00:00:00"/>
  </r>
  <r>
    <x v="0"/>
    <x v="2"/>
    <x v="2"/>
    <x v="0"/>
    <x v="0"/>
    <s v="011579"/>
    <n v="375"/>
    <s v="01"/>
    <s v="OMAMORI INDUSTRIA DE ALIMENTOS LTDA."/>
    <d v="2017-01-24T00:00:00"/>
    <s v="000001"/>
    <s v="000025"/>
    <s v="023"/>
    <s v="01"/>
    <s v="30080042541001"/>
    <s v="COMPACTO SALSICHA 9405"/>
    <n v="397"/>
    <n v="150"/>
    <n v="0"/>
    <n v="150"/>
    <n v="0"/>
    <n v="0"/>
    <n v="0"/>
    <n v="23.64"/>
    <s v="-"/>
    <n v="0"/>
    <n v="3546"/>
    <d v="2017-02-14T00:00:00"/>
  </r>
  <r>
    <x v="0"/>
    <x v="2"/>
    <x v="2"/>
    <x v="0"/>
    <x v="0"/>
    <s v="011579"/>
    <n v="375"/>
    <s v="01"/>
    <s v="OMAMORI INDUSTRIA DE ALIMENTOS LTDA."/>
    <d v="2017-01-24T00:00:00"/>
    <s v="000001"/>
    <s v="000025"/>
    <s v="023"/>
    <s v="02"/>
    <s v="30080061621017"/>
    <s v="COND. MORTADELA 5436-2"/>
    <n v="550"/>
    <n v="308"/>
    <n v="0"/>
    <n v="308"/>
    <n v="0"/>
    <n v="0"/>
    <n v="0"/>
    <n v="14.98"/>
    <s v="-"/>
    <n v="0"/>
    <n v="4613.84"/>
    <d v="2017-02-14T00:00:00"/>
  </r>
  <r>
    <x v="0"/>
    <x v="2"/>
    <x v="2"/>
    <x v="0"/>
    <x v="0"/>
    <s v="011579"/>
    <n v="375"/>
    <s v="01"/>
    <s v="OMAMORI INDUSTRIA DE ALIMENTOS LTDA."/>
    <d v="2017-01-24T00:00:00"/>
    <s v="000001"/>
    <s v="000025"/>
    <s v="023"/>
    <s v="03"/>
    <s v="30080052161005"/>
    <s v="MIX P/ PEITO FRANGO 9385-2"/>
    <n v="0"/>
    <n v="300"/>
    <n v="0"/>
    <n v="300"/>
    <n v="0"/>
    <n v="0"/>
    <n v="0"/>
    <n v="32.119999999999997"/>
    <s v="-"/>
    <n v="0"/>
    <n v="9636"/>
    <d v="2017-02-14T00:00:00"/>
  </r>
  <r>
    <x v="0"/>
    <x v="2"/>
    <x v="2"/>
    <x v="0"/>
    <x v="0"/>
    <s v="011579"/>
    <n v="375"/>
    <s v="01"/>
    <s v="OMAMORI INDUSTRIA DE ALIMENTOS LTDA."/>
    <d v="2017-01-24T00:00:00"/>
    <s v="000001"/>
    <s v="000025"/>
    <s v="023"/>
    <s v="04"/>
    <s v="30080110521029"/>
    <s v="PO HUNGARO III NC 9962"/>
    <n v="-480"/>
    <n v="1200"/>
    <n v="0"/>
    <n v="1200"/>
    <n v="0"/>
    <n v="0"/>
    <n v="0"/>
    <n v="2.73"/>
    <s v="-"/>
    <n v="0"/>
    <n v="3276"/>
    <d v="2017-02-14T00:00:00"/>
  </r>
  <r>
    <x v="0"/>
    <x v="2"/>
    <x v="2"/>
    <x v="0"/>
    <x v="0"/>
    <s v="011579"/>
    <n v="375"/>
    <s v="01"/>
    <s v="OMAMORI INDUSTRIA DE ALIMENTOS LTDA."/>
    <d v="2017-01-24T00:00:00"/>
    <s v="000001"/>
    <s v="000025"/>
    <s v="023"/>
    <s v="05"/>
    <s v="30080062721043"/>
    <s v="KRAKISABOR 4997-5"/>
    <n v="0"/>
    <n v="25"/>
    <n v="0"/>
    <n v="25"/>
    <n v="0"/>
    <n v="0"/>
    <n v="0"/>
    <n v="22.01"/>
    <s v="-"/>
    <n v="0"/>
    <n v="550.25"/>
    <d v="2017-02-14T00:00:00"/>
  </r>
  <r>
    <x v="0"/>
    <x v="2"/>
    <x v="2"/>
    <x v="0"/>
    <x v="0"/>
    <s v="011579"/>
    <n v="375"/>
    <s v="01"/>
    <s v="OMAMORI INDUSTRIA DE ALIMENTOS LTDA."/>
    <d v="2017-01-24T00:00:00"/>
    <s v="000001"/>
    <s v="000025"/>
    <s v="023"/>
    <s v="06"/>
    <s v="30080061341007"/>
    <s v="COND. LINGUICA PORCO 1814"/>
    <n v="0"/>
    <n v="25"/>
    <n v="0"/>
    <n v="25"/>
    <n v="0"/>
    <n v="0"/>
    <n v="0"/>
    <n v="6.62"/>
    <s v="-"/>
    <n v="0"/>
    <n v="165.5"/>
    <d v="2017-02-14T00:00:00"/>
  </r>
  <r>
    <x v="0"/>
    <x v="2"/>
    <x v="2"/>
    <x v="0"/>
    <x v="0"/>
    <s v="011579"/>
    <n v="375"/>
    <s v="01"/>
    <s v="OMAMORI INDUSTRIA DE ALIMENTOS LTDA."/>
    <d v="2017-01-24T00:00:00"/>
    <s v="000001"/>
    <s v="000025"/>
    <s v="023"/>
    <s v="07"/>
    <s v="30080172721010"/>
    <s v="COND. DEFUMAX LIQUIDO"/>
    <n v="-220"/>
    <n v="80"/>
    <n v="0"/>
    <n v="80"/>
    <n v="0"/>
    <n v="0"/>
    <n v="0"/>
    <n v="8.65"/>
    <s v="-"/>
    <n v="0"/>
    <n v="692"/>
    <d v="2017-02-14T00:00:00"/>
  </r>
  <r>
    <x v="0"/>
    <x v="2"/>
    <x v="2"/>
    <x v="0"/>
    <x v="0"/>
    <s v="011580"/>
    <n v="375"/>
    <s v="01"/>
    <s v="OMAMORI INDUSTRIA DE ALIMENTOS LTDA."/>
    <d v="2017-01-24T00:00:00"/>
    <s v="000001"/>
    <s v="000025"/>
    <s v="023"/>
    <s v="01"/>
    <s v="30080062321004"/>
    <s v="COND. PREP. PAPRIKA"/>
    <n v="-4.8"/>
    <n v="4.8"/>
    <n v="0"/>
    <n v="4.8"/>
    <n v="0"/>
    <n v="0"/>
    <n v="0"/>
    <n v="244.07"/>
    <s v="-"/>
    <n v="58.58"/>
    <n v="1230.1500000000001"/>
    <d v="2017-02-21T00:00:00"/>
  </r>
  <r>
    <x v="0"/>
    <x v="2"/>
    <x v="2"/>
    <x v="0"/>
    <x v="0"/>
    <s v="011581"/>
    <n v="375"/>
    <s v="01"/>
    <s v="OMAMORI INDUSTRIA DE ALIMENTOS LTDA."/>
    <d v="2017-01-24T00:00:00"/>
    <s v="000001"/>
    <s v="000025"/>
    <s v="023"/>
    <s v="01"/>
    <s v="30080042541001"/>
    <s v="COMPACTO SALSICHA 9405"/>
    <n v="247"/>
    <n v="50"/>
    <n v="0"/>
    <n v="50"/>
    <n v="0"/>
    <n v="0"/>
    <n v="0"/>
    <n v="23.64"/>
    <s v="-"/>
    <n v="0"/>
    <n v="1182"/>
    <d v="2017-02-21T00:00:00"/>
  </r>
  <r>
    <x v="0"/>
    <x v="2"/>
    <x v="2"/>
    <x v="0"/>
    <x v="0"/>
    <s v="011581"/>
    <n v="375"/>
    <s v="01"/>
    <s v="OMAMORI INDUSTRIA DE ALIMENTOS LTDA."/>
    <d v="2017-01-24T00:00:00"/>
    <s v="000001"/>
    <s v="000025"/>
    <s v="023"/>
    <s v="02"/>
    <s v="30080061621017"/>
    <s v="COND. MORTADELA 5436-2"/>
    <n v="242"/>
    <n v="242"/>
    <n v="0"/>
    <n v="242"/>
    <n v="0"/>
    <n v="0"/>
    <n v="0"/>
    <n v="14.98"/>
    <s v="-"/>
    <n v="0"/>
    <n v="3625.16"/>
    <d v="2017-02-21T00:00:00"/>
  </r>
  <r>
    <x v="0"/>
    <x v="2"/>
    <x v="2"/>
    <x v="0"/>
    <x v="0"/>
    <s v="011581"/>
    <n v="375"/>
    <s v="01"/>
    <s v="OMAMORI INDUSTRIA DE ALIMENTOS LTDA."/>
    <d v="2017-01-24T00:00:00"/>
    <s v="000001"/>
    <s v="000025"/>
    <s v="023"/>
    <s v="03"/>
    <s v="30080052161005"/>
    <s v="MIX P/ PEITO FRANGO 9385-2"/>
    <n v="-300"/>
    <n v="300"/>
    <n v="0"/>
    <n v="300"/>
    <n v="0"/>
    <n v="0"/>
    <n v="0"/>
    <n v="32.119999999999997"/>
    <s v="-"/>
    <n v="0"/>
    <n v="9636"/>
    <d v="2017-02-21T00:00:00"/>
  </r>
  <r>
    <x v="0"/>
    <x v="2"/>
    <x v="2"/>
    <x v="0"/>
    <x v="0"/>
    <s v="011581"/>
    <n v="375"/>
    <s v="01"/>
    <s v="OMAMORI INDUSTRIA DE ALIMENTOS LTDA."/>
    <d v="2017-01-24T00:00:00"/>
    <s v="000001"/>
    <s v="000025"/>
    <s v="023"/>
    <s v="04"/>
    <s v="30080110521029"/>
    <s v="PO HUNGARO III NC 9962"/>
    <n v="-1680"/>
    <n v="960"/>
    <n v="0"/>
    <n v="960"/>
    <n v="0"/>
    <n v="0"/>
    <n v="0"/>
    <n v="2.73"/>
    <s v="-"/>
    <n v="0"/>
    <n v="2620.8000000000002"/>
    <d v="2017-02-21T00:00:00"/>
  </r>
  <r>
    <x v="0"/>
    <x v="2"/>
    <x v="2"/>
    <x v="0"/>
    <x v="0"/>
    <s v="011581"/>
    <n v="375"/>
    <s v="01"/>
    <s v="OMAMORI INDUSTRIA DE ALIMENTOS LTDA."/>
    <d v="2017-01-24T00:00:00"/>
    <s v="000001"/>
    <s v="000025"/>
    <s v="023"/>
    <s v="05"/>
    <s v="30080062721043"/>
    <s v="KRAKISABOR 4997-5"/>
    <n v="-25"/>
    <n v="25"/>
    <n v="0"/>
    <n v="25"/>
    <n v="0"/>
    <n v="0"/>
    <n v="0"/>
    <n v="22.01"/>
    <s v="-"/>
    <n v="0"/>
    <n v="550.25"/>
    <d v="2017-02-21T00:00:00"/>
  </r>
  <r>
    <x v="0"/>
    <x v="2"/>
    <x v="2"/>
    <x v="0"/>
    <x v="0"/>
    <s v="011581"/>
    <n v="375"/>
    <s v="01"/>
    <s v="OMAMORI INDUSTRIA DE ALIMENTOS LTDA."/>
    <d v="2017-01-24T00:00:00"/>
    <s v="000001"/>
    <s v="000025"/>
    <s v="023"/>
    <s v="07"/>
    <s v="30080172721010"/>
    <s v="COND. DEFUMAX LIQUIDO"/>
    <n v="-300"/>
    <n v="40"/>
    <n v="0"/>
    <n v="40"/>
    <n v="0"/>
    <n v="0"/>
    <n v="0"/>
    <n v="8.65"/>
    <s v="-"/>
    <n v="0"/>
    <n v="346"/>
    <d v="2017-02-21T00:00:00"/>
  </r>
  <r>
    <x v="0"/>
    <x v="2"/>
    <x v="2"/>
    <x v="0"/>
    <x v="0"/>
    <s v="011582"/>
    <n v="375"/>
    <s v="01"/>
    <s v="OMAMORI INDUSTRIA DE ALIMENTOS LTDA."/>
    <d v="2017-01-24T00:00:00"/>
    <s v="000001"/>
    <s v="000025"/>
    <s v="023"/>
    <s v="01"/>
    <s v="30080062321004"/>
    <s v="COND. PREP. PAPRIKA"/>
    <n v="-9.6"/>
    <n v="9.6"/>
    <n v="0"/>
    <n v="9.6"/>
    <n v="0"/>
    <n v="0"/>
    <n v="0"/>
    <n v="244.07"/>
    <s v="-"/>
    <n v="117.16"/>
    <n v="2460.3000000000002"/>
    <d v="2017-03-01T00:00:00"/>
  </r>
  <r>
    <x v="0"/>
    <x v="2"/>
    <x v="2"/>
    <x v="0"/>
    <x v="0"/>
    <s v="011583"/>
    <n v="375"/>
    <s v="01"/>
    <s v="OMAMORI INDUSTRIA DE ALIMENTOS LTDA."/>
    <d v="2017-01-24T00:00:00"/>
    <s v="000001"/>
    <s v="000025"/>
    <s v="023"/>
    <s v="01"/>
    <s v="30080042541001"/>
    <s v="COMPACTO SALSICHA 9405"/>
    <n v="197"/>
    <n v="150"/>
    <n v="0"/>
    <n v="150"/>
    <n v="0"/>
    <n v="0"/>
    <n v="0"/>
    <n v="23.64"/>
    <s v="-"/>
    <n v="0"/>
    <n v="3546"/>
    <d v="2017-03-01T00:00:00"/>
  </r>
  <r>
    <x v="0"/>
    <x v="2"/>
    <x v="2"/>
    <x v="0"/>
    <x v="0"/>
    <s v="011583"/>
    <n v="375"/>
    <s v="01"/>
    <s v="OMAMORI INDUSTRIA DE ALIMENTOS LTDA."/>
    <d v="2017-01-24T00:00:00"/>
    <s v="000001"/>
    <s v="000025"/>
    <s v="023"/>
    <s v="02"/>
    <s v="30080061621017"/>
    <s v="COND. MORTADELA 5436-2"/>
    <n v="0"/>
    <n v="308"/>
    <n v="0"/>
    <n v="308"/>
    <n v="0"/>
    <n v="0"/>
    <n v="0"/>
    <n v="14.98"/>
    <s v="-"/>
    <n v="0"/>
    <n v="4613.84"/>
    <d v="2017-03-01T00:00:00"/>
  </r>
  <r>
    <x v="0"/>
    <x v="2"/>
    <x v="2"/>
    <x v="0"/>
    <x v="0"/>
    <s v="011583"/>
    <n v="375"/>
    <s v="01"/>
    <s v="OMAMORI INDUSTRIA DE ALIMENTOS LTDA."/>
    <d v="2017-01-24T00:00:00"/>
    <s v="000001"/>
    <s v="000025"/>
    <s v="023"/>
    <s v="03"/>
    <s v="30080052161005"/>
    <s v="MIX P/ PEITO FRANGO 9385-2"/>
    <n v="-600"/>
    <n v="300"/>
    <n v="0"/>
    <n v="300"/>
    <n v="0"/>
    <n v="0"/>
    <n v="0"/>
    <n v="32.119999999999997"/>
    <s v="-"/>
    <n v="0"/>
    <n v="9636"/>
    <d v="2017-03-01T00:00:00"/>
  </r>
  <r>
    <x v="0"/>
    <x v="2"/>
    <x v="2"/>
    <x v="0"/>
    <x v="0"/>
    <s v="011583"/>
    <n v="375"/>
    <s v="01"/>
    <s v="OMAMORI INDUSTRIA DE ALIMENTOS LTDA."/>
    <d v="2017-01-24T00:00:00"/>
    <s v="000001"/>
    <s v="000025"/>
    <s v="023"/>
    <s v="04"/>
    <s v="30080110521029"/>
    <s v="PO HUNGARO III NC 9962"/>
    <n v="-2640"/>
    <n v="1200"/>
    <n v="0"/>
    <n v="1200"/>
    <n v="0"/>
    <n v="0"/>
    <n v="0"/>
    <n v="2.73"/>
    <s v="-"/>
    <n v="0"/>
    <n v="3276"/>
    <d v="2017-03-01T00:00:00"/>
  </r>
  <r>
    <x v="0"/>
    <x v="2"/>
    <x v="2"/>
    <x v="0"/>
    <x v="0"/>
    <s v="011583"/>
    <n v="375"/>
    <s v="01"/>
    <s v="OMAMORI INDUSTRIA DE ALIMENTOS LTDA."/>
    <d v="2017-01-24T00:00:00"/>
    <s v="000001"/>
    <s v="000025"/>
    <s v="023"/>
    <s v="05"/>
    <s v="30080062721043"/>
    <s v="KRAKISABOR 4997-5"/>
    <n v="-50"/>
    <n v="25"/>
    <n v="0"/>
    <n v="25"/>
    <n v="0"/>
    <n v="0"/>
    <n v="0"/>
    <n v="22.01"/>
    <s v="-"/>
    <n v="0"/>
    <n v="550.25"/>
    <d v="2017-03-01T00:00:00"/>
  </r>
  <r>
    <x v="0"/>
    <x v="2"/>
    <x v="2"/>
    <x v="0"/>
    <x v="0"/>
    <s v="011583"/>
    <n v="375"/>
    <s v="01"/>
    <s v="OMAMORI INDUSTRIA DE ALIMENTOS LTDA."/>
    <d v="2017-01-24T00:00:00"/>
    <s v="000001"/>
    <s v="000025"/>
    <s v="023"/>
    <s v="07"/>
    <s v="30080172721010"/>
    <s v="COND. DEFUMAX LIQUIDO"/>
    <n v="-340"/>
    <n v="100"/>
    <n v="0"/>
    <n v="100"/>
    <n v="0"/>
    <n v="0"/>
    <n v="0"/>
    <n v="8.65"/>
    <s v="-"/>
    <n v="0"/>
    <n v="865"/>
    <d v="2017-03-01T00:00:00"/>
  </r>
  <r>
    <x v="0"/>
    <x v="2"/>
    <x v="2"/>
    <x v="0"/>
    <x v="0"/>
    <s v="011583"/>
    <n v="375"/>
    <s v="01"/>
    <s v="OMAMORI INDUSTRIA DE ALIMENTOS LTDA."/>
    <d v="2017-01-24T00:00:00"/>
    <s v="000001"/>
    <s v="000025"/>
    <s v="023"/>
    <s v="08"/>
    <s v="30080061341007"/>
    <s v="COND. LINGUICA PORCO 1814"/>
    <n v="-25"/>
    <n v="25"/>
    <n v="0"/>
    <n v="25"/>
    <n v="0"/>
    <n v="0"/>
    <n v="0"/>
    <n v="6.62"/>
    <s v="-"/>
    <n v="0"/>
    <n v="165.5"/>
    <d v="2017-03-01T00:00:00"/>
  </r>
  <r>
    <x v="0"/>
    <x v="2"/>
    <x v="2"/>
    <x v="0"/>
    <x v="0"/>
    <s v="011583"/>
    <n v="375"/>
    <s v="01"/>
    <s v="OMAMORI INDUSTRIA DE ALIMENTOS LTDA."/>
    <d v="2017-01-24T00:00:00"/>
    <s v="000001"/>
    <s v="000025"/>
    <s v="023"/>
    <s v="09"/>
    <s v="30080061621010"/>
    <s v="COND. MORTADELA CONC. 2801"/>
    <n v="0"/>
    <n v="25"/>
    <n v="0"/>
    <n v="25"/>
    <n v="0"/>
    <n v="0"/>
    <n v="0"/>
    <n v="28.82"/>
    <s v="-"/>
    <n v="0"/>
    <n v="720.5"/>
    <d v="2017-03-01T00:00:00"/>
  </r>
  <r>
    <x v="0"/>
    <x v="2"/>
    <x v="2"/>
    <x v="0"/>
    <x v="0"/>
    <s v="011591"/>
    <n v="551"/>
    <s v="03"/>
    <s v="SEARA ALIMENTOS LTDA"/>
    <d v="2017-01-24T00:00:00"/>
    <s v="000715"/>
    <s v="000026"/>
    <s v="030"/>
    <s v="01"/>
    <s v="30080061221015"/>
    <s v="COND. LINGUICA CALABRESA 3090 -351680"/>
    <n v="500"/>
    <n v="500"/>
    <n v="0"/>
    <n v="500"/>
    <n v="0"/>
    <n v="0"/>
    <n v="0"/>
    <n v="17.88"/>
    <s v="-"/>
    <n v="0"/>
    <n v="8940"/>
    <d v="2017-02-08T00:00:00"/>
  </r>
  <r>
    <x v="0"/>
    <x v="2"/>
    <x v="2"/>
    <x v="0"/>
    <x v="0"/>
    <s v="011591"/>
    <n v="551"/>
    <s v="03"/>
    <s v="SEARA ALIMENTOS LTDA"/>
    <d v="2017-01-24T00:00:00"/>
    <s v="000715"/>
    <s v="000026"/>
    <s v="030"/>
    <s v="02"/>
    <s v="30080062721026"/>
    <s v="PIMENTA BRANCA PO C/SAL 3358 - 248800"/>
    <n v="972"/>
    <n v="360"/>
    <n v="0"/>
    <n v="360"/>
    <n v="0"/>
    <n v="0"/>
    <n v="0"/>
    <n v="2.63"/>
    <s v="-"/>
    <n v="0"/>
    <n v="946.8"/>
    <d v="2017-02-08T00:00:00"/>
  </r>
  <r>
    <x v="0"/>
    <x v="2"/>
    <x v="2"/>
    <x v="0"/>
    <x v="0"/>
    <s v="011591"/>
    <n v="551"/>
    <s v="03"/>
    <s v="SEARA ALIMENTOS LTDA"/>
    <d v="2017-01-24T00:00:00"/>
    <s v="000715"/>
    <s v="000026"/>
    <s v="030"/>
    <s v="03"/>
    <s v="30080061341004"/>
    <s v="COND. LINGUICA TOSCANA CONC. 505 - 200220"/>
    <n v="-5051.5"/>
    <n v="1000"/>
    <n v="0"/>
    <n v="1000"/>
    <n v="0"/>
    <n v="0"/>
    <n v="0"/>
    <n v="6.26"/>
    <s v="-"/>
    <n v="0"/>
    <n v="6260"/>
    <d v="2017-02-08T00:00:00"/>
  </r>
  <r>
    <x v="0"/>
    <x v="2"/>
    <x v="2"/>
    <x v="0"/>
    <x v="0"/>
    <s v="011592"/>
    <n v="551"/>
    <s v="03"/>
    <s v="SEARA ALIMENTOS LTDA"/>
    <d v="2017-01-24T00:00:00"/>
    <s v="000715"/>
    <s v="000026"/>
    <s v="030"/>
    <s v="02"/>
    <s v="30080062721026"/>
    <s v="PIMENTA BRANCA PO C/SAL 3358 - 248800"/>
    <n v="612"/>
    <n v="360"/>
    <n v="0"/>
    <n v="360"/>
    <n v="0"/>
    <n v="0"/>
    <n v="0"/>
    <n v="2.63"/>
    <s v="-"/>
    <n v="0"/>
    <n v="946.8"/>
    <d v="2017-02-15T00:00:00"/>
  </r>
  <r>
    <x v="0"/>
    <x v="2"/>
    <x v="2"/>
    <x v="0"/>
    <x v="0"/>
    <s v="011593"/>
    <n v="551"/>
    <s v="03"/>
    <s v="SEARA ALIMENTOS LTDA"/>
    <d v="2017-01-24T00:00:00"/>
    <s v="000715"/>
    <s v="000026"/>
    <s v="030"/>
    <s v="03"/>
    <s v="30080061341004"/>
    <s v="COND. LINGUICA TOSCANA CONC. 505 - 200220"/>
    <n v="-6051.5"/>
    <n v="1000"/>
    <n v="0"/>
    <n v="1000"/>
    <n v="0"/>
    <n v="0"/>
    <n v="0"/>
    <n v="6.26"/>
    <s v="-"/>
    <n v="0"/>
    <n v="6260"/>
    <d v="2017-02-22T00:00:00"/>
  </r>
  <r>
    <x v="0"/>
    <x v="3"/>
    <x v="2"/>
    <x v="0"/>
    <x v="0"/>
    <s v="011595"/>
    <n v="1017"/>
    <s v="01"/>
    <s v="LINCON INDUSTRIA E COMERCIO LTDA"/>
    <d v="2017-01-24T00:00:00"/>
    <s v="000285"/>
    <s v="000027"/>
    <s v="005"/>
    <s v="03"/>
    <s v="30080091823005"/>
    <s v="CORANTE III 800"/>
    <n v="110"/>
    <n v="66"/>
    <n v="0"/>
    <n v="66"/>
    <n v="0"/>
    <n v="0"/>
    <n v="0"/>
    <n v="8.94"/>
    <s v="-"/>
    <n v="0"/>
    <n v="590.04"/>
    <d v="2017-02-08T00:00:00"/>
  </r>
  <r>
    <x v="0"/>
    <x v="2"/>
    <x v="2"/>
    <x v="0"/>
    <x v="0"/>
    <s v="011595"/>
    <n v="1017"/>
    <s v="01"/>
    <s v="LINCON INDUSTRIA E COMERCIO LTDA"/>
    <d v="2017-01-24T00:00:00"/>
    <s v="000285"/>
    <s v="000027"/>
    <s v="005"/>
    <s v="04"/>
    <s v="30080061221020"/>
    <s v="COND. LINGUICA CALABRESA 9661"/>
    <n v="720"/>
    <n v="720"/>
    <n v="0"/>
    <n v="720"/>
    <n v="0"/>
    <n v="0"/>
    <n v="0"/>
    <n v="13.55"/>
    <s v="-"/>
    <n v="0"/>
    <n v="9756"/>
    <d v="2017-02-08T00:00:00"/>
  </r>
  <r>
    <x v="0"/>
    <x v="2"/>
    <x v="2"/>
    <x v="0"/>
    <x v="0"/>
    <s v="011595"/>
    <n v="1017"/>
    <s v="01"/>
    <s v="LINCON INDUSTRIA E COMERCIO LTDA"/>
    <d v="2017-01-24T00:00:00"/>
    <s v="000285"/>
    <s v="000027"/>
    <s v="005"/>
    <s v="05"/>
    <s v="30080061341005"/>
    <s v="COND. LINGUICA TOSCANA 308"/>
    <n v="300"/>
    <n v="300"/>
    <n v="0"/>
    <n v="300"/>
    <n v="0"/>
    <n v="0"/>
    <n v="0"/>
    <n v="7.91"/>
    <s v="-"/>
    <n v="0"/>
    <n v="2373"/>
    <d v="2017-02-08T00:00:00"/>
  </r>
  <r>
    <x v="0"/>
    <x v="2"/>
    <x v="2"/>
    <x v="0"/>
    <x v="0"/>
    <s v="011595"/>
    <n v="1017"/>
    <s v="01"/>
    <s v="LINCON INDUSTRIA E COMERCIO LTDA"/>
    <d v="2017-01-24T00:00:00"/>
    <s v="000285"/>
    <s v="000027"/>
    <s v="005"/>
    <s v="06"/>
    <s v="30080061221029"/>
    <s v="COND. PAIO 9656"/>
    <n v="0"/>
    <n v="120"/>
    <n v="0"/>
    <n v="120"/>
    <n v="0"/>
    <n v="0"/>
    <n v="0"/>
    <n v="14.24"/>
    <s v="-"/>
    <n v="0"/>
    <n v="1708.8"/>
    <d v="2017-02-08T00:00:00"/>
  </r>
  <r>
    <x v="0"/>
    <x v="2"/>
    <x v="2"/>
    <x v="0"/>
    <x v="0"/>
    <s v="011596"/>
    <n v="1034"/>
    <s v="01"/>
    <s v="AVIVAR ALIMENTOS LTDA"/>
    <d v="2017-01-24T00:00:00"/>
    <s v="000020"/>
    <s v="000027"/>
    <s v="052"/>
    <s v="06"/>
    <s v="30080061621016"/>
    <s v="CONDIMENTO MORTADELA 0,5%"/>
    <n v="280"/>
    <n v="160"/>
    <n v="0"/>
    <n v="160"/>
    <n v="0"/>
    <n v="160"/>
    <n v="0"/>
    <n v="16.95"/>
    <s v="07-LIBERADO POR CREDITO E ESTOQUE PENDENTE/BLOQUEADO"/>
    <n v="0"/>
    <n v="2712"/>
    <d v="2017-02-07T00:00:00"/>
  </r>
  <r>
    <x v="0"/>
    <x v="2"/>
    <x v="2"/>
    <x v="0"/>
    <x v="0"/>
    <s v="011597"/>
    <n v="1034"/>
    <s v="01"/>
    <s v="AVIVAR ALIMENTOS LTDA"/>
    <d v="2017-01-24T00:00:00"/>
    <s v="000020"/>
    <s v="000027"/>
    <s v="052"/>
    <s v="06"/>
    <s v="30080061621016"/>
    <s v="CONDIMENTO MORTADELA 0,5%"/>
    <n v="120"/>
    <n v="120"/>
    <n v="0"/>
    <n v="120"/>
    <n v="0"/>
    <n v="0"/>
    <n v="0"/>
    <n v="16.95"/>
    <s v="-"/>
    <n v="0"/>
    <n v="2034"/>
    <d v="2017-02-20T00:00:00"/>
  </r>
  <r>
    <x v="0"/>
    <x v="2"/>
    <x v="2"/>
    <x v="0"/>
    <x v="0"/>
    <s v="011598"/>
    <n v="649"/>
    <s v="02"/>
    <s v="COOPERATIVA CENTRAL AURORA ALIMENTOS"/>
    <d v="2017-01-24T00:00:00"/>
    <s v="000001"/>
    <s v="000026"/>
    <s v="008"/>
    <s v="01"/>
    <s v="30080060321004"/>
    <s v="COND. APRESUNTADO 5031  - 20347"/>
    <n v="0"/>
    <n v="120"/>
    <n v="0"/>
    <n v="120"/>
    <n v="0"/>
    <n v="0"/>
    <n v="0"/>
    <n v="5.64"/>
    <s v="-"/>
    <n v="0"/>
    <n v="676.8"/>
    <d v="2017-02-20T00:00:00"/>
  </r>
  <r>
    <x v="0"/>
    <x v="2"/>
    <x v="2"/>
    <x v="0"/>
    <x v="0"/>
    <s v="011600"/>
    <n v="1034"/>
    <s v="01"/>
    <s v="AVIVAR ALIMENTOS LTDA"/>
    <d v="2017-01-24T00:00:00"/>
    <s v="000020"/>
    <s v="000027"/>
    <s v="052"/>
    <s v="01"/>
    <s v="30080062761044"/>
    <s v="COND. FRANGO DESF. 0,5%"/>
    <n v="360"/>
    <n v="360"/>
    <n v="0"/>
    <n v="360"/>
    <n v="0"/>
    <n v="0"/>
    <n v="0"/>
    <n v="10.5"/>
    <s v="-"/>
    <n v="0"/>
    <n v="3780"/>
    <d v="2017-02-16T00:00:00"/>
  </r>
  <r>
    <x v="0"/>
    <x v="2"/>
    <x v="2"/>
    <x v="0"/>
    <x v="0"/>
    <s v="011601"/>
    <n v="1034"/>
    <s v="01"/>
    <s v="AVIVAR ALIMENTOS LTDA"/>
    <d v="2017-01-24T00:00:00"/>
    <s v="000020"/>
    <s v="000027"/>
    <s v="052"/>
    <s v="04"/>
    <s v="30080230722001"/>
    <s v="KRAKILIFE PLUS 9823"/>
    <n v="0"/>
    <n v="6000"/>
    <n v="0"/>
    <n v="6000"/>
    <n v="0"/>
    <n v="0"/>
    <n v="0"/>
    <n v="6.7"/>
    <s v="-"/>
    <n v="0"/>
    <n v="40200"/>
    <d v="2017-02-13T00:00:00"/>
  </r>
  <r>
    <x v="0"/>
    <x v="2"/>
    <x v="2"/>
    <x v="0"/>
    <x v="0"/>
    <s v="011604"/>
    <n v="1034"/>
    <s v="01"/>
    <s v="AVIVAR ALIMENTOS LTDA"/>
    <d v="2017-01-24T00:00:00"/>
    <s v="000020"/>
    <s v="000027"/>
    <s v="052"/>
    <s v="05"/>
    <s v="30080110525007"/>
    <s v="PO HUNGARO V - KRAKI"/>
    <n v="1660"/>
    <n v="4500"/>
    <n v="0"/>
    <n v="4500"/>
    <n v="0"/>
    <n v="0"/>
    <n v="0"/>
    <n v="2.52"/>
    <s v="-"/>
    <n v="0"/>
    <n v="11340"/>
    <d v="2017-02-15T00:00:00"/>
  </r>
  <r>
    <x v="0"/>
    <x v="2"/>
    <x v="2"/>
    <x v="0"/>
    <x v="0"/>
    <s v="011606"/>
    <n v="1034"/>
    <s v="01"/>
    <s v="AVIVAR ALIMENTOS LTDA"/>
    <d v="2017-01-24T00:00:00"/>
    <s v="000020"/>
    <s v="000027"/>
    <s v="052"/>
    <s v="01"/>
    <s v="30080062521009"/>
    <s v="BASE CONDIMENTADA SALSICHA 0,35%"/>
    <n v="18"/>
    <n v="3006"/>
    <n v="0"/>
    <n v="3006"/>
    <n v="0"/>
    <n v="0"/>
    <n v="0"/>
    <n v="24"/>
    <s v="-"/>
    <n v="0"/>
    <n v="72144"/>
    <d v="2017-02-22T00:00:00"/>
  </r>
  <r>
    <x v="0"/>
    <x v="2"/>
    <x v="2"/>
    <x v="0"/>
    <x v="0"/>
    <s v="011609"/>
    <n v="2739"/>
    <s v="01"/>
    <s v="B E VIEIRA - ME"/>
    <d v="2017-01-25T00:00:00"/>
    <s v="000481"/>
    <s v="000057"/>
    <s v="002"/>
    <s v="01"/>
    <s v="30080061421001"/>
    <s v="TEMPERO PREP. FRANGO 1471"/>
    <n v="40"/>
    <n v="40"/>
    <n v="0"/>
    <n v="40"/>
    <n v="0"/>
    <n v="40"/>
    <n v="0"/>
    <n v="25.12"/>
    <s v="07-LIBERADO POR CREDITO E ESTOQUE PENDENTE/BLOQUEADO"/>
    <n v="0"/>
    <n v="1004.8"/>
    <d v="2017-02-03T00:00:00"/>
  </r>
  <r>
    <x v="0"/>
    <x v="2"/>
    <x v="2"/>
    <x v="0"/>
    <x v="0"/>
    <s v="011609"/>
    <n v="2739"/>
    <s v="01"/>
    <s v="B E VIEIRA - ME"/>
    <d v="2017-01-25T00:00:00"/>
    <s v="000481"/>
    <s v="000057"/>
    <s v="002"/>
    <s v="02"/>
    <s v="30080041221002"/>
    <s v="COMPACTO LINGUICA CALABRESA 436"/>
    <n v="26"/>
    <n v="26"/>
    <n v="0"/>
    <n v="26"/>
    <n v="0"/>
    <n v="26"/>
    <n v="0"/>
    <n v="27.39"/>
    <s v="07-LIBERADO POR CREDITO E ESTOQUE PENDENTE/BLOQUEADO"/>
    <n v="0"/>
    <n v="712.14"/>
    <d v="2017-02-03T00:00:00"/>
  </r>
  <r>
    <x v="0"/>
    <x v="2"/>
    <x v="2"/>
    <x v="0"/>
    <x v="0"/>
    <s v="011609"/>
    <n v="2739"/>
    <s v="01"/>
    <s v="B E VIEIRA - ME"/>
    <d v="2017-01-25T00:00:00"/>
    <s v="000481"/>
    <s v="000057"/>
    <s v="002"/>
    <s v="03"/>
    <s v="30080041341008"/>
    <s v="COMPACTO LINGUICA TOSCANA 3139"/>
    <n v="25"/>
    <n v="25"/>
    <n v="0"/>
    <n v="25"/>
    <n v="0"/>
    <n v="25"/>
    <n v="0"/>
    <n v="37.21"/>
    <s v="07-LIBERADO POR CREDITO E ESTOQUE PENDENTE/BLOQUEADO"/>
    <n v="0"/>
    <n v="930.25"/>
    <d v="2017-02-03T00:00:00"/>
  </r>
  <r>
    <x v="0"/>
    <x v="2"/>
    <x v="2"/>
    <x v="0"/>
    <x v="0"/>
    <s v="011609"/>
    <n v="2739"/>
    <s v="01"/>
    <s v="B E VIEIRA - ME"/>
    <d v="2017-01-25T00:00:00"/>
    <s v="000481"/>
    <s v="000057"/>
    <s v="002"/>
    <s v="04"/>
    <s v="30080140722001"/>
    <s v="KRAKOLINE E"/>
    <n v="2725"/>
    <n v="25"/>
    <n v="0"/>
    <n v="25"/>
    <n v="0"/>
    <n v="25"/>
    <n v="0"/>
    <n v="15.9"/>
    <s v="07-LIBERADO POR CREDITO E ESTOQUE PENDENTE/BLOQUEADO"/>
    <n v="0"/>
    <n v="397.5"/>
    <d v="2017-02-03T00:00:00"/>
  </r>
  <r>
    <x v="0"/>
    <x v="2"/>
    <x v="2"/>
    <x v="0"/>
    <x v="0"/>
    <s v="011609"/>
    <n v="2739"/>
    <s v="01"/>
    <s v="B E VIEIRA - ME"/>
    <d v="2017-01-25T00:00:00"/>
    <s v="000481"/>
    <s v="000057"/>
    <s v="002"/>
    <s v="05"/>
    <s v="30080062721004"/>
    <s v="TEMP. PASTA PIM. VERM. CONC."/>
    <n v="10"/>
    <n v="10"/>
    <n v="0"/>
    <n v="10"/>
    <n v="0"/>
    <n v="10"/>
    <n v="0"/>
    <n v="8.67"/>
    <s v="07-LIBERADO POR CREDITO E ESTOQUE PENDENTE/BLOQUEADO"/>
    <n v="0"/>
    <n v="86.7"/>
    <d v="2017-02-03T00:00:00"/>
  </r>
  <r>
    <x v="0"/>
    <x v="2"/>
    <x v="2"/>
    <x v="0"/>
    <x v="0"/>
    <s v="011609"/>
    <n v="2739"/>
    <s v="01"/>
    <s v="B E VIEIRA - ME"/>
    <d v="2017-01-25T00:00:00"/>
    <s v="000481"/>
    <s v="000057"/>
    <s v="002"/>
    <s v="06"/>
    <s v="30080062723005"/>
    <s v="KRAKISTRATO ALHO 416"/>
    <n v="21.78"/>
    <n v="25"/>
    <n v="0"/>
    <n v="25"/>
    <n v="0"/>
    <n v="25"/>
    <n v="0"/>
    <n v="5.8"/>
    <s v="07-LIBERADO POR CREDITO E ESTOQUE PENDENTE/BLOQUEADO"/>
    <n v="0"/>
    <n v="145"/>
    <d v="2017-02-03T00:00:00"/>
  </r>
  <r>
    <x v="0"/>
    <x v="3"/>
    <x v="2"/>
    <x v="0"/>
    <x v="0"/>
    <s v="011612"/>
    <n v="248"/>
    <s v="01"/>
    <s v="NOTARO ALIMENTOS LTDA"/>
    <d v="2017-01-25T00:00:00"/>
    <s v="000183"/>
    <s v="000028"/>
    <s v="012"/>
    <s v="02"/>
    <s v="30080091821006"/>
    <s v="CORANTE III 3452 //276464"/>
    <n v="484"/>
    <n v="4004"/>
    <n v="0"/>
    <n v="4004"/>
    <n v="0"/>
    <n v="0"/>
    <n v="0"/>
    <n v="9.8000000000000007"/>
    <s v="-"/>
    <n v="0"/>
    <n v="39239.199999999997"/>
    <d v="2017-02-23T00:00:00"/>
  </r>
  <r>
    <x v="0"/>
    <x v="3"/>
    <x v="2"/>
    <x v="0"/>
    <x v="0"/>
    <s v="011614"/>
    <n v="248"/>
    <s v="01"/>
    <s v="NOTARO ALIMENTOS LTDA"/>
    <d v="2017-01-25T00:00:00"/>
    <s v="000183"/>
    <s v="000028"/>
    <s v="012"/>
    <s v="02"/>
    <s v="30080091821006"/>
    <s v="CORANTE III 3452 //276464"/>
    <n v="-3520"/>
    <n v="4004"/>
    <n v="0"/>
    <n v="4004"/>
    <n v="0"/>
    <n v="0"/>
    <n v="0"/>
    <n v="9.8000000000000007"/>
    <s v="-"/>
    <n v="0"/>
    <n v="39239.199999999997"/>
    <d v="2017-03-24T00:00:00"/>
  </r>
  <r>
    <x v="0"/>
    <x v="0"/>
    <x v="0"/>
    <x v="0"/>
    <x v="0"/>
    <s v="011619"/>
    <n v="445"/>
    <s v="01"/>
    <s v="HEDERSON JOSE DE CAMARGO TRIPAS - ME"/>
    <d v="2017-01-25T00:00:00"/>
    <s v="000464"/>
    <s v="000022"/>
    <s v="087"/>
    <s v="02"/>
    <s v="30062106010000"/>
    <s v="COLAGENO COMESTIVEL CAL 22 NC OE EDICAS"/>
    <n v="525"/>
    <n v="47250"/>
    <n v="0"/>
    <n v="47250"/>
    <n v="0"/>
    <n v="0"/>
    <n v="0"/>
    <n v="0.39"/>
    <s v="-"/>
    <n v="921.38"/>
    <n v="19348.88"/>
    <d v="2017-02-10T00:00:00"/>
  </r>
  <r>
    <x v="0"/>
    <x v="1"/>
    <x v="1"/>
    <x v="0"/>
    <x v="0"/>
    <s v="011620"/>
    <n v="251"/>
    <s v="08"/>
    <s v="BRF S.A."/>
    <d v="2017-01-25T00:00:00"/>
    <s v="000181"/>
    <s v="000057"/>
    <s v="008"/>
    <s v="01"/>
    <s v="30090143810001"/>
    <s v="BASE KRAKI H:640 //28436"/>
    <n v="0"/>
    <n v="350"/>
    <n v="0"/>
    <n v="350"/>
    <n v="0"/>
    <n v="350"/>
    <n v="0"/>
    <n v="17.100000000000001"/>
    <s v="07-LIBERADO POR CREDITO E ESTOQUE PENDENTE/BLOQUEADO"/>
    <n v="0"/>
    <n v="5985"/>
    <d v="2017-02-08T00:00:00"/>
  </r>
  <r>
    <x v="0"/>
    <x v="1"/>
    <x v="1"/>
    <x v="0"/>
    <x v="0"/>
    <s v="011621"/>
    <n v="251"/>
    <s v="08"/>
    <s v="BRF S.A."/>
    <d v="2017-01-25T00:00:00"/>
    <s v="000181"/>
    <s v="000057"/>
    <s v="008"/>
    <s v="01"/>
    <s v="30090143810001"/>
    <s v="BASE KRAKI H:640 //28436"/>
    <n v="-350"/>
    <n v="350"/>
    <n v="0"/>
    <n v="350"/>
    <n v="0"/>
    <n v="0"/>
    <n v="0"/>
    <n v="17.100000000000001"/>
    <s v="-"/>
    <n v="0"/>
    <n v="5985"/>
    <d v="2017-02-15T00:00:00"/>
  </r>
  <r>
    <x v="0"/>
    <x v="2"/>
    <x v="2"/>
    <x v="0"/>
    <x v="0"/>
    <s v="011623"/>
    <n v="773"/>
    <s v="01"/>
    <s v="QUALICARNES LTDA"/>
    <d v="2017-01-25T00:00:00"/>
    <s v="000667"/>
    <s v="000019"/>
    <s v="005"/>
    <s v="01"/>
    <s v="30080061221004"/>
    <s v="COND. LINGUICA CALABRESA 399"/>
    <n v="100"/>
    <n v="25"/>
    <n v="0"/>
    <n v="25"/>
    <n v="25"/>
    <n v="0"/>
    <n v="0"/>
    <n v="4.41"/>
    <s v="-"/>
    <n v="0"/>
    <n v="110.25"/>
    <d v="2017-02-03T00:00:00"/>
  </r>
  <r>
    <x v="0"/>
    <x v="2"/>
    <x v="2"/>
    <x v="0"/>
    <x v="0"/>
    <s v="011623"/>
    <n v="773"/>
    <s v="01"/>
    <s v="QUALICARNES LTDA"/>
    <d v="2017-01-25T00:00:00"/>
    <s v="000667"/>
    <s v="000019"/>
    <s v="005"/>
    <s v="02"/>
    <s v="30080140721008"/>
    <s v="KRAKITEX 1872"/>
    <n v="50"/>
    <n v="50"/>
    <n v="0"/>
    <n v="50"/>
    <n v="50"/>
    <n v="0"/>
    <n v="0"/>
    <n v="7.5"/>
    <s v="-"/>
    <n v="0"/>
    <n v="375"/>
    <d v="2017-02-03T00:00:00"/>
  </r>
  <r>
    <x v="0"/>
    <x v="2"/>
    <x v="2"/>
    <x v="0"/>
    <x v="0"/>
    <s v="011623"/>
    <n v="773"/>
    <s v="01"/>
    <s v="QUALICARNES LTDA"/>
    <d v="2017-01-25T00:00:00"/>
    <s v="000667"/>
    <s v="000019"/>
    <s v="005"/>
    <s v="03"/>
    <s v="30080140722001"/>
    <s v="KRAKOLINE E"/>
    <n v="2700"/>
    <n v="25"/>
    <n v="0"/>
    <n v="25"/>
    <n v="25"/>
    <n v="0"/>
    <n v="0"/>
    <n v="14.82"/>
    <s v="-"/>
    <n v="0"/>
    <n v="370.5"/>
    <d v="2017-02-03T00:00:00"/>
  </r>
  <r>
    <x v="0"/>
    <x v="2"/>
    <x v="2"/>
    <x v="0"/>
    <x v="0"/>
    <s v="011629"/>
    <n v="483"/>
    <s v="01"/>
    <s v="MARIO JOSE MAGANHA - ME"/>
    <d v="2017-01-25T00:00:00"/>
    <s v="000442"/>
    <s v="000019"/>
    <s v="005"/>
    <s v="01"/>
    <s v="30080140721008"/>
    <s v="KRAKITEX 1872"/>
    <n v="50"/>
    <n v="50"/>
    <n v="0"/>
    <n v="50"/>
    <n v="0"/>
    <n v="0"/>
    <n v="0"/>
    <n v="7.5"/>
    <s v="-"/>
    <n v="0"/>
    <n v="375"/>
    <d v="2017-02-03T00:00:00"/>
  </r>
  <r>
    <x v="0"/>
    <x v="2"/>
    <x v="2"/>
    <x v="0"/>
    <x v="0"/>
    <s v="011633"/>
    <n v="28"/>
    <s v="01"/>
    <s v="SIDIOMAR ANTONIO DE GODOY - ME"/>
    <d v="2017-01-25T00:00:00"/>
    <s v="000271"/>
    <s v="000022"/>
    <s v="005"/>
    <s v="01"/>
    <s v="30080061411001"/>
    <s v="COND. ESPETINHO. COSTELA BOVINA 2413"/>
    <n v="98.174999999999997"/>
    <n v="100"/>
    <n v="0"/>
    <n v="100"/>
    <n v="0"/>
    <n v="100"/>
    <n v="0"/>
    <n v="51.35"/>
    <s v="07-LIBERADO POR CREDITO E ESTOQUE PENDENTE/BLOQUEADO"/>
    <n v="0"/>
    <n v="5135"/>
    <d v="2017-02-03T00:00:00"/>
  </r>
  <r>
    <x v="0"/>
    <x v="2"/>
    <x v="2"/>
    <x v="0"/>
    <x v="0"/>
    <s v="011633"/>
    <n v="28"/>
    <s v="01"/>
    <s v="SIDIOMAR ANTONIO DE GODOY - ME"/>
    <d v="2017-01-25T00:00:00"/>
    <s v="000271"/>
    <s v="000022"/>
    <s v="005"/>
    <s v="02"/>
    <s v="30080051341007"/>
    <s v="COMPACTO SC LINGUICA TOSCANA 4867"/>
    <n v="100"/>
    <n v="100"/>
    <n v="0"/>
    <n v="100"/>
    <n v="0"/>
    <n v="100"/>
    <n v="0"/>
    <n v="17.75"/>
    <s v="07-LIBERADO POR CREDITO E ESTOQUE PENDENTE/BLOQUEADO"/>
    <n v="0"/>
    <n v="1775"/>
    <d v="2017-02-03T00:00:00"/>
  </r>
  <r>
    <x v="0"/>
    <x v="2"/>
    <x v="2"/>
    <x v="0"/>
    <x v="0"/>
    <s v="011633"/>
    <n v="28"/>
    <s v="01"/>
    <s v="SIDIOMAR ANTONIO DE GODOY - ME"/>
    <d v="2017-01-25T00:00:00"/>
    <s v="000271"/>
    <s v="000022"/>
    <s v="005"/>
    <s v="03"/>
    <s v="30080110523007"/>
    <s v="PO HUNGARO V - KRAKI"/>
    <n v="1380"/>
    <n v="30"/>
    <n v="0"/>
    <n v="30"/>
    <n v="0"/>
    <n v="30"/>
    <n v="0"/>
    <n v="4.08"/>
    <s v="07-LIBERADO POR CREDITO E ESTOQUE PENDENTE/BLOQUEADO"/>
    <n v="0"/>
    <n v="122.4"/>
    <d v="2017-02-03T00:00:00"/>
  </r>
  <r>
    <x v="0"/>
    <x v="2"/>
    <x v="2"/>
    <x v="0"/>
    <x v="0"/>
    <s v="011635"/>
    <n v="902"/>
    <s v="01"/>
    <s v="MAQTRIPAS COMERCIAL LTDA ME"/>
    <d v="2017-01-26T00:00:00"/>
    <s v="000711"/>
    <s v="000057"/>
    <s v="063"/>
    <s v="01"/>
    <s v="30080041321002"/>
    <s v="MIX KK LING. TOSCANA 2913"/>
    <n v="-100"/>
    <n v="100"/>
    <n v="0"/>
    <n v="100"/>
    <n v="100"/>
    <n v="0"/>
    <n v="0"/>
    <n v="6.53"/>
    <s v="-"/>
    <n v="0"/>
    <n v="653"/>
    <d v="2017-02-06T00:00:00"/>
  </r>
  <r>
    <x v="0"/>
    <x v="2"/>
    <x v="2"/>
    <x v="0"/>
    <x v="0"/>
    <s v="011635"/>
    <n v="902"/>
    <s v="01"/>
    <s v="MAQTRIPAS COMERCIAL LTDA ME"/>
    <d v="2017-01-26T00:00:00"/>
    <s v="000711"/>
    <s v="000057"/>
    <s v="063"/>
    <s v="02"/>
    <s v="30080010221002"/>
    <s v="FIXADOR A 80 S"/>
    <n v="307.5"/>
    <n v="75"/>
    <n v="0"/>
    <n v="75"/>
    <n v="75"/>
    <n v="0"/>
    <n v="0"/>
    <n v="10.119999999999999"/>
    <s v="-"/>
    <n v="0"/>
    <n v="759"/>
    <d v="2017-02-06T00:00:00"/>
  </r>
  <r>
    <x v="0"/>
    <x v="2"/>
    <x v="2"/>
    <x v="0"/>
    <x v="0"/>
    <s v="011635"/>
    <n v="902"/>
    <s v="01"/>
    <s v="MAQTRIPAS COMERCIAL LTDA ME"/>
    <d v="2017-01-26T00:00:00"/>
    <s v="000711"/>
    <s v="000057"/>
    <s v="063"/>
    <s v="03"/>
    <s v="30080140722001"/>
    <s v="KRAKOLINE E"/>
    <n v="2700"/>
    <n v="50"/>
    <n v="0"/>
    <n v="50"/>
    <n v="50"/>
    <n v="0"/>
    <n v="0"/>
    <n v="15.9"/>
    <s v="-"/>
    <n v="0"/>
    <n v="795"/>
    <d v="2017-02-06T00:00:00"/>
  </r>
  <r>
    <x v="0"/>
    <x v="2"/>
    <x v="2"/>
    <x v="0"/>
    <x v="0"/>
    <s v="011635"/>
    <n v="902"/>
    <s v="01"/>
    <s v="MAQTRIPAS COMERCIAL LTDA ME"/>
    <d v="2017-01-26T00:00:00"/>
    <s v="000711"/>
    <s v="000057"/>
    <s v="063"/>
    <s v="04"/>
    <s v="30080110522001"/>
    <s v="PO HUNGARO III"/>
    <n v="1190.05"/>
    <n v="120"/>
    <n v="0"/>
    <n v="120"/>
    <n v="120"/>
    <n v="0"/>
    <n v="0"/>
    <n v="3.02"/>
    <s v="-"/>
    <n v="0"/>
    <n v="362.4"/>
    <d v="2017-02-06T00:00:00"/>
  </r>
  <r>
    <x v="0"/>
    <x v="2"/>
    <x v="2"/>
    <x v="0"/>
    <x v="0"/>
    <s v="011638"/>
    <n v="165"/>
    <s v="01"/>
    <s v="DUBOI FRIGORIFICO INDUSTRIAL LTDA"/>
    <d v="2017-01-26T00:00:00"/>
    <s v="001159"/>
    <s v="000057"/>
    <s v="002"/>
    <s v="01"/>
    <s v="30080051011002"/>
    <s v="COMPACTO HAMBURGUER 4220"/>
    <n v="120"/>
    <n v="120"/>
    <n v="0"/>
    <n v="120"/>
    <n v="0"/>
    <n v="0"/>
    <n v="0"/>
    <n v="32.68"/>
    <s v="-"/>
    <n v="0"/>
    <n v="3921.6"/>
    <d v="2017-02-06T00:00:00"/>
  </r>
  <r>
    <x v="0"/>
    <x v="2"/>
    <x v="2"/>
    <x v="0"/>
    <x v="0"/>
    <s v="011641"/>
    <n v="248"/>
    <s v="01"/>
    <s v="NOTARO ALIMENTOS LTDA"/>
    <d v="2017-01-26T00:00:00"/>
    <s v="000183"/>
    <s v="000028"/>
    <s v="012"/>
    <s v="02"/>
    <s v="30080110521007"/>
    <s v="PO HUNGARO V - KRAKI //362140"/>
    <n v="623.35"/>
    <n v="660"/>
    <n v="0"/>
    <n v="660"/>
    <n v="0"/>
    <n v="0"/>
    <n v="0"/>
    <n v="2.4"/>
    <s v="-"/>
    <n v="0"/>
    <n v="1584"/>
    <d v="2017-03-06T00:00:00"/>
  </r>
  <r>
    <x v="0"/>
    <x v="2"/>
    <x v="2"/>
    <x v="0"/>
    <x v="0"/>
    <s v="011644"/>
    <n v="241"/>
    <s v="01"/>
    <s v="J.M.ERECHIM COMERCIO E REPRESENTACAO COM"/>
    <d v="2017-01-26T00:00:00"/>
    <s v="000001"/>
    <s v="000057"/>
    <s v="005"/>
    <s v="01"/>
    <s v="30080110522001"/>
    <s v="PO HUNGARO III"/>
    <n v="1190.05"/>
    <n v="300"/>
    <n v="0"/>
    <n v="300"/>
    <n v="0"/>
    <n v="0"/>
    <n v="0"/>
    <n v="3.15"/>
    <s v="-"/>
    <n v="0"/>
    <n v="945"/>
    <d v="2017-02-08T00:00:00"/>
  </r>
  <r>
    <x v="0"/>
    <x v="2"/>
    <x v="2"/>
    <x v="0"/>
    <x v="0"/>
    <s v="011644"/>
    <n v="241"/>
    <s v="01"/>
    <s v="J.M.ERECHIM COMERCIO E REPRESENTACAO COM"/>
    <d v="2017-01-26T00:00:00"/>
    <s v="000001"/>
    <s v="000057"/>
    <s v="005"/>
    <s v="02"/>
    <s v="30080010223004"/>
    <s v="FIXADOR 1884"/>
    <n v="0"/>
    <n v="30"/>
    <n v="0"/>
    <n v="30"/>
    <n v="0"/>
    <n v="0"/>
    <n v="0"/>
    <n v="18.16"/>
    <s v="-"/>
    <n v="0"/>
    <n v="544.79999999999995"/>
    <d v="2017-02-08T00:00:00"/>
  </r>
  <r>
    <x v="0"/>
    <x v="2"/>
    <x v="2"/>
    <x v="0"/>
    <x v="0"/>
    <s v="011645"/>
    <n v="1130"/>
    <s v="01"/>
    <s v="CARDEAL IND E COM DE ALIMENTO LTDA"/>
    <d v="2017-01-26T00:00:00"/>
    <s v="000001"/>
    <s v="000025"/>
    <s v="009"/>
    <s v="01"/>
    <s v="30080040441002"/>
    <s v="COMPACTO BACON 1548  //2629"/>
    <n v="98.3"/>
    <n v="120"/>
    <n v="0"/>
    <n v="120"/>
    <n v="120"/>
    <n v="0"/>
    <n v="0"/>
    <n v="9.52"/>
    <s v="-"/>
    <n v="0"/>
    <n v="1142.4000000000001"/>
    <d v="2017-02-06T00:00:00"/>
  </r>
  <r>
    <x v="0"/>
    <x v="2"/>
    <x v="2"/>
    <x v="0"/>
    <x v="0"/>
    <s v="011646"/>
    <n v="1130"/>
    <s v="01"/>
    <s v="CARDEAL IND E COM DE ALIMENTO LTDA"/>
    <d v="2017-01-26T00:00:00"/>
    <s v="000001"/>
    <s v="000025"/>
    <s v="009"/>
    <s v="01"/>
    <s v="30080040441002"/>
    <s v="COMPACTO BACON 1548  //2629"/>
    <n v="98.3"/>
    <n v="60"/>
    <n v="0"/>
    <n v="60"/>
    <n v="0"/>
    <n v="0"/>
    <n v="0"/>
    <n v="9.52"/>
    <s v="-"/>
    <n v="0"/>
    <n v="571.20000000000005"/>
    <d v="2017-02-07T00:00:00"/>
  </r>
  <r>
    <x v="0"/>
    <x v="3"/>
    <x v="2"/>
    <x v="0"/>
    <x v="0"/>
    <s v="011646"/>
    <n v="1130"/>
    <s v="01"/>
    <s v="CARDEAL IND E COM DE ALIMENTO LTDA"/>
    <d v="2017-01-26T00:00:00"/>
    <s v="000001"/>
    <s v="000025"/>
    <s v="009"/>
    <s v="02"/>
    <s v="30080091822001"/>
    <s v="CORANTE III 480 TN   //3607"/>
    <n v="0"/>
    <n v="40"/>
    <n v="0"/>
    <n v="40"/>
    <n v="0"/>
    <n v="0"/>
    <n v="0"/>
    <n v="8.4"/>
    <s v="-"/>
    <n v="0"/>
    <n v="336"/>
    <d v="2017-02-07T00:00:00"/>
  </r>
  <r>
    <x v="0"/>
    <x v="2"/>
    <x v="2"/>
    <x v="0"/>
    <x v="0"/>
    <s v="011646"/>
    <n v="1130"/>
    <s v="01"/>
    <s v="CARDEAL IND E COM DE ALIMENTO LTDA"/>
    <d v="2017-01-26T00:00:00"/>
    <s v="000001"/>
    <s v="000025"/>
    <s v="009"/>
    <s v="04"/>
    <s v="30080062521002"/>
    <s v="COND. SALSICHA S  //2030"/>
    <n v="0"/>
    <n v="30"/>
    <n v="0"/>
    <n v="30"/>
    <n v="0"/>
    <n v="0"/>
    <n v="0"/>
    <n v="4.4000000000000004"/>
    <s v="-"/>
    <n v="0"/>
    <n v="132"/>
    <d v="2017-02-07T00:00:00"/>
  </r>
  <r>
    <x v="0"/>
    <x v="2"/>
    <x v="2"/>
    <x v="0"/>
    <x v="0"/>
    <s v="011646"/>
    <n v="1130"/>
    <s v="01"/>
    <s v="CARDEAL IND E COM DE ALIMENTO LTDA"/>
    <d v="2017-01-26T00:00:00"/>
    <s v="000001"/>
    <s v="000025"/>
    <s v="009"/>
    <s v="05"/>
    <s v="30080172721010"/>
    <s v="COND. DEFUMAX LIQUIDO"/>
    <n v="-440"/>
    <n v="20"/>
    <n v="0"/>
    <n v="20"/>
    <n v="0"/>
    <n v="0"/>
    <n v="0"/>
    <n v="5.57"/>
    <s v="-"/>
    <n v="0"/>
    <n v="111.4"/>
    <d v="2017-02-07T00:00:00"/>
  </r>
  <r>
    <x v="0"/>
    <x v="2"/>
    <x v="2"/>
    <x v="0"/>
    <x v="0"/>
    <s v="011647"/>
    <n v="1130"/>
    <s v="01"/>
    <s v="CARDEAL IND E COM DE ALIMENTO LTDA"/>
    <d v="2017-01-26T00:00:00"/>
    <s v="000001"/>
    <s v="000025"/>
    <s v="009"/>
    <s v="01"/>
    <s v="30080040441002"/>
    <s v="COMPACTO BACON 1548  //2629"/>
    <n v="38.299999999999997"/>
    <n v="40"/>
    <n v="0"/>
    <n v="40"/>
    <n v="0"/>
    <n v="0"/>
    <n v="0"/>
    <n v="9.52"/>
    <s v="-"/>
    <n v="0"/>
    <n v="380.8"/>
    <d v="2017-02-14T00:00:00"/>
  </r>
  <r>
    <x v="0"/>
    <x v="3"/>
    <x v="2"/>
    <x v="0"/>
    <x v="0"/>
    <s v="011647"/>
    <n v="1130"/>
    <s v="01"/>
    <s v="CARDEAL IND E COM DE ALIMENTO LTDA"/>
    <d v="2017-01-26T00:00:00"/>
    <s v="000001"/>
    <s v="000025"/>
    <s v="009"/>
    <s v="02"/>
    <s v="30080091822001"/>
    <s v="CORANTE III 480 TN   //3607"/>
    <n v="-40"/>
    <n v="80"/>
    <n v="0"/>
    <n v="80"/>
    <n v="0"/>
    <n v="0"/>
    <n v="0"/>
    <n v="8.4"/>
    <s v="-"/>
    <n v="0"/>
    <n v="672"/>
    <d v="2017-02-14T00:00:00"/>
  </r>
  <r>
    <x v="0"/>
    <x v="2"/>
    <x v="2"/>
    <x v="0"/>
    <x v="0"/>
    <s v="011647"/>
    <n v="1130"/>
    <s v="01"/>
    <s v="CARDEAL IND E COM DE ALIMENTO LTDA"/>
    <d v="2017-01-26T00:00:00"/>
    <s v="000001"/>
    <s v="000025"/>
    <s v="009"/>
    <s v="03"/>
    <s v="30080142621001"/>
    <s v="SUPER RENDIMENTO MULTICURA E //2249"/>
    <n v="0"/>
    <n v="60"/>
    <n v="0"/>
    <n v="60"/>
    <n v="0"/>
    <n v="0"/>
    <n v="0"/>
    <n v="5.75"/>
    <s v="-"/>
    <n v="0"/>
    <n v="345"/>
    <d v="2017-02-14T00:00:00"/>
  </r>
  <r>
    <x v="0"/>
    <x v="2"/>
    <x v="2"/>
    <x v="0"/>
    <x v="0"/>
    <s v="011647"/>
    <n v="1130"/>
    <s v="01"/>
    <s v="CARDEAL IND E COM DE ALIMENTO LTDA"/>
    <d v="2017-01-26T00:00:00"/>
    <s v="000001"/>
    <s v="000025"/>
    <s v="009"/>
    <s v="04"/>
    <s v="30080062521002"/>
    <s v="COND. SALSICHA S  //2030"/>
    <n v="-30"/>
    <n v="30"/>
    <n v="0"/>
    <n v="30"/>
    <n v="0"/>
    <n v="0"/>
    <n v="0"/>
    <n v="4.4000000000000004"/>
    <s v="-"/>
    <n v="0"/>
    <n v="132"/>
    <d v="2017-02-14T00:00:00"/>
  </r>
  <r>
    <x v="0"/>
    <x v="3"/>
    <x v="2"/>
    <x v="0"/>
    <x v="0"/>
    <s v="011648"/>
    <n v="1130"/>
    <s v="01"/>
    <s v="CARDEAL IND E COM DE ALIMENTO LTDA"/>
    <d v="2017-01-26T00:00:00"/>
    <s v="000001"/>
    <s v="000025"/>
    <s v="009"/>
    <s v="02"/>
    <s v="30080091822001"/>
    <s v="CORANTE III 480 TN   //3607"/>
    <n v="-120"/>
    <n v="80"/>
    <n v="0"/>
    <n v="80"/>
    <n v="0"/>
    <n v="0"/>
    <n v="0"/>
    <n v="8.4"/>
    <s v="-"/>
    <n v="0"/>
    <n v="672"/>
    <d v="2017-02-21T00:00:00"/>
  </r>
  <r>
    <x v="0"/>
    <x v="2"/>
    <x v="2"/>
    <x v="0"/>
    <x v="0"/>
    <s v="011648"/>
    <n v="1130"/>
    <s v="01"/>
    <s v="CARDEAL IND E COM DE ALIMENTO LTDA"/>
    <d v="2017-01-26T00:00:00"/>
    <s v="000001"/>
    <s v="000025"/>
    <s v="009"/>
    <s v="03"/>
    <s v="30080142621001"/>
    <s v="SUPER RENDIMENTO MULTICURA E //2249"/>
    <n v="-60"/>
    <n v="120"/>
    <n v="0"/>
    <n v="120"/>
    <n v="0"/>
    <n v="0"/>
    <n v="0"/>
    <n v="5.75"/>
    <s v="-"/>
    <n v="0"/>
    <n v="690"/>
    <d v="2017-02-21T00:00:00"/>
  </r>
  <r>
    <x v="0"/>
    <x v="2"/>
    <x v="2"/>
    <x v="0"/>
    <x v="0"/>
    <s v="011648"/>
    <n v="1130"/>
    <s v="01"/>
    <s v="CARDEAL IND E COM DE ALIMENTO LTDA"/>
    <d v="2017-01-26T00:00:00"/>
    <s v="000001"/>
    <s v="000025"/>
    <s v="009"/>
    <s v="04"/>
    <s v="30080062521002"/>
    <s v="COND. SALSICHA S  //2030"/>
    <n v="-60"/>
    <n v="30"/>
    <n v="0"/>
    <n v="30"/>
    <n v="0"/>
    <n v="0"/>
    <n v="0"/>
    <n v="4.4000000000000004"/>
    <s v="-"/>
    <n v="0"/>
    <n v="132"/>
    <d v="2017-02-21T00:00:00"/>
  </r>
  <r>
    <x v="0"/>
    <x v="2"/>
    <x v="2"/>
    <x v="0"/>
    <x v="0"/>
    <s v="011648"/>
    <n v="1130"/>
    <s v="01"/>
    <s v="CARDEAL IND E COM DE ALIMENTO LTDA"/>
    <d v="2017-01-26T00:00:00"/>
    <s v="000001"/>
    <s v="000025"/>
    <s v="009"/>
    <s v="05"/>
    <s v="30080172721010"/>
    <s v="COND. DEFUMAX LIQUIDO"/>
    <n v="-460"/>
    <n v="20"/>
    <n v="0"/>
    <n v="20"/>
    <n v="0"/>
    <n v="0"/>
    <n v="0"/>
    <n v="5.57"/>
    <s v="-"/>
    <n v="0"/>
    <n v="111.4"/>
    <d v="2017-02-21T00:00:00"/>
  </r>
  <r>
    <x v="0"/>
    <x v="2"/>
    <x v="2"/>
    <x v="1"/>
    <x v="0"/>
    <s v="011654"/>
    <n v="2"/>
    <s v="04"/>
    <s v="LOPESCO INDUSTRIA DE SUBPRODUTOS ANIMAIS"/>
    <d v="2017-01-26T00:00:00"/>
    <s v="000002"/>
    <s v="000057"/>
    <s v="005"/>
    <s v="01"/>
    <s v="30080232321002"/>
    <s v="KRAKISOFT (SOL. AMACIAMENTO TRIPAS)"/>
    <n v="0"/>
    <n v="700"/>
    <n v="0"/>
    <n v="700"/>
    <n v="0"/>
    <n v="0"/>
    <n v="0"/>
    <n v="5.6"/>
    <s v="-"/>
    <n v="0"/>
    <n v="3920"/>
    <d v="2017-02-15T00:00:00"/>
  </r>
  <r>
    <x v="0"/>
    <x v="2"/>
    <x v="2"/>
    <x v="0"/>
    <x v="0"/>
    <s v="011658"/>
    <n v="469"/>
    <s v="01"/>
    <s v="IND E COM DE CARNES NUTRIFRIGO"/>
    <d v="2017-01-26T00:00:00"/>
    <s v="000439"/>
    <s v="000022"/>
    <s v="137"/>
    <s v="04"/>
    <s v="30080252221022"/>
    <s v="IMUNIZADOR K 9828"/>
    <n v="19"/>
    <n v="570"/>
    <n v="0"/>
    <n v="570"/>
    <n v="570"/>
    <n v="0"/>
    <n v="0"/>
    <n v="12.3"/>
    <s v="-"/>
    <n v="0"/>
    <n v="7011"/>
    <d v="2017-02-03T00:00:00"/>
  </r>
  <r>
    <x v="0"/>
    <x v="2"/>
    <x v="2"/>
    <x v="0"/>
    <x v="0"/>
    <s v="011659"/>
    <n v="808"/>
    <s v="01"/>
    <s v="SERRANA INDUSTRIA E COMERCIO DE ALIMENTO"/>
    <d v="2017-01-26T00:00:00"/>
    <s v="000003"/>
    <s v="000022"/>
    <s v="007"/>
    <s v="01"/>
    <s v="30080051341014"/>
    <s v="COMPACTO SC LINGUICA PERNIL 5255-5"/>
    <n v="175"/>
    <n v="175"/>
    <n v="0"/>
    <n v="175"/>
    <n v="0"/>
    <n v="175"/>
    <n v="0"/>
    <n v="22.35"/>
    <s v="07-LIBERADO POR CREDITO E ESTOQUE PENDENTE/BLOQUEADO"/>
    <n v="0"/>
    <n v="3911.25"/>
    <d v="2017-02-06T00:00:00"/>
  </r>
  <r>
    <x v="0"/>
    <x v="2"/>
    <x v="2"/>
    <x v="0"/>
    <x v="0"/>
    <s v="011659"/>
    <n v="808"/>
    <s v="01"/>
    <s v="SERRANA INDUSTRIA E COMERCIO DE ALIMENTO"/>
    <d v="2017-01-26T00:00:00"/>
    <s v="000003"/>
    <s v="000022"/>
    <s v="007"/>
    <s v="02"/>
    <s v="30080110523007"/>
    <s v="PO HUNGARO V - KRAKI"/>
    <n v="1350"/>
    <n v="210"/>
    <n v="0"/>
    <n v="210"/>
    <n v="0"/>
    <n v="210"/>
    <n v="0"/>
    <n v="4.12"/>
    <s v="07-LIBERADO POR CREDITO E ESTOQUE PENDENTE/BLOQUEADO"/>
    <n v="0"/>
    <n v="865.2"/>
    <d v="2017-02-06T00:00:00"/>
  </r>
  <r>
    <x v="0"/>
    <x v="2"/>
    <x v="2"/>
    <x v="0"/>
    <x v="0"/>
    <s v="011659"/>
    <n v="808"/>
    <s v="01"/>
    <s v="SERRANA INDUSTRIA E COMERCIO DE ALIMENTO"/>
    <d v="2017-01-26T00:00:00"/>
    <s v="000003"/>
    <s v="000022"/>
    <s v="007"/>
    <s v="03"/>
    <s v="30080051441003"/>
    <s v="MIX MARINADO CORTE SUINO 5282-9"/>
    <n v="448.30799999999999"/>
    <n v="450"/>
    <n v="0"/>
    <n v="450"/>
    <n v="0"/>
    <n v="450"/>
    <n v="0"/>
    <n v="11.85"/>
    <s v="07-LIBERADO POR CREDITO E ESTOQUE PENDENTE/BLOQUEADO"/>
    <n v="0"/>
    <n v="5332.5"/>
    <d v="2017-02-06T00:00:00"/>
  </r>
  <r>
    <x v="0"/>
    <x v="2"/>
    <x v="2"/>
    <x v="0"/>
    <x v="0"/>
    <s v="011659"/>
    <n v="808"/>
    <s v="01"/>
    <s v="SERRANA INDUSTRIA E COMERCIO DE ALIMENTO"/>
    <d v="2017-01-26T00:00:00"/>
    <s v="000003"/>
    <s v="000022"/>
    <s v="007"/>
    <s v="06"/>
    <s v="30080050441005"/>
    <s v="COMP. SC BACON 5563"/>
    <n v="175"/>
    <n v="175"/>
    <n v="0"/>
    <n v="175"/>
    <n v="0"/>
    <n v="175"/>
    <n v="0"/>
    <n v="17"/>
    <s v="07-LIBERADO POR CREDITO E ESTOQUE PENDENTE/BLOQUEADO"/>
    <n v="0"/>
    <n v="2975"/>
    <d v="2017-02-06T00:00:00"/>
  </r>
  <r>
    <x v="0"/>
    <x v="2"/>
    <x v="2"/>
    <x v="0"/>
    <x v="0"/>
    <s v="011659"/>
    <n v="808"/>
    <s v="01"/>
    <s v="SERRANA INDUSTRIA E COMERCIO DE ALIMENTO"/>
    <d v="2017-01-26T00:00:00"/>
    <s v="000003"/>
    <s v="000022"/>
    <s v="007"/>
    <s v="08"/>
    <s v="30080162221004"/>
    <s v="KRAKISMOKE FI 9027 PLUS"/>
    <n v="0"/>
    <n v="200"/>
    <n v="0"/>
    <n v="200"/>
    <n v="0"/>
    <n v="200"/>
    <n v="0"/>
    <n v="18.350000000000001"/>
    <s v="07-LIBERADO POR CREDITO E ESTOQUE PENDENTE/BLOQUEADO"/>
    <n v="0"/>
    <n v="3670"/>
    <d v="2017-02-06T00:00:00"/>
  </r>
  <r>
    <x v="0"/>
    <x v="2"/>
    <x v="2"/>
    <x v="0"/>
    <x v="0"/>
    <s v="011659"/>
    <n v="808"/>
    <s v="01"/>
    <s v="SERRANA INDUSTRIA E COMERCIO DE ALIMENTO"/>
    <d v="2017-01-26T00:00:00"/>
    <s v="000003"/>
    <s v="000022"/>
    <s v="007"/>
    <s v="09"/>
    <s v="30080051341013"/>
    <s v="COMPACTO SC LINGUICA TOSCANA 5263"/>
    <n v="200"/>
    <n v="200"/>
    <n v="0"/>
    <n v="200"/>
    <n v="0"/>
    <n v="200"/>
    <n v="0"/>
    <n v="19.600000000000001"/>
    <s v="07-LIBERADO POR CREDITO E ESTOQUE PENDENTE/BLOQUEADO"/>
    <n v="0"/>
    <n v="3920"/>
    <d v="2017-02-06T00:00:00"/>
  </r>
  <r>
    <x v="0"/>
    <x v="2"/>
    <x v="2"/>
    <x v="0"/>
    <x v="0"/>
    <s v="011659"/>
    <n v="808"/>
    <s v="01"/>
    <s v="SERRANA INDUSTRIA E COMERCIO DE ALIMENTO"/>
    <d v="2017-01-26T00:00:00"/>
    <s v="000003"/>
    <s v="000022"/>
    <s v="007"/>
    <s v="16"/>
    <s v="30080110524005"/>
    <s v="PO HUNGARO III B"/>
    <n v="125"/>
    <n v="125"/>
    <n v="0"/>
    <n v="125"/>
    <n v="0"/>
    <n v="125"/>
    <n v="0"/>
    <n v="4.28"/>
    <s v="07-LIBERADO POR CREDITO E ESTOQUE PENDENTE/BLOQUEADO"/>
    <n v="0"/>
    <n v="535"/>
    <d v="2017-02-06T00:00:00"/>
  </r>
  <r>
    <x v="0"/>
    <x v="2"/>
    <x v="2"/>
    <x v="0"/>
    <x v="0"/>
    <s v="011659"/>
    <n v="808"/>
    <s v="01"/>
    <s v="SERRANA INDUSTRIA E COMERCIO DE ALIMENTO"/>
    <d v="2017-01-26T00:00:00"/>
    <s v="000003"/>
    <s v="000022"/>
    <s v="007"/>
    <s v="17"/>
    <s v="30080051211001"/>
    <s v="COMPACTO SC LINGUICA CUIABANA 5366"/>
    <n v="100"/>
    <n v="100"/>
    <n v="0"/>
    <n v="100"/>
    <n v="0"/>
    <n v="100"/>
    <n v="0"/>
    <n v="10.65"/>
    <s v="07-LIBERADO POR CREDITO E ESTOQUE PENDENTE/BLOQUEADO"/>
    <n v="0"/>
    <n v="1065"/>
    <d v="2017-02-06T00:00:00"/>
  </r>
  <r>
    <x v="0"/>
    <x v="2"/>
    <x v="2"/>
    <x v="0"/>
    <x v="0"/>
    <s v="011659"/>
    <n v="808"/>
    <s v="01"/>
    <s v="SERRANA INDUSTRIA E COMERCIO DE ALIMENTO"/>
    <d v="2017-01-26T00:00:00"/>
    <s v="000003"/>
    <s v="000022"/>
    <s v="007"/>
    <s v="18"/>
    <s v="30080051241006"/>
    <s v="COMP. SC LING.TIPO CALABRESA 4943"/>
    <n v="100"/>
    <n v="100"/>
    <n v="0"/>
    <n v="100"/>
    <n v="0"/>
    <n v="100"/>
    <n v="0"/>
    <n v="24.4"/>
    <s v="07-LIBERADO POR CREDITO E ESTOQUE PENDENTE/BLOQUEADO"/>
    <n v="0"/>
    <n v="2440"/>
    <d v="2017-02-06T00:00:00"/>
  </r>
  <r>
    <x v="0"/>
    <x v="2"/>
    <x v="2"/>
    <x v="0"/>
    <x v="0"/>
    <s v="011659"/>
    <n v="808"/>
    <s v="01"/>
    <s v="SERRANA INDUSTRIA E COMERCIO DE ALIMENTO"/>
    <d v="2017-01-26T00:00:00"/>
    <s v="000003"/>
    <s v="000022"/>
    <s v="007"/>
    <s v="19"/>
    <s v="30080040342001"/>
    <s v="COMPACTO P/ APRESUNTADO 200"/>
    <n v="120"/>
    <n v="120"/>
    <n v="0"/>
    <n v="120"/>
    <n v="0"/>
    <n v="120"/>
    <n v="0"/>
    <n v="16.95"/>
    <s v="07-LIBERADO POR CREDITO E ESTOQUE PENDENTE/BLOQUEADO"/>
    <n v="0"/>
    <n v="2034"/>
    <d v="2017-02-06T00:00:00"/>
  </r>
  <r>
    <x v="0"/>
    <x v="2"/>
    <x v="2"/>
    <x v="0"/>
    <x v="0"/>
    <s v="011660"/>
    <n v="1174"/>
    <s v="01"/>
    <s v="ABATEDOURO DE AVES CALIFORNIA LTDA"/>
    <d v="2017-01-26T00:00:00"/>
    <s v="001125"/>
    <s v="000022"/>
    <s v="005"/>
    <s v="01"/>
    <s v="30080041361002"/>
    <s v="COMPACTO LINGUICA FRANGO 9340   //  13469"/>
    <n v="2000"/>
    <n v="2000"/>
    <n v="0"/>
    <n v="2000"/>
    <n v="0"/>
    <n v="0"/>
    <n v="0"/>
    <n v="10.23"/>
    <s v="-"/>
    <n v="0"/>
    <n v="20460"/>
    <d v="2017-02-06T00:00:00"/>
  </r>
  <r>
    <x v="0"/>
    <x v="2"/>
    <x v="2"/>
    <x v="0"/>
    <x v="0"/>
    <s v="011660"/>
    <n v="1174"/>
    <s v="01"/>
    <s v="ABATEDOURO DE AVES CALIFORNIA LTDA"/>
    <d v="2017-01-26T00:00:00"/>
    <s v="001125"/>
    <s v="000022"/>
    <s v="005"/>
    <s v="02"/>
    <s v="30080061561016"/>
    <s v="MARINADO P/ AVES 5492  //  2581"/>
    <n v="0"/>
    <n v="2002"/>
    <n v="0"/>
    <n v="2002"/>
    <n v="0"/>
    <n v="0"/>
    <n v="0"/>
    <n v="6.88"/>
    <s v="-"/>
    <n v="0"/>
    <n v="13773.76"/>
    <d v="2017-02-06T00:00:00"/>
  </r>
  <r>
    <x v="0"/>
    <x v="1"/>
    <x v="1"/>
    <x v="0"/>
    <x v="0"/>
    <s v="011661"/>
    <n v="1271"/>
    <s v="01"/>
    <s v="AMORATTO INDUSTRIA E COMERCIO DE ALIMENT"/>
    <d v="2017-01-26T00:00:00"/>
    <s v="000052"/>
    <s v="000020"/>
    <s v="011"/>
    <s v="01"/>
    <s v="30090282110003"/>
    <s v="BASE KRAKI NOB 900"/>
    <n v="0"/>
    <n v="50"/>
    <n v="0"/>
    <n v="50"/>
    <n v="0"/>
    <n v="0"/>
    <n v="0"/>
    <n v="20.350000000000001"/>
    <s v="-"/>
    <n v="0"/>
    <n v="1017.5"/>
    <d v="2017-02-06T00:00:00"/>
  </r>
  <r>
    <x v="0"/>
    <x v="1"/>
    <x v="1"/>
    <x v="0"/>
    <x v="0"/>
    <s v="011661"/>
    <n v="1271"/>
    <s v="01"/>
    <s v="AMORATTO INDUSTRIA E COMERCIO DE ALIMENT"/>
    <d v="2017-01-26T00:00:00"/>
    <s v="000052"/>
    <s v="000020"/>
    <s v="011"/>
    <s v="02"/>
    <s v="30090282110006"/>
    <s v="BASE KRAKI JBL 100"/>
    <n v="50"/>
    <n v="50"/>
    <n v="0"/>
    <n v="50"/>
    <n v="0"/>
    <n v="0"/>
    <n v="0"/>
    <n v="39.9"/>
    <s v="-"/>
    <n v="0"/>
    <n v="1995"/>
    <d v="2017-02-06T00:00:00"/>
  </r>
  <r>
    <x v="0"/>
    <x v="1"/>
    <x v="1"/>
    <x v="0"/>
    <x v="0"/>
    <s v="011661"/>
    <n v="1271"/>
    <s v="01"/>
    <s v="AMORATTO INDUSTRIA E COMERCIO DE ALIMENT"/>
    <d v="2017-01-26T00:00:00"/>
    <s v="000052"/>
    <s v="000020"/>
    <s v="011"/>
    <s v="03"/>
    <s v="30090282210001"/>
    <s v="BASE KRAKI EBA 500"/>
    <n v="0"/>
    <n v="25"/>
    <n v="0"/>
    <n v="25"/>
    <n v="0"/>
    <n v="0"/>
    <n v="0"/>
    <n v="20.350000000000001"/>
    <s v="-"/>
    <n v="0"/>
    <n v="508.75"/>
    <d v="2017-02-06T00:00:00"/>
  </r>
  <r>
    <x v="0"/>
    <x v="1"/>
    <x v="1"/>
    <x v="0"/>
    <x v="0"/>
    <s v="011661"/>
    <n v="1271"/>
    <s v="01"/>
    <s v="AMORATTO INDUSTRIA E COMERCIO DE ALIMENT"/>
    <d v="2017-01-26T00:00:00"/>
    <s v="000052"/>
    <s v="000020"/>
    <s v="011"/>
    <s v="04"/>
    <s v="30090306410001"/>
    <s v="Z-TRIM"/>
    <n v="20"/>
    <n v="20"/>
    <n v="0"/>
    <n v="20"/>
    <n v="0"/>
    <n v="0"/>
    <n v="0"/>
    <n v="105.24"/>
    <s v="-"/>
    <n v="0"/>
    <n v="2104.8000000000002"/>
    <d v="2017-02-06T00:00:00"/>
  </r>
  <r>
    <x v="0"/>
    <x v="3"/>
    <x v="2"/>
    <x v="1"/>
    <x v="0"/>
    <s v="011662"/>
    <n v="8"/>
    <s v="03"/>
    <s v="BIOPET PRODUTOS PARA ANIMAIS LTDA"/>
    <d v="2017-01-26T00:00:00"/>
    <s v="000513"/>
    <s v="000057"/>
    <s v="005"/>
    <s v="01"/>
    <s v="30080091821010"/>
    <s v="CORANTE NATURAL DE URUCUM 3600"/>
    <n v="-374"/>
    <n v="110"/>
    <n v="0"/>
    <n v="110"/>
    <n v="0"/>
    <n v="110"/>
    <n v="0"/>
    <n v="40"/>
    <s v="07-LIBERADO POR CREDITO E ESTOQUE PENDENTE/BLOQUEADO"/>
    <n v="0"/>
    <n v="4400"/>
    <d v="2017-02-06T00:00:00"/>
  </r>
  <r>
    <x v="0"/>
    <x v="3"/>
    <x v="2"/>
    <x v="0"/>
    <x v="0"/>
    <s v="011663"/>
    <n v="193"/>
    <s v="01"/>
    <s v="INDUSTRIA ALIMENTICIA UNIAO DE ITAJU LTD"/>
    <d v="2017-01-26T00:00:00"/>
    <s v="000003"/>
    <s v="000022"/>
    <s v="011"/>
    <s v="02"/>
    <s v="30080091821010"/>
    <s v="CORANTE NATURAL DE URUCUM 3600"/>
    <n v="-484"/>
    <n v="110"/>
    <n v="0"/>
    <n v="110"/>
    <n v="0"/>
    <n v="0"/>
    <n v="0"/>
    <n v="16.55"/>
    <s v="-"/>
    <n v="0"/>
    <n v="1820.5"/>
    <d v="2017-02-09T00:00:00"/>
  </r>
  <r>
    <x v="0"/>
    <x v="2"/>
    <x v="2"/>
    <x v="0"/>
    <x v="0"/>
    <s v="011663"/>
    <n v="193"/>
    <s v="01"/>
    <s v="INDUSTRIA ALIMENTICIA UNIAO DE ITAJU LTD"/>
    <d v="2017-01-26T00:00:00"/>
    <s v="000003"/>
    <s v="000022"/>
    <s v="011"/>
    <s v="06"/>
    <s v="30080252221023"/>
    <s v="IMUNIZADOR K 9860"/>
    <n v="670"/>
    <n v="540"/>
    <n v="0"/>
    <n v="540"/>
    <n v="0"/>
    <n v="0"/>
    <n v="0"/>
    <n v="5.75"/>
    <s v="-"/>
    <n v="0"/>
    <n v="3105"/>
    <d v="2017-02-09T00:00:00"/>
  </r>
  <r>
    <x v="0"/>
    <x v="2"/>
    <x v="2"/>
    <x v="0"/>
    <x v="0"/>
    <s v="011664"/>
    <n v="193"/>
    <s v="01"/>
    <s v="INDUSTRIA ALIMENTICIA UNIAO DE ITAJU LTD"/>
    <d v="2017-01-26T00:00:00"/>
    <s v="000003"/>
    <s v="000022"/>
    <s v="011"/>
    <s v="01"/>
    <s v="30080041221004"/>
    <s v="COMPACTO LINGUICA CALABRESA 2110"/>
    <n v="168"/>
    <n v="192"/>
    <n v="0"/>
    <n v="192"/>
    <n v="0"/>
    <n v="0"/>
    <n v="0"/>
    <n v="9.57"/>
    <s v="-"/>
    <n v="0"/>
    <n v="1837.44"/>
    <d v="2017-02-09T00:00:00"/>
  </r>
  <r>
    <x v="0"/>
    <x v="2"/>
    <x v="2"/>
    <x v="0"/>
    <x v="0"/>
    <s v="011664"/>
    <n v="193"/>
    <s v="01"/>
    <s v="INDUSTRIA ALIMENTICIA UNIAO DE ITAJU LTD"/>
    <d v="2017-01-26T00:00:00"/>
    <s v="000003"/>
    <s v="000022"/>
    <s v="011"/>
    <s v="02"/>
    <s v="30080010121007"/>
    <s v="FIXADOR LF 2511"/>
    <n v="150"/>
    <n v="100"/>
    <n v="0"/>
    <n v="100"/>
    <n v="0"/>
    <n v="0"/>
    <n v="0"/>
    <n v="6.25"/>
    <s v="-"/>
    <n v="0"/>
    <n v="625"/>
    <d v="2017-02-09T00:00:00"/>
  </r>
  <r>
    <x v="0"/>
    <x v="2"/>
    <x v="2"/>
    <x v="0"/>
    <x v="0"/>
    <s v="011664"/>
    <n v="193"/>
    <s v="01"/>
    <s v="INDUSTRIA ALIMENTICIA UNIAO DE ITAJU LTD"/>
    <d v="2017-01-26T00:00:00"/>
    <s v="000003"/>
    <s v="000022"/>
    <s v="011"/>
    <s v="03"/>
    <s v="30080041221009"/>
    <s v="COMPACTO LINGUICA CALABRESA 2961"/>
    <n v="0"/>
    <n v="100"/>
    <n v="0"/>
    <n v="100"/>
    <n v="0"/>
    <n v="0"/>
    <n v="0"/>
    <n v="8.1999999999999993"/>
    <s v="-"/>
    <n v="0"/>
    <n v="820"/>
    <d v="2017-02-09T00:00:00"/>
  </r>
  <r>
    <x v="0"/>
    <x v="2"/>
    <x v="2"/>
    <x v="0"/>
    <x v="0"/>
    <s v="011664"/>
    <n v="193"/>
    <s v="01"/>
    <s v="INDUSTRIA ALIMENTICIA UNIAO DE ITAJU LTD"/>
    <d v="2017-01-26T00:00:00"/>
    <s v="000003"/>
    <s v="000022"/>
    <s v="011"/>
    <s v="04"/>
    <s v="30080041221005"/>
    <s v="COMPACTO LINGUICA CAMBUI 2150"/>
    <n v="10.6"/>
    <n v="480"/>
    <n v="0"/>
    <n v="480"/>
    <n v="0"/>
    <n v="0"/>
    <n v="0"/>
    <n v="9.02"/>
    <s v="-"/>
    <n v="0"/>
    <n v="4329.6000000000004"/>
    <d v="2017-02-09T00:00:00"/>
  </r>
  <r>
    <x v="0"/>
    <x v="2"/>
    <x v="2"/>
    <x v="0"/>
    <x v="0"/>
    <s v="011664"/>
    <n v="193"/>
    <s v="01"/>
    <s v="INDUSTRIA ALIMENTICIA UNIAO DE ITAJU LTD"/>
    <d v="2017-01-26T00:00:00"/>
    <s v="000003"/>
    <s v="000022"/>
    <s v="011"/>
    <s v="05"/>
    <s v="30080042521007"/>
    <s v="COMPACTO SALSICHA 2140"/>
    <n v="480"/>
    <n v="480"/>
    <n v="0"/>
    <n v="480"/>
    <n v="0"/>
    <n v="0"/>
    <n v="0"/>
    <n v="9.1"/>
    <s v="-"/>
    <n v="0"/>
    <n v="4368"/>
    <d v="2017-02-09T00:00:00"/>
  </r>
  <r>
    <x v="0"/>
    <x v="2"/>
    <x v="2"/>
    <x v="0"/>
    <x v="0"/>
    <s v="011664"/>
    <n v="193"/>
    <s v="01"/>
    <s v="INDUSTRIA ALIMENTICIA UNIAO DE ITAJU LTD"/>
    <d v="2017-01-26T00:00:00"/>
    <s v="000003"/>
    <s v="000022"/>
    <s v="011"/>
    <s v="06"/>
    <s v="30080222621004"/>
    <s v="PROGEL PLUS PO N 500"/>
    <n v="0"/>
    <n v="2500"/>
    <n v="0"/>
    <n v="2500"/>
    <n v="0"/>
    <n v="0"/>
    <n v="0"/>
    <n v="3.07"/>
    <s v="-"/>
    <n v="0"/>
    <n v="7675"/>
    <d v="2017-02-09T00:00:00"/>
  </r>
  <r>
    <x v="0"/>
    <x v="2"/>
    <x v="2"/>
    <x v="0"/>
    <x v="0"/>
    <s v="011664"/>
    <n v="193"/>
    <s v="01"/>
    <s v="INDUSTRIA ALIMENTICIA UNIAO DE ITAJU LTD"/>
    <d v="2017-01-26T00:00:00"/>
    <s v="000003"/>
    <s v="000022"/>
    <s v="011"/>
    <s v="07"/>
    <s v="30080140722001"/>
    <s v="KRAKOLINE E"/>
    <n v="2700"/>
    <n v="100"/>
    <n v="0"/>
    <n v="100"/>
    <n v="0"/>
    <n v="0"/>
    <n v="0"/>
    <n v="7.67"/>
    <s v="-"/>
    <n v="0"/>
    <n v="767"/>
    <d v="2017-02-09T00:00:00"/>
  </r>
  <r>
    <x v="0"/>
    <x v="2"/>
    <x v="2"/>
    <x v="0"/>
    <x v="0"/>
    <s v="011664"/>
    <n v="193"/>
    <s v="01"/>
    <s v="INDUSTRIA ALIMENTICIA UNIAO DE ITAJU LTD"/>
    <d v="2017-01-26T00:00:00"/>
    <s v="000003"/>
    <s v="000022"/>
    <s v="011"/>
    <s v="08"/>
    <s v="30080041221003"/>
    <s v="COMPACTO LINGUICA CALABRESA 1696"/>
    <n v="0"/>
    <n v="50"/>
    <n v="0"/>
    <n v="50"/>
    <n v="0"/>
    <n v="0"/>
    <n v="0"/>
    <n v="5.0599999999999996"/>
    <s v="-"/>
    <n v="0"/>
    <n v="253"/>
    <d v="2017-02-09T00:00:00"/>
  </r>
  <r>
    <x v="0"/>
    <x v="2"/>
    <x v="2"/>
    <x v="0"/>
    <x v="0"/>
    <s v="011666"/>
    <n v="799"/>
    <s v="01"/>
    <s v="GUARAVES GUARABIRA AVES LTDA"/>
    <d v="2017-01-27T00:00:00"/>
    <s v="000511"/>
    <s v="000028"/>
    <s v="005"/>
    <s v="01"/>
    <s v="30080062751001"/>
    <s v="KRAKISABOR 4538 V-1 //10040062"/>
    <n v="0"/>
    <n v="200"/>
    <n v="0"/>
    <n v="200"/>
    <n v="0"/>
    <n v="200"/>
    <n v="0"/>
    <n v="18.95"/>
    <s v="07-LIBERADO POR CREDITO E ESTOQUE PENDENTE/BLOQUEADO"/>
    <n v="0"/>
    <n v="3790"/>
    <d v="2017-02-06T00:00:00"/>
  </r>
  <r>
    <x v="0"/>
    <x v="2"/>
    <x v="2"/>
    <x v="0"/>
    <x v="0"/>
    <s v="011666"/>
    <n v="799"/>
    <s v="01"/>
    <s v="GUARAVES GUARABIRA AVES LTDA"/>
    <d v="2017-01-27T00:00:00"/>
    <s v="000511"/>
    <s v="000028"/>
    <s v="005"/>
    <s v="02"/>
    <s v="30080051341015"/>
    <s v="COMPACTO SC LINGUICA TOSCANA 4876 GV //10040071"/>
    <n v="312"/>
    <n v="312"/>
    <n v="0"/>
    <n v="312"/>
    <n v="0"/>
    <n v="312"/>
    <n v="0"/>
    <n v="10.95"/>
    <s v="07-LIBERADO POR CREDITO E ESTOQUE PENDENTE/BLOQUEADO"/>
    <n v="0"/>
    <n v="3416.4"/>
    <d v="2017-02-06T00:00:00"/>
  </r>
  <r>
    <x v="0"/>
    <x v="2"/>
    <x v="2"/>
    <x v="0"/>
    <x v="0"/>
    <s v="011670"/>
    <n v="973"/>
    <s v="01"/>
    <s v="COMERCIAL KALU LTDA"/>
    <d v="2017-01-27T00:00:00"/>
    <s v="000285"/>
    <s v="000057"/>
    <s v="005"/>
    <s v="02"/>
    <s v="30080140722001"/>
    <s v="KRAKOLINE E"/>
    <n v="2600"/>
    <n v="50"/>
    <n v="0"/>
    <n v="50"/>
    <n v="0"/>
    <n v="50"/>
    <n v="0"/>
    <n v="15.9"/>
    <s v="02-LIBERADO"/>
    <n v="0"/>
    <n v="795"/>
    <d v="2017-02-07T00:00:00"/>
  </r>
  <r>
    <x v="0"/>
    <x v="2"/>
    <x v="2"/>
    <x v="0"/>
    <x v="0"/>
    <s v="011670"/>
    <n v="973"/>
    <s v="01"/>
    <s v="COMERCIAL KALU LTDA"/>
    <d v="2017-01-27T00:00:00"/>
    <s v="000285"/>
    <s v="000057"/>
    <s v="005"/>
    <s v="03"/>
    <s v="30080110522013"/>
    <s v="CURA FRESCAL KRAKI"/>
    <n v="125"/>
    <n v="125"/>
    <n v="0"/>
    <n v="125"/>
    <n v="0"/>
    <n v="125"/>
    <n v="0"/>
    <n v="4.28"/>
    <s v="02-LIBERADO"/>
    <n v="0"/>
    <n v="535"/>
    <d v="2017-02-07T00:00:00"/>
  </r>
  <r>
    <x v="0"/>
    <x v="2"/>
    <x v="2"/>
    <x v="0"/>
    <x v="0"/>
    <s v="011670"/>
    <n v="973"/>
    <s v="01"/>
    <s v="COMERCIAL KALU LTDA"/>
    <d v="2017-01-27T00:00:00"/>
    <s v="000285"/>
    <s v="000057"/>
    <s v="005"/>
    <s v="05"/>
    <s v="30080192621001"/>
    <s v="GELKRAKI LF"/>
    <n v="0"/>
    <n v="100"/>
    <n v="0"/>
    <n v="100"/>
    <n v="0"/>
    <n v="100"/>
    <n v="0"/>
    <n v="9.4"/>
    <s v="02-LIBERADO"/>
    <n v="0"/>
    <n v="940"/>
    <d v="2017-02-07T00:00:00"/>
  </r>
  <r>
    <x v="0"/>
    <x v="2"/>
    <x v="2"/>
    <x v="0"/>
    <x v="0"/>
    <s v="011670"/>
    <n v="973"/>
    <s v="01"/>
    <s v="COMERCIAL KALU LTDA"/>
    <d v="2017-01-27T00:00:00"/>
    <s v="000285"/>
    <s v="000057"/>
    <s v="005"/>
    <s v="06"/>
    <s v="30080010122006"/>
    <s v="FIXADOR DE COR 2304"/>
    <n v="25"/>
    <n v="100"/>
    <n v="0"/>
    <n v="100"/>
    <n v="0"/>
    <n v="100"/>
    <n v="0"/>
    <n v="14.27"/>
    <s v="02-LIBERADO"/>
    <n v="0"/>
    <n v="1427"/>
    <d v="2017-02-07T00:00:00"/>
  </r>
  <r>
    <x v="0"/>
    <x v="2"/>
    <x v="2"/>
    <x v="0"/>
    <x v="0"/>
    <s v="011670"/>
    <n v="973"/>
    <s v="01"/>
    <s v="COMERCIAL KALU LTDA"/>
    <d v="2017-01-27T00:00:00"/>
    <s v="000285"/>
    <s v="000057"/>
    <s v="005"/>
    <s v="12"/>
    <s v="30080061341012"/>
    <s v="COND. LINGUICA TOSCANA 2552"/>
    <n v="0"/>
    <n v="100"/>
    <n v="0"/>
    <n v="100"/>
    <n v="0"/>
    <n v="100"/>
    <n v="0"/>
    <n v="18.100000000000001"/>
    <s v="02-LIBERADO"/>
    <n v="0"/>
    <n v="1810"/>
    <d v="2017-02-07T00:00:00"/>
  </r>
  <r>
    <x v="0"/>
    <x v="2"/>
    <x v="2"/>
    <x v="0"/>
    <x v="0"/>
    <s v="011673"/>
    <n v="649"/>
    <s v="07"/>
    <s v="COOPERATIVA CENTRAL AURORA ALIMENTOS"/>
    <d v="2017-01-27T00:00:00"/>
    <s v="000001"/>
    <s v="000026"/>
    <s v="008"/>
    <s v="01"/>
    <s v="30080172722010"/>
    <s v="COND. DEFUMAX LIQUIDO -20015"/>
    <n v="960"/>
    <n v="20"/>
    <n v="0"/>
    <n v="20"/>
    <n v="0"/>
    <n v="0"/>
    <n v="0"/>
    <n v="9.5"/>
    <s v="-"/>
    <n v="0"/>
    <n v="190"/>
    <d v="2017-02-20T00:00:00"/>
  </r>
  <r>
    <x v="0"/>
    <x v="2"/>
    <x v="2"/>
    <x v="0"/>
    <x v="0"/>
    <s v="011673"/>
    <n v="649"/>
    <s v="07"/>
    <s v="COOPERATIVA CENTRAL AURORA ALIMENTOS"/>
    <d v="2017-01-27T00:00:00"/>
    <s v="000001"/>
    <s v="000026"/>
    <s v="008"/>
    <s v="02"/>
    <s v="30080051651006"/>
    <s v="MIX PRODUTOS CARNEOS 9950 - 128950"/>
    <n v="-20006.400000000001"/>
    <n v="240"/>
    <n v="0"/>
    <n v="240"/>
    <n v="0"/>
    <n v="0"/>
    <n v="0"/>
    <n v="12.8"/>
    <s v="-"/>
    <n v="0"/>
    <n v="3072"/>
    <d v="2017-02-20T00:00:00"/>
  </r>
  <r>
    <x v="0"/>
    <x v="2"/>
    <x v="2"/>
    <x v="0"/>
    <x v="0"/>
    <s v="011676"/>
    <n v="863"/>
    <s v="01"/>
    <s v="D &amp; E COMERCIO DE TRIPAS E CONDIMENTOS"/>
    <d v="2017-01-27T00:00:00"/>
    <s v="000003"/>
    <s v="000057"/>
    <s v="002"/>
    <s v="01"/>
    <s v="30080061221004"/>
    <s v="COND. LINGUICA CALABRESA 399"/>
    <n v="100"/>
    <n v="100"/>
    <n v="0"/>
    <n v="100"/>
    <n v="0"/>
    <n v="0"/>
    <n v="0"/>
    <n v="4.41"/>
    <s v="-"/>
    <n v="0"/>
    <n v="441"/>
    <d v="2017-02-07T00:00:00"/>
  </r>
  <r>
    <x v="0"/>
    <x v="2"/>
    <x v="2"/>
    <x v="0"/>
    <x v="0"/>
    <s v="011676"/>
    <n v="863"/>
    <s v="01"/>
    <s v="D &amp; E COMERCIO DE TRIPAS E CONDIMENTOS"/>
    <d v="2017-01-27T00:00:00"/>
    <s v="000003"/>
    <s v="000057"/>
    <s v="002"/>
    <s v="02"/>
    <s v="30080010221003"/>
    <s v="FIXADOR A 80 R"/>
    <n v="478.32"/>
    <n v="500"/>
    <n v="0"/>
    <n v="500"/>
    <n v="0"/>
    <n v="0"/>
    <n v="0"/>
    <n v="6.84"/>
    <s v="-"/>
    <n v="0"/>
    <n v="3420"/>
    <d v="2017-02-07T00:00:00"/>
  </r>
  <r>
    <x v="0"/>
    <x v="2"/>
    <x v="2"/>
    <x v="0"/>
    <x v="0"/>
    <s v="011676"/>
    <n v="863"/>
    <s v="01"/>
    <s v="D &amp; E COMERCIO DE TRIPAS E CONDIMENTOS"/>
    <d v="2017-01-27T00:00:00"/>
    <s v="000003"/>
    <s v="000057"/>
    <s v="002"/>
    <s v="03"/>
    <s v="30080140722001"/>
    <s v="KRAKOLINE E"/>
    <n v="2550"/>
    <n v="375"/>
    <n v="0"/>
    <n v="375"/>
    <n v="0"/>
    <n v="0"/>
    <n v="0"/>
    <n v="15.9"/>
    <s v="-"/>
    <n v="0"/>
    <n v="5962.5"/>
    <d v="2017-02-07T00:00:00"/>
  </r>
  <r>
    <x v="0"/>
    <x v="2"/>
    <x v="2"/>
    <x v="0"/>
    <x v="0"/>
    <s v="011676"/>
    <n v="863"/>
    <s v="01"/>
    <s v="D &amp; E COMERCIO DE TRIPAS E CONDIMENTOS"/>
    <d v="2017-01-27T00:00:00"/>
    <s v="000003"/>
    <s v="000057"/>
    <s v="002"/>
    <s v="04"/>
    <s v="30080041321002"/>
    <s v="MIX KK LING. TOSCANA 2913"/>
    <n v="-100"/>
    <n v="100"/>
    <n v="0"/>
    <n v="100"/>
    <n v="0"/>
    <n v="0"/>
    <n v="0"/>
    <n v="6.53"/>
    <s v="-"/>
    <n v="0"/>
    <n v="653"/>
    <d v="2017-02-07T00:00:00"/>
  </r>
  <r>
    <x v="0"/>
    <x v="2"/>
    <x v="2"/>
    <x v="0"/>
    <x v="0"/>
    <s v="011676"/>
    <n v="863"/>
    <s v="01"/>
    <s v="D &amp; E COMERCIO DE TRIPAS E CONDIMENTOS"/>
    <d v="2017-01-27T00:00:00"/>
    <s v="000003"/>
    <s v="000057"/>
    <s v="002"/>
    <s v="05"/>
    <s v="30080110522001"/>
    <s v="PO HUNGARO III"/>
    <n v="890.05"/>
    <n v="450"/>
    <n v="0"/>
    <n v="450"/>
    <n v="0"/>
    <n v="0"/>
    <n v="0"/>
    <n v="3.02"/>
    <s v="-"/>
    <n v="0"/>
    <n v="1359"/>
    <d v="2017-02-07T00:00:00"/>
  </r>
  <r>
    <x v="0"/>
    <x v="0"/>
    <x v="0"/>
    <x v="0"/>
    <x v="0"/>
    <s v="011677"/>
    <n v="653"/>
    <s v="02"/>
    <s v="PAMPLONA ALIMENTOS S/A"/>
    <d v="2017-01-27T00:00:00"/>
    <s v="000095"/>
    <s v="000021"/>
    <s v="009"/>
    <s v="01"/>
    <s v="30062214010000"/>
    <s v="COLAGENO NAO COMESTIVEL CAL 70 FIBRAN   //  54446"/>
    <n v="0"/>
    <n v="11200"/>
    <n v="0"/>
    <n v="11200"/>
    <n v="0"/>
    <n v="0"/>
    <n v="0"/>
    <n v="1.02"/>
    <s v="-"/>
    <n v="0"/>
    <n v="11390.4"/>
    <d v="2017-03-01T00:00:00"/>
  </r>
  <r>
    <x v="0"/>
    <x v="2"/>
    <x v="2"/>
    <x v="0"/>
    <x v="0"/>
    <s v="011678"/>
    <n v="551"/>
    <s v="02"/>
    <s v="SEARA ALIMENTOS LTDA"/>
    <d v="2017-01-27T00:00:00"/>
    <s v="000396"/>
    <s v="000026"/>
    <s v="030"/>
    <s v="01"/>
    <s v="30080061221016"/>
    <s v="COND. LINGUICA CALABRESA CURADA 4750  - 443611"/>
    <n v="-1200"/>
    <n v="600"/>
    <n v="0"/>
    <n v="600"/>
    <n v="0"/>
    <n v="600"/>
    <n v="0"/>
    <n v="4.59"/>
    <s v="07-LIBERADO POR CREDITO E ESTOQUE PENDENTE/BLOQUEADO"/>
    <n v="0"/>
    <n v="2753.52"/>
    <d v="2017-02-07T00:00:00"/>
  </r>
  <r>
    <x v="0"/>
    <x v="2"/>
    <x v="2"/>
    <x v="0"/>
    <x v="0"/>
    <s v="011679"/>
    <n v="551"/>
    <s v="02"/>
    <s v="SEARA ALIMENTOS LTDA"/>
    <d v="2017-01-27T00:00:00"/>
    <s v="000396"/>
    <s v="000026"/>
    <s v="030"/>
    <s v="01"/>
    <s v="30080061221016"/>
    <s v="COND. LINGUICA CALABRESA CURADA 4750  - 443611"/>
    <n v="-1800"/>
    <n v="500"/>
    <n v="0"/>
    <n v="500"/>
    <n v="0"/>
    <n v="0"/>
    <n v="0"/>
    <n v="4.59"/>
    <s v="-"/>
    <n v="0"/>
    <n v="2294.6"/>
    <d v="2017-02-17T00:00:00"/>
  </r>
  <r>
    <x v="0"/>
    <x v="2"/>
    <x v="2"/>
    <x v="0"/>
    <x v="0"/>
    <s v="011679"/>
    <n v="551"/>
    <s v="02"/>
    <s v="SEARA ALIMENTOS LTDA"/>
    <d v="2017-01-27T00:00:00"/>
    <s v="000396"/>
    <s v="000026"/>
    <s v="030"/>
    <s v="02"/>
    <s v="30080061341004"/>
    <s v="COND. LINGUICA TOSCANA CONC. 505 - 200220  - 200220"/>
    <n v="-7051.5"/>
    <n v="1000"/>
    <n v="0"/>
    <n v="1000"/>
    <n v="0"/>
    <n v="0"/>
    <n v="0"/>
    <n v="5.92"/>
    <s v="-"/>
    <n v="0"/>
    <n v="5923.4"/>
    <d v="2017-02-17T00:00:00"/>
  </r>
  <r>
    <x v="0"/>
    <x v="2"/>
    <x v="2"/>
    <x v="0"/>
    <x v="0"/>
    <s v="011680"/>
    <n v="551"/>
    <s v="02"/>
    <s v="SEARA ALIMENTOS LTDA"/>
    <d v="2017-01-27T00:00:00"/>
    <s v="000396"/>
    <s v="000026"/>
    <s v="030"/>
    <s v="02"/>
    <s v="30080061341004"/>
    <s v="COND. LINGUICA TOSCANA CONC. 505 - 200220"/>
    <n v="-8051.5"/>
    <n v="2000"/>
    <n v="0"/>
    <n v="2000"/>
    <n v="0"/>
    <n v="0"/>
    <n v="0"/>
    <n v="5.92"/>
    <s v="-"/>
    <n v="0"/>
    <n v="11846.8"/>
    <d v="2017-02-24T00:00:00"/>
  </r>
  <r>
    <x v="0"/>
    <x v="2"/>
    <x v="2"/>
    <x v="0"/>
    <x v="0"/>
    <s v="011680"/>
    <n v="551"/>
    <s v="02"/>
    <s v="SEARA ALIMENTOS LTDA"/>
    <d v="2017-01-27T00:00:00"/>
    <s v="000396"/>
    <s v="000026"/>
    <s v="030"/>
    <s v="03"/>
    <s v="30080062721026"/>
    <s v="PIMENTA BRANCA PO C/SAL 3358 - 248800"/>
    <n v="252"/>
    <n v="1020"/>
    <n v="0"/>
    <n v="1020"/>
    <n v="0"/>
    <n v="0"/>
    <n v="0"/>
    <n v="2.4900000000000002"/>
    <s v="-"/>
    <n v="0"/>
    <n v="2538.37"/>
    <d v="2017-02-24T00:00:00"/>
  </r>
  <r>
    <x v="0"/>
    <x v="2"/>
    <x v="2"/>
    <x v="0"/>
    <x v="0"/>
    <s v="011681"/>
    <n v="551"/>
    <s v="02"/>
    <s v="SEARA ALIMENTOS LTDA"/>
    <d v="2017-01-27T00:00:00"/>
    <s v="000396"/>
    <s v="000026"/>
    <s v="030"/>
    <s v="01"/>
    <s v="30080061221016"/>
    <s v="COND. LINGUICA CALABRESA CURADA 4750  - 443611"/>
    <n v="-2300"/>
    <n v="500"/>
    <n v="0"/>
    <n v="500"/>
    <n v="0"/>
    <n v="0"/>
    <n v="0"/>
    <n v="4.59"/>
    <s v="-"/>
    <n v="0"/>
    <n v="2294.6"/>
    <d v="2017-03-01T00:00:00"/>
  </r>
  <r>
    <x v="0"/>
    <x v="2"/>
    <x v="2"/>
    <x v="0"/>
    <x v="0"/>
    <s v="011682"/>
    <n v="551"/>
    <s v="02"/>
    <s v="SEARA ALIMENTOS LTDA"/>
    <d v="2017-01-27T00:00:00"/>
    <s v="000396"/>
    <s v="000026"/>
    <s v="030"/>
    <s v="02"/>
    <s v="30080061341004"/>
    <s v="COND. LINGUICA TOSCANA CONC. 505 - 200220"/>
    <n v="-10051.5"/>
    <n v="1000"/>
    <n v="0"/>
    <n v="1000"/>
    <n v="0"/>
    <n v="0"/>
    <n v="0"/>
    <n v="5.92"/>
    <s v="-"/>
    <n v="0"/>
    <n v="5923.4"/>
    <d v="2017-03-10T00:00:00"/>
  </r>
  <r>
    <x v="0"/>
    <x v="2"/>
    <x v="2"/>
    <x v="0"/>
    <x v="0"/>
    <s v="011683"/>
    <n v="551"/>
    <s v="17"/>
    <s v="SEARA ALIMENTOS LTDA"/>
    <d v="2017-01-27T00:00:00"/>
    <s v="000715"/>
    <s v="000057"/>
    <s v="030"/>
    <s v="01"/>
    <s v="30080061341004"/>
    <s v="COND. LINGUICA TOSCANA CONC. 505 - 200220"/>
    <n v="-11051.5"/>
    <n v="5000"/>
    <n v="0"/>
    <n v="5000"/>
    <n v="0"/>
    <n v="0"/>
    <n v="0"/>
    <n v="6.26"/>
    <s v="-"/>
    <n v="0"/>
    <n v="31300"/>
    <d v="2017-03-06T00:00:00"/>
  </r>
  <r>
    <x v="0"/>
    <x v="2"/>
    <x v="2"/>
    <x v="0"/>
    <x v="0"/>
    <s v="011683"/>
    <n v="551"/>
    <s v="17"/>
    <s v="SEARA ALIMENTOS LTDA"/>
    <d v="2017-01-27T00:00:00"/>
    <s v="000715"/>
    <s v="000057"/>
    <s v="030"/>
    <s v="02"/>
    <s v="30080062551001"/>
    <s v="COND. PREP. SALSICHA 4459"/>
    <n v="-200"/>
    <n v="2500"/>
    <n v="0"/>
    <n v="2500"/>
    <n v="0"/>
    <n v="0"/>
    <n v="0"/>
    <n v="10.55"/>
    <s v="-"/>
    <n v="0"/>
    <n v="26375"/>
    <d v="2017-03-06T00:00:00"/>
  </r>
  <r>
    <x v="0"/>
    <x v="2"/>
    <x v="2"/>
    <x v="0"/>
    <x v="0"/>
    <s v="011683"/>
    <n v="551"/>
    <s v="17"/>
    <s v="SEARA ALIMENTOS LTDA"/>
    <d v="2017-01-27T00:00:00"/>
    <s v="000715"/>
    <s v="000057"/>
    <s v="030"/>
    <s v="03"/>
    <s v="30080062721026"/>
    <s v="PIMENTA BRANCA PO C/SAL 3358 - 248800"/>
    <n v="-768"/>
    <n v="1920"/>
    <n v="0"/>
    <n v="1920"/>
    <n v="0"/>
    <n v="0"/>
    <n v="0"/>
    <n v="2.63"/>
    <s v="-"/>
    <n v="0"/>
    <n v="5049.6000000000004"/>
    <d v="2017-03-06T00:00:00"/>
  </r>
  <r>
    <x v="0"/>
    <x v="2"/>
    <x v="2"/>
    <x v="0"/>
    <x v="0"/>
    <s v="011683"/>
    <n v="551"/>
    <s v="17"/>
    <s v="SEARA ALIMENTOS LTDA"/>
    <d v="2017-01-27T00:00:00"/>
    <s v="000715"/>
    <s v="000057"/>
    <s v="030"/>
    <s v="04"/>
    <s v="30080061721001"/>
    <s v="COND. PATE ERVAS FINAS 4358-3"/>
    <n v="200"/>
    <n v="175"/>
    <n v="0"/>
    <n v="175"/>
    <n v="0"/>
    <n v="0"/>
    <n v="0"/>
    <n v="20.190000000000001"/>
    <s v="-"/>
    <n v="0"/>
    <n v="3533.25"/>
    <d v="2017-03-06T00:00:00"/>
  </r>
  <r>
    <x v="0"/>
    <x v="2"/>
    <x v="2"/>
    <x v="0"/>
    <x v="0"/>
    <s v="011683"/>
    <n v="551"/>
    <s v="17"/>
    <s v="SEARA ALIMENTOS LTDA"/>
    <d v="2017-01-27T00:00:00"/>
    <s v="000715"/>
    <s v="000057"/>
    <s v="030"/>
    <s v="05"/>
    <s v="30080061721003"/>
    <s v="COND. PATE GRILL 4347 CONC."/>
    <n v="0"/>
    <n v="200"/>
    <n v="0"/>
    <n v="200"/>
    <n v="0"/>
    <n v="0"/>
    <n v="0"/>
    <n v="31.14"/>
    <s v="-"/>
    <n v="0"/>
    <n v="6228"/>
    <d v="2017-03-06T00:00:00"/>
  </r>
  <r>
    <x v="0"/>
    <x v="2"/>
    <x v="2"/>
    <x v="0"/>
    <x v="0"/>
    <s v="011683"/>
    <n v="551"/>
    <s v="17"/>
    <s v="SEARA ALIMENTOS LTDA"/>
    <d v="2017-01-27T00:00:00"/>
    <s v="000715"/>
    <s v="000057"/>
    <s v="030"/>
    <s v="06"/>
    <s v="30080061761003"/>
    <s v="COND. PATE PERU DEFUMADO 4430-2"/>
    <n v="30"/>
    <n v="120"/>
    <n v="0"/>
    <n v="120"/>
    <n v="0"/>
    <n v="0"/>
    <n v="0"/>
    <n v="19.68"/>
    <s v="-"/>
    <n v="0"/>
    <n v="2361.6"/>
    <d v="2017-03-06T00:00:00"/>
  </r>
  <r>
    <x v="0"/>
    <x v="2"/>
    <x v="2"/>
    <x v="0"/>
    <x v="0"/>
    <s v="011683"/>
    <n v="551"/>
    <s v="17"/>
    <s v="SEARA ALIMENTOS LTDA"/>
    <d v="2017-01-27T00:00:00"/>
    <s v="000715"/>
    <s v="000057"/>
    <s v="030"/>
    <s v="07"/>
    <s v="30080061721002"/>
    <s v="COND. PATE PRESUNTO 4322"/>
    <n v="0"/>
    <n v="125"/>
    <n v="0"/>
    <n v="125"/>
    <n v="0"/>
    <n v="0"/>
    <n v="0"/>
    <n v="8.8000000000000007"/>
    <s v="-"/>
    <n v="0"/>
    <n v="1100"/>
    <d v="2017-03-06T00:00:00"/>
  </r>
  <r>
    <x v="0"/>
    <x v="2"/>
    <x v="2"/>
    <x v="0"/>
    <x v="0"/>
    <s v="011684"/>
    <n v="1216"/>
    <s v="01"/>
    <s v="FRIMESA COOPERATIVA CENTRAL"/>
    <d v="2017-01-27T00:00:00"/>
    <s v="000003"/>
    <s v="000021"/>
    <s v="007"/>
    <s v="01"/>
    <s v="30080020221001"/>
    <s v="MIX COR. ANT. REG. ACIDEZ P/ MORTADELA 5359 //  012958"/>
    <n v="1.01"/>
    <n v="100"/>
    <n v="0"/>
    <n v="100"/>
    <n v="0"/>
    <n v="0"/>
    <n v="0"/>
    <n v="21.13"/>
    <s v="-"/>
    <n v="0"/>
    <n v="2113.83"/>
    <d v="2017-03-02T00:00:00"/>
  </r>
  <r>
    <x v="0"/>
    <x v="2"/>
    <x v="2"/>
    <x v="0"/>
    <x v="0"/>
    <s v="011685"/>
    <n v="1216"/>
    <s v="01"/>
    <s v="FRIMESA COOPERATIVA CENTRAL"/>
    <d v="2017-01-27T00:00:00"/>
    <s v="000003"/>
    <s v="000021"/>
    <s v="007"/>
    <s v="01"/>
    <s v="30080132621001"/>
    <s v="ESPESSANTE P/FINS ALIM. 8020 PLUS    / 002166"/>
    <n v="-500"/>
    <n v="500"/>
    <n v="0"/>
    <n v="500"/>
    <n v="0"/>
    <n v="0"/>
    <n v="0"/>
    <n v="23.8"/>
    <s v="-"/>
    <n v="0"/>
    <n v="11900"/>
    <d v="2017-03-02T00:00:00"/>
  </r>
  <r>
    <x v="0"/>
    <x v="2"/>
    <x v="2"/>
    <x v="0"/>
    <x v="0"/>
    <s v="011685"/>
    <n v="1216"/>
    <s v="01"/>
    <s v="FRIMESA COOPERATIVA CENTRAL"/>
    <d v="2017-01-27T00:00:00"/>
    <s v="000003"/>
    <s v="000021"/>
    <s v="007"/>
    <s v="02"/>
    <s v="30080172721010"/>
    <s v="COND. DEFUMAX LIQUIDO  // 002391"/>
    <n v="-480"/>
    <n v="500"/>
    <n v="0"/>
    <n v="500"/>
    <n v="0"/>
    <n v="0"/>
    <n v="0"/>
    <n v="8.9"/>
    <s v="-"/>
    <n v="0"/>
    <n v="4450"/>
    <d v="2017-03-02T00:00:00"/>
  </r>
  <r>
    <x v="0"/>
    <x v="2"/>
    <x v="2"/>
    <x v="0"/>
    <x v="0"/>
    <s v="011685"/>
    <n v="1216"/>
    <s v="01"/>
    <s v="FRIMESA COOPERATIVA CENTRAL"/>
    <d v="2017-01-27T00:00:00"/>
    <s v="000003"/>
    <s v="000021"/>
    <s v="007"/>
    <s v="03"/>
    <s v="30080061621012"/>
    <s v="COND. MORTADELA 4413    //002395"/>
    <n v="-105"/>
    <n v="105"/>
    <n v="0"/>
    <n v="105"/>
    <n v="0"/>
    <n v="0"/>
    <n v="0"/>
    <n v="20.5"/>
    <s v="-"/>
    <n v="0"/>
    <n v="2152.5"/>
    <d v="2017-03-02T00:00:00"/>
  </r>
  <r>
    <x v="0"/>
    <x v="2"/>
    <x v="2"/>
    <x v="0"/>
    <x v="0"/>
    <s v="011685"/>
    <n v="1216"/>
    <s v="01"/>
    <s v="FRIMESA COOPERATIVA CENTRAL"/>
    <d v="2017-01-27T00:00:00"/>
    <s v="000003"/>
    <s v="000021"/>
    <s v="007"/>
    <s v="04"/>
    <s v="30080062141004"/>
    <s v="COND. PRESUNTO 1220   // 006569"/>
    <n v="-200"/>
    <n v="200"/>
    <n v="0"/>
    <n v="200"/>
    <n v="0"/>
    <n v="0"/>
    <n v="0"/>
    <n v="17.5"/>
    <s v="-"/>
    <n v="0"/>
    <n v="3500"/>
    <d v="2017-03-02T00:00:00"/>
  </r>
  <r>
    <x v="0"/>
    <x v="2"/>
    <x v="2"/>
    <x v="0"/>
    <x v="0"/>
    <s v="011685"/>
    <n v="1216"/>
    <s v="01"/>
    <s v="FRIMESA COOPERATIVA CENTRAL"/>
    <d v="2017-01-27T00:00:00"/>
    <s v="000003"/>
    <s v="000021"/>
    <s v="007"/>
    <s v="05"/>
    <s v="30080222622002"/>
    <s v="PROTEX 2001 - SUDCOOP    // 010248"/>
    <n v="-16000"/>
    <n v="6000"/>
    <n v="0"/>
    <n v="6000"/>
    <n v="0"/>
    <n v="0"/>
    <n v="0"/>
    <n v="8.8800000000000008"/>
    <s v="-"/>
    <n v="0"/>
    <n v="53280"/>
    <d v="2017-03-02T00:00:00"/>
  </r>
  <r>
    <x v="0"/>
    <x v="2"/>
    <x v="2"/>
    <x v="0"/>
    <x v="0"/>
    <s v="011685"/>
    <n v="1216"/>
    <s v="01"/>
    <s v="FRIMESA COOPERATIVA CENTRAL"/>
    <d v="2017-01-27T00:00:00"/>
    <s v="000003"/>
    <s v="000021"/>
    <s v="007"/>
    <s v="06"/>
    <s v="30080110525007"/>
    <s v="PO HUNGARO V - KRAKI      // 017557"/>
    <n v="-2840"/>
    <n v="600"/>
    <n v="0"/>
    <n v="600"/>
    <n v="0"/>
    <n v="0"/>
    <n v="0"/>
    <n v="2.93"/>
    <s v="-"/>
    <n v="0"/>
    <n v="1758"/>
    <d v="2017-03-02T00:00:00"/>
  </r>
  <r>
    <x v="0"/>
    <x v="2"/>
    <x v="2"/>
    <x v="0"/>
    <x v="0"/>
    <s v="011685"/>
    <n v="1216"/>
    <s v="01"/>
    <s v="FRIMESA COOPERATIVA CENTRAL"/>
    <d v="2017-01-27T00:00:00"/>
    <s v="000003"/>
    <s v="000021"/>
    <s v="007"/>
    <s v="07"/>
    <s v="30080222621010"/>
    <s v="PROGEL N 9800       //035549"/>
    <n v="-5275"/>
    <n v="2000"/>
    <n v="0"/>
    <n v="2000"/>
    <n v="0"/>
    <n v="0"/>
    <n v="0"/>
    <n v="9.08"/>
    <s v="-"/>
    <n v="0"/>
    <n v="18160"/>
    <d v="2017-03-02T00:00:00"/>
  </r>
  <r>
    <x v="0"/>
    <x v="2"/>
    <x v="2"/>
    <x v="0"/>
    <x v="0"/>
    <s v="011685"/>
    <n v="1216"/>
    <s v="01"/>
    <s v="FRIMESA COOPERATIVA CENTRAL"/>
    <d v="2017-01-27T00:00:00"/>
    <s v="000003"/>
    <s v="000021"/>
    <s v="007"/>
    <s v="08"/>
    <s v="30080061223028"/>
    <s v="COND. PAIO S     //002396"/>
    <n v="0"/>
    <n v="60"/>
    <n v="0"/>
    <n v="60"/>
    <n v="0"/>
    <n v="0"/>
    <n v="0"/>
    <n v="4.8"/>
    <s v="-"/>
    <n v="0"/>
    <n v="288"/>
    <d v="2017-03-02T00:00:00"/>
  </r>
  <r>
    <x v="0"/>
    <x v="2"/>
    <x v="2"/>
    <x v="0"/>
    <x v="0"/>
    <s v="011685"/>
    <n v="1216"/>
    <s v="01"/>
    <s v="FRIMESA COOPERATIVA CENTRAL"/>
    <d v="2017-01-27T00:00:00"/>
    <s v="000003"/>
    <s v="000021"/>
    <s v="007"/>
    <s v="09"/>
    <s v="30080051651006"/>
    <s v="MIX PRODUTOS CARNEOS 9950    //051239"/>
    <n v="-20246.400000000001"/>
    <n v="100"/>
    <n v="0"/>
    <n v="100"/>
    <n v="0"/>
    <n v="0"/>
    <n v="0"/>
    <n v="13"/>
    <s v="-"/>
    <n v="0"/>
    <n v="1300"/>
    <d v="2017-03-02T00:00:00"/>
  </r>
  <r>
    <x v="0"/>
    <x v="2"/>
    <x v="2"/>
    <x v="0"/>
    <x v="0"/>
    <s v="011685"/>
    <n v="1216"/>
    <s v="01"/>
    <s v="FRIMESA COOPERATIVA CENTRAL"/>
    <d v="2017-01-27T00:00:00"/>
    <s v="000003"/>
    <s v="000021"/>
    <s v="007"/>
    <s v="10"/>
    <s v="30080061221013"/>
    <s v="COND. LINGUICA CALABRESA 4077 //006570"/>
    <n v="0"/>
    <n v="300"/>
    <n v="0"/>
    <n v="300"/>
    <n v="0"/>
    <n v="0"/>
    <n v="0"/>
    <n v="5.56"/>
    <s v="-"/>
    <n v="0"/>
    <n v="1668"/>
    <d v="2017-03-02T00:00:00"/>
  </r>
  <r>
    <x v="0"/>
    <x v="2"/>
    <x v="2"/>
    <x v="0"/>
    <x v="0"/>
    <s v="011686"/>
    <n v="551"/>
    <s v="17"/>
    <s v="SEARA ALIMENTOS LTDA"/>
    <d v="2017-01-27T00:00:00"/>
    <s v="000715"/>
    <s v="000057"/>
    <s v="030"/>
    <s v="01"/>
    <s v="30080061341004"/>
    <s v="COND. LINGUICA TOSCANA CONC. 505 - 200220"/>
    <n v="-16051.5"/>
    <n v="6000"/>
    <n v="0"/>
    <n v="6000"/>
    <n v="0"/>
    <n v="0"/>
    <n v="0"/>
    <n v="6.26"/>
    <s v="-"/>
    <n v="0"/>
    <n v="37560"/>
    <d v="2017-03-13T00:00:00"/>
  </r>
  <r>
    <x v="0"/>
    <x v="2"/>
    <x v="2"/>
    <x v="0"/>
    <x v="0"/>
    <s v="011686"/>
    <n v="551"/>
    <s v="17"/>
    <s v="SEARA ALIMENTOS LTDA"/>
    <d v="2017-01-27T00:00:00"/>
    <s v="000715"/>
    <s v="000057"/>
    <s v="030"/>
    <s v="02"/>
    <s v="30080062551001"/>
    <s v="COND. PREP. SALSICHA 4459"/>
    <n v="-2700"/>
    <n v="2500"/>
    <n v="0"/>
    <n v="2500"/>
    <n v="0"/>
    <n v="0"/>
    <n v="0"/>
    <n v="10.55"/>
    <s v="-"/>
    <n v="0"/>
    <n v="26375"/>
    <d v="2017-03-13T00:00:00"/>
  </r>
  <r>
    <x v="0"/>
    <x v="2"/>
    <x v="2"/>
    <x v="0"/>
    <x v="0"/>
    <s v="011686"/>
    <n v="551"/>
    <s v="17"/>
    <s v="SEARA ALIMENTOS LTDA"/>
    <d v="2017-01-27T00:00:00"/>
    <s v="000715"/>
    <s v="000057"/>
    <s v="030"/>
    <s v="03"/>
    <s v="30080062721026"/>
    <s v="PIMENTA BRANCA PO C/SAL 3358 - 248800"/>
    <n v="-2688"/>
    <n v="1920"/>
    <n v="0"/>
    <n v="1920"/>
    <n v="0"/>
    <n v="0"/>
    <n v="0"/>
    <n v="2.63"/>
    <s v="-"/>
    <n v="0"/>
    <n v="5049.6000000000004"/>
    <d v="2017-03-13T00:00:00"/>
  </r>
  <r>
    <x v="0"/>
    <x v="2"/>
    <x v="2"/>
    <x v="0"/>
    <x v="0"/>
    <s v="011686"/>
    <n v="551"/>
    <s v="17"/>
    <s v="SEARA ALIMENTOS LTDA"/>
    <d v="2017-01-27T00:00:00"/>
    <s v="000715"/>
    <s v="000057"/>
    <s v="030"/>
    <s v="08"/>
    <s v="30080061221016"/>
    <s v="COND. LINGUICA CALABRESA CURADA 4750"/>
    <n v="-2800"/>
    <n v="1000"/>
    <n v="0"/>
    <n v="1000"/>
    <n v="0"/>
    <n v="0"/>
    <n v="0"/>
    <n v="4.8499999999999996"/>
    <s v="-"/>
    <n v="0"/>
    <n v="4850"/>
    <d v="2017-03-13T00:00:00"/>
  </r>
  <r>
    <x v="0"/>
    <x v="2"/>
    <x v="2"/>
    <x v="0"/>
    <x v="0"/>
    <s v="011687"/>
    <n v="1216"/>
    <s v="01"/>
    <s v="FRIMESA COOPERATIVA CENTRAL"/>
    <d v="2017-01-27T00:00:00"/>
    <s v="000003"/>
    <s v="000021"/>
    <s v="007"/>
    <s v="01"/>
    <s v="30080132621001"/>
    <s v="ESPESSANTE P/FINS ALIM. 8020 PLUS    / 002166"/>
    <n v="-1000"/>
    <n v="500"/>
    <n v="0"/>
    <n v="500"/>
    <n v="0"/>
    <n v="0"/>
    <n v="0"/>
    <n v="23.8"/>
    <s v="-"/>
    <n v="0"/>
    <n v="11900"/>
    <d v="2017-03-09T00:00:00"/>
  </r>
  <r>
    <x v="0"/>
    <x v="2"/>
    <x v="2"/>
    <x v="0"/>
    <x v="0"/>
    <s v="011687"/>
    <n v="1216"/>
    <s v="01"/>
    <s v="FRIMESA COOPERATIVA CENTRAL"/>
    <d v="2017-01-27T00:00:00"/>
    <s v="000003"/>
    <s v="000021"/>
    <s v="007"/>
    <s v="02"/>
    <s v="30080172721010"/>
    <s v="COND. DEFUMAX LIQUIDO  // 002391"/>
    <n v="-980"/>
    <n v="500"/>
    <n v="0"/>
    <n v="500"/>
    <n v="0"/>
    <n v="0"/>
    <n v="0"/>
    <n v="8.9"/>
    <s v="-"/>
    <n v="0"/>
    <n v="4450"/>
    <d v="2017-03-09T00:00:00"/>
  </r>
  <r>
    <x v="0"/>
    <x v="2"/>
    <x v="2"/>
    <x v="0"/>
    <x v="0"/>
    <s v="011687"/>
    <n v="1216"/>
    <s v="01"/>
    <s v="FRIMESA COOPERATIVA CENTRAL"/>
    <d v="2017-01-27T00:00:00"/>
    <s v="000003"/>
    <s v="000021"/>
    <s v="007"/>
    <s v="03"/>
    <s v="30080061621012"/>
    <s v="COND. MORTADELA 4413    //002395"/>
    <n v="-210"/>
    <n v="105"/>
    <n v="0"/>
    <n v="105"/>
    <n v="0"/>
    <n v="0"/>
    <n v="0"/>
    <n v="20.5"/>
    <s v="-"/>
    <n v="0"/>
    <n v="2152.5"/>
    <d v="2017-03-09T00:00:00"/>
  </r>
  <r>
    <x v="0"/>
    <x v="2"/>
    <x v="2"/>
    <x v="0"/>
    <x v="0"/>
    <s v="011687"/>
    <n v="1216"/>
    <s v="01"/>
    <s v="FRIMESA COOPERATIVA CENTRAL"/>
    <d v="2017-01-27T00:00:00"/>
    <s v="000003"/>
    <s v="000021"/>
    <s v="007"/>
    <s v="04"/>
    <s v="30080062141004"/>
    <s v="COND. PRESUNTO 1220   // 006569"/>
    <n v="-400"/>
    <n v="200"/>
    <n v="0"/>
    <n v="200"/>
    <n v="0"/>
    <n v="0"/>
    <n v="0"/>
    <n v="17.5"/>
    <s v="-"/>
    <n v="0"/>
    <n v="3500"/>
    <d v="2017-03-09T00:00:00"/>
  </r>
  <r>
    <x v="0"/>
    <x v="2"/>
    <x v="2"/>
    <x v="0"/>
    <x v="0"/>
    <s v="011687"/>
    <n v="1216"/>
    <s v="01"/>
    <s v="FRIMESA COOPERATIVA CENTRAL"/>
    <d v="2017-01-27T00:00:00"/>
    <s v="000003"/>
    <s v="000021"/>
    <s v="007"/>
    <s v="05"/>
    <s v="30080222622002"/>
    <s v="PROTEX 2001 - SUDCOOP    // 010248"/>
    <n v="-22000"/>
    <n v="6000"/>
    <n v="0"/>
    <n v="6000"/>
    <n v="0"/>
    <n v="0"/>
    <n v="0"/>
    <n v="8.8800000000000008"/>
    <s v="-"/>
    <n v="0"/>
    <n v="53280"/>
    <d v="2017-03-09T00:00:00"/>
  </r>
  <r>
    <x v="0"/>
    <x v="2"/>
    <x v="2"/>
    <x v="0"/>
    <x v="0"/>
    <s v="011687"/>
    <n v="1216"/>
    <s v="01"/>
    <s v="FRIMESA COOPERATIVA CENTRAL"/>
    <d v="2017-01-27T00:00:00"/>
    <s v="000003"/>
    <s v="000021"/>
    <s v="007"/>
    <s v="06"/>
    <s v="30080110525007"/>
    <s v="PO HUNGARO V - KRAKI      // 017557"/>
    <n v="-3440"/>
    <n v="600"/>
    <n v="0"/>
    <n v="600"/>
    <n v="0"/>
    <n v="0"/>
    <n v="0"/>
    <n v="2.93"/>
    <s v="-"/>
    <n v="0"/>
    <n v="1758"/>
    <d v="2017-03-09T00:00:00"/>
  </r>
  <r>
    <x v="0"/>
    <x v="2"/>
    <x v="2"/>
    <x v="0"/>
    <x v="0"/>
    <s v="011687"/>
    <n v="1216"/>
    <s v="01"/>
    <s v="FRIMESA COOPERATIVA CENTRAL"/>
    <d v="2017-01-27T00:00:00"/>
    <s v="000003"/>
    <s v="000021"/>
    <s v="007"/>
    <s v="07"/>
    <s v="30080222621010"/>
    <s v="PROGEL N 9800       //035549"/>
    <n v="-7275"/>
    <n v="2000"/>
    <n v="0"/>
    <n v="2000"/>
    <n v="0"/>
    <n v="0"/>
    <n v="0"/>
    <n v="9.08"/>
    <s v="-"/>
    <n v="0"/>
    <n v="18160"/>
    <d v="2017-03-09T00:00:00"/>
  </r>
  <r>
    <x v="0"/>
    <x v="2"/>
    <x v="2"/>
    <x v="0"/>
    <x v="0"/>
    <s v="011687"/>
    <n v="1216"/>
    <s v="01"/>
    <s v="FRIMESA COOPERATIVA CENTRAL"/>
    <d v="2017-01-27T00:00:00"/>
    <s v="000003"/>
    <s v="000021"/>
    <s v="007"/>
    <s v="08"/>
    <s v="30080061223028"/>
    <s v="COND. PAIO S     //002396"/>
    <n v="-60"/>
    <n v="60"/>
    <n v="0"/>
    <n v="60"/>
    <n v="0"/>
    <n v="0"/>
    <n v="0"/>
    <n v="4.8"/>
    <s v="-"/>
    <n v="0"/>
    <n v="288"/>
    <d v="2017-03-09T00:00:00"/>
  </r>
  <r>
    <x v="0"/>
    <x v="2"/>
    <x v="2"/>
    <x v="0"/>
    <x v="0"/>
    <s v="011687"/>
    <n v="1216"/>
    <s v="01"/>
    <s v="FRIMESA COOPERATIVA CENTRAL"/>
    <d v="2017-01-27T00:00:00"/>
    <s v="000003"/>
    <s v="000021"/>
    <s v="007"/>
    <s v="09"/>
    <s v="30080051651006"/>
    <s v="MIX PRODUTOS CARNEOS 9950    //051239"/>
    <n v="-20346.400000000001"/>
    <n v="100"/>
    <n v="0"/>
    <n v="100"/>
    <n v="0"/>
    <n v="0"/>
    <n v="0"/>
    <n v="13"/>
    <s v="-"/>
    <n v="0"/>
    <n v="1300"/>
    <d v="2017-03-09T00:00:00"/>
  </r>
  <r>
    <x v="0"/>
    <x v="2"/>
    <x v="2"/>
    <x v="0"/>
    <x v="0"/>
    <s v="011687"/>
    <n v="1216"/>
    <s v="01"/>
    <s v="FRIMESA COOPERATIVA CENTRAL"/>
    <d v="2017-01-27T00:00:00"/>
    <s v="000003"/>
    <s v="000021"/>
    <s v="007"/>
    <s v="10"/>
    <s v="30080061221013"/>
    <s v="COND. LINGUICA CALABRESA 4077 //006570"/>
    <n v="-300"/>
    <n v="300"/>
    <n v="0"/>
    <n v="300"/>
    <n v="0"/>
    <n v="0"/>
    <n v="0"/>
    <n v="5.56"/>
    <s v="-"/>
    <n v="0"/>
    <n v="1668"/>
    <d v="2017-03-09T00:00:00"/>
  </r>
  <r>
    <x v="0"/>
    <x v="2"/>
    <x v="2"/>
    <x v="0"/>
    <x v="0"/>
    <s v="011688"/>
    <n v="551"/>
    <s v="17"/>
    <s v="SEARA ALIMENTOS LTDA"/>
    <d v="2017-01-27T00:00:00"/>
    <s v="000715"/>
    <s v="000057"/>
    <s v="030"/>
    <s v="01"/>
    <s v="30080061341004"/>
    <s v="COND. LINGUICA TOSCANA CONC. 505 - 200220"/>
    <n v="-22051.5"/>
    <n v="6000"/>
    <n v="0"/>
    <n v="6000"/>
    <n v="0"/>
    <n v="0"/>
    <n v="0"/>
    <n v="6.26"/>
    <s v="-"/>
    <n v="0"/>
    <n v="37560"/>
    <d v="2017-03-20T00:00:00"/>
  </r>
  <r>
    <x v="0"/>
    <x v="2"/>
    <x v="2"/>
    <x v="0"/>
    <x v="0"/>
    <s v="011688"/>
    <n v="551"/>
    <s v="17"/>
    <s v="SEARA ALIMENTOS LTDA"/>
    <d v="2017-01-27T00:00:00"/>
    <s v="000715"/>
    <s v="000057"/>
    <s v="030"/>
    <s v="03"/>
    <s v="30080062721026"/>
    <s v="PIMENTA BRANCA PO C/SAL 3358 - 248800"/>
    <n v="-4608"/>
    <n v="1920"/>
    <n v="0"/>
    <n v="1920"/>
    <n v="0"/>
    <n v="0"/>
    <n v="0"/>
    <n v="2.63"/>
    <s v="-"/>
    <n v="0"/>
    <n v="5049.6000000000004"/>
    <d v="2017-03-20T00:00:00"/>
  </r>
  <r>
    <x v="0"/>
    <x v="2"/>
    <x v="2"/>
    <x v="0"/>
    <x v="0"/>
    <s v="011689"/>
    <n v="1216"/>
    <s v="01"/>
    <s v="FRIMESA COOPERATIVA CENTRAL"/>
    <d v="2017-01-27T00:00:00"/>
    <s v="000003"/>
    <s v="000021"/>
    <s v="007"/>
    <s v="01"/>
    <s v="30080132621001"/>
    <s v="ESPESSANTE P/FINS ALIM. 8020 PLUS    / 002166"/>
    <n v="-1500"/>
    <n v="500"/>
    <n v="0"/>
    <n v="500"/>
    <n v="0"/>
    <n v="0"/>
    <n v="0"/>
    <n v="23.8"/>
    <s v="-"/>
    <n v="0"/>
    <n v="11900"/>
    <d v="2017-03-16T00:00:00"/>
  </r>
  <r>
    <x v="0"/>
    <x v="2"/>
    <x v="2"/>
    <x v="0"/>
    <x v="0"/>
    <s v="011689"/>
    <n v="1216"/>
    <s v="01"/>
    <s v="FRIMESA COOPERATIVA CENTRAL"/>
    <d v="2017-01-27T00:00:00"/>
    <s v="000003"/>
    <s v="000021"/>
    <s v="007"/>
    <s v="02"/>
    <s v="30080172721010"/>
    <s v="COND. DEFUMAX LIQUIDO  // 002391"/>
    <n v="-1480"/>
    <n v="500"/>
    <n v="0"/>
    <n v="500"/>
    <n v="0"/>
    <n v="0"/>
    <n v="0"/>
    <n v="8.9"/>
    <s v="-"/>
    <n v="0"/>
    <n v="4450"/>
    <d v="2017-03-16T00:00:00"/>
  </r>
  <r>
    <x v="0"/>
    <x v="2"/>
    <x v="2"/>
    <x v="0"/>
    <x v="0"/>
    <s v="011689"/>
    <n v="1216"/>
    <s v="01"/>
    <s v="FRIMESA COOPERATIVA CENTRAL"/>
    <d v="2017-01-27T00:00:00"/>
    <s v="000003"/>
    <s v="000021"/>
    <s v="007"/>
    <s v="03"/>
    <s v="30080061621012"/>
    <s v="COND. MORTADELA 4413    //002395"/>
    <n v="-315"/>
    <n v="105"/>
    <n v="0"/>
    <n v="105"/>
    <n v="0"/>
    <n v="0"/>
    <n v="0"/>
    <n v="20.5"/>
    <s v="-"/>
    <n v="0"/>
    <n v="2152.5"/>
    <d v="2017-03-16T00:00:00"/>
  </r>
  <r>
    <x v="0"/>
    <x v="2"/>
    <x v="2"/>
    <x v="0"/>
    <x v="0"/>
    <s v="011689"/>
    <n v="1216"/>
    <s v="01"/>
    <s v="FRIMESA COOPERATIVA CENTRAL"/>
    <d v="2017-01-27T00:00:00"/>
    <s v="000003"/>
    <s v="000021"/>
    <s v="007"/>
    <s v="04"/>
    <s v="30080062141004"/>
    <s v="COND. PRESUNTO 1220   // 006569"/>
    <n v="-600"/>
    <n v="200"/>
    <n v="0"/>
    <n v="200"/>
    <n v="0"/>
    <n v="0"/>
    <n v="0"/>
    <n v="17.5"/>
    <s v="-"/>
    <n v="0"/>
    <n v="3500"/>
    <d v="2017-03-16T00:00:00"/>
  </r>
  <r>
    <x v="0"/>
    <x v="2"/>
    <x v="2"/>
    <x v="0"/>
    <x v="0"/>
    <s v="011689"/>
    <n v="1216"/>
    <s v="01"/>
    <s v="FRIMESA COOPERATIVA CENTRAL"/>
    <d v="2017-01-27T00:00:00"/>
    <s v="000003"/>
    <s v="000021"/>
    <s v="007"/>
    <s v="05"/>
    <s v="30080222622002"/>
    <s v="PROTEX 2001 - SUDCOOP    // 010248"/>
    <n v="-28000"/>
    <n v="6000"/>
    <n v="0"/>
    <n v="6000"/>
    <n v="0"/>
    <n v="0"/>
    <n v="0"/>
    <n v="8.8800000000000008"/>
    <s v="-"/>
    <n v="0"/>
    <n v="53280"/>
    <d v="2017-03-16T00:00:00"/>
  </r>
  <r>
    <x v="0"/>
    <x v="2"/>
    <x v="2"/>
    <x v="0"/>
    <x v="0"/>
    <s v="011689"/>
    <n v="1216"/>
    <s v="01"/>
    <s v="FRIMESA COOPERATIVA CENTRAL"/>
    <d v="2017-01-27T00:00:00"/>
    <s v="000003"/>
    <s v="000021"/>
    <s v="007"/>
    <s v="06"/>
    <s v="30080110525007"/>
    <s v="PO HUNGARO V - KRAKI      // 017557"/>
    <n v="-4040"/>
    <n v="600"/>
    <n v="0"/>
    <n v="600"/>
    <n v="0"/>
    <n v="0"/>
    <n v="0"/>
    <n v="2.93"/>
    <s v="-"/>
    <n v="0"/>
    <n v="1758"/>
    <d v="2017-03-16T00:00:00"/>
  </r>
  <r>
    <x v="0"/>
    <x v="2"/>
    <x v="2"/>
    <x v="0"/>
    <x v="0"/>
    <s v="011689"/>
    <n v="1216"/>
    <s v="01"/>
    <s v="FRIMESA COOPERATIVA CENTRAL"/>
    <d v="2017-01-27T00:00:00"/>
    <s v="000003"/>
    <s v="000021"/>
    <s v="007"/>
    <s v="07"/>
    <s v="30080222621010"/>
    <s v="PROGEL N 9800       //035549"/>
    <n v="-9275"/>
    <n v="2000"/>
    <n v="0"/>
    <n v="2000"/>
    <n v="0"/>
    <n v="0"/>
    <n v="0"/>
    <n v="9.08"/>
    <s v="-"/>
    <n v="0"/>
    <n v="18160"/>
    <d v="2017-03-16T00:00:00"/>
  </r>
  <r>
    <x v="0"/>
    <x v="2"/>
    <x v="2"/>
    <x v="0"/>
    <x v="0"/>
    <s v="011689"/>
    <n v="1216"/>
    <s v="01"/>
    <s v="FRIMESA COOPERATIVA CENTRAL"/>
    <d v="2017-01-27T00:00:00"/>
    <s v="000003"/>
    <s v="000021"/>
    <s v="007"/>
    <s v="08"/>
    <s v="30080051651006"/>
    <s v="MIX PRODUTOS CARNEOS 9950"/>
    <n v="-20446.400000000001"/>
    <n v="100"/>
    <n v="0"/>
    <n v="100"/>
    <n v="0"/>
    <n v="0"/>
    <n v="0"/>
    <n v="13"/>
    <s v="-"/>
    <n v="0"/>
    <n v="1300"/>
    <d v="2017-03-16T00:00:00"/>
  </r>
  <r>
    <x v="0"/>
    <x v="2"/>
    <x v="2"/>
    <x v="0"/>
    <x v="0"/>
    <s v="011690"/>
    <n v="551"/>
    <s v="17"/>
    <s v="SEARA ALIMENTOS LTDA"/>
    <d v="2017-01-27T00:00:00"/>
    <s v="000715"/>
    <s v="000057"/>
    <s v="030"/>
    <s v="01"/>
    <s v="30080061341004"/>
    <s v="COND. LINGUICA TOSCANA CONC. 505 - 200220"/>
    <n v="-28051.5"/>
    <n v="6000"/>
    <n v="0"/>
    <n v="6000"/>
    <n v="0"/>
    <n v="0"/>
    <n v="0"/>
    <n v="6.26"/>
    <s v="-"/>
    <n v="0"/>
    <n v="37560"/>
    <d v="2017-03-27T00:00:00"/>
  </r>
  <r>
    <x v="0"/>
    <x v="2"/>
    <x v="2"/>
    <x v="0"/>
    <x v="0"/>
    <s v="011690"/>
    <n v="551"/>
    <s v="17"/>
    <s v="SEARA ALIMENTOS LTDA"/>
    <d v="2017-01-27T00:00:00"/>
    <s v="000715"/>
    <s v="000057"/>
    <s v="030"/>
    <s v="03"/>
    <s v="30080062721026"/>
    <s v="PIMENTA BRANCA PO C/SAL 3358 - 248800"/>
    <n v="-6528"/>
    <n v="1920"/>
    <n v="0"/>
    <n v="1920"/>
    <n v="0"/>
    <n v="0"/>
    <n v="0"/>
    <n v="2.63"/>
    <s v="-"/>
    <n v="0"/>
    <n v="5049.6000000000004"/>
    <d v="2017-03-27T00:00:00"/>
  </r>
  <r>
    <x v="0"/>
    <x v="2"/>
    <x v="2"/>
    <x v="0"/>
    <x v="0"/>
    <s v="011691"/>
    <n v="1216"/>
    <s v="01"/>
    <s v="FRIMESA COOPERATIVA CENTRAL"/>
    <d v="2017-01-27T00:00:00"/>
    <s v="000003"/>
    <s v="000021"/>
    <s v="007"/>
    <s v="01"/>
    <s v="30080132621001"/>
    <s v="ESPESSANTE P/FINS ALIM. 8020 PLUS    / 002166"/>
    <n v="-2000"/>
    <n v="500"/>
    <n v="0"/>
    <n v="500"/>
    <n v="0"/>
    <n v="0"/>
    <n v="0"/>
    <n v="23.8"/>
    <s v="-"/>
    <n v="0"/>
    <n v="11900"/>
    <d v="2017-03-23T00:00:00"/>
  </r>
  <r>
    <x v="0"/>
    <x v="2"/>
    <x v="2"/>
    <x v="0"/>
    <x v="0"/>
    <s v="011691"/>
    <n v="1216"/>
    <s v="01"/>
    <s v="FRIMESA COOPERATIVA CENTRAL"/>
    <d v="2017-01-27T00:00:00"/>
    <s v="000003"/>
    <s v="000021"/>
    <s v="007"/>
    <s v="02"/>
    <s v="30080172721010"/>
    <s v="COND. DEFUMAX LIQUIDO  // 002391"/>
    <n v="-1980"/>
    <n v="500"/>
    <n v="0"/>
    <n v="500"/>
    <n v="0"/>
    <n v="0"/>
    <n v="0"/>
    <n v="8.9"/>
    <s v="-"/>
    <n v="0"/>
    <n v="4450"/>
    <d v="2017-03-23T00:00:00"/>
  </r>
  <r>
    <x v="0"/>
    <x v="2"/>
    <x v="2"/>
    <x v="0"/>
    <x v="0"/>
    <s v="011691"/>
    <n v="1216"/>
    <s v="01"/>
    <s v="FRIMESA COOPERATIVA CENTRAL"/>
    <d v="2017-01-27T00:00:00"/>
    <s v="000003"/>
    <s v="000021"/>
    <s v="007"/>
    <s v="03"/>
    <s v="30080061621012"/>
    <s v="COND. MORTADELA 4413    //002395"/>
    <n v="-420"/>
    <n v="105"/>
    <n v="0"/>
    <n v="105"/>
    <n v="0"/>
    <n v="0"/>
    <n v="0"/>
    <n v="20.5"/>
    <s v="-"/>
    <n v="0"/>
    <n v="2152.5"/>
    <d v="2017-03-23T00:00:00"/>
  </r>
  <r>
    <x v="0"/>
    <x v="2"/>
    <x v="2"/>
    <x v="0"/>
    <x v="0"/>
    <s v="011691"/>
    <n v="1216"/>
    <s v="01"/>
    <s v="FRIMESA COOPERATIVA CENTRAL"/>
    <d v="2017-01-27T00:00:00"/>
    <s v="000003"/>
    <s v="000021"/>
    <s v="007"/>
    <s v="04"/>
    <s v="30080062141004"/>
    <s v="COND. PRESUNTO 1220   // 006569"/>
    <n v="-800"/>
    <n v="200"/>
    <n v="0"/>
    <n v="200"/>
    <n v="0"/>
    <n v="0"/>
    <n v="0"/>
    <n v="17.5"/>
    <s v="-"/>
    <n v="0"/>
    <n v="3500"/>
    <d v="2017-03-23T00:00:00"/>
  </r>
  <r>
    <x v="0"/>
    <x v="2"/>
    <x v="2"/>
    <x v="0"/>
    <x v="0"/>
    <s v="011691"/>
    <n v="1216"/>
    <s v="01"/>
    <s v="FRIMESA COOPERATIVA CENTRAL"/>
    <d v="2017-01-27T00:00:00"/>
    <s v="000003"/>
    <s v="000021"/>
    <s v="007"/>
    <s v="05"/>
    <s v="30080222622002"/>
    <s v="PROTEX 2001 - SUDCOOP    // 010248"/>
    <n v="-34000"/>
    <n v="6000"/>
    <n v="0"/>
    <n v="6000"/>
    <n v="0"/>
    <n v="0"/>
    <n v="0"/>
    <n v="8.8800000000000008"/>
    <s v="-"/>
    <n v="0"/>
    <n v="53280"/>
    <d v="2017-03-23T00:00:00"/>
  </r>
  <r>
    <x v="0"/>
    <x v="2"/>
    <x v="2"/>
    <x v="0"/>
    <x v="0"/>
    <s v="011691"/>
    <n v="1216"/>
    <s v="01"/>
    <s v="FRIMESA COOPERATIVA CENTRAL"/>
    <d v="2017-01-27T00:00:00"/>
    <s v="000003"/>
    <s v="000021"/>
    <s v="007"/>
    <s v="06"/>
    <s v="30080110525007"/>
    <s v="PO HUNGARO V - KRAKI      // 017557"/>
    <n v="-4640"/>
    <n v="600"/>
    <n v="0"/>
    <n v="600"/>
    <n v="0"/>
    <n v="0"/>
    <n v="0"/>
    <n v="2.93"/>
    <s v="-"/>
    <n v="0"/>
    <n v="1758"/>
    <d v="2017-03-23T00:00:00"/>
  </r>
  <r>
    <x v="0"/>
    <x v="2"/>
    <x v="2"/>
    <x v="0"/>
    <x v="0"/>
    <s v="011691"/>
    <n v="1216"/>
    <s v="01"/>
    <s v="FRIMESA COOPERATIVA CENTRAL"/>
    <d v="2017-01-27T00:00:00"/>
    <s v="000003"/>
    <s v="000021"/>
    <s v="007"/>
    <s v="07"/>
    <s v="30080222621010"/>
    <s v="PROGEL N 9800       //035549"/>
    <n v="-11275"/>
    <n v="2000"/>
    <n v="0"/>
    <n v="2000"/>
    <n v="0"/>
    <n v="0"/>
    <n v="0"/>
    <n v="9.08"/>
    <s v="-"/>
    <n v="0"/>
    <n v="18160"/>
    <d v="2017-03-23T00:00:00"/>
  </r>
  <r>
    <x v="0"/>
    <x v="2"/>
    <x v="2"/>
    <x v="0"/>
    <x v="0"/>
    <s v="011693"/>
    <n v="1121"/>
    <s v="01"/>
    <s v="FRIGORIFICO MARINGA LTDA EPP"/>
    <d v="2017-01-27T00:00:00"/>
    <s v="000001"/>
    <s v="000025"/>
    <s v="055"/>
    <s v="03"/>
    <s v="30080061221002"/>
    <s v="COND. LINGUICA CALABRESA S"/>
    <n v="0"/>
    <n v="120"/>
    <n v="0"/>
    <n v="120"/>
    <n v="0"/>
    <n v="0"/>
    <n v="0"/>
    <n v="6.65"/>
    <s v="-"/>
    <n v="0"/>
    <n v="798"/>
    <d v="2017-02-07T00:00:00"/>
  </r>
  <r>
    <x v="0"/>
    <x v="2"/>
    <x v="2"/>
    <x v="0"/>
    <x v="0"/>
    <s v="011693"/>
    <n v="1121"/>
    <s v="01"/>
    <s v="FRIGORIFICO MARINGA LTDA EPP"/>
    <d v="2017-01-27T00:00:00"/>
    <s v="000001"/>
    <s v="000025"/>
    <s v="055"/>
    <s v="04"/>
    <s v="30080061221006"/>
    <s v="COND. LINGUICA CALAB. 399 S"/>
    <n v="0"/>
    <n v="100"/>
    <n v="0"/>
    <n v="100"/>
    <n v="0"/>
    <n v="0"/>
    <n v="0"/>
    <n v="8.6999999999999993"/>
    <s v="-"/>
    <n v="0"/>
    <n v="870"/>
    <d v="2017-02-07T00:00:00"/>
  </r>
  <r>
    <x v="0"/>
    <x v="1"/>
    <x v="1"/>
    <x v="0"/>
    <x v="0"/>
    <s v="011694"/>
    <n v="1217"/>
    <s v="01"/>
    <s v="LATICINIOS CAROLINA LTDA"/>
    <d v="2017-01-27T00:00:00"/>
    <s v="000501"/>
    <s v="000020"/>
    <s v="006"/>
    <s v="01"/>
    <s v="30090271610002"/>
    <s v="KK IOGEL ZLC 95//5910  //  5910"/>
    <n v="0"/>
    <n v="100"/>
    <n v="0"/>
    <n v="100"/>
    <n v="0"/>
    <n v="100"/>
    <n v="0"/>
    <n v="22.73"/>
    <s v="07-LIBERADO POR CREDITO E ESTOQUE PENDENTE/BLOQUEADO"/>
    <n v="0"/>
    <n v="2273"/>
    <d v="2017-02-07T00:00:00"/>
  </r>
  <r>
    <x v="0"/>
    <x v="1"/>
    <x v="1"/>
    <x v="0"/>
    <x v="0"/>
    <s v="011695"/>
    <n v="870"/>
    <s v="01"/>
    <s v="ITAMBE ALIMENTOS SA"/>
    <d v="2017-01-27T00:00:00"/>
    <s v="000714"/>
    <s v="000057"/>
    <s v="008"/>
    <s v="01"/>
    <s v="30090306420001"/>
    <s v="Z-TRIM  //201348"/>
    <n v="0"/>
    <n v="900"/>
    <n v="0"/>
    <n v="900"/>
    <n v="0"/>
    <n v="0"/>
    <n v="0"/>
    <n v="64.73"/>
    <s v="-"/>
    <n v="0"/>
    <n v="58257.15"/>
    <d v="2017-02-24T00:00:00"/>
  </r>
  <r>
    <x v="0"/>
    <x v="2"/>
    <x v="2"/>
    <x v="0"/>
    <x v="0"/>
    <s v="011696"/>
    <n v="617"/>
    <s v="01"/>
    <s v="FRIGORIFICO SAO JOAQUIM LTDA - ME"/>
    <d v="2017-01-27T00:00:00"/>
    <s v="000019"/>
    <s v="000027"/>
    <s v="005"/>
    <s v="03"/>
    <s v="30080062721004"/>
    <s v="TEMP. PASTA PIM. VERM. CONC."/>
    <n v="0"/>
    <n v="100"/>
    <n v="0"/>
    <n v="100"/>
    <n v="0"/>
    <n v="100"/>
    <n v="0"/>
    <n v="8.3000000000000007"/>
    <s v="07-LIBERADO POR CREDITO E ESTOQUE PENDENTE/BLOQUEADO"/>
    <n v="0"/>
    <n v="830"/>
    <d v="2017-02-07T00:00:00"/>
  </r>
  <r>
    <x v="0"/>
    <x v="2"/>
    <x v="2"/>
    <x v="0"/>
    <x v="0"/>
    <s v="011696"/>
    <n v="617"/>
    <s v="01"/>
    <s v="FRIGORIFICO SAO JOAQUIM LTDA - ME"/>
    <d v="2017-01-27T00:00:00"/>
    <s v="000019"/>
    <s v="000027"/>
    <s v="005"/>
    <s v="04"/>
    <s v="30080061221014"/>
    <s v="COND. LINGUICA CALABRESA 4509"/>
    <n v="25"/>
    <n v="250"/>
    <n v="0"/>
    <n v="250"/>
    <n v="0"/>
    <n v="250"/>
    <n v="0"/>
    <n v="9.35"/>
    <s v="07-LIBERADO POR CREDITO E ESTOQUE PENDENTE/BLOQUEADO"/>
    <n v="0"/>
    <n v="2337.5"/>
    <d v="2017-02-07T00:00:00"/>
  </r>
  <r>
    <x v="0"/>
    <x v="2"/>
    <x v="2"/>
    <x v="0"/>
    <x v="0"/>
    <s v="011697"/>
    <n v="1229"/>
    <s v="01"/>
    <s v="M H COMERCIO LTDA"/>
    <d v="2017-01-27T00:00:00"/>
    <s v="002099"/>
    <s v="000057"/>
    <s v="009"/>
    <s v="01"/>
    <s v="30080030622002"/>
    <s v="MISTURA EMPANADO FARINHA 1515 (ROSM.)"/>
    <n v="0"/>
    <n v="800"/>
    <n v="0"/>
    <n v="800"/>
    <n v="0"/>
    <n v="0"/>
    <n v="0"/>
    <n v="11.96"/>
    <s v="-"/>
    <n v="0"/>
    <n v="9568"/>
    <d v="2017-02-07T00:00:00"/>
  </r>
  <r>
    <x v="0"/>
    <x v="2"/>
    <x v="2"/>
    <x v="0"/>
    <x v="0"/>
    <s v="011697"/>
    <n v="1229"/>
    <s v="01"/>
    <s v="M H COMERCIO LTDA"/>
    <d v="2017-01-27T00:00:00"/>
    <s v="002099"/>
    <s v="000057"/>
    <s v="009"/>
    <s v="02"/>
    <s v="30080030621003"/>
    <s v="FARINHA P/EMPANAR 1646 (SALGADINHO)"/>
    <n v="0"/>
    <n v="200"/>
    <n v="0"/>
    <n v="200"/>
    <n v="0"/>
    <n v="0"/>
    <n v="0"/>
    <n v="8.69"/>
    <s v="-"/>
    <n v="0"/>
    <n v="1738"/>
    <d v="2017-02-07T00:00:00"/>
  </r>
  <r>
    <x v="0"/>
    <x v="2"/>
    <x v="2"/>
    <x v="0"/>
    <x v="0"/>
    <s v="011698"/>
    <n v="1407"/>
    <s v="01"/>
    <s v="ALDEIA DA SERRA CARNES DE MAIRIPORA"/>
    <d v="2017-01-30T00:00:00"/>
    <s v="000002"/>
    <s v="000025"/>
    <s v="005"/>
    <s v="03"/>
    <s v="30080061421001"/>
    <s v="TEMPERO PREP. FRANGO 1471"/>
    <n v="0"/>
    <n v="100"/>
    <n v="0"/>
    <n v="100"/>
    <n v="0"/>
    <n v="0"/>
    <n v="0"/>
    <n v="15.7"/>
    <s v="-"/>
    <n v="0"/>
    <n v="1570"/>
    <d v="2017-02-08T00:00:00"/>
  </r>
  <r>
    <x v="0"/>
    <x v="2"/>
    <x v="2"/>
    <x v="0"/>
    <x v="0"/>
    <s v="011699"/>
    <n v="649"/>
    <s v="07"/>
    <s v="COOPERATIVA CENTRAL AURORA ALIMENTOS"/>
    <d v="2017-01-30T00:00:00"/>
    <s v="000001"/>
    <s v="000026"/>
    <s v="008"/>
    <s v="02"/>
    <s v="30080051651006"/>
    <s v="MIX PRODUTOS CARNEOS 9950 - 128950"/>
    <n v="-20546.400000000001"/>
    <n v="200"/>
    <n v="0"/>
    <n v="200"/>
    <n v="0"/>
    <n v="0"/>
    <n v="0"/>
    <n v="12.8"/>
    <s v="-"/>
    <n v="0"/>
    <n v="2560"/>
    <d v="2017-03-02T00:00:00"/>
  </r>
  <r>
    <x v="0"/>
    <x v="2"/>
    <x v="2"/>
    <x v="0"/>
    <x v="0"/>
    <s v="011700"/>
    <n v="649"/>
    <s v="07"/>
    <s v="COOPERATIVA CENTRAL AURORA ALIMENTOS"/>
    <d v="2017-01-30T00:00:00"/>
    <s v="000001"/>
    <s v="000026"/>
    <s v="008"/>
    <s v="01"/>
    <s v="30080172722010"/>
    <s v="COND. DEFUMAX LIQUIDO -20015"/>
    <n v="940"/>
    <n v="20"/>
    <n v="0"/>
    <n v="20"/>
    <n v="0"/>
    <n v="0"/>
    <n v="0"/>
    <n v="9.5"/>
    <s v="-"/>
    <n v="0"/>
    <n v="190"/>
    <d v="2017-03-06T00:00:00"/>
  </r>
  <r>
    <x v="0"/>
    <x v="2"/>
    <x v="2"/>
    <x v="0"/>
    <x v="0"/>
    <s v="011700"/>
    <n v="649"/>
    <s v="07"/>
    <s v="COOPERATIVA CENTRAL AURORA ALIMENTOS"/>
    <d v="2017-01-30T00:00:00"/>
    <s v="000001"/>
    <s v="000026"/>
    <s v="008"/>
    <s v="02"/>
    <s v="30080051651006"/>
    <s v="MIX PRODUTOS CARNEOS 9950 - 128950"/>
    <n v="-20746.400000000001"/>
    <n v="200"/>
    <n v="0"/>
    <n v="200"/>
    <n v="0"/>
    <n v="0"/>
    <n v="0"/>
    <n v="12.8"/>
    <s v="-"/>
    <n v="0"/>
    <n v="2560"/>
    <d v="2017-03-06T00:00:00"/>
  </r>
  <r>
    <x v="0"/>
    <x v="2"/>
    <x v="2"/>
    <x v="0"/>
    <x v="0"/>
    <s v="011701"/>
    <n v="649"/>
    <s v="07"/>
    <s v="COOPERATIVA CENTRAL AURORA ALIMENTOS"/>
    <d v="2017-01-30T00:00:00"/>
    <s v="000001"/>
    <s v="000026"/>
    <s v="008"/>
    <s v="02"/>
    <s v="30080051651006"/>
    <s v="MIX PRODUTOS CARNEOS 9950 - 128950"/>
    <n v="-20946.400000000001"/>
    <n v="200"/>
    <n v="0"/>
    <n v="200"/>
    <n v="0"/>
    <n v="0"/>
    <n v="0"/>
    <n v="12.8"/>
    <s v="-"/>
    <n v="0"/>
    <n v="2560"/>
    <d v="2017-03-13T00:00:00"/>
  </r>
  <r>
    <x v="0"/>
    <x v="2"/>
    <x v="2"/>
    <x v="0"/>
    <x v="0"/>
    <s v="011702"/>
    <n v="649"/>
    <s v="07"/>
    <s v="COOPERATIVA CENTRAL AURORA ALIMENTOS"/>
    <d v="2017-01-30T00:00:00"/>
    <s v="000001"/>
    <s v="000026"/>
    <s v="008"/>
    <s v="02"/>
    <s v="30080051651006"/>
    <s v="MIX PRODUTOS CARNEOS 9950 - 128950"/>
    <n v="-21146.400000000001"/>
    <n v="200"/>
    <n v="0"/>
    <n v="200"/>
    <n v="0"/>
    <n v="0"/>
    <n v="0"/>
    <n v="12.8"/>
    <s v="-"/>
    <n v="0"/>
    <n v="2560"/>
    <d v="2017-03-20T00:00:00"/>
  </r>
  <r>
    <x v="0"/>
    <x v="3"/>
    <x v="2"/>
    <x v="0"/>
    <x v="0"/>
    <s v="011703"/>
    <n v="155"/>
    <s v="01"/>
    <s v="FIPEL - FRIGORIFICO INDUSTRIAL PERNAMBUC"/>
    <d v="2017-01-30T00:00:00"/>
    <s v="000183"/>
    <s v="000028"/>
    <s v="012"/>
    <s v="11"/>
    <s v="30080091821006"/>
    <s v="CORANTE III 3452"/>
    <n v="-7524"/>
    <n v="1320"/>
    <n v="0"/>
    <n v="1320"/>
    <n v="0"/>
    <n v="0"/>
    <n v="0"/>
    <n v="9.8000000000000007"/>
    <s v="-"/>
    <n v="0"/>
    <n v="12936"/>
    <d v="2017-02-08T00:00:00"/>
  </r>
  <r>
    <x v="0"/>
    <x v="2"/>
    <x v="2"/>
    <x v="0"/>
    <x v="0"/>
    <s v="011703"/>
    <n v="155"/>
    <s v="01"/>
    <s v="FIPEL - FRIGORIFICO INDUSTRIAL PERNAMBUC"/>
    <d v="2017-01-30T00:00:00"/>
    <s v="000183"/>
    <s v="000028"/>
    <s v="012"/>
    <s v="12"/>
    <s v="30080040361001"/>
    <s v="COMPACTO LANCHE FRANGO 9283"/>
    <n v="0"/>
    <n v="120"/>
    <n v="0"/>
    <n v="120"/>
    <n v="0"/>
    <n v="0"/>
    <n v="0"/>
    <n v="15.85"/>
    <s v="-"/>
    <n v="0"/>
    <n v="1902"/>
    <d v="2017-02-08T00:00:00"/>
  </r>
  <r>
    <x v="0"/>
    <x v="2"/>
    <x v="2"/>
    <x v="0"/>
    <x v="0"/>
    <s v="011704"/>
    <n v="375"/>
    <s v="01"/>
    <s v="OMAMORI INDUSTRIA DE ALIMENTOS LTDA."/>
    <d v="2017-01-30T00:00:00"/>
    <s v="000001"/>
    <s v="000025"/>
    <s v="023"/>
    <s v="01"/>
    <s v="30080042541001"/>
    <s v="COMPACTO SALSICHA 9405"/>
    <n v="47"/>
    <n v="200"/>
    <n v="0"/>
    <n v="200"/>
    <n v="0"/>
    <n v="200"/>
    <n v="0"/>
    <n v="23.64"/>
    <s v="07-LIBERADO POR CREDITO E ESTOQUE PENDENTE/BLOQUEADO"/>
    <n v="0"/>
    <n v="4728"/>
    <d v="2017-01-31T00:00:00"/>
  </r>
  <r>
    <x v="0"/>
    <x v="2"/>
    <x v="2"/>
    <x v="0"/>
    <x v="0"/>
    <s v="011713"/>
    <n v="913"/>
    <s v="01"/>
    <s v="FABRICA DE CONSERVAS MM LTDA"/>
    <d v="2017-01-30T00:00:00"/>
    <s v="000290"/>
    <s v="000025"/>
    <s v="005"/>
    <s v="01"/>
    <s v="30080110522001"/>
    <s v="PO HUNGARO III"/>
    <n v="440.05"/>
    <n v="120"/>
    <n v="0"/>
    <n v="120"/>
    <n v="0"/>
    <n v="120"/>
    <n v="0"/>
    <n v="3.02"/>
    <s v="07-LIBERADO POR CREDITO E ESTOQUE PENDENTE/BLOQUEADO"/>
    <n v="0"/>
    <n v="362.4"/>
    <d v="2017-02-07T00:00:00"/>
  </r>
  <r>
    <x v="0"/>
    <x v="2"/>
    <x v="2"/>
    <x v="0"/>
    <x v="0"/>
    <s v="011713"/>
    <n v="913"/>
    <s v="01"/>
    <s v="FABRICA DE CONSERVAS MM LTDA"/>
    <d v="2017-01-30T00:00:00"/>
    <s v="000290"/>
    <s v="000025"/>
    <s v="005"/>
    <s v="02"/>
    <s v="30080061341015"/>
    <s v="COND. CONC. LINGUICA SUINA 3054"/>
    <n v="0"/>
    <n v="50"/>
    <n v="0"/>
    <n v="50"/>
    <n v="0"/>
    <n v="50"/>
    <n v="0"/>
    <n v="24.1"/>
    <s v="07-LIBERADO POR CREDITO E ESTOQUE PENDENTE/BLOQUEADO"/>
    <n v="0"/>
    <n v="1205"/>
    <d v="2017-02-07T00:00:00"/>
  </r>
  <r>
    <x v="0"/>
    <x v="2"/>
    <x v="2"/>
    <x v="0"/>
    <x v="0"/>
    <s v="011713"/>
    <n v="913"/>
    <s v="01"/>
    <s v="FABRICA DE CONSERVAS MM LTDA"/>
    <d v="2017-01-30T00:00:00"/>
    <s v="000290"/>
    <s v="000025"/>
    <s v="005"/>
    <s v="03"/>
    <s v="30080140722001"/>
    <s v="KRAKOLINE E"/>
    <n v="2175"/>
    <n v="100"/>
    <n v="0"/>
    <n v="100"/>
    <n v="0"/>
    <n v="100"/>
    <n v="0"/>
    <n v="14.82"/>
    <s v="07-LIBERADO POR CREDITO E ESTOQUE PENDENTE/BLOQUEADO"/>
    <n v="0"/>
    <n v="1482"/>
    <d v="2017-02-07T00:00:00"/>
  </r>
  <r>
    <x v="0"/>
    <x v="2"/>
    <x v="2"/>
    <x v="0"/>
    <x v="0"/>
    <s v="011713"/>
    <n v="913"/>
    <s v="01"/>
    <s v="FABRICA DE CONSERVAS MM LTDA"/>
    <d v="2017-01-30T00:00:00"/>
    <s v="000290"/>
    <s v="000025"/>
    <s v="005"/>
    <s v="04"/>
    <s v="30080010221003"/>
    <s v="FIXADOR A 80 R"/>
    <n v="-21.68"/>
    <n v="120"/>
    <n v="0"/>
    <n v="120"/>
    <n v="0"/>
    <n v="120"/>
    <n v="0"/>
    <n v="6.84"/>
    <s v="07-LIBERADO POR CREDITO E ESTOQUE PENDENTE/BLOQUEADO"/>
    <n v="0"/>
    <n v="820.8"/>
    <d v="2017-02-07T00:00:00"/>
  </r>
  <r>
    <x v="0"/>
    <x v="2"/>
    <x v="2"/>
    <x v="0"/>
    <x v="0"/>
    <s v="011714"/>
    <n v="33"/>
    <s v="01"/>
    <s v="ASSIS COMERCIAL LTDA - EPP"/>
    <d v="2017-01-30T00:00:00"/>
    <s v="000001"/>
    <s v="000057"/>
    <s v="005"/>
    <s v="01"/>
    <s v="30080110522001"/>
    <s v="PO HUNGARO III"/>
    <n v="320.05"/>
    <n v="180"/>
    <n v="0"/>
    <n v="180"/>
    <n v="0"/>
    <n v="0"/>
    <n v="0"/>
    <n v="3.02"/>
    <s v="-"/>
    <n v="0"/>
    <n v="543.6"/>
    <d v="2017-02-07T00:00:00"/>
  </r>
  <r>
    <x v="0"/>
    <x v="2"/>
    <x v="2"/>
    <x v="0"/>
    <x v="0"/>
    <s v="011716"/>
    <n v="1364"/>
    <s v="01"/>
    <s v="ESM INDUSTRIA E COMERCIO DE CARNES E DER"/>
    <d v="2017-01-30T00:00:00"/>
    <s v="000232"/>
    <s v="000019"/>
    <s v="005"/>
    <s v="01"/>
    <s v="30080140722001"/>
    <s v="KRAKOLINE E"/>
    <n v="2075"/>
    <n v="150"/>
    <n v="0"/>
    <n v="150"/>
    <n v="0"/>
    <n v="150"/>
    <n v="0"/>
    <n v="14.82"/>
    <s v="07-LIBERADO POR CREDITO E ESTOQUE PENDENTE/BLOQUEADO"/>
    <n v="0"/>
    <n v="2223"/>
    <d v="2017-02-07T00:00:00"/>
  </r>
  <r>
    <x v="0"/>
    <x v="2"/>
    <x v="2"/>
    <x v="0"/>
    <x v="0"/>
    <s v="011716"/>
    <n v="1364"/>
    <s v="01"/>
    <s v="ESM INDUSTRIA E COMERCIO DE CARNES E DER"/>
    <d v="2017-01-30T00:00:00"/>
    <s v="000232"/>
    <s v="000019"/>
    <s v="005"/>
    <s v="02"/>
    <s v="30080222621004"/>
    <s v="PROGEL PLUS PO N 500"/>
    <n v="-2500"/>
    <n v="150"/>
    <n v="0"/>
    <n v="150"/>
    <n v="0"/>
    <n v="150"/>
    <n v="0"/>
    <n v="5.89"/>
    <s v="07-LIBERADO POR CREDITO E ESTOQUE PENDENTE/BLOQUEADO"/>
    <n v="0"/>
    <n v="883.5"/>
    <d v="2017-02-07T00:00:00"/>
  </r>
  <r>
    <x v="0"/>
    <x v="2"/>
    <x v="2"/>
    <x v="0"/>
    <x v="0"/>
    <s v="011716"/>
    <n v="1364"/>
    <s v="01"/>
    <s v="ESM INDUSTRIA E COMERCIO DE CARNES E DER"/>
    <d v="2017-01-30T00:00:00"/>
    <s v="000232"/>
    <s v="000019"/>
    <s v="005"/>
    <s v="03"/>
    <s v="30080172721002"/>
    <s v="KRAKISMOKE FM 3121"/>
    <n v="0"/>
    <n v="60"/>
    <n v="0"/>
    <n v="60"/>
    <n v="0"/>
    <n v="60"/>
    <n v="0"/>
    <n v="7.1"/>
    <s v="07-LIBERADO POR CREDITO E ESTOQUE PENDENTE/BLOQUEADO"/>
    <n v="0"/>
    <n v="426"/>
    <d v="2017-02-07T00:00:00"/>
  </r>
  <r>
    <x v="0"/>
    <x v="2"/>
    <x v="2"/>
    <x v="0"/>
    <x v="0"/>
    <s v="011717"/>
    <n v="251"/>
    <s v="04"/>
    <s v="BRF S.A."/>
    <d v="2017-01-30T00:00:00"/>
    <s v="000181"/>
    <s v="000026"/>
    <s v="005"/>
    <s v="01"/>
    <s v="30080062521001"/>
    <s v="COND. SALSICHA ARO-081 //234648"/>
    <n v="0"/>
    <n v="200"/>
    <n v="0"/>
    <n v="200"/>
    <n v="0"/>
    <n v="0"/>
    <n v="0"/>
    <n v="19.91"/>
    <s v="-"/>
    <n v="0"/>
    <n v="3982"/>
    <d v="2017-02-22T00:00:00"/>
  </r>
  <r>
    <x v="0"/>
    <x v="2"/>
    <x v="2"/>
    <x v="0"/>
    <x v="0"/>
    <s v="011718"/>
    <n v="251"/>
    <s v="01"/>
    <s v="BRF S.A."/>
    <d v="2017-01-31T00:00:00"/>
    <s v="000181"/>
    <s v="000026"/>
    <s v="017"/>
    <s v="01"/>
    <s v="30080060321001"/>
    <s v="COND. PREP. P/EMB. BASE FRANGO  - COD 253308"/>
    <n v="0"/>
    <n v="100"/>
    <n v="0"/>
    <n v="100"/>
    <n v="0"/>
    <n v="100"/>
    <n v="0"/>
    <n v="30.18"/>
    <s v="07-LIBERADO POR CREDITO E ESTOQUE PENDENTE/BLOQUEADO"/>
    <n v="0"/>
    <n v="3018"/>
    <d v="2017-02-08T00:00:00"/>
  </r>
  <r>
    <x v="0"/>
    <x v="2"/>
    <x v="2"/>
    <x v="0"/>
    <x v="0"/>
    <s v="011719"/>
    <n v="1032"/>
    <s v="02"/>
    <s v="REGINAVES IND E COM DE AVES LTDA"/>
    <d v="2017-01-31T00:00:00"/>
    <s v="000191"/>
    <s v="000019"/>
    <s v="002"/>
    <s v="01"/>
    <s v="30080050761001"/>
    <s v="MIX FRANGO 5518-2 //204161"/>
    <n v="0"/>
    <n v="2000"/>
    <n v="0"/>
    <n v="2000"/>
    <n v="0"/>
    <n v="0"/>
    <n v="0"/>
    <n v="15.24"/>
    <s v="-"/>
    <n v="0"/>
    <n v="30480"/>
    <d v="2017-02-10T00:00:00"/>
  </r>
  <r>
    <x v="0"/>
    <x v="0"/>
    <x v="0"/>
    <x v="0"/>
    <x v="0"/>
    <s v="011720"/>
    <n v="551"/>
    <s v="10"/>
    <s v="SEARA ALIMENTOS LTDA"/>
    <d v="2017-01-31T00:00:00"/>
    <s v="000715"/>
    <s v="000026"/>
    <s v="030"/>
    <s v="01"/>
    <s v="30062006010000"/>
    <s v="TRIPA FIBROSA FEL 75 CASETECH - 467219"/>
    <n v="-18616"/>
    <n v="15000"/>
    <n v="0"/>
    <n v="15000"/>
    <n v="0"/>
    <n v="0"/>
    <n v="0"/>
    <n v="0.75"/>
    <s v="-"/>
    <n v="0"/>
    <n v="11250"/>
    <d v="2017-02-24T00:00:00"/>
  </r>
  <r>
    <x v="0"/>
    <x v="2"/>
    <x v="2"/>
    <x v="0"/>
    <x v="0"/>
    <s v="011721"/>
    <n v="250"/>
    <s v="01"/>
    <s v="COMERCIAL MOSCHEN LTDA - EPP"/>
    <d v="2017-01-31T00:00:00"/>
    <s v="001138"/>
    <s v="000019"/>
    <s v="005"/>
    <s v="02"/>
    <s v="30080051361004"/>
    <s v="COMPACTO SC LINGUICA FRANGO 4899"/>
    <n v="180"/>
    <n v="300"/>
    <n v="0"/>
    <n v="300"/>
    <n v="0"/>
    <n v="0"/>
    <n v="0"/>
    <n v="10.92"/>
    <s v="-"/>
    <n v="0"/>
    <n v="3276"/>
    <d v="2017-02-09T00:00:00"/>
  </r>
  <r>
    <x v="0"/>
    <x v="2"/>
    <x v="2"/>
    <x v="0"/>
    <x v="0"/>
    <s v="011721"/>
    <n v="250"/>
    <s v="01"/>
    <s v="COMERCIAL MOSCHEN LTDA - EPP"/>
    <d v="2017-01-31T00:00:00"/>
    <s v="001138"/>
    <s v="000019"/>
    <s v="005"/>
    <s v="03"/>
    <s v="30080172721010"/>
    <s v="COND. DEFUMAX LIQUIDO"/>
    <n v="-2480"/>
    <n v="20"/>
    <n v="0"/>
    <n v="20"/>
    <n v="0"/>
    <n v="0"/>
    <n v="0"/>
    <n v="9.6199999999999992"/>
    <s v="-"/>
    <n v="0"/>
    <n v="192.4"/>
    <d v="2017-02-09T00:00:00"/>
  </r>
  <r>
    <x v="0"/>
    <x v="2"/>
    <x v="2"/>
    <x v="0"/>
    <x v="0"/>
    <s v="011721"/>
    <n v="250"/>
    <s v="01"/>
    <s v="COMERCIAL MOSCHEN LTDA - EPP"/>
    <d v="2017-01-31T00:00:00"/>
    <s v="001138"/>
    <s v="000019"/>
    <s v="005"/>
    <s v="05"/>
    <s v="30080110522008"/>
    <s v="SAL CURA LING. FRESCA KURAGEL LF"/>
    <n v="0"/>
    <n v="125"/>
    <n v="0"/>
    <n v="125"/>
    <n v="0"/>
    <n v="0"/>
    <n v="0"/>
    <n v="4.03"/>
    <s v="-"/>
    <n v="0"/>
    <n v="503.75"/>
    <d v="2017-02-09T00:00:00"/>
  </r>
  <r>
    <x v="0"/>
    <x v="0"/>
    <x v="0"/>
    <x v="0"/>
    <x v="0"/>
    <s v="011722"/>
    <n v="551"/>
    <s v="10"/>
    <s v="SEARA ALIMENTOS LTDA"/>
    <d v="2017-01-31T00:00:00"/>
    <s v="000715"/>
    <s v="000026"/>
    <s v="030"/>
    <s v="01"/>
    <s v="30062006010000"/>
    <s v="TRIPA FIBROSA FEL 75 CASETECH - 467219"/>
    <n v="-33616"/>
    <n v="10000"/>
    <n v="0"/>
    <n v="10000"/>
    <n v="0"/>
    <n v="0"/>
    <n v="0"/>
    <n v="0.75"/>
    <s v="-"/>
    <n v="0"/>
    <n v="7500"/>
    <d v="2017-03-03T00:00:00"/>
  </r>
  <r>
    <x v="0"/>
    <x v="0"/>
    <x v="0"/>
    <x v="0"/>
    <x v="0"/>
    <s v="011723"/>
    <n v="551"/>
    <s v="10"/>
    <s v="SEARA ALIMENTOS LTDA"/>
    <d v="2017-01-31T00:00:00"/>
    <s v="000715"/>
    <s v="000026"/>
    <s v="030"/>
    <s v="01"/>
    <s v="30062006010000"/>
    <s v="TRIPA FIBROSA FEL 75 CASETECH - 467219"/>
    <n v="-43616"/>
    <n v="10000"/>
    <n v="0"/>
    <n v="10000"/>
    <n v="0"/>
    <n v="0"/>
    <n v="0"/>
    <n v="0.75"/>
    <s v="-"/>
    <n v="0"/>
    <n v="7500"/>
    <d v="2017-03-10T00:00:00"/>
  </r>
  <r>
    <x v="0"/>
    <x v="0"/>
    <x v="0"/>
    <x v="0"/>
    <x v="0"/>
    <s v="011724"/>
    <n v="551"/>
    <s v="10"/>
    <s v="SEARA ALIMENTOS LTDA"/>
    <d v="2017-01-31T00:00:00"/>
    <s v="000715"/>
    <s v="000026"/>
    <s v="030"/>
    <s v="01"/>
    <s v="30062006010000"/>
    <s v="TRIPA FIBROSA FEL 75 CASETECH - 467219"/>
    <n v="-53616"/>
    <n v="10000"/>
    <n v="0"/>
    <n v="10000"/>
    <n v="0"/>
    <n v="0"/>
    <n v="0"/>
    <n v="0.75"/>
    <s v="-"/>
    <n v="0"/>
    <n v="7500"/>
    <d v="2017-03-17T00:00:00"/>
  </r>
  <r>
    <x v="0"/>
    <x v="2"/>
    <x v="2"/>
    <x v="0"/>
    <x v="0"/>
    <s v="011726"/>
    <n v="1225"/>
    <s v="01"/>
    <s v="JOAO AROLDO KAHL SANTOS &amp; CIA LTDA ME"/>
    <d v="2017-01-31T00:00:00"/>
    <s v="000280"/>
    <s v="000021"/>
    <s v="005"/>
    <s v="01"/>
    <s v="30080140722001"/>
    <s v="KRAKOLINE E"/>
    <n v="1925"/>
    <n v="25"/>
    <n v="0"/>
    <n v="25"/>
    <n v="0"/>
    <n v="0"/>
    <n v="0"/>
    <n v="15.9"/>
    <s v="-"/>
    <n v="0"/>
    <n v="397.5"/>
    <d v="2017-02-08T00:00:00"/>
  </r>
  <r>
    <x v="0"/>
    <x v="2"/>
    <x v="2"/>
    <x v="0"/>
    <x v="0"/>
    <s v="011726"/>
    <n v="1225"/>
    <s v="01"/>
    <s v="JOAO AROLDO KAHL SANTOS &amp; CIA LTDA ME"/>
    <d v="2017-01-31T00:00:00"/>
    <s v="000280"/>
    <s v="000021"/>
    <s v="005"/>
    <s v="02"/>
    <s v="30080010221003"/>
    <s v="FIXADOR A 80 R"/>
    <n v="-141.68"/>
    <n v="25"/>
    <n v="0"/>
    <n v="25"/>
    <n v="0"/>
    <n v="0"/>
    <n v="0"/>
    <n v="6.84"/>
    <s v="-"/>
    <n v="0"/>
    <n v="171"/>
    <d v="2017-02-08T00:00:00"/>
  </r>
  <r>
    <x v="0"/>
    <x v="2"/>
    <x v="2"/>
    <x v="0"/>
    <x v="0"/>
    <s v="011726"/>
    <n v="1225"/>
    <s v="01"/>
    <s v="JOAO AROLDO KAHL SANTOS &amp; CIA LTDA ME"/>
    <d v="2017-01-31T00:00:00"/>
    <s v="000280"/>
    <s v="000021"/>
    <s v="005"/>
    <s v="03"/>
    <s v="30080110522001"/>
    <s v="PO HUNGARO III"/>
    <n v="140.05000000000001"/>
    <n v="60"/>
    <n v="0"/>
    <n v="60"/>
    <n v="0"/>
    <n v="0"/>
    <n v="0"/>
    <n v="3.02"/>
    <s v="-"/>
    <n v="0"/>
    <n v="181.2"/>
    <d v="2017-02-08T00:00:00"/>
  </r>
  <r>
    <x v="0"/>
    <x v="3"/>
    <x v="2"/>
    <x v="0"/>
    <x v="0"/>
    <s v="011727"/>
    <n v="35"/>
    <s v="01"/>
    <s v="PESEL PRODUTOS EMBUTIDOS SERTANEJO LTDA"/>
    <d v="2017-01-31T00:00:00"/>
    <s v="000702"/>
    <s v="000057"/>
    <s v="011"/>
    <s v="04"/>
    <s v="30080091823008"/>
    <s v="CORANTE III 900"/>
    <n v="0"/>
    <n v="132"/>
    <n v="0"/>
    <n v="132"/>
    <n v="0"/>
    <n v="0"/>
    <n v="0"/>
    <n v="15.93"/>
    <s v="-"/>
    <n v="0"/>
    <n v="2102.7600000000002"/>
    <d v="2017-02-09T00:00:00"/>
  </r>
  <r>
    <x v="0"/>
    <x v="2"/>
    <x v="2"/>
    <x v="0"/>
    <x v="0"/>
    <s v="011727"/>
    <n v="35"/>
    <s v="01"/>
    <s v="PESEL PRODUTOS EMBUTIDOS SERTANEJO LTDA"/>
    <d v="2017-01-31T00:00:00"/>
    <s v="000702"/>
    <s v="000057"/>
    <s v="011"/>
    <s v="05"/>
    <s v="30080162221004"/>
    <s v="KRAKISMOKE FI 9027 PLUS"/>
    <n v="-200"/>
    <n v="360"/>
    <n v="0"/>
    <n v="360"/>
    <n v="0"/>
    <n v="0"/>
    <n v="0"/>
    <n v="16.2"/>
    <s v="-"/>
    <n v="0"/>
    <n v="5832"/>
    <d v="2017-02-09T00:00:00"/>
  </r>
  <r>
    <x v="0"/>
    <x v="2"/>
    <x v="2"/>
    <x v="0"/>
    <x v="0"/>
    <s v="011727"/>
    <n v="35"/>
    <s v="01"/>
    <s v="PESEL PRODUTOS EMBUTIDOS SERTANEJO LTDA"/>
    <d v="2017-01-31T00:00:00"/>
    <s v="000702"/>
    <s v="000057"/>
    <s v="011"/>
    <s v="08"/>
    <s v="30080041621001"/>
    <s v="COMPACTO MORTADELA 542"/>
    <n v="0"/>
    <n v="120"/>
    <n v="0"/>
    <n v="120"/>
    <n v="0"/>
    <n v="0"/>
    <n v="0"/>
    <n v="11.7"/>
    <s v="-"/>
    <n v="0"/>
    <n v="1404"/>
    <d v="2017-02-09T00:00:00"/>
  </r>
  <r>
    <x v="0"/>
    <x v="2"/>
    <x v="2"/>
    <x v="0"/>
    <x v="0"/>
    <s v="011727"/>
    <n v="35"/>
    <s v="01"/>
    <s v="PESEL PRODUTOS EMBUTIDOS SERTANEJO LTDA"/>
    <d v="2017-01-31T00:00:00"/>
    <s v="000702"/>
    <s v="000057"/>
    <s v="011"/>
    <s v="09"/>
    <s v="30080071921002"/>
    <s v="KRAKIRED PLUS 2497"/>
    <n v="0"/>
    <n v="200"/>
    <n v="0"/>
    <n v="200"/>
    <n v="0"/>
    <n v="0"/>
    <n v="0"/>
    <n v="5.7"/>
    <s v="-"/>
    <n v="0"/>
    <n v="1140"/>
    <d v="2017-02-09T00:00:00"/>
  </r>
  <r>
    <x v="0"/>
    <x v="2"/>
    <x v="2"/>
    <x v="0"/>
    <x v="0"/>
    <s v="011727"/>
    <n v="35"/>
    <s v="01"/>
    <s v="PESEL PRODUTOS EMBUTIDOS SERTANEJO LTDA"/>
    <d v="2017-01-31T00:00:00"/>
    <s v="000702"/>
    <s v="000057"/>
    <s v="011"/>
    <s v="10"/>
    <s v="30080172721010"/>
    <s v="COND. DEFUMAX LIQUIDO"/>
    <n v="-2500"/>
    <n v="120"/>
    <n v="0"/>
    <n v="120"/>
    <n v="0"/>
    <n v="0"/>
    <n v="0"/>
    <n v="8.6"/>
    <s v="-"/>
    <n v="0"/>
    <n v="1032"/>
    <d v="2017-02-09T00:00:00"/>
  </r>
  <r>
    <x v="0"/>
    <x v="2"/>
    <x v="2"/>
    <x v="0"/>
    <x v="0"/>
    <s v="011727"/>
    <n v="35"/>
    <s v="01"/>
    <s v="PESEL PRODUTOS EMBUTIDOS SERTANEJO LTDA"/>
    <d v="2017-01-31T00:00:00"/>
    <s v="000702"/>
    <s v="000057"/>
    <s v="011"/>
    <s v="20"/>
    <s v="30080222621008"/>
    <s v="PROTEINA DE SOJA DESENGORDURADA"/>
    <n v="0"/>
    <n v="2000"/>
    <n v="0"/>
    <n v="2000"/>
    <n v="0"/>
    <n v="0"/>
    <n v="0"/>
    <n v="4.8"/>
    <s v="-"/>
    <n v="0"/>
    <n v="9600"/>
    <d v="2017-02-09T00:00:00"/>
  </r>
  <r>
    <x v="0"/>
    <x v="2"/>
    <x v="2"/>
    <x v="0"/>
    <x v="0"/>
    <s v="011728"/>
    <n v="1159"/>
    <s v="01"/>
    <s v="BRASALIMENT INDUSTRIA E COMERCIO DE CARN"/>
    <d v="2017-01-31T00:00:00"/>
    <s v="000001"/>
    <s v="000025"/>
    <s v="005"/>
    <s v="01"/>
    <s v="30080140722001"/>
    <s v="KRAKOLINE E //3970"/>
    <n v="1900"/>
    <n v="25"/>
    <n v="0"/>
    <n v="25"/>
    <n v="0"/>
    <n v="0"/>
    <n v="0"/>
    <n v="13.27"/>
    <s v="-"/>
    <n v="0"/>
    <n v="331.75"/>
    <d v="2017-02-07T00:00:00"/>
  </r>
  <r>
    <x v="0"/>
    <x v="2"/>
    <x v="2"/>
    <x v="0"/>
    <x v="0"/>
    <s v="011728"/>
    <n v="1159"/>
    <s v="01"/>
    <s v="BRASALIMENT INDUSTRIA E COMERCIO DE CARN"/>
    <d v="2017-01-31T00:00:00"/>
    <s v="000001"/>
    <s v="000025"/>
    <s v="005"/>
    <s v="02"/>
    <s v="30080140722014"/>
    <s v="PRESUNTINA PLUS //3984"/>
    <n v="0"/>
    <n v="120"/>
    <n v="0"/>
    <n v="120"/>
    <n v="0"/>
    <n v="0"/>
    <n v="0"/>
    <n v="26.45"/>
    <s v="-"/>
    <n v="0"/>
    <n v="3174"/>
    <d v="2017-02-07T00:00:00"/>
  </r>
  <r>
    <x v="0"/>
    <x v="2"/>
    <x v="2"/>
    <x v="0"/>
    <x v="0"/>
    <s v="011728"/>
    <n v="1159"/>
    <s v="01"/>
    <s v="BRASALIMENT INDUSTRIA E COMERCIO DE CARN"/>
    <d v="2017-01-31T00:00:00"/>
    <s v="000001"/>
    <s v="000025"/>
    <s v="005"/>
    <s v="03"/>
    <s v="30080110522001"/>
    <s v="PO HUNGARO III  //3978"/>
    <n v="80.05"/>
    <n v="60"/>
    <n v="0"/>
    <n v="60"/>
    <n v="0"/>
    <n v="0"/>
    <n v="0"/>
    <n v="3.02"/>
    <s v="-"/>
    <n v="0"/>
    <n v="181.2"/>
    <d v="2017-02-07T00:00:00"/>
  </r>
  <r>
    <x v="0"/>
    <x v="2"/>
    <x v="2"/>
    <x v="0"/>
    <x v="0"/>
    <s v="011728"/>
    <n v="1159"/>
    <s v="01"/>
    <s v="BRASALIMENT INDUSTRIA E COMERCIO DE CARN"/>
    <d v="2017-01-31T00:00:00"/>
    <s v="000001"/>
    <s v="000025"/>
    <s v="005"/>
    <s v="04"/>
    <s v="30080172721010"/>
    <s v="COND. DEFUMAX LIQUIDO//3573"/>
    <n v="-2620"/>
    <n v="20"/>
    <n v="0"/>
    <n v="20"/>
    <n v="0"/>
    <n v="0"/>
    <n v="0"/>
    <n v="9.39"/>
    <s v="-"/>
    <n v="0"/>
    <n v="187.8"/>
    <d v="2017-02-07T00:00:00"/>
  </r>
  <r>
    <x v="0"/>
    <x v="0"/>
    <x v="0"/>
    <x v="0"/>
    <x v="0"/>
    <s v="011730"/>
    <n v="765"/>
    <s v="01"/>
    <s v="FERREIRA SANTOS E CIA LTDA - EPP"/>
    <d v="2017-01-31T00:00:00"/>
    <s v="000104"/>
    <s v="000023"/>
    <s v="009"/>
    <s v="05"/>
    <s v="30062209010000"/>
    <s v="COLAGENO NAO COMESTIVEL CAL 50 FIBRAN"/>
    <n v="-5000"/>
    <n v="7500"/>
    <n v="0"/>
    <n v="7500"/>
    <n v="0"/>
    <n v="0"/>
    <n v="0"/>
    <n v="0.66"/>
    <s v="-"/>
    <n v="248.63"/>
    <n v="5221.13"/>
    <d v="2017-02-08T00:00:00"/>
  </r>
  <r>
    <x v="0"/>
    <x v="2"/>
    <x v="2"/>
    <x v="0"/>
    <x v="0"/>
    <s v="011730"/>
    <n v="765"/>
    <s v="01"/>
    <s v="FERREIRA SANTOS E CIA LTDA - EPP"/>
    <d v="2017-01-31T00:00:00"/>
    <s v="000104"/>
    <s v="000023"/>
    <s v="009"/>
    <s v="09"/>
    <s v="30080010221002"/>
    <s v="FIXADOR A 80 S"/>
    <n v="307.5"/>
    <n v="50"/>
    <n v="0"/>
    <n v="50"/>
    <n v="0"/>
    <n v="0"/>
    <n v="0"/>
    <n v="10.119999999999999"/>
    <s v="-"/>
    <n v="0"/>
    <n v="506"/>
    <d v="2017-02-08T00:00:00"/>
  </r>
  <r>
    <x v="0"/>
    <x v="2"/>
    <x v="2"/>
    <x v="0"/>
    <x v="0"/>
    <s v="011730"/>
    <n v="765"/>
    <s v="01"/>
    <s v="FERREIRA SANTOS E CIA LTDA - EPP"/>
    <d v="2017-01-31T00:00:00"/>
    <s v="000104"/>
    <s v="000023"/>
    <s v="009"/>
    <s v="10"/>
    <s v="30080110522001"/>
    <s v="PO HUNGARO III"/>
    <n v="20.05"/>
    <n v="90"/>
    <n v="0"/>
    <n v="90"/>
    <n v="0"/>
    <n v="0"/>
    <n v="0"/>
    <n v="3.02"/>
    <s v="-"/>
    <n v="0"/>
    <n v="271.8"/>
    <d v="2017-02-08T00:00:00"/>
  </r>
  <r>
    <x v="0"/>
    <x v="2"/>
    <x v="2"/>
    <x v="0"/>
    <x v="0"/>
    <s v="011730"/>
    <n v="765"/>
    <s v="01"/>
    <s v="FERREIRA SANTOS E CIA LTDA - EPP"/>
    <d v="2017-01-31T00:00:00"/>
    <s v="000104"/>
    <s v="000023"/>
    <s v="009"/>
    <s v="11"/>
    <s v="30080140722001"/>
    <s v="KRAKOLINE E"/>
    <n v="1875"/>
    <n v="25"/>
    <n v="0"/>
    <n v="25"/>
    <n v="0"/>
    <n v="0"/>
    <n v="0"/>
    <n v="14.82"/>
    <s v="-"/>
    <n v="0"/>
    <n v="370.5"/>
    <d v="2017-02-08T00:00:00"/>
  </r>
  <r>
    <x v="0"/>
    <x v="2"/>
    <x v="2"/>
    <x v="0"/>
    <x v="0"/>
    <s v="011731"/>
    <n v="1213"/>
    <s v="01"/>
    <s v="COPACOL COOPERATIVA AGROINDUSTRIAL CONSO"/>
    <d v="2017-01-31T00:00:00"/>
    <s v="000003"/>
    <s v="000021"/>
    <s v="007"/>
    <s v="01"/>
    <s v="30080061641001"/>
    <s v="COND. MORTADELA 4784 V-2  //  120292"/>
    <n v="-1000"/>
    <n v="2000"/>
    <n v="0"/>
    <n v="2000"/>
    <n v="0"/>
    <n v="0"/>
    <n v="0"/>
    <n v="11.98"/>
    <s v="-"/>
    <n v="0"/>
    <n v="23960"/>
    <d v="2017-02-03T00:00:00"/>
  </r>
  <r>
    <x v="0"/>
    <x v="2"/>
    <x v="2"/>
    <x v="0"/>
    <x v="0"/>
    <s v="011732"/>
    <n v="1334"/>
    <s v="01"/>
    <s v="COM DE PROD PARA FRIGORIFICOS FRIGOMAIS LTDA - ME"/>
    <d v="2017-01-31T00:00:00"/>
    <s v="000097"/>
    <s v="000028"/>
    <s v="009"/>
    <s v="02"/>
    <s v="30080030622003"/>
    <s v="FARINHA P/EMPANAR 1646 (SALGADINHO)"/>
    <n v="10"/>
    <n v="250"/>
    <n v="0"/>
    <n v="250"/>
    <n v="0"/>
    <n v="0"/>
    <n v="0"/>
    <n v="9"/>
    <s v="-"/>
    <n v="0"/>
    <n v="2250"/>
    <d v="2017-02-09T00:00:00"/>
  </r>
  <r>
    <x v="0"/>
    <x v="2"/>
    <x v="2"/>
    <x v="0"/>
    <x v="0"/>
    <s v="011732"/>
    <n v="1334"/>
    <s v="01"/>
    <s v="COM DE PROD PARA FRIGORIFICOS FRIGOMAIS LTDA - ME"/>
    <d v="2017-01-31T00:00:00"/>
    <s v="000097"/>
    <s v="000028"/>
    <s v="009"/>
    <s v="03"/>
    <s v="30080030621008"/>
    <s v="MISTURA P/EMPANAR 1916"/>
    <n v="0"/>
    <n v="150"/>
    <n v="0"/>
    <n v="150"/>
    <n v="0"/>
    <n v="0"/>
    <n v="0"/>
    <n v="10.3"/>
    <s v="-"/>
    <n v="0"/>
    <n v="1545"/>
    <d v="2017-02-09T00:00:00"/>
  </r>
  <r>
    <x v="0"/>
    <x v="2"/>
    <x v="2"/>
    <x v="0"/>
    <x v="0"/>
    <s v="011732"/>
    <n v="1334"/>
    <s v="01"/>
    <s v="COM DE PROD PARA FRIGORIFICOS FRIGOMAIS LTDA - ME"/>
    <d v="2017-01-31T00:00:00"/>
    <s v="000097"/>
    <s v="000028"/>
    <s v="009"/>
    <s v="08"/>
    <s v="30080030623002"/>
    <s v="MISTURA EMPANADO FARINHA 1515 (ROSM.)"/>
    <n v="0"/>
    <n v="100"/>
    <n v="0"/>
    <n v="100"/>
    <n v="0"/>
    <n v="0"/>
    <n v="0"/>
    <n v="11.22"/>
    <s v="-"/>
    <n v="0"/>
    <n v="1122"/>
    <d v="2017-02-09T00:00:00"/>
  </r>
  <r>
    <x v="0"/>
    <x v="2"/>
    <x v="1"/>
    <x v="0"/>
    <x v="0"/>
    <s v="011735"/>
    <n v="1823"/>
    <s v="01"/>
    <s v="FRAGEDIL COMERCIO E INDUSTRIA DE ALIMENTOS LTDA - EPP"/>
    <d v="2017-01-31T00:00:00"/>
    <s v="000001"/>
    <s v="000057"/>
    <s v="005"/>
    <s v="01"/>
    <s v="30090282210008"/>
    <s v="BASE KRAKI SFO 500"/>
    <n v="0"/>
    <n v="240"/>
    <n v="0"/>
    <n v="240"/>
    <n v="0"/>
    <n v="0"/>
    <n v="0"/>
    <n v="38.25"/>
    <s v="-"/>
    <n v="0"/>
    <n v="9180"/>
    <d v="2017-02-03T00:00:00"/>
  </r>
  <r>
    <x v="0"/>
    <x v="1"/>
    <x v="1"/>
    <x v="0"/>
    <x v="0"/>
    <s v="011735"/>
    <n v="1823"/>
    <s v="01"/>
    <s v="FRAGEDIL COMERCIO E INDUSTRIA DE ALIMENTOS LTDA - EPP"/>
    <d v="2017-01-31T00:00:00"/>
    <s v="000001"/>
    <s v="000057"/>
    <s v="005"/>
    <s v="02"/>
    <s v="30090282310002"/>
    <s v="BASE KRAKI ZEBA 500"/>
    <n v="2.6"/>
    <n v="64"/>
    <n v="0"/>
    <n v="64"/>
    <n v="0"/>
    <n v="0"/>
    <n v="0"/>
    <n v="75.099999999999994"/>
    <s v="-"/>
    <n v="0"/>
    <n v="4806.3999999999996"/>
    <d v="2017-02-03T00:00:00"/>
  </r>
  <r>
    <x v="0"/>
    <x v="2"/>
    <x v="1"/>
    <x v="0"/>
    <x v="0"/>
    <s v="011736"/>
    <n v="1823"/>
    <s v="01"/>
    <s v="FRAGEDIL COMERCIO E INDUSTRIA DE ALIMENTOS LTDA - EPP"/>
    <d v="2017-01-31T00:00:00"/>
    <s v="000001"/>
    <s v="000057"/>
    <s v="005"/>
    <s v="01"/>
    <s v="30090282210008"/>
    <s v="BASE KRAKI SFO 500"/>
    <n v="-240"/>
    <n v="400"/>
    <n v="0"/>
    <n v="400"/>
    <n v="0"/>
    <n v="0"/>
    <n v="0"/>
    <n v="38.25"/>
    <s v="-"/>
    <n v="0"/>
    <n v="15300"/>
    <d v="2017-02-17T00:00:00"/>
  </r>
  <r>
    <x v="0"/>
    <x v="2"/>
    <x v="2"/>
    <x v="1"/>
    <x v="0"/>
    <s v="011739"/>
    <n v="8"/>
    <s v="03"/>
    <s v="BIOPET PRODUTOS PARA ANIMAIS LTDA"/>
    <d v="2017-01-31T00:00:00"/>
    <s v="000001"/>
    <s v="000057"/>
    <s v="005"/>
    <s v="01"/>
    <s v="30080162221019"/>
    <s v="KRAKISMOKE 9867"/>
    <n v="0"/>
    <n v="400"/>
    <n v="0"/>
    <n v="400"/>
    <n v="0"/>
    <n v="0"/>
    <n v="0"/>
    <n v="21.44"/>
    <s v="-"/>
    <n v="0"/>
    <n v="8576"/>
    <d v="2017-02-10T00:00:00"/>
  </r>
  <r>
    <x v="0"/>
    <x v="0"/>
    <x v="0"/>
    <x v="0"/>
    <x v="0"/>
    <s v="011741"/>
    <n v="1159"/>
    <s v="01"/>
    <s v="BRASALIMENT INDUSTRIA E COMERCIO DE CARN"/>
    <d v="2017-01-31T00:00:00"/>
    <s v="000001"/>
    <s v="000025"/>
    <s v="005"/>
    <s v="02"/>
    <s v="30062006010000"/>
    <s v="TRIPA FIBROSA FEL 75 CASETECH //4054"/>
    <n v="-63616"/>
    <n v="1000"/>
    <n v="0"/>
    <n v="1000"/>
    <n v="0"/>
    <n v="0"/>
    <n v="0"/>
    <n v="2.34"/>
    <s v="-"/>
    <n v="0"/>
    <n v="2343"/>
    <d v="2017-02-07T00:00:00"/>
  </r>
  <r>
    <x v="0"/>
    <x v="2"/>
    <x v="2"/>
    <x v="0"/>
    <x v="0"/>
    <s v="011742"/>
    <n v="1015"/>
    <s v="01"/>
    <s v="NUTRIZA AGROINDUSTRIAL DE ALIMENTOS S A"/>
    <d v="2017-01-31T00:00:00"/>
    <s v="000206"/>
    <s v="000027"/>
    <s v="005"/>
    <s v="01"/>
    <s v="30080061321049"/>
    <s v="56034 - CONDIMENTO DE LINGUICA MISTA"/>
    <n v="20"/>
    <n v="500"/>
    <n v="0"/>
    <n v="500"/>
    <n v="0"/>
    <n v="0"/>
    <n v="0"/>
    <n v="9.85"/>
    <s v="-"/>
    <n v="0"/>
    <n v="4925"/>
    <d v="2017-02-20T00:00:00"/>
  </r>
  <r>
    <x v="0"/>
    <x v="2"/>
    <x v="2"/>
    <x v="0"/>
    <x v="0"/>
    <s v="011743"/>
    <n v="551"/>
    <s v="06"/>
    <s v="SEARA ALIMENTOS LTDA"/>
    <d v="2017-01-31T00:00:00"/>
    <s v="000715"/>
    <s v="000057"/>
    <s v="030"/>
    <s v="01"/>
    <s v="30080062551001"/>
    <s v="COND. PREP. SALSICHA 4459  -327512"/>
    <n v="-5200"/>
    <n v="100"/>
    <n v="0"/>
    <n v="100"/>
    <n v="0"/>
    <n v="0"/>
    <n v="0"/>
    <n v="11.32"/>
    <s v="-"/>
    <n v="0"/>
    <n v="1132.2"/>
    <d v="2017-02-17T00:00:00"/>
  </r>
  <r>
    <x v="0"/>
    <x v="2"/>
    <x v="2"/>
    <x v="0"/>
    <x v="0"/>
    <s v="011744"/>
    <n v="1213"/>
    <s v="01"/>
    <s v="COPACOL COOPERATIVA AGROINDUSTRIAL CONSO"/>
    <d v="2017-01-31T00:00:00"/>
    <s v="000003"/>
    <s v="000021"/>
    <s v="007"/>
    <s v="01"/>
    <s v="30080012261001"/>
    <s v="KRAKINOX 9938-2     //  170389"/>
    <n v="0"/>
    <n v="600"/>
    <n v="0"/>
    <n v="600"/>
    <n v="0"/>
    <n v="0"/>
    <n v="0"/>
    <n v="66.150000000000006"/>
    <s v="-"/>
    <n v="0"/>
    <n v="39690"/>
    <d v="2017-02-03T00:00:00"/>
  </r>
  <r>
    <x v="0"/>
    <x v="2"/>
    <x v="2"/>
    <x v="0"/>
    <x v="0"/>
    <s v="011746"/>
    <n v="551"/>
    <s v="06"/>
    <s v="SEARA ALIMENTOS LTDA"/>
    <d v="2017-01-31T00:00:00"/>
    <s v="000715"/>
    <s v="000057"/>
    <s v="030"/>
    <s v="01"/>
    <s v="30080062551001"/>
    <s v="COND. PREP. SALSICHA 4459  -327512"/>
    <n v="-5300"/>
    <n v="100"/>
    <n v="0"/>
    <n v="100"/>
    <n v="0"/>
    <n v="0"/>
    <n v="0"/>
    <n v="11.32"/>
    <s v="-"/>
    <n v="0"/>
    <n v="1132.2"/>
    <d v="2017-03-03T00:00:00"/>
  </r>
  <r>
    <x v="0"/>
    <x v="3"/>
    <x v="2"/>
    <x v="0"/>
    <x v="0"/>
    <s v="011748"/>
    <n v="1213"/>
    <s v="01"/>
    <s v="COPACOL COOPERATIVA AGROINDUSTRIAL CONSO"/>
    <d v="2017-01-31T00:00:00"/>
    <s v="000003"/>
    <s v="000021"/>
    <s v="007"/>
    <s v="01"/>
    <s v="30080091822009"/>
    <s v="CORANTE NATURAL URUCUM 1800  //  128735"/>
    <n v="-8602"/>
    <n v="3014"/>
    <n v="0"/>
    <n v="3014"/>
    <n v="0"/>
    <n v="0"/>
    <n v="0"/>
    <n v="24.34"/>
    <s v="-"/>
    <n v="0"/>
    <n v="73360.759999999995"/>
    <d v="2017-03-21T00:00:00"/>
  </r>
  <r>
    <x v="0"/>
    <x v="3"/>
    <x v="2"/>
    <x v="0"/>
    <x v="0"/>
    <s v="011749"/>
    <n v="1213"/>
    <s v="01"/>
    <s v="COPACOL COOPERATIVA AGROINDUSTRIAL CONSO"/>
    <d v="2017-01-31T00:00:00"/>
    <s v="000003"/>
    <s v="000021"/>
    <s v="007"/>
    <s v="01"/>
    <s v="30080091822009"/>
    <s v="CORANTE NATURAL URUCUM 1800  //  128735"/>
    <n v="-11616"/>
    <n v="3014"/>
    <n v="0"/>
    <n v="3014"/>
    <n v="0"/>
    <n v="0"/>
    <n v="0"/>
    <n v="24.34"/>
    <s v="-"/>
    <n v="0"/>
    <n v="73360.759999999995"/>
    <d v="2017-04-03T00:00:00"/>
  </r>
  <r>
    <x v="0"/>
    <x v="3"/>
    <x v="2"/>
    <x v="0"/>
    <x v="0"/>
    <s v="011750"/>
    <n v="1213"/>
    <s v="01"/>
    <s v="COPACOL COOPERATIVA AGROINDUSTRIAL CONSO"/>
    <d v="2017-01-31T00:00:00"/>
    <s v="000003"/>
    <s v="000021"/>
    <s v="007"/>
    <s v="01"/>
    <s v="30080091822009"/>
    <s v="CORANTE NATURAL URUCUM 1800  //  128735"/>
    <n v="-14630"/>
    <n v="3014"/>
    <n v="0"/>
    <n v="3014"/>
    <n v="0"/>
    <n v="0"/>
    <n v="0"/>
    <n v="24.34"/>
    <s v="-"/>
    <n v="0"/>
    <n v="73360.759999999995"/>
    <d v="2017-04-12T00:00:00"/>
  </r>
  <r>
    <x v="0"/>
    <x v="3"/>
    <x v="2"/>
    <x v="0"/>
    <x v="0"/>
    <s v="011751"/>
    <n v="1213"/>
    <s v="01"/>
    <s v="COPACOL COOPERATIVA AGROINDUSTRIAL CONSO"/>
    <d v="2017-01-31T00:00:00"/>
    <s v="000003"/>
    <s v="000021"/>
    <s v="007"/>
    <s v="01"/>
    <s v="30080091822009"/>
    <s v="CORANTE NATURAL URUCUM 1800  //  128735"/>
    <n v="-17644"/>
    <n v="3014"/>
    <n v="0"/>
    <n v="3014"/>
    <n v="0"/>
    <n v="0"/>
    <n v="0"/>
    <n v="24.34"/>
    <s v="-"/>
    <n v="0"/>
    <n v="73360.759999999995"/>
    <d v="2017-04-19T00:00:00"/>
  </r>
  <r>
    <x v="0"/>
    <x v="2"/>
    <x v="2"/>
    <x v="0"/>
    <x v="0"/>
    <s v="011755"/>
    <n v="354"/>
    <s v="01"/>
    <s v="CARLOS E SERGIO TRIPAS E CONDIMENTOS LTD"/>
    <d v="2017-02-01T00:00:00"/>
    <s v="000299"/>
    <s v="000019"/>
    <s v="005"/>
    <s v="01"/>
    <s v="30080061341015"/>
    <s v="COND. CONC. LINGUICA SUINA 3054"/>
    <n v="-50"/>
    <n v="50"/>
    <n v="0"/>
    <n v="50"/>
    <n v="0"/>
    <n v="0"/>
    <n v="0"/>
    <n v="24.1"/>
    <s v="-"/>
    <n v="0"/>
    <n v="1205"/>
    <d v="2017-02-07T00:00:00"/>
  </r>
  <r>
    <x v="0"/>
    <x v="2"/>
    <x v="2"/>
    <x v="0"/>
    <x v="0"/>
    <s v="011757"/>
    <n v="649"/>
    <s v="06"/>
    <s v="COOPERATIVA CENTRAL AURORA ALIMENTOS"/>
    <d v="2017-02-01T00:00:00"/>
    <s v="000001"/>
    <s v="000026"/>
    <s v="008"/>
    <s v="01"/>
    <s v="30080062521011"/>
    <s v="CONDIMENTO SALSICHA CONC 5602-2 EX - 133641"/>
    <n v="0"/>
    <n v="98"/>
    <n v="0"/>
    <n v="98"/>
    <n v="0"/>
    <n v="0"/>
    <n v="0"/>
    <n v="18.5"/>
    <s v="-"/>
    <n v="0"/>
    <n v="1813"/>
    <d v="2017-03-02T00:00:00"/>
  </r>
  <r>
    <x v="0"/>
    <x v="2"/>
    <x v="2"/>
    <x v="0"/>
    <x v="0"/>
    <s v="011757"/>
    <n v="649"/>
    <s v="06"/>
    <s v="COOPERATIVA CENTRAL AURORA ALIMENTOS"/>
    <d v="2017-02-01T00:00:00"/>
    <s v="000001"/>
    <s v="000026"/>
    <s v="008"/>
    <s v="02"/>
    <s v="30080172722010"/>
    <s v="COND. DEFUMAX LIQUIDO -20015"/>
    <n v="920"/>
    <n v="300"/>
    <n v="0"/>
    <n v="300"/>
    <n v="0"/>
    <n v="0"/>
    <n v="0"/>
    <n v="9.5"/>
    <s v="-"/>
    <n v="0"/>
    <n v="2850"/>
    <d v="2017-03-02T00:00:00"/>
  </r>
  <r>
    <x v="0"/>
    <x v="2"/>
    <x v="2"/>
    <x v="0"/>
    <x v="0"/>
    <s v="011757"/>
    <n v="649"/>
    <s v="06"/>
    <s v="COOPERATIVA CENTRAL AURORA ALIMENTOS"/>
    <d v="2017-02-01T00:00:00"/>
    <s v="000001"/>
    <s v="000026"/>
    <s v="008"/>
    <s v="03"/>
    <s v="30080061621015"/>
    <s v="COND. MORTADELA 5078-1 - 20057"/>
    <n v="-468"/>
    <n v="468"/>
    <n v="0"/>
    <n v="468"/>
    <n v="0"/>
    <n v="0"/>
    <n v="0"/>
    <n v="30.46"/>
    <s v="-"/>
    <n v="0"/>
    <n v="14255.28"/>
    <d v="2017-03-02T00:00:00"/>
  </r>
  <r>
    <x v="0"/>
    <x v="2"/>
    <x v="2"/>
    <x v="0"/>
    <x v="0"/>
    <s v="011757"/>
    <n v="649"/>
    <s v="06"/>
    <s v="COOPERATIVA CENTRAL AURORA ALIMENTOS"/>
    <d v="2017-02-01T00:00:00"/>
    <s v="000001"/>
    <s v="000026"/>
    <s v="008"/>
    <s v="04"/>
    <s v="30080172721007"/>
    <s v="KRAKISMOKE RM 3127 (NB1) - 20059"/>
    <n v="0"/>
    <n v="20"/>
    <n v="0"/>
    <n v="20"/>
    <n v="0"/>
    <n v="0"/>
    <n v="0"/>
    <n v="36.5"/>
    <s v="-"/>
    <n v="0"/>
    <n v="730"/>
    <d v="2017-03-02T00:00:00"/>
  </r>
  <r>
    <x v="0"/>
    <x v="2"/>
    <x v="2"/>
    <x v="0"/>
    <x v="0"/>
    <s v="011757"/>
    <n v="649"/>
    <s v="06"/>
    <s v="COOPERATIVA CENTRAL AURORA ALIMENTOS"/>
    <d v="2017-02-01T00:00:00"/>
    <s v="000001"/>
    <s v="000026"/>
    <s v="008"/>
    <s v="05"/>
    <s v="30080172721006"/>
    <s v="KRAKISMOKE 9088 (NB2)  -20060"/>
    <n v="45"/>
    <n v="15"/>
    <n v="0"/>
    <n v="15"/>
    <n v="0"/>
    <n v="0"/>
    <n v="0"/>
    <n v="84.1"/>
    <s v="-"/>
    <n v="0"/>
    <n v="1261.5"/>
    <d v="2017-03-02T00:00:00"/>
  </r>
  <r>
    <x v="0"/>
    <x v="3"/>
    <x v="2"/>
    <x v="0"/>
    <x v="0"/>
    <s v="011759"/>
    <n v="649"/>
    <s v="06"/>
    <s v="COOPERATIVA CENTRAL AURORA ALIMENTOS"/>
    <d v="2017-02-01T00:00:00"/>
    <s v="000001"/>
    <s v="000026"/>
    <s v="008"/>
    <s v="01"/>
    <s v="30080091823010"/>
    <s v="CORANTE NATURAL DE URUCUM 3600  - 21086"/>
    <n v="600"/>
    <n v="800"/>
    <n v="0"/>
    <n v="800"/>
    <n v="0"/>
    <n v="0"/>
    <n v="0"/>
    <n v="37.35"/>
    <s v="-"/>
    <n v="0"/>
    <n v="29880"/>
    <d v="2017-03-06T00:00:00"/>
  </r>
  <r>
    <x v="0"/>
    <x v="2"/>
    <x v="2"/>
    <x v="0"/>
    <x v="0"/>
    <s v="011759"/>
    <n v="649"/>
    <s v="06"/>
    <s v="COOPERATIVA CENTRAL AURORA ALIMENTOS"/>
    <d v="2017-02-01T00:00:00"/>
    <s v="000001"/>
    <s v="000026"/>
    <s v="008"/>
    <s v="02"/>
    <s v="30080062722031"/>
    <s v="PASTA DE ALHO 1000 A  -20005"/>
    <n v="-1300"/>
    <n v="660"/>
    <n v="0"/>
    <n v="660"/>
    <n v="0"/>
    <n v="0"/>
    <n v="0"/>
    <n v="19.55"/>
    <s v="-"/>
    <n v="0"/>
    <n v="12903"/>
    <d v="2017-03-06T00:00:00"/>
  </r>
  <r>
    <x v="0"/>
    <x v="2"/>
    <x v="2"/>
    <x v="0"/>
    <x v="0"/>
    <s v="011760"/>
    <n v="649"/>
    <s v="06"/>
    <s v="COOPERATIVA CENTRAL AURORA ALIMENTOS"/>
    <d v="2017-02-01T00:00:00"/>
    <s v="000001"/>
    <s v="000026"/>
    <s v="008"/>
    <s v="01"/>
    <s v="30080172722010"/>
    <s v="COND. DEFUMAX LIQUIDO - 20015"/>
    <n v="620"/>
    <n v="300"/>
    <n v="0"/>
    <n v="300"/>
    <n v="0"/>
    <n v="0"/>
    <n v="0"/>
    <n v="9.5"/>
    <s v="-"/>
    <n v="0"/>
    <n v="2850"/>
    <d v="2017-03-09T00:00:00"/>
  </r>
  <r>
    <x v="0"/>
    <x v="2"/>
    <x v="2"/>
    <x v="0"/>
    <x v="0"/>
    <s v="011760"/>
    <n v="649"/>
    <s v="06"/>
    <s v="COOPERATIVA CENTRAL AURORA ALIMENTOS"/>
    <d v="2017-02-01T00:00:00"/>
    <s v="000001"/>
    <s v="000026"/>
    <s v="008"/>
    <s v="02"/>
    <s v="30080051651006"/>
    <s v="MIX PRODUTOS CARNEOS 9950 - 128950"/>
    <n v="-21346.400000000001"/>
    <n v="4200"/>
    <n v="0"/>
    <n v="4200"/>
    <n v="0"/>
    <n v="0"/>
    <n v="0"/>
    <n v="12.8"/>
    <s v="-"/>
    <n v="0"/>
    <n v="53760"/>
    <d v="2017-03-09T00:00:00"/>
  </r>
  <r>
    <x v="0"/>
    <x v="3"/>
    <x v="2"/>
    <x v="0"/>
    <x v="0"/>
    <s v="011760"/>
    <n v="649"/>
    <s v="06"/>
    <s v="COOPERATIVA CENTRAL AURORA ALIMENTOS"/>
    <d v="2017-02-01T00:00:00"/>
    <s v="000001"/>
    <s v="000026"/>
    <s v="008"/>
    <s v="03"/>
    <s v="30080091823010"/>
    <s v="CORANTE NATURAL DE URUCUM 3600 -21086"/>
    <n v="-200"/>
    <n v="800"/>
    <n v="0"/>
    <n v="800"/>
    <n v="0"/>
    <n v="0"/>
    <n v="0"/>
    <n v="37.35"/>
    <s v="-"/>
    <n v="0"/>
    <n v="29880"/>
    <d v="2017-03-09T00:00:00"/>
  </r>
  <r>
    <x v="0"/>
    <x v="2"/>
    <x v="2"/>
    <x v="0"/>
    <x v="0"/>
    <s v="011760"/>
    <n v="649"/>
    <s v="06"/>
    <s v="COOPERATIVA CENTRAL AURORA ALIMENTOS"/>
    <d v="2017-02-01T00:00:00"/>
    <s v="000001"/>
    <s v="000026"/>
    <s v="008"/>
    <s v="04"/>
    <s v="30080062521011"/>
    <s v="CONDIMENTO SALSICHA CONC 5602-2 EX  - 133641"/>
    <n v="-98"/>
    <n v="98"/>
    <n v="0"/>
    <n v="98"/>
    <n v="0"/>
    <n v="0"/>
    <n v="0"/>
    <n v="18.5"/>
    <s v="-"/>
    <n v="0"/>
    <n v="1813"/>
    <d v="2017-03-09T00:00:00"/>
  </r>
  <r>
    <x v="0"/>
    <x v="2"/>
    <x v="2"/>
    <x v="0"/>
    <x v="0"/>
    <s v="011761"/>
    <n v="649"/>
    <s v="06"/>
    <s v="COOPERATIVA CENTRAL AURORA ALIMENTOS"/>
    <d v="2017-02-01T00:00:00"/>
    <s v="000001"/>
    <s v="000026"/>
    <s v="008"/>
    <s v="03"/>
    <s v="30080061621015"/>
    <s v="COND. MORTADELA 5078-1 - 20057"/>
    <n v="-936"/>
    <n v="468"/>
    <n v="0"/>
    <n v="468"/>
    <n v="0"/>
    <n v="0"/>
    <n v="0"/>
    <n v="30.46"/>
    <s v="-"/>
    <n v="0"/>
    <n v="14255.28"/>
    <d v="2017-03-13T00:00:00"/>
  </r>
  <r>
    <x v="0"/>
    <x v="2"/>
    <x v="2"/>
    <x v="0"/>
    <x v="0"/>
    <s v="011761"/>
    <n v="649"/>
    <s v="06"/>
    <s v="COOPERATIVA CENTRAL AURORA ALIMENTOS"/>
    <d v="2017-02-01T00:00:00"/>
    <s v="000001"/>
    <s v="000026"/>
    <s v="008"/>
    <s v="04"/>
    <s v="30080172721007"/>
    <s v="KRAKISMOKE RM 3127 (NB1) - 20059"/>
    <n v="-20"/>
    <n v="20"/>
    <n v="0"/>
    <n v="20"/>
    <n v="0"/>
    <n v="0"/>
    <n v="0"/>
    <n v="36.5"/>
    <s v="-"/>
    <n v="0"/>
    <n v="730"/>
    <d v="2017-03-13T00:00:00"/>
  </r>
  <r>
    <x v="0"/>
    <x v="2"/>
    <x v="2"/>
    <x v="0"/>
    <x v="0"/>
    <s v="011762"/>
    <n v="649"/>
    <s v="06"/>
    <s v="COOPERATIVA CENTRAL AURORA ALIMENTOS"/>
    <d v="2017-02-01T00:00:00"/>
    <s v="000001"/>
    <s v="000026"/>
    <s v="008"/>
    <s v="01"/>
    <s v="30080172722010"/>
    <s v="COND. DEFUMAX LIQUIDO - 20015"/>
    <n v="320"/>
    <n v="300"/>
    <n v="0"/>
    <n v="300"/>
    <n v="0"/>
    <n v="0"/>
    <n v="0"/>
    <n v="9.5"/>
    <s v="-"/>
    <n v="0"/>
    <n v="2850"/>
    <d v="2017-03-16T00:00:00"/>
  </r>
  <r>
    <x v="0"/>
    <x v="3"/>
    <x v="2"/>
    <x v="0"/>
    <x v="0"/>
    <s v="011762"/>
    <n v="649"/>
    <s v="06"/>
    <s v="COOPERATIVA CENTRAL AURORA ALIMENTOS"/>
    <d v="2017-02-01T00:00:00"/>
    <s v="000001"/>
    <s v="000026"/>
    <s v="008"/>
    <s v="03"/>
    <s v="30080091823010"/>
    <s v="CORANTE NATURAL DE URUCUM 3600 -21086"/>
    <n v="-1000"/>
    <n v="800"/>
    <n v="0"/>
    <n v="800"/>
    <n v="0"/>
    <n v="0"/>
    <n v="0"/>
    <n v="37.35"/>
    <s v="-"/>
    <n v="0"/>
    <n v="29880"/>
    <d v="2017-03-16T00:00:00"/>
  </r>
  <r>
    <x v="0"/>
    <x v="2"/>
    <x v="2"/>
    <x v="0"/>
    <x v="0"/>
    <s v="011762"/>
    <n v="649"/>
    <s v="06"/>
    <s v="COOPERATIVA CENTRAL AURORA ALIMENTOS"/>
    <d v="2017-02-01T00:00:00"/>
    <s v="000001"/>
    <s v="000026"/>
    <s v="008"/>
    <s v="05"/>
    <s v="30080172721006"/>
    <s v="KRAKISMOKE 9088 (NB2) -20060"/>
    <n v="30"/>
    <n v="15"/>
    <n v="0"/>
    <n v="15"/>
    <n v="0"/>
    <n v="0"/>
    <n v="0"/>
    <n v="84.1"/>
    <s v="-"/>
    <n v="0"/>
    <n v="1261.5"/>
    <d v="2017-03-16T00:00:00"/>
  </r>
  <r>
    <x v="0"/>
    <x v="2"/>
    <x v="2"/>
    <x v="0"/>
    <x v="0"/>
    <s v="011763"/>
    <n v="649"/>
    <s v="06"/>
    <s v="COOPERATIVA CENTRAL AURORA ALIMENTOS"/>
    <d v="2017-02-01T00:00:00"/>
    <s v="000001"/>
    <s v="000026"/>
    <s v="008"/>
    <s v="02"/>
    <s v="30080051651006"/>
    <s v="MIX PRODUTOS CARNEOS 9950 - 128950"/>
    <n v="-25546.400000000001"/>
    <n v="4200"/>
    <n v="0"/>
    <n v="4200"/>
    <n v="0"/>
    <n v="0"/>
    <n v="0"/>
    <n v="12.8"/>
    <s v="-"/>
    <n v="0"/>
    <n v="53760"/>
    <d v="2017-03-20T00:00:00"/>
  </r>
  <r>
    <x v="0"/>
    <x v="3"/>
    <x v="2"/>
    <x v="0"/>
    <x v="0"/>
    <s v="011763"/>
    <n v="649"/>
    <s v="06"/>
    <s v="COOPERATIVA CENTRAL AURORA ALIMENTOS"/>
    <d v="2017-02-01T00:00:00"/>
    <s v="000001"/>
    <s v="000026"/>
    <s v="008"/>
    <s v="03"/>
    <s v="30080091823010"/>
    <s v="CORANTE NATURAL DE URUCUM 3600 -21086"/>
    <n v="-1800"/>
    <n v="800"/>
    <n v="0"/>
    <n v="800"/>
    <n v="0"/>
    <n v="0"/>
    <n v="0"/>
    <n v="37.35"/>
    <s v="-"/>
    <n v="0"/>
    <n v="29880"/>
    <d v="2017-03-20T00:00:00"/>
  </r>
  <r>
    <x v="0"/>
    <x v="2"/>
    <x v="2"/>
    <x v="0"/>
    <x v="0"/>
    <s v="011763"/>
    <n v="649"/>
    <s v="06"/>
    <s v="COOPERATIVA CENTRAL AURORA ALIMENTOS"/>
    <d v="2017-02-01T00:00:00"/>
    <s v="000001"/>
    <s v="000026"/>
    <s v="008"/>
    <s v="04"/>
    <s v="30080062521011"/>
    <s v="CONDIMENTO SALSICHA CONC 5602-2 EX  - 133641"/>
    <n v="-196"/>
    <n v="98"/>
    <n v="0"/>
    <n v="98"/>
    <n v="0"/>
    <n v="0"/>
    <n v="0"/>
    <n v="18.5"/>
    <s v="-"/>
    <n v="0"/>
    <n v="1813"/>
    <d v="2017-03-20T00:00:00"/>
  </r>
  <r>
    <x v="0"/>
    <x v="2"/>
    <x v="2"/>
    <x v="0"/>
    <x v="0"/>
    <s v="011763"/>
    <n v="649"/>
    <s v="06"/>
    <s v="COOPERATIVA CENTRAL AURORA ALIMENTOS"/>
    <d v="2017-02-01T00:00:00"/>
    <s v="000001"/>
    <s v="000026"/>
    <s v="008"/>
    <s v="05"/>
    <s v="30080062722031"/>
    <s v="PASTA DE ALHO 1000 A - 20005"/>
    <n v="-1960"/>
    <n v="660"/>
    <n v="0"/>
    <n v="660"/>
    <n v="0"/>
    <n v="0"/>
    <n v="0"/>
    <n v="19.55"/>
    <s v="-"/>
    <n v="0"/>
    <n v="12903"/>
    <d v="2017-03-20T00:00:00"/>
  </r>
  <r>
    <x v="0"/>
    <x v="2"/>
    <x v="2"/>
    <x v="0"/>
    <x v="0"/>
    <s v="011764"/>
    <n v="649"/>
    <s v="06"/>
    <s v="COOPERATIVA CENTRAL AURORA ALIMENTOS"/>
    <d v="2017-02-01T00:00:00"/>
    <s v="000001"/>
    <s v="000026"/>
    <s v="008"/>
    <s v="03"/>
    <s v="30080061621015"/>
    <s v="COND. MORTADELA 5078-1 - 20057"/>
    <n v="-1404"/>
    <n v="468"/>
    <n v="0"/>
    <n v="468"/>
    <n v="0"/>
    <n v="0"/>
    <n v="0"/>
    <n v="30.46"/>
    <s v="-"/>
    <n v="0"/>
    <n v="14255.28"/>
    <d v="2017-03-27T00:00:00"/>
  </r>
  <r>
    <x v="0"/>
    <x v="2"/>
    <x v="2"/>
    <x v="0"/>
    <x v="0"/>
    <s v="011764"/>
    <n v="649"/>
    <s v="06"/>
    <s v="COOPERATIVA CENTRAL AURORA ALIMENTOS"/>
    <d v="2017-02-01T00:00:00"/>
    <s v="000001"/>
    <s v="000026"/>
    <s v="008"/>
    <s v="04"/>
    <s v="30080172721007"/>
    <s v="KRAKISMOKE RM 3127 (NB1) - 20059"/>
    <n v="-40"/>
    <n v="20"/>
    <n v="0"/>
    <n v="20"/>
    <n v="0"/>
    <n v="0"/>
    <n v="0"/>
    <n v="36.5"/>
    <s v="-"/>
    <n v="0"/>
    <n v="730"/>
    <d v="2017-03-27T00:00:00"/>
  </r>
  <r>
    <x v="0"/>
    <x v="2"/>
    <x v="2"/>
    <x v="0"/>
    <x v="0"/>
    <s v="011764"/>
    <n v="649"/>
    <s v="06"/>
    <s v="COOPERATIVA CENTRAL AURORA ALIMENTOS"/>
    <d v="2017-02-01T00:00:00"/>
    <s v="000001"/>
    <s v="000026"/>
    <s v="008"/>
    <s v="05"/>
    <s v="30080062722031"/>
    <s v="PASTA DE ALHO 1000 A   -20005"/>
    <n v="-2620"/>
    <n v="660"/>
    <n v="0"/>
    <n v="660"/>
    <n v="0"/>
    <n v="0"/>
    <n v="0"/>
    <n v="19.55"/>
    <s v="-"/>
    <n v="0"/>
    <n v="12903"/>
    <d v="2017-03-27T00:00:00"/>
  </r>
  <r>
    <x v="0"/>
    <x v="2"/>
    <x v="2"/>
    <x v="0"/>
    <x v="0"/>
    <s v="011765"/>
    <n v="248"/>
    <s v="01"/>
    <s v="NOTARO ALIMENTOS LTDA"/>
    <d v="2017-02-01T00:00:00"/>
    <s v="000183"/>
    <s v="000028"/>
    <s v="012"/>
    <s v="01"/>
    <s v="30080052521005"/>
    <s v="COMPACTO SC SALSICHA 4945 //362093"/>
    <n v="3030"/>
    <n v="3000"/>
    <n v="0"/>
    <n v="3000"/>
    <n v="0"/>
    <n v="0"/>
    <n v="0"/>
    <n v="17.07"/>
    <s v="-"/>
    <n v="0"/>
    <n v="51210"/>
    <d v="2017-02-07T00:00:00"/>
  </r>
  <r>
    <x v="0"/>
    <x v="0"/>
    <x v="0"/>
    <x v="0"/>
    <x v="0"/>
    <s v="011767"/>
    <n v="1079"/>
    <s v="01"/>
    <s v="MINI CHURRASCO LEONI LTDA"/>
    <d v="2017-02-01T00:00:00"/>
    <s v="000001"/>
    <s v="000025"/>
    <s v="005"/>
    <s v="02"/>
    <s v="30062110010000"/>
    <s v="COLAGENO COMESTIVEL CAL 23 NC OE EDICAS"/>
    <n v="-9450"/>
    <n v="9450"/>
    <n v="0"/>
    <n v="9450"/>
    <n v="0"/>
    <n v="0"/>
    <n v="0"/>
    <n v="0.41"/>
    <s v="-"/>
    <n v="0"/>
    <n v="3874.5"/>
    <d v="2017-02-07T00:00:00"/>
  </r>
  <r>
    <x v="0"/>
    <x v="2"/>
    <x v="2"/>
    <x v="0"/>
    <x v="0"/>
    <s v="011768"/>
    <n v="570"/>
    <s v="01"/>
    <s v="TRIPCALDAS LTDA - EPP"/>
    <d v="2017-02-01T00:00:00"/>
    <s v="000370"/>
    <s v="000025"/>
    <s v="005"/>
    <s v="01"/>
    <s v="30080010221002"/>
    <s v="FIXADOR A 80 S"/>
    <n v="257.5"/>
    <n v="50"/>
    <n v="0"/>
    <n v="50"/>
    <n v="0"/>
    <n v="0"/>
    <n v="0"/>
    <n v="10.119999999999999"/>
    <s v="-"/>
    <n v="0"/>
    <n v="506"/>
    <d v="2017-02-10T00:00:00"/>
  </r>
  <r>
    <x v="0"/>
    <x v="2"/>
    <x v="2"/>
    <x v="0"/>
    <x v="0"/>
    <s v="011768"/>
    <n v="570"/>
    <s v="01"/>
    <s v="TRIPCALDAS LTDA - EPP"/>
    <d v="2017-02-01T00:00:00"/>
    <s v="000370"/>
    <s v="000025"/>
    <s v="005"/>
    <s v="03"/>
    <s v="30080110522008"/>
    <s v="SAL CURA LING. FRESCA KURAGEL LF"/>
    <n v="-125"/>
    <n v="25"/>
    <n v="0"/>
    <n v="25"/>
    <n v="0"/>
    <n v="0"/>
    <n v="0"/>
    <n v="3.96"/>
    <s v="-"/>
    <n v="0"/>
    <n v="99"/>
    <d v="2017-02-10T00:00:00"/>
  </r>
  <r>
    <x v="0"/>
    <x v="2"/>
    <x v="2"/>
    <x v="0"/>
    <x v="0"/>
    <s v="011769"/>
    <n v="1380"/>
    <s v="01"/>
    <s v="KI TOURO CARNES, DERIVADOS E ROTISSERIE"/>
    <d v="2017-02-01T00:00:00"/>
    <s v="000001"/>
    <s v="000057"/>
    <s v="055"/>
    <s v="01"/>
    <s v="30080110522005"/>
    <s v="PO HUNGARO III B"/>
    <n v="0"/>
    <n v="180"/>
    <n v="0"/>
    <n v="180"/>
    <n v="0"/>
    <n v="0"/>
    <n v="0"/>
    <n v="4.42"/>
    <s v="-"/>
    <n v="0"/>
    <n v="795.6"/>
    <d v="2017-02-10T00:00:00"/>
  </r>
  <r>
    <x v="0"/>
    <x v="2"/>
    <x v="2"/>
    <x v="0"/>
    <x v="0"/>
    <s v="011769"/>
    <n v="1380"/>
    <s v="01"/>
    <s v="KI TOURO CARNES, DERIVADOS E ROTISSERIE"/>
    <d v="2017-02-01T00:00:00"/>
    <s v="000001"/>
    <s v="000057"/>
    <s v="055"/>
    <s v="02"/>
    <s v="30080010223004"/>
    <s v="FIXADOR 1884"/>
    <n v="-30"/>
    <n v="60"/>
    <n v="0"/>
    <n v="60"/>
    <n v="0"/>
    <n v="0"/>
    <n v="0"/>
    <n v="18.16"/>
    <s v="-"/>
    <n v="0"/>
    <n v="1089.5999999999999"/>
    <d v="2017-02-10T00:00:00"/>
  </r>
  <r>
    <x v="0"/>
    <x v="2"/>
    <x v="2"/>
    <x v="0"/>
    <x v="0"/>
    <s v="011770"/>
    <n v="259"/>
    <s v="01"/>
    <s v="PASDEWAM EMBUTIDOS E DEFUMADOS LTDA - ME"/>
    <d v="2017-02-01T00:00:00"/>
    <s v="000482"/>
    <s v="000019"/>
    <s v="002"/>
    <s v="01"/>
    <s v="30080110522001"/>
    <s v="PO HUNGARO III"/>
    <n v="-69.95"/>
    <n v="120"/>
    <n v="0"/>
    <n v="120"/>
    <n v="0"/>
    <n v="0"/>
    <n v="0"/>
    <n v="3.02"/>
    <s v="-"/>
    <n v="0"/>
    <n v="362.4"/>
    <d v="2017-02-10T00:00:00"/>
  </r>
  <r>
    <x v="0"/>
    <x v="2"/>
    <x v="2"/>
    <x v="0"/>
    <x v="0"/>
    <s v="011770"/>
    <n v="259"/>
    <s v="01"/>
    <s v="PASDEWAM EMBUTIDOS E DEFUMADOS LTDA - ME"/>
    <d v="2017-02-01T00:00:00"/>
    <s v="000482"/>
    <s v="000019"/>
    <s v="002"/>
    <s v="02"/>
    <s v="30080140722001"/>
    <s v="KRAKOLINE E"/>
    <n v="1850"/>
    <n v="150"/>
    <n v="0"/>
    <n v="150"/>
    <n v="0"/>
    <n v="0"/>
    <n v="0"/>
    <n v="14.82"/>
    <s v="-"/>
    <n v="0"/>
    <n v="2223"/>
    <d v="2017-02-10T00:00:00"/>
  </r>
  <r>
    <x v="0"/>
    <x v="2"/>
    <x v="2"/>
    <x v="0"/>
    <x v="0"/>
    <s v="011770"/>
    <n v="259"/>
    <s v="01"/>
    <s v="PASDEWAM EMBUTIDOS E DEFUMADOS LTDA - ME"/>
    <d v="2017-02-01T00:00:00"/>
    <s v="000482"/>
    <s v="000019"/>
    <s v="002"/>
    <s v="04"/>
    <s v="30080010223004"/>
    <s v="FIXADOR 1884"/>
    <n v="-90"/>
    <n v="120"/>
    <n v="0"/>
    <n v="120"/>
    <n v="0"/>
    <n v="0"/>
    <n v="0"/>
    <n v="18.16"/>
    <s v="-"/>
    <n v="0"/>
    <n v="2179.1999999999998"/>
    <d v="2017-02-10T00:00:00"/>
  </r>
  <r>
    <x v="0"/>
    <x v="2"/>
    <x v="2"/>
    <x v="0"/>
    <x v="0"/>
    <s v="011771"/>
    <n v="1015"/>
    <s v="01"/>
    <s v="NUTRIZA AGROINDUSTRIAL DE ALIMENTOS S A"/>
    <d v="2017-02-01T00:00:00"/>
    <s v="000206"/>
    <s v="000027"/>
    <s v="005"/>
    <s v="01"/>
    <s v="30080061651001"/>
    <s v="19378- CONDIMENTO DE MORTADELA DE FRANGO"/>
    <n v="-5017.5"/>
    <n v="4005"/>
    <n v="0"/>
    <n v="4005"/>
    <n v="0"/>
    <n v="0"/>
    <n v="0"/>
    <n v="7.75"/>
    <s v="-"/>
    <n v="0"/>
    <n v="31038.75"/>
    <d v="2017-02-21T00:00:00"/>
  </r>
  <r>
    <x v="0"/>
    <x v="0"/>
    <x v="0"/>
    <x v="0"/>
    <x v="0"/>
    <s v="011772"/>
    <n v="1369"/>
    <s v="01"/>
    <s v="LOPES E LAURINDO PRODUTOS ALIMENTICIOS"/>
    <d v="2017-02-01T00:00:00"/>
    <s v="000288"/>
    <s v="000019"/>
    <s v="009"/>
    <s v="01"/>
    <s v="30062109010000"/>
    <s v="COLAGENO COMESTIVEL CAL 23 FC EDICAS"/>
    <n v="0"/>
    <n v="9450"/>
    <n v="0"/>
    <n v="9450"/>
    <n v="0"/>
    <n v="0"/>
    <n v="0"/>
    <n v="0.38"/>
    <s v="-"/>
    <n v="0"/>
    <n v="3591"/>
    <d v="2017-02-08T00:00:00"/>
  </r>
  <r>
    <x v="0"/>
    <x v="2"/>
    <x v="2"/>
    <x v="0"/>
    <x v="0"/>
    <s v="011774"/>
    <n v="1121"/>
    <s v="01"/>
    <s v="FRIGORIFICO MARINGA LTDA EPP"/>
    <d v="2017-02-01T00:00:00"/>
    <s v="000001"/>
    <s v="000025"/>
    <s v="055"/>
    <s v="01"/>
    <s v="30080110522001"/>
    <s v="PO HUNGARO III"/>
    <n v="-189.95"/>
    <n v="330"/>
    <n v="0"/>
    <n v="330"/>
    <n v="0"/>
    <n v="0"/>
    <n v="0"/>
    <n v="3.25"/>
    <s v="-"/>
    <n v="0"/>
    <n v="1072.5"/>
    <d v="2017-02-10T00:00:00"/>
  </r>
  <r>
    <x v="0"/>
    <x v="2"/>
    <x v="2"/>
    <x v="0"/>
    <x v="0"/>
    <s v="011774"/>
    <n v="1121"/>
    <s v="01"/>
    <s v="FRIGORIFICO MARINGA LTDA EPP"/>
    <d v="2017-02-01T00:00:00"/>
    <s v="000001"/>
    <s v="000025"/>
    <s v="055"/>
    <s v="02"/>
    <s v="30080110521008"/>
    <s v="SAL CURA LING. FRESCA KURAGEL LF"/>
    <n v="-999.5"/>
    <n v="100"/>
    <n v="0"/>
    <n v="100"/>
    <n v="0"/>
    <n v="0"/>
    <n v="0"/>
    <n v="2.6"/>
    <s v="-"/>
    <n v="0"/>
    <n v="260"/>
    <d v="2017-02-10T00:00:00"/>
  </r>
  <r>
    <x v="0"/>
    <x v="2"/>
    <x v="1"/>
    <x v="0"/>
    <x v="0"/>
    <s v="011776"/>
    <n v="1823"/>
    <s v="01"/>
    <s v="FRAGEDIL COMERCIO E INDUSTRIA DE ALIMENTOS LTDA - EPP"/>
    <d v="2017-02-01T00:00:00"/>
    <s v="000001"/>
    <s v="000057"/>
    <s v="005"/>
    <s v="01"/>
    <s v="30090282210008"/>
    <s v="BASE KRAKI SFO 500"/>
    <n v="-640"/>
    <n v="750"/>
    <n v="0"/>
    <n v="750"/>
    <n v="0"/>
    <n v="0"/>
    <n v="0"/>
    <n v="38.25"/>
    <s v="-"/>
    <n v="0"/>
    <n v="28687.5"/>
    <d v="2017-03-10T00:00:00"/>
  </r>
  <r>
    <x v="0"/>
    <x v="2"/>
    <x v="2"/>
    <x v="0"/>
    <x v="0"/>
    <s v="011777"/>
    <n v="248"/>
    <s v="01"/>
    <s v="NOTARO ALIMENTOS LTDA"/>
    <d v="2017-02-01T00:00:00"/>
    <s v="000183"/>
    <s v="000028"/>
    <s v="012"/>
    <s v="03"/>
    <s v="30080010121001"/>
    <s v="ANTIOXIDANTE P/LINGUICA FRESCA FIXAGEL KK //201774"/>
    <n v="25"/>
    <n v="1375"/>
    <n v="0"/>
    <n v="1375"/>
    <n v="0"/>
    <n v="0"/>
    <n v="0"/>
    <n v="9.07"/>
    <s v="-"/>
    <n v="0"/>
    <n v="12471.25"/>
    <d v="2017-03-10T00:00:00"/>
  </r>
  <r>
    <x v="0"/>
    <x v="2"/>
    <x v="2"/>
    <x v="0"/>
    <x v="0"/>
    <s v="011777"/>
    <n v="248"/>
    <s v="01"/>
    <s v="NOTARO ALIMENTOS LTDA"/>
    <d v="2017-02-01T00:00:00"/>
    <s v="000183"/>
    <s v="000028"/>
    <s v="012"/>
    <s v="06"/>
    <s v="30080130521001"/>
    <s v="BASE ESPES. P/EMBUT. COZIDO 3287  //276430"/>
    <n v="0"/>
    <n v="1080"/>
    <n v="0"/>
    <n v="1080"/>
    <n v="0"/>
    <n v="0"/>
    <n v="0"/>
    <n v="12"/>
    <s v="-"/>
    <n v="0"/>
    <n v="12960"/>
    <d v="2017-03-10T00:00:00"/>
  </r>
  <r>
    <x v="0"/>
    <x v="2"/>
    <x v="2"/>
    <x v="0"/>
    <x v="0"/>
    <s v="011777"/>
    <n v="248"/>
    <s v="01"/>
    <s v="NOTARO ALIMENTOS LTDA"/>
    <d v="2017-02-01T00:00:00"/>
    <s v="000183"/>
    <s v="000028"/>
    <s v="012"/>
    <s v="07"/>
    <s v="30080140722001"/>
    <s v="KRAKOLINE E  // 201758"/>
    <n v="1700"/>
    <n v="525"/>
    <n v="0"/>
    <n v="525"/>
    <n v="0"/>
    <n v="0"/>
    <n v="0"/>
    <n v="18.45"/>
    <s v="-"/>
    <n v="0"/>
    <n v="9686.25"/>
    <d v="2017-03-10T00:00:00"/>
  </r>
  <r>
    <x v="0"/>
    <x v="2"/>
    <x v="2"/>
    <x v="0"/>
    <x v="0"/>
    <s v="011777"/>
    <n v="248"/>
    <s v="01"/>
    <s v="NOTARO ALIMENTOS LTDA"/>
    <d v="2017-02-01T00:00:00"/>
    <s v="000183"/>
    <s v="000028"/>
    <s v="012"/>
    <s v="08"/>
    <s v="30080062721006"/>
    <s v="KRAKISABOR //201766"/>
    <n v="0"/>
    <n v="100"/>
    <n v="0"/>
    <n v="100"/>
    <n v="0"/>
    <n v="0"/>
    <n v="0"/>
    <n v="12.6"/>
    <s v="-"/>
    <n v="0"/>
    <n v="1260"/>
    <d v="2017-03-10T00:00:00"/>
  </r>
  <r>
    <x v="0"/>
    <x v="2"/>
    <x v="2"/>
    <x v="0"/>
    <x v="0"/>
    <s v="011777"/>
    <n v="248"/>
    <s v="01"/>
    <s v="NOTARO ALIMENTOS LTDA"/>
    <d v="2017-02-01T00:00:00"/>
    <s v="000183"/>
    <s v="000028"/>
    <s v="012"/>
    <s v="09"/>
    <s v="30080110521004"/>
    <s v="KURAGEL //201782"/>
    <n v="0"/>
    <n v="325"/>
    <n v="0"/>
    <n v="325"/>
    <n v="0"/>
    <n v="0"/>
    <n v="0"/>
    <n v="2.2999999999999998"/>
    <s v="-"/>
    <n v="0"/>
    <n v="747.5"/>
    <d v="2017-03-10T00:00:00"/>
  </r>
  <r>
    <x v="0"/>
    <x v="2"/>
    <x v="2"/>
    <x v="0"/>
    <x v="0"/>
    <s v="011777"/>
    <n v="248"/>
    <s v="01"/>
    <s v="NOTARO ALIMENTOS LTDA"/>
    <d v="2017-02-01T00:00:00"/>
    <s v="000183"/>
    <s v="000028"/>
    <s v="012"/>
    <s v="10"/>
    <s v="30080172721010"/>
    <s v="COND. DEFUMAX LIQUIDO //201804"/>
    <n v="-2640"/>
    <n v="220"/>
    <n v="0"/>
    <n v="220"/>
    <n v="0"/>
    <n v="0"/>
    <n v="0"/>
    <n v="9.07"/>
    <s v="-"/>
    <n v="0"/>
    <n v="1995.4"/>
    <d v="2017-03-10T00:00:00"/>
  </r>
  <r>
    <x v="0"/>
    <x v="1"/>
    <x v="1"/>
    <x v="0"/>
    <x v="0"/>
    <s v="011778"/>
    <n v="251"/>
    <s v="08"/>
    <s v="BRF S.A."/>
    <d v="2017-02-01T00:00:00"/>
    <s v="000181"/>
    <s v="000057"/>
    <s v="008"/>
    <s v="01"/>
    <s v="30090143810001"/>
    <s v="BASE KRAKI H:640 //28436"/>
    <n v="-700"/>
    <n v="350"/>
    <n v="0"/>
    <n v="350"/>
    <n v="0"/>
    <n v="0"/>
    <n v="0"/>
    <n v="17.100000000000001"/>
    <s v="-"/>
    <n v="0"/>
    <n v="5985"/>
    <d v="2017-02-22T00:00:00"/>
  </r>
  <r>
    <x v="0"/>
    <x v="2"/>
    <x v="2"/>
    <x v="0"/>
    <x v="0"/>
    <s v="011781"/>
    <n v="1224"/>
    <s v="01"/>
    <s v="GIAZELLI COMERCIO DE TRIPAS LTDA ME"/>
    <d v="2017-02-01T00:00:00"/>
    <s v="000095"/>
    <s v="000026"/>
    <s v="052"/>
    <s v="01"/>
    <s v="30080110522001"/>
    <s v="PO HUNGARO III"/>
    <n v="-519.95000000000005"/>
    <n v="300"/>
    <n v="0"/>
    <n v="300"/>
    <n v="0"/>
    <n v="0"/>
    <n v="0"/>
    <n v="1.2"/>
    <s v="-"/>
    <n v="0"/>
    <n v="360"/>
    <d v="2017-02-10T00:00:00"/>
  </r>
  <r>
    <x v="0"/>
    <x v="2"/>
    <x v="2"/>
    <x v="0"/>
    <x v="0"/>
    <s v="011781"/>
    <n v="1224"/>
    <s v="01"/>
    <s v="GIAZELLI COMERCIO DE TRIPAS LTDA ME"/>
    <d v="2017-02-01T00:00:00"/>
    <s v="000095"/>
    <s v="000026"/>
    <s v="052"/>
    <s v="02"/>
    <s v="30080112422001"/>
    <s v="CURA P/SALAME"/>
    <n v="0"/>
    <n v="150"/>
    <n v="0"/>
    <n v="150"/>
    <n v="0"/>
    <n v="0"/>
    <n v="0"/>
    <n v="1.32"/>
    <s v="-"/>
    <n v="0"/>
    <n v="198"/>
    <d v="2017-02-10T00:00:00"/>
  </r>
  <r>
    <x v="0"/>
    <x v="2"/>
    <x v="2"/>
    <x v="0"/>
    <x v="0"/>
    <s v="011781"/>
    <n v="1224"/>
    <s v="01"/>
    <s v="GIAZELLI COMERCIO DE TRIPAS LTDA ME"/>
    <d v="2017-02-01T00:00:00"/>
    <s v="000095"/>
    <s v="000026"/>
    <s v="052"/>
    <s v="03"/>
    <s v="30080110521009"/>
    <s v="KURAGEL MASTER"/>
    <n v="0"/>
    <n v="125"/>
    <n v="0"/>
    <n v="125"/>
    <n v="0"/>
    <n v="0"/>
    <n v="0"/>
    <n v="1.18"/>
    <s v="-"/>
    <n v="0"/>
    <n v="147.5"/>
    <d v="2017-02-10T00:00:00"/>
  </r>
  <r>
    <x v="0"/>
    <x v="2"/>
    <x v="2"/>
    <x v="0"/>
    <x v="0"/>
    <s v="011781"/>
    <n v="1224"/>
    <s v="01"/>
    <s v="GIAZELLI COMERCIO DE TRIPAS LTDA ME"/>
    <d v="2017-02-01T00:00:00"/>
    <s v="000095"/>
    <s v="000026"/>
    <s v="052"/>
    <s v="04"/>
    <s v="30080140722001"/>
    <s v="KRAKOLINE E"/>
    <n v="1175"/>
    <n v="125"/>
    <n v="0"/>
    <n v="125"/>
    <n v="0"/>
    <n v="0"/>
    <n v="0"/>
    <n v="6.56"/>
    <s v="-"/>
    <n v="0"/>
    <n v="820"/>
    <d v="2017-02-10T00:00:00"/>
  </r>
  <r>
    <x v="0"/>
    <x v="2"/>
    <x v="2"/>
    <x v="0"/>
    <x v="0"/>
    <s v="011781"/>
    <n v="1224"/>
    <s v="01"/>
    <s v="GIAZELLI COMERCIO DE TRIPAS LTDA ME"/>
    <d v="2017-02-01T00:00:00"/>
    <s v="000095"/>
    <s v="000026"/>
    <s v="052"/>
    <s v="05"/>
    <s v="30080010121001"/>
    <s v="ANTIOXIDANTE P/LINGUICA FRESCA FIXAGEL KK"/>
    <n v="-1350"/>
    <n v="125"/>
    <n v="0"/>
    <n v="125"/>
    <n v="0"/>
    <n v="0"/>
    <n v="0"/>
    <n v="3.86"/>
    <s v="-"/>
    <n v="0"/>
    <n v="482.5"/>
    <d v="2017-02-10T00:00:00"/>
  </r>
  <r>
    <x v="0"/>
    <x v="2"/>
    <x v="2"/>
    <x v="0"/>
    <x v="0"/>
    <s v="011782"/>
    <n v="1412"/>
    <s v="01"/>
    <s v="FRIGORIFICO DEBERALDINI ALIMENTOS LT"/>
    <d v="2017-02-01T00:00:00"/>
    <s v="001125"/>
    <s v="000022"/>
    <s v="063"/>
    <s v="01"/>
    <s v="30080252221022"/>
    <s v="IMUNIZADOR K 9828"/>
    <n v="19"/>
    <n v="380"/>
    <n v="0"/>
    <n v="380"/>
    <n v="0"/>
    <n v="0"/>
    <n v="0"/>
    <n v="12.3"/>
    <s v="-"/>
    <n v="0"/>
    <n v="4674"/>
    <d v="2017-02-10T00:00:00"/>
  </r>
  <r>
    <x v="0"/>
    <x v="2"/>
    <x v="2"/>
    <x v="0"/>
    <x v="0"/>
    <s v="011783"/>
    <n v="1412"/>
    <s v="01"/>
    <s v="FRIGORIFICO DEBERALDINI ALIMENTOS LT"/>
    <d v="2017-02-01T00:00:00"/>
    <s v="001125"/>
    <s v="000022"/>
    <s v="063"/>
    <s v="01"/>
    <s v="30080252221022"/>
    <s v="IMUNIZADOR K 9828"/>
    <n v="-361"/>
    <n v="456"/>
    <n v="0"/>
    <n v="456"/>
    <n v="0"/>
    <n v="0"/>
    <n v="0"/>
    <n v="12.3"/>
    <s v="-"/>
    <n v="0"/>
    <n v="5608.8"/>
    <d v="2017-03-10T00:00:00"/>
  </r>
  <r>
    <x v="0"/>
    <x v="2"/>
    <x v="2"/>
    <x v="0"/>
    <x v="0"/>
    <s v="011783"/>
    <n v="1412"/>
    <s v="01"/>
    <s v="FRIGORIFICO DEBERALDINI ALIMENTOS LT"/>
    <d v="2017-02-01T00:00:00"/>
    <s v="001125"/>
    <s v="000022"/>
    <s v="063"/>
    <s v="02"/>
    <s v="30080252221004"/>
    <s v="IMUNIZADOR K 407 C"/>
    <n v="0"/>
    <n v="216"/>
    <n v="0"/>
    <n v="216"/>
    <n v="0"/>
    <n v="0"/>
    <n v="0"/>
    <n v="10.3"/>
    <s v="-"/>
    <n v="0"/>
    <n v="2224.8000000000002"/>
    <d v="2017-03-10T00:00:00"/>
  </r>
  <r>
    <x v="0"/>
    <x v="2"/>
    <x v="2"/>
    <x v="0"/>
    <x v="0"/>
    <s v="011783"/>
    <n v="1412"/>
    <s v="01"/>
    <s v="FRIGORIFICO DEBERALDINI ALIMENTOS LT"/>
    <d v="2017-02-01T00:00:00"/>
    <s v="001125"/>
    <s v="000022"/>
    <s v="063"/>
    <s v="03"/>
    <s v="30080252221007"/>
    <s v="KRAKIPEL AI 11"/>
    <n v="0"/>
    <n v="144"/>
    <n v="0"/>
    <n v="144"/>
    <n v="0"/>
    <n v="0"/>
    <n v="0"/>
    <n v="11.9"/>
    <s v="-"/>
    <n v="0"/>
    <n v="1713.6"/>
    <d v="2017-03-10T00:00:00"/>
  </r>
  <r>
    <x v="0"/>
    <x v="2"/>
    <x v="2"/>
    <x v="0"/>
    <x v="0"/>
    <s v="011784"/>
    <n v="551"/>
    <s v="05"/>
    <s v="SEARA ALIMENTOS LTDA"/>
    <d v="2017-02-01T00:00:00"/>
    <s v="000715"/>
    <s v="000023"/>
    <s v="030"/>
    <s v="01"/>
    <s v="30080061341004"/>
    <s v="COND. LINGUICA TOSCANA CONC. 505 - 200220"/>
    <n v="-34051.5"/>
    <n v="1000"/>
    <n v="0"/>
    <n v="1000"/>
    <n v="0"/>
    <n v="0"/>
    <n v="0"/>
    <n v="6.26"/>
    <s v="-"/>
    <n v="0"/>
    <n v="6260"/>
    <d v="2017-02-13T00:00:00"/>
  </r>
  <r>
    <x v="0"/>
    <x v="2"/>
    <x v="2"/>
    <x v="0"/>
    <x v="0"/>
    <s v="011786"/>
    <n v="1216"/>
    <s v="01"/>
    <s v="FRIMESA COOPERATIVA CENTRAL"/>
    <d v="2017-02-02T00:00:00"/>
    <s v="000003"/>
    <s v="000021"/>
    <s v="007"/>
    <s v="05"/>
    <s v="30080222622002"/>
    <s v="PROTEX 2001 - SUDCOOP    // 010248"/>
    <n v="-40000"/>
    <n v="2000"/>
    <n v="0"/>
    <n v="2000"/>
    <n v="0"/>
    <n v="0"/>
    <n v="0"/>
    <n v="8.8800000000000008"/>
    <s v="-"/>
    <n v="0"/>
    <n v="17760"/>
    <d v="2017-02-02T00:00:00"/>
  </r>
  <r>
    <x v="0"/>
    <x v="2"/>
    <x v="2"/>
    <x v="0"/>
    <x v="0"/>
    <s v="011788"/>
    <n v="461"/>
    <s v="01"/>
    <s v="REGINA M. DUDA - EPP"/>
    <d v="2017-02-02T00:00:00"/>
    <s v="000097"/>
    <s v="000028"/>
    <s v="005"/>
    <s v="01"/>
    <s v="30080110522001"/>
    <s v="PO HUNGARO III"/>
    <n v="-819.95"/>
    <n v="150"/>
    <n v="0"/>
    <n v="150"/>
    <n v="0"/>
    <n v="0"/>
    <n v="0"/>
    <n v="2.86"/>
    <s v="-"/>
    <n v="0"/>
    <n v="429"/>
    <d v="2017-02-13T00:00:00"/>
  </r>
  <r>
    <x v="0"/>
    <x v="2"/>
    <x v="2"/>
    <x v="0"/>
    <x v="0"/>
    <s v="011788"/>
    <n v="461"/>
    <s v="01"/>
    <s v="REGINA M. DUDA - EPP"/>
    <d v="2017-02-02T00:00:00"/>
    <s v="000097"/>
    <s v="000028"/>
    <s v="005"/>
    <s v="02"/>
    <s v="30080140722001"/>
    <s v="KRAKOLINE E"/>
    <n v="1050"/>
    <n v="75"/>
    <n v="0"/>
    <n v="75"/>
    <n v="0"/>
    <n v="0"/>
    <n v="0"/>
    <n v="14.02"/>
    <s v="-"/>
    <n v="0"/>
    <n v="1051.5"/>
    <d v="2017-02-13T00:00:00"/>
  </r>
  <r>
    <x v="0"/>
    <x v="2"/>
    <x v="2"/>
    <x v="0"/>
    <x v="0"/>
    <s v="011788"/>
    <n v="461"/>
    <s v="01"/>
    <s v="REGINA M. DUDA - EPP"/>
    <d v="2017-02-02T00:00:00"/>
    <s v="000097"/>
    <s v="000028"/>
    <s v="005"/>
    <s v="03"/>
    <s v="30080042521001"/>
    <s v="COMPACTO SALSICHAO 1675-2"/>
    <n v="0"/>
    <n v="180"/>
    <n v="0"/>
    <n v="180"/>
    <n v="0"/>
    <n v="0"/>
    <n v="0"/>
    <n v="17.170000000000002"/>
    <s v="-"/>
    <n v="0"/>
    <n v="3090.6"/>
    <d v="2017-02-13T00:00:00"/>
  </r>
  <r>
    <x v="0"/>
    <x v="2"/>
    <x v="2"/>
    <x v="0"/>
    <x v="0"/>
    <s v="011789"/>
    <n v="461"/>
    <s v="01"/>
    <s v="REGINA M. DUDA - EPP"/>
    <d v="2017-02-02T00:00:00"/>
    <s v="000097"/>
    <s v="000028"/>
    <s v="005"/>
    <s v="01"/>
    <s v="30080110522001"/>
    <s v="PO HUNGARO III"/>
    <n v="-969.95"/>
    <n v="150"/>
    <n v="0"/>
    <n v="150"/>
    <n v="0"/>
    <n v="0"/>
    <n v="0"/>
    <n v="2.86"/>
    <s v="-"/>
    <n v="0"/>
    <n v="429"/>
    <d v="2017-03-03T00:00:00"/>
  </r>
  <r>
    <x v="0"/>
    <x v="2"/>
    <x v="2"/>
    <x v="0"/>
    <x v="0"/>
    <s v="011789"/>
    <n v="461"/>
    <s v="01"/>
    <s v="REGINA M. DUDA - EPP"/>
    <d v="2017-02-02T00:00:00"/>
    <s v="000097"/>
    <s v="000028"/>
    <s v="005"/>
    <s v="02"/>
    <s v="30080140722001"/>
    <s v="KRAKOLINE E"/>
    <n v="975"/>
    <n v="75"/>
    <n v="0"/>
    <n v="75"/>
    <n v="0"/>
    <n v="0"/>
    <n v="0"/>
    <n v="14.02"/>
    <s v="-"/>
    <n v="0"/>
    <n v="1051.5"/>
    <d v="2017-03-03T00:00:00"/>
  </r>
  <r>
    <x v="0"/>
    <x v="2"/>
    <x v="2"/>
    <x v="0"/>
    <x v="0"/>
    <s v="011789"/>
    <n v="461"/>
    <s v="01"/>
    <s v="REGINA M. DUDA - EPP"/>
    <d v="2017-02-02T00:00:00"/>
    <s v="000097"/>
    <s v="000028"/>
    <s v="005"/>
    <s v="03"/>
    <s v="30080042521001"/>
    <s v="COMPACTO SALSICHAO 1675-2"/>
    <n v="-180"/>
    <n v="180"/>
    <n v="0"/>
    <n v="180"/>
    <n v="0"/>
    <n v="0"/>
    <n v="0"/>
    <n v="17.170000000000002"/>
    <s v="-"/>
    <n v="0"/>
    <n v="3090.6"/>
    <d v="2017-03-03T00:00:00"/>
  </r>
  <r>
    <x v="0"/>
    <x v="2"/>
    <x v="2"/>
    <x v="0"/>
    <x v="0"/>
    <s v="011790"/>
    <n v="1060"/>
    <s v="01"/>
    <s v="OLHOS D AGUA INDUSTRIA E COMERCIO DE CARNES LTDA"/>
    <d v="2017-02-02T00:00:00"/>
    <s v="000375"/>
    <s v="000022"/>
    <s v="005"/>
    <s v="01"/>
    <s v="30080012622001"/>
    <s v="AMACIANTE P/CARNES S/TEMP. 2293"/>
    <n v="0"/>
    <n v="100"/>
    <n v="0"/>
    <n v="100"/>
    <n v="0"/>
    <n v="0"/>
    <n v="0"/>
    <n v="7.41"/>
    <s v="-"/>
    <n v="0"/>
    <n v="741"/>
    <d v="2017-02-13T00:00:00"/>
  </r>
  <r>
    <x v="0"/>
    <x v="2"/>
    <x v="2"/>
    <x v="0"/>
    <x v="0"/>
    <s v="011790"/>
    <n v="1060"/>
    <s v="01"/>
    <s v="OLHOS D AGUA INDUSTRIA E COMERCIO DE CARNES LTDA"/>
    <d v="2017-02-02T00:00:00"/>
    <s v="000375"/>
    <s v="000022"/>
    <s v="005"/>
    <s v="02"/>
    <s v="30080061621005"/>
    <s v="COND. MORTADELA 1202"/>
    <n v="0"/>
    <n v="240"/>
    <n v="0"/>
    <n v="240"/>
    <n v="0"/>
    <n v="0"/>
    <n v="0"/>
    <n v="10.67"/>
    <s v="-"/>
    <n v="0"/>
    <n v="2560.8000000000002"/>
    <d v="2017-02-13T00:00:00"/>
  </r>
  <r>
    <x v="0"/>
    <x v="2"/>
    <x v="2"/>
    <x v="0"/>
    <x v="0"/>
    <s v="011790"/>
    <n v="1060"/>
    <s v="01"/>
    <s v="OLHOS D AGUA INDUSTRIA E COMERCIO DE CARNES LTDA"/>
    <d v="2017-02-02T00:00:00"/>
    <s v="000375"/>
    <s v="000022"/>
    <s v="005"/>
    <s v="03"/>
    <s v="30080062141002"/>
    <s v="COND. PRESUNTO CALIF. ESP. 368"/>
    <n v="0"/>
    <n v="90"/>
    <n v="0"/>
    <n v="90"/>
    <n v="0"/>
    <n v="0"/>
    <n v="0"/>
    <n v="12.74"/>
    <s v="-"/>
    <n v="0"/>
    <n v="1146.5999999999999"/>
    <d v="2017-02-13T00:00:00"/>
  </r>
  <r>
    <x v="0"/>
    <x v="2"/>
    <x v="2"/>
    <x v="0"/>
    <x v="0"/>
    <s v="011790"/>
    <n v="1060"/>
    <s v="01"/>
    <s v="OLHOS D AGUA INDUSTRIA E COMERCIO DE CARNES LTDA"/>
    <d v="2017-02-02T00:00:00"/>
    <s v="000375"/>
    <s v="000022"/>
    <s v="005"/>
    <s v="04"/>
    <s v="30080061341006"/>
    <s v="COND. LINGUICA TOSCANA I 1315"/>
    <n v="25"/>
    <n v="100"/>
    <n v="0"/>
    <n v="100"/>
    <n v="0"/>
    <n v="0"/>
    <n v="0"/>
    <n v="58.4"/>
    <s v="-"/>
    <n v="0"/>
    <n v="5840"/>
    <d v="2017-02-13T00:00:00"/>
  </r>
  <r>
    <x v="0"/>
    <x v="2"/>
    <x v="2"/>
    <x v="0"/>
    <x v="0"/>
    <s v="011790"/>
    <n v="1060"/>
    <s v="01"/>
    <s v="OLHOS D AGUA INDUSTRIA E COMERCIO DE CARNES LTDA"/>
    <d v="2017-02-02T00:00:00"/>
    <s v="000375"/>
    <s v="000022"/>
    <s v="005"/>
    <s v="06"/>
    <s v="30080230521002"/>
    <s v="KRAKILIFE 2501"/>
    <n v="0"/>
    <n v="44"/>
    <n v="0"/>
    <n v="44"/>
    <n v="0"/>
    <n v="0"/>
    <n v="0"/>
    <n v="58.77"/>
    <s v="-"/>
    <n v="0"/>
    <n v="2585.88"/>
    <d v="2017-02-13T00:00:00"/>
  </r>
  <r>
    <x v="0"/>
    <x v="2"/>
    <x v="2"/>
    <x v="0"/>
    <x v="0"/>
    <s v="011791"/>
    <n v="588"/>
    <s v="01"/>
    <s v="SUINOAVES ALIMENTOS LTDA"/>
    <d v="2017-02-02T00:00:00"/>
    <s v="000116"/>
    <s v="000027"/>
    <s v="005"/>
    <s v="03"/>
    <s v="30080192621001"/>
    <s v="GELKRAKI LF"/>
    <n v="-100"/>
    <n v="350"/>
    <n v="0"/>
    <n v="350"/>
    <n v="0"/>
    <n v="0"/>
    <n v="0"/>
    <n v="8.93"/>
    <s v="-"/>
    <n v="0"/>
    <n v="3125.5"/>
    <d v="2017-02-10T00:00:00"/>
  </r>
  <r>
    <x v="0"/>
    <x v="2"/>
    <x v="2"/>
    <x v="0"/>
    <x v="0"/>
    <s v="011792"/>
    <n v="658"/>
    <s v="01"/>
    <s v="SALSICHARIA SANTA FE DE ITABORAI LTDA"/>
    <d v="2017-02-02T00:00:00"/>
    <s v="000290"/>
    <s v="000019"/>
    <s v="005"/>
    <s v="03"/>
    <s v="30080162221004"/>
    <s v="KRAKISMOKE FI 9027 PLUS"/>
    <n v="-560"/>
    <n v="40"/>
    <n v="0"/>
    <n v="40"/>
    <n v="0"/>
    <n v="0"/>
    <n v="0"/>
    <n v="18.5"/>
    <s v="-"/>
    <n v="0"/>
    <n v="740"/>
    <d v="2017-02-13T00:00:00"/>
  </r>
  <r>
    <x v="0"/>
    <x v="2"/>
    <x v="2"/>
    <x v="0"/>
    <x v="0"/>
    <s v="011792"/>
    <n v="658"/>
    <s v="01"/>
    <s v="SALSICHARIA SANTA FE DE ITABORAI LTDA"/>
    <d v="2017-02-02T00:00:00"/>
    <s v="000290"/>
    <s v="000019"/>
    <s v="005"/>
    <s v="04"/>
    <s v="30080140722001"/>
    <s v="KRAKOLINE E"/>
    <n v="900"/>
    <n v="50"/>
    <n v="0"/>
    <n v="50"/>
    <n v="0"/>
    <n v="0"/>
    <n v="0"/>
    <n v="14.82"/>
    <s v="-"/>
    <n v="0"/>
    <n v="741"/>
    <d v="2017-02-13T00:00:00"/>
  </r>
  <r>
    <x v="0"/>
    <x v="2"/>
    <x v="2"/>
    <x v="0"/>
    <x v="0"/>
    <s v="011792"/>
    <n v="658"/>
    <s v="01"/>
    <s v="SALSICHARIA SANTA FE DE ITABORAI LTDA"/>
    <d v="2017-02-02T00:00:00"/>
    <s v="000290"/>
    <s v="000019"/>
    <s v="005"/>
    <s v="05"/>
    <s v="30080010223004"/>
    <s v="FIXADOR 1884"/>
    <n v="-210"/>
    <n v="60"/>
    <n v="0"/>
    <n v="60"/>
    <n v="0"/>
    <n v="0"/>
    <n v="0"/>
    <n v="18.16"/>
    <s v="-"/>
    <n v="0"/>
    <n v="1089.5999999999999"/>
    <d v="2017-02-13T00:00:00"/>
  </r>
  <r>
    <x v="0"/>
    <x v="2"/>
    <x v="2"/>
    <x v="0"/>
    <x v="0"/>
    <s v="011792"/>
    <n v="658"/>
    <s v="01"/>
    <s v="SALSICHARIA SANTA FE DE ITABORAI LTDA"/>
    <d v="2017-02-02T00:00:00"/>
    <s v="000290"/>
    <s v="000019"/>
    <s v="005"/>
    <s v="06"/>
    <s v="30080061221004"/>
    <s v="COND. LINGUICA CALABRESA 399"/>
    <n v="0"/>
    <n v="50"/>
    <n v="0"/>
    <n v="50"/>
    <n v="0"/>
    <n v="0"/>
    <n v="0"/>
    <n v="4.41"/>
    <s v="-"/>
    <n v="0"/>
    <n v="220.5"/>
    <d v="2017-02-13T00:00:00"/>
  </r>
  <r>
    <x v="0"/>
    <x v="2"/>
    <x v="2"/>
    <x v="0"/>
    <x v="0"/>
    <s v="011792"/>
    <n v="658"/>
    <s v="01"/>
    <s v="SALSICHARIA SANTA FE DE ITABORAI LTDA"/>
    <d v="2017-02-02T00:00:00"/>
    <s v="000290"/>
    <s v="000019"/>
    <s v="005"/>
    <s v="07"/>
    <s v="30080110522005"/>
    <s v="PO HUNGARO III B"/>
    <n v="-180"/>
    <n v="60"/>
    <n v="0"/>
    <n v="60"/>
    <n v="0"/>
    <n v="0"/>
    <n v="0"/>
    <n v="4.0199999999999996"/>
    <s v="-"/>
    <n v="0"/>
    <n v="241.2"/>
    <d v="2017-02-13T00:00:00"/>
  </r>
  <r>
    <x v="0"/>
    <x v="1"/>
    <x v="1"/>
    <x v="0"/>
    <x v="0"/>
    <s v="011793"/>
    <n v="783"/>
    <s v="01"/>
    <s v="SOCOCO SA INDUSTRIAS ALIMENTICIAS"/>
    <d v="2017-02-02T00:00:00"/>
    <s v="002163"/>
    <s v="000057"/>
    <s v="012"/>
    <s v="01"/>
    <s v="30090292910004"/>
    <s v="BASE KRAKI EMS 890"/>
    <n v="24.8"/>
    <n v="2100"/>
    <n v="0"/>
    <n v="2100"/>
    <n v="0"/>
    <n v="0"/>
    <n v="0"/>
    <n v="22.55"/>
    <s v="-"/>
    <n v="0"/>
    <n v="47355"/>
    <d v="2017-02-10T00:00:00"/>
  </r>
  <r>
    <x v="0"/>
    <x v="2"/>
    <x v="2"/>
    <x v="0"/>
    <x v="0"/>
    <s v="011796"/>
    <n v="1209"/>
    <s v="01"/>
    <s v="CONTRIMAR COMERCIO DE TRIPAS MARINGA LTD"/>
    <d v="2017-02-02T00:00:00"/>
    <s v="000281"/>
    <s v="000057"/>
    <s v="063"/>
    <s v="03"/>
    <s v="30080010221003"/>
    <s v="FIXADOR A 80 R"/>
    <n v="-166.68"/>
    <n v="75"/>
    <n v="0"/>
    <n v="75"/>
    <n v="0"/>
    <n v="0"/>
    <n v="0"/>
    <n v="7.77"/>
    <s v="-"/>
    <n v="0"/>
    <n v="582.75"/>
    <d v="2017-02-13T00:00:00"/>
  </r>
  <r>
    <x v="0"/>
    <x v="2"/>
    <x v="2"/>
    <x v="0"/>
    <x v="0"/>
    <s v="011796"/>
    <n v="1209"/>
    <s v="01"/>
    <s v="CONTRIMAR COMERCIO DE TRIPAS MARINGA LTD"/>
    <d v="2017-02-02T00:00:00"/>
    <s v="000281"/>
    <s v="000057"/>
    <s v="063"/>
    <s v="05"/>
    <s v="30080110522001"/>
    <s v="PO HUNGARO III"/>
    <n v="-1119.95"/>
    <n v="240"/>
    <n v="0"/>
    <n v="240"/>
    <n v="0"/>
    <n v="0"/>
    <n v="0"/>
    <n v="3.28"/>
    <s v="-"/>
    <n v="0"/>
    <n v="787.2"/>
    <d v="2017-02-13T00:00:00"/>
  </r>
  <r>
    <x v="0"/>
    <x v="2"/>
    <x v="2"/>
    <x v="0"/>
    <x v="0"/>
    <s v="011796"/>
    <n v="1209"/>
    <s v="01"/>
    <s v="CONTRIMAR COMERCIO DE TRIPAS MARINGA LTD"/>
    <d v="2017-02-02T00:00:00"/>
    <s v="000281"/>
    <s v="000057"/>
    <s v="063"/>
    <s v="06"/>
    <s v="30080062721001"/>
    <s v="COND. DEFUMAX"/>
    <n v="0"/>
    <n v="120"/>
    <n v="0"/>
    <n v="120"/>
    <n v="0"/>
    <n v="0"/>
    <n v="0"/>
    <n v="3.41"/>
    <s v="-"/>
    <n v="0"/>
    <n v="409.2"/>
    <d v="2017-02-13T00:00:00"/>
  </r>
  <r>
    <x v="0"/>
    <x v="2"/>
    <x v="2"/>
    <x v="0"/>
    <x v="0"/>
    <s v="011796"/>
    <n v="1209"/>
    <s v="01"/>
    <s v="CONTRIMAR COMERCIO DE TRIPAS MARINGA LTD"/>
    <d v="2017-02-02T00:00:00"/>
    <s v="000281"/>
    <s v="000057"/>
    <s v="063"/>
    <s v="07"/>
    <s v="30080140722001"/>
    <s v="KRAKOLINE E"/>
    <n v="850"/>
    <n v="75"/>
    <n v="0"/>
    <n v="75"/>
    <n v="0"/>
    <n v="0"/>
    <n v="0"/>
    <n v="14.82"/>
    <s v="-"/>
    <n v="0"/>
    <n v="1111.5"/>
    <d v="2017-02-13T00:00:00"/>
  </r>
  <r>
    <x v="0"/>
    <x v="2"/>
    <x v="2"/>
    <x v="0"/>
    <x v="0"/>
    <s v="011797"/>
    <n v="1034"/>
    <s v="01"/>
    <s v="AVIVAR ALIMENTOS LTDA"/>
    <d v="2017-02-02T00:00:00"/>
    <s v="000001"/>
    <s v="000027"/>
    <s v="052"/>
    <s v="02"/>
    <s v="30080162221023"/>
    <s v="KRAKISMOKE 9978"/>
    <n v="0"/>
    <n v="100"/>
    <n v="0"/>
    <n v="100"/>
    <n v="0"/>
    <n v="0"/>
    <n v="0"/>
    <n v="11.09"/>
    <s v="-"/>
    <n v="0"/>
    <n v="1109"/>
    <d v="2017-02-03T00:00:00"/>
  </r>
  <r>
    <x v="0"/>
    <x v="2"/>
    <x v="2"/>
    <x v="0"/>
    <x v="0"/>
    <s v="011798"/>
    <n v="1157"/>
    <s v="01"/>
    <s v="FRIGORIFICO MARBA LTDA"/>
    <d v="2017-02-02T00:00:00"/>
    <s v="000001"/>
    <s v="000025"/>
    <s v="007"/>
    <s v="01"/>
    <s v="30080252221012"/>
    <s v="KRAKIPEL C 2228"/>
    <n v="0"/>
    <n v="19"/>
    <n v="0"/>
    <n v="19"/>
    <n v="0"/>
    <n v="19"/>
    <n v="0"/>
    <n v="9.5"/>
    <s v="07-LIBERADO POR CREDITO E ESTOQUE PENDENTE/BLOQUEADO"/>
    <n v="0"/>
    <n v="180.5"/>
    <d v="2017-02-06T00:00:00"/>
  </r>
  <r>
    <x v="0"/>
    <x v="2"/>
    <x v="2"/>
    <x v="0"/>
    <x v="0"/>
    <s v="011804"/>
    <n v="551"/>
    <s v="01"/>
    <s v="SEARA ALIMENTOS LTDA"/>
    <d v="2017-02-02T00:00:00"/>
    <s v="000715"/>
    <s v="000026"/>
    <s v="030"/>
    <s v="01"/>
    <s v="30080061621018"/>
    <s v="COND. P/TUBELLE  - 419249"/>
    <n v="0"/>
    <n v="300"/>
    <n v="0"/>
    <n v="300"/>
    <n v="0"/>
    <n v="0"/>
    <n v="0"/>
    <n v="3.84"/>
    <s v="-"/>
    <n v="0"/>
    <n v="1152"/>
    <d v="2017-02-10T00:00:00"/>
  </r>
  <r>
    <x v="0"/>
    <x v="2"/>
    <x v="2"/>
    <x v="0"/>
    <x v="0"/>
    <s v="011804"/>
    <n v="551"/>
    <s v="01"/>
    <s v="SEARA ALIMENTOS LTDA"/>
    <d v="2017-02-02T00:00:00"/>
    <s v="000715"/>
    <s v="000026"/>
    <s v="030"/>
    <s v="02"/>
    <s v="30080062721025"/>
    <s v="POLPA PIMENTA CALABRESA 3379  - 554014"/>
    <n v="0"/>
    <n v="100"/>
    <n v="0"/>
    <n v="100"/>
    <n v="0"/>
    <n v="0"/>
    <n v="0"/>
    <n v="10.59"/>
    <s v="-"/>
    <n v="0"/>
    <n v="1059"/>
    <d v="2017-02-10T00:00:00"/>
  </r>
  <r>
    <x v="0"/>
    <x v="2"/>
    <x v="2"/>
    <x v="0"/>
    <x v="0"/>
    <s v="011805"/>
    <n v="551"/>
    <s v="01"/>
    <s v="SEARA ALIMENTOS LTDA"/>
    <d v="2017-02-02T00:00:00"/>
    <s v="000715"/>
    <s v="000026"/>
    <s v="030"/>
    <s v="01"/>
    <s v="30080061721002"/>
    <s v="COND. PATE PRESUNTO 4322  - 363665"/>
    <n v="-125"/>
    <n v="50"/>
    <n v="0"/>
    <n v="50"/>
    <n v="0"/>
    <n v="0"/>
    <n v="0"/>
    <n v="8.8000000000000007"/>
    <s v="-"/>
    <n v="0"/>
    <n v="440"/>
    <d v="2017-02-15T00:00:00"/>
  </r>
  <r>
    <x v="0"/>
    <x v="2"/>
    <x v="2"/>
    <x v="0"/>
    <x v="0"/>
    <s v="011806"/>
    <n v="579"/>
    <s v="01"/>
    <s v="POLE ALIMENTOS LTDA"/>
    <d v="2017-02-02T00:00:00"/>
    <s v="001122"/>
    <s v="000057"/>
    <s v="177"/>
    <s v="01"/>
    <s v="30080010224004"/>
    <s v="FIXADOR 1884"/>
    <n v="0"/>
    <n v="210"/>
    <n v="0"/>
    <n v="210"/>
    <n v="0"/>
    <n v="0"/>
    <n v="0"/>
    <n v="14.25"/>
    <s v="-"/>
    <n v="0"/>
    <n v="2992.5"/>
    <d v="2017-02-09T00:00:00"/>
  </r>
  <r>
    <x v="0"/>
    <x v="2"/>
    <x v="2"/>
    <x v="0"/>
    <x v="0"/>
    <s v="011806"/>
    <n v="579"/>
    <s v="01"/>
    <s v="POLE ALIMENTOS LTDA"/>
    <d v="2017-02-02T00:00:00"/>
    <s v="001122"/>
    <s v="000057"/>
    <s v="177"/>
    <s v="11"/>
    <s v="30080051221008"/>
    <s v="COMPACTO SC LINGUICA FININHA MISTA 4806"/>
    <n v="0"/>
    <n v="60"/>
    <n v="0"/>
    <n v="60"/>
    <n v="0"/>
    <n v="0"/>
    <n v="0"/>
    <n v="19.45"/>
    <s v="-"/>
    <n v="0"/>
    <n v="1167"/>
    <d v="2017-02-09T00:00:00"/>
  </r>
  <r>
    <x v="0"/>
    <x v="2"/>
    <x v="2"/>
    <x v="0"/>
    <x v="0"/>
    <s v="011807"/>
    <n v="2025"/>
    <s v="01"/>
    <s v="FRIGORIFICO LESTE LTDA"/>
    <d v="2017-02-02T00:00:00"/>
    <s v="002143"/>
    <s v="000019"/>
    <s v="002"/>
    <s v="03"/>
    <s v="30080051241007"/>
    <s v="COMPACTO SC LING. SUINA 5604"/>
    <n v="0"/>
    <n v="504"/>
    <n v="0"/>
    <n v="504"/>
    <n v="0"/>
    <n v="0"/>
    <n v="0"/>
    <n v="22.7"/>
    <s v="-"/>
    <n v="0"/>
    <n v="11440.8"/>
    <d v="2017-02-13T00:00:00"/>
  </r>
  <r>
    <x v="0"/>
    <x v="2"/>
    <x v="2"/>
    <x v="0"/>
    <x v="0"/>
    <s v="011807"/>
    <n v="2025"/>
    <s v="01"/>
    <s v="FRIGORIFICO LESTE LTDA"/>
    <d v="2017-02-02T00:00:00"/>
    <s v="002143"/>
    <s v="000019"/>
    <s v="002"/>
    <s v="04"/>
    <s v="30080172721002"/>
    <s v="KRAKISMOKE FM 3121"/>
    <n v="-60"/>
    <n v="100"/>
    <n v="0"/>
    <n v="100"/>
    <n v="0"/>
    <n v="0"/>
    <n v="0"/>
    <n v="7.25"/>
    <s v="-"/>
    <n v="0"/>
    <n v="725"/>
    <d v="2017-02-13T00:00:00"/>
  </r>
  <r>
    <x v="0"/>
    <x v="2"/>
    <x v="2"/>
    <x v="0"/>
    <x v="0"/>
    <s v="011807"/>
    <n v="2025"/>
    <s v="01"/>
    <s v="FRIGORIFICO LESTE LTDA"/>
    <d v="2017-02-02T00:00:00"/>
    <s v="002143"/>
    <s v="000019"/>
    <s v="002"/>
    <s v="06"/>
    <s v="30080110521007"/>
    <s v="PO HUNGARO V - KRAKI"/>
    <n v="-36.65"/>
    <n v="630"/>
    <n v="0"/>
    <n v="630"/>
    <n v="0"/>
    <n v="0"/>
    <n v="0"/>
    <n v="3.69"/>
    <s v="-"/>
    <n v="0"/>
    <n v="2324.6999999999998"/>
    <d v="2017-02-13T00:00:00"/>
  </r>
  <r>
    <x v="0"/>
    <x v="0"/>
    <x v="0"/>
    <x v="0"/>
    <x v="0"/>
    <s v="011808"/>
    <n v="225"/>
    <s v="01"/>
    <s v="REAL IND E COM DE CARNES E EMB LTDA EPP"/>
    <d v="2017-02-02T00:00:00"/>
    <s v="000327"/>
    <s v="000022"/>
    <s v="005"/>
    <s v="01"/>
    <s v="30062002010000"/>
    <s v="TRIPA FIBROSA FEL 45 CASETECH"/>
    <n v="1847"/>
    <n v="2000"/>
    <n v="0"/>
    <n v="2000"/>
    <n v="0"/>
    <n v="0"/>
    <n v="0"/>
    <n v="1.64"/>
    <s v="-"/>
    <n v="0"/>
    <n v="3280"/>
    <d v="2017-02-06T00:00:00"/>
  </r>
  <r>
    <x v="0"/>
    <x v="0"/>
    <x v="0"/>
    <x v="0"/>
    <x v="0"/>
    <s v="011808"/>
    <n v="225"/>
    <s v="01"/>
    <s v="REAL IND E COM DE CARNES E EMB LTDA EPP"/>
    <d v="2017-02-02T00:00:00"/>
    <s v="000327"/>
    <s v="000022"/>
    <s v="005"/>
    <s v="02"/>
    <s v="30062017010000"/>
    <s v="TRIPA FIBROSA FRO 150 CASETECH"/>
    <n v="71"/>
    <n v="1000"/>
    <n v="0"/>
    <n v="1000"/>
    <n v="0"/>
    <n v="0"/>
    <n v="0"/>
    <n v="3.87"/>
    <s v="-"/>
    <n v="0"/>
    <n v="3870"/>
    <d v="2017-02-06T00:00:00"/>
  </r>
  <r>
    <x v="0"/>
    <x v="2"/>
    <x v="2"/>
    <x v="0"/>
    <x v="0"/>
    <s v="011809"/>
    <n v="375"/>
    <s v="01"/>
    <s v="OMAMORI INDUSTRIA DE ALIMENTOS LTDA."/>
    <d v="2017-02-03T00:00:00"/>
    <s v="000002"/>
    <s v="000025"/>
    <s v="023"/>
    <s v="01"/>
    <s v="30080081923001"/>
    <s v="CORANTE CARMIM 023 CAR"/>
    <n v="0"/>
    <n v="15"/>
    <n v="0"/>
    <n v="15"/>
    <n v="0"/>
    <n v="15"/>
    <n v="0"/>
    <n v="54.25"/>
    <s v="07-LIBERADO POR CREDITO E ESTOQUE PENDENTE/BLOQUEADO"/>
    <n v="0"/>
    <n v="813.75"/>
    <d v="2017-02-06T00:00:00"/>
  </r>
  <r>
    <x v="0"/>
    <x v="2"/>
    <x v="2"/>
    <x v="0"/>
    <x v="0"/>
    <s v="011810"/>
    <n v="375"/>
    <s v="01"/>
    <s v="OMAMORI INDUSTRIA DE ALIMENTOS LTDA."/>
    <d v="2017-02-03T00:00:00"/>
    <s v="000001"/>
    <s v="000025"/>
    <s v="023"/>
    <s v="01"/>
    <s v="30080081923001"/>
    <s v="CORANTE CARMIM 023 CAR"/>
    <n v="-15"/>
    <n v="105"/>
    <n v="0"/>
    <n v="105"/>
    <n v="0"/>
    <n v="0"/>
    <n v="0"/>
    <n v="54.25"/>
    <s v="-"/>
    <n v="0"/>
    <n v="5696.25"/>
    <d v="2017-02-07T00:00:00"/>
  </r>
  <r>
    <x v="0"/>
    <x v="2"/>
    <x v="2"/>
    <x v="0"/>
    <x v="0"/>
    <s v="011811"/>
    <n v="1015"/>
    <s v="01"/>
    <s v="NUTRIZA AGROINDUSTRIAL DE ALIMENTOS S A"/>
    <d v="2017-02-03T00:00:00"/>
    <s v="000206"/>
    <s v="000027"/>
    <s v="005"/>
    <s v="01"/>
    <s v="30080062551002"/>
    <s v="19377-CONDIMENTO SALSICHA"/>
    <n v="0"/>
    <n v="6000"/>
    <n v="0"/>
    <n v="6000"/>
    <n v="0"/>
    <n v="0"/>
    <n v="0"/>
    <n v="5.85"/>
    <s v="-"/>
    <n v="0"/>
    <n v="35100"/>
    <d v="2017-02-20T00:00:00"/>
  </r>
  <r>
    <x v="0"/>
    <x v="2"/>
    <x v="2"/>
    <x v="0"/>
    <x v="0"/>
    <s v="011814"/>
    <n v="617"/>
    <s v="01"/>
    <s v="FRIGORIFICO SAO JOAQUIM LTDA - ME"/>
    <d v="2017-02-03T00:00:00"/>
    <s v="000019"/>
    <s v="000027"/>
    <s v="005"/>
    <s v="07"/>
    <s v="30080122622002"/>
    <s v="SALAMINA PLUS"/>
    <n v="0"/>
    <n v="500"/>
    <n v="0"/>
    <n v="500"/>
    <n v="0"/>
    <n v="0"/>
    <n v="0"/>
    <n v="7.2"/>
    <s v="-"/>
    <n v="0"/>
    <n v="3600"/>
    <d v="2017-02-14T00:00:00"/>
  </r>
  <r>
    <x v="0"/>
    <x v="2"/>
    <x v="2"/>
    <x v="0"/>
    <x v="0"/>
    <s v="011814"/>
    <n v="617"/>
    <s v="01"/>
    <s v="FRIGORIFICO SAO JOAQUIM LTDA - ME"/>
    <d v="2017-02-03T00:00:00"/>
    <s v="000019"/>
    <s v="000027"/>
    <s v="005"/>
    <s v="08"/>
    <s v="30080110521007"/>
    <s v="PO HUNGARO V - KRAKI"/>
    <n v="-666.65"/>
    <n v="900"/>
    <n v="0"/>
    <n v="900"/>
    <n v="0"/>
    <n v="0"/>
    <n v="0"/>
    <n v="3.37"/>
    <s v="-"/>
    <n v="0"/>
    <n v="3033"/>
    <d v="2017-02-14T00:00:00"/>
  </r>
  <r>
    <x v="0"/>
    <x v="4"/>
    <x v="3"/>
    <x v="0"/>
    <x v="0"/>
    <s v="011815"/>
    <n v="497"/>
    <s v="01"/>
    <s v="COM DE TRIPAS E EMB MONLEVADE LTDA"/>
    <d v="2017-02-03T00:00:00"/>
    <s v="000227"/>
    <s v="000027"/>
    <s v="012"/>
    <s v="01"/>
    <s v="30041900000122"/>
    <s v="TRIPAS SALG OVINOS CAL 18/22 CURTA P/LING  II"/>
    <n v="0"/>
    <n v="300"/>
    <n v="0"/>
    <n v="300"/>
    <n v="0"/>
    <n v="0"/>
    <n v="0"/>
    <n v="11.75"/>
    <s v="01-OP GERADA"/>
    <n v="0"/>
    <n v="3525"/>
    <d v="2017-02-03T00:00:00"/>
  </r>
  <r>
    <x v="0"/>
    <x v="4"/>
    <x v="3"/>
    <x v="0"/>
    <x v="0"/>
    <s v="011816"/>
    <n v="577"/>
    <s v="01"/>
    <s v="LESTE TRIPAS LTDA - ME"/>
    <d v="2017-02-03T00:00:00"/>
    <s v="001167"/>
    <s v="000019"/>
    <s v="009"/>
    <s v="01"/>
    <s v="30041900000122"/>
    <s v="TRIPAS SALG OVINOS CAL 18/22 CURTA P/LING  II"/>
    <n v="-300"/>
    <n v="230"/>
    <n v="0"/>
    <n v="230"/>
    <n v="0"/>
    <n v="0"/>
    <n v="0"/>
    <n v="11.4"/>
    <s v="01-OP GERADA"/>
    <n v="0"/>
    <n v="2622"/>
    <d v="2017-02-03T00:00:00"/>
  </r>
  <r>
    <x v="0"/>
    <x v="4"/>
    <x v="3"/>
    <x v="0"/>
    <x v="0"/>
    <s v="011817"/>
    <n v="2497"/>
    <s v="01"/>
    <s v="M.F.A COMERCIAL LTDA - ME"/>
    <d v="2017-02-03T00:00:00"/>
    <s v="000326"/>
    <s v="000027"/>
    <s v="005"/>
    <s v="01"/>
    <s v="30041900000123"/>
    <s v="TRIPAS SALG OVINOS CAL 18/22 FIOS MEDIOS P/LINGUICA II"/>
    <n v="-100"/>
    <n v="106"/>
    <n v="0"/>
    <n v="106"/>
    <n v="0"/>
    <n v="0"/>
    <n v="0"/>
    <n v="21"/>
    <s v="-"/>
    <n v="0"/>
    <n v="2226"/>
    <d v="2017-02-03T00:00:00"/>
  </r>
  <r>
    <x v="0"/>
    <x v="4"/>
    <x v="3"/>
    <x v="0"/>
    <x v="0"/>
    <s v="011817"/>
    <n v="2497"/>
    <s v="01"/>
    <s v="M.F.A COMERCIAL LTDA - ME"/>
    <d v="2017-02-03T00:00:00"/>
    <s v="000326"/>
    <s v="000027"/>
    <s v="005"/>
    <s v="02"/>
    <s v="30041900000122"/>
    <s v="TRIPAS SALG OVINOS CAL 18/22 CURTA P/LING  II"/>
    <n v="-530"/>
    <n v="10"/>
    <n v="0"/>
    <n v="10"/>
    <n v="0"/>
    <n v="0"/>
    <n v="0"/>
    <n v="18"/>
    <s v="-"/>
    <n v="0"/>
    <n v="180"/>
    <d v="2017-02-03T00:00:00"/>
  </r>
  <r>
    <x v="0"/>
    <x v="4"/>
    <x v="3"/>
    <x v="0"/>
    <x v="0"/>
    <s v="011818"/>
    <n v="1662"/>
    <s v="01"/>
    <s v="FRIGOALVES COMERCIO DE ALIMENTOS EIRELI"/>
    <d v="2017-02-03T00:00:00"/>
    <s v="000002"/>
    <s v="000057"/>
    <s v="005"/>
    <s v="01"/>
    <s v="30041900000133"/>
    <s v="TRIPAS SALG OVINOS CAL 22/24 FIOS CURTOS E MEDIOS I E II"/>
    <n v="0"/>
    <n v="100"/>
    <n v="0"/>
    <n v="100"/>
    <n v="0"/>
    <n v="0"/>
    <n v="0"/>
    <n v="33"/>
    <s v="01-OP GERADA"/>
    <n v="0"/>
    <n v="3300"/>
    <d v="2017-02-03T00:00:00"/>
  </r>
  <r>
    <x v="0"/>
    <x v="2"/>
    <x v="2"/>
    <x v="0"/>
    <x v="0"/>
    <s v="011819"/>
    <n v="864"/>
    <s v="01"/>
    <s v="FRIGORIFICO ALVORADA EIRELI"/>
    <d v="2017-02-03T00:00:00"/>
    <s v="000285"/>
    <s v="000027"/>
    <s v="005"/>
    <s v="02"/>
    <s v="30080041221010"/>
    <s v="COMPACTO LINGUICA CALABRESA 3301"/>
    <n v="0"/>
    <n v="510"/>
    <n v="0"/>
    <n v="510"/>
    <n v="0"/>
    <n v="0"/>
    <n v="0"/>
    <n v="16.07"/>
    <s v="-"/>
    <n v="0"/>
    <n v="8195.7000000000007"/>
    <d v="2017-02-14T00:00:00"/>
  </r>
  <r>
    <x v="0"/>
    <x v="2"/>
    <x v="2"/>
    <x v="0"/>
    <x v="0"/>
    <s v="011821"/>
    <n v="551"/>
    <s v="02"/>
    <s v="SEARA ALIMENTOS LTDA"/>
    <d v="2017-02-03T00:00:00"/>
    <s v="000396"/>
    <s v="000026"/>
    <s v="030"/>
    <s v="02"/>
    <s v="30080062551001"/>
    <s v="COND. PREP. SALSICHA 4459 - 327512"/>
    <n v="-5400"/>
    <n v="500"/>
    <n v="0"/>
    <n v="500"/>
    <n v="0"/>
    <n v="0"/>
    <n v="0"/>
    <n v="9.98"/>
    <s v="-"/>
    <n v="0"/>
    <n v="4991.3999999999996"/>
    <d v="2017-02-08T00:00:00"/>
  </r>
  <r>
    <x v="0"/>
    <x v="2"/>
    <x v="2"/>
    <x v="0"/>
    <x v="0"/>
    <s v="011822"/>
    <n v="1130"/>
    <s v="01"/>
    <s v="CARDEAL IND E COM DE ALIMENTO LTDA"/>
    <d v="2017-02-03T00:00:00"/>
    <s v="000001"/>
    <s v="000025"/>
    <s v="009"/>
    <s v="01"/>
    <s v="30080040441002"/>
    <s v="COMPACTO BACON 1548  //2629"/>
    <n v="-1.7"/>
    <n v="60"/>
    <n v="0"/>
    <n v="60"/>
    <n v="0"/>
    <n v="0"/>
    <n v="0"/>
    <n v="9.52"/>
    <s v="-"/>
    <n v="0"/>
    <n v="571.20000000000005"/>
    <d v="2017-03-01T00:00:00"/>
  </r>
  <r>
    <x v="0"/>
    <x v="3"/>
    <x v="2"/>
    <x v="0"/>
    <x v="0"/>
    <s v="011822"/>
    <n v="1130"/>
    <s v="01"/>
    <s v="CARDEAL IND E COM DE ALIMENTO LTDA"/>
    <d v="2017-02-03T00:00:00"/>
    <s v="000001"/>
    <s v="000025"/>
    <s v="009"/>
    <s v="02"/>
    <s v="30080091822001"/>
    <s v="CORANTE III 480 TN   //3607"/>
    <n v="-200"/>
    <n v="100"/>
    <n v="0"/>
    <n v="100"/>
    <n v="0"/>
    <n v="0"/>
    <n v="0"/>
    <n v="8.4"/>
    <s v="-"/>
    <n v="0"/>
    <n v="840"/>
    <d v="2017-03-01T00:00:00"/>
  </r>
  <r>
    <x v="0"/>
    <x v="2"/>
    <x v="2"/>
    <x v="0"/>
    <x v="0"/>
    <s v="011822"/>
    <n v="1130"/>
    <s v="01"/>
    <s v="CARDEAL IND E COM DE ALIMENTO LTDA"/>
    <d v="2017-02-03T00:00:00"/>
    <s v="000001"/>
    <s v="000025"/>
    <s v="009"/>
    <s v="03"/>
    <s v="30080142621001"/>
    <s v="SUPER RENDIMENTO MULTICURA E //2249"/>
    <n v="-180"/>
    <n v="90"/>
    <n v="0"/>
    <n v="90"/>
    <n v="0"/>
    <n v="0"/>
    <n v="0"/>
    <n v="5.75"/>
    <s v="-"/>
    <n v="0"/>
    <n v="517.5"/>
    <d v="2017-03-01T00:00:00"/>
  </r>
  <r>
    <x v="1"/>
    <x v="5"/>
    <x v="4"/>
    <x v="0"/>
    <x v="0"/>
    <s v="005159"/>
    <n v="873"/>
    <s v="01"/>
    <s v="FIAMMA INDUSTRIA E COMERCIO DE ALIMENTOS"/>
    <d v="2016-09-27T00:00:00"/>
    <s v="000003"/>
    <s v="000031"/>
    <s v="009"/>
    <s v="01"/>
    <s v="30010304230300"/>
    <s v="TRIPA TOR BOV SALG 40/43 30MT"/>
    <n v="0"/>
    <n v="11040"/>
    <n v="0"/>
    <n v="11040"/>
    <n v="0"/>
    <n v="0"/>
    <n v="0"/>
    <n v="10.8"/>
    <s v="-"/>
    <n v="0"/>
    <n v="119232"/>
    <d v="2016-11-01T00:00:00"/>
  </r>
  <r>
    <x v="1"/>
    <x v="5"/>
    <x v="4"/>
    <x v="0"/>
    <x v="0"/>
    <s v="005717"/>
    <n v="155"/>
    <s v="01"/>
    <s v="FIPEL - FRIGORIFICO INDUSTRIAL PERNAMBUC"/>
    <d v="2016-10-31T00:00:00"/>
    <s v="000183"/>
    <s v="000056"/>
    <s v="009"/>
    <s v="02"/>
    <s v="30010202020700"/>
    <s v="TRIPA TOR BOV SALG SANF 35/38 90MT"/>
    <n v="0"/>
    <n v="880"/>
    <n v="0"/>
    <n v="880"/>
    <n v="0"/>
    <n v="0"/>
    <n v="0"/>
    <n v="27"/>
    <s v="-"/>
    <n v="0"/>
    <n v="23760"/>
    <d v="2016-11-07T00:00:00"/>
  </r>
  <r>
    <x v="1"/>
    <x v="6"/>
    <x v="4"/>
    <x v="0"/>
    <x v="1"/>
    <s v="005759"/>
    <n v="1624"/>
    <s v="01"/>
    <s v="DCW CASING LLC"/>
    <d v="2016-11-03T00:00:00"/>
    <s v=""/>
    <s v=""/>
    <s v="020"/>
    <s v="01"/>
    <s v="30010204010604"/>
    <s v="TRIPA TORTA 1º CORTE SALG SANF 40/43 I 50MT 3M/+"/>
    <n v="2530"/>
    <n v="1150"/>
    <n v="0"/>
    <n v="1150"/>
    <n v="0"/>
    <n v="0"/>
    <n v="0"/>
    <n v="28.56"/>
    <s v="-"/>
    <n v="0"/>
    <n v="32846.339999999997"/>
    <d v="2017-02-28T00:00:00"/>
  </r>
  <r>
    <x v="1"/>
    <x v="6"/>
    <x v="4"/>
    <x v="0"/>
    <x v="1"/>
    <s v="005759"/>
    <n v="1624"/>
    <s v="01"/>
    <s v="DCW CASING LLC"/>
    <d v="2016-11-03T00:00:00"/>
    <s v=""/>
    <s v=""/>
    <s v="020"/>
    <s v="02"/>
    <s v="30010205010604"/>
    <s v="TRIPA TORTA 1º CORTE SALG SANF 43/46 I 50MT 3M/+"/>
    <n v="1320"/>
    <n v="880"/>
    <n v="0"/>
    <n v="880"/>
    <n v="0"/>
    <n v="0"/>
    <n v="0"/>
    <n v="69.75"/>
    <s v="-"/>
    <n v="0"/>
    <n v="61386.41"/>
    <d v="2017-02-28T00:00:00"/>
  </r>
  <r>
    <x v="1"/>
    <x v="5"/>
    <x v="4"/>
    <x v="0"/>
    <x v="1"/>
    <s v="005759"/>
    <n v="1624"/>
    <s v="01"/>
    <s v="DCW CASING LLC"/>
    <d v="2016-11-03T00:00:00"/>
    <s v=""/>
    <s v=""/>
    <s v="020"/>
    <s v="03"/>
    <s v="30010914001218"/>
    <s v="TRIPA DIREITA SALG PEDACO EXP 60/65 50CM SAL FINO C/ALCA"/>
    <n v="0"/>
    <n v="550"/>
    <n v="0"/>
    <n v="550"/>
    <n v="0"/>
    <n v="0"/>
    <n v="0"/>
    <n v="145.38999999999999"/>
    <s v="-"/>
    <n v="0"/>
    <n v="79967.25"/>
    <d v="2017-02-28T00:00:00"/>
  </r>
  <r>
    <x v="1"/>
    <x v="6"/>
    <x v="4"/>
    <x v="0"/>
    <x v="1"/>
    <s v="005760"/>
    <n v="1624"/>
    <s v="01"/>
    <s v="DCW CASING LLC"/>
    <d v="2016-11-03T00:00:00"/>
    <s v=""/>
    <s v=""/>
    <s v="020"/>
    <s v="01"/>
    <s v="30010204010604"/>
    <s v="TRIPA TORTA 1º CORTE SALG SANF 40/43 I 50MT 3M/+"/>
    <n v="1380"/>
    <n v="1150"/>
    <n v="0"/>
    <n v="1150"/>
    <n v="0"/>
    <n v="0"/>
    <n v="0"/>
    <n v="28.56"/>
    <s v="-"/>
    <n v="0"/>
    <n v="32846.339999999997"/>
    <d v="2017-03-30T00:00:00"/>
  </r>
  <r>
    <x v="1"/>
    <x v="6"/>
    <x v="4"/>
    <x v="0"/>
    <x v="1"/>
    <s v="005760"/>
    <n v="1624"/>
    <s v="01"/>
    <s v="DCW CASING LLC"/>
    <d v="2016-11-03T00:00:00"/>
    <s v=""/>
    <s v=""/>
    <s v="020"/>
    <s v="02"/>
    <s v="30010205010604"/>
    <s v="TRIPA TORTA 1º CORTE SALG SANF 43/46 I 50MT 3M/+"/>
    <n v="440"/>
    <n v="880"/>
    <n v="0"/>
    <n v="880"/>
    <n v="0"/>
    <n v="0"/>
    <n v="0"/>
    <n v="69.75"/>
    <s v="-"/>
    <n v="0"/>
    <n v="61386.41"/>
    <d v="2017-03-30T00:00:00"/>
  </r>
  <r>
    <x v="1"/>
    <x v="5"/>
    <x v="4"/>
    <x v="0"/>
    <x v="1"/>
    <s v="005760"/>
    <n v="1624"/>
    <s v="01"/>
    <s v="DCW CASING LLC"/>
    <d v="2016-11-03T00:00:00"/>
    <s v=""/>
    <s v=""/>
    <s v="020"/>
    <s v="03"/>
    <s v="30010914001218"/>
    <s v="TRIPA DIREITA SALG PEDACO EXP 60/65 50CM SAL FINO C/ALCA"/>
    <n v="-550"/>
    <n v="550"/>
    <n v="0"/>
    <n v="550"/>
    <n v="0"/>
    <n v="0"/>
    <n v="0"/>
    <n v="145.38999999999999"/>
    <s v="-"/>
    <n v="0"/>
    <n v="79967.25"/>
    <d v="2017-03-30T00:00:00"/>
  </r>
  <r>
    <x v="1"/>
    <x v="6"/>
    <x v="4"/>
    <x v="0"/>
    <x v="1"/>
    <s v="005761"/>
    <n v="1624"/>
    <s v="01"/>
    <s v="DCW CASING LLC"/>
    <d v="2016-11-03T00:00:00"/>
    <s v=""/>
    <s v=""/>
    <s v="020"/>
    <s v="01"/>
    <s v="30010204010604"/>
    <s v="TRIPA TORTA 1º CORTE SALG SANF 40/43 I 50MT 3M/+"/>
    <n v="230"/>
    <n v="1150"/>
    <n v="0"/>
    <n v="1150"/>
    <n v="0"/>
    <n v="0"/>
    <n v="0"/>
    <n v="28.56"/>
    <s v="-"/>
    <n v="0"/>
    <n v="32846.339999999997"/>
    <d v="2017-04-30T00:00:00"/>
  </r>
  <r>
    <x v="1"/>
    <x v="6"/>
    <x v="4"/>
    <x v="0"/>
    <x v="1"/>
    <s v="005761"/>
    <n v="1624"/>
    <s v="01"/>
    <s v="DCW CASING LLC"/>
    <d v="2016-11-03T00:00:00"/>
    <s v=""/>
    <s v=""/>
    <s v="020"/>
    <s v="02"/>
    <s v="30010205010604"/>
    <s v="TRIPA TORTA 1º CORTE SALG SANF 43/46 I 50MT 3M/+"/>
    <n v="-440"/>
    <n v="880"/>
    <n v="0"/>
    <n v="880"/>
    <n v="0"/>
    <n v="0"/>
    <n v="0"/>
    <n v="69.75"/>
    <s v="-"/>
    <n v="0"/>
    <n v="61386.41"/>
    <d v="2017-04-30T00:00:00"/>
  </r>
  <r>
    <x v="1"/>
    <x v="5"/>
    <x v="4"/>
    <x v="0"/>
    <x v="1"/>
    <s v="005761"/>
    <n v="1624"/>
    <s v="01"/>
    <s v="DCW CASING LLC"/>
    <d v="2016-11-03T00:00:00"/>
    <s v=""/>
    <s v=""/>
    <s v="020"/>
    <s v="03"/>
    <s v="30010914001218"/>
    <s v="TRIPA DIREITA SALG PEDACO EXP 60/65 50CM SAL FINO C/ALCA"/>
    <n v="-1100"/>
    <n v="550"/>
    <n v="0"/>
    <n v="550"/>
    <n v="0"/>
    <n v="0"/>
    <n v="0"/>
    <n v="145.38999999999999"/>
    <s v="-"/>
    <n v="0"/>
    <n v="79967.25"/>
    <d v="2017-04-30T00:00:00"/>
  </r>
  <r>
    <x v="1"/>
    <x v="5"/>
    <x v="4"/>
    <x v="0"/>
    <x v="0"/>
    <s v="005871"/>
    <n v="155"/>
    <s v="01"/>
    <s v="FIPEL - FRIGORIFICO INDUSTRIAL PERNAMBUC"/>
    <d v="2016-11-08T00:00:00"/>
    <s v="000183"/>
    <s v="000056"/>
    <s v="009"/>
    <s v="02"/>
    <s v="30010202020700"/>
    <s v="TRIPA TOR BOV SALG SANF 35/38 90MT"/>
    <n v="-880"/>
    <n v="880"/>
    <n v="0"/>
    <n v="880"/>
    <n v="0"/>
    <n v="0"/>
    <n v="0"/>
    <n v="27"/>
    <s v="-"/>
    <n v="0"/>
    <n v="23760"/>
    <d v="2016-11-17T00:00:00"/>
  </r>
  <r>
    <x v="1"/>
    <x v="5"/>
    <x v="4"/>
    <x v="0"/>
    <x v="0"/>
    <s v="005991"/>
    <n v="155"/>
    <s v="01"/>
    <s v="FIPEL - FRIGORIFICO INDUSTRIAL PERNAMBUC"/>
    <d v="2016-11-17T00:00:00"/>
    <s v="000183"/>
    <s v="000056"/>
    <s v="009"/>
    <s v="02"/>
    <s v="30010202020700"/>
    <s v="TRIPA TOR BOV SALG SANF 35/38 90MT"/>
    <n v="-1760"/>
    <n v="1360"/>
    <n v="0"/>
    <n v="1360"/>
    <n v="0"/>
    <n v="0"/>
    <n v="0"/>
    <n v="27"/>
    <s v="-"/>
    <n v="0"/>
    <n v="36720"/>
    <d v="2016-11-30T00:00:00"/>
  </r>
  <r>
    <x v="1"/>
    <x v="5"/>
    <x v="4"/>
    <x v="0"/>
    <x v="0"/>
    <s v="006043"/>
    <n v="155"/>
    <s v="01"/>
    <s v="FIPEL - FRIGORIFICO INDUSTRIAL PERNAMBUC"/>
    <d v="2016-11-21T00:00:00"/>
    <s v="000183"/>
    <s v="000056"/>
    <s v="009"/>
    <s v="02"/>
    <s v="30010202020700"/>
    <s v="TRIPA TOR BOV  SALG SANF 35/38 90MT"/>
    <n v="-3120"/>
    <n v="1320"/>
    <n v="0"/>
    <n v="1320"/>
    <n v="0"/>
    <n v="0"/>
    <n v="0"/>
    <n v="27"/>
    <s v="-"/>
    <n v="0"/>
    <n v="35640"/>
    <d v="2016-12-07T00:00:00"/>
  </r>
  <r>
    <x v="1"/>
    <x v="5"/>
    <x v="4"/>
    <x v="0"/>
    <x v="0"/>
    <s v="006361"/>
    <n v="649"/>
    <s v="06"/>
    <s v="COOPERATIVA CENTRAL AURORA ALIMENTOS"/>
    <d v="2016-12-09T00:00:00"/>
    <s v="000001"/>
    <s v="000049"/>
    <s v="017"/>
    <s v="01"/>
    <s v="30010109020700"/>
    <s v="TRIPA TOR BOV SALG 38/42 90MT"/>
    <n v="0"/>
    <n v="2040"/>
    <n v="0"/>
    <n v="2040"/>
    <n v="0"/>
    <n v="0"/>
    <n v="0"/>
    <n v="37.380000000000003"/>
    <s v="-"/>
    <n v="0"/>
    <n v="76245"/>
    <d v="2017-01-27T00:00:00"/>
  </r>
  <r>
    <x v="1"/>
    <x v="5"/>
    <x v="4"/>
    <x v="0"/>
    <x v="0"/>
    <s v="006362"/>
    <n v="649"/>
    <s v="06"/>
    <s v="COOPERATIVA CENTRAL AURORA ALIMENTOS"/>
    <d v="2016-12-09T00:00:00"/>
    <s v="000001"/>
    <s v="000049"/>
    <s v="017"/>
    <s v="01"/>
    <s v="30010109020700"/>
    <s v="TRIPA TOR BOV SALG 38/42 90MT"/>
    <n v="-2040"/>
    <n v="2040"/>
    <n v="0"/>
    <n v="2040"/>
    <n v="0"/>
    <n v="0"/>
    <n v="0"/>
    <n v="37.380000000000003"/>
    <s v="-"/>
    <n v="0"/>
    <n v="76245"/>
    <d v="2017-02-20T00:00:00"/>
  </r>
  <r>
    <x v="1"/>
    <x v="5"/>
    <x v="4"/>
    <x v="0"/>
    <x v="1"/>
    <s v="006366"/>
    <n v="72"/>
    <s v="01"/>
    <s v="CASING CORPORATION (PVT) LTD."/>
    <d v="2016-12-12T00:00:00"/>
    <s v=""/>
    <s v=""/>
    <s v="089"/>
    <s v="01"/>
    <s v="30010301190300"/>
    <s v="TRIPA TOR BOV 2º CORTE SALG 34/36 DM I 30MT"/>
    <n v="960"/>
    <n v="480"/>
    <n v="0"/>
    <n v="480"/>
    <n v="0"/>
    <n v="0"/>
    <n v="0"/>
    <n v="4.6399999999999997"/>
    <s v="-"/>
    <n v="0"/>
    <n v="2231.79"/>
    <d v="2017-02-28T00:00:00"/>
  </r>
  <r>
    <x v="1"/>
    <x v="5"/>
    <x v="4"/>
    <x v="0"/>
    <x v="1"/>
    <s v="006366"/>
    <n v="72"/>
    <s v="01"/>
    <s v="CASING CORPORATION (PVT) LTD."/>
    <d v="2016-12-12T00:00:00"/>
    <s v=""/>
    <s v=""/>
    <s v="089"/>
    <s v="03"/>
    <s v="30010301190300"/>
    <s v="TRIPA TOR BOV 2º CORTE SALG 34/36 DM I 30MT"/>
    <n v="480"/>
    <n v="480"/>
    <n v="0"/>
    <n v="480"/>
    <n v="0"/>
    <n v="0"/>
    <n v="0"/>
    <n v="4.47"/>
    <s v="-"/>
    <n v="0"/>
    <n v="2145.96"/>
    <d v="2017-02-28T00:00:00"/>
  </r>
  <r>
    <x v="1"/>
    <x v="5"/>
    <x v="4"/>
    <x v="0"/>
    <x v="1"/>
    <s v="006366"/>
    <n v="72"/>
    <s v="01"/>
    <s v="CASING CORPORATION (PVT) LTD."/>
    <d v="2016-12-12T00:00:00"/>
    <s v=""/>
    <s v=""/>
    <s v="089"/>
    <s v="04"/>
    <s v="30010104030400"/>
    <s v="TRIPA TOR BOV 1ºCORTE SALG 34/36 AB 30MT"/>
    <n v="520"/>
    <n v="520"/>
    <n v="0"/>
    <n v="520"/>
    <n v="0"/>
    <n v="0"/>
    <n v="0"/>
    <n v="4.75"/>
    <s v="-"/>
    <n v="0"/>
    <n v="2473.5700000000002"/>
    <d v="2017-02-28T00:00:00"/>
  </r>
  <r>
    <x v="1"/>
    <x v="5"/>
    <x v="4"/>
    <x v="0"/>
    <x v="1"/>
    <s v="006366"/>
    <n v="72"/>
    <s v="01"/>
    <s v="CASING CORPORATION (PVT) LTD."/>
    <d v="2016-12-12T00:00:00"/>
    <s v=""/>
    <s v=""/>
    <s v="089"/>
    <s v="05"/>
    <s v="30010104030700"/>
    <s v="TRIPA TOR BOV 1ºCORTE SALG 34/36 AB 90MT"/>
    <n v="345"/>
    <n v="510"/>
    <n v="0"/>
    <n v="510"/>
    <n v="0"/>
    <n v="0"/>
    <n v="0"/>
    <n v="14.3"/>
    <s v="-"/>
    <n v="0"/>
    <n v="7296.26"/>
    <d v="2017-02-28T00:00:00"/>
  </r>
  <r>
    <x v="1"/>
    <x v="5"/>
    <x v="4"/>
    <x v="0"/>
    <x v="1"/>
    <s v="006366"/>
    <n v="72"/>
    <s v="01"/>
    <s v="CASING CORPORATION (PVT) LTD."/>
    <d v="2016-12-12T00:00:00"/>
    <s v=""/>
    <s v=""/>
    <s v="089"/>
    <s v="06"/>
    <s v="30010302190300"/>
    <s v="TRIPA TOR BOV 2º CORTE SALG 36/38 DM I 30MT"/>
    <n v="0"/>
    <n v="1440"/>
    <n v="0"/>
    <n v="1440"/>
    <n v="0"/>
    <n v="0"/>
    <n v="0"/>
    <n v="5"/>
    <s v="-"/>
    <n v="0"/>
    <n v="7210.42"/>
    <d v="2017-02-28T00:00:00"/>
  </r>
  <r>
    <x v="1"/>
    <x v="5"/>
    <x v="4"/>
    <x v="0"/>
    <x v="1"/>
    <s v="006366"/>
    <n v="72"/>
    <s v="01"/>
    <s v="CASING CORPORATION (PVT) LTD."/>
    <d v="2016-12-12T00:00:00"/>
    <s v=""/>
    <s v=""/>
    <s v="089"/>
    <s v="07"/>
    <s v="30010303190300"/>
    <s v="TRIPA TOR BOV 2º CORTE SALG 38/40 DM I 30MT"/>
    <n v="1540"/>
    <n v="3080"/>
    <n v="0"/>
    <n v="3080"/>
    <n v="0"/>
    <n v="0"/>
    <n v="0"/>
    <n v="6.08"/>
    <s v="-"/>
    <n v="0"/>
    <n v="18727.07"/>
    <d v="2017-02-28T00:00:00"/>
  </r>
  <r>
    <x v="1"/>
    <x v="5"/>
    <x v="4"/>
    <x v="0"/>
    <x v="1"/>
    <s v="006366"/>
    <n v="72"/>
    <s v="01"/>
    <s v="CASING CORPORATION (PVT) LTD."/>
    <d v="2016-12-12T00:00:00"/>
    <s v=""/>
    <s v=""/>
    <s v="089"/>
    <s v="08"/>
    <s v="30010303190300"/>
    <s v="TRIPA TOR BOV 2º CORTE SALG 38/40 DM I 30MT"/>
    <n v="-1540"/>
    <n v="440"/>
    <n v="0"/>
    <n v="440"/>
    <n v="0"/>
    <n v="0"/>
    <n v="0"/>
    <n v="6.5"/>
    <s v="-"/>
    <n v="0"/>
    <n v="2864.14"/>
    <d v="2017-02-28T00:00:00"/>
  </r>
  <r>
    <x v="1"/>
    <x v="5"/>
    <x v="4"/>
    <x v="0"/>
    <x v="1"/>
    <s v="006366"/>
    <n v="72"/>
    <s v="01"/>
    <s v="CASING CORPORATION (PVT) LTD."/>
    <d v="2016-12-12T00:00:00"/>
    <s v=""/>
    <s v=""/>
    <s v="089"/>
    <s v="09"/>
    <s v="30010304190300"/>
    <s v="TRIPA TOR BOV 2º CORTE SALG 40/43 DM I 30MT"/>
    <n v="1890"/>
    <n v="1980"/>
    <n v="0"/>
    <n v="1980"/>
    <n v="0"/>
    <n v="0"/>
    <n v="0"/>
    <n v="10.37"/>
    <s v="-"/>
    <n v="0"/>
    <n v="20536.830000000002"/>
    <d v="2017-02-28T00:00:00"/>
  </r>
  <r>
    <x v="1"/>
    <x v="5"/>
    <x v="4"/>
    <x v="0"/>
    <x v="1"/>
    <s v="006366"/>
    <n v="72"/>
    <s v="01"/>
    <s v="CASING CORPORATION (PVT) LTD."/>
    <d v="2016-12-12T00:00:00"/>
    <s v=""/>
    <s v=""/>
    <s v="089"/>
    <s v="10"/>
    <s v="30010305190300"/>
    <s v="TRIPA TOR BOV 2º CORTE SALG 43/46 DM I 30MT"/>
    <n v="810"/>
    <n v="1050"/>
    <n v="0"/>
    <n v="1050"/>
    <n v="0"/>
    <n v="0"/>
    <n v="0"/>
    <n v="11.08"/>
    <s v="-"/>
    <n v="0"/>
    <n v="11641.83"/>
    <d v="2017-02-28T00:00:00"/>
  </r>
  <r>
    <x v="1"/>
    <x v="5"/>
    <x v="4"/>
    <x v="0"/>
    <x v="1"/>
    <s v="006366"/>
    <n v="72"/>
    <s v="01"/>
    <s v="CASING CORPORATION (PVT) LTD."/>
    <d v="2016-12-12T00:00:00"/>
    <s v=""/>
    <s v=""/>
    <s v="089"/>
    <s v="11"/>
    <s v="30010306190300"/>
    <s v="TRIPA TOR BOV 2º CORTE SALG 46/+ DM I 30MT"/>
    <n v="0"/>
    <n v="190"/>
    <n v="0"/>
    <n v="190"/>
    <n v="0"/>
    <n v="0"/>
    <n v="0"/>
    <n v="10.9"/>
    <s v="-"/>
    <n v="0"/>
    <n v="2072.63"/>
    <d v="2017-02-28T00:00:00"/>
  </r>
  <r>
    <x v="1"/>
    <x v="5"/>
    <x v="4"/>
    <x v="0"/>
    <x v="1"/>
    <s v="006366"/>
    <n v="72"/>
    <s v="01"/>
    <s v="CASING CORPORATION (PVT) LTD."/>
    <d v="2016-12-12T00:00:00"/>
    <s v=""/>
    <s v=""/>
    <s v="089"/>
    <s v="12"/>
    <s v="30010306190300"/>
    <s v="TRIPA TOR BOV 2º CORTE SALG 46/+ DM I 30MT"/>
    <n v="-190"/>
    <n v="760"/>
    <n v="0"/>
    <n v="760"/>
    <n v="0"/>
    <n v="0"/>
    <n v="0"/>
    <n v="11.44"/>
    <s v="-"/>
    <n v="0"/>
    <n v="8698.2900000000009"/>
    <d v="2017-02-28T00:00:00"/>
  </r>
  <r>
    <x v="1"/>
    <x v="5"/>
    <x v="4"/>
    <x v="0"/>
    <x v="1"/>
    <s v="006366"/>
    <n v="72"/>
    <s v="01"/>
    <s v="CASING CORPORATION (PVT) LTD."/>
    <d v="2016-12-12T00:00:00"/>
    <s v=""/>
    <s v=""/>
    <s v="089"/>
    <s v="13"/>
    <s v="30010105010600"/>
    <s v="TRIPA TOR BOV 1ºCORTE SALG 36/38 I 50MT"/>
    <n v="450"/>
    <n v="525"/>
    <n v="0"/>
    <n v="525"/>
    <n v="0"/>
    <n v="0"/>
    <n v="0"/>
    <n v="19.88"/>
    <s v="-"/>
    <n v="0"/>
    <n v="10440.09"/>
    <d v="2017-02-28T00:00:00"/>
  </r>
  <r>
    <x v="1"/>
    <x v="5"/>
    <x v="4"/>
    <x v="0"/>
    <x v="1"/>
    <s v="006366"/>
    <n v="72"/>
    <s v="01"/>
    <s v="CASING CORPORATION (PVT) LTD."/>
    <d v="2016-12-12T00:00:00"/>
    <s v=""/>
    <s v=""/>
    <s v="089"/>
    <s v="14"/>
    <s v="30010109010600"/>
    <s v="TRIPA TOR BOV 1ºCORTE SALG 40/43 I 50MT"/>
    <n v="1040"/>
    <n v="620"/>
    <n v="0"/>
    <n v="620"/>
    <n v="0"/>
    <n v="0"/>
    <n v="0"/>
    <n v="21.81"/>
    <s v="-"/>
    <n v="0"/>
    <n v="13526.7"/>
    <d v="2017-02-28T00:00:00"/>
  </r>
  <r>
    <x v="1"/>
    <x v="5"/>
    <x v="4"/>
    <x v="0"/>
    <x v="1"/>
    <s v="006366"/>
    <n v="72"/>
    <s v="01"/>
    <s v="CASING CORPORATION (PVT) LTD."/>
    <d v="2016-12-12T00:00:00"/>
    <s v=""/>
    <s v=""/>
    <s v="089"/>
    <s v="15"/>
    <s v="30010112010600"/>
    <s v="TRIPA TOR BOV 1ºCORTE SALG 43/46 I 50MT"/>
    <n v="370"/>
    <n v="280"/>
    <n v="0"/>
    <n v="280"/>
    <n v="0"/>
    <n v="0"/>
    <n v="0"/>
    <n v="57.61"/>
    <s v="-"/>
    <n v="0"/>
    <n v="16133.32"/>
    <d v="2017-02-28T00:00:00"/>
  </r>
  <r>
    <x v="1"/>
    <x v="5"/>
    <x v="4"/>
    <x v="0"/>
    <x v="1"/>
    <s v="006366"/>
    <n v="72"/>
    <s v="01"/>
    <s v="CASING CORPORATION (PVT) LTD."/>
    <d v="2016-12-12T00:00:00"/>
    <s v=""/>
    <s v=""/>
    <s v="089"/>
    <s v="16"/>
    <s v="30010114010600"/>
    <s v="TRIPA TOR BOV 1ºCORTE SALG 46/+ I 50MT"/>
    <n v="120"/>
    <n v="120"/>
    <n v="0"/>
    <n v="120"/>
    <n v="0"/>
    <n v="0"/>
    <n v="0"/>
    <n v="60.58"/>
    <s v="-"/>
    <n v="0"/>
    <n v="7270.51"/>
    <d v="2017-02-28T00:00:00"/>
  </r>
  <r>
    <x v="1"/>
    <x v="5"/>
    <x v="4"/>
    <x v="0"/>
    <x v="1"/>
    <s v="006366"/>
    <n v="72"/>
    <s v="01"/>
    <s v="CASING CORPORATION (PVT) LTD."/>
    <d v="2016-12-12T00:00:00"/>
    <s v=""/>
    <s v=""/>
    <s v="089"/>
    <s v="17"/>
    <s v="30010802030400"/>
    <s v="TRIPA DIR BOV SALG 45/50 AB 9+9MT"/>
    <n v="920"/>
    <n v="1150"/>
    <n v="0"/>
    <n v="1150"/>
    <n v="0"/>
    <n v="0"/>
    <n v="0"/>
    <n v="11.44"/>
    <s v="-"/>
    <n v="0"/>
    <n v="13161.88"/>
    <d v="2017-02-28T00:00:00"/>
  </r>
  <r>
    <x v="1"/>
    <x v="5"/>
    <x v="4"/>
    <x v="0"/>
    <x v="1"/>
    <s v="006366"/>
    <n v="72"/>
    <s v="01"/>
    <s v="CASING CORPORATION (PVT) LTD."/>
    <d v="2016-12-12T00:00:00"/>
    <s v=""/>
    <s v=""/>
    <s v="089"/>
    <s v="18"/>
    <s v="30010803030400"/>
    <s v="TRIPA DIR BOV SALG 50/55 AB 9+9MT"/>
    <n v="1680"/>
    <n v="1470"/>
    <n v="0"/>
    <n v="1470"/>
    <n v="0"/>
    <n v="0"/>
    <n v="0"/>
    <n v="12.87"/>
    <s v="-"/>
    <n v="0"/>
    <n v="18927.36"/>
    <d v="2017-02-28T00:00:00"/>
  </r>
  <r>
    <x v="1"/>
    <x v="5"/>
    <x v="4"/>
    <x v="0"/>
    <x v="1"/>
    <s v="006366"/>
    <n v="72"/>
    <s v="01"/>
    <s v="CASING CORPORATION (PVT) LTD."/>
    <d v="2016-12-12T00:00:00"/>
    <s v=""/>
    <s v=""/>
    <s v="089"/>
    <s v="19"/>
    <s v="30010805030400"/>
    <s v="TRIPA DIR BOV SALG 55/60 AB 9+9MT"/>
    <n v="950"/>
    <n v="950"/>
    <n v="0"/>
    <n v="950"/>
    <n v="0"/>
    <n v="0"/>
    <n v="0"/>
    <n v="20.38"/>
    <s v="-"/>
    <n v="0"/>
    <n v="19367.28"/>
    <d v="2017-02-28T00:00:00"/>
  </r>
  <r>
    <x v="1"/>
    <x v="0"/>
    <x v="0"/>
    <x v="0"/>
    <x v="0"/>
    <s v="006407"/>
    <n v="653"/>
    <s v="01"/>
    <s v="PAMPLONA ALIMENTOS S/A"/>
    <d v="2016-12-14T00:00:00"/>
    <s v="001154"/>
    <s v="000035"/>
    <s v="009"/>
    <s v="01"/>
    <s v="30062217010000"/>
    <s v="COLAGENO NAO COMESTIVEL CAL 80 FIBRAN"/>
    <n v="38300"/>
    <n v="8000"/>
    <n v="0"/>
    <n v="8000"/>
    <n v="0"/>
    <n v="0"/>
    <n v="0"/>
    <n v="1.1200000000000001"/>
    <s v="-"/>
    <n v="0"/>
    <n v="8920"/>
    <d v="2017-02-12T00:00:00"/>
  </r>
  <r>
    <x v="1"/>
    <x v="5"/>
    <x v="4"/>
    <x v="0"/>
    <x v="0"/>
    <s v="006409"/>
    <n v="649"/>
    <s v="01"/>
    <s v="COOPERATIVA CENTRAL AURORA ALIMENTOS"/>
    <d v="2016-12-14T00:00:00"/>
    <s v="000001"/>
    <s v="000049"/>
    <s v="017"/>
    <s v="01"/>
    <s v="30010109030700"/>
    <s v="TRIPA TOR BOV SALG 38/42 90MT"/>
    <n v="0"/>
    <n v="1120"/>
    <n v="0"/>
    <n v="1120"/>
    <n v="0"/>
    <n v="0"/>
    <n v="0"/>
    <n v="37.380000000000003"/>
    <s v="-"/>
    <n v="0"/>
    <n v="41860"/>
    <d v="2017-01-11T00:00:00"/>
  </r>
  <r>
    <x v="1"/>
    <x v="5"/>
    <x v="4"/>
    <x v="0"/>
    <x v="0"/>
    <s v="006410"/>
    <n v="649"/>
    <s v="01"/>
    <s v="COOPERATIVA CENTRAL AURORA ALIMENTOS"/>
    <d v="2016-12-14T00:00:00"/>
    <s v="000001"/>
    <s v="000049"/>
    <s v="017"/>
    <s v="01"/>
    <s v="30010109030700"/>
    <s v="TRIPA TOR BOV SALG 38/42 90MT"/>
    <n v="-1120"/>
    <n v="1120"/>
    <n v="0"/>
    <n v="1120"/>
    <n v="0"/>
    <n v="0"/>
    <n v="0"/>
    <n v="37.380000000000003"/>
    <s v="-"/>
    <n v="0"/>
    <n v="41860"/>
    <d v="2017-01-18T00:00:00"/>
  </r>
  <r>
    <x v="1"/>
    <x v="5"/>
    <x v="4"/>
    <x v="0"/>
    <x v="0"/>
    <s v="006411"/>
    <n v="649"/>
    <s v="01"/>
    <s v="COOPERATIVA CENTRAL AURORA ALIMENTOS"/>
    <d v="2016-12-14T00:00:00"/>
    <s v="000001"/>
    <s v="000049"/>
    <s v="017"/>
    <s v="01"/>
    <s v="30010109030700"/>
    <s v="TRIPA TOR BOV SALG 38/42 90MT"/>
    <n v="-2240"/>
    <n v="1120"/>
    <n v="0"/>
    <n v="1120"/>
    <n v="0"/>
    <n v="0"/>
    <n v="0"/>
    <n v="37.380000000000003"/>
    <s v="-"/>
    <n v="0"/>
    <n v="41860"/>
    <d v="2017-01-26T00:00:00"/>
  </r>
  <r>
    <x v="1"/>
    <x v="5"/>
    <x v="4"/>
    <x v="0"/>
    <x v="0"/>
    <s v="006473"/>
    <n v="248"/>
    <s v="01"/>
    <s v="NOTARO ALIMENTOS LTDA"/>
    <d v="2016-12-16T00:00:00"/>
    <s v="000183"/>
    <s v="000056"/>
    <s v="070"/>
    <s v="01"/>
    <s v="30010402220400"/>
    <s v="TRIPA TORTA SALG SANF 36/38 90MT"/>
    <n v="0"/>
    <n v="540"/>
    <n v="0"/>
    <n v="540"/>
    <n v="0"/>
    <n v="0"/>
    <n v="0"/>
    <n v="27"/>
    <s v="-"/>
    <n v="0"/>
    <n v="14580"/>
    <d v="2016-12-09T00:00:00"/>
  </r>
  <r>
    <x v="1"/>
    <x v="5"/>
    <x v="4"/>
    <x v="0"/>
    <x v="1"/>
    <s v="006493"/>
    <n v="90"/>
    <s v="01"/>
    <s v="FIRMA PRODUKCYJNO - HANDLOWA EXP./IMP."/>
    <d v="2016-12-19T00:00:00"/>
    <s v=""/>
    <s v=""/>
    <s v="020"/>
    <s v="01"/>
    <s v="30010112020400"/>
    <s v="TRIPA TOR BOV 1ºCORTE SALG 43/46 II 30MT"/>
    <n v="2520"/>
    <n v="5520"/>
    <n v="0"/>
    <n v="5520"/>
    <n v="0"/>
    <n v="0"/>
    <n v="0"/>
    <n v="11.94"/>
    <s v="-"/>
    <n v="0"/>
    <n v="65925.19"/>
    <d v="2017-02-28T00:00:00"/>
  </r>
  <r>
    <x v="1"/>
    <x v="5"/>
    <x v="4"/>
    <x v="0"/>
    <x v="1"/>
    <s v="006493"/>
    <n v="90"/>
    <s v="01"/>
    <s v="FIRMA PRODUKCYJNO - HANDLOWA EXP./IMP."/>
    <d v="2016-12-19T00:00:00"/>
    <s v=""/>
    <s v=""/>
    <s v="020"/>
    <s v="02"/>
    <s v="30010114020400"/>
    <s v="TRIPA TOR BOV 1ºCORTE SALG 46/+ II 30MT"/>
    <n v="1200"/>
    <n v="2880"/>
    <n v="0"/>
    <n v="2880"/>
    <n v="0"/>
    <n v="0"/>
    <n v="0"/>
    <n v="12.5"/>
    <s v="-"/>
    <n v="0"/>
    <n v="36019.15"/>
    <d v="2017-02-28T00:00:00"/>
  </r>
  <r>
    <x v="1"/>
    <x v="5"/>
    <x v="4"/>
    <x v="0"/>
    <x v="1"/>
    <s v="006493"/>
    <n v="90"/>
    <s v="01"/>
    <s v="FIRMA PRODUKCYJNO - HANDLOWA EXP./IMP."/>
    <d v="2016-12-19T00:00:00"/>
    <s v=""/>
    <s v=""/>
    <s v="020"/>
    <s v="03"/>
    <s v="30010803020400"/>
    <s v="TRIPA DIR BOV SALG 50/55 II 9+9MT"/>
    <n v="4200"/>
    <n v="4200"/>
    <n v="0"/>
    <n v="4200"/>
    <n v="0"/>
    <n v="0"/>
    <n v="0"/>
    <n v="11.97"/>
    <s v="-"/>
    <n v="0"/>
    <n v="50308.44"/>
    <d v="2017-02-28T00:00:00"/>
  </r>
  <r>
    <x v="1"/>
    <x v="5"/>
    <x v="4"/>
    <x v="0"/>
    <x v="1"/>
    <s v="006493"/>
    <n v="90"/>
    <s v="01"/>
    <s v="FIRMA PRODUKCYJNO - HANDLOWA EXP./IMP."/>
    <d v="2016-12-19T00:00:00"/>
    <s v=""/>
    <s v=""/>
    <s v="020"/>
    <s v="04"/>
    <s v="30012512010000"/>
    <s v="FUNDO BOV SALG 130/+ I"/>
    <n v="21600"/>
    <n v="21600"/>
    <n v="0"/>
    <n v="21600"/>
    <n v="0"/>
    <n v="0"/>
    <n v="0"/>
    <n v="2.11"/>
    <s v="-"/>
    <n v="0"/>
    <n v="45658.080000000002"/>
    <d v="2017-02-28T00:00:00"/>
  </r>
  <r>
    <x v="1"/>
    <x v="5"/>
    <x v="4"/>
    <x v="0"/>
    <x v="0"/>
    <s v="006648"/>
    <n v="193"/>
    <s v="01"/>
    <s v="INDUSTRIA ALIMENTICIA UNIAO DE ITAJU LTD"/>
    <d v="2017-01-05T00:00:00"/>
    <s v="000002"/>
    <s v="000041"/>
    <s v="011"/>
    <s v="01"/>
    <s v="30010205020700"/>
    <s v="TRIPA BOV SALG SANF 43/46 90MT"/>
    <n v="240"/>
    <n v="720"/>
    <n v="0"/>
    <n v="720"/>
    <n v="0"/>
    <n v="0"/>
    <n v="0"/>
    <n v="18"/>
    <s v="-"/>
    <n v="0"/>
    <n v="12960"/>
    <d v="2017-02-14T00:00:00"/>
  </r>
  <r>
    <x v="1"/>
    <x v="5"/>
    <x v="4"/>
    <x v="0"/>
    <x v="0"/>
    <s v="006718"/>
    <n v="35"/>
    <s v="01"/>
    <s v="PESEL PRODUTOS EMBUTIDOS SERTANEJO LTDA"/>
    <d v="2017-01-10T00:00:00"/>
    <s v="000702"/>
    <s v="000055"/>
    <s v="009"/>
    <s v="01"/>
    <s v="30010402220400"/>
    <s v="TRIPA TORTA SALG SANF 32/35 90MT"/>
    <n v="-540"/>
    <n v="80"/>
    <n v="0"/>
    <n v="80"/>
    <n v="0"/>
    <n v="0"/>
    <n v="0"/>
    <n v="35"/>
    <s v="-"/>
    <n v="0"/>
    <n v="2800"/>
    <d v="2017-02-07T00:00:00"/>
  </r>
  <r>
    <x v="1"/>
    <x v="5"/>
    <x v="4"/>
    <x v="0"/>
    <x v="0"/>
    <s v="006719"/>
    <n v="35"/>
    <s v="01"/>
    <s v="PESEL PRODUTOS EMBUTIDOS SERTANEJO LTDA"/>
    <d v="2017-01-10T00:00:00"/>
    <s v="000702"/>
    <s v="000055"/>
    <s v="009"/>
    <s v="01"/>
    <s v="30010402220400"/>
    <s v="TRIPA TORTA SALG SANF 32/35 90MT"/>
    <n v="-620"/>
    <n v="80"/>
    <n v="0"/>
    <n v="80"/>
    <n v="0"/>
    <n v="0"/>
    <n v="0"/>
    <n v="35"/>
    <s v="-"/>
    <n v="0"/>
    <n v="2800"/>
    <d v="2017-02-14T00:00:00"/>
  </r>
  <r>
    <x v="1"/>
    <x v="5"/>
    <x v="4"/>
    <x v="0"/>
    <x v="0"/>
    <s v="006720"/>
    <n v="35"/>
    <s v="01"/>
    <s v="PESEL PRODUTOS EMBUTIDOS SERTANEJO LTDA"/>
    <d v="2017-01-10T00:00:00"/>
    <s v="000702"/>
    <s v="000055"/>
    <s v="009"/>
    <s v="01"/>
    <s v="30010402220400"/>
    <s v="TRIPA TORTA SALG SANF 32/35 90MT"/>
    <n v="-700"/>
    <n v="80"/>
    <n v="0"/>
    <n v="80"/>
    <n v="0"/>
    <n v="0"/>
    <n v="0"/>
    <n v="35"/>
    <s v="-"/>
    <n v="0"/>
    <n v="2800"/>
    <d v="2017-02-21T00:00:00"/>
  </r>
  <r>
    <x v="1"/>
    <x v="5"/>
    <x v="4"/>
    <x v="0"/>
    <x v="0"/>
    <s v="006721"/>
    <n v="35"/>
    <s v="01"/>
    <s v="PESEL PRODUTOS EMBUTIDOS SERTANEJO LTDA"/>
    <d v="2017-01-10T00:00:00"/>
    <s v="000702"/>
    <s v="000055"/>
    <s v="009"/>
    <s v="01"/>
    <s v="30010402220400"/>
    <s v="TRIPA TORTA SALG SANF 32/35 90MT"/>
    <n v="-780"/>
    <n v="80"/>
    <n v="0"/>
    <n v="80"/>
    <n v="0"/>
    <n v="0"/>
    <n v="0"/>
    <n v="35"/>
    <s v="-"/>
    <n v="0"/>
    <n v="2800"/>
    <d v="2017-03-01T00:00:00"/>
  </r>
  <r>
    <x v="1"/>
    <x v="5"/>
    <x v="4"/>
    <x v="0"/>
    <x v="0"/>
    <s v="006765"/>
    <n v="860"/>
    <s v="01"/>
    <s v="BOCCHI ATACADO LTDA"/>
    <d v="2017-01-12T00:00:00"/>
    <s v="000243"/>
    <s v="000035"/>
    <s v="004"/>
    <s v="01"/>
    <s v="30010502230100"/>
    <s v="TRIPA TOR BOV SALG SEMI-SECA 10MT"/>
    <n v="6520"/>
    <n v="6000"/>
    <n v="0"/>
    <n v="6000"/>
    <n v="0"/>
    <n v="0"/>
    <n v="0"/>
    <n v="3.6"/>
    <s v="-"/>
    <n v="0"/>
    <n v="21600"/>
    <d v="2017-02-15T00:00:00"/>
  </r>
  <r>
    <x v="1"/>
    <x v="5"/>
    <x v="4"/>
    <x v="1"/>
    <x v="1"/>
    <s v="006850"/>
    <n v="125"/>
    <s v="01"/>
    <s v="TRIPERA PARAGUAYA S.A. - TRIPAR"/>
    <d v="2017-01-17T00:00:00"/>
    <s v="000331"/>
    <s v=""/>
    <s v="292"/>
    <s v="01"/>
    <s v="30010300000000"/>
    <s v="TRIPA TOR BOV 2º CORTE SALG"/>
    <n v="0"/>
    <n v="95"/>
    <n v="0"/>
    <n v="95"/>
    <n v="0"/>
    <n v="0"/>
    <n v="0"/>
    <n v="408.37"/>
    <s v="-"/>
    <n v="0"/>
    <n v="38795.730000000003"/>
    <d v="2017-02-28T00:00:00"/>
  </r>
  <r>
    <x v="1"/>
    <x v="5"/>
    <x v="4"/>
    <x v="0"/>
    <x v="0"/>
    <s v="006853"/>
    <n v="169"/>
    <s v="01"/>
    <s v="TRIPOESTE COMERCIO DE TRIPAS LTDA - ME"/>
    <d v="2017-01-17T00:00:00"/>
    <s v="000423"/>
    <s v="000049"/>
    <s v="052"/>
    <s v="01"/>
    <s v="30010114020400"/>
    <s v="TRIPA TOR BOV  SALG 46/+ 30MT"/>
    <n v="0"/>
    <n v="480"/>
    <n v="0"/>
    <n v="480"/>
    <n v="0"/>
    <n v="0"/>
    <n v="0"/>
    <n v="13"/>
    <s v="-"/>
    <n v="0"/>
    <n v="6240"/>
    <d v="2017-01-18T00:00:00"/>
  </r>
  <r>
    <x v="1"/>
    <x v="5"/>
    <x v="4"/>
    <x v="0"/>
    <x v="0"/>
    <s v="006856"/>
    <n v="140"/>
    <s v="01"/>
    <s v="TOZZO ALIMENTOS LTDA"/>
    <d v="2017-01-17T00:00:00"/>
    <s v="001155"/>
    <s v="000049"/>
    <s v="009"/>
    <s v="02"/>
    <s v="30011000231000"/>
    <s v="TRIPA DIR BOV SALG PED LOC S/SECA 40CM"/>
    <n v="10120"/>
    <n v="1000"/>
    <n v="0"/>
    <n v="1000"/>
    <n v="0"/>
    <n v="0"/>
    <n v="0"/>
    <n v="13"/>
    <s v="-"/>
    <n v="0"/>
    <n v="13000"/>
    <d v="2017-02-24T00:00:00"/>
  </r>
  <r>
    <x v="1"/>
    <x v="5"/>
    <x v="5"/>
    <x v="1"/>
    <x v="0"/>
    <s v="006875"/>
    <n v="5"/>
    <s v="01"/>
    <s v="EXTRASUL EXTRATOS ANIMAIS E VEGETAIS LTD"/>
    <d v="2017-01-18T00:00:00"/>
    <s v=""/>
    <s v=""/>
    <s v="004"/>
    <s v="01"/>
    <s v="95980000000024"/>
    <s v="SERVICO DE DESPESAS ADM COMPARTILHADA"/>
    <n v="0"/>
    <n v="1"/>
    <n v="0"/>
    <n v="1"/>
    <n v="0"/>
    <n v="0"/>
    <n v="0"/>
    <n v="567325"/>
    <s v="-"/>
    <n v="0"/>
    <n v="567325"/>
    <d v="2016-12-23T00:00:00"/>
  </r>
  <r>
    <x v="1"/>
    <x v="5"/>
    <x v="4"/>
    <x v="0"/>
    <x v="0"/>
    <s v="006885"/>
    <n v="984"/>
    <s v="01"/>
    <s v="DOUGLAS BARBOSA LUCAS SILVA ME"/>
    <d v="2017-01-18T00:00:00"/>
    <s v="000194"/>
    <s v="000055"/>
    <s v="009"/>
    <s v="01"/>
    <s v="30010103030700"/>
    <s v="TRIPA TOR BOV SALG 32/34  90MT"/>
    <n v="340"/>
    <n v="170"/>
    <n v="0"/>
    <n v="170"/>
    <n v="0"/>
    <n v="0"/>
    <n v="0"/>
    <n v="36"/>
    <s v="-"/>
    <n v="0"/>
    <n v="6120"/>
    <d v="2017-01-20T00:00:00"/>
  </r>
  <r>
    <x v="1"/>
    <x v="5"/>
    <x v="4"/>
    <x v="0"/>
    <x v="0"/>
    <s v="006896"/>
    <n v="140"/>
    <s v="01"/>
    <s v="TOZZO ALIMENTOS LTDA"/>
    <d v="2017-01-19T00:00:00"/>
    <s v="001155"/>
    <s v="000049"/>
    <s v="009"/>
    <s v="01"/>
    <s v="30010502230100"/>
    <s v="TRIPA TOR BOV SALG SEMI-SECA 10MT"/>
    <n v="520"/>
    <n v="8000"/>
    <n v="0"/>
    <n v="8000"/>
    <n v="0"/>
    <n v="0"/>
    <n v="0"/>
    <n v="3.6"/>
    <s v="-"/>
    <n v="0"/>
    <n v="28800"/>
    <d v="2017-02-24T00:00:00"/>
  </r>
  <r>
    <x v="1"/>
    <x v="5"/>
    <x v="4"/>
    <x v="0"/>
    <x v="0"/>
    <s v="006897"/>
    <n v="140"/>
    <s v="01"/>
    <s v="TOZZO ALIMENTOS LTDA"/>
    <d v="2017-01-19T00:00:00"/>
    <s v="001155"/>
    <s v="000049"/>
    <s v="009"/>
    <s v="01"/>
    <s v="30010502230100"/>
    <s v="TRIPA TOR BOV SALG SEMI-SECA 10MT"/>
    <n v="-7480"/>
    <n v="8000"/>
    <n v="0"/>
    <n v="8000"/>
    <n v="0"/>
    <n v="0"/>
    <n v="0"/>
    <n v="3.6"/>
    <s v="-"/>
    <n v="0"/>
    <n v="28800"/>
    <d v="2017-01-19T00:00:00"/>
  </r>
  <r>
    <x v="1"/>
    <x v="5"/>
    <x v="4"/>
    <x v="0"/>
    <x v="0"/>
    <s v="006902"/>
    <n v="251"/>
    <s v="02"/>
    <s v="BRF S.A."/>
    <d v="2017-01-19T00:00:00"/>
    <s v="000181"/>
    <s v="000049"/>
    <s v="017"/>
    <s v="01"/>
    <s v="30010803030400"/>
    <s v="TRIPA DIR BOV SALG 45/55 18MT"/>
    <n v="14930"/>
    <n v="210"/>
    <n v="0"/>
    <n v="210"/>
    <n v="0"/>
    <n v="0"/>
    <n v="0"/>
    <n v="21"/>
    <s v="-"/>
    <n v="0"/>
    <n v="4410"/>
    <d v="2017-02-10T00:00:00"/>
  </r>
  <r>
    <x v="1"/>
    <x v="5"/>
    <x v="4"/>
    <x v="0"/>
    <x v="0"/>
    <s v="006903"/>
    <n v="251"/>
    <s v="02"/>
    <s v="BRF S.A."/>
    <d v="2017-01-19T00:00:00"/>
    <s v="000181"/>
    <s v="000049"/>
    <s v="017"/>
    <s v="01"/>
    <s v="30010803030400"/>
    <s v="TRIPA DIR BOV SALG 45/55 18MT"/>
    <n v="14720"/>
    <n v="210"/>
    <n v="0"/>
    <n v="210"/>
    <n v="0"/>
    <n v="0"/>
    <n v="0"/>
    <n v="21"/>
    <s v="-"/>
    <n v="0"/>
    <n v="4410"/>
    <d v="2017-02-13T00:00:00"/>
  </r>
  <r>
    <x v="1"/>
    <x v="5"/>
    <x v="4"/>
    <x v="0"/>
    <x v="0"/>
    <s v="006904"/>
    <n v="251"/>
    <s v="02"/>
    <s v="BRF S.A."/>
    <d v="2017-01-19T00:00:00"/>
    <s v="000181"/>
    <s v="000049"/>
    <s v="017"/>
    <s v="01"/>
    <s v="30010803030400"/>
    <s v="TRIPA DIR BOV SALG 45/55 18MT"/>
    <n v="14510"/>
    <n v="210"/>
    <n v="0"/>
    <n v="210"/>
    <n v="0"/>
    <n v="0"/>
    <n v="0"/>
    <n v="21"/>
    <s v="-"/>
    <n v="0"/>
    <n v="4410"/>
    <d v="2017-02-14T00:00:00"/>
  </r>
  <r>
    <x v="1"/>
    <x v="5"/>
    <x v="4"/>
    <x v="0"/>
    <x v="0"/>
    <s v="006905"/>
    <n v="251"/>
    <s v="02"/>
    <s v="BRF S.A."/>
    <d v="2017-01-19T00:00:00"/>
    <s v="000181"/>
    <s v="000049"/>
    <s v="017"/>
    <s v="01"/>
    <s v="30010803030400"/>
    <s v="TRIPA DIR BOV SALG 45/55 18MT"/>
    <n v="14300"/>
    <n v="210"/>
    <n v="0"/>
    <n v="210"/>
    <n v="0"/>
    <n v="0"/>
    <n v="0"/>
    <n v="21"/>
    <s v="-"/>
    <n v="0"/>
    <n v="4410"/>
    <d v="2017-02-15T00:00:00"/>
  </r>
  <r>
    <x v="1"/>
    <x v="5"/>
    <x v="4"/>
    <x v="0"/>
    <x v="0"/>
    <s v="006906"/>
    <n v="251"/>
    <s v="02"/>
    <s v="BRF S.A."/>
    <d v="2017-01-19T00:00:00"/>
    <s v="000181"/>
    <s v="000049"/>
    <s v="017"/>
    <s v="01"/>
    <s v="30010803030400"/>
    <s v="TRIPA DIR BOV SALG 45/55 18MT"/>
    <n v="14090"/>
    <n v="210"/>
    <n v="0"/>
    <n v="210"/>
    <n v="0"/>
    <n v="0"/>
    <n v="0"/>
    <n v="21"/>
    <s v="-"/>
    <n v="0"/>
    <n v="4410"/>
    <d v="2017-02-17T00:00:00"/>
  </r>
  <r>
    <x v="1"/>
    <x v="5"/>
    <x v="4"/>
    <x v="0"/>
    <x v="0"/>
    <s v="006907"/>
    <n v="251"/>
    <s v="02"/>
    <s v="BRF S.A."/>
    <d v="2017-01-19T00:00:00"/>
    <s v="000181"/>
    <s v="000049"/>
    <s v="017"/>
    <s v="01"/>
    <s v="30010803030400"/>
    <s v="TRIPA DIR BOV SALG 45/55 18MT"/>
    <n v="13880"/>
    <n v="210"/>
    <n v="0"/>
    <n v="210"/>
    <n v="0"/>
    <n v="0"/>
    <n v="0"/>
    <n v="21"/>
    <s v="-"/>
    <n v="0"/>
    <n v="4410"/>
    <d v="2017-02-20T00:00:00"/>
  </r>
  <r>
    <x v="1"/>
    <x v="5"/>
    <x v="4"/>
    <x v="0"/>
    <x v="0"/>
    <s v="006908"/>
    <n v="251"/>
    <s v="02"/>
    <s v="BRF S.A."/>
    <d v="2017-01-19T00:00:00"/>
    <s v="000181"/>
    <s v="000049"/>
    <s v="017"/>
    <s v="01"/>
    <s v="30010803030400"/>
    <s v="TRIPA DIR BOV SALG 45/55 18MT"/>
    <n v="13670"/>
    <n v="210"/>
    <n v="0"/>
    <n v="210"/>
    <n v="0"/>
    <n v="0"/>
    <n v="0"/>
    <n v="21"/>
    <s v="-"/>
    <n v="0"/>
    <n v="4410"/>
    <d v="2017-02-21T00:00:00"/>
  </r>
  <r>
    <x v="1"/>
    <x v="5"/>
    <x v="4"/>
    <x v="0"/>
    <x v="0"/>
    <s v="006909"/>
    <n v="251"/>
    <s v="02"/>
    <s v="BRF S.A."/>
    <d v="2017-01-19T00:00:00"/>
    <s v="000181"/>
    <s v="000049"/>
    <s v="017"/>
    <s v="01"/>
    <s v="30010803030400"/>
    <s v="TRIPA DIR BOV SALG 45/55 18MT"/>
    <n v="13460"/>
    <n v="210"/>
    <n v="0"/>
    <n v="210"/>
    <n v="0"/>
    <n v="0"/>
    <n v="0"/>
    <n v="21"/>
    <s v="-"/>
    <n v="0"/>
    <n v="4410"/>
    <d v="2017-02-22T00:00:00"/>
  </r>
  <r>
    <x v="1"/>
    <x v="5"/>
    <x v="4"/>
    <x v="0"/>
    <x v="0"/>
    <s v="006910"/>
    <n v="251"/>
    <s v="02"/>
    <s v="BRF S.A."/>
    <d v="2017-01-19T00:00:00"/>
    <s v="000181"/>
    <s v="000049"/>
    <s v="017"/>
    <s v="01"/>
    <s v="30010803030400"/>
    <s v="TRIPA DIR BOV SALG 45/55 18MT"/>
    <n v="13250"/>
    <n v="210"/>
    <n v="0"/>
    <n v="210"/>
    <n v="0"/>
    <n v="0"/>
    <n v="0"/>
    <n v="21"/>
    <s v="-"/>
    <n v="0"/>
    <n v="4410"/>
    <d v="2017-02-24T00:00:00"/>
  </r>
  <r>
    <x v="1"/>
    <x v="5"/>
    <x v="4"/>
    <x v="0"/>
    <x v="0"/>
    <s v="006912"/>
    <n v="700"/>
    <s v="02"/>
    <s v="MENON COMERCIO E REPRESENTACOES LTDA"/>
    <d v="2017-01-19T00:00:00"/>
    <s v="000031"/>
    <s v="000043"/>
    <s v="005"/>
    <s v="01"/>
    <s v="30010502230100"/>
    <s v="TRIPA TOR BOV SALG ORIG SEMI-SECA 10MT"/>
    <n v="-15480"/>
    <n v="4800"/>
    <n v="0"/>
    <n v="4800"/>
    <n v="0"/>
    <n v="0"/>
    <n v="0"/>
    <n v="3.6"/>
    <s v="-"/>
    <n v="0"/>
    <n v="17280"/>
    <d v="2017-01-27T00:00:00"/>
  </r>
  <r>
    <x v="1"/>
    <x v="5"/>
    <x v="4"/>
    <x v="0"/>
    <x v="0"/>
    <s v="006916"/>
    <n v="1292"/>
    <s v="01"/>
    <s v="TRIPACON COMERCIO DE TRIPAS E CONDIMENTOS LTDA"/>
    <d v="2017-01-19T00:00:00"/>
    <s v="000308"/>
    <s v="000035"/>
    <s v="005"/>
    <s v="01"/>
    <s v="30010502230100"/>
    <s v="TRIPA TOR BOV SEMI-SECA 10MT"/>
    <n v="-20280"/>
    <n v="80"/>
    <n v="0"/>
    <n v="80"/>
    <n v="0"/>
    <n v="0"/>
    <n v="0"/>
    <n v="4"/>
    <s v="-"/>
    <n v="0"/>
    <n v="320"/>
    <d v="2017-02-24T00:00:00"/>
  </r>
  <r>
    <x v="1"/>
    <x v="5"/>
    <x v="4"/>
    <x v="0"/>
    <x v="0"/>
    <s v="006917"/>
    <n v="1292"/>
    <s v="01"/>
    <s v="TRIPACON COMERCIO DE TRIPAS E CONDIMENTOS LTDA"/>
    <d v="2017-01-19T00:00:00"/>
    <s v="000308"/>
    <s v="000035"/>
    <s v="005"/>
    <s v="02"/>
    <s v="30011002001104"/>
    <s v="TRIPA DIR BOV SALG  45/50 35CM POTE"/>
    <n v="804"/>
    <n v="24"/>
    <n v="0"/>
    <n v="24"/>
    <n v="0"/>
    <n v="0"/>
    <n v="0"/>
    <n v="22"/>
    <s v="-"/>
    <n v="0"/>
    <n v="528"/>
    <d v="2017-02-24T00:00:00"/>
  </r>
  <r>
    <x v="1"/>
    <x v="5"/>
    <x v="4"/>
    <x v="0"/>
    <x v="0"/>
    <s v="006917"/>
    <n v="1292"/>
    <s v="01"/>
    <s v="TRIPACON COMERCIO DE TRIPAS E CONDIMENTOS LTDA"/>
    <d v="2017-01-19T00:00:00"/>
    <s v="000308"/>
    <s v="000035"/>
    <s v="005"/>
    <s v="03"/>
    <s v="30010603240200"/>
    <s v="TRIPA TORTA SECA 10X18  18MT"/>
    <n v="2450"/>
    <n v="100"/>
    <n v="0"/>
    <n v="100"/>
    <n v="0"/>
    <n v="0"/>
    <n v="0"/>
    <n v="6.2"/>
    <s v="-"/>
    <n v="0"/>
    <n v="620"/>
    <d v="2017-02-24T00:00:00"/>
  </r>
  <r>
    <x v="1"/>
    <x v="5"/>
    <x v="6"/>
    <x v="0"/>
    <x v="0"/>
    <s v="006920"/>
    <n v="369"/>
    <s v="01"/>
    <s v="TRIPTEM COMERCIO DE TRIPAS E CONDIMENTOS"/>
    <d v="2017-01-20T00:00:00"/>
    <s v="000002"/>
    <s v="000041"/>
    <s v="191"/>
    <s v="01"/>
    <s v="30021606000303"/>
    <s v="TRIPA SUI SALG SANF 28/32 90MT LONGA"/>
    <n v="0"/>
    <n v="174"/>
    <n v="0"/>
    <n v="174"/>
    <n v="0"/>
    <n v="174"/>
    <n v="0"/>
    <n v="35"/>
    <s v="07-LIBERADO POR CREDITO E ESTOQUE PENDENTE/BLOQUEADO"/>
    <n v="0"/>
    <n v="6090"/>
    <d v="2017-01-16T00:00:00"/>
  </r>
  <r>
    <x v="1"/>
    <x v="5"/>
    <x v="6"/>
    <x v="0"/>
    <x v="0"/>
    <s v="006921"/>
    <n v="369"/>
    <s v="01"/>
    <s v="TRIPTEM COMERCIO DE TRIPAS E CONDIMENTOS"/>
    <d v="2017-01-20T00:00:00"/>
    <s v="000002"/>
    <s v="000041"/>
    <s v="191"/>
    <s v="01"/>
    <s v="30021606000303"/>
    <s v="TRIPA SUI SALG SANF 28/32 90MT LONGA"/>
    <n v="-174"/>
    <n v="174"/>
    <n v="0"/>
    <n v="174"/>
    <n v="0"/>
    <n v="174"/>
    <n v="0"/>
    <n v="35"/>
    <s v="07-LIBERADO POR CREDITO E ESTOQUE PENDENTE/BLOQUEADO"/>
    <n v="0"/>
    <n v="6090"/>
    <d v="2017-01-16T00:00:00"/>
  </r>
  <r>
    <x v="1"/>
    <x v="5"/>
    <x v="4"/>
    <x v="0"/>
    <x v="1"/>
    <s v="006929"/>
    <n v="85"/>
    <s v="01"/>
    <s v="ENDERS GMBH &amp; CO. KG"/>
    <d v="2017-01-20T00:00:00"/>
    <s v=""/>
    <s v=""/>
    <s v="020"/>
    <s v="01"/>
    <s v="30010105010600"/>
    <s v="TRIPA TOR BOV 1ºCORTE SALG 36/38 I 50MT"/>
    <n v="-75"/>
    <n v="1750"/>
    <n v="0"/>
    <n v="1750"/>
    <n v="0"/>
    <n v="0"/>
    <n v="0"/>
    <n v="21.77"/>
    <s v="-"/>
    <n v="0"/>
    <n v="38103.519999999997"/>
    <d v="2017-02-24T00:00:00"/>
  </r>
  <r>
    <x v="1"/>
    <x v="5"/>
    <x v="4"/>
    <x v="0"/>
    <x v="1"/>
    <s v="006929"/>
    <n v="85"/>
    <s v="01"/>
    <s v="ENDERS GMBH &amp; CO. KG"/>
    <d v="2017-01-20T00:00:00"/>
    <s v=""/>
    <s v=""/>
    <s v="020"/>
    <s v="02"/>
    <s v="30010106010600"/>
    <s v="TRIPA TOR BOV 1ºCORTE SALG 38/40 I 50MT"/>
    <n v="0"/>
    <n v="2800"/>
    <n v="0"/>
    <n v="2800"/>
    <n v="0"/>
    <n v="0"/>
    <n v="0"/>
    <n v="20.75"/>
    <s v="-"/>
    <n v="0"/>
    <n v="58107.86"/>
    <d v="2017-02-24T00:00:00"/>
  </r>
  <r>
    <x v="1"/>
    <x v="5"/>
    <x v="4"/>
    <x v="0"/>
    <x v="1"/>
    <s v="006929"/>
    <n v="85"/>
    <s v="01"/>
    <s v="ENDERS GMBH &amp; CO. KG"/>
    <d v="2017-01-20T00:00:00"/>
    <s v=""/>
    <s v=""/>
    <s v="020"/>
    <s v="03"/>
    <s v="30010109010600"/>
    <s v="TRIPA TOR BOV 1ºCORTE SALG 40/43 I 50MT"/>
    <n v="420"/>
    <n v="4650"/>
    <n v="0"/>
    <n v="4650"/>
    <n v="0"/>
    <n v="0"/>
    <n v="0"/>
    <n v="24.32"/>
    <s v="-"/>
    <n v="0"/>
    <n v="113111.31"/>
    <d v="2017-02-24T00:00:00"/>
  </r>
  <r>
    <x v="1"/>
    <x v="5"/>
    <x v="4"/>
    <x v="0"/>
    <x v="1"/>
    <s v="006929"/>
    <n v="85"/>
    <s v="01"/>
    <s v="ENDERS GMBH &amp; CO. KG"/>
    <d v="2017-01-20T00:00:00"/>
    <s v=""/>
    <s v=""/>
    <s v="020"/>
    <s v="04"/>
    <s v="30010112010600"/>
    <s v="TRIPA TOR BOV 1ºCORTE SALG 43/46 I 50MT"/>
    <n v="90"/>
    <n v="2240"/>
    <n v="0"/>
    <n v="2240"/>
    <n v="0"/>
    <n v="0"/>
    <n v="0"/>
    <n v="58.51"/>
    <s v="-"/>
    <n v="0"/>
    <n v="131076.1"/>
    <d v="2017-02-24T00:00:00"/>
  </r>
  <r>
    <x v="1"/>
    <x v="5"/>
    <x v="4"/>
    <x v="0"/>
    <x v="1"/>
    <s v="006929"/>
    <n v="85"/>
    <s v="01"/>
    <s v="ENDERS GMBH &amp; CO. KG"/>
    <d v="2017-01-20T00:00:00"/>
    <s v=""/>
    <s v=""/>
    <s v="020"/>
    <s v="05"/>
    <s v="30010114010600"/>
    <s v="TRIPA TOR BOV 1ºCORTE SALG 46/+ I 50MT"/>
    <n v="0"/>
    <n v="480"/>
    <n v="0"/>
    <n v="480"/>
    <n v="0"/>
    <n v="0"/>
    <n v="0"/>
    <n v="60.55"/>
    <s v="-"/>
    <n v="0"/>
    <n v="29067.54"/>
    <d v="2017-02-24T00:00:00"/>
  </r>
  <r>
    <x v="1"/>
    <x v="5"/>
    <x v="4"/>
    <x v="0"/>
    <x v="1"/>
    <s v="006932"/>
    <n v="1750"/>
    <s v="01"/>
    <s v="JELUX POLSKA SP. Z O.O"/>
    <d v="2017-01-20T00:00:00"/>
    <s v=""/>
    <s v=""/>
    <s v="094"/>
    <s v="01"/>
    <s v="30010106020400"/>
    <s v="TRIPA TOR BOV 1ºCORTE SALG 38/40 II 30MT"/>
    <n v="0"/>
    <n v="960"/>
    <n v="0"/>
    <n v="960"/>
    <n v="0"/>
    <n v="0"/>
    <n v="0"/>
    <n v="7.82"/>
    <s v="-"/>
    <n v="0"/>
    <n v="7511.83"/>
    <d v="2017-02-24T00:00:00"/>
  </r>
  <r>
    <x v="1"/>
    <x v="5"/>
    <x v="4"/>
    <x v="0"/>
    <x v="1"/>
    <s v="006932"/>
    <n v="1750"/>
    <s v="01"/>
    <s v="JELUX POLSKA SP. Z O.O"/>
    <d v="2017-01-20T00:00:00"/>
    <s v=""/>
    <s v=""/>
    <s v="094"/>
    <s v="02"/>
    <s v="30010109020400"/>
    <s v="TRIPA TOR BOV 1ºCORTE SALG 40/43 II 30MT"/>
    <n v="0"/>
    <n v="1320"/>
    <n v="0"/>
    <n v="1320"/>
    <n v="0"/>
    <n v="0"/>
    <n v="0"/>
    <n v="10.88"/>
    <s v="-"/>
    <n v="0"/>
    <n v="14370.47"/>
    <d v="2017-02-24T00:00:00"/>
  </r>
  <r>
    <x v="1"/>
    <x v="5"/>
    <x v="4"/>
    <x v="0"/>
    <x v="1"/>
    <s v="006932"/>
    <n v="1750"/>
    <s v="01"/>
    <s v="JELUX POLSKA SP. Z O.O"/>
    <d v="2017-01-20T00:00:00"/>
    <s v=""/>
    <s v=""/>
    <s v="094"/>
    <s v="03"/>
    <s v="30010112020400"/>
    <s v="TRIPA TOR BOV 1ºCORTE SALG 43/46 II 30MT"/>
    <n v="-3000"/>
    <n v="1840"/>
    <n v="0"/>
    <n v="1840"/>
    <n v="0"/>
    <n v="0"/>
    <n v="0"/>
    <n v="12.92"/>
    <s v="-"/>
    <n v="0"/>
    <n v="23787.48"/>
    <d v="2017-02-24T00:00:00"/>
  </r>
  <r>
    <x v="1"/>
    <x v="5"/>
    <x v="4"/>
    <x v="0"/>
    <x v="1"/>
    <s v="006932"/>
    <n v="1750"/>
    <s v="01"/>
    <s v="JELUX POLSKA SP. Z O.O"/>
    <d v="2017-01-20T00:00:00"/>
    <s v=""/>
    <s v=""/>
    <s v="094"/>
    <s v="04"/>
    <s v="30010114020400"/>
    <s v="TRIPA TOR BOV 1ºCORTE SALG 46/+ II 30MT"/>
    <n v="-1680"/>
    <n v="480"/>
    <n v="0"/>
    <n v="480"/>
    <n v="0"/>
    <n v="0"/>
    <n v="0"/>
    <n v="13.26"/>
    <s v="-"/>
    <n v="0"/>
    <n v="6368.73"/>
    <d v="2017-02-24T00:00:00"/>
  </r>
  <r>
    <x v="1"/>
    <x v="5"/>
    <x v="4"/>
    <x v="0"/>
    <x v="1"/>
    <s v="006932"/>
    <n v="1750"/>
    <s v="01"/>
    <s v="JELUX POLSKA SP. Z O.O"/>
    <d v="2017-01-20T00:00:00"/>
    <s v=""/>
    <s v=""/>
    <s v="094"/>
    <s v="05"/>
    <s v="30010802030400"/>
    <s v="TRIPA DIR BOV SALG 45/50 AB 9+9MT"/>
    <n v="-230"/>
    <n v="5060"/>
    <n v="0"/>
    <n v="5060"/>
    <n v="0"/>
    <n v="0"/>
    <n v="0"/>
    <n v="10.88"/>
    <s v="-"/>
    <n v="0"/>
    <n v="55086.8"/>
    <d v="2017-02-24T00:00:00"/>
  </r>
  <r>
    <x v="1"/>
    <x v="5"/>
    <x v="4"/>
    <x v="0"/>
    <x v="1"/>
    <s v="006932"/>
    <n v="1750"/>
    <s v="01"/>
    <s v="JELUX POLSKA SP. Z O.O"/>
    <d v="2017-01-20T00:00:00"/>
    <s v=""/>
    <s v=""/>
    <s v="094"/>
    <s v="06"/>
    <s v="30010803030400"/>
    <s v="TRIPA DIR BOV SALG 50/55 AB 9+9MT"/>
    <n v="210"/>
    <n v="4620"/>
    <n v="0"/>
    <n v="4620"/>
    <n v="0"/>
    <n v="0"/>
    <n v="0"/>
    <n v="13.26"/>
    <s v="-"/>
    <n v="0"/>
    <n v="61299.03"/>
    <d v="2017-02-24T00:00:00"/>
  </r>
  <r>
    <x v="1"/>
    <x v="5"/>
    <x v="4"/>
    <x v="0"/>
    <x v="1"/>
    <s v="006932"/>
    <n v="1750"/>
    <s v="01"/>
    <s v="JELUX POLSKA SP. Z O.O"/>
    <d v="2017-01-20T00:00:00"/>
    <s v=""/>
    <s v=""/>
    <s v="094"/>
    <s v="07"/>
    <s v="30012502030000"/>
    <s v="FUNDO BOV SALG 95/115 AB"/>
    <n v="0"/>
    <n v="11200"/>
    <n v="0"/>
    <n v="11200"/>
    <n v="0"/>
    <n v="0"/>
    <n v="0"/>
    <n v="2.21"/>
    <s v="-"/>
    <n v="0"/>
    <n v="24767.279999999999"/>
    <d v="2017-02-24T00:00:00"/>
  </r>
  <r>
    <x v="1"/>
    <x v="5"/>
    <x v="4"/>
    <x v="0"/>
    <x v="1"/>
    <s v="006932"/>
    <n v="1750"/>
    <s v="01"/>
    <s v="JELUX POLSKA SP. Z O.O"/>
    <d v="2017-01-20T00:00:00"/>
    <s v=""/>
    <s v=""/>
    <s v="094"/>
    <s v="08"/>
    <s v="30012503030000"/>
    <s v="FUNDO BOV SALG 115/130 AB"/>
    <n v="0"/>
    <n v="8800"/>
    <n v="0"/>
    <n v="8800"/>
    <n v="0"/>
    <n v="0"/>
    <n v="0"/>
    <n v="2.21"/>
    <s v="-"/>
    <n v="0"/>
    <n v="19460.009999999998"/>
    <d v="2017-02-24T00:00:00"/>
  </r>
  <r>
    <x v="1"/>
    <x v="5"/>
    <x v="4"/>
    <x v="0"/>
    <x v="1"/>
    <s v="006933"/>
    <n v="58"/>
    <s v="01"/>
    <s v="ALTRACO B.V."/>
    <d v="2017-01-20T00:00:00"/>
    <s v=""/>
    <s v=""/>
    <s v="006"/>
    <s v="01"/>
    <s v="30010105050900"/>
    <s v="TRIPA TOR BOV 1ºCORTE SALG 36/38 I RV 100MT"/>
    <n v="0"/>
    <n v="300"/>
    <n v="0"/>
    <n v="300"/>
    <n v="0"/>
    <n v="0"/>
    <n v="0"/>
    <n v="46.54"/>
    <s v="-"/>
    <n v="0"/>
    <n v="13962.21"/>
    <d v="2017-02-24T00:00:00"/>
  </r>
  <r>
    <x v="1"/>
    <x v="5"/>
    <x v="4"/>
    <x v="0"/>
    <x v="1"/>
    <s v="006933"/>
    <n v="58"/>
    <s v="01"/>
    <s v="ALTRACO B.V."/>
    <d v="2017-01-20T00:00:00"/>
    <s v=""/>
    <s v=""/>
    <s v="006"/>
    <s v="02"/>
    <s v="30010105010900"/>
    <s v="TRIPA TOR BOV 1ºCORTE SALG 36/38 I 100MT"/>
    <n v="0"/>
    <n v="2380"/>
    <n v="0"/>
    <n v="2380"/>
    <n v="0"/>
    <n v="0"/>
    <n v="0"/>
    <n v="44.22"/>
    <s v="-"/>
    <n v="0"/>
    <n v="105260.97"/>
    <d v="2017-02-24T00:00:00"/>
  </r>
  <r>
    <x v="1"/>
    <x v="5"/>
    <x v="4"/>
    <x v="0"/>
    <x v="1"/>
    <s v="006933"/>
    <n v="58"/>
    <s v="01"/>
    <s v="ALTRACO B.V."/>
    <d v="2017-01-20T00:00:00"/>
    <s v=""/>
    <s v=""/>
    <s v="006"/>
    <s v="03"/>
    <s v="30010202010600"/>
    <s v="TRIPA TOR BOV 1º CORTE SALG SANF 36/38 I 50MT"/>
    <n v="0"/>
    <n v="1560"/>
    <n v="0"/>
    <n v="1560"/>
    <n v="0"/>
    <n v="0"/>
    <n v="0"/>
    <n v="25.51"/>
    <s v="-"/>
    <n v="0"/>
    <n v="39804.57"/>
    <d v="2017-02-24T00:00:00"/>
  </r>
  <r>
    <x v="1"/>
    <x v="5"/>
    <x v="4"/>
    <x v="0"/>
    <x v="1"/>
    <s v="006933"/>
    <n v="58"/>
    <s v="01"/>
    <s v="ALTRACO B.V."/>
    <d v="2017-01-20T00:00:00"/>
    <s v=""/>
    <s v=""/>
    <s v="006"/>
    <s v="05"/>
    <s v="30010203010600"/>
    <s v="TRIPA TOR BOV 1º CORTE SALG SANF 38/40 I 50MT"/>
    <n v="0"/>
    <n v="480"/>
    <n v="0"/>
    <n v="480"/>
    <n v="0"/>
    <n v="0"/>
    <n v="0"/>
    <n v="25.51"/>
    <s v="-"/>
    <n v="0"/>
    <n v="12247.56"/>
    <d v="2017-02-24T00:00:00"/>
  </r>
  <r>
    <x v="1"/>
    <x v="5"/>
    <x v="4"/>
    <x v="0"/>
    <x v="1"/>
    <s v="006933"/>
    <n v="58"/>
    <s v="01"/>
    <s v="ALTRACO B.V."/>
    <d v="2017-01-20T00:00:00"/>
    <s v=""/>
    <s v=""/>
    <s v="006"/>
    <s v="06"/>
    <s v="30010106010900"/>
    <s v="TRIPA TOR BOV 1ºCORTE SALG 38/40 I 100MT"/>
    <n v="0"/>
    <n v="400"/>
    <n v="0"/>
    <n v="400"/>
    <n v="0"/>
    <n v="0"/>
    <n v="0"/>
    <n v="44.22"/>
    <s v="-"/>
    <n v="0"/>
    <n v="17690.919999999998"/>
    <d v="2017-02-24T00:00:00"/>
  </r>
  <r>
    <x v="1"/>
    <x v="5"/>
    <x v="4"/>
    <x v="0"/>
    <x v="1"/>
    <s v="006933"/>
    <n v="58"/>
    <s v="01"/>
    <s v="ALTRACO B.V."/>
    <d v="2017-01-20T00:00:00"/>
    <s v=""/>
    <s v=""/>
    <s v="006"/>
    <s v="07"/>
    <s v="30010208040603"/>
    <s v="TRIPA TORTA 1º CORTE SALG SANF 42/44 ESP 50MT"/>
    <n v="0"/>
    <n v="920"/>
    <n v="0"/>
    <n v="920"/>
    <n v="0"/>
    <n v="0"/>
    <n v="0"/>
    <n v="36.06"/>
    <s v="-"/>
    <n v="0"/>
    <n v="33177.269999999997"/>
    <d v="2017-02-24T00:00:00"/>
  </r>
  <r>
    <x v="1"/>
    <x v="5"/>
    <x v="4"/>
    <x v="0"/>
    <x v="1"/>
    <s v="006933"/>
    <n v="58"/>
    <s v="01"/>
    <s v="ALTRACO B.V."/>
    <d v="2017-01-20T00:00:00"/>
    <s v=""/>
    <s v=""/>
    <s v="006"/>
    <s v="08"/>
    <s v="30010205010600"/>
    <s v="TRIPA TOR BOV 1º CORTE SALG SANF 43/46 I 50MT"/>
    <n v="-220"/>
    <n v="1650"/>
    <n v="0"/>
    <n v="1650"/>
    <n v="0"/>
    <n v="0"/>
    <n v="0"/>
    <n v="61.03"/>
    <s v="-"/>
    <n v="0"/>
    <n v="100705.56"/>
    <d v="2017-02-24T00:00:00"/>
  </r>
  <r>
    <x v="1"/>
    <x v="5"/>
    <x v="4"/>
    <x v="0"/>
    <x v="1"/>
    <s v="006933"/>
    <n v="58"/>
    <s v="01"/>
    <s v="ALTRACO B.V."/>
    <d v="2017-01-20T00:00:00"/>
    <s v=""/>
    <s v=""/>
    <s v="006"/>
    <s v="09"/>
    <s v="30010204010600"/>
    <s v="TRIPA TOR BOV 1º CORTE SALG SANF 40/43 I 50MT"/>
    <n v="-1955"/>
    <n v="575"/>
    <n v="0"/>
    <n v="575"/>
    <n v="0"/>
    <n v="0"/>
    <n v="0"/>
    <n v="27.72"/>
    <s v="-"/>
    <n v="0"/>
    <n v="15943.09"/>
    <d v="2017-02-24T00:00:00"/>
  </r>
  <r>
    <x v="1"/>
    <x v="5"/>
    <x v="6"/>
    <x v="0"/>
    <x v="0"/>
    <s v="006951"/>
    <n v="172"/>
    <s v="01"/>
    <s v="DALPIAZ &amp; CIA LTDA"/>
    <d v="2017-01-23T00:00:00"/>
    <s v="000087"/>
    <s v="000034"/>
    <s v="007"/>
    <s v="01"/>
    <s v="30021516000303"/>
    <s v="TRIPA SUI SALG 32/36 90MT LONGA"/>
    <n v="520"/>
    <n v="251"/>
    <n v="0"/>
    <n v="251"/>
    <n v="0"/>
    <n v="0"/>
    <n v="0"/>
    <n v="34"/>
    <s v="-"/>
    <n v="0"/>
    <n v="8534"/>
    <d v="2017-01-25T00:00:00"/>
  </r>
  <r>
    <x v="1"/>
    <x v="5"/>
    <x v="7"/>
    <x v="0"/>
    <x v="1"/>
    <s v="006969"/>
    <n v="104"/>
    <s v="01"/>
    <s v="NATURAL CASING COMPANY"/>
    <d v="2017-01-23T00:00:00"/>
    <s v="000119"/>
    <s v=""/>
    <s v="020"/>
    <s v="01"/>
    <s v="30071903000733"/>
    <s v="TRIPA NATURAL SALG 73 61CM 1DPC2FF"/>
    <n v="0"/>
    <n v="6000"/>
    <n v="0"/>
    <n v="6000"/>
    <n v="0"/>
    <n v="0"/>
    <n v="0"/>
    <n v="8.06"/>
    <s v="-"/>
    <n v="0"/>
    <n v="48361.77"/>
    <d v="2017-02-28T00:00:00"/>
  </r>
  <r>
    <x v="1"/>
    <x v="5"/>
    <x v="7"/>
    <x v="0"/>
    <x v="1"/>
    <s v="006969"/>
    <n v="104"/>
    <s v="01"/>
    <s v="NATURAL CASING COMPANY"/>
    <d v="2017-01-23T00:00:00"/>
    <s v="000119"/>
    <s v=""/>
    <s v="020"/>
    <s v="02"/>
    <s v="30071906000819"/>
    <s v="TRIPA NATURAL SALG 85 71CM 2D2FF"/>
    <n v="0"/>
    <n v="2000"/>
    <n v="0"/>
    <n v="2000"/>
    <n v="0"/>
    <n v="0"/>
    <n v="0"/>
    <n v="7.27"/>
    <s v="-"/>
    <n v="0"/>
    <n v="14540.14"/>
    <d v="2017-02-28T00:00:00"/>
  </r>
  <r>
    <x v="1"/>
    <x v="5"/>
    <x v="7"/>
    <x v="0"/>
    <x v="1"/>
    <s v="006969"/>
    <n v="104"/>
    <s v="01"/>
    <s v="NATURAL CASING COMPANY"/>
    <d v="2017-01-23T00:00:00"/>
    <s v="000119"/>
    <s v=""/>
    <s v="020"/>
    <s v="03"/>
    <s v="30071913000720"/>
    <s v="TRIPA NATURAL SALG 120 61CM 2D3FF"/>
    <n v="0"/>
    <n v="1000"/>
    <n v="0"/>
    <n v="1000"/>
    <n v="0"/>
    <n v="0"/>
    <n v="0"/>
    <n v="12.64"/>
    <s v="-"/>
    <n v="0"/>
    <n v="12643.6"/>
    <d v="2017-02-28T00:00:00"/>
  </r>
  <r>
    <x v="1"/>
    <x v="5"/>
    <x v="7"/>
    <x v="0"/>
    <x v="1"/>
    <s v="006969"/>
    <n v="104"/>
    <s v="01"/>
    <s v="NATURAL CASING COMPANY"/>
    <d v="2017-01-23T00:00:00"/>
    <s v="000119"/>
    <s v=""/>
    <s v="020"/>
    <s v="04"/>
    <s v="30071912000719"/>
    <s v="TRIPA NATURAL SALG 115 61CM 2D3FF"/>
    <n v="0"/>
    <n v="2700"/>
    <n v="0"/>
    <n v="2700"/>
    <n v="0"/>
    <n v="0"/>
    <n v="0"/>
    <n v="9.32"/>
    <s v="-"/>
    <n v="0"/>
    <n v="25176.560000000001"/>
    <d v="2017-02-28T00:00:00"/>
  </r>
  <r>
    <x v="1"/>
    <x v="5"/>
    <x v="7"/>
    <x v="0"/>
    <x v="1"/>
    <s v="006969"/>
    <n v="104"/>
    <s v="01"/>
    <s v="NATURAL CASING COMPANY"/>
    <d v="2017-01-23T00:00:00"/>
    <s v="000119"/>
    <s v=""/>
    <s v="020"/>
    <s v="05"/>
    <s v="30071907000728"/>
    <s v="TRIPA NATURAL SALG 90 61CM PP2FF"/>
    <n v="0"/>
    <n v="8125"/>
    <n v="0"/>
    <n v="8125"/>
    <n v="0"/>
    <n v="0"/>
    <n v="0"/>
    <n v="6.32"/>
    <s v="-"/>
    <n v="0"/>
    <n v="51364.62"/>
    <d v="2017-02-28T00:00:00"/>
  </r>
  <r>
    <x v="1"/>
    <x v="5"/>
    <x v="4"/>
    <x v="0"/>
    <x v="1"/>
    <s v="006969"/>
    <n v="104"/>
    <s v="01"/>
    <s v="NATURAL CASING COMPANY"/>
    <d v="2017-01-23T00:00:00"/>
    <s v="000119"/>
    <s v=""/>
    <s v="020"/>
    <s v="06"/>
    <s v="30012512010001"/>
    <s v="FUNDO BOV SALG 130/+ I  SAL FINO"/>
    <n v="0"/>
    <n v="11200"/>
    <n v="0"/>
    <n v="11200"/>
    <n v="0"/>
    <n v="0"/>
    <n v="0"/>
    <n v="2.52"/>
    <s v="-"/>
    <n v="0"/>
    <n v="28321.66"/>
    <d v="2017-02-28T00:00:00"/>
  </r>
  <r>
    <x v="1"/>
    <x v="5"/>
    <x v="4"/>
    <x v="0"/>
    <x v="1"/>
    <s v="006969"/>
    <n v="104"/>
    <s v="01"/>
    <s v="NATURAL CASING COMPANY"/>
    <d v="2017-01-23T00:00:00"/>
    <s v="000119"/>
    <s v=""/>
    <s v="020"/>
    <s v="07"/>
    <s v="30012511010001"/>
    <s v="FUNDO BOV SALG 115/+ I  SAL FINO"/>
    <n v="0"/>
    <n v="10000"/>
    <n v="0"/>
    <n v="10000"/>
    <n v="0"/>
    <n v="0"/>
    <n v="0"/>
    <n v="2.52"/>
    <s v="-"/>
    <n v="0"/>
    <n v="25287.200000000001"/>
    <d v="2017-02-28T00:00:00"/>
  </r>
  <r>
    <x v="1"/>
    <x v="5"/>
    <x v="4"/>
    <x v="0"/>
    <x v="1"/>
    <s v="006969"/>
    <n v="104"/>
    <s v="01"/>
    <s v="NATURAL CASING COMPANY"/>
    <d v="2017-01-23T00:00:00"/>
    <s v="000119"/>
    <s v=""/>
    <s v="020"/>
    <s v="08"/>
    <s v="30010803030401"/>
    <s v="TRIPA DIR BOV SALG 50/55 AB 9+9MT SAL FINO"/>
    <n v="0"/>
    <n v="800"/>
    <n v="0"/>
    <n v="800"/>
    <n v="0"/>
    <n v="0"/>
    <n v="0"/>
    <n v="18.96"/>
    <s v="-"/>
    <n v="0"/>
    <n v="15172.32"/>
    <d v="2017-02-28T00:00:00"/>
  </r>
  <r>
    <x v="1"/>
    <x v="5"/>
    <x v="4"/>
    <x v="0"/>
    <x v="1"/>
    <s v="006969"/>
    <n v="104"/>
    <s v="01"/>
    <s v="NATURAL CASING COMPANY"/>
    <d v="2017-01-23T00:00:00"/>
    <s v="000119"/>
    <s v=""/>
    <s v="020"/>
    <s v="09"/>
    <s v="30010917002218"/>
    <s v="TRIPA DIREITA SALG PEDACO EXP 50/55 38CM SAL FINO C/ALCA"/>
    <n v="0"/>
    <n v="450"/>
    <n v="0"/>
    <n v="450"/>
    <n v="0"/>
    <n v="0"/>
    <n v="0"/>
    <n v="34.799999999999997"/>
    <s v="-"/>
    <n v="0"/>
    <n v="15660.67"/>
    <d v="2017-02-28T00:00:00"/>
  </r>
  <r>
    <x v="1"/>
    <x v="5"/>
    <x v="4"/>
    <x v="0"/>
    <x v="1"/>
    <s v="006969"/>
    <n v="104"/>
    <s v="01"/>
    <s v="NATURAL CASING COMPANY"/>
    <d v="2017-01-23T00:00:00"/>
    <s v="000119"/>
    <s v=""/>
    <s v="020"/>
    <s v="10"/>
    <s v="30010907002218"/>
    <s v="TRIPA DIREITA SALG PEDACO EXP 55/60 38CM SAL FNO C/ALCA"/>
    <n v="0"/>
    <n v="200"/>
    <n v="0"/>
    <n v="200"/>
    <n v="0"/>
    <n v="0"/>
    <n v="0"/>
    <n v="51.9"/>
    <s v="-"/>
    <n v="0"/>
    <n v="10380.39"/>
    <d v="2017-02-28T00:00:00"/>
  </r>
  <r>
    <x v="1"/>
    <x v="5"/>
    <x v="4"/>
    <x v="0"/>
    <x v="1"/>
    <s v="006969"/>
    <n v="104"/>
    <s v="01"/>
    <s v="NATURAL CASING COMPANY"/>
    <d v="2017-01-23T00:00:00"/>
    <s v="000119"/>
    <s v=""/>
    <s v="020"/>
    <s v="11"/>
    <s v="30010907002318"/>
    <s v="TRIPA DIREITA SALG PEDACO EXP 55/60 54CM SAL FINO C/ALCA"/>
    <n v="0"/>
    <n v="200"/>
    <n v="0"/>
    <n v="200"/>
    <n v="0"/>
    <n v="0"/>
    <n v="0"/>
    <n v="49.59"/>
    <s v="-"/>
    <n v="0"/>
    <n v="9918.9"/>
    <d v="2017-02-28T00:00:00"/>
  </r>
  <r>
    <x v="1"/>
    <x v="5"/>
    <x v="4"/>
    <x v="0"/>
    <x v="1"/>
    <s v="006969"/>
    <n v="104"/>
    <s v="01"/>
    <s v="NATURAL CASING COMPANY"/>
    <d v="2017-01-23T00:00:00"/>
    <s v="000119"/>
    <s v=""/>
    <s v="020"/>
    <s v="12"/>
    <s v="30010203010600"/>
    <s v="TRIPA TOR BOV 1º CORTE SALG SANF 38/40 I 50MT"/>
    <n v="-480"/>
    <n v="960"/>
    <n v="0"/>
    <n v="960"/>
    <n v="0"/>
    <n v="0"/>
    <n v="0"/>
    <n v="25.38"/>
    <s v="-"/>
    <n v="0"/>
    <n v="24366.74"/>
    <d v="2017-02-28T00:00:00"/>
  </r>
  <r>
    <x v="1"/>
    <x v="6"/>
    <x v="4"/>
    <x v="0"/>
    <x v="1"/>
    <s v="006969"/>
    <n v="104"/>
    <s v="01"/>
    <s v="NATURAL CASING COMPANY"/>
    <d v="2017-01-23T00:00:00"/>
    <s v="000119"/>
    <s v=""/>
    <s v="020"/>
    <s v="13"/>
    <s v="30014506001401"/>
    <s v="TRIPA TORTA PADRONIZADA 38/40 45CM SAL FINO"/>
    <n v="0"/>
    <n v="810"/>
    <n v="0"/>
    <n v="810"/>
    <n v="0"/>
    <n v="0"/>
    <n v="0"/>
    <n v="32.99"/>
    <s v="-"/>
    <n v="0"/>
    <n v="26729.83"/>
    <d v="2017-02-28T00:00:00"/>
  </r>
  <r>
    <x v="1"/>
    <x v="5"/>
    <x v="4"/>
    <x v="0"/>
    <x v="1"/>
    <s v="006969"/>
    <n v="104"/>
    <s v="01"/>
    <s v="NATURAL CASING COMPANY"/>
    <d v="2017-01-23T00:00:00"/>
    <s v="000119"/>
    <s v=""/>
    <s v="020"/>
    <s v="14"/>
    <s v="30010109010401"/>
    <s v="TRIPA TOR BOV 1ºCORTE SALG 40/43 I 30MT SAL FINO"/>
    <n v="0"/>
    <n v="960"/>
    <n v="0"/>
    <n v="960"/>
    <n v="0"/>
    <n v="0"/>
    <n v="0"/>
    <n v="16.43"/>
    <s v="-"/>
    <n v="0"/>
    <n v="15779.21"/>
    <d v="2017-02-28T00:00:00"/>
  </r>
  <r>
    <x v="1"/>
    <x v="5"/>
    <x v="4"/>
    <x v="0"/>
    <x v="0"/>
    <s v="006987"/>
    <n v="1212"/>
    <s v="01"/>
    <s v="JUNG REPRESENTACOES COMERCIAIS LTDA EPP"/>
    <d v="2017-01-24T00:00:00"/>
    <s v="000309"/>
    <s v="000055"/>
    <s v="012"/>
    <s v="01"/>
    <s v="30010502230100"/>
    <s v="TRIPA TOR BOV SALG SEMI-SECA 10MT"/>
    <n v="-20360"/>
    <n v="600"/>
    <n v="0"/>
    <n v="600"/>
    <n v="0"/>
    <n v="0"/>
    <n v="0"/>
    <n v="3.7"/>
    <s v="-"/>
    <n v="0"/>
    <n v="2220"/>
    <d v="2017-01-25T00:00:00"/>
  </r>
  <r>
    <x v="1"/>
    <x v="5"/>
    <x v="4"/>
    <x v="0"/>
    <x v="0"/>
    <s v="006988"/>
    <n v="1208"/>
    <s v="01"/>
    <s v="COMERCIO SABAO LAGES LTDA"/>
    <d v="2017-01-24T00:00:00"/>
    <s v="000035"/>
    <s v="000035"/>
    <s v="009"/>
    <s v="02"/>
    <s v="30011002001104"/>
    <s v="TRIPA DIR BOV SALG PED LOC 45/50 35CM POTE"/>
    <n v="780"/>
    <n v="240"/>
    <n v="0"/>
    <n v="240"/>
    <n v="0"/>
    <n v="0"/>
    <n v="0"/>
    <n v="20"/>
    <s v="-"/>
    <n v="0"/>
    <n v="4800"/>
    <d v="2017-01-25T00:00:00"/>
  </r>
  <r>
    <x v="1"/>
    <x v="5"/>
    <x v="4"/>
    <x v="0"/>
    <x v="0"/>
    <s v="006996"/>
    <n v="1524"/>
    <s v="02"/>
    <s v="COMERCIAL DESTRO LTDA"/>
    <d v="2017-01-25T00:00:00"/>
    <s v="001155"/>
    <s v="000035"/>
    <s v="007"/>
    <s v="01"/>
    <s v="30010501230100"/>
    <s v="TRIPA TOR BOV SEMI-SECA 10MT"/>
    <n v="0"/>
    <n v="4000"/>
    <n v="0"/>
    <n v="4000"/>
    <n v="0"/>
    <n v="0"/>
    <n v="0"/>
    <n v="3.6"/>
    <s v="-"/>
    <n v="0"/>
    <n v="14400"/>
    <d v="2017-02-06T00:00:00"/>
  </r>
  <r>
    <x v="1"/>
    <x v="5"/>
    <x v="4"/>
    <x v="0"/>
    <x v="0"/>
    <s v="006997"/>
    <n v="1524"/>
    <s v="02"/>
    <s v="COMERCIAL DESTRO LTDA"/>
    <d v="2017-01-25T00:00:00"/>
    <s v="001155"/>
    <s v="000035"/>
    <s v="007"/>
    <s v="01"/>
    <s v="30010501230100"/>
    <s v="TRIPA TOR BOV SEMI-SECA 10MT"/>
    <n v="-4000"/>
    <n v="4000"/>
    <n v="0"/>
    <n v="4000"/>
    <n v="0"/>
    <n v="0"/>
    <n v="0"/>
    <n v="3.6"/>
    <s v="-"/>
    <n v="0"/>
    <n v="14400"/>
    <d v="2017-02-13T00:00:00"/>
  </r>
  <r>
    <x v="1"/>
    <x v="5"/>
    <x v="4"/>
    <x v="0"/>
    <x v="0"/>
    <s v="006998"/>
    <n v="1524"/>
    <s v="02"/>
    <s v="COMERCIAL DESTRO LTDA"/>
    <d v="2017-01-25T00:00:00"/>
    <s v="001155"/>
    <s v="000035"/>
    <s v="007"/>
    <s v="01"/>
    <s v="30010501230100"/>
    <s v="TRIPA TOR BOV SEMI-SECA 10MT"/>
    <n v="-8000"/>
    <n v="4000"/>
    <n v="0"/>
    <n v="4000"/>
    <n v="0"/>
    <n v="0"/>
    <n v="0"/>
    <n v="3.6"/>
    <s v="-"/>
    <n v="0"/>
    <n v="14400"/>
    <d v="2017-02-20T00:00:00"/>
  </r>
  <r>
    <x v="1"/>
    <x v="5"/>
    <x v="4"/>
    <x v="0"/>
    <x v="0"/>
    <s v="007005"/>
    <n v="1524"/>
    <s v="02"/>
    <s v="COMERCIAL DESTRO LTDA"/>
    <d v="2017-01-26T00:00:00"/>
    <s v="001155"/>
    <s v="000035"/>
    <s v="007"/>
    <s v="01"/>
    <s v="30010602240000"/>
    <s v="TRIPA TORTA SECA 10X10 10MT"/>
    <n v="0"/>
    <n v="500"/>
    <n v="0"/>
    <n v="500"/>
    <n v="0"/>
    <n v="0"/>
    <n v="0"/>
    <n v="5"/>
    <s v="-"/>
    <n v="0"/>
    <n v="2500"/>
    <d v="2017-01-26T00:00:00"/>
  </r>
  <r>
    <x v="1"/>
    <x v="5"/>
    <x v="5"/>
    <x v="1"/>
    <x v="0"/>
    <s v="007027"/>
    <n v="1"/>
    <s v="01"/>
    <s v="KIENAST E KRATSCHMER LTDA"/>
    <d v="2017-01-26T00:00:00"/>
    <s v="000194"/>
    <s v=""/>
    <s v="004"/>
    <s v="01"/>
    <s v="95980000000024"/>
    <s v="SERVICO DE DESPESAS ADM COMPARTILHADA"/>
    <n v="-1"/>
    <n v="1"/>
    <n v="0"/>
    <n v="1"/>
    <n v="0"/>
    <n v="0"/>
    <n v="0"/>
    <n v="685790.53"/>
    <s v="-"/>
    <n v="0"/>
    <n v="685790.53"/>
    <d v="2017-01-26T00:00:00"/>
  </r>
  <r>
    <x v="1"/>
    <x v="5"/>
    <x v="5"/>
    <x v="1"/>
    <x v="0"/>
    <s v="007028"/>
    <n v="8"/>
    <s v="03"/>
    <s v="BIOPET PRODUTOS PARA ANIMAIS LTDA"/>
    <d v="2017-01-26T00:00:00"/>
    <s v=""/>
    <s v=""/>
    <s v="004"/>
    <s v="01"/>
    <s v="95980000000024"/>
    <s v="SERVICO DE DESPESAS ADM COMPARTILHADA"/>
    <n v="-2"/>
    <n v="1"/>
    <n v="0"/>
    <n v="1"/>
    <n v="0"/>
    <n v="0"/>
    <n v="0"/>
    <n v="145470.72"/>
    <s v="-"/>
    <n v="0"/>
    <n v="145470.72"/>
    <d v="2017-01-26T00:00:00"/>
  </r>
  <r>
    <x v="1"/>
    <x v="5"/>
    <x v="5"/>
    <x v="1"/>
    <x v="0"/>
    <s v="007029"/>
    <n v="3"/>
    <s v="01"/>
    <s v="COFIBAM IND E COM DE FIOS E CABOS LTDA"/>
    <d v="2017-01-26T00:00:00"/>
    <s v=""/>
    <s v=""/>
    <s v="004"/>
    <s v="01"/>
    <s v="95980000000024"/>
    <s v="SERVICO DE DESPESAS ADM COMPARTILHADA"/>
    <n v="-3"/>
    <n v="1"/>
    <n v="0"/>
    <n v="1"/>
    <n v="0"/>
    <n v="0"/>
    <n v="0"/>
    <n v="145470.72"/>
    <s v="-"/>
    <n v="0"/>
    <n v="145470.72"/>
    <d v="2017-01-26T00:00:00"/>
  </r>
  <r>
    <x v="1"/>
    <x v="5"/>
    <x v="5"/>
    <x v="1"/>
    <x v="0"/>
    <s v="007030"/>
    <n v="3"/>
    <s v="02"/>
    <s v="COFIBAM IND E COM DE FIOS E CABOS LTDA"/>
    <d v="2017-01-26T00:00:00"/>
    <s v=""/>
    <s v=""/>
    <s v="004"/>
    <s v="01"/>
    <s v="95980000000024"/>
    <s v="SERVICO DE DESPESAS ADM COMPARTILHADA"/>
    <n v="-4"/>
    <n v="1"/>
    <n v="0"/>
    <n v="1"/>
    <n v="0"/>
    <n v="0"/>
    <n v="0"/>
    <n v="145470.72"/>
    <s v="-"/>
    <n v="0"/>
    <n v="145470.72"/>
    <d v="2017-01-26T00:00:00"/>
  </r>
  <r>
    <x v="1"/>
    <x v="5"/>
    <x v="5"/>
    <x v="1"/>
    <x v="0"/>
    <s v="007031"/>
    <n v="5"/>
    <s v="01"/>
    <s v="EXTRASUL EXTRATOS ANIMAIS E VEGETAIS LTD"/>
    <d v="2017-01-26T00:00:00"/>
    <s v=""/>
    <s v=""/>
    <s v="004"/>
    <s v="01"/>
    <s v="95980000000024"/>
    <s v="SERVICO DE DESPESAS ADM COMPARTILHADA"/>
    <n v="-5"/>
    <n v="1"/>
    <n v="0"/>
    <n v="1"/>
    <n v="0"/>
    <n v="0"/>
    <n v="0"/>
    <n v="415630.62"/>
    <s v="-"/>
    <n v="0"/>
    <n v="415630.62"/>
    <d v="2017-01-26T00:00:00"/>
  </r>
  <r>
    <x v="1"/>
    <x v="5"/>
    <x v="6"/>
    <x v="0"/>
    <x v="0"/>
    <s v="007033"/>
    <n v="193"/>
    <s v="01"/>
    <s v="INDUSTRIA ALIMENTICIA UNIAO DE ITAJU LTD"/>
    <d v="2017-01-27T00:00:00"/>
    <s v="000002"/>
    <s v="000041"/>
    <s v="011"/>
    <s v="01"/>
    <s v="30021403000303"/>
    <s v="TRIPA SUI SALG SANF 34/36 90MT LONGA"/>
    <n v="338"/>
    <n v="114"/>
    <n v="0"/>
    <n v="114"/>
    <n v="0"/>
    <n v="0"/>
    <n v="0"/>
    <n v="16.8"/>
    <s v="-"/>
    <n v="0"/>
    <n v="1915.2"/>
    <d v="2017-02-14T00:00:00"/>
  </r>
  <r>
    <x v="1"/>
    <x v="5"/>
    <x v="4"/>
    <x v="0"/>
    <x v="0"/>
    <s v="007051"/>
    <n v="1216"/>
    <s v="01"/>
    <s v="FRIMESA COOPERATIVA CENTRAL"/>
    <d v="2017-01-30T00:00:00"/>
    <s v="001170"/>
    <s v="000035"/>
    <s v="069"/>
    <s v="01"/>
    <s v="30010404220400"/>
    <s v="TRIPA TORTA SALG SANF 40/42 90MT"/>
    <n v="0"/>
    <n v="2015"/>
    <n v="0"/>
    <n v="2015"/>
    <n v="0"/>
    <n v="0"/>
    <n v="0"/>
    <n v="42.5"/>
    <s v="-"/>
    <n v="0"/>
    <n v="85637.5"/>
    <d v="2017-01-30T00:00:00"/>
  </r>
  <r>
    <x v="1"/>
    <x v="5"/>
    <x v="8"/>
    <x v="0"/>
    <x v="0"/>
    <s v="007052"/>
    <n v="2638"/>
    <s v="01"/>
    <s v="FERA METAIS COMERCIO DE METAIS LTDA"/>
    <d v="2017-01-30T00:00:00"/>
    <s v="000002"/>
    <s v=""/>
    <s v="006"/>
    <s v="01"/>
    <s v="90860000880001"/>
    <s v="PLATAFORMA DE INOX"/>
    <n v="0"/>
    <n v="1"/>
    <n v="0"/>
    <n v="1"/>
    <n v="0"/>
    <n v="0"/>
    <n v="0"/>
    <n v="1"/>
    <s v="-"/>
    <n v="0"/>
    <n v="1"/>
    <d v="2017-01-30T00:00:00"/>
  </r>
  <r>
    <x v="1"/>
    <x v="5"/>
    <x v="8"/>
    <x v="0"/>
    <x v="0"/>
    <s v="007052"/>
    <n v="2638"/>
    <s v="01"/>
    <s v="FERA METAIS COMERCIO DE METAIS LTDA"/>
    <d v="2017-01-30T00:00:00"/>
    <s v="000002"/>
    <s v=""/>
    <s v="006"/>
    <s v="02"/>
    <s v="90860001000001"/>
    <s v="SALGADEIRA PLQ:3452 (SAL-0138)"/>
    <n v="0"/>
    <n v="1"/>
    <n v="0"/>
    <n v="1"/>
    <n v="0"/>
    <n v="0"/>
    <n v="0"/>
    <n v="1"/>
    <s v="-"/>
    <n v="0"/>
    <n v="1"/>
    <d v="2017-01-30T00:00:00"/>
  </r>
  <r>
    <x v="1"/>
    <x v="5"/>
    <x v="8"/>
    <x v="0"/>
    <x v="0"/>
    <s v="007052"/>
    <n v="2638"/>
    <s v="01"/>
    <s v="FERA METAIS COMERCIO DE METAIS LTDA"/>
    <d v="2017-01-30T00:00:00"/>
    <s v="000002"/>
    <s v=""/>
    <s v="006"/>
    <s v="03"/>
    <s v="90860000140001"/>
    <s v="CAIXA DE INOX (CAX-0171)"/>
    <n v="0"/>
    <n v="1"/>
    <n v="0"/>
    <n v="1"/>
    <n v="0"/>
    <n v="0"/>
    <n v="0"/>
    <n v="1"/>
    <s v="-"/>
    <n v="0"/>
    <n v="1"/>
    <d v="2017-01-30T00:00:00"/>
  </r>
  <r>
    <x v="1"/>
    <x v="5"/>
    <x v="8"/>
    <x v="0"/>
    <x v="0"/>
    <s v="007052"/>
    <n v="2638"/>
    <s v="01"/>
    <s v="FERA METAIS COMERCIO DE METAIS LTDA"/>
    <d v="2017-01-30T00:00:00"/>
    <s v="000002"/>
    <s v=""/>
    <s v="006"/>
    <s v="04"/>
    <s v="90860000140003"/>
    <s v="CAIXA P/COLETA DE MUCOSA PLQ:3234 (CAX-0579)"/>
    <n v="0"/>
    <n v="1"/>
    <n v="0"/>
    <n v="1"/>
    <n v="0"/>
    <n v="0"/>
    <n v="0"/>
    <n v="1"/>
    <s v="-"/>
    <n v="0"/>
    <n v="1"/>
    <d v="2017-01-30T00:00:00"/>
  </r>
  <r>
    <x v="1"/>
    <x v="5"/>
    <x v="8"/>
    <x v="0"/>
    <x v="0"/>
    <s v="007052"/>
    <n v="2638"/>
    <s v="01"/>
    <s v="FERA METAIS COMERCIO DE METAIS LTDA"/>
    <d v="2017-01-30T00:00:00"/>
    <s v="000002"/>
    <s v=""/>
    <s v="006"/>
    <s v="05"/>
    <s v="90860000140002"/>
    <s v="CAIXA DE ESFRIAR TRIPAS PLQ:3210 (CAX-0112)"/>
    <n v="0"/>
    <n v="1"/>
    <n v="0"/>
    <n v="1"/>
    <n v="0"/>
    <n v="0"/>
    <n v="0"/>
    <n v="1"/>
    <s v="-"/>
    <n v="0"/>
    <n v="1"/>
    <d v="2017-01-30T00:00:00"/>
  </r>
  <r>
    <x v="1"/>
    <x v="5"/>
    <x v="8"/>
    <x v="0"/>
    <x v="0"/>
    <s v="007052"/>
    <n v="2638"/>
    <s v="01"/>
    <s v="FERA METAIS COMERCIO DE METAIS LTDA"/>
    <d v="2017-01-30T00:00:00"/>
    <s v="000002"/>
    <s v=""/>
    <s v="006"/>
    <s v="06"/>
    <s v="90860000800001"/>
    <s v="MESA DE INOX PLQ:2986 (MES-1367)"/>
    <n v="0"/>
    <n v="1"/>
    <n v="0"/>
    <n v="1"/>
    <n v="0"/>
    <n v="0"/>
    <n v="0"/>
    <n v="1"/>
    <s v="-"/>
    <n v="0"/>
    <n v="1"/>
    <d v="2017-01-30T00:00:00"/>
  </r>
  <r>
    <x v="1"/>
    <x v="5"/>
    <x v="8"/>
    <x v="0"/>
    <x v="0"/>
    <s v="007052"/>
    <n v="2638"/>
    <s v="01"/>
    <s v="FERA METAIS COMERCIO DE METAIS LTDA"/>
    <d v="2017-01-30T00:00:00"/>
    <s v="000002"/>
    <s v=""/>
    <s v="006"/>
    <s v="07"/>
    <s v="90860000800002"/>
    <s v="MESA DE CALIBRAR PLQ:0320 (MES-0961)"/>
    <n v="0"/>
    <n v="1"/>
    <n v="0"/>
    <n v="1"/>
    <n v="0"/>
    <n v="0"/>
    <n v="0"/>
    <n v="1"/>
    <s v="-"/>
    <n v="0"/>
    <n v="1"/>
    <d v="2017-01-30T00:00:00"/>
  </r>
  <r>
    <x v="1"/>
    <x v="5"/>
    <x v="8"/>
    <x v="0"/>
    <x v="0"/>
    <s v="007052"/>
    <n v="2638"/>
    <s v="01"/>
    <s v="FERA METAIS COMERCIO DE METAIS LTDA"/>
    <d v="2017-01-30T00:00:00"/>
    <s v="000002"/>
    <s v=""/>
    <s v="006"/>
    <s v="08"/>
    <s v="90860001090001"/>
    <s v="VENTILADOR TIPO GRANJA PLQ:5634 (VEN-0092)"/>
    <n v="0"/>
    <n v="1"/>
    <n v="0"/>
    <n v="1"/>
    <n v="0"/>
    <n v="0"/>
    <n v="0"/>
    <n v="1"/>
    <s v="-"/>
    <n v="0"/>
    <n v="1"/>
    <d v="2017-01-30T00:00:00"/>
  </r>
  <r>
    <x v="1"/>
    <x v="5"/>
    <x v="8"/>
    <x v="0"/>
    <x v="0"/>
    <s v="007052"/>
    <n v="2638"/>
    <s v="01"/>
    <s v="FERA METAIS COMERCIO DE METAIS LTDA"/>
    <d v="2017-01-30T00:00:00"/>
    <s v="000002"/>
    <s v=""/>
    <s v="006"/>
    <s v="09"/>
    <s v="90860000060003"/>
    <s v="CARRINHO DE TRANSPORTAR BOMBONAS PLQ:0401 (CAR-0358)"/>
    <n v="0"/>
    <n v="1"/>
    <n v="0"/>
    <n v="1"/>
    <n v="0"/>
    <n v="0"/>
    <n v="0"/>
    <n v="1"/>
    <s v="-"/>
    <n v="0"/>
    <n v="1"/>
    <d v="2017-01-30T00:00:00"/>
  </r>
  <r>
    <x v="1"/>
    <x v="5"/>
    <x v="8"/>
    <x v="0"/>
    <x v="0"/>
    <s v="007052"/>
    <n v="2638"/>
    <s v="01"/>
    <s v="FERA METAIS COMERCIO DE METAIS LTDA"/>
    <d v="2017-01-30T00:00:00"/>
    <s v="000002"/>
    <s v=""/>
    <s v="006"/>
    <s v="10"/>
    <s v="90860000060003"/>
    <s v="CARRINHO DE TRANSPORTAR BOMBONAS PLQ:5532 (CAR-0134)"/>
    <n v="-1"/>
    <n v="1"/>
    <n v="0"/>
    <n v="1"/>
    <n v="0"/>
    <n v="0"/>
    <n v="0"/>
    <n v="1"/>
    <s v="-"/>
    <n v="0"/>
    <n v="1"/>
    <d v="2017-01-30T00:00:00"/>
  </r>
  <r>
    <x v="1"/>
    <x v="5"/>
    <x v="8"/>
    <x v="0"/>
    <x v="0"/>
    <s v="007052"/>
    <n v="2638"/>
    <s v="01"/>
    <s v="FERA METAIS COMERCIO DE METAIS LTDA"/>
    <d v="2017-01-30T00:00:00"/>
    <s v="000002"/>
    <s v=""/>
    <s v="006"/>
    <s v="11"/>
    <s v="90860001030001"/>
    <s v="TANQUE DE INOX PLQ:3474 (TAQ-0300)"/>
    <n v="0"/>
    <n v="1"/>
    <n v="0"/>
    <n v="1"/>
    <n v="0"/>
    <n v="0"/>
    <n v="0"/>
    <n v="1"/>
    <s v="-"/>
    <n v="0"/>
    <n v="1"/>
    <d v="2017-01-30T00:00:00"/>
  </r>
  <r>
    <x v="1"/>
    <x v="5"/>
    <x v="8"/>
    <x v="0"/>
    <x v="0"/>
    <s v="007052"/>
    <n v="2638"/>
    <s v="01"/>
    <s v="FERA METAIS COMERCIO DE METAIS LTDA"/>
    <d v="2017-01-30T00:00:00"/>
    <s v="000002"/>
    <s v=""/>
    <s v="006"/>
    <s v="12"/>
    <s v="90860001030006"/>
    <s v="TANQUE DE CALIBRACAO PLQ:0163 (TAQ-0488)"/>
    <n v="0"/>
    <n v="1"/>
    <n v="0"/>
    <n v="1"/>
    <n v="0"/>
    <n v="0"/>
    <n v="0"/>
    <n v="1"/>
    <s v="-"/>
    <n v="0"/>
    <n v="1"/>
    <d v="2017-01-30T00:00:00"/>
  </r>
  <r>
    <x v="1"/>
    <x v="5"/>
    <x v="8"/>
    <x v="0"/>
    <x v="0"/>
    <s v="007052"/>
    <n v="2638"/>
    <s v="01"/>
    <s v="FERA METAIS COMERCIO DE METAIS LTDA"/>
    <d v="2017-01-30T00:00:00"/>
    <s v="000002"/>
    <s v=""/>
    <s v="006"/>
    <s v="13"/>
    <s v="90860001010001"/>
    <s v="SUPORTE DE INOX PLQ:7573 (EQU-2139)"/>
    <n v="0"/>
    <n v="1"/>
    <n v="0"/>
    <n v="1"/>
    <n v="0"/>
    <n v="0"/>
    <n v="0"/>
    <n v="1"/>
    <s v="-"/>
    <n v="0"/>
    <n v="1"/>
    <d v="2017-01-30T00:00:00"/>
  </r>
  <r>
    <x v="1"/>
    <x v="5"/>
    <x v="8"/>
    <x v="0"/>
    <x v="0"/>
    <s v="007052"/>
    <n v="2638"/>
    <s v="01"/>
    <s v="FERA METAIS COMERCIO DE METAIS LTDA"/>
    <d v="2017-01-30T00:00:00"/>
    <s v="000002"/>
    <s v=""/>
    <s v="006"/>
    <s v="14"/>
    <s v="90860001100002"/>
    <s v="VIRACAO DE TRIPA FINA PLQ:5756 (VIR-0073)"/>
    <n v="0"/>
    <n v="1"/>
    <n v="0"/>
    <n v="1"/>
    <n v="0"/>
    <n v="0"/>
    <n v="0"/>
    <n v="1"/>
    <s v="-"/>
    <n v="0"/>
    <n v="1"/>
    <d v="2017-01-30T00:00:00"/>
  </r>
  <r>
    <x v="1"/>
    <x v="5"/>
    <x v="8"/>
    <x v="0"/>
    <x v="0"/>
    <s v="007052"/>
    <n v="2638"/>
    <s v="01"/>
    <s v="FERA METAIS COMERCIO DE METAIS LTDA"/>
    <d v="2017-01-30T00:00:00"/>
    <s v="000002"/>
    <s v=""/>
    <s v="006"/>
    <s v="15"/>
    <s v="90860001030011"/>
    <s v="TANQUE DE INOX C/5 DIVISOES PLQ:3773 (TAQ-0637)"/>
    <n v="0"/>
    <n v="1"/>
    <n v="0"/>
    <n v="1"/>
    <n v="0"/>
    <n v="0"/>
    <n v="0"/>
    <n v="1"/>
    <s v="-"/>
    <n v="0"/>
    <n v="1"/>
    <d v="2017-01-30T00:00:00"/>
  </r>
  <r>
    <x v="1"/>
    <x v="5"/>
    <x v="8"/>
    <x v="0"/>
    <x v="0"/>
    <s v="007052"/>
    <n v="2638"/>
    <s v="01"/>
    <s v="FERA METAIS COMERCIO DE METAIS LTDA"/>
    <d v="2017-01-30T00:00:00"/>
    <s v="000002"/>
    <s v=""/>
    <s v="006"/>
    <s v="16"/>
    <s v="90860000800006"/>
    <s v="MESA DE FAZER MACO PLQ:9300 (MES-1388)"/>
    <n v="0"/>
    <n v="1"/>
    <n v="0"/>
    <n v="1"/>
    <n v="0"/>
    <n v="0"/>
    <n v="0"/>
    <n v="1"/>
    <s v="-"/>
    <n v="0"/>
    <n v="1"/>
    <d v="2017-01-30T00:00:00"/>
  </r>
  <r>
    <x v="1"/>
    <x v="5"/>
    <x v="8"/>
    <x v="0"/>
    <x v="0"/>
    <s v="007052"/>
    <n v="2638"/>
    <s v="01"/>
    <s v="FERA METAIS COMERCIO DE METAIS LTDA"/>
    <d v="2017-01-30T00:00:00"/>
    <s v="000002"/>
    <s v=""/>
    <s v="006"/>
    <s v="17"/>
    <s v="90860000240001"/>
    <s v="COIFA DE INOX PLQ:6981 (MAQ-1623)"/>
    <n v="0"/>
    <n v="1"/>
    <n v="0"/>
    <n v="1"/>
    <n v="0"/>
    <n v="0"/>
    <n v="0"/>
    <n v="1"/>
    <s v="-"/>
    <n v="0"/>
    <n v="1"/>
    <d v="2017-01-30T00:00:00"/>
  </r>
  <r>
    <x v="1"/>
    <x v="5"/>
    <x v="8"/>
    <x v="0"/>
    <x v="0"/>
    <s v="007052"/>
    <n v="2638"/>
    <s v="01"/>
    <s v="FERA METAIS COMERCIO DE METAIS LTDA"/>
    <d v="2017-01-30T00:00:00"/>
    <s v="000002"/>
    <s v=""/>
    <s v="006"/>
    <s v="18"/>
    <s v="90860001030011"/>
    <s v="TANQUE DE INOX C/5 DIVISOES PLQ:3464 (TAQ-0820)"/>
    <n v="-1"/>
    <n v="1"/>
    <n v="0"/>
    <n v="1"/>
    <n v="0"/>
    <n v="0"/>
    <n v="0"/>
    <n v="1"/>
    <s v="-"/>
    <n v="0"/>
    <n v="1"/>
    <d v="2017-01-30T00:00:00"/>
  </r>
  <r>
    <x v="1"/>
    <x v="5"/>
    <x v="8"/>
    <x v="0"/>
    <x v="0"/>
    <s v="007052"/>
    <n v="2638"/>
    <s v="01"/>
    <s v="FERA METAIS COMERCIO DE METAIS LTDA"/>
    <d v="2017-01-30T00:00:00"/>
    <s v="000002"/>
    <s v=""/>
    <s v="006"/>
    <s v="19"/>
    <s v="90860000800005"/>
    <s v="MESA DE DESMANCHE PLQ:9272 (MES-1413)"/>
    <n v="0"/>
    <n v="1"/>
    <n v="0"/>
    <n v="1"/>
    <n v="0"/>
    <n v="0"/>
    <n v="0"/>
    <n v="1"/>
    <s v="-"/>
    <n v="0"/>
    <n v="1"/>
    <d v="2017-01-30T00:00:00"/>
  </r>
  <r>
    <x v="1"/>
    <x v="5"/>
    <x v="8"/>
    <x v="0"/>
    <x v="0"/>
    <s v="007052"/>
    <n v="2638"/>
    <s v="01"/>
    <s v="FERA METAIS COMERCIO DE METAIS LTDA"/>
    <d v="2017-01-30T00:00:00"/>
    <s v="000002"/>
    <s v=""/>
    <s v="006"/>
    <s v="20"/>
    <s v="90860001030001"/>
    <s v="TANQUE DE INOX PLQ:5954 (TAQ-0521)"/>
    <n v="-1"/>
    <n v="1"/>
    <n v="0"/>
    <n v="1"/>
    <n v="0"/>
    <n v="0"/>
    <n v="0"/>
    <n v="1"/>
    <s v="-"/>
    <n v="0"/>
    <n v="1"/>
    <d v="2017-01-30T00:00:00"/>
  </r>
  <r>
    <x v="1"/>
    <x v="5"/>
    <x v="8"/>
    <x v="0"/>
    <x v="0"/>
    <s v="007052"/>
    <n v="2638"/>
    <s v="01"/>
    <s v="FERA METAIS COMERCIO DE METAIS LTDA"/>
    <d v="2017-01-30T00:00:00"/>
    <s v="000002"/>
    <s v=""/>
    <s v="006"/>
    <s v="21"/>
    <s v="90860001030001"/>
    <s v="TANQUE DE INOX PLQ:5961 (TAQ-0077)"/>
    <n v="-2"/>
    <n v="1"/>
    <n v="0"/>
    <n v="1"/>
    <n v="0"/>
    <n v="0"/>
    <n v="0"/>
    <n v="1"/>
    <s v="-"/>
    <n v="0"/>
    <n v="1"/>
    <d v="2017-01-30T00:00:00"/>
  </r>
  <r>
    <x v="1"/>
    <x v="5"/>
    <x v="6"/>
    <x v="0"/>
    <x v="0"/>
    <s v="007061"/>
    <n v="1197"/>
    <s v="01"/>
    <s v="CELSO PASCOAL CONSTANCIO &amp; CIA LTDA EPP"/>
    <d v="2017-01-30T00:00:00"/>
    <s v="000040"/>
    <s v="000041"/>
    <s v="009"/>
    <s v="01"/>
    <s v="30021502000304"/>
    <s v="TRIPA SUI SALG 28/32 90MT LONG SHORT"/>
    <n v="0"/>
    <n v="235"/>
    <n v="0"/>
    <n v="235"/>
    <n v="0"/>
    <n v="235"/>
    <n v="0"/>
    <n v="18"/>
    <s v="07-LIBERADO POR CREDITO E ESTOQUE PENDENTE/BLOQUEADO"/>
    <n v="0"/>
    <n v="4230"/>
    <d v="2017-01-30T00:00:00"/>
  </r>
  <r>
    <x v="1"/>
    <x v="5"/>
    <x v="6"/>
    <x v="0"/>
    <x v="0"/>
    <s v="007061"/>
    <n v="1197"/>
    <s v="01"/>
    <s v="CELSO PASCOAL CONSTANCIO &amp; CIA LTDA EPP"/>
    <d v="2017-01-30T00:00:00"/>
    <s v="000040"/>
    <s v="000041"/>
    <s v="009"/>
    <s v="02"/>
    <s v="30021502000505"/>
    <s v="TRIPA SUI SALG 28/32 90MT LONG SHORT"/>
    <n v="0"/>
    <n v="231"/>
    <n v="0"/>
    <n v="231"/>
    <n v="0"/>
    <n v="231"/>
    <n v="0"/>
    <n v="18"/>
    <s v="07-LIBERADO POR CREDITO E ESTOQUE PENDENTE/BLOQUEADO"/>
    <n v="0"/>
    <n v="4158"/>
    <d v="2017-01-30T00:00:00"/>
  </r>
  <r>
    <x v="1"/>
    <x v="5"/>
    <x v="6"/>
    <x v="0"/>
    <x v="0"/>
    <s v="007066"/>
    <n v="576"/>
    <s v="01"/>
    <s v="ABRAO TEBALDI &amp; FILHO LTDA - EPP"/>
    <d v="2017-01-30T00:00:00"/>
    <s v="000251"/>
    <s v="000034"/>
    <s v="009"/>
    <s v="01"/>
    <s v="30022901000002"/>
    <s v="LAMINA P/COPA 1,00X0,11 S/SOLAPA"/>
    <n v="0"/>
    <n v="5000"/>
    <n v="0"/>
    <n v="5000"/>
    <n v="0"/>
    <n v="0"/>
    <n v="0"/>
    <n v="1.3"/>
    <s v="-"/>
    <n v="0"/>
    <n v="6500"/>
    <d v="2017-01-31T00:00:00"/>
  </r>
  <r>
    <x v="1"/>
    <x v="5"/>
    <x v="4"/>
    <x v="0"/>
    <x v="0"/>
    <s v="007071"/>
    <n v="248"/>
    <s v="01"/>
    <s v="NOTARO ALIMENTOS LTDA"/>
    <d v="2017-01-31T00:00:00"/>
    <s v="000183"/>
    <s v="000056"/>
    <s v="070"/>
    <s v="01"/>
    <s v="30010402220400"/>
    <s v="TRIPA TORTA SALG SANF 36/38 90MT"/>
    <n v="-860"/>
    <n v="400"/>
    <n v="0"/>
    <n v="400"/>
    <n v="0"/>
    <n v="0"/>
    <n v="0"/>
    <n v="27"/>
    <s v="-"/>
    <n v="0"/>
    <n v="10800"/>
    <d v="2016-11-03T00:00:00"/>
  </r>
  <r>
    <x v="1"/>
    <x v="5"/>
    <x v="6"/>
    <x v="0"/>
    <x v="0"/>
    <s v="007090"/>
    <n v="1228"/>
    <s v="01"/>
    <s v="FRICASA ALIMENTOS S A"/>
    <d v="2017-01-31T00:00:00"/>
    <s v="000046"/>
    <s v="000035"/>
    <s v="009"/>
    <s v="01"/>
    <s v="30021508000303"/>
    <s v="TRIPA SUI SALG 32/34 90 MT LONGA"/>
    <n v="0"/>
    <n v="380"/>
    <n v="0"/>
    <n v="380"/>
    <n v="0"/>
    <n v="0"/>
    <n v="0"/>
    <n v="37"/>
    <s v="-"/>
    <n v="0"/>
    <n v="14060"/>
    <d v="2017-01-31T00:00:00"/>
  </r>
  <r>
    <x v="1"/>
    <x v="5"/>
    <x v="6"/>
    <x v="0"/>
    <x v="0"/>
    <s v="007090"/>
    <n v="1228"/>
    <s v="01"/>
    <s v="FRICASA ALIMENTOS S A"/>
    <d v="2017-01-31T00:00:00"/>
    <s v="000046"/>
    <s v="000035"/>
    <s v="009"/>
    <s v="02"/>
    <s v="30021507000303"/>
    <s v="TRIPA SUI SALG 32/34 90 MT LONGA"/>
    <n v="410"/>
    <n v="120"/>
    <n v="0"/>
    <n v="120"/>
    <n v="0"/>
    <n v="0"/>
    <n v="0"/>
    <n v="37"/>
    <s v="-"/>
    <n v="0"/>
    <n v="4440"/>
    <d v="2017-01-31T00:00:00"/>
  </r>
  <r>
    <x v="1"/>
    <x v="5"/>
    <x v="6"/>
    <x v="0"/>
    <x v="0"/>
    <s v="007090"/>
    <n v="1228"/>
    <s v="01"/>
    <s v="FRICASA ALIMENTOS S A"/>
    <d v="2017-01-31T00:00:00"/>
    <s v="000046"/>
    <s v="000035"/>
    <s v="009"/>
    <s v="03"/>
    <s v="30021508000311"/>
    <s v="TRIPA SUI SALG 32/34 90 MT LONGA"/>
    <n v="0"/>
    <n v="238"/>
    <n v="0"/>
    <n v="238"/>
    <n v="0"/>
    <n v="0"/>
    <n v="0"/>
    <n v="37"/>
    <s v="-"/>
    <n v="0"/>
    <n v="8806"/>
    <d v="2017-01-31T00:00:00"/>
  </r>
  <r>
    <x v="1"/>
    <x v="5"/>
    <x v="4"/>
    <x v="0"/>
    <x v="1"/>
    <s v="007093"/>
    <n v="72"/>
    <s v="01"/>
    <s v="CASING CORPORATION (PVT) LTD."/>
    <d v="2017-01-31T00:00:00"/>
    <s v=""/>
    <s v=""/>
    <s v="088"/>
    <s v="01"/>
    <s v="30010105010600"/>
    <s v="TRIPA TOR BOV 1ºCORTE SALG 36/38 I 50MT"/>
    <n v="-1825"/>
    <n v="1400"/>
    <n v="0"/>
    <n v="1400"/>
    <n v="0"/>
    <n v="0"/>
    <n v="0"/>
    <n v="20.93"/>
    <s v="-"/>
    <n v="0"/>
    <n v="29302.81"/>
    <d v="2017-02-28T00:00:00"/>
  </r>
  <r>
    <x v="1"/>
    <x v="5"/>
    <x v="4"/>
    <x v="0"/>
    <x v="1"/>
    <s v="007093"/>
    <n v="72"/>
    <s v="01"/>
    <s v="CASING CORPORATION (PVT) LTD."/>
    <d v="2017-01-31T00:00:00"/>
    <s v=""/>
    <s v=""/>
    <s v="088"/>
    <s v="02"/>
    <s v="30010106010600"/>
    <s v="TRIPA TOR BOV 1ºCORTE SALG 38/40 I 50MT"/>
    <n v="-2800"/>
    <n v="1960"/>
    <n v="0"/>
    <n v="1960"/>
    <n v="0"/>
    <n v="0"/>
    <n v="0"/>
    <n v="19.579999999999998"/>
    <s v="-"/>
    <n v="0"/>
    <n v="38377.230000000003"/>
    <d v="2017-02-28T00:00:00"/>
  </r>
  <r>
    <x v="1"/>
    <x v="5"/>
    <x v="4"/>
    <x v="0"/>
    <x v="1"/>
    <s v="007093"/>
    <n v="72"/>
    <s v="01"/>
    <s v="CASING CORPORATION (PVT) LTD."/>
    <d v="2017-01-31T00:00:00"/>
    <s v=""/>
    <s v=""/>
    <s v="088"/>
    <s v="03"/>
    <s v="30010109010600"/>
    <s v="TRIPA TOR BOV 1ºCORTE SALG 40/43 I 50MT"/>
    <n v="-4230"/>
    <n v="1860"/>
    <n v="0"/>
    <n v="1860"/>
    <n v="0"/>
    <n v="0"/>
    <n v="0"/>
    <n v="21.94"/>
    <s v="-"/>
    <n v="0"/>
    <n v="40814.629999999997"/>
    <d v="2017-02-28T00:00:00"/>
  </r>
  <r>
    <x v="1"/>
    <x v="5"/>
    <x v="4"/>
    <x v="0"/>
    <x v="1"/>
    <s v="007093"/>
    <n v="72"/>
    <s v="01"/>
    <s v="CASING CORPORATION (PVT) LTD."/>
    <d v="2017-01-31T00:00:00"/>
    <s v=""/>
    <s v=""/>
    <s v="088"/>
    <s v="04"/>
    <s v="30010112010600"/>
    <s v="TRIPA TOR BOV 1ºCORTE SALG 43/46 I 50MT"/>
    <n v="-2150"/>
    <n v="560"/>
    <n v="0"/>
    <n v="560"/>
    <n v="0"/>
    <n v="0"/>
    <n v="0"/>
    <n v="56.37"/>
    <s v="-"/>
    <n v="0"/>
    <n v="31571.41"/>
    <d v="2017-02-28T00:00:00"/>
  </r>
  <r>
    <x v="1"/>
    <x v="5"/>
    <x v="4"/>
    <x v="0"/>
    <x v="1"/>
    <s v="007093"/>
    <n v="72"/>
    <s v="01"/>
    <s v="CASING CORPORATION (PVT) LTD."/>
    <d v="2017-01-31T00:00:00"/>
    <s v=""/>
    <s v=""/>
    <s v="088"/>
    <s v="05"/>
    <s v="30010114010600"/>
    <s v="TRIPA TOR BOV 1ºCORTE SALG 46/+ I 50MT"/>
    <n v="-480"/>
    <n v="240"/>
    <n v="0"/>
    <n v="240"/>
    <n v="0"/>
    <n v="0"/>
    <n v="0"/>
    <n v="59.07"/>
    <s v="-"/>
    <n v="0"/>
    <n v="14178.78"/>
    <d v="2017-02-28T00:00:00"/>
  </r>
  <r>
    <x v="1"/>
    <x v="5"/>
    <x v="4"/>
    <x v="0"/>
    <x v="1"/>
    <s v="007093"/>
    <n v="72"/>
    <s v="01"/>
    <s v="CASING CORPORATION (PVT) LTD."/>
    <d v="2017-01-31T00:00:00"/>
    <s v=""/>
    <s v=""/>
    <s v="088"/>
    <s v="06"/>
    <s v="30010104030700"/>
    <s v="TRIPA TOR BOV 1ºCORTE SALG 34/36 AB 90MT"/>
    <n v="-165"/>
    <n v="680"/>
    <n v="0"/>
    <n v="680"/>
    <n v="0"/>
    <n v="0"/>
    <n v="0"/>
    <n v="4.72"/>
    <s v="-"/>
    <n v="0"/>
    <n v="3213.85"/>
    <d v="2017-02-28T00:00:00"/>
  </r>
  <r>
    <x v="1"/>
    <x v="5"/>
    <x v="4"/>
    <x v="0"/>
    <x v="1"/>
    <s v="007093"/>
    <n v="72"/>
    <s v="01"/>
    <s v="CASING CORPORATION (PVT) LTD."/>
    <d v="2017-01-31T00:00:00"/>
    <s v=""/>
    <s v=""/>
    <s v="088"/>
    <s v="07"/>
    <s v="30010301190300"/>
    <s v="TRIPA TOR BOV 2º CORTE SALG 34/36 DM I 30MT"/>
    <n v="0"/>
    <n v="960"/>
    <n v="0"/>
    <n v="960"/>
    <n v="0"/>
    <n v="0"/>
    <n v="0"/>
    <n v="4.55"/>
    <s v="-"/>
    <n v="0"/>
    <n v="4375.16"/>
    <d v="2017-02-28T00:00:00"/>
  </r>
  <r>
    <x v="1"/>
    <x v="5"/>
    <x v="4"/>
    <x v="0"/>
    <x v="1"/>
    <s v="007093"/>
    <n v="72"/>
    <s v="01"/>
    <s v="CASING CORPORATION (PVT) LTD."/>
    <d v="2017-01-31T00:00:00"/>
    <s v=""/>
    <s v=""/>
    <s v="088"/>
    <s v="08"/>
    <s v="30010302190300"/>
    <s v="TRIPA TOR BOV 2º CORTE SALG 36/38 DM I 30MT"/>
    <n v="-1440"/>
    <n v="1600"/>
    <n v="0"/>
    <n v="1600"/>
    <n v="0"/>
    <n v="0"/>
    <n v="0"/>
    <n v="5.0599999999999996"/>
    <s v="-"/>
    <n v="0"/>
    <n v="8102.16"/>
    <d v="2017-02-28T00:00:00"/>
  </r>
  <r>
    <x v="1"/>
    <x v="5"/>
    <x v="4"/>
    <x v="0"/>
    <x v="1"/>
    <s v="007093"/>
    <n v="72"/>
    <s v="01"/>
    <s v="CASING CORPORATION (PVT) LTD."/>
    <d v="2017-01-31T00:00:00"/>
    <s v=""/>
    <s v=""/>
    <s v="088"/>
    <s v="09"/>
    <s v="30010303190300"/>
    <s v="TRIPA TOR BOV 2º CORTE SALG 38/40 DM I 30MT"/>
    <n v="-1980"/>
    <n v="1320"/>
    <n v="0"/>
    <n v="1320"/>
    <n v="0"/>
    <n v="0"/>
    <n v="0"/>
    <n v="8.1"/>
    <s v="-"/>
    <n v="0"/>
    <n v="10694.85"/>
    <d v="2017-02-28T00:00:00"/>
  </r>
  <r>
    <x v="1"/>
    <x v="5"/>
    <x v="4"/>
    <x v="0"/>
    <x v="1"/>
    <s v="007093"/>
    <n v="72"/>
    <s v="01"/>
    <s v="CASING CORPORATION (PVT) LTD."/>
    <d v="2017-01-31T00:00:00"/>
    <s v=""/>
    <s v=""/>
    <s v="088"/>
    <s v="10"/>
    <s v="30010304190300"/>
    <s v="TRIPA TOR BOV 2º CORTE SALG 40/43 DM I 30MT"/>
    <n v="-90"/>
    <n v="2000"/>
    <n v="0"/>
    <n v="2000"/>
    <n v="0"/>
    <n v="0"/>
    <n v="0"/>
    <n v="3.37"/>
    <s v="-"/>
    <n v="0"/>
    <n v="6751.8"/>
    <d v="2017-02-28T00:00:00"/>
  </r>
  <r>
    <x v="1"/>
    <x v="5"/>
    <x v="4"/>
    <x v="0"/>
    <x v="1"/>
    <s v="007093"/>
    <n v="72"/>
    <s v="01"/>
    <s v="CASING CORPORATION (PVT) LTD."/>
    <d v="2017-01-31T00:00:00"/>
    <s v=""/>
    <s v=""/>
    <s v="088"/>
    <s v="11"/>
    <s v="30010305190300"/>
    <s v="TRIPA TOR BOV 2º CORTE SALG 43/46 DM I 30MT"/>
    <n v="-240"/>
    <n v="300"/>
    <n v="0"/>
    <n v="300"/>
    <n v="0"/>
    <n v="0"/>
    <n v="0"/>
    <n v="3.37"/>
    <s v="-"/>
    <n v="0"/>
    <n v="1012.77"/>
    <d v="2017-02-28T00:00:00"/>
  </r>
  <r>
    <x v="1"/>
    <x v="5"/>
    <x v="4"/>
    <x v="0"/>
    <x v="1"/>
    <s v="007093"/>
    <n v="72"/>
    <s v="01"/>
    <s v="CASING CORPORATION (PVT) LTD."/>
    <d v="2017-01-31T00:00:00"/>
    <s v=""/>
    <s v=""/>
    <s v="088"/>
    <s v="12"/>
    <s v="30010306190300"/>
    <s v="TRIPA TOR BOV 2º CORTE SALG 46/+ DM I 30MT"/>
    <n v="-950"/>
    <n v="380"/>
    <n v="0"/>
    <n v="380"/>
    <n v="0"/>
    <n v="0"/>
    <n v="0"/>
    <n v="3.37"/>
    <s v="-"/>
    <n v="0"/>
    <n v="1282.8399999999999"/>
    <d v="2017-02-28T00:00:00"/>
  </r>
  <r>
    <x v="1"/>
    <x v="5"/>
    <x v="4"/>
    <x v="0"/>
    <x v="1"/>
    <s v="007096"/>
    <n v="87"/>
    <s v="01"/>
    <s v="EXIM INTERNATIONAL (PTY) LTD."/>
    <d v="2017-02-01T00:00:00"/>
    <s v="000119"/>
    <s v=""/>
    <s v="020"/>
    <s v="01"/>
    <s v="30010105020400"/>
    <s v="TRIPA TOR BOV 1ºCORTE SALG 36/38 II 30MT"/>
    <n v="0"/>
    <n v="2000"/>
    <n v="0"/>
    <n v="2000"/>
    <n v="0"/>
    <n v="0"/>
    <n v="0"/>
    <n v="3.14"/>
    <s v="-"/>
    <n v="0"/>
    <n v="6295.8"/>
    <d v="2017-02-28T00:00:00"/>
  </r>
  <r>
    <x v="1"/>
    <x v="5"/>
    <x v="4"/>
    <x v="0"/>
    <x v="1"/>
    <s v="007096"/>
    <n v="87"/>
    <s v="01"/>
    <s v="EXIM INTERNATIONAL (PTY) LTD."/>
    <d v="2017-02-01T00:00:00"/>
    <s v="000119"/>
    <s v=""/>
    <s v="020"/>
    <s v="02"/>
    <s v="30010103030400"/>
    <s v="TRIPA TOR BOV 1ºCORTE SALG 32/34 AB 30MT"/>
    <n v="0"/>
    <n v="5400"/>
    <n v="0"/>
    <n v="5400"/>
    <n v="0"/>
    <n v="0"/>
    <n v="0"/>
    <n v="3.14"/>
    <s v="-"/>
    <n v="0"/>
    <n v="16998.66"/>
    <d v="2017-02-28T00:00:00"/>
  </r>
  <r>
    <x v="1"/>
    <x v="5"/>
    <x v="4"/>
    <x v="0"/>
    <x v="1"/>
    <s v="007096"/>
    <n v="87"/>
    <s v="01"/>
    <s v="EXIM INTERNATIONAL (PTY) LTD."/>
    <d v="2017-02-01T00:00:00"/>
    <s v="000119"/>
    <s v=""/>
    <s v="020"/>
    <s v="03"/>
    <s v="30010104030400"/>
    <s v="TRIPA TOR BOV 1ºCORTE SALG 34/36 AB 30MT"/>
    <n v="0"/>
    <n v="10400"/>
    <n v="0"/>
    <n v="10400"/>
    <n v="0"/>
    <n v="0"/>
    <n v="0"/>
    <n v="3.14"/>
    <s v="-"/>
    <n v="0"/>
    <n v="32738.16"/>
    <d v="2017-02-28T00:00:00"/>
  </r>
  <r>
    <x v="1"/>
    <x v="5"/>
    <x v="4"/>
    <x v="0"/>
    <x v="1"/>
    <s v="007096"/>
    <n v="87"/>
    <s v="01"/>
    <s v="EXIM INTERNATIONAL (PTY) LTD."/>
    <d v="2017-02-01T00:00:00"/>
    <s v="000119"/>
    <s v=""/>
    <s v="020"/>
    <s v="05"/>
    <s v="30010301190300"/>
    <s v="TRIPA TOR BOV 2º CORTE SALG 34/36 DM I 30MT"/>
    <n v="-960"/>
    <n v="1920"/>
    <n v="0"/>
    <n v="1920"/>
    <n v="0"/>
    <n v="0"/>
    <n v="0"/>
    <n v="3.14"/>
    <s v="-"/>
    <n v="0"/>
    <n v="6043.96"/>
    <d v="2017-02-28T00:00:00"/>
  </r>
  <r>
    <x v="1"/>
    <x v="5"/>
    <x v="4"/>
    <x v="0"/>
    <x v="1"/>
    <s v="007096"/>
    <n v="87"/>
    <s v="01"/>
    <s v="EXIM INTERNATIONAL (PTY) LTD."/>
    <d v="2017-02-01T00:00:00"/>
    <s v="000119"/>
    <s v=""/>
    <s v="020"/>
    <s v="06"/>
    <s v="30010302190300"/>
    <s v="TRIPA TOR BOV 2º CORTE SALG 36/38 DM I 30MT"/>
    <n v="-3040"/>
    <n v="800"/>
    <n v="0"/>
    <n v="800"/>
    <n v="0"/>
    <n v="0"/>
    <n v="0"/>
    <n v="3.14"/>
    <s v="-"/>
    <n v="0"/>
    <n v="2518.3200000000002"/>
    <d v="2017-02-28T00:00:00"/>
  </r>
  <r>
    <x v="1"/>
    <x v="5"/>
    <x v="4"/>
    <x v="0"/>
    <x v="1"/>
    <s v="007097"/>
    <n v="87"/>
    <s v="01"/>
    <s v="EXIM INTERNATIONAL (PTY) LTD."/>
    <d v="2017-02-01T00:00:00"/>
    <s v="000119"/>
    <s v=""/>
    <s v="020"/>
    <s v="01"/>
    <s v="30010105020400"/>
    <s v="TRIPA TOR BOV 1ºCORTE SALG 36/38 II 30MT"/>
    <n v="-2000"/>
    <n v="3500"/>
    <n v="0"/>
    <n v="3500"/>
    <n v="0"/>
    <n v="0"/>
    <n v="0"/>
    <n v="3.14"/>
    <s v="-"/>
    <n v="0"/>
    <n v="11017.65"/>
    <d v="2017-03-31T00:00:00"/>
  </r>
  <r>
    <x v="1"/>
    <x v="5"/>
    <x v="4"/>
    <x v="0"/>
    <x v="1"/>
    <s v="007097"/>
    <n v="87"/>
    <s v="01"/>
    <s v="EXIM INTERNATIONAL (PTY) LTD."/>
    <d v="2017-02-01T00:00:00"/>
    <s v="000119"/>
    <s v=""/>
    <s v="020"/>
    <s v="02"/>
    <s v="30010103030400"/>
    <s v="TRIPA TOR BOV 1ºCORTE SALG 32/34 AB 30MT"/>
    <n v="-5400"/>
    <n v="8100"/>
    <n v="0"/>
    <n v="8100"/>
    <n v="0"/>
    <n v="0"/>
    <n v="0"/>
    <n v="3.14"/>
    <s v="-"/>
    <n v="0"/>
    <n v="25497.99"/>
    <d v="2017-03-31T00:00:00"/>
  </r>
  <r>
    <x v="1"/>
    <x v="5"/>
    <x v="4"/>
    <x v="0"/>
    <x v="1"/>
    <s v="007097"/>
    <n v="87"/>
    <s v="01"/>
    <s v="EXIM INTERNATIONAL (PTY) LTD."/>
    <d v="2017-02-01T00:00:00"/>
    <s v="000119"/>
    <s v=""/>
    <s v="020"/>
    <s v="03"/>
    <s v="30010104030400"/>
    <s v="TRIPA TOR BOV 1ºCORTE SALG 34/36 AB 30MT"/>
    <n v="-10400"/>
    <n v="5200"/>
    <n v="0"/>
    <n v="5200"/>
    <n v="0"/>
    <n v="0"/>
    <n v="0"/>
    <n v="3.14"/>
    <s v="-"/>
    <n v="0"/>
    <n v="16369.08"/>
    <d v="2017-03-31T00:00:00"/>
  </r>
  <r>
    <x v="1"/>
    <x v="5"/>
    <x v="4"/>
    <x v="0"/>
    <x v="1"/>
    <s v="007097"/>
    <n v="87"/>
    <s v="01"/>
    <s v="EXIM INTERNATIONAL (PTY) LTD."/>
    <d v="2017-02-01T00:00:00"/>
    <s v="000119"/>
    <s v=""/>
    <s v="020"/>
    <s v="05"/>
    <s v="30010301190300"/>
    <s v="TRIPA TOR BOV 2º CORTE SALG 34/36 DM I 30MT"/>
    <n v="-2880"/>
    <n v="1440"/>
    <n v="0"/>
    <n v="1440"/>
    <n v="0"/>
    <n v="0"/>
    <n v="0"/>
    <n v="3.14"/>
    <s v="-"/>
    <n v="0"/>
    <n v="4532.97"/>
    <d v="2017-03-31T00:00:00"/>
  </r>
  <r>
    <x v="1"/>
    <x v="5"/>
    <x v="4"/>
    <x v="0"/>
    <x v="1"/>
    <s v="007097"/>
    <n v="87"/>
    <s v="01"/>
    <s v="EXIM INTERNATIONAL (PTY) LTD."/>
    <d v="2017-02-01T00:00:00"/>
    <s v="000119"/>
    <s v=""/>
    <s v="020"/>
    <s v="06"/>
    <s v="30010302190300"/>
    <s v="TRIPA TOR BOV 2º CORTE SALG 36/38 DM I 30MT"/>
    <n v="-3840"/>
    <n v="1200"/>
    <n v="0"/>
    <n v="1200"/>
    <n v="0"/>
    <n v="0"/>
    <n v="0"/>
    <n v="3.14"/>
    <s v="-"/>
    <n v="0"/>
    <n v="3777.48"/>
    <d v="2017-03-31T00:00:00"/>
  </r>
  <r>
    <x v="1"/>
    <x v="5"/>
    <x v="4"/>
    <x v="0"/>
    <x v="1"/>
    <s v="007097"/>
    <n v="87"/>
    <s v="01"/>
    <s v="EXIM INTERNATIONAL (PTY) LTD."/>
    <d v="2017-02-01T00:00:00"/>
    <s v="000119"/>
    <s v=""/>
    <s v="020"/>
    <s v="07"/>
    <s v="30010105031000"/>
    <s v="TRIPA TOR BOV 1ºCORTE SALG 36/38 AB 15+15MT"/>
    <n v="0"/>
    <n v="1080"/>
    <n v="0"/>
    <n v="1080"/>
    <n v="0"/>
    <n v="0"/>
    <n v="0"/>
    <n v="3.14"/>
    <s v="-"/>
    <n v="0"/>
    <n v="3399.73"/>
    <d v="2017-03-31T00:00:00"/>
  </r>
  <r>
    <x v="1"/>
    <x v="5"/>
    <x v="4"/>
    <x v="1"/>
    <x v="1"/>
    <s v="007104"/>
    <n v="125"/>
    <s v="01"/>
    <s v="TRIPERA PARAGUAYA S.A. - TRIPAR"/>
    <d v="2017-02-01T00:00:00"/>
    <s v="000331"/>
    <s v=""/>
    <s v="292"/>
    <s v="01"/>
    <s v="30010100000000"/>
    <s v="TRIPA TOR BOV 1ºCORTE SALG"/>
    <n v="0"/>
    <n v="95"/>
    <n v="0"/>
    <n v="95"/>
    <n v="0"/>
    <n v="0"/>
    <n v="0"/>
    <n v="686.49"/>
    <s v="-"/>
    <n v="0"/>
    <n v="65216.93"/>
    <d v="2017-02-28T00:00:00"/>
  </r>
  <r>
    <x v="1"/>
    <x v="5"/>
    <x v="4"/>
    <x v="1"/>
    <x v="1"/>
    <s v="007105"/>
    <n v="125"/>
    <s v="01"/>
    <s v="TRIPERA PARAGUAYA S.A. - TRIPAR"/>
    <d v="2017-02-01T00:00:00"/>
    <s v="000331"/>
    <s v=""/>
    <s v="292"/>
    <s v="01"/>
    <s v="30010100000000"/>
    <s v="TRIPA TOR BOV 1ºCORTE SALG"/>
    <n v="-95"/>
    <n v="95"/>
    <n v="0"/>
    <n v="95"/>
    <n v="0"/>
    <n v="0"/>
    <n v="0"/>
    <n v="686.49"/>
    <s v="-"/>
    <n v="0"/>
    <n v="65216.93"/>
    <d v="2017-02-28T00:00:00"/>
  </r>
  <r>
    <x v="1"/>
    <x v="5"/>
    <x v="4"/>
    <x v="1"/>
    <x v="1"/>
    <s v="007106"/>
    <n v="125"/>
    <s v="01"/>
    <s v="TRIPERA PARAGUAYA S.A. - TRIPAR"/>
    <d v="2017-02-01T00:00:00"/>
    <s v="000331"/>
    <s v=""/>
    <s v="292"/>
    <s v="01"/>
    <s v="30010100000000"/>
    <s v="TRIPA TOR BOV 1ºCORTE SALG"/>
    <n v="-190"/>
    <n v="95"/>
    <n v="0"/>
    <n v="95"/>
    <n v="0"/>
    <n v="0"/>
    <n v="0"/>
    <n v="686.49"/>
    <s v="-"/>
    <n v="0"/>
    <n v="65216.93"/>
    <d v="2017-02-28T00:00:00"/>
  </r>
  <r>
    <x v="1"/>
    <x v="5"/>
    <x v="4"/>
    <x v="1"/>
    <x v="1"/>
    <s v="007107"/>
    <n v="125"/>
    <s v="01"/>
    <s v="TRIPERA PARAGUAYA S.A. - TRIPAR"/>
    <d v="2017-02-01T00:00:00"/>
    <s v="000331"/>
    <s v=""/>
    <s v="292"/>
    <s v="01"/>
    <s v="30010300000000"/>
    <s v="TRIPA TOR BOV 2º CORTE SALG"/>
    <n v="-95"/>
    <n v="95"/>
    <n v="0"/>
    <n v="95"/>
    <n v="0"/>
    <n v="0"/>
    <n v="0"/>
    <n v="400.47"/>
    <s v="-"/>
    <n v="0"/>
    <n v="38045.199999999997"/>
    <d v="2017-02-28T00:00:00"/>
  </r>
  <r>
    <x v="1"/>
    <x v="5"/>
    <x v="4"/>
    <x v="1"/>
    <x v="1"/>
    <s v="007108"/>
    <n v="125"/>
    <s v="01"/>
    <s v="TRIPERA PARAGUAYA S.A. - TRIPAR"/>
    <d v="2017-02-01T00:00:00"/>
    <s v="000331"/>
    <s v=""/>
    <s v="292"/>
    <s v="01"/>
    <s v="30010300000000"/>
    <s v="TRIPA TOR BOV 2º CORTE SALG"/>
    <n v="-190"/>
    <n v="95"/>
    <n v="0"/>
    <n v="95"/>
    <n v="0"/>
    <n v="0"/>
    <n v="0"/>
    <n v="400.47"/>
    <s v="-"/>
    <n v="0"/>
    <n v="38045.199999999997"/>
    <d v="2017-02-28T00:00:00"/>
  </r>
  <r>
    <x v="1"/>
    <x v="5"/>
    <x v="4"/>
    <x v="1"/>
    <x v="1"/>
    <s v="007109"/>
    <n v="125"/>
    <s v="01"/>
    <s v="TRIPERA PARAGUAYA S.A. - TRIPAR"/>
    <d v="2017-02-01T00:00:00"/>
    <s v="000331"/>
    <s v=""/>
    <s v="292"/>
    <s v="01"/>
    <s v="30012300000006"/>
    <s v="ENVOLTORIO NATURAL BOVINO SALG PRE-SELECIONADO"/>
    <n v="0"/>
    <n v="95"/>
    <n v="0"/>
    <n v="95"/>
    <n v="0"/>
    <n v="0"/>
    <n v="0"/>
    <n v="811.18"/>
    <s v="-"/>
    <n v="0"/>
    <n v="77062.320000000007"/>
    <d v="2017-02-28T00:00:00"/>
  </r>
  <r>
    <x v="1"/>
    <x v="5"/>
    <x v="4"/>
    <x v="1"/>
    <x v="1"/>
    <s v="007111"/>
    <n v="125"/>
    <s v="01"/>
    <s v="TRIPERA PARAGUAYA S.A. - TRIPAR"/>
    <d v="2017-02-01T00:00:00"/>
    <s v="000331"/>
    <s v=""/>
    <s v="292"/>
    <s v="01"/>
    <s v="30010800000000"/>
    <s v="TRIPA DIR BOV SALG"/>
    <n v="0"/>
    <n v="95"/>
    <n v="0"/>
    <n v="95"/>
    <n v="0"/>
    <n v="0"/>
    <n v="0"/>
    <n v="1065.8699999999999"/>
    <s v="-"/>
    <n v="0"/>
    <n v="101258.49"/>
    <d v="2017-02-28T00:00:00"/>
  </r>
  <r>
    <x v="1"/>
    <x v="5"/>
    <x v="4"/>
    <x v="1"/>
    <x v="1"/>
    <s v="007112"/>
    <n v="125"/>
    <s v="01"/>
    <s v="TRIPERA PARAGUAYA S.A. - TRIPAR"/>
    <d v="2017-02-01T00:00:00"/>
    <s v="000331"/>
    <s v=""/>
    <s v="292"/>
    <s v="01"/>
    <s v="30010800000000"/>
    <s v="TRIPA DIR BOV SALG"/>
    <n v="-95"/>
    <n v="95"/>
    <n v="0"/>
    <n v="95"/>
    <n v="0"/>
    <n v="0"/>
    <n v="0"/>
    <n v="1065.8699999999999"/>
    <s v="-"/>
    <n v="0"/>
    <n v="101258.49"/>
    <d v="2017-02-28T00:00:00"/>
  </r>
  <r>
    <x v="1"/>
    <x v="5"/>
    <x v="6"/>
    <x v="0"/>
    <x v="0"/>
    <s v="007113"/>
    <n v="2622"/>
    <s v="01"/>
    <s v="EMBUTIDOS CRISTIANETTI LTDA"/>
    <d v="2017-02-01T00:00:00"/>
    <s v="000251"/>
    <s v="000034"/>
    <s v="009"/>
    <s v="01"/>
    <s v="30021506000310"/>
    <s v="TRIPA SUI SALG 32/34 90MT LONGA"/>
    <n v="150"/>
    <n v="150"/>
    <n v="0"/>
    <n v="150"/>
    <n v="0"/>
    <n v="0"/>
    <n v="0"/>
    <n v="38"/>
    <s v="-"/>
    <n v="0"/>
    <n v="5700"/>
    <d v="2017-02-03T00:00:00"/>
  </r>
  <r>
    <x v="1"/>
    <x v="5"/>
    <x v="6"/>
    <x v="0"/>
    <x v="0"/>
    <s v="007116"/>
    <n v="2126"/>
    <s v="01"/>
    <s v="INDUSTRIA DE PRODUTOS SUINOS CASA VELHA LTDA"/>
    <d v="2017-02-01T00:00:00"/>
    <s v="000031"/>
    <s v="000034"/>
    <s v="005"/>
    <s v="01"/>
    <s v="30022901000002"/>
    <s v="LAMINA P/COPA 1,00X0,11 S/SOLAPA"/>
    <n v="-5000"/>
    <n v="3000"/>
    <n v="0"/>
    <n v="3000"/>
    <n v="0"/>
    <n v="0"/>
    <n v="0"/>
    <n v="1.6"/>
    <s v="-"/>
    <n v="0"/>
    <n v="4800"/>
    <d v="2017-02-22T00:00:00"/>
  </r>
  <r>
    <x v="1"/>
    <x v="5"/>
    <x v="4"/>
    <x v="0"/>
    <x v="1"/>
    <s v="007118"/>
    <n v="73"/>
    <s v="01"/>
    <s v="COMERCIAL DE SUBPRODUCTOS S/A"/>
    <d v="2017-02-01T00:00:00"/>
    <s v="000119"/>
    <s v=""/>
    <s v="020"/>
    <s v="05"/>
    <s v="30010302220100"/>
    <s v="TRIPA TOR BOV 2º CORTE SALG 36/38 DM 15+15MT"/>
    <n v="0"/>
    <n v="2760"/>
    <n v="0"/>
    <n v="2760"/>
    <n v="0"/>
    <n v="0"/>
    <n v="0"/>
    <n v="6.09"/>
    <s v="-"/>
    <n v="0"/>
    <n v="16814.689999999999"/>
    <d v="2017-03-31T00:00:00"/>
  </r>
  <r>
    <x v="1"/>
    <x v="5"/>
    <x v="4"/>
    <x v="0"/>
    <x v="1"/>
    <s v="007118"/>
    <n v="73"/>
    <s v="01"/>
    <s v="COMERCIAL DE SUBPRODUCTOS S/A"/>
    <d v="2017-02-01T00:00:00"/>
    <s v="000119"/>
    <s v=""/>
    <s v="020"/>
    <s v="06"/>
    <s v="30010303220100"/>
    <s v="TRIPA TOR BOV 2º CORTE SALG 38/40 DM 15+15MT"/>
    <n v="0"/>
    <n v="2640"/>
    <n v="0"/>
    <n v="2640"/>
    <n v="0"/>
    <n v="0"/>
    <n v="0"/>
    <n v="8.7899999999999991"/>
    <s v="-"/>
    <n v="0"/>
    <n v="23231.89"/>
    <d v="2017-03-31T00:00:00"/>
  </r>
  <r>
    <x v="1"/>
    <x v="5"/>
    <x v="4"/>
    <x v="0"/>
    <x v="1"/>
    <s v="007118"/>
    <n v="73"/>
    <s v="01"/>
    <s v="COMERCIAL DE SUBPRODUCTOS S/A"/>
    <d v="2017-02-01T00:00:00"/>
    <s v="000119"/>
    <s v=""/>
    <s v="020"/>
    <s v="07"/>
    <s v="30010305190300"/>
    <s v="TRIPA TOR BOV 2º CORTE SALG 43/46 DM I 30MT"/>
    <n v="-540"/>
    <n v="800"/>
    <n v="0"/>
    <n v="800"/>
    <n v="0"/>
    <n v="0"/>
    <n v="0"/>
    <n v="11.84"/>
    <s v="-"/>
    <n v="0"/>
    <n v="9476.8799999999992"/>
    <d v="2017-03-31T00:00:00"/>
  </r>
  <r>
    <x v="1"/>
    <x v="5"/>
    <x v="4"/>
    <x v="0"/>
    <x v="1"/>
    <s v="007118"/>
    <n v="73"/>
    <s v="01"/>
    <s v="COMERCIAL DE SUBPRODUCTOS S/A"/>
    <d v="2017-02-01T00:00:00"/>
    <s v="000119"/>
    <s v=""/>
    <s v="020"/>
    <s v="08"/>
    <s v="30010803000400"/>
    <s v="TRIPA DIR BOV SALG 50/55 I 9+9MT"/>
    <n v="0"/>
    <n v="840"/>
    <n v="0"/>
    <n v="840"/>
    <n v="0"/>
    <n v="0"/>
    <n v="0"/>
    <n v="14.21"/>
    <s v="-"/>
    <n v="0"/>
    <n v="11940.86"/>
    <d v="2017-03-31T00:00:00"/>
  </r>
  <r>
    <x v="1"/>
    <x v="5"/>
    <x v="4"/>
    <x v="0"/>
    <x v="1"/>
    <s v="007118"/>
    <n v="73"/>
    <s v="01"/>
    <s v="COMERCIAL DE SUBPRODUCTOS S/A"/>
    <d v="2017-02-01T00:00:00"/>
    <s v="000119"/>
    <s v=""/>
    <s v="020"/>
    <s v="10"/>
    <s v="30012502020000"/>
    <s v="FUNDO BOV SALG 95/115 II"/>
    <n v="0"/>
    <n v="5600"/>
    <n v="0"/>
    <n v="5600"/>
    <n v="0"/>
    <n v="0"/>
    <n v="0"/>
    <n v="2.0299999999999998"/>
    <s v="-"/>
    <n v="0"/>
    <n v="11372.25"/>
    <d v="2017-03-31T00:00:00"/>
  </r>
  <r>
    <x v="1"/>
    <x v="5"/>
    <x v="4"/>
    <x v="0"/>
    <x v="1"/>
    <s v="007118"/>
    <n v="73"/>
    <s v="01"/>
    <s v="COMERCIAL DE SUBPRODUCTOS S/A"/>
    <d v="2017-02-01T00:00:00"/>
    <s v="000119"/>
    <s v=""/>
    <s v="020"/>
    <s v="11"/>
    <s v="30012511020000"/>
    <s v="FUNDO BOV SALG 115/+ II"/>
    <n v="0"/>
    <n v="4400"/>
    <n v="0"/>
    <n v="4400"/>
    <n v="0"/>
    <n v="0"/>
    <n v="0"/>
    <n v="2.0299999999999998"/>
    <s v="-"/>
    <n v="0"/>
    <n v="8935.34"/>
    <d v="2017-03-31T00:00:00"/>
  </r>
  <r>
    <x v="1"/>
    <x v="5"/>
    <x v="4"/>
    <x v="0"/>
    <x v="1"/>
    <s v="007118"/>
    <n v="73"/>
    <s v="01"/>
    <s v="COMERCIAL DE SUBPRODUCTOS S/A"/>
    <d v="2017-02-01T00:00:00"/>
    <s v="000119"/>
    <s v=""/>
    <s v="020"/>
    <s v="12"/>
    <s v="30010905001400"/>
    <s v="TRIPA DIREITA SALG PEDACO EXP 54/57 30CM"/>
    <n v="0"/>
    <n v="960"/>
    <n v="0"/>
    <n v="960"/>
    <n v="0"/>
    <n v="0"/>
    <n v="0"/>
    <n v="48.39"/>
    <s v="-"/>
    <n v="0"/>
    <n v="46463.78"/>
    <d v="2017-03-31T00:00:00"/>
  </r>
  <r>
    <x v="1"/>
    <x v="5"/>
    <x v="4"/>
    <x v="0"/>
    <x v="1"/>
    <s v="007118"/>
    <n v="73"/>
    <s v="01"/>
    <s v="COMERCIAL DE SUBPRODUCTOS S/A"/>
    <d v="2017-02-01T00:00:00"/>
    <s v="000119"/>
    <s v=""/>
    <s v="020"/>
    <s v="14"/>
    <s v="30010905001100"/>
    <s v="TRIPA DIREITA SALG PEDACO EXP 54/57 35CM"/>
    <n v="0"/>
    <n v="720"/>
    <n v="0"/>
    <n v="720"/>
    <n v="0"/>
    <n v="0"/>
    <n v="0"/>
    <n v="53.34"/>
    <s v="-"/>
    <n v="0"/>
    <n v="38405.730000000003"/>
    <d v="2017-03-31T00:00:00"/>
  </r>
  <r>
    <x v="1"/>
    <x v="5"/>
    <x v="4"/>
    <x v="0"/>
    <x v="1"/>
    <s v="007118"/>
    <n v="73"/>
    <s v="01"/>
    <s v="COMERCIAL DE SUBPRODUCTOS S/A"/>
    <d v="2017-02-01T00:00:00"/>
    <s v="000119"/>
    <s v=""/>
    <s v="020"/>
    <s v="15"/>
    <s v="30010905001500"/>
    <s v="TRIPA DIREITA SALG PEDACO EXP 54/57 40CM"/>
    <n v="0"/>
    <n v="320"/>
    <n v="0"/>
    <n v="320"/>
    <n v="0"/>
    <n v="0"/>
    <n v="0"/>
    <n v="58.35"/>
    <s v="-"/>
    <n v="0"/>
    <n v="18672.16"/>
    <d v="2017-03-31T00:00:00"/>
  </r>
  <r>
    <x v="1"/>
    <x v="5"/>
    <x v="4"/>
    <x v="0"/>
    <x v="1"/>
    <s v="007118"/>
    <n v="73"/>
    <s v="01"/>
    <s v="COMERCIAL DE SUBPRODUCTOS S/A"/>
    <d v="2017-02-01T00:00:00"/>
    <s v="000119"/>
    <s v=""/>
    <s v="020"/>
    <s v="17"/>
    <s v="30010905001201"/>
    <s v="TRIPA DIREITA SALG PEDACO EXP 54/57 50CM C/ALCA"/>
    <n v="0"/>
    <n v="260"/>
    <n v="0"/>
    <n v="260"/>
    <n v="0"/>
    <n v="0"/>
    <n v="0"/>
    <n v="74.459999999999994"/>
    <s v="-"/>
    <n v="0"/>
    <n v="19359.91"/>
    <d v="2017-03-31T00:00:00"/>
  </r>
  <r>
    <x v="1"/>
    <x v="5"/>
    <x v="4"/>
    <x v="0"/>
    <x v="1"/>
    <s v="007118"/>
    <n v="73"/>
    <s v="01"/>
    <s v="COMERCIAL DE SUBPRODUCTOS S/A"/>
    <d v="2017-02-01T00:00:00"/>
    <s v="000119"/>
    <s v=""/>
    <s v="020"/>
    <s v="18"/>
    <s v="30010908001200"/>
    <s v="TRIPA DIREITA SALG PEDACO EXP 57/60 50CM"/>
    <n v="0"/>
    <n v="660"/>
    <n v="0"/>
    <n v="660"/>
    <n v="0"/>
    <n v="0"/>
    <n v="0"/>
    <n v="91.72"/>
    <s v="-"/>
    <n v="0"/>
    <n v="60536.95"/>
    <d v="2017-03-31T00:00:00"/>
  </r>
  <r>
    <x v="1"/>
    <x v="5"/>
    <x v="4"/>
    <x v="0"/>
    <x v="1"/>
    <s v="007118"/>
    <n v="73"/>
    <s v="01"/>
    <s v="COMERCIAL DE SUBPRODUCTOS S/A"/>
    <d v="2017-02-01T00:00:00"/>
    <s v="000119"/>
    <s v=""/>
    <s v="020"/>
    <s v="19"/>
    <s v="30010908001201"/>
    <s v="TRIPA DIREITA SALG PEDACO EXP 57/60 50CM C/ALCA"/>
    <n v="0"/>
    <n v="240"/>
    <n v="0"/>
    <n v="240"/>
    <n v="0"/>
    <n v="0"/>
    <n v="0"/>
    <n v="91.72"/>
    <s v="-"/>
    <n v="0"/>
    <n v="22013.43"/>
    <d v="2017-03-31T00:00:00"/>
  </r>
  <r>
    <x v="1"/>
    <x v="5"/>
    <x v="4"/>
    <x v="0"/>
    <x v="0"/>
    <s v="007119"/>
    <n v="713"/>
    <s v="01"/>
    <s v="FABRICA DE EMBUTIDOS BORRUSSIA LTDA"/>
    <d v="2017-02-02T00:00:00"/>
    <s v="000087"/>
    <s v="000034"/>
    <s v="005"/>
    <s v="01"/>
    <s v="30010114020400"/>
    <s v="TRIPA TOR BOV SALG 46/+ 30MT"/>
    <n v="-480"/>
    <n v="600"/>
    <n v="0"/>
    <n v="600"/>
    <n v="0"/>
    <n v="0"/>
    <n v="0"/>
    <n v="18"/>
    <s v="-"/>
    <n v="0"/>
    <n v="10800"/>
    <d v="2017-02-03T00:00:00"/>
  </r>
  <r>
    <x v="1"/>
    <x v="5"/>
    <x v="4"/>
    <x v="0"/>
    <x v="0"/>
    <s v="007119"/>
    <n v="713"/>
    <s v="01"/>
    <s v="FABRICA DE EMBUTIDOS BORRUSSIA LTDA"/>
    <d v="2017-02-02T00:00:00"/>
    <s v="000087"/>
    <s v="000034"/>
    <s v="005"/>
    <s v="02"/>
    <s v="30010803020400"/>
    <s v="TRIPA DIR BOV SALG 50/55 18 MT"/>
    <n v="17010"/>
    <n v="630"/>
    <n v="0"/>
    <n v="630"/>
    <n v="0"/>
    <n v="0"/>
    <n v="0"/>
    <n v="22"/>
    <s v="-"/>
    <n v="0"/>
    <n v="13860"/>
    <d v="2017-02-03T00:00:00"/>
  </r>
  <r>
    <x v="1"/>
    <x v="5"/>
    <x v="4"/>
    <x v="0"/>
    <x v="1"/>
    <s v="007129"/>
    <n v="58"/>
    <s v="01"/>
    <s v="ALTRACO B.V."/>
    <d v="2017-02-02T00:00:00"/>
    <s v=""/>
    <s v=""/>
    <s v="006"/>
    <s v="01"/>
    <s v="30010105010900"/>
    <s v="TRIPA TOR BOV 1ºCORTE SALG 36/38 I 100MT"/>
    <n v="-2380"/>
    <n v="1955"/>
    <n v="0"/>
    <n v="1955"/>
    <n v="0"/>
    <n v="0"/>
    <n v="0"/>
    <n v="43.87"/>
    <s v="-"/>
    <n v="0"/>
    <n v="85770.54"/>
    <d v="2017-03-31T00:00:00"/>
  </r>
  <r>
    <x v="1"/>
    <x v="5"/>
    <x v="4"/>
    <x v="0"/>
    <x v="1"/>
    <s v="007129"/>
    <n v="58"/>
    <s v="01"/>
    <s v="ALTRACO B.V."/>
    <d v="2017-02-02T00:00:00"/>
    <s v=""/>
    <s v=""/>
    <s v="006"/>
    <s v="02"/>
    <s v="30010114010100"/>
    <s v="TRIPA TOR BOV 1ºCORTE SALG 46/+ I 18MT"/>
    <n v="0"/>
    <n v="370"/>
    <n v="0"/>
    <n v="370"/>
    <n v="0"/>
    <n v="0"/>
    <n v="0"/>
    <n v="21.26"/>
    <s v="-"/>
    <n v="0"/>
    <n v="7866.65"/>
    <d v="2017-03-31T00:00:00"/>
  </r>
  <r>
    <x v="1"/>
    <x v="5"/>
    <x v="4"/>
    <x v="0"/>
    <x v="1"/>
    <s v="007129"/>
    <n v="58"/>
    <s v="01"/>
    <s v="ALTRACO B.V."/>
    <d v="2017-02-02T00:00:00"/>
    <s v=""/>
    <s v=""/>
    <s v="006"/>
    <s v="03"/>
    <s v="30010202010600"/>
    <s v="TRIPA TOR BOV 1º CORTE SALG SANF 36/38 I 50MT"/>
    <n v="-1560"/>
    <n v="1300"/>
    <n v="0"/>
    <n v="1300"/>
    <n v="0"/>
    <n v="0"/>
    <n v="0"/>
    <n v="25.31"/>
    <s v="-"/>
    <n v="0"/>
    <n v="32904.300000000003"/>
    <d v="2017-03-31T00:00:00"/>
  </r>
  <r>
    <x v="1"/>
    <x v="5"/>
    <x v="4"/>
    <x v="0"/>
    <x v="1"/>
    <s v="007129"/>
    <n v="58"/>
    <s v="01"/>
    <s v="ALTRACO B.V."/>
    <d v="2017-02-02T00:00:00"/>
    <s v=""/>
    <s v=""/>
    <s v="006"/>
    <s v="05"/>
    <s v="30010204010600"/>
    <s v="TRIPA TOR BOV 1º CORTE SALG SANF 40/43 I 50MT"/>
    <n v="-2530"/>
    <n v="1150"/>
    <n v="0"/>
    <n v="1150"/>
    <n v="0"/>
    <n v="0"/>
    <n v="0"/>
    <n v="27.5"/>
    <s v="-"/>
    <n v="0"/>
    <n v="31630.31"/>
    <d v="2017-03-31T00:00:00"/>
  </r>
  <r>
    <x v="1"/>
    <x v="5"/>
    <x v="4"/>
    <x v="0"/>
    <x v="1"/>
    <s v="007129"/>
    <n v="58"/>
    <s v="01"/>
    <s v="ALTRACO B.V."/>
    <d v="2017-02-02T00:00:00"/>
    <s v=""/>
    <s v=""/>
    <s v="006"/>
    <s v="06"/>
    <s v="30010205010600"/>
    <s v="TRIPA TOR BOV 1º CORTE SALG SANF 43/46 I 50MT"/>
    <n v="-1870"/>
    <n v="660"/>
    <n v="0"/>
    <n v="660"/>
    <n v="0"/>
    <n v="0"/>
    <n v="0"/>
    <n v="60.2"/>
    <s v="-"/>
    <n v="0"/>
    <n v="39736.239999999998"/>
    <d v="2017-03-31T00:00:00"/>
  </r>
  <r>
    <x v="1"/>
    <x v="5"/>
    <x v="4"/>
    <x v="0"/>
    <x v="1"/>
    <s v="007129"/>
    <n v="58"/>
    <s v="01"/>
    <s v="ALTRACO B.V."/>
    <d v="2017-02-02T00:00:00"/>
    <s v=""/>
    <s v=""/>
    <s v="006"/>
    <s v="07"/>
    <s v="30010207040603"/>
    <s v="TRIPA TORTA 1º CORTE SALG SANF 40/42 ESP 50MT"/>
    <n v="0"/>
    <n v="575"/>
    <n v="0"/>
    <n v="575"/>
    <n v="0"/>
    <n v="0"/>
    <n v="0"/>
    <n v="28.78"/>
    <s v="-"/>
    <n v="0"/>
    <n v="16552.55"/>
    <d v="2017-03-31T00:00:00"/>
  </r>
  <r>
    <x v="1"/>
    <x v="5"/>
    <x v="4"/>
    <x v="0"/>
    <x v="1"/>
    <s v="007129"/>
    <n v="58"/>
    <s v="01"/>
    <s v="ALTRACO B.V."/>
    <d v="2017-02-02T00:00:00"/>
    <s v=""/>
    <s v=""/>
    <s v="006"/>
    <s v="08"/>
    <s v="30010208040603"/>
    <s v="TRIPA TORTA 1º CORTE SALG SANF 42/44 ESP 50MT"/>
    <n v="-920"/>
    <n v="1150"/>
    <n v="0"/>
    <n v="1150"/>
    <n v="0"/>
    <n v="0"/>
    <n v="0"/>
    <n v="35.770000000000003"/>
    <s v="-"/>
    <n v="0"/>
    <n v="41138.81"/>
    <d v="2017-03-31T00:00:00"/>
  </r>
  <r>
    <x v="1"/>
    <x v="5"/>
    <x v="4"/>
    <x v="0"/>
    <x v="1"/>
    <s v="007129"/>
    <n v="58"/>
    <s v="01"/>
    <s v="ALTRACO B.V."/>
    <d v="2017-02-02T00:00:00"/>
    <s v=""/>
    <s v=""/>
    <s v="006"/>
    <s v="09"/>
    <s v="30010105050600"/>
    <s v="TRIPA TOR BOV 1ºCORTE SALG 36/38 I RV 50MT"/>
    <n v="0"/>
    <n v="2625"/>
    <n v="0"/>
    <n v="2625"/>
    <n v="0"/>
    <n v="0"/>
    <n v="0"/>
    <n v="23.08"/>
    <s v="-"/>
    <n v="0"/>
    <n v="60594.53"/>
    <d v="2017-03-31T00:00:00"/>
  </r>
  <r>
    <x v="1"/>
    <x v="5"/>
    <x v="4"/>
    <x v="0"/>
    <x v="0"/>
    <s v="007131"/>
    <n v="32"/>
    <s v="01"/>
    <s v="MATADOURO GAVAZZONI LTDA"/>
    <d v="2017-02-02T00:00:00"/>
    <s v="000101"/>
    <s v="000034"/>
    <s v="009"/>
    <s v="01"/>
    <s v="30010112020400"/>
    <s v="TRIPA TOR BOV SALG 43/46 30MT"/>
    <n v="0"/>
    <n v="230"/>
    <n v="0"/>
    <n v="230"/>
    <n v="0"/>
    <n v="0"/>
    <n v="0"/>
    <n v="18"/>
    <s v="-"/>
    <n v="0"/>
    <n v="4140"/>
    <d v="2017-02-03T00:00:00"/>
  </r>
  <r>
    <x v="1"/>
    <x v="5"/>
    <x v="4"/>
    <x v="0"/>
    <x v="0"/>
    <s v="007133"/>
    <n v="1417"/>
    <s v="01"/>
    <s v="MARSIL COM DE FIOS E EMBALAGENS LTDA EPP"/>
    <d v="2017-02-02T00:00:00"/>
    <s v="000674"/>
    <s v="000055"/>
    <s v="008"/>
    <s v="01"/>
    <s v="30010801030400"/>
    <s v="TRIPA DIR BOV SALG 40/45 18 MT"/>
    <n v="4649"/>
    <n v="100"/>
    <n v="0"/>
    <n v="100"/>
    <n v="0"/>
    <n v="0"/>
    <n v="0"/>
    <n v="11"/>
    <s v="-"/>
    <n v="0"/>
    <n v="1100"/>
    <d v="2017-02-03T00:00:00"/>
  </r>
  <r>
    <x v="1"/>
    <x v="5"/>
    <x v="4"/>
    <x v="0"/>
    <x v="1"/>
    <s v="007134"/>
    <n v="72"/>
    <s v="01"/>
    <s v="CASING CORPORATION (PVT) LTD."/>
    <d v="2017-02-02T00:00:00"/>
    <s v=""/>
    <s v=""/>
    <s v="088"/>
    <s v="01"/>
    <s v="30010106010600"/>
    <s v="TRIPA TOR BOV 1ºCORTE SALG 38/40 I 50MT"/>
    <n v="-4760"/>
    <n v="840"/>
    <n v="0"/>
    <n v="840"/>
    <n v="0"/>
    <n v="0"/>
    <n v="0"/>
    <n v="20.239999999999998"/>
    <s v="-"/>
    <n v="0"/>
    <n v="17008.990000000002"/>
    <d v="2017-03-31T00:00:00"/>
  </r>
  <r>
    <x v="1"/>
    <x v="5"/>
    <x v="4"/>
    <x v="0"/>
    <x v="1"/>
    <s v="007134"/>
    <n v="72"/>
    <s v="01"/>
    <s v="CASING CORPORATION (PVT) LTD."/>
    <d v="2017-02-02T00:00:00"/>
    <s v=""/>
    <s v=""/>
    <s v="088"/>
    <s v="02"/>
    <s v="30010112010600"/>
    <s v="TRIPA TOR BOV 1ºCORTE SALG 43/46 I 50MT"/>
    <n v="-2710"/>
    <n v="560"/>
    <n v="0"/>
    <n v="560"/>
    <n v="0"/>
    <n v="0"/>
    <n v="0"/>
    <n v="56.86"/>
    <s v="-"/>
    <n v="0"/>
    <n v="31844.61"/>
    <d v="2017-03-31T00:00:00"/>
  </r>
  <r>
    <x v="1"/>
    <x v="5"/>
    <x v="4"/>
    <x v="0"/>
    <x v="1"/>
    <s v="007134"/>
    <n v="72"/>
    <s v="01"/>
    <s v="CASING CORPORATION (PVT) LTD."/>
    <d v="2017-02-02T00:00:00"/>
    <s v=""/>
    <s v=""/>
    <s v="088"/>
    <s v="03"/>
    <s v="30010104030700"/>
    <s v="TRIPA TOR BOV 1ºCORTE SALG 34/36 AB 90MT"/>
    <n v="-845"/>
    <n v="510"/>
    <n v="0"/>
    <n v="510"/>
    <n v="0"/>
    <n v="0"/>
    <n v="0"/>
    <n v="5.0599999999999996"/>
    <s v="-"/>
    <n v="0"/>
    <n v="2581.7199999999998"/>
    <d v="2017-03-31T00:00:00"/>
  </r>
  <r>
    <x v="1"/>
    <x v="5"/>
    <x v="4"/>
    <x v="0"/>
    <x v="1"/>
    <s v="007134"/>
    <n v="72"/>
    <s v="01"/>
    <s v="CASING CORPORATION (PVT) LTD."/>
    <d v="2017-02-02T00:00:00"/>
    <s v=""/>
    <s v=""/>
    <s v="088"/>
    <s v="04"/>
    <s v="30010301190300"/>
    <s v="TRIPA TOR BOV 2º CORTE SALG 34/36 DM I 30MT"/>
    <n v="-4320"/>
    <n v="1920"/>
    <n v="0"/>
    <n v="1920"/>
    <n v="0"/>
    <n v="0"/>
    <n v="0"/>
    <n v="4.55"/>
    <s v="-"/>
    <n v="0"/>
    <n v="8747.48"/>
    <d v="2017-03-31T00:00:00"/>
  </r>
  <r>
    <x v="1"/>
    <x v="5"/>
    <x v="4"/>
    <x v="0"/>
    <x v="1"/>
    <s v="007134"/>
    <n v="72"/>
    <s v="01"/>
    <s v="CASING CORPORATION (PVT) LTD."/>
    <d v="2017-02-02T00:00:00"/>
    <s v=""/>
    <s v=""/>
    <s v="088"/>
    <s v="05"/>
    <s v="30010302190300"/>
    <s v="TRIPA TOR BOV 2º CORTE SALG 36/38 DM I 30MT"/>
    <n v="-5040"/>
    <n v="400"/>
    <n v="0"/>
    <n v="400"/>
    <n v="0"/>
    <n v="0"/>
    <n v="0"/>
    <n v="5.0599999999999996"/>
    <s v="-"/>
    <n v="0"/>
    <n v="2024.88"/>
    <d v="2017-03-31T00:00:00"/>
  </r>
  <r>
    <x v="1"/>
    <x v="5"/>
    <x v="4"/>
    <x v="0"/>
    <x v="1"/>
    <s v="007134"/>
    <n v="72"/>
    <s v="01"/>
    <s v="CASING CORPORATION (PVT) LTD."/>
    <d v="2017-02-02T00:00:00"/>
    <s v=""/>
    <s v=""/>
    <s v="088"/>
    <s v="06"/>
    <s v="30010303190300"/>
    <s v="TRIPA TOR BOV 2º CORTE SALG 38/40 DM I 30MT"/>
    <n v="-3300"/>
    <n v="2640"/>
    <n v="0"/>
    <n v="2640"/>
    <n v="0"/>
    <n v="0"/>
    <n v="0"/>
    <n v="8.43"/>
    <s v="-"/>
    <n v="0"/>
    <n v="22273.68"/>
    <d v="2017-03-31T00:00:00"/>
  </r>
  <r>
    <x v="1"/>
    <x v="5"/>
    <x v="4"/>
    <x v="0"/>
    <x v="1"/>
    <s v="007134"/>
    <n v="72"/>
    <s v="01"/>
    <s v="CASING CORPORATION (PVT) LTD."/>
    <d v="2017-02-02T00:00:00"/>
    <s v=""/>
    <s v=""/>
    <s v="088"/>
    <s v="07"/>
    <s v="30010304190300"/>
    <s v="TRIPA TOR BOV 2º CORTE SALG 40/43 DM I 30MT"/>
    <n v="-2090"/>
    <n v="400"/>
    <n v="0"/>
    <n v="400"/>
    <n v="0"/>
    <n v="0"/>
    <n v="0"/>
    <n v="10.29"/>
    <s v="-"/>
    <n v="0"/>
    <n v="4117.25"/>
    <d v="2017-03-31T00:00:00"/>
  </r>
  <r>
    <x v="1"/>
    <x v="5"/>
    <x v="4"/>
    <x v="0"/>
    <x v="1"/>
    <s v="007134"/>
    <n v="72"/>
    <s v="01"/>
    <s v="CASING CORPORATION (PVT) LTD."/>
    <d v="2017-02-02T00:00:00"/>
    <s v=""/>
    <s v=""/>
    <s v="088"/>
    <s v="08"/>
    <s v="30010305190300"/>
    <s v="TRIPA TOR BOV 2º CORTE SALG 43/46 DM I 30MT"/>
    <n v="-1340"/>
    <n v="2000"/>
    <n v="0"/>
    <n v="2000"/>
    <n v="0"/>
    <n v="0"/>
    <n v="0"/>
    <n v="11.47"/>
    <s v="-"/>
    <n v="0"/>
    <n v="22948.639999999999"/>
    <d v="2017-03-31T00:00:00"/>
  </r>
  <r>
    <x v="1"/>
    <x v="5"/>
    <x v="4"/>
    <x v="0"/>
    <x v="1"/>
    <s v="007134"/>
    <n v="72"/>
    <s v="01"/>
    <s v="CASING CORPORATION (PVT) LTD."/>
    <d v="2017-02-02T00:00:00"/>
    <s v=""/>
    <s v=""/>
    <s v="088"/>
    <s v="09"/>
    <s v="30010306190300"/>
    <s v="TRIPA TOR BOV 2º CORTE SALG 46/+ DM I 30MT"/>
    <n v="-1330"/>
    <n v="760"/>
    <n v="0"/>
    <n v="760"/>
    <n v="0"/>
    <n v="0"/>
    <n v="0"/>
    <n v="11.81"/>
    <s v="-"/>
    <n v="0"/>
    <n v="8976.9599999999991"/>
    <d v="2017-03-31T00:00:00"/>
  </r>
  <r>
    <x v="1"/>
    <x v="5"/>
    <x v="4"/>
    <x v="0"/>
    <x v="1"/>
    <s v="007134"/>
    <n v="72"/>
    <s v="01"/>
    <s v="CASING CORPORATION (PVT) LTD."/>
    <d v="2017-02-02T00:00:00"/>
    <s v=""/>
    <s v=""/>
    <s v="088"/>
    <s v="10"/>
    <s v="30010803030400"/>
    <s v="TRIPA DIR BOV SALG 50/55 AB 9+9MT"/>
    <n v="-4410"/>
    <n v="5880"/>
    <n v="0"/>
    <n v="5880"/>
    <n v="0"/>
    <n v="0"/>
    <n v="0"/>
    <n v="11.98"/>
    <s v="-"/>
    <n v="0"/>
    <n v="70445.570000000007"/>
    <d v="2017-03-31T00:00:00"/>
  </r>
  <r>
    <x v="1"/>
    <x v="5"/>
    <x v="9"/>
    <x v="0"/>
    <x v="0"/>
    <s v="007141"/>
    <n v="2638"/>
    <s v="01"/>
    <s v="FERA METAIS COMERCIO DE METAIS LTDA"/>
    <d v="2017-02-02T00:00:00"/>
    <s v="000002"/>
    <s v=""/>
    <s v="006"/>
    <s v="01"/>
    <s v="90870000120001"/>
    <s v="PRATELEIRA DE ACO PLQ:5339 (ARM-0203)"/>
    <n v="0"/>
    <n v="1"/>
    <n v="0"/>
    <n v="1"/>
    <n v="0"/>
    <n v="0"/>
    <n v="0"/>
    <n v="200"/>
    <s v="-"/>
    <n v="0"/>
    <n v="200"/>
    <d v="2017-02-02T00:00:00"/>
  </r>
  <r>
    <x v="1"/>
    <x v="5"/>
    <x v="9"/>
    <x v="0"/>
    <x v="0"/>
    <s v="007141"/>
    <n v="2638"/>
    <s v="01"/>
    <s v="FERA METAIS COMERCIO DE METAIS LTDA"/>
    <d v="2017-02-02T00:00:00"/>
    <s v="000002"/>
    <s v=""/>
    <s v="006"/>
    <s v="02"/>
    <s v="90870000120001"/>
    <s v="PRATELEIRA DE ACO PLQ:1868 (MOV-0094)"/>
    <n v="-1"/>
    <n v="1"/>
    <n v="0"/>
    <n v="1"/>
    <n v="0"/>
    <n v="0"/>
    <n v="0"/>
    <n v="200"/>
    <s v="-"/>
    <n v="0"/>
    <n v="200"/>
    <d v="2017-02-02T00:00:00"/>
  </r>
  <r>
    <x v="1"/>
    <x v="5"/>
    <x v="9"/>
    <x v="0"/>
    <x v="0"/>
    <s v="007141"/>
    <n v="2638"/>
    <s v="01"/>
    <s v="FERA METAIS COMERCIO DE METAIS LTDA"/>
    <d v="2017-02-02T00:00:00"/>
    <s v="000002"/>
    <s v=""/>
    <s v="006"/>
    <s v="03"/>
    <s v="90870000120001"/>
    <s v="PRATELEIRA DE ACO PLQ:1712 (MOV-0959)"/>
    <n v="-2"/>
    <n v="1"/>
    <n v="0"/>
    <n v="1"/>
    <n v="0"/>
    <n v="0"/>
    <n v="0"/>
    <n v="200"/>
    <s v="-"/>
    <n v="0"/>
    <n v="200"/>
    <d v="2017-02-02T00:00:00"/>
  </r>
  <r>
    <x v="1"/>
    <x v="5"/>
    <x v="9"/>
    <x v="0"/>
    <x v="0"/>
    <s v="007141"/>
    <n v="2638"/>
    <s v="01"/>
    <s v="FERA METAIS COMERCIO DE METAIS LTDA"/>
    <d v="2017-02-02T00:00:00"/>
    <s v="000002"/>
    <s v=""/>
    <s v="006"/>
    <s v="04"/>
    <s v="90870000120001"/>
    <s v="PRATELEIRA DE ACO PLQ:2344 (MOV-0951)"/>
    <n v="-3"/>
    <n v="1"/>
    <n v="0"/>
    <n v="1"/>
    <n v="0"/>
    <n v="0"/>
    <n v="0"/>
    <n v="200"/>
    <s v="-"/>
    <n v="0"/>
    <n v="200"/>
    <d v="2017-02-02T00:00:00"/>
  </r>
  <r>
    <x v="1"/>
    <x v="5"/>
    <x v="9"/>
    <x v="0"/>
    <x v="0"/>
    <s v="007141"/>
    <n v="2638"/>
    <s v="01"/>
    <s v="FERA METAIS COMERCIO DE METAIS LTDA"/>
    <d v="2017-02-02T00:00:00"/>
    <s v="000002"/>
    <s v=""/>
    <s v="006"/>
    <s v="05"/>
    <s v="90870000120001"/>
    <s v="PRATELEIRA DE ACO PLQ:3024 (MOV-1285)"/>
    <n v="-4"/>
    <n v="1"/>
    <n v="0"/>
    <n v="1"/>
    <n v="0"/>
    <n v="0"/>
    <n v="0"/>
    <n v="200"/>
    <s v="-"/>
    <n v="0"/>
    <n v="200"/>
    <d v="2017-02-02T00:00:00"/>
  </r>
  <r>
    <x v="1"/>
    <x v="5"/>
    <x v="9"/>
    <x v="0"/>
    <x v="0"/>
    <s v="007141"/>
    <n v="2638"/>
    <s v="01"/>
    <s v="FERA METAIS COMERCIO DE METAIS LTDA"/>
    <d v="2017-02-02T00:00:00"/>
    <s v="000002"/>
    <s v=""/>
    <s v="006"/>
    <s v="06"/>
    <s v="90870000120001"/>
    <s v="PRATELEIRA DE ACO PLQ:3016 (ARM-0217)"/>
    <n v="-5"/>
    <n v="1"/>
    <n v="0"/>
    <n v="1"/>
    <n v="0"/>
    <n v="0"/>
    <n v="0"/>
    <n v="200"/>
    <s v="-"/>
    <n v="0"/>
    <n v="200"/>
    <d v="2017-02-02T00:00:00"/>
  </r>
  <r>
    <x v="1"/>
    <x v="5"/>
    <x v="9"/>
    <x v="0"/>
    <x v="0"/>
    <s v="007141"/>
    <n v="2638"/>
    <s v="01"/>
    <s v="FERA METAIS COMERCIO DE METAIS LTDA"/>
    <d v="2017-02-02T00:00:00"/>
    <s v="000002"/>
    <s v=""/>
    <s v="006"/>
    <s v="07"/>
    <s v="90870000120001"/>
    <s v="PRATELEIRA DE ACO PLQ:3018 (ARM-0219)"/>
    <n v="-6"/>
    <n v="1"/>
    <n v="0"/>
    <n v="1"/>
    <n v="0"/>
    <n v="0"/>
    <n v="0"/>
    <n v="200"/>
    <s v="-"/>
    <n v="0"/>
    <n v="200"/>
    <d v="2017-02-02T00:00:00"/>
  </r>
  <r>
    <x v="1"/>
    <x v="5"/>
    <x v="9"/>
    <x v="0"/>
    <x v="0"/>
    <s v="007141"/>
    <n v="2638"/>
    <s v="01"/>
    <s v="FERA METAIS COMERCIO DE METAIS LTDA"/>
    <d v="2017-02-02T00:00:00"/>
    <s v="000002"/>
    <s v=""/>
    <s v="006"/>
    <s v="08"/>
    <s v="90870000120001"/>
    <s v="PRATELEIRA DE ACO PLQ:3015 (ARM-0216)"/>
    <n v="-7"/>
    <n v="1"/>
    <n v="0"/>
    <n v="1"/>
    <n v="0"/>
    <n v="0"/>
    <n v="0"/>
    <n v="200"/>
    <s v="-"/>
    <n v="0"/>
    <n v="200"/>
    <d v="2017-02-02T00:00:00"/>
  </r>
  <r>
    <x v="1"/>
    <x v="5"/>
    <x v="9"/>
    <x v="0"/>
    <x v="0"/>
    <s v="007141"/>
    <n v="2638"/>
    <s v="01"/>
    <s v="FERA METAIS COMERCIO DE METAIS LTDA"/>
    <d v="2017-02-02T00:00:00"/>
    <s v="000002"/>
    <s v=""/>
    <s v="006"/>
    <s v="09"/>
    <s v="90870000120001"/>
    <s v="PRATELEIRA DE ACO PLQ:1872 (MOV-0098)"/>
    <n v="-8"/>
    <n v="1"/>
    <n v="0"/>
    <n v="1"/>
    <n v="0"/>
    <n v="0"/>
    <n v="0"/>
    <n v="200"/>
    <s v="-"/>
    <n v="0"/>
    <n v="200"/>
    <d v="2017-02-02T00:00:00"/>
  </r>
  <r>
    <x v="1"/>
    <x v="5"/>
    <x v="9"/>
    <x v="0"/>
    <x v="0"/>
    <s v="007141"/>
    <n v="2638"/>
    <s v="01"/>
    <s v="FERA METAIS COMERCIO DE METAIS LTDA"/>
    <d v="2017-02-02T00:00:00"/>
    <s v="000002"/>
    <s v=""/>
    <s v="006"/>
    <s v="10"/>
    <s v="90870000120001"/>
    <s v="PRATELEIRA DE ACO PLQ:2348 (MOV-0947)"/>
    <n v="-9"/>
    <n v="1"/>
    <n v="0"/>
    <n v="1"/>
    <n v="0"/>
    <n v="0"/>
    <n v="0"/>
    <n v="200"/>
    <s v="-"/>
    <n v="0"/>
    <n v="200"/>
    <d v="2017-02-02T00:00:00"/>
  </r>
  <r>
    <x v="1"/>
    <x v="5"/>
    <x v="9"/>
    <x v="0"/>
    <x v="0"/>
    <s v="007141"/>
    <n v="2638"/>
    <s v="01"/>
    <s v="FERA METAIS COMERCIO DE METAIS LTDA"/>
    <d v="2017-02-02T00:00:00"/>
    <s v="000002"/>
    <s v=""/>
    <s v="006"/>
    <s v="11"/>
    <s v="90870000120001"/>
    <s v="PRATELEIRA DE ACO PLQ:1726 (ARM-0331)"/>
    <n v="-10"/>
    <n v="1"/>
    <n v="0"/>
    <n v="1"/>
    <n v="0"/>
    <n v="0"/>
    <n v="0"/>
    <n v="200"/>
    <s v="-"/>
    <n v="0"/>
    <n v="200"/>
    <d v="2017-02-02T00:00:00"/>
  </r>
  <r>
    <x v="1"/>
    <x v="5"/>
    <x v="9"/>
    <x v="0"/>
    <x v="0"/>
    <s v="007141"/>
    <n v="2638"/>
    <s v="01"/>
    <s v="FERA METAIS COMERCIO DE METAIS LTDA"/>
    <d v="2017-02-02T00:00:00"/>
    <s v="000002"/>
    <s v=""/>
    <s v="006"/>
    <s v="12"/>
    <s v="90870000120001"/>
    <s v="PRATELEIRA DE ACO PLQ:1713 (MOV-0390)"/>
    <n v="-11"/>
    <n v="1"/>
    <n v="0"/>
    <n v="1"/>
    <n v="0"/>
    <n v="0"/>
    <n v="0"/>
    <n v="200"/>
    <s v="-"/>
    <n v="0"/>
    <n v="200"/>
    <d v="2017-02-02T00:00:00"/>
  </r>
  <r>
    <x v="1"/>
    <x v="5"/>
    <x v="9"/>
    <x v="0"/>
    <x v="0"/>
    <s v="007141"/>
    <n v="2638"/>
    <s v="01"/>
    <s v="FERA METAIS COMERCIO DE METAIS LTDA"/>
    <d v="2017-02-02T00:00:00"/>
    <s v="000002"/>
    <s v=""/>
    <s v="006"/>
    <s v="13"/>
    <s v="90870000120001"/>
    <s v="PRATELEIRA DE ACO PLQ:3019 (ARM-0221)"/>
    <n v="-12"/>
    <n v="1"/>
    <n v="0"/>
    <n v="1"/>
    <n v="0"/>
    <n v="0"/>
    <n v="0"/>
    <n v="200"/>
    <s v="-"/>
    <n v="0"/>
    <n v="200"/>
    <d v="2017-02-02T00:00:00"/>
  </r>
  <r>
    <x v="1"/>
    <x v="5"/>
    <x v="9"/>
    <x v="0"/>
    <x v="0"/>
    <s v="007141"/>
    <n v="2638"/>
    <s v="01"/>
    <s v="FERA METAIS COMERCIO DE METAIS LTDA"/>
    <d v="2017-02-02T00:00:00"/>
    <s v="000002"/>
    <s v=""/>
    <s v="006"/>
    <s v="14"/>
    <s v="90870000120001"/>
    <s v="PRATELEIRA DE ACO PLQ:3033 (ARM-0233)"/>
    <n v="-13"/>
    <n v="1"/>
    <n v="0"/>
    <n v="1"/>
    <n v="0"/>
    <n v="0"/>
    <n v="0"/>
    <n v="200"/>
    <s v="-"/>
    <n v="0"/>
    <n v="200"/>
    <d v="2017-02-02T00:00:00"/>
  </r>
  <r>
    <x v="1"/>
    <x v="5"/>
    <x v="9"/>
    <x v="0"/>
    <x v="0"/>
    <s v="007141"/>
    <n v="2638"/>
    <s v="01"/>
    <s v="FERA METAIS COMERCIO DE METAIS LTDA"/>
    <d v="2017-02-02T00:00:00"/>
    <s v="000002"/>
    <s v=""/>
    <s v="006"/>
    <s v="15"/>
    <s v="90870000120001"/>
    <s v="PRATELEIRA DE ACO PLQ:1723 (ARM-0330)"/>
    <n v="-14"/>
    <n v="1"/>
    <n v="0"/>
    <n v="1"/>
    <n v="0"/>
    <n v="0"/>
    <n v="0"/>
    <n v="200"/>
    <s v="-"/>
    <n v="0"/>
    <n v="200"/>
    <d v="2017-02-02T00:00:00"/>
  </r>
  <r>
    <x v="1"/>
    <x v="5"/>
    <x v="9"/>
    <x v="0"/>
    <x v="0"/>
    <s v="007141"/>
    <n v="2638"/>
    <s v="01"/>
    <s v="FERA METAIS COMERCIO DE METAIS LTDA"/>
    <d v="2017-02-02T00:00:00"/>
    <s v="000002"/>
    <s v=""/>
    <s v="006"/>
    <s v="16"/>
    <s v="90870000120001"/>
    <s v="PRATELEIRA DE ACO PLQ:3025 (ARM-0227)"/>
    <n v="-15"/>
    <n v="1"/>
    <n v="0"/>
    <n v="1"/>
    <n v="0"/>
    <n v="0"/>
    <n v="0"/>
    <n v="200"/>
    <s v="-"/>
    <n v="0"/>
    <n v="200"/>
    <d v="2017-02-02T00:00:00"/>
  </r>
  <r>
    <x v="1"/>
    <x v="5"/>
    <x v="9"/>
    <x v="0"/>
    <x v="0"/>
    <s v="007141"/>
    <n v="2638"/>
    <s v="01"/>
    <s v="FERA METAIS COMERCIO DE METAIS LTDA"/>
    <d v="2017-02-02T00:00:00"/>
    <s v="000002"/>
    <s v=""/>
    <s v="006"/>
    <s v="17"/>
    <s v="90870000120001"/>
    <s v="PRATELEIRA DE ACO PLQ:5338 (ARM-0065)"/>
    <n v="-16"/>
    <n v="1"/>
    <n v="0"/>
    <n v="1"/>
    <n v="0"/>
    <n v="0"/>
    <n v="0"/>
    <n v="200"/>
    <s v="-"/>
    <n v="0"/>
    <n v="200"/>
    <d v="2017-02-02T00:00:00"/>
  </r>
  <r>
    <x v="1"/>
    <x v="5"/>
    <x v="9"/>
    <x v="0"/>
    <x v="0"/>
    <s v="007141"/>
    <n v="2638"/>
    <s v="01"/>
    <s v="FERA METAIS COMERCIO DE METAIS LTDA"/>
    <d v="2017-02-02T00:00:00"/>
    <s v="000002"/>
    <s v=""/>
    <s v="006"/>
    <s v="18"/>
    <s v="90870000120001"/>
    <s v="PRATELEIRA DE ACO PLQ:6639 (MOV-1333)"/>
    <n v="-17"/>
    <n v="1"/>
    <n v="0"/>
    <n v="1"/>
    <n v="0"/>
    <n v="0"/>
    <n v="0"/>
    <n v="200"/>
    <s v="-"/>
    <n v="0"/>
    <n v="200"/>
    <d v="2017-02-02T00:00:00"/>
  </r>
  <r>
    <x v="1"/>
    <x v="5"/>
    <x v="9"/>
    <x v="0"/>
    <x v="0"/>
    <s v="007141"/>
    <n v="2638"/>
    <s v="01"/>
    <s v="FERA METAIS COMERCIO DE METAIS LTDA"/>
    <d v="2017-02-02T00:00:00"/>
    <s v="000002"/>
    <s v=""/>
    <s v="006"/>
    <s v="19"/>
    <s v="90870000120001"/>
    <s v="PRATELEIRA DE ACO PLQ:1870 (MOV-0099)"/>
    <n v="-18"/>
    <n v="1"/>
    <n v="0"/>
    <n v="1"/>
    <n v="0"/>
    <n v="0"/>
    <n v="0"/>
    <n v="200"/>
    <s v="-"/>
    <n v="0"/>
    <n v="200"/>
    <d v="2017-02-02T00:00:00"/>
  </r>
  <r>
    <x v="1"/>
    <x v="6"/>
    <x v="6"/>
    <x v="0"/>
    <x v="0"/>
    <s v="007143"/>
    <n v="1417"/>
    <s v="01"/>
    <s v="MARSIL COM DE FIOS E EMBALAGENS LTDA EPP"/>
    <d v="2017-02-02T00:00:00"/>
    <s v="000674"/>
    <s v="000055"/>
    <s v="008"/>
    <s v="01"/>
    <s v="30021325000815"/>
    <s v="TRIPA  SUI SALG  30/34 LONG SHORT  10MT"/>
    <n v="38980"/>
    <n v="650"/>
    <n v="0"/>
    <n v="650"/>
    <n v="0"/>
    <n v="0"/>
    <n v="0"/>
    <n v="3.6"/>
    <s v="-"/>
    <n v="0"/>
    <n v="2340"/>
    <d v="2017-02-03T00:00:00"/>
  </r>
  <r>
    <x v="1"/>
    <x v="5"/>
    <x v="4"/>
    <x v="0"/>
    <x v="0"/>
    <s v="007149"/>
    <n v="1230"/>
    <s v="02"/>
    <s v="LUDOVICO J TOZZO LTDA"/>
    <d v="2017-02-02T00:00:00"/>
    <s v="001155"/>
    <s v="000049"/>
    <s v="009"/>
    <s v="01"/>
    <s v="30010502230100"/>
    <s v="TRIPA TOR BOV SALG SEMI-SECA 10MT"/>
    <n v="-20960"/>
    <n v="2000"/>
    <n v="0"/>
    <n v="2000"/>
    <n v="0"/>
    <n v="0"/>
    <n v="0"/>
    <n v="3.8"/>
    <s v="-"/>
    <n v="0"/>
    <n v="7600"/>
    <d v="2017-02-07T00:00:00"/>
  </r>
  <r>
    <x v="1"/>
    <x v="5"/>
    <x v="4"/>
    <x v="0"/>
    <x v="0"/>
    <s v="007151"/>
    <n v="1230"/>
    <s v="01"/>
    <s v="LUDOVICO J TOZZO LTDA"/>
    <d v="2017-02-02T00:00:00"/>
    <s v="001155"/>
    <s v="000049"/>
    <s v="009"/>
    <s v="01"/>
    <s v="30010502230100"/>
    <s v="TRIPA TOR BOV SALG ORIG SEMI-SECA 10MT"/>
    <n v="-22960"/>
    <n v="2000"/>
    <n v="0"/>
    <n v="2000"/>
    <n v="0"/>
    <n v="0"/>
    <n v="0"/>
    <n v="3.8"/>
    <s v="-"/>
    <n v="0"/>
    <n v="7600"/>
    <d v="2017-02-07T00:00:00"/>
  </r>
  <r>
    <x v="1"/>
    <x v="5"/>
    <x v="4"/>
    <x v="0"/>
    <x v="0"/>
    <s v="007153"/>
    <n v="1230"/>
    <s v="01"/>
    <s v="LUDOVICO J TOZZO LTDA"/>
    <d v="2017-02-02T00:00:00"/>
    <s v="001155"/>
    <s v="000049"/>
    <s v="009"/>
    <s v="01"/>
    <s v="30010603240200"/>
    <s v="TRIPA TORTA SECA 10X18 C/PELE 18MT"/>
    <n v="2350"/>
    <n v="1750"/>
    <n v="0"/>
    <n v="1750"/>
    <n v="0"/>
    <n v="0"/>
    <n v="0"/>
    <n v="6.2"/>
    <s v="-"/>
    <n v="0"/>
    <n v="10850"/>
    <d v="2017-02-22T00:00:00"/>
  </r>
  <r>
    <x v="1"/>
    <x v="5"/>
    <x v="4"/>
    <x v="0"/>
    <x v="0"/>
    <s v="007154"/>
    <n v="1230"/>
    <s v="01"/>
    <s v="LUDOVICO J TOZZO LTDA"/>
    <d v="2017-02-02T00:00:00"/>
    <s v="001155"/>
    <s v="000049"/>
    <s v="009"/>
    <s v="01"/>
    <s v="30010603240200"/>
    <s v="TRIPA TORTA SECA 10X18 C/PELE 18MT"/>
    <n v="600"/>
    <n v="1750"/>
    <n v="0"/>
    <n v="1750"/>
    <n v="0"/>
    <n v="0"/>
    <n v="0"/>
    <n v="6.2"/>
    <s v="-"/>
    <n v="0"/>
    <n v="10850"/>
    <d v="2017-03-30T00:00:00"/>
  </r>
  <r>
    <x v="1"/>
    <x v="5"/>
    <x v="4"/>
    <x v="0"/>
    <x v="0"/>
    <s v="007155"/>
    <n v="1230"/>
    <s v="02"/>
    <s v="LUDOVICO J TOZZO LTDA"/>
    <d v="2017-02-02T00:00:00"/>
    <s v="001155"/>
    <s v="000049"/>
    <s v="009"/>
    <s v="01"/>
    <s v="30010603240200"/>
    <s v="TRIPA TORTA SECA 10X18 C/PELE 18MT"/>
    <n v="-1150"/>
    <n v="1750"/>
    <n v="0"/>
    <n v="1750"/>
    <n v="0"/>
    <n v="0"/>
    <n v="0"/>
    <n v="6.2"/>
    <s v="-"/>
    <n v="0"/>
    <n v="10850"/>
    <d v="2017-02-22T00:00:00"/>
  </r>
  <r>
    <x v="1"/>
    <x v="5"/>
    <x v="4"/>
    <x v="0"/>
    <x v="0"/>
    <s v="007156"/>
    <n v="1230"/>
    <s v="02"/>
    <s v="LUDOVICO J TOZZO LTDA"/>
    <d v="2017-02-02T00:00:00"/>
    <s v="001155"/>
    <s v="000049"/>
    <s v="009"/>
    <s v="01"/>
    <s v="30010603240200"/>
    <s v="TRIPA TORTA SECA 10X18 C/PELE 18MT"/>
    <n v="-2900"/>
    <n v="1750"/>
    <n v="0"/>
    <n v="1750"/>
    <n v="0"/>
    <n v="0"/>
    <n v="0"/>
    <n v="6.2"/>
    <s v="-"/>
    <n v="0"/>
    <n v="10850"/>
    <d v="2017-03-30T00:00:00"/>
  </r>
  <r>
    <x v="1"/>
    <x v="5"/>
    <x v="4"/>
    <x v="0"/>
    <x v="0"/>
    <s v="007157"/>
    <n v="354"/>
    <s v="01"/>
    <s v="CARLOS E SERGIO TRIPAS E CONDIMENTOS LTD"/>
    <d v="2017-02-02T00:00:00"/>
    <s v="000299"/>
    <s v="000031"/>
    <s v="009"/>
    <s v="01"/>
    <s v="30010802030400"/>
    <s v="TRIPA DIR BOV SALG 45/50 18 MT"/>
    <n v="2090"/>
    <n v="230"/>
    <n v="0"/>
    <n v="230"/>
    <n v="0"/>
    <n v="0"/>
    <n v="0"/>
    <n v="13"/>
    <s v="-"/>
    <n v="0"/>
    <n v="2990"/>
    <d v="2017-02-03T00:00:00"/>
  </r>
  <r>
    <x v="1"/>
    <x v="5"/>
    <x v="4"/>
    <x v="0"/>
    <x v="0"/>
    <s v="007158"/>
    <n v="202"/>
    <s v="01"/>
    <s v="SALSICHARIA PEDRA REDONDA INDUSTRIA E COMERCIO LTDA ME"/>
    <d v="2017-02-02T00:00:00"/>
    <s v="000208"/>
    <s v="000031"/>
    <s v="005"/>
    <s v="01"/>
    <s v="30010805030400"/>
    <s v="TRIPA DIR BOV SALG 55/60 18 MT"/>
    <n v="0"/>
    <n v="50"/>
    <n v="0"/>
    <n v="50"/>
    <n v="0"/>
    <n v="0"/>
    <n v="0"/>
    <n v="24"/>
    <s v="-"/>
    <n v="0"/>
    <n v="1200"/>
    <d v="2017-02-03T00:00:00"/>
  </r>
  <r>
    <x v="1"/>
    <x v="5"/>
    <x v="4"/>
    <x v="0"/>
    <x v="0"/>
    <s v="007160"/>
    <n v="1004"/>
    <s v="01"/>
    <s v="SHALON FIOS CIRURGICOS LTDA"/>
    <d v="2017-02-02T00:00:00"/>
    <s v="000323"/>
    <s v="000055"/>
    <s v="086"/>
    <s v="01"/>
    <s v="30013502000900"/>
    <s v="TIRA TRIPA BOV 20MM 2,75"/>
    <n v="1902725"/>
    <n v="65400"/>
    <n v="0"/>
    <n v="65400"/>
    <n v="0"/>
    <n v="0"/>
    <n v="0"/>
    <n v="0.03"/>
    <s v="-"/>
    <n v="0"/>
    <n v="1962"/>
    <d v="2017-02-03T00:00:00"/>
  </r>
  <r>
    <x v="1"/>
    <x v="6"/>
    <x v="4"/>
    <x v="0"/>
    <x v="0"/>
    <s v="007160"/>
    <n v="1004"/>
    <s v="01"/>
    <s v="SHALON FIOS CIRURGICOS LTDA"/>
    <d v="2017-02-02T00:00:00"/>
    <s v="000323"/>
    <s v="000055"/>
    <s v="086"/>
    <s v="02"/>
    <s v="30013502000100"/>
    <s v="TIRA TRIPA BOV 20MM 1,00"/>
    <n v="65400"/>
    <n v="290950"/>
    <n v="0"/>
    <n v="290950"/>
    <n v="0"/>
    <n v="0"/>
    <n v="0"/>
    <n v="0.1"/>
    <s v="-"/>
    <n v="0"/>
    <n v="29095"/>
    <d v="2017-02-03T00:00:00"/>
  </r>
  <r>
    <x v="1"/>
    <x v="5"/>
    <x v="4"/>
    <x v="0"/>
    <x v="0"/>
    <s v="007161"/>
    <n v="251"/>
    <s v="02"/>
    <s v="BRF S.A."/>
    <d v="2017-02-03T00:00:00"/>
    <s v="000181"/>
    <s v="000049"/>
    <s v="017"/>
    <s v="01"/>
    <s v="30010803030400"/>
    <s v="TRIPA DIR BOV SALG 45/55 18MT"/>
    <n v="13040"/>
    <n v="210"/>
    <n v="0"/>
    <n v="210"/>
    <n v="0"/>
    <n v="0"/>
    <n v="0"/>
    <n v="21"/>
    <s v="-"/>
    <n v="0"/>
    <n v="4410"/>
    <d v="2017-03-06T00:00:00"/>
  </r>
  <r>
    <x v="1"/>
    <x v="5"/>
    <x v="4"/>
    <x v="0"/>
    <x v="0"/>
    <s v="007162"/>
    <n v="251"/>
    <s v="02"/>
    <s v="BRF S.A."/>
    <d v="2017-02-03T00:00:00"/>
    <s v="000181"/>
    <s v="000049"/>
    <s v="017"/>
    <s v="01"/>
    <s v="30010803030400"/>
    <s v="TRIPA DIR BOV SALG 45/55 18MT"/>
    <n v="12830"/>
    <n v="210"/>
    <n v="0"/>
    <n v="210"/>
    <n v="0"/>
    <n v="0"/>
    <n v="0"/>
    <n v="21"/>
    <s v="-"/>
    <n v="0"/>
    <n v="4410"/>
    <d v="2017-03-07T00:00:00"/>
  </r>
  <r>
    <x v="1"/>
    <x v="5"/>
    <x v="4"/>
    <x v="0"/>
    <x v="0"/>
    <s v="007163"/>
    <n v="251"/>
    <s v="02"/>
    <s v="BRF S.A."/>
    <d v="2017-02-03T00:00:00"/>
    <s v="000181"/>
    <s v="000049"/>
    <s v="017"/>
    <s v="01"/>
    <s v="30010803030400"/>
    <s v="TRIPA DIR BOV SALG 45/55 18MT"/>
    <n v="12620"/>
    <n v="210"/>
    <n v="0"/>
    <n v="210"/>
    <n v="0"/>
    <n v="0"/>
    <n v="0"/>
    <n v="21"/>
    <s v="-"/>
    <n v="0"/>
    <n v="4410"/>
    <d v="2017-03-08T00:00:00"/>
  </r>
  <r>
    <x v="1"/>
    <x v="5"/>
    <x v="4"/>
    <x v="0"/>
    <x v="0"/>
    <s v="007164"/>
    <n v="251"/>
    <s v="02"/>
    <s v="BRF S.A."/>
    <d v="2017-02-03T00:00:00"/>
    <s v="000181"/>
    <s v="000049"/>
    <s v="017"/>
    <s v="01"/>
    <s v="30010803030400"/>
    <s v="TRIPA DIR BOV SALG 45/55 18MT"/>
    <n v="12410"/>
    <n v="210"/>
    <n v="0"/>
    <n v="210"/>
    <n v="0"/>
    <n v="0"/>
    <n v="0"/>
    <n v="21"/>
    <s v="-"/>
    <n v="0"/>
    <n v="4410"/>
    <d v="2017-03-13T00:00:00"/>
  </r>
  <r>
    <x v="1"/>
    <x v="5"/>
    <x v="4"/>
    <x v="0"/>
    <x v="0"/>
    <s v="007166"/>
    <n v="251"/>
    <s v="02"/>
    <s v="BRF S.A."/>
    <d v="2017-02-03T00:00:00"/>
    <s v="000181"/>
    <s v="000049"/>
    <s v="017"/>
    <s v="01"/>
    <s v="30010803030400"/>
    <s v="TRIPA DIR BOV SALG 45/55 18MT"/>
    <n v="12200"/>
    <n v="210"/>
    <n v="0"/>
    <n v="210"/>
    <n v="0"/>
    <n v="0"/>
    <n v="0"/>
    <n v="21"/>
    <s v="-"/>
    <n v="0"/>
    <n v="4410"/>
    <d v="2017-03-14T00:00:00"/>
  </r>
  <r>
    <x v="1"/>
    <x v="5"/>
    <x v="4"/>
    <x v="0"/>
    <x v="0"/>
    <s v="007167"/>
    <n v="251"/>
    <s v="02"/>
    <s v="BRF S.A."/>
    <d v="2017-02-03T00:00:00"/>
    <s v="000181"/>
    <s v="000049"/>
    <s v="017"/>
    <s v="01"/>
    <s v="30010803030400"/>
    <s v="TRIPA DIR BOV SALG 45/55 18MT"/>
    <n v="11990"/>
    <n v="210"/>
    <n v="0"/>
    <n v="210"/>
    <n v="0"/>
    <n v="0"/>
    <n v="0"/>
    <n v="21"/>
    <s v="-"/>
    <n v="0"/>
    <n v="4410"/>
    <d v="2017-03-15T00:00:00"/>
  </r>
  <r>
    <x v="1"/>
    <x v="5"/>
    <x v="4"/>
    <x v="0"/>
    <x v="0"/>
    <s v="007168"/>
    <n v="251"/>
    <s v="02"/>
    <s v="BRF S.A."/>
    <d v="2017-02-03T00:00:00"/>
    <s v="000181"/>
    <s v="000049"/>
    <s v="017"/>
    <s v="01"/>
    <s v="30010803030400"/>
    <s v="TRIPA DIR BOV SALG 45/55 18MT"/>
    <n v="11780"/>
    <n v="210"/>
    <n v="0"/>
    <n v="210"/>
    <n v="0"/>
    <n v="0"/>
    <n v="0"/>
    <n v="21"/>
    <s v="-"/>
    <n v="0"/>
    <n v="4410"/>
    <d v="2017-03-20T00:00:00"/>
  </r>
  <r>
    <x v="1"/>
    <x v="5"/>
    <x v="4"/>
    <x v="0"/>
    <x v="0"/>
    <s v="007169"/>
    <n v="251"/>
    <s v="02"/>
    <s v="BRF S.A."/>
    <d v="2017-02-03T00:00:00"/>
    <s v="000181"/>
    <s v="000049"/>
    <s v="017"/>
    <s v="01"/>
    <s v="30010803030400"/>
    <s v="TRIPA DIR BOV SALG 45/55 18MT"/>
    <n v="11570"/>
    <n v="210"/>
    <n v="0"/>
    <n v="210"/>
    <n v="0"/>
    <n v="0"/>
    <n v="0"/>
    <n v="21"/>
    <s v="-"/>
    <n v="0"/>
    <n v="4410"/>
    <d v="2017-03-21T00:00:00"/>
  </r>
  <r>
    <x v="1"/>
    <x v="5"/>
    <x v="4"/>
    <x v="0"/>
    <x v="0"/>
    <s v="007170"/>
    <n v="251"/>
    <s v="02"/>
    <s v="BRF S.A."/>
    <d v="2017-02-03T00:00:00"/>
    <s v="000181"/>
    <s v="000049"/>
    <s v="017"/>
    <s v="01"/>
    <s v="30010803030400"/>
    <s v="TRIPA DIR BOV SALG 45/55 18MT"/>
    <n v="11360"/>
    <n v="210"/>
    <n v="0"/>
    <n v="210"/>
    <n v="0"/>
    <n v="0"/>
    <n v="0"/>
    <n v="21"/>
    <s v="-"/>
    <n v="0"/>
    <n v="4410"/>
    <d v="2017-03-22T00:00:00"/>
  </r>
  <r>
    <x v="1"/>
    <x v="5"/>
    <x v="4"/>
    <x v="0"/>
    <x v="0"/>
    <s v="007171"/>
    <n v="251"/>
    <s v="02"/>
    <s v="BRF S.A."/>
    <d v="2017-02-03T00:00:00"/>
    <s v="000181"/>
    <s v="000049"/>
    <s v="017"/>
    <s v="01"/>
    <s v="30010803030400"/>
    <s v="TRIPA DIR BOV SALG 45/55 18MT"/>
    <n v="11150"/>
    <n v="210"/>
    <n v="0"/>
    <n v="210"/>
    <n v="0"/>
    <n v="0"/>
    <n v="0"/>
    <n v="21"/>
    <s v="-"/>
    <n v="0"/>
    <n v="4410"/>
    <d v="2017-03-27T00:00:00"/>
  </r>
  <r>
    <x v="1"/>
    <x v="5"/>
    <x v="4"/>
    <x v="0"/>
    <x v="0"/>
    <s v="007172"/>
    <n v="251"/>
    <s v="02"/>
    <s v="BRF S.A."/>
    <d v="2017-02-03T00:00:00"/>
    <s v="000181"/>
    <s v="000049"/>
    <s v="017"/>
    <s v="01"/>
    <s v="30010803030400"/>
    <s v="TRIPA DIR BOV SALG 45/55 18MT"/>
    <n v="10940"/>
    <n v="210"/>
    <n v="0"/>
    <n v="210"/>
    <n v="0"/>
    <n v="0"/>
    <n v="0"/>
    <n v="21"/>
    <s v="-"/>
    <n v="0"/>
    <n v="4410"/>
    <d v="2017-03-28T00:00:00"/>
  </r>
  <r>
    <x v="1"/>
    <x v="5"/>
    <x v="4"/>
    <x v="0"/>
    <x v="0"/>
    <s v="007173"/>
    <n v="251"/>
    <s v="02"/>
    <s v="BRF S.A."/>
    <d v="2017-02-03T00:00:00"/>
    <s v="000181"/>
    <s v="000049"/>
    <s v="017"/>
    <s v="01"/>
    <s v="30010803030400"/>
    <s v="TRIPA DIR BOV SALG 45/55 18MT"/>
    <n v="10730"/>
    <n v="210"/>
    <n v="0"/>
    <n v="210"/>
    <n v="0"/>
    <n v="0"/>
    <n v="0"/>
    <n v="21"/>
    <s v="-"/>
    <n v="0"/>
    <n v="4410"/>
    <d v="2017-03-29T00:00:00"/>
  </r>
  <r>
    <x v="1"/>
    <x v="5"/>
    <x v="4"/>
    <x v="0"/>
    <x v="0"/>
    <s v="007174"/>
    <n v="713"/>
    <s v="01"/>
    <s v="FABRICA DE EMBUTIDOS BORRUSSIA LTDA"/>
    <d v="2017-02-03T00:00:00"/>
    <s v="000087"/>
    <s v="000034"/>
    <s v="005"/>
    <s v="01"/>
    <s v="30010114020400"/>
    <s v="TRIPA TOR BOV SALG 46/+ 30MT"/>
    <n v="-1080"/>
    <n v="600"/>
    <n v="0"/>
    <n v="600"/>
    <n v="0"/>
    <n v="0"/>
    <n v="0"/>
    <n v="18"/>
    <s v="-"/>
    <n v="0"/>
    <n v="10800"/>
    <d v="2017-02-20T00:00:00"/>
  </r>
  <r>
    <x v="1"/>
    <x v="5"/>
    <x v="4"/>
    <x v="0"/>
    <x v="0"/>
    <s v="007174"/>
    <n v="713"/>
    <s v="01"/>
    <s v="FABRICA DE EMBUTIDOS BORRUSSIA LTDA"/>
    <d v="2017-02-03T00:00:00"/>
    <s v="000087"/>
    <s v="000034"/>
    <s v="005"/>
    <s v="02"/>
    <s v="30010803020400"/>
    <s v="TRIPA DIR BOV SALG 50/55 18 MT"/>
    <n v="16380"/>
    <n v="630"/>
    <n v="0"/>
    <n v="630"/>
    <n v="0"/>
    <n v="0"/>
    <n v="0"/>
    <n v="22"/>
    <s v="-"/>
    <n v="0"/>
    <n v="13860"/>
    <d v="2017-02-20T00:00:00"/>
  </r>
  <r>
    <x v="1"/>
    <x v="5"/>
    <x v="4"/>
    <x v="0"/>
    <x v="0"/>
    <s v="007175"/>
    <n v="713"/>
    <s v="01"/>
    <s v="FABRICA DE EMBUTIDOS BORRUSSIA LTDA"/>
    <d v="2017-02-03T00:00:00"/>
    <s v="000087"/>
    <s v="000034"/>
    <s v="005"/>
    <s v="01"/>
    <s v="30010114020400"/>
    <s v="TRIPA TOR BOV SALG 46/+ 30MT"/>
    <n v="-1680"/>
    <n v="600"/>
    <n v="0"/>
    <n v="600"/>
    <n v="0"/>
    <n v="0"/>
    <n v="0"/>
    <n v="18"/>
    <s v="-"/>
    <n v="0"/>
    <n v="10800"/>
    <d v="2017-03-06T00:00:00"/>
  </r>
  <r>
    <x v="1"/>
    <x v="5"/>
    <x v="4"/>
    <x v="0"/>
    <x v="0"/>
    <s v="007175"/>
    <n v="713"/>
    <s v="01"/>
    <s v="FABRICA DE EMBUTIDOS BORRUSSIA LTDA"/>
    <d v="2017-02-03T00:00:00"/>
    <s v="000087"/>
    <s v="000034"/>
    <s v="005"/>
    <s v="02"/>
    <s v="30010803020400"/>
    <s v="TRIPA DIR BOV SALG 50/55 18 MT"/>
    <n v="15750"/>
    <n v="630"/>
    <n v="0"/>
    <n v="630"/>
    <n v="0"/>
    <n v="0"/>
    <n v="0"/>
    <n v="22"/>
    <s v="-"/>
    <n v="0"/>
    <n v="13860"/>
    <d v="2017-03-06T00:00:00"/>
  </r>
  <r>
    <x v="1"/>
    <x v="5"/>
    <x v="4"/>
    <x v="0"/>
    <x v="0"/>
    <s v="007176"/>
    <n v="713"/>
    <s v="01"/>
    <s v="FABRICA DE EMBUTIDOS BORRUSSIA LTDA"/>
    <d v="2017-02-03T00:00:00"/>
    <s v="000087"/>
    <s v="000034"/>
    <s v="005"/>
    <s v="01"/>
    <s v="30010114020400"/>
    <s v="TRIPA TOR BOV SALG 46/+ 30MT"/>
    <n v="-2280"/>
    <n v="600"/>
    <n v="0"/>
    <n v="600"/>
    <n v="0"/>
    <n v="0"/>
    <n v="0"/>
    <n v="18"/>
    <s v="-"/>
    <n v="0"/>
    <n v="10800"/>
    <d v="2017-03-20T00:00:00"/>
  </r>
  <r>
    <x v="1"/>
    <x v="5"/>
    <x v="4"/>
    <x v="0"/>
    <x v="0"/>
    <s v="007176"/>
    <n v="713"/>
    <s v="01"/>
    <s v="FABRICA DE EMBUTIDOS BORRUSSIA LTDA"/>
    <d v="2017-02-03T00:00:00"/>
    <s v="000087"/>
    <s v="000034"/>
    <s v="005"/>
    <s v="02"/>
    <s v="30010803020400"/>
    <s v="TRIPA DIR BOV SALG 50/55 18 MT"/>
    <n v="15120"/>
    <n v="630"/>
    <n v="0"/>
    <n v="630"/>
    <n v="0"/>
    <n v="0"/>
    <n v="0"/>
    <n v="22"/>
    <s v="-"/>
    <n v="0"/>
    <n v="13860"/>
    <d v="2017-03-20T00:00:00"/>
  </r>
  <r>
    <x v="1"/>
    <x v="5"/>
    <x v="4"/>
    <x v="0"/>
    <x v="0"/>
    <s v="007177"/>
    <n v="713"/>
    <s v="01"/>
    <s v="FABRICA DE EMBUTIDOS BORRUSSIA LTDA"/>
    <d v="2017-02-03T00:00:00"/>
    <s v="000087"/>
    <s v="000034"/>
    <s v="005"/>
    <s v="01"/>
    <s v="30010114020400"/>
    <s v="TRIPA TOR BOV SALG 46/+ 30MT"/>
    <n v="-2880"/>
    <n v="600"/>
    <n v="0"/>
    <n v="600"/>
    <n v="0"/>
    <n v="0"/>
    <n v="0"/>
    <n v="18"/>
    <s v="-"/>
    <n v="0"/>
    <n v="10800"/>
    <d v="2017-04-03T00:00:00"/>
  </r>
  <r>
    <x v="1"/>
    <x v="5"/>
    <x v="4"/>
    <x v="0"/>
    <x v="0"/>
    <s v="007177"/>
    <n v="713"/>
    <s v="01"/>
    <s v="FABRICA DE EMBUTIDOS BORRUSSIA LTDA"/>
    <d v="2017-02-03T00:00:00"/>
    <s v="000087"/>
    <s v="000034"/>
    <s v="005"/>
    <s v="02"/>
    <s v="30010803020400"/>
    <s v="TRIPA DIR BOV SALG 50/55 18 MT"/>
    <n v="14490"/>
    <n v="630"/>
    <n v="0"/>
    <n v="630"/>
    <n v="0"/>
    <n v="0"/>
    <n v="0"/>
    <n v="22"/>
    <s v="-"/>
    <n v="0"/>
    <n v="13860"/>
    <d v="2017-04-03T00:00:00"/>
  </r>
  <r>
    <x v="1"/>
    <x v="5"/>
    <x v="4"/>
    <x v="0"/>
    <x v="0"/>
    <s v="007178"/>
    <n v="713"/>
    <s v="01"/>
    <s v="FABRICA DE EMBUTIDOS BORRUSSIA LTDA"/>
    <d v="2017-02-03T00:00:00"/>
    <s v="000087"/>
    <s v="000034"/>
    <s v="005"/>
    <s v="01"/>
    <s v="30010114020400"/>
    <s v="TRIPA TOR BOV SALG 46/+ 30MT"/>
    <n v="-3480"/>
    <n v="600"/>
    <n v="0"/>
    <n v="600"/>
    <n v="0"/>
    <n v="0"/>
    <n v="0"/>
    <n v="18"/>
    <s v="-"/>
    <n v="0"/>
    <n v="10800"/>
    <d v="2017-04-17T00:00:00"/>
  </r>
  <r>
    <x v="1"/>
    <x v="5"/>
    <x v="4"/>
    <x v="0"/>
    <x v="0"/>
    <s v="007178"/>
    <n v="713"/>
    <s v="01"/>
    <s v="FABRICA DE EMBUTIDOS BORRUSSIA LTDA"/>
    <d v="2017-02-03T00:00:00"/>
    <s v="000087"/>
    <s v="000034"/>
    <s v="005"/>
    <s v="02"/>
    <s v="30010803020400"/>
    <s v="TRIPA DIR BOV SALG 50/55 18 MT"/>
    <n v="13860"/>
    <n v="630"/>
    <n v="0"/>
    <n v="630"/>
    <n v="0"/>
    <n v="0"/>
    <n v="0"/>
    <n v="22"/>
    <s v="-"/>
    <n v="0"/>
    <n v="13860"/>
    <d v="2017-04-17T00:00:00"/>
  </r>
  <r>
    <x v="1"/>
    <x v="5"/>
    <x v="4"/>
    <x v="1"/>
    <x v="1"/>
    <s v="007186"/>
    <n v="125"/>
    <s v="01"/>
    <s v="TRIPERA PARAGUAYA S.A. - TRIPAR"/>
    <d v="2017-02-03T00:00:00"/>
    <s v="000331"/>
    <s v=""/>
    <s v="292"/>
    <s v="01"/>
    <s v="30012300000006"/>
    <s v="ENVOLTORIO NATURAL BOVINO SALG PRE-SELECIONADO"/>
    <n v="-95"/>
    <n v="95"/>
    <n v="0"/>
    <n v="95"/>
    <n v="0"/>
    <n v="0"/>
    <n v="0"/>
    <n v="803.88"/>
    <s v="-"/>
    <n v="0"/>
    <n v="76369.52"/>
    <d v="2017-02-28T00:00:00"/>
  </r>
  <r>
    <x v="1"/>
    <x v="5"/>
    <x v="4"/>
    <x v="0"/>
    <x v="1"/>
    <s v="007190"/>
    <n v="130"/>
    <s v="01"/>
    <s v="VIUDA DE INOCENCIO FERNANDEZ S.A."/>
    <d v="2017-02-03T00:00:00"/>
    <s v=""/>
    <s v=""/>
    <s v="020"/>
    <s v="01"/>
    <s v="30010112010600"/>
    <s v="TRIPA TOR BOV 1ºCORTE SALG 43/46 I 50MT"/>
    <n v="-3270"/>
    <n v="1400"/>
    <n v="0"/>
    <n v="1400"/>
    <n v="0"/>
    <n v="0"/>
    <n v="0"/>
    <n v="55"/>
    <s v="-"/>
    <n v="0"/>
    <n v="77012.929999999993"/>
    <d v="2017-02-28T00:00:00"/>
  </r>
  <r>
    <x v="1"/>
    <x v="5"/>
    <x v="4"/>
    <x v="0"/>
    <x v="1"/>
    <s v="007190"/>
    <n v="130"/>
    <s v="01"/>
    <s v="VIUDA DE INOCENCIO FERNANDEZ S.A."/>
    <d v="2017-02-03T00:00:00"/>
    <s v=""/>
    <s v=""/>
    <s v="020"/>
    <s v="02"/>
    <s v="30010303190300"/>
    <s v="TRIPA TOR BOV 2º CORTE SALG 38/40 DM I 30MT"/>
    <n v="-5940"/>
    <n v="5280"/>
    <n v="0"/>
    <n v="5280"/>
    <n v="0"/>
    <n v="0"/>
    <n v="0"/>
    <n v="7.59"/>
    <s v="-"/>
    <n v="0"/>
    <n v="40092.620000000003"/>
    <d v="2017-02-28T00:00:00"/>
  </r>
  <r>
    <x v="1"/>
    <x v="5"/>
    <x v="4"/>
    <x v="0"/>
    <x v="1"/>
    <s v="007190"/>
    <n v="130"/>
    <s v="01"/>
    <s v="VIUDA DE INOCENCIO FERNANDEZ S.A."/>
    <d v="2017-02-03T00:00:00"/>
    <s v=""/>
    <s v=""/>
    <s v="020"/>
    <s v="03"/>
    <s v="30010304190300"/>
    <s v="TRIPA TOR BOV 2º CORTE SALG 40/43 DM I 30MT"/>
    <n v="-2490"/>
    <n v="2400"/>
    <n v="0"/>
    <n v="2400"/>
    <n v="0"/>
    <n v="0"/>
    <n v="0"/>
    <n v="9.61"/>
    <s v="-"/>
    <n v="0"/>
    <n v="23083.63"/>
    <d v="2017-02-28T00:00:00"/>
  </r>
  <r>
    <x v="1"/>
    <x v="5"/>
    <x v="4"/>
    <x v="0"/>
    <x v="1"/>
    <s v="007190"/>
    <n v="130"/>
    <s v="01"/>
    <s v="VIUDA DE INOCENCIO FERNANDEZ S.A."/>
    <d v="2017-02-03T00:00:00"/>
    <s v=""/>
    <s v=""/>
    <s v="020"/>
    <s v="06"/>
    <s v="30010304190300"/>
    <s v="TRIPA TOR BOV 2º CORTE SALG 40/43 DM I 30MT"/>
    <n v="-4890"/>
    <n v="1600"/>
    <n v="0"/>
    <n v="1600"/>
    <n v="0"/>
    <n v="0"/>
    <n v="0"/>
    <n v="10.46"/>
    <s v="-"/>
    <n v="0"/>
    <n v="16739"/>
    <d v="2017-02-28T00:00:00"/>
  </r>
  <r>
    <x v="1"/>
    <x v="5"/>
    <x v="4"/>
    <x v="0"/>
    <x v="1"/>
    <s v="007190"/>
    <n v="130"/>
    <s v="01"/>
    <s v="VIUDA DE INOCENCIO FERNANDEZ S.A."/>
    <d v="2017-02-03T00:00:00"/>
    <s v=""/>
    <s v=""/>
    <s v="020"/>
    <s v="07"/>
    <s v="30010305190300"/>
    <s v="TRIPA TOR BOV 2º CORTE SALG 43/46 DM I 30MT"/>
    <n v="-3340"/>
    <n v="4940"/>
    <n v="0"/>
    <n v="4940"/>
    <n v="0"/>
    <n v="0"/>
    <n v="0"/>
    <n v="10.96"/>
    <s v="-"/>
    <n v="0"/>
    <n v="54182.41"/>
    <d v="2017-02-28T00:00:00"/>
  </r>
  <r>
    <x v="1"/>
    <x v="5"/>
    <x v="4"/>
    <x v="0"/>
    <x v="1"/>
    <s v="000002"/>
    <n v="1817"/>
    <s v="02"/>
    <s v="SERANA EUROPE GMBH"/>
    <d v="2016-10-24T00:00:00"/>
    <s v="000119"/>
    <s v=""/>
    <s v="074"/>
    <s v="02"/>
    <s v="30013600000003"/>
    <s v="SORO FETAL DE BOVINOS L"/>
    <n v="331.50099999999998"/>
    <n v="1504.5"/>
    <n v="0"/>
    <n v="1504.5"/>
    <n v="0"/>
    <n v="0"/>
    <n v="0"/>
    <n v="87.25"/>
    <s v="-"/>
    <n v="0"/>
    <n v="131267.63"/>
    <d v="2016-11-01T00:00:00"/>
  </r>
  <r>
    <x v="1"/>
    <x v="5"/>
    <x v="4"/>
    <x v="0"/>
    <x v="0"/>
    <s v="000196"/>
    <n v="2710"/>
    <s v="01"/>
    <s v="C.C.PRO GMBH"/>
    <d v="2017-01-16T00:00:00"/>
    <s v=""/>
    <s v=""/>
    <s v="089"/>
    <s v="01"/>
    <s v="30013600000001"/>
    <s v="SORO FETAL DE BOVINOS"/>
    <n v="3046.2620000000002"/>
    <n v="233.75"/>
    <n v="0"/>
    <n v="233.75"/>
    <n v="0"/>
    <n v="233.75"/>
    <n v="0"/>
    <n v="284.43"/>
    <s v="07-LIBERADO POR CREDITO E ESTOQUE PENDENTE/BLOQUEADO"/>
    <n v="0"/>
    <n v="66486.17"/>
    <d v="2017-03-31T00:00:00"/>
  </r>
  <r>
    <x v="1"/>
    <x v="5"/>
    <x v="4"/>
    <x v="0"/>
    <x v="1"/>
    <s v="000210"/>
    <n v="1438"/>
    <s v="01"/>
    <s v="TICO EUROPE B.V."/>
    <d v="2017-01-19T00:00:00"/>
    <s v=""/>
    <s v=""/>
    <s v="006"/>
    <s v="01"/>
    <s v="30013600000001"/>
    <s v="SORO FETAL DE BOVINOS"/>
    <n v="2812.5120000000002"/>
    <n v="2040"/>
    <n v="0"/>
    <n v="2040"/>
    <n v="0"/>
    <n v="0"/>
    <n v="0"/>
    <n v="261.95999999999998"/>
    <s v="-"/>
    <n v="0"/>
    <n v="534401.86"/>
    <d v="2017-03-01T00:00:00"/>
  </r>
  <r>
    <x v="1"/>
    <x v="5"/>
    <x v="4"/>
    <x v="0"/>
    <x v="1"/>
    <s v="000211"/>
    <n v="1438"/>
    <s v="01"/>
    <s v="TICO EUROPE B.V."/>
    <d v="2017-01-19T00:00:00"/>
    <s v=""/>
    <s v=""/>
    <s v="121"/>
    <s v="01"/>
    <s v="30013600000001"/>
    <s v="SORO FETAL DE BOVINOS"/>
    <n v="772.51199999999994"/>
    <n v="2040"/>
    <n v="0"/>
    <n v="2040"/>
    <n v="0"/>
    <n v="0"/>
    <n v="0"/>
    <n v="261.95999999999998"/>
    <s v="-"/>
    <n v="0"/>
    <n v="534401.86"/>
    <d v="2017-03-01T00:00:00"/>
  </r>
  <r>
    <x v="1"/>
    <x v="5"/>
    <x v="4"/>
    <x v="0"/>
    <x v="1"/>
    <s v="000214"/>
    <n v="636"/>
    <s v="01"/>
    <s v="LIFE TECHNOLOGIES LTD"/>
    <d v="2017-01-19T00:00:00"/>
    <s v=""/>
    <s v=""/>
    <s v="008"/>
    <s v="01"/>
    <s v="30013600000001"/>
    <s v="SORO FETAL DE BOVINOS"/>
    <n v="-1267.4880000000001"/>
    <n v="6120"/>
    <n v="0"/>
    <n v="6120"/>
    <n v="0"/>
    <n v="0"/>
    <n v="0"/>
    <n v="256.82"/>
    <s v="-"/>
    <n v="0"/>
    <n v="1571766.11"/>
    <d v="2017-03-15T00:00:00"/>
  </r>
  <r>
    <x v="1"/>
    <x v="5"/>
    <x v="4"/>
    <x v="0"/>
    <x v="1"/>
    <s v="000215"/>
    <n v="636"/>
    <s v="01"/>
    <s v="LIFE TECHNOLOGIES LTD"/>
    <d v="2017-01-19T00:00:00"/>
    <s v=""/>
    <s v=""/>
    <s v="008"/>
    <s v="01"/>
    <s v="30013600000001"/>
    <s v="SORO FETAL DE BOVINOS"/>
    <n v="-7387.4880000000003"/>
    <n v="4080"/>
    <n v="0"/>
    <n v="4080"/>
    <n v="0"/>
    <n v="0"/>
    <n v="0"/>
    <n v="256.82"/>
    <s v="-"/>
    <n v="0"/>
    <n v="1047844.07"/>
    <d v="2017-04-14T00:00:00"/>
  </r>
  <r>
    <x v="2"/>
    <x v="5"/>
    <x v="4"/>
    <x v="0"/>
    <x v="1"/>
    <s v="000278"/>
    <n v="120"/>
    <s v="01"/>
    <s v="SURGICAL SPECIALTIES CORPORATION"/>
    <d v="2016-06-10T00:00:00"/>
    <s v="000528"/>
    <s v=""/>
    <s v="006"/>
    <s v="01"/>
    <s v="30013520121501"/>
    <s v="CORDAS DE PL 12 1,50 PREMIUM"/>
    <n v="2640"/>
    <n v="330"/>
    <n v="0"/>
    <n v="330"/>
    <n v="0"/>
    <n v="0"/>
    <n v="0"/>
    <n v="0.97"/>
    <s v="-"/>
    <n v="0"/>
    <n v="320.75"/>
    <d v="2016-12-11T00:00:00"/>
  </r>
  <r>
    <x v="2"/>
    <x v="5"/>
    <x v="4"/>
    <x v="0"/>
    <x v="0"/>
    <s v="000379"/>
    <n v="290"/>
    <s v="01"/>
    <s v="POLYSUTURE INDUSTRIA E COMERCIO LTDA"/>
    <d v="2016-08-05T00:00:00"/>
    <s v=""/>
    <s v=""/>
    <s v="005"/>
    <s v="01"/>
    <s v="30013520360751"/>
    <s v="CORDAS DE PL 36 0,75 PREMIUM"/>
    <n v="6441.75"/>
    <n v="7500"/>
    <n v="0"/>
    <n v="7500"/>
    <n v="0"/>
    <n v="0"/>
    <n v="0"/>
    <n v="0.71"/>
    <s v="-"/>
    <n v="0"/>
    <n v="5327"/>
    <d v="2017-04-19T00:00:00"/>
  </r>
  <r>
    <x v="2"/>
    <x v="5"/>
    <x v="4"/>
    <x v="0"/>
    <x v="0"/>
    <s v="000379"/>
    <n v="290"/>
    <s v="01"/>
    <s v="POLYSUTURE INDUSTRIA E COMERCIO LTDA"/>
    <d v="2016-08-05T00:00:00"/>
    <s v=""/>
    <s v=""/>
    <s v="005"/>
    <s v="02"/>
    <s v="30013510520751"/>
    <s v="CORDAS DE CR 52 0,75 PREMIUM"/>
    <n v="7020.75"/>
    <n v="3750"/>
    <n v="0"/>
    <n v="3750"/>
    <n v="0"/>
    <n v="0"/>
    <n v="0"/>
    <n v="0.92"/>
    <s v="-"/>
    <n v="0"/>
    <n v="3445"/>
    <d v="2017-04-19T00:00:00"/>
  </r>
  <r>
    <x v="2"/>
    <x v="5"/>
    <x v="4"/>
    <x v="0"/>
    <x v="0"/>
    <s v="000379"/>
    <n v="290"/>
    <s v="01"/>
    <s v="POLYSUTURE INDUSTRIA E COMERCIO LTDA"/>
    <d v="2016-08-05T00:00:00"/>
    <s v=""/>
    <s v=""/>
    <s v="005"/>
    <s v="03"/>
    <s v="30013510430751"/>
    <s v="CORDAS DE CR 43 0,75 PREMIUM"/>
    <n v="67493.25"/>
    <n v="7500"/>
    <n v="0"/>
    <n v="7500"/>
    <n v="0"/>
    <n v="0"/>
    <n v="0"/>
    <n v="0.73"/>
    <s v="-"/>
    <n v="0"/>
    <n v="5492"/>
    <d v="2017-04-19T00:00:00"/>
  </r>
  <r>
    <x v="2"/>
    <x v="5"/>
    <x v="4"/>
    <x v="0"/>
    <x v="0"/>
    <s v="000379"/>
    <n v="290"/>
    <s v="01"/>
    <s v="POLYSUTURE INDUSTRIA E COMERCIO LTDA"/>
    <d v="2016-08-05T00:00:00"/>
    <s v=""/>
    <s v=""/>
    <s v="005"/>
    <s v="04"/>
    <s v="30013510521001"/>
    <s v="CORDAS DE CR 52 1,00 PREMIUM"/>
    <n v="1066"/>
    <n v="15000"/>
    <n v="0"/>
    <n v="15000"/>
    <n v="0"/>
    <n v="0"/>
    <n v="0"/>
    <n v="0.92"/>
    <s v="-"/>
    <n v="0"/>
    <n v="13780.5"/>
    <d v="2017-04-19T00:00:00"/>
  </r>
  <r>
    <x v="2"/>
    <x v="5"/>
    <x v="4"/>
    <x v="0"/>
    <x v="0"/>
    <s v="000379"/>
    <n v="290"/>
    <s v="01"/>
    <s v="POLYSUTURE INDUSTRIA E COMERCIO LTDA"/>
    <d v="2016-08-05T00:00:00"/>
    <s v=""/>
    <s v=""/>
    <s v="005"/>
    <s v="05"/>
    <s v="30013510300751"/>
    <s v="CORDAS DE CR 30 0,75 PREMIUM"/>
    <n v="9528"/>
    <n v="3750"/>
    <n v="0"/>
    <n v="3750"/>
    <n v="0"/>
    <n v="0"/>
    <n v="0"/>
    <n v="0.6"/>
    <s v="-"/>
    <n v="0"/>
    <n v="2238.5"/>
    <d v="2017-04-19T00:00:00"/>
  </r>
  <r>
    <x v="2"/>
    <x v="5"/>
    <x v="4"/>
    <x v="0"/>
    <x v="1"/>
    <s v="000398"/>
    <n v="120"/>
    <s v="01"/>
    <s v="SURGICAL SPECIALTIES CORPORATION"/>
    <d v="2016-08-17T00:00:00"/>
    <s v=""/>
    <s v=""/>
    <s v="006"/>
    <s v="01"/>
    <s v="30013510350751"/>
    <s v="CORDAS DE CR 35 0,75 PREMIUM"/>
    <n v="91895.25"/>
    <n v="1275"/>
    <n v="0"/>
    <n v="1275"/>
    <n v="0"/>
    <n v="0"/>
    <n v="0"/>
    <n v="0.95"/>
    <s v="-"/>
    <n v="0"/>
    <n v="1221.42"/>
    <d v="2017-02-03T00:00:00"/>
  </r>
  <r>
    <x v="2"/>
    <x v="5"/>
    <x v="4"/>
    <x v="0"/>
    <x v="1"/>
    <s v="000431"/>
    <n v="120"/>
    <s v="01"/>
    <s v="SURGICAL SPECIALTIES CORPORATION"/>
    <d v="2016-09-05T00:00:00"/>
    <s v=""/>
    <s v=""/>
    <s v="006"/>
    <s v="01"/>
    <s v="30013520121501"/>
    <s v="CORDAS DE PL 12 1,50 PREMIUM"/>
    <n v="2310"/>
    <n v="252"/>
    <n v="0"/>
    <n v="252"/>
    <n v="0"/>
    <n v="0"/>
    <n v="0"/>
    <n v="0.92"/>
    <s v="-"/>
    <n v="0"/>
    <n v="233.95"/>
    <d v="2017-02-28T00:00:00"/>
  </r>
  <r>
    <x v="2"/>
    <x v="5"/>
    <x v="4"/>
    <x v="0"/>
    <x v="1"/>
    <s v="000431"/>
    <n v="120"/>
    <s v="01"/>
    <s v="SURGICAL SPECIALTIES CORPORATION"/>
    <d v="2016-09-05T00:00:00"/>
    <s v=""/>
    <s v=""/>
    <s v="006"/>
    <s v="02"/>
    <s v="30013520300751"/>
    <s v="CORDAS DE PL 30 0,75 PREMIUM"/>
    <n v="504"/>
    <n v="53508.75"/>
    <n v="0"/>
    <n v="53508.75"/>
    <n v="0"/>
    <n v="0"/>
    <n v="0"/>
    <n v="0.84"/>
    <s v="-"/>
    <n v="0"/>
    <n v="45382.28"/>
    <d v="2017-02-28T00:00:00"/>
  </r>
  <r>
    <x v="2"/>
    <x v="5"/>
    <x v="4"/>
    <x v="0"/>
    <x v="1"/>
    <s v="000431"/>
    <n v="120"/>
    <s v="01"/>
    <s v="SURGICAL SPECIALTIES CORPORATION"/>
    <d v="2016-09-05T00:00:00"/>
    <s v=""/>
    <s v=""/>
    <s v="006"/>
    <s v="03"/>
    <s v="30013510210751"/>
    <s v="CORDAS DE CR 21 0,75 PREMIUM"/>
    <n v="763.5"/>
    <n v="87845.25"/>
    <n v="0"/>
    <n v="87845.25"/>
    <n v="0"/>
    <n v="0"/>
    <n v="0"/>
    <n v="0.91"/>
    <s v="-"/>
    <n v="0"/>
    <n v="79946.2"/>
    <d v="2017-02-28T00:00:00"/>
  </r>
  <r>
    <x v="2"/>
    <x v="5"/>
    <x v="4"/>
    <x v="0"/>
    <x v="1"/>
    <s v="000431"/>
    <n v="120"/>
    <s v="01"/>
    <s v="SURGICAL SPECIALTIES CORPORATION"/>
    <d v="2016-09-05T00:00:00"/>
    <s v=""/>
    <s v=""/>
    <s v="006"/>
    <s v="04"/>
    <s v="30013510300751"/>
    <s v="CORDAS DE CR 30 0,75 PREMIUM"/>
    <n v="5778"/>
    <n v="159426.75"/>
    <n v="0"/>
    <n v="159426.75"/>
    <n v="0"/>
    <n v="0"/>
    <n v="0"/>
    <n v="0.84"/>
    <s v="-"/>
    <n v="0"/>
    <n v="135214.34"/>
    <d v="2017-02-28T00:00:00"/>
  </r>
  <r>
    <x v="2"/>
    <x v="5"/>
    <x v="4"/>
    <x v="0"/>
    <x v="1"/>
    <s v="000431"/>
    <n v="120"/>
    <s v="01"/>
    <s v="SURGICAL SPECIALTIES CORPORATION"/>
    <d v="2016-09-05T00:00:00"/>
    <s v=""/>
    <s v=""/>
    <s v="006"/>
    <s v="05"/>
    <s v="30013510350751"/>
    <s v="CORDAS DE CR 35 0,75 PREMIUM"/>
    <n v="90620.25"/>
    <n v="2120.25"/>
    <n v="0"/>
    <n v="2120.25"/>
    <n v="0"/>
    <n v="0"/>
    <n v="0"/>
    <n v="0.97"/>
    <s v="-"/>
    <n v="0"/>
    <n v="2060.9499999999998"/>
    <d v="2017-02-28T00:00:00"/>
  </r>
  <r>
    <x v="2"/>
    <x v="5"/>
    <x v="4"/>
    <x v="0"/>
    <x v="1"/>
    <s v="000431"/>
    <n v="120"/>
    <s v="01"/>
    <s v="SURGICAL SPECIALTIES CORPORATION"/>
    <d v="2016-09-05T00:00:00"/>
    <s v=""/>
    <s v=""/>
    <s v="006"/>
    <s v="06"/>
    <s v="30013510300501"/>
    <s v="CORDAS DE CR 30 0,50 PREMIUM"/>
    <n v="2074.5"/>
    <n v="45156"/>
    <n v="0"/>
    <n v="45156"/>
    <n v="0"/>
    <n v="0"/>
    <n v="0"/>
    <n v="0.84"/>
    <s v="-"/>
    <n v="0"/>
    <n v="38298.080000000002"/>
    <d v="2017-02-28T00:00:00"/>
  </r>
  <r>
    <x v="2"/>
    <x v="5"/>
    <x v="4"/>
    <x v="0"/>
    <x v="1"/>
    <s v="000431"/>
    <n v="120"/>
    <s v="01"/>
    <s v="SURGICAL SPECIALTIES CORPORATION"/>
    <d v="2016-09-05T00:00:00"/>
    <s v=""/>
    <s v=""/>
    <s v="006"/>
    <s v="07"/>
    <s v="30013510210501"/>
    <s v="CORDAS DE CR 21 0,50 PREMIUM"/>
    <n v="1208.5"/>
    <n v="40306"/>
    <n v="0"/>
    <n v="40306"/>
    <n v="0"/>
    <n v="0"/>
    <n v="0"/>
    <n v="0.91"/>
    <s v="-"/>
    <n v="0"/>
    <n v="36690.480000000003"/>
    <d v="2017-02-28T00:00:00"/>
  </r>
  <r>
    <x v="2"/>
    <x v="5"/>
    <x v="4"/>
    <x v="0"/>
    <x v="1"/>
    <s v="000431"/>
    <n v="120"/>
    <s v="01"/>
    <s v="SURGICAL SPECIALTIES CORPORATION"/>
    <d v="2016-09-05T00:00:00"/>
    <s v=""/>
    <s v=""/>
    <s v="006"/>
    <s v="08"/>
    <s v="30013510160501"/>
    <s v="CORDAS DE CR 16 0,50 PREMIUM"/>
    <n v="1907.5"/>
    <n v="11111"/>
    <n v="0"/>
    <n v="11111"/>
    <n v="0"/>
    <n v="0"/>
    <n v="0"/>
    <n v="0.97"/>
    <s v="-"/>
    <n v="0"/>
    <n v="10863.26"/>
    <d v="2017-02-28T00:00:00"/>
  </r>
  <r>
    <x v="2"/>
    <x v="5"/>
    <x v="4"/>
    <x v="0"/>
    <x v="1"/>
    <s v="000431"/>
    <n v="120"/>
    <s v="01"/>
    <s v="SURGICAL SPECIALTIES CORPORATION"/>
    <d v="2016-09-05T00:00:00"/>
    <s v=""/>
    <s v=""/>
    <s v="006"/>
    <s v="09"/>
    <s v="30013520160501"/>
    <s v="CORDAS DE PL 16 0,50 PREMIUM"/>
    <n v="407"/>
    <n v="4516.5"/>
    <n v="0"/>
    <n v="4516.5"/>
    <n v="0"/>
    <n v="0"/>
    <n v="0"/>
    <n v="0.97"/>
    <s v="-"/>
    <n v="0"/>
    <n v="4415.79"/>
    <d v="2017-02-28T00:00:00"/>
  </r>
  <r>
    <x v="2"/>
    <x v="5"/>
    <x v="4"/>
    <x v="0"/>
    <x v="1"/>
    <s v="000432"/>
    <n v="120"/>
    <s v="01"/>
    <s v="SURGICAL SPECIALTIES CORPORATION"/>
    <d v="2016-09-05T00:00:00"/>
    <s v=""/>
    <s v=""/>
    <s v="006"/>
    <s v="01"/>
    <s v="30013520121501"/>
    <s v="CORDAS DE PL 12 1,50 PREMIUM"/>
    <n v="2058"/>
    <n v="255"/>
    <n v="0"/>
    <n v="255"/>
    <n v="0"/>
    <n v="0"/>
    <n v="0"/>
    <n v="0.92"/>
    <s v="-"/>
    <n v="0"/>
    <n v="236.74"/>
    <d v="2017-03-30T00:00:00"/>
  </r>
  <r>
    <x v="2"/>
    <x v="5"/>
    <x v="4"/>
    <x v="0"/>
    <x v="1"/>
    <s v="000432"/>
    <n v="120"/>
    <s v="01"/>
    <s v="SURGICAL SPECIALTIES CORPORATION"/>
    <d v="2016-09-05T00:00:00"/>
    <s v=""/>
    <s v=""/>
    <s v="006"/>
    <s v="02"/>
    <s v="30013520300751"/>
    <s v="CORDAS DE PL 30 0,75 PREMIUM"/>
    <n v="-53004.75"/>
    <n v="72798.75"/>
    <n v="0"/>
    <n v="72798.75"/>
    <n v="0"/>
    <n v="0"/>
    <n v="0"/>
    <n v="0.84"/>
    <s v="-"/>
    <n v="0"/>
    <n v="61742.68"/>
    <d v="2017-03-30T00:00:00"/>
  </r>
  <r>
    <x v="2"/>
    <x v="5"/>
    <x v="4"/>
    <x v="0"/>
    <x v="1"/>
    <s v="000432"/>
    <n v="120"/>
    <s v="01"/>
    <s v="SURGICAL SPECIALTIES CORPORATION"/>
    <d v="2016-09-05T00:00:00"/>
    <s v=""/>
    <s v=""/>
    <s v="006"/>
    <s v="03"/>
    <s v="30013510210751"/>
    <s v="CORDAS DE CR 21 0,75 PREMIUM"/>
    <n v="-87081.75"/>
    <n v="87846"/>
    <n v="0"/>
    <n v="87846"/>
    <n v="0"/>
    <n v="0"/>
    <n v="0"/>
    <n v="0.91"/>
    <s v="-"/>
    <n v="0"/>
    <n v="79946.880000000005"/>
    <d v="2017-03-30T00:00:00"/>
  </r>
  <r>
    <x v="2"/>
    <x v="5"/>
    <x v="4"/>
    <x v="0"/>
    <x v="1"/>
    <s v="000432"/>
    <n v="120"/>
    <s v="01"/>
    <s v="SURGICAL SPECIALTIES CORPORATION"/>
    <d v="2016-09-05T00:00:00"/>
    <s v=""/>
    <s v=""/>
    <s v="006"/>
    <s v="04"/>
    <s v="30013510300751"/>
    <s v="CORDAS DE CR 30 0,75 PREMIUM"/>
    <n v="-153648.75"/>
    <n v="159431.25"/>
    <n v="0"/>
    <n v="159431.25"/>
    <n v="0"/>
    <n v="0"/>
    <n v="0"/>
    <n v="0.84"/>
    <s v="-"/>
    <n v="0"/>
    <n v="135218.15"/>
    <d v="2017-03-30T00:00:00"/>
  </r>
  <r>
    <x v="2"/>
    <x v="5"/>
    <x v="4"/>
    <x v="0"/>
    <x v="1"/>
    <s v="000432"/>
    <n v="120"/>
    <s v="01"/>
    <s v="SURGICAL SPECIALTIES CORPORATION"/>
    <d v="2016-09-05T00:00:00"/>
    <s v=""/>
    <s v=""/>
    <s v="006"/>
    <s v="05"/>
    <s v="30013510350751"/>
    <s v="CORDAS DE CR 35 0,75 PREMIUM"/>
    <n v="88500"/>
    <n v="2121"/>
    <n v="0"/>
    <n v="2121"/>
    <n v="0"/>
    <n v="0"/>
    <n v="0"/>
    <n v="0.97"/>
    <s v="-"/>
    <n v="0"/>
    <n v="2061.67"/>
    <d v="2017-03-30T00:00:00"/>
  </r>
  <r>
    <x v="2"/>
    <x v="5"/>
    <x v="4"/>
    <x v="0"/>
    <x v="1"/>
    <s v="000432"/>
    <n v="120"/>
    <s v="01"/>
    <s v="SURGICAL SPECIALTIES CORPORATION"/>
    <d v="2016-09-05T00:00:00"/>
    <s v=""/>
    <s v=""/>
    <s v="006"/>
    <s v="06"/>
    <s v="30013510300501"/>
    <s v="CORDAS DE CR 30 0,50 PREMIUM"/>
    <n v="-43081.5"/>
    <n v="45155"/>
    <n v="0"/>
    <n v="45155"/>
    <n v="0"/>
    <n v="0"/>
    <n v="0"/>
    <n v="0.84"/>
    <s v="-"/>
    <n v="0"/>
    <n v="38297.230000000003"/>
    <d v="2017-03-30T00:00:00"/>
  </r>
  <r>
    <x v="2"/>
    <x v="5"/>
    <x v="4"/>
    <x v="0"/>
    <x v="1"/>
    <s v="000432"/>
    <n v="120"/>
    <s v="01"/>
    <s v="SURGICAL SPECIALTIES CORPORATION"/>
    <d v="2016-09-05T00:00:00"/>
    <s v=""/>
    <s v=""/>
    <s v="006"/>
    <s v="07"/>
    <s v="30013510210501"/>
    <s v="CORDAS DE CR 21 0,50 PREMIUM"/>
    <n v="-39097.5"/>
    <n v="40306.5"/>
    <n v="0"/>
    <n v="40306.5"/>
    <n v="0"/>
    <n v="0"/>
    <n v="0"/>
    <n v="0.91"/>
    <s v="-"/>
    <n v="0"/>
    <n v="36690.93"/>
    <d v="2017-03-30T00:00:00"/>
  </r>
  <r>
    <x v="2"/>
    <x v="5"/>
    <x v="4"/>
    <x v="0"/>
    <x v="1"/>
    <s v="000432"/>
    <n v="120"/>
    <s v="01"/>
    <s v="SURGICAL SPECIALTIES CORPORATION"/>
    <d v="2016-09-05T00:00:00"/>
    <s v=""/>
    <s v=""/>
    <s v="006"/>
    <s v="08"/>
    <s v="30013510160501"/>
    <s v="CORDAS DE CR 16 0,50 PREMIUM"/>
    <n v="-9203.5"/>
    <n v="11113"/>
    <n v="0"/>
    <n v="11113"/>
    <n v="0"/>
    <n v="0"/>
    <n v="0"/>
    <n v="0.97"/>
    <s v="-"/>
    <n v="0"/>
    <n v="10865.21"/>
    <d v="2017-03-30T00:00:00"/>
  </r>
  <r>
    <x v="2"/>
    <x v="5"/>
    <x v="4"/>
    <x v="0"/>
    <x v="1"/>
    <s v="000432"/>
    <n v="120"/>
    <s v="01"/>
    <s v="SURGICAL SPECIALTIES CORPORATION"/>
    <d v="2016-09-05T00:00:00"/>
    <s v=""/>
    <s v=""/>
    <s v="006"/>
    <s v="09"/>
    <s v="30013520160501"/>
    <s v="CORDAS DE PL 16 0,50 PREMIUM"/>
    <n v="-4109.5"/>
    <n v="4516.5"/>
    <n v="0"/>
    <n v="4516.5"/>
    <n v="0"/>
    <n v="0"/>
    <n v="0"/>
    <n v="0.97"/>
    <s v="-"/>
    <n v="0"/>
    <n v="4415.79"/>
    <d v="2017-03-30T00:00:00"/>
  </r>
  <r>
    <x v="2"/>
    <x v="5"/>
    <x v="4"/>
    <x v="0"/>
    <x v="1"/>
    <s v="000434"/>
    <n v="120"/>
    <s v="01"/>
    <s v="SURGICAL SPECIALTIES CORPORATION"/>
    <d v="2016-09-05T00:00:00"/>
    <s v=""/>
    <s v=""/>
    <s v="006"/>
    <s v="01"/>
    <s v="30013510350751"/>
    <s v="CORDAS DE CR 35 0,75 PREMIUM"/>
    <n v="86379"/>
    <n v="2550"/>
    <n v="0"/>
    <n v="2550"/>
    <n v="0"/>
    <n v="0"/>
    <n v="0"/>
    <n v="0.97"/>
    <s v="-"/>
    <n v="0"/>
    <n v="2478.9499999999998"/>
    <d v="2017-03-03T00:00:00"/>
  </r>
  <r>
    <x v="2"/>
    <x v="5"/>
    <x v="4"/>
    <x v="0"/>
    <x v="1"/>
    <s v="000499"/>
    <n v="1422"/>
    <s v="01"/>
    <s v="DEMETECH CORPORATION"/>
    <d v="2016-11-03T00:00:00"/>
    <s v="000528"/>
    <s v=""/>
    <s v="020"/>
    <s v="09"/>
    <s v="30013510490751"/>
    <s v="CORDAS DE CR 49 0,75 PREMIUM"/>
    <n v="26031.75"/>
    <n v="120000"/>
    <n v="0"/>
    <n v="120000"/>
    <n v="0"/>
    <n v="0"/>
    <n v="0"/>
    <n v="0.85"/>
    <s v="-"/>
    <n v="0"/>
    <n v="102474.39"/>
    <d v="2016-11-30T00:00:00"/>
  </r>
  <r>
    <x v="2"/>
    <x v="5"/>
    <x v="4"/>
    <x v="0"/>
    <x v="1"/>
    <s v="000514"/>
    <n v="2591"/>
    <s v="01"/>
    <s v="MATCUR, S.A. DE C.V"/>
    <d v="2016-11-08T00:00:00"/>
    <s v="000001"/>
    <s v=""/>
    <s v="079"/>
    <s v="02"/>
    <s v="30013510211501"/>
    <s v="CORDAS DE CR 21 1,50 PREMIUM"/>
    <n v="162583.5"/>
    <n v="7500"/>
    <n v="0"/>
    <n v="7500"/>
    <n v="0"/>
    <n v="0"/>
    <n v="0"/>
    <n v="0.91"/>
    <s v="-"/>
    <n v="0"/>
    <n v="6861.94"/>
    <d v="2017-02-28T00:00:00"/>
  </r>
  <r>
    <x v="2"/>
    <x v="5"/>
    <x v="4"/>
    <x v="0"/>
    <x v="1"/>
    <s v="000514"/>
    <n v="2591"/>
    <s v="01"/>
    <s v="MATCUR, S.A. DE C.V"/>
    <d v="2016-11-08T00:00:00"/>
    <s v="000001"/>
    <s v=""/>
    <s v="079"/>
    <s v="03"/>
    <s v="30013510301501"/>
    <s v="CORDAS DE CR 30 1,50 PREMIUM"/>
    <n v="3054"/>
    <n v="37500"/>
    <n v="0"/>
    <n v="37500"/>
    <n v="0"/>
    <n v="0"/>
    <n v="0"/>
    <n v="0.92"/>
    <s v="-"/>
    <n v="0"/>
    <n v="34742.03"/>
    <d v="2017-02-28T00:00:00"/>
  </r>
  <r>
    <x v="2"/>
    <x v="5"/>
    <x v="4"/>
    <x v="0"/>
    <x v="1"/>
    <s v="000516"/>
    <n v="2591"/>
    <s v="01"/>
    <s v="MATCUR, S.A. DE C.V"/>
    <d v="2016-11-08T00:00:00"/>
    <s v="000001"/>
    <s v=""/>
    <s v="079"/>
    <s v="02"/>
    <s v="30013510211501"/>
    <s v="CORDAS DE CR 21 1,50 PREMIUM"/>
    <n v="155083.5"/>
    <n v="7500"/>
    <n v="0"/>
    <n v="7500"/>
    <n v="0"/>
    <n v="0"/>
    <n v="0"/>
    <n v="0.91"/>
    <s v="-"/>
    <n v="0"/>
    <n v="6861.94"/>
    <d v="2017-03-30T00:00:00"/>
  </r>
  <r>
    <x v="2"/>
    <x v="5"/>
    <x v="4"/>
    <x v="0"/>
    <x v="1"/>
    <s v="000516"/>
    <n v="2591"/>
    <s v="01"/>
    <s v="MATCUR, S.A. DE C.V"/>
    <d v="2016-11-08T00:00:00"/>
    <s v="000001"/>
    <s v=""/>
    <s v="079"/>
    <s v="03"/>
    <s v="30013510301501"/>
    <s v="CORDAS DE CR 30 1,50 PREMIUM"/>
    <n v="-34446"/>
    <n v="37500"/>
    <n v="0"/>
    <n v="37500"/>
    <n v="0"/>
    <n v="0"/>
    <n v="0"/>
    <n v="0.92"/>
    <s v="-"/>
    <n v="0"/>
    <n v="34742.03"/>
    <d v="2017-03-30T00:00:00"/>
  </r>
  <r>
    <x v="2"/>
    <x v="5"/>
    <x v="4"/>
    <x v="0"/>
    <x v="1"/>
    <s v="000517"/>
    <n v="2591"/>
    <s v="01"/>
    <s v="MATCUR, S.A. DE C.V"/>
    <d v="2016-11-08T00:00:00"/>
    <s v="000001"/>
    <s v=""/>
    <s v="079"/>
    <s v="02"/>
    <s v="30013510211501"/>
    <s v="CORDAS DE CR 21 1,50 PREMIUM"/>
    <n v="147583.5"/>
    <n v="7500"/>
    <n v="0"/>
    <n v="7500"/>
    <n v="0"/>
    <n v="0"/>
    <n v="0"/>
    <n v="0.91"/>
    <s v="-"/>
    <n v="0"/>
    <n v="6861.94"/>
    <d v="2017-04-30T00:00:00"/>
  </r>
  <r>
    <x v="2"/>
    <x v="5"/>
    <x v="4"/>
    <x v="0"/>
    <x v="1"/>
    <s v="000517"/>
    <n v="2591"/>
    <s v="01"/>
    <s v="MATCUR, S.A. DE C.V"/>
    <d v="2016-11-08T00:00:00"/>
    <s v="000001"/>
    <s v=""/>
    <s v="079"/>
    <s v="03"/>
    <s v="30013510301501"/>
    <s v="CORDAS DE CR 30 1,50 PREMIUM"/>
    <n v="-71946"/>
    <n v="37500"/>
    <n v="0"/>
    <n v="37500"/>
    <n v="0"/>
    <n v="0"/>
    <n v="0"/>
    <n v="0.92"/>
    <s v="-"/>
    <n v="0"/>
    <n v="34742.03"/>
    <d v="2017-04-30T00:00:00"/>
  </r>
  <r>
    <x v="2"/>
    <x v="5"/>
    <x v="4"/>
    <x v="0"/>
    <x v="0"/>
    <s v="000524"/>
    <n v="290"/>
    <s v="01"/>
    <s v="POLYSUTURE INDUSTRIA E COMERCIO LTDA"/>
    <d v="2016-11-08T00:00:00"/>
    <s v=""/>
    <s v=""/>
    <s v="005"/>
    <s v="01"/>
    <s v="30013520360751"/>
    <s v="CORDAS DE PL 36 0,75 PREMIUM"/>
    <n v="-1058.25"/>
    <n v="7500"/>
    <n v="0"/>
    <n v="7500"/>
    <n v="0"/>
    <n v="0"/>
    <n v="0"/>
    <n v="0.71"/>
    <s v="-"/>
    <n v="0"/>
    <n v="5327"/>
    <d v="2016-12-05T00:00:00"/>
  </r>
  <r>
    <x v="2"/>
    <x v="5"/>
    <x v="4"/>
    <x v="0"/>
    <x v="0"/>
    <s v="000524"/>
    <n v="290"/>
    <s v="01"/>
    <s v="POLYSUTURE INDUSTRIA E COMERCIO LTDA"/>
    <d v="2016-11-08T00:00:00"/>
    <s v=""/>
    <s v=""/>
    <s v="005"/>
    <s v="02"/>
    <s v="30013510520751"/>
    <s v="CORDAS DE CR 52 0,75 PREMIUM"/>
    <n v="3270.75"/>
    <n v="3750"/>
    <n v="0"/>
    <n v="3750"/>
    <n v="0"/>
    <n v="0"/>
    <n v="0"/>
    <n v="0.92"/>
    <s v="-"/>
    <n v="0"/>
    <n v="3445"/>
    <d v="2016-12-05T00:00:00"/>
  </r>
  <r>
    <x v="2"/>
    <x v="5"/>
    <x v="4"/>
    <x v="0"/>
    <x v="0"/>
    <s v="000524"/>
    <n v="290"/>
    <s v="01"/>
    <s v="POLYSUTURE INDUSTRIA E COMERCIO LTDA"/>
    <d v="2016-11-08T00:00:00"/>
    <s v=""/>
    <s v=""/>
    <s v="005"/>
    <s v="03"/>
    <s v="30013510430751"/>
    <s v="CORDAS DE CR 43 0,75 PREMIUM"/>
    <n v="59993.25"/>
    <n v="7500"/>
    <n v="0"/>
    <n v="7500"/>
    <n v="0"/>
    <n v="0"/>
    <n v="0"/>
    <n v="0.73"/>
    <s v="-"/>
    <n v="0"/>
    <n v="5492"/>
    <d v="2016-12-05T00:00:00"/>
  </r>
  <r>
    <x v="2"/>
    <x v="5"/>
    <x v="4"/>
    <x v="0"/>
    <x v="0"/>
    <s v="000524"/>
    <n v="290"/>
    <s v="01"/>
    <s v="POLYSUTURE INDUSTRIA E COMERCIO LTDA"/>
    <d v="2016-11-08T00:00:00"/>
    <s v=""/>
    <s v=""/>
    <s v="005"/>
    <s v="04"/>
    <s v="30013510521001"/>
    <s v="CORDAS DE CR 52 1,00 PREMIUM"/>
    <n v="-13934"/>
    <n v="15000"/>
    <n v="0"/>
    <n v="15000"/>
    <n v="0"/>
    <n v="0"/>
    <n v="0"/>
    <n v="0.92"/>
    <s v="-"/>
    <n v="0"/>
    <n v="13780.5"/>
    <d v="2016-12-05T00:00:00"/>
  </r>
  <r>
    <x v="2"/>
    <x v="5"/>
    <x v="4"/>
    <x v="0"/>
    <x v="0"/>
    <s v="000524"/>
    <n v="290"/>
    <s v="01"/>
    <s v="POLYSUTURE INDUSTRIA E COMERCIO LTDA"/>
    <d v="2016-11-08T00:00:00"/>
    <s v=""/>
    <s v=""/>
    <s v="005"/>
    <s v="05"/>
    <s v="30013510300751"/>
    <s v="CORDAS DE CR 30 0,75 PREMIUM"/>
    <n v="-313080"/>
    <n v="3750"/>
    <n v="0"/>
    <n v="3750"/>
    <n v="0"/>
    <n v="0"/>
    <n v="0"/>
    <n v="0.6"/>
    <s v="-"/>
    <n v="0"/>
    <n v="2238.5"/>
    <d v="2016-12-05T00:00:00"/>
  </r>
  <r>
    <x v="2"/>
    <x v="5"/>
    <x v="4"/>
    <x v="0"/>
    <x v="1"/>
    <s v="000528"/>
    <n v="1932"/>
    <s v="01"/>
    <s v="HUAIYIN MEDICAL INSTRUMENTS CO.LTD"/>
    <d v="2016-11-10T00:00:00"/>
    <s v=""/>
    <s v=""/>
    <s v="089"/>
    <s v="01"/>
    <s v="30013510520751"/>
    <s v="CORDAS DE CR 52 0,75 PREMIUM"/>
    <n v="-479.25"/>
    <n v="375000"/>
    <n v="0"/>
    <n v="375000"/>
    <n v="0"/>
    <n v="0"/>
    <n v="0"/>
    <n v="0.57999999999999996"/>
    <s v="-"/>
    <n v="0"/>
    <n v="219479.52"/>
    <d v="2016-11-30T00:00:00"/>
  </r>
  <r>
    <x v="2"/>
    <x v="5"/>
    <x v="4"/>
    <x v="0"/>
    <x v="1"/>
    <s v="000528"/>
    <n v="1932"/>
    <s v="01"/>
    <s v="HUAIYIN MEDICAL INSTRUMENTS CO.LTD"/>
    <d v="2016-11-10T00:00:00"/>
    <s v=""/>
    <s v=""/>
    <s v="089"/>
    <s v="02"/>
    <s v="30013510430751"/>
    <s v="CORDAS DE CR 43 0,75 PREMIUM"/>
    <n v="52493.25"/>
    <n v="300000"/>
    <n v="0"/>
    <n v="300000"/>
    <n v="0"/>
    <n v="0"/>
    <n v="0"/>
    <n v="0.59"/>
    <s v="-"/>
    <n v="0"/>
    <n v="178761.60000000001"/>
    <d v="2016-11-30T00:00:00"/>
  </r>
  <r>
    <x v="2"/>
    <x v="5"/>
    <x v="4"/>
    <x v="0"/>
    <x v="1"/>
    <s v="000528"/>
    <n v="1932"/>
    <s v="01"/>
    <s v="HUAIYIN MEDICAL INSTRUMENTS CO.LTD"/>
    <d v="2016-11-10T00:00:00"/>
    <s v=""/>
    <s v=""/>
    <s v="089"/>
    <s v="03"/>
    <s v="30013510360751"/>
    <s v="CORDAS DE CR 36 0,75 PREMIUM"/>
    <n v="6552"/>
    <n v="75000"/>
    <n v="0"/>
    <n v="75000"/>
    <n v="0"/>
    <n v="0"/>
    <n v="0"/>
    <n v="0.5"/>
    <s v="-"/>
    <n v="0"/>
    <n v="37738.559999999998"/>
    <d v="2016-11-30T00:00:00"/>
  </r>
  <r>
    <x v="2"/>
    <x v="5"/>
    <x v="4"/>
    <x v="0"/>
    <x v="1"/>
    <s v="000528"/>
    <n v="1932"/>
    <s v="01"/>
    <s v="HUAIYIN MEDICAL INSTRUMENTS CO.LTD"/>
    <d v="2016-11-10T00:00:00"/>
    <s v=""/>
    <s v=""/>
    <s v="089"/>
    <s v="04"/>
    <s v="30013510300751"/>
    <s v="CORDAS DE CR 30 0,75 PREMIUM"/>
    <n v="-316830"/>
    <n v="37500"/>
    <n v="0"/>
    <n v="37500"/>
    <n v="0"/>
    <n v="0"/>
    <n v="0"/>
    <n v="0.46"/>
    <s v="-"/>
    <n v="0"/>
    <n v="17466.490000000002"/>
    <d v="2016-11-30T00:00:00"/>
  </r>
  <r>
    <x v="2"/>
    <x v="5"/>
    <x v="4"/>
    <x v="0"/>
    <x v="1"/>
    <s v="000528"/>
    <n v="1932"/>
    <s v="01"/>
    <s v="HUAIYIN MEDICAL INSTRUMENTS CO.LTD"/>
    <d v="2016-11-10T00:00:00"/>
    <s v=""/>
    <s v=""/>
    <s v="089"/>
    <s v="05"/>
    <s v="30013510360751"/>
    <s v="CORDAS DE CR 36 0,75 PREMIUM"/>
    <n v="-68448"/>
    <n v="120000"/>
    <n v="0"/>
    <n v="120000"/>
    <n v="0"/>
    <n v="0"/>
    <n v="0"/>
    <n v="0.5"/>
    <s v="-"/>
    <n v="0"/>
    <n v="60381.69"/>
    <d v="2016-11-30T00:00:00"/>
  </r>
  <r>
    <x v="2"/>
    <x v="5"/>
    <x v="4"/>
    <x v="0"/>
    <x v="1"/>
    <s v="000529"/>
    <n v="1932"/>
    <s v="01"/>
    <s v="HUAIYIN MEDICAL INSTRUMENTS CO.LTD"/>
    <d v="2016-11-10T00:00:00"/>
    <s v=""/>
    <s v=""/>
    <s v="089"/>
    <s v="01"/>
    <s v="30013510520751"/>
    <s v="CORDAS DE CR 52 0,75 PREMIUM"/>
    <n v="-375479.25"/>
    <n v="375000"/>
    <n v="0"/>
    <n v="375000"/>
    <n v="0"/>
    <n v="0"/>
    <n v="0"/>
    <n v="0.57999999999999996"/>
    <s v="-"/>
    <n v="0"/>
    <n v="219479.52"/>
    <d v="2016-12-19T00:00:00"/>
  </r>
  <r>
    <x v="2"/>
    <x v="5"/>
    <x v="4"/>
    <x v="0"/>
    <x v="1"/>
    <s v="000529"/>
    <n v="1932"/>
    <s v="01"/>
    <s v="HUAIYIN MEDICAL INSTRUMENTS CO.LTD"/>
    <d v="2016-11-10T00:00:00"/>
    <s v=""/>
    <s v=""/>
    <s v="089"/>
    <s v="02"/>
    <s v="30013510430751"/>
    <s v="CORDAS DE CR 43 0,75 PREMIUM"/>
    <n v="-247506.75"/>
    <n v="300000"/>
    <n v="0"/>
    <n v="300000"/>
    <n v="0"/>
    <n v="0"/>
    <n v="0"/>
    <n v="0.59"/>
    <s v="-"/>
    <n v="0"/>
    <n v="178761.60000000001"/>
    <d v="2016-12-19T00:00:00"/>
  </r>
  <r>
    <x v="2"/>
    <x v="5"/>
    <x v="4"/>
    <x v="0"/>
    <x v="1"/>
    <s v="000529"/>
    <n v="1932"/>
    <s v="01"/>
    <s v="HUAIYIN MEDICAL INSTRUMENTS CO.LTD"/>
    <d v="2016-11-10T00:00:00"/>
    <s v=""/>
    <s v=""/>
    <s v="089"/>
    <s v="04"/>
    <s v="30013510300751"/>
    <s v="CORDAS DE CR 30 0,75 PREMIUM"/>
    <n v="-354330"/>
    <n v="37500"/>
    <n v="0"/>
    <n v="37500"/>
    <n v="0"/>
    <n v="0"/>
    <n v="0"/>
    <n v="0.46"/>
    <s v="-"/>
    <n v="0"/>
    <n v="17466.490000000002"/>
    <d v="2016-12-19T00:00:00"/>
  </r>
  <r>
    <x v="2"/>
    <x v="5"/>
    <x v="4"/>
    <x v="0"/>
    <x v="1"/>
    <s v="000529"/>
    <n v="1932"/>
    <s v="01"/>
    <s v="HUAIYIN MEDICAL INSTRUMENTS CO.LTD"/>
    <d v="2016-11-10T00:00:00"/>
    <s v=""/>
    <s v=""/>
    <s v="089"/>
    <s v="05"/>
    <s v="30013510360751"/>
    <s v="CORDAS DE CR 36 0,75 PREMIUM"/>
    <n v="-188448"/>
    <n v="135000"/>
    <n v="0"/>
    <n v="135000"/>
    <n v="0"/>
    <n v="0"/>
    <n v="0"/>
    <n v="0.5"/>
    <s v="-"/>
    <n v="0"/>
    <n v="67929.399999999994"/>
    <d v="2016-12-19T00:00:00"/>
  </r>
  <r>
    <x v="2"/>
    <x v="5"/>
    <x v="4"/>
    <x v="0"/>
    <x v="1"/>
    <s v="000530"/>
    <n v="1932"/>
    <s v="01"/>
    <s v="HUAIYIN MEDICAL INSTRUMENTS CO.LTD"/>
    <d v="2016-11-10T00:00:00"/>
    <s v=""/>
    <s v=""/>
    <s v="089"/>
    <s v="01"/>
    <s v="30013510520751"/>
    <s v="CORDAS DE CR 52 0,75 PREMIUM"/>
    <n v="-750479.25"/>
    <n v="375000"/>
    <n v="0"/>
    <n v="375000"/>
    <n v="0"/>
    <n v="0"/>
    <n v="0"/>
    <n v="0.57999999999999996"/>
    <s v="-"/>
    <n v="0"/>
    <n v="219479.52"/>
    <d v="2017-02-28T00:00:00"/>
  </r>
  <r>
    <x v="2"/>
    <x v="5"/>
    <x v="4"/>
    <x v="0"/>
    <x v="1"/>
    <s v="000530"/>
    <n v="1932"/>
    <s v="01"/>
    <s v="HUAIYIN MEDICAL INSTRUMENTS CO.LTD"/>
    <d v="2016-11-10T00:00:00"/>
    <s v=""/>
    <s v=""/>
    <s v="089"/>
    <s v="02"/>
    <s v="30013510430751"/>
    <s v="CORDAS DE CR 43 0,75 PREMIUM"/>
    <n v="-547506.75"/>
    <n v="300000"/>
    <n v="0"/>
    <n v="300000"/>
    <n v="0"/>
    <n v="0"/>
    <n v="0"/>
    <n v="0.59"/>
    <s v="-"/>
    <n v="0"/>
    <n v="178761.60000000001"/>
    <d v="2017-02-28T00:00:00"/>
  </r>
  <r>
    <x v="2"/>
    <x v="5"/>
    <x v="4"/>
    <x v="0"/>
    <x v="1"/>
    <s v="000530"/>
    <n v="1932"/>
    <s v="01"/>
    <s v="HUAIYIN MEDICAL INSTRUMENTS CO.LTD"/>
    <d v="2016-11-10T00:00:00"/>
    <s v=""/>
    <s v=""/>
    <s v="089"/>
    <s v="04"/>
    <s v="30013510300751"/>
    <s v="CORDAS DE CR 30 0,75 PREMIUM"/>
    <n v="-391830"/>
    <n v="33000"/>
    <n v="0"/>
    <n v="33000"/>
    <n v="0"/>
    <n v="0"/>
    <n v="0"/>
    <n v="0.46"/>
    <s v="-"/>
    <n v="0"/>
    <n v="15370.51"/>
    <d v="2017-02-28T00:00:00"/>
  </r>
  <r>
    <x v="2"/>
    <x v="5"/>
    <x v="4"/>
    <x v="0"/>
    <x v="1"/>
    <s v="000530"/>
    <n v="1932"/>
    <s v="01"/>
    <s v="HUAIYIN MEDICAL INSTRUMENTS CO.LTD"/>
    <d v="2016-11-10T00:00:00"/>
    <s v=""/>
    <s v=""/>
    <s v="089"/>
    <s v="05"/>
    <s v="30013510360751"/>
    <s v="CORDAS DE CR 36 0,75 PREMIUM"/>
    <n v="-323448"/>
    <n v="120000"/>
    <n v="0"/>
    <n v="120000"/>
    <n v="0"/>
    <n v="0"/>
    <n v="0"/>
    <n v="0.5"/>
    <s v="-"/>
    <n v="0"/>
    <n v="60381.69"/>
    <d v="2017-02-28T00:00:00"/>
  </r>
  <r>
    <x v="2"/>
    <x v="5"/>
    <x v="4"/>
    <x v="0"/>
    <x v="1"/>
    <s v="000531"/>
    <n v="1932"/>
    <s v="01"/>
    <s v="HUAIYIN MEDICAL INSTRUMENTS CO.LTD"/>
    <d v="2016-11-10T00:00:00"/>
    <s v=""/>
    <s v=""/>
    <s v="089"/>
    <s v="01"/>
    <s v="30013510520751"/>
    <s v="CORDAS DE CR 52 0,75 PREMIUM"/>
    <n v="-1125479.25"/>
    <n v="375000"/>
    <n v="0"/>
    <n v="375000"/>
    <n v="0"/>
    <n v="0"/>
    <n v="0"/>
    <n v="0.57999999999999996"/>
    <s v="-"/>
    <n v="0"/>
    <n v="219479.52"/>
    <d v="2017-02-28T00:00:00"/>
  </r>
  <r>
    <x v="2"/>
    <x v="5"/>
    <x v="4"/>
    <x v="0"/>
    <x v="1"/>
    <s v="000531"/>
    <n v="1932"/>
    <s v="01"/>
    <s v="HUAIYIN MEDICAL INSTRUMENTS CO.LTD"/>
    <d v="2016-11-10T00:00:00"/>
    <s v=""/>
    <s v=""/>
    <s v="089"/>
    <s v="02"/>
    <s v="30013510430751"/>
    <s v="CORDAS DE CR 43 0,75 PREMIUM"/>
    <n v="-847506.75"/>
    <n v="447960"/>
    <n v="0"/>
    <n v="447960"/>
    <n v="0"/>
    <n v="0"/>
    <n v="0"/>
    <n v="0.59"/>
    <s v="-"/>
    <n v="0"/>
    <n v="266926.82"/>
    <d v="2017-02-28T00:00:00"/>
  </r>
  <r>
    <x v="2"/>
    <x v="5"/>
    <x v="4"/>
    <x v="0"/>
    <x v="1"/>
    <s v="000531"/>
    <n v="1932"/>
    <s v="01"/>
    <s v="HUAIYIN MEDICAL INSTRUMENTS CO.LTD"/>
    <d v="2016-11-10T00:00:00"/>
    <s v=""/>
    <s v=""/>
    <s v="089"/>
    <s v="05"/>
    <s v="30013510360751"/>
    <s v="CORDAS DE CR 36 0,75 PREMIUM"/>
    <n v="-443448"/>
    <n v="117984"/>
    <n v="0"/>
    <n v="117984"/>
    <n v="0"/>
    <n v="0"/>
    <n v="0"/>
    <n v="0.5"/>
    <s v="-"/>
    <n v="0"/>
    <n v="59367.28"/>
    <d v="2017-02-28T00:00:00"/>
  </r>
  <r>
    <x v="2"/>
    <x v="5"/>
    <x v="4"/>
    <x v="0"/>
    <x v="1"/>
    <s v="000532"/>
    <n v="1932"/>
    <s v="01"/>
    <s v="HUAIYIN MEDICAL INSTRUMENTS CO.LTD"/>
    <d v="2016-11-10T00:00:00"/>
    <s v=""/>
    <s v=""/>
    <s v="089"/>
    <s v="01"/>
    <s v="30013510520751"/>
    <s v="CORDAS DE CR 52 0,75 PREMIUM"/>
    <n v="-1500479.25"/>
    <n v="318036"/>
    <n v="0"/>
    <n v="318036"/>
    <n v="0"/>
    <n v="0"/>
    <n v="0"/>
    <n v="0.57999999999999996"/>
    <s v="-"/>
    <n v="0"/>
    <n v="186139.7"/>
    <d v="2017-03-30T00:00:00"/>
  </r>
  <r>
    <x v="2"/>
    <x v="5"/>
    <x v="4"/>
    <x v="0"/>
    <x v="1"/>
    <s v="000542"/>
    <n v="65"/>
    <s v="01"/>
    <s v="B BRAUN MEDICAL (INDIA) PVT. LTD."/>
    <d v="2016-11-16T00:00:00"/>
    <s v=""/>
    <s v=""/>
    <s v="089"/>
    <s v="03"/>
    <s v="30013510211501"/>
    <s v="CORDAS DE CR 21 1,50 PREMIUM"/>
    <n v="140083.5"/>
    <n v="7500"/>
    <n v="0"/>
    <n v="7500"/>
    <n v="0"/>
    <n v="7500"/>
    <n v="0"/>
    <n v="0.62"/>
    <s v="07-LIBERADO POR CREDITO E ESTOQUE PENDENTE/BLOQUEADO"/>
    <n v="0"/>
    <n v="4661.05"/>
    <d v="2016-11-30T00:00:00"/>
  </r>
  <r>
    <x v="2"/>
    <x v="5"/>
    <x v="4"/>
    <x v="0"/>
    <x v="1"/>
    <s v="000542"/>
    <n v="65"/>
    <s v="01"/>
    <s v="B BRAUN MEDICAL (INDIA) PVT. LTD."/>
    <d v="2016-11-16T00:00:00"/>
    <s v=""/>
    <s v=""/>
    <s v="089"/>
    <s v="04"/>
    <s v="30013510291501"/>
    <s v="CORDAS DE CR 29 1,50 PREMIUM"/>
    <n v="179739"/>
    <n v="18000"/>
    <n v="0"/>
    <n v="18000"/>
    <n v="0"/>
    <n v="18000"/>
    <n v="0"/>
    <n v="0.61"/>
    <s v="07-LIBERADO POR CREDITO E ESTOQUE PENDENTE/BLOQUEADO"/>
    <n v="0"/>
    <n v="11142.63"/>
    <d v="2016-11-30T00:00:00"/>
  </r>
  <r>
    <x v="2"/>
    <x v="5"/>
    <x v="4"/>
    <x v="0"/>
    <x v="1"/>
    <s v="000542"/>
    <n v="65"/>
    <s v="01"/>
    <s v="B BRAUN MEDICAL (INDIA) PVT. LTD."/>
    <d v="2016-11-16T00:00:00"/>
    <s v=""/>
    <s v=""/>
    <s v="089"/>
    <s v="05"/>
    <s v="30013510351501"/>
    <s v="CORDAS DE CR 35 1,50 PREMIUM"/>
    <n v="6550.5"/>
    <n v="97500"/>
    <n v="0"/>
    <n v="97500"/>
    <n v="0"/>
    <n v="97500"/>
    <n v="0"/>
    <n v="0.73"/>
    <s v="07-LIBERADO POR CREDITO E ESTOQUE PENDENTE/BLOQUEADO"/>
    <n v="0"/>
    <n v="71437.83"/>
    <d v="2016-11-30T00:00:00"/>
  </r>
  <r>
    <x v="2"/>
    <x v="5"/>
    <x v="4"/>
    <x v="0"/>
    <x v="1"/>
    <s v="000542"/>
    <n v="65"/>
    <s v="01"/>
    <s v="B BRAUN MEDICAL (INDIA) PVT. LTD."/>
    <d v="2016-11-16T00:00:00"/>
    <s v=""/>
    <s v=""/>
    <s v="089"/>
    <s v="06"/>
    <s v="30013510411501"/>
    <s v="CORDAS DE CR 41 1,50 PREMIUM"/>
    <n v="228124.5"/>
    <n v="15000"/>
    <n v="0"/>
    <n v="15000"/>
    <n v="0"/>
    <n v="15000"/>
    <n v="0"/>
    <n v="0.89"/>
    <s v="07-LIBERADO POR CREDITO E ESTOQUE PENDENTE/BLOQUEADO"/>
    <n v="0"/>
    <n v="13363.03"/>
    <d v="2016-11-30T00:00:00"/>
  </r>
  <r>
    <x v="2"/>
    <x v="5"/>
    <x v="4"/>
    <x v="0"/>
    <x v="1"/>
    <s v="000542"/>
    <n v="65"/>
    <s v="01"/>
    <s v="B BRAUN MEDICAL (INDIA) PVT. LTD."/>
    <d v="2016-11-16T00:00:00"/>
    <s v=""/>
    <s v=""/>
    <s v="089"/>
    <s v="08"/>
    <s v="30013510356001"/>
    <s v="CORDAS DE CR 35 6,00 PREMIUM"/>
    <n v="1614"/>
    <n v="30000"/>
    <n v="0"/>
    <n v="30000"/>
    <n v="0"/>
    <n v="30000"/>
    <n v="0"/>
    <n v="0.73"/>
    <s v="07-LIBERADO POR CREDITO E ESTOQUE PENDENTE/BLOQUEADO"/>
    <n v="0"/>
    <n v="21984.52"/>
    <d v="2016-11-30T00:00:00"/>
  </r>
  <r>
    <x v="2"/>
    <x v="5"/>
    <x v="4"/>
    <x v="0"/>
    <x v="1"/>
    <s v="000557"/>
    <n v="2603"/>
    <s v="01"/>
    <s v="SERRAL SA DE CV"/>
    <d v="2016-11-21T00:00:00"/>
    <s v=""/>
    <s v=""/>
    <s v="089"/>
    <s v="01"/>
    <s v="30013510521501"/>
    <s v="CORDAS DE CR 52 1,50 PREMIUM"/>
    <n v="14175"/>
    <n v="99000"/>
    <n v="0"/>
    <n v="99000"/>
    <n v="0"/>
    <n v="0"/>
    <n v="0"/>
    <n v="0.87"/>
    <s v="-"/>
    <n v="0"/>
    <n v="86390.01"/>
    <d v="2017-02-24T00:00:00"/>
  </r>
  <r>
    <x v="2"/>
    <x v="5"/>
    <x v="4"/>
    <x v="0"/>
    <x v="0"/>
    <s v="000566"/>
    <n v="1016"/>
    <s v="01"/>
    <s v="BIOLINE FIOS CIRURGICOS LTDA"/>
    <d v="2016-11-28T00:00:00"/>
    <s v=""/>
    <s v=""/>
    <s v="002"/>
    <s v="03"/>
    <s v="30013510360751"/>
    <s v="CORDAS DE CR 36 0,75 PREMIUM"/>
    <n v="-561432"/>
    <n v="52500"/>
    <n v="0"/>
    <n v="52500"/>
    <n v="0"/>
    <n v="0"/>
    <n v="0"/>
    <n v="0.74"/>
    <s v="-"/>
    <n v="0"/>
    <n v="39049.5"/>
    <d v="2017-02-15T00:00:00"/>
  </r>
  <r>
    <x v="2"/>
    <x v="5"/>
    <x v="4"/>
    <x v="0"/>
    <x v="1"/>
    <s v="000570"/>
    <n v="65"/>
    <s v="01"/>
    <s v="B BRAUN MEDICAL (INDIA) PVT. LTD."/>
    <d v="2016-11-30T00:00:00"/>
    <s v="000528"/>
    <s v=""/>
    <s v="089"/>
    <s v="02"/>
    <s v="30013510596001"/>
    <s v="CORDAS DE CR 59 6,00 PREMIUM"/>
    <n v="0"/>
    <n v="18000"/>
    <n v="0"/>
    <n v="18000"/>
    <n v="0"/>
    <n v="0"/>
    <n v="0"/>
    <n v="1.0900000000000001"/>
    <s v="-"/>
    <n v="0"/>
    <n v="19641.97"/>
    <d v="2016-11-30T00:00:00"/>
  </r>
  <r>
    <x v="2"/>
    <x v="5"/>
    <x v="4"/>
    <x v="0"/>
    <x v="1"/>
    <s v="000570"/>
    <n v="65"/>
    <s v="01"/>
    <s v="B BRAUN MEDICAL (INDIA) PVT. LTD."/>
    <d v="2016-11-30T00:00:00"/>
    <s v="000528"/>
    <s v=""/>
    <s v="089"/>
    <s v="05"/>
    <s v="30013510351501"/>
    <s v="CORDAS DE CR 35 1,50 PREMIUM"/>
    <n v="-90949.5"/>
    <n v="22500"/>
    <n v="0"/>
    <n v="22500"/>
    <n v="0"/>
    <n v="22500"/>
    <n v="0"/>
    <n v="0.71"/>
    <s v="07-LIBERADO POR CREDITO E ESTOQUE PENDENTE/BLOQUEADO"/>
    <n v="0"/>
    <n v="16038.89"/>
    <d v="2016-11-19T00:00:00"/>
  </r>
  <r>
    <x v="2"/>
    <x v="5"/>
    <x v="4"/>
    <x v="0"/>
    <x v="1"/>
    <s v="000570"/>
    <n v="65"/>
    <s v="01"/>
    <s v="B BRAUN MEDICAL (INDIA) PVT. LTD."/>
    <d v="2016-11-30T00:00:00"/>
    <s v="000528"/>
    <s v=""/>
    <s v="089"/>
    <s v="07"/>
    <s v="30013510491501"/>
    <s v="CORDAS DE CR 49 1,50 PREMIUM"/>
    <n v="18243"/>
    <n v="45000"/>
    <n v="0"/>
    <n v="45000"/>
    <n v="0"/>
    <n v="45000"/>
    <n v="0"/>
    <n v="0.86"/>
    <s v="07-LIBERADO POR CREDITO E ESTOQUE PENDENTE/BLOQUEADO"/>
    <n v="0"/>
    <n v="38995.56"/>
    <d v="2016-11-19T00:00:00"/>
  </r>
  <r>
    <x v="2"/>
    <x v="5"/>
    <x v="4"/>
    <x v="0"/>
    <x v="1"/>
    <s v="000580"/>
    <n v="61"/>
    <s v="01"/>
    <s v="ASSUT EUROPE SPA"/>
    <d v="2016-12-02T00:00:00"/>
    <s v=""/>
    <s v=""/>
    <s v="078"/>
    <s v="01"/>
    <s v="30013510596001"/>
    <s v="CORDAS DE CR 59 6,00 PREMIUM"/>
    <n v="-18000"/>
    <n v="3000"/>
    <n v="0"/>
    <n v="3000"/>
    <n v="0"/>
    <n v="0"/>
    <n v="0"/>
    <n v="1.25"/>
    <s v="-"/>
    <n v="0"/>
    <n v="3773.26"/>
    <d v="2017-02-28T00:00:00"/>
  </r>
  <r>
    <x v="2"/>
    <x v="5"/>
    <x v="4"/>
    <x v="0"/>
    <x v="1"/>
    <s v="000584"/>
    <n v="127"/>
    <s v="01"/>
    <s v="UNIK SURGICAL SUTURES MFG. CO."/>
    <d v="2016-12-07T00:00:00"/>
    <s v=""/>
    <s v=""/>
    <s v="089"/>
    <s v="01"/>
    <s v="30013520360751"/>
    <s v="CORDAS DE PL 36 0,75 PREMIUM"/>
    <n v="-8558.25"/>
    <n v="7500"/>
    <n v="0"/>
    <n v="7500"/>
    <n v="0"/>
    <n v="0"/>
    <n v="0"/>
    <n v="1.06"/>
    <s v="-"/>
    <n v="0"/>
    <n v="8000.06"/>
    <d v="2017-02-08T00:00:00"/>
  </r>
  <r>
    <x v="2"/>
    <x v="5"/>
    <x v="4"/>
    <x v="0"/>
    <x v="1"/>
    <s v="000584"/>
    <n v="127"/>
    <s v="01"/>
    <s v="UNIK SURGICAL SUTURES MFG. CO."/>
    <d v="2016-12-07T00:00:00"/>
    <s v=""/>
    <s v=""/>
    <s v="089"/>
    <s v="04"/>
    <s v="30013510361501"/>
    <s v="CORDAS DE CR 36 1,50 PREMIUM"/>
    <n v="1770"/>
    <n v="7500"/>
    <n v="0"/>
    <n v="7500"/>
    <n v="0"/>
    <n v="0"/>
    <n v="0"/>
    <n v="1.06"/>
    <s v="-"/>
    <n v="0"/>
    <n v="8000.06"/>
    <d v="2017-02-08T00:00:00"/>
  </r>
  <r>
    <x v="2"/>
    <x v="5"/>
    <x v="4"/>
    <x v="0"/>
    <x v="1"/>
    <s v="000584"/>
    <n v="127"/>
    <s v="01"/>
    <s v="UNIK SURGICAL SUTURES MFG. CO."/>
    <d v="2016-12-07T00:00:00"/>
    <s v=""/>
    <s v=""/>
    <s v="089"/>
    <s v="05"/>
    <s v="30013510360751"/>
    <s v="CORDAS DE CR 36 0,75 PREMIUM"/>
    <n v="-613932"/>
    <n v="11250"/>
    <n v="0"/>
    <n v="11250"/>
    <n v="0"/>
    <n v="0"/>
    <n v="0"/>
    <n v="1.06"/>
    <s v="-"/>
    <n v="0"/>
    <n v="12000.1"/>
    <d v="2017-02-08T00:00:00"/>
  </r>
  <r>
    <x v="2"/>
    <x v="5"/>
    <x v="4"/>
    <x v="0"/>
    <x v="1"/>
    <s v="000584"/>
    <n v="127"/>
    <s v="01"/>
    <s v="UNIK SURGICAL SUTURES MFG. CO."/>
    <d v="2016-12-07T00:00:00"/>
    <s v=""/>
    <s v=""/>
    <s v="089"/>
    <s v="06"/>
    <s v="30013510301501"/>
    <s v="CORDAS DE CR 30 1,50 PREMIUM"/>
    <n v="-109446"/>
    <n v="22500"/>
    <n v="0"/>
    <n v="22500"/>
    <n v="0"/>
    <n v="0"/>
    <n v="0"/>
    <n v="0.86"/>
    <s v="-"/>
    <n v="0"/>
    <n v="19363.36"/>
    <d v="2017-02-08T00:00:00"/>
  </r>
  <r>
    <x v="2"/>
    <x v="5"/>
    <x v="4"/>
    <x v="0"/>
    <x v="1"/>
    <s v="000584"/>
    <n v="127"/>
    <s v="01"/>
    <s v="UNIK SURGICAL SUTURES MFG. CO."/>
    <d v="2016-12-07T00:00:00"/>
    <s v=""/>
    <s v=""/>
    <s v="089"/>
    <s v="07"/>
    <s v="30013510300751"/>
    <s v="CORDAS DE CR 30 0,75 PREMIUM"/>
    <n v="-424830"/>
    <n v="22500"/>
    <n v="0"/>
    <n v="22500"/>
    <n v="0"/>
    <n v="0"/>
    <n v="0"/>
    <n v="0.86"/>
    <s v="-"/>
    <n v="0"/>
    <n v="19370.990000000002"/>
    <d v="2017-02-08T00:00:00"/>
  </r>
  <r>
    <x v="2"/>
    <x v="5"/>
    <x v="4"/>
    <x v="0"/>
    <x v="0"/>
    <s v="000597"/>
    <n v="785"/>
    <s v="01"/>
    <s v="POINT SUTURE DO BRASIL IND DE FIOS CIRUR"/>
    <d v="2016-12-15T00:00:00"/>
    <s v=""/>
    <s v=""/>
    <s v="013"/>
    <s v="01"/>
    <s v="30013510521501"/>
    <s v="CORDAS DE CR 52 1,50 PREMIUM"/>
    <n v="-84825"/>
    <n v="375"/>
    <n v="0"/>
    <n v="375"/>
    <n v="0"/>
    <n v="0"/>
    <n v="0"/>
    <n v="1.1499999999999999"/>
    <s v="-"/>
    <n v="0"/>
    <n v="432.75"/>
    <d v="2016-12-16T00:00:00"/>
  </r>
  <r>
    <x v="2"/>
    <x v="5"/>
    <x v="4"/>
    <x v="0"/>
    <x v="0"/>
    <s v="000597"/>
    <n v="785"/>
    <s v="01"/>
    <s v="POINT SUTURE DO BRASIL IND DE FIOS CIRUR"/>
    <d v="2016-12-15T00:00:00"/>
    <s v=""/>
    <s v=""/>
    <s v="013"/>
    <s v="02"/>
    <s v="30013510521001"/>
    <s v="CORDAS DE CR 52 1,00 PREMIUM"/>
    <n v="-28934"/>
    <n v="1250"/>
    <n v="0"/>
    <n v="1250"/>
    <n v="0"/>
    <n v="0"/>
    <n v="0"/>
    <n v="1.1499999999999999"/>
    <s v="-"/>
    <n v="0"/>
    <n v="1442.5"/>
    <d v="2016-12-16T00:00:00"/>
  </r>
  <r>
    <x v="2"/>
    <x v="5"/>
    <x v="4"/>
    <x v="0"/>
    <x v="0"/>
    <s v="000597"/>
    <n v="785"/>
    <s v="01"/>
    <s v="POINT SUTURE DO BRASIL IND DE FIOS CIRUR"/>
    <d v="2016-12-15T00:00:00"/>
    <s v=""/>
    <s v=""/>
    <s v="013"/>
    <s v="03"/>
    <s v="30013510520751"/>
    <s v="CORDAS DE CR 52 0,75 PREMIUM"/>
    <n v="-1818515.25"/>
    <n v="5625"/>
    <n v="0"/>
    <n v="5625"/>
    <n v="0"/>
    <n v="0"/>
    <n v="0"/>
    <n v="1.1499999999999999"/>
    <s v="-"/>
    <n v="0"/>
    <n v="6490.52"/>
    <d v="2016-12-16T00:00:00"/>
  </r>
  <r>
    <x v="2"/>
    <x v="5"/>
    <x v="4"/>
    <x v="0"/>
    <x v="0"/>
    <s v="000597"/>
    <n v="785"/>
    <s v="01"/>
    <s v="POINT SUTURE DO BRASIL IND DE FIOS CIRUR"/>
    <d v="2016-12-15T00:00:00"/>
    <s v=""/>
    <s v=""/>
    <s v="013"/>
    <s v="04"/>
    <s v="30013510360751"/>
    <s v="CORDAS DE CR 36 0,75 PREMIUM"/>
    <n v="-625182"/>
    <n v="1875"/>
    <n v="0"/>
    <n v="1875"/>
    <n v="0"/>
    <n v="0"/>
    <n v="0"/>
    <n v="0.89"/>
    <s v="-"/>
    <n v="0"/>
    <n v="1672.5"/>
    <d v="2016-12-16T00:00:00"/>
  </r>
  <r>
    <x v="2"/>
    <x v="5"/>
    <x v="4"/>
    <x v="0"/>
    <x v="0"/>
    <s v="000597"/>
    <n v="785"/>
    <s v="01"/>
    <s v="POINT SUTURE DO BRASIL IND DE FIOS CIRUR"/>
    <d v="2016-12-15T00:00:00"/>
    <s v=""/>
    <s v=""/>
    <s v="013"/>
    <s v="05"/>
    <s v="30013520521001"/>
    <s v="CORDAS DE PL 52 1,00 PREMIUM"/>
    <n v="1879"/>
    <n v="500"/>
    <n v="0"/>
    <n v="500"/>
    <n v="0"/>
    <n v="0"/>
    <n v="0"/>
    <n v="1.1499999999999999"/>
    <s v="-"/>
    <n v="0"/>
    <n v="577"/>
    <d v="2016-12-16T00:00:00"/>
  </r>
  <r>
    <x v="2"/>
    <x v="5"/>
    <x v="4"/>
    <x v="0"/>
    <x v="0"/>
    <s v="000597"/>
    <n v="785"/>
    <s v="01"/>
    <s v="POINT SUTURE DO BRASIL IND DE FIOS CIRUR"/>
    <d v="2016-12-15T00:00:00"/>
    <s v=""/>
    <s v=""/>
    <s v="013"/>
    <s v="06"/>
    <s v="30013520520751"/>
    <s v="CORDAS DE PL 52 0,75 PREMIUM"/>
    <n v="822.75"/>
    <n v="750"/>
    <n v="0"/>
    <n v="750"/>
    <n v="0"/>
    <n v="0"/>
    <n v="0"/>
    <n v="1.1499999999999999"/>
    <s v="-"/>
    <n v="0"/>
    <n v="865.4"/>
    <d v="2016-12-16T00:00:00"/>
  </r>
  <r>
    <x v="2"/>
    <x v="5"/>
    <x v="4"/>
    <x v="0"/>
    <x v="0"/>
    <s v="000597"/>
    <n v="785"/>
    <s v="01"/>
    <s v="POINT SUTURE DO BRASIL IND DE FIOS CIRUR"/>
    <d v="2016-12-15T00:00:00"/>
    <s v=""/>
    <s v=""/>
    <s v="013"/>
    <s v="07"/>
    <s v="30013520431501"/>
    <s v="CORDAS DE PL 43 1,50 PREMIUM"/>
    <n v="1941"/>
    <n v="750"/>
    <n v="0"/>
    <n v="750"/>
    <n v="0"/>
    <n v="0"/>
    <n v="0"/>
    <n v="0.95"/>
    <s v="-"/>
    <n v="0"/>
    <n v="716.25"/>
    <d v="2016-12-16T00:00:00"/>
  </r>
  <r>
    <x v="2"/>
    <x v="5"/>
    <x v="4"/>
    <x v="0"/>
    <x v="0"/>
    <s v="000597"/>
    <n v="785"/>
    <s v="01"/>
    <s v="POINT SUTURE DO BRASIL IND DE FIOS CIRUR"/>
    <d v="2016-12-15T00:00:00"/>
    <s v=""/>
    <s v=""/>
    <s v="013"/>
    <s v="08"/>
    <s v="30013520431001"/>
    <s v="CORDAS DE PL 43 1,00 PREMIUM"/>
    <n v="17"/>
    <n v="1000"/>
    <n v="0"/>
    <n v="1000"/>
    <n v="0"/>
    <n v="0"/>
    <n v="0"/>
    <n v="0.95"/>
    <s v="-"/>
    <n v="0"/>
    <n v="955"/>
    <d v="2016-12-16T00:00:00"/>
  </r>
  <r>
    <x v="2"/>
    <x v="5"/>
    <x v="4"/>
    <x v="0"/>
    <x v="0"/>
    <s v="000597"/>
    <n v="785"/>
    <s v="01"/>
    <s v="POINT SUTURE DO BRASIL IND DE FIOS CIRUR"/>
    <d v="2016-12-15T00:00:00"/>
    <s v=""/>
    <s v=""/>
    <s v="013"/>
    <s v="09"/>
    <s v="30013520430751"/>
    <s v="CORDAS DE PL 43 0,75 PREMIUM"/>
    <n v="854.25"/>
    <n v="4500"/>
    <n v="0"/>
    <n v="4500"/>
    <n v="0"/>
    <n v="0"/>
    <n v="0"/>
    <n v="0.96"/>
    <s v="-"/>
    <n v="0"/>
    <n v="4297.8100000000004"/>
    <d v="2016-12-16T00:00:00"/>
  </r>
  <r>
    <x v="2"/>
    <x v="5"/>
    <x v="4"/>
    <x v="0"/>
    <x v="1"/>
    <s v="000604"/>
    <n v="2659"/>
    <s v="01"/>
    <s v="UNITED MEDICAL INDUSTRIES CO. LTD"/>
    <d v="2016-12-30T00:00:00"/>
    <s v=""/>
    <s v=""/>
    <s v="089"/>
    <s v="07"/>
    <s v="30013520360751"/>
    <s v="CORDAS DE PL 36 0,75 PREMIUM"/>
    <n v="-16058.25"/>
    <n v="3750"/>
    <n v="0"/>
    <n v="3750"/>
    <n v="0"/>
    <n v="3750"/>
    <n v="0"/>
    <n v="0.52"/>
    <s v="07-LIBERADO POR CREDITO E ESTOQUE PENDENTE/BLOQUEADO"/>
    <n v="0"/>
    <n v="1955.46"/>
    <d v="2016-12-30T00:00:00"/>
  </r>
  <r>
    <x v="2"/>
    <x v="5"/>
    <x v="4"/>
    <x v="0"/>
    <x v="1"/>
    <s v="000605"/>
    <n v="120"/>
    <s v="01"/>
    <s v="SURGICAL SPECIALTIES CORPORATION"/>
    <d v="2016-12-20T00:00:00"/>
    <s v=""/>
    <s v=""/>
    <s v="006"/>
    <s v="02"/>
    <s v="30013510300751"/>
    <s v="CORDAS DE CR 30 0,75 PREMIUM"/>
    <n v="-447330"/>
    <n v="42109.5"/>
    <n v="0"/>
    <n v="42109.5"/>
    <n v="0"/>
    <n v="0"/>
    <n v="0"/>
    <n v="0.87"/>
    <s v="-"/>
    <n v="0"/>
    <n v="36658.379999999997"/>
    <d v="2016-12-23T00:00:00"/>
  </r>
  <r>
    <x v="2"/>
    <x v="5"/>
    <x v="4"/>
    <x v="0"/>
    <x v="1"/>
    <s v="000606"/>
    <n v="120"/>
    <s v="01"/>
    <s v="SURGICAL SPECIALTIES CORPORATION"/>
    <d v="2016-12-20T00:00:00"/>
    <s v="000528"/>
    <s v=""/>
    <s v="006"/>
    <s v="01"/>
    <s v="30013520121501"/>
    <s v="CORDAS DE PL 12 1,50 PREMIUM"/>
    <n v="1803"/>
    <n v="450"/>
    <n v="0"/>
    <n v="450"/>
    <n v="0"/>
    <n v="0"/>
    <n v="0"/>
    <n v="0.95"/>
    <s v="-"/>
    <n v="0"/>
    <n v="428.77"/>
    <d v="2017-02-15T00:00:00"/>
  </r>
  <r>
    <x v="2"/>
    <x v="5"/>
    <x v="4"/>
    <x v="0"/>
    <x v="1"/>
    <s v="000606"/>
    <n v="120"/>
    <s v="01"/>
    <s v="SURGICAL SPECIALTIES CORPORATION"/>
    <d v="2016-12-20T00:00:00"/>
    <s v="000528"/>
    <s v=""/>
    <s v="006"/>
    <s v="04"/>
    <s v="30013510210501"/>
    <s v="CORDAS DE CR 21 0,50 PREMIUM"/>
    <n v="-79404"/>
    <n v="8500"/>
    <n v="0"/>
    <n v="8500"/>
    <n v="0"/>
    <n v="0"/>
    <n v="0"/>
    <n v="0.93"/>
    <s v="-"/>
    <n v="0"/>
    <n v="7942.08"/>
    <d v="2017-02-15T00:00:00"/>
  </r>
  <r>
    <x v="2"/>
    <x v="5"/>
    <x v="4"/>
    <x v="0"/>
    <x v="1"/>
    <s v="000606"/>
    <n v="120"/>
    <s v="01"/>
    <s v="SURGICAL SPECIALTIES CORPORATION"/>
    <d v="2016-12-20T00:00:00"/>
    <s v="000528"/>
    <s v=""/>
    <s v="006"/>
    <s v="05"/>
    <s v="30013510160501"/>
    <s v="CORDAS DE CR 16 0,50 PREMIUM"/>
    <n v="-20316.5"/>
    <n v="1000"/>
    <n v="0"/>
    <n v="1000"/>
    <n v="0"/>
    <n v="0"/>
    <n v="0"/>
    <n v="1"/>
    <s v="-"/>
    <n v="0"/>
    <n v="1003.54"/>
    <d v="2017-02-15T00:00:00"/>
  </r>
  <r>
    <x v="2"/>
    <x v="5"/>
    <x v="4"/>
    <x v="0"/>
    <x v="1"/>
    <s v="000606"/>
    <n v="120"/>
    <s v="01"/>
    <s v="SURGICAL SPECIALTIES CORPORATION"/>
    <d v="2016-12-20T00:00:00"/>
    <s v="000528"/>
    <s v=""/>
    <s v="006"/>
    <s v="06"/>
    <s v="30013520160501"/>
    <s v="CORDAS DE PL 16 0,50 PREMIUM"/>
    <n v="-8626"/>
    <n v="4000"/>
    <n v="0"/>
    <n v="4000"/>
    <n v="0"/>
    <n v="0"/>
    <n v="0"/>
    <n v="1"/>
    <s v="-"/>
    <n v="0"/>
    <n v="4014.19"/>
    <d v="2017-02-15T00:00:00"/>
  </r>
  <r>
    <x v="2"/>
    <x v="5"/>
    <x v="4"/>
    <x v="0"/>
    <x v="1"/>
    <s v="000607"/>
    <n v="2659"/>
    <s v="01"/>
    <s v="UNITED MEDICAL INDUSTRIES CO. LTD"/>
    <d v="2016-12-20T00:00:00"/>
    <s v=""/>
    <s v=""/>
    <s v="089"/>
    <s v="07"/>
    <s v="30013510590751"/>
    <s v="CORDAS DE CR 59 0,75 PREMIUM"/>
    <n v="5537.25"/>
    <n v="4500"/>
    <n v="0"/>
    <n v="4500"/>
    <n v="0"/>
    <n v="4500"/>
    <n v="0"/>
    <n v="1.1499999999999999"/>
    <s v="07-LIBERADO POR CREDITO E ESTOQUE PENDENTE/BLOQUEADO"/>
    <n v="0"/>
    <n v="5179.46"/>
    <d v="2016-12-30T00:00:00"/>
  </r>
  <r>
    <x v="2"/>
    <x v="5"/>
    <x v="4"/>
    <x v="0"/>
    <x v="1"/>
    <s v="000621"/>
    <n v="1707"/>
    <s v="01"/>
    <s v="CLINISUT PTY LTD"/>
    <d v="2017-01-13T00:00:00"/>
    <s v=""/>
    <s v=""/>
    <s v="089"/>
    <s v="01"/>
    <s v="30013510210751"/>
    <s v="CORDAS DE CR 21 0,75 PREMIUM"/>
    <n v="-174927.75"/>
    <n v="3750"/>
    <n v="0"/>
    <n v="3750"/>
    <n v="0"/>
    <n v="0"/>
    <n v="0"/>
    <n v="0.57999999999999996"/>
    <s v="-"/>
    <n v="0"/>
    <n v="2182.71"/>
    <d v="2017-02-24T00:00:00"/>
  </r>
  <r>
    <x v="2"/>
    <x v="5"/>
    <x v="4"/>
    <x v="0"/>
    <x v="1"/>
    <s v="000621"/>
    <n v="1707"/>
    <s v="01"/>
    <s v="CLINISUT PTY LTD"/>
    <d v="2017-01-13T00:00:00"/>
    <s v=""/>
    <s v=""/>
    <s v="089"/>
    <s v="02"/>
    <s v="30013510520751"/>
    <s v="CORDAS DE CR 52 0,75 PREMIUM"/>
    <n v="-1824140.25"/>
    <n v="15000"/>
    <n v="0"/>
    <n v="15000"/>
    <n v="0"/>
    <n v="0"/>
    <n v="0"/>
    <n v="0.9"/>
    <s v="-"/>
    <n v="0"/>
    <n v="13550.38"/>
    <d v="2017-02-24T00:00:00"/>
  </r>
  <r>
    <x v="2"/>
    <x v="5"/>
    <x v="4"/>
    <x v="0"/>
    <x v="1"/>
    <s v="000623"/>
    <n v="76"/>
    <s v="01"/>
    <s v="CTY TNHH CHI PHAU THUAT CPT"/>
    <d v="2017-01-13T00:00:00"/>
    <s v=""/>
    <s v=""/>
    <s v="089"/>
    <s v="01"/>
    <s v="30013520351501"/>
    <s v="CORDAS DE PL 35 1,50 PREMIUM"/>
    <n v="2556"/>
    <n v="18000"/>
    <n v="0"/>
    <n v="18000"/>
    <n v="0"/>
    <n v="0"/>
    <n v="0"/>
    <n v="0.6"/>
    <s v="-"/>
    <n v="0"/>
    <n v="10872.39"/>
    <d v="2017-02-17T00:00:00"/>
  </r>
  <r>
    <x v="2"/>
    <x v="5"/>
    <x v="4"/>
    <x v="0"/>
    <x v="1"/>
    <s v="000623"/>
    <n v="76"/>
    <s v="01"/>
    <s v="CTY TNHH CHI PHAU THUAT CPT"/>
    <d v="2017-01-13T00:00:00"/>
    <s v=""/>
    <s v=""/>
    <s v="089"/>
    <s v="08"/>
    <s v="30013510351501"/>
    <s v="CORDAS DE CR 35 1,50 PREMIUM"/>
    <n v="-113449.5"/>
    <n v="37500"/>
    <n v="0"/>
    <n v="37500"/>
    <n v="0"/>
    <n v="0"/>
    <n v="0"/>
    <n v="0.6"/>
    <s v="-"/>
    <n v="0"/>
    <n v="22650.83"/>
    <d v="2017-02-17T00:00:00"/>
  </r>
  <r>
    <x v="2"/>
    <x v="5"/>
    <x v="4"/>
    <x v="0"/>
    <x v="1"/>
    <s v="000628"/>
    <n v="2603"/>
    <s v="01"/>
    <s v="SERRAL SA DE CV"/>
    <d v="2017-01-16T00:00:00"/>
    <s v=""/>
    <s v=""/>
    <s v="089"/>
    <s v="01"/>
    <s v="30013510521501"/>
    <s v="CORDAS DE CR 52 1,50 PREMIUM"/>
    <n v="-85200"/>
    <n v="201000"/>
    <n v="0"/>
    <n v="201000"/>
    <n v="0"/>
    <n v="0"/>
    <n v="0"/>
    <n v="0.83"/>
    <s v="-"/>
    <n v="0"/>
    <n v="168714.04"/>
    <d v="2017-02-24T00:00:00"/>
  </r>
  <r>
    <x v="2"/>
    <x v="5"/>
    <x v="4"/>
    <x v="0"/>
    <x v="1"/>
    <s v="000629"/>
    <n v="2603"/>
    <s v="01"/>
    <s v="SERRAL SA DE CV"/>
    <d v="2017-01-16T00:00:00"/>
    <s v=""/>
    <s v=""/>
    <s v="089"/>
    <s v="01"/>
    <s v="30013510521501"/>
    <s v="CORDAS DE CR 52 1,50 PREMIUM"/>
    <n v="-286200"/>
    <n v="141750"/>
    <n v="0"/>
    <n v="141750"/>
    <n v="0"/>
    <n v="0"/>
    <n v="0"/>
    <n v="0.83"/>
    <s v="-"/>
    <n v="0"/>
    <n v="118981.17"/>
    <d v="2017-02-24T00:00:00"/>
  </r>
  <r>
    <x v="2"/>
    <x v="5"/>
    <x v="4"/>
    <x v="0"/>
    <x v="1"/>
    <s v="000630"/>
    <n v="63"/>
    <s v="01"/>
    <s v="B BRAUN MEDICAL SA"/>
    <d v="2017-01-17T00:00:00"/>
    <s v=""/>
    <s v=""/>
    <s v="089"/>
    <s v="01"/>
    <s v="30013510351001"/>
    <s v="CORDAS DE CR 35 1,00 PREMIUM"/>
    <n v="2948"/>
    <n v="25000"/>
    <n v="0"/>
    <n v="25000"/>
    <n v="0"/>
    <n v="25000"/>
    <n v="0"/>
    <n v="0.68"/>
    <s v="07-LIBERADO POR CREDITO E ESTOQUE PENDENTE/BLOQUEADO"/>
    <n v="0"/>
    <n v="17226.8"/>
    <d v="2017-03-24T00:00:00"/>
  </r>
  <r>
    <x v="2"/>
    <x v="5"/>
    <x v="4"/>
    <x v="0"/>
    <x v="1"/>
    <s v="000630"/>
    <n v="63"/>
    <s v="01"/>
    <s v="B BRAUN MEDICAL SA"/>
    <d v="2017-01-17T00:00:00"/>
    <s v=""/>
    <s v=""/>
    <s v="089"/>
    <s v="03"/>
    <s v="30013510491001"/>
    <s v="CORDAS DE CR 49 1,00 PREMIUM"/>
    <n v="3644"/>
    <n v="23000"/>
    <n v="0"/>
    <n v="23000"/>
    <n v="0"/>
    <n v="23000"/>
    <n v="0"/>
    <n v="0.83"/>
    <s v="07-LIBERADO POR CREDITO E ESTOQUE PENDENTE/BLOQUEADO"/>
    <n v="0"/>
    <n v="19266.84"/>
    <d v="2017-03-24T00:00:00"/>
  </r>
  <r>
    <x v="2"/>
    <x v="5"/>
    <x v="4"/>
    <x v="0"/>
    <x v="1"/>
    <s v="000630"/>
    <n v="63"/>
    <s v="01"/>
    <s v="B BRAUN MEDICAL SA"/>
    <d v="2017-01-17T00:00:00"/>
    <s v=""/>
    <s v=""/>
    <s v="089"/>
    <s v="05"/>
    <s v="30013510351501"/>
    <s v="CORDAS DE CR 35 1,50 PREMIUM"/>
    <n v="-150949.5"/>
    <n v="40500"/>
    <n v="0"/>
    <n v="40500"/>
    <n v="0"/>
    <n v="40500"/>
    <n v="0"/>
    <n v="0.68"/>
    <s v="07-LIBERADO POR CREDITO E ESTOQUE PENDENTE/BLOQUEADO"/>
    <n v="0"/>
    <n v="27907.41"/>
    <d v="2017-03-24T00:00:00"/>
  </r>
  <r>
    <x v="2"/>
    <x v="5"/>
    <x v="4"/>
    <x v="0"/>
    <x v="1"/>
    <s v="000630"/>
    <n v="63"/>
    <s v="01"/>
    <s v="B BRAUN MEDICAL SA"/>
    <d v="2017-01-17T00:00:00"/>
    <s v=""/>
    <s v=""/>
    <s v="089"/>
    <s v="06"/>
    <s v="30013510491501"/>
    <s v="CORDAS DE CR 49 1,50 PREMIUM"/>
    <n v="-26757"/>
    <n v="9000"/>
    <n v="0"/>
    <n v="9000"/>
    <n v="0"/>
    <n v="9000"/>
    <n v="0"/>
    <n v="0.83"/>
    <s v="07-LIBERADO POR CREDITO E ESTOQUE PENDENTE/BLOQUEADO"/>
    <n v="0"/>
    <n v="7539.19"/>
    <d v="2017-03-24T00:00:00"/>
  </r>
  <r>
    <x v="2"/>
    <x v="5"/>
    <x v="4"/>
    <x v="0"/>
    <x v="1"/>
    <s v="000632"/>
    <n v="2203"/>
    <s v="01"/>
    <s v="VIGILENZ MEDICAL DEVICES SDN BHD"/>
    <d v="2017-01-17T00:00:00"/>
    <s v=""/>
    <s v=""/>
    <s v="089"/>
    <s v="04"/>
    <s v="30013510361501"/>
    <s v="CORDAS DE CR 36 1,50 PREMIUM"/>
    <n v="-5730"/>
    <n v="30000"/>
    <n v="0"/>
    <n v="30000"/>
    <n v="0"/>
    <n v="0"/>
    <n v="0"/>
    <n v="0.51"/>
    <s v="-"/>
    <n v="0"/>
    <n v="15408"/>
    <d v="2017-02-17T00:00:00"/>
  </r>
  <r>
    <x v="2"/>
    <x v="5"/>
    <x v="4"/>
    <x v="0"/>
    <x v="1"/>
    <s v="000635"/>
    <n v="97"/>
    <s v="01"/>
    <s v="INTERNACIONAL FARMACEUTICA S.A. DE C.V."/>
    <d v="2017-01-18T00:00:00"/>
    <s v=""/>
    <s v=""/>
    <s v="072"/>
    <s v="01"/>
    <s v="30013510361501"/>
    <s v="CORDAS DE CR 36 1,50 PREMIUM"/>
    <n v="-35730"/>
    <n v="39000"/>
    <n v="0"/>
    <n v="39000"/>
    <n v="0"/>
    <n v="0"/>
    <n v="0"/>
    <n v="0.61"/>
    <s v="-"/>
    <n v="0"/>
    <n v="24056.78"/>
    <d v="2017-02-17T00:00:00"/>
  </r>
  <r>
    <x v="2"/>
    <x v="5"/>
    <x v="4"/>
    <x v="0"/>
    <x v="1"/>
    <s v="000635"/>
    <n v="97"/>
    <s v="01"/>
    <s v="INTERNACIONAL FARMACEUTICA S.A. DE C.V."/>
    <d v="2017-01-18T00:00:00"/>
    <s v=""/>
    <s v=""/>
    <s v="072"/>
    <s v="02"/>
    <s v="30013520361501"/>
    <s v="CORDAS DE PL 36 1,50 PREMIUM"/>
    <n v="9196.5"/>
    <n v="27000"/>
    <n v="0"/>
    <n v="27000"/>
    <n v="0"/>
    <n v="0"/>
    <n v="0"/>
    <n v="0.61"/>
    <s v="-"/>
    <n v="0"/>
    <n v="16654.689999999999"/>
    <d v="2017-02-17T00:00:00"/>
  </r>
  <r>
    <x v="2"/>
    <x v="5"/>
    <x v="4"/>
    <x v="0"/>
    <x v="1"/>
    <s v="000640"/>
    <n v="97"/>
    <s v="01"/>
    <s v="INTERNACIONAL FARMACEUTICA S.A. DE C.V."/>
    <d v="2017-01-18T00:00:00"/>
    <s v=""/>
    <s v=""/>
    <s v="072"/>
    <s v="03"/>
    <s v="30013510431001"/>
    <s v="CORDAS DE CR 43 1,00 PREMIUM"/>
    <n v="983"/>
    <n v="10000"/>
    <n v="0"/>
    <n v="10000"/>
    <n v="0"/>
    <n v="10000"/>
    <n v="0"/>
    <n v="0.65"/>
    <s v="07-LIBERADO POR CREDITO E ESTOQUE PENDENTE/BLOQUEADO"/>
    <n v="0"/>
    <n v="6587.14"/>
    <d v="2017-02-17T00:00:00"/>
  </r>
  <r>
    <x v="2"/>
    <x v="5"/>
    <x v="4"/>
    <x v="0"/>
    <x v="1"/>
    <s v="000640"/>
    <n v="97"/>
    <s v="01"/>
    <s v="INTERNACIONAL FARMACEUTICA S.A. DE C.V."/>
    <d v="2017-01-18T00:00:00"/>
    <s v=""/>
    <s v=""/>
    <s v="072"/>
    <s v="05"/>
    <s v="30013510301501"/>
    <s v="CORDAS DE CR 30 1,50 PREMIUM"/>
    <n v="-131946"/>
    <n v="37500"/>
    <n v="0"/>
    <n v="37500"/>
    <n v="0"/>
    <n v="37500"/>
    <n v="0"/>
    <n v="0.56000000000000005"/>
    <s v="07-LIBERADO POR CREDITO E ESTOQUE PENDENTE/BLOQUEADO"/>
    <n v="0"/>
    <n v="21343.81"/>
    <d v="2017-02-17T00:00:00"/>
  </r>
  <r>
    <x v="2"/>
    <x v="5"/>
    <x v="4"/>
    <x v="0"/>
    <x v="1"/>
    <s v="000640"/>
    <n v="97"/>
    <s v="01"/>
    <s v="INTERNACIONAL FARMACEUTICA S.A. DE C.V."/>
    <d v="2017-01-18T00:00:00"/>
    <s v=""/>
    <s v=""/>
    <s v="072"/>
    <s v="06"/>
    <s v="30013510161501"/>
    <s v="CORDAS DE CR 16 1,50 PREMIUM"/>
    <n v="142.5"/>
    <n v="4500"/>
    <n v="0"/>
    <n v="4500"/>
    <n v="0"/>
    <n v="4500"/>
    <n v="0"/>
    <n v="0.64"/>
    <s v="07-LIBERADO POR CREDITO E ESTOQUE PENDENTE/BLOQUEADO"/>
    <n v="0"/>
    <n v="2898.99"/>
    <d v="2017-02-17T00:00:00"/>
  </r>
  <r>
    <x v="2"/>
    <x v="5"/>
    <x v="4"/>
    <x v="0"/>
    <x v="1"/>
    <s v="000640"/>
    <n v="97"/>
    <s v="01"/>
    <s v="INTERNACIONAL FARMACEUTICA S.A. DE C.V."/>
    <d v="2017-01-18T00:00:00"/>
    <s v=""/>
    <s v=""/>
    <s v="072"/>
    <s v="07"/>
    <s v="30013520431501"/>
    <s v="CORDAS DE PL 43 1,50 PREMIUM"/>
    <n v="1191"/>
    <n v="7500"/>
    <n v="0"/>
    <n v="7500"/>
    <n v="0"/>
    <n v="7500"/>
    <n v="0"/>
    <n v="0.65"/>
    <s v="07-LIBERADO POR CREDITO E ESTOQUE PENDENTE/BLOQUEADO"/>
    <n v="0"/>
    <n v="4940.3599999999997"/>
    <d v="2017-02-17T00:00:00"/>
  </r>
  <r>
    <x v="2"/>
    <x v="5"/>
    <x v="4"/>
    <x v="0"/>
    <x v="1"/>
    <s v="000641"/>
    <n v="97"/>
    <s v="01"/>
    <s v="INTERNACIONAL FARMACEUTICA S.A. DE C.V."/>
    <d v="2017-01-18T00:00:00"/>
    <s v=""/>
    <s v=""/>
    <s v="072"/>
    <s v="01"/>
    <s v="30013510521001"/>
    <s v="CORDAS DE CR 52 1,00 PREMIUM"/>
    <n v="-30184"/>
    <n v="12000"/>
    <n v="0"/>
    <n v="12000"/>
    <n v="0"/>
    <n v="0"/>
    <n v="0"/>
    <n v="0.72"/>
    <s v="-"/>
    <n v="0"/>
    <n v="8693.1"/>
    <d v="2017-03-17T00:00:00"/>
  </r>
  <r>
    <x v="2"/>
    <x v="5"/>
    <x v="4"/>
    <x v="0"/>
    <x v="1"/>
    <s v="000641"/>
    <n v="97"/>
    <s v="01"/>
    <s v="INTERNACIONAL FARMACEUTICA S.A. DE C.V."/>
    <d v="2017-01-18T00:00:00"/>
    <s v=""/>
    <s v=""/>
    <s v="072"/>
    <s v="02"/>
    <s v="30013510591001"/>
    <s v="CORDAS DE CR 59 1,00 PREMIUM"/>
    <n v="580"/>
    <n v="15000"/>
    <n v="0"/>
    <n v="15000"/>
    <n v="0"/>
    <n v="0"/>
    <n v="0"/>
    <n v="1.1000000000000001"/>
    <s v="-"/>
    <n v="0"/>
    <n v="16558.060000000001"/>
    <d v="2017-03-17T00:00:00"/>
  </r>
  <r>
    <x v="2"/>
    <x v="5"/>
    <x v="4"/>
    <x v="0"/>
    <x v="1"/>
    <s v="000641"/>
    <n v="97"/>
    <s v="01"/>
    <s v="INTERNACIONAL FARMACEUTICA S.A. DE C.V."/>
    <d v="2017-01-18T00:00:00"/>
    <s v=""/>
    <s v=""/>
    <s v="072"/>
    <s v="04"/>
    <s v="30013510361501"/>
    <s v="CORDAS DE CR 36 1,50 PREMIUM"/>
    <n v="-74730"/>
    <n v="75000"/>
    <n v="0"/>
    <n v="75000"/>
    <n v="0"/>
    <n v="0"/>
    <n v="0"/>
    <n v="0.61"/>
    <s v="-"/>
    <n v="0"/>
    <n v="46263.040000000001"/>
    <d v="2017-03-17T00:00:00"/>
  </r>
  <r>
    <x v="2"/>
    <x v="5"/>
    <x v="4"/>
    <x v="0"/>
    <x v="1"/>
    <s v="000641"/>
    <n v="97"/>
    <s v="01"/>
    <s v="INTERNACIONAL FARMACEUTICA S.A. DE C.V."/>
    <d v="2017-01-18T00:00:00"/>
    <s v=""/>
    <s v=""/>
    <s v="072"/>
    <s v="08"/>
    <s v="30013520361501"/>
    <s v="CORDAS DE PL 36 1,50 PREMIUM"/>
    <n v="-17803.5"/>
    <n v="30000"/>
    <n v="0"/>
    <n v="30000"/>
    <n v="0"/>
    <n v="0"/>
    <n v="0"/>
    <n v="0.61"/>
    <s v="-"/>
    <n v="0"/>
    <n v="18505.21"/>
    <d v="2017-03-17T00:00:00"/>
  </r>
  <r>
    <x v="2"/>
    <x v="5"/>
    <x v="4"/>
    <x v="0"/>
    <x v="1"/>
    <s v="000643"/>
    <n v="65"/>
    <s v="01"/>
    <s v="B BRAUN MEDICAL (INDIA) PVT. LTD."/>
    <d v="2017-01-19T00:00:00"/>
    <s v="000528"/>
    <s v=""/>
    <s v="089"/>
    <s v="05"/>
    <s v="30013520211501"/>
    <s v="CORDAS DE PL 21 1,50 PREMIUM"/>
    <n v="855033"/>
    <n v="1500"/>
    <n v="0"/>
    <n v="1500"/>
    <n v="0"/>
    <n v="0"/>
    <n v="0"/>
    <n v="0.56999999999999995"/>
    <s v="-"/>
    <n v="0"/>
    <n v="867.02"/>
    <d v="2017-02-28T00:00:00"/>
  </r>
  <r>
    <x v="2"/>
    <x v="5"/>
    <x v="4"/>
    <x v="0"/>
    <x v="1"/>
    <s v="000643"/>
    <n v="65"/>
    <s v="01"/>
    <s v="B BRAUN MEDICAL (INDIA) PVT. LTD."/>
    <d v="2017-01-19T00:00:00"/>
    <s v="000528"/>
    <s v=""/>
    <s v="089"/>
    <s v="06"/>
    <s v="30013510356001"/>
    <s v="CORDAS DE CR 35 6,00 PREMIUM"/>
    <n v="-28386"/>
    <n v="174000"/>
    <n v="0"/>
    <n v="174000"/>
    <n v="0"/>
    <n v="0"/>
    <n v="0"/>
    <n v="0.68"/>
    <s v="-"/>
    <n v="0"/>
    <n v="118570.66"/>
    <d v="2017-02-28T00:00:00"/>
  </r>
  <r>
    <x v="2"/>
    <x v="5"/>
    <x v="4"/>
    <x v="0"/>
    <x v="1"/>
    <s v="000643"/>
    <n v="65"/>
    <s v="01"/>
    <s v="B BRAUN MEDICAL (INDIA) PVT. LTD."/>
    <d v="2017-01-19T00:00:00"/>
    <s v="000528"/>
    <s v=""/>
    <s v="089"/>
    <s v="07"/>
    <s v="30013510351501"/>
    <s v="CORDAS DE CR 35 1,50 PREMIUM"/>
    <n v="-191449.5"/>
    <n v="78000"/>
    <n v="0"/>
    <n v="78000"/>
    <n v="0"/>
    <n v="0"/>
    <n v="0"/>
    <n v="0.68"/>
    <s v="-"/>
    <n v="0"/>
    <n v="53152.36"/>
    <d v="2017-02-28T00:00:00"/>
  </r>
  <r>
    <x v="2"/>
    <x v="5"/>
    <x v="4"/>
    <x v="0"/>
    <x v="1"/>
    <s v="000643"/>
    <n v="65"/>
    <s v="01"/>
    <s v="B BRAUN MEDICAL (INDIA) PVT. LTD."/>
    <d v="2017-01-19T00:00:00"/>
    <s v="000528"/>
    <s v=""/>
    <s v="089"/>
    <s v="08"/>
    <s v="30013520351501"/>
    <s v="CORDAS DE PL 35 1,50 PREMIUM"/>
    <n v="-15444"/>
    <n v="15000"/>
    <n v="0"/>
    <n v="15000"/>
    <n v="0"/>
    <n v="0"/>
    <n v="0"/>
    <n v="0.68"/>
    <s v="-"/>
    <n v="0"/>
    <n v="10221.6"/>
    <d v="2017-02-28T00:00:00"/>
  </r>
  <r>
    <x v="2"/>
    <x v="5"/>
    <x v="4"/>
    <x v="0"/>
    <x v="1"/>
    <s v="000643"/>
    <n v="65"/>
    <s v="01"/>
    <s v="B BRAUN MEDICAL (INDIA) PVT. LTD."/>
    <d v="2017-01-19T00:00:00"/>
    <s v="000528"/>
    <s v=""/>
    <s v="089"/>
    <s v="09"/>
    <s v="30013520356001"/>
    <s v="CORDAS DE PL 35 6,00 PREMIUM"/>
    <n v="1992"/>
    <n v="74592"/>
    <n v="0"/>
    <n v="74592"/>
    <n v="0"/>
    <n v="0"/>
    <n v="0"/>
    <n v="0.68"/>
    <s v="-"/>
    <n v="0"/>
    <n v="50830.01"/>
    <d v="2017-02-28T00:00:00"/>
  </r>
  <r>
    <x v="2"/>
    <x v="5"/>
    <x v="4"/>
    <x v="0"/>
    <x v="1"/>
    <s v="000643"/>
    <n v="65"/>
    <s v="01"/>
    <s v="B BRAUN MEDICAL (INDIA) PVT. LTD."/>
    <d v="2017-01-19T00:00:00"/>
    <s v="000528"/>
    <s v=""/>
    <s v="089"/>
    <s v="10"/>
    <s v="30013520416001"/>
    <s v="CORDAS DE PL 41 6,00 PREMIUM"/>
    <n v="444"/>
    <n v="12000"/>
    <n v="0"/>
    <n v="12000"/>
    <n v="0"/>
    <n v="0"/>
    <n v="0"/>
    <n v="0.73"/>
    <s v="-"/>
    <n v="0"/>
    <n v="8789.66"/>
    <d v="2017-02-28T00:00:00"/>
  </r>
  <r>
    <x v="2"/>
    <x v="5"/>
    <x v="4"/>
    <x v="0"/>
    <x v="1"/>
    <s v="000643"/>
    <n v="65"/>
    <s v="01"/>
    <s v="B BRAUN MEDICAL (INDIA) PVT. LTD."/>
    <d v="2017-01-19T00:00:00"/>
    <s v="000528"/>
    <s v=""/>
    <s v="089"/>
    <s v="11"/>
    <s v="30013510491501"/>
    <s v="CORDAS DE CR 49 1,50 PREMIUM"/>
    <n v="-35757"/>
    <n v="22500"/>
    <n v="0"/>
    <n v="22500"/>
    <n v="0"/>
    <n v="0"/>
    <n v="0"/>
    <n v="0.82"/>
    <s v="-"/>
    <n v="0"/>
    <n v="18639.25"/>
    <d v="2017-02-28T00:00:00"/>
  </r>
  <r>
    <x v="2"/>
    <x v="5"/>
    <x v="4"/>
    <x v="0"/>
    <x v="1"/>
    <s v="000643"/>
    <n v="65"/>
    <s v="01"/>
    <s v="B BRAUN MEDICAL (INDIA) PVT. LTD."/>
    <d v="2017-01-19T00:00:00"/>
    <s v="000528"/>
    <s v=""/>
    <s v="089"/>
    <s v="12"/>
    <s v="30013510496001"/>
    <s v="CORDAS DE CR 49 6,00 PREMIUM"/>
    <n v="1098"/>
    <n v="72000"/>
    <n v="0"/>
    <n v="72000"/>
    <n v="0"/>
    <n v="0"/>
    <n v="0"/>
    <n v="0.82"/>
    <s v="-"/>
    <n v="0"/>
    <n v="59645.61"/>
    <d v="2017-02-28T00:00:00"/>
  </r>
  <r>
    <x v="2"/>
    <x v="5"/>
    <x v="4"/>
    <x v="0"/>
    <x v="1"/>
    <s v="000643"/>
    <n v="65"/>
    <s v="01"/>
    <s v="B BRAUN MEDICAL (INDIA) PVT. LTD."/>
    <d v="2017-01-19T00:00:00"/>
    <s v="000528"/>
    <s v=""/>
    <s v="089"/>
    <s v="13"/>
    <s v="30013510591501"/>
    <s v="CORDAS DE CR 59 1,50 PREMIUM"/>
    <n v="318"/>
    <n v="81000"/>
    <n v="0"/>
    <n v="81000"/>
    <n v="0"/>
    <n v="0"/>
    <n v="0"/>
    <n v="1.04"/>
    <s v="-"/>
    <n v="0"/>
    <n v="84517.34"/>
    <d v="2017-02-28T00:00:00"/>
  </r>
  <r>
    <x v="2"/>
    <x v="5"/>
    <x v="4"/>
    <x v="0"/>
    <x v="1"/>
    <s v="000643"/>
    <n v="65"/>
    <s v="01"/>
    <s v="B BRAUN MEDICAL (INDIA) PVT. LTD."/>
    <d v="2017-01-19T00:00:00"/>
    <s v="000528"/>
    <s v=""/>
    <s v="089"/>
    <s v="14"/>
    <s v="30013510596001"/>
    <s v="CORDAS DE CR 59 6,00 PREMIUM"/>
    <n v="-21000"/>
    <n v="132000"/>
    <n v="0"/>
    <n v="132000"/>
    <n v="0"/>
    <n v="0"/>
    <n v="0"/>
    <n v="1.04"/>
    <s v="-"/>
    <n v="0"/>
    <n v="137731.97"/>
    <d v="2017-02-28T00:00:00"/>
  </r>
  <r>
    <x v="2"/>
    <x v="5"/>
    <x v="4"/>
    <x v="0"/>
    <x v="1"/>
    <s v="000643"/>
    <n v="65"/>
    <s v="01"/>
    <s v="B BRAUN MEDICAL (INDIA) PVT. LTD."/>
    <d v="2017-01-19T00:00:00"/>
    <s v="000528"/>
    <s v=""/>
    <s v="089"/>
    <s v="15"/>
    <s v="30013520496001"/>
    <s v="CORDAS DE PL 49 6,00 PREMIUM"/>
    <n v="3108"/>
    <n v="54000"/>
    <n v="0"/>
    <n v="54000"/>
    <n v="0"/>
    <n v="0"/>
    <n v="0"/>
    <n v="0.82"/>
    <s v="-"/>
    <n v="0"/>
    <n v="44734.21"/>
    <d v="2017-02-28T00:00:00"/>
  </r>
  <r>
    <x v="2"/>
    <x v="5"/>
    <x v="4"/>
    <x v="0"/>
    <x v="1"/>
    <s v="000644"/>
    <n v="65"/>
    <s v="01"/>
    <s v="B BRAUN MEDICAL (INDIA) PVT. LTD."/>
    <d v="2017-01-19T00:00:00"/>
    <s v=""/>
    <s v=""/>
    <s v="089"/>
    <s v="01"/>
    <s v="30013510296001"/>
    <s v="CORDAS DE CR 29 6,00 PREMIUM"/>
    <n v="1066.5"/>
    <n v="12000"/>
    <n v="0"/>
    <n v="12000"/>
    <n v="0"/>
    <n v="0"/>
    <n v="0"/>
    <n v="0.56999999999999995"/>
    <s v="-"/>
    <n v="0"/>
    <n v="6907.62"/>
    <d v="2017-02-28T00:00:00"/>
  </r>
  <r>
    <x v="2"/>
    <x v="5"/>
    <x v="4"/>
    <x v="0"/>
    <x v="1"/>
    <s v="000644"/>
    <n v="65"/>
    <s v="01"/>
    <s v="B BRAUN MEDICAL (INDIA) PVT. LTD."/>
    <d v="2017-01-19T00:00:00"/>
    <s v=""/>
    <s v=""/>
    <s v="089"/>
    <s v="02"/>
    <s v="30013510296001"/>
    <s v="CORDAS DE CR 29 6,00 PREMIUM"/>
    <n v="-10933.5"/>
    <n v="30000"/>
    <n v="0"/>
    <n v="30000"/>
    <n v="0"/>
    <n v="0"/>
    <n v="0"/>
    <n v="0.56999999999999995"/>
    <s v="-"/>
    <n v="0"/>
    <n v="17269.05"/>
    <d v="2017-02-28T00:00:00"/>
  </r>
  <r>
    <x v="2"/>
    <x v="5"/>
    <x v="4"/>
    <x v="0"/>
    <x v="1"/>
    <s v="000644"/>
    <n v="65"/>
    <s v="01"/>
    <s v="B BRAUN MEDICAL (INDIA) PVT. LTD."/>
    <d v="2017-01-19T00:00:00"/>
    <s v=""/>
    <s v=""/>
    <s v="089"/>
    <s v="03"/>
    <s v="30013510416001"/>
    <s v="CORDAS DE CR 41 6,00 PREMIUM"/>
    <n v="3888"/>
    <n v="24000"/>
    <n v="0"/>
    <n v="24000"/>
    <n v="0"/>
    <n v="0"/>
    <n v="0"/>
    <n v="0.73"/>
    <s v="-"/>
    <n v="0"/>
    <n v="17579.330000000002"/>
    <d v="2017-02-28T00:00:00"/>
  </r>
  <r>
    <x v="2"/>
    <x v="5"/>
    <x v="4"/>
    <x v="0"/>
    <x v="1"/>
    <s v="000644"/>
    <n v="65"/>
    <s v="01"/>
    <s v="B BRAUN MEDICAL (INDIA) PVT. LTD."/>
    <d v="2017-01-19T00:00:00"/>
    <s v=""/>
    <s v=""/>
    <s v="089"/>
    <s v="04"/>
    <s v="30013510416001"/>
    <s v="CORDAS DE CR 41 6,00 PREMIUM"/>
    <n v="-20112"/>
    <n v="24000"/>
    <n v="0"/>
    <n v="24000"/>
    <n v="0"/>
    <n v="0"/>
    <n v="0"/>
    <n v="0.73"/>
    <s v="-"/>
    <n v="0"/>
    <n v="17579.330000000002"/>
    <d v="2017-02-28T00:00:00"/>
  </r>
  <r>
    <x v="2"/>
    <x v="5"/>
    <x v="4"/>
    <x v="0"/>
    <x v="1"/>
    <s v="000644"/>
    <n v="65"/>
    <s v="01"/>
    <s v="B BRAUN MEDICAL (INDIA) PVT. LTD."/>
    <d v="2017-01-19T00:00:00"/>
    <s v=""/>
    <s v=""/>
    <s v="089"/>
    <s v="05"/>
    <s v="30013510496001"/>
    <s v="CORDAS DE CR 49 6,00 PREMIUM"/>
    <n v="-70902"/>
    <n v="30000"/>
    <n v="0"/>
    <n v="30000"/>
    <n v="0"/>
    <n v="0"/>
    <n v="0"/>
    <n v="0.82"/>
    <s v="-"/>
    <n v="0"/>
    <n v="24852.34"/>
    <d v="2017-02-28T00:00:00"/>
  </r>
  <r>
    <x v="2"/>
    <x v="5"/>
    <x v="4"/>
    <x v="0"/>
    <x v="1"/>
    <s v="000644"/>
    <n v="65"/>
    <s v="01"/>
    <s v="B BRAUN MEDICAL (INDIA) PVT. LTD."/>
    <d v="2017-01-19T00:00:00"/>
    <s v=""/>
    <s v=""/>
    <s v="089"/>
    <s v="06"/>
    <s v="30013520211501"/>
    <s v="CORDAS DE PL 21 1,50 PREMIUM"/>
    <n v="853533"/>
    <n v="1500"/>
    <n v="0"/>
    <n v="1500"/>
    <n v="0"/>
    <n v="0"/>
    <n v="0"/>
    <n v="0.56999999999999995"/>
    <s v="-"/>
    <n v="0"/>
    <n v="867.02"/>
    <d v="2017-02-28T00:00:00"/>
  </r>
  <r>
    <x v="2"/>
    <x v="5"/>
    <x v="4"/>
    <x v="0"/>
    <x v="1"/>
    <s v="000644"/>
    <n v="65"/>
    <s v="01"/>
    <s v="B BRAUN MEDICAL (INDIA) PVT. LTD."/>
    <d v="2017-01-19T00:00:00"/>
    <s v=""/>
    <s v=""/>
    <s v="089"/>
    <s v="07"/>
    <s v="30013510211501"/>
    <s v="CORDAS DE CR 21 1,50 PREMIUM"/>
    <n v="132583.5"/>
    <n v="3000"/>
    <n v="0"/>
    <n v="3000"/>
    <n v="0"/>
    <n v="0"/>
    <n v="0"/>
    <n v="0.56999999999999995"/>
    <s v="-"/>
    <n v="0"/>
    <n v="1734.05"/>
    <d v="2017-02-28T00:00:00"/>
  </r>
  <r>
    <x v="2"/>
    <x v="5"/>
    <x v="4"/>
    <x v="0"/>
    <x v="1"/>
    <s v="000644"/>
    <n v="65"/>
    <s v="01"/>
    <s v="B BRAUN MEDICAL (INDIA) PVT. LTD."/>
    <d v="2017-01-19T00:00:00"/>
    <s v=""/>
    <s v=""/>
    <s v="089"/>
    <s v="08"/>
    <s v="30013510291501"/>
    <s v="CORDAS DE CR 29 1,50 PREMIUM"/>
    <n v="161739"/>
    <n v="21000"/>
    <n v="0"/>
    <n v="21000"/>
    <n v="0"/>
    <n v="0"/>
    <n v="0"/>
    <n v="0.68"/>
    <s v="-"/>
    <n v="0"/>
    <n v="14310.25"/>
    <d v="2017-02-28T00:00:00"/>
  </r>
  <r>
    <x v="2"/>
    <x v="5"/>
    <x v="4"/>
    <x v="0"/>
    <x v="1"/>
    <s v="000644"/>
    <n v="65"/>
    <s v="01"/>
    <s v="B BRAUN MEDICAL (INDIA) PVT. LTD."/>
    <d v="2017-01-19T00:00:00"/>
    <s v=""/>
    <s v=""/>
    <s v="089"/>
    <s v="09"/>
    <s v="30013510351501"/>
    <s v="CORDAS DE CR 35 1,50 PREMIUM"/>
    <n v="-269449.5"/>
    <n v="54000"/>
    <n v="0"/>
    <n v="54000"/>
    <n v="0"/>
    <n v="0"/>
    <n v="0"/>
    <n v="0.73"/>
    <s v="-"/>
    <n v="0"/>
    <n v="39553.49"/>
    <d v="2017-02-28T00:00:00"/>
  </r>
  <r>
    <x v="2"/>
    <x v="5"/>
    <x v="4"/>
    <x v="0"/>
    <x v="1"/>
    <s v="000644"/>
    <n v="65"/>
    <s v="01"/>
    <s v="B BRAUN MEDICAL (INDIA) PVT. LTD."/>
    <d v="2017-01-19T00:00:00"/>
    <s v=""/>
    <s v=""/>
    <s v="089"/>
    <s v="11"/>
    <s v="30013510411501"/>
    <s v="CORDAS DE CR 41 1,50 PREMIUM"/>
    <n v="213124.5"/>
    <n v="13500"/>
    <n v="0"/>
    <n v="13500"/>
    <n v="0"/>
    <n v="0"/>
    <n v="0"/>
    <n v="0.73"/>
    <s v="-"/>
    <n v="0"/>
    <n v="9888.3700000000008"/>
    <d v="2017-02-28T00:00:00"/>
  </r>
  <r>
    <x v="2"/>
    <x v="5"/>
    <x v="4"/>
    <x v="0"/>
    <x v="1"/>
    <s v="000644"/>
    <n v="65"/>
    <s v="01"/>
    <s v="B BRAUN MEDICAL (INDIA) PVT. LTD."/>
    <d v="2017-01-19T00:00:00"/>
    <s v=""/>
    <s v=""/>
    <s v="089"/>
    <s v="12"/>
    <s v="30013510411501"/>
    <s v="CORDAS DE CR 41 1,50 PREMIUM"/>
    <n v="199624.5"/>
    <n v="13500"/>
    <n v="0"/>
    <n v="13500"/>
    <n v="0"/>
    <n v="0"/>
    <n v="0"/>
    <n v="0.73"/>
    <s v="-"/>
    <n v="0"/>
    <n v="9888.3700000000008"/>
    <d v="2017-02-28T00:00:00"/>
  </r>
  <r>
    <x v="2"/>
    <x v="5"/>
    <x v="4"/>
    <x v="0"/>
    <x v="1"/>
    <s v="000645"/>
    <n v="2591"/>
    <s v="01"/>
    <s v="MATCUR, S.A. DE C.V"/>
    <d v="2017-02-10T00:00:00"/>
    <s v="000001"/>
    <s v=""/>
    <s v="089"/>
    <s v="02"/>
    <s v="30013510301501"/>
    <s v="CORDAS DE CR 30 1,50 PREMIUM"/>
    <n v="-169446"/>
    <n v="15000"/>
    <n v="0"/>
    <n v="15000"/>
    <n v="0"/>
    <n v="0"/>
    <n v="0"/>
    <n v="0.56000000000000005"/>
    <s v="-"/>
    <n v="0"/>
    <n v="8547.65"/>
    <d v="2017-02-10T00:00:00"/>
  </r>
  <r>
    <x v="2"/>
    <x v="5"/>
    <x v="4"/>
    <x v="0"/>
    <x v="0"/>
    <s v="000646"/>
    <n v="698"/>
    <s v="01"/>
    <s v="A C E INDUSTRIA E COMERCIO LTDA"/>
    <d v="2017-02-15T00:00:00"/>
    <s v=""/>
    <s v=""/>
    <s v="114"/>
    <s v="01"/>
    <s v="30013520300752"/>
    <s v="CORDAS DE PL 30 0,75 STANDARD"/>
    <n v="7865.75"/>
    <n v="7500"/>
    <n v="0"/>
    <n v="7500"/>
    <n v="0"/>
    <n v="0"/>
    <n v="0"/>
    <n v="0.49"/>
    <s v="-"/>
    <n v="0"/>
    <n v="3642.75"/>
    <d v="2017-02-15T00:00:00"/>
  </r>
  <r>
    <x v="2"/>
    <x v="5"/>
    <x v="4"/>
    <x v="0"/>
    <x v="0"/>
    <s v="000646"/>
    <n v="698"/>
    <s v="01"/>
    <s v="A C E INDUSTRIA E COMERCIO LTDA"/>
    <d v="2017-02-15T00:00:00"/>
    <s v=""/>
    <s v=""/>
    <s v="114"/>
    <s v="02"/>
    <s v="30013510430752"/>
    <s v="CORDAS DE CR 43 0,75 STANDARD"/>
    <n v="29115"/>
    <n v="26250"/>
    <n v="0"/>
    <n v="26250"/>
    <n v="0"/>
    <n v="0"/>
    <n v="0"/>
    <n v="0.69"/>
    <s v="-"/>
    <n v="0"/>
    <n v="18049.5"/>
    <d v="2017-02-15T00:00:00"/>
  </r>
  <r>
    <x v="2"/>
    <x v="5"/>
    <x v="4"/>
    <x v="0"/>
    <x v="0"/>
    <s v="000646"/>
    <n v="698"/>
    <s v="01"/>
    <s v="A C E INDUSTRIA E COMERCIO LTDA"/>
    <d v="2017-02-15T00:00:00"/>
    <s v=""/>
    <s v=""/>
    <s v="114"/>
    <s v="03"/>
    <s v="30013510431002"/>
    <s v="CORDAS DE CR 43 1,00 STANDARD"/>
    <n v="13753"/>
    <n v="13000"/>
    <n v="0"/>
    <n v="13000"/>
    <n v="0"/>
    <n v="0"/>
    <n v="0"/>
    <n v="0.69"/>
    <s v="-"/>
    <n v="0"/>
    <n v="8938.7999999999993"/>
    <d v="2017-02-15T00:00:00"/>
  </r>
  <r>
    <x v="2"/>
    <x v="5"/>
    <x v="4"/>
    <x v="0"/>
    <x v="0"/>
    <s v="000646"/>
    <n v="698"/>
    <s v="01"/>
    <s v="A C E INDUSTRIA E COMERCIO LTDA"/>
    <d v="2017-02-15T00:00:00"/>
    <s v=""/>
    <s v=""/>
    <s v="114"/>
    <s v="04"/>
    <s v="30013510431502"/>
    <s v="CORDAS DE CR 43 1,50 STANDARD"/>
    <n v="6829.5"/>
    <n v="6829.5"/>
    <n v="0"/>
    <n v="6829.5"/>
    <n v="0"/>
    <n v="0"/>
    <n v="0"/>
    <n v="0.69"/>
    <s v="-"/>
    <n v="0"/>
    <n v="4696.6499999999996"/>
    <d v="2017-02-15T00:00:00"/>
  </r>
  <r>
    <x v="2"/>
    <x v="5"/>
    <x v="4"/>
    <x v="0"/>
    <x v="0"/>
    <s v="000646"/>
    <n v="698"/>
    <s v="01"/>
    <s v="A C E INDUSTRIA E COMERCIO LTDA"/>
    <d v="2017-02-15T00:00:00"/>
    <s v=""/>
    <s v=""/>
    <s v="114"/>
    <s v="05"/>
    <s v="30013510520752"/>
    <s v="CORDAS DE CR 52 0,75 STANDARD"/>
    <n v="56424.75"/>
    <n v="52500"/>
    <n v="0"/>
    <n v="52500"/>
    <n v="0"/>
    <n v="0"/>
    <n v="0"/>
    <n v="0.83"/>
    <s v="-"/>
    <n v="0"/>
    <n v="43617"/>
    <d v="2017-02-15T00:00:00"/>
  </r>
  <r>
    <x v="2"/>
    <x v="5"/>
    <x v="4"/>
    <x v="0"/>
    <x v="0"/>
    <s v="000646"/>
    <n v="698"/>
    <s v="01"/>
    <s v="A C E INDUSTRIA E COMERCIO LTDA"/>
    <d v="2017-02-15T00:00:00"/>
    <s v=""/>
    <s v=""/>
    <s v="114"/>
    <s v="06"/>
    <s v="30013510521002"/>
    <s v="CORDAS DE CR 52 1,00 STANDARD"/>
    <n v="6023"/>
    <n v="7650"/>
    <n v="0"/>
    <n v="7650"/>
    <n v="0"/>
    <n v="0"/>
    <n v="0"/>
    <n v="0.83"/>
    <s v="-"/>
    <n v="0"/>
    <n v="6355.62"/>
    <d v="2017-02-15T00:00:00"/>
  </r>
  <r>
    <x v="2"/>
    <x v="5"/>
    <x v="4"/>
    <x v="0"/>
    <x v="0"/>
    <s v="000646"/>
    <n v="698"/>
    <s v="01"/>
    <s v="A C E INDUSTRIA E COMERCIO LTDA"/>
    <d v="2017-02-15T00:00:00"/>
    <s v=""/>
    <s v=""/>
    <s v="114"/>
    <s v="07"/>
    <s v="30013520360752"/>
    <s v="CORDAS DE PL 36 0,75 STANDARD"/>
    <n v="63734.25"/>
    <n v="52500"/>
    <n v="0"/>
    <n v="52500"/>
    <n v="0"/>
    <n v="0"/>
    <n v="0"/>
    <n v="0.64"/>
    <s v="-"/>
    <n v="0"/>
    <n v="33720.75"/>
    <d v="2017-02-15T00:00:00"/>
  </r>
  <r>
    <x v="2"/>
    <x v="5"/>
    <x v="4"/>
    <x v="0"/>
    <x v="0"/>
    <s v="000646"/>
    <n v="698"/>
    <s v="01"/>
    <s v="A C E INDUSTRIA E COMERCIO LTDA"/>
    <d v="2017-02-15T00:00:00"/>
    <s v=""/>
    <s v=""/>
    <s v="114"/>
    <s v="08"/>
    <s v="30013520361002"/>
    <s v="CORDAS DE PL 36 1,00 STANDARD"/>
    <n v="6989"/>
    <n v="6989"/>
    <n v="0"/>
    <n v="6989"/>
    <n v="0"/>
    <n v="0"/>
    <n v="0"/>
    <n v="0.64"/>
    <s v="-"/>
    <n v="0"/>
    <n v="4489.03"/>
    <d v="2017-02-15T00:00:00"/>
  </r>
  <r>
    <x v="2"/>
    <x v="5"/>
    <x v="4"/>
    <x v="0"/>
    <x v="0"/>
    <s v="000646"/>
    <n v="698"/>
    <s v="01"/>
    <s v="A C E INDUSTRIA E COMERCIO LTDA"/>
    <d v="2017-02-15T00:00:00"/>
    <s v=""/>
    <s v=""/>
    <s v="114"/>
    <s v="09"/>
    <s v="30013520430752"/>
    <s v="CORDAS DE PL 43 0,75 STANDART"/>
    <n v="7753.125"/>
    <n v="6750"/>
    <n v="0"/>
    <n v="6750"/>
    <n v="0"/>
    <n v="0"/>
    <n v="0"/>
    <n v="0.69"/>
    <s v="-"/>
    <n v="0"/>
    <n v="4641.3"/>
    <d v="2017-02-15T00:00:00"/>
  </r>
  <r>
    <x v="2"/>
    <x v="5"/>
    <x v="4"/>
    <x v="0"/>
    <x v="0"/>
    <s v="000646"/>
    <n v="698"/>
    <s v="01"/>
    <s v="A C E INDUSTRIA E COMERCIO LTDA"/>
    <d v="2017-02-15T00:00:00"/>
    <s v=""/>
    <s v=""/>
    <s v="114"/>
    <s v="10"/>
    <s v="30013520520752"/>
    <s v="CORDAS DE PL 52 0,75 STANDARD"/>
    <n v="13974"/>
    <n v="7500"/>
    <n v="0"/>
    <n v="7500"/>
    <n v="0"/>
    <n v="0"/>
    <n v="0"/>
    <n v="0.83"/>
    <s v="-"/>
    <n v="0"/>
    <n v="6231"/>
    <d v="2017-02-15T00:00:00"/>
  </r>
  <r>
    <x v="2"/>
    <x v="5"/>
    <x v="4"/>
    <x v="0"/>
    <x v="0"/>
    <s v="000646"/>
    <n v="698"/>
    <s v="01"/>
    <s v="A C E INDUSTRIA E COMERCIO LTDA"/>
    <d v="2017-02-15T00:00:00"/>
    <s v=""/>
    <s v=""/>
    <s v="114"/>
    <s v="11"/>
    <s v="30013520521002"/>
    <s v="CORDAS DE PL 52 1,00 STANDARD"/>
    <n v="4337"/>
    <n v="4399"/>
    <n v="0"/>
    <n v="4399"/>
    <n v="0"/>
    <n v="0"/>
    <n v="0"/>
    <n v="0.83"/>
    <s v="-"/>
    <n v="0"/>
    <n v="3654.69"/>
    <d v="2017-02-15T00:00:00"/>
  </r>
  <r>
    <x v="2"/>
    <x v="5"/>
    <x v="4"/>
    <x v="0"/>
    <x v="1"/>
    <s v="000649"/>
    <n v="1707"/>
    <s v="01"/>
    <s v="CLINISUT PTY LTD"/>
    <d v="2017-01-27T00:00:00"/>
    <s v=""/>
    <s v=""/>
    <s v="089"/>
    <s v="01"/>
    <s v="30013510520751"/>
    <s v="CORDAS DE CR 52 0,75 PREMIUM"/>
    <n v="-1839140.25"/>
    <n v="15000"/>
    <n v="0"/>
    <n v="15000"/>
    <n v="0"/>
    <n v="0"/>
    <n v="0"/>
    <n v="0.88"/>
    <s v="-"/>
    <n v="0"/>
    <n v="13246.66"/>
    <d v="2017-02-24T00:00:00"/>
  </r>
  <r>
    <x v="2"/>
    <x v="5"/>
    <x v="4"/>
    <x v="0"/>
    <x v="1"/>
    <s v="000649"/>
    <n v="1707"/>
    <s v="01"/>
    <s v="CLINISUT PTY LTD"/>
    <d v="2017-01-27T00:00:00"/>
    <s v=""/>
    <s v=""/>
    <s v="089"/>
    <s v="02"/>
    <s v="30013510210751"/>
    <s v="CORDAS DE CR 21 0,75 PREMIUM"/>
    <n v="-178677.75"/>
    <n v="3750"/>
    <n v="0"/>
    <n v="3750"/>
    <n v="0"/>
    <n v="0"/>
    <n v="0"/>
    <n v="0.56000000000000005"/>
    <s v="-"/>
    <n v="0"/>
    <n v="2133.79"/>
    <d v="2017-02-24T00:00:00"/>
  </r>
  <r>
    <x v="2"/>
    <x v="5"/>
    <x v="4"/>
    <x v="0"/>
    <x v="1"/>
    <s v="000650"/>
    <n v="1707"/>
    <s v="01"/>
    <s v="CLINISUT PTY LTD"/>
    <d v="2017-01-30T00:00:00"/>
    <s v="000528"/>
    <s v=""/>
    <s v="088"/>
    <s v="01"/>
    <s v="30013510590751"/>
    <s v="CORDAS DE CR 59 0,75 PREMIUM"/>
    <n v="1037.25"/>
    <n v="3750"/>
    <n v="0"/>
    <n v="3750"/>
    <n v="0"/>
    <n v="0"/>
    <n v="0"/>
    <n v="1.04"/>
    <s v="-"/>
    <n v="0"/>
    <n v="3914.49"/>
    <d v="2017-02-15T00:00:00"/>
  </r>
  <r>
    <x v="2"/>
    <x v="5"/>
    <x v="4"/>
    <x v="0"/>
    <x v="1"/>
    <s v="000650"/>
    <n v="1707"/>
    <s v="01"/>
    <s v="CLINISUT PTY LTD"/>
    <d v="2017-01-30T00:00:00"/>
    <s v="000528"/>
    <s v=""/>
    <s v="088"/>
    <s v="02"/>
    <s v="30013510360751"/>
    <s v="CORDAS DE CR 36 0,75 PREMIUM"/>
    <n v="-627057"/>
    <n v="7500"/>
    <n v="0"/>
    <n v="7500"/>
    <n v="0"/>
    <n v="0"/>
    <n v="0"/>
    <n v="0.76"/>
    <s v="-"/>
    <n v="0"/>
    <n v="5749.61"/>
    <d v="2017-02-15T00:00:00"/>
  </r>
  <r>
    <x v="2"/>
    <x v="5"/>
    <x v="4"/>
    <x v="0"/>
    <x v="1"/>
    <s v="000650"/>
    <n v="1707"/>
    <s v="01"/>
    <s v="CLINISUT PTY LTD"/>
    <d v="2017-01-30T00:00:00"/>
    <s v="000528"/>
    <s v=""/>
    <s v="088"/>
    <s v="03"/>
    <s v="30013510210751"/>
    <s v="CORDAS DE CR 21 0,75 PREMIUM"/>
    <n v="-182427.75"/>
    <n v="7500"/>
    <n v="0"/>
    <n v="7500"/>
    <n v="0"/>
    <n v="0"/>
    <n v="0"/>
    <n v="0.56000000000000005"/>
    <s v="-"/>
    <n v="0"/>
    <n v="4267.58"/>
    <d v="2017-02-15T00:00:00"/>
  </r>
  <r>
    <x v="2"/>
    <x v="5"/>
    <x v="4"/>
    <x v="0"/>
    <x v="1"/>
    <s v="000650"/>
    <n v="1707"/>
    <s v="01"/>
    <s v="CLINISUT PTY LTD"/>
    <d v="2017-01-30T00:00:00"/>
    <s v="000528"/>
    <s v=""/>
    <s v="088"/>
    <s v="04"/>
    <s v="30013520430751"/>
    <s v="CORDAS DE PL 43 0,75 PREMIUM"/>
    <n v="-3645.75"/>
    <n v="1500"/>
    <n v="0"/>
    <n v="1500"/>
    <n v="0"/>
    <n v="0"/>
    <n v="0"/>
    <n v="0.72"/>
    <s v="-"/>
    <n v="0"/>
    <n v="1094.02"/>
    <d v="2017-02-15T00:00:00"/>
  </r>
  <r>
    <x v="2"/>
    <x v="5"/>
    <x v="4"/>
    <x v="0"/>
    <x v="1"/>
    <s v="000650"/>
    <n v="1707"/>
    <s v="01"/>
    <s v="CLINISUT PTY LTD"/>
    <d v="2017-01-30T00:00:00"/>
    <s v="000528"/>
    <s v=""/>
    <s v="088"/>
    <s v="05"/>
    <s v="30013520360751"/>
    <s v="CORDAS DE PL 36 0,75 PREMIUM"/>
    <n v="-19808.25"/>
    <n v="2250"/>
    <n v="0"/>
    <n v="2250"/>
    <n v="0"/>
    <n v="0"/>
    <n v="0"/>
    <n v="0.76"/>
    <s v="-"/>
    <n v="0"/>
    <n v="1724.18"/>
    <d v="2017-02-15T00:00:00"/>
  </r>
  <r>
    <x v="2"/>
    <x v="5"/>
    <x v="4"/>
    <x v="0"/>
    <x v="1"/>
    <s v="000652"/>
    <n v="1707"/>
    <s v="01"/>
    <s v="CLINISUT PTY LTD"/>
    <d v="2017-02-01T00:00:00"/>
    <s v=""/>
    <s v=""/>
    <s v="089"/>
    <s v="01"/>
    <s v="30013510706001"/>
    <s v="CORDAS DE CR 70 6,00 PREMIUM"/>
    <n v="10416"/>
    <n v="3000"/>
    <n v="0"/>
    <n v="3000"/>
    <n v="0"/>
    <n v="0"/>
    <n v="0"/>
    <n v="0.96"/>
    <s v="-"/>
    <n v="0"/>
    <n v="2882.21"/>
    <d v="2017-02-24T00:00:00"/>
  </r>
  <r>
    <x v="2"/>
    <x v="5"/>
    <x v="4"/>
    <x v="0"/>
    <x v="1"/>
    <s v="000652"/>
    <n v="1707"/>
    <s v="01"/>
    <s v="CLINISUT PTY LTD"/>
    <d v="2017-02-01T00:00:00"/>
    <s v=""/>
    <s v=""/>
    <s v="089"/>
    <s v="02"/>
    <s v="30013510596001"/>
    <s v="CORDAS DE CR 59 6,00 PREMIUM"/>
    <n v="-153000"/>
    <n v="1500"/>
    <n v="0"/>
    <n v="1500"/>
    <n v="0"/>
    <n v="0"/>
    <n v="0"/>
    <n v="1.07"/>
    <s v="-"/>
    <n v="0"/>
    <n v="1609.2"/>
    <d v="2017-02-24T00:00:00"/>
  </r>
  <r>
    <x v="2"/>
    <x v="5"/>
    <x v="4"/>
    <x v="0"/>
    <x v="1"/>
    <s v="000653"/>
    <n v="82"/>
    <s v="01"/>
    <s v="DYNEK PTY LTD"/>
    <d v="2017-02-01T00:00:00"/>
    <s v="001177"/>
    <s v=""/>
    <s v="006"/>
    <s v="01"/>
    <s v="30013520360501"/>
    <s v="CORDAS DE PL 36 0,50 PREMIUM"/>
    <n v="0"/>
    <n v="100"/>
    <n v="0"/>
    <n v="100"/>
    <n v="0"/>
    <n v="0"/>
    <n v="0"/>
    <n v="0.78"/>
    <s v="-"/>
    <n v="0"/>
    <n v="78.52"/>
    <d v="2017-02-28T00:00:00"/>
  </r>
  <r>
    <x v="2"/>
    <x v="5"/>
    <x v="4"/>
    <x v="0"/>
    <x v="1"/>
    <s v="000653"/>
    <n v="82"/>
    <s v="01"/>
    <s v="DYNEK PTY LTD"/>
    <d v="2017-02-01T00:00:00"/>
    <s v="001177"/>
    <s v=""/>
    <s v="006"/>
    <s v="02"/>
    <s v="30013520211501"/>
    <s v="CORDAS DE PL 21 1,50 PREMIUM"/>
    <n v="852033"/>
    <n v="22500"/>
    <n v="0"/>
    <n v="22500"/>
    <n v="0"/>
    <n v="0"/>
    <n v="0"/>
    <n v="0.6"/>
    <s v="-"/>
    <n v="0"/>
    <n v="13608.63"/>
    <d v="2017-02-28T00:00:00"/>
  </r>
  <r>
    <x v="2"/>
    <x v="5"/>
    <x v="4"/>
    <x v="0"/>
    <x v="1"/>
    <s v="000653"/>
    <n v="82"/>
    <s v="01"/>
    <s v="DYNEK PTY LTD"/>
    <d v="2017-02-01T00:00:00"/>
    <s v="001177"/>
    <s v=""/>
    <s v="006"/>
    <s v="03"/>
    <s v="30013520210751"/>
    <s v="CORDAS DE PL 21 0,75 PREMIUM"/>
    <n v="0"/>
    <n v="1500"/>
    <n v="0"/>
    <n v="1500"/>
    <n v="0"/>
    <n v="0"/>
    <n v="0"/>
    <n v="0.6"/>
    <s v="-"/>
    <n v="0"/>
    <n v="907.24"/>
    <d v="2017-02-28T00:00:00"/>
  </r>
  <r>
    <x v="2"/>
    <x v="5"/>
    <x v="4"/>
    <x v="0"/>
    <x v="1"/>
    <s v="000653"/>
    <n v="82"/>
    <s v="01"/>
    <s v="DYNEK PTY LTD"/>
    <d v="2017-02-01T00:00:00"/>
    <s v="001177"/>
    <s v=""/>
    <s v="006"/>
    <s v="04"/>
    <s v="30013520210501"/>
    <s v="CORDAS DE PL 21 0,50 PREMIUM"/>
    <n v="51209"/>
    <n v="7500"/>
    <n v="0"/>
    <n v="7500"/>
    <n v="0"/>
    <n v="0"/>
    <n v="0"/>
    <n v="0.6"/>
    <s v="-"/>
    <n v="0"/>
    <n v="4533.67"/>
    <d v="2017-02-28T00:00:00"/>
  </r>
  <r>
    <x v="2"/>
    <x v="5"/>
    <x v="4"/>
    <x v="0"/>
    <x v="1"/>
    <s v="000653"/>
    <n v="82"/>
    <s v="01"/>
    <s v="DYNEK PTY LTD"/>
    <d v="2017-02-01T00:00:00"/>
    <s v="001177"/>
    <s v=""/>
    <s v="006"/>
    <s v="05"/>
    <s v="30013520121501"/>
    <s v="CORDAS DE PL 12 1,50 PREMIUM"/>
    <n v="1353"/>
    <n v="300"/>
    <n v="0"/>
    <n v="300"/>
    <n v="0"/>
    <n v="0"/>
    <n v="0"/>
    <n v="0.76"/>
    <s v="-"/>
    <n v="0"/>
    <n v="230.28"/>
    <d v="2017-02-28T00:00:00"/>
  </r>
  <r>
    <x v="2"/>
    <x v="5"/>
    <x v="4"/>
    <x v="0"/>
    <x v="1"/>
    <s v="000653"/>
    <n v="82"/>
    <s v="01"/>
    <s v="DYNEK PTY LTD"/>
    <d v="2017-02-01T00:00:00"/>
    <s v="001177"/>
    <s v=""/>
    <s v="006"/>
    <s v="06"/>
    <s v="30013510211501"/>
    <s v="CORDAS DE CR 21 1,50 PREMIUM"/>
    <n v="129583.5"/>
    <n v="18000"/>
    <n v="0"/>
    <n v="18000"/>
    <n v="0"/>
    <n v="0"/>
    <n v="0"/>
    <n v="0.6"/>
    <s v="-"/>
    <n v="0"/>
    <n v="10886.9"/>
    <d v="2017-02-28T00:00:00"/>
  </r>
  <r>
    <x v="2"/>
    <x v="5"/>
    <x v="4"/>
    <x v="0"/>
    <x v="1"/>
    <s v="000653"/>
    <n v="82"/>
    <s v="01"/>
    <s v="DYNEK PTY LTD"/>
    <d v="2017-02-01T00:00:00"/>
    <s v="001177"/>
    <s v=""/>
    <s v="006"/>
    <s v="07"/>
    <s v="30013510210751"/>
    <s v="CORDAS DE CR 21 0,75 PREMIUM"/>
    <n v="-189927.75"/>
    <n v="1500"/>
    <n v="0"/>
    <n v="1500"/>
    <n v="0"/>
    <n v="0"/>
    <n v="0"/>
    <n v="0.6"/>
    <s v="-"/>
    <n v="0"/>
    <n v="907.24"/>
    <d v="2017-02-28T00:00:00"/>
  </r>
  <r>
    <x v="2"/>
    <x v="5"/>
    <x v="4"/>
    <x v="0"/>
    <x v="1"/>
    <s v="000653"/>
    <n v="82"/>
    <s v="01"/>
    <s v="DYNEK PTY LTD"/>
    <d v="2017-02-01T00:00:00"/>
    <s v="001177"/>
    <s v=""/>
    <s v="006"/>
    <s v="08"/>
    <s v="30013510210501"/>
    <s v="CORDAS DE CR 21 0,50 PREMIUM"/>
    <n v="-87904"/>
    <n v="7500"/>
    <n v="0"/>
    <n v="7500"/>
    <n v="0"/>
    <n v="0"/>
    <n v="0"/>
    <n v="0.6"/>
    <s v="-"/>
    <n v="0"/>
    <n v="4533.67"/>
    <d v="2017-02-28T00:00:00"/>
  </r>
  <r>
    <x v="2"/>
    <x v="5"/>
    <x v="4"/>
    <x v="0"/>
    <x v="1"/>
    <s v="000653"/>
    <n v="82"/>
    <s v="01"/>
    <s v="DYNEK PTY LTD"/>
    <d v="2017-02-01T00:00:00"/>
    <s v="001177"/>
    <s v=""/>
    <s v="006"/>
    <s v="09"/>
    <s v="30013510121501"/>
    <s v="CORDAS DE CR 12 1,50 PREMIUM"/>
    <n v="8430"/>
    <n v="450"/>
    <n v="0"/>
    <n v="450"/>
    <n v="0"/>
    <n v="0"/>
    <n v="0"/>
    <n v="0.76"/>
    <s v="-"/>
    <n v="0"/>
    <n v="345.43"/>
    <d v="2017-02-28T00:00:00"/>
  </r>
  <r>
    <x v="2"/>
    <x v="5"/>
    <x v="10"/>
    <x v="0"/>
    <x v="1"/>
    <s v="000656"/>
    <n v="2750"/>
    <s v="01"/>
    <s v="MAXCOL INDUSTRIA E COMERCIO EIRELI"/>
    <d v="2017-02-02T00:00:00"/>
    <s v=""/>
    <s v=""/>
    <s v="001"/>
    <s v="01"/>
    <s v="15000420000029"/>
    <s v="PIROGALOL"/>
    <n v="255.14500000000001"/>
    <n v="25"/>
    <n v="0"/>
    <n v="25"/>
    <n v="0"/>
    <n v="0"/>
    <n v="0"/>
    <n v="393.06"/>
    <s v="-"/>
    <n v="0"/>
    <n v="9826.74"/>
    <d v="2017-02-28T00:00:00"/>
  </r>
  <r>
    <x v="2"/>
    <x v="5"/>
    <x v="4"/>
    <x v="0"/>
    <x v="0"/>
    <s v="000660"/>
    <n v="328"/>
    <s v="01"/>
    <s v="SUTUCAT - INDUSTRIA E COMERCIO DE FIOS C"/>
    <d v="2017-02-02T00:00:00"/>
    <s v="000564"/>
    <s v=""/>
    <s v="089"/>
    <s v="01"/>
    <s v="30013510491502"/>
    <s v="CORDAS DE CR 49 1,50 STANDARD"/>
    <n v="36213"/>
    <n v="7500"/>
    <n v="0"/>
    <n v="7500"/>
    <n v="0"/>
    <n v="0"/>
    <n v="0"/>
    <n v="1.04"/>
    <s v="-"/>
    <n v="0"/>
    <n v="7789.5"/>
    <d v="2017-02-08T00:00:00"/>
  </r>
  <r>
    <x v="2"/>
    <x v="5"/>
    <x v="4"/>
    <x v="0"/>
    <x v="0"/>
    <s v="000660"/>
    <n v="328"/>
    <s v="01"/>
    <s v="SUTUCAT - INDUSTRIA E COMERCIO DE FIOS C"/>
    <d v="2017-02-02T00:00:00"/>
    <s v="000564"/>
    <s v=""/>
    <s v="089"/>
    <s v="02"/>
    <s v="30013510411502"/>
    <s v="CORDAS DE CR 41 1,50 STANDARD"/>
    <n v="1905"/>
    <n v="1905"/>
    <n v="0"/>
    <n v="1905"/>
    <n v="0"/>
    <n v="0"/>
    <n v="0"/>
    <n v="0.86"/>
    <s v="-"/>
    <n v="0"/>
    <n v="1637.35"/>
    <d v="2017-02-08T00:00:00"/>
  </r>
  <r>
    <x v="2"/>
    <x v="5"/>
    <x v="4"/>
    <x v="0"/>
    <x v="0"/>
    <s v="000660"/>
    <n v="328"/>
    <s v="01"/>
    <s v="SUTUCAT - INDUSTRIA E COMERCIO DE FIOS C"/>
    <d v="2017-02-02T00:00:00"/>
    <s v="000564"/>
    <s v=""/>
    <s v="089"/>
    <s v="03"/>
    <s v="30013510410752"/>
    <s v="CORDAS DE CR 41 0,75 STANDARD"/>
    <n v="66999"/>
    <n v="3750"/>
    <n v="0"/>
    <n v="3750"/>
    <n v="0"/>
    <n v="0"/>
    <n v="0"/>
    <n v="0.86"/>
    <s v="-"/>
    <n v="0"/>
    <n v="3223.13"/>
    <d v="2017-02-08T00:00:00"/>
  </r>
  <r>
    <x v="3"/>
    <x v="5"/>
    <x v="11"/>
    <x v="0"/>
    <x v="0"/>
    <s v="000962"/>
    <n v="26"/>
    <s v="01"/>
    <s v="EISA - ESTALEIRO ILHA S/A"/>
    <d v="2015-12-10T00:00:00"/>
    <s v=""/>
    <s v="000007"/>
    <s v="060"/>
    <s v="01"/>
    <s v="30276500018030"/>
    <s v="COFINAV R90X SHF2 24X2X0,75MM2 90C 0,15/0,25KV BTIE 90% CL5"/>
    <n v="0"/>
    <n v="0.25"/>
    <n v="0"/>
    <n v="0.25"/>
    <n v="0"/>
    <n v="0"/>
    <n v="0"/>
    <n v="274010"/>
    <s v="-"/>
    <n v="0"/>
    <n v="68502.5"/>
    <d v="2017-04-10T00:00:00"/>
  </r>
  <r>
    <x v="3"/>
    <x v="5"/>
    <x v="11"/>
    <x v="0"/>
    <x v="0"/>
    <s v="000962"/>
    <n v="26"/>
    <s v="01"/>
    <s v="EISA - ESTALEIRO ILHA S/A"/>
    <d v="2015-12-10T00:00:00"/>
    <s v=""/>
    <s v="000007"/>
    <s v="060"/>
    <s v="02"/>
    <s v="30276500006030"/>
    <s v="COFINAV R90X SHF2 3X10MM2 90C 0,6/1KV"/>
    <n v="0"/>
    <n v="0.2"/>
    <n v="0"/>
    <n v="0.2"/>
    <n v="0"/>
    <n v="0"/>
    <n v="0"/>
    <n v="48180"/>
    <s v="-"/>
    <n v="0"/>
    <n v="9636"/>
    <d v="2017-04-10T00:00:00"/>
  </r>
  <r>
    <x v="3"/>
    <x v="5"/>
    <x v="11"/>
    <x v="0"/>
    <x v="0"/>
    <s v="000962"/>
    <n v="26"/>
    <s v="01"/>
    <s v="EISA - ESTALEIRO ILHA S/A"/>
    <d v="2015-12-10T00:00:00"/>
    <s v=""/>
    <s v="000007"/>
    <s v="060"/>
    <s v="03"/>
    <s v="30276500014030"/>
    <s v="COFINAV R90X SHF2 9X2X1,00MM2 90C 0,15/0,25KV BTE 90% PC CL5"/>
    <n v="0"/>
    <n v="0.3"/>
    <n v="0"/>
    <n v="0.3"/>
    <n v="0"/>
    <n v="0"/>
    <n v="0"/>
    <n v="61510"/>
    <s v="-"/>
    <n v="0"/>
    <n v="18453"/>
    <d v="2017-04-10T00:00:00"/>
  </r>
  <r>
    <x v="3"/>
    <x v="5"/>
    <x v="11"/>
    <x v="0"/>
    <x v="0"/>
    <s v="000962"/>
    <n v="26"/>
    <s v="01"/>
    <s v="EISA - ESTALEIRO ILHA S/A"/>
    <d v="2015-12-10T00:00:00"/>
    <s v=""/>
    <s v="000007"/>
    <s v="060"/>
    <s v="04"/>
    <s v="30276500008030"/>
    <s v="COFINAV R90X SHF2 3X4,00MM2 90C 0,6/1KV CL5"/>
    <n v="0"/>
    <n v="0.3"/>
    <n v="0"/>
    <n v="0.3"/>
    <n v="0"/>
    <n v="0"/>
    <n v="0"/>
    <n v="25720"/>
    <s v="-"/>
    <n v="0"/>
    <n v="7716"/>
    <d v="2017-04-10T00:00:00"/>
  </r>
  <r>
    <x v="3"/>
    <x v="5"/>
    <x v="11"/>
    <x v="0"/>
    <x v="0"/>
    <s v="000962"/>
    <n v="26"/>
    <s v="01"/>
    <s v="EISA - ESTALEIRO ILHA S/A"/>
    <d v="2015-12-10T00:00:00"/>
    <s v=""/>
    <s v="000007"/>
    <s v="060"/>
    <s v="05"/>
    <s v="30276500009030"/>
    <s v="COFINAV R90X SHF2 24X1,50MM2 90C 0,6/1KV CL5"/>
    <n v="0"/>
    <n v="0.1"/>
    <n v="0"/>
    <n v="0.1"/>
    <n v="0"/>
    <n v="0"/>
    <n v="0"/>
    <n v="83880"/>
    <s v="-"/>
    <n v="0"/>
    <n v="8388"/>
    <d v="2017-04-10T00:00:00"/>
  </r>
  <r>
    <x v="3"/>
    <x v="5"/>
    <x v="11"/>
    <x v="0"/>
    <x v="0"/>
    <s v="000962"/>
    <n v="26"/>
    <s v="01"/>
    <s v="EISA - ESTALEIRO ILHA S/A"/>
    <d v="2015-12-10T00:00:00"/>
    <s v=""/>
    <s v="000007"/>
    <s v="060"/>
    <s v="06"/>
    <s v="30276500013030"/>
    <s v="COFINAV R90X SHF2 4X2X1,00MM2 90C 0,15/0,25KV BTE 90% PC CL5"/>
    <n v="0"/>
    <n v="1"/>
    <n v="0"/>
    <n v="1"/>
    <n v="0"/>
    <n v="0"/>
    <n v="0"/>
    <n v="39300"/>
    <s v="-"/>
    <n v="0"/>
    <n v="39300"/>
    <d v="2017-04-10T00:00:00"/>
  </r>
  <r>
    <x v="3"/>
    <x v="5"/>
    <x v="11"/>
    <x v="0"/>
    <x v="0"/>
    <s v="000962"/>
    <n v="26"/>
    <s v="01"/>
    <s v="EISA - ESTALEIRO ILHA S/A"/>
    <d v="2015-12-10T00:00:00"/>
    <s v=""/>
    <s v="000007"/>
    <s v="060"/>
    <s v="07"/>
    <s v="30276500012030"/>
    <s v="COFINAV R90X SHF2 2X0,75MM2 90C 0,15/0,25KV BTE 90% CL5"/>
    <n v="0"/>
    <n v="0.1"/>
    <n v="0"/>
    <n v="0.1"/>
    <n v="0"/>
    <n v="0"/>
    <n v="0"/>
    <n v="18460"/>
    <s v="-"/>
    <n v="0"/>
    <n v="1846"/>
    <d v="2017-04-10T00:00:00"/>
  </r>
  <r>
    <x v="3"/>
    <x v="5"/>
    <x v="11"/>
    <x v="0"/>
    <x v="0"/>
    <s v="000962"/>
    <n v="26"/>
    <s v="01"/>
    <s v="EISA - ESTALEIRO ILHA S/A"/>
    <d v="2015-12-10T00:00:00"/>
    <s v=""/>
    <s v="000007"/>
    <s v="060"/>
    <s v="08"/>
    <s v="30276500019030"/>
    <s v="COFINAV R90X SHF2 2X2X0,75MM2 90C 0,15/0,25KV BTIE 90% CL5"/>
    <n v="0"/>
    <n v="0.8"/>
    <n v="0"/>
    <n v="0.8"/>
    <n v="0"/>
    <n v="0"/>
    <n v="0"/>
    <n v="46050"/>
    <s v="-"/>
    <n v="0"/>
    <n v="36840"/>
    <d v="2017-04-10T00:00:00"/>
  </r>
  <r>
    <x v="3"/>
    <x v="5"/>
    <x v="11"/>
    <x v="0"/>
    <x v="0"/>
    <s v="000962"/>
    <n v="26"/>
    <s v="01"/>
    <s v="EISA - ESTALEIRO ILHA S/A"/>
    <d v="2015-12-10T00:00:00"/>
    <s v=""/>
    <s v="000007"/>
    <s v="060"/>
    <s v="09"/>
    <s v="30276500015030"/>
    <s v="COFINAV R90X SHF2 4X2X0,75MM2 90C 0,15/0,25KV BTIE 90% CL5"/>
    <n v="0"/>
    <n v="0.6"/>
    <n v="0"/>
    <n v="0.6"/>
    <n v="0"/>
    <n v="0"/>
    <n v="0"/>
    <n v="70620"/>
    <s v="-"/>
    <n v="0"/>
    <n v="42372"/>
    <d v="2017-04-10T00:00:00"/>
  </r>
  <r>
    <x v="3"/>
    <x v="5"/>
    <x v="11"/>
    <x v="0"/>
    <x v="0"/>
    <s v="000962"/>
    <n v="26"/>
    <s v="01"/>
    <s v="EISA - ESTALEIRO ILHA S/A"/>
    <d v="2015-12-10T00:00:00"/>
    <s v=""/>
    <s v="000007"/>
    <s v="060"/>
    <s v="10"/>
    <s v="30276500007030"/>
    <s v="COFINAV R90X SHF2 7X2,50MM2 90C 0,6/1KV"/>
    <n v="0"/>
    <n v="0.2"/>
    <n v="0"/>
    <n v="0.2"/>
    <n v="0"/>
    <n v="0"/>
    <n v="0"/>
    <n v="40530"/>
    <s v="-"/>
    <n v="0"/>
    <n v="8106"/>
    <d v="2017-04-10T00:00:00"/>
  </r>
  <r>
    <x v="3"/>
    <x v="5"/>
    <x v="12"/>
    <x v="0"/>
    <x v="0"/>
    <s v="003244"/>
    <n v="414"/>
    <s v="01"/>
    <s v="DETROIT BRASIL LTDA"/>
    <d v="2016-05-25T00:00:00"/>
    <s v="000001"/>
    <s v="000012"/>
    <s v="052"/>
    <s v="01"/>
    <s v="30266000012080"/>
    <s v="R0X 185MM2 90C 0,6/1KV NU CL5   C392 3210003533"/>
    <n v="0"/>
    <n v="1.764"/>
    <n v="0"/>
    <n v="1.764"/>
    <n v="0"/>
    <n v="0"/>
    <n v="0"/>
    <n v="51036.06"/>
    <s v="01-OP GERADA"/>
    <n v="0"/>
    <n v="90027.61"/>
    <d v="2017-02-17T00:00:00"/>
  </r>
  <r>
    <x v="3"/>
    <x v="5"/>
    <x v="12"/>
    <x v="0"/>
    <x v="0"/>
    <s v="003244"/>
    <n v="414"/>
    <s v="01"/>
    <s v="DETROIT BRASIL LTDA"/>
    <d v="2016-05-25T00:00:00"/>
    <s v="000001"/>
    <s v="000012"/>
    <s v="052"/>
    <s v="02"/>
    <s v="30266000013080"/>
    <s v="R90X 150MM2 90C 0,6/1KV NU CL5   C392 3210003534"/>
    <n v="0"/>
    <n v="6.1559999999999997"/>
    <n v="0"/>
    <n v="6.1559999999999997"/>
    <n v="0"/>
    <n v="0"/>
    <n v="0"/>
    <n v="42839.69"/>
    <s v="01-OP GERADA"/>
    <n v="0"/>
    <n v="263721.13"/>
    <d v="2017-02-17T00:00:00"/>
  </r>
  <r>
    <x v="3"/>
    <x v="5"/>
    <x v="12"/>
    <x v="0"/>
    <x v="0"/>
    <s v="003244"/>
    <n v="414"/>
    <s v="01"/>
    <s v="DETROIT BRASIL LTDA"/>
    <d v="2016-05-25T00:00:00"/>
    <s v="000001"/>
    <s v="000012"/>
    <s v="052"/>
    <s v="03"/>
    <s v="30266000014080"/>
    <s v="R90X 120MM2 90C 0,6/1KV NU CL5    C392 3210003535"/>
    <n v="0"/>
    <n v="2.2040000000000002"/>
    <n v="0"/>
    <n v="2.2040000000000002"/>
    <n v="0"/>
    <n v="0"/>
    <n v="0"/>
    <n v="35030.019999999997"/>
    <s v="01-OP GERADA"/>
    <n v="0"/>
    <n v="77206.16"/>
    <d v="2017-02-17T00:00:00"/>
  </r>
  <r>
    <x v="3"/>
    <x v="5"/>
    <x v="12"/>
    <x v="0"/>
    <x v="0"/>
    <s v="003244"/>
    <n v="414"/>
    <s v="01"/>
    <s v="DETROIT BRASIL LTDA"/>
    <d v="2016-05-25T00:00:00"/>
    <s v="000001"/>
    <s v="000012"/>
    <s v="052"/>
    <s v="04"/>
    <s v="30266000001080"/>
    <s v="R90X 95MM2 90C 0,6/1KV NU CL5  c392 3210003536"/>
    <n v="0"/>
    <n v="0.877"/>
    <n v="0"/>
    <n v="0.877"/>
    <n v="0"/>
    <n v="0"/>
    <n v="0"/>
    <n v="28691.49"/>
    <s v="01-OP GERADA"/>
    <n v="0"/>
    <n v="25162.44"/>
    <d v="2017-02-17T00:00:00"/>
  </r>
  <r>
    <x v="3"/>
    <x v="5"/>
    <x v="12"/>
    <x v="0"/>
    <x v="0"/>
    <s v="003244"/>
    <n v="414"/>
    <s v="01"/>
    <s v="DETROIT BRASIL LTDA"/>
    <d v="2016-05-25T00:00:00"/>
    <s v="000001"/>
    <s v="000012"/>
    <s v="052"/>
    <s v="05"/>
    <s v="30266000016080"/>
    <s v="R90X 70MM2 90C 0,6/1KV NU CL5    C392 3210003537"/>
    <n v="0"/>
    <n v="0.223"/>
    <n v="0"/>
    <n v="0.223"/>
    <n v="0"/>
    <n v="0"/>
    <n v="0"/>
    <n v="20915.45"/>
    <s v="01-OP GERADA"/>
    <n v="0"/>
    <n v="4664.1499999999996"/>
    <d v="2017-02-17T00:00:00"/>
  </r>
  <r>
    <x v="3"/>
    <x v="5"/>
    <x v="12"/>
    <x v="0"/>
    <x v="0"/>
    <s v="003244"/>
    <n v="414"/>
    <s v="01"/>
    <s v="DETROIT BRASIL LTDA"/>
    <d v="2016-05-25T00:00:00"/>
    <s v="000001"/>
    <s v="000012"/>
    <s v="052"/>
    <s v="06"/>
    <s v="30266000017080"/>
    <s v="R90X 50MM2 90C 0,6/1KV NU CL5   C392  3210003538"/>
    <n v="0"/>
    <n v="0.6"/>
    <n v="0"/>
    <n v="0.6"/>
    <n v="0"/>
    <n v="0"/>
    <n v="0"/>
    <n v="16468.400000000001"/>
    <s v="01-OP GERADA"/>
    <n v="0"/>
    <n v="9881.0400000000009"/>
    <d v="2017-02-17T00:00:00"/>
  </r>
  <r>
    <x v="3"/>
    <x v="5"/>
    <x v="11"/>
    <x v="0"/>
    <x v="0"/>
    <s v="003244"/>
    <n v="414"/>
    <s v="01"/>
    <s v="DETROIT BRASIL LTDA"/>
    <d v="2016-05-25T00:00:00"/>
    <s v="000001"/>
    <s v="000012"/>
    <s v="052"/>
    <s v="07"/>
    <s v="30276000114080"/>
    <s v="R90X 3X35+3X6,0MM2 90C 0,6/1KV BTE CL5 c392 3210005470"/>
    <n v="0"/>
    <n v="0.106"/>
    <n v="0"/>
    <n v="0.106"/>
    <n v="0"/>
    <n v="0"/>
    <n v="0"/>
    <n v="43075.07"/>
    <s v="01-OP GERADA"/>
    <n v="0"/>
    <n v="4565.96"/>
    <d v="2017-02-17T00:00:00"/>
  </r>
  <r>
    <x v="3"/>
    <x v="5"/>
    <x v="11"/>
    <x v="0"/>
    <x v="0"/>
    <s v="003244"/>
    <n v="414"/>
    <s v="01"/>
    <s v="DETROIT BRASIL LTDA"/>
    <d v="2016-05-25T00:00:00"/>
    <s v="000001"/>
    <s v="000012"/>
    <s v="052"/>
    <s v="09"/>
    <s v="30276000072080"/>
    <s v="R90X 3X50MM2 90C 0,6/1KV BTE CL5 C392 3210004817"/>
    <n v="0"/>
    <n v="1.0580000000000001"/>
    <n v="0"/>
    <n v="1.0580000000000001"/>
    <n v="0"/>
    <n v="0"/>
    <n v="0"/>
    <n v="61981.36"/>
    <s v="01-OP GERADA"/>
    <n v="0"/>
    <n v="65576.28"/>
    <d v="2017-02-17T00:00:00"/>
  </r>
  <r>
    <x v="3"/>
    <x v="5"/>
    <x v="11"/>
    <x v="0"/>
    <x v="0"/>
    <s v="003244"/>
    <n v="414"/>
    <s v="01"/>
    <s v="DETROIT BRASIL LTDA"/>
    <d v="2016-05-25T00:00:00"/>
    <s v="000001"/>
    <s v="000012"/>
    <s v="052"/>
    <s v="10"/>
    <s v="30276000115080"/>
    <s v="R90X 3X35MM2 90C 0,6/1KV CL5 NU BTE C392 3210005471"/>
    <n v="0"/>
    <n v="0.1"/>
    <n v="0"/>
    <n v="0.1"/>
    <n v="0"/>
    <n v="0"/>
    <n v="0"/>
    <n v="39737.68"/>
    <s v="01-OP GERADA"/>
    <n v="0"/>
    <n v="3973.77"/>
    <d v="2017-02-17T00:00:00"/>
  </r>
  <r>
    <x v="3"/>
    <x v="5"/>
    <x v="11"/>
    <x v="0"/>
    <x v="0"/>
    <s v="003244"/>
    <n v="414"/>
    <s v="01"/>
    <s v="DETROIT BRASIL LTDA"/>
    <d v="2016-05-25T00:00:00"/>
    <s v="000001"/>
    <s v="000012"/>
    <s v="052"/>
    <s v="11"/>
    <s v="30276000118080"/>
    <s v="R90X 4X16MM2 90C 0,6/1KV CL5 NU BTE C392 3210005472"/>
    <n v="0"/>
    <n v="0.61699999999999999"/>
    <n v="0"/>
    <n v="0.61699999999999999"/>
    <n v="0"/>
    <n v="0"/>
    <n v="0"/>
    <n v="25438.17"/>
    <s v="01-OP GERADA"/>
    <n v="0"/>
    <n v="15695.35"/>
    <d v="2017-02-17T00:00:00"/>
  </r>
  <r>
    <x v="3"/>
    <x v="5"/>
    <x v="11"/>
    <x v="0"/>
    <x v="0"/>
    <s v="003244"/>
    <n v="414"/>
    <s v="01"/>
    <s v="DETROIT BRASIL LTDA"/>
    <d v="2016-05-25T00:00:00"/>
    <s v="000001"/>
    <s v="000012"/>
    <s v="052"/>
    <s v="12"/>
    <s v="30276000117080"/>
    <s v="R90X 4X10MM2 90C 0,6/1KV CL5 NU BTE C392 3210005473"/>
    <n v="0"/>
    <n v="0.54500000000000004"/>
    <n v="0"/>
    <n v="0.54500000000000004"/>
    <n v="0"/>
    <n v="0"/>
    <n v="0"/>
    <n v="18670.91"/>
    <s v="01-OP GERADA"/>
    <n v="0"/>
    <n v="10175.65"/>
    <d v="2017-02-17T00:00:00"/>
  </r>
  <r>
    <x v="3"/>
    <x v="5"/>
    <x v="11"/>
    <x v="0"/>
    <x v="0"/>
    <s v="003244"/>
    <n v="414"/>
    <s v="01"/>
    <s v="DETROIT BRASIL LTDA"/>
    <d v="2016-05-25T00:00:00"/>
    <s v="000001"/>
    <s v="000012"/>
    <s v="052"/>
    <s v="13"/>
    <s v="30276000079080"/>
    <s v="R90X 4X6,00MM2 90C 0,6/1KV BTE CL5  C392 3210003561"/>
    <n v="0"/>
    <n v="1.4590000000000001"/>
    <n v="0"/>
    <n v="1.4590000000000001"/>
    <n v="0"/>
    <n v="0"/>
    <n v="0"/>
    <n v="13442.04"/>
    <s v="01-OP GERADA"/>
    <n v="0"/>
    <n v="19611.939999999999"/>
    <d v="2017-02-17T00:00:00"/>
  </r>
  <r>
    <x v="3"/>
    <x v="5"/>
    <x v="11"/>
    <x v="0"/>
    <x v="0"/>
    <s v="003244"/>
    <n v="414"/>
    <s v="01"/>
    <s v="DETROIT BRASIL LTDA"/>
    <d v="2016-05-25T00:00:00"/>
    <s v="000001"/>
    <s v="000012"/>
    <s v="052"/>
    <s v="14"/>
    <s v="30276000116080"/>
    <s v="R90X 4X4,00MM2 90C 0,6/1KV CL5 BTE C392 3210005474"/>
    <n v="0"/>
    <n v="0.55600000000000005"/>
    <n v="0"/>
    <n v="0.55600000000000005"/>
    <n v="0"/>
    <n v="0"/>
    <n v="0"/>
    <n v="8288.84"/>
    <s v="01-OP GERADA"/>
    <n v="0"/>
    <n v="4608.6000000000004"/>
    <d v="2017-02-17T00:00:00"/>
  </r>
  <r>
    <x v="3"/>
    <x v="5"/>
    <x v="11"/>
    <x v="0"/>
    <x v="0"/>
    <s v="003244"/>
    <n v="414"/>
    <s v="01"/>
    <s v="DETROIT BRASIL LTDA"/>
    <d v="2016-05-25T00:00:00"/>
    <s v="000001"/>
    <s v="000012"/>
    <s v="052"/>
    <s v="15"/>
    <s v="30276000120080"/>
    <s v="R90X 4X2,50MM2 90C 0,6/1KV CL5 BTE C392 3210005475"/>
    <n v="0"/>
    <n v="3.9969999999999999"/>
    <n v="0"/>
    <n v="3.9969999999999999"/>
    <n v="0"/>
    <n v="0"/>
    <n v="0"/>
    <n v="6557.1"/>
    <s v="01-OP GERADA"/>
    <n v="0"/>
    <n v="26208.73"/>
    <d v="2017-02-17T00:00:00"/>
  </r>
  <r>
    <x v="3"/>
    <x v="5"/>
    <x v="11"/>
    <x v="0"/>
    <x v="0"/>
    <s v="003244"/>
    <n v="414"/>
    <s v="01"/>
    <s v="DETROIT BRASIL LTDA"/>
    <d v="2016-05-25T00:00:00"/>
    <s v="000001"/>
    <s v="000012"/>
    <s v="052"/>
    <s v="16"/>
    <s v="30276000080080"/>
    <s v="R90X 3X2,50MM2 90C 0,6/1KV BTE CL5 C392 3210005476"/>
    <n v="0"/>
    <n v="3.0920000000000001"/>
    <n v="0"/>
    <n v="3.0920000000000001"/>
    <n v="0"/>
    <n v="0"/>
    <n v="0"/>
    <n v="8448.56"/>
    <s v="01-OP GERADA"/>
    <n v="0"/>
    <n v="26122.95"/>
    <d v="2017-02-17T00:00:00"/>
  </r>
  <r>
    <x v="3"/>
    <x v="5"/>
    <x v="11"/>
    <x v="0"/>
    <x v="0"/>
    <s v="003244"/>
    <n v="414"/>
    <s v="01"/>
    <s v="DETROIT BRASIL LTDA"/>
    <d v="2016-05-25T00:00:00"/>
    <s v="000001"/>
    <s v="000012"/>
    <s v="052"/>
    <s v="17"/>
    <s v="30276000081080"/>
    <s v="R90X 2X2,50MM2 90C 0,6/1KV BTE CL5 C392 3210003564"/>
    <n v="1.377"/>
    <n v="1.302"/>
    <n v="0"/>
    <n v="1.302"/>
    <n v="0"/>
    <n v="0"/>
    <n v="0"/>
    <n v="9331.25"/>
    <s v="01-OP GERADA"/>
    <n v="0"/>
    <n v="12149.29"/>
    <d v="2017-02-17T00:00:00"/>
  </r>
  <r>
    <x v="3"/>
    <x v="5"/>
    <x v="11"/>
    <x v="0"/>
    <x v="0"/>
    <s v="003244"/>
    <n v="414"/>
    <s v="01"/>
    <s v="DETROIT BRASIL LTDA"/>
    <d v="2016-05-25T00:00:00"/>
    <s v="000001"/>
    <s v="000012"/>
    <s v="052"/>
    <s v="18"/>
    <s v="30276000082080"/>
    <s v="R90X 3X1,50MM2 90C 0,6/1KV BTE CL5 C392 3210004663"/>
    <n v="0.8"/>
    <n v="15.13"/>
    <n v="0"/>
    <n v="15.13"/>
    <n v="0"/>
    <n v="0"/>
    <n v="0"/>
    <n v="6531.88"/>
    <s v="01-OP GERADA"/>
    <n v="0"/>
    <n v="98827.34"/>
    <d v="2017-02-17T00:00:00"/>
  </r>
  <r>
    <x v="3"/>
    <x v="5"/>
    <x v="11"/>
    <x v="0"/>
    <x v="0"/>
    <s v="003244"/>
    <n v="414"/>
    <s v="01"/>
    <s v="DETROIT BRASIL LTDA"/>
    <d v="2016-05-25T00:00:00"/>
    <s v="000001"/>
    <s v="000012"/>
    <s v="052"/>
    <s v="19"/>
    <s v="30276000083080"/>
    <s v="R90X 2X1,50MM2 90C 0,6/1KV BTE CL5  C392 3210003569"/>
    <n v="0"/>
    <n v="1.143"/>
    <n v="0"/>
    <n v="1.143"/>
    <n v="0"/>
    <n v="0"/>
    <n v="0"/>
    <n v="5640.78"/>
    <s v="01-OP GERADA"/>
    <n v="0"/>
    <n v="6447.41"/>
    <d v="2017-02-17T00:00:00"/>
  </r>
  <r>
    <x v="3"/>
    <x v="5"/>
    <x v="11"/>
    <x v="0"/>
    <x v="0"/>
    <s v="003244"/>
    <n v="414"/>
    <s v="01"/>
    <s v="DETROIT BRASIL LTDA"/>
    <d v="2016-05-25T00:00:00"/>
    <s v="000001"/>
    <s v="000012"/>
    <s v="052"/>
    <s v="20"/>
    <s v="30276000119080"/>
    <s v="R90X 4X1,50MM2 90C 0,6/1KV CL5 BTE C392  3210005477"/>
    <n v="0"/>
    <n v="1.121"/>
    <n v="0"/>
    <n v="1.121"/>
    <n v="0"/>
    <n v="0"/>
    <n v="0"/>
    <n v="5338.15"/>
    <s v="01-OP GERADA"/>
    <n v="0"/>
    <n v="5984.07"/>
    <d v="2017-02-17T00:00:00"/>
  </r>
  <r>
    <x v="3"/>
    <x v="5"/>
    <x v="11"/>
    <x v="0"/>
    <x v="0"/>
    <s v="003244"/>
    <n v="414"/>
    <s v="01"/>
    <s v="DETROIT BRASIL LTDA"/>
    <d v="2016-05-25T00:00:00"/>
    <s v="000001"/>
    <s v="000012"/>
    <s v="052"/>
    <s v="21"/>
    <s v="30276000084080"/>
    <s v="R90X 5X1,50MM2 90C 0,6/1KV BTE CL5 C392 3210003566"/>
    <n v="0"/>
    <n v="1.159"/>
    <n v="0"/>
    <n v="1.159"/>
    <n v="0"/>
    <n v="0"/>
    <n v="0"/>
    <n v="8709.17"/>
    <s v="01-OP GERADA"/>
    <n v="0"/>
    <n v="10093.93"/>
    <d v="2017-02-17T00:00:00"/>
  </r>
  <r>
    <x v="3"/>
    <x v="5"/>
    <x v="11"/>
    <x v="0"/>
    <x v="0"/>
    <s v="003244"/>
    <n v="414"/>
    <s v="01"/>
    <s v="DETROIT BRASIL LTDA"/>
    <d v="2016-05-25T00:00:00"/>
    <s v="000001"/>
    <s v="000012"/>
    <s v="052"/>
    <s v="23"/>
    <s v="30276000086080"/>
    <s v="R90X 2X16MM2 90C 0,6/1KV BTE CL5 C392 3210004029"/>
    <n v="0"/>
    <n v="0.14299999999999999"/>
    <n v="0"/>
    <n v="0.14299999999999999"/>
    <n v="0"/>
    <n v="0"/>
    <n v="0"/>
    <n v="19023.98"/>
    <s v="01-OP GERADA"/>
    <n v="0"/>
    <n v="2720.43"/>
    <d v="2017-02-17T00:00:00"/>
  </r>
  <r>
    <x v="3"/>
    <x v="5"/>
    <x v="11"/>
    <x v="0"/>
    <x v="0"/>
    <s v="003244"/>
    <n v="414"/>
    <s v="01"/>
    <s v="DETROIT BRASIL LTDA"/>
    <d v="2016-05-25T00:00:00"/>
    <s v="000001"/>
    <s v="000012"/>
    <s v="052"/>
    <s v="24"/>
    <s v="30276000087080"/>
    <s v="R90X 2X10MM2 90C 0,6/1KV BTE CL5  C392  3210004030"/>
    <n v="0"/>
    <n v="0.20399999999999999"/>
    <n v="0"/>
    <n v="0.20399999999999999"/>
    <n v="0"/>
    <n v="0"/>
    <n v="0"/>
    <n v="14501.27"/>
    <s v="01-OP GERADA"/>
    <n v="0"/>
    <n v="2958.26"/>
    <d v="2017-02-17T00:00:00"/>
  </r>
  <r>
    <x v="3"/>
    <x v="5"/>
    <x v="11"/>
    <x v="0"/>
    <x v="0"/>
    <s v="003244"/>
    <n v="414"/>
    <s v="01"/>
    <s v="DETROIT BRASIL LTDA"/>
    <d v="2016-05-25T00:00:00"/>
    <s v="000001"/>
    <s v="000012"/>
    <s v="052"/>
    <s v="26"/>
    <s v="30276000089080"/>
    <s v="R90X 4X4,00MM2 90C 0,6/1KV BTE CL5 C392 3210004033"/>
    <n v="0"/>
    <n v="0.159"/>
    <n v="0"/>
    <n v="0.159"/>
    <n v="0"/>
    <n v="0"/>
    <n v="0"/>
    <n v="11281.57"/>
    <s v="01-OP GERADA"/>
    <n v="0"/>
    <n v="1793.77"/>
    <d v="2017-02-17T00:00:00"/>
  </r>
  <r>
    <x v="3"/>
    <x v="5"/>
    <x v="11"/>
    <x v="0"/>
    <x v="0"/>
    <s v="003244"/>
    <n v="414"/>
    <s v="01"/>
    <s v="DETROIT BRASIL LTDA"/>
    <d v="2016-05-25T00:00:00"/>
    <s v="000001"/>
    <s v="000012"/>
    <s v="052"/>
    <s v="29"/>
    <s v="30276000083080"/>
    <s v="R90X 2X1,50MM2 90C 0,6/1KV BTE CL5 C392 3210003658"/>
    <n v="-1.143"/>
    <n v="2.302"/>
    <n v="0"/>
    <n v="2.302"/>
    <n v="0"/>
    <n v="0"/>
    <n v="0"/>
    <n v="5649.19"/>
    <s v="01-OP GERADA"/>
    <n v="0"/>
    <n v="13004.44"/>
    <d v="2017-02-17T00:00:00"/>
  </r>
  <r>
    <x v="3"/>
    <x v="5"/>
    <x v="11"/>
    <x v="0"/>
    <x v="0"/>
    <s v="003244"/>
    <n v="414"/>
    <s v="01"/>
    <s v="DETROIT BRASIL LTDA"/>
    <d v="2016-05-25T00:00:00"/>
    <s v="000001"/>
    <s v="000012"/>
    <s v="052"/>
    <s v="31"/>
    <s v="30276000091090"/>
    <s v="R90X 2X1,50MM2 0,15/0,25KV BC BTE CL5 C392 3210003657"/>
    <n v="0"/>
    <n v="2.8450000000000002"/>
    <n v="0"/>
    <n v="2.8450000000000002"/>
    <n v="0"/>
    <n v="0"/>
    <n v="0"/>
    <n v="6136.77"/>
    <s v="01-OP GERADA"/>
    <n v="0"/>
    <n v="17459.11"/>
    <d v="2017-02-17T00:00:00"/>
  </r>
  <r>
    <x v="3"/>
    <x v="5"/>
    <x v="11"/>
    <x v="0"/>
    <x v="0"/>
    <s v="003244"/>
    <n v="414"/>
    <s v="01"/>
    <s v="DETROIT BRASIL LTDA"/>
    <d v="2016-05-25T00:00:00"/>
    <s v="000001"/>
    <s v="000012"/>
    <s v="052"/>
    <s v="34"/>
    <s v="30276000094090"/>
    <s v="R90X 5X1,5MM2 90C 0,15/0,25KV BC BTE CL5 C392 3210003674"/>
    <n v="0"/>
    <n v="0.68500000000000005"/>
    <n v="0"/>
    <n v="0.68500000000000005"/>
    <n v="0"/>
    <n v="0"/>
    <n v="0"/>
    <n v="8751.2000000000007"/>
    <s v="01-OP GERADA"/>
    <n v="0"/>
    <n v="5994.57"/>
    <d v="2017-02-17T00:00:00"/>
  </r>
  <r>
    <x v="3"/>
    <x v="5"/>
    <x v="11"/>
    <x v="0"/>
    <x v="0"/>
    <s v="003244"/>
    <n v="414"/>
    <s v="01"/>
    <s v="DETROIT BRASIL LTDA"/>
    <d v="2016-05-25T00:00:00"/>
    <s v="000001"/>
    <s v="000012"/>
    <s v="052"/>
    <s v="37"/>
    <s v="30276000111090"/>
    <s v="R90X 19X1,5MM2 90C 0,15/0,25KV BC BTE CL5 C392 3210005483"/>
    <n v="0"/>
    <n v="0.309"/>
    <n v="0"/>
    <n v="0.309"/>
    <n v="0"/>
    <n v="0"/>
    <n v="0"/>
    <n v="31149.56"/>
    <s v="01-OP GERADA"/>
    <n v="0"/>
    <n v="9625.2099999999991"/>
    <d v="2017-02-17T00:00:00"/>
  </r>
  <r>
    <x v="3"/>
    <x v="5"/>
    <x v="11"/>
    <x v="0"/>
    <x v="0"/>
    <s v="003244"/>
    <n v="414"/>
    <s v="01"/>
    <s v="DETROIT BRASIL LTDA"/>
    <d v="2016-05-25T00:00:00"/>
    <s v="000001"/>
    <s v="000012"/>
    <s v="052"/>
    <s v="38"/>
    <s v="30276000097090"/>
    <s v="R90X 44X1,0MM2 90C 0,15/0,25KV BC BTE CL5 C392 3210004666"/>
    <n v="0"/>
    <n v="0.1"/>
    <n v="0"/>
    <n v="0.1"/>
    <n v="0"/>
    <n v="0"/>
    <n v="0"/>
    <n v="36022"/>
    <s v="01-OP GERADA"/>
    <n v="0"/>
    <n v="3602.2"/>
    <d v="2017-02-17T00:00:00"/>
  </r>
  <r>
    <x v="3"/>
    <x v="5"/>
    <x v="11"/>
    <x v="0"/>
    <x v="0"/>
    <s v="003244"/>
    <n v="414"/>
    <s v="01"/>
    <s v="DETROIT BRASIL LTDA"/>
    <d v="2016-05-25T00:00:00"/>
    <s v="000001"/>
    <s v="000012"/>
    <s v="052"/>
    <s v="41"/>
    <s v="30276000100090"/>
    <s v="R90X 7X2X1MM2 90C 0,15/0,25KV BC BTE CL5 c392 3210005480"/>
    <n v="0"/>
    <n v="0.64100000000000001"/>
    <n v="0"/>
    <n v="0.64100000000000001"/>
    <n v="0"/>
    <n v="0"/>
    <n v="0"/>
    <n v="17090.48"/>
    <s v="01-OP GERADA"/>
    <n v="0"/>
    <n v="10955"/>
    <d v="2017-02-17T00:00:00"/>
  </r>
  <r>
    <x v="3"/>
    <x v="5"/>
    <x v="11"/>
    <x v="0"/>
    <x v="0"/>
    <s v="003244"/>
    <n v="414"/>
    <s v="01"/>
    <s v="DETROIT BRASIL LTDA"/>
    <d v="2016-05-25T00:00:00"/>
    <s v="000001"/>
    <s v="000012"/>
    <s v="052"/>
    <s v="42"/>
    <s v="30276000101090"/>
    <s v="R90X 4X2X1MM2 90C 0,15/0,25KV BC BTE CL5  c392 3210004034"/>
    <n v="0"/>
    <n v="2.6619999999999999"/>
    <n v="0"/>
    <n v="2.6619999999999999"/>
    <n v="0"/>
    <n v="0"/>
    <n v="0"/>
    <n v="11659.86"/>
    <s v="01-OP GERADA"/>
    <n v="0"/>
    <n v="31038.55"/>
    <d v="2017-02-17T00:00:00"/>
  </r>
  <r>
    <x v="3"/>
    <x v="5"/>
    <x v="11"/>
    <x v="0"/>
    <x v="0"/>
    <s v="003244"/>
    <n v="414"/>
    <s v="01"/>
    <s v="DETROIT BRASIL LTDA"/>
    <d v="2016-05-25T00:00:00"/>
    <s v="000001"/>
    <s v="000012"/>
    <s v="052"/>
    <s v="43"/>
    <s v="30276000102090"/>
    <s v="R90X 2X2X1MM2 90C 0,15/0,25KV BC BTE CL5 C392 3210005469"/>
    <n v="0"/>
    <n v="2.7669999999999999"/>
    <n v="0"/>
    <n v="2.7669999999999999"/>
    <n v="0"/>
    <n v="0"/>
    <n v="0"/>
    <n v="8608.2900000000009"/>
    <s v="01-OP GERADA"/>
    <n v="0"/>
    <n v="23819.14"/>
    <d v="2017-02-17T00:00:00"/>
  </r>
  <r>
    <x v="3"/>
    <x v="5"/>
    <x v="11"/>
    <x v="0"/>
    <x v="0"/>
    <s v="003244"/>
    <n v="414"/>
    <s v="01"/>
    <s v="DETROIT BRASIL LTDA"/>
    <d v="2016-05-25T00:00:00"/>
    <s v="000001"/>
    <s v="000012"/>
    <s v="052"/>
    <s v="45"/>
    <s v="30276000035090"/>
    <s v="R90X 1X2X0,75MM2 0,15/0,25KV BC BTE CL5 C392 3210003655"/>
    <n v="0"/>
    <n v="7.6050000000000004"/>
    <n v="0"/>
    <n v="7.6050000000000004"/>
    <n v="0"/>
    <n v="0"/>
    <n v="0"/>
    <n v="5464.25"/>
    <s v="01-OP GERADA"/>
    <n v="0"/>
    <n v="41555.620000000003"/>
    <d v="2017-02-17T00:00:00"/>
  </r>
  <r>
    <x v="3"/>
    <x v="5"/>
    <x v="11"/>
    <x v="0"/>
    <x v="0"/>
    <s v="003244"/>
    <n v="414"/>
    <s v="01"/>
    <s v="DETROIT BRASIL LTDA"/>
    <d v="2016-05-25T00:00:00"/>
    <s v="000001"/>
    <s v="000012"/>
    <s v="052"/>
    <s v="46"/>
    <s v="30276000104090"/>
    <s v="R90X 8X3X0,75MM2 90C 0,15/0,25KV BC BTE C392 3210004268"/>
    <n v="0"/>
    <n v="0.26300000000000001"/>
    <n v="0"/>
    <n v="0.26300000000000001"/>
    <n v="0"/>
    <n v="0"/>
    <n v="0"/>
    <n v="22512.69"/>
    <s v="01-OP GERADA"/>
    <n v="0"/>
    <n v="5920.84"/>
    <d v="2017-02-17T00:00:00"/>
  </r>
  <r>
    <x v="3"/>
    <x v="5"/>
    <x v="11"/>
    <x v="0"/>
    <x v="0"/>
    <s v="003244"/>
    <n v="414"/>
    <s v="01"/>
    <s v="DETROIT BRASIL LTDA"/>
    <d v="2016-05-25T00:00:00"/>
    <s v="000001"/>
    <s v="000012"/>
    <s v="052"/>
    <s v="47"/>
    <s v="30276000105090"/>
    <s v="R90X 10X2X1,5MM2 0,15/0,25KV BIC BTE CL5 C392 3210003646"/>
    <n v="0"/>
    <n v="0.21"/>
    <n v="0"/>
    <n v="0.21"/>
    <n v="0"/>
    <n v="0"/>
    <n v="0"/>
    <n v="29052.98"/>
    <s v="01-OP GERADA"/>
    <n v="0"/>
    <n v="6101.13"/>
    <d v="2017-02-17T00:00:00"/>
  </r>
  <r>
    <x v="3"/>
    <x v="5"/>
    <x v="11"/>
    <x v="0"/>
    <x v="0"/>
    <s v="003244"/>
    <n v="414"/>
    <s v="01"/>
    <s v="DETROIT BRASIL LTDA"/>
    <d v="2016-05-25T00:00:00"/>
    <s v="000001"/>
    <s v="000012"/>
    <s v="052"/>
    <s v="48"/>
    <s v="30276000106090"/>
    <s v="R90X 8X2X1,5MM2 0,15/0,25KV BIC BTE CL5 C392 3210003690"/>
    <n v="0"/>
    <n v="0.36"/>
    <n v="0"/>
    <n v="0.36"/>
    <n v="0"/>
    <n v="0"/>
    <n v="0"/>
    <n v="24244.44"/>
    <s v="01-OP GERADA"/>
    <n v="0"/>
    <n v="8728"/>
    <d v="2017-02-17T00:00:00"/>
  </r>
  <r>
    <x v="3"/>
    <x v="5"/>
    <x v="11"/>
    <x v="0"/>
    <x v="0"/>
    <s v="003244"/>
    <n v="414"/>
    <s v="01"/>
    <s v="DETROIT BRASIL LTDA"/>
    <d v="2016-05-25T00:00:00"/>
    <s v="000001"/>
    <s v="000012"/>
    <s v="052"/>
    <s v="51"/>
    <s v="30276000109090"/>
    <s v="R90X 4X2X0,75MM2 90C 0,15/0,25KV BIC BTE C5 C392 3210003672"/>
    <n v="0"/>
    <n v="0.122"/>
    <n v="0"/>
    <n v="0.122"/>
    <n v="0"/>
    <n v="0"/>
    <n v="0"/>
    <n v="12155.85"/>
    <s v="01-OP GERADA"/>
    <n v="0"/>
    <n v="1483.01"/>
    <d v="2017-02-17T00:00:00"/>
  </r>
  <r>
    <x v="3"/>
    <x v="5"/>
    <x v="11"/>
    <x v="0"/>
    <x v="0"/>
    <s v="003244"/>
    <n v="414"/>
    <s v="01"/>
    <s v="DETROIT BRASIL LTDA"/>
    <d v="2016-05-25T00:00:00"/>
    <s v="000001"/>
    <s v="000012"/>
    <s v="052"/>
    <s v="52"/>
    <s v="30276000110090"/>
    <s v="R90X 2X2X0,75MM2 90C 0,15/0,25KV BIC BTE C5 C392 3210003660"/>
    <n v="0"/>
    <n v="2.73"/>
    <n v="0"/>
    <n v="2.73"/>
    <n v="0"/>
    <n v="0"/>
    <n v="0"/>
    <n v="8549.44"/>
    <s v="01-OP GERADA"/>
    <n v="0"/>
    <n v="23339.97"/>
    <d v="2017-02-17T00:00:00"/>
  </r>
  <r>
    <x v="3"/>
    <x v="5"/>
    <x v="11"/>
    <x v="0"/>
    <x v="0"/>
    <s v="003244"/>
    <n v="414"/>
    <s v="01"/>
    <s v="DETROIT BRASIL LTDA"/>
    <d v="2016-05-25T00:00:00"/>
    <s v="000001"/>
    <s v="000012"/>
    <s v="052"/>
    <s v="53"/>
    <s v="30276150006820"/>
    <s v="MR90X 3X6,0MM2 90C 0,6/1KV BTE CL5 C392 3210003570"/>
    <n v="0"/>
    <n v="0.1"/>
    <n v="0"/>
    <n v="0.1"/>
    <n v="0"/>
    <n v="0"/>
    <n v="0"/>
    <n v="11306.81"/>
    <s v="01-OP GERADA"/>
    <n v="0"/>
    <n v="1130.68"/>
    <d v="2017-02-17T00:00:00"/>
  </r>
  <r>
    <x v="3"/>
    <x v="5"/>
    <x v="11"/>
    <x v="0"/>
    <x v="0"/>
    <s v="003244"/>
    <n v="414"/>
    <s v="01"/>
    <s v="DETROIT BRASIL LTDA"/>
    <d v="2016-05-25T00:00:00"/>
    <s v="000001"/>
    <s v="000012"/>
    <s v="052"/>
    <s v="54"/>
    <s v="30276150007820"/>
    <s v="MR90X 2X2,5MM2 90C 0,6/1KV BTE CL5 C392 3210004547"/>
    <n v="0"/>
    <n v="0.59099999999999997"/>
    <n v="0"/>
    <n v="0.59099999999999997"/>
    <n v="0"/>
    <n v="0"/>
    <n v="0"/>
    <n v="7153.96"/>
    <s v="01-OP GERADA"/>
    <n v="0"/>
    <n v="4227.99"/>
    <d v="2017-02-17T00:00:00"/>
  </r>
  <r>
    <x v="3"/>
    <x v="5"/>
    <x v="11"/>
    <x v="0"/>
    <x v="0"/>
    <s v="003244"/>
    <n v="414"/>
    <s v="01"/>
    <s v="DETROIT BRASIL LTDA"/>
    <d v="2016-05-25T00:00:00"/>
    <s v="000001"/>
    <s v="000012"/>
    <s v="052"/>
    <s v="55"/>
    <s v="30276150008820"/>
    <s v="MR90X 3X1,5MM2 90C 0,6/1KV BTE CL5 C392 3210003572"/>
    <n v="0"/>
    <n v="0.496"/>
    <n v="0"/>
    <n v="0.496"/>
    <n v="0"/>
    <n v="0"/>
    <n v="0"/>
    <n v="7330.5"/>
    <s v="01-OP GERADA"/>
    <n v="0"/>
    <n v="3635.93"/>
    <d v="2017-02-17T00:00:00"/>
  </r>
  <r>
    <x v="3"/>
    <x v="5"/>
    <x v="11"/>
    <x v="0"/>
    <x v="0"/>
    <s v="003244"/>
    <n v="414"/>
    <s v="01"/>
    <s v="DETROIT BRASIL LTDA"/>
    <d v="2016-05-25T00:00:00"/>
    <s v="000001"/>
    <s v="000012"/>
    <s v="052"/>
    <s v="56"/>
    <s v="30276150009820"/>
    <s v="MR90X 2X1,5MM2 90C 0,6/1KV BTE CL5 C392 3210004549"/>
    <n v="0"/>
    <n v="2.6829999999999998"/>
    <n v="0"/>
    <n v="2.6829999999999998"/>
    <n v="0"/>
    <n v="0"/>
    <n v="0"/>
    <n v="6061.11"/>
    <s v="01-OP GERADA"/>
    <n v="0"/>
    <n v="16261.96"/>
    <d v="2017-02-17T00:00:00"/>
  </r>
  <r>
    <x v="3"/>
    <x v="5"/>
    <x v="11"/>
    <x v="0"/>
    <x v="0"/>
    <s v="003244"/>
    <n v="414"/>
    <s v="01"/>
    <s v="DETROIT BRASIL LTDA"/>
    <d v="2016-05-25T00:00:00"/>
    <s v="000001"/>
    <s v="000012"/>
    <s v="052"/>
    <s v="57"/>
    <s v="30276150010512"/>
    <s v="MR90X 10X1,5MM2 90C 0,15/0,25KV BC BTE CL5 C392 3210004269"/>
    <n v="0"/>
    <n v="0.35599999999999998"/>
    <n v="0"/>
    <n v="0.35599999999999998"/>
    <n v="0"/>
    <n v="0"/>
    <n v="0"/>
    <n v="17536.03"/>
    <s v="01-OP GERADA"/>
    <n v="0"/>
    <n v="6242.83"/>
    <d v="2017-02-17T00:00:00"/>
  </r>
  <r>
    <x v="3"/>
    <x v="5"/>
    <x v="11"/>
    <x v="0"/>
    <x v="0"/>
    <s v="003244"/>
    <n v="414"/>
    <s v="01"/>
    <s v="DETROIT BRASIL LTDA"/>
    <d v="2016-05-25T00:00:00"/>
    <s v="000001"/>
    <s v="000012"/>
    <s v="052"/>
    <s v="59"/>
    <s v="30276150012512"/>
    <s v="MR90X 1X2X1,0MM2 90C 0,15/0,25KV BC BTE C5 C392 3210003639"/>
    <n v="0"/>
    <n v="0.90200000000000002"/>
    <n v="0"/>
    <n v="0.90200000000000002"/>
    <n v="0"/>
    <n v="0"/>
    <n v="0"/>
    <n v="6103.14"/>
    <s v="01-OP GERADA"/>
    <n v="0"/>
    <n v="5505.03"/>
    <d v="2017-02-17T00:00:00"/>
  </r>
  <r>
    <x v="3"/>
    <x v="5"/>
    <x v="11"/>
    <x v="0"/>
    <x v="0"/>
    <s v="003244"/>
    <n v="414"/>
    <s v="01"/>
    <s v="DETROIT BRASIL LTDA"/>
    <d v="2016-05-25T00:00:00"/>
    <s v="000001"/>
    <s v="000012"/>
    <s v="052"/>
    <s v="60"/>
    <s v="30276150013512"/>
    <s v="MR90X 2X2X0,75MM2 90C 0,15/0,25KV BIC BTE C5 C392 3210003637"/>
    <n v="0"/>
    <n v="0.157"/>
    <n v="0"/>
    <n v="0.157"/>
    <n v="0"/>
    <n v="0"/>
    <n v="0"/>
    <n v="8969.77"/>
    <s v="01-OP GERADA"/>
    <n v="0"/>
    <n v="1408.25"/>
    <d v="2017-02-17T00:00:00"/>
  </r>
  <r>
    <x v="3"/>
    <x v="5"/>
    <x v="12"/>
    <x v="0"/>
    <x v="0"/>
    <s v="004946"/>
    <n v="1132"/>
    <s v="01"/>
    <s v="MDC INDUSTRIA E COMERCIO LTDA EPP"/>
    <d v="2016-10-04T00:00:00"/>
    <s v="000001"/>
    <s v="000005"/>
    <s v="002"/>
    <s v="01"/>
    <s v="30260020002999"/>
    <s v="CORDA COBRE EST 1/0AWG 19X56/0,250MM"/>
    <n v="0.2"/>
    <n v="0.2"/>
    <n v="0"/>
    <n v="0.2"/>
    <n v="0"/>
    <n v="0"/>
    <n v="0"/>
    <n v="22990.799999999999"/>
    <s v="01-OP GERADA"/>
    <n v="0"/>
    <n v="4598.16"/>
    <d v="2017-02-15T00:00:00"/>
  </r>
  <r>
    <x v="3"/>
    <x v="5"/>
    <x v="13"/>
    <x v="0"/>
    <x v="0"/>
    <s v="005033"/>
    <n v="1385"/>
    <s v="01"/>
    <s v="GK&amp;B INDUSTRIA DE COMPONENTES DA AMAZONI"/>
    <d v="2016-10-10T00:00:00"/>
    <s v="000368"/>
    <s v="000014"/>
    <s v="005"/>
    <s v="01"/>
    <s v="30259070004030"/>
    <s v="COFIFLEX TRVS 4,00MM 180C 3KV  - 04200430TRVS0"/>
    <n v="0"/>
    <n v="0.105"/>
    <n v="0"/>
    <n v="0.105"/>
    <n v="0"/>
    <n v="0"/>
    <n v="0"/>
    <n v="1054.0899999999999"/>
    <s v="01-OP GERADA"/>
    <n v="0"/>
    <n v="110.68"/>
    <d v="2016-11-21T00:00:00"/>
  </r>
  <r>
    <x v="3"/>
    <x v="5"/>
    <x v="13"/>
    <x v="0"/>
    <x v="0"/>
    <s v="005033"/>
    <n v="1385"/>
    <s v="01"/>
    <s v="GK&amp;B INDUSTRIA DE COMPONENTES DA AMAZONI"/>
    <d v="2016-10-10T00:00:00"/>
    <s v="000368"/>
    <s v="000014"/>
    <s v="005"/>
    <s v="02"/>
    <s v="30259070006030"/>
    <s v="COFIFLEX TRVS 6,00MM 180C 3KV - 04200630TRVS0"/>
    <n v="0"/>
    <n v="0.1"/>
    <n v="0"/>
    <n v="0.1"/>
    <n v="0"/>
    <n v="0"/>
    <n v="0"/>
    <n v="1364.35"/>
    <s v="01-OP GERADA"/>
    <n v="0"/>
    <n v="136.44"/>
    <d v="2016-11-21T00:00:00"/>
  </r>
  <r>
    <x v="3"/>
    <x v="5"/>
    <x v="13"/>
    <x v="0"/>
    <x v="0"/>
    <s v="005072"/>
    <n v="972"/>
    <s v="01"/>
    <s v="ALAMAR COMERCIO DE PECAS PARA MOTORES EL"/>
    <d v="2016-10-13T00:00:00"/>
    <s v="000515"/>
    <s v="000014"/>
    <s v="005"/>
    <s v="01"/>
    <s v="30259040001030"/>
    <s v="COFIFLEX TPP 0,80MM 130C 2KV"/>
    <n v="3.2"/>
    <n v="1.5"/>
    <n v="0"/>
    <n v="1.5"/>
    <n v="0"/>
    <n v="0"/>
    <n v="0"/>
    <n v="41.36"/>
    <s v="01-OP GERADA"/>
    <n v="3.1"/>
    <n v="65.14"/>
    <d v="2016-11-07T00:00:00"/>
  </r>
  <r>
    <x v="3"/>
    <x v="5"/>
    <x v="13"/>
    <x v="0"/>
    <x v="0"/>
    <s v="005072"/>
    <n v="972"/>
    <s v="01"/>
    <s v="ALAMAR COMERCIO DE PECAS PARA MOTORES EL"/>
    <d v="2016-10-13T00:00:00"/>
    <s v="000515"/>
    <s v="000014"/>
    <s v="005"/>
    <s v="02"/>
    <s v="30259040002030"/>
    <s v="COFIFLEX TPP 1,00MM 130C 2KV"/>
    <n v="1.7"/>
    <n v="6"/>
    <n v="0"/>
    <n v="6"/>
    <n v="0"/>
    <n v="0"/>
    <n v="0"/>
    <n v="46.32"/>
    <s v="01-OP GERADA"/>
    <n v="13.9"/>
    <n v="291.82"/>
    <d v="2016-11-07T00:00:00"/>
  </r>
  <r>
    <x v="3"/>
    <x v="5"/>
    <x v="13"/>
    <x v="0"/>
    <x v="0"/>
    <s v="005072"/>
    <n v="972"/>
    <s v="01"/>
    <s v="ALAMAR COMERCIO DE PECAS PARA MOTORES EL"/>
    <d v="2016-10-13T00:00:00"/>
    <s v="000515"/>
    <s v="000014"/>
    <s v="005"/>
    <s v="03"/>
    <s v="30259040004030"/>
    <s v="COFIFLEX TPP 2,00MM 130C 2KV"/>
    <n v="0"/>
    <n v="4"/>
    <n v="0"/>
    <n v="4"/>
    <n v="0"/>
    <n v="0"/>
    <n v="0"/>
    <n v="85.93"/>
    <s v="01-OP GERADA"/>
    <n v="17.18"/>
    <n v="360.9"/>
    <d v="2016-11-07T00:00:00"/>
  </r>
  <r>
    <x v="3"/>
    <x v="5"/>
    <x v="13"/>
    <x v="0"/>
    <x v="0"/>
    <s v="005072"/>
    <n v="972"/>
    <s v="01"/>
    <s v="ALAMAR COMERCIO DE PECAS PARA MOTORES EL"/>
    <d v="2016-10-13T00:00:00"/>
    <s v="000515"/>
    <s v="000014"/>
    <s v="005"/>
    <s v="04"/>
    <s v="30259040005030"/>
    <s v="COFIFLEX TPP 3,00MM 130C 2KV"/>
    <n v="0.8"/>
    <n v="2"/>
    <n v="0"/>
    <n v="2"/>
    <n v="0"/>
    <n v="0"/>
    <n v="0"/>
    <n v="112.25"/>
    <s v="01-OP GERADA"/>
    <n v="11.23"/>
    <n v="235.73"/>
    <d v="2016-11-07T00:00:00"/>
  </r>
  <r>
    <x v="3"/>
    <x v="5"/>
    <x v="13"/>
    <x v="0"/>
    <x v="0"/>
    <s v="005072"/>
    <n v="972"/>
    <s v="01"/>
    <s v="ALAMAR COMERCIO DE PECAS PARA MOTORES EL"/>
    <d v="2016-10-13T00:00:00"/>
    <s v="000515"/>
    <s v="000014"/>
    <s v="005"/>
    <s v="06"/>
    <s v="30259040007030"/>
    <s v="COFIFLEX TPP 5,00MM 130C 2KV"/>
    <n v="0.5"/>
    <n v="0.7"/>
    <n v="0"/>
    <n v="0.7"/>
    <n v="0"/>
    <n v="0"/>
    <n v="0"/>
    <n v="160"/>
    <s v="01-OP GERADA"/>
    <n v="5.6"/>
    <n v="117.6"/>
    <d v="2016-11-07T00:00:00"/>
  </r>
  <r>
    <x v="3"/>
    <x v="5"/>
    <x v="13"/>
    <x v="0"/>
    <x v="0"/>
    <s v="005072"/>
    <n v="972"/>
    <s v="01"/>
    <s v="ALAMAR COMERCIO DE PECAS PARA MOTORES EL"/>
    <d v="2016-10-13T00:00:00"/>
    <s v="000515"/>
    <s v="000014"/>
    <s v="005"/>
    <s v="16"/>
    <s v="30259060004012"/>
    <s v="COFIFLEX TRVS 3,00MM 180C 1,5KV"/>
    <n v="1.7"/>
    <n v="1"/>
    <n v="0"/>
    <n v="1"/>
    <n v="0"/>
    <n v="0"/>
    <n v="0"/>
    <n v="552"/>
    <s v="01-OP GERADA"/>
    <n v="55.2"/>
    <n v="607.20000000000005"/>
    <d v="2016-11-07T00:00:00"/>
  </r>
  <r>
    <x v="3"/>
    <x v="5"/>
    <x v="13"/>
    <x v="0"/>
    <x v="0"/>
    <s v="005072"/>
    <n v="972"/>
    <s v="01"/>
    <s v="ALAMAR COMERCIO DE PECAS PARA MOTORES EL"/>
    <d v="2016-10-13T00:00:00"/>
    <s v="000515"/>
    <s v="000014"/>
    <s v="005"/>
    <s v="23"/>
    <s v="30259060003012"/>
    <s v="COFIFLEX TRVS 2,00MM 180C 1,5KV"/>
    <n v="1"/>
    <n v="2"/>
    <n v="1.2"/>
    <n v="0.8"/>
    <n v="0"/>
    <n v="0"/>
    <n v="0"/>
    <n v="350"/>
    <s v="03-LIBERADO C/ OP GERADA"/>
    <n v="28"/>
    <n v="308"/>
    <d v="2016-11-07T00:00:00"/>
  </r>
  <r>
    <x v="3"/>
    <x v="5"/>
    <x v="13"/>
    <x v="0"/>
    <x v="0"/>
    <s v="005072"/>
    <n v="972"/>
    <s v="01"/>
    <s v="ALAMAR COMERCIO DE PECAS PARA MOTORES EL"/>
    <d v="2016-10-13T00:00:00"/>
    <s v="000515"/>
    <s v="000014"/>
    <s v="005"/>
    <s v="27"/>
    <s v="30259060001012"/>
    <s v="COFIFLEX TRVS 0,80MM 180C 1,5KV"/>
    <n v="1"/>
    <n v="1"/>
    <n v="0"/>
    <n v="1"/>
    <n v="0"/>
    <n v="0"/>
    <n v="0"/>
    <n v="222"/>
    <s v="01-OP GERADA"/>
    <n v="22.2"/>
    <n v="244.2"/>
    <d v="2016-11-07T00:00:00"/>
  </r>
  <r>
    <x v="3"/>
    <x v="5"/>
    <x v="13"/>
    <x v="0"/>
    <x v="0"/>
    <s v="005072"/>
    <n v="972"/>
    <s v="01"/>
    <s v="ALAMAR COMERCIO DE PECAS PARA MOTORES EL"/>
    <d v="2016-10-13T00:00:00"/>
    <s v="000515"/>
    <s v="000014"/>
    <s v="005"/>
    <s v="29"/>
    <s v="30259050007050"/>
    <s v="COFIFLEX TRVA 6,00MM 155C 2KV"/>
    <n v="0.8"/>
    <n v="0.6"/>
    <n v="0"/>
    <n v="0.6"/>
    <n v="0"/>
    <n v="0"/>
    <n v="0"/>
    <n v="570"/>
    <s v="01-OP GERADA"/>
    <n v="34.200000000000003"/>
    <n v="376.2"/>
    <d v="2016-11-07T00:00:00"/>
  </r>
  <r>
    <x v="3"/>
    <x v="5"/>
    <x v="11"/>
    <x v="0"/>
    <x v="1"/>
    <s v="005203"/>
    <n v="1332"/>
    <s v="01"/>
    <s v="SIDERAR S.A.I.C. (CUIT-30-51688824-1)"/>
    <d v="2016-10-20T00:00:00"/>
    <s v=""/>
    <s v="000014"/>
    <s v="121"/>
    <s v="01"/>
    <s v="30274000121030"/>
    <s v="SO-SUPER 30X1,0MM2 90C 0,6/1,1KV"/>
    <n v="0.1"/>
    <n v="0.1"/>
    <n v="0"/>
    <n v="0.1"/>
    <n v="0"/>
    <n v="0"/>
    <n v="0"/>
    <n v="43741.32"/>
    <s v="01-OP GERADA"/>
    <n v="0"/>
    <n v="4374.13"/>
    <d v="2017-01-31T00:00:00"/>
  </r>
  <r>
    <x v="3"/>
    <x v="5"/>
    <x v="13"/>
    <x v="0"/>
    <x v="0"/>
    <s v="005269"/>
    <n v="504"/>
    <s v="01"/>
    <s v="BUSCARIOLI COMERCIO E OFICINA DE MOTORES"/>
    <d v="2016-10-26T00:00:00"/>
    <s v="000001"/>
    <s v="000014"/>
    <s v="007"/>
    <s v="01"/>
    <s v="30259020010090"/>
    <s v="COFIFLEX TPA 0,80MM 155C 2KV"/>
    <n v="2"/>
    <n v="2"/>
    <n v="0"/>
    <n v="2"/>
    <n v="0"/>
    <n v="0"/>
    <n v="0"/>
    <n v="123"/>
    <s v="01-OP GERADA"/>
    <n v="12.3"/>
    <n v="258.3"/>
    <d v="2017-01-16T00:00:00"/>
  </r>
  <r>
    <x v="3"/>
    <x v="5"/>
    <x v="13"/>
    <x v="0"/>
    <x v="0"/>
    <s v="005269"/>
    <n v="504"/>
    <s v="01"/>
    <s v="BUSCARIOLI COMERCIO E OFICINA DE MOTORES"/>
    <d v="2016-10-26T00:00:00"/>
    <s v="000001"/>
    <s v="000014"/>
    <s v="007"/>
    <s v="02"/>
    <s v="30259020001090"/>
    <s v="COFIFLEX TPA 1,00MM 155C 2KV"/>
    <n v="2.2000000000000002"/>
    <n v="2"/>
    <n v="0"/>
    <n v="2"/>
    <n v="0"/>
    <n v="0"/>
    <n v="0"/>
    <n v="140.18"/>
    <s v="01-OP GERADA"/>
    <n v="14.02"/>
    <n v="294.38"/>
    <d v="2017-01-16T00:00:00"/>
  </r>
  <r>
    <x v="3"/>
    <x v="5"/>
    <x v="13"/>
    <x v="0"/>
    <x v="0"/>
    <s v="005269"/>
    <n v="504"/>
    <s v="01"/>
    <s v="BUSCARIOLI COMERCIO E OFICINA DE MOTORES"/>
    <d v="2016-10-26T00:00:00"/>
    <s v="000001"/>
    <s v="000014"/>
    <s v="007"/>
    <s v="03"/>
    <s v="30259020002090"/>
    <s v="COFIFLEX TPA 2,00MM 155C 2KV"/>
    <n v="0.2"/>
    <n v="2"/>
    <n v="0"/>
    <n v="2"/>
    <n v="0"/>
    <n v="0"/>
    <n v="0"/>
    <n v="198.96"/>
    <s v="01-OP GERADA"/>
    <n v="19.89"/>
    <n v="417.81"/>
    <d v="2017-01-16T00:00:00"/>
  </r>
  <r>
    <x v="3"/>
    <x v="5"/>
    <x v="13"/>
    <x v="0"/>
    <x v="0"/>
    <s v="005269"/>
    <n v="504"/>
    <s v="01"/>
    <s v="BUSCARIOLI COMERCIO E OFICINA DE MOTORES"/>
    <d v="2016-10-26T00:00:00"/>
    <s v="000001"/>
    <s v="000014"/>
    <s v="007"/>
    <s v="04"/>
    <s v="30259020003090"/>
    <s v="COFIFLEX TPA 3,00MM 155C 2KV"/>
    <n v="0"/>
    <n v="2"/>
    <n v="0"/>
    <n v="2"/>
    <n v="0"/>
    <n v="0"/>
    <n v="0"/>
    <n v="305.58999999999997"/>
    <s v="01-OP GERADA"/>
    <n v="30.56"/>
    <n v="641.74"/>
    <d v="2017-01-16T00:00:00"/>
  </r>
  <r>
    <x v="3"/>
    <x v="5"/>
    <x v="13"/>
    <x v="0"/>
    <x v="0"/>
    <s v="005269"/>
    <n v="504"/>
    <s v="01"/>
    <s v="BUSCARIOLI COMERCIO E OFICINA DE MOTORES"/>
    <d v="2016-10-26T00:00:00"/>
    <s v="000001"/>
    <s v="000014"/>
    <s v="007"/>
    <s v="05"/>
    <s v="30259020004090"/>
    <s v="COFIFLEX TPA 4,00MM 155C 2KV"/>
    <n v="0"/>
    <n v="2"/>
    <n v="0"/>
    <n v="2"/>
    <n v="0"/>
    <n v="0"/>
    <n v="0"/>
    <n v="371.63"/>
    <s v="01-OP GERADA"/>
    <n v="37.17"/>
    <n v="780.43"/>
    <d v="2017-01-16T00:00:00"/>
  </r>
  <r>
    <x v="3"/>
    <x v="5"/>
    <x v="13"/>
    <x v="0"/>
    <x v="0"/>
    <s v="005269"/>
    <n v="504"/>
    <s v="01"/>
    <s v="BUSCARIOLI COMERCIO E OFICINA DE MOTORES"/>
    <d v="2016-10-26T00:00:00"/>
    <s v="000001"/>
    <s v="000014"/>
    <s v="007"/>
    <s v="06"/>
    <s v="30259020005090"/>
    <s v="COFIFLEX TPA 5,00MM 155C 2KV"/>
    <n v="0"/>
    <n v="2"/>
    <n v="0"/>
    <n v="2"/>
    <n v="0"/>
    <n v="0"/>
    <n v="0"/>
    <n v="471.77"/>
    <s v="01-OP GERADA"/>
    <n v="47.17"/>
    <n v="990.71"/>
    <d v="2017-01-16T00:00:00"/>
  </r>
  <r>
    <x v="3"/>
    <x v="5"/>
    <x v="13"/>
    <x v="0"/>
    <x v="0"/>
    <s v="005269"/>
    <n v="504"/>
    <s v="01"/>
    <s v="BUSCARIOLI COMERCIO E OFICINA DE MOTORES"/>
    <d v="2016-10-26T00:00:00"/>
    <s v="000001"/>
    <s v="000014"/>
    <s v="007"/>
    <s v="07"/>
    <s v="30259020008090"/>
    <s v="COFIFLEX TPA 8,00MM 155C 2KV"/>
    <n v="0.7"/>
    <n v="2"/>
    <n v="0"/>
    <n v="2"/>
    <n v="0"/>
    <n v="0"/>
    <n v="0"/>
    <n v="975.78"/>
    <s v="01-OP GERADA"/>
    <n v="97.58"/>
    <n v="2049.14"/>
    <d v="2017-01-16T00:00:00"/>
  </r>
  <r>
    <x v="3"/>
    <x v="6"/>
    <x v="12"/>
    <x v="0"/>
    <x v="0"/>
    <s v="005276"/>
    <n v="603"/>
    <s v="01"/>
    <s v="GE POWER CONVERSION BRASIL LTDA."/>
    <d v="2016-10-26T00:00:00"/>
    <s v="000002"/>
    <s v="000014"/>
    <s v="017"/>
    <s v="03"/>
    <s v="30261400099020"/>
    <s v="COFIALT-3 150MM2 200C 3KV FG EST ACH    (E5W100045720)"/>
    <n v="0"/>
    <n v="0.9"/>
    <n v="0"/>
    <n v="0.9"/>
    <n v="0"/>
    <n v="0"/>
    <n v="0"/>
    <n v="103840"/>
    <s v="01-OP GERADA"/>
    <n v="0"/>
    <n v="93456"/>
    <d v="2017-02-27T00:00:00"/>
  </r>
  <r>
    <x v="3"/>
    <x v="5"/>
    <x v="12"/>
    <x v="0"/>
    <x v="0"/>
    <s v="005276"/>
    <n v="603"/>
    <s v="01"/>
    <s v="GE POWER CONVERSION BRASIL LTDA."/>
    <d v="2016-10-26T00:00:00"/>
    <s v="000002"/>
    <s v="000014"/>
    <s v="017"/>
    <s v="05"/>
    <s v="30261400065020"/>
    <s v="COFIALT-3.3 16MM2 200C 3,3KV FG EST ACH   (E5W100045722)"/>
    <n v="0"/>
    <n v="0.9"/>
    <n v="0"/>
    <n v="0.9"/>
    <n v="0"/>
    <n v="0"/>
    <n v="0"/>
    <n v="21380"/>
    <s v="01-OP GERADA"/>
    <n v="0"/>
    <n v="19242"/>
    <d v="2017-02-27T00:00:00"/>
  </r>
  <r>
    <x v="3"/>
    <x v="6"/>
    <x v="12"/>
    <x v="0"/>
    <x v="0"/>
    <s v="005276"/>
    <n v="603"/>
    <s v="01"/>
    <s v="GE POWER CONVERSION BRASIL LTDA."/>
    <d v="2016-10-26T00:00:00"/>
    <s v="000002"/>
    <s v="000014"/>
    <s v="017"/>
    <s v="08"/>
    <s v="30261400118020"/>
    <s v="COFIALT-3.3 4,00MM2 200C 3,3KV FG EST ACH  (E5W100045723)"/>
    <n v="0"/>
    <n v="0.6"/>
    <n v="0"/>
    <n v="0.6"/>
    <n v="0"/>
    <n v="0"/>
    <n v="0"/>
    <n v="8000"/>
    <s v="01-OP GERADA"/>
    <n v="0"/>
    <n v="4800"/>
    <d v="2017-02-27T00:00:00"/>
  </r>
  <r>
    <x v="3"/>
    <x v="6"/>
    <x v="11"/>
    <x v="0"/>
    <x v="0"/>
    <s v="005352"/>
    <n v="1320"/>
    <s v="01"/>
    <s v="GERDAU ACOS LONGOS S.A."/>
    <d v="2016-11-03T00:00:00"/>
    <s v="000392"/>
    <s v="000007"/>
    <s v="007"/>
    <s v="01"/>
    <s v="30274100116030"/>
    <s v="W-MISTO 2X16MM2+2X3X2,5MM2+(6X0,75MM2 BTE) 90C 750V (C LISA)"/>
    <n v="0"/>
    <n v="0.1"/>
    <n v="0"/>
    <n v="0.1"/>
    <n v="0"/>
    <n v="0"/>
    <n v="0"/>
    <n v="83350"/>
    <s v="01-OP GERADA"/>
    <n v="0"/>
    <n v="8335"/>
    <d v="2016-11-11T00:00:00"/>
  </r>
  <r>
    <x v="3"/>
    <x v="6"/>
    <x v="11"/>
    <x v="0"/>
    <x v="1"/>
    <s v="005382"/>
    <n v="2081"/>
    <s v="01"/>
    <s v="SIAT S.A  (CUIT-30-60745136-9)"/>
    <d v="2016-11-04T00:00:00"/>
    <s v=""/>
    <s v="000014"/>
    <s v="121"/>
    <s v="02"/>
    <s v="30271300685010"/>
    <s v="COFISIL-BP 7X1,50MM2 200C 0,6/1KV EST SIDERAR"/>
    <n v="0.1"/>
    <n v="0.1"/>
    <n v="0"/>
    <n v="0.1"/>
    <n v="0"/>
    <n v="0.1"/>
    <n v="0"/>
    <n v="12265.72"/>
    <s v="03-LIBERADO C/ OP GERADA"/>
    <n v="0"/>
    <n v="1226.57"/>
    <d v="2017-01-31T00:00:00"/>
  </r>
  <r>
    <x v="3"/>
    <x v="5"/>
    <x v="11"/>
    <x v="0"/>
    <x v="0"/>
    <s v="005434"/>
    <n v="46"/>
    <s v="01"/>
    <s v="DELPHI AUTOMOTIVE SYSTEMS DO BRASIL LTDA"/>
    <d v="2016-11-08T00:00:00"/>
    <s v="000071"/>
    <s v="000014"/>
    <s v="017"/>
    <s v="02"/>
    <s v="30271700002030"/>
    <s v="COFIFLON 2X0,50MM2 150C BC (DELPHI M3289 002)"/>
    <n v="3.1539999999999999"/>
    <n v="10"/>
    <n v="0"/>
    <n v="10"/>
    <n v="0"/>
    <n v="0"/>
    <n v="0"/>
    <n v="2263.7399999999998"/>
    <s v="01-OP GERADA"/>
    <n v="0"/>
    <n v="22637.4"/>
    <d v="2017-01-06T00:00:00"/>
  </r>
  <r>
    <x v="3"/>
    <x v="5"/>
    <x v="13"/>
    <x v="0"/>
    <x v="0"/>
    <s v="005437"/>
    <n v="420"/>
    <s v="01"/>
    <s v="2RL COMERCIO E INDUSTRIA DE BOMBAS HIDRA"/>
    <d v="2016-11-08T00:00:00"/>
    <s v="000042"/>
    <s v="000013"/>
    <s v="005"/>
    <s v="02"/>
    <s v="30259050006050"/>
    <s v="COFIFLEX TRVA 5,00MM 155C 2KV  - 3133"/>
    <n v="0"/>
    <n v="12"/>
    <n v="6.8"/>
    <n v="5.2"/>
    <n v="0"/>
    <n v="5.2"/>
    <n v="0"/>
    <n v="756.6"/>
    <s v="08-LIBERACAO DE ESTOQUE EFETUADA"/>
    <n v="393.43"/>
    <n v="4327.75"/>
    <d v="2017-01-16T00:00:00"/>
  </r>
  <r>
    <x v="3"/>
    <x v="5"/>
    <x v="13"/>
    <x v="0"/>
    <x v="0"/>
    <s v="005503"/>
    <n v="972"/>
    <s v="01"/>
    <s v="ALAMAR COMERCIO DE PECAS PARA MOTORES EL"/>
    <d v="2016-11-11T00:00:00"/>
    <s v="000515"/>
    <s v="000014"/>
    <s v="005"/>
    <s v="13"/>
    <s v="30259050006050"/>
    <s v="COFIFLEX TRVA 5,00MM 155C 2KV"/>
    <n v="-5.2"/>
    <n v="0.6"/>
    <n v="0"/>
    <n v="0.6"/>
    <n v="0"/>
    <n v="0.6"/>
    <n v="0"/>
    <n v="528"/>
    <s v="03-LIBERADO C/ OP GERADA"/>
    <n v="31.68"/>
    <n v="348.48"/>
    <d v="2017-01-16T00:00:00"/>
  </r>
  <r>
    <x v="3"/>
    <x v="5"/>
    <x v="11"/>
    <x v="0"/>
    <x v="0"/>
    <s v="005523"/>
    <n v="1063"/>
    <s v="01"/>
    <s v="DANEVA MAQUINAS E CONDUTORES ELETRICOS"/>
    <d v="2016-11-16T00:00:00"/>
    <s v=""/>
    <s v="000014"/>
    <s v="017"/>
    <s v="03"/>
    <s v="30273300002030"/>
    <s v="COFI-R 130 3X1,50MM2 130C 500V"/>
    <n v="0.497"/>
    <n v="4"/>
    <n v="0"/>
    <n v="4"/>
    <n v="0"/>
    <n v="0"/>
    <n v="0"/>
    <n v="4940"/>
    <s v="01-OP GERADA"/>
    <n v="0"/>
    <n v="19760"/>
    <d v="2017-03-01T00:00:00"/>
  </r>
  <r>
    <x v="3"/>
    <x v="5"/>
    <x v="13"/>
    <x v="0"/>
    <x v="0"/>
    <s v="005544"/>
    <n v="1308"/>
    <s v="01"/>
    <s v="SCHNEIDER ELECTRIC IT BRASIL INDUSTRIA E"/>
    <d v="2016-11-17T00:00:00"/>
    <s v="000051"/>
    <s v="000014"/>
    <s v="007"/>
    <s v="05"/>
    <s v="30259040005030"/>
    <s v="COFIFLEX TPP 3,00MM 130C 2KV  (4033)"/>
    <n v="-1.2"/>
    <n v="2"/>
    <n v="0"/>
    <n v="2"/>
    <n v="0"/>
    <n v="2"/>
    <n v="0"/>
    <n v="137.69999999999999"/>
    <s v="03-LIBERADO C/ OP GERADA"/>
    <n v="0"/>
    <n v="275.39999999999998"/>
    <d v="2017-02-14T00:00:00"/>
  </r>
  <r>
    <x v="3"/>
    <x v="5"/>
    <x v="13"/>
    <x v="0"/>
    <x v="0"/>
    <s v="005544"/>
    <n v="1308"/>
    <s v="01"/>
    <s v="SCHNEIDER ELECTRIC IT BRASIL INDUSTRIA E"/>
    <d v="2016-11-17T00:00:00"/>
    <s v="000051"/>
    <s v="000014"/>
    <s v="007"/>
    <s v="09"/>
    <s v="30259040005030"/>
    <s v="COFIFLEX TPP 3,00MM 130C 2KV  (4033)"/>
    <n v="-3.2"/>
    <n v="2"/>
    <n v="0"/>
    <n v="2"/>
    <n v="0"/>
    <n v="2"/>
    <n v="0"/>
    <n v="137.69999999999999"/>
    <s v="03-LIBERADO C/ OP GERADA"/>
    <n v="0"/>
    <n v="275.39999999999998"/>
    <d v="2017-02-19T00:00:00"/>
  </r>
  <r>
    <x v="3"/>
    <x v="5"/>
    <x v="13"/>
    <x v="0"/>
    <x v="0"/>
    <s v="005544"/>
    <n v="1308"/>
    <s v="01"/>
    <s v="SCHNEIDER ELECTRIC IT BRASIL INDUSTRIA E"/>
    <d v="2016-11-17T00:00:00"/>
    <s v="000051"/>
    <s v="000014"/>
    <s v="007"/>
    <s v="17"/>
    <s v="30259040006030"/>
    <s v="COFIFLEX TPP 4,00MM 130C 2KV  (4036)"/>
    <n v="2.5"/>
    <n v="2.5"/>
    <n v="0"/>
    <n v="2.5"/>
    <n v="0"/>
    <n v="2.5"/>
    <n v="0"/>
    <n v="186.7"/>
    <s v="03-LIBERADO C/ OP GERADA"/>
    <n v="0"/>
    <n v="466.75"/>
    <d v="2017-02-08T00:00:00"/>
  </r>
  <r>
    <x v="3"/>
    <x v="5"/>
    <x v="13"/>
    <x v="0"/>
    <x v="0"/>
    <s v="005544"/>
    <n v="1308"/>
    <s v="01"/>
    <s v="SCHNEIDER ELECTRIC IT BRASIL INDUSTRIA E"/>
    <d v="2016-11-17T00:00:00"/>
    <s v="000051"/>
    <s v="000014"/>
    <s v="007"/>
    <s v="18"/>
    <s v="30259040004020"/>
    <s v="COFIFLEX TPP 2,00MM 130C 2KV  (4029)"/>
    <n v="0.2"/>
    <n v="1.5"/>
    <n v="0"/>
    <n v="1.5"/>
    <n v="0"/>
    <n v="1.5"/>
    <n v="0"/>
    <n v="95.1"/>
    <s v="03-LIBERADO C/ OP GERADA"/>
    <n v="0"/>
    <n v="142.65"/>
    <d v="2017-02-08T00:00:00"/>
  </r>
  <r>
    <x v="3"/>
    <x v="5"/>
    <x v="13"/>
    <x v="0"/>
    <x v="0"/>
    <s v="005544"/>
    <n v="1308"/>
    <s v="01"/>
    <s v="SCHNEIDER ELECTRIC IT BRASIL INDUSTRIA E"/>
    <d v="2016-11-17T00:00:00"/>
    <s v="000051"/>
    <s v="000014"/>
    <s v="007"/>
    <s v="19"/>
    <s v="30259040004040"/>
    <s v="COFIFLEX TPP 2,00MM 130C 2KV  (4039)"/>
    <n v="0"/>
    <n v="1"/>
    <n v="0"/>
    <n v="1"/>
    <n v="0"/>
    <n v="1"/>
    <n v="0"/>
    <n v="95.1"/>
    <s v="03-LIBERADO C/ OP GERADA"/>
    <n v="0"/>
    <n v="95.1"/>
    <d v="2017-02-28T00:00:00"/>
  </r>
  <r>
    <x v="3"/>
    <x v="5"/>
    <x v="13"/>
    <x v="0"/>
    <x v="0"/>
    <s v="005544"/>
    <n v="1308"/>
    <s v="01"/>
    <s v="SCHNEIDER ELECTRIC IT BRASIL INDUSTRIA E"/>
    <d v="2016-11-17T00:00:00"/>
    <s v="000051"/>
    <s v="000014"/>
    <s v="007"/>
    <s v="20"/>
    <s v="30259040004090"/>
    <s v="COFIFLEX TPP 2,00MM 130C 2KV  (12540)"/>
    <n v="0"/>
    <n v="1.5"/>
    <n v="0"/>
    <n v="1.5"/>
    <n v="0"/>
    <n v="1.5"/>
    <n v="0"/>
    <n v="95.1"/>
    <s v="03-LIBERADO C/ OP GERADA"/>
    <n v="0"/>
    <n v="142.65"/>
    <d v="2017-02-28T00:00:00"/>
  </r>
  <r>
    <x v="3"/>
    <x v="5"/>
    <x v="13"/>
    <x v="0"/>
    <x v="0"/>
    <s v="005544"/>
    <n v="1308"/>
    <s v="01"/>
    <s v="SCHNEIDER ELECTRIC IT BRASIL INDUSTRIA E"/>
    <d v="2016-11-17T00:00:00"/>
    <s v="000051"/>
    <s v="000014"/>
    <s v="007"/>
    <s v="21"/>
    <s v="30259040006030"/>
    <s v="COFIFLEX TPP 4,00MM 130C 2KV  (4036)"/>
    <n v="0"/>
    <n v="1.5"/>
    <n v="0"/>
    <n v="1.5"/>
    <n v="0"/>
    <n v="1.5"/>
    <n v="0"/>
    <n v="186.7"/>
    <s v="03-LIBERADO C/ OP GERADA"/>
    <n v="0"/>
    <n v="280.05"/>
    <d v="2017-03-06T00:00:00"/>
  </r>
  <r>
    <x v="3"/>
    <x v="5"/>
    <x v="13"/>
    <x v="0"/>
    <x v="0"/>
    <s v="005544"/>
    <n v="1308"/>
    <s v="01"/>
    <s v="SCHNEIDER ELECTRIC IT BRASIL INDUSTRIA E"/>
    <d v="2016-11-17T00:00:00"/>
    <s v="000051"/>
    <s v="000014"/>
    <s v="007"/>
    <s v="22"/>
    <s v="30259040005030"/>
    <s v="COFIFLEX TPP 3,00MM 130C 2KV (4033)"/>
    <n v="-5.2"/>
    <n v="2"/>
    <n v="0"/>
    <n v="2"/>
    <n v="0"/>
    <n v="2"/>
    <n v="0"/>
    <n v="137.69999999999999"/>
    <s v="03-LIBERADO C/ OP GERADA"/>
    <n v="0"/>
    <n v="275.39999999999998"/>
    <d v="2017-03-06T00:00:00"/>
  </r>
  <r>
    <x v="3"/>
    <x v="5"/>
    <x v="13"/>
    <x v="0"/>
    <x v="0"/>
    <s v="005544"/>
    <n v="1308"/>
    <s v="01"/>
    <s v="SCHNEIDER ELECTRIC IT BRASIL INDUSTRIA E"/>
    <d v="2016-11-17T00:00:00"/>
    <s v="000051"/>
    <s v="000014"/>
    <s v="007"/>
    <s v="23"/>
    <s v="30259040004030"/>
    <s v="COFIFLEX TPP 2,00MM 130C 2KV (4028)"/>
    <n v="-4"/>
    <n v="1"/>
    <n v="0"/>
    <n v="1"/>
    <n v="0"/>
    <n v="1"/>
    <n v="0"/>
    <n v="95.1"/>
    <s v="03-LIBERADO C/ OP GERADA"/>
    <n v="0"/>
    <n v="95.1"/>
    <d v="2017-03-06T00:00:00"/>
  </r>
  <r>
    <x v="3"/>
    <x v="5"/>
    <x v="13"/>
    <x v="0"/>
    <x v="0"/>
    <s v="005547"/>
    <n v="429"/>
    <s v="01"/>
    <s v="WILSON LUIZ SERAFIM - EPP"/>
    <d v="2016-11-17T00:00:00"/>
    <s v="000442"/>
    <s v="000001"/>
    <s v="006"/>
    <s v="19"/>
    <s v="30259050001050"/>
    <s v="COFIFLEX TRVA 0,80MM 155C 2KV"/>
    <n v="0"/>
    <n v="0.2"/>
    <n v="0"/>
    <n v="0.2"/>
    <n v="0"/>
    <n v="0"/>
    <n v="0"/>
    <n v="165"/>
    <s v="01-OP GERADA"/>
    <n v="3.3"/>
    <n v="36.299999999999997"/>
    <d v="2016-12-12T00:00:00"/>
  </r>
  <r>
    <x v="3"/>
    <x v="5"/>
    <x v="13"/>
    <x v="0"/>
    <x v="0"/>
    <s v="005547"/>
    <n v="429"/>
    <s v="01"/>
    <s v="WILSON LUIZ SERAFIM - EPP"/>
    <d v="2016-11-17T00:00:00"/>
    <s v="000442"/>
    <s v="000001"/>
    <s v="006"/>
    <s v="26"/>
    <s v="30259060001012"/>
    <s v="COFIFLEX TRVS 0,80MM 180C 1,5KV"/>
    <n v="0"/>
    <n v="0.2"/>
    <n v="0"/>
    <n v="0.2"/>
    <n v="0"/>
    <n v="0"/>
    <n v="0"/>
    <n v="272.87"/>
    <s v="01-OP GERADA"/>
    <n v="5.46"/>
    <n v="60.03"/>
    <d v="2016-12-12T00:00:00"/>
  </r>
  <r>
    <x v="3"/>
    <x v="5"/>
    <x v="13"/>
    <x v="0"/>
    <x v="0"/>
    <s v="005547"/>
    <n v="429"/>
    <s v="01"/>
    <s v="WILSON LUIZ SERAFIM - EPP"/>
    <d v="2016-11-17T00:00:00"/>
    <s v="000442"/>
    <s v="000001"/>
    <s v="006"/>
    <s v="32"/>
    <s v="30259060007010"/>
    <s v="COFIFLEX TRVS 6,00MM 180C 1,5KV"/>
    <n v="0"/>
    <n v="0.3"/>
    <n v="0"/>
    <n v="0.3"/>
    <n v="0"/>
    <n v="0"/>
    <n v="0"/>
    <n v="1252.17"/>
    <s v="-"/>
    <n v="37.56"/>
    <n v="413.21"/>
    <d v="2016-12-12T00:00:00"/>
  </r>
  <r>
    <x v="3"/>
    <x v="5"/>
    <x v="12"/>
    <x v="0"/>
    <x v="0"/>
    <s v="005552"/>
    <n v="1308"/>
    <s v="01"/>
    <s v="SCHNEIDER ELECTRIC IT BRASIL INDUSTRIA E"/>
    <d v="2016-11-17T00:00:00"/>
    <s v="000051"/>
    <s v="000014"/>
    <s v="007"/>
    <s v="01"/>
    <s v="30262100096030"/>
    <s v="LM-130 16MM2 130C 750V   (43217)"/>
    <n v="0.32600000000000001"/>
    <n v="0.1"/>
    <n v="0"/>
    <n v="0.1"/>
    <n v="0"/>
    <n v="0"/>
    <n v="0"/>
    <n v="7992.8"/>
    <s v="01-OP GERADA"/>
    <n v="0"/>
    <n v="799.28"/>
    <d v="2017-02-06T00:00:00"/>
  </r>
  <r>
    <x v="3"/>
    <x v="5"/>
    <x v="12"/>
    <x v="0"/>
    <x v="0"/>
    <s v="005552"/>
    <n v="1308"/>
    <s v="01"/>
    <s v="SCHNEIDER ELECTRIC IT BRASIL INDUSTRIA E"/>
    <d v="2016-11-17T00:00:00"/>
    <s v="000051"/>
    <s v="000014"/>
    <s v="007"/>
    <s v="02"/>
    <s v="30262100096020"/>
    <s v="LM-130 16MM2 130C 750V   (43219)"/>
    <n v="0"/>
    <n v="0.2"/>
    <n v="0"/>
    <n v="0.2"/>
    <n v="0"/>
    <n v="0"/>
    <n v="0"/>
    <n v="7992.8"/>
    <s v="01-OP GERADA"/>
    <n v="0"/>
    <n v="1598.56"/>
    <d v="2017-02-06T00:00:00"/>
  </r>
  <r>
    <x v="3"/>
    <x v="5"/>
    <x v="11"/>
    <x v="0"/>
    <x v="1"/>
    <s v="005559"/>
    <n v="118"/>
    <s v="01"/>
    <s v="SIDERCA SAIC (CUIT-30-55081599-7)"/>
    <d v="2016-11-17T00:00:00"/>
    <s v=""/>
    <s v="000014"/>
    <s v="121"/>
    <s v="01"/>
    <s v="30271300049040"/>
    <s v="COFISIL-BP SHS 5X16AWG 200C 0,6/1,1KV  (SIDERAR)"/>
    <n v="0.4"/>
    <n v="0.4"/>
    <n v="0"/>
    <n v="0.4"/>
    <n v="0"/>
    <n v="0"/>
    <n v="0"/>
    <n v="9125.93"/>
    <s v="01-OP GERADA"/>
    <n v="0"/>
    <n v="3650.37"/>
    <d v="2017-01-31T00:00:00"/>
  </r>
  <r>
    <x v="3"/>
    <x v="5"/>
    <x v="12"/>
    <x v="0"/>
    <x v="1"/>
    <s v="005583"/>
    <n v="132"/>
    <s v="01"/>
    <s v="WEG MEXICO S.A DE CV"/>
    <d v="2016-11-21T00:00:00"/>
    <s v=""/>
    <s v="000014"/>
    <s v="030"/>
    <s v="01"/>
    <s v="30261000021040"/>
    <s v="COFISIL-ST 50MM2 200C 1KV"/>
    <n v="1.893"/>
    <n v="1"/>
    <n v="0"/>
    <n v="1"/>
    <n v="0"/>
    <n v="0"/>
    <n v="0"/>
    <n v="14783.24"/>
    <s v="01-OP GERADA"/>
    <n v="0"/>
    <n v="14783.24"/>
    <d v="2017-01-03T00:00:00"/>
  </r>
  <r>
    <x v="3"/>
    <x v="5"/>
    <x v="12"/>
    <x v="0"/>
    <x v="1"/>
    <s v="005583"/>
    <n v="132"/>
    <s v="01"/>
    <s v="WEG MEXICO S.A DE CV"/>
    <d v="2016-11-21T00:00:00"/>
    <s v=""/>
    <s v="000014"/>
    <s v="030"/>
    <s v="02"/>
    <s v="30262100034070"/>
    <s v="LMW 18AWG 125/150C 600V-750V (MR 7/P2)"/>
    <n v="11.5"/>
    <n v="3.5"/>
    <n v="0"/>
    <n v="3.5"/>
    <n v="0"/>
    <n v="0"/>
    <n v="0"/>
    <n v="413.15"/>
    <s v="01-OP GERADA"/>
    <n v="0"/>
    <n v="1446.04"/>
    <d v="2017-01-03T00:00:00"/>
  </r>
  <r>
    <x v="3"/>
    <x v="5"/>
    <x v="12"/>
    <x v="0"/>
    <x v="1"/>
    <s v="005583"/>
    <n v="132"/>
    <s v="01"/>
    <s v="WEG MEXICO S.A DE CV"/>
    <d v="2016-11-21T00:00:00"/>
    <s v=""/>
    <s v="000014"/>
    <s v="030"/>
    <s v="03"/>
    <s v="30262100048090"/>
    <s v="LMW 16AWG 125/150C 600V-750V (LJ T3/W1)"/>
    <n v="8.1649999999999991"/>
    <n v="8.5"/>
    <n v="0"/>
    <n v="8.5"/>
    <n v="0"/>
    <n v="0"/>
    <n v="0"/>
    <n v="516.47"/>
    <s v="01-OP GERADA"/>
    <n v="0"/>
    <n v="4390"/>
    <d v="2017-01-03T00:00:00"/>
  </r>
  <r>
    <x v="3"/>
    <x v="5"/>
    <x v="12"/>
    <x v="0"/>
    <x v="1"/>
    <s v="005583"/>
    <n v="132"/>
    <s v="01"/>
    <s v="WEG MEXICO S.A DE CV"/>
    <d v="2016-11-21T00:00:00"/>
    <s v=""/>
    <s v="000014"/>
    <s v="030"/>
    <s v="04"/>
    <s v="30262100093013"/>
    <s v="LMW 18AWG 125/150C 600V-750V (COLORIDOS)"/>
    <n v="0.47"/>
    <n v="0.5"/>
    <n v="0"/>
    <n v="0.5"/>
    <n v="0"/>
    <n v="0"/>
    <n v="0"/>
    <n v="413.15"/>
    <s v="01-OP GERADA"/>
    <n v="0"/>
    <n v="206.57"/>
    <d v="2017-01-03T00:00:00"/>
  </r>
  <r>
    <x v="3"/>
    <x v="5"/>
    <x v="12"/>
    <x v="0"/>
    <x v="1"/>
    <s v="005583"/>
    <n v="132"/>
    <s v="01"/>
    <s v="WEG MEXICO S.A DE CV"/>
    <d v="2016-11-21T00:00:00"/>
    <s v=""/>
    <s v="000014"/>
    <s v="030"/>
    <s v="05"/>
    <s v="30262100325080"/>
    <s v="LMW 8AWG 125/150C 600V-750V WEG MEXICO"/>
    <n v="3"/>
    <n v="3"/>
    <n v="0"/>
    <n v="3"/>
    <n v="0"/>
    <n v="0"/>
    <n v="0"/>
    <n v="3080.8"/>
    <s v="01-OP GERADA"/>
    <n v="0"/>
    <n v="9242.4"/>
    <d v="2017-01-03T00:00:00"/>
  </r>
  <r>
    <x v="3"/>
    <x v="5"/>
    <x v="12"/>
    <x v="0"/>
    <x v="1"/>
    <s v="005583"/>
    <n v="132"/>
    <s v="01"/>
    <s v="WEG MEXICO S.A DE CV"/>
    <d v="2016-11-21T00:00:00"/>
    <s v=""/>
    <s v="000014"/>
    <s v="030"/>
    <s v="06"/>
    <s v="30262100334080"/>
    <s v="LMW 10AWG 125/150C 600V-750V (WEG MEXICO)"/>
    <n v="4.1230000000000002"/>
    <n v="4"/>
    <n v="0"/>
    <n v="4"/>
    <n v="0"/>
    <n v="0"/>
    <n v="0"/>
    <n v="1758.45"/>
    <s v="01-OP GERADA"/>
    <n v="0"/>
    <n v="7033.82"/>
    <d v="2017-01-03T00:00:00"/>
  </r>
  <r>
    <x v="3"/>
    <x v="5"/>
    <x v="12"/>
    <x v="0"/>
    <x v="1"/>
    <s v="005583"/>
    <n v="132"/>
    <s v="01"/>
    <s v="WEG MEXICO S.A DE CV"/>
    <d v="2016-11-21T00:00:00"/>
    <s v=""/>
    <s v="000014"/>
    <s v="030"/>
    <s v="07"/>
    <s v="30262100326080"/>
    <s v="LMW 12AWG 125/150C 600V-750V WEG MEXICO"/>
    <n v="6.5"/>
    <n v="6"/>
    <n v="0"/>
    <n v="6"/>
    <n v="0"/>
    <n v="0"/>
    <n v="0"/>
    <n v="1068.79"/>
    <s v="01-OP GERADA"/>
    <n v="0"/>
    <n v="6412.79"/>
    <d v="2017-01-03T00:00:00"/>
  </r>
  <r>
    <x v="3"/>
    <x v="5"/>
    <x v="12"/>
    <x v="0"/>
    <x v="1"/>
    <s v="005583"/>
    <n v="132"/>
    <s v="01"/>
    <s v="WEG MEXICO S.A DE CV"/>
    <d v="2016-11-21T00:00:00"/>
    <s v=""/>
    <s v="000014"/>
    <s v="030"/>
    <s v="08"/>
    <s v="30262100327080"/>
    <s v="LMW 18AWG 125/150C 600V-750V (CZ T6/W2) WEG MEXICO"/>
    <n v="0"/>
    <n v="6"/>
    <n v="0"/>
    <n v="6"/>
    <n v="0"/>
    <n v="0"/>
    <n v="0"/>
    <n v="413.15"/>
    <s v="01-OP GERADA"/>
    <n v="0"/>
    <n v="2478.94"/>
    <d v="2017-01-03T00:00:00"/>
  </r>
  <r>
    <x v="3"/>
    <x v="5"/>
    <x v="12"/>
    <x v="0"/>
    <x v="1"/>
    <s v="005583"/>
    <n v="132"/>
    <s v="01"/>
    <s v="WEG MEXICO S.A DE CV"/>
    <d v="2016-11-21T00:00:00"/>
    <s v=""/>
    <s v="000014"/>
    <s v="030"/>
    <s v="09"/>
    <s v="30262100007080"/>
    <s v="LMW 16AWG 125/150C 600V-750V (CZ T6/W2)"/>
    <n v="8.4"/>
    <n v="1.5"/>
    <n v="0"/>
    <n v="1.5"/>
    <n v="0"/>
    <n v="0"/>
    <n v="0"/>
    <n v="516.47"/>
    <s v="01-OP GERADA"/>
    <n v="0"/>
    <n v="774.7"/>
    <d v="2017-01-03T00:00:00"/>
  </r>
  <r>
    <x v="3"/>
    <x v="5"/>
    <x v="12"/>
    <x v="0"/>
    <x v="1"/>
    <s v="005583"/>
    <n v="132"/>
    <s v="01"/>
    <s v="WEG MEXICO S.A DE CV"/>
    <d v="2016-11-21T00:00:00"/>
    <s v=""/>
    <s v="000014"/>
    <s v="030"/>
    <s v="10"/>
    <s v="30262100336040"/>
    <s v="LMW 18AWG 125/150C 600V-750V (AZ T1/U1) (WEG MEXICO)"/>
    <n v="3"/>
    <n v="5.5"/>
    <n v="0"/>
    <n v="5.5"/>
    <n v="0"/>
    <n v="0"/>
    <n v="0"/>
    <n v="413.15"/>
    <s v="01-OP GERADA"/>
    <n v="0"/>
    <n v="2272.36"/>
    <d v="2017-01-03T00:00:00"/>
  </r>
  <r>
    <x v="3"/>
    <x v="5"/>
    <x v="12"/>
    <x v="0"/>
    <x v="1"/>
    <s v="005583"/>
    <n v="132"/>
    <s v="01"/>
    <s v="WEG MEXICO S.A DE CV"/>
    <d v="2016-11-21T00:00:00"/>
    <s v=""/>
    <s v="000014"/>
    <s v="030"/>
    <s v="11"/>
    <s v="30262100336010"/>
    <s v="LMW 18AWG 125/150C 600V-750V (BR T2/V1) (WEG MEXICO)"/>
    <n v="0"/>
    <n v="5.5"/>
    <n v="0"/>
    <n v="5.5"/>
    <n v="0"/>
    <n v="0"/>
    <n v="0"/>
    <n v="413.15"/>
    <s v="01-OP GERADA"/>
    <n v="0"/>
    <n v="2272.36"/>
    <d v="2017-01-03T00:00:00"/>
  </r>
  <r>
    <x v="3"/>
    <x v="5"/>
    <x v="12"/>
    <x v="0"/>
    <x v="1"/>
    <s v="005583"/>
    <n v="132"/>
    <s v="01"/>
    <s v="WEG MEXICO S.A DE CV"/>
    <d v="2016-11-21T00:00:00"/>
    <s v=""/>
    <s v="000014"/>
    <s v="030"/>
    <s v="12"/>
    <s v="30262100336060"/>
    <s v="LMW 18AWG 125/150C 600V-750V (AM T4/U2) (WEG MEXICO)"/>
    <n v="3.36"/>
    <n v="7"/>
    <n v="0"/>
    <n v="7"/>
    <n v="0"/>
    <n v="0"/>
    <n v="0"/>
    <n v="413.15"/>
    <s v="01-OP GERADA"/>
    <n v="0"/>
    <n v="2892.09"/>
    <d v="2017-01-03T00:00:00"/>
  </r>
  <r>
    <x v="3"/>
    <x v="5"/>
    <x v="12"/>
    <x v="0"/>
    <x v="1"/>
    <s v="005583"/>
    <n v="132"/>
    <s v="01"/>
    <s v="WEG MEXICO S.A DE CV"/>
    <d v="2016-11-21T00:00:00"/>
    <s v=""/>
    <s v="000014"/>
    <s v="030"/>
    <s v="13"/>
    <s v="30262100034030"/>
    <s v="LMW 18AWG 125/150C 600V-750V (PT T5/V2)"/>
    <n v="34.5"/>
    <n v="15"/>
    <n v="0"/>
    <n v="15"/>
    <n v="0"/>
    <n v="0"/>
    <n v="0"/>
    <n v="413.15"/>
    <s v="01-OP GERADA"/>
    <n v="0"/>
    <n v="6197.35"/>
    <d v="2017-01-03T00:00:00"/>
  </r>
  <r>
    <x v="3"/>
    <x v="5"/>
    <x v="12"/>
    <x v="0"/>
    <x v="1"/>
    <s v="005583"/>
    <n v="132"/>
    <s v="01"/>
    <s v="WEG MEXICO S.A DE CV"/>
    <d v="2016-11-21T00:00:00"/>
    <s v=""/>
    <s v="000014"/>
    <s v="030"/>
    <s v="14"/>
    <s v="30262100310020"/>
    <s v="LMW 18AWG 125/150C 600V-750V (VM T8/V3) WEG MEXICO"/>
    <n v="11.3"/>
    <n v="8.5"/>
    <n v="0"/>
    <n v="8.5"/>
    <n v="0"/>
    <n v="0"/>
    <n v="0"/>
    <n v="413.15"/>
    <s v="01-OP GERADA"/>
    <n v="0"/>
    <n v="3511.83"/>
    <d v="2017-01-03T00:00:00"/>
  </r>
  <r>
    <x v="3"/>
    <x v="5"/>
    <x v="12"/>
    <x v="0"/>
    <x v="1"/>
    <s v="005583"/>
    <n v="132"/>
    <s v="01"/>
    <s v="WEG MEXICO S.A DE CV"/>
    <d v="2016-11-21T00:00:00"/>
    <s v=""/>
    <s v="000014"/>
    <s v="030"/>
    <s v="15"/>
    <s v="30262100336012"/>
    <s v="LMW 18AWG 125/150C 600V-750V (VM TJ T9/W3) (WEG MEXICO)"/>
    <n v="10.1"/>
    <n v="6"/>
    <n v="0"/>
    <n v="6"/>
    <n v="0"/>
    <n v="0"/>
    <n v="0"/>
    <n v="413.15"/>
    <s v="01-OP GERADA"/>
    <n v="0"/>
    <n v="2478.94"/>
    <d v="2017-01-03T00:00:00"/>
  </r>
  <r>
    <x v="3"/>
    <x v="5"/>
    <x v="12"/>
    <x v="0"/>
    <x v="1"/>
    <s v="005583"/>
    <n v="132"/>
    <s v="01"/>
    <s v="WEG MEXICO S.A DE CV"/>
    <d v="2016-11-21T00:00:00"/>
    <s v=""/>
    <s v="000014"/>
    <s v="030"/>
    <s v="16"/>
    <s v="30262100336014"/>
    <s v="LMW 18AWG 125/150C 600V-750V (RS T7/U3) (WEG MEXICO)"/>
    <n v="7.266"/>
    <n v="1.5"/>
    <n v="0"/>
    <n v="1.5"/>
    <n v="0"/>
    <n v="0"/>
    <n v="0"/>
    <n v="413.15"/>
    <s v="01-OP GERADA"/>
    <n v="0"/>
    <n v="619.73"/>
    <d v="2017-01-03T00:00:00"/>
  </r>
  <r>
    <x v="3"/>
    <x v="5"/>
    <x v="12"/>
    <x v="0"/>
    <x v="1"/>
    <s v="005583"/>
    <n v="132"/>
    <s v="01"/>
    <s v="WEG MEXICO S.A DE CV"/>
    <d v="2016-11-21T00:00:00"/>
    <s v=""/>
    <s v="000014"/>
    <s v="030"/>
    <s v="17"/>
    <s v="30262100048040"/>
    <s v="LMW 16AWG 125/150C 600V-750V (AZ T1/U1)"/>
    <n v="15.87"/>
    <n v="12"/>
    <n v="0"/>
    <n v="12"/>
    <n v="0"/>
    <n v="0"/>
    <n v="0"/>
    <n v="516.47"/>
    <s v="01-OP GERADA"/>
    <n v="0"/>
    <n v="6197.65"/>
    <d v="2017-01-03T00:00:00"/>
  </r>
  <r>
    <x v="3"/>
    <x v="5"/>
    <x v="12"/>
    <x v="0"/>
    <x v="1"/>
    <s v="005583"/>
    <n v="132"/>
    <s v="01"/>
    <s v="WEG MEXICO S.A DE CV"/>
    <d v="2016-11-21T00:00:00"/>
    <s v=""/>
    <s v="000014"/>
    <s v="030"/>
    <s v="18"/>
    <s v="30262100337060"/>
    <s v="LMW 16AWG 125/150C 600V-750V (AM T4/U2) (WEG MEXICO)"/>
    <n v="8.1999999999999993"/>
    <n v="12"/>
    <n v="0"/>
    <n v="12"/>
    <n v="0"/>
    <n v="0"/>
    <n v="0"/>
    <n v="516.47"/>
    <s v="01-OP GERADA"/>
    <n v="0"/>
    <n v="6197.65"/>
    <d v="2017-01-03T00:00:00"/>
  </r>
  <r>
    <x v="3"/>
    <x v="5"/>
    <x v="12"/>
    <x v="0"/>
    <x v="1"/>
    <s v="005583"/>
    <n v="132"/>
    <s v="01"/>
    <s v="WEG MEXICO S.A DE CV"/>
    <d v="2016-11-21T00:00:00"/>
    <s v=""/>
    <s v="000014"/>
    <s v="030"/>
    <s v="19"/>
    <s v="30262100048020"/>
    <s v="LMW 16AWG 125/150C 600V-750V (VM T8/V3)"/>
    <n v="2.5"/>
    <n v="1.5"/>
    <n v="0"/>
    <n v="1.5"/>
    <n v="0"/>
    <n v="0"/>
    <n v="0"/>
    <n v="516.47"/>
    <s v="01-OP GERADA"/>
    <n v="0"/>
    <n v="774.7"/>
    <d v="2017-01-03T00:00:00"/>
  </r>
  <r>
    <x v="3"/>
    <x v="5"/>
    <x v="12"/>
    <x v="0"/>
    <x v="1"/>
    <s v="005583"/>
    <n v="132"/>
    <s v="01"/>
    <s v="WEG MEXICO S.A DE CV"/>
    <d v="2016-11-21T00:00:00"/>
    <s v=""/>
    <s v="000014"/>
    <s v="030"/>
    <s v="20"/>
    <s v="30262100061060"/>
    <s v="LMW 14AWG 125/150C 600V-750V (AM T4/U2)"/>
    <n v="4.4000000000000004"/>
    <n v="2.4"/>
    <n v="0"/>
    <n v="2.4"/>
    <n v="0"/>
    <n v="0"/>
    <n v="0"/>
    <n v="803.42"/>
    <s v="01-OP GERADA"/>
    <n v="0"/>
    <n v="1928.22"/>
    <d v="2017-01-03T00:00:00"/>
  </r>
  <r>
    <x v="3"/>
    <x v="5"/>
    <x v="12"/>
    <x v="0"/>
    <x v="1"/>
    <s v="005583"/>
    <n v="132"/>
    <s v="01"/>
    <s v="WEG MEXICO S.A DE CV"/>
    <d v="2016-11-21T00:00:00"/>
    <s v=""/>
    <s v="000014"/>
    <s v="030"/>
    <s v="21"/>
    <s v="30262100062080"/>
    <s v="LMW 14AWG 125/150C 600V-750V"/>
    <n v="12.63"/>
    <n v="12"/>
    <n v="0"/>
    <n v="12"/>
    <n v="0"/>
    <n v="0"/>
    <n v="0"/>
    <n v="803.42"/>
    <s v="01-OP GERADA"/>
    <n v="0"/>
    <n v="9641.11"/>
    <d v="2017-01-03T00:00:00"/>
  </r>
  <r>
    <x v="3"/>
    <x v="5"/>
    <x v="12"/>
    <x v="0"/>
    <x v="1"/>
    <s v="005583"/>
    <n v="132"/>
    <s v="01"/>
    <s v="WEG MEXICO S.A DE CV"/>
    <d v="2016-11-21T00:00:00"/>
    <s v=""/>
    <s v="000014"/>
    <s v="030"/>
    <s v="22"/>
    <s v="30262100333080"/>
    <s v="LMW 16AWG 125/150C 600V-750V (WEG MEXICO)"/>
    <n v="2"/>
    <n v="10"/>
    <n v="0"/>
    <n v="10"/>
    <n v="0"/>
    <n v="0"/>
    <n v="0"/>
    <n v="516.47"/>
    <s v="01-OP GERADA"/>
    <n v="0"/>
    <n v="5164.71"/>
    <d v="2017-01-03T00:00:00"/>
  </r>
  <r>
    <x v="3"/>
    <x v="5"/>
    <x v="12"/>
    <x v="0"/>
    <x v="1"/>
    <s v="005583"/>
    <n v="132"/>
    <s v="01"/>
    <s v="WEG MEXICO S.A DE CV"/>
    <d v="2016-11-21T00:00:00"/>
    <s v=""/>
    <s v="000014"/>
    <s v="030"/>
    <s v="23"/>
    <s v="30262100329080"/>
    <s v="LMW 18AWG 125/150C 600V-750V WEG MEXICO"/>
    <n v="0"/>
    <n v="16"/>
    <n v="0"/>
    <n v="16"/>
    <n v="0"/>
    <n v="0"/>
    <n v="0"/>
    <n v="413.15"/>
    <s v="01-OP GERADA"/>
    <n v="0"/>
    <n v="6610.51"/>
    <d v="2017-01-03T00:00:00"/>
  </r>
  <r>
    <x v="3"/>
    <x v="5"/>
    <x v="12"/>
    <x v="0"/>
    <x v="1"/>
    <s v="005583"/>
    <n v="132"/>
    <s v="01"/>
    <s v="WEG MEXICO S.A DE CV"/>
    <d v="2016-11-21T00:00:00"/>
    <s v=""/>
    <s v="000014"/>
    <s v="030"/>
    <s v="24"/>
    <s v="30262100328010"/>
    <s v="LMW 16AWG 125/150C 600V-750V (BR T2/V1) WEG MEXICO"/>
    <n v="8.5"/>
    <n v="8.5"/>
    <n v="0"/>
    <n v="8.5"/>
    <n v="0"/>
    <n v="0"/>
    <n v="0"/>
    <n v="516.47"/>
    <s v="01-OP GERADA"/>
    <n v="0"/>
    <n v="4390"/>
    <d v="2017-01-03T00:00:00"/>
  </r>
  <r>
    <x v="3"/>
    <x v="5"/>
    <x v="12"/>
    <x v="0"/>
    <x v="1"/>
    <s v="005588"/>
    <n v="132"/>
    <s v="01"/>
    <s v="WEG MEXICO S.A DE CV"/>
    <d v="2016-11-21T00:00:00"/>
    <s v=""/>
    <s v="000014"/>
    <s v="030"/>
    <s v="01"/>
    <s v="30262100336090"/>
    <s v="LMW 18AWG 125/150C 600V-750V (LJ T3/W1) (WEG MEXICO)"/>
    <n v="0"/>
    <n v="5.5"/>
    <n v="0"/>
    <n v="5.5"/>
    <n v="0"/>
    <n v="0"/>
    <n v="0"/>
    <n v="413.15"/>
    <s v="-"/>
    <n v="0"/>
    <n v="2272.36"/>
    <d v="2017-01-03T00:00:00"/>
  </r>
  <r>
    <x v="3"/>
    <x v="5"/>
    <x v="12"/>
    <x v="0"/>
    <x v="1"/>
    <s v="005588"/>
    <n v="132"/>
    <s v="01"/>
    <s v="WEG MEXICO S.A DE CV"/>
    <d v="2016-11-21T00:00:00"/>
    <s v=""/>
    <s v="000014"/>
    <s v="030"/>
    <s v="02"/>
    <s v="30262100061010"/>
    <s v="LMW 14AWG 125/150C 600V-750V (BR T2/V1)"/>
    <n v="2"/>
    <n v="3"/>
    <n v="0"/>
    <n v="3"/>
    <n v="0"/>
    <n v="0"/>
    <n v="0"/>
    <n v="803.42"/>
    <s v="-"/>
    <n v="0"/>
    <n v="2410.27"/>
    <d v="2017-01-03T00:00:00"/>
  </r>
  <r>
    <x v="3"/>
    <x v="5"/>
    <x v="12"/>
    <x v="0"/>
    <x v="1"/>
    <s v="005588"/>
    <n v="132"/>
    <s v="01"/>
    <s v="WEG MEXICO S.A DE CV"/>
    <d v="2016-11-21T00:00:00"/>
    <s v=""/>
    <s v="000014"/>
    <s v="030"/>
    <s v="03"/>
    <s v="30262100091080"/>
    <s v="LMW 12AWG 125/150C 600V-750V (COLORIDOS) (T6/W2)"/>
    <n v="2.4500000000000002"/>
    <n v="0.2"/>
    <n v="0"/>
    <n v="0.2"/>
    <n v="0"/>
    <n v="0"/>
    <n v="0"/>
    <n v="1068.79"/>
    <s v="-"/>
    <n v="0"/>
    <n v="213.75"/>
    <d v="2017-01-03T00:00:00"/>
  </r>
  <r>
    <x v="3"/>
    <x v="5"/>
    <x v="12"/>
    <x v="0"/>
    <x v="1"/>
    <s v="005588"/>
    <n v="132"/>
    <s v="01"/>
    <s v="WEG MEXICO S.A DE CV"/>
    <d v="2016-11-21T00:00:00"/>
    <s v=""/>
    <s v="000014"/>
    <s v="030"/>
    <s v="04"/>
    <s v="30262100061060"/>
    <s v="LMW 14AWG 125/150C 600V-750V (AM T4/U2)"/>
    <n v="2"/>
    <n v="1.2"/>
    <n v="0"/>
    <n v="1.2"/>
    <n v="0"/>
    <n v="0"/>
    <n v="0"/>
    <n v="803.42"/>
    <s v="-"/>
    <n v="0"/>
    <n v="964.11"/>
    <d v="2017-01-03T00:00:00"/>
  </r>
  <r>
    <x v="3"/>
    <x v="5"/>
    <x v="11"/>
    <x v="0"/>
    <x v="0"/>
    <s v="005619"/>
    <n v="1300"/>
    <s v="01"/>
    <s v="GERDAU ACOMINAS S A"/>
    <d v="2016-11-22T00:00:00"/>
    <s v="000719"/>
    <s v="000013"/>
    <s v="007"/>
    <s v="01"/>
    <s v="30271320019010"/>
    <s v="COFISIL-BPG 4X25MM2 200C 750V"/>
    <n v="0"/>
    <n v="0.1"/>
    <n v="0"/>
    <n v="0.1"/>
    <n v="0"/>
    <n v="0"/>
    <n v="0"/>
    <n v="99806.62"/>
    <s v="01-OP GERADA"/>
    <n v="0"/>
    <n v="9980.66"/>
    <d v="2017-03-02T00:00:00"/>
  </r>
  <r>
    <x v="3"/>
    <x v="5"/>
    <x v="12"/>
    <x v="0"/>
    <x v="0"/>
    <s v="005642"/>
    <n v="1092"/>
    <s v="01"/>
    <s v="BOMBAS LEAO S A"/>
    <d v="2016-11-23T00:00:00"/>
    <s v="000072"/>
    <s v="000014"/>
    <s v="005"/>
    <s v="06"/>
    <s v="30262100096020"/>
    <s v="LM-130 16MM2 130C 750V"/>
    <n v="-0.2"/>
    <n v="0.2"/>
    <n v="0"/>
    <n v="0.2"/>
    <n v="0"/>
    <n v="0.2"/>
    <n v="0"/>
    <n v="6560"/>
    <s v="03-LIBERADO C/ OP GERADA"/>
    <n v="0"/>
    <n v="1312"/>
    <d v="2017-01-06T00:00:00"/>
  </r>
  <r>
    <x v="3"/>
    <x v="5"/>
    <x v="11"/>
    <x v="0"/>
    <x v="0"/>
    <s v="005647"/>
    <n v="885"/>
    <s v="06"/>
    <s v="ARCELORMITTAL BRASIL S A"/>
    <d v="2016-11-23T00:00:00"/>
    <s v="000001"/>
    <s v="000001"/>
    <s v="017"/>
    <s v="01"/>
    <s v="30271300012040"/>
    <s v="COFISIL-BP FG SHS 8X10AWG 200C 600V (10640115)"/>
    <n v="0"/>
    <n v="0.1"/>
    <n v="0"/>
    <n v="0.1"/>
    <n v="0"/>
    <n v="0"/>
    <n v="0"/>
    <n v="98480"/>
    <s v="01-OP GERADA"/>
    <n v="0"/>
    <n v="9848"/>
    <d v="2017-02-13T00:00:00"/>
  </r>
  <r>
    <x v="3"/>
    <x v="5"/>
    <x v="12"/>
    <x v="0"/>
    <x v="0"/>
    <s v="005651"/>
    <n v="845"/>
    <s v="01"/>
    <s v="WEG DRIVES E CONTROLS AUTOMACAO LTDA"/>
    <d v="2016-11-23T00:00:00"/>
    <s v="000053"/>
    <s v="000012"/>
    <s v="006"/>
    <s v="02"/>
    <s v="30262100113030"/>
    <s v="LM-125 8AWG 125C 600V 10050695"/>
    <n v="0.65500000000000003"/>
    <n v="0.1"/>
    <n v="0"/>
    <n v="0.1"/>
    <n v="0"/>
    <n v="0"/>
    <n v="0"/>
    <n v="7786.5"/>
    <s v="01-OP GERADA"/>
    <n v="0"/>
    <n v="778.65"/>
    <d v="2017-01-31T00:00:00"/>
  </r>
  <r>
    <x v="3"/>
    <x v="5"/>
    <x v="12"/>
    <x v="0"/>
    <x v="0"/>
    <s v="005651"/>
    <n v="845"/>
    <s v="01"/>
    <s v="WEG DRIVES E CONTROLS AUTOMACAO LTDA"/>
    <d v="2016-11-23T00:00:00"/>
    <s v="000053"/>
    <s v="000012"/>
    <s v="006"/>
    <s v="05"/>
    <s v="30262100113030"/>
    <s v="LM-125 8AWG 125C 600V 10050695"/>
    <n v="0.55500000000000005"/>
    <n v="0.1"/>
    <n v="0"/>
    <n v="0.1"/>
    <n v="0"/>
    <n v="0"/>
    <n v="0"/>
    <n v="7786.5"/>
    <s v="01-OP GERADA"/>
    <n v="0"/>
    <n v="778.65"/>
    <d v="2017-02-06T00:00:00"/>
  </r>
  <r>
    <x v="3"/>
    <x v="5"/>
    <x v="12"/>
    <x v="0"/>
    <x v="0"/>
    <s v="005651"/>
    <n v="845"/>
    <s v="01"/>
    <s v="WEG DRIVES E CONTROLS AUTOMACAO LTDA"/>
    <d v="2016-11-23T00:00:00"/>
    <s v="000053"/>
    <s v="000012"/>
    <s v="006"/>
    <s v="06"/>
    <s v="30261000063040"/>
    <s v="COFISIL-ST 2AWG 200C 600V 10050698"/>
    <n v="0.1"/>
    <n v="0.1"/>
    <n v="0"/>
    <n v="0.1"/>
    <n v="0"/>
    <n v="0"/>
    <n v="0"/>
    <n v="17302.240000000002"/>
    <s v="01-OP GERADA"/>
    <n v="0"/>
    <n v="1730.22"/>
    <d v="2017-02-06T00:00:00"/>
  </r>
  <r>
    <x v="3"/>
    <x v="5"/>
    <x v="12"/>
    <x v="0"/>
    <x v="0"/>
    <s v="005651"/>
    <n v="845"/>
    <s v="01"/>
    <s v="WEG DRIVES E CONTROLS AUTOMACAO LTDA"/>
    <d v="2016-11-23T00:00:00"/>
    <s v="000053"/>
    <s v="000012"/>
    <s v="006"/>
    <s v="08"/>
    <s v="30262100114030"/>
    <s v="LM-125 6AWG 125C 600V  10050696"/>
    <n v="0.17499999999999999"/>
    <n v="0.1"/>
    <n v="0"/>
    <n v="0.1"/>
    <n v="0"/>
    <n v="0"/>
    <n v="0"/>
    <n v="8611.0400000000009"/>
    <s v="01-OP GERADA"/>
    <n v="0"/>
    <n v="861.1"/>
    <d v="2017-02-06T00:00:00"/>
  </r>
  <r>
    <x v="3"/>
    <x v="5"/>
    <x v="12"/>
    <x v="0"/>
    <x v="0"/>
    <s v="005651"/>
    <n v="845"/>
    <s v="01"/>
    <s v="WEG DRIVES E CONTROLS AUTOMACAO LTDA"/>
    <d v="2016-11-23T00:00:00"/>
    <s v="000053"/>
    <s v="000012"/>
    <s v="006"/>
    <s v="09"/>
    <s v="30262100112030"/>
    <s v="LM-125 10AWG 125C 600V  10050694"/>
    <n v="0.4"/>
    <n v="0.1"/>
    <n v="0"/>
    <n v="0.1"/>
    <n v="0"/>
    <n v="0"/>
    <n v="0"/>
    <n v="3353.75"/>
    <s v="01-OP GERADA"/>
    <n v="0"/>
    <n v="335.38"/>
    <d v="2017-02-06T00:00:00"/>
  </r>
  <r>
    <x v="3"/>
    <x v="5"/>
    <x v="12"/>
    <x v="0"/>
    <x v="0"/>
    <s v="005651"/>
    <n v="845"/>
    <s v="01"/>
    <s v="WEG DRIVES E CONTROLS AUTOMACAO LTDA"/>
    <d v="2016-11-23T00:00:00"/>
    <s v="000053"/>
    <s v="000012"/>
    <s v="006"/>
    <s v="10"/>
    <s v="30262100061030"/>
    <s v="LMW 14AWG 125/150C 600V-750V (PT T5/V2)  10015232"/>
    <n v="1.8"/>
    <n v="0.6"/>
    <n v="0"/>
    <n v="0.6"/>
    <n v="0"/>
    <n v="0"/>
    <n v="0"/>
    <n v="900.88"/>
    <s v="01-OP GERADA"/>
    <n v="0"/>
    <n v="540.53"/>
    <d v="2017-02-13T00:00:00"/>
  </r>
  <r>
    <x v="3"/>
    <x v="5"/>
    <x v="12"/>
    <x v="0"/>
    <x v="0"/>
    <s v="005651"/>
    <n v="845"/>
    <s v="01"/>
    <s v="WEG DRIVES E CONTROLS AUTOMACAO LTDA"/>
    <d v="2016-11-23T00:00:00"/>
    <s v="000053"/>
    <s v="000012"/>
    <s v="006"/>
    <s v="11"/>
    <s v="30262100114030"/>
    <s v="LM-125 6AWG 125C 600V   10050696"/>
    <n v="7.4999999999999997E-2"/>
    <n v="0.1"/>
    <n v="0"/>
    <n v="0.1"/>
    <n v="0"/>
    <n v="0"/>
    <n v="0"/>
    <n v="8611.0400000000009"/>
    <s v="01-OP GERADA"/>
    <n v="0"/>
    <n v="861.1"/>
    <d v="2017-02-13T00:00:00"/>
  </r>
  <r>
    <x v="3"/>
    <x v="5"/>
    <x v="12"/>
    <x v="0"/>
    <x v="0"/>
    <s v="005651"/>
    <n v="845"/>
    <s v="01"/>
    <s v="WEG DRIVES E CONTROLS AUTOMACAO LTDA"/>
    <d v="2016-11-23T00:00:00"/>
    <s v="000053"/>
    <s v="000012"/>
    <s v="006"/>
    <s v="12"/>
    <s v="30261000063040"/>
    <s v="COFISIL-ST 2AWG 200C 600V 10050698"/>
    <n v="0"/>
    <n v="0.3"/>
    <n v="0"/>
    <n v="0.3"/>
    <n v="0"/>
    <n v="0"/>
    <n v="0"/>
    <n v="17302.240000000002"/>
    <s v="01-OP GERADA"/>
    <n v="0"/>
    <n v="5190.67"/>
    <d v="2017-02-20T00:00:00"/>
  </r>
  <r>
    <x v="3"/>
    <x v="5"/>
    <x v="12"/>
    <x v="0"/>
    <x v="0"/>
    <s v="005651"/>
    <n v="845"/>
    <s v="01"/>
    <s v="WEG DRIVES E CONTROLS AUTOMACAO LTDA"/>
    <d v="2016-11-23T00:00:00"/>
    <s v="000053"/>
    <s v="000012"/>
    <s v="006"/>
    <s v="13"/>
    <s v="30262100113030"/>
    <s v="LM-125 8AWG 125C 600V 10050695"/>
    <n v="0.45500000000000002"/>
    <n v="0.1"/>
    <n v="0"/>
    <n v="0.1"/>
    <n v="0"/>
    <n v="0"/>
    <n v="0"/>
    <n v="7786.5"/>
    <s v="01-OP GERADA"/>
    <n v="0"/>
    <n v="778.65"/>
    <d v="2017-02-20T00:00:00"/>
  </r>
  <r>
    <x v="3"/>
    <x v="5"/>
    <x v="12"/>
    <x v="0"/>
    <x v="0"/>
    <s v="005651"/>
    <n v="845"/>
    <s v="01"/>
    <s v="WEG DRIVES E CONTROLS AUTOMACAO LTDA"/>
    <d v="2016-11-23T00:00:00"/>
    <s v="000053"/>
    <s v="000012"/>
    <s v="006"/>
    <s v="14"/>
    <s v="30262100114030"/>
    <s v="LM-125 6AWG 125C 600V 10050696"/>
    <n v="-2.5000000000000001E-2"/>
    <n v="0.1"/>
    <n v="0"/>
    <n v="0.1"/>
    <n v="0"/>
    <n v="0"/>
    <n v="0"/>
    <n v="8611.0400000000009"/>
    <s v="01-OP GERADA"/>
    <n v="0"/>
    <n v="861.1"/>
    <d v="2017-02-20T00:00:00"/>
  </r>
  <r>
    <x v="3"/>
    <x v="5"/>
    <x v="12"/>
    <x v="0"/>
    <x v="0"/>
    <s v="005651"/>
    <n v="845"/>
    <s v="01"/>
    <s v="WEG DRIVES E CONTROLS AUTOMACAO LTDA"/>
    <d v="2016-11-23T00:00:00"/>
    <s v="000053"/>
    <s v="000012"/>
    <s v="006"/>
    <s v="15"/>
    <s v="30262100112030"/>
    <s v="LM-125 10AWG 125C 600V 10050694"/>
    <n v="0.3"/>
    <n v="0.2"/>
    <n v="0"/>
    <n v="0.2"/>
    <n v="0"/>
    <n v="0"/>
    <n v="0"/>
    <n v="3353.75"/>
    <s v="01-OP GERADA"/>
    <n v="0"/>
    <n v="670.75"/>
    <d v="2017-02-20T00:00:00"/>
  </r>
  <r>
    <x v="3"/>
    <x v="5"/>
    <x v="13"/>
    <x v="0"/>
    <x v="0"/>
    <s v="005672"/>
    <n v="490"/>
    <s v="01"/>
    <s v="FELTA INDUSTRIA E COMERCIO DE MATERIAIS"/>
    <d v="2016-11-24T00:00:00"/>
    <s v="000053"/>
    <s v="000011"/>
    <s v="005"/>
    <s v="01"/>
    <s v="30259040002020"/>
    <s v="COFIFLEX TPP 1,00MM 130C 2KV"/>
    <n v="0"/>
    <n v="2"/>
    <n v="0"/>
    <n v="2"/>
    <n v="0"/>
    <n v="0"/>
    <n v="0"/>
    <n v="99"/>
    <s v="01-OP GERADA"/>
    <n v="9.9"/>
    <n v="207.9"/>
    <d v="2017-02-12T00:00:00"/>
  </r>
  <r>
    <x v="3"/>
    <x v="5"/>
    <x v="13"/>
    <x v="0"/>
    <x v="0"/>
    <s v="005672"/>
    <n v="490"/>
    <s v="01"/>
    <s v="FELTA INDUSTRIA E COMERCIO DE MATERIAIS"/>
    <d v="2016-11-24T00:00:00"/>
    <s v="000053"/>
    <s v="000011"/>
    <s v="005"/>
    <s v="02"/>
    <s v="30259040004020"/>
    <s v="COFIFLEX TPP 2,00MM 130C 2KV"/>
    <n v="-1.3"/>
    <n v="5"/>
    <n v="0"/>
    <n v="5"/>
    <n v="0"/>
    <n v="0"/>
    <n v="0"/>
    <n v="186"/>
    <s v="01-OP GERADA"/>
    <n v="46.5"/>
    <n v="976.5"/>
    <d v="2017-02-12T00:00:00"/>
  </r>
  <r>
    <x v="3"/>
    <x v="5"/>
    <x v="13"/>
    <x v="0"/>
    <x v="0"/>
    <s v="005672"/>
    <n v="490"/>
    <s v="01"/>
    <s v="FELTA INDUSTRIA E COMERCIO DE MATERIAIS"/>
    <d v="2016-11-24T00:00:00"/>
    <s v="000053"/>
    <s v="000011"/>
    <s v="005"/>
    <s v="03"/>
    <s v="30259040004060"/>
    <s v="COFIFLEX TPP 2,00MM 130C 2KV"/>
    <n v="0"/>
    <n v="5"/>
    <n v="0"/>
    <n v="5"/>
    <n v="0"/>
    <n v="0"/>
    <n v="0"/>
    <n v="186"/>
    <s v="01-OP GERADA"/>
    <n v="46.5"/>
    <n v="976.5"/>
    <d v="2017-02-12T00:00:00"/>
  </r>
  <r>
    <x v="3"/>
    <x v="5"/>
    <x v="13"/>
    <x v="0"/>
    <x v="0"/>
    <s v="005672"/>
    <n v="490"/>
    <s v="01"/>
    <s v="FELTA INDUSTRIA E COMERCIO DE MATERIAIS"/>
    <d v="2016-11-24T00:00:00"/>
    <s v="000053"/>
    <s v="000011"/>
    <s v="005"/>
    <s v="04"/>
    <s v="30259040005020"/>
    <s v="COFIFLEX TPP 3,00MM 130C 2KV"/>
    <n v="0"/>
    <n v="1"/>
    <n v="0"/>
    <n v="1"/>
    <n v="0"/>
    <n v="0"/>
    <n v="0"/>
    <n v="238"/>
    <s v="01-OP GERADA"/>
    <n v="11.9"/>
    <n v="249.9"/>
    <d v="2017-02-12T00:00:00"/>
  </r>
  <r>
    <x v="3"/>
    <x v="5"/>
    <x v="13"/>
    <x v="0"/>
    <x v="0"/>
    <s v="005672"/>
    <n v="490"/>
    <s v="01"/>
    <s v="FELTA INDUSTRIA E COMERCIO DE MATERIAIS"/>
    <d v="2016-11-24T00:00:00"/>
    <s v="000053"/>
    <s v="000011"/>
    <s v="005"/>
    <s v="05"/>
    <s v="30259040005060"/>
    <s v="COFIFLEX TPP 3,00MM 130C 2KV"/>
    <n v="0"/>
    <n v="1"/>
    <n v="0"/>
    <n v="1"/>
    <n v="0"/>
    <n v="0"/>
    <n v="0"/>
    <n v="238"/>
    <s v="01-OP GERADA"/>
    <n v="11.9"/>
    <n v="249.9"/>
    <d v="2017-02-12T00:00:00"/>
  </r>
  <r>
    <x v="3"/>
    <x v="5"/>
    <x v="13"/>
    <x v="0"/>
    <x v="0"/>
    <s v="005672"/>
    <n v="490"/>
    <s v="01"/>
    <s v="FELTA INDUSTRIA E COMERCIO DE MATERIAIS"/>
    <d v="2016-11-24T00:00:00"/>
    <s v="000053"/>
    <s v="000011"/>
    <s v="005"/>
    <s v="06"/>
    <s v="30259040006020"/>
    <s v="COFIFLEX TPP 4,00MM 130C 2KV"/>
    <n v="0.4"/>
    <n v="1"/>
    <n v="0"/>
    <n v="1"/>
    <n v="0"/>
    <n v="0"/>
    <n v="0"/>
    <n v="332"/>
    <s v="01-OP GERADA"/>
    <n v="16.600000000000001"/>
    <n v="348.6"/>
    <d v="2017-02-12T00:00:00"/>
  </r>
  <r>
    <x v="3"/>
    <x v="6"/>
    <x v="13"/>
    <x v="0"/>
    <x v="0"/>
    <s v="005672"/>
    <n v="490"/>
    <s v="01"/>
    <s v="FELTA INDUSTRIA E COMERCIO DE MATERIAIS"/>
    <d v="2016-11-24T00:00:00"/>
    <s v="000053"/>
    <s v="000011"/>
    <s v="005"/>
    <s v="07"/>
    <s v="30259040013020"/>
    <s v="COFIFLEX TPP 7,00MM 130C 2KV"/>
    <n v="0"/>
    <n v="0.4"/>
    <n v="0"/>
    <n v="0.4"/>
    <n v="0"/>
    <n v="0"/>
    <n v="0"/>
    <n v="611"/>
    <s v="01-OP GERADA"/>
    <n v="12.22"/>
    <n v="256.62"/>
    <d v="2017-02-12T00:00:00"/>
  </r>
  <r>
    <x v="3"/>
    <x v="5"/>
    <x v="12"/>
    <x v="0"/>
    <x v="0"/>
    <s v="005687"/>
    <n v="1058"/>
    <s v="01"/>
    <s v="ZOPPAS INDUSTRIES DO BRASIL LTDA"/>
    <d v="2016-11-25T00:00:00"/>
    <s v="000001"/>
    <s v="000005"/>
    <s v="005"/>
    <s v="02"/>
    <s v="30262100067020"/>
    <s v="LM-130 1,00MM2 130C 750V"/>
    <n v="3.05"/>
    <n v="2"/>
    <n v="1.575"/>
    <n v="0.42499999999999999"/>
    <n v="0"/>
    <n v="0.42499999999999999"/>
    <n v="0"/>
    <n v="940"/>
    <s v="03-LIBERADO C/ OP GERADA"/>
    <n v="0"/>
    <n v="399.5"/>
    <d v="2017-01-09T00:00:00"/>
  </r>
  <r>
    <x v="3"/>
    <x v="5"/>
    <x v="12"/>
    <x v="0"/>
    <x v="0"/>
    <s v="005687"/>
    <n v="1058"/>
    <s v="01"/>
    <s v="ZOPPAS INDUSTRIES DO BRASIL LTDA"/>
    <d v="2016-11-25T00:00:00"/>
    <s v="000001"/>
    <s v="000005"/>
    <s v="005"/>
    <s v="03"/>
    <s v="30262100067030"/>
    <s v="LM-130 1,00MM2 130C 750V"/>
    <n v="8.125"/>
    <n v="2"/>
    <n v="0"/>
    <n v="2"/>
    <n v="0"/>
    <n v="2"/>
    <n v="0"/>
    <n v="810"/>
    <s v="03-LIBERADO C/ OP GERADA"/>
    <n v="0"/>
    <n v="1620"/>
    <d v="2017-01-16T00:00:00"/>
  </r>
  <r>
    <x v="3"/>
    <x v="6"/>
    <x v="11"/>
    <x v="0"/>
    <x v="0"/>
    <s v="005705"/>
    <n v="2149"/>
    <s v="01"/>
    <s v="RIMA INDUSTRIAL"/>
    <d v="2016-11-25T00:00:00"/>
    <s v="000002"/>
    <s v=""/>
    <s v="008"/>
    <s v="01"/>
    <s v="30274000242030"/>
    <s v="SO-M 12X1,50MM2 90C 0.6/1KV"/>
    <n v="0.153"/>
    <n v="0.15"/>
    <n v="0"/>
    <n v="0.15"/>
    <n v="0"/>
    <n v="0"/>
    <n v="0"/>
    <n v="16100"/>
    <s v="01-OP GERADA"/>
    <n v="0"/>
    <n v="2415"/>
    <d v="2016-12-12T00:00:00"/>
  </r>
  <r>
    <x v="3"/>
    <x v="5"/>
    <x v="12"/>
    <x v="0"/>
    <x v="0"/>
    <s v="005719"/>
    <n v="1087"/>
    <s v="01"/>
    <s v="CERAMICA E VELAS DE IGNICAO NGK DO BRASI"/>
    <d v="2016-11-28T00:00:00"/>
    <s v="000001"/>
    <s v="000005"/>
    <s v="025"/>
    <s v="03"/>
    <s v="30261900004030"/>
    <s v="CABO IGNICAO 1,00MM2 EST PE/SIL-LS (NGK)  84144980"/>
    <n v="1E-3"/>
    <n v="20"/>
    <n v="13"/>
    <n v="7"/>
    <n v="0"/>
    <n v="7"/>
    <n v="0"/>
    <n v="2066"/>
    <s v="03-LIBERADO C/ OP GERADA"/>
    <n v="0"/>
    <n v="14462"/>
    <d v="2017-01-20T00:00:00"/>
  </r>
  <r>
    <x v="3"/>
    <x v="5"/>
    <x v="12"/>
    <x v="0"/>
    <x v="0"/>
    <s v="005719"/>
    <n v="1087"/>
    <s v="01"/>
    <s v="CERAMICA E VELAS DE IGNICAO NGK DO BRASI"/>
    <d v="2016-11-28T00:00:00"/>
    <s v="000001"/>
    <s v="000005"/>
    <s v="025"/>
    <s v="04"/>
    <s v="30261900004030"/>
    <s v="CABO IGNICAO 1,00MM2 EST PE/SIL-LS (NGK)  84144981"/>
    <n v="-6.9989999999999997"/>
    <n v="25"/>
    <n v="20"/>
    <n v="5"/>
    <n v="0"/>
    <n v="5"/>
    <n v="0"/>
    <n v="2066"/>
    <s v="08-LIBERACAO DE ESTOQUE EFETUADA"/>
    <n v="0"/>
    <n v="10330"/>
    <d v="2017-01-27T00:00:00"/>
  </r>
  <r>
    <x v="3"/>
    <x v="5"/>
    <x v="13"/>
    <x v="0"/>
    <x v="0"/>
    <s v="005751"/>
    <n v="1252"/>
    <s v="01"/>
    <s v="ILTEC COMERCIAL ELETROMECANICA LTDA EPP"/>
    <d v="2016-11-29T00:00:00"/>
    <s v="000227"/>
    <s v="000014"/>
    <s v="007"/>
    <s v="01"/>
    <s v="30259040002030"/>
    <s v="COFIFLEX TPP 1,00MM 130C 2KV"/>
    <n v="-4.3"/>
    <n v="3.5"/>
    <n v="0"/>
    <n v="3.5"/>
    <n v="3.5"/>
    <n v="0"/>
    <n v="0"/>
    <n v="67.569999999999993"/>
    <s v="08-LIBERACAO DE ESTOQUE EFETUADA"/>
    <n v="11.83"/>
    <n v="248.32"/>
    <d v="2017-01-09T00:00:00"/>
  </r>
  <r>
    <x v="3"/>
    <x v="5"/>
    <x v="13"/>
    <x v="0"/>
    <x v="0"/>
    <s v="005751"/>
    <n v="1252"/>
    <s v="01"/>
    <s v="ILTEC COMERCIAL ELETROMECANICA LTDA EPP"/>
    <d v="2016-11-29T00:00:00"/>
    <s v="000227"/>
    <s v="000014"/>
    <s v="007"/>
    <s v="02"/>
    <s v="30259040004030"/>
    <s v="COFIFLEX TPP 2,00MM 130C 2KV"/>
    <n v="-5"/>
    <n v="2.6"/>
    <n v="0"/>
    <n v="2.6"/>
    <n v="2.6"/>
    <n v="0"/>
    <n v="0"/>
    <n v="125.34"/>
    <s v="08-LIBERACAO DE ESTOQUE EFETUADA"/>
    <n v="16.29"/>
    <n v="342.17"/>
    <d v="2017-01-09T00:00:00"/>
  </r>
  <r>
    <x v="3"/>
    <x v="5"/>
    <x v="13"/>
    <x v="0"/>
    <x v="0"/>
    <s v="005751"/>
    <n v="1252"/>
    <s v="01"/>
    <s v="ILTEC COMERCIAL ELETROMECANICA LTDA EPP"/>
    <d v="2016-11-29T00:00:00"/>
    <s v="000227"/>
    <s v="000014"/>
    <s v="007"/>
    <s v="03"/>
    <s v="30259040005030"/>
    <s v="COFIFLEX TPP 3,00MM 130C 2KV"/>
    <n v="-7.2"/>
    <n v="1"/>
    <n v="0"/>
    <n v="1"/>
    <n v="0"/>
    <n v="1"/>
    <n v="0"/>
    <n v="163.74"/>
    <s v="03-LIBERADO C/ OP GERADA"/>
    <n v="8.19"/>
    <n v="171.93"/>
    <d v="2017-01-09T00:00:00"/>
  </r>
  <r>
    <x v="3"/>
    <x v="5"/>
    <x v="13"/>
    <x v="0"/>
    <x v="0"/>
    <s v="005751"/>
    <n v="1252"/>
    <s v="01"/>
    <s v="ILTEC COMERCIAL ELETROMECANICA LTDA EPP"/>
    <d v="2016-11-29T00:00:00"/>
    <s v="000227"/>
    <s v="000014"/>
    <s v="007"/>
    <s v="04"/>
    <s v="30259040006030"/>
    <s v="COFIFLEX TPP 4,00MM 130C 2KV"/>
    <n v="-1.5"/>
    <n v="2.2000000000000002"/>
    <n v="0"/>
    <n v="2.2000000000000002"/>
    <n v="0"/>
    <n v="2.2000000000000002"/>
    <n v="0"/>
    <n v="232.85"/>
    <s v="03-LIBERADO C/ OP GERADA"/>
    <n v="25.61"/>
    <n v="537.88"/>
    <d v="2017-01-09T00:00:00"/>
  </r>
  <r>
    <x v="3"/>
    <x v="5"/>
    <x v="13"/>
    <x v="0"/>
    <x v="0"/>
    <s v="005751"/>
    <n v="1252"/>
    <s v="01"/>
    <s v="ILTEC COMERCIAL ELETROMECANICA LTDA EPP"/>
    <d v="2016-11-29T00:00:00"/>
    <s v="000227"/>
    <s v="000014"/>
    <s v="007"/>
    <s v="05"/>
    <s v="30259040007030"/>
    <s v="COFIFLEX TPP 5,00MM 130C 2KV"/>
    <n v="-0.2"/>
    <n v="0.3"/>
    <n v="0"/>
    <n v="0.3"/>
    <n v="0"/>
    <n v="0.3"/>
    <n v="0"/>
    <n v="300.73"/>
    <s v="03-LIBERADO C/ OP GERADA"/>
    <n v="4.51"/>
    <n v="94.73"/>
    <d v="2017-01-09T00:00:00"/>
  </r>
  <r>
    <x v="3"/>
    <x v="5"/>
    <x v="13"/>
    <x v="0"/>
    <x v="0"/>
    <s v="005751"/>
    <n v="1252"/>
    <s v="01"/>
    <s v="ILTEC COMERCIAL ELETROMECANICA LTDA EPP"/>
    <d v="2016-11-29T00:00:00"/>
    <s v="000227"/>
    <s v="000014"/>
    <s v="007"/>
    <s v="06"/>
    <s v="30259040008030"/>
    <s v="COFIFLEX TPP 6,00MM 130C 2KV"/>
    <n v="0.6"/>
    <n v="0.6"/>
    <n v="0"/>
    <n v="0.6"/>
    <n v="0"/>
    <n v="0.6"/>
    <n v="0"/>
    <n v="371.68"/>
    <s v="03-LIBERADO C/ OP GERADA"/>
    <n v="11.15"/>
    <n v="234.16"/>
    <d v="2017-01-09T00:00:00"/>
  </r>
  <r>
    <x v="3"/>
    <x v="5"/>
    <x v="13"/>
    <x v="0"/>
    <x v="0"/>
    <s v="005751"/>
    <n v="1252"/>
    <s v="01"/>
    <s v="ILTEC COMERCIAL ELETROMECANICA LTDA EPP"/>
    <d v="2016-11-29T00:00:00"/>
    <s v="000227"/>
    <s v="000014"/>
    <s v="007"/>
    <s v="07"/>
    <s v="30259040010030"/>
    <s v="COFIFLEX TPP 10MM 130C 2KV"/>
    <n v="1.1499999999999999"/>
    <n v="0.2"/>
    <n v="0"/>
    <n v="0.2"/>
    <n v="0"/>
    <n v="0.2"/>
    <n v="0"/>
    <n v="649.6"/>
    <s v="03-LIBERADO C/ OP GERADA"/>
    <n v="6.5"/>
    <n v="136.41999999999999"/>
    <d v="2017-01-09T00:00:00"/>
  </r>
  <r>
    <x v="3"/>
    <x v="5"/>
    <x v="13"/>
    <x v="0"/>
    <x v="0"/>
    <s v="005751"/>
    <n v="1252"/>
    <s v="01"/>
    <s v="ILTEC COMERCIAL ELETROMECANICA LTDA EPP"/>
    <d v="2016-11-29T00:00:00"/>
    <s v="000227"/>
    <s v="000014"/>
    <s v="007"/>
    <s v="08"/>
    <s v="30259020002090"/>
    <s v="COFIFLEX TPA 2,00MM 155C 2KV"/>
    <n v="-1.8"/>
    <n v="0.5"/>
    <n v="0"/>
    <n v="0.5"/>
    <n v="0"/>
    <n v="0.5"/>
    <n v="0"/>
    <n v="137.47999999999999"/>
    <s v="03-LIBERADO C/ OP GERADA"/>
    <n v="3.43"/>
    <n v="72.17"/>
    <d v="2017-01-09T00:00:00"/>
  </r>
  <r>
    <x v="3"/>
    <x v="5"/>
    <x v="13"/>
    <x v="0"/>
    <x v="0"/>
    <s v="005751"/>
    <n v="1252"/>
    <s v="01"/>
    <s v="ILTEC COMERCIAL ELETROMECANICA LTDA EPP"/>
    <d v="2016-11-29T00:00:00"/>
    <s v="000227"/>
    <s v="000014"/>
    <s v="007"/>
    <s v="09"/>
    <s v="30259020003090"/>
    <s v="COFIFLEX TPA 3,00MM 155C 2KV"/>
    <n v="-2"/>
    <n v="0.15"/>
    <n v="0"/>
    <n v="0.15"/>
    <n v="0"/>
    <n v="0.15"/>
    <n v="0"/>
    <n v="179.75"/>
    <s v="03-LIBERADO C/ OP GERADA"/>
    <n v="1.35"/>
    <n v="28.31"/>
    <d v="2017-01-09T00:00:00"/>
  </r>
  <r>
    <x v="3"/>
    <x v="5"/>
    <x v="13"/>
    <x v="0"/>
    <x v="0"/>
    <s v="005751"/>
    <n v="1252"/>
    <s v="01"/>
    <s v="ILTEC COMERCIAL ELETROMECANICA LTDA EPP"/>
    <d v="2016-11-29T00:00:00"/>
    <s v="000227"/>
    <s v="000014"/>
    <s v="007"/>
    <s v="10"/>
    <s v="30259020004090"/>
    <s v="COFIFLEX TPA 4,00MM 155C 2KV"/>
    <n v="-2"/>
    <n v="0.3"/>
    <n v="0"/>
    <n v="0.3"/>
    <n v="0"/>
    <n v="0.3"/>
    <n v="0"/>
    <n v="218.34"/>
    <s v="03-LIBERADO C/ OP GERADA"/>
    <n v="3.28"/>
    <n v="68.78"/>
    <d v="2017-01-09T00:00:00"/>
  </r>
  <r>
    <x v="3"/>
    <x v="5"/>
    <x v="13"/>
    <x v="0"/>
    <x v="0"/>
    <s v="005751"/>
    <n v="1252"/>
    <s v="01"/>
    <s v="ILTEC COMERCIAL ELETROMECANICA LTDA EPP"/>
    <d v="2016-11-29T00:00:00"/>
    <s v="000227"/>
    <s v="000014"/>
    <s v="007"/>
    <s v="11"/>
    <s v="30259020005090"/>
    <s v="COFIFLEX TPA 5,00MM 155C 2KV"/>
    <n v="-2"/>
    <n v="0.1"/>
    <n v="0"/>
    <n v="0.1"/>
    <n v="0"/>
    <n v="0.1"/>
    <n v="0"/>
    <n v="277.49"/>
    <s v="03-LIBERADO C/ OP GERADA"/>
    <n v="1.38"/>
    <n v="29.13"/>
    <d v="2017-01-09T00:00:00"/>
  </r>
  <r>
    <x v="3"/>
    <x v="5"/>
    <x v="13"/>
    <x v="0"/>
    <x v="0"/>
    <s v="005751"/>
    <n v="1252"/>
    <s v="01"/>
    <s v="ILTEC COMERCIAL ELETROMECANICA LTDA EPP"/>
    <d v="2016-11-29T00:00:00"/>
    <s v="000227"/>
    <s v="000014"/>
    <s v="007"/>
    <s v="12"/>
    <s v="30259020012090"/>
    <s v="COFIFLEX TPA 10,0MM 155C 2KV"/>
    <n v="0.4"/>
    <n v="0.1"/>
    <n v="0"/>
    <n v="0.1"/>
    <n v="0"/>
    <n v="0.1"/>
    <n v="0"/>
    <n v="746.79"/>
    <s v="03-LIBERADO C/ OP GERADA"/>
    <n v="3.74"/>
    <n v="78.42"/>
    <d v="2017-01-09T00:00:00"/>
  </r>
  <r>
    <x v="3"/>
    <x v="5"/>
    <x v="13"/>
    <x v="0"/>
    <x v="0"/>
    <s v="005751"/>
    <n v="1252"/>
    <s v="01"/>
    <s v="ILTEC COMERCIAL ELETROMECANICA LTDA EPP"/>
    <d v="2016-11-29T00:00:00"/>
    <s v="000227"/>
    <s v="000014"/>
    <s v="007"/>
    <s v="13"/>
    <s v="30259060002012"/>
    <s v="COFIFLEX TRVS 1,00MM 180C 1,5KV"/>
    <n v="0"/>
    <n v="0.65"/>
    <n v="0"/>
    <n v="0.65"/>
    <n v="0"/>
    <n v="0.65"/>
    <n v="0"/>
    <n v="396.77"/>
    <s v="03-LIBERADO C/ OP GERADA"/>
    <n v="25.79"/>
    <n v="283.69"/>
    <d v="2017-01-09T00:00:00"/>
  </r>
  <r>
    <x v="3"/>
    <x v="5"/>
    <x v="13"/>
    <x v="0"/>
    <x v="0"/>
    <s v="005751"/>
    <n v="1252"/>
    <s v="01"/>
    <s v="ILTEC COMERCIAL ELETROMECANICA LTDA EPP"/>
    <d v="2016-11-29T00:00:00"/>
    <s v="000227"/>
    <s v="000014"/>
    <s v="007"/>
    <s v="14"/>
    <s v="30259060003012"/>
    <s v="COFIFLEX TRVS 2,00MM 180C 1,5KV"/>
    <n v="0.2"/>
    <n v="0.45"/>
    <n v="0"/>
    <n v="0.45"/>
    <n v="0"/>
    <n v="0.45"/>
    <n v="0"/>
    <n v="541.61"/>
    <s v="03-LIBERADO C/ OP GERADA"/>
    <n v="24.37"/>
    <n v="268.08999999999997"/>
    <d v="2017-01-09T00:00:00"/>
  </r>
  <r>
    <x v="3"/>
    <x v="5"/>
    <x v="13"/>
    <x v="0"/>
    <x v="0"/>
    <s v="005751"/>
    <n v="1252"/>
    <s v="01"/>
    <s v="ILTEC COMERCIAL ELETROMECANICA LTDA EPP"/>
    <d v="2016-11-29T00:00:00"/>
    <s v="000227"/>
    <s v="000014"/>
    <s v="007"/>
    <s v="15"/>
    <s v="30259060004012"/>
    <s v="COFIFLEX TRVS 3,00MM 180C 1,5KV"/>
    <n v="0.7"/>
    <n v="0.6"/>
    <n v="0"/>
    <n v="0.6"/>
    <n v="0"/>
    <n v="0.6"/>
    <n v="0"/>
    <n v="804.18"/>
    <s v="03-LIBERADO C/ OP GERADA"/>
    <n v="48.25"/>
    <n v="530.76"/>
    <d v="2017-01-09T00:00:00"/>
  </r>
  <r>
    <x v="3"/>
    <x v="5"/>
    <x v="13"/>
    <x v="0"/>
    <x v="0"/>
    <s v="005751"/>
    <n v="1252"/>
    <s v="01"/>
    <s v="ILTEC COMERCIAL ELETROMECANICA LTDA EPP"/>
    <d v="2016-11-29T00:00:00"/>
    <s v="000227"/>
    <s v="000014"/>
    <s v="007"/>
    <s v="16"/>
    <s v="30259060005012"/>
    <s v="COFIFLEX TRVS 4,00MM 180C 1,5KV"/>
    <n v="0.8"/>
    <n v="0.25"/>
    <n v="0"/>
    <n v="0.25"/>
    <n v="0"/>
    <n v="0.25"/>
    <n v="0"/>
    <n v="959.33"/>
    <s v="03-LIBERADO C/ OP GERADA"/>
    <n v="23.98"/>
    <n v="263.81"/>
    <d v="2017-01-09T00:00:00"/>
  </r>
  <r>
    <x v="3"/>
    <x v="5"/>
    <x v="13"/>
    <x v="0"/>
    <x v="0"/>
    <s v="005751"/>
    <n v="1252"/>
    <s v="01"/>
    <s v="ILTEC COMERCIAL ELETROMECANICA LTDA EPP"/>
    <d v="2016-11-29T00:00:00"/>
    <s v="000227"/>
    <s v="000014"/>
    <s v="007"/>
    <s v="17"/>
    <s v="30259060006012"/>
    <s v="COFIFLEX TRVS 5,00MM 180C 1,5KV"/>
    <n v="-0.41616160000000002"/>
    <n v="0.3"/>
    <n v="0"/>
    <n v="0.3"/>
    <n v="0"/>
    <n v="0.3"/>
    <n v="0"/>
    <n v="1315.8"/>
    <s v="03-LIBERADO C/ OP GERADA"/>
    <n v="39.479999999999997"/>
    <n v="434.22"/>
    <d v="2017-01-09T00:00:00"/>
  </r>
  <r>
    <x v="3"/>
    <x v="5"/>
    <x v="13"/>
    <x v="0"/>
    <x v="0"/>
    <s v="005751"/>
    <n v="1252"/>
    <s v="01"/>
    <s v="ILTEC COMERCIAL ELETROMECANICA LTDA EPP"/>
    <d v="2016-11-29T00:00:00"/>
    <s v="000227"/>
    <s v="000014"/>
    <s v="007"/>
    <s v="18"/>
    <s v="30259060007012"/>
    <s v="COFIFLEX TRVS 6,00MM 180C 1,5KV"/>
    <n v="1.089899"/>
    <n v="0.2"/>
    <n v="0"/>
    <n v="0.2"/>
    <n v="0"/>
    <n v="0.2"/>
    <n v="0"/>
    <n v="1485.85"/>
    <s v="03-LIBERADO C/ OP GERADA"/>
    <n v="29.72"/>
    <n v="326.89"/>
    <d v="2017-01-09T00:00:00"/>
  </r>
  <r>
    <x v="3"/>
    <x v="5"/>
    <x v="13"/>
    <x v="0"/>
    <x v="0"/>
    <s v="005751"/>
    <n v="1252"/>
    <s v="01"/>
    <s v="ILTEC COMERCIAL ELETROMECANICA LTDA EPP"/>
    <d v="2016-11-29T00:00:00"/>
    <s v="000227"/>
    <s v="000014"/>
    <s v="007"/>
    <s v="19"/>
    <s v="30259060013012"/>
    <s v="COFIFLEX TRVS 8,00MM 180C 1,5KV"/>
    <n v="0"/>
    <n v="0.1"/>
    <n v="0"/>
    <n v="0.1"/>
    <n v="0"/>
    <n v="0.1"/>
    <n v="0"/>
    <n v="1730.25"/>
    <s v="03-LIBERADO C/ OP GERADA"/>
    <n v="17.3"/>
    <n v="190.32"/>
    <d v="2017-01-09T00:00:00"/>
  </r>
  <r>
    <x v="3"/>
    <x v="5"/>
    <x v="13"/>
    <x v="0"/>
    <x v="0"/>
    <s v="005751"/>
    <n v="1252"/>
    <s v="01"/>
    <s v="ILTEC COMERCIAL ELETROMECANICA LTDA EPP"/>
    <d v="2016-11-29T00:00:00"/>
    <s v="000227"/>
    <s v="000014"/>
    <s v="007"/>
    <s v="20"/>
    <s v="30259040001030"/>
    <s v="COFIFLEX TPP 0,80MM 130C 2KV"/>
    <n v="1.7"/>
    <n v="0.3"/>
    <n v="0"/>
    <n v="0.3"/>
    <n v="0"/>
    <n v="0.3"/>
    <n v="0"/>
    <n v="61.17"/>
    <s v="03-LIBERADO C/ OP GERADA"/>
    <n v="0.92"/>
    <n v="19.27"/>
    <d v="2017-01-09T00:00:00"/>
  </r>
  <r>
    <x v="3"/>
    <x v="5"/>
    <x v="13"/>
    <x v="0"/>
    <x v="0"/>
    <s v="005751"/>
    <n v="1252"/>
    <s v="01"/>
    <s v="ILTEC COMERCIAL ELETROMECANICA LTDA EPP"/>
    <d v="2016-11-29T00:00:00"/>
    <s v="000227"/>
    <s v="000014"/>
    <s v="007"/>
    <s v="21"/>
    <s v="30259020010090"/>
    <s v="COFIFLEX TPA 0,80MM 155C 2KV"/>
    <n v="0"/>
    <n v="0.2"/>
    <n v="0"/>
    <n v="0.2"/>
    <n v="0"/>
    <n v="0.2"/>
    <n v="0"/>
    <n v="61.17"/>
    <s v="03-LIBERADO C/ OP GERADA"/>
    <n v="0.61"/>
    <n v="12.84"/>
    <d v="2017-01-09T00:00:00"/>
  </r>
  <r>
    <x v="3"/>
    <x v="5"/>
    <x v="13"/>
    <x v="0"/>
    <x v="0"/>
    <s v="005751"/>
    <n v="1252"/>
    <s v="01"/>
    <s v="ILTEC COMERCIAL ELETROMECANICA LTDA EPP"/>
    <d v="2016-11-29T00:00:00"/>
    <s v="000227"/>
    <s v="000014"/>
    <s v="007"/>
    <s v="22"/>
    <s v="30259020012090"/>
    <s v="COFIFLEX TPA 10,0MM 155C 2KV"/>
    <n v="0.3"/>
    <n v="0.2"/>
    <n v="0"/>
    <n v="0.2"/>
    <n v="0"/>
    <n v="0.2"/>
    <n v="0"/>
    <n v="69.7"/>
    <s v="03-LIBERADO C/ OP GERADA"/>
    <n v="0.69"/>
    <n v="14.63"/>
    <d v="2017-01-09T00:00:00"/>
  </r>
  <r>
    <x v="3"/>
    <x v="5"/>
    <x v="12"/>
    <x v="0"/>
    <x v="0"/>
    <s v="005773"/>
    <n v="1087"/>
    <s v="01"/>
    <s v="CERAMICA E VELAS DE IGNICAO NGK DO BRASI"/>
    <d v="2016-11-30T00:00:00"/>
    <s v="000001"/>
    <s v="000005"/>
    <s v="025"/>
    <s v="01"/>
    <s v="30261900004030"/>
    <s v="CABO IGNICAO 1,00MM2 EST PE/SIL-LS (NGK)  84149127"/>
    <n v="-11.999000000000001"/>
    <n v="25"/>
    <n v="0"/>
    <n v="25"/>
    <n v="0"/>
    <n v="0"/>
    <n v="0"/>
    <n v="2066"/>
    <s v="01-OP GERADA"/>
    <n v="0"/>
    <n v="51650"/>
    <d v="2017-02-03T00:00:00"/>
  </r>
  <r>
    <x v="3"/>
    <x v="5"/>
    <x v="12"/>
    <x v="0"/>
    <x v="0"/>
    <s v="005773"/>
    <n v="1087"/>
    <s v="01"/>
    <s v="CERAMICA E VELAS DE IGNICAO NGK DO BRASI"/>
    <d v="2016-11-30T00:00:00"/>
    <s v="000001"/>
    <s v="000005"/>
    <s v="025"/>
    <s v="02"/>
    <s v="30261900004030"/>
    <s v="CABO IGNICAO 1,00MM2 EST PE/SIL-LS (NGK)  84149128"/>
    <n v="-36.999000000000002"/>
    <n v="30"/>
    <n v="0"/>
    <n v="30"/>
    <n v="0"/>
    <n v="0"/>
    <n v="0"/>
    <n v="2066"/>
    <s v="01-OP GERADA"/>
    <n v="0"/>
    <n v="61980"/>
    <d v="2017-02-10T00:00:00"/>
  </r>
  <r>
    <x v="3"/>
    <x v="5"/>
    <x v="12"/>
    <x v="0"/>
    <x v="0"/>
    <s v="005773"/>
    <n v="1087"/>
    <s v="01"/>
    <s v="CERAMICA E VELAS DE IGNICAO NGK DO BRASI"/>
    <d v="2016-11-30T00:00:00"/>
    <s v="000001"/>
    <s v="000005"/>
    <s v="025"/>
    <s v="03"/>
    <s v="30261900004030"/>
    <s v="CABO IGNICAO 1,00MM2 EST PE/SIL-LS (NGK)   84150296"/>
    <n v="-66.998999999999995"/>
    <n v="25"/>
    <n v="0"/>
    <n v="25"/>
    <n v="0"/>
    <n v="0"/>
    <n v="0"/>
    <n v="2066"/>
    <s v="01-OP GERADA"/>
    <n v="0"/>
    <n v="51650"/>
    <d v="2017-02-17T00:00:00"/>
  </r>
  <r>
    <x v="3"/>
    <x v="5"/>
    <x v="12"/>
    <x v="0"/>
    <x v="0"/>
    <s v="005773"/>
    <n v="1087"/>
    <s v="01"/>
    <s v="CERAMICA E VELAS DE IGNICAO NGK DO BRASI"/>
    <d v="2016-11-30T00:00:00"/>
    <s v="000001"/>
    <s v="000005"/>
    <s v="025"/>
    <s v="04"/>
    <s v="30261900004030"/>
    <s v="CABO IGNICAO 1,00MM2 EST PE/SIL-LS (NGK)  84150297"/>
    <n v="-91.998999999999995"/>
    <n v="20"/>
    <n v="0"/>
    <n v="20"/>
    <n v="0"/>
    <n v="0"/>
    <n v="0"/>
    <n v="2066"/>
    <s v="01-OP GERADA"/>
    <n v="0"/>
    <n v="41320"/>
    <d v="2017-02-24T00:00:00"/>
  </r>
  <r>
    <x v="3"/>
    <x v="5"/>
    <x v="11"/>
    <x v="0"/>
    <x v="0"/>
    <s v="005783"/>
    <n v="1006"/>
    <s v="01"/>
    <s v="APERAM INOX AMERICA DO SUL S A"/>
    <d v="2016-12-01T00:00:00"/>
    <s v="000058"/>
    <s v="000014"/>
    <s v="008"/>
    <s v="01"/>
    <s v="30274000086030"/>
    <s v="SO-PLANO 24X1,50MM2 90C 750V RABICHO GRUPOS(2142030)"/>
    <n v="0"/>
    <n v="0.1"/>
    <n v="0"/>
    <n v="0.1"/>
    <n v="0"/>
    <n v="0"/>
    <n v="0"/>
    <n v="86630"/>
    <s v="01-OP GERADA"/>
    <n v="0"/>
    <n v="8663"/>
    <d v="2017-01-23T00:00:00"/>
  </r>
  <r>
    <x v="3"/>
    <x v="6"/>
    <x v="11"/>
    <x v="0"/>
    <x v="0"/>
    <s v="005784"/>
    <n v="1006"/>
    <s v="01"/>
    <s v="APERAM INOX AMERICA DO SUL S A"/>
    <d v="2016-12-01T00:00:00"/>
    <s v="000058"/>
    <s v="000014"/>
    <s v="008"/>
    <s v="01"/>
    <s v="30274000241030"/>
    <s v="SO-M 7X1,00MM2 90C 300V BTC RABIC. TPU(2129537)"/>
    <n v="0"/>
    <n v="0.1"/>
    <n v="0"/>
    <n v="0.1"/>
    <n v="0"/>
    <n v="0"/>
    <n v="0"/>
    <n v="32340"/>
    <s v="01-OP GERADA"/>
    <n v="0"/>
    <n v="3234"/>
    <d v="2017-01-23T00:00:00"/>
  </r>
  <r>
    <x v="3"/>
    <x v="5"/>
    <x v="13"/>
    <x v="0"/>
    <x v="0"/>
    <s v="005793"/>
    <n v="704"/>
    <s v="01"/>
    <s v="AD-ALL INDUSTRIAL ELETRONICA LTDA"/>
    <d v="2016-12-01T00:00:00"/>
    <s v="000490"/>
    <s v="000011"/>
    <s v="005"/>
    <s v="01"/>
    <s v="30259040005030"/>
    <s v="COFIFLEX TPP 3,00MM 130C 2KV"/>
    <n v="-8.1999999999999993"/>
    <n v="6"/>
    <n v="0"/>
    <n v="6"/>
    <n v="0"/>
    <n v="0"/>
    <n v="0"/>
    <n v="133"/>
    <s v="01-OP GERADA"/>
    <n v="39.9"/>
    <n v="837.9"/>
    <d v="2017-02-06T00:00:00"/>
  </r>
  <r>
    <x v="3"/>
    <x v="5"/>
    <x v="13"/>
    <x v="0"/>
    <x v="0"/>
    <s v="005800"/>
    <n v="1972"/>
    <s v="01"/>
    <s v="PRATICA KLIMAQUIP INDUSTRIA E COMERCIO S.A."/>
    <d v="2016-12-02T00:00:00"/>
    <s v="000411"/>
    <s v="000014"/>
    <s v="034"/>
    <s v="01"/>
    <s v="30259070001012"/>
    <s v="COFIFLEX TRVS 12MM 180C 3KV (740012)"/>
    <n v="6.0000000000000001E-3"/>
    <n v="0.4"/>
    <n v="0"/>
    <n v="0.4"/>
    <n v="0"/>
    <n v="0"/>
    <n v="0"/>
    <n v="3170"/>
    <s v="01-OP GERADA"/>
    <n v="126.8"/>
    <n v="1394.8"/>
    <d v="2017-01-16T00:00:00"/>
  </r>
  <r>
    <x v="3"/>
    <x v="5"/>
    <x v="11"/>
    <x v="0"/>
    <x v="0"/>
    <s v="005814"/>
    <n v="1440"/>
    <s v="01"/>
    <s v="WEG EQUIPAMENTOS ELETRICOS S/A"/>
    <d v="2016-12-02T00:00:00"/>
    <s v="000053"/>
    <s v="000014"/>
    <s v="025"/>
    <s v="02"/>
    <s v="30274000092030"/>
    <s v="SOOW 3X14AWG 90C 600V (WEG)"/>
    <n v="0.2"/>
    <n v="1"/>
    <n v="0"/>
    <n v="1"/>
    <n v="0"/>
    <n v="0"/>
    <n v="0"/>
    <n v="7509.62"/>
    <s v="01-OP GERADA"/>
    <n v="0"/>
    <n v="7509.62"/>
    <d v="2017-01-31T00:00:00"/>
  </r>
  <r>
    <x v="3"/>
    <x v="5"/>
    <x v="11"/>
    <x v="0"/>
    <x v="0"/>
    <s v="005825"/>
    <n v="616"/>
    <s v="01"/>
    <s v="SIDERURGICA NORTE BRASIL S.A."/>
    <d v="2016-12-05T00:00:00"/>
    <s v="000729"/>
    <s v="000005"/>
    <s v="006"/>
    <s v="01"/>
    <s v="30271320011010"/>
    <s v="COFISIL-BPG 3X1,50MM2 200C 750V  ITENS 10 E 20"/>
    <n v="0"/>
    <n v="0.2"/>
    <n v="0"/>
    <n v="0.2"/>
    <n v="0"/>
    <n v="0"/>
    <n v="0"/>
    <n v="10441"/>
    <s v="01-OP GERADA"/>
    <n v="0"/>
    <n v="2088.1999999999998"/>
    <d v="2017-01-07T00:00:00"/>
  </r>
  <r>
    <x v="3"/>
    <x v="5"/>
    <x v="11"/>
    <x v="0"/>
    <x v="0"/>
    <s v="005878"/>
    <n v="1300"/>
    <s v="01"/>
    <s v="GERDAU ACOMINAS S A"/>
    <d v="2016-12-07T00:00:00"/>
    <s v="000719"/>
    <s v="000013"/>
    <s v="007"/>
    <s v="01"/>
    <s v="30274100054011"/>
    <s v="W-MISTO 1X4X35 (BTC)+4X35 (BTI)+16X4+16X2,5MM2 90C 750V"/>
    <n v="0"/>
    <n v="0.1"/>
    <n v="0"/>
    <n v="0.1"/>
    <n v="0"/>
    <n v="0"/>
    <n v="0"/>
    <n v="450000"/>
    <s v="01-OP GERADA"/>
    <n v="0"/>
    <n v="45000"/>
    <d v="2017-01-23T00:00:00"/>
  </r>
  <r>
    <x v="3"/>
    <x v="6"/>
    <x v="11"/>
    <x v="0"/>
    <x v="0"/>
    <s v="005903"/>
    <n v="1725"/>
    <s v="01"/>
    <s v="DISMETER COMERCIAL ELETRICA LTDA"/>
    <d v="2016-12-08T00:00:00"/>
    <s v="000160"/>
    <s v="000007"/>
    <s v="009"/>
    <s v="01"/>
    <s v="30276000181030"/>
    <s v="COFINAV R90X 2X16MM2 90C 0,6/1KV CL5"/>
    <n v="0.20699999999999999"/>
    <n v="0.44"/>
    <n v="0.22"/>
    <n v="0.22"/>
    <n v="0"/>
    <n v="1.2999999999999999E-2"/>
    <n v="0"/>
    <n v="26010"/>
    <s v="01-OP GERADA"/>
    <n v="0"/>
    <n v="338.13"/>
    <d v="2017-01-16T00:00:00"/>
  </r>
  <r>
    <x v="3"/>
    <x v="5"/>
    <x v="11"/>
    <x v="0"/>
    <x v="0"/>
    <s v="005917"/>
    <n v="1180"/>
    <s v="01"/>
    <s v="GEVISA S A"/>
    <d v="2016-12-09T00:00:00"/>
    <s v="000054"/>
    <s v="000005"/>
    <s v="017"/>
    <s v="01"/>
    <s v="30273300017030"/>
    <s v="COFI-R 130 6X0,50MM2 130C 500V BC EST (GEVISA) 34A811745G71"/>
    <n v="0.2"/>
    <n v="0.1"/>
    <n v="0"/>
    <n v="0.1"/>
    <n v="0"/>
    <n v="0"/>
    <n v="0"/>
    <n v="8570"/>
    <s v="01-OP GERADA"/>
    <n v="0"/>
    <n v="857"/>
    <d v="2017-01-16T00:00:00"/>
  </r>
  <r>
    <x v="3"/>
    <x v="6"/>
    <x v="11"/>
    <x v="0"/>
    <x v="0"/>
    <s v="005920"/>
    <n v="1144"/>
    <s v="01"/>
    <s v="NOVELIS DO BRASIL LTDA"/>
    <d v="2016-12-09T00:00:00"/>
    <s v="000608"/>
    <s v="000005"/>
    <s v="008"/>
    <s v="01"/>
    <s v="30274000213030"/>
    <s v="SO-M 14X2,50MM2 90C 750V KEVLAR   11036965"/>
    <n v="0"/>
    <n v="0.4"/>
    <n v="0"/>
    <n v="0.4"/>
    <n v="0"/>
    <n v="0"/>
    <n v="0"/>
    <n v="47520"/>
    <s v="01-OP GERADA"/>
    <n v="0"/>
    <n v="19008"/>
    <d v="2017-02-10T00:00:00"/>
  </r>
  <r>
    <x v="3"/>
    <x v="5"/>
    <x v="11"/>
    <x v="0"/>
    <x v="0"/>
    <s v="005927"/>
    <n v="414"/>
    <s v="01"/>
    <s v="DETROIT BRASIL LTDA"/>
    <d v="2016-12-09T00:00:00"/>
    <s v=""/>
    <s v="000012"/>
    <s v="005"/>
    <s v="01"/>
    <s v="30276000085080"/>
    <s v="COFINAV R90X 2X25MM2 90C 0,6/1KV BTE CL5 NU 3210004028"/>
    <n v="0"/>
    <n v="0.5"/>
    <n v="0"/>
    <n v="0.5"/>
    <n v="0"/>
    <n v="0"/>
    <n v="0"/>
    <n v="26354.48"/>
    <s v="01-OP GERADA"/>
    <n v="0"/>
    <n v="13177.24"/>
    <d v="2017-02-13T00:00:00"/>
  </r>
  <r>
    <x v="3"/>
    <x v="6"/>
    <x v="11"/>
    <x v="0"/>
    <x v="0"/>
    <s v="005927"/>
    <n v="414"/>
    <s v="01"/>
    <s v="DETROIT BRASIL LTDA"/>
    <d v="2016-12-09T00:00:00"/>
    <s v=""/>
    <s v="000012"/>
    <s v="005"/>
    <s v="02"/>
    <s v="30276000182830"/>
    <s v="COFINAV R90X 3X25MM2 90C 0,6/1KV BTE CL5 NU 3210003684"/>
    <n v="0"/>
    <n v="0.4"/>
    <n v="0"/>
    <n v="0.4"/>
    <n v="0"/>
    <n v="0"/>
    <n v="0"/>
    <n v="34520"/>
    <s v="01-OP GERADA"/>
    <n v="0"/>
    <n v="13808"/>
    <d v="2017-02-13T00:00:00"/>
  </r>
  <r>
    <x v="3"/>
    <x v="5"/>
    <x v="11"/>
    <x v="0"/>
    <x v="0"/>
    <s v="005927"/>
    <n v="414"/>
    <s v="01"/>
    <s v="DETROIT BRASIL LTDA"/>
    <d v="2016-12-09T00:00:00"/>
    <s v=""/>
    <s v="000012"/>
    <s v="005"/>
    <s v="03"/>
    <s v="30276000088080"/>
    <s v="COFINAV R90X 2X6,00MM2 90C 0,6/1KV BTE CL5 NU 3210003661"/>
    <n v="0"/>
    <n v="0.5"/>
    <n v="0"/>
    <n v="0.5"/>
    <n v="0"/>
    <n v="0"/>
    <n v="0"/>
    <n v="10079.43"/>
    <s v="01-OP GERADA"/>
    <n v="0"/>
    <n v="5039.72"/>
    <d v="2017-02-13T00:00:00"/>
  </r>
  <r>
    <x v="3"/>
    <x v="5"/>
    <x v="11"/>
    <x v="0"/>
    <x v="0"/>
    <s v="005927"/>
    <n v="414"/>
    <s v="01"/>
    <s v="DETROIT BRASIL LTDA"/>
    <d v="2016-12-09T00:00:00"/>
    <s v=""/>
    <s v="000012"/>
    <s v="005"/>
    <s v="04"/>
    <s v="30276000095090"/>
    <s v="COFINAV R90X 5X1,0MM2 90C 0,15/0,25KV BC BTE CL5 3210004665"/>
    <n v="0"/>
    <n v="0.5"/>
    <n v="0"/>
    <n v="0.5"/>
    <n v="0"/>
    <n v="0"/>
    <n v="0"/>
    <n v="9420"/>
    <s v="01-OP GERADA"/>
    <n v="0"/>
    <n v="4710"/>
    <d v="2017-02-13T00:00:00"/>
  </r>
  <r>
    <x v="3"/>
    <x v="5"/>
    <x v="11"/>
    <x v="0"/>
    <x v="0"/>
    <s v="005927"/>
    <n v="414"/>
    <s v="01"/>
    <s v="DETROIT BRASIL LTDA"/>
    <d v="2016-12-09T00:00:00"/>
    <s v=""/>
    <s v="000012"/>
    <s v="005"/>
    <s v="05"/>
    <s v="30276000080080"/>
    <s v="COFINAV R90X 3X2,50MM2 90C 0,6/1KV BTE CL5 NU 3210005476"/>
    <n v="-3.0920000000000001"/>
    <n v="1"/>
    <n v="0"/>
    <n v="1"/>
    <n v="0"/>
    <n v="0"/>
    <n v="0"/>
    <n v="8448.56"/>
    <s v="01-OP GERADA"/>
    <n v="0"/>
    <n v="8448.56"/>
    <d v="2017-02-13T00:00:00"/>
  </r>
  <r>
    <x v="3"/>
    <x v="5"/>
    <x v="11"/>
    <x v="0"/>
    <x v="0"/>
    <s v="005927"/>
    <n v="414"/>
    <s v="01"/>
    <s v="DETROIT BRASIL LTDA"/>
    <d v="2016-12-09T00:00:00"/>
    <s v=""/>
    <s v="000012"/>
    <s v="005"/>
    <s v="06"/>
    <s v="30276000079080"/>
    <s v="COFINAV R90X 4X6,00MM2 90C 0,6/1KV BTE CL5 NU 3210003561"/>
    <n v="-1.4590000000000001"/>
    <n v="0.7"/>
    <n v="0"/>
    <n v="0.7"/>
    <n v="0"/>
    <n v="0"/>
    <n v="0"/>
    <n v="13660"/>
    <s v="01-OP GERADA"/>
    <n v="0"/>
    <n v="9562"/>
    <d v="2017-02-13T00:00:00"/>
  </r>
  <r>
    <x v="3"/>
    <x v="5"/>
    <x v="11"/>
    <x v="0"/>
    <x v="0"/>
    <s v="005927"/>
    <n v="414"/>
    <s v="01"/>
    <s v="DETROIT BRASIL LTDA"/>
    <d v="2016-12-09T00:00:00"/>
    <s v=""/>
    <s v="000012"/>
    <s v="005"/>
    <s v="07"/>
    <s v="30276150009820"/>
    <s v="COFINAV MR90X 2X1,5MM2 90C 0,6/1KV BTE CL5 NU 3210004549"/>
    <n v="-2.6829999999999998"/>
    <n v="1"/>
    <n v="0"/>
    <n v="1"/>
    <n v="0"/>
    <n v="0"/>
    <n v="0"/>
    <n v="6061.11"/>
    <s v="01-OP GERADA"/>
    <n v="0"/>
    <n v="6061.11"/>
    <d v="2017-02-13T00:00:00"/>
  </r>
  <r>
    <x v="3"/>
    <x v="5"/>
    <x v="11"/>
    <x v="0"/>
    <x v="0"/>
    <s v="005930"/>
    <n v="1300"/>
    <s v="01"/>
    <s v="GERDAU ACOMINAS S A"/>
    <d v="2016-12-12T00:00:00"/>
    <s v="000719"/>
    <s v="000013"/>
    <s v="007"/>
    <s v="01"/>
    <s v="30271300014040"/>
    <s v="COFISIL-BP SHS 7X1,00MM2 200C 750V BTC (GERDAU)"/>
    <n v="0"/>
    <n v="0.6"/>
    <n v="0"/>
    <n v="0.6"/>
    <n v="0"/>
    <n v="0"/>
    <n v="0"/>
    <n v="16487.86"/>
    <s v="01-OP GERADA"/>
    <n v="0"/>
    <n v="9892.7199999999993"/>
    <d v="2017-01-09T00:00:00"/>
  </r>
  <r>
    <x v="3"/>
    <x v="5"/>
    <x v="11"/>
    <x v="0"/>
    <x v="0"/>
    <s v="005957"/>
    <n v="1180"/>
    <s v="01"/>
    <s v="GEVISA S A"/>
    <d v="2016-12-13T00:00:00"/>
    <s v="000054"/>
    <s v="000005"/>
    <s v="017"/>
    <s v="02"/>
    <s v="30273300017030"/>
    <s v="COFI-R 130 6X0,50MM2 130C 500V BC EST (GEVISA)34A811745G71CB"/>
    <n v="0.1"/>
    <n v="0.1"/>
    <n v="0"/>
    <n v="0.1"/>
    <n v="0"/>
    <n v="0.1"/>
    <n v="0"/>
    <n v="8570"/>
    <s v="03-LIBERADO C/ OP GERADA"/>
    <n v="0"/>
    <n v="857"/>
    <d v="2017-01-16T00:00:00"/>
  </r>
  <r>
    <x v="3"/>
    <x v="5"/>
    <x v="11"/>
    <x v="0"/>
    <x v="0"/>
    <s v="005958"/>
    <n v="1180"/>
    <s v="01"/>
    <s v="GEVISA S A"/>
    <d v="2016-12-13T00:00:00"/>
    <s v="000054"/>
    <s v="000005"/>
    <s v="017"/>
    <s v="02"/>
    <s v="30273300004030"/>
    <s v="COFI-R 130 3X0,50MM2 130C 0,5KV EST BC (GEVISA) 34A811745G70"/>
    <n v="0"/>
    <n v="0.2"/>
    <n v="0"/>
    <n v="0.2"/>
    <n v="0"/>
    <n v="0.2"/>
    <n v="0"/>
    <n v="5640"/>
    <s v="03-LIBERADO C/ OP GERADA"/>
    <n v="0"/>
    <n v="1128"/>
    <d v="2017-02-06T00:00:00"/>
  </r>
  <r>
    <x v="3"/>
    <x v="5"/>
    <x v="11"/>
    <x v="0"/>
    <x v="0"/>
    <s v="005960"/>
    <n v="616"/>
    <s v="01"/>
    <s v="SIDERURGICA NORTE BRASIL S.A."/>
    <d v="2016-12-13T00:00:00"/>
    <s v="000729"/>
    <s v="000005"/>
    <s v="005"/>
    <s v="01"/>
    <s v="30271320003010"/>
    <s v="COFISIL-BPG 4X1,50MM2 200C 750V  306818"/>
    <n v="0.30599999999999999"/>
    <n v="0.2"/>
    <n v="0"/>
    <n v="0.2"/>
    <n v="0"/>
    <n v="0"/>
    <n v="0"/>
    <n v="11058"/>
    <s v="01-OP GERADA"/>
    <n v="0"/>
    <n v="2211.6"/>
    <d v="2017-01-20T00:00:00"/>
  </r>
  <r>
    <x v="3"/>
    <x v="6"/>
    <x v="11"/>
    <x v="0"/>
    <x v="0"/>
    <s v="005962"/>
    <n v="2181"/>
    <s v="01"/>
    <s v="CSP COMPANHIA SIDERURGICA DO PECEM"/>
    <d v="2016-12-13T00:00:00"/>
    <s v="000051"/>
    <s v="000004"/>
    <s v="008"/>
    <s v="02"/>
    <s v="30271310021012"/>
    <s v="COFISIL-BP SHT 4X10MM2 300C 750V  (2000055099)"/>
    <n v="0.2"/>
    <n v="0.2"/>
    <n v="0"/>
    <n v="0.2"/>
    <n v="0"/>
    <n v="0.2"/>
    <n v="0"/>
    <n v="28030"/>
    <s v="03-LIBERADO C/ OP GERADA"/>
    <n v="0"/>
    <n v="5606"/>
    <d v="2017-01-16T00:00:00"/>
  </r>
  <r>
    <x v="3"/>
    <x v="5"/>
    <x v="12"/>
    <x v="0"/>
    <x v="1"/>
    <s v="005965"/>
    <n v="132"/>
    <s v="01"/>
    <s v="WEG MEXICO S.A DE CV"/>
    <d v="2016-12-14T00:00:00"/>
    <s v=""/>
    <s v="000014"/>
    <s v="030"/>
    <s v="01"/>
    <s v="30262100015080"/>
    <s v="LMW 20AWG 125/150C 600V-750V (CZ T6/W2)"/>
    <n v="8"/>
    <n v="1"/>
    <n v="0"/>
    <n v="1"/>
    <n v="0"/>
    <n v="0"/>
    <n v="0"/>
    <n v="258.48"/>
    <s v="01-OP GERADA"/>
    <n v="0"/>
    <n v="258.48"/>
    <d v="2017-02-01T00:00:00"/>
  </r>
  <r>
    <x v="3"/>
    <x v="5"/>
    <x v="12"/>
    <x v="0"/>
    <x v="1"/>
    <s v="005965"/>
    <n v="132"/>
    <s v="01"/>
    <s v="WEG MEXICO S.A DE CV"/>
    <d v="2016-12-14T00:00:00"/>
    <s v=""/>
    <s v="000014"/>
    <s v="030"/>
    <s v="02"/>
    <s v="30261000149040"/>
    <s v="COFISIL-ST 50MM2 200C 1KV (WEG MEXICO)"/>
    <n v="0"/>
    <n v="1"/>
    <n v="0"/>
    <n v="1"/>
    <n v="0"/>
    <n v="0"/>
    <n v="0"/>
    <n v="15495.25"/>
    <s v="01-OP GERADA"/>
    <n v="0"/>
    <n v="15495.25"/>
    <d v="2017-02-01T00:00:00"/>
  </r>
  <r>
    <x v="3"/>
    <x v="5"/>
    <x v="12"/>
    <x v="0"/>
    <x v="1"/>
    <s v="005965"/>
    <n v="132"/>
    <s v="01"/>
    <s v="WEG MEXICO S.A DE CV"/>
    <d v="2016-12-14T00:00:00"/>
    <s v=""/>
    <s v="000014"/>
    <s v="030"/>
    <s v="03"/>
    <s v="30261000019040"/>
    <s v="COFISIL-ST 95MM2 200C 1KV"/>
    <n v="0.2"/>
    <n v="0.1"/>
    <n v="0"/>
    <n v="0.1"/>
    <n v="0"/>
    <n v="0"/>
    <n v="0"/>
    <n v="96279.17"/>
    <s v="01-OP GERADA"/>
    <n v="0"/>
    <n v="9627.91"/>
    <d v="2017-02-01T00:00:00"/>
  </r>
  <r>
    <x v="3"/>
    <x v="5"/>
    <x v="12"/>
    <x v="0"/>
    <x v="1"/>
    <s v="005965"/>
    <n v="132"/>
    <s v="01"/>
    <s v="WEG MEXICO S.A DE CV"/>
    <d v="2016-12-14T00:00:00"/>
    <s v=""/>
    <s v="000014"/>
    <s v="030"/>
    <s v="04"/>
    <s v="30262100034070"/>
    <s v="LMW 18AWG 125/150C 600V-750V (MR 7/P2)"/>
    <n v="8"/>
    <n v="3"/>
    <n v="0"/>
    <n v="3"/>
    <n v="0"/>
    <n v="0"/>
    <n v="0"/>
    <n v="418.64"/>
    <s v="01-OP GERADA"/>
    <n v="0"/>
    <n v="1255.93"/>
    <d v="2017-02-01T00:00:00"/>
  </r>
  <r>
    <x v="3"/>
    <x v="5"/>
    <x v="12"/>
    <x v="0"/>
    <x v="1"/>
    <s v="005965"/>
    <n v="132"/>
    <s v="01"/>
    <s v="WEG MEXICO S.A DE CV"/>
    <d v="2016-12-14T00:00:00"/>
    <s v=""/>
    <s v="000014"/>
    <s v="030"/>
    <s v="05"/>
    <s v="30262100048070"/>
    <s v="LMW 16AWG 125/150C 600V-750V (MR 7/P2)"/>
    <n v="4"/>
    <n v="1"/>
    <n v="0"/>
    <n v="1"/>
    <n v="0"/>
    <n v="0"/>
    <n v="0"/>
    <n v="530.37"/>
    <s v="01-OP GERADA"/>
    <n v="0"/>
    <n v="530.37"/>
    <d v="2017-02-01T00:00:00"/>
  </r>
  <r>
    <x v="3"/>
    <x v="5"/>
    <x v="12"/>
    <x v="0"/>
    <x v="1"/>
    <s v="005965"/>
    <n v="132"/>
    <s v="01"/>
    <s v="WEG MEXICO S.A DE CV"/>
    <d v="2016-12-14T00:00:00"/>
    <s v=""/>
    <s v="000014"/>
    <s v="030"/>
    <s v="06"/>
    <s v="30261400040010"/>
    <s v="COFIALT-5 25MM2 200C 5KV ACH"/>
    <n v="0.247"/>
    <n v="0.15"/>
    <n v="0"/>
    <n v="0.15"/>
    <n v="0"/>
    <n v="0"/>
    <n v="0"/>
    <n v="11666.75"/>
    <s v="01-OP GERADA"/>
    <n v="0"/>
    <n v="1750.01"/>
    <d v="2017-02-01T00:00:00"/>
  </r>
  <r>
    <x v="3"/>
    <x v="5"/>
    <x v="12"/>
    <x v="0"/>
    <x v="1"/>
    <s v="005965"/>
    <n v="132"/>
    <s v="01"/>
    <s v="WEG MEXICO S.A DE CV"/>
    <d v="2016-12-14T00:00:00"/>
    <s v=""/>
    <s v="000014"/>
    <s v="030"/>
    <s v="07"/>
    <s v="30262100321014"/>
    <s v="LMW 14AWG 125/150C 600V-750V (COLORIDOS) T7/U3 WEG MEXICO"/>
    <n v="0"/>
    <n v="2.4"/>
    <n v="0"/>
    <n v="2.4"/>
    <n v="0"/>
    <n v="0"/>
    <n v="0"/>
    <n v="823.78"/>
    <s v="01-OP GERADA"/>
    <n v="0"/>
    <n v="1977.08"/>
    <d v="2017-02-01T00:00:00"/>
  </r>
  <r>
    <x v="3"/>
    <x v="5"/>
    <x v="12"/>
    <x v="0"/>
    <x v="1"/>
    <s v="005965"/>
    <n v="132"/>
    <s v="01"/>
    <s v="WEG MEXICO S.A DE CV"/>
    <d v="2016-12-14T00:00:00"/>
    <s v=""/>
    <s v="000014"/>
    <s v="030"/>
    <s v="08"/>
    <s v="30262100322012"/>
    <s v="LMW 14AWG 125/150C 600V-750V (COLORIDOS) T9/W3 WEG MEXICO"/>
    <n v="0"/>
    <n v="1.4"/>
    <n v="0"/>
    <n v="1.4"/>
    <n v="0"/>
    <n v="0"/>
    <n v="0"/>
    <n v="823.78"/>
    <s v="01-OP GERADA"/>
    <n v="0"/>
    <n v="1153.29"/>
    <d v="2017-02-01T00:00:00"/>
  </r>
  <r>
    <x v="3"/>
    <x v="5"/>
    <x v="12"/>
    <x v="0"/>
    <x v="1"/>
    <s v="005965"/>
    <n v="132"/>
    <s v="01"/>
    <s v="WEG MEXICO S.A DE CV"/>
    <d v="2016-12-14T00:00:00"/>
    <s v=""/>
    <s v="000014"/>
    <s v="030"/>
    <s v="09"/>
    <s v="30262100323080"/>
    <s v="LMW 4AWG 125/150C 600V-750V WEG MEXICO"/>
    <n v="1.3"/>
    <n v="1.3"/>
    <n v="0"/>
    <n v="1.3"/>
    <n v="0"/>
    <n v="0"/>
    <n v="0"/>
    <n v="7275.38"/>
    <s v="01-OP GERADA"/>
    <n v="0"/>
    <n v="9457.99"/>
    <d v="2017-02-01T00:00:00"/>
  </r>
  <r>
    <x v="3"/>
    <x v="5"/>
    <x v="12"/>
    <x v="0"/>
    <x v="1"/>
    <s v="005965"/>
    <n v="132"/>
    <s v="01"/>
    <s v="WEG MEXICO S.A DE CV"/>
    <d v="2016-12-14T00:00:00"/>
    <s v=""/>
    <s v="000014"/>
    <s v="030"/>
    <s v="10"/>
    <s v="30262100324080"/>
    <s v="LMW 6AWG 125/150C 600V-750V WEG MEXICO"/>
    <n v="1.2"/>
    <n v="1.2"/>
    <n v="0"/>
    <n v="1.2"/>
    <n v="0"/>
    <n v="0"/>
    <n v="0"/>
    <n v="4750.1400000000003"/>
    <s v="01-OP GERADA"/>
    <n v="0"/>
    <n v="5700.17"/>
    <d v="2017-02-01T00:00:00"/>
  </r>
  <r>
    <x v="3"/>
    <x v="5"/>
    <x v="12"/>
    <x v="0"/>
    <x v="1"/>
    <s v="005965"/>
    <n v="132"/>
    <s v="01"/>
    <s v="WEG MEXICO S.A DE CV"/>
    <d v="2016-12-14T00:00:00"/>
    <s v=""/>
    <s v="000014"/>
    <s v="030"/>
    <s v="11"/>
    <s v="30262100326080"/>
    <s v="LMW 12AWG 125/150C 600V-750V WEG MEXICO"/>
    <n v="0.5"/>
    <n v="5.5"/>
    <n v="0"/>
    <n v="5.5"/>
    <n v="0"/>
    <n v="0"/>
    <n v="0"/>
    <n v="1110.23"/>
    <s v="01-OP GERADA"/>
    <n v="0"/>
    <n v="6106.31"/>
    <d v="2017-02-01T00:00:00"/>
  </r>
  <r>
    <x v="3"/>
    <x v="5"/>
    <x v="12"/>
    <x v="0"/>
    <x v="1"/>
    <s v="005965"/>
    <n v="132"/>
    <s v="01"/>
    <s v="WEG MEXICO S.A DE CV"/>
    <d v="2016-12-14T00:00:00"/>
    <s v=""/>
    <s v="000014"/>
    <s v="030"/>
    <s v="12"/>
    <s v="30262100327080"/>
    <s v="LMW 18AWG 125/150C 600V-750V (CZ T6/W2) WEG MEXICO"/>
    <n v="-6"/>
    <n v="3"/>
    <n v="0"/>
    <n v="3"/>
    <n v="0"/>
    <n v="0"/>
    <n v="0"/>
    <n v="418.64"/>
    <s v="01-OP GERADA"/>
    <n v="0"/>
    <n v="1255.93"/>
    <d v="2017-02-01T00:00:00"/>
  </r>
  <r>
    <x v="3"/>
    <x v="5"/>
    <x v="12"/>
    <x v="0"/>
    <x v="1"/>
    <s v="005965"/>
    <n v="132"/>
    <s v="01"/>
    <s v="WEG MEXICO S.A DE CV"/>
    <d v="2016-12-14T00:00:00"/>
    <s v=""/>
    <s v="000014"/>
    <s v="030"/>
    <s v="13"/>
    <s v="30262100007080"/>
    <s v="LMW 16AWG 125/150C 600V-750V (CZ T6/W2)"/>
    <n v="6.9"/>
    <n v="1.5"/>
    <n v="0"/>
    <n v="1.5"/>
    <n v="0"/>
    <n v="0"/>
    <n v="0"/>
    <n v="530.37"/>
    <s v="01-OP GERADA"/>
    <n v="0"/>
    <n v="795.56"/>
    <d v="2017-02-01T00:00:00"/>
  </r>
  <r>
    <x v="3"/>
    <x v="5"/>
    <x v="12"/>
    <x v="0"/>
    <x v="1"/>
    <s v="005965"/>
    <n v="132"/>
    <s v="01"/>
    <s v="WEG MEXICO S.A DE CV"/>
    <d v="2016-12-14T00:00:00"/>
    <s v=""/>
    <s v="000014"/>
    <s v="030"/>
    <s v="14"/>
    <s v="30262100034010"/>
    <s v="LMW 18AWG 125/150C 600V-750V (BR T2/V1)"/>
    <n v="6"/>
    <n v="4.5"/>
    <n v="0"/>
    <n v="4.5"/>
    <n v="0"/>
    <n v="0"/>
    <n v="0"/>
    <n v="418.64"/>
    <s v="01-OP GERADA"/>
    <n v="0"/>
    <n v="1883.89"/>
    <d v="2017-02-01T00:00:00"/>
  </r>
  <r>
    <x v="3"/>
    <x v="5"/>
    <x v="12"/>
    <x v="0"/>
    <x v="1"/>
    <s v="005965"/>
    <n v="132"/>
    <s v="01"/>
    <s v="WEG MEXICO S.A DE CV"/>
    <d v="2016-12-14T00:00:00"/>
    <s v=""/>
    <s v="000014"/>
    <s v="030"/>
    <s v="15"/>
    <s v="30262100034030"/>
    <s v="LMW 18AWG 125/150C 600V-750V (PT T5/V2)"/>
    <n v="19.5"/>
    <n v="17.5"/>
    <n v="0"/>
    <n v="17.5"/>
    <n v="0"/>
    <n v="0"/>
    <n v="0"/>
    <n v="418.64"/>
    <s v="01-OP GERADA"/>
    <n v="0"/>
    <n v="7326.26"/>
    <d v="2017-02-01T00:00:00"/>
  </r>
  <r>
    <x v="3"/>
    <x v="5"/>
    <x v="12"/>
    <x v="0"/>
    <x v="1"/>
    <s v="005965"/>
    <n v="132"/>
    <s v="01"/>
    <s v="WEG MEXICO S.A DE CV"/>
    <d v="2016-12-14T00:00:00"/>
    <s v=""/>
    <s v="000014"/>
    <s v="030"/>
    <s v="16"/>
    <s v="30262100310020"/>
    <s v="LMW 18AWG 125/150C 600V-750V (VM T8/V3) WEG MEXICO"/>
    <n v="2.8"/>
    <n v="6"/>
    <n v="0"/>
    <n v="6"/>
    <n v="0"/>
    <n v="0"/>
    <n v="0"/>
    <n v="418.64"/>
    <s v="01-OP GERADA"/>
    <n v="0"/>
    <n v="2511.86"/>
    <d v="2017-02-01T00:00:00"/>
  </r>
  <r>
    <x v="3"/>
    <x v="5"/>
    <x v="12"/>
    <x v="0"/>
    <x v="1"/>
    <s v="005965"/>
    <n v="132"/>
    <s v="01"/>
    <s v="WEG MEXICO S.A DE CV"/>
    <d v="2016-12-14T00:00:00"/>
    <s v=""/>
    <s v="000014"/>
    <s v="030"/>
    <s v="17"/>
    <s v="30262100336012"/>
    <s v="LMW 18AWG 125/150C 600V-750V (VM TJ T9/W3) (WEG MEXICO)"/>
    <n v="4.0999999999999996"/>
    <n v="5.5"/>
    <n v="0"/>
    <n v="5.5"/>
    <n v="0"/>
    <n v="0"/>
    <n v="0"/>
    <n v="418.64"/>
    <s v="01-OP GERADA"/>
    <n v="0"/>
    <n v="2302.54"/>
    <d v="2017-02-01T00:00:00"/>
  </r>
  <r>
    <x v="3"/>
    <x v="5"/>
    <x v="12"/>
    <x v="0"/>
    <x v="1"/>
    <s v="005965"/>
    <n v="132"/>
    <s v="01"/>
    <s v="WEG MEXICO S.A DE CV"/>
    <d v="2016-12-14T00:00:00"/>
    <s v=""/>
    <s v="000014"/>
    <s v="030"/>
    <s v="18"/>
    <s v="30262100336014"/>
    <s v="LMW 18AWG 125/150C 600V-750V (RS T7/U3) (WEG MEXICO)"/>
    <n v="5.766"/>
    <n v="5.5"/>
    <n v="0"/>
    <n v="5.5"/>
    <n v="0"/>
    <n v="0"/>
    <n v="0"/>
    <n v="418.64"/>
    <s v="01-OP GERADA"/>
    <n v="0"/>
    <n v="2302.54"/>
    <d v="2017-02-01T00:00:00"/>
  </r>
  <r>
    <x v="3"/>
    <x v="5"/>
    <x v="12"/>
    <x v="0"/>
    <x v="1"/>
    <s v="005965"/>
    <n v="132"/>
    <s v="01"/>
    <s v="WEG MEXICO S.A DE CV"/>
    <d v="2016-12-14T00:00:00"/>
    <s v=""/>
    <s v="000014"/>
    <s v="030"/>
    <s v="19"/>
    <s v="30262100048040"/>
    <s v="LMW 16AWG 125/150C 600V-750V (AZ T1/U1)"/>
    <n v="3.87"/>
    <n v="7.5"/>
    <n v="0"/>
    <n v="7.5"/>
    <n v="0"/>
    <n v="0"/>
    <n v="0"/>
    <n v="530.37"/>
    <s v="01-OP GERADA"/>
    <n v="0"/>
    <n v="3977.84"/>
    <d v="2017-02-01T00:00:00"/>
  </r>
  <r>
    <x v="3"/>
    <x v="5"/>
    <x v="12"/>
    <x v="0"/>
    <x v="1"/>
    <s v="005965"/>
    <n v="132"/>
    <s v="01"/>
    <s v="WEG MEXICO S.A DE CV"/>
    <d v="2016-12-14T00:00:00"/>
    <s v=""/>
    <s v="000014"/>
    <s v="030"/>
    <s v="20"/>
    <s v="30262100048090"/>
    <s v="LMW 16AWG 125/150C 600V-750V (LJ T3/W1)"/>
    <n v="-0.33500000000000002"/>
    <n v="6"/>
    <n v="0"/>
    <n v="6"/>
    <n v="0"/>
    <n v="0"/>
    <n v="0"/>
    <n v="530.37"/>
    <s v="01-OP GERADA"/>
    <n v="0"/>
    <n v="3182.27"/>
    <d v="2017-02-01T00:00:00"/>
  </r>
  <r>
    <x v="3"/>
    <x v="5"/>
    <x v="12"/>
    <x v="0"/>
    <x v="1"/>
    <s v="005965"/>
    <n v="132"/>
    <s v="01"/>
    <s v="WEG MEXICO S.A DE CV"/>
    <d v="2016-12-14T00:00:00"/>
    <s v=""/>
    <s v="000014"/>
    <s v="030"/>
    <s v="21"/>
    <s v="30262100048060"/>
    <s v="LMW 16AWG 125/150C 600V-750V (AM T4/U2)"/>
    <n v="9.4749999999999996"/>
    <n v="5.5"/>
    <n v="0"/>
    <n v="5.5"/>
    <n v="0"/>
    <n v="0"/>
    <n v="0"/>
    <n v="530.37"/>
    <s v="01-OP GERADA"/>
    <n v="0"/>
    <n v="2917.08"/>
    <d v="2017-02-01T00:00:00"/>
  </r>
  <r>
    <x v="3"/>
    <x v="5"/>
    <x v="12"/>
    <x v="0"/>
    <x v="1"/>
    <s v="005966"/>
    <n v="132"/>
    <s v="01"/>
    <s v="WEG MEXICO S.A DE CV"/>
    <d v="2016-12-14T00:00:00"/>
    <s v=""/>
    <s v="000014"/>
    <s v="030"/>
    <s v="01"/>
    <s v="30262100034040"/>
    <s v="LMW 18AWG 125/150C 600V-750V (AZ T1/U1)"/>
    <n v="6.41"/>
    <n v="9"/>
    <n v="0"/>
    <n v="9"/>
    <n v="0"/>
    <n v="0"/>
    <n v="0"/>
    <n v="418.64"/>
    <s v="-"/>
    <n v="0"/>
    <n v="3767.79"/>
    <d v="2017-02-01T00:00:00"/>
  </r>
  <r>
    <x v="3"/>
    <x v="5"/>
    <x v="12"/>
    <x v="0"/>
    <x v="1"/>
    <s v="005966"/>
    <n v="132"/>
    <s v="01"/>
    <s v="WEG MEXICO S.A DE CV"/>
    <d v="2016-12-14T00:00:00"/>
    <s v=""/>
    <s v="000014"/>
    <s v="030"/>
    <s v="02"/>
    <s v="30262100034090"/>
    <s v="LMW 18AWG 125/150C 600V-750V (LJ T3/W1)"/>
    <n v="4.5"/>
    <n v="4"/>
    <n v="0"/>
    <n v="4"/>
    <n v="0"/>
    <n v="0"/>
    <n v="0"/>
    <n v="418.64"/>
    <s v="-"/>
    <n v="0"/>
    <n v="1674.57"/>
    <d v="2017-02-01T00:00:00"/>
  </r>
  <r>
    <x v="3"/>
    <x v="5"/>
    <x v="12"/>
    <x v="0"/>
    <x v="1"/>
    <s v="005966"/>
    <n v="132"/>
    <s v="01"/>
    <s v="WEG MEXICO S.A DE CV"/>
    <d v="2016-12-14T00:00:00"/>
    <s v=""/>
    <s v="000014"/>
    <s v="030"/>
    <s v="03"/>
    <s v="30262100034060"/>
    <s v="LMW 18AWG 125/150C 600V-750V (AM T4/U2)"/>
    <n v="10.76"/>
    <n v="5.5"/>
    <n v="0"/>
    <n v="5.5"/>
    <n v="0"/>
    <n v="0"/>
    <n v="0"/>
    <n v="418.64"/>
    <s v="-"/>
    <n v="0"/>
    <n v="2302.54"/>
    <d v="2017-02-01T00:00:00"/>
  </r>
  <r>
    <x v="3"/>
    <x v="5"/>
    <x v="13"/>
    <x v="0"/>
    <x v="0"/>
    <s v="005970"/>
    <n v="1308"/>
    <s v="01"/>
    <s v="SCHNEIDER ELECTRIC IT BRASIL INDUSTRIA E"/>
    <d v="2016-12-14T00:00:00"/>
    <s v="000051"/>
    <s v="000014"/>
    <s v="007"/>
    <s v="01"/>
    <s v="30259040004010"/>
    <s v="COFIFLEX TPP 2,00MM 130C 2KV  (4027)"/>
    <n v="0.4"/>
    <n v="1"/>
    <n v="0"/>
    <n v="1"/>
    <n v="0"/>
    <n v="0"/>
    <n v="0"/>
    <n v="95.1"/>
    <s v="01-OP GERADA"/>
    <n v="0"/>
    <n v="95.1"/>
    <d v="2017-02-20T00:00:00"/>
  </r>
  <r>
    <x v="3"/>
    <x v="5"/>
    <x v="11"/>
    <x v="0"/>
    <x v="0"/>
    <s v="005972"/>
    <n v="885"/>
    <s v="02"/>
    <s v="ARCELORMITTAL BRASIL S A"/>
    <d v="2016-12-14T00:00:00"/>
    <s v="000001"/>
    <s v="000001"/>
    <s v="017"/>
    <s v="01"/>
    <s v="30271330003012"/>
    <s v="COFISIL-BPG SHT 4X2,50MM2 300C 750V  (7051341)"/>
    <n v="0"/>
    <n v="0.2"/>
    <n v="0"/>
    <n v="0.2"/>
    <n v="0"/>
    <n v="0"/>
    <n v="0"/>
    <n v="23530"/>
    <s v="01-OP GERADA"/>
    <n v="0"/>
    <n v="4706"/>
    <d v="2017-01-23T00:00:00"/>
  </r>
  <r>
    <x v="3"/>
    <x v="6"/>
    <x v="12"/>
    <x v="0"/>
    <x v="1"/>
    <s v="005975"/>
    <n v="94"/>
    <s v="01"/>
    <s v="PAILAMILLA E HIJOS LTDA"/>
    <d v="2016-12-14T00:00:00"/>
    <s v=""/>
    <s v="000014"/>
    <s v="017"/>
    <s v="01"/>
    <s v="30261400125010"/>
    <s v="COFIALT-7 35MM2 ACH 200C 7KV"/>
    <n v="0.1"/>
    <n v="0.1"/>
    <n v="0"/>
    <n v="0.1"/>
    <n v="0"/>
    <n v="0"/>
    <n v="0"/>
    <n v="35744.76"/>
    <s v="01-OP GERADA"/>
    <n v="0"/>
    <n v="3574.47"/>
    <d v="2017-01-16T00:00:00"/>
  </r>
  <r>
    <x v="3"/>
    <x v="5"/>
    <x v="12"/>
    <x v="0"/>
    <x v="1"/>
    <s v="005975"/>
    <n v="94"/>
    <s v="01"/>
    <s v="PAILAMILLA E HIJOS LTDA"/>
    <d v="2016-12-14T00:00:00"/>
    <s v=""/>
    <s v="000014"/>
    <s v="017"/>
    <s v="02"/>
    <s v="30261400016010"/>
    <s v="COFIALT-7 50MM2 200C 7KV ACH"/>
    <n v="0.1"/>
    <n v="0.1"/>
    <n v="0"/>
    <n v="0.1"/>
    <n v="0"/>
    <n v="0"/>
    <n v="0"/>
    <n v="52293.26"/>
    <s v="01-OP GERADA"/>
    <n v="0"/>
    <n v="5229.32"/>
    <d v="2017-01-16T00:00:00"/>
  </r>
  <r>
    <x v="3"/>
    <x v="5"/>
    <x v="12"/>
    <x v="0"/>
    <x v="1"/>
    <s v="005975"/>
    <n v="94"/>
    <s v="01"/>
    <s v="PAILAMILLA E HIJOS LTDA"/>
    <d v="2016-12-14T00:00:00"/>
    <s v=""/>
    <s v="000014"/>
    <s v="017"/>
    <s v="03"/>
    <s v="30261400018010"/>
    <s v="COFIALT-7 70MM2 200C 7KV ACH"/>
    <n v="0.1"/>
    <n v="0.1"/>
    <n v="0"/>
    <n v="0.1"/>
    <n v="0"/>
    <n v="0"/>
    <n v="0"/>
    <n v="56331.09"/>
    <s v="01-OP GERADA"/>
    <n v="0"/>
    <n v="5633.1"/>
    <d v="2017-01-16T00:00:00"/>
  </r>
  <r>
    <x v="3"/>
    <x v="5"/>
    <x v="12"/>
    <x v="0"/>
    <x v="1"/>
    <s v="005975"/>
    <n v="94"/>
    <s v="01"/>
    <s v="PAILAMILLA E HIJOS LTDA"/>
    <d v="2016-12-14T00:00:00"/>
    <s v=""/>
    <s v="000014"/>
    <s v="017"/>
    <s v="04"/>
    <s v="30261010012010"/>
    <s v="COFISIL-NFG 1,00MM2 200C 750V"/>
    <n v="0.32200000000000001"/>
    <n v="2.5"/>
    <n v="0"/>
    <n v="2.5"/>
    <n v="0"/>
    <n v="0"/>
    <n v="0"/>
    <n v="1489.36"/>
    <s v="01-OP GERADA"/>
    <n v="0"/>
    <n v="3723.41"/>
    <d v="2017-01-16T00:00:00"/>
  </r>
  <r>
    <x v="3"/>
    <x v="5"/>
    <x v="12"/>
    <x v="0"/>
    <x v="1"/>
    <s v="005975"/>
    <n v="94"/>
    <s v="01"/>
    <s v="PAILAMILLA E HIJOS LTDA"/>
    <d v="2016-12-14T00:00:00"/>
    <s v=""/>
    <s v="000014"/>
    <s v="017"/>
    <s v="05"/>
    <s v="30261010003010"/>
    <s v="COFISIL-NFG 1,50MM2 200C 750V"/>
    <n v="4.1749999999999998"/>
    <n v="4"/>
    <n v="0"/>
    <n v="4"/>
    <n v="0"/>
    <n v="0"/>
    <n v="0"/>
    <n v="1820.33"/>
    <s v="01-OP GERADA"/>
    <n v="0"/>
    <n v="7281.34"/>
    <d v="2017-01-16T00:00:00"/>
  </r>
  <r>
    <x v="3"/>
    <x v="5"/>
    <x v="12"/>
    <x v="0"/>
    <x v="1"/>
    <s v="005975"/>
    <n v="94"/>
    <s v="01"/>
    <s v="PAILAMILLA E HIJOS LTDA"/>
    <d v="2016-12-14T00:00:00"/>
    <s v=""/>
    <s v="000014"/>
    <s v="017"/>
    <s v="06"/>
    <s v="30261010010010"/>
    <s v="COFISIL-NFG 16MM2 200C 750V"/>
    <n v="0.25"/>
    <n v="0.25"/>
    <n v="0"/>
    <n v="0.25"/>
    <n v="0"/>
    <n v="0"/>
    <n v="0"/>
    <n v="9763.61"/>
    <s v="01-OP GERADA"/>
    <n v="0"/>
    <n v="2440.9"/>
    <d v="2017-01-16T00:00:00"/>
  </r>
  <r>
    <x v="3"/>
    <x v="5"/>
    <x v="12"/>
    <x v="0"/>
    <x v="1"/>
    <s v="005975"/>
    <n v="94"/>
    <s v="01"/>
    <s v="PAILAMILLA E HIJOS LTDA"/>
    <d v="2016-12-14T00:00:00"/>
    <s v=""/>
    <s v="000014"/>
    <s v="017"/>
    <s v="07"/>
    <s v="30261010004010"/>
    <s v="COFISIL-NFG 2,50MM2 200C 750V"/>
    <n v="8.3000000000000007"/>
    <n v="3"/>
    <n v="0"/>
    <n v="3"/>
    <n v="0"/>
    <n v="0"/>
    <n v="0"/>
    <n v="2316.79"/>
    <s v="01-OP GERADA"/>
    <n v="0"/>
    <n v="6950.37"/>
    <d v="2017-01-16T00:00:00"/>
  </r>
  <r>
    <x v="3"/>
    <x v="5"/>
    <x v="12"/>
    <x v="0"/>
    <x v="1"/>
    <s v="005975"/>
    <n v="94"/>
    <s v="01"/>
    <s v="PAILAMILLA E HIJOS LTDA"/>
    <d v="2016-12-14T00:00:00"/>
    <s v=""/>
    <s v="000014"/>
    <s v="017"/>
    <s v="08"/>
    <s v="30261010039010"/>
    <s v="COFISIL-NFG 22MM2 200C 750V"/>
    <n v="0.2"/>
    <n v="0.2"/>
    <n v="0"/>
    <n v="0.2"/>
    <n v="0"/>
    <n v="0"/>
    <n v="0"/>
    <n v="13304.99"/>
    <s v="01-OP GERADA"/>
    <n v="0"/>
    <n v="2660.99"/>
    <d v="2017-01-16T00:00:00"/>
  </r>
  <r>
    <x v="3"/>
    <x v="5"/>
    <x v="12"/>
    <x v="0"/>
    <x v="1"/>
    <s v="005975"/>
    <n v="94"/>
    <s v="01"/>
    <s v="PAILAMILLA E HIJOS LTDA"/>
    <d v="2016-12-14T00:00:00"/>
    <s v=""/>
    <s v="000014"/>
    <s v="017"/>
    <s v="09"/>
    <s v="30261010011010"/>
    <s v="COFISIL-NFG 35MM2 200C 750V"/>
    <n v="0.19700000000000001"/>
    <n v="0.1"/>
    <n v="0"/>
    <n v="0.1"/>
    <n v="0"/>
    <n v="0"/>
    <n v="0"/>
    <n v="17276.63"/>
    <s v="01-OP GERADA"/>
    <n v="0"/>
    <n v="1727.66"/>
    <d v="2017-01-16T00:00:00"/>
  </r>
  <r>
    <x v="3"/>
    <x v="5"/>
    <x v="12"/>
    <x v="0"/>
    <x v="1"/>
    <s v="005975"/>
    <n v="94"/>
    <s v="01"/>
    <s v="PAILAMILLA E HIJOS LTDA"/>
    <d v="2016-12-14T00:00:00"/>
    <s v=""/>
    <s v="000014"/>
    <s v="017"/>
    <s v="10"/>
    <s v="30261010002010"/>
    <s v="COFISIL-NFG 4,00MM2 200C 750V"/>
    <n v="5.1849999999999996"/>
    <n v="1.5"/>
    <n v="0"/>
    <n v="1.5"/>
    <n v="0"/>
    <n v="0"/>
    <n v="0"/>
    <n v="3872.34"/>
    <s v="01-OP GERADA"/>
    <n v="0"/>
    <n v="5808.52"/>
    <d v="2017-01-16T00:00:00"/>
  </r>
  <r>
    <x v="3"/>
    <x v="5"/>
    <x v="12"/>
    <x v="0"/>
    <x v="1"/>
    <s v="005975"/>
    <n v="94"/>
    <s v="01"/>
    <s v="PAILAMILLA E HIJOS LTDA"/>
    <d v="2016-12-14T00:00:00"/>
    <s v=""/>
    <s v="000014"/>
    <s v="017"/>
    <s v="11"/>
    <s v="30261010005010"/>
    <s v="COFISIL-NFG 6,00MM2 200C 750V"/>
    <n v="2.0249999999999999"/>
    <n v="1.5"/>
    <n v="0"/>
    <n v="1.5"/>
    <n v="0"/>
    <n v="0"/>
    <n v="0"/>
    <n v="4699.7700000000004"/>
    <s v="01-OP GERADA"/>
    <n v="0"/>
    <n v="7049.66"/>
    <d v="2017-01-16T00:00:00"/>
  </r>
  <r>
    <x v="3"/>
    <x v="5"/>
    <x v="12"/>
    <x v="0"/>
    <x v="1"/>
    <s v="005975"/>
    <n v="94"/>
    <s v="01"/>
    <s v="PAILAMILLA E HIJOS LTDA"/>
    <d v="2016-12-14T00:00:00"/>
    <s v=""/>
    <s v="000014"/>
    <s v="017"/>
    <s v="12"/>
    <s v="30261010017010"/>
    <s v="COFISIL-NFG 70MM2  200C 750V"/>
    <n v="0.1"/>
    <n v="0.1"/>
    <n v="0"/>
    <n v="0.1"/>
    <n v="0"/>
    <n v="0"/>
    <n v="0"/>
    <n v="47990.65"/>
    <s v="01-OP GERADA"/>
    <n v="0"/>
    <n v="4799.0600000000004"/>
    <d v="2017-01-16T00:00:00"/>
  </r>
  <r>
    <x v="3"/>
    <x v="5"/>
    <x v="12"/>
    <x v="0"/>
    <x v="1"/>
    <s v="005975"/>
    <n v="94"/>
    <s v="01"/>
    <s v="PAILAMILLA E HIJOS LTDA"/>
    <d v="2016-12-14T00:00:00"/>
    <s v=""/>
    <s v="000014"/>
    <s v="017"/>
    <s v="13"/>
    <s v="30261000111040"/>
    <s v="COFISIL-ST 6AWG 200C 1KV (PAILLAMILLA)"/>
    <n v="0.5"/>
    <n v="0.5"/>
    <n v="0"/>
    <n v="0.5"/>
    <n v="0"/>
    <n v="0"/>
    <n v="0"/>
    <n v="7446.82"/>
    <s v="01-OP GERADA"/>
    <n v="0"/>
    <n v="3723.41"/>
    <d v="2017-01-16T00:00:00"/>
  </r>
  <r>
    <x v="3"/>
    <x v="5"/>
    <x v="12"/>
    <x v="0"/>
    <x v="1"/>
    <s v="005975"/>
    <n v="94"/>
    <s v="01"/>
    <s v="PAILAMILLA E HIJOS LTDA"/>
    <d v="2016-12-14T00:00:00"/>
    <s v=""/>
    <s v="000014"/>
    <s v="017"/>
    <s v="14"/>
    <s v="30261000077040"/>
    <s v="COFISIL-ST 1,50MM2 200C 750V"/>
    <n v="2.375"/>
    <n v="2.5"/>
    <n v="0"/>
    <n v="2.5"/>
    <n v="0"/>
    <n v="0"/>
    <n v="0"/>
    <n v="1390.07"/>
    <s v="01-OP GERADA"/>
    <n v="0"/>
    <n v="3475.18"/>
    <d v="2017-01-16T00:00:00"/>
  </r>
  <r>
    <x v="3"/>
    <x v="5"/>
    <x v="12"/>
    <x v="0"/>
    <x v="1"/>
    <s v="005975"/>
    <n v="94"/>
    <s v="01"/>
    <s v="PAILAMILLA E HIJOS LTDA"/>
    <d v="2016-12-14T00:00:00"/>
    <s v=""/>
    <s v="000014"/>
    <s v="017"/>
    <s v="15"/>
    <s v="30261000135040"/>
    <s v="COFISIL-ST 10AWG 200C 1KV (PAILAMILLA)"/>
    <n v="0.97499999999999998"/>
    <n v="1"/>
    <n v="0"/>
    <n v="1"/>
    <n v="0"/>
    <n v="0"/>
    <n v="0"/>
    <n v="3177.31"/>
    <s v="01-OP GERADA"/>
    <n v="0"/>
    <n v="3177.31"/>
    <d v="2017-01-16T00:00:00"/>
  </r>
  <r>
    <x v="3"/>
    <x v="5"/>
    <x v="12"/>
    <x v="0"/>
    <x v="1"/>
    <s v="005975"/>
    <n v="94"/>
    <s v="01"/>
    <s v="PAILAMILLA E HIJOS LTDA"/>
    <d v="2016-12-14T00:00:00"/>
    <s v=""/>
    <s v="000014"/>
    <s v="017"/>
    <s v="16"/>
    <s v="30261000107040"/>
    <s v="COFISIL-ST 1,00MM2 200C 750V"/>
    <n v="3.95"/>
    <n v="4"/>
    <n v="0"/>
    <n v="4"/>
    <n v="0"/>
    <n v="0"/>
    <n v="0"/>
    <n v="959.81"/>
    <s v="01-OP GERADA"/>
    <n v="0"/>
    <n v="3839.25"/>
    <d v="2017-01-16T00:00:00"/>
  </r>
  <r>
    <x v="3"/>
    <x v="5"/>
    <x v="12"/>
    <x v="0"/>
    <x v="1"/>
    <s v="005975"/>
    <n v="94"/>
    <s v="01"/>
    <s v="PAILAMILLA E HIJOS LTDA"/>
    <d v="2016-12-14T00:00:00"/>
    <s v=""/>
    <s v="000014"/>
    <s v="017"/>
    <s v="17"/>
    <s v="30261000106040"/>
    <s v="COFISIL-ST 2,50MM2 200C 750V"/>
    <n v="1.575"/>
    <n v="1.6"/>
    <n v="0"/>
    <n v="1.6"/>
    <n v="0"/>
    <n v="0"/>
    <n v="0"/>
    <n v="1886.52"/>
    <s v="01-OP GERADA"/>
    <n v="0"/>
    <n v="3018.44"/>
    <d v="2017-01-16T00:00:00"/>
  </r>
  <r>
    <x v="3"/>
    <x v="5"/>
    <x v="12"/>
    <x v="0"/>
    <x v="1"/>
    <s v="005975"/>
    <n v="94"/>
    <s v="01"/>
    <s v="PAILAMILLA E HIJOS LTDA"/>
    <d v="2016-12-14T00:00:00"/>
    <s v=""/>
    <s v="000014"/>
    <s v="017"/>
    <s v="18"/>
    <s v="30261000113040"/>
    <s v="COFISIL-ST 2/0AWG 200C 1KV (PAILLAMILLA)"/>
    <n v="0.315"/>
    <n v="0.2"/>
    <n v="0"/>
    <n v="0.2"/>
    <n v="0"/>
    <n v="0"/>
    <n v="0"/>
    <n v="34487.07"/>
    <s v="01-OP GERADA"/>
    <n v="0"/>
    <n v="6897.41"/>
    <d v="2017-01-16T00:00:00"/>
  </r>
  <r>
    <x v="3"/>
    <x v="5"/>
    <x v="12"/>
    <x v="0"/>
    <x v="1"/>
    <s v="005975"/>
    <n v="94"/>
    <s v="01"/>
    <s v="PAILAMILLA E HIJOS LTDA"/>
    <d v="2016-12-14T00:00:00"/>
    <s v=""/>
    <s v="000014"/>
    <s v="017"/>
    <s v="19"/>
    <s v="30261000043040"/>
    <s v="COFISIL-ST 4,00MM2 200C 750V"/>
    <n v="0.95"/>
    <n v="1"/>
    <n v="0"/>
    <n v="1"/>
    <n v="0"/>
    <n v="0"/>
    <n v="0"/>
    <n v="2382.98"/>
    <s v="01-OP GERADA"/>
    <n v="0"/>
    <n v="2382.98"/>
    <d v="2017-01-16T00:00:00"/>
  </r>
  <r>
    <x v="3"/>
    <x v="5"/>
    <x v="13"/>
    <x v="0"/>
    <x v="0"/>
    <s v="005978"/>
    <n v="972"/>
    <s v="01"/>
    <s v="ALAMAR COMERCIO DE PECAS PARA MOTORES EL"/>
    <d v="2016-12-14T00:00:00"/>
    <s v=""/>
    <s v="000014"/>
    <s v="005"/>
    <s v="13"/>
    <s v="30259050006050"/>
    <s v="COFIFLEX TRVA 5,00MM 155C 2KV"/>
    <n v="-5.8"/>
    <n v="0.8"/>
    <n v="0"/>
    <n v="0.8"/>
    <n v="0"/>
    <n v="0.8"/>
    <n v="0"/>
    <n v="528"/>
    <s v="03-LIBERADO C/ OP GERADA"/>
    <n v="42.24"/>
    <n v="464.64"/>
    <d v="2017-01-23T00:00:00"/>
  </r>
  <r>
    <x v="3"/>
    <x v="5"/>
    <x v="13"/>
    <x v="0"/>
    <x v="0"/>
    <s v="005978"/>
    <n v="972"/>
    <s v="01"/>
    <s v="ALAMAR COMERCIO DE PECAS PARA MOTORES EL"/>
    <d v="2016-12-14T00:00:00"/>
    <s v=""/>
    <s v="000014"/>
    <s v="005"/>
    <s v="16"/>
    <s v="30259060001012"/>
    <s v="COFIFLEX TRVS 0,80MM 180C 1,5KV"/>
    <n v="-0.2"/>
    <n v="1"/>
    <n v="0"/>
    <n v="1"/>
    <n v="0"/>
    <n v="1"/>
    <n v="0"/>
    <n v="242"/>
    <s v="03-LIBERADO C/ OP GERADA"/>
    <n v="24.2"/>
    <n v="266.2"/>
    <d v="2017-01-23T00:00:00"/>
  </r>
  <r>
    <x v="3"/>
    <x v="5"/>
    <x v="12"/>
    <x v="0"/>
    <x v="0"/>
    <s v="005980"/>
    <n v="373"/>
    <s v="02"/>
    <s v="SDMO ENERGIA INDUSTRIA E COMERCIO DE MAQ"/>
    <d v="2016-12-14T00:00:00"/>
    <s v="000001"/>
    <s v="000005"/>
    <s v="002"/>
    <s v="01"/>
    <s v="30261000035010"/>
    <s v="COFISIL-NS 185MM2 200C 750V   107081700"/>
    <n v="0.1"/>
    <n v="0.1"/>
    <n v="0"/>
    <n v="0.1"/>
    <n v="0"/>
    <n v="0"/>
    <n v="0"/>
    <n v="64560"/>
    <s v="01-OP GERADA"/>
    <n v="0"/>
    <n v="6456"/>
    <d v="2017-01-30T00:00:00"/>
  </r>
  <r>
    <x v="3"/>
    <x v="6"/>
    <x v="11"/>
    <x v="0"/>
    <x v="0"/>
    <s v="005982"/>
    <n v="1118"/>
    <s v="01"/>
    <s v="COMERCIAL ELETRICA PJ LTDA"/>
    <d v="2016-12-14T00:00:00"/>
    <s v="000289"/>
    <s v="000003"/>
    <s v="005"/>
    <s v="01"/>
    <s v="30271330009012"/>
    <s v="COFISIL-BPG SHT 4X1,50MM2 300C 750V"/>
    <n v="0"/>
    <n v="0.3"/>
    <n v="0"/>
    <n v="0.3"/>
    <n v="0"/>
    <n v="0"/>
    <n v="0"/>
    <n v="13100"/>
    <s v="01-OP GERADA"/>
    <n v="0"/>
    <n v="3930"/>
    <d v="2017-01-18T00:00:00"/>
  </r>
  <r>
    <x v="3"/>
    <x v="6"/>
    <x v="11"/>
    <x v="0"/>
    <x v="0"/>
    <s v="005986"/>
    <n v="885"/>
    <s v="06"/>
    <s v="ARCELORMITTAL BRASIL S A"/>
    <d v="2016-12-14T00:00:00"/>
    <s v="000001"/>
    <s v="000001"/>
    <s v="017"/>
    <s v="01"/>
    <s v="30274100110011"/>
    <s v="W-MISTO 3X50+6X35+3X25+6X2,5+(25X1,5MM2 BTI) 90C 750V AI"/>
    <n v="0.08"/>
    <n v="0.08"/>
    <n v="0"/>
    <n v="0.08"/>
    <n v="0"/>
    <n v="0"/>
    <n v="0"/>
    <n v="602020"/>
    <s v="01-OP GERADA"/>
    <n v="0"/>
    <n v="48161.599999999999"/>
    <d v="2017-01-23T00:00:00"/>
  </r>
  <r>
    <x v="3"/>
    <x v="5"/>
    <x v="12"/>
    <x v="0"/>
    <x v="0"/>
    <s v="005988"/>
    <n v="1440"/>
    <s v="01"/>
    <s v="WEG EQUIPAMENTOS ELETRICOS S/A"/>
    <d v="2016-12-14T00:00:00"/>
    <s v="000053"/>
    <s v="000012"/>
    <s v="055"/>
    <s v="01"/>
    <s v="30261400053010"/>
    <s v="COFIALT-7 95MM2 200C 7KV ACH 10189697"/>
    <n v="0.1"/>
    <n v="0.1"/>
    <n v="0"/>
    <n v="0.1"/>
    <n v="0"/>
    <n v="0"/>
    <n v="0"/>
    <n v="50166.22"/>
    <s v="01-OP GERADA"/>
    <n v="250.83"/>
    <n v="5267.45"/>
    <d v="2017-02-20T00:00:00"/>
  </r>
  <r>
    <x v="3"/>
    <x v="5"/>
    <x v="12"/>
    <x v="0"/>
    <x v="0"/>
    <s v="005988"/>
    <n v="1440"/>
    <s v="01"/>
    <s v="WEG EQUIPAMENTOS ELETRICOS S/A"/>
    <d v="2016-12-14T00:00:00"/>
    <s v="000053"/>
    <s v="000012"/>
    <s v="055"/>
    <s v="02"/>
    <s v="30261400041010"/>
    <s v="COFIALT-5 95MM2 200C 5KV ACH  10083100"/>
    <n v="0.13100000000000001"/>
    <n v="0.13100000000000001"/>
    <n v="0"/>
    <n v="0.13100000000000001"/>
    <n v="0"/>
    <n v="0"/>
    <n v="0"/>
    <n v="39003.449999999997"/>
    <s v="01-OP GERADA"/>
    <n v="255.47"/>
    <n v="5364.92"/>
    <d v="2017-03-01T00:00:00"/>
  </r>
  <r>
    <x v="3"/>
    <x v="5"/>
    <x v="12"/>
    <x v="0"/>
    <x v="0"/>
    <s v="005990"/>
    <n v="1092"/>
    <s v="01"/>
    <s v="BOMBAS LEAO S A"/>
    <d v="2016-12-14T00:00:00"/>
    <s v="000072"/>
    <s v="000014"/>
    <s v="005"/>
    <s v="12"/>
    <s v="30262100066020"/>
    <s v="LM-130 6,00MM2 130C 750V"/>
    <n v="0.4"/>
    <n v="1"/>
    <n v="0"/>
    <n v="1"/>
    <n v="0"/>
    <n v="1"/>
    <n v="0"/>
    <n v="2620"/>
    <s v="03-LIBERADO C/ OP GERADA"/>
    <n v="0"/>
    <n v="2620"/>
    <d v="2017-02-13T00:00:00"/>
  </r>
  <r>
    <x v="3"/>
    <x v="5"/>
    <x v="12"/>
    <x v="0"/>
    <x v="0"/>
    <s v="005990"/>
    <n v="1092"/>
    <s v="01"/>
    <s v="BOMBAS LEAO S A"/>
    <d v="2016-12-14T00:00:00"/>
    <s v="000072"/>
    <s v="000014"/>
    <s v="005"/>
    <s v="15"/>
    <s v="30262100065020"/>
    <s v="LM-130 4,00MM2 130C 750V"/>
    <n v="0"/>
    <n v="1"/>
    <n v="0"/>
    <n v="1"/>
    <n v="0"/>
    <n v="1"/>
    <n v="0"/>
    <n v="1820"/>
    <s v="03-LIBERADO C/ OP GERADA"/>
    <n v="0"/>
    <n v="1820"/>
    <d v="2017-02-13T00:00:00"/>
  </r>
  <r>
    <x v="3"/>
    <x v="5"/>
    <x v="12"/>
    <x v="0"/>
    <x v="0"/>
    <s v="005990"/>
    <n v="1092"/>
    <s v="01"/>
    <s v="BOMBAS LEAO S A"/>
    <d v="2016-12-14T00:00:00"/>
    <s v="000072"/>
    <s v="000014"/>
    <s v="005"/>
    <s v="16"/>
    <s v="30262100161030"/>
    <s v="LM-130 70MM2 130C 750V"/>
    <n v="0.60099999999999998"/>
    <n v="0.2"/>
    <n v="0.1"/>
    <n v="0.1"/>
    <n v="0"/>
    <n v="0.1"/>
    <n v="0"/>
    <n v="33440"/>
    <s v="08-LIBERACAO DE ESTOQUE EFETUADA"/>
    <n v="0"/>
    <n v="3344"/>
    <d v="2017-01-20T00:00:00"/>
  </r>
  <r>
    <x v="3"/>
    <x v="5"/>
    <x v="12"/>
    <x v="0"/>
    <x v="0"/>
    <s v="005990"/>
    <n v="1092"/>
    <s v="01"/>
    <s v="BOMBAS LEAO S A"/>
    <d v="2016-12-14T00:00:00"/>
    <s v="000072"/>
    <s v="000014"/>
    <s v="005"/>
    <s v="17"/>
    <s v="30262100063020"/>
    <s v="LM-130 1,50MM2 130C 750V"/>
    <n v="0"/>
    <n v="0.5"/>
    <n v="0"/>
    <n v="0.5"/>
    <n v="0"/>
    <n v="0.5"/>
    <n v="0"/>
    <n v="870"/>
    <s v="03-LIBERADO C/ OP GERADA"/>
    <n v="0"/>
    <n v="435"/>
    <d v="2017-01-20T00:00:00"/>
  </r>
  <r>
    <x v="3"/>
    <x v="5"/>
    <x v="12"/>
    <x v="0"/>
    <x v="0"/>
    <s v="005990"/>
    <n v="1092"/>
    <s v="01"/>
    <s v="BOMBAS LEAO S A"/>
    <d v="2016-12-14T00:00:00"/>
    <s v="000072"/>
    <s v="000014"/>
    <s v="005"/>
    <s v="20"/>
    <s v="30262100096020"/>
    <s v="LM-130 16MM2 130C 750V"/>
    <n v="-0.4"/>
    <n v="0.2"/>
    <n v="0"/>
    <n v="0.2"/>
    <n v="0"/>
    <n v="0.2"/>
    <n v="0"/>
    <n v="6560"/>
    <s v="03-LIBERADO C/ OP GERADA"/>
    <n v="0"/>
    <n v="1312"/>
    <d v="2017-01-30T00:00:00"/>
  </r>
  <r>
    <x v="3"/>
    <x v="5"/>
    <x v="12"/>
    <x v="0"/>
    <x v="0"/>
    <s v="005993"/>
    <n v="845"/>
    <s v="01"/>
    <s v="WEG DRIVES E CONTROLS AUTOMACAO LTDA"/>
    <d v="2016-12-14T00:00:00"/>
    <s v="000053"/>
    <s v="000012"/>
    <s v="006"/>
    <s v="02"/>
    <s v="30262100061030"/>
    <s v="LMW 14AWG 125/150C 600V-750V (PT T5/V2) 10015232"/>
    <n v="1.2"/>
    <n v="0.4"/>
    <n v="0"/>
    <n v="0.4"/>
    <n v="0"/>
    <n v="0.4"/>
    <n v="0"/>
    <n v="900.88"/>
    <s v="03-LIBERADO C/ OP GERADA"/>
    <n v="0"/>
    <n v="360.35"/>
    <d v="2017-02-10T00:00:00"/>
  </r>
  <r>
    <x v="3"/>
    <x v="5"/>
    <x v="12"/>
    <x v="0"/>
    <x v="0"/>
    <s v="005993"/>
    <n v="845"/>
    <s v="01"/>
    <s v="WEG DRIVES E CONTROLS AUTOMACAO LTDA"/>
    <d v="2016-12-14T00:00:00"/>
    <s v="000053"/>
    <s v="000012"/>
    <s v="006"/>
    <s v="03"/>
    <s v="30262100048070"/>
    <s v="LMW 16AWG 125/150C 600V-750V (MR 7/P2)10050696"/>
    <n v="3"/>
    <n v="0.5"/>
    <n v="0"/>
    <n v="0.5"/>
    <n v="0"/>
    <n v="0.5"/>
    <n v="0"/>
    <n v="668"/>
    <s v="03-LIBERADO C/ OP GERADA"/>
    <n v="0"/>
    <n v="334"/>
    <d v="2017-02-13T00:00:00"/>
  </r>
  <r>
    <x v="3"/>
    <x v="5"/>
    <x v="12"/>
    <x v="0"/>
    <x v="0"/>
    <s v="005993"/>
    <n v="845"/>
    <s v="01"/>
    <s v="WEG DRIVES E CONTROLS AUTOMACAO LTDA"/>
    <d v="2016-12-14T00:00:00"/>
    <s v="000053"/>
    <s v="000012"/>
    <s v="006"/>
    <s v="04"/>
    <s v="30262100114030"/>
    <s v="LM-125 6AWG 125C 600V 10050696"/>
    <n v="-0.125"/>
    <n v="0.1"/>
    <n v="0"/>
    <n v="0.1"/>
    <n v="0"/>
    <n v="0.1"/>
    <n v="0"/>
    <n v="9158.77"/>
    <s v="03-LIBERADO C/ OP GERADA"/>
    <n v="0"/>
    <n v="915.88"/>
    <d v="2017-02-13T00:00:00"/>
  </r>
  <r>
    <x v="3"/>
    <x v="5"/>
    <x v="12"/>
    <x v="0"/>
    <x v="0"/>
    <s v="005993"/>
    <n v="845"/>
    <s v="01"/>
    <s v="WEG DRIVES E CONTROLS AUTOMACAO LTDA"/>
    <d v="2016-12-14T00:00:00"/>
    <s v="000053"/>
    <s v="000012"/>
    <s v="006"/>
    <s v="05"/>
    <s v="30262100112030"/>
    <s v="LM-125 10AWG 125C 600V 10050694"/>
    <n v="0.1"/>
    <n v="0.1"/>
    <n v="0"/>
    <n v="0.1"/>
    <n v="0"/>
    <n v="0.1"/>
    <n v="0"/>
    <n v="3592.02"/>
    <s v="03-LIBERADO C/ OP GERADA"/>
    <n v="0"/>
    <n v="359.2"/>
    <d v="2017-02-13T00:00:00"/>
  </r>
  <r>
    <x v="3"/>
    <x v="5"/>
    <x v="12"/>
    <x v="0"/>
    <x v="0"/>
    <s v="005993"/>
    <n v="845"/>
    <s v="01"/>
    <s v="WEG DRIVES E CONTROLS AUTOMACAO LTDA"/>
    <d v="2016-12-14T00:00:00"/>
    <s v="000053"/>
    <s v="000012"/>
    <s v="006"/>
    <s v="06"/>
    <s v="30261000063040"/>
    <s v="COFISIL-ST 2AWG 200C 600V 10050698"/>
    <n v="-0.3"/>
    <n v="0.1"/>
    <n v="0"/>
    <n v="0.1"/>
    <n v="0"/>
    <n v="0.1"/>
    <n v="0"/>
    <n v="18603.02"/>
    <s v="03-LIBERADO C/ OP GERADA"/>
    <n v="0"/>
    <n v="1860.3"/>
    <d v="2017-02-20T00:00:00"/>
  </r>
  <r>
    <x v="3"/>
    <x v="5"/>
    <x v="12"/>
    <x v="0"/>
    <x v="0"/>
    <s v="005993"/>
    <n v="845"/>
    <s v="01"/>
    <s v="WEG DRIVES E CONTROLS AUTOMACAO LTDA"/>
    <d v="2016-12-14T00:00:00"/>
    <s v="000053"/>
    <s v="000012"/>
    <s v="006"/>
    <s v="07"/>
    <s v="30262100113030"/>
    <s v="LM-125 8AWG 125C 600V 10050695"/>
    <n v="0.35499999999999998"/>
    <n v="0.1"/>
    <n v="0"/>
    <n v="0.1"/>
    <n v="0"/>
    <n v="0.1"/>
    <n v="0"/>
    <n v="8071.61"/>
    <s v="03-LIBERADO C/ OP GERADA"/>
    <n v="0"/>
    <n v="807.16"/>
    <d v="2017-02-20T00:00:00"/>
  </r>
  <r>
    <x v="3"/>
    <x v="5"/>
    <x v="12"/>
    <x v="0"/>
    <x v="0"/>
    <s v="005993"/>
    <n v="845"/>
    <s v="01"/>
    <s v="WEG DRIVES E CONTROLS AUTOMACAO LTDA"/>
    <d v="2016-12-14T00:00:00"/>
    <s v="000053"/>
    <s v="000012"/>
    <s v="006"/>
    <s v="08"/>
    <s v="30262100061030"/>
    <s v="LMW 14AWG 125/150C 600V-750V (PT T5/V2) 10015232"/>
    <n v="0.8"/>
    <n v="0.4"/>
    <n v="0"/>
    <n v="0.4"/>
    <n v="0"/>
    <n v="0.4"/>
    <n v="0"/>
    <n v="900.88"/>
    <s v="03-LIBERADO C/ OP GERADA"/>
    <n v="0"/>
    <n v="360.35"/>
    <d v="2017-02-20T00:00:00"/>
  </r>
  <r>
    <x v="3"/>
    <x v="5"/>
    <x v="12"/>
    <x v="0"/>
    <x v="0"/>
    <s v="005993"/>
    <n v="845"/>
    <s v="01"/>
    <s v="WEG DRIVES E CONTROLS AUTOMACAO LTDA"/>
    <d v="2016-12-14T00:00:00"/>
    <s v="000053"/>
    <s v="000012"/>
    <s v="006"/>
    <s v="09"/>
    <s v="30262100114030"/>
    <s v="LM-125 6AWG 125C 600V 10050696"/>
    <n v="-0.22500000000000001"/>
    <n v="0.1"/>
    <n v="0"/>
    <n v="0.1"/>
    <n v="0"/>
    <n v="0.1"/>
    <n v="0"/>
    <n v="9158.77"/>
    <s v="03-LIBERADO C/ OP GERADA"/>
    <n v="0"/>
    <n v="915.88"/>
    <d v="2017-02-20T00:00:00"/>
  </r>
  <r>
    <x v="3"/>
    <x v="5"/>
    <x v="12"/>
    <x v="0"/>
    <x v="0"/>
    <s v="005993"/>
    <n v="845"/>
    <s v="01"/>
    <s v="WEG DRIVES E CONTROLS AUTOMACAO LTDA"/>
    <d v="2016-12-14T00:00:00"/>
    <s v="000053"/>
    <s v="000012"/>
    <s v="006"/>
    <s v="10"/>
    <s v="30262100112030"/>
    <s v="LM-125 10AWG 125C 600V 10050694"/>
    <n v="0"/>
    <n v="0.1"/>
    <n v="0"/>
    <n v="0.1"/>
    <n v="0"/>
    <n v="0.1"/>
    <n v="0"/>
    <n v="3592.02"/>
    <s v="03-LIBERADO C/ OP GERADA"/>
    <n v="0"/>
    <n v="359.2"/>
    <d v="2017-02-20T00:00:00"/>
  </r>
  <r>
    <x v="3"/>
    <x v="5"/>
    <x v="12"/>
    <x v="0"/>
    <x v="0"/>
    <s v="005993"/>
    <n v="845"/>
    <s v="01"/>
    <s v="WEG DRIVES E CONTROLS AUTOMACAO LTDA"/>
    <d v="2016-12-14T00:00:00"/>
    <s v="000053"/>
    <s v="000012"/>
    <s v="006"/>
    <s v="11"/>
    <s v="30261000063040"/>
    <s v="COFISIL-ST 2AWG 200C 600V 10050698"/>
    <n v="-0.4"/>
    <n v="0.1"/>
    <n v="0"/>
    <n v="0.1"/>
    <n v="0"/>
    <n v="0.1"/>
    <n v="0"/>
    <n v="18603.02"/>
    <s v="03-LIBERADO C/ OP GERADA"/>
    <n v="0"/>
    <n v="1860.3"/>
    <d v="2017-02-20T00:00:00"/>
  </r>
  <r>
    <x v="3"/>
    <x v="5"/>
    <x v="12"/>
    <x v="0"/>
    <x v="0"/>
    <s v="005993"/>
    <n v="845"/>
    <s v="01"/>
    <s v="WEG DRIVES E CONTROLS AUTOMACAO LTDA"/>
    <d v="2016-12-14T00:00:00"/>
    <s v="000053"/>
    <s v="000012"/>
    <s v="006"/>
    <s v="12"/>
    <s v="30262100113030"/>
    <s v="LM-125 8AWG 125C 600V 10050695"/>
    <n v="0.255"/>
    <n v="0.1"/>
    <n v="0"/>
    <n v="0.1"/>
    <n v="0"/>
    <n v="0.1"/>
    <n v="0"/>
    <n v="8071.61"/>
    <s v="03-LIBERADO C/ OP GERADA"/>
    <n v="0"/>
    <n v="807.16"/>
    <d v="2017-03-01T00:00:00"/>
  </r>
  <r>
    <x v="3"/>
    <x v="5"/>
    <x v="13"/>
    <x v="0"/>
    <x v="0"/>
    <s v="005993"/>
    <n v="845"/>
    <s v="01"/>
    <s v="WEG DRIVES E CONTROLS AUTOMACAO LTDA"/>
    <d v="2016-12-14T00:00:00"/>
    <s v="000053"/>
    <s v="000012"/>
    <s v="006"/>
    <s v="13"/>
    <s v="30259020018010"/>
    <s v="COFIFLEX TPA 22,0MM 155C 2KV 11586737"/>
    <n v="0.18989900000000001"/>
    <n v="0.05"/>
    <n v="0"/>
    <n v="0.05"/>
    <n v="0"/>
    <n v="0.05"/>
    <n v="0"/>
    <n v="1995"/>
    <s v="03-LIBERADO C/ OP GERADA"/>
    <n v="4.99"/>
    <n v="104.74"/>
    <d v="2017-03-01T00:00:00"/>
  </r>
  <r>
    <x v="3"/>
    <x v="5"/>
    <x v="12"/>
    <x v="0"/>
    <x v="0"/>
    <s v="005993"/>
    <n v="845"/>
    <s v="01"/>
    <s v="WEG DRIVES E CONTROLS AUTOMACAO LTDA"/>
    <d v="2016-12-14T00:00:00"/>
    <s v="000053"/>
    <s v="000012"/>
    <s v="006"/>
    <s v="14"/>
    <s v="30262100112030"/>
    <s v="LM-125 10AWG 125C 600V  10050694"/>
    <n v="-0.1"/>
    <n v="0.2"/>
    <n v="0"/>
    <n v="0.2"/>
    <n v="0"/>
    <n v="0.2"/>
    <n v="0"/>
    <n v="3592.02"/>
    <s v="03-LIBERADO C/ OP GERADA"/>
    <n v="0"/>
    <n v="718.4"/>
    <d v="2017-03-01T00:00:00"/>
  </r>
  <r>
    <x v="3"/>
    <x v="5"/>
    <x v="12"/>
    <x v="0"/>
    <x v="0"/>
    <s v="005993"/>
    <n v="845"/>
    <s v="01"/>
    <s v="WEG DRIVES E CONTROLS AUTOMACAO LTDA"/>
    <d v="2016-12-14T00:00:00"/>
    <s v="000053"/>
    <s v="000012"/>
    <s v="006"/>
    <s v="15"/>
    <s v="30262100061030"/>
    <s v="LMW 14AWG 125/150C 600V-750V (PT T5/V2) 10015232"/>
    <n v="0.4"/>
    <n v="0.4"/>
    <n v="0"/>
    <n v="0.4"/>
    <n v="0"/>
    <n v="0.4"/>
    <n v="0"/>
    <n v="900.88"/>
    <s v="03-LIBERADO C/ OP GERADA"/>
    <n v="0"/>
    <n v="360.35"/>
    <d v="2017-03-01T00:00:00"/>
  </r>
  <r>
    <x v="3"/>
    <x v="5"/>
    <x v="12"/>
    <x v="0"/>
    <x v="0"/>
    <s v="005993"/>
    <n v="845"/>
    <s v="01"/>
    <s v="WEG DRIVES E CONTROLS AUTOMACAO LTDA"/>
    <d v="2016-12-14T00:00:00"/>
    <s v="000053"/>
    <s v="000012"/>
    <s v="006"/>
    <s v="16"/>
    <s v="30261000063040"/>
    <s v="COFISIL-ST 2AWG 200C 600V 10050698"/>
    <n v="-0.5"/>
    <n v="0.2"/>
    <n v="0"/>
    <n v="0.2"/>
    <n v="0"/>
    <n v="0.2"/>
    <n v="0"/>
    <n v="18603.02"/>
    <s v="03-LIBERADO C/ OP GERADA"/>
    <n v="0"/>
    <n v="3720.6"/>
    <d v="2017-03-01T00:00:00"/>
  </r>
  <r>
    <x v="3"/>
    <x v="5"/>
    <x v="12"/>
    <x v="0"/>
    <x v="0"/>
    <s v="005993"/>
    <n v="845"/>
    <s v="01"/>
    <s v="WEG DRIVES E CONTROLS AUTOMACAO LTDA"/>
    <d v="2016-12-14T00:00:00"/>
    <s v="000053"/>
    <s v="000012"/>
    <s v="006"/>
    <s v="17"/>
    <s v="30261000012040"/>
    <s v="COFISIL-ST 4AWG 200C 600V 10050697"/>
    <n v="0.5"/>
    <n v="0.1"/>
    <n v="0"/>
    <n v="0.1"/>
    <n v="0"/>
    <n v="0.1"/>
    <n v="0"/>
    <n v="12756.07"/>
    <s v="07-LIBERADO POR CREDITO E ESTOQUE PENDENTE/BLOQUEADO"/>
    <n v="0"/>
    <n v="1275.6099999999999"/>
    <d v="2017-03-01T00:00:00"/>
  </r>
  <r>
    <x v="3"/>
    <x v="5"/>
    <x v="12"/>
    <x v="0"/>
    <x v="0"/>
    <s v="005993"/>
    <n v="845"/>
    <s v="01"/>
    <s v="WEG DRIVES E CONTROLS AUTOMACAO LTDA"/>
    <d v="2016-12-14T00:00:00"/>
    <s v="000053"/>
    <s v="000012"/>
    <s v="006"/>
    <s v="18"/>
    <s v="30262100114030"/>
    <s v="LM-125 6AWG 125C 600V 10050696"/>
    <n v="-0.32500000000000001"/>
    <n v="0.1"/>
    <n v="0"/>
    <n v="0.1"/>
    <n v="0"/>
    <n v="0.1"/>
    <n v="0"/>
    <n v="9158.77"/>
    <s v="03-LIBERADO C/ OP GERADA"/>
    <n v="0"/>
    <n v="915.88"/>
    <d v="2017-03-06T00:00:00"/>
  </r>
  <r>
    <x v="3"/>
    <x v="5"/>
    <x v="12"/>
    <x v="0"/>
    <x v="0"/>
    <s v="005993"/>
    <n v="845"/>
    <s v="01"/>
    <s v="WEG DRIVES E CONTROLS AUTOMACAO LTDA"/>
    <d v="2016-12-14T00:00:00"/>
    <s v="000053"/>
    <s v="000012"/>
    <s v="006"/>
    <s v="19"/>
    <s v="30262100061030"/>
    <s v="LMW 14AWG 125/150C 600V-750V (PT T5/V2) 10015232"/>
    <n v="0"/>
    <n v="0.4"/>
    <n v="0"/>
    <n v="0.4"/>
    <n v="0"/>
    <n v="0.4"/>
    <n v="0"/>
    <n v="900.88"/>
    <s v="03-LIBERADO C/ OP GERADA"/>
    <n v="0"/>
    <n v="360.35"/>
    <d v="2017-03-09T00:00:00"/>
  </r>
  <r>
    <x v="3"/>
    <x v="5"/>
    <x v="12"/>
    <x v="0"/>
    <x v="0"/>
    <s v="005993"/>
    <n v="845"/>
    <s v="01"/>
    <s v="WEG DRIVES E CONTROLS AUTOMACAO LTDA"/>
    <d v="2016-12-14T00:00:00"/>
    <s v="000053"/>
    <s v="000012"/>
    <s v="006"/>
    <s v="20"/>
    <s v="30262100112030"/>
    <s v="LM-125 10AWG 125C 600V  10050694"/>
    <n v="-0.3"/>
    <n v="0.1"/>
    <n v="0"/>
    <n v="0.1"/>
    <n v="0"/>
    <n v="0.1"/>
    <n v="0"/>
    <n v="3592.02"/>
    <s v="03-LIBERADO C/ OP GERADA"/>
    <n v="0"/>
    <n v="359.2"/>
    <d v="2017-03-09T00:00:00"/>
  </r>
  <r>
    <x v="3"/>
    <x v="5"/>
    <x v="12"/>
    <x v="0"/>
    <x v="0"/>
    <s v="005993"/>
    <n v="845"/>
    <s v="01"/>
    <s v="WEG DRIVES E CONTROLS AUTOMACAO LTDA"/>
    <d v="2016-12-14T00:00:00"/>
    <s v="000053"/>
    <s v="000012"/>
    <s v="006"/>
    <s v="21"/>
    <s v="30262100009051"/>
    <s v="LMW 14AWG 125/150C 600V-750V (COLORIDOS) 12314624"/>
    <n v="2.4"/>
    <n v="0.4"/>
    <n v="0"/>
    <n v="0.4"/>
    <n v="0"/>
    <n v="0.4"/>
    <n v="0"/>
    <n v="858.57"/>
    <s v="07-LIBERADO POR CREDITO E ESTOQUE PENDENTE/BLOQUEADO"/>
    <n v="0"/>
    <n v="343.43"/>
    <d v="2017-03-10T00:00:00"/>
  </r>
  <r>
    <x v="3"/>
    <x v="5"/>
    <x v="12"/>
    <x v="0"/>
    <x v="0"/>
    <s v="005993"/>
    <n v="845"/>
    <s v="01"/>
    <s v="WEG DRIVES E CONTROLS AUTOMACAO LTDA"/>
    <d v="2016-12-14T00:00:00"/>
    <s v="000053"/>
    <s v="000012"/>
    <s v="006"/>
    <s v="22"/>
    <s v="30262100113030"/>
    <s v="LM-125 8AWG 125C 600V 10050695"/>
    <n v="0.155"/>
    <n v="0.1"/>
    <n v="0"/>
    <n v="0.1"/>
    <n v="0"/>
    <n v="0.1"/>
    <n v="0"/>
    <n v="8071.61"/>
    <s v="03-LIBERADO C/ OP GERADA"/>
    <n v="0"/>
    <n v="807.16"/>
    <d v="2017-03-13T00:00:00"/>
  </r>
  <r>
    <x v="3"/>
    <x v="5"/>
    <x v="12"/>
    <x v="0"/>
    <x v="0"/>
    <s v="005993"/>
    <n v="845"/>
    <s v="01"/>
    <s v="WEG DRIVES E CONTROLS AUTOMACAO LTDA"/>
    <d v="2016-12-14T00:00:00"/>
    <s v="000053"/>
    <s v="000012"/>
    <s v="006"/>
    <s v="23"/>
    <s v="30262100114030"/>
    <s v="LM-125 6AWG 125C 600V 10050696"/>
    <n v="-0.42499999999999999"/>
    <n v="0.2"/>
    <n v="0"/>
    <n v="0.2"/>
    <n v="0"/>
    <n v="0.2"/>
    <n v="0"/>
    <n v="9158.77"/>
    <s v="03-LIBERADO C/ OP GERADA"/>
    <n v="0"/>
    <n v="1831.75"/>
    <d v="2017-03-13T00:00:00"/>
  </r>
  <r>
    <x v="3"/>
    <x v="5"/>
    <x v="11"/>
    <x v="0"/>
    <x v="0"/>
    <s v="005994"/>
    <n v="1320"/>
    <s v="07"/>
    <s v="GERDAU ACOS LONGOS S.A."/>
    <d v="2016-12-14T00:00:00"/>
    <s v="000001"/>
    <s v="000005"/>
    <s v="007"/>
    <s v="02"/>
    <s v="30271310012012"/>
    <s v="COFISIL-BP SHT 5X1,50MM2 300C 750V BTC"/>
    <n v="0"/>
    <n v="0.2"/>
    <n v="0"/>
    <n v="0.2"/>
    <n v="0"/>
    <n v="0.2"/>
    <n v="0"/>
    <n v="26959.46"/>
    <s v="03-LIBERADO C/ OP GERADA"/>
    <n v="0"/>
    <n v="5391.89"/>
    <d v="2017-01-16T00:00:00"/>
  </r>
  <r>
    <x v="3"/>
    <x v="5"/>
    <x v="12"/>
    <x v="0"/>
    <x v="0"/>
    <s v="006008"/>
    <n v="2679"/>
    <s v="01"/>
    <s v="FITEL SERVICE LTDA - ME"/>
    <d v="2016-12-15T00:00:00"/>
    <s v="000160"/>
    <s v="000007"/>
    <s v="005"/>
    <s v="01"/>
    <s v="30261020023012"/>
    <s v="COFISIL-SHT 35MM2 300C 750V"/>
    <n v="0.1"/>
    <n v="0.1"/>
    <n v="0"/>
    <n v="0.1"/>
    <n v="0"/>
    <n v="0"/>
    <n v="0"/>
    <n v="14400"/>
    <s v="01-OP GERADA"/>
    <n v="0"/>
    <n v="1440"/>
    <d v="2017-01-23T00:00:00"/>
  </r>
  <r>
    <x v="3"/>
    <x v="6"/>
    <x v="11"/>
    <x v="0"/>
    <x v="0"/>
    <s v="006009"/>
    <n v="1006"/>
    <s v="01"/>
    <s v="APERAM INOX AMERICA DO SUL S A"/>
    <d v="2016-12-15T00:00:00"/>
    <s v="000227"/>
    <s v="000014"/>
    <s v="008"/>
    <s v="01"/>
    <s v="30271300070040"/>
    <s v="COFISIL-BP SHS 5X2,50MM2 200C 750V  (2094631)"/>
    <n v="0"/>
    <n v="0.1"/>
    <n v="0"/>
    <n v="0.1"/>
    <n v="0"/>
    <n v="0"/>
    <n v="0"/>
    <n v="15040"/>
    <s v="01-OP GERADA"/>
    <n v="0"/>
    <n v="1504"/>
    <d v="2017-01-16T00:00:00"/>
  </r>
  <r>
    <x v="3"/>
    <x v="5"/>
    <x v="11"/>
    <x v="0"/>
    <x v="0"/>
    <s v="006010"/>
    <n v="2181"/>
    <s v="01"/>
    <s v="CSP COMPANHIA SIDERURGICA DO PECEM"/>
    <d v="2016-12-15T00:00:00"/>
    <s v="000051"/>
    <s v="000004"/>
    <s v="006"/>
    <s v="02"/>
    <s v="30274000163030"/>
    <s v="SO-M 2X2,50MM2 90C 750V  (2000048857)"/>
    <n v="0.10299999999999999"/>
    <n v="0.1"/>
    <n v="0"/>
    <n v="0.1"/>
    <n v="0"/>
    <n v="0.1"/>
    <n v="0"/>
    <n v="6270"/>
    <s v="03-LIBERADO C/ OP GERADA"/>
    <n v="0"/>
    <n v="627"/>
    <d v="2017-01-23T00:00:00"/>
  </r>
  <r>
    <x v="3"/>
    <x v="5"/>
    <x v="12"/>
    <x v="0"/>
    <x v="0"/>
    <s v="006025"/>
    <n v="1180"/>
    <s v="01"/>
    <s v="GEVISA S A"/>
    <d v="2016-12-16T00:00:00"/>
    <s v="000054"/>
    <s v="000005"/>
    <s v="017"/>
    <s v="01"/>
    <s v="30262100130560"/>
    <s v="LM-NH 85 35MM2 90C 0,6/1KV EST CL5   M10A810220P015"/>
    <n v="0.55500000000000005"/>
    <n v="0.255"/>
    <n v="0"/>
    <n v="0.255"/>
    <n v="0"/>
    <n v="0"/>
    <n v="0"/>
    <n v="37200"/>
    <s v="01-OP GERADA"/>
    <n v="0"/>
    <n v="9486"/>
    <d v="2017-01-23T00:00:00"/>
  </r>
  <r>
    <x v="3"/>
    <x v="5"/>
    <x v="13"/>
    <x v="0"/>
    <x v="0"/>
    <s v="006029"/>
    <n v="533"/>
    <s v="01"/>
    <s v="MARA RUBIA DIAS BORN - ME"/>
    <d v="2016-12-16T00:00:00"/>
    <s v="000681"/>
    <s v="000012"/>
    <s v="007"/>
    <s v="01"/>
    <s v="30259060004012"/>
    <s v="COFIFLEX TRVS 3,00MM 180C 1,5KV"/>
    <n v="0.1"/>
    <n v="0.4"/>
    <n v="0"/>
    <n v="0.4"/>
    <n v="0"/>
    <n v="0"/>
    <n v="0"/>
    <n v="750"/>
    <s v="01-OP GERADA"/>
    <n v="30"/>
    <n v="330"/>
    <d v="2017-01-30T00:00:00"/>
  </r>
  <r>
    <x v="3"/>
    <x v="5"/>
    <x v="13"/>
    <x v="0"/>
    <x v="0"/>
    <s v="006029"/>
    <n v="533"/>
    <s v="01"/>
    <s v="MARA RUBIA DIAS BORN - ME"/>
    <d v="2016-12-16T00:00:00"/>
    <s v="000681"/>
    <s v="000012"/>
    <s v="007"/>
    <s v="02"/>
    <s v="30259060005012"/>
    <s v="COFIFLEX TRVS 4,00MM 180C 1,5KV"/>
    <n v="0.55000000000000004"/>
    <n v="0.5"/>
    <n v="0"/>
    <n v="0.5"/>
    <n v="0"/>
    <n v="0"/>
    <n v="0"/>
    <n v="884.3"/>
    <s v="01-OP GERADA"/>
    <n v="44.22"/>
    <n v="486.37"/>
    <d v="2017-01-30T00:00:00"/>
  </r>
  <r>
    <x v="3"/>
    <x v="5"/>
    <x v="13"/>
    <x v="0"/>
    <x v="0"/>
    <s v="006029"/>
    <n v="533"/>
    <s v="01"/>
    <s v="MARA RUBIA DIAS BORN - ME"/>
    <d v="2016-12-16T00:00:00"/>
    <s v="000681"/>
    <s v="000012"/>
    <s v="007"/>
    <s v="03"/>
    <s v="30259060006012"/>
    <s v="COFIFLEX TRVS 5,00MM 180C 1,5KV"/>
    <n v="-0.71616159999999995"/>
    <n v="0.3"/>
    <n v="0"/>
    <n v="0.3"/>
    <n v="0"/>
    <n v="0"/>
    <n v="0"/>
    <n v="1191.93"/>
    <s v="01-OP GERADA"/>
    <n v="35.75"/>
    <n v="393.33"/>
    <d v="2017-01-30T00:00:00"/>
  </r>
  <r>
    <x v="3"/>
    <x v="5"/>
    <x v="13"/>
    <x v="0"/>
    <x v="0"/>
    <s v="006029"/>
    <n v="533"/>
    <s v="01"/>
    <s v="MARA RUBIA DIAS BORN - ME"/>
    <d v="2016-12-16T00:00:00"/>
    <s v="000681"/>
    <s v="000012"/>
    <s v="007"/>
    <s v="04"/>
    <s v="30259040007010"/>
    <s v="COFIFLEX TPP 5,00MM 130C 2KV"/>
    <n v="0.8"/>
    <n v="0.2"/>
    <n v="0"/>
    <n v="0.2"/>
    <n v="0"/>
    <n v="0"/>
    <n v="0"/>
    <n v="205.27"/>
    <s v="01-OP GERADA"/>
    <n v="2.06"/>
    <n v="43.11"/>
    <d v="2017-01-30T00:00:00"/>
  </r>
  <r>
    <x v="3"/>
    <x v="5"/>
    <x v="13"/>
    <x v="0"/>
    <x v="0"/>
    <s v="006029"/>
    <n v="533"/>
    <s v="01"/>
    <s v="MARA RUBIA DIAS BORN - ME"/>
    <d v="2016-12-16T00:00:00"/>
    <s v="000681"/>
    <s v="000012"/>
    <s v="007"/>
    <s v="05"/>
    <s v="30259040004010"/>
    <s v="COFIFLEX TPP 2,00MM 130C 2KV"/>
    <n v="-0.6"/>
    <n v="0.2"/>
    <n v="0"/>
    <n v="0.2"/>
    <n v="0"/>
    <n v="0"/>
    <n v="0"/>
    <n v="97.91"/>
    <s v="01-OP GERADA"/>
    <n v="0.98"/>
    <n v="20.56"/>
    <d v="2017-01-30T00:00:00"/>
  </r>
  <r>
    <x v="3"/>
    <x v="5"/>
    <x v="12"/>
    <x v="0"/>
    <x v="0"/>
    <s v="006034"/>
    <n v="332"/>
    <s v="01"/>
    <s v="FABRICA AURICCHIO INDUSTRIA E COMERCIO D"/>
    <d v="2016-12-16T00:00:00"/>
    <s v="000001"/>
    <s v="000014"/>
    <s v="009"/>
    <s v="01"/>
    <s v="30262280002030"/>
    <s v="COFISOLDA 25MM2 90C 750V"/>
    <n v="0"/>
    <n v="0.5"/>
    <n v="0"/>
    <n v="0.5"/>
    <n v="0"/>
    <n v="0"/>
    <n v="0"/>
    <n v="13920"/>
    <s v="01-OP GERADA"/>
    <n v="0"/>
    <n v="6960"/>
    <d v="2017-02-17T00:00:00"/>
  </r>
  <r>
    <x v="3"/>
    <x v="5"/>
    <x v="11"/>
    <x v="0"/>
    <x v="0"/>
    <s v="006036"/>
    <n v="885"/>
    <s v="06"/>
    <s v="ARCELORMITTAL BRASIL S A"/>
    <d v="2016-12-16T00:00:00"/>
    <s v="000001"/>
    <s v="000001"/>
    <s v="017"/>
    <s v="01"/>
    <s v="30271300577010"/>
    <s v="COFISIL-BP 3X1,00MM2 200C 750V   (18039343)"/>
    <n v="0"/>
    <n v="0.1"/>
    <n v="0"/>
    <n v="0.1"/>
    <n v="0"/>
    <n v="0"/>
    <n v="0"/>
    <n v="4320"/>
    <s v="01-OP GERADA"/>
    <n v="0"/>
    <n v="432"/>
    <d v="2017-01-16T00:00:00"/>
  </r>
  <r>
    <x v="3"/>
    <x v="5"/>
    <x v="12"/>
    <x v="0"/>
    <x v="0"/>
    <s v="006037"/>
    <n v="1049"/>
    <s v="01"/>
    <s v="ESA ELETROTECNICA SANTO AMARO LTDA"/>
    <d v="2016-12-16T00:00:00"/>
    <s v="000001"/>
    <s v="000014"/>
    <s v="012"/>
    <s v="01"/>
    <s v="30261000072010"/>
    <s v="COFISIL-N 10AWG 200C 600V (PFE00001)"/>
    <n v="5.4"/>
    <n v="1"/>
    <n v="0"/>
    <n v="1"/>
    <n v="0"/>
    <n v="1"/>
    <n v="0"/>
    <n v="3249"/>
    <s v="03-LIBERADO C/ OP GERADA"/>
    <n v="0"/>
    <n v="3249"/>
    <d v="2017-01-16T00:00:00"/>
  </r>
  <r>
    <x v="3"/>
    <x v="5"/>
    <x v="12"/>
    <x v="0"/>
    <x v="0"/>
    <s v="006037"/>
    <n v="1049"/>
    <s v="01"/>
    <s v="ESA ELETROTECNICA SANTO AMARO LTDA"/>
    <d v="2016-12-16T00:00:00"/>
    <s v="000001"/>
    <s v="000014"/>
    <s v="012"/>
    <s v="02"/>
    <s v="30261000036010"/>
    <s v="COFISIL-N 22AWG 200C 600V (PFE00002)"/>
    <n v="3.0750000000000002"/>
    <n v="1.3"/>
    <n v="0"/>
    <n v="1.3"/>
    <n v="0"/>
    <n v="1.3"/>
    <n v="0"/>
    <n v="650"/>
    <s v="03-LIBERADO C/ OP GERADA"/>
    <n v="0"/>
    <n v="845"/>
    <d v="2017-01-16T00:00:00"/>
  </r>
  <r>
    <x v="3"/>
    <x v="5"/>
    <x v="12"/>
    <x v="0"/>
    <x v="0"/>
    <s v="006038"/>
    <n v="1440"/>
    <s v="01"/>
    <s v="WEG EQUIPAMENTOS ELETRICOS S/A"/>
    <d v="2016-12-16T00:00:00"/>
    <s v="000053"/>
    <s v="000012"/>
    <s v="055"/>
    <s v="01"/>
    <s v="30261400041010"/>
    <s v="COFIALT-5 95MM2 200C 5KV ACH 10083100"/>
    <n v="0"/>
    <n v="0.23"/>
    <n v="0"/>
    <n v="0.23"/>
    <n v="0"/>
    <n v="0"/>
    <n v="0"/>
    <n v="39003.449999999997"/>
    <s v="01-OP GERADA"/>
    <n v="448.54"/>
    <n v="9419.33"/>
    <d v="2017-03-01T00:00:00"/>
  </r>
  <r>
    <x v="3"/>
    <x v="5"/>
    <x v="13"/>
    <x v="0"/>
    <x v="0"/>
    <s v="006041"/>
    <n v="1972"/>
    <s v="01"/>
    <s v="PRATICA KLIMAQUIP INDUSTRIA E COMERCIO S.A."/>
    <d v="2016-12-16T00:00:00"/>
    <s v="000411"/>
    <s v="000014"/>
    <s v="034"/>
    <s v="01"/>
    <s v="30259070001012"/>
    <s v="COFIFLEX TRVS 12MM 180C 3KV (740012)"/>
    <n v="-0.39400000000000002"/>
    <n v="0.4"/>
    <n v="0"/>
    <n v="0.4"/>
    <n v="0"/>
    <n v="0"/>
    <n v="0"/>
    <n v="3170"/>
    <s v="01-OP GERADA"/>
    <n v="126.8"/>
    <n v="1394.8"/>
    <d v="2017-01-23T00:00:00"/>
  </r>
  <r>
    <x v="3"/>
    <x v="5"/>
    <x v="13"/>
    <x v="0"/>
    <x v="0"/>
    <s v="006044"/>
    <n v="142"/>
    <s v="01"/>
    <s v="DELPI COMPONENTES LTDA"/>
    <d v="2017-01-03T00:00:00"/>
    <s v=""/>
    <s v="000012"/>
    <s v="007"/>
    <s v="01"/>
    <s v="30259020007010"/>
    <s v="COFIFLEX TPA 7,00MM 155C 2KV 10120005"/>
    <n v="-0.6"/>
    <n v="1"/>
    <n v="0"/>
    <n v="1"/>
    <n v="0"/>
    <n v="0"/>
    <n v="0"/>
    <n v="278.55"/>
    <s v="01-OP GERADA"/>
    <n v="13.93"/>
    <n v="292.48"/>
    <d v="2017-01-15T00:00:00"/>
  </r>
  <r>
    <x v="3"/>
    <x v="5"/>
    <x v="13"/>
    <x v="0"/>
    <x v="0"/>
    <s v="006045"/>
    <n v="1064"/>
    <s v="02"/>
    <s v="MTE THOMSON INDUSTRIA E COMERCIO LTDA"/>
    <d v="2017-01-03T00:00:00"/>
    <s v=""/>
    <s v="000014"/>
    <s v="005"/>
    <s v="03"/>
    <s v="30259060007030"/>
    <s v="COFIFLEX TRVS 6,00MM 180C 1,5KV"/>
    <n v="0"/>
    <n v="3"/>
    <n v="0"/>
    <n v="3"/>
    <n v="0"/>
    <n v="3"/>
    <n v="0"/>
    <n v="1231"/>
    <s v="03-LIBERADO C/ OP GERADA"/>
    <n v="369.3"/>
    <n v="4062.3"/>
    <d v="2017-02-16T00:00:00"/>
  </r>
  <r>
    <x v="3"/>
    <x v="5"/>
    <x v="13"/>
    <x v="0"/>
    <x v="0"/>
    <s v="006045"/>
    <n v="1064"/>
    <s v="02"/>
    <s v="MTE THOMSON INDUSTRIA E COMERCIO LTDA"/>
    <d v="2017-01-03T00:00:00"/>
    <s v=""/>
    <s v="000014"/>
    <s v="005"/>
    <s v="04"/>
    <s v="30259060007030"/>
    <s v="COFIFLEX TRVS 6,00MM 180C 1,5KV"/>
    <n v="-3"/>
    <n v="4"/>
    <n v="0"/>
    <n v="4"/>
    <n v="0"/>
    <n v="4"/>
    <n v="0"/>
    <n v="1231"/>
    <s v="03-LIBERADO C/ OP GERADA"/>
    <n v="492.4"/>
    <n v="5416.4"/>
    <d v="2017-02-23T00:00:00"/>
  </r>
  <r>
    <x v="3"/>
    <x v="5"/>
    <x v="13"/>
    <x v="0"/>
    <x v="0"/>
    <s v="006045"/>
    <n v="1064"/>
    <s v="02"/>
    <s v="MTE THOMSON INDUSTRIA E COMERCIO LTDA"/>
    <d v="2017-01-03T00:00:00"/>
    <s v=""/>
    <s v="000014"/>
    <s v="005"/>
    <s v="05"/>
    <s v="30259060007030"/>
    <s v="COFIFLEX TRVS 6,00MM 180C 1,5KV"/>
    <n v="-7"/>
    <n v="3"/>
    <n v="0"/>
    <n v="3"/>
    <n v="0"/>
    <n v="3"/>
    <n v="0"/>
    <n v="1231"/>
    <s v="03-LIBERADO C/ OP GERADA"/>
    <n v="369.3"/>
    <n v="4062.3"/>
    <d v="2017-03-06T00:00:00"/>
  </r>
  <r>
    <x v="3"/>
    <x v="5"/>
    <x v="13"/>
    <x v="0"/>
    <x v="0"/>
    <s v="006045"/>
    <n v="1064"/>
    <s v="02"/>
    <s v="MTE THOMSON INDUSTRIA E COMERCIO LTDA"/>
    <d v="2017-01-03T00:00:00"/>
    <s v=""/>
    <s v="000014"/>
    <s v="005"/>
    <s v="06"/>
    <s v="30259060007030"/>
    <s v="COFIFLEX TRVS 6,00MM 180C 1,5KV"/>
    <n v="-10"/>
    <n v="3"/>
    <n v="0"/>
    <n v="3"/>
    <n v="0"/>
    <n v="3"/>
    <n v="0"/>
    <n v="1231"/>
    <s v="03-LIBERADO C/ OP GERADA"/>
    <n v="369.3"/>
    <n v="4062.3"/>
    <d v="2017-03-13T00:00:00"/>
  </r>
  <r>
    <x v="3"/>
    <x v="5"/>
    <x v="13"/>
    <x v="0"/>
    <x v="0"/>
    <s v="006045"/>
    <n v="1064"/>
    <s v="02"/>
    <s v="MTE THOMSON INDUSTRIA E COMERCIO LTDA"/>
    <d v="2017-01-03T00:00:00"/>
    <s v=""/>
    <s v="000014"/>
    <s v="005"/>
    <s v="07"/>
    <s v="30259060007030"/>
    <s v="COFIFLEX TRVS 6,00MM 180C 1,5KV"/>
    <n v="-13"/>
    <n v="3"/>
    <n v="0"/>
    <n v="3"/>
    <n v="0"/>
    <n v="3"/>
    <n v="0"/>
    <n v="1231"/>
    <s v="03-LIBERADO C/ OP GERADA"/>
    <n v="369.3"/>
    <n v="4062.3"/>
    <d v="2017-03-20T00:00:00"/>
  </r>
  <r>
    <x v="3"/>
    <x v="5"/>
    <x v="11"/>
    <x v="0"/>
    <x v="0"/>
    <s v="006055"/>
    <n v="996"/>
    <s v="01"/>
    <s v="PRIMETALS TECHNOLOGIES BRAZIL LTDA"/>
    <d v="2017-01-06T00:00:00"/>
    <s v="000335"/>
    <s v="000014"/>
    <s v="017"/>
    <s v="01"/>
    <s v="30275000004011"/>
    <s v="COFIPAR TX 5X0,50MM2 200C 300V FEP/SIL BC AG(A7B91501295859)"/>
    <n v="0"/>
    <n v="0.11"/>
    <n v="0"/>
    <n v="0.11"/>
    <n v="0"/>
    <n v="0"/>
    <n v="0"/>
    <n v="27710"/>
    <s v="01-OP GERADA"/>
    <n v="0"/>
    <n v="3048.1"/>
    <d v="2017-02-06T00:00:00"/>
  </r>
  <r>
    <x v="3"/>
    <x v="6"/>
    <x v="11"/>
    <x v="0"/>
    <x v="0"/>
    <s v="006064"/>
    <n v="2624"/>
    <s v="01"/>
    <s v="ELETRO FORMING EQUIPAM P/ EMBALAGENS LT"/>
    <d v="2017-01-06T00:00:00"/>
    <s v="000001"/>
    <s v="000014"/>
    <s v="045"/>
    <s v="01"/>
    <s v="30275000012060"/>
    <s v="COFIPAR KX 4X2X20AWG SIL/SIL 300C 300V (1015047)"/>
    <n v="0"/>
    <n v="0.3"/>
    <n v="0"/>
    <n v="0.3"/>
    <n v="0"/>
    <n v="0"/>
    <n v="0"/>
    <n v="34500"/>
    <s v="01-OP GERADA"/>
    <n v="0"/>
    <n v="10350"/>
    <d v="2017-01-23T00:00:00"/>
  </r>
  <r>
    <x v="3"/>
    <x v="6"/>
    <x v="11"/>
    <x v="0"/>
    <x v="0"/>
    <s v="006065"/>
    <n v="1001"/>
    <s v="02"/>
    <s v="COMPANHIA SIDERURGICA NACIONAL"/>
    <d v="2017-01-06T00:00:00"/>
    <s v="000080"/>
    <s v="000014"/>
    <s v="017"/>
    <s v="01"/>
    <s v="30271330018012"/>
    <s v="COFISIL-BPG SHT 5X1,50MM2 300C 750V (8291093)"/>
    <n v="0"/>
    <n v="0.32"/>
    <n v="0"/>
    <n v="0.32"/>
    <n v="0"/>
    <n v="0"/>
    <n v="0"/>
    <n v="14840"/>
    <s v="01-OP GERADA"/>
    <n v="0"/>
    <n v="4748.8"/>
    <d v="2017-01-23T00:00:00"/>
  </r>
  <r>
    <x v="3"/>
    <x v="5"/>
    <x v="12"/>
    <x v="0"/>
    <x v="0"/>
    <s v="006074"/>
    <n v="1087"/>
    <s v="01"/>
    <s v="CERAMICA E VELAS DE IGNICAO NGK DO BRASI"/>
    <d v="2017-01-06T00:00:00"/>
    <s v="000001"/>
    <s v="000005"/>
    <s v="025"/>
    <s v="01"/>
    <s v="30261900004023"/>
    <s v="CABO IGNICAO 1,00MM2 EST PE/SIL-LS (NGK)   84149126"/>
    <n v="0"/>
    <n v="16"/>
    <n v="12"/>
    <n v="4"/>
    <n v="0"/>
    <n v="4"/>
    <n v="0"/>
    <n v="2066"/>
    <s v="08-LIBERACAO DE ESTOQUE EFETUADA"/>
    <n v="0"/>
    <n v="8264"/>
    <d v="2017-02-06T00:00:00"/>
  </r>
  <r>
    <x v="3"/>
    <x v="6"/>
    <x v="11"/>
    <x v="0"/>
    <x v="0"/>
    <s v="006075"/>
    <n v="1274"/>
    <s v="01"/>
    <s v="TREETECH SISTEMAS DIGITAIS LTDA"/>
    <d v="2017-01-06T00:00:00"/>
    <s v=""/>
    <s v=""/>
    <s v="005"/>
    <s v="02"/>
    <s v="30273300031030"/>
    <s v="COFI-R 2X18AWG 90C 0,6/1KV BTC"/>
    <n v="0"/>
    <n v="0.3"/>
    <n v="0"/>
    <n v="0.3"/>
    <n v="0"/>
    <n v="0.3"/>
    <n v="0"/>
    <n v="14900"/>
    <s v="03-LIBERADO C/ OP GERADA"/>
    <n v="0"/>
    <n v="4470"/>
    <d v="2017-01-25T00:00:00"/>
  </r>
  <r>
    <x v="3"/>
    <x v="5"/>
    <x v="13"/>
    <x v="0"/>
    <x v="0"/>
    <s v="006078"/>
    <n v="1138"/>
    <s v="01"/>
    <s v="PROELIS PRODUTOS ELETRICOS E ISOLANTES L"/>
    <d v="2017-01-06T00:00:00"/>
    <s v="000001"/>
    <s v="000005"/>
    <s v="013"/>
    <s v="02"/>
    <s v="30259150013010"/>
    <s v="COFIFLEX TRVP 6,00MM 130C 2KV"/>
    <n v="0"/>
    <n v="1"/>
    <n v="0"/>
    <n v="1"/>
    <n v="0"/>
    <n v="0"/>
    <n v="0"/>
    <n v="269.43"/>
    <s v="01-OP GERADA"/>
    <n v="0"/>
    <n v="269.43"/>
    <d v="2017-01-29T00:00:00"/>
  </r>
  <r>
    <x v="3"/>
    <x v="5"/>
    <x v="13"/>
    <x v="0"/>
    <x v="0"/>
    <s v="006078"/>
    <n v="1138"/>
    <s v="01"/>
    <s v="PROELIS PRODUTOS ELETRICOS E ISOLANTES L"/>
    <d v="2017-01-06T00:00:00"/>
    <s v="000001"/>
    <s v="000005"/>
    <s v="013"/>
    <s v="03"/>
    <s v="30259150007010"/>
    <s v="COFIFLEX TRVP 8,00MM 130C 2KV"/>
    <n v="0"/>
    <n v="1"/>
    <n v="0"/>
    <n v="1"/>
    <n v="0"/>
    <n v="0"/>
    <n v="0"/>
    <n v="295.27999999999997"/>
    <s v="01-OP GERADA"/>
    <n v="0"/>
    <n v="295.27999999999997"/>
    <d v="2017-01-29T00:00:00"/>
  </r>
  <r>
    <x v="3"/>
    <x v="5"/>
    <x v="13"/>
    <x v="0"/>
    <x v="0"/>
    <s v="006078"/>
    <n v="1138"/>
    <s v="01"/>
    <s v="PROELIS PRODUTOS ELETRICOS E ISOLANTES L"/>
    <d v="2017-01-06T00:00:00"/>
    <s v="000001"/>
    <s v="000005"/>
    <s v="013"/>
    <s v="04"/>
    <s v="30259150008010"/>
    <s v="COFIFLEX TRVP 10MM 130C 2KV"/>
    <n v="0"/>
    <n v="0.5"/>
    <n v="0"/>
    <n v="0.5"/>
    <n v="0"/>
    <n v="0"/>
    <n v="0"/>
    <n v="349.62"/>
    <s v="01-OP GERADA"/>
    <n v="0"/>
    <n v="174.81"/>
    <d v="2017-01-29T00:00:00"/>
  </r>
  <r>
    <x v="3"/>
    <x v="5"/>
    <x v="13"/>
    <x v="0"/>
    <x v="0"/>
    <s v="006078"/>
    <n v="1138"/>
    <s v="01"/>
    <s v="PROELIS PRODUTOS ELETRICOS E ISOLANTES L"/>
    <d v="2017-01-06T00:00:00"/>
    <s v="000001"/>
    <s v="000005"/>
    <s v="013"/>
    <s v="05"/>
    <s v="30259150011010"/>
    <s v="COFIFLEX TRVP 14MM 130C 2KV"/>
    <n v="0"/>
    <n v="0.5"/>
    <n v="0"/>
    <n v="0.5"/>
    <n v="0"/>
    <n v="0"/>
    <n v="0"/>
    <n v="553.49"/>
    <s v="01-OP GERADA"/>
    <n v="0"/>
    <n v="276.75"/>
    <d v="2017-01-29T00:00:00"/>
  </r>
  <r>
    <x v="3"/>
    <x v="5"/>
    <x v="13"/>
    <x v="0"/>
    <x v="0"/>
    <s v="006079"/>
    <n v="1166"/>
    <s v="01"/>
    <s v="ELTRA AQUECIMENTO ELETRICO LTDA"/>
    <d v="2017-01-06T00:00:00"/>
    <s v="000001"/>
    <s v="000005"/>
    <s v="005"/>
    <s v="01"/>
    <s v="30259060005012"/>
    <s v="COFIFLEX TRVS 4,00MM 180C 1,5KV"/>
    <n v="0.05"/>
    <n v="0.3"/>
    <n v="0"/>
    <n v="0.3"/>
    <n v="0"/>
    <n v="0"/>
    <n v="0"/>
    <n v="1140"/>
    <s v="01-OP GERADA"/>
    <n v="0"/>
    <n v="342"/>
    <d v="2017-01-25T00:00:00"/>
  </r>
  <r>
    <x v="3"/>
    <x v="5"/>
    <x v="12"/>
    <x v="0"/>
    <x v="0"/>
    <s v="006080"/>
    <n v="1138"/>
    <s v="01"/>
    <s v="PROELIS PRODUTOS ELETRICOS E ISOLANTES L"/>
    <d v="2017-01-06T00:00:00"/>
    <s v="000001"/>
    <s v="000005"/>
    <s v="013"/>
    <s v="04"/>
    <s v="30262100099030"/>
    <s v="LM-130 0,50MM2 130C 750V"/>
    <n v="2.1"/>
    <n v="3.1"/>
    <n v="0"/>
    <n v="3.1"/>
    <n v="0"/>
    <n v="3.1"/>
    <n v="0"/>
    <n v="109.59"/>
    <s v="03-LIBERADO C/ OP GERADA"/>
    <n v="0"/>
    <n v="339.73"/>
    <d v="2017-01-29T00:00:00"/>
  </r>
  <r>
    <x v="3"/>
    <x v="5"/>
    <x v="12"/>
    <x v="0"/>
    <x v="0"/>
    <s v="006080"/>
    <n v="1138"/>
    <s v="01"/>
    <s v="PROELIS PRODUTOS ELETRICOS E ISOLANTES L"/>
    <d v="2017-01-06T00:00:00"/>
    <s v="000001"/>
    <s v="000005"/>
    <s v="013"/>
    <s v="05"/>
    <s v="30262100065030"/>
    <s v="LM-130 4,00MM2 130C 750V"/>
    <n v="4.05"/>
    <n v="0.2"/>
    <n v="0"/>
    <n v="0.2"/>
    <n v="0"/>
    <n v="0.2"/>
    <n v="0"/>
    <n v="583.22"/>
    <s v="07-LIBERADO POR CREDITO E ESTOQUE PENDENTE/BLOQUEADO"/>
    <n v="0"/>
    <n v="116.64"/>
    <d v="2017-01-29T00:00:00"/>
  </r>
  <r>
    <x v="3"/>
    <x v="5"/>
    <x v="12"/>
    <x v="0"/>
    <x v="0"/>
    <s v="006080"/>
    <n v="1138"/>
    <s v="01"/>
    <s v="PROELIS PRODUTOS ELETRICOS E ISOLANTES L"/>
    <d v="2017-01-06T00:00:00"/>
    <s v="000001"/>
    <s v="000005"/>
    <s v="013"/>
    <s v="08"/>
    <s v="30262100255030"/>
    <s v="LM-130 1AWG 130C 600V"/>
    <n v="0"/>
    <n v="0.1"/>
    <n v="0"/>
    <n v="0.1"/>
    <n v="0"/>
    <n v="0.1"/>
    <n v="0"/>
    <n v="5715.41"/>
    <s v="03-LIBERADO C/ OP GERADA"/>
    <n v="0"/>
    <n v="571.54"/>
    <d v="2017-01-29T00:00:00"/>
  </r>
  <r>
    <x v="3"/>
    <x v="5"/>
    <x v="11"/>
    <x v="0"/>
    <x v="0"/>
    <s v="006082"/>
    <n v="152"/>
    <s v="01"/>
    <s v="ELGON CHICOTES ELETRICOS LTDA - EPP"/>
    <d v="2017-01-06T00:00:00"/>
    <s v="000471"/>
    <s v="000005"/>
    <s v="009"/>
    <s v="01"/>
    <s v="30273300001030"/>
    <s v="COFI-R 3X1,00MM2 90C 750V (ACE SCHMERSAL/ELGON)"/>
    <n v="0.34599999999999997"/>
    <n v="0.5"/>
    <n v="0"/>
    <n v="0.5"/>
    <n v="0"/>
    <n v="0"/>
    <n v="0"/>
    <n v="6780"/>
    <s v="01-OP GERADA"/>
    <n v="0"/>
    <n v="3390"/>
    <d v="2017-02-21T00:00:00"/>
  </r>
  <r>
    <x v="3"/>
    <x v="5"/>
    <x v="12"/>
    <x v="0"/>
    <x v="0"/>
    <s v="006083"/>
    <n v="845"/>
    <s v="01"/>
    <s v="WEG DRIVES E CONTROLS AUTOMACAO LTDA"/>
    <d v="2017-01-06T00:00:00"/>
    <s v="000053"/>
    <s v="000012"/>
    <s v="006"/>
    <s v="01"/>
    <s v="30262100061030"/>
    <s v="LMW 14AWG 125/150C 600V-750V (PT T5/V2)10015232"/>
    <n v="-0.4"/>
    <n v="0.4"/>
    <n v="0"/>
    <n v="0.4"/>
    <n v="0"/>
    <n v="0"/>
    <n v="0"/>
    <n v="900.88"/>
    <s v="01-OP GERADA"/>
    <n v="0"/>
    <n v="360.35"/>
    <d v="2017-03-10T00:00:00"/>
  </r>
  <r>
    <x v="3"/>
    <x v="5"/>
    <x v="12"/>
    <x v="0"/>
    <x v="0"/>
    <s v="006083"/>
    <n v="845"/>
    <s v="01"/>
    <s v="WEG DRIVES E CONTROLS AUTOMACAO LTDA"/>
    <d v="2017-01-06T00:00:00"/>
    <s v="000053"/>
    <s v="000012"/>
    <s v="006"/>
    <s v="02"/>
    <s v="30262100112030"/>
    <s v="LM-125 10AWG 125C 600V 10050694"/>
    <n v="-0.4"/>
    <n v="0.5"/>
    <n v="0"/>
    <n v="0.5"/>
    <n v="0"/>
    <n v="0"/>
    <n v="0"/>
    <n v="3638.31"/>
    <s v="01-OP GERADA"/>
    <n v="0"/>
    <n v="1819.16"/>
    <d v="2017-03-10T00:00:00"/>
  </r>
  <r>
    <x v="3"/>
    <x v="5"/>
    <x v="12"/>
    <x v="0"/>
    <x v="0"/>
    <s v="006083"/>
    <n v="845"/>
    <s v="01"/>
    <s v="WEG DRIVES E CONTROLS AUTOMACAO LTDA"/>
    <d v="2017-01-06T00:00:00"/>
    <s v="000053"/>
    <s v="000012"/>
    <s v="006"/>
    <s v="03"/>
    <s v="30261000063040"/>
    <s v="COFISIL-ST 2AWG 200C 600V 10050698"/>
    <n v="-0.7"/>
    <n v="0.1"/>
    <n v="0"/>
    <n v="0.1"/>
    <n v="0"/>
    <n v="0"/>
    <n v="0"/>
    <n v="18882.36"/>
    <s v="01-OP GERADA"/>
    <n v="0"/>
    <n v="1888.24"/>
    <d v="2017-03-10T00:00:00"/>
  </r>
  <r>
    <x v="3"/>
    <x v="5"/>
    <x v="12"/>
    <x v="0"/>
    <x v="0"/>
    <s v="006083"/>
    <n v="845"/>
    <s v="01"/>
    <s v="WEG DRIVES E CONTROLS AUTOMACAO LTDA"/>
    <d v="2017-01-06T00:00:00"/>
    <s v="000053"/>
    <s v="000012"/>
    <s v="006"/>
    <s v="04"/>
    <s v="30262100048070"/>
    <s v="LMW 16AWG 125/150C 600V-750V (MR 7/P2) 10015226"/>
    <n v="2.5"/>
    <n v="1.5"/>
    <n v="0"/>
    <n v="1.5"/>
    <n v="0"/>
    <n v="0"/>
    <n v="0"/>
    <n v="668"/>
    <s v="01-OP GERADA"/>
    <n v="0"/>
    <n v="1002"/>
    <d v="2017-03-10T00:00:00"/>
  </r>
  <r>
    <x v="3"/>
    <x v="5"/>
    <x v="12"/>
    <x v="0"/>
    <x v="0"/>
    <s v="006084"/>
    <n v="1091"/>
    <s v="01"/>
    <s v="GENERAL CABLE AUTOMOTIVA BRASIL FABRICAC"/>
    <d v="2017-01-06T00:00:00"/>
    <s v="000001"/>
    <s v="000004"/>
    <s v="006"/>
    <s v="01"/>
    <s v="30261900005083"/>
    <s v="IGNICAO 1,00MM2 EST/PE/SIL LS ( BOCH PREMIUM) - CO 1081375"/>
    <n v="31.855"/>
    <n v="30"/>
    <n v="0"/>
    <n v="30"/>
    <n v="0"/>
    <n v="30"/>
    <n v="0"/>
    <n v="1992.38"/>
    <s v="03-LIBERADO C/ OP GERADA"/>
    <n v="2988.57"/>
    <n v="62759.97"/>
    <d v="2017-02-21T00:00:00"/>
  </r>
  <r>
    <x v="3"/>
    <x v="5"/>
    <x v="12"/>
    <x v="0"/>
    <x v="0"/>
    <s v="006084"/>
    <n v="1091"/>
    <s v="01"/>
    <s v="GENERAL CABLE AUTOMOTIVA BRASIL FABRICAC"/>
    <d v="2017-01-06T00:00:00"/>
    <s v="000001"/>
    <s v="000004"/>
    <s v="006"/>
    <s v="05"/>
    <s v="30261900005083"/>
    <s v="CABO IGNICAO 1,00MM2 EST/PE/SIL LS (BOSCH) C0081375"/>
    <n v="1.855"/>
    <n v="30"/>
    <n v="0"/>
    <n v="30"/>
    <n v="0"/>
    <n v="30"/>
    <n v="0"/>
    <n v="1992.38"/>
    <s v="03-LIBERADO C/ OP GERADA"/>
    <n v="2988.57"/>
    <n v="62759.97"/>
    <d v="2017-02-21T00:00:00"/>
  </r>
  <r>
    <x v="3"/>
    <x v="5"/>
    <x v="11"/>
    <x v="0"/>
    <x v="0"/>
    <s v="006087"/>
    <n v="1447"/>
    <s v="01"/>
    <s v="GERDAU ACOS ESPECIAIS S.A."/>
    <d v="2017-01-06T00:00:00"/>
    <s v="000392"/>
    <s v="000011"/>
    <s v="006"/>
    <s v="01"/>
    <s v="30271320005010"/>
    <s v="COFISIL-BPG 4X2,50MM2 200C 750V 10315780"/>
    <n v="0"/>
    <n v="0.3"/>
    <n v="0"/>
    <n v="0.3"/>
    <n v="0"/>
    <n v="0"/>
    <n v="0"/>
    <n v="15668.65"/>
    <s v="01-OP GERADA"/>
    <n v="0"/>
    <n v="4700.59"/>
    <d v="2017-02-10T00:00:00"/>
  </r>
  <r>
    <x v="3"/>
    <x v="5"/>
    <x v="11"/>
    <x v="0"/>
    <x v="0"/>
    <s v="006088"/>
    <n v="1447"/>
    <s v="01"/>
    <s v="GERDAU ACOS ESPECIAIS S.A."/>
    <d v="2017-01-06T00:00:00"/>
    <s v="000392"/>
    <s v="000011"/>
    <s v="006"/>
    <s v="01"/>
    <s v="30271300056010"/>
    <s v="COFISIL-BP 7X1,00MM2 200C 750V BTC (CAPA INTERNA) 10330570"/>
    <n v="0"/>
    <n v="0.2"/>
    <n v="0"/>
    <n v="0.2"/>
    <n v="0"/>
    <n v="0"/>
    <n v="0"/>
    <n v="18682.830000000002"/>
    <s v="01-OP GERADA"/>
    <n v="0"/>
    <n v="3736.57"/>
    <d v="2017-02-10T00:00:00"/>
  </r>
  <r>
    <x v="3"/>
    <x v="5"/>
    <x v="11"/>
    <x v="0"/>
    <x v="0"/>
    <s v="006089"/>
    <n v="1447"/>
    <s v="01"/>
    <s v="GERDAU ACOS ESPECIAIS S.A."/>
    <d v="2017-01-06T00:00:00"/>
    <s v="000392"/>
    <s v="000011"/>
    <s v="006"/>
    <s v="02"/>
    <s v="30274000034030"/>
    <s v="SO-M 4X2,50MM2 90C 750V 10354136"/>
    <n v="0.1"/>
    <n v="0.2"/>
    <n v="0"/>
    <n v="0.2"/>
    <n v="0"/>
    <n v="0.2"/>
    <n v="0"/>
    <n v="9230.92"/>
    <s v="03-LIBERADO C/ OP GERADA"/>
    <n v="0"/>
    <n v="1846.18"/>
    <d v="2017-01-31T00:00:00"/>
  </r>
  <r>
    <x v="3"/>
    <x v="5"/>
    <x v="11"/>
    <x v="0"/>
    <x v="0"/>
    <s v="006091"/>
    <n v="1320"/>
    <s v="04"/>
    <s v="GERDAU ACOS LONGOS S.A."/>
    <d v="2017-01-06T00:00:00"/>
    <s v="000383"/>
    <s v="000014"/>
    <s v="006"/>
    <s v="01"/>
    <s v="30271320002010"/>
    <s v="COFISIL-BPG FG 3X2,50MM2 200C 750V 10354132"/>
    <n v="0"/>
    <n v="0.3"/>
    <n v="0"/>
    <n v="0.3"/>
    <n v="0"/>
    <n v="0"/>
    <n v="0"/>
    <n v="13562"/>
    <s v="01-OP GERADA"/>
    <n v="0"/>
    <n v="4068.6"/>
    <d v="2017-02-10T00:00:00"/>
  </r>
  <r>
    <x v="3"/>
    <x v="5"/>
    <x v="11"/>
    <x v="0"/>
    <x v="0"/>
    <s v="006092"/>
    <n v="1300"/>
    <s v="01"/>
    <s v="GERDAU ACOMINAS S A"/>
    <d v="2017-01-06T00:00:00"/>
    <s v="000719"/>
    <s v="000014"/>
    <s v="006"/>
    <s v="02"/>
    <s v="30271310002012"/>
    <s v="COFISIL-BP SHT 2X1,00MM2 300C 750V 10409549"/>
    <n v="0.4"/>
    <n v="0.5"/>
    <n v="0"/>
    <n v="0.5"/>
    <n v="0"/>
    <n v="0.5"/>
    <n v="0"/>
    <n v="9422.01"/>
    <s v="03-LIBERADO C/ OP GERADA"/>
    <n v="0"/>
    <n v="4711.01"/>
    <d v="2017-01-31T00:00:00"/>
  </r>
  <r>
    <x v="3"/>
    <x v="5"/>
    <x v="13"/>
    <x v="0"/>
    <x v="0"/>
    <s v="006093"/>
    <n v="1138"/>
    <s v="01"/>
    <s v="PROELIS PRODUTOS ELETRICOS E ISOLANTES L"/>
    <d v="2017-01-06T00:00:00"/>
    <s v="000001"/>
    <s v="000005"/>
    <s v="013"/>
    <s v="01"/>
    <s v="30259020010090"/>
    <s v="COFIFLEX TPA 0,80MM 155C 2KV"/>
    <n v="-0.2"/>
    <n v="5"/>
    <n v="4.4000000000000004"/>
    <n v="0.6"/>
    <n v="0"/>
    <n v="0.6"/>
    <n v="0"/>
    <n v="31.44"/>
    <s v="-"/>
    <n v="0.94"/>
    <n v="19.8"/>
    <d v="2017-01-29T00:00:00"/>
  </r>
  <r>
    <x v="3"/>
    <x v="5"/>
    <x v="13"/>
    <x v="0"/>
    <x v="0"/>
    <s v="006093"/>
    <n v="1138"/>
    <s v="01"/>
    <s v="PROELIS PRODUTOS ELETRICOS E ISOLANTES L"/>
    <d v="2017-01-06T00:00:00"/>
    <s v="000001"/>
    <s v="000005"/>
    <s v="013"/>
    <s v="03"/>
    <s v="30259020002090"/>
    <s v="COFIFLEX TPA 2,00MM 155C 2KV"/>
    <n v="-2.2999999999999998"/>
    <n v="10"/>
    <n v="1"/>
    <n v="9"/>
    <n v="0"/>
    <n v="9"/>
    <n v="0"/>
    <n v="35.04"/>
    <s v="-"/>
    <n v="15.77"/>
    <n v="331.13"/>
    <d v="2017-01-29T00:00:00"/>
  </r>
  <r>
    <x v="3"/>
    <x v="5"/>
    <x v="13"/>
    <x v="0"/>
    <x v="0"/>
    <s v="006093"/>
    <n v="1138"/>
    <s v="01"/>
    <s v="PROELIS PRODUTOS ELETRICOS E ISOLANTES L"/>
    <d v="2017-01-06T00:00:00"/>
    <s v="000001"/>
    <s v="000005"/>
    <s v="013"/>
    <s v="04"/>
    <s v="30259020003090"/>
    <s v="COFIFLEX TPA 3,00MM 155C 2KV"/>
    <n v="-2.15"/>
    <n v="5"/>
    <n v="3.8"/>
    <n v="1.2"/>
    <n v="0"/>
    <n v="1.2"/>
    <n v="0"/>
    <n v="39.96"/>
    <s v="-"/>
    <n v="2.4"/>
    <n v="50.35"/>
    <d v="2017-01-29T00:00:00"/>
  </r>
  <r>
    <x v="3"/>
    <x v="5"/>
    <x v="13"/>
    <x v="0"/>
    <x v="0"/>
    <s v="006093"/>
    <n v="1138"/>
    <s v="01"/>
    <s v="PROELIS PRODUTOS ELETRICOS E ISOLANTES L"/>
    <d v="2017-01-06T00:00:00"/>
    <s v="000001"/>
    <s v="000005"/>
    <s v="013"/>
    <s v="05"/>
    <s v="30259020005090"/>
    <s v="COFIFLEX TPA 5,00MM 155C 2KV"/>
    <n v="-2.1"/>
    <n v="5"/>
    <n v="0.4"/>
    <n v="4.5999999999999996"/>
    <n v="0"/>
    <n v="4.5999999999999996"/>
    <n v="0"/>
    <n v="63.54"/>
    <s v="-"/>
    <n v="14.61"/>
    <n v="306.89"/>
    <d v="2017-01-29T00:00:00"/>
  </r>
  <r>
    <x v="3"/>
    <x v="5"/>
    <x v="13"/>
    <x v="0"/>
    <x v="0"/>
    <s v="006093"/>
    <n v="1138"/>
    <s v="01"/>
    <s v="PROELIS PRODUTOS ELETRICOS E ISOLANTES L"/>
    <d v="2017-01-06T00:00:00"/>
    <s v="000001"/>
    <s v="000005"/>
    <s v="013"/>
    <s v="08"/>
    <s v="30259020042090"/>
    <s v="COFIFLEX TPA 2,50MM 155C 2KV"/>
    <n v="0"/>
    <n v="1"/>
    <n v="0"/>
    <n v="1"/>
    <n v="0"/>
    <n v="1"/>
    <n v="0"/>
    <n v="39.96"/>
    <s v="01-OP GERADA"/>
    <n v="2"/>
    <n v="41.96"/>
    <d v="2017-01-29T00:00:00"/>
  </r>
  <r>
    <x v="3"/>
    <x v="5"/>
    <x v="13"/>
    <x v="0"/>
    <x v="0"/>
    <s v="006096"/>
    <n v="1138"/>
    <s v="01"/>
    <s v="PROELIS PRODUTOS ELETRICOS E ISOLANTES L"/>
    <d v="2017-01-06T00:00:00"/>
    <s v="000001"/>
    <s v="000005"/>
    <s v="013"/>
    <s v="02"/>
    <s v="30259040001020"/>
    <s v="COFIFLEX TPP 0,80MM 130C 2KV"/>
    <n v="0"/>
    <n v="2"/>
    <n v="0"/>
    <n v="2"/>
    <n v="0"/>
    <n v="2"/>
    <n v="0"/>
    <n v="9.83"/>
    <s v="03-LIBERADO C/ OP GERADA"/>
    <n v="0.98"/>
    <n v="20.64"/>
    <d v="2017-01-29T00:00:00"/>
  </r>
  <r>
    <x v="3"/>
    <x v="5"/>
    <x v="13"/>
    <x v="0"/>
    <x v="0"/>
    <s v="006096"/>
    <n v="1138"/>
    <s v="01"/>
    <s v="PROELIS PRODUTOS ELETRICOS E ISOLANTES L"/>
    <d v="2017-01-06T00:00:00"/>
    <s v="000001"/>
    <s v="000005"/>
    <s v="013"/>
    <s v="07"/>
    <s v="30259040004030"/>
    <s v="COFIFLEX TPP 2,00MM 130C 2KV"/>
    <n v="-5"/>
    <n v="5"/>
    <n v="0.6"/>
    <n v="4.4000000000000004"/>
    <n v="0"/>
    <n v="4.4000000000000004"/>
    <n v="0"/>
    <n v="17.37"/>
    <s v="07-LIBERADO POR CREDITO E ESTOQUE PENDENTE/BLOQUEADO"/>
    <n v="3.82"/>
    <n v="80.25"/>
    <d v="2017-01-29T00:00:00"/>
  </r>
  <r>
    <x v="3"/>
    <x v="5"/>
    <x v="13"/>
    <x v="0"/>
    <x v="0"/>
    <s v="006096"/>
    <n v="1138"/>
    <s v="01"/>
    <s v="PROELIS PRODUTOS ELETRICOS E ISOLANTES L"/>
    <d v="2017-01-06T00:00:00"/>
    <s v="000001"/>
    <s v="000005"/>
    <s v="013"/>
    <s v="11"/>
    <s v="30259040006030"/>
    <s v="COFIFLEX TPP 4,00MM 130C 2KV"/>
    <n v="-3.7"/>
    <n v="5"/>
    <n v="2.5"/>
    <n v="2.5"/>
    <n v="0"/>
    <n v="2.5"/>
    <n v="0"/>
    <n v="35.96"/>
    <s v="07-LIBERADO POR CREDITO E ESTOQUE PENDENTE/BLOQUEADO"/>
    <n v="4.5"/>
    <n v="94.4"/>
    <d v="2017-01-29T00:00:00"/>
  </r>
  <r>
    <x v="3"/>
    <x v="5"/>
    <x v="13"/>
    <x v="0"/>
    <x v="0"/>
    <s v="006096"/>
    <n v="1138"/>
    <s v="01"/>
    <s v="PROELIS PRODUTOS ELETRICOS E ISOLANTES L"/>
    <d v="2017-01-06T00:00:00"/>
    <s v="000001"/>
    <s v="000005"/>
    <s v="013"/>
    <s v="14"/>
    <s v="30259040007030"/>
    <s v="COFIFLEX TPP 5,00MM 130C 2KV"/>
    <n v="-0.5"/>
    <n v="5"/>
    <n v="0.4"/>
    <n v="4.5999999999999996"/>
    <n v="0"/>
    <n v="4.5999999999999996"/>
    <n v="0"/>
    <n v="47.06"/>
    <s v="07-LIBERADO POR CREDITO E ESTOQUE PENDENTE/BLOQUEADO"/>
    <n v="10.82"/>
    <n v="227.3"/>
    <d v="2017-01-29T00:00:00"/>
  </r>
  <r>
    <x v="3"/>
    <x v="5"/>
    <x v="13"/>
    <x v="0"/>
    <x v="0"/>
    <s v="006096"/>
    <n v="1138"/>
    <s v="01"/>
    <s v="PROELIS PRODUTOS ELETRICOS E ISOLANTES L"/>
    <d v="2017-01-06T00:00:00"/>
    <s v="000001"/>
    <s v="000005"/>
    <s v="013"/>
    <s v="16"/>
    <s v="30259040013030"/>
    <s v="COFIFLEX TPP 7,00MM 130C 2KV"/>
    <n v="0.1"/>
    <n v="2"/>
    <n v="0.65"/>
    <n v="1.35"/>
    <n v="0"/>
    <n v="1.35"/>
    <n v="0"/>
    <n v="75.89"/>
    <s v="07-LIBERADO POR CREDITO E ESTOQUE PENDENTE/BLOQUEADO"/>
    <n v="5.13"/>
    <n v="107.58"/>
    <d v="2017-01-29T00:00:00"/>
  </r>
  <r>
    <x v="3"/>
    <x v="5"/>
    <x v="13"/>
    <x v="0"/>
    <x v="0"/>
    <s v="006096"/>
    <n v="1138"/>
    <s v="01"/>
    <s v="PROELIS PRODUTOS ELETRICOS E ISOLANTES L"/>
    <d v="2017-01-06T00:00:00"/>
    <s v="000001"/>
    <s v="000005"/>
    <s v="013"/>
    <s v="17"/>
    <s v="30259040009030"/>
    <s v="COFIFLEX TPP 8,00MM 130C 2KV"/>
    <n v="0"/>
    <n v="1"/>
    <n v="0"/>
    <n v="1"/>
    <n v="0"/>
    <n v="1"/>
    <n v="0"/>
    <n v="98.75"/>
    <s v="03-LIBERADO C/ OP GERADA"/>
    <n v="4.93"/>
    <n v="103.68"/>
    <d v="2017-01-29T00:00:00"/>
  </r>
  <r>
    <x v="3"/>
    <x v="5"/>
    <x v="13"/>
    <x v="0"/>
    <x v="0"/>
    <s v="006096"/>
    <n v="1138"/>
    <s v="01"/>
    <s v="PROELIS PRODUTOS ELETRICOS E ISOLANTES L"/>
    <d v="2017-01-06T00:00:00"/>
    <s v="000001"/>
    <s v="000005"/>
    <s v="013"/>
    <s v="18"/>
    <s v="30259040010030"/>
    <s v="COFIFLEX TPP 10MM 130C 2KV"/>
    <n v="0.95"/>
    <n v="1"/>
    <n v="0.2"/>
    <n v="0.8"/>
    <n v="0"/>
    <n v="0.8"/>
    <n v="0"/>
    <n v="153.83000000000001"/>
    <s v="07-LIBERADO POR CREDITO E ESTOQUE PENDENTE/BLOQUEADO"/>
    <n v="6.16"/>
    <n v="129.22"/>
    <d v="2017-01-29T00:00:00"/>
  </r>
  <r>
    <x v="3"/>
    <x v="5"/>
    <x v="13"/>
    <x v="0"/>
    <x v="0"/>
    <s v="006096"/>
    <n v="1138"/>
    <s v="01"/>
    <s v="PROELIS PRODUTOS ELETRICOS E ISOLANTES L"/>
    <d v="2017-01-06T00:00:00"/>
    <s v="000001"/>
    <s v="000005"/>
    <s v="013"/>
    <s v="19"/>
    <s v="30259040011030"/>
    <s v="COFIFLEX TPP 12,0MM 130C 2KV"/>
    <n v="0.15"/>
    <n v="1"/>
    <n v="0.4"/>
    <n v="0.6"/>
    <n v="0"/>
    <n v="0.6"/>
    <n v="0"/>
    <n v="172.21"/>
    <s v="07-LIBERADO POR CREDITO E ESTOQUE PENDENTE/BLOQUEADO"/>
    <n v="5.16"/>
    <n v="108.49"/>
    <d v="2017-01-29T00:00:00"/>
  </r>
  <r>
    <x v="3"/>
    <x v="5"/>
    <x v="11"/>
    <x v="0"/>
    <x v="0"/>
    <s v="006098"/>
    <n v="1300"/>
    <s v="01"/>
    <s v="GERDAU ACOMINAS S A"/>
    <d v="2017-01-06T00:00:00"/>
    <s v="000719"/>
    <s v="000014"/>
    <s v="006"/>
    <s v="01"/>
    <s v="30271320007010"/>
    <s v="COFISIL-BPG 4X4,00MM2 200C 750V 10501009"/>
    <n v="0"/>
    <n v="0.2"/>
    <n v="0"/>
    <n v="0.2"/>
    <n v="0"/>
    <n v="0.2"/>
    <n v="0"/>
    <n v="22362.9"/>
    <s v="03-LIBERADO C/ OP GERADA"/>
    <n v="0"/>
    <n v="4472.58"/>
    <d v="2017-01-31T00:00:00"/>
  </r>
  <r>
    <x v="3"/>
    <x v="5"/>
    <x v="11"/>
    <x v="0"/>
    <x v="0"/>
    <s v="006098"/>
    <n v="1300"/>
    <s v="01"/>
    <s v="GERDAU ACOMINAS S A"/>
    <d v="2017-01-06T00:00:00"/>
    <s v="000719"/>
    <s v="000014"/>
    <s v="006"/>
    <s v="02"/>
    <s v="30273200013030"/>
    <s v="COFIVINIL-HEPR 24X1,50MM2 90C 0,6/1KV BTC 10401614"/>
    <n v="0"/>
    <n v="0.1"/>
    <n v="0"/>
    <n v="0.1"/>
    <n v="0"/>
    <n v="0.1"/>
    <n v="0"/>
    <n v="46160"/>
    <s v="03-LIBERADO C/ OP GERADA"/>
    <n v="0"/>
    <n v="4616"/>
    <d v="2017-01-31T00:00:00"/>
  </r>
  <r>
    <x v="3"/>
    <x v="5"/>
    <x v="11"/>
    <x v="0"/>
    <x v="0"/>
    <s v="006099"/>
    <n v="1009"/>
    <s v="01"/>
    <s v="GERDAU S A"/>
    <d v="2017-01-06T00:00:00"/>
    <s v="000392"/>
    <s v="000014"/>
    <s v="006"/>
    <s v="01"/>
    <s v="30274000007030"/>
    <s v="SO-M 7X2,50MM2 90C 750V 10470898"/>
    <n v="0"/>
    <n v="0.1"/>
    <n v="0"/>
    <n v="0.1"/>
    <n v="0"/>
    <n v="0"/>
    <n v="0"/>
    <n v="19879.72"/>
    <s v="01-OP GERADA"/>
    <n v="0"/>
    <n v="1987.97"/>
    <d v="2017-02-01T00:00:00"/>
  </r>
  <r>
    <x v="3"/>
    <x v="5"/>
    <x v="12"/>
    <x v="0"/>
    <x v="0"/>
    <s v="006100"/>
    <n v="1009"/>
    <s v="01"/>
    <s v="GERDAU S A"/>
    <d v="2017-01-06T00:00:00"/>
    <s v="000392"/>
    <s v="000014"/>
    <s v="006"/>
    <s v="01"/>
    <s v="30261010017010"/>
    <s v="COFISIL-NFG 70MM2  200C 750V 10321357"/>
    <n v="0"/>
    <n v="0.2"/>
    <n v="0"/>
    <n v="0.2"/>
    <n v="0"/>
    <n v="0"/>
    <n v="0"/>
    <n v="36649"/>
    <s v="01-OP GERADA"/>
    <n v="0"/>
    <n v="7329.8"/>
    <d v="2017-02-17T00:00:00"/>
  </r>
  <r>
    <x v="3"/>
    <x v="5"/>
    <x v="11"/>
    <x v="0"/>
    <x v="0"/>
    <s v="006103"/>
    <n v="416"/>
    <s v="01"/>
    <s v="THYSSENKRUPP COMPANHIA SIDERURGICA DO AT"/>
    <d v="2017-01-06T00:00:00"/>
    <s v="000058"/>
    <s v="000007"/>
    <s v="006"/>
    <s v="01"/>
    <s v="30271330003010"/>
    <s v="COFISIL-BPG SHT 4X2,50MM2 300C 750V"/>
    <n v="0"/>
    <n v="0.2"/>
    <n v="0"/>
    <n v="0.2"/>
    <n v="0"/>
    <n v="0"/>
    <n v="0"/>
    <n v="13910"/>
    <s v="01-OP GERADA"/>
    <n v="0"/>
    <n v="2782"/>
    <d v="2017-01-20T00:00:00"/>
  </r>
  <r>
    <x v="3"/>
    <x v="6"/>
    <x v="11"/>
    <x v="0"/>
    <x v="0"/>
    <s v="006106"/>
    <n v="1725"/>
    <s v="01"/>
    <s v="DISMETER COMERCIAL ELETRICA LTDA"/>
    <d v="2017-01-06T00:00:00"/>
    <s v="000160"/>
    <s v="000007"/>
    <s v="009"/>
    <s v="01"/>
    <s v="30276600058080"/>
    <s v="COFINAV R90XTFX SHF2 1X3X0,75MM2 90C 0,15/0,25KV BC AC"/>
    <n v="0.2"/>
    <n v="0.2"/>
    <n v="0"/>
    <n v="0.2"/>
    <n v="0"/>
    <n v="0"/>
    <n v="0"/>
    <n v="11780"/>
    <s v="01-OP GERADA"/>
    <n v="0"/>
    <n v="2356"/>
    <d v="2017-01-20T00:00:00"/>
  </r>
  <r>
    <x v="3"/>
    <x v="6"/>
    <x v="11"/>
    <x v="0"/>
    <x v="0"/>
    <s v="006106"/>
    <n v="1725"/>
    <s v="01"/>
    <s v="DISMETER COMERCIAL ELETRICA LTDA"/>
    <d v="2017-01-06T00:00:00"/>
    <s v="000160"/>
    <s v="000007"/>
    <s v="009"/>
    <s v="02"/>
    <s v="30276600044040"/>
    <s v="COFINAV R90XTFX SHF2 1X2X0,75MM2 90C 0,15/0,25KV BC AC CL5"/>
    <n v="0"/>
    <n v="0.1"/>
    <n v="0"/>
    <n v="0.1"/>
    <n v="0"/>
    <n v="0"/>
    <n v="0"/>
    <n v="13400"/>
    <s v="01-OP GERADA"/>
    <n v="0"/>
    <n v="1340"/>
    <d v="2017-01-20T00:00:00"/>
  </r>
  <r>
    <x v="3"/>
    <x v="6"/>
    <x v="11"/>
    <x v="0"/>
    <x v="0"/>
    <s v="006106"/>
    <n v="1725"/>
    <s v="01"/>
    <s v="DISMETER COMERCIAL ELETRICA LTDA"/>
    <d v="2017-01-06T00:00:00"/>
    <s v="000160"/>
    <s v="000007"/>
    <s v="009"/>
    <s v="03"/>
    <s v="30276600060030"/>
    <s v="COFINAV R90XTFX SHF2 2X2,50MM2 90C 0,6/1KV AC CL5"/>
    <n v="0.15"/>
    <n v="0.15"/>
    <n v="0"/>
    <n v="0.15"/>
    <n v="0"/>
    <n v="0"/>
    <n v="0"/>
    <n v="16680"/>
    <s v="01-OP GERADA"/>
    <n v="0"/>
    <n v="2502"/>
    <d v="2017-01-20T00:00:00"/>
  </r>
  <r>
    <x v="3"/>
    <x v="6"/>
    <x v="11"/>
    <x v="0"/>
    <x v="0"/>
    <s v="006106"/>
    <n v="1725"/>
    <s v="01"/>
    <s v="DISMETER COMERCIAL ELETRICA LTDA"/>
    <d v="2017-01-06T00:00:00"/>
    <s v="000160"/>
    <s v="000007"/>
    <s v="009"/>
    <s v="04"/>
    <s v="30276600061040"/>
    <s v="COFINAV R90XTFX SHF2 4X2X0,75MM2 90C 0,15/0,25KV BIC AC CL5"/>
    <n v="0.1"/>
    <n v="0.1"/>
    <n v="0"/>
    <n v="0.1"/>
    <n v="0"/>
    <n v="0"/>
    <n v="0"/>
    <n v="27590"/>
    <s v="01-OP GERADA"/>
    <n v="0"/>
    <n v="2759"/>
    <d v="2017-01-20T00:00:00"/>
  </r>
  <r>
    <x v="3"/>
    <x v="6"/>
    <x v="11"/>
    <x v="0"/>
    <x v="0"/>
    <s v="006106"/>
    <n v="1725"/>
    <s v="01"/>
    <s v="DISMETER COMERCIAL ELETRICA LTDA"/>
    <d v="2017-01-06T00:00:00"/>
    <s v="000160"/>
    <s v="000007"/>
    <s v="009"/>
    <s v="05"/>
    <s v="30276600059080"/>
    <s v="COFINAV R90XTFX SHF2 12X2X0,75MM2 90C 0,15/0,25KV BIC AC"/>
    <n v="0.1"/>
    <n v="0.1"/>
    <n v="0"/>
    <n v="0.1"/>
    <n v="0"/>
    <n v="0"/>
    <n v="0"/>
    <n v="95930"/>
    <s v="01-OP GERADA"/>
    <n v="0"/>
    <n v="9593"/>
    <d v="2017-01-20T00:00:00"/>
  </r>
  <r>
    <x v="3"/>
    <x v="5"/>
    <x v="12"/>
    <x v="0"/>
    <x v="0"/>
    <s v="006108"/>
    <n v="283"/>
    <s v="01"/>
    <s v="DATATECK INDUSTRIA E COMERCIO LTDA."/>
    <d v="2017-01-06T00:00:00"/>
    <s v="001129"/>
    <s v="000011"/>
    <s v="005"/>
    <s v="01"/>
    <s v="30262100005560"/>
    <s v="LMW 2AWG 125/150C 600V-750V"/>
    <n v="0.2"/>
    <n v="0.3"/>
    <n v="0"/>
    <n v="0.3"/>
    <n v="0"/>
    <n v="0"/>
    <n v="0"/>
    <n v="18690"/>
    <s v="01-OP GERADA"/>
    <n v="0"/>
    <n v="5607"/>
    <d v="2017-02-10T00:00:00"/>
  </r>
  <r>
    <x v="3"/>
    <x v="5"/>
    <x v="12"/>
    <x v="0"/>
    <x v="0"/>
    <s v="006109"/>
    <n v="673"/>
    <s v="01"/>
    <s v="SILVEIRA MATERIAIS ELETRICOS LTDA - EPP"/>
    <d v="2017-01-06T00:00:00"/>
    <s v="000053"/>
    <s v="000011"/>
    <s v="055"/>
    <s v="02"/>
    <s v="30262100086030"/>
    <s v="LM-130 18AWG 130C 600V"/>
    <n v="0"/>
    <n v="3"/>
    <n v="0"/>
    <n v="3"/>
    <n v="0"/>
    <n v="0"/>
    <n v="0"/>
    <n v="862.79"/>
    <s v="-"/>
    <n v="0"/>
    <n v="2588.37"/>
    <d v="2017-01-11T00:00:00"/>
  </r>
  <r>
    <x v="3"/>
    <x v="5"/>
    <x v="12"/>
    <x v="0"/>
    <x v="0"/>
    <s v="006109"/>
    <n v="673"/>
    <s v="01"/>
    <s v="SILVEIRA MATERIAIS ELETRICOS LTDA - EPP"/>
    <d v="2017-01-06T00:00:00"/>
    <s v="000053"/>
    <s v="000011"/>
    <s v="055"/>
    <s v="03"/>
    <s v="30262100087030"/>
    <s v="LM-130 16AWG 130C 600V"/>
    <n v="13.5"/>
    <n v="3"/>
    <n v="0"/>
    <n v="3"/>
    <n v="0"/>
    <n v="0"/>
    <n v="0"/>
    <n v="988.55"/>
    <s v="-"/>
    <n v="0"/>
    <n v="2965.65"/>
    <d v="2017-01-11T00:00:00"/>
  </r>
  <r>
    <x v="3"/>
    <x v="5"/>
    <x v="12"/>
    <x v="0"/>
    <x v="0"/>
    <s v="006109"/>
    <n v="673"/>
    <s v="01"/>
    <s v="SILVEIRA MATERIAIS ELETRICOS LTDA - EPP"/>
    <d v="2017-01-06T00:00:00"/>
    <s v="000053"/>
    <s v="000011"/>
    <s v="055"/>
    <s v="04"/>
    <s v="30262100106030"/>
    <s v="LM-130 4AWG 130C 600V"/>
    <n v="6.45"/>
    <n v="0.2"/>
    <n v="0"/>
    <n v="0.2"/>
    <n v="0"/>
    <n v="0"/>
    <n v="0"/>
    <n v="8515.0400000000009"/>
    <s v="-"/>
    <n v="0"/>
    <n v="1703.01"/>
    <d v="2017-01-11T00:00:00"/>
  </r>
  <r>
    <x v="3"/>
    <x v="5"/>
    <x v="12"/>
    <x v="0"/>
    <x v="0"/>
    <s v="006109"/>
    <n v="673"/>
    <s v="01"/>
    <s v="SILVEIRA MATERIAIS ELETRICOS LTDA - EPP"/>
    <d v="2017-01-06T00:00:00"/>
    <s v="000053"/>
    <s v="000011"/>
    <s v="055"/>
    <s v="05"/>
    <s v="30262100246030"/>
    <s v="LM-130 25MM2 130C 750V"/>
    <n v="0"/>
    <n v="0.3"/>
    <n v="0"/>
    <n v="0.3"/>
    <n v="0"/>
    <n v="0"/>
    <n v="0"/>
    <n v="12758.24"/>
    <s v="01-OP GERADA"/>
    <n v="0"/>
    <n v="3827.47"/>
    <d v="2017-02-11T00:00:00"/>
  </r>
  <r>
    <x v="3"/>
    <x v="5"/>
    <x v="12"/>
    <x v="0"/>
    <x v="0"/>
    <s v="006109"/>
    <n v="673"/>
    <s v="01"/>
    <s v="SILVEIRA MATERIAIS ELETRICOS LTDA - EPP"/>
    <d v="2017-01-06T00:00:00"/>
    <s v="000053"/>
    <s v="000011"/>
    <s v="055"/>
    <s v="06"/>
    <s v="30262100161030"/>
    <s v="LM-130 70MM2 130C 750V"/>
    <n v="0.501"/>
    <n v="0.2"/>
    <n v="0"/>
    <n v="0.2"/>
    <n v="0"/>
    <n v="0"/>
    <n v="0"/>
    <n v="30005.99"/>
    <s v="01-OP GERADA"/>
    <n v="0"/>
    <n v="6001.2"/>
    <d v="2017-02-11T00:00:00"/>
  </r>
  <r>
    <x v="3"/>
    <x v="6"/>
    <x v="11"/>
    <x v="0"/>
    <x v="0"/>
    <s v="006110"/>
    <n v="616"/>
    <s v="01"/>
    <s v="SIDERURGICA NORTE BRASIL S.A."/>
    <d v="2017-01-06T00:00:00"/>
    <s v="000729"/>
    <s v="000005"/>
    <s v="012"/>
    <s v="01"/>
    <s v="30273600018030"/>
    <s v="COFIPLAN PP 4X70MM2 70C 750V     302814"/>
    <n v="0"/>
    <n v="0.2"/>
    <n v="0"/>
    <n v="0.2"/>
    <n v="0"/>
    <n v="0"/>
    <n v="0"/>
    <n v="112680"/>
    <s v="01-OP GERADA"/>
    <n v="0"/>
    <n v="22536"/>
    <d v="2017-02-22T00:00:00"/>
  </r>
  <r>
    <x v="3"/>
    <x v="6"/>
    <x v="11"/>
    <x v="0"/>
    <x v="0"/>
    <s v="006111"/>
    <n v="616"/>
    <s v="01"/>
    <s v="SIDERURGICA NORTE BRASIL S.A."/>
    <d v="2017-01-06T00:00:00"/>
    <s v="000729"/>
    <s v="000005"/>
    <s v="012"/>
    <s v="01"/>
    <s v="30271320030010"/>
    <s v="COFISIL-BPG 25X1,50MM2 200C 750V EST   314678"/>
    <n v="0"/>
    <n v="0.2"/>
    <n v="0"/>
    <n v="0.2"/>
    <n v="0"/>
    <n v="0"/>
    <n v="0"/>
    <n v="47291"/>
    <s v="01-OP GERADA"/>
    <n v="0"/>
    <n v="9458.2000000000007"/>
    <d v="2017-02-22T00:00:00"/>
  </r>
  <r>
    <x v="3"/>
    <x v="5"/>
    <x v="11"/>
    <x v="0"/>
    <x v="0"/>
    <s v="006112"/>
    <n v="149"/>
    <s v="01"/>
    <s v="TECON RIO GRANDE S/A"/>
    <d v="2017-01-06T00:00:00"/>
    <s v="001900"/>
    <s v="000011"/>
    <s v="007"/>
    <s v="01"/>
    <s v="30274000100030"/>
    <s v="SO-MISTO 4X6,00 + 12X1,0MM2 90C 750V - 2001923"/>
    <n v="0"/>
    <n v="0.1"/>
    <n v="0"/>
    <n v="0.1"/>
    <n v="0"/>
    <n v="0"/>
    <n v="0"/>
    <n v="55420"/>
    <s v="01-OP GERADA"/>
    <n v="0"/>
    <n v="5542"/>
    <d v="2017-02-09T00:00:00"/>
  </r>
  <r>
    <x v="3"/>
    <x v="5"/>
    <x v="11"/>
    <x v="0"/>
    <x v="0"/>
    <s v="006113"/>
    <n v="616"/>
    <s v="01"/>
    <s v="SIDERURGICA NORTE BRASIL S.A."/>
    <d v="2017-01-06T00:00:00"/>
    <s v="000729"/>
    <s v="000005"/>
    <s v="012"/>
    <s v="01"/>
    <s v="30271320007010"/>
    <s v="COFISIL-BPG 4X4,00MM2 200C 750V    306822"/>
    <n v="-0.2"/>
    <n v="0.2"/>
    <n v="0"/>
    <n v="0.2"/>
    <n v="0"/>
    <n v="0"/>
    <n v="0"/>
    <n v="23912"/>
    <s v="01-OP GERADA"/>
    <n v="0"/>
    <n v="4782.3999999999996"/>
    <d v="2017-02-22T00:00:00"/>
  </r>
  <r>
    <x v="3"/>
    <x v="6"/>
    <x v="11"/>
    <x v="0"/>
    <x v="0"/>
    <s v="006113"/>
    <n v="616"/>
    <s v="01"/>
    <s v="SIDERURGICA NORTE BRASIL S.A."/>
    <d v="2017-01-06T00:00:00"/>
    <s v="000729"/>
    <s v="000005"/>
    <s v="012"/>
    <s v="02"/>
    <s v="30271320029010"/>
    <s v="COFISIL-BPG 12X1,50MM2 200C 750V   306826"/>
    <n v="0"/>
    <n v="0.2"/>
    <n v="0"/>
    <n v="0.2"/>
    <n v="0"/>
    <n v="0"/>
    <n v="0"/>
    <n v="14000"/>
    <s v="01-OP GERADA"/>
    <n v="0"/>
    <n v="2800"/>
    <d v="2017-02-22T00:00:00"/>
  </r>
  <r>
    <x v="3"/>
    <x v="5"/>
    <x v="11"/>
    <x v="0"/>
    <x v="0"/>
    <s v="006115"/>
    <n v="1720"/>
    <s v="01"/>
    <s v="CENTELHA EQUIPAMENTOS ELETRICOS LTDA"/>
    <d v="2017-01-06T00:00:00"/>
    <s v="000717"/>
    <s v="000007"/>
    <s v="007"/>
    <s v="01"/>
    <s v="30271330005010"/>
    <s v="COFISIL-BPG SHT 12X1,50MM2 300C 750V"/>
    <n v="9.5000000000000001E-2"/>
    <n v="1"/>
    <n v="0"/>
    <n v="1"/>
    <n v="0"/>
    <n v="0"/>
    <n v="0"/>
    <n v="21104"/>
    <s v="01-OP GERADA"/>
    <n v="0"/>
    <n v="21104"/>
    <d v="2017-01-30T00:00:00"/>
  </r>
  <r>
    <x v="3"/>
    <x v="5"/>
    <x v="11"/>
    <x v="0"/>
    <x v="0"/>
    <s v="006116"/>
    <n v="1720"/>
    <s v="01"/>
    <s v="CENTELHA EQUIPAMENTOS ELETRICOS LTDA"/>
    <d v="2017-01-06T00:00:00"/>
    <s v="000717"/>
    <s v="000007"/>
    <s v="007"/>
    <s v="01"/>
    <s v="30271330005010"/>
    <s v="COFISIL-BPG SHT 12X1,50MM2 300C 750V"/>
    <n v="-0.90500000000000003"/>
    <n v="0.3"/>
    <n v="0"/>
    <n v="0.3"/>
    <n v="0"/>
    <n v="0"/>
    <n v="0"/>
    <n v="21104"/>
    <s v="01-OP GERADA"/>
    <n v="0"/>
    <n v="6331.2"/>
    <d v="2017-02-05T00:00:00"/>
  </r>
  <r>
    <x v="3"/>
    <x v="5"/>
    <x v="11"/>
    <x v="0"/>
    <x v="0"/>
    <s v="006116"/>
    <n v="1720"/>
    <s v="01"/>
    <s v="CENTELHA EQUIPAMENTOS ELETRICOS LTDA"/>
    <d v="2017-01-06T00:00:00"/>
    <s v="000717"/>
    <s v="000007"/>
    <s v="007"/>
    <s v="02"/>
    <s v="30271330015010"/>
    <s v="COFISIL-BPG SHT 4X4,0MM2 300C 750V"/>
    <n v="0"/>
    <n v="0.6"/>
    <n v="0"/>
    <n v="0.6"/>
    <n v="0"/>
    <n v="0"/>
    <n v="0"/>
    <n v="17488.5"/>
    <s v="01-OP GERADA"/>
    <n v="0"/>
    <n v="10493.1"/>
    <d v="2017-02-05T00:00:00"/>
  </r>
  <r>
    <x v="3"/>
    <x v="6"/>
    <x v="11"/>
    <x v="0"/>
    <x v="0"/>
    <s v="006119"/>
    <n v="1320"/>
    <s v="07"/>
    <s v="GERDAU ACOS LONGOS S.A."/>
    <d v="2017-01-09T00:00:00"/>
    <s v="000001"/>
    <s v="000005"/>
    <s v="007"/>
    <s v="01"/>
    <s v="30271310019012"/>
    <s v="COFISIL-BP SHT 5X0,75MM2 300C 750V BTC"/>
    <n v="0"/>
    <n v="0.1"/>
    <n v="0"/>
    <n v="0.1"/>
    <n v="0"/>
    <n v="0"/>
    <n v="0"/>
    <n v="15834.05"/>
    <s v="01-OP GERADA"/>
    <n v="0"/>
    <n v="1583.41"/>
    <d v="2017-02-06T00:00:00"/>
  </r>
  <r>
    <x v="3"/>
    <x v="6"/>
    <x v="12"/>
    <x v="0"/>
    <x v="0"/>
    <s v="006120"/>
    <n v="2695"/>
    <s v="01"/>
    <s v="PCE ENGENHARIA E MONTAGENS INDUSTRIAIS LTDA"/>
    <d v="2017-01-09T00:00:00"/>
    <s v="000104"/>
    <s v="000011"/>
    <s v="012"/>
    <s v="02"/>
    <s v="30266000011030"/>
    <s v="COFINAV R90X 10MM2 90C 0,6/1KV CL5"/>
    <n v="0"/>
    <n v="0.3"/>
    <n v="0"/>
    <n v="0.3"/>
    <n v="0"/>
    <n v="0.3"/>
    <n v="0"/>
    <n v="8320"/>
    <s v="03-LIBERADO C/ OP GERADA"/>
    <n v="0"/>
    <n v="2496"/>
    <d v="2017-02-03T00:00:00"/>
  </r>
  <r>
    <x v="3"/>
    <x v="6"/>
    <x v="12"/>
    <x v="0"/>
    <x v="0"/>
    <s v="006120"/>
    <n v="2695"/>
    <s v="01"/>
    <s v="PCE ENGENHARIA E MONTAGENS INDUSTRIAIS LTDA"/>
    <d v="2017-01-09T00:00:00"/>
    <s v="000104"/>
    <s v="000011"/>
    <s v="012"/>
    <s v="03"/>
    <s v="30266000032030"/>
    <s v="COFINAV R90X 16MM2 90C 0,6/1KV CL5"/>
    <n v="0"/>
    <n v="0.3"/>
    <n v="0"/>
    <n v="0.3"/>
    <n v="0"/>
    <n v="0.3"/>
    <n v="0"/>
    <n v="11090"/>
    <s v="03-LIBERADO C/ OP GERADA"/>
    <n v="0"/>
    <n v="3327"/>
    <d v="2017-02-03T00:00:00"/>
  </r>
  <r>
    <x v="3"/>
    <x v="6"/>
    <x v="12"/>
    <x v="0"/>
    <x v="0"/>
    <s v="006120"/>
    <n v="2695"/>
    <s v="01"/>
    <s v="PCE ENGENHARIA E MONTAGENS INDUSTRIAIS LTDA"/>
    <d v="2017-01-09T00:00:00"/>
    <s v="000104"/>
    <s v="000011"/>
    <s v="012"/>
    <s v="04"/>
    <s v="30266000033030"/>
    <s v="COFINAV R90X 25MM2 90C 0,6/1KV CL5"/>
    <n v="0"/>
    <n v="0.2"/>
    <n v="0"/>
    <n v="0.2"/>
    <n v="0"/>
    <n v="0.2"/>
    <n v="0"/>
    <n v="15760"/>
    <s v="03-LIBERADO C/ OP GERADA"/>
    <n v="0"/>
    <n v="3152"/>
    <d v="2017-02-03T00:00:00"/>
  </r>
  <r>
    <x v="3"/>
    <x v="6"/>
    <x v="12"/>
    <x v="0"/>
    <x v="0"/>
    <s v="006120"/>
    <n v="2695"/>
    <s v="01"/>
    <s v="PCE ENGENHARIA E MONTAGENS INDUSTRIAIS LTDA"/>
    <d v="2017-01-09T00:00:00"/>
    <s v="000104"/>
    <s v="000011"/>
    <s v="012"/>
    <s v="05"/>
    <s v="30262100081020"/>
    <s v="LM-NH 85 6,00MM2 90C 0,6/1KV EST CL5"/>
    <n v="0"/>
    <n v="0.1"/>
    <n v="0"/>
    <n v="0.1"/>
    <n v="0"/>
    <n v="0.1"/>
    <n v="0"/>
    <n v="3860"/>
    <s v="03-LIBERADO C/ OP GERADA"/>
    <n v="0"/>
    <n v="386"/>
    <d v="2017-02-03T00:00:00"/>
  </r>
  <r>
    <x v="3"/>
    <x v="6"/>
    <x v="12"/>
    <x v="0"/>
    <x v="0"/>
    <s v="006120"/>
    <n v="2695"/>
    <s v="01"/>
    <s v="PCE ENGENHARIA E MONTAGENS INDUSTRIAIS LTDA"/>
    <d v="2017-01-09T00:00:00"/>
    <s v="000104"/>
    <s v="000011"/>
    <s v="012"/>
    <s v="07"/>
    <s v="30262100080020"/>
    <s v="LM-NH 85 10MM2 90C 0,6/1KV EST CL5"/>
    <n v="0"/>
    <n v="0.1"/>
    <n v="0"/>
    <n v="0.1"/>
    <n v="0"/>
    <n v="0.1"/>
    <n v="0"/>
    <n v="6590"/>
    <s v="03-LIBERADO C/ OP GERADA"/>
    <n v="0"/>
    <n v="659"/>
    <d v="2017-02-03T00:00:00"/>
  </r>
  <r>
    <x v="3"/>
    <x v="6"/>
    <x v="12"/>
    <x v="0"/>
    <x v="0"/>
    <s v="006120"/>
    <n v="2695"/>
    <s v="01"/>
    <s v="PCE ENGENHARIA E MONTAGENS INDUSTRIAIS LTDA"/>
    <d v="2017-01-09T00:00:00"/>
    <s v="000104"/>
    <s v="000011"/>
    <s v="012"/>
    <s v="08"/>
    <s v="30266000034030"/>
    <s v="COFINAV R90X 6,0MM2 90C 0,6/1KV CL5"/>
    <n v="0"/>
    <n v="0.8"/>
    <n v="0"/>
    <n v="0.8"/>
    <n v="0"/>
    <n v="0.8"/>
    <n v="0"/>
    <n v="5060"/>
    <s v="03-LIBERADO C/ OP GERADA"/>
    <n v="0"/>
    <n v="4048"/>
    <d v="2017-02-03T00:00:00"/>
  </r>
  <r>
    <x v="3"/>
    <x v="6"/>
    <x v="12"/>
    <x v="0"/>
    <x v="0"/>
    <s v="006120"/>
    <n v="2695"/>
    <s v="01"/>
    <s v="PCE ENGENHARIA E MONTAGENS INDUSTRIAIS LTDA"/>
    <d v="2017-01-09T00:00:00"/>
    <s v="000104"/>
    <s v="000011"/>
    <s v="012"/>
    <s v="09"/>
    <s v="30266000035030"/>
    <s v="COFINAV R90X 2,50MM2 90C 0,6/1KV CL5"/>
    <n v="0"/>
    <n v="2"/>
    <n v="0"/>
    <n v="2"/>
    <n v="0"/>
    <n v="2"/>
    <n v="0"/>
    <n v="3530"/>
    <s v="03-LIBERADO C/ OP GERADA"/>
    <n v="0"/>
    <n v="7060"/>
    <d v="2017-02-03T00:00:00"/>
  </r>
  <r>
    <x v="3"/>
    <x v="6"/>
    <x v="12"/>
    <x v="0"/>
    <x v="0"/>
    <s v="006120"/>
    <n v="2695"/>
    <s v="01"/>
    <s v="PCE ENGENHARIA E MONTAGENS INDUSTRIAIS LTDA"/>
    <d v="2017-01-09T00:00:00"/>
    <s v="000104"/>
    <s v="000011"/>
    <s v="012"/>
    <s v="10"/>
    <s v="30266000036030"/>
    <s v="COFINAV R90X 4,0MM2 90C 0,6/1KV CL5"/>
    <n v="0"/>
    <n v="2"/>
    <n v="0"/>
    <n v="2"/>
    <n v="0"/>
    <n v="2"/>
    <n v="0"/>
    <n v="4070"/>
    <s v="03-LIBERADO C/ OP GERADA"/>
    <n v="0"/>
    <n v="8140"/>
    <d v="2017-02-03T00:00:00"/>
  </r>
  <r>
    <x v="3"/>
    <x v="5"/>
    <x v="12"/>
    <x v="0"/>
    <x v="0"/>
    <s v="006120"/>
    <n v="2695"/>
    <s v="01"/>
    <s v="PCE ENGENHARIA E MONTAGENS INDUSTRIAIS LTDA"/>
    <d v="2017-01-09T00:00:00"/>
    <s v="000104"/>
    <s v="000011"/>
    <s v="012"/>
    <s v="11"/>
    <s v="30266000002030"/>
    <s v="COFINAV R90X 35MM2 90C 0,6/1KV CL5"/>
    <n v="0"/>
    <n v="0.1"/>
    <n v="0"/>
    <n v="0.1"/>
    <n v="0"/>
    <n v="0.1"/>
    <n v="0"/>
    <n v="23450"/>
    <s v="03-LIBERADO C/ OP GERADA"/>
    <n v="0"/>
    <n v="2345"/>
    <d v="2017-02-03T00:00:00"/>
  </r>
  <r>
    <x v="3"/>
    <x v="6"/>
    <x v="12"/>
    <x v="0"/>
    <x v="0"/>
    <s v="006120"/>
    <n v="2695"/>
    <s v="01"/>
    <s v="PCE ENGENHARIA E MONTAGENS INDUSTRIAIS LTDA"/>
    <d v="2017-01-09T00:00:00"/>
    <s v="000104"/>
    <s v="000011"/>
    <s v="012"/>
    <s v="12"/>
    <s v="30262100073020"/>
    <s v="LM-NH 85 16MM2 90C 0,6/1KV EST CL5"/>
    <n v="0"/>
    <n v="0.1"/>
    <n v="0"/>
    <n v="0.1"/>
    <n v="0"/>
    <n v="0.1"/>
    <n v="0"/>
    <n v="6590"/>
    <s v="03-LIBERADO C/ OP GERADA"/>
    <n v="0"/>
    <n v="659"/>
    <d v="2017-02-03T00:00:00"/>
  </r>
  <r>
    <x v="3"/>
    <x v="6"/>
    <x v="12"/>
    <x v="0"/>
    <x v="0"/>
    <s v="006120"/>
    <n v="2695"/>
    <s v="01"/>
    <s v="PCE ENGENHARIA E MONTAGENS INDUSTRIAIS LTDA"/>
    <d v="2017-01-09T00:00:00"/>
    <s v="000104"/>
    <s v="000011"/>
    <s v="012"/>
    <s v="13"/>
    <s v="30266000031020"/>
    <s v="COFINAV R90X 2.50MM2 90C 0,6/1KV"/>
    <n v="0"/>
    <n v="0.1"/>
    <n v="0"/>
    <n v="0.1"/>
    <n v="0"/>
    <n v="0.1"/>
    <n v="0"/>
    <n v="3600"/>
    <s v="03-LIBERADO C/ OP GERADA"/>
    <n v="0"/>
    <n v="360"/>
    <d v="2017-02-03T00:00:00"/>
  </r>
  <r>
    <x v="3"/>
    <x v="5"/>
    <x v="11"/>
    <x v="0"/>
    <x v="0"/>
    <s v="006136"/>
    <n v="725"/>
    <s v="01"/>
    <s v="MAXEL MATERIAIS ELETRICOS LTDA"/>
    <d v="2017-01-09T00:00:00"/>
    <s v="000001"/>
    <s v="000003"/>
    <s v="003"/>
    <s v="01"/>
    <s v="30271330012010"/>
    <s v="COFISIL-BPG SHT 6X1,50MM2 300C 750V BTC - 31500900074773"/>
    <n v="0"/>
    <n v="0.4"/>
    <n v="0"/>
    <n v="0.4"/>
    <n v="0"/>
    <n v="0"/>
    <n v="0"/>
    <n v="23030"/>
    <s v="01-OP GERADA"/>
    <n v="0"/>
    <n v="9212"/>
    <d v="2017-01-30T00:00:00"/>
  </r>
  <r>
    <x v="3"/>
    <x v="5"/>
    <x v="13"/>
    <x v="0"/>
    <x v="0"/>
    <s v="006137"/>
    <n v="573"/>
    <s v="01"/>
    <s v="ISOTECK BRASIL INDUSTRIA E COMERCIO LTDA"/>
    <d v="2017-01-09T00:00:00"/>
    <s v="000001"/>
    <s v="000003"/>
    <s v="070"/>
    <s v="01"/>
    <s v="30259040002030"/>
    <s v="COFIFLEX TPP 1,00MM 130C 2KV"/>
    <n v="-4.3"/>
    <n v="3"/>
    <n v="0"/>
    <n v="3"/>
    <n v="0"/>
    <n v="0"/>
    <n v="0"/>
    <n v="63.25"/>
    <s v="01-OP GERADA"/>
    <n v="9.49"/>
    <n v="199.24"/>
    <d v="2017-02-15T00:00:00"/>
  </r>
  <r>
    <x v="3"/>
    <x v="5"/>
    <x v="13"/>
    <x v="0"/>
    <x v="0"/>
    <s v="006137"/>
    <n v="573"/>
    <s v="01"/>
    <s v="ISOTECK BRASIL INDUSTRIA E COMERCIO LTDA"/>
    <d v="2017-01-09T00:00:00"/>
    <s v="000001"/>
    <s v="000003"/>
    <s v="070"/>
    <s v="02"/>
    <s v="30259040004030"/>
    <s v="COFIFLEX TPP 2,00MM 130C 2KV"/>
    <n v="-9.4"/>
    <n v="3"/>
    <n v="0"/>
    <n v="3"/>
    <n v="0"/>
    <n v="0"/>
    <n v="0"/>
    <n v="93.68"/>
    <s v="01-OP GERADA"/>
    <n v="14.05"/>
    <n v="295.08999999999997"/>
    <d v="2017-02-15T00:00:00"/>
  </r>
  <r>
    <x v="3"/>
    <x v="5"/>
    <x v="13"/>
    <x v="0"/>
    <x v="0"/>
    <s v="006137"/>
    <n v="573"/>
    <s v="01"/>
    <s v="ISOTECK BRASIL INDUSTRIA E COMERCIO LTDA"/>
    <d v="2017-01-09T00:00:00"/>
    <s v="000001"/>
    <s v="000003"/>
    <s v="070"/>
    <s v="03"/>
    <s v="30259040005030"/>
    <s v="COFIFLEX TPP 3,00MM 130C 2KV"/>
    <n v="-14.2"/>
    <n v="3"/>
    <n v="0"/>
    <n v="3"/>
    <n v="0"/>
    <n v="0"/>
    <n v="0"/>
    <n v="136.18"/>
    <s v="01-OP GERADA"/>
    <n v="20.43"/>
    <n v="428.97"/>
    <d v="2017-02-15T00:00:00"/>
  </r>
  <r>
    <x v="3"/>
    <x v="5"/>
    <x v="13"/>
    <x v="0"/>
    <x v="0"/>
    <s v="006137"/>
    <n v="573"/>
    <s v="01"/>
    <s v="ISOTECK BRASIL INDUSTRIA E COMERCIO LTDA"/>
    <d v="2017-01-09T00:00:00"/>
    <s v="000001"/>
    <s v="000003"/>
    <s v="070"/>
    <s v="04"/>
    <s v="30259040006030"/>
    <s v="COFIFLEX TPP 4,00MM 130C 2KV"/>
    <n v="-6.2"/>
    <n v="3"/>
    <n v="0"/>
    <n v="3"/>
    <n v="0"/>
    <n v="0"/>
    <n v="0"/>
    <n v="196.36"/>
    <s v="01-OP GERADA"/>
    <n v="29.45"/>
    <n v="618.53"/>
    <d v="2017-02-15T00:00:00"/>
  </r>
  <r>
    <x v="3"/>
    <x v="5"/>
    <x v="13"/>
    <x v="0"/>
    <x v="0"/>
    <s v="006137"/>
    <n v="573"/>
    <s v="01"/>
    <s v="ISOTECK BRASIL INDUSTRIA E COMERCIO LTDA"/>
    <d v="2017-01-09T00:00:00"/>
    <s v="000001"/>
    <s v="000003"/>
    <s v="070"/>
    <s v="05"/>
    <s v="30259040007030"/>
    <s v="COFIFLEX TPP 5,00MM 130C 2KV"/>
    <n v="-5.0999999999999996"/>
    <n v="2"/>
    <n v="0"/>
    <n v="2"/>
    <n v="0"/>
    <n v="0"/>
    <n v="0"/>
    <n v="257"/>
    <s v="01-OP GERADA"/>
    <n v="25.7"/>
    <n v="539.70000000000005"/>
    <d v="2017-02-15T00:00:00"/>
  </r>
  <r>
    <x v="3"/>
    <x v="5"/>
    <x v="13"/>
    <x v="0"/>
    <x v="0"/>
    <s v="006137"/>
    <n v="573"/>
    <s v="01"/>
    <s v="ISOTECK BRASIL INDUSTRIA E COMERCIO LTDA"/>
    <d v="2017-01-09T00:00:00"/>
    <s v="000001"/>
    <s v="000003"/>
    <s v="070"/>
    <s v="06"/>
    <s v="30259040008030"/>
    <s v="COFIFLEX TPP 6,00MM 130C 2KV"/>
    <n v="0"/>
    <n v="2"/>
    <n v="0"/>
    <n v="2"/>
    <n v="0"/>
    <n v="0"/>
    <n v="0"/>
    <n v="303.36"/>
    <s v="01-OP GERADA"/>
    <n v="30.34"/>
    <n v="637.05999999999995"/>
    <d v="2017-02-15T00:00:00"/>
  </r>
  <r>
    <x v="3"/>
    <x v="5"/>
    <x v="13"/>
    <x v="0"/>
    <x v="0"/>
    <s v="006137"/>
    <n v="573"/>
    <s v="01"/>
    <s v="ISOTECK BRASIL INDUSTRIA E COMERCIO LTDA"/>
    <d v="2017-01-09T00:00:00"/>
    <s v="000001"/>
    <s v="000003"/>
    <s v="070"/>
    <s v="07"/>
    <s v="30259040013030"/>
    <s v="COFIFLEX TPP 7,00MM 130C 2KV"/>
    <n v="-1.25"/>
    <n v="1"/>
    <n v="0"/>
    <n v="1"/>
    <n v="0"/>
    <n v="0"/>
    <n v="0"/>
    <n v="358.46"/>
    <s v="01-OP GERADA"/>
    <n v="17.920000000000002"/>
    <n v="376.38"/>
    <d v="2017-02-15T00:00:00"/>
  </r>
  <r>
    <x v="3"/>
    <x v="5"/>
    <x v="13"/>
    <x v="0"/>
    <x v="0"/>
    <s v="006137"/>
    <n v="573"/>
    <s v="01"/>
    <s v="ISOTECK BRASIL INDUSTRIA E COMERCIO LTDA"/>
    <d v="2017-01-09T00:00:00"/>
    <s v="000001"/>
    <s v="000003"/>
    <s v="070"/>
    <s v="08"/>
    <s v="30259040009030"/>
    <s v="COFIFLEX TPP 8,00MM 130C 2KV"/>
    <n v="-1"/>
    <n v="2"/>
    <n v="0"/>
    <n v="2"/>
    <n v="0"/>
    <n v="0"/>
    <n v="0"/>
    <n v="460.83"/>
    <s v="01-OP GERADA"/>
    <n v="46.08"/>
    <n v="967.74"/>
    <d v="2017-02-15T00:00:00"/>
  </r>
  <r>
    <x v="3"/>
    <x v="5"/>
    <x v="13"/>
    <x v="0"/>
    <x v="0"/>
    <s v="006137"/>
    <n v="573"/>
    <s v="01"/>
    <s v="ISOTECK BRASIL INDUSTRIA E COMERCIO LTDA"/>
    <d v="2017-01-09T00:00:00"/>
    <s v="000001"/>
    <s v="000003"/>
    <s v="070"/>
    <s v="09"/>
    <s v="30259040010030"/>
    <s v="COFIFLEX TPP 10MM 130C 2KV"/>
    <n v="0.15"/>
    <n v="0.5"/>
    <n v="0"/>
    <n v="0.5"/>
    <n v="0"/>
    <n v="0"/>
    <n v="0"/>
    <n v="556.67999999999995"/>
    <s v="01-OP GERADA"/>
    <n v="13.92"/>
    <n v="292.26"/>
    <d v="2017-02-15T00:00:00"/>
  </r>
  <r>
    <x v="3"/>
    <x v="5"/>
    <x v="13"/>
    <x v="0"/>
    <x v="0"/>
    <s v="006137"/>
    <n v="573"/>
    <s v="01"/>
    <s v="ISOTECK BRASIL INDUSTRIA E COMERCIO LTDA"/>
    <d v="2017-01-09T00:00:00"/>
    <s v="000001"/>
    <s v="000003"/>
    <s v="070"/>
    <s v="10"/>
    <s v="30259040011030"/>
    <s v="COFIFLEX TPP 12,0MM 130C 2KV"/>
    <n v="-0.45"/>
    <n v="0.5"/>
    <n v="0"/>
    <n v="0.5"/>
    <n v="0"/>
    <n v="0"/>
    <n v="0"/>
    <n v="630.91"/>
    <s v="01-OP GERADA"/>
    <n v="15.77"/>
    <n v="331.23"/>
    <d v="2017-02-15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01"/>
    <s v="30276150042820"/>
    <s v="COFINAV MR90X 12X1,00MM2 90C 0,15/0,25KV BC"/>
    <n v="0"/>
    <n v="0.14099999999999999"/>
    <n v="0"/>
    <n v="0.14099999999999999"/>
    <n v="0"/>
    <n v="0"/>
    <n v="0"/>
    <n v="10160"/>
    <s v="01-OP GERADA"/>
    <n v="0"/>
    <n v="1432.56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02"/>
    <s v="30276100098030"/>
    <s v="COFINAV R90XTFX 3X70MM2 90C 0,6/1KV CL6"/>
    <n v="0"/>
    <n v="0.1"/>
    <n v="0"/>
    <n v="0.1"/>
    <n v="0"/>
    <n v="0"/>
    <n v="0"/>
    <n v="98060"/>
    <s v="01-OP GERADA"/>
    <n v="0"/>
    <n v="9806"/>
    <d v="2017-02-20T00:00:00"/>
  </r>
  <r>
    <x v="3"/>
    <x v="5"/>
    <x v="11"/>
    <x v="0"/>
    <x v="0"/>
    <s v="006141"/>
    <n v="608"/>
    <s v="01"/>
    <s v="ESTALEIRO ATLANTICO SUL S/A"/>
    <d v="2017-01-10T00:00:00"/>
    <s v=""/>
    <s v="000006"/>
    <s v="001"/>
    <s v="03"/>
    <s v="30276100089030"/>
    <s v="COFINAV R90XTFX 3X35MM2 90C 0,6/1KV CL5"/>
    <n v="0"/>
    <n v="0.1"/>
    <n v="0"/>
    <n v="0.1"/>
    <n v="0"/>
    <n v="0"/>
    <n v="0"/>
    <n v="61560"/>
    <s v="01-OP GERADA"/>
    <n v="0"/>
    <n v="6156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04"/>
    <s v="30276100127030"/>
    <s v="COFINAV R90XTFX 3X25MM2 90C 0,6/1KV"/>
    <n v="0"/>
    <n v="0.33300000000000002"/>
    <n v="0"/>
    <n v="0.33300000000000002"/>
    <n v="0"/>
    <n v="0"/>
    <n v="0"/>
    <n v="42010"/>
    <s v="01-OP GERADA"/>
    <n v="0"/>
    <n v="13989.33"/>
    <d v="2017-02-20T00:00:00"/>
  </r>
  <r>
    <x v="3"/>
    <x v="5"/>
    <x v="11"/>
    <x v="0"/>
    <x v="0"/>
    <s v="006141"/>
    <n v="608"/>
    <s v="01"/>
    <s v="ESTALEIRO ATLANTICO SUL S/A"/>
    <d v="2017-01-10T00:00:00"/>
    <s v=""/>
    <s v="000006"/>
    <s v="001"/>
    <s v="05"/>
    <s v="30276100072030"/>
    <s v="COFINAV R90XTFX 3X2,50MM2 90C 0,6/1KV"/>
    <n v="0"/>
    <n v="0.59199999999999997"/>
    <n v="0"/>
    <n v="0.59199999999999997"/>
    <n v="0"/>
    <n v="0"/>
    <n v="0"/>
    <n v="6710"/>
    <s v="01-OP GERADA"/>
    <n v="0"/>
    <n v="3972.32"/>
    <d v="2017-02-20T00:00:00"/>
  </r>
  <r>
    <x v="3"/>
    <x v="5"/>
    <x v="11"/>
    <x v="0"/>
    <x v="0"/>
    <s v="006141"/>
    <n v="608"/>
    <s v="01"/>
    <s v="ESTALEIRO ATLANTICO SUL S/A"/>
    <d v="2017-01-10T00:00:00"/>
    <s v=""/>
    <s v="000006"/>
    <s v="001"/>
    <s v="06"/>
    <s v="30276100062030"/>
    <s v="COFINAV R90XTFX 3X120MM2 90C 0,6/1KV CL5"/>
    <n v="0"/>
    <n v="0.66900000000000004"/>
    <n v="0"/>
    <n v="0.66900000000000004"/>
    <n v="0"/>
    <n v="0"/>
    <n v="0"/>
    <n v="166460"/>
    <s v="01-OP GERADA"/>
    <n v="0"/>
    <n v="111361.74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07"/>
    <s v="30276100128030"/>
    <s v="COFINAV R90XTFX 3X10MM2 90C 0,6/1KV"/>
    <n v="1E-3"/>
    <n v="0.44900000000000001"/>
    <n v="0"/>
    <n v="0.44900000000000001"/>
    <n v="0"/>
    <n v="0"/>
    <n v="0"/>
    <n v="20310"/>
    <s v="01-OP GERADA"/>
    <n v="0"/>
    <n v="9119.19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08"/>
    <s v="30276000212030"/>
    <s v="COFINAV R90X 3X95MM2 90C 0,6/1KV CL5"/>
    <n v="0"/>
    <n v="0.50700000000000001"/>
    <n v="0"/>
    <n v="0.50700000000000001"/>
    <n v="0"/>
    <n v="0"/>
    <n v="0"/>
    <n v="119640"/>
    <s v="01-OP GERADA"/>
    <n v="0"/>
    <n v="60657.48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09"/>
    <s v="30276000213030"/>
    <s v="COFINAV R90X 3X70MM2 90C 0,6/1KV CL5"/>
    <n v="0"/>
    <n v="0.73399999999999999"/>
    <n v="0"/>
    <n v="0.73399999999999999"/>
    <n v="0"/>
    <n v="0"/>
    <n v="0"/>
    <n v="90550"/>
    <s v="01-OP GERADA"/>
    <n v="0"/>
    <n v="66463.7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10"/>
    <s v="30276000214030"/>
    <s v="COFINAV R90X 3X50MM2 90C 0,6/1KV CL5"/>
    <n v="0"/>
    <n v="0.71699999999999997"/>
    <n v="0"/>
    <n v="0.71699999999999997"/>
    <n v="0"/>
    <n v="0"/>
    <n v="0"/>
    <n v="67560"/>
    <s v="01-OP GERADA"/>
    <n v="0"/>
    <n v="48440.52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11"/>
    <s v="30276000215030"/>
    <s v="COFINAV R90X 3X4,0MM2 90C 0,6/1KV"/>
    <n v="0"/>
    <n v="0.67"/>
    <n v="0"/>
    <n v="0.67"/>
    <n v="0"/>
    <n v="0"/>
    <n v="0"/>
    <n v="7520"/>
    <s v="01-OP GERADA"/>
    <n v="0"/>
    <n v="5038.3999999999996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12"/>
    <s v="30276000216030"/>
    <s v="COFINAV R90X 3X35MM2 90C 0,6/1KV CL5"/>
    <n v="0"/>
    <n v="0.57799999999999996"/>
    <n v="0"/>
    <n v="0.57799999999999996"/>
    <n v="0"/>
    <n v="0"/>
    <n v="0"/>
    <n v="49220"/>
    <s v="01-OP GERADA"/>
    <n v="0"/>
    <n v="28449.16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13"/>
    <s v="30276000224030"/>
    <s v="COFINAV R90X 3X25MM2 90C 0,6/1KV"/>
    <n v="0"/>
    <n v="0.54"/>
    <n v="0"/>
    <n v="0.54"/>
    <n v="0"/>
    <n v="0"/>
    <n v="0"/>
    <n v="38900"/>
    <s v="01-OP GERADA"/>
    <n v="0"/>
    <n v="21006"/>
    <d v="2017-02-20T00:00:00"/>
  </r>
  <r>
    <x v="3"/>
    <x v="5"/>
    <x v="11"/>
    <x v="0"/>
    <x v="0"/>
    <s v="006141"/>
    <n v="608"/>
    <s v="01"/>
    <s v="ESTALEIRO ATLANTICO SUL S/A"/>
    <d v="2017-01-10T00:00:00"/>
    <s v=""/>
    <s v="000006"/>
    <s v="001"/>
    <s v="14"/>
    <s v="30276000013030"/>
    <s v="COFINAV R90X 3X2,50MM2 90C 0,6/1KV"/>
    <n v="0"/>
    <n v="2.4500000000000002"/>
    <n v="0"/>
    <n v="2.4500000000000002"/>
    <n v="0"/>
    <n v="0"/>
    <n v="0"/>
    <n v="6710"/>
    <s v="01-OP GERADA"/>
    <n v="0"/>
    <n v="16439.5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15"/>
    <s v="30276000200030"/>
    <s v="COFINAV R90X 3X16MM2 90C 0,6/1KV"/>
    <n v="0"/>
    <n v="0.216"/>
    <n v="0"/>
    <n v="0.216"/>
    <n v="0"/>
    <n v="0"/>
    <n v="0"/>
    <n v="20800"/>
    <s v="01-OP GERADA"/>
    <n v="0"/>
    <n v="4492.8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16"/>
    <s v="30276000201030"/>
    <s v="COFINAV R90X 3X150MM2 90C 0,6/1KV CL6"/>
    <n v="0"/>
    <n v="0.86899999999999999"/>
    <n v="0"/>
    <n v="0.86899999999999999"/>
    <n v="0"/>
    <n v="0"/>
    <n v="0"/>
    <n v="187530"/>
    <s v="01-OP GERADA"/>
    <n v="0"/>
    <n v="162963.57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17"/>
    <s v="30276000202030"/>
    <s v="COFINAV R90X 3X120MM2 90C 0,6/1KV CL6"/>
    <n v="0"/>
    <n v="0.29799999999999999"/>
    <n v="0"/>
    <n v="0.29799999999999999"/>
    <n v="0"/>
    <n v="0"/>
    <n v="0"/>
    <n v="149490"/>
    <s v="01-OP GERADA"/>
    <n v="0"/>
    <n v="44548.02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18"/>
    <s v="30276000203030"/>
    <s v="COFINAV R90X 3X10MM2 90C 0,6/1KV"/>
    <n v="1E-3"/>
    <n v="0.54100000000000004"/>
    <n v="0"/>
    <n v="0.54100000000000004"/>
    <n v="0"/>
    <n v="0"/>
    <n v="0"/>
    <n v="15090"/>
    <s v="01-OP GERADA"/>
    <n v="0"/>
    <n v="8163.69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19"/>
    <s v="30276000204030"/>
    <s v="COFINAV R90X 3X1,50MM2 90C 0,6/1KV"/>
    <n v="0"/>
    <n v="0.23"/>
    <n v="0"/>
    <n v="0.23"/>
    <n v="0"/>
    <n v="0"/>
    <n v="0"/>
    <n v="5210"/>
    <s v="01-OP GERADA"/>
    <n v="0"/>
    <n v="1198.3"/>
    <d v="2017-02-20T00:00:00"/>
  </r>
  <r>
    <x v="3"/>
    <x v="6"/>
    <x v="12"/>
    <x v="0"/>
    <x v="0"/>
    <s v="006141"/>
    <n v="608"/>
    <s v="01"/>
    <s v="ESTALEIRO ATLANTICO SUL S/A"/>
    <d v="2017-01-10T00:00:00"/>
    <s v=""/>
    <s v="000006"/>
    <s v="001"/>
    <s v="20"/>
    <s v="30266000037030"/>
    <s v="COFINAV R90X 95MM2 90C 0,6/1KV BTE"/>
    <n v="0"/>
    <n v="0.217"/>
    <n v="0"/>
    <n v="0.217"/>
    <n v="0"/>
    <n v="0"/>
    <n v="0"/>
    <n v="45820"/>
    <s v="01-OP GERADA"/>
    <n v="0"/>
    <n v="9942.94"/>
    <d v="2017-02-20T00:00:00"/>
  </r>
  <r>
    <x v="3"/>
    <x v="5"/>
    <x v="11"/>
    <x v="0"/>
    <x v="0"/>
    <s v="006141"/>
    <n v="608"/>
    <s v="01"/>
    <s v="ESTALEIRO ATLANTICO SUL S/A"/>
    <d v="2017-01-10T00:00:00"/>
    <s v=""/>
    <s v="000006"/>
    <s v="001"/>
    <s v="21"/>
    <s v="30276100079030"/>
    <s v="COFINAV R90XTFX 5X2,50MM2 90C 0,6/1KV"/>
    <n v="0"/>
    <n v="0.10100000000000001"/>
    <n v="0"/>
    <n v="0.10100000000000001"/>
    <n v="0"/>
    <n v="0"/>
    <n v="0"/>
    <n v="13950"/>
    <s v="01-OP GERADA"/>
    <n v="0"/>
    <n v="1408.95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22"/>
    <s v="30276000205030"/>
    <s v="COFINAV R90X 5X2,5MM2 90C 0,6/1KV"/>
    <n v="0"/>
    <n v="0.91600000000000004"/>
    <n v="0"/>
    <n v="0.91600000000000004"/>
    <n v="0"/>
    <n v="0"/>
    <n v="0"/>
    <n v="9280"/>
    <s v="01-OP GERADA"/>
    <n v="0"/>
    <n v="8500.48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23"/>
    <s v="30276100125030"/>
    <s v="COFINAV R90XTFX 3X4,0MM2 90C 0,6/1KV"/>
    <n v="5.0000000000000001E-3"/>
    <n v="0.505"/>
    <n v="0"/>
    <n v="0.505"/>
    <n v="0"/>
    <n v="0"/>
    <n v="0"/>
    <n v="17080"/>
    <s v="01-OP GERADA"/>
    <n v="0"/>
    <n v="8625.4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24"/>
    <s v="30276100113030"/>
    <s v="COFINAV R90XTFX 3X2,5MM2 90C 0,6/1KV"/>
    <n v="0"/>
    <n v="8.4659999999999993"/>
    <n v="0"/>
    <n v="8.4659999999999993"/>
    <n v="0"/>
    <n v="0"/>
    <n v="0"/>
    <n v="10750"/>
    <s v="01-OP GERADA"/>
    <n v="0"/>
    <n v="91009.5"/>
    <d v="2017-02-20T00:00:00"/>
  </r>
  <r>
    <x v="3"/>
    <x v="5"/>
    <x v="11"/>
    <x v="0"/>
    <x v="0"/>
    <s v="006141"/>
    <n v="608"/>
    <s v="01"/>
    <s v="ESTALEIRO ATLANTICO SUL S/A"/>
    <d v="2017-01-10T00:00:00"/>
    <s v=""/>
    <s v="000006"/>
    <s v="001"/>
    <s v="25"/>
    <s v="30276100002030"/>
    <s v="COFINAV R90XTFX 2X2,50MM2 90C 0,6/1KV"/>
    <n v="2E-3"/>
    <n v="2.3479999999999999"/>
    <n v="0"/>
    <n v="2.3479999999999999"/>
    <n v="0"/>
    <n v="0"/>
    <n v="0"/>
    <n v="8790"/>
    <s v="01-OP GERADA"/>
    <n v="0"/>
    <n v="20638.919999999998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26"/>
    <s v="30276100114030"/>
    <s v="COFINAV R90XTFX 1X2X2,50MM2 90C 0,6/1KV BC"/>
    <n v="0"/>
    <n v="0.28899999999999998"/>
    <n v="0"/>
    <n v="0.28899999999999998"/>
    <n v="0"/>
    <n v="0"/>
    <n v="0"/>
    <n v="9490"/>
    <s v="01-OP GERADA"/>
    <n v="0"/>
    <n v="2742.61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27"/>
    <s v="30276250089320"/>
    <s v="COFINAV MR90XTFX 3X4,00MM2 90C 0,6/1KV"/>
    <n v="0"/>
    <n v="0.13300000000000001"/>
    <n v="0"/>
    <n v="0.13300000000000001"/>
    <n v="0"/>
    <n v="0"/>
    <n v="0"/>
    <n v="13870"/>
    <s v="01-OP GERADA"/>
    <n v="0"/>
    <n v="1844.71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28"/>
    <s v="30276250103320"/>
    <s v="COFINAV MR90XTFX 3X25MM2 90C 0,6/1KV"/>
    <n v="0"/>
    <n v="0.13200000000000001"/>
    <n v="0"/>
    <n v="0.13200000000000001"/>
    <n v="0"/>
    <n v="0"/>
    <n v="0"/>
    <n v="36520"/>
    <s v="01-OP GERADA"/>
    <n v="0"/>
    <n v="4820.6400000000003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29"/>
    <s v="30276250104320"/>
    <s v="COFINAV MR90XTFX 3X2,5MM2 90C 0,6/1KV"/>
    <n v="0"/>
    <n v="0.1"/>
    <n v="0"/>
    <n v="0.1"/>
    <n v="0"/>
    <n v="0"/>
    <n v="0"/>
    <n v="8190"/>
    <s v="01-OP GERADA"/>
    <n v="0"/>
    <n v="819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30"/>
    <s v="30276250092320"/>
    <s v="COFINAV MR90XTFX 3X10MM2 90C 0,6/1KV"/>
    <n v="5.0000000000000001E-3"/>
    <n v="0.41499999999999998"/>
    <n v="0"/>
    <n v="0.41499999999999998"/>
    <n v="0"/>
    <n v="0"/>
    <n v="0"/>
    <n v="20490"/>
    <s v="01-OP GERADA"/>
    <n v="0"/>
    <n v="8503.35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31"/>
    <s v="30276150034320"/>
    <s v="COFINAV MR90X 3X25MM2 90C 0,6/1KV"/>
    <n v="0"/>
    <n v="0.11"/>
    <n v="0"/>
    <n v="0.11"/>
    <n v="0"/>
    <n v="0"/>
    <n v="0"/>
    <n v="31120"/>
    <s v="01-OP GERADA"/>
    <n v="0"/>
    <n v="3423.2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32"/>
    <s v="30276250093320"/>
    <s v="COFINAV MR90XTFX 2X4,0MM2 90C 0,6/1KV"/>
    <n v="0"/>
    <n v="0.121"/>
    <n v="0"/>
    <n v="0.121"/>
    <n v="0"/>
    <n v="0"/>
    <n v="0"/>
    <n v="10070"/>
    <s v="01-OP GERADA"/>
    <n v="0"/>
    <n v="1218.47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33"/>
    <s v="30276250094320"/>
    <s v="COFINAV MR90XTFX 2X2,5MM2 90C 0,6/1KV"/>
    <n v="0"/>
    <n v="0.69899999999999995"/>
    <n v="0"/>
    <n v="0.69899999999999995"/>
    <n v="0"/>
    <n v="0"/>
    <n v="0"/>
    <n v="7080"/>
    <s v="01-OP GERADA"/>
    <n v="0"/>
    <n v="4948.92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34"/>
    <s v="30276150044320"/>
    <s v="COFINAV MR90X 3X2,50MM2 90C 0,6/1KV"/>
    <n v="0"/>
    <n v="0.113"/>
    <n v="0"/>
    <n v="0.113"/>
    <n v="0"/>
    <n v="0"/>
    <n v="0"/>
    <n v="6510"/>
    <s v="01-OP GERADA"/>
    <n v="0"/>
    <n v="735.63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35"/>
    <s v="30276150035320"/>
    <s v="COFINAV MR90X 2X2,5MM2 90C 0,6/1KV"/>
    <n v="0"/>
    <n v="0.39400000000000002"/>
    <n v="0"/>
    <n v="0.39400000000000002"/>
    <n v="0"/>
    <n v="0"/>
    <n v="0"/>
    <n v="5240"/>
    <s v="01-OP GERADA"/>
    <n v="0"/>
    <n v="2064.56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36"/>
    <s v="30276250095820"/>
    <s v="COFINAV MR90XTFX 1X4X1,0MM2 90C 0,15/0,25KV BC"/>
    <n v="2E-3"/>
    <n v="2.6579999999999999"/>
    <n v="0"/>
    <n v="2.6579999999999999"/>
    <n v="0"/>
    <n v="0"/>
    <n v="0"/>
    <n v="10400"/>
    <s v="01-OP GERADA"/>
    <n v="0"/>
    <n v="27643.200000000001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37"/>
    <s v="30276150036820"/>
    <s v="COFINAV MR90X 7X2X1,0MM2 90C 0,15/0,25KV BIC+PC"/>
    <n v="0"/>
    <n v="0.14199999999999999"/>
    <n v="0"/>
    <n v="0.14199999999999999"/>
    <n v="0"/>
    <n v="0"/>
    <n v="0"/>
    <n v="21750"/>
    <s v="01-OP GERADA"/>
    <n v="0"/>
    <n v="3088.5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38"/>
    <s v="30276150037820"/>
    <s v="COFINAV MR90X 4X2X1,00MM2 90C 0,15/0,25KV BC+PC"/>
    <n v="0"/>
    <n v="0.248"/>
    <n v="0"/>
    <n v="0.248"/>
    <n v="0"/>
    <n v="0"/>
    <n v="0"/>
    <n v="12130"/>
    <s v="01-OP GERADA"/>
    <n v="0"/>
    <n v="3008.24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39"/>
    <s v="30276150038820"/>
    <s v="COFINAV MR90X 1X4X1,00MM2 90C 0,15/0,25KV BC"/>
    <n v="0"/>
    <n v="2.2549999999999999"/>
    <n v="0"/>
    <n v="2.2549999999999999"/>
    <n v="0"/>
    <n v="0"/>
    <n v="0"/>
    <n v="10400"/>
    <s v="01-OP GERADA"/>
    <n v="0"/>
    <n v="23452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40"/>
    <s v="30276250096320"/>
    <s v="COFINAV MR90XTFX 27X1,00MM2 90C 0,15/0,25KV"/>
    <n v="0"/>
    <n v="0.123"/>
    <n v="0"/>
    <n v="0.123"/>
    <n v="0"/>
    <n v="0"/>
    <n v="0"/>
    <n v="31340"/>
    <s v="01-OP GERADA"/>
    <n v="0"/>
    <n v="3854.82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41"/>
    <s v="30276250097320"/>
    <s v="COFINAV MR90XTFX 19X1,00MM2 90C 0,15/0,25KV"/>
    <n v="0"/>
    <n v="0.64300000000000002"/>
    <n v="0"/>
    <n v="0.64300000000000002"/>
    <n v="0"/>
    <n v="0"/>
    <n v="0"/>
    <n v="23660"/>
    <s v="01-OP GERADA"/>
    <n v="0"/>
    <n v="15213.38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42"/>
    <s v="30276250098320"/>
    <s v="COFINAV MR90XTFX 12X1,00MM2 90C 0,15/0,25KV"/>
    <n v="0"/>
    <n v="0.1"/>
    <n v="0"/>
    <n v="0.1"/>
    <n v="0"/>
    <n v="0"/>
    <n v="0"/>
    <n v="17780"/>
    <s v="01-OP GERADA"/>
    <n v="0"/>
    <n v="1778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43"/>
    <s v="30276250099820"/>
    <s v="COFINAV MR90XTFX 7X1,00MM2 90C 0,15/0,25KV BC"/>
    <n v="0"/>
    <n v="0.501"/>
    <n v="0"/>
    <n v="0.501"/>
    <n v="0"/>
    <n v="0"/>
    <n v="0"/>
    <n v="13120"/>
    <s v="01-OP GERADA"/>
    <n v="0"/>
    <n v="6573.12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44"/>
    <s v="30276250014820"/>
    <s v="COFINAV MR90XTFX 1X2X1,00MM2 90C 0,15/0,25KV BC"/>
    <n v="0"/>
    <n v="0.55200000000000005"/>
    <n v="0"/>
    <n v="0.55200000000000005"/>
    <n v="0"/>
    <n v="0"/>
    <n v="0"/>
    <n v="7850"/>
    <s v="01-OP GERADA"/>
    <n v="0"/>
    <n v="4333.2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45"/>
    <s v="30276250014420"/>
    <s v="COFINAV MR90XTFX 1X2X1,00MM2 90C 0,15/0,25KV BC"/>
    <n v="0"/>
    <n v="0.123"/>
    <n v="0"/>
    <n v="0.123"/>
    <n v="0"/>
    <n v="0"/>
    <n v="0"/>
    <n v="7850"/>
    <s v="01-OP GERADA"/>
    <n v="0"/>
    <n v="965.55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46"/>
    <s v="30276150039320"/>
    <s v="COFINAV MR90X 7X1,00MM2 90C 0,15/0,25KV"/>
    <n v="0"/>
    <n v="0.19500000000000001"/>
    <n v="0"/>
    <n v="0.19500000000000001"/>
    <n v="0"/>
    <n v="0"/>
    <n v="0"/>
    <n v="8010"/>
    <s v="01-OP GERADA"/>
    <n v="0"/>
    <n v="1561.95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47"/>
    <s v="30276150040320"/>
    <s v="COFINAV MR90X 4X1,00MM2 90C 0,15/0,25KV"/>
    <n v="0"/>
    <n v="0.216"/>
    <n v="0"/>
    <n v="0.216"/>
    <n v="0"/>
    <n v="0"/>
    <n v="0"/>
    <n v="5530"/>
    <s v="01-OP GERADA"/>
    <n v="0"/>
    <n v="1194.48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48"/>
    <s v="30276150046320"/>
    <s v="COFINAV MR90X 2X1,00MM2 90C 0,15/0,25KV"/>
    <n v="0"/>
    <n v="0.31900000000000001"/>
    <n v="0"/>
    <n v="0.31900000000000001"/>
    <n v="0"/>
    <n v="0"/>
    <n v="0"/>
    <n v="3930"/>
    <s v="01-OP GERADA"/>
    <n v="0"/>
    <n v="1253.67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49"/>
    <s v="30276150041820"/>
    <s v="COFINAV MR90X 7X1,00MM2 90C 0,15/0,25KV BC"/>
    <n v="0"/>
    <n v="0.128"/>
    <n v="0"/>
    <n v="0.128"/>
    <n v="0"/>
    <n v="0"/>
    <n v="0"/>
    <n v="6440"/>
    <s v="01-OP GERADA"/>
    <n v="0"/>
    <n v="824.32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50"/>
    <s v="30276150023820"/>
    <s v="COFINAV MR90X 1X2X1,00MM2 90C 0,15/0,25KV BC"/>
    <n v="0"/>
    <n v="3.87"/>
    <n v="0"/>
    <n v="3.87"/>
    <n v="0"/>
    <n v="0"/>
    <n v="0"/>
    <n v="3930"/>
    <s v="01-OP GERADA"/>
    <n v="0"/>
    <n v="15209.1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51"/>
    <s v="30276000187080"/>
    <s v="COFINAV R90X 19X2X0,75MM2 90C 0,15/0,25KV BC+PC"/>
    <n v="0"/>
    <n v="0.188"/>
    <n v="0"/>
    <n v="0.188"/>
    <n v="0"/>
    <n v="0"/>
    <n v="0"/>
    <n v="27360"/>
    <s v="01-OP GERADA"/>
    <n v="0"/>
    <n v="5143.68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52"/>
    <s v="30276000188080"/>
    <s v="COFINAV R90X 14X2X0,75MM2 90ºC 0,15/0,25KV BC+PC"/>
    <n v="0"/>
    <n v="0.34699999999999998"/>
    <n v="0"/>
    <n v="0.34699999999999998"/>
    <n v="0"/>
    <n v="0"/>
    <n v="0"/>
    <n v="24750"/>
    <s v="01-OP GERADA"/>
    <n v="0"/>
    <n v="8588.25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53"/>
    <s v="30276100134030"/>
    <s v="COFINAV R90XTFX 7X1,0MM2 90C 0,15/0,25KV"/>
    <n v="0"/>
    <n v="0.52700000000000002"/>
    <n v="0"/>
    <n v="0.52700000000000002"/>
    <n v="0"/>
    <n v="0"/>
    <n v="0"/>
    <n v="8010"/>
    <s v="01-OP GERADA"/>
    <n v="0"/>
    <n v="4221.2700000000004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54"/>
    <s v="30276100135030"/>
    <s v="COFINAV R90XTFX 1X4X1,0MM2 90C 0,15/0,25KV"/>
    <n v="0"/>
    <n v="0.34599999999999997"/>
    <n v="0"/>
    <n v="0.34599999999999997"/>
    <n v="0"/>
    <n v="0"/>
    <n v="0"/>
    <n v="7080"/>
    <s v="01-OP GERADA"/>
    <n v="0"/>
    <n v="2449.6799999999998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55"/>
    <s v="30276100139030"/>
    <s v="COFINAV R90XTFX 1X2X1,0MM2 90C 0,15/0,25KV"/>
    <n v="0"/>
    <n v="0.57299999999999995"/>
    <n v="0"/>
    <n v="0.57299999999999995"/>
    <n v="0"/>
    <n v="0"/>
    <n v="0"/>
    <n v="5560"/>
    <s v="01-OP GERADA"/>
    <n v="0"/>
    <n v="3185.88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56"/>
    <s v="30276100107080"/>
    <s v="COFINAV R90XTFX 7X1,0MM2 90C 0,15/0,25KV BC"/>
    <n v="0"/>
    <n v="1.042"/>
    <n v="0"/>
    <n v="1.042"/>
    <n v="0"/>
    <n v="0"/>
    <n v="0"/>
    <n v="10260"/>
    <s v="01-OP GERADA"/>
    <n v="0"/>
    <n v="10690.92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57"/>
    <s v="30276100108080"/>
    <s v="COFINAV R90XTFX 37X1,0MM2 90C 0,15/0,25KV BC"/>
    <n v="0"/>
    <n v="0.161"/>
    <n v="0"/>
    <n v="0.161"/>
    <n v="0"/>
    <n v="0"/>
    <n v="0"/>
    <n v="27810"/>
    <s v="01-OP GERADA"/>
    <n v="0"/>
    <n v="4477.41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58"/>
    <s v="30276100112080"/>
    <s v="COFINAV R90XTFX 1X2X1,0MM2 90C 0,15/0,25KV BC"/>
    <n v="0"/>
    <n v="1.395"/>
    <n v="0"/>
    <n v="1.395"/>
    <n v="0"/>
    <n v="0"/>
    <n v="0"/>
    <n v="6690"/>
    <s v="01-OP GERADA"/>
    <n v="0"/>
    <n v="9332.5499999999993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59"/>
    <s v="30276100112040"/>
    <s v="COFINAV R90XTFX 1X2X1,0MM2 90C 0,15/0,25KV BC"/>
    <n v="0"/>
    <n v="0.247"/>
    <n v="0"/>
    <n v="0.247"/>
    <n v="0"/>
    <n v="0"/>
    <n v="0"/>
    <n v="6690"/>
    <s v="01-OP GERADA"/>
    <n v="0"/>
    <n v="1652.43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60"/>
    <s v="30276000189030"/>
    <s v="COFINAV R90X 7X1,0MM2 90C 0,15/0,25KV"/>
    <n v="0"/>
    <n v="1.345"/>
    <n v="0"/>
    <n v="1.345"/>
    <n v="0"/>
    <n v="0"/>
    <n v="0"/>
    <n v="5870"/>
    <s v="01-OP GERADA"/>
    <n v="0"/>
    <n v="7895.15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61"/>
    <s v="30276000190030"/>
    <s v="COFINAV R90X 4X1,0MM2 90C 0,15/0,25KV"/>
    <n v="0"/>
    <n v="1.026"/>
    <n v="0"/>
    <n v="1.026"/>
    <n v="0"/>
    <n v="0"/>
    <n v="0"/>
    <n v="4280"/>
    <s v="01-OP GERADA"/>
    <n v="0"/>
    <n v="4391.28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62"/>
    <s v="30276000191030"/>
    <s v="COFINAV R90X 44X1,0MM2 90C 0,15/0,25KV"/>
    <n v="0"/>
    <n v="0.182"/>
    <n v="0"/>
    <n v="0.182"/>
    <n v="0"/>
    <n v="0"/>
    <n v="0"/>
    <n v="24680"/>
    <s v="01-OP GERADA"/>
    <n v="0"/>
    <n v="4491.76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63"/>
    <s v="30276000192030"/>
    <s v="COFINAV R90X 2X1,0MM2 90C 0,15/0,25KV"/>
    <n v="0"/>
    <n v="1.28"/>
    <n v="0"/>
    <n v="1.28"/>
    <n v="0"/>
    <n v="0"/>
    <n v="0"/>
    <n v="2360"/>
    <s v="01-OP GERADA"/>
    <n v="0"/>
    <n v="3020.8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64"/>
    <s v="30276000193030"/>
    <s v="COFINAV R90X 27X1,0MM2 90C 0,15/0,25KV"/>
    <n v="0"/>
    <n v="0.439"/>
    <n v="0"/>
    <n v="0.439"/>
    <n v="0"/>
    <n v="0"/>
    <n v="0"/>
    <n v="16070"/>
    <s v="01-OP GERADA"/>
    <n v="0"/>
    <n v="7054.73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65"/>
    <s v="30276000194030"/>
    <s v="COFINAV R90X 19X1,0MM2 90C 0,15/0,25KV"/>
    <n v="0"/>
    <n v="0.36"/>
    <n v="0"/>
    <n v="0.36"/>
    <n v="0"/>
    <n v="0"/>
    <n v="0"/>
    <n v="11730"/>
    <s v="01-OP GERADA"/>
    <n v="0"/>
    <n v="4222.8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66"/>
    <s v="30276000229030"/>
    <s v="COFINAV R90X 12X1,00MM2 90C 0,15/0,25KV"/>
    <n v="0"/>
    <n v="1.2250000000000001"/>
    <n v="0"/>
    <n v="1.2250000000000001"/>
    <n v="0"/>
    <n v="0"/>
    <n v="0"/>
    <n v="10160"/>
    <s v="01-OP GERADA"/>
    <n v="0"/>
    <n v="12446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67"/>
    <s v="30276000196080"/>
    <s v="COFINAV R90X 7X1,0MM2 90C 0,15/0,25KV BC"/>
    <n v="0"/>
    <n v="0.84799999999999998"/>
    <n v="0"/>
    <n v="0.84799999999999998"/>
    <n v="0"/>
    <n v="0"/>
    <n v="0"/>
    <n v="5830"/>
    <s v="01-OP GERADA"/>
    <n v="0"/>
    <n v="4943.84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68"/>
    <s v="30276000220080"/>
    <s v="COFINAV R90X 1X4X1,0MM2 90C 0,15/0,25KV BC"/>
    <n v="0"/>
    <n v="1.7989999999999999"/>
    <n v="0"/>
    <n v="1.7989999999999999"/>
    <n v="0"/>
    <n v="0"/>
    <n v="0"/>
    <n v="4230"/>
    <s v="01-OP GERADA"/>
    <n v="0"/>
    <n v="7609.77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69"/>
    <s v="30276000197080"/>
    <s v="COFINAV R90X 44X1,0MM2 90C 0,15/0,25KV BC"/>
    <n v="0"/>
    <n v="0.71099999999999997"/>
    <n v="0"/>
    <n v="0.71099999999999997"/>
    <n v="0"/>
    <n v="0"/>
    <n v="0"/>
    <n v="27640"/>
    <s v="01-OP GERADA"/>
    <n v="0"/>
    <n v="19652.04"/>
    <d v="2017-02-20T00:00:00"/>
  </r>
  <r>
    <x v="3"/>
    <x v="5"/>
    <x v="11"/>
    <x v="0"/>
    <x v="0"/>
    <s v="006141"/>
    <n v="608"/>
    <s v="01"/>
    <s v="ESTALEIRO ATLANTICO SUL S/A"/>
    <d v="2017-01-10T00:00:00"/>
    <s v=""/>
    <s v="000006"/>
    <s v="001"/>
    <s v="70"/>
    <s v="30276000030080"/>
    <s v="COFINAV R90X 1X2X1,00MM2 90C 0,15/0,25 KV BC"/>
    <n v="0.32200000000000001"/>
    <n v="2.2549999999999999"/>
    <n v="0"/>
    <n v="2.2549999999999999"/>
    <n v="0"/>
    <n v="0"/>
    <n v="0"/>
    <n v="3250"/>
    <s v="01-OP GERADA"/>
    <n v="0"/>
    <n v="7328.75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71"/>
    <s v="30276000198080"/>
    <s v="COFINAV R90X 27X1,0MM2 90C 0,15/0,25KV BC"/>
    <n v="0"/>
    <n v="0.30199999999999999"/>
    <n v="0"/>
    <n v="0.30199999999999999"/>
    <n v="0"/>
    <n v="0"/>
    <n v="0"/>
    <n v="17910"/>
    <s v="01-OP GERADA"/>
    <n v="0"/>
    <n v="5408.82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72"/>
    <s v="30276000199080"/>
    <s v="COFINAV R90X 19X1,0MM2 90C 0,15/0,25KV BC"/>
    <n v="0"/>
    <n v="1.5609999999999999"/>
    <n v="0"/>
    <n v="1.5609999999999999"/>
    <n v="0"/>
    <n v="0"/>
    <n v="0"/>
    <n v="12120"/>
    <s v="01-OP GERADA"/>
    <n v="0"/>
    <n v="18919.32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73"/>
    <s v="30276000230080"/>
    <s v="COFINAV R90X 12X1,00MM2 90C 0,15/0,25KV BC"/>
    <n v="0"/>
    <n v="0.65200000000000002"/>
    <n v="0"/>
    <n v="0.65200000000000002"/>
    <n v="0"/>
    <n v="0"/>
    <n v="0"/>
    <n v="10160"/>
    <s v="01-OP GERADA"/>
    <n v="0"/>
    <n v="6624.32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74"/>
    <s v="30276100115080"/>
    <s v="COFINAV R90XTFX 1X4X1,0MM2 90C 0,15/0,25KV BC"/>
    <n v="0"/>
    <n v="0.48"/>
    <n v="0"/>
    <n v="0.48"/>
    <n v="0"/>
    <n v="0"/>
    <n v="0"/>
    <n v="7080"/>
    <s v="01-OP GERADA"/>
    <n v="0"/>
    <n v="3398.4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75"/>
    <s v="30276100116080"/>
    <s v="COFINAV R90XTFX 19X1,0MM2 90C 0,15/0,25KV BC"/>
    <n v="0"/>
    <n v="0.42399999999999999"/>
    <n v="0"/>
    <n v="0.42399999999999999"/>
    <n v="0"/>
    <n v="0"/>
    <n v="0"/>
    <n v="17550"/>
    <s v="01-OP GERADA"/>
    <n v="0"/>
    <n v="7441.2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76"/>
    <s v="30276100117080"/>
    <s v="COFINAV R90XTFX 12X1,0MM2 90C 0,15/0,25KV BC"/>
    <n v="0"/>
    <n v="0.44900000000000001"/>
    <n v="0"/>
    <n v="0.44900000000000001"/>
    <n v="0"/>
    <n v="0"/>
    <n v="0"/>
    <n v="13440"/>
    <s v="01-OP GERADA"/>
    <n v="0"/>
    <n v="6034.56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77"/>
    <s v="30276000206030"/>
    <s v="COFINAV R90X 2X70MM2 90C 0,6/1KV CL6"/>
    <n v="0"/>
    <n v="0.1"/>
    <n v="0"/>
    <n v="0.1"/>
    <n v="0"/>
    <n v="0"/>
    <n v="0"/>
    <n v="60370"/>
    <s v="01-OP GERADA"/>
    <n v="0"/>
    <n v="6037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78"/>
    <s v="30276000207030"/>
    <s v="COFINAV R90X 2X6,0MM2 90C 0,6/1KV"/>
    <n v="0"/>
    <n v="0.13200000000000001"/>
    <n v="0"/>
    <n v="0.13200000000000001"/>
    <n v="0"/>
    <n v="0"/>
    <n v="0"/>
    <n v="9180"/>
    <s v="01-OP GERADA"/>
    <n v="0"/>
    <n v="1211.76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79"/>
    <s v="30276000208030"/>
    <s v="COFINAV R90X 2X4,0MM2 90C 0,6/1KV"/>
    <n v="0"/>
    <n v="0.40699999999999997"/>
    <n v="0"/>
    <n v="0.40699999999999997"/>
    <n v="0"/>
    <n v="0"/>
    <n v="0"/>
    <n v="6650"/>
    <s v="01-OP GERADA"/>
    <n v="0"/>
    <n v="2706.55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80"/>
    <s v="30276000225030"/>
    <s v="COFINAV R90X 3X2,50MM2 90C 0,6/1KV"/>
    <n v="0"/>
    <n v="16.010000000000002"/>
    <n v="0"/>
    <n v="16.010000000000002"/>
    <n v="0"/>
    <n v="0"/>
    <n v="0"/>
    <n v="6480"/>
    <s v="01-OP GERADA"/>
    <n v="0"/>
    <n v="103744.8"/>
    <d v="2017-02-20T00:00:00"/>
  </r>
  <r>
    <x v="3"/>
    <x v="5"/>
    <x v="11"/>
    <x v="0"/>
    <x v="0"/>
    <s v="006141"/>
    <n v="608"/>
    <s v="01"/>
    <s v="ESTALEIRO ATLANTICO SUL S/A"/>
    <d v="2017-01-10T00:00:00"/>
    <s v=""/>
    <s v="000006"/>
    <s v="001"/>
    <s v="81"/>
    <s v="30276000001030"/>
    <s v="COFINAV R90X 2X2,50MM2 90C 0,6/1KV"/>
    <n v="0"/>
    <n v="5.1989999999999998"/>
    <n v="0"/>
    <n v="5.1989999999999998"/>
    <n v="0"/>
    <n v="0"/>
    <n v="0"/>
    <n v="4880"/>
    <s v="01-OP GERADA"/>
    <n v="0"/>
    <n v="25371.119999999999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82"/>
    <s v="30276100124080"/>
    <s v="COFINAV R90XTFX 4X2X0,75MM2 90C 0,15/0,25KV BIC+PC"/>
    <n v="0"/>
    <n v="0.20499999999999999"/>
    <n v="0"/>
    <n v="0.20499999999999999"/>
    <n v="0"/>
    <n v="0"/>
    <n v="0"/>
    <n v="16880"/>
    <s v="01-OP GERADA"/>
    <n v="0"/>
    <n v="3460.4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83"/>
    <s v="30276100124040"/>
    <s v="COFINAV R90XTFX 4X2X0,75MM2 90C 0,15/0,25KV BIC+PC"/>
    <n v="0"/>
    <n v="2.2250000000000001"/>
    <n v="0"/>
    <n v="2.2250000000000001"/>
    <n v="0"/>
    <n v="0"/>
    <n v="0"/>
    <n v="16880"/>
    <s v="01-OP GERADA"/>
    <n v="0"/>
    <n v="37558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84"/>
    <s v="30276100123080"/>
    <s v="COFINAV R90XTFX 2X2X0,75MM2 90C 0,15/0,25KV BIC+PC"/>
    <n v="0"/>
    <n v="0.34799999999999998"/>
    <n v="0"/>
    <n v="0.34799999999999998"/>
    <n v="0"/>
    <n v="0"/>
    <n v="0"/>
    <n v="17990"/>
    <s v="01-OP GERADA"/>
    <n v="0"/>
    <n v="6260.52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85"/>
    <s v="30276100123040"/>
    <s v="COFINAV R90XTFX 2X2X0,75MM2 90C 0,15/0,25KV BIC+PC"/>
    <n v="0"/>
    <n v="1.286"/>
    <n v="0"/>
    <n v="1.286"/>
    <n v="0"/>
    <n v="0"/>
    <n v="0"/>
    <n v="17990"/>
    <s v="01-OP GERADA"/>
    <n v="0"/>
    <n v="23135.14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86"/>
    <s v="30276100122080"/>
    <s v="COFINAV R90XTFX 10X2X0,75MM2 90C 0,15/0,25KV BIC+PC"/>
    <n v="0"/>
    <n v="0.22700000000000001"/>
    <n v="0"/>
    <n v="0.22700000000000001"/>
    <n v="0"/>
    <n v="0"/>
    <n v="0"/>
    <n v="31500"/>
    <s v="01-OP GERADA"/>
    <n v="0"/>
    <n v="7150.5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87"/>
    <s v="30276100121080"/>
    <s v="COFINAV R90XTFX 7X2X0,75MM2 90C 0,15/0,25KV BC+PC"/>
    <n v="0"/>
    <n v="0.19800000000000001"/>
    <n v="0"/>
    <n v="0.19800000000000001"/>
    <n v="0"/>
    <n v="0"/>
    <n v="0"/>
    <n v="20090"/>
    <s v="01-OP GERADA"/>
    <n v="0"/>
    <n v="3977.82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88"/>
    <s v="30276100120080"/>
    <s v="COFINAV R90XTFX 4X2X0,75MM2 90C 0,15/0,25KV BC"/>
    <n v="0"/>
    <n v="0.49"/>
    <n v="0"/>
    <n v="0.49"/>
    <n v="0"/>
    <n v="0"/>
    <n v="0"/>
    <n v="13080"/>
    <s v="01-OP GERADA"/>
    <n v="0"/>
    <n v="6409.2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89"/>
    <s v="30276100137080"/>
    <s v="COFINAV R90XTFX 2X2X0,75MM2 90C 0,15/0,25KV BC+PC"/>
    <n v="0"/>
    <n v="0.55600000000000005"/>
    <n v="0"/>
    <n v="0.55600000000000005"/>
    <n v="0"/>
    <n v="0"/>
    <n v="0"/>
    <n v="8720"/>
    <s v="01-OP GERADA"/>
    <n v="0"/>
    <n v="4848.32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90"/>
    <s v="30276100119040"/>
    <s v="COFINAV R90XTFX 1X3X0,75MM2 90C 0,15/0,25KV BC"/>
    <n v="0"/>
    <n v="0.40600000000000003"/>
    <n v="0"/>
    <n v="0.40600000000000003"/>
    <n v="0"/>
    <n v="0"/>
    <n v="0"/>
    <n v="8100"/>
    <s v="01-OP GERADA"/>
    <n v="0"/>
    <n v="3288.6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91"/>
    <s v="30276100118080"/>
    <s v="COFINAV R90XTFX 1X2X0,75MM2 90C 0,15/0,25KV BC"/>
    <n v="0"/>
    <n v="0.86499999999999999"/>
    <n v="0"/>
    <n v="0.86499999999999999"/>
    <n v="0"/>
    <n v="0"/>
    <n v="0"/>
    <n v="7150"/>
    <s v="01-OP GERADA"/>
    <n v="0"/>
    <n v="6184.75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92"/>
    <s v="30276100118040"/>
    <s v="COFINAV R90XTFX 1X2X0,75MM2 90C 0,15/0,25KV BC"/>
    <n v="2E-3"/>
    <n v="1.3819999999999999"/>
    <n v="0"/>
    <n v="1.3819999999999999"/>
    <n v="0"/>
    <n v="0"/>
    <n v="0"/>
    <n v="7150"/>
    <s v="01-OP GERADA"/>
    <n v="0"/>
    <n v="9881.2999999999993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93"/>
    <s v="30276000211080"/>
    <s v="COFINAV R90X 4X2X0,75MM2 90C 0,15/0,25KV BIC+PC"/>
    <n v="0"/>
    <n v="0.16500000000000001"/>
    <n v="0"/>
    <n v="0.16500000000000001"/>
    <n v="0"/>
    <n v="0"/>
    <n v="0"/>
    <n v="11590"/>
    <s v="01-OP GERADA"/>
    <n v="0"/>
    <n v="1912.35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94"/>
    <s v="30276000210080"/>
    <s v="COFINAV R90X 2X2X0,75MM2 90C 0,15/0,25KV BIC+PC"/>
    <n v="0"/>
    <n v="0.71499999999999997"/>
    <n v="0"/>
    <n v="0.71499999999999997"/>
    <n v="0"/>
    <n v="0"/>
    <n v="0"/>
    <n v="7230"/>
    <s v="01-OP GERADA"/>
    <n v="0"/>
    <n v="5169.45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95"/>
    <s v="30276000209080"/>
    <s v="COFINAV R90X 4X2X1,0MM2 0,15/0,25KV BC + PC"/>
    <n v="0"/>
    <n v="0.105"/>
    <n v="0"/>
    <n v="0.105"/>
    <n v="0"/>
    <n v="0"/>
    <n v="0"/>
    <n v="9370"/>
    <s v="01-OP GERADA"/>
    <n v="0"/>
    <n v="983.85"/>
    <d v="2017-02-20T00:00:00"/>
  </r>
  <r>
    <x v="3"/>
    <x v="5"/>
    <x v="11"/>
    <x v="0"/>
    <x v="0"/>
    <s v="006141"/>
    <n v="608"/>
    <s v="01"/>
    <s v="ESTALEIRO ATLANTICO SUL S/A"/>
    <d v="2017-01-10T00:00:00"/>
    <s v=""/>
    <s v="000006"/>
    <s v="001"/>
    <s v="96"/>
    <s v="30276000030080"/>
    <s v="COFINAV R90X 1X2X1,00MM2 90C 0,15/0,25 KV BC"/>
    <n v="-1.9330000000000001"/>
    <n v="0.216"/>
    <n v="0"/>
    <n v="0.216"/>
    <n v="0"/>
    <n v="0"/>
    <n v="0"/>
    <n v="3250"/>
    <s v="01-OP GERADA"/>
    <n v="0"/>
    <n v="702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97"/>
    <s v="30276000123080"/>
    <s v="COFINAV R90X 7X2X0,75MM2 90C 0,15/0,25KV BC+PC"/>
    <n v="0"/>
    <n v="0.245"/>
    <n v="0"/>
    <n v="0.245"/>
    <n v="0"/>
    <n v="0"/>
    <n v="0"/>
    <n v="13800"/>
    <s v="01-OP GERADA"/>
    <n v="0"/>
    <n v="3381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98"/>
    <s v="30276000184080"/>
    <s v="COFINAV R90X 4X2X0,75MM2 0,15/0,25KV BC+PC"/>
    <n v="0"/>
    <n v="1.4379999999999999"/>
    <n v="0"/>
    <n v="1.4379999999999999"/>
    <n v="0"/>
    <n v="0"/>
    <n v="0"/>
    <n v="9310"/>
    <s v="01-OP GERADA"/>
    <n v="0"/>
    <n v="13387.78"/>
    <d v="2017-02-20T00:00:00"/>
  </r>
  <r>
    <x v="3"/>
    <x v="6"/>
    <x v="11"/>
    <x v="0"/>
    <x v="0"/>
    <s v="006141"/>
    <n v="608"/>
    <s v="01"/>
    <s v="ESTALEIRO ATLANTICO SUL S/A"/>
    <d v="2017-01-10T00:00:00"/>
    <s v=""/>
    <s v="000006"/>
    <s v="001"/>
    <s v="99"/>
    <s v="30276000185080"/>
    <s v="COFINAV R90X 30X2X0,75MM2 90C 0,15/0,25KV BC+PC"/>
    <n v="0"/>
    <n v="0.317"/>
    <n v="0"/>
    <n v="0.317"/>
    <n v="0"/>
    <n v="0"/>
    <n v="0"/>
    <n v="48280"/>
    <s v="01-OP GERADA"/>
    <n v="0"/>
    <n v="15304.76"/>
    <d v="2017-02-20T00:00:00"/>
  </r>
  <r>
    <x v="3"/>
    <x v="6"/>
    <x v="11"/>
    <x v="0"/>
    <x v="0"/>
    <s v="006142"/>
    <n v="608"/>
    <s v="01"/>
    <s v="ESTALEIRO ATLANTICO SUL S/A"/>
    <d v="2017-01-10T00:00:00"/>
    <s v=""/>
    <s v="000006"/>
    <s v="238"/>
    <s v="01"/>
    <s v="30276000186080"/>
    <s v="COFINAV R90X 2X2X0,75MM2 0,15/0,25KV BC+PC"/>
    <n v="0"/>
    <n v="1.8169999999999999"/>
    <n v="0"/>
    <n v="1.8169999999999999"/>
    <n v="0"/>
    <n v="0"/>
    <n v="0"/>
    <n v="6510"/>
    <s v="01-OP GERADA"/>
    <n v="0"/>
    <n v="11828.67"/>
    <d v="2017-02-20T00:00:00"/>
  </r>
  <r>
    <x v="3"/>
    <x v="6"/>
    <x v="11"/>
    <x v="0"/>
    <x v="0"/>
    <s v="006142"/>
    <n v="608"/>
    <s v="01"/>
    <s v="ESTALEIRO ATLANTICO SUL S/A"/>
    <d v="2017-01-10T00:00:00"/>
    <s v=""/>
    <s v="000006"/>
    <s v="238"/>
    <s v="02"/>
    <s v="30276000032080"/>
    <s v="COFINAV R90X 1X3X0,75MM2 90C 0,15/0,15KV BC"/>
    <n v="0"/>
    <n v="0.49299999999999999"/>
    <n v="0"/>
    <n v="0.49299999999999999"/>
    <n v="0"/>
    <n v="0"/>
    <n v="0"/>
    <n v="3430"/>
    <s v="01-OP GERADA"/>
    <n v="0"/>
    <n v="1690.99"/>
    <d v="2017-02-20T00:00:00"/>
  </r>
  <r>
    <x v="3"/>
    <x v="6"/>
    <x v="11"/>
    <x v="0"/>
    <x v="0"/>
    <s v="006142"/>
    <n v="608"/>
    <s v="01"/>
    <s v="ESTALEIRO ATLANTICO SUL S/A"/>
    <d v="2017-01-10T00:00:00"/>
    <s v=""/>
    <s v="000006"/>
    <s v="238"/>
    <s v="03"/>
    <s v="30276000122080"/>
    <s v="COFINAV R90X 1X2X0,75MM2 90C 0,15/0,25KV BC"/>
    <n v="0"/>
    <n v="1.827"/>
    <n v="0"/>
    <n v="1.827"/>
    <n v="0"/>
    <n v="0"/>
    <n v="0"/>
    <n v="3080"/>
    <s v="01-OP GERADA"/>
    <n v="0"/>
    <n v="5627.16"/>
    <d v="2017-02-20T00:00:00"/>
  </r>
  <r>
    <x v="3"/>
    <x v="5"/>
    <x v="11"/>
    <x v="0"/>
    <x v="0"/>
    <s v="006146"/>
    <n v="1426"/>
    <s v="01"/>
    <s v="AUTCRIMP INDUSTRIA E COMERCIO LTDA"/>
    <d v="2017-01-11T00:00:00"/>
    <s v="000002"/>
    <s v="000005"/>
    <s v="094"/>
    <s v="01"/>
    <s v="30277000002030"/>
    <s v="COFINAV R90P 4X1,50MM2  90C 0,6/1KV CL5"/>
    <n v="0"/>
    <n v="0.2"/>
    <n v="0"/>
    <n v="0.2"/>
    <n v="0"/>
    <n v="0"/>
    <n v="0"/>
    <n v="8820"/>
    <s v="01-OP GERADA"/>
    <n v="0"/>
    <n v="1764"/>
    <d v="2017-02-17T00:00:00"/>
  </r>
  <r>
    <x v="3"/>
    <x v="6"/>
    <x v="11"/>
    <x v="0"/>
    <x v="0"/>
    <s v="006146"/>
    <n v="1426"/>
    <s v="01"/>
    <s v="AUTCRIMP INDUSTRIA E COMERCIO LTDA"/>
    <d v="2017-01-11T00:00:00"/>
    <s v="000002"/>
    <s v="000005"/>
    <s v="094"/>
    <s v="02"/>
    <s v="30277000003030"/>
    <s v="COFINAV R90P 3X2,50MM2  90C 0,6/1KV CL5"/>
    <n v="0.3"/>
    <n v="0.3"/>
    <n v="0"/>
    <n v="0.3"/>
    <n v="0"/>
    <n v="0"/>
    <n v="0"/>
    <n v="10801.5"/>
    <s v="01-OP GERADA"/>
    <n v="0"/>
    <n v="3240.45"/>
    <d v="2017-01-30T00:00:00"/>
  </r>
  <r>
    <x v="3"/>
    <x v="5"/>
    <x v="11"/>
    <x v="0"/>
    <x v="0"/>
    <s v="006147"/>
    <n v="1180"/>
    <s v="01"/>
    <s v="GEVISA S A"/>
    <d v="2017-01-11T00:00:00"/>
    <s v="000054"/>
    <s v="000005"/>
    <s v="017"/>
    <s v="01"/>
    <s v="30273300004030"/>
    <s v="COFI-R 130 3X0,50MM2 130C 0,5KV EST BC (GEVISA)"/>
    <n v="-0.2"/>
    <n v="0.2"/>
    <n v="0"/>
    <n v="0.2"/>
    <n v="0"/>
    <n v="0"/>
    <n v="0"/>
    <n v="5640"/>
    <s v="01-OP GERADA"/>
    <n v="0"/>
    <n v="1128"/>
    <d v="2017-04-24T00:00:00"/>
  </r>
  <r>
    <x v="3"/>
    <x v="6"/>
    <x v="12"/>
    <x v="0"/>
    <x v="0"/>
    <s v="006149"/>
    <n v="603"/>
    <s v="01"/>
    <s v="GE POWER CONVERSION BRASIL LTDA."/>
    <d v="2017-01-11T00:00:00"/>
    <s v="000002"/>
    <s v="000014"/>
    <s v="017"/>
    <s v="01"/>
    <s v="30261400099020"/>
    <s v="COFIALT-3 150MM2 200C 3KV FG EST ACH (PC000051887)"/>
    <n v="-0.9"/>
    <n v="0.15"/>
    <n v="0"/>
    <n v="0.15"/>
    <n v="0"/>
    <n v="0"/>
    <n v="0"/>
    <n v="99520"/>
    <s v="01-OP GERADA"/>
    <n v="0"/>
    <n v="14928"/>
    <d v="2017-02-17T00:00:00"/>
  </r>
  <r>
    <x v="3"/>
    <x v="6"/>
    <x v="12"/>
    <x v="0"/>
    <x v="0"/>
    <s v="006149"/>
    <n v="603"/>
    <s v="01"/>
    <s v="GE POWER CONVERSION BRASIL LTDA."/>
    <d v="2017-01-11T00:00:00"/>
    <s v="000002"/>
    <s v="000014"/>
    <s v="017"/>
    <s v="02"/>
    <s v="30261400100020"/>
    <s v="COFIALT-3 185MM2 200C 3KV FG EST ACH (PC000051888)"/>
    <n v="0"/>
    <n v="0.12"/>
    <n v="0"/>
    <n v="0.12"/>
    <n v="0"/>
    <n v="0"/>
    <n v="0"/>
    <n v="121430"/>
    <s v="01-OP GERADA"/>
    <n v="728.58"/>
    <n v="15300.18"/>
    <d v="2017-02-17T00:00:00"/>
  </r>
  <r>
    <x v="3"/>
    <x v="5"/>
    <x v="12"/>
    <x v="0"/>
    <x v="0"/>
    <s v="006149"/>
    <n v="603"/>
    <s v="01"/>
    <s v="GE POWER CONVERSION BRASIL LTDA."/>
    <d v="2017-01-11T00:00:00"/>
    <s v="000002"/>
    <s v="000014"/>
    <s v="017"/>
    <s v="03"/>
    <s v="30261400065020"/>
    <s v="COFIALT-3.3 16MM2 200C 3,3KV FG EST ACH (PC000051889)"/>
    <n v="-0.9"/>
    <n v="0.33"/>
    <n v="0"/>
    <n v="0.33"/>
    <n v="0"/>
    <n v="0"/>
    <n v="0"/>
    <n v="20330"/>
    <s v="01-OP GERADA"/>
    <n v="0"/>
    <n v="6708.9"/>
    <d v="2017-02-17T00:00:00"/>
  </r>
  <r>
    <x v="3"/>
    <x v="5"/>
    <x v="12"/>
    <x v="0"/>
    <x v="0"/>
    <s v="006149"/>
    <n v="603"/>
    <s v="01"/>
    <s v="GE POWER CONVERSION BRASIL LTDA."/>
    <d v="2017-01-11T00:00:00"/>
    <s v="000002"/>
    <s v="000014"/>
    <s v="017"/>
    <s v="04"/>
    <s v="30262100134030"/>
    <s v="LM-NH 85 120MM2 90C 0,6/1KV EST CL5 (PCE0000027820)"/>
    <n v="0.36699999999999999"/>
    <n v="0.16900000000000001"/>
    <n v="0"/>
    <n v="0.16900000000000001"/>
    <n v="0"/>
    <n v="0"/>
    <n v="0"/>
    <n v="54530"/>
    <s v="01-OP GERADA"/>
    <n v="0"/>
    <n v="9215.57"/>
    <d v="2017-02-17T00:00:00"/>
  </r>
  <r>
    <x v="3"/>
    <x v="5"/>
    <x v="12"/>
    <x v="0"/>
    <x v="0"/>
    <s v="006151"/>
    <n v="603"/>
    <s v="01"/>
    <s v="GE POWER CONVERSION BRASIL LTDA."/>
    <d v="2017-01-11T00:00:00"/>
    <s v="000002"/>
    <s v="000014"/>
    <s v="017"/>
    <s v="01"/>
    <s v="30262100134030"/>
    <s v="LM-NH 85 120MM2 90C 0,6/1KV EST CL5 (PCE0000027820)"/>
    <n v="0.19800000000000001"/>
    <n v="0.1"/>
    <n v="0"/>
    <n v="0.1"/>
    <n v="0"/>
    <n v="0"/>
    <n v="0"/>
    <n v="54530"/>
    <s v="01-OP GERADA"/>
    <n v="0"/>
    <n v="5453"/>
    <d v="2017-02-17T00:00:00"/>
  </r>
  <r>
    <x v="3"/>
    <x v="6"/>
    <x v="11"/>
    <x v="0"/>
    <x v="0"/>
    <s v="006151"/>
    <n v="603"/>
    <s v="01"/>
    <s v="GE POWER CONVERSION BRASIL LTDA."/>
    <d v="2017-01-11T00:00:00"/>
    <s v="000002"/>
    <s v="000014"/>
    <s v="017"/>
    <s v="02"/>
    <s v="30276000175080"/>
    <s v="COFINAV R90X 10X0,50MM2 90C 0,15/0,25KV BC CL5(E5W100045561)"/>
    <n v="0"/>
    <n v="0.3"/>
    <n v="0"/>
    <n v="0.3"/>
    <n v="0"/>
    <n v="0"/>
    <n v="0"/>
    <n v="7970"/>
    <s v="01-OP GERADA"/>
    <n v="0"/>
    <n v="2391"/>
    <d v="2017-02-17T00:00:00"/>
  </r>
  <r>
    <x v="3"/>
    <x v="6"/>
    <x v="12"/>
    <x v="0"/>
    <x v="0"/>
    <s v="006151"/>
    <n v="603"/>
    <s v="01"/>
    <s v="GE POWER CONVERSION BRASIL LTDA."/>
    <d v="2017-01-11T00:00:00"/>
    <s v="000002"/>
    <s v="000014"/>
    <s v="017"/>
    <s v="03"/>
    <s v="30261400099020"/>
    <s v="COFIALT-3 150MM2 200C 3KV FG EST ACH(PC000051887)"/>
    <n v="-1.05"/>
    <n v="0.48"/>
    <n v="0"/>
    <n v="0.48"/>
    <n v="0"/>
    <n v="0"/>
    <n v="0"/>
    <n v="9952"/>
    <s v="01-OP GERADA"/>
    <n v="0"/>
    <n v="4776.96"/>
    <d v="2017-02-17T00:00:00"/>
  </r>
  <r>
    <x v="3"/>
    <x v="6"/>
    <x v="12"/>
    <x v="0"/>
    <x v="0"/>
    <s v="006151"/>
    <n v="603"/>
    <s v="01"/>
    <s v="GE POWER CONVERSION BRASIL LTDA."/>
    <d v="2017-01-11T00:00:00"/>
    <s v="000002"/>
    <s v="000014"/>
    <s v="017"/>
    <s v="04"/>
    <s v="30261400100020"/>
    <s v="COFIALT-3 185MM2 200C 3KV FG EST ACH (PC000051888)"/>
    <n v="-0.12"/>
    <n v="0.38400000000000001"/>
    <n v="0"/>
    <n v="0.38400000000000001"/>
    <n v="0"/>
    <n v="0"/>
    <n v="0"/>
    <n v="121430"/>
    <s v="01-OP GERADA"/>
    <n v="2331.46"/>
    <n v="48960.58"/>
    <d v="2017-02-17T00:00:00"/>
  </r>
  <r>
    <x v="3"/>
    <x v="5"/>
    <x v="12"/>
    <x v="0"/>
    <x v="0"/>
    <s v="006151"/>
    <n v="603"/>
    <s v="01"/>
    <s v="GE POWER CONVERSION BRASIL LTDA."/>
    <d v="2017-01-11T00:00:00"/>
    <s v="000002"/>
    <s v="000014"/>
    <s v="017"/>
    <s v="05"/>
    <s v="30261400065020"/>
    <s v="COFIALT-3.3 16MM2 200C 3,3KV FG EST ACH (PC000051889)"/>
    <n v="-1.23"/>
    <n v="1.056"/>
    <n v="0"/>
    <n v="1.056"/>
    <n v="0"/>
    <n v="0"/>
    <n v="0"/>
    <n v="20330"/>
    <s v="01-OP GERADA"/>
    <n v="0"/>
    <n v="21468.48"/>
    <d v="2017-02-17T00:00:00"/>
  </r>
  <r>
    <x v="3"/>
    <x v="6"/>
    <x v="12"/>
    <x v="0"/>
    <x v="0"/>
    <s v="006151"/>
    <n v="603"/>
    <s v="01"/>
    <s v="GE POWER CONVERSION BRASIL LTDA."/>
    <d v="2017-01-11T00:00:00"/>
    <s v="000002"/>
    <s v="000014"/>
    <s v="017"/>
    <s v="06"/>
    <s v="30261400099020"/>
    <s v="COFIALT-3 150MM2 200C 3KV FG EST ACH (PC000051887)"/>
    <n v="-1.53"/>
    <n v="0.48"/>
    <n v="0"/>
    <n v="0.48"/>
    <n v="0"/>
    <n v="0"/>
    <n v="0"/>
    <n v="99520"/>
    <s v="01-OP GERADA"/>
    <n v="0"/>
    <n v="47769.599999999999"/>
    <d v="2017-02-17T00:00:00"/>
  </r>
  <r>
    <x v="3"/>
    <x v="6"/>
    <x v="12"/>
    <x v="0"/>
    <x v="0"/>
    <s v="006151"/>
    <n v="603"/>
    <s v="01"/>
    <s v="GE POWER CONVERSION BRASIL LTDA."/>
    <d v="2017-01-11T00:00:00"/>
    <s v="000002"/>
    <s v="000014"/>
    <s v="017"/>
    <s v="07"/>
    <s v="30261400100020"/>
    <s v="COFIALT-3 185MM2 200C 3KV FG EST ACH (PC000051888)"/>
    <n v="-0.504"/>
    <n v="0.38400000000000001"/>
    <n v="0"/>
    <n v="0.38400000000000001"/>
    <n v="0"/>
    <n v="0"/>
    <n v="0"/>
    <n v="121430"/>
    <s v="01-OP GERADA"/>
    <n v="2331.4499999999998"/>
    <n v="48960.57"/>
    <d v="2017-02-17T00:00:00"/>
  </r>
  <r>
    <x v="3"/>
    <x v="5"/>
    <x v="12"/>
    <x v="0"/>
    <x v="0"/>
    <s v="006151"/>
    <n v="603"/>
    <s v="01"/>
    <s v="GE POWER CONVERSION BRASIL LTDA."/>
    <d v="2017-01-11T00:00:00"/>
    <s v="000002"/>
    <s v="000014"/>
    <s v="017"/>
    <s v="08"/>
    <s v="30261400065020"/>
    <s v="COFIALT-3.3 16MM2 200C 3,3KV FG EST ACH (PC000051889)"/>
    <n v="-2.286"/>
    <n v="1.056"/>
    <n v="0"/>
    <n v="1.056"/>
    <n v="0"/>
    <n v="0"/>
    <n v="0"/>
    <n v="20330"/>
    <s v="01-OP GERADA"/>
    <n v="0"/>
    <n v="21468.48"/>
    <d v="2017-02-17T00:00:00"/>
  </r>
  <r>
    <x v="3"/>
    <x v="6"/>
    <x v="12"/>
    <x v="0"/>
    <x v="0"/>
    <s v="006151"/>
    <n v="603"/>
    <s v="01"/>
    <s v="GE POWER CONVERSION BRASIL LTDA."/>
    <d v="2017-01-11T00:00:00"/>
    <s v="000002"/>
    <s v="000014"/>
    <s v="017"/>
    <s v="09"/>
    <s v="30261400099020"/>
    <s v="COFIALT-3 150MM2 200C 3KV FG EST ACH (PC000051887)"/>
    <n v="-2.0099999999999998"/>
    <n v="0.41"/>
    <n v="0"/>
    <n v="0.41"/>
    <n v="0"/>
    <n v="0"/>
    <n v="0"/>
    <n v="99520"/>
    <s v="01-OP GERADA"/>
    <n v="0"/>
    <n v="40803.199999999997"/>
    <d v="2017-02-17T00:00:00"/>
  </r>
  <r>
    <x v="3"/>
    <x v="6"/>
    <x v="12"/>
    <x v="0"/>
    <x v="0"/>
    <s v="006151"/>
    <n v="603"/>
    <s v="01"/>
    <s v="GE POWER CONVERSION BRASIL LTDA."/>
    <d v="2017-01-11T00:00:00"/>
    <s v="000002"/>
    <s v="000014"/>
    <s v="017"/>
    <s v="10"/>
    <s v="30261400100020"/>
    <s v="COFIALT-3 185MM2 200C 3KV FG EST ACH (PC000051888)"/>
    <n v="-0.88800000000000001"/>
    <n v="0.32800000000000001"/>
    <n v="0"/>
    <n v="0.32800000000000001"/>
    <n v="0"/>
    <n v="0"/>
    <n v="0"/>
    <n v="121430"/>
    <s v="01-OP GERADA"/>
    <n v="1991.45"/>
    <n v="41820.49"/>
    <d v="2017-02-17T00:00:00"/>
  </r>
  <r>
    <x v="3"/>
    <x v="5"/>
    <x v="12"/>
    <x v="0"/>
    <x v="0"/>
    <s v="006151"/>
    <n v="603"/>
    <s v="01"/>
    <s v="GE POWER CONVERSION BRASIL LTDA."/>
    <d v="2017-01-11T00:00:00"/>
    <s v="000002"/>
    <s v="000014"/>
    <s v="017"/>
    <s v="11"/>
    <s v="30261400065020"/>
    <s v="COFIALT-3.3 16MM2 200C 3,3KV FG EST ACH (PC000051889)"/>
    <n v="-3.3420000000000001"/>
    <n v="0.90200000000000002"/>
    <n v="0"/>
    <n v="0.90200000000000002"/>
    <n v="0"/>
    <n v="0"/>
    <n v="0"/>
    <n v="20330"/>
    <s v="01-OP GERADA"/>
    <n v="0"/>
    <n v="18337.66"/>
    <d v="2017-02-17T00:00:00"/>
  </r>
  <r>
    <x v="3"/>
    <x v="6"/>
    <x v="12"/>
    <x v="0"/>
    <x v="0"/>
    <s v="006153"/>
    <n v="1008"/>
    <s v="01"/>
    <s v="VALE S.A."/>
    <d v="2017-01-11T00:00:00"/>
    <s v="000058"/>
    <s v="000001"/>
    <s v="017"/>
    <s v="01"/>
    <s v="30263200010030"/>
    <s v="COFIVINIL-MT 50MM2 90C 3,6/6KV (METROS)"/>
    <n v="0"/>
    <n v="200"/>
    <n v="0"/>
    <n v="200"/>
    <n v="0"/>
    <n v="0"/>
    <n v="0"/>
    <n v="22.01"/>
    <s v="01-OP GERADA"/>
    <n v="220.1"/>
    <n v="4622.1000000000004"/>
    <d v="2017-02-17T00:00:00"/>
  </r>
  <r>
    <x v="3"/>
    <x v="5"/>
    <x v="11"/>
    <x v="0"/>
    <x v="0"/>
    <s v="006154"/>
    <n v="885"/>
    <s v="05"/>
    <s v="ARCELORMITTAL BRASIL S A"/>
    <d v="2017-01-11T00:00:00"/>
    <s v="000001"/>
    <s v="000001"/>
    <s v="017"/>
    <s v="01"/>
    <s v="30271320005010"/>
    <s v="COFISIL-BPG 4X2,50MM2 200C 750V (7003935)"/>
    <n v="-0.3"/>
    <n v="0.2"/>
    <n v="0"/>
    <n v="0.2"/>
    <n v="0"/>
    <n v="0"/>
    <n v="0"/>
    <n v="18360"/>
    <s v="01-OP GERADA"/>
    <n v="0"/>
    <n v="3672"/>
    <d v="2017-02-17T00:00:00"/>
  </r>
  <r>
    <x v="3"/>
    <x v="5"/>
    <x v="11"/>
    <x v="0"/>
    <x v="0"/>
    <s v="006156"/>
    <n v="885"/>
    <s v="06"/>
    <s v="ARCELORMITTAL BRASIL S A"/>
    <d v="2017-01-11T00:00:00"/>
    <s v="000001"/>
    <s v="000001"/>
    <s v="017"/>
    <s v="01"/>
    <s v="30274100006030"/>
    <s v="W-M 4X25MM2 90C 750V (10675009)"/>
    <n v="0"/>
    <n v="0.1"/>
    <n v="0"/>
    <n v="0.1"/>
    <n v="0"/>
    <n v="0"/>
    <n v="0"/>
    <n v="71390"/>
    <s v="01-OP GERADA"/>
    <n v="0"/>
    <n v="7139"/>
    <d v="2017-02-17T00:00:00"/>
  </r>
  <r>
    <x v="3"/>
    <x v="5"/>
    <x v="11"/>
    <x v="0"/>
    <x v="0"/>
    <s v="006157"/>
    <n v="2706"/>
    <s v="01"/>
    <s v="CAMPOS SILVEIRA IMOVEIS LTDA - EPP"/>
    <d v="2017-01-11T00:00:00"/>
    <s v="000564"/>
    <s v="000014"/>
    <s v="005"/>
    <s v="01"/>
    <s v="30271300032010"/>
    <s v="COFISIL-BP 3X1,50MM2 200C 750V"/>
    <n v="0"/>
    <n v="0.3"/>
    <n v="0"/>
    <n v="0.3"/>
    <n v="0"/>
    <n v="0"/>
    <n v="0"/>
    <n v="6730"/>
    <s v="01-OP GERADA"/>
    <n v="0"/>
    <n v="2019"/>
    <d v="2017-02-17T00:00:00"/>
  </r>
  <r>
    <x v="3"/>
    <x v="6"/>
    <x v="11"/>
    <x v="0"/>
    <x v="0"/>
    <s v="006158"/>
    <n v="885"/>
    <s v="06"/>
    <s v="ARCELORMITTAL BRASIL S A"/>
    <d v="2017-01-11T00:00:00"/>
    <s v="000001"/>
    <s v="000001"/>
    <s v="017"/>
    <s v="01"/>
    <s v="30274000250030"/>
    <s v="SO-M 32X1,50MM2 90C 750V EST (ENFITADO)"/>
    <n v="0"/>
    <n v="0.1"/>
    <n v="0"/>
    <n v="0.1"/>
    <n v="0"/>
    <n v="0"/>
    <n v="0"/>
    <n v="52240"/>
    <s v="01-OP GERADA"/>
    <n v="0"/>
    <n v="5224"/>
    <d v="2017-02-17T00:00:00"/>
  </r>
  <r>
    <x v="3"/>
    <x v="6"/>
    <x v="12"/>
    <x v="0"/>
    <x v="0"/>
    <s v="006162"/>
    <n v="845"/>
    <s v="01"/>
    <s v="WEG DRIVES E CONTROLS AUTOMACAO LTDA"/>
    <d v="2017-01-11T00:00:00"/>
    <s v="000053"/>
    <s v="000012"/>
    <s v="006"/>
    <s v="01"/>
    <s v="30261400126030"/>
    <s v="COFIALT-7.2 16MM2 200C 7,2KV POL 13573227"/>
    <n v="0"/>
    <n v="0.2"/>
    <n v="0"/>
    <n v="0.2"/>
    <n v="0"/>
    <n v="0"/>
    <n v="0"/>
    <n v="15193"/>
    <s v="01-OP GERADA"/>
    <n v="151.93"/>
    <n v="3190.53"/>
    <d v="2017-02-21T00:00:00"/>
  </r>
  <r>
    <x v="3"/>
    <x v="5"/>
    <x v="12"/>
    <x v="0"/>
    <x v="0"/>
    <s v="006162"/>
    <n v="845"/>
    <s v="01"/>
    <s v="WEG DRIVES E CONTROLS AUTOMACAO LTDA"/>
    <d v="2017-01-11T00:00:00"/>
    <s v="000053"/>
    <s v="000012"/>
    <s v="006"/>
    <s v="02"/>
    <s v="30261400087030"/>
    <s v="COFIALT-7.2 35MM2 200C 7,2KV POL  13526931"/>
    <n v="0"/>
    <n v="0.1"/>
    <n v="0"/>
    <n v="0.1"/>
    <n v="0"/>
    <n v="0"/>
    <n v="0"/>
    <n v="23230"/>
    <s v="01-OP GERADA"/>
    <n v="116.15"/>
    <n v="2439.15"/>
    <d v="2017-02-21T00:00:00"/>
  </r>
  <r>
    <x v="3"/>
    <x v="5"/>
    <x v="13"/>
    <x v="0"/>
    <x v="0"/>
    <s v="006163"/>
    <n v="1972"/>
    <s v="01"/>
    <s v="PRATICA KLIMAQUIP INDUSTRIA E COMERCIO S.A."/>
    <d v="2017-01-11T00:00:00"/>
    <s v="000227"/>
    <s v="000014"/>
    <s v="034"/>
    <s v="01"/>
    <s v="30259070001012"/>
    <s v="COFIFLEX TRVS 12MM 180C 3KV (740012)"/>
    <n v="-0.79400000000000004"/>
    <n v="0.4"/>
    <n v="0"/>
    <n v="0.4"/>
    <n v="0"/>
    <n v="0"/>
    <n v="0"/>
    <n v="3170"/>
    <s v="01-OP GERADA"/>
    <n v="126.8"/>
    <n v="1394.8"/>
    <d v="2017-01-30T00:00:00"/>
  </r>
  <r>
    <x v="3"/>
    <x v="5"/>
    <x v="11"/>
    <x v="0"/>
    <x v="0"/>
    <s v="006164"/>
    <n v="1320"/>
    <s v="01"/>
    <s v="GERDAU ACOS LONGOS S.A."/>
    <d v="2017-01-11T00:00:00"/>
    <s v="000392"/>
    <s v="000007"/>
    <s v="007"/>
    <s v="01"/>
    <s v="30273200007103"/>
    <s v="COFIVINIL 4X6,00MM2 90C 0,6/1KV BTC"/>
    <n v="0.106"/>
    <n v="0.3"/>
    <n v="0"/>
    <n v="0.3"/>
    <n v="0"/>
    <n v="0"/>
    <n v="0"/>
    <n v="16971.560000000001"/>
    <s v="01-OP GERADA"/>
    <n v="0"/>
    <n v="5091.47"/>
    <d v="2017-02-13T00:00:00"/>
  </r>
  <r>
    <x v="3"/>
    <x v="5"/>
    <x v="11"/>
    <x v="0"/>
    <x v="0"/>
    <s v="006165"/>
    <n v="191"/>
    <s v="01"/>
    <s v="TERMOSHAW INDUSTRIA E COMERCIO DE TERMOP"/>
    <d v="2017-01-11T00:00:00"/>
    <s v="000001"/>
    <s v="000005"/>
    <s v="066"/>
    <s v="01"/>
    <s v="30271700005010"/>
    <s v="COFIFLON 3X24AWG 260C 600V SILICONE BTE"/>
    <n v="0"/>
    <n v="1"/>
    <n v="0"/>
    <n v="1"/>
    <n v="0"/>
    <n v="0"/>
    <n v="0"/>
    <n v="8990"/>
    <s v="01-OP GERADA"/>
    <n v="0"/>
    <n v="8990"/>
    <d v="2017-02-17T00:00:00"/>
  </r>
  <r>
    <x v="3"/>
    <x v="6"/>
    <x v="11"/>
    <x v="0"/>
    <x v="0"/>
    <s v="006166"/>
    <n v="1300"/>
    <s v="01"/>
    <s v="GERDAU ACOMINAS S A"/>
    <d v="2017-01-11T00:00:00"/>
    <s v="000719"/>
    <s v="000014"/>
    <s v="007"/>
    <s v="01"/>
    <s v="30273000006090"/>
    <s v="CABO PP 3X1,50MM2 105C 300V BC"/>
    <n v="0"/>
    <n v="1"/>
    <n v="0"/>
    <n v="1"/>
    <n v="0"/>
    <n v="0"/>
    <n v="0"/>
    <n v="3819.91"/>
    <s v="01-OP GERADA"/>
    <n v="0"/>
    <n v="3819.91"/>
    <d v="2017-02-06T00:00:00"/>
  </r>
  <r>
    <x v="3"/>
    <x v="5"/>
    <x v="11"/>
    <x v="0"/>
    <x v="0"/>
    <s v="006167"/>
    <n v="1320"/>
    <s v="01"/>
    <s v="GERDAU ACOS LONGOS S.A."/>
    <d v="2017-01-11T00:00:00"/>
    <s v="000392"/>
    <s v="000007"/>
    <s v="007"/>
    <s v="05"/>
    <s v="30274000096030"/>
    <s v="SO-M 6X2,50MM2 90C 750V"/>
    <n v="0"/>
    <n v="0.1"/>
    <n v="0"/>
    <n v="0.1"/>
    <n v="0"/>
    <n v="0"/>
    <n v="0"/>
    <n v="15250.27"/>
    <s v="01-OP GERADA"/>
    <n v="0"/>
    <n v="1525.03"/>
    <d v="2017-02-13T00:00:00"/>
  </r>
  <r>
    <x v="3"/>
    <x v="5"/>
    <x v="11"/>
    <x v="0"/>
    <x v="0"/>
    <s v="006167"/>
    <n v="1320"/>
    <s v="01"/>
    <s v="GERDAU ACOS LONGOS S.A."/>
    <d v="2017-01-11T00:00:00"/>
    <s v="000392"/>
    <s v="000007"/>
    <s v="007"/>
    <s v="06"/>
    <s v="30274100036030"/>
    <s v="W-M 3X10MM2 90C 750V RD"/>
    <n v="0"/>
    <n v="0.1"/>
    <n v="0"/>
    <n v="0.1"/>
    <n v="0"/>
    <n v="0"/>
    <n v="0"/>
    <n v="30583.86"/>
    <s v="01-OP GERADA"/>
    <n v="0"/>
    <n v="3058.39"/>
    <d v="2017-02-13T00:00:00"/>
  </r>
  <r>
    <x v="3"/>
    <x v="5"/>
    <x v="12"/>
    <x v="0"/>
    <x v="0"/>
    <s v="006168"/>
    <n v="1320"/>
    <s v="10"/>
    <s v="GERDAU ACOS LONGOS S.A"/>
    <d v="2017-01-11T00:00:00"/>
    <s v="000392"/>
    <s v="000014"/>
    <s v="007"/>
    <s v="02"/>
    <s v="30261000034010"/>
    <s v="COFISIL-NS 35MM2 200C 750V"/>
    <n v="0"/>
    <n v="0.1"/>
    <n v="0"/>
    <n v="0.1"/>
    <n v="0"/>
    <n v="0"/>
    <n v="0"/>
    <n v="16947.7"/>
    <s v="01-OP GERADA"/>
    <n v="0"/>
    <n v="1694.77"/>
    <d v="2017-03-01T00:00:00"/>
  </r>
  <r>
    <x v="3"/>
    <x v="5"/>
    <x v="11"/>
    <x v="0"/>
    <x v="0"/>
    <s v="006169"/>
    <n v="1447"/>
    <s v="01"/>
    <s v="GERDAU ACOS ESPECIAIS S.A."/>
    <d v="2017-01-11T00:00:00"/>
    <s v="000392"/>
    <s v="000011"/>
    <s v="007"/>
    <s v="01"/>
    <s v="30274000003030"/>
    <s v="SO-M 12X1,50MM2 90C 750V"/>
    <n v="0"/>
    <n v="0.1"/>
    <n v="0"/>
    <n v="0.1"/>
    <n v="0"/>
    <n v="0"/>
    <n v="0"/>
    <n v="16481.099999999999"/>
    <s v="01-OP GERADA"/>
    <n v="0"/>
    <n v="1648.11"/>
    <d v="2017-02-13T00:00:00"/>
  </r>
  <r>
    <x v="3"/>
    <x v="5"/>
    <x v="11"/>
    <x v="0"/>
    <x v="0"/>
    <s v="006170"/>
    <n v="1320"/>
    <s v="09"/>
    <s v="GERDAU ACOS LONGOS S.A."/>
    <d v="2017-01-11T00:00:00"/>
    <s v="000383"/>
    <s v="000014"/>
    <s v="007"/>
    <s v="01"/>
    <s v="30274000096030"/>
    <s v="SO-M 6X2,50MM2 90C 750V"/>
    <n v="-0.1"/>
    <n v="0.2"/>
    <n v="0"/>
    <n v="0.2"/>
    <n v="0"/>
    <n v="0"/>
    <n v="0"/>
    <n v="14430.37"/>
    <s v="01-OP GERADA"/>
    <n v="0"/>
    <n v="2886.07"/>
    <d v="2017-02-13T00:00:00"/>
  </r>
  <r>
    <x v="3"/>
    <x v="5"/>
    <x v="13"/>
    <x v="0"/>
    <x v="0"/>
    <s v="006171"/>
    <n v="338"/>
    <s v="01"/>
    <s v="PAKMATIC DO BRASIL IMPORTACAO E EXPORTAC"/>
    <d v="2017-01-11T00:00:00"/>
    <s v="000002"/>
    <s v="000014"/>
    <s v="005"/>
    <s v="01"/>
    <s v="30259060021012"/>
    <s v="COFIFLEX TRVS 32MM 180C 1,5KV"/>
    <n v="0"/>
    <n v="0.05"/>
    <n v="0"/>
    <n v="0.05"/>
    <n v="0"/>
    <n v="0"/>
    <n v="0"/>
    <n v="9680"/>
    <s v="01-OP GERADA"/>
    <n v="48.4"/>
    <n v="532.4"/>
    <d v="2017-02-10T00:00:00"/>
  </r>
  <r>
    <x v="3"/>
    <x v="5"/>
    <x v="13"/>
    <x v="0"/>
    <x v="0"/>
    <s v="006171"/>
    <n v="338"/>
    <s v="01"/>
    <s v="PAKMATIC DO BRASIL IMPORTACAO E EXPORTAC"/>
    <d v="2017-01-11T00:00:00"/>
    <s v="000002"/>
    <s v="000014"/>
    <s v="005"/>
    <s v="02"/>
    <s v="30259060007012"/>
    <s v="COFIFLEX TRVS 6,00MM 180C 1,5KV"/>
    <n v="0.889899"/>
    <n v="0.1"/>
    <n v="0"/>
    <n v="0.1"/>
    <n v="0"/>
    <n v="0"/>
    <n v="0"/>
    <n v="1420"/>
    <s v="01-OP GERADA"/>
    <n v="14.2"/>
    <n v="156.19999999999999"/>
    <d v="2017-02-10T00:00:00"/>
  </r>
  <r>
    <x v="3"/>
    <x v="5"/>
    <x v="13"/>
    <x v="0"/>
    <x v="0"/>
    <s v="006171"/>
    <n v="338"/>
    <s v="01"/>
    <s v="PAKMATIC DO BRASIL IMPORTACAO E EXPORTAC"/>
    <d v="2017-01-11T00:00:00"/>
    <s v="000002"/>
    <s v="000014"/>
    <s v="005"/>
    <s v="03"/>
    <s v="30259060010012"/>
    <s v="COFIFLEX TRVS 25,0MM 180C 1,5KV"/>
    <n v="7.0000000000000007E-2"/>
    <n v="0.1"/>
    <n v="0"/>
    <n v="0.1"/>
    <n v="0"/>
    <n v="0"/>
    <n v="0"/>
    <n v="9690"/>
    <s v="01-OP GERADA"/>
    <n v="96.9"/>
    <n v="1065.9000000000001"/>
    <d v="2017-02-10T00:00:00"/>
  </r>
  <r>
    <x v="3"/>
    <x v="5"/>
    <x v="11"/>
    <x v="0"/>
    <x v="0"/>
    <s v="006173"/>
    <n v="414"/>
    <s v="01"/>
    <s v="DETROIT BRASIL LTDA"/>
    <d v="2017-01-12T00:00:00"/>
    <s v=""/>
    <s v="000012"/>
    <s v="005"/>
    <s v="01"/>
    <s v="30276000090080"/>
    <s v="COFINAV R90X 3X120+3X25MM2 90C 0,6/1KV BTE BFC NU (DETROIT)"/>
    <n v="0"/>
    <n v="0.21"/>
    <n v="0"/>
    <n v="0.21"/>
    <n v="0"/>
    <n v="0"/>
    <n v="0"/>
    <n v="159421.48000000001"/>
    <s v="01-OP GERADA"/>
    <n v="0"/>
    <n v="33478.51"/>
    <d v="2017-02-28T00:00:00"/>
  </r>
  <r>
    <x v="3"/>
    <x v="5"/>
    <x v="12"/>
    <x v="0"/>
    <x v="0"/>
    <s v="006180"/>
    <n v="1440"/>
    <s v="01"/>
    <s v="WEG EQUIPAMENTOS ELETRICOS S/A"/>
    <d v="2017-01-13T00:00:00"/>
    <s v="000053"/>
    <s v="000014"/>
    <s v="025"/>
    <s v="02"/>
    <s v="30261000079560"/>
    <s v="LMS-150 12AWG 150C 600V"/>
    <n v="1.55"/>
    <n v="1"/>
    <n v="0"/>
    <n v="1"/>
    <n v="0"/>
    <n v="0"/>
    <n v="0"/>
    <n v="1759.31"/>
    <s v="01-OP GERADA"/>
    <n v="0"/>
    <n v="1759.31"/>
    <d v="2017-01-31T00:00:00"/>
  </r>
  <r>
    <x v="3"/>
    <x v="5"/>
    <x v="12"/>
    <x v="0"/>
    <x v="0"/>
    <s v="006180"/>
    <n v="1440"/>
    <s v="01"/>
    <s v="WEG EQUIPAMENTOS ELETRICOS S/A"/>
    <d v="2017-01-13T00:00:00"/>
    <s v="000053"/>
    <s v="000014"/>
    <s v="025"/>
    <s v="05"/>
    <s v="30261010016010"/>
    <s v="COFISIL-FG 18AWG 200C 750V"/>
    <n v="1.0449999999999999"/>
    <n v="3"/>
    <n v="0"/>
    <n v="3"/>
    <n v="0"/>
    <n v="0"/>
    <n v="0"/>
    <n v="775.45"/>
    <s v="01-OP GERADA"/>
    <n v="0"/>
    <n v="2326.35"/>
    <d v="2017-01-31T00:00:00"/>
  </r>
  <r>
    <x v="3"/>
    <x v="5"/>
    <x v="11"/>
    <x v="0"/>
    <x v="1"/>
    <s v="006182"/>
    <n v="118"/>
    <s v="01"/>
    <s v="SIDERCA SAIC (CUIT-30-55081599-7)"/>
    <d v="2017-01-13T00:00:00"/>
    <s v=""/>
    <s v="000014"/>
    <s v="121"/>
    <s v="01"/>
    <s v="30273300011030"/>
    <s v="COFI-R 3X1,00MM2 90C 0,6/1,1KV EST"/>
    <n v="0.2"/>
    <n v="0.2"/>
    <n v="0"/>
    <n v="0.2"/>
    <n v="0"/>
    <n v="0"/>
    <n v="0"/>
    <n v="6054.42"/>
    <s v="-"/>
    <n v="0"/>
    <n v="1210.8800000000001"/>
    <d v="2017-02-13T00:00:00"/>
  </r>
  <r>
    <x v="3"/>
    <x v="6"/>
    <x v="11"/>
    <x v="0"/>
    <x v="0"/>
    <s v="006185"/>
    <n v="2411"/>
    <s v="01"/>
    <s v="PASCUTI MATERIAIS ISOLANTES E ELETRICOS LTDA - EPP"/>
    <d v="2017-01-13T00:00:00"/>
    <s v=""/>
    <s v="000014"/>
    <s v="005"/>
    <s v="01"/>
    <s v="30271300690010"/>
    <s v="COFISIL-BP 7X2,50MM2 200C 750V"/>
    <n v="0"/>
    <n v="0.1"/>
    <n v="0"/>
    <n v="0.1"/>
    <n v="0"/>
    <n v="0"/>
    <n v="0"/>
    <n v="16870"/>
    <s v="01-OP GERADA"/>
    <n v="0"/>
    <n v="1687"/>
    <d v="2017-02-17T00:00:00"/>
  </r>
  <r>
    <x v="3"/>
    <x v="5"/>
    <x v="12"/>
    <x v="0"/>
    <x v="0"/>
    <s v="006186"/>
    <n v="150"/>
    <s v="02"/>
    <s v="YAZAKI DO BRASIL LTDA"/>
    <d v="2017-01-13T00:00:00"/>
    <s v="000071"/>
    <s v="000005"/>
    <s v="008"/>
    <s v="01"/>
    <s v="30262100343260"/>
    <s v="LMB-200 16MM2 200C YAZAKI (METROS)"/>
    <n v="0"/>
    <n v="5000"/>
    <n v="0"/>
    <n v="5000"/>
    <n v="0"/>
    <n v="0"/>
    <n v="0"/>
    <n v="7.31"/>
    <s v="01-OP GERADA"/>
    <n v="0"/>
    <n v="36534.050000000003"/>
    <d v="2017-02-10T00:00:00"/>
  </r>
  <r>
    <x v="3"/>
    <x v="5"/>
    <x v="11"/>
    <x v="0"/>
    <x v="0"/>
    <s v="006187"/>
    <n v="1986"/>
    <s v="01"/>
    <s v="LIGAS DE ALUMINIO SA LIASA"/>
    <d v="2017-01-13T00:00:00"/>
    <s v="000431"/>
    <s v="000014"/>
    <s v="006"/>
    <s v="01"/>
    <s v="30274100045030"/>
    <s v="W-M 4X16MM2 90C 750V AA  (71505487)"/>
    <n v="0"/>
    <n v="0.3"/>
    <n v="0"/>
    <n v="0.3"/>
    <n v="0"/>
    <n v="0"/>
    <n v="0"/>
    <n v="66860"/>
    <s v="01-OP GERADA"/>
    <n v="0"/>
    <n v="20058"/>
    <d v="2017-02-17T00:00:00"/>
  </r>
  <r>
    <x v="3"/>
    <x v="5"/>
    <x v="12"/>
    <x v="0"/>
    <x v="0"/>
    <s v="006189"/>
    <n v="647"/>
    <s v="01"/>
    <s v="TOSHIBA AMERICA DO SUL LTDA"/>
    <d v="2017-01-13T00:00:00"/>
    <s v="000468"/>
    <s v="000014"/>
    <s v="005"/>
    <s v="01"/>
    <s v="30262100149030"/>
    <s v="LM-105 1,50MM2 70/105C 0,6/1KV EST (Z40822669P001)"/>
    <n v="2.097"/>
    <n v="3"/>
    <n v="1"/>
    <n v="2"/>
    <n v="0"/>
    <n v="2"/>
    <n v="0"/>
    <n v="1060"/>
    <s v="08-LIBERACAO DE ESTOQUE EFETUADA"/>
    <n v="0"/>
    <n v="2120"/>
    <d v="2017-02-01T00:00:00"/>
  </r>
  <r>
    <x v="3"/>
    <x v="5"/>
    <x v="12"/>
    <x v="0"/>
    <x v="0"/>
    <s v="006190"/>
    <n v="46"/>
    <s v="01"/>
    <s v="DELPHI AUTOMOTIVE SYSTEMS DO BRASIL LTDA"/>
    <d v="2017-01-13T00:00:00"/>
    <s v="000071"/>
    <s v="000014"/>
    <s v="008"/>
    <s v="01"/>
    <s v="30262100175023"/>
    <s v="LMB-200 25MM2 200C (DELPHI M3324)"/>
    <n v="0"/>
    <n v="1"/>
    <n v="0"/>
    <n v="1"/>
    <n v="0"/>
    <n v="0"/>
    <n v="0"/>
    <n v="9622.9699999999993"/>
    <s v="01-OP GERADA"/>
    <n v="0"/>
    <n v="9622.9699999999993"/>
    <d v="2017-02-17T00:00:00"/>
  </r>
  <r>
    <x v="3"/>
    <x v="5"/>
    <x v="12"/>
    <x v="0"/>
    <x v="0"/>
    <s v="006190"/>
    <n v="46"/>
    <s v="01"/>
    <s v="DELPHI AUTOMOTIVE SYSTEMS DO BRASIL LTDA"/>
    <d v="2017-01-13T00:00:00"/>
    <s v="000071"/>
    <s v="000014"/>
    <s v="008"/>
    <s v="02"/>
    <s v="30262100176023"/>
    <s v="LMB-200 50MM2 200C (DELPHI M3324512)"/>
    <n v="1.0760000000000001"/>
    <n v="2"/>
    <n v="0"/>
    <n v="2"/>
    <n v="0"/>
    <n v="0"/>
    <n v="0"/>
    <n v="22128.41"/>
    <s v="01-OP GERADA"/>
    <n v="0"/>
    <n v="44256.82"/>
    <d v="2017-02-17T00:00:00"/>
  </r>
  <r>
    <x v="3"/>
    <x v="5"/>
    <x v="11"/>
    <x v="0"/>
    <x v="0"/>
    <s v="006190"/>
    <n v="46"/>
    <s v="01"/>
    <s v="DELPHI AUTOMOTIVE SYSTEMS DO BRASIL LTDA"/>
    <d v="2017-01-13T00:00:00"/>
    <s v="000071"/>
    <s v="000014"/>
    <s v="008"/>
    <s v="03"/>
    <s v="30273300009030"/>
    <s v="COFI-R 125 6X18+2X16AWG 125C 300V EST BC (DELPHI 5417101)"/>
    <n v="0"/>
    <n v="2"/>
    <n v="0"/>
    <n v="2"/>
    <n v="0"/>
    <n v="0"/>
    <n v="0"/>
    <n v="6943.78"/>
    <s v="01-OP GERADA"/>
    <n v="0"/>
    <n v="13887.56"/>
    <d v="2017-02-17T00:00:00"/>
  </r>
  <r>
    <x v="3"/>
    <x v="5"/>
    <x v="12"/>
    <x v="0"/>
    <x v="1"/>
    <s v="006191"/>
    <n v="131"/>
    <s v="01"/>
    <s v="WEG EQUIPAMIENTOS ELECTRICOS S A"/>
    <d v="2017-01-13T00:00:00"/>
    <s v=""/>
    <s v="000014"/>
    <s v="030"/>
    <s v="01"/>
    <s v="30262100251030"/>
    <s v="LMW 20AWG 125/150C 600V-750V"/>
    <n v="5"/>
    <n v="5"/>
    <n v="0"/>
    <n v="5"/>
    <n v="0"/>
    <n v="0"/>
    <n v="0"/>
    <n v="238.55"/>
    <s v="01-OP GERADA"/>
    <n v="0"/>
    <n v="1192.78"/>
    <d v="2017-02-10T00:00:00"/>
  </r>
  <r>
    <x v="3"/>
    <x v="5"/>
    <x v="12"/>
    <x v="0"/>
    <x v="1"/>
    <s v="006191"/>
    <n v="131"/>
    <s v="01"/>
    <s v="WEG EQUIPAMIENTOS ELECTRICOS S A"/>
    <d v="2017-01-13T00:00:00"/>
    <s v=""/>
    <s v="000014"/>
    <s v="030"/>
    <s v="02"/>
    <s v="30262100023010"/>
    <s v="LMW 20AWG 125/150C 600V-750V"/>
    <n v="3"/>
    <n v="3"/>
    <n v="0"/>
    <n v="3"/>
    <n v="0"/>
    <n v="0"/>
    <n v="0"/>
    <n v="238.55"/>
    <s v="01-OP GERADA"/>
    <n v="0"/>
    <n v="715.67"/>
    <d v="2017-02-10T00:00:00"/>
  </r>
  <r>
    <x v="3"/>
    <x v="5"/>
    <x v="12"/>
    <x v="0"/>
    <x v="1"/>
    <s v="006191"/>
    <n v="131"/>
    <s v="01"/>
    <s v="WEG EQUIPAMIENTOS ELECTRICOS S A"/>
    <d v="2017-01-13T00:00:00"/>
    <s v=""/>
    <s v="000014"/>
    <s v="030"/>
    <s v="03"/>
    <s v="30262100023040"/>
    <s v="LMW 20AWG 125/150C 600V-750V"/>
    <n v="40.9"/>
    <n v="40"/>
    <n v="0"/>
    <n v="40"/>
    <n v="0"/>
    <n v="0"/>
    <n v="0"/>
    <n v="238.55"/>
    <s v="01-OP GERADA"/>
    <n v="0"/>
    <n v="9542.2800000000007"/>
    <d v="2017-02-10T00:00:00"/>
  </r>
  <r>
    <x v="3"/>
    <x v="5"/>
    <x v="12"/>
    <x v="0"/>
    <x v="1"/>
    <s v="006191"/>
    <n v="131"/>
    <s v="01"/>
    <s v="WEG EQUIPAMIENTOS ELECTRICOS S A"/>
    <d v="2017-01-13T00:00:00"/>
    <s v=""/>
    <s v="000014"/>
    <s v="030"/>
    <s v="04"/>
    <s v="30262100251020"/>
    <s v="LMW 20AWG 125/150C 600V-750V"/>
    <n v="0"/>
    <n v="30"/>
    <n v="0"/>
    <n v="30"/>
    <n v="0"/>
    <n v="0"/>
    <n v="0"/>
    <n v="238.55"/>
    <s v="01-OP GERADA"/>
    <n v="0"/>
    <n v="7156.71"/>
    <d v="2017-02-10T00:00:00"/>
  </r>
  <r>
    <x v="3"/>
    <x v="5"/>
    <x v="12"/>
    <x v="0"/>
    <x v="1"/>
    <s v="006191"/>
    <n v="131"/>
    <s v="01"/>
    <s v="WEG EQUIPAMIENTOS ELECTRICOS S A"/>
    <d v="2017-01-13T00:00:00"/>
    <s v=""/>
    <s v="000014"/>
    <s v="030"/>
    <s v="05"/>
    <s v="30262100023060"/>
    <s v="LMW 20AWG 125/150C 600-750V"/>
    <n v="10"/>
    <n v="10"/>
    <n v="0"/>
    <n v="10"/>
    <n v="0"/>
    <n v="0"/>
    <n v="0"/>
    <n v="238.55"/>
    <s v="01-OP GERADA"/>
    <n v="0"/>
    <n v="2385.5700000000002"/>
    <d v="2017-02-10T00:00:00"/>
  </r>
  <r>
    <x v="3"/>
    <x v="5"/>
    <x v="12"/>
    <x v="0"/>
    <x v="1"/>
    <s v="006191"/>
    <n v="131"/>
    <s v="01"/>
    <s v="WEG EQUIPAMIENTOS ELECTRICOS S A"/>
    <d v="2017-01-13T00:00:00"/>
    <s v=""/>
    <s v="000014"/>
    <s v="030"/>
    <s v="06"/>
    <s v="30262100014080"/>
    <s v="LMW 20AWG 125/150C 600V-750V (CZ T5/V2)"/>
    <n v="5"/>
    <n v="5"/>
    <n v="0"/>
    <n v="5"/>
    <n v="0"/>
    <n v="0"/>
    <n v="0"/>
    <n v="238.57"/>
    <s v="01-OP GERADA"/>
    <n v="0"/>
    <n v="1192.8900000000001"/>
    <d v="2017-02-10T00:00:00"/>
  </r>
  <r>
    <x v="3"/>
    <x v="5"/>
    <x v="12"/>
    <x v="0"/>
    <x v="1"/>
    <s v="006191"/>
    <n v="131"/>
    <s v="01"/>
    <s v="WEG EQUIPAMIENTOS ELECTRICOS S A"/>
    <d v="2017-01-13T00:00:00"/>
    <s v=""/>
    <s v="000014"/>
    <s v="030"/>
    <s v="07"/>
    <s v="30262100017080"/>
    <s v="LMW 20AWG 125/150C 600V-750V  (CZ T8/V3)"/>
    <n v="7"/>
    <n v="5"/>
    <n v="0"/>
    <n v="5"/>
    <n v="0"/>
    <n v="0"/>
    <n v="0"/>
    <n v="238.55"/>
    <s v="01-OP GERADA"/>
    <n v="0"/>
    <n v="1192.78"/>
    <d v="2017-02-10T00:00:00"/>
  </r>
  <r>
    <x v="3"/>
    <x v="5"/>
    <x v="11"/>
    <x v="0"/>
    <x v="0"/>
    <s v="006192"/>
    <n v="2017"/>
    <s v="01"/>
    <s v="CONGONHAS MINERIOS S.A"/>
    <d v="2017-01-13T00:00:00"/>
    <s v="000080"/>
    <s v="000014"/>
    <s v="017"/>
    <s v="01"/>
    <s v="30274100035030"/>
    <s v="W-M 4X16MM2 90C 750V EST  (1053772)"/>
    <n v="0"/>
    <n v="0.2"/>
    <n v="0"/>
    <n v="0.2"/>
    <n v="0"/>
    <n v="0"/>
    <n v="0"/>
    <n v="43810"/>
    <s v="01-OP GERADA"/>
    <n v="0"/>
    <n v="8762"/>
    <d v="2017-02-10T00:00:00"/>
  </r>
  <r>
    <x v="3"/>
    <x v="5"/>
    <x v="12"/>
    <x v="0"/>
    <x v="0"/>
    <s v="006193"/>
    <n v="1180"/>
    <s v="01"/>
    <s v="GEVISA S A"/>
    <d v="2017-01-13T00:00:00"/>
    <s v="000054"/>
    <s v="000005"/>
    <s v="017"/>
    <s v="01"/>
    <s v="30261400078010"/>
    <s v="COFIALT-7 2AWG 200C 7KV ACH    B74GH2D CB0001"/>
    <n v="0"/>
    <n v="0.1"/>
    <n v="0"/>
    <n v="0.1"/>
    <n v="0"/>
    <n v="0"/>
    <n v="0"/>
    <n v="46360"/>
    <s v="01-OP GERADA"/>
    <n v="0"/>
    <n v="4636"/>
    <d v="2017-02-13T00:00:00"/>
  </r>
  <r>
    <x v="3"/>
    <x v="6"/>
    <x v="11"/>
    <x v="0"/>
    <x v="0"/>
    <s v="006194"/>
    <n v="416"/>
    <s v="01"/>
    <s v="THYSSENKRUPP COMPANHIA SIDERURGICA DO AT"/>
    <d v="2017-01-13T00:00:00"/>
    <s v="000058"/>
    <s v="000007"/>
    <s v="008"/>
    <s v="01"/>
    <s v="30274000230030"/>
    <s v="SO-M 24X2,50MM2 90C 750V"/>
    <n v="0"/>
    <n v="0.12"/>
    <n v="0"/>
    <n v="0.12"/>
    <n v="0"/>
    <n v="0"/>
    <n v="0"/>
    <n v="48560"/>
    <s v="01-OP GERADA"/>
    <n v="0"/>
    <n v="5827.2"/>
    <d v="2017-02-13T00:00:00"/>
  </r>
  <r>
    <x v="3"/>
    <x v="5"/>
    <x v="12"/>
    <x v="0"/>
    <x v="0"/>
    <s v="006196"/>
    <n v="1253"/>
    <s v="01"/>
    <s v="MAXI ELETRIC COMERCIAL E IMPORTACAO LTDA"/>
    <d v="2017-01-13T00:00:00"/>
    <s v="000002"/>
    <s v="000003"/>
    <s v="012"/>
    <s v="01"/>
    <s v="30262100150010"/>
    <s v="LM-105 2,50MM2 70/105C 0,6/1KV EST"/>
    <n v="0"/>
    <n v="2.94"/>
    <n v="0"/>
    <n v="2.94"/>
    <n v="0"/>
    <n v="0"/>
    <n v="0"/>
    <n v="1510"/>
    <s v="01-OP GERADA"/>
    <n v="0"/>
    <n v="4439.3999999999996"/>
    <d v="2017-02-10T00:00:00"/>
  </r>
  <r>
    <x v="3"/>
    <x v="6"/>
    <x v="12"/>
    <x v="0"/>
    <x v="0"/>
    <s v="006196"/>
    <n v="1253"/>
    <s v="01"/>
    <s v="MAXI ELETRIC COMERCIAL E IMPORTACAO LTDA"/>
    <d v="2017-01-13T00:00:00"/>
    <s v="000002"/>
    <s v="000003"/>
    <s v="012"/>
    <s v="02"/>
    <s v="30262100151010"/>
    <s v="LM-105 4,00MM2 70/105C 0,6/1KV EST"/>
    <n v="0"/>
    <n v="1.1200000000000001"/>
    <n v="0"/>
    <n v="1.1200000000000001"/>
    <n v="0"/>
    <n v="0"/>
    <n v="0"/>
    <n v="2200"/>
    <s v="01-OP GERADA"/>
    <n v="0"/>
    <n v="2464"/>
    <d v="2017-02-10T00:00:00"/>
  </r>
  <r>
    <x v="3"/>
    <x v="5"/>
    <x v="12"/>
    <x v="0"/>
    <x v="0"/>
    <s v="006196"/>
    <n v="1253"/>
    <s v="01"/>
    <s v="MAXI ELETRIC COMERCIAL E IMPORTACAO LTDA"/>
    <d v="2017-01-13T00:00:00"/>
    <s v="000002"/>
    <s v="000003"/>
    <s v="012"/>
    <s v="03"/>
    <s v="30262100151050"/>
    <s v="LM-105 4,00MM2 70/105C 0,6/1KV EST"/>
    <n v="0.14399999999999999"/>
    <n v="1.1200000000000001"/>
    <n v="0"/>
    <n v="1.1200000000000001"/>
    <n v="0"/>
    <n v="0"/>
    <n v="0"/>
    <n v="2200"/>
    <s v="01-OP GERADA"/>
    <n v="0"/>
    <n v="2464"/>
    <d v="2017-02-10T00:00:00"/>
  </r>
  <r>
    <x v="3"/>
    <x v="6"/>
    <x v="12"/>
    <x v="0"/>
    <x v="0"/>
    <s v="006196"/>
    <n v="1253"/>
    <s v="01"/>
    <s v="MAXI ELETRIC COMERCIAL E IMPORTACAO LTDA"/>
    <d v="2017-01-13T00:00:00"/>
    <s v="000002"/>
    <s v="000003"/>
    <s v="012"/>
    <s v="04"/>
    <s v="30261000175010"/>
    <s v="COFISIL-N 6,00MM2 200C 1KV ACH"/>
    <n v="0"/>
    <n v="0.9"/>
    <n v="0"/>
    <n v="0.9"/>
    <n v="0"/>
    <n v="0"/>
    <n v="0"/>
    <n v="3890"/>
    <s v="01-OP GERADA"/>
    <n v="0"/>
    <n v="3501"/>
    <d v="2017-02-10T00:00:00"/>
  </r>
  <r>
    <x v="3"/>
    <x v="6"/>
    <x v="12"/>
    <x v="0"/>
    <x v="0"/>
    <s v="006196"/>
    <n v="1253"/>
    <s v="01"/>
    <s v="MAXI ELETRIC COMERCIAL E IMPORTACAO LTDA"/>
    <d v="2017-01-13T00:00:00"/>
    <s v="000002"/>
    <s v="000003"/>
    <s v="012"/>
    <s v="05"/>
    <s v="30261000175030"/>
    <s v="COFISIL-N 6,00MM2 200C 1KV ACH"/>
    <n v="0.9"/>
    <n v="0.9"/>
    <n v="0"/>
    <n v="0.9"/>
    <n v="0"/>
    <n v="0"/>
    <n v="0"/>
    <n v="3890"/>
    <s v="01-OP GERADA"/>
    <n v="0"/>
    <n v="3501"/>
    <d v="2017-02-10T00:00:00"/>
  </r>
  <r>
    <x v="3"/>
    <x v="6"/>
    <x v="12"/>
    <x v="0"/>
    <x v="0"/>
    <s v="006196"/>
    <n v="1253"/>
    <s v="01"/>
    <s v="MAXI ELETRIC COMERCIAL E IMPORTACAO LTDA"/>
    <d v="2017-01-13T00:00:00"/>
    <s v="000002"/>
    <s v="000003"/>
    <s v="012"/>
    <s v="06"/>
    <s v="30261000175020"/>
    <s v="COFISIL-N 6,00MM2 200C 1KV ACH"/>
    <n v="0"/>
    <n v="0.9"/>
    <n v="0"/>
    <n v="0.9"/>
    <n v="0"/>
    <n v="0"/>
    <n v="0"/>
    <n v="3890"/>
    <s v="01-OP GERADA"/>
    <n v="0"/>
    <n v="3501"/>
    <d v="2017-02-10T00:00:00"/>
  </r>
  <r>
    <x v="3"/>
    <x v="5"/>
    <x v="12"/>
    <x v="0"/>
    <x v="1"/>
    <s v="006199"/>
    <n v="132"/>
    <s v="01"/>
    <s v="WEG MEXICO S.A DE CV"/>
    <d v="2017-01-13T00:00:00"/>
    <s v=""/>
    <s v="000014"/>
    <s v="030"/>
    <s v="01"/>
    <s v="30261000022040"/>
    <s v="COFISIL-ST 18AWG 200C 1KV MYLAR"/>
    <n v="0"/>
    <n v="1"/>
    <n v="0"/>
    <n v="1"/>
    <n v="0"/>
    <n v="0"/>
    <n v="0"/>
    <n v="1473.56"/>
    <s v="01-OP GERADA"/>
    <n v="0"/>
    <n v="1473.56"/>
    <d v="2017-03-01T00:00:00"/>
  </r>
  <r>
    <x v="3"/>
    <x v="5"/>
    <x v="12"/>
    <x v="0"/>
    <x v="1"/>
    <s v="006199"/>
    <n v="132"/>
    <s v="01"/>
    <s v="WEG MEXICO S.A DE CV"/>
    <d v="2017-01-13T00:00:00"/>
    <s v=""/>
    <s v="000014"/>
    <s v="030"/>
    <s v="02"/>
    <s v="30262100327080"/>
    <s v="LMW 18AWG 125/150C 600V-750V (CZ T6/W2) WEG MEXICO"/>
    <n v="-9"/>
    <n v="3"/>
    <n v="0"/>
    <n v="3"/>
    <n v="0"/>
    <n v="0"/>
    <n v="0"/>
    <n v="409.39"/>
    <s v="01-OP GERADA"/>
    <n v="0"/>
    <n v="1228.18"/>
    <d v="2017-03-01T00:00:00"/>
  </r>
  <r>
    <x v="3"/>
    <x v="5"/>
    <x v="12"/>
    <x v="0"/>
    <x v="1"/>
    <s v="006199"/>
    <n v="132"/>
    <s v="01"/>
    <s v="WEG MEXICO S.A DE CV"/>
    <d v="2017-01-13T00:00:00"/>
    <s v=""/>
    <s v="000014"/>
    <s v="030"/>
    <s v="03"/>
    <s v="30261000019040"/>
    <s v="COFISIL-ST 95MM2 200C 1KV"/>
    <n v="0.1"/>
    <n v="0.1"/>
    <n v="0"/>
    <n v="0.1"/>
    <n v="0"/>
    <n v="0"/>
    <n v="0"/>
    <n v="93186.9"/>
    <s v="01-OP GERADA"/>
    <n v="0"/>
    <n v="9318.69"/>
    <d v="2017-03-01T00:00:00"/>
  </r>
  <r>
    <x v="3"/>
    <x v="5"/>
    <x v="12"/>
    <x v="0"/>
    <x v="1"/>
    <s v="006199"/>
    <n v="132"/>
    <s v="01"/>
    <s v="WEG MEXICO S.A DE CV"/>
    <d v="2017-01-13T00:00:00"/>
    <s v=""/>
    <s v="000014"/>
    <s v="030"/>
    <s v="04"/>
    <s v="30262100091040"/>
    <s v="LMW 12AWG 125/150C 600V-750V (COLORIDOS) (T1/U1)"/>
    <n v="0"/>
    <n v="1"/>
    <n v="0"/>
    <n v="1"/>
    <n v="0"/>
    <n v="0"/>
    <n v="0"/>
    <n v="1093.22"/>
    <s v="01-OP GERADA"/>
    <n v="0"/>
    <n v="1093.22"/>
    <d v="2017-03-01T00:00:00"/>
  </r>
  <r>
    <x v="3"/>
    <x v="5"/>
    <x v="12"/>
    <x v="0"/>
    <x v="1"/>
    <s v="006199"/>
    <n v="132"/>
    <s v="01"/>
    <s v="WEG MEXICO S.A DE CV"/>
    <d v="2017-01-13T00:00:00"/>
    <s v=""/>
    <s v="000014"/>
    <s v="030"/>
    <s v="05"/>
    <s v="30262100062080"/>
    <s v="LMW 14AWG 125/150C 600V-750V"/>
    <n v="0.63"/>
    <n v="10"/>
    <n v="0"/>
    <n v="10"/>
    <n v="0"/>
    <n v="0"/>
    <n v="0"/>
    <n v="808.37"/>
    <s v="01-OP GERADA"/>
    <n v="0"/>
    <n v="8083.77"/>
    <d v="2017-03-01T00:00:00"/>
  </r>
  <r>
    <x v="3"/>
    <x v="5"/>
    <x v="12"/>
    <x v="0"/>
    <x v="1"/>
    <s v="006199"/>
    <n v="132"/>
    <s v="01"/>
    <s v="WEG MEXICO S.A DE CV"/>
    <d v="2017-01-13T00:00:00"/>
    <s v=""/>
    <s v="000014"/>
    <s v="030"/>
    <s v="06"/>
    <s v="30262100323080"/>
    <s v="LMW 4AWG 125/150C 600V-750V WEG MEXICO"/>
    <n v="0"/>
    <n v="1"/>
    <n v="0"/>
    <n v="1"/>
    <n v="0"/>
    <n v="0"/>
    <n v="0"/>
    <n v="7162.89"/>
    <s v="01-OP GERADA"/>
    <n v="0"/>
    <n v="7162.89"/>
    <d v="2017-03-01T00:00:00"/>
  </r>
  <r>
    <x v="3"/>
    <x v="5"/>
    <x v="12"/>
    <x v="0"/>
    <x v="1"/>
    <s v="006199"/>
    <n v="132"/>
    <s v="01"/>
    <s v="WEG MEXICO S.A DE CV"/>
    <d v="2017-01-13T00:00:00"/>
    <s v=""/>
    <s v="000014"/>
    <s v="030"/>
    <s v="07"/>
    <s v="30262100325080"/>
    <s v="LMW 8AWG 125/150C 600V-750V WEG MEXICO"/>
    <n v="0"/>
    <n v="1"/>
    <n v="0"/>
    <n v="1"/>
    <n v="0"/>
    <n v="0"/>
    <n v="0"/>
    <n v="3119.31"/>
    <s v="01-OP GERADA"/>
    <n v="0"/>
    <n v="3119.31"/>
    <d v="2017-03-01T00:00:00"/>
  </r>
  <r>
    <x v="3"/>
    <x v="5"/>
    <x v="12"/>
    <x v="0"/>
    <x v="1"/>
    <s v="006199"/>
    <n v="132"/>
    <s v="01"/>
    <s v="WEG MEXICO S.A DE CV"/>
    <d v="2017-01-13T00:00:00"/>
    <s v=""/>
    <s v="000014"/>
    <s v="030"/>
    <s v="08"/>
    <s v="30262100334080"/>
    <s v="LMW 10AWG 125/150C 600V-750V (WEG MEXICO)"/>
    <n v="0.123"/>
    <n v="1.7"/>
    <n v="0"/>
    <n v="1.7"/>
    <n v="0"/>
    <n v="0"/>
    <n v="0"/>
    <n v="1801.62"/>
    <s v="01-OP GERADA"/>
    <n v="0"/>
    <n v="3062.76"/>
    <d v="2017-03-01T00:00:00"/>
  </r>
  <r>
    <x v="3"/>
    <x v="5"/>
    <x v="12"/>
    <x v="0"/>
    <x v="1"/>
    <s v="006199"/>
    <n v="132"/>
    <s v="01"/>
    <s v="WEG MEXICO S.A DE CV"/>
    <d v="2017-01-13T00:00:00"/>
    <s v=""/>
    <s v="000014"/>
    <s v="030"/>
    <s v="09"/>
    <s v="30262100326080"/>
    <s v="LMW 12AWG 125/150C 600V-750V WEG MEXICO"/>
    <n v="-5"/>
    <n v="5.5"/>
    <n v="0"/>
    <n v="5.5"/>
    <n v="0"/>
    <n v="0"/>
    <n v="0"/>
    <n v="1093.22"/>
    <s v="01-OP GERADA"/>
    <n v="0"/>
    <n v="6012.73"/>
    <d v="2017-03-01T00:00:00"/>
  </r>
  <r>
    <x v="3"/>
    <x v="5"/>
    <x v="12"/>
    <x v="0"/>
    <x v="1"/>
    <s v="006199"/>
    <n v="132"/>
    <s v="01"/>
    <s v="WEG MEXICO S.A DE CV"/>
    <d v="2017-01-13T00:00:00"/>
    <s v=""/>
    <s v="000014"/>
    <s v="030"/>
    <s v="10"/>
    <s v="30262100034040"/>
    <s v="LMW 18AWG 125/150C 600V-750V (AZ T1/U1)"/>
    <n v="-2.59"/>
    <n v="4"/>
    <n v="0"/>
    <n v="4"/>
    <n v="0"/>
    <n v="0"/>
    <n v="0"/>
    <n v="409.39"/>
    <s v="01-OP GERADA"/>
    <n v="0"/>
    <n v="1637.57"/>
    <d v="2017-03-01T00:00:00"/>
  </r>
  <r>
    <x v="3"/>
    <x v="5"/>
    <x v="12"/>
    <x v="0"/>
    <x v="1"/>
    <s v="006199"/>
    <n v="132"/>
    <s v="01"/>
    <s v="WEG MEXICO S.A DE CV"/>
    <d v="2017-01-13T00:00:00"/>
    <s v=""/>
    <s v="000014"/>
    <s v="030"/>
    <s v="11"/>
    <s v="30262100034010"/>
    <s v="LMW 18AWG 125/150C 600V-750V (BR T2/V1)"/>
    <n v="1.5"/>
    <n v="4.5"/>
    <n v="0"/>
    <n v="4.5"/>
    <n v="0"/>
    <n v="0"/>
    <n v="0"/>
    <n v="409.39"/>
    <s v="01-OP GERADA"/>
    <n v="0"/>
    <n v="1842.27"/>
    <d v="2017-03-01T00:00:00"/>
  </r>
  <r>
    <x v="3"/>
    <x v="5"/>
    <x v="12"/>
    <x v="0"/>
    <x v="1"/>
    <s v="006199"/>
    <n v="132"/>
    <s v="01"/>
    <s v="WEG MEXICO S.A DE CV"/>
    <d v="2017-01-13T00:00:00"/>
    <s v=""/>
    <s v="000014"/>
    <s v="030"/>
    <s v="12"/>
    <s v="30262100034090"/>
    <s v="LMW 18AWG 125/150C 600V-750V (LJ T3/W1)"/>
    <n v="0.5"/>
    <n v="4"/>
    <n v="0"/>
    <n v="4"/>
    <n v="0"/>
    <n v="0"/>
    <n v="0"/>
    <n v="409.39"/>
    <s v="01-OP GERADA"/>
    <n v="0"/>
    <n v="1637.57"/>
    <d v="2017-03-01T00:00:00"/>
  </r>
  <r>
    <x v="3"/>
    <x v="5"/>
    <x v="12"/>
    <x v="0"/>
    <x v="1"/>
    <s v="006199"/>
    <n v="132"/>
    <s v="01"/>
    <s v="WEG MEXICO S.A DE CV"/>
    <d v="2017-01-13T00:00:00"/>
    <s v=""/>
    <s v="000014"/>
    <s v="030"/>
    <s v="13"/>
    <s v="30262100034060"/>
    <s v="LMW 18AWG 125/150C 600V-750V (AM T4/U2)"/>
    <n v="5.26"/>
    <n v="2"/>
    <n v="0"/>
    <n v="2"/>
    <n v="0"/>
    <n v="0"/>
    <n v="0"/>
    <n v="409.39"/>
    <s v="01-OP GERADA"/>
    <n v="0"/>
    <n v="818.78"/>
    <d v="2017-03-01T00:00:00"/>
  </r>
  <r>
    <x v="3"/>
    <x v="5"/>
    <x v="12"/>
    <x v="0"/>
    <x v="1"/>
    <s v="006199"/>
    <n v="132"/>
    <s v="01"/>
    <s v="WEG MEXICO S.A DE CV"/>
    <d v="2017-01-13T00:00:00"/>
    <s v=""/>
    <s v="000014"/>
    <s v="030"/>
    <s v="14"/>
    <s v="30262100310020"/>
    <s v="LMW 18AWG 125/150C 600V-750V (VM T8/V3) WEG MEXICO"/>
    <n v="-3.2"/>
    <n v="12"/>
    <n v="0"/>
    <n v="12"/>
    <n v="0"/>
    <n v="0"/>
    <n v="0"/>
    <n v="409.39"/>
    <s v="01-OP GERADA"/>
    <n v="0"/>
    <n v="4912.7299999999996"/>
    <d v="2017-03-01T00:00:00"/>
  </r>
  <r>
    <x v="3"/>
    <x v="5"/>
    <x v="12"/>
    <x v="0"/>
    <x v="1"/>
    <s v="006199"/>
    <n v="132"/>
    <s v="01"/>
    <s v="WEG MEXICO S.A DE CV"/>
    <d v="2017-01-13T00:00:00"/>
    <s v=""/>
    <s v="000014"/>
    <s v="030"/>
    <s v="15"/>
    <s v="30262100048040"/>
    <s v="LMW 16AWG 125/150C 600V-750V (AZ T1/U1)"/>
    <n v="-3.63"/>
    <n v="8.5"/>
    <n v="0"/>
    <n v="8.5"/>
    <n v="0"/>
    <n v="0"/>
    <n v="0"/>
    <n v="520.54999999999995"/>
    <s v="01-OP GERADA"/>
    <n v="0"/>
    <n v="4424.6899999999996"/>
    <d v="2017-03-01T00:00:00"/>
  </r>
  <r>
    <x v="3"/>
    <x v="5"/>
    <x v="12"/>
    <x v="0"/>
    <x v="1"/>
    <s v="006199"/>
    <n v="132"/>
    <s v="01"/>
    <s v="WEG MEXICO S.A DE CV"/>
    <d v="2017-01-13T00:00:00"/>
    <s v=""/>
    <s v="000014"/>
    <s v="030"/>
    <s v="16"/>
    <s v="30262100048090"/>
    <s v="LMW 16AWG 125/150C 600V-750V (LJ T3/W1)"/>
    <n v="-6.335"/>
    <n v="6"/>
    <n v="0"/>
    <n v="6"/>
    <n v="0"/>
    <n v="0"/>
    <n v="0"/>
    <n v="520.54999999999995"/>
    <s v="01-OP GERADA"/>
    <n v="0"/>
    <n v="3123.31"/>
    <d v="2017-03-01T00:00:00"/>
  </r>
  <r>
    <x v="3"/>
    <x v="5"/>
    <x v="12"/>
    <x v="0"/>
    <x v="1"/>
    <s v="006199"/>
    <n v="132"/>
    <s v="01"/>
    <s v="WEG MEXICO S.A DE CV"/>
    <d v="2017-01-13T00:00:00"/>
    <s v=""/>
    <s v="000014"/>
    <s v="030"/>
    <s v="17"/>
    <s v="30262100048060"/>
    <s v="LMW 16AWG 125/150C 600V-750V (AM T4/U2)"/>
    <n v="3.9750000000000001"/>
    <n v="8.5"/>
    <n v="0"/>
    <n v="8.5"/>
    <n v="0"/>
    <n v="0"/>
    <n v="0"/>
    <n v="520.54999999999995"/>
    <s v="01-OP GERADA"/>
    <n v="0"/>
    <n v="4424.6899999999996"/>
    <d v="2017-03-01T00:00:00"/>
  </r>
  <r>
    <x v="3"/>
    <x v="5"/>
    <x v="12"/>
    <x v="0"/>
    <x v="1"/>
    <s v="006199"/>
    <n v="132"/>
    <s v="01"/>
    <s v="WEG MEXICO S.A DE CV"/>
    <d v="2017-01-13T00:00:00"/>
    <s v=""/>
    <s v="000014"/>
    <s v="030"/>
    <s v="18"/>
    <s v="30262100338090"/>
    <s v="LMW 14AWG 125/150C 600V-750V (LJ T3/W1) (WEG MEXICO)"/>
    <n v="1.2"/>
    <n v="2.4"/>
    <n v="0"/>
    <n v="2.4"/>
    <n v="0"/>
    <n v="0"/>
    <n v="0"/>
    <n v="808.37"/>
    <s v="01-OP GERADA"/>
    <n v="0"/>
    <n v="1940.1"/>
    <d v="2017-03-01T00:00:00"/>
  </r>
  <r>
    <x v="3"/>
    <x v="5"/>
    <x v="12"/>
    <x v="0"/>
    <x v="1"/>
    <s v="006199"/>
    <n v="132"/>
    <s v="01"/>
    <s v="WEG MEXICO S.A DE CV"/>
    <d v="2017-01-13T00:00:00"/>
    <s v=""/>
    <s v="000014"/>
    <s v="030"/>
    <s v="19"/>
    <s v="30262100034070"/>
    <s v="LMW 18AWG 125/150C 600V-750V (MR 7/P2)"/>
    <n v="5"/>
    <n v="1.5"/>
    <n v="0"/>
    <n v="1.5"/>
    <n v="0"/>
    <n v="0"/>
    <n v="0"/>
    <n v="409.39"/>
    <s v="01-OP GERADA"/>
    <n v="0"/>
    <n v="614.09"/>
    <d v="2017-03-01T00:00:00"/>
  </r>
  <r>
    <x v="3"/>
    <x v="5"/>
    <x v="12"/>
    <x v="0"/>
    <x v="1"/>
    <s v="006199"/>
    <n v="132"/>
    <s v="01"/>
    <s v="WEG MEXICO S.A DE CV"/>
    <d v="2017-01-13T00:00:00"/>
    <s v=""/>
    <s v="000014"/>
    <s v="030"/>
    <s v="20"/>
    <s v="30262100321014"/>
    <s v="LMW 14AWG 125/150C 600V-750V (COLORIDOS) T7/U3 WEG MEXICO"/>
    <n v="-2.4"/>
    <n v="1.4"/>
    <n v="0"/>
    <n v="1.4"/>
    <n v="0"/>
    <n v="0"/>
    <n v="0"/>
    <n v="808.37"/>
    <s v="01-OP GERADA"/>
    <n v="0"/>
    <n v="1131.72"/>
    <d v="2017-03-01T00:00:00"/>
  </r>
  <r>
    <x v="3"/>
    <x v="5"/>
    <x v="12"/>
    <x v="0"/>
    <x v="1"/>
    <s v="006199"/>
    <n v="132"/>
    <s v="01"/>
    <s v="WEG MEXICO S.A DE CV"/>
    <d v="2017-01-13T00:00:00"/>
    <s v=""/>
    <s v="000014"/>
    <s v="030"/>
    <s v="21"/>
    <s v="30262100322012"/>
    <s v="LMW 14AWG 125/150C 600V-750V (COLORIDOS) T9/W3 WEG MEXICO"/>
    <n v="-1.4"/>
    <n v="1.4"/>
    <n v="0"/>
    <n v="1.4"/>
    <n v="0"/>
    <n v="0"/>
    <n v="0"/>
    <n v="808.37"/>
    <s v="01-OP GERADA"/>
    <n v="0"/>
    <n v="1131.72"/>
    <d v="2017-03-01T00:00:00"/>
  </r>
  <r>
    <x v="3"/>
    <x v="5"/>
    <x v="12"/>
    <x v="0"/>
    <x v="0"/>
    <s v="006200"/>
    <n v="1138"/>
    <s v="01"/>
    <s v="PROELIS PRODUTOS ELETRICOS E ISOLANTES L"/>
    <d v="2017-01-13T00:00:00"/>
    <s v="000001"/>
    <s v="000005"/>
    <s v="013"/>
    <s v="01"/>
    <s v="30262100103020"/>
    <s v="LM-130 22AWG 130C 600V"/>
    <n v="0"/>
    <n v="5"/>
    <n v="0"/>
    <n v="5"/>
    <n v="0"/>
    <n v="5"/>
    <n v="0"/>
    <n v="89.17"/>
    <s v="03-LIBERADO C/ OP GERADA"/>
    <n v="0"/>
    <n v="445.85"/>
    <d v="2017-01-31T00:00:00"/>
  </r>
  <r>
    <x v="3"/>
    <x v="5"/>
    <x v="12"/>
    <x v="0"/>
    <x v="0"/>
    <s v="006200"/>
    <n v="1138"/>
    <s v="01"/>
    <s v="PROELIS PRODUTOS ELETRICOS E ISOLANTES L"/>
    <d v="2017-01-13T00:00:00"/>
    <s v="000001"/>
    <s v="000005"/>
    <s v="013"/>
    <s v="06"/>
    <s v="30262100069020"/>
    <s v="LM-130 12AWG 130C 600V"/>
    <n v="1.9750000000000001"/>
    <n v="5"/>
    <n v="0"/>
    <n v="5"/>
    <n v="0"/>
    <n v="5"/>
    <n v="0"/>
    <n v="445.54"/>
    <s v="03-LIBERADO C/ OP GERADA"/>
    <n v="0"/>
    <n v="2227.6999999999998"/>
    <d v="2017-01-31T00:00:00"/>
  </r>
  <r>
    <x v="3"/>
    <x v="5"/>
    <x v="12"/>
    <x v="0"/>
    <x v="1"/>
    <s v="006203"/>
    <n v="132"/>
    <s v="01"/>
    <s v="WEG MEXICO S.A DE CV"/>
    <d v="2017-01-13T00:00:00"/>
    <s v=""/>
    <s v="000014"/>
    <s v="030"/>
    <s v="01"/>
    <s v="30262100005080"/>
    <s v="LMW 2AWG 125/150C 600V-750V"/>
    <n v="0"/>
    <n v="0.2"/>
    <n v="0"/>
    <n v="0.2"/>
    <n v="0"/>
    <n v="0"/>
    <n v="0"/>
    <n v="10359.69"/>
    <s v="-"/>
    <n v="0"/>
    <n v="2071.9299999999998"/>
    <d v="2017-03-01T00:00:00"/>
  </r>
  <r>
    <x v="3"/>
    <x v="5"/>
    <x v="12"/>
    <x v="0"/>
    <x v="1"/>
    <s v="006203"/>
    <n v="132"/>
    <s v="01"/>
    <s v="WEG MEXICO S.A DE CV"/>
    <d v="2017-01-13T00:00:00"/>
    <s v=""/>
    <s v="000014"/>
    <s v="030"/>
    <s v="02"/>
    <s v="30262100034060"/>
    <s v="LMW 18AWG 125/150C 600V-750V (AM T4/U2)"/>
    <n v="3.26"/>
    <n v="4.5"/>
    <n v="0"/>
    <n v="4.5"/>
    <n v="0"/>
    <n v="0"/>
    <n v="0"/>
    <n v="409.39"/>
    <s v="-"/>
    <n v="0"/>
    <n v="1842.27"/>
    <d v="2017-03-01T00:00:00"/>
  </r>
  <r>
    <x v="3"/>
    <x v="5"/>
    <x v="12"/>
    <x v="0"/>
    <x v="1"/>
    <s v="006203"/>
    <n v="132"/>
    <s v="01"/>
    <s v="WEG MEXICO S.A DE CV"/>
    <d v="2017-01-13T00:00:00"/>
    <s v=""/>
    <s v="000014"/>
    <s v="030"/>
    <s v="03"/>
    <s v="30262100048030"/>
    <s v="LMW 16AWG 125/150C 600V-750V (PT T5/V2)"/>
    <n v="4.5"/>
    <n v="1.5"/>
    <n v="0"/>
    <n v="1.5"/>
    <n v="0"/>
    <n v="0"/>
    <n v="0"/>
    <n v="520.54999999999995"/>
    <s v="-"/>
    <n v="0"/>
    <n v="780.82"/>
    <d v="2017-03-01T00:00:00"/>
  </r>
  <r>
    <x v="3"/>
    <x v="5"/>
    <x v="12"/>
    <x v="0"/>
    <x v="1"/>
    <s v="006203"/>
    <n v="132"/>
    <s v="01"/>
    <s v="WEG MEXICO S.A DE CV"/>
    <d v="2017-01-13T00:00:00"/>
    <s v=""/>
    <s v="000014"/>
    <s v="030"/>
    <s v="04"/>
    <s v="30262100048020"/>
    <s v="LMW 16AWG 125/150C 600V-750V (VM T8/V3)"/>
    <n v="1"/>
    <n v="2.5"/>
    <n v="0"/>
    <n v="2.5"/>
    <n v="0"/>
    <n v="0"/>
    <n v="0"/>
    <n v="520.54999999999995"/>
    <s v="-"/>
    <n v="0"/>
    <n v="1301.3800000000001"/>
    <d v="2017-03-01T00:00:00"/>
  </r>
  <r>
    <x v="3"/>
    <x v="5"/>
    <x v="12"/>
    <x v="0"/>
    <x v="1"/>
    <s v="006203"/>
    <n v="132"/>
    <s v="01"/>
    <s v="WEG MEXICO S.A DE CV"/>
    <d v="2017-01-13T00:00:00"/>
    <s v=""/>
    <s v="000014"/>
    <s v="030"/>
    <s v="05"/>
    <s v="30262100061030"/>
    <s v="LMW 14AWG 125/150C 600V-750V (PT T5/V2)"/>
    <n v="-0.8"/>
    <n v="1.2"/>
    <n v="0"/>
    <n v="1.2"/>
    <n v="0"/>
    <n v="0"/>
    <n v="0"/>
    <n v="808.37"/>
    <s v="-"/>
    <n v="0"/>
    <n v="970.05"/>
    <d v="2017-03-01T00:00:00"/>
  </r>
  <r>
    <x v="3"/>
    <x v="5"/>
    <x v="11"/>
    <x v="0"/>
    <x v="0"/>
    <s v="006204"/>
    <n v="2701"/>
    <s v="01"/>
    <s v="TUPY S/A"/>
    <d v="2017-01-13T00:00:00"/>
    <s v="002176"/>
    <s v="000012"/>
    <s v="006"/>
    <s v="01"/>
    <s v="30271320003010"/>
    <s v="COFISIL-BPG 4X1,50MM2 200C 750V 40027049"/>
    <n v="0.106"/>
    <n v="0.2"/>
    <n v="0"/>
    <n v="0.2"/>
    <n v="0"/>
    <n v="0"/>
    <n v="0"/>
    <n v="11641.07"/>
    <s v="01-OP GERADA"/>
    <n v="0"/>
    <n v="2328.21"/>
    <d v="2017-02-17T00:00:00"/>
  </r>
  <r>
    <x v="3"/>
    <x v="5"/>
    <x v="11"/>
    <x v="0"/>
    <x v="0"/>
    <s v="006206"/>
    <n v="1300"/>
    <s v="01"/>
    <s v="GERDAU ACOMINAS S A"/>
    <d v="2017-01-13T00:00:00"/>
    <s v="000719"/>
    <s v="000014"/>
    <s v="007"/>
    <s v="01"/>
    <s v="30274000025030"/>
    <s v="SO-M 3X2,50MM2 90C 750V"/>
    <n v="0.09"/>
    <n v="0.4"/>
    <n v="0"/>
    <n v="0.4"/>
    <n v="0"/>
    <n v="0"/>
    <n v="0"/>
    <n v="7821.97"/>
    <s v="01-OP GERADA"/>
    <n v="0"/>
    <n v="3128.79"/>
    <d v="2017-02-13T00:00:00"/>
  </r>
  <r>
    <x v="3"/>
    <x v="5"/>
    <x v="11"/>
    <x v="0"/>
    <x v="0"/>
    <s v="006206"/>
    <n v="1300"/>
    <s v="01"/>
    <s v="GERDAU ACOMINAS S A"/>
    <d v="2017-01-13T00:00:00"/>
    <s v="000719"/>
    <s v="000014"/>
    <s v="007"/>
    <s v="02"/>
    <s v="30274000006030"/>
    <s v="SO-M 4X6,00MM2 90C 750V"/>
    <n v="0"/>
    <n v="0.4"/>
    <n v="0"/>
    <n v="0.4"/>
    <n v="0"/>
    <n v="0"/>
    <n v="0"/>
    <n v="19714.09"/>
    <s v="01-OP GERADA"/>
    <n v="0"/>
    <n v="7885.64"/>
    <d v="2017-02-13T00:00:00"/>
  </r>
  <r>
    <x v="3"/>
    <x v="6"/>
    <x v="11"/>
    <x v="0"/>
    <x v="0"/>
    <s v="006206"/>
    <n v="1300"/>
    <s v="01"/>
    <s v="GERDAU ACOMINAS S A"/>
    <d v="2017-01-13T00:00:00"/>
    <s v="000719"/>
    <s v="000014"/>
    <s v="007"/>
    <s v="03"/>
    <s v="30271300068010"/>
    <s v="COFISIL-BP 6X1,50MM2 200C 750V"/>
    <n v="0"/>
    <n v="0.1"/>
    <n v="0"/>
    <n v="0.1"/>
    <n v="0"/>
    <n v="0"/>
    <n v="0"/>
    <n v="16683.990000000002"/>
    <s v="01-OP GERADA"/>
    <n v="0"/>
    <n v="1668.4"/>
    <d v="2017-02-13T00:00:00"/>
  </r>
  <r>
    <x v="3"/>
    <x v="5"/>
    <x v="11"/>
    <x v="0"/>
    <x v="0"/>
    <s v="006207"/>
    <n v="1300"/>
    <s v="01"/>
    <s v="GERDAU ACOMINAS S A"/>
    <d v="2017-01-13T00:00:00"/>
    <s v="000719"/>
    <s v="000014"/>
    <s v="007"/>
    <s v="01"/>
    <s v="30271320009011"/>
    <s v="COFISIL BPG SHS 7X6,00MM2 200C 750V (FG + AI)"/>
    <n v="0"/>
    <n v="0.1"/>
    <n v="0"/>
    <n v="0.1"/>
    <n v="0"/>
    <n v="0"/>
    <n v="0"/>
    <n v="55720"/>
    <s v="01-OP GERADA"/>
    <n v="0"/>
    <n v="5572"/>
    <d v="2017-02-17T00:00:00"/>
  </r>
  <r>
    <x v="3"/>
    <x v="5"/>
    <x v="11"/>
    <x v="0"/>
    <x v="0"/>
    <s v="006208"/>
    <n v="1300"/>
    <s v="02"/>
    <s v="GERDAU ACOMINAS S A"/>
    <d v="2017-01-13T00:00:00"/>
    <s v="000392"/>
    <s v="000013"/>
    <s v="007"/>
    <s v="01"/>
    <s v="30274100017030"/>
    <s v="W-PLANO 3X70MM2 90C 750V"/>
    <n v="0"/>
    <n v="0.16"/>
    <n v="0"/>
    <n v="0.16"/>
    <n v="0"/>
    <n v="0"/>
    <n v="0"/>
    <n v="139890"/>
    <s v="01-OP GERADA"/>
    <n v="0"/>
    <n v="22382.400000000001"/>
    <d v="2017-02-20T00:00:00"/>
  </r>
  <r>
    <x v="3"/>
    <x v="5"/>
    <x v="13"/>
    <x v="0"/>
    <x v="0"/>
    <s v="006212"/>
    <n v="142"/>
    <s v="01"/>
    <s v="DELPI COMPONENTES LTDA"/>
    <d v="2017-01-16T00:00:00"/>
    <s v="000053"/>
    <s v="000012"/>
    <s v="007"/>
    <s v="01"/>
    <s v="30259020008010"/>
    <s v="COFIFLEX TPA 8,00MM 155C 2KV 10120006 ROLO"/>
    <n v="8.75"/>
    <n v="1"/>
    <n v="0"/>
    <n v="1"/>
    <n v="0"/>
    <n v="0"/>
    <n v="0"/>
    <n v="485"/>
    <s v="01-OP GERADA"/>
    <n v="24.25"/>
    <n v="509.25"/>
    <d v="2017-01-31T00:00:00"/>
  </r>
  <r>
    <x v="3"/>
    <x v="6"/>
    <x v="11"/>
    <x v="0"/>
    <x v="0"/>
    <s v="006216"/>
    <n v="145"/>
    <s v="01"/>
    <s v="BEL LUZ MATERIAIS ELETRICOS LTDA - EPP"/>
    <d v="2017-01-16T00:00:00"/>
    <s v="000002"/>
    <s v="000014"/>
    <s v="005"/>
    <s v="01"/>
    <s v="30274000183030"/>
    <s v="SO-M 25X2,50MM2 90C 750V"/>
    <n v="0"/>
    <n v="0.1"/>
    <n v="0"/>
    <n v="0.1"/>
    <n v="0"/>
    <n v="0"/>
    <n v="0"/>
    <n v="39980"/>
    <s v="01-OP GERADA"/>
    <n v="0"/>
    <n v="3998"/>
    <d v="2017-02-17T00:00:00"/>
  </r>
  <r>
    <x v="3"/>
    <x v="5"/>
    <x v="11"/>
    <x v="0"/>
    <x v="0"/>
    <s v="006217"/>
    <n v="885"/>
    <s v="06"/>
    <s v="ARCELORMITTAL BRASIL S A"/>
    <d v="2017-01-16T00:00:00"/>
    <s v="000001"/>
    <s v="000001"/>
    <s v="017"/>
    <s v="01"/>
    <s v="30274100057011"/>
    <s v="W-MISTO 4X70+15X10MM2 90C 1KV FG+ARM (13249456)"/>
    <n v="0"/>
    <n v="0.17"/>
    <n v="0"/>
    <n v="0.17"/>
    <n v="0"/>
    <n v="0"/>
    <n v="0"/>
    <n v="555680"/>
    <s v="01-OP GERADA"/>
    <n v="0"/>
    <n v="94465.600000000006"/>
    <d v="2017-02-17T00:00:00"/>
  </r>
  <r>
    <x v="3"/>
    <x v="5"/>
    <x v="11"/>
    <x v="0"/>
    <x v="0"/>
    <s v="006218"/>
    <n v="1025"/>
    <s v="01"/>
    <s v="LUMINI SOLUCOES EM ILUMINACAO LTDA EPP"/>
    <d v="2017-01-16T00:00:00"/>
    <s v="000001"/>
    <s v="000014"/>
    <s v="012"/>
    <s v="02"/>
    <s v="30271300024030"/>
    <s v="COFISIL-BP 3X1,00MM2 200C 750V"/>
    <n v="0"/>
    <n v="1"/>
    <n v="0"/>
    <n v="1"/>
    <n v="0"/>
    <n v="0"/>
    <n v="0"/>
    <n v="5820"/>
    <s v="01-OP GERADA"/>
    <n v="0"/>
    <n v="5820"/>
    <d v="2017-02-17T00:00:00"/>
  </r>
  <r>
    <x v="3"/>
    <x v="5"/>
    <x v="13"/>
    <x v="0"/>
    <x v="0"/>
    <s v="006219"/>
    <n v="1138"/>
    <s v="01"/>
    <s v="PROELIS PRODUTOS ELETRICOS E ISOLANTES L"/>
    <d v="2017-01-16T00:00:00"/>
    <s v="000001"/>
    <s v="000005"/>
    <s v="013"/>
    <s v="01"/>
    <s v="30259020010090"/>
    <s v="COFIFLEX TPA 0,80MM 155C 2KV"/>
    <n v="-0.8"/>
    <n v="5"/>
    <n v="4.8"/>
    <n v="0.2"/>
    <n v="0"/>
    <n v="0.2"/>
    <n v="0"/>
    <n v="31.44"/>
    <s v="08-LIBERACAO DE ESTOQUE EFETUADA"/>
    <n v="0.31"/>
    <n v="6.6"/>
    <d v="2017-01-30T00:00:00"/>
  </r>
  <r>
    <x v="3"/>
    <x v="5"/>
    <x v="13"/>
    <x v="0"/>
    <x v="0"/>
    <s v="006219"/>
    <n v="1138"/>
    <s v="01"/>
    <s v="PROELIS PRODUTOS ELETRICOS E ISOLANTES L"/>
    <d v="2017-01-16T00:00:00"/>
    <s v="000001"/>
    <s v="000005"/>
    <s v="013"/>
    <s v="02"/>
    <s v="30259020001090"/>
    <s v="COFIFLEX TPA 1,00MM 155C 2KV"/>
    <n v="0.2"/>
    <n v="10"/>
    <n v="0"/>
    <n v="10"/>
    <n v="0"/>
    <n v="10"/>
    <n v="0"/>
    <n v="32.64"/>
    <s v="03-LIBERADO C/ OP GERADA"/>
    <n v="16.32"/>
    <n v="342.72"/>
    <d v="2017-01-30T00:00:00"/>
  </r>
  <r>
    <x v="3"/>
    <x v="5"/>
    <x v="13"/>
    <x v="0"/>
    <x v="0"/>
    <s v="006219"/>
    <n v="1138"/>
    <s v="01"/>
    <s v="PROELIS PRODUTOS ELETRICOS E ISOLANTES L"/>
    <d v="2017-01-16T00:00:00"/>
    <s v="000001"/>
    <s v="000005"/>
    <s v="013"/>
    <s v="03"/>
    <s v="30259020002090"/>
    <s v="COFIFLEX TPA 2,00MM 155C 2KV"/>
    <n v="-11.3"/>
    <n v="10"/>
    <n v="4"/>
    <n v="6"/>
    <n v="0"/>
    <n v="6"/>
    <n v="0"/>
    <n v="35.04"/>
    <s v="03-LIBERADO C/ OP GERADA"/>
    <n v="10.52"/>
    <n v="220.76"/>
    <d v="2017-01-30T00:00:00"/>
  </r>
  <r>
    <x v="3"/>
    <x v="5"/>
    <x v="13"/>
    <x v="0"/>
    <x v="0"/>
    <s v="006219"/>
    <n v="1138"/>
    <s v="01"/>
    <s v="PROELIS PRODUTOS ELETRICOS E ISOLANTES L"/>
    <d v="2017-01-16T00:00:00"/>
    <s v="000001"/>
    <s v="000005"/>
    <s v="013"/>
    <s v="04"/>
    <s v="30259020003090"/>
    <s v="COFIFLEX TPA 3,00MM 155C 2KV"/>
    <n v="-3.35"/>
    <n v="10"/>
    <n v="0"/>
    <n v="10"/>
    <n v="0"/>
    <n v="10"/>
    <n v="0"/>
    <n v="39.96"/>
    <s v="03-LIBERADO C/ OP GERADA"/>
    <n v="19.98"/>
    <n v="419.58"/>
    <d v="2017-01-30T00:00:00"/>
  </r>
  <r>
    <x v="3"/>
    <x v="5"/>
    <x v="13"/>
    <x v="0"/>
    <x v="0"/>
    <s v="006219"/>
    <n v="1138"/>
    <s v="01"/>
    <s v="PROELIS PRODUTOS ELETRICOS E ISOLANTES L"/>
    <d v="2017-01-16T00:00:00"/>
    <s v="000001"/>
    <s v="000005"/>
    <s v="013"/>
    <s v="05"/>
    <s v="30259020004090"/>
    <s v="COFIFLEX TPA 4,00MM 155C 2KV"/>
    <n v="-2.2999999999999998"/>
    <n v="2"/>
    <n v="0"/>
    <n v="2"/>
    <n v="0"/>
    <n v="2"/>
    <n v="0"/>
    <n v="53.06"/>
    <s v="03-LIBERADO C/ OP GERADA"/>
    <n v="5.3"/>
    <n v="111.42"/>
    <d v="2017-01-30T00:00:00"/>
  </r>
  <r>
    <x v="3"/>
    <x v="5"/>
    <x v="13"/>
    <x v="0"/>
    <x v="0"/>
    <s v="006219"/>
    <n v="1138"/>
    <s v="01"/>
    <s v="PROELIS PRODUTOS ELETRICOS E ISOLANTES L"/>
    <d v="2017-01-16T00:00:00"/>
    <s v="000001"/>
    <s v="000005"/>
    <s v="013"/>
    <s v="06"/>
    <s v="30259020005090"/>
    <s v="COFIFLEX TPA 5,00MM 155C 2KV"/>
    <n v="-6.7"/>
    <n v="2"/>
    <n v="0"/>
    <n v="2"/>
    <n v="0"/>
    <n v="2"/>
    <n v="0"/>
    <n v="63.54"/>
    <s v="03-LIBERADO C/ OP GERADA"/>
    <n v="6.36"/>
    <n v="133.44"/>
    <d v="2017-01-30T00:00:00"/>
  </r>
  <r>
    <x v="3"/>
    <x v="5"/>
    <x v="11"/>
    <x v="0"/>
    <x v="0"/>
    <s v="006220"/>
    <n v="594"/>
    <s v="01"/>
    <s v="DME - DISTRIBUIDORA DE MATERIAL ELETRICO"/>
    <d v="2017-01-16T00:00:00"/>
    <s v="001138"/>
    <s v="000001"/>
    <s v="005"/>
    <s v="01"/>
    <s v="30271320011010"/>
    <s v="COFISIL-BPG 3X1,50MM2 200C 750V"/>
    <n v="-0.2"/>
    <n v="0.6"/>
    <n v="0"/>
    <n v="0.6"/>
    <n v="0"/>
    <n v="0"/>
    <n v="0"/>
    <n v="8340"/>
    <s v="01-OP GERADA"/>
    <n v="0"/>
    <n v="5004"/>
    <d v="2017-02-24T00:00:00"/>
  </r>
  <r>
    <x v="3"/>
    <x v="5"/>
    <x v="13"/>
    <x v="0"/>
    <x v="0"/>
    <s v="006221"/>
    <n v="1138"/>
    <s v="01"/>
    <s v="PROELIS PRODUTOS ELETRICOS E ISOLANTES L"/>
    <d v="2017-01-16T00:00:00"/>
    <s v="000001"/>
    <s v="000005"/>
    <s v="013"/>
    <s v="01"/>
    <s v="30259040001030"/>
    <s v="COFIFLEX TPP 0,80MM 130C 2KV"/>
    <n v="1.4"/>
    <n v="5"/>
    <n v="0"/>
    <n v="5"/>
    <n v="0"/>
    <n v="5"/>
    <n v="0"/>
    <n v="9.83"/>
    <s v="03-LIBERADO C/ OP GERADA"/>
    <n v="2.46"/>
    <n v="51.61"/>
    <d v="2017-01-30T00:00:00"/>
  </r>
  <r>
    <x v="3"/>
    <x v="5"/>
    <x v="13"/>
    <x v="0"/>
    <x v="0"/>
    <s v="006221"/>
    <n v="1138"/>
    <s v="01"/>
    <s v="PROELIS PRODUTOS ELETRICOS E ISOLANTES L"/>
    <d v="2017-01-16T00:00:00"/>
    <s v="000001"/>
    <s v="000005"/>
    <s v="013"/>
    <s v="06"/>
    <s v="30259040004020"/>
    <s v="COFIFLEX TPP 2,00MM 130C 2KV"/>
    <n v="-6.3"/>
    <n v="3"/>
    <n v="0"/>
    <n v="3"/>
    <n v="0"/>
    <n v="3"/>
    <n v="0"/>
    <n v="17.37"/>
    <s v="03-LIBERADO C/ OP GERADA"/>
    <n v="2.6"/>
    <n v="54.71"/>
    <d v="2017-01-30T00:00:00"/>
  </r>
  <r>
    <x v="3"/>
    <x v="5"/>
    <x v="13"/>
    <x v="0"/>
    <x v="0"/>
    <s v="006221"/>
    <n v="1138"/>
    <s v="01"/>
    <s v="PROELIS PRODUTOS ELETRICOS E ISOLANTES L"/>
    <d v="2017-01-16T00:00:00"/>
    <s v="000001"/>
    <s v="000005"/>
    <s v="013"/>
    <s v="07"/>
    <s v="30259040004010"/>
    <s v="COFIFLEX TPP 2,00MM 130C 2KV"/>
    <n v="-0.8"/>
    <n v="2"/>
    <n v="0"/>
    <n v="2"/>
    <n v="0"/>
    <n v="2"/>
    <n v="0"/>
    <n v="17.37"/>
    <s v="03-LIBERADO C/ OP GERADA"/>
    <n v="1.74"/>
    <n v="36.479999999999997"/>
    <d v="2017-01-30T00:00:00"/>
  </r>
  <r>
    <x v="3"/>
    <x v="5"/>
    <x v="13"/>
    <x v="0"/>
    <x v="0"/>
    <s v="006221"/>
    <n v="1138"/>
    <s v="01"/>
    <s v="PROELIS PRODUTOS ELETRICOS E ISOLANTES L"/>
    <d v="2017-01-16T00:00:00"/>
    <s v="000001"/>
    <s v="000005"/>
    <s v="013"/>
    <s v="13"/>
    <s v="30259040010030"/>
    <s v="COFIFLEX TPP 10MM 130C 2KV"/>
    <n v="-0.35"/>
    <n v="1"/>
    <n v="0"/>
    <n v="1"/>
    <n v="0"/>
    <n v="1"/>
    <n v="0"/>
    <n v="153.83000000000001"/>
    <s v="03-LIBERADO C/ OP GERADA"/>
    <n v="7.69"/>
    <n v="161.52000000000001"/>
    <d v="2017-01-30T00:00:00"/>
  </r>
  <r>
    <x v="3"/>
    <x v="5"/>
    <x v="13"/>
    <x v="0"/>
    <x v="0"/>
    <s v="006221"/>
    <n v="1138"/>
    <s v="01"/>
    <s v="PROELIS PRODUTOS ELETRICOS E ISOLANTES L"/>
    <d v="2017-01-16T00:00:00"/>
    <s v="000001"/>
    <s v="000005"/>
    <s v="013"/>
    <s v="14"/>
    <s v="30259040011030"/>
    <s v="COFIFLEX TPP 12,0MM 130C 2KV"/>
    <n v="-0.95"/>
    <n v="0.5"/>
    <n v="0"/>
    <n v="0.5"/>
    <n v="0"/>
    <n v="0.5"/>
    <n v="0"/>
    <n v="172.21"/>
    <s v="03-LIBERADO C/ OP GERADA"/>
    <n v="4.3099999999999996"/>
    <n v="90.42"/>
    <d v="2017-01-30T00:00:00"/>
  </r>
  <r>
    <x v="3"/>
    <x v="5"/>
    <x v="12"/>
    <x v="0"/>
    <x v="0"/>
    <s v="006222"/>
    <n v="1092"/>
    <s v="01"/>
    <s v="BOMBAS LEAO S A"/>
    <d v="2017-01-16T00:00:00"/>
    <s v="000072"/>
    <s v="000014"/>
    <s v="005"/>
    <s v="01"/>
    <s v="30262100161030"/>
    <s v="LM-130 70MM2 130C 750V"/>
    <n v="0.30099999999999999"/>
    <n v="0.2"/>
    <n v="0"/>
    <n v="0.2"/>
    <n v="0"/>
    <n v="0"/>
    <n v="0"/>
    <n v="33440"/>
    <s v="01-OP GERADA"/>
    <n v="0"/>
    <n v="6688"/>
    <d v="2017-02-03T00:00:00"/>
  </r>
  <r>
    <x v="3"/>
    <x v="5"/>
    <x v="11"/>
    <x v="0"/>
    <x v="0"/>
    <s v="006223"/>
    <n v="1320"/>
    <s v="01"/>
    <s v="GERDAU ACOS LONGOS S.A."/>
    <d v="2017-01-16T00:00:00"/>
    <s v="000392"/>
    <s v="000007"/>
    <s v="007"/>
    <s v="01"/>
    <s v="30271320002010"/>
    <s v="COFISIL-BPG FG 3X2,50MM2 200C 750V"/>
    <n v="-0.3"/>
    <n v="0.1"/>
    <n v="0"/>
    <n v="0.1"/>
    <n v="0"/>
    <n v="0"/>
    <n v="0"/>
    <n v="13562"/>
    <s v="01-OP GERADA"/>
    <n v="0"/>
    <n v="1356.2"/>
    <d v="2017-02-13T00:00:00"/>
  </r>
  <r>
    <x v="3"/>
    <x v="5"/>
    <x v="12"/>
    <x v="0"/>
    <x v="0"/>
    <s v="006224"/>
    <n v="1801"/>
    <s v="01"/>
    <s v="TECHNIK INDUSTRIA E COMERCIO DE RESISTENCIAS ELETRICAS LTDA - ME"/>
    <d v="2017-01-16T00:00:00"/>
    <s v="000236"/>
    <s v="000011"/>
    <s v="005"/>
    <s v="01"/>
    <s v="30262100067020"/>
    <s v="LM-130 1,00MM2 130C 750V"/>
    <n v="2.625"/>
    <n v="3"/>
    <n v="0"/>
    <n v="3"/>
    <n v="0"/>
    <n v="0"/>
    <n v="0"/>
    <n v="1020"/>
    <s v="01-OP GERADA"/>
    <n v="0"/>
    <n v="3060"/>
    <d v="2017-02-13T00:00:00"/>
  </r>
  <r>
    <x v="3"/>
    <x v="5"/>
    <x v="12"/>
    <x v="0"/>
    <x v="0"/>
    <s v="006224"/>
    <n v="1801"/>
    <s v="01"/>
    <s v="TECHNIK INDUSTRIA E COMERCIO DE RESISTENCIAS ELETRICAS LTDA - ME"/>
    <d v="2017-01-16T00:00:00"/>
    <s v="000236"/>
    <s v="000011"/>
    <s v="005"/>
    <s v="02"/>
    <s v="30262100067030"/>
    <s v="LM-130 1,00MM2 130C 750V"/>
    <n v="6.125"/>
    <n v="3"/>
    <n v="0"/>
    <n v="3"/>
    <n v="0"/>
    <n v="0"/>
    <n v="0"/>
    <n v="1020"/>
    <s v="01-OP GERADA"/>
    <n v="0"/>
    <n v="3060"/>
    <d v="2017-02-13T00:00:00"/>
  </r>
  <r>
    <x v="3"/>
    <x v="5"/>
    <x v="12"/>
    <x v="0"/>
    <x v="0"/>
    <s v="006224"/>
    <n v="1801"/>
    <s v="01"/>
    <s v="TECHNIK INDUSTRIA E COMERCIO DE RESISTENCIAS ELETRICAS LTDA - ME"/>
    <d v="2017-01-16T00:00:00"/>
    <s v="000236"/>
    <s v="000011"/>
    <s v="005"/>
    <s v="03"/>
    <s v="30262100063020"/>
    <s v="LM-130 1,50MM2 130C 750V"/>
    <n v="-0.5"/>
    <n v="3"/>
    <n v="0"/>
    <n v="3"/>
    <n v="0"/>
    <n v="0"/>
    <n v="0"/>
    <n v="1230"/>
    <s v="01-OP GERADA"/>
    <n v="0"/>
    <n v="3690"/>
    <d v="2017-02-13T00:00:00"/>
  </r>
  <r>
    <x v="3"/>
    <x v="5"/>
    <x v="14"/>
    <x v="0"/>
    <x v="0"/>
    <s v="006225"/>
    <n v="1801"/>
    <s v="01"/>
    <s v="TECHNIK INDUSTRIA E COMERCIO DE RESISTENCIAS ELETRICAS LTDA - ME"/>
    <d v="2017-01-16T00:00:00"/>
    <s v="000236"/>
    <s v="000011"/>
    <s v="005"/>
    <s v="01"/>
    <s v="25110130001030"/>
    <s v="BORRACHA  HFEPR/SHF2 PRETO"/>
    <n v="-9954.1999469000002"/>
    <n v="50"/>
    <n v="0"/>
    <n v="50"/>
    <n v="0"/>
    <n v="0"/>
    <n v="0"/>
    <n v="33.86"/>
    <s v="-"/>
    <n v="84.65"/>
    <n v="1777.65"/>
    <d v="2017-02-13T00:00:00"/>
  </r>
  <r>
    <x v="3"/>
    <x v="5"/>
    <x v="11"/>
    <x v="0"/>
    <x v="0"/>
    <s v="006226"/>
    <n v="1720"/>
    <s v="01"/>
    <s v="CENTELHA EQUIPAMENTOS ELETRICOS LTDA"/>
    <d v="2017-01-16T00:00:00"/>
    <s v="000717"/>
    <s v="000007"/>
    <s v="007"/>
    <s v="01"/>
    <s v="30271330015010"/>
    <s v="COFISIL-BPG SHT 4X4,0MM2 300C 750V"/>
    <n v="-0.6"/>
    <n v="0.3"/>
    <n v="0"/>
    <n v="0.3"/>
    <n v="0"/>
    <n v="0"/>
    <n v="0"/>
    <n v="17488.5"/>
    <s v="01-OP GERADA"/>
    <n v="0"/>
    <n v="5246.55"/>
    <d v="2017-02-17T00:00:00"/>
  </r>
  <r>
    <x v="3"/>
    <x v="5"/>
    <x v="11"/>
    <x v="0"/>
    <x v="0"/>
    <s v="006227"/>
    <n v="416"/>
    <s v="01"/>
    <s v="THYSSENKRUPP COMPANHIA SIDERURGICA DO AT"/>
    <d v="2017-01-17T00:00:00"/>
    <s v="000058"/>
    <s v="000007"/>
    <s v="006"/>
    <s v="01"/>
    <s v="30271330005010"/>
    <s v="COFISIL-BPG SHT 12X1,50MM2 300C 750V"/>
    <n v="-1.2050000000000001"/>
    <n v="0.6"/>
    <n v="0"/>
    <n v="0.6"/>
    <n v="0"/>
    <n v="0"/>
    <n v="0"/>
    <n v="28950"/>
    <s v="01-OP GERADA"/>
    <n v="0"/>
    <n v="17370"/>
    <d v="2017-02-24T00:00:00"/>
  </r>
  <r>
    <x v="3"/>
    <x v="5"/>
    <x v="11"/>
    <x v="0"/>
    <x v="0"/>
    <s v="006233"/>
    <n v="2216"/>
    <s v="01"/>
    <s v="MULTILUZ LTDA"/>
    <d v="2017-01-17T00:00:00"/>
    <s v="000285"/>
    <s v="000014"/>
    <s v="007"/>
    <s v="01"/>
    <s v="30271300032010"/>
    <s v="COFISIL-BP 3X1,50MM2 200C 750V (14485)"/>
    <n v="-0.3"/>
    <n v="0.3"/>
    <n v="0"/>
    <n v="0.3"/>
    <n v="0"/>
    <n v="0"/>
    <n v="0"/>
    <n v="6720"/>
    <s v="01-OP GERADA"/>
    <n v="0"/>
    <n v="2016"/>
    <d v="2017-02-17T00:00:00"/>
  </r>
  <r>
    <x v="3"/>
    <x v="5"/>
    <x v="12"/>
    <x v="0"/>
    <x v="0"/>
    <s v="006235"/>
    <n v="647"/>
    <s v="01"/>
    <s v="TOSHIBA AMERICA DO SUL LTDA"/>
    <d v="2017-01-17T00:00:00"/>
    <s v="000468"/>
    <s v="000014"/>
    <s v="005"/>
    <s v="01"/>
    <s v="30262100150030"/>
    <s v="LM-105 2,50MM2 70/105C 0,6/1KV EST (Z40822669P002)"/>
    <n v="0.15"/>
    <n v="3"/>
    <n v="0"/>
    <n v="3"/>
    <n v="0"/>
    <n v="0"/>
    <n v="0"/>
    <n v="1410"/>
    <s v="01-OP GERADA"/>
    <n v="0"/>
    <n v="4230"/>
    <d v="2017-02-17T00:00:00"/>
  </r>
  <r>
    <x v="3"/>
    <x v="5"/>
    <x v="12"/>
    <x v="0"/>
    <x v="0"/>
    <s v="006235"/>
    <n v="647"/>
    <s v="01"/>
    <s v="TOSHIBA AMERICA DO SUL LTDA"/>
    <d v="2017-01-17T00:00:00"/>
    <s v="000468"/>
    <s v="000014"/>
    <s v="005"/>
    <s v="02"/>
    <s v="30262100151030"/>
    <s v="LM-105 4,00MM2 70/105C 0,6/1KV EST (Z40822669P003)"/>
    <n v="0.45"/>
    <n v="3"/>
    <n v="0"/>
    <n v="3"/>
    <n v="0"/>
    <n v="0"/>
    <n v="0"/>
    <n v="2060"/>
    <s v="01-OP GERADA"/>
    <n v="0"/>
    <n v="6180"/>
    <d v="2017-02-17T00:00:00"/>
  </r>
  <r>
    <x v="3"/>
    <x v="5"/>
    <x v="12"/>
    <x v="0"/>
    <x v="0"/>
    <s v="006235"/>
    <n v="647"/>
    <s v="01"/>
    <s v="TOSHIBA AMERICA DO SUL LTDA"/>
    <d v="2017-01-17T00:00:00"/>
    <s v="000468"/>
    <s v="000014"/>
    <s v="005"/>
    <s v="03"/>
    <s v="30262100150060"/>
    <s v="LM-105 2,50MM2 70/105C 0,6/1KV EST (Z40822669P013)"/>
    <n v="0.217"/>
    <n v="3"/>
    <n v="0"/>
    <n v="3"/>
    <n v="0"/>
    <n v="0"/>
    <n v="0"/>
    <n v="1410"/>
    <s v="01-OP GERADA"/>
    <n v="0"/>
    <n v="4230"/>
    <d v="2017-02-17T00:00:00"/>
  </r>
  <r>
    <x v="3"/>
    <x v="6"/>
    <x v="12"/>
    <x v="0"/>
    <x v="0"/>
    <s v="006235"/>
    <n v="647"/>
    <s v="01"/>
    <s v="TOSHIBA AMERICA DO SUL LTDA"/>
    <d v="2017-01-17T00:00:00"/>
    <s v="000468"/>
    <s v="000014"/>
    <s v="005"/>
    <s v="04"/>
    <s v="30262100149040"/>
    <s v="LM-105 1,50MM2 70/105C 0,6/1KV EST (Z40822669P019)"/>
    <n v="0"/>
    <n v="3"/>
    <n v="0"/>
    <n v="3"/>
    <n v="0"/>
    <n v="0"/>
    <n v="0"/>
    <n v="1060"/>
    <s v="01-OP GERADA"/>
    <n v="0"/>
    <n v="3180"/>
    <d v="2017-02-17T00:00:00"/>
  </r>
  <r>
    <x v="3"/>
    <x v="5"/>
    <x v="13"/>
    <x v="0"/>
    <x v="0"/>
    <s v="006236"/>
    <n v="1972"/>
    <s v="01"/>
    <s v="PRATICA KLIMAQUIP INDUSTRIA E COMERCIO S.A."/>
    <d v="2017-01-17T00:00:00"/>
    <s v="000227"/>
    <s v="000014"/>
    <s v="034"/>
    <s v="01"/>
    <s v="30259070001012"/>
    <s v="COFIFLEX TRVS 12MM 180C 3KV (740012)"/>
    <n v="-1.194"/>
    <n v="0.4"/>
    <n v="0"/>
    <n v="0.4"/>
    <n v="0"/>
    <n v="0"/>
    <n v="0"/>
    <n v="3170"/>
    <s v="01-OP GERADA"/>
    <n v="126.8"/>
    <n v="1394.8"/>
    <d v="2017-01-30T00:00:00"/>
  </r>
  <r>
    <x v="3"/>
    <x v="6"/>
    <x v="11"/>
    <x v="0"/>
    <x v="1"/>
    <s v="006245"/>
    <n v="118"/>
    <s v="01"/>
    <s v="SIDERCA SAIC (CUIT-30-55081599-7)"/>
    <d v="2017-01-17T00:00:00"/>
    <s v=""/>
    <s v="000014"/>
    <s v="121"/>
    <s v="01"/>
    <s v="30271320031010"/>
    <s v="COFISIL-BPG 4X2,50MM2 200C 0,6/1,1KV (SIDERAR)"/>
    <n v="0"/>
    <n v="0.2"/>
    <n v="0"/>
    <n v="0.2"/>
    <n v="0"/>
    <n v="0"/>
    <n v="0"/>
    <n v="12165.9"/>
    <s v="01-OP GERADA"/>
    <n v="0"/>
    <n v="2433.1799999999998"/>
    <d v="2017-02-17T00:00:00"/>
  </r>
  <r>
    <x v="3"/>
    <x v="5"/>
    <x v="13"/>
    <x v="0"/>
    <x v="0"/>
    <s v="006250"/>
    <n v="1138"/>
    <s v="01"/>
    <s v="PROELIS PRODUTOS ELETRICOS E ISOLANTES L"/>
    <d v="2017-01-18T00:00:00"/>
    <s v="000001"/>
    <s v="000005"/>
    <s v="013"/>
    <s v="01"/>
    <s v="30259150005010"/>
    <s v="COFIFLEX TRVP 4,00MM 130C 2KV"/>
    <n v="0"/>
    <n v="1"/>
    <n v="0"/>
    <n v="1"/>
    <n v="0"/>
    <n v="1"/>
    <n v="0"/>
    <n v="168.05"/>
    <s v="03-LIBERADO C/ OP GERADA"/>
    <n v="16.809999999999999"/>
    <n v="184.86"/>
    <d v="2017-01-30T00:00:00"/>
  </r>
  <r>
    <x v="3"/>
    <x v="5"/>
    <x v="13"/>
    <x v="0"/>
    <x v="0"/>
    <s v="006250"/>
    <n v="1138"/>
    <s v="01"/>
    <s v="PROELIS PRODUTOS ELETRICOS E ISOLANTES L"/>
    <d v="2017-01-18T00:00:00"/>
    <s v="000001"/>
    <s v="000005"/>
    <s v="013"/>
    <s v="02"/>
    <s v="30259150013010"/>
    <s v="COFIFLEX TRVP 6,00MM 130C 2KV"/>
    <n v="-1"/>
    <n v="1"/>
    <n v="0"/>
    <n v="1"/>
    <n v="0"/>
    <n v="1"/>
    <n v="0"/>
    <n v="269.43"/>
    <s v="03-LIBERADO C/ OP GERADA"/>
    <n v="26.94"/>
    <n v="296.37"/>
    <d v="2017-01-30T00:00:00"/>
  </r>
  <r>
    <x v="3"/>
    <x v="5"/>
    <x v="13"/>
    <x v="0"/>
    <x v="0"/>
    <s v="006250"/>
    <n v="1138"/>
    <s v="01"/>
    <s v="PROELIS PRODUTOS ELETRICOS E ISOLANTES L"/>
    <d v="2017-01-18T00:00:00"/>
    <s v="000001"/>
    <s v="000005"/>
    <s v="013"/>
    <s v="03"/>
    <s v="30259150007010"/>
    <s v="COFIFLEX TRVP 8,00MM 130C 2KV"/>
    <n v="-1"/>
    <n v="0.5"/>
    <n v="0"/>
    <n v="0.5"/>
    <n v="0"/>
    <n v="0.5"/>
    <n v="0"/>
    <n v="295.27999999999997"/>
    <s v="03-LIBERADO C/ OP GERADA"/>
    <n v="14.76"/>
    <n v="162.4"/>
    <d v="2017-01-30T00:00:00"/>
  </r>
  <r>
    <x v="3"/>
    <x v="5"/>
    <x v="13"/>
    <x v="0"/>
    <x v="0"/>
    <s v="006250"/>
    <n v="1138"/>
    <s v="01"/>
    <s v="PROELIS PRODUTOS ELETRICOS E ISOLANTES L"/>
    <d v="2017-01-18T00:00:00"/>
    <s v="000001"/>
    <s v="000005"/>
    <s v="013"/>
    <s v="04"/>
    <s v="30259150012010"/>
    <s v="COFIFLEX TRVP 20MM 130C 2KV"/>
    <n v="0"/>
    <n v="0.2"/>
    <n v="0"/>
    <n v="0.2"/>
    <n v="0"/>
    <n v="0.2"/>
    <n v="0"/>
    <n v="1034.93"/>
    <s v="03-LIBERADO C/ OP GERADA"/>
    <n v="20.7"/>
    <n v="227.69"/>
    <d v="2017-01-30T00:00:00"/>
  </r>
  <r>
    <x v="3"/>
    <x v="5"/>
    <x v="13"/>
    <x v="0"/>
    <x v="1"/>
    <s v="006251"/>
    <n v="132"/>
    <s v="01"/>
    <s v="WEG MEXICO S.A DE CV"/>
    <d v="2017-01-18T00:00:00"/>
    <s v=""/>
    <s v="000014"/>
    <s v="030"/>
    <s v="01"/>
    <s v="30259070009010"/>
    <s v="COFIFLEX TRVS 14MM 180C 3KV"/>
    <n v="0.2"/>
    <n v="0.2"/>
    <n v="0"/>
    <n v="0.2"/>
    <n v="0"/>
    <n v="0"/>
    <n v="0"/>
    <n v="3266.19"/>
    <s v="-"/>
    <n v="0"/>
    <n v="653.23"/>
    <d v="2017-02-02T00:00:00"/>
  </r>
  <r>
    <x v="3"/>
    <x v="5"/>
    <x v="13"/>
    <x v="0"/>
    <x v="1"/>
    <s v="006252"/>
    <n v="132"/>
    <s v="01"/>
    <s v="WEG MEXICO S.A DE CV"/>
    <d v="2017-01-18T00:00:00"/>
    <s v=""/>
    <s v="000014"/>
    <s v="030"/>
    <s v="01"/>
    <s v="30259070015012"/>
    <s v="COFIFLEX TRVS 1,00MM 180C 3KV"/>
    <n v="0"/>
    <n v="1"/>
    <n v="0"/>
    <n v="1"/>
    <n v="0"/>
    <n v="0"/>
    <n v="0"/>
    <n v="463.83"/>
    <s v="01-OP GERADA"/>
    <n v="0"/>
    <n v="463.83"/>
    <d v="2017-02-01T00:00:00"/>
  </r>
  <r>
    <x v="3"/>
    <x v="5"/>
    <x v="12"/>
    <x v="0"/>
    <x v="0"/>
    <s v="006258"/>
    <n v="1440"/>
    <s v="01"/>
    <s v="WEG EQUIPAMENTOS ELETRICOS S/A"/>
    <d v="2017-01-19T00:00:00"/>
    <s v="000053"/>
    <s v="000014"/>
    <s v="025"/>
    <s v="01"/>
    <s v="30261400014010"/>
    <s v="COFIALT-5 35MM2 200C 5KV ACH"/>
    <n v="0"/>
    <n v="0.1"/>
    <n v="0"/>
    <n v="0.1"/>
    <n v="0"/>
    <n v="0"/>
    <n v="0"/>
    <n v="23505.439999999999"/>
    <s v="01-OP GERADA"/>
    <n v="117.53"/>
    <n v="2468.0700000000002"/>
    <d v="2017-02-10T00:00:00"/>
  </r>
  <r>
    <x v="3"/>
    <x v="6"/>
    <x v="11"/>
    <x v="0"/>
    <x v="0"/>
    <s v="006263"/>
    <n v="1001"/>
    <s v="02"/>
    <s v="COMPANHIA SIDERURGICA NACIONAL"/>
    <d v="2017-01-19T00:00:00"/>
    <s v="000080"/>
    <s v="000014"/>
    <s v="017"/>
    <s v="01"/>
    <s v="30274100123030"/>
    <s v="W-MISTO 2X70MM2+16X4,0MM2 90C 2KV EST (8280567)"/>
    <n v="0"/>
    <n v="0.1"/>
    <n v="0"/>
    <n v="0.1"/>
    <n v="0"/>
    <n v="0"/>
    <n v="0"/>
    <n v="194830"/>
    <s v="01-OP GERADA"/>
    <n v="974.15"/>
    <n v="20457.150000000001"/>
    <d v="2017-02-24T00:00:00"/>
  </r>
  <r>
    <x v="3"/>
    <x v="6"/>
    <x v="12"/>
    <x v="0"/>
    <x v="0"/>
    <s v="006264"/>
    <n v="1096"/>
    <s v="02"/>
    <s v="CONDUMAX - ELETRO METALURGICA CIAFUNDI LTDA"/>
    <d v="2017-01-19T00:00:00"/>
    <s v="000752"/>
    <s v="000014"/>
    <s v="005"/>
    <s v="01"/>
    <s v="30262100175070"/>
    <s v="LMB-200 25MM2 200C"/>
    <n v="0"/>
    <n v="0.5"/>
    <n v="0"/>
    <n v="0.5"/>
    <n v="0"/>
    <n v="0"/>
    <n v="0"/>
    <n v="12340"/>
    <s v="01-OP GERADA"/>
    <n v="0"/>
    <n v="6170"/>
    <d v="2017-02-17T00:00:00"/>
  </r>
  <r>
    <x v="3"/>
    <x v="5"/>
    <x v="12"/>
    <x v="0"/>
    <x v="0"/>
    <s v="006265"/>
    <n v="1169"/>
    <s v="01"/>
    <s v="MANSER MANUTENCAO, SERVICOS E ENGENHARIA S.A."/>
    <d v="2017-01-19T00:00:00"/>
    <s v="000001"/>
    <s v="000014"/>
    <s v="008"/>
    <s v="01"/>
    <s v="30261400051030"/>
    <s v="COFIALT-3 535MCM 200C 3KV EST ST (1102020)"/>
    <n v="0"/>
    <n v="0.2"/>
    <n v="0"/>
    <n v="0.2"/>
    <n v="0"/>
    <n v="0"/>
    <n v="0"/>
    <n v="117780"/>
    <s v="01-OP GERADA"/>
    <n v="1177.8"/>
    <n v="24733.8"/>
    <d v="2017-02-17T00:00:00"/>
  </r>
  <r>
    <x v="3"/>
    <x v="5"/>
    <x v="12"/>
    <x v="0"/>
    <x v="0"/>
    <s v="006265"/>
    <n v="1169"/>
    <s v="01"/>
    <s v="MANSER MANUTENCAO, SERVICOS E ENGENHARIA S.A."/>
    <d v="2017-01-19T00:00:00"/>
    <s v="000001"/>
    <s v="000014"/>
    <s v="008"/>
    <s v="02"/>
    <s v="30261400051030"/>
    <s v="COFIALT-3 535MCM 200C 3KV EST ST (1102020)"/>
    <n v="-0.2"/>
    <n v="0.2"/>
    <n v="0"/>
    <n v="0.2"/>
    <n v="0"/>
    <n v="0"/>
    <n v="0"/>
    <n v="117780"/>
    <s v="01-OP GERADA"/>
    <n v="1177.8"/>
    <n v="24733.8"/>
    <d v="2017-03-10T00:00:00"/>
  </r>
  <r>
    <x v="3"/>
    <x v="5"/>
    <x v="12"/>
    <x v="0"/>
    <x v="0"/>
    <s v="006265"/>
    <n v="1169"/>
    <s v="01"/>
    <s v="MANSER MANUTENCAO, SERVICOS E ENGENHARIA S.A."/>
    <d v="2017-01-19T00:00:00"/>
    <s v="000001"/>
    <s v="000014"/>
    <s v="008"/>
    <s v="03"/>
    <s v="30261400007030"/>
    <s v="COFIALT-3 3/0AWG 200C 3KV EST ST (1102011)"/>
    <n v="0"/>
    <n v="0.1"/>
    <n v="0"/>
    <n v="0.1"/>
    <n v="0"/>
    <n v="0"/>
    <n v="0"/>
    <n v="39190"/>
    <s v="01-OP GERADA"/>
    <n v="195.95"/>
    <n v="4114.95"/>
    <d v="2017-02-28T00:00:00"/>
  </r>
  <r>
    <x v="3"/>
    <x v="5"/>
    <x v="11"/>
    <x v="0"/>
    <x v="0"/>
    <s v="006268"/>
    <n v="1055"/>
    <s v="04"/>
    <s v="NORTEL SUPRIMENTOS INDUSTRIAIS S/A"/>
    <d v="2017-01-19T00:00:00"/>
    <s v="002109"/>
    <s v="000003"/>
    <s v="009"/>
    <s v="01"/>
    <s v="30274100040030"/>
    <s v="W-M 3X25MM2 90C 750V"/>
    <n v="0.10299999999999999"/>
    <n v="0.3"/>
    <n v="0"/>
    <n v="0.3"/>
    <n v="0"/>
    <n v="0"/>
    <n v="0"/>
    <n v="59004.17"/>
    <s v="01-OP GERADA"/>
    <n v="0"/>
    <n v="17701.25"/>
    <d v="2017-02-17T00:00:00"/>
  </r>
  <r>
    <x v="3"/>
    <x v="6"/>
    <x v="12"/>
    <x v="0"/>
    <x v="0"/>
    <s v="006270"/>
    <n v="2717"/>
    <s v="01"/>
    <s v="NISHIPOWER SERVICOS ELETRICOS LTDA"/>
    <d v="2017-01-19T00:00:00"/>
    <s v="001157"/>
    <s v="000008"/>
    <s v="005"/>
    <s v="01"/>
    <s v="30261400129010"/>
    <s v="COFIALT-5 35MM2 200C 5KV ACH"/>
    <n v="0"/>
    <n v="0.1"/>
    <n v="0"/>
    <n v="0.1"/>
    <n v="0"/>
    <n v="0"/>
    <n v="0"/>
    <n v="37280"/>
    <s v="01-OP GERADA"/>
    <n v="186.4"/>
    <n v="3914.4"/>
    <d v="2017-02-13T00:00:00"/>
  </r>
  <r>
    <x v="3"/>
    <x v="5"/>
    <x v="11"/>
    <x v="0"/>
    <x v="0"/>
    <s v="006271"/>
    <n v="2481"/>
    <s v="01"/>
    <s v="FIBRIA-MS CELULOSE SUL MATO-GROSSENSE LTDA"/>
    <d v="2017-01-19T00:00:00"/>
    <s v="000002"/>
    <s v="000014"/>
    <s v="005"/>
    <s v="01"/>
    <s v="30271330013010"/>
    <s v="COFISIL-BPG SHT 2X1,50MM2 300C 750V"/>
    <n v="0"/>
    <n v="0.2"/>
    <n v="0"/>
    <n v="0.2"/>
    <n v="0"/>
    <n v="0"/>
    <n v="0"/>
    <n v="10018"/>
    <s v="01-OP GERADA"/>
    <n v="0"/>
    <n v="2003.6"/>
    <d v="2017-02-24T00:00:00"/>
  </r>
  <r>
    <x v="3"/>
    <x v="5"/>
    <x v="11"/>
    <x v="0"/>
    <x v="0"/>
    <s v="006274"/>
    <n v="1320"/>
    <s v="05"/>
    <s v="GERDAU ACOS LONGOS S.A."/>
    <d v="2017-01-19T00:00:00"/>
    <s v="000392"/>
    <s v="000013"/>
    <s v="007"/>
    <s v="01"/>
    <s v="30271300028010"/>
    <s v="COFISIL-BP 7X0,75MM2 200C 750V"/>
    <n v="0.20599999999999999"/>
    <n v="0.3"/>
    <n v="0"/>
    <n v="0.3"/>
    <n v="0"/>
    <n v="0"/>
    <n v="0"/>
    <n v="9561.9699999999993"/>
    <s v="01-OP GERADA"/>
    <n v="0"/>
    <n v="2868.59"/>
    <d v="2017-02-20T00:00:00"/>
  </r>
  <r>
    <x v="3"/>
    <x v="6"/>
    <x v="12"/>
    <x v="0"/>
    <x v="0"/>
    <s v="006276"/>
    <n v="1031"/>
    <s v="01"/>
    <s v="ELETRICA TEMPERMAR LTDA"/>
    <d v="2017-01-20T00:00:00"/>
    <s v="000415"/>
    <s v="000007"/>
    <s v="047"/>
    <s v="01"/>
    <s v="30261000177010"/>
    <s v="COFISIL-N 50MM2 200C 750V"/>
    <n v="0"/>
    <n v="0.1"/>
    <n v="0"/>
    <n v="0.1"/>
    <n v="0"/>
    <n v="0"/>
    <n v="0"/>
    <n v="19910"/>
    <s v="01-OP GERADA"/>
    <n v="0"/>
    <n v="1991"/>
    <d v="2017-02-17T00:00:00"/>
  </r>
  <r>
    <x v="3"/>
    <x v="6"/>
    <x v="12"/>
    <x v="0"/>
    <x v="0"/>
    <s v="006276"/>
    <n v="1031"/>
    <s v="01"/>
    <s v="ELETRICA TEMPERMAR LTDA"/>
    <d v="2017-01-20T00:00:00"/>
    <s v="000415"/>
    <s v="000007"/>
    <s v="047"/>
    <s v="02"/>
    <s v="30261000178010"/>
    <s v="COFISIL-N 70MM2 200C 750V"/>
    <n v="0"/>
    <n v="0.1"/>
    <n v="0"/>
    <n v="0.1"/>
    <n v="0"/>
    <n v="0"/>
    <n v="0"/>
    <n v="30600"/>
    <s v="01-OP GERADA"/>
    <n v="0"/>
    <n v="3060"/>
    <d v="2017-02-17T00:00:00"/>
  </r>
  <r>
    <x v="3"/>
    <x v="6"/>
    <x v="11"/>
    <x v="0"/>
    <x v="0"/>
    <s v="006278"/>
    <n v="1007"/>
    <s v="01"/>
    <s v="DOVA EQUIPAMENTOS ELETRICOS LTDA EPP"/>
    <d v="2017-01-20T00:00:00"/>
    <s v="000381"/>
    <s v="000007"/>
    <s v="008"/>
    <s v="01"/>
    <s v="30276000240030"/>
    <s v="COFINAV R90X 3X2.50MM2 90ºC 0.6/1KV"/>
    <n v="0"/>
    <n v="1.65"/>
    <n v="0"/>
    <n v="1.65"/>
    <n v="0"/>
    <n v="0"/>
    <n v="0"/>
    <n v="6300"/>
    <s v="01-OP GERADA"/>
    <n v="0"/>
    <n v="10395"/>
    <d v="2017-02-28T00:00:00"/>
  </r>
  <r>
    <x v="3"/>
    <x v="6"/>
    <x v="11"/>
    <x v="0"/>
    <x v="0"/>
    <s v="006278"/>
    <n v="1007"/>
    <s v="01"/>
    <s v="DOVA EQUIPAMENTOS ELETRICOS LTDA EPP"/>
    <d v="2017-01-20T00:00:00"/>
    <s v="000381"/>
    <s v="000007"/>
    <s v="008"/>
    <s v="02"/>
    <s v="30276000224030"/>
    <s v="COFINAV R90X 3X25MM2 90C 0,6/1KV"/>
    <n v="-0.54"/>
    <n v="0.1"/>
    <n v="0"/>
    <n v="0.1"/>
    <n v="0"/>
    <n v="0"/>
    <n v="0"/>
    <n v="34400"/>
    <s v="01-OP GERADA"/>
    <n v="0"/>
    <n v="3440"/>
    <d v="2017-02-28T00:00:00"/>
  </r>
  <r>
    <x v="3"/>
    <x v="6"/>
    <x v="11"/>
    <x v="0"/>
    <x v="0"/>
    <s v="006278"/>
    <n v="1007"/>
    <s v="01"/>
    <s v="DOVA EQUIPAMENTOS ELETRICOS LTDA EPP"/>
    <d v="2017-01-20T00:00:00"/>
    <s v="000381"/>
    <s v="000007"/>
    <s v="008"/>
    <s v="03"/>
    <s v="30276150047320"/>
    <s v="COFINAV MR90X 3X2,50MM2 90C 0,6/1KV"/>
    <n v="0"/>
    <n v="0.15"/>
    <n v="0"/>
    <n v="0.15"/>
    <n v="0"/>
    <n v="0"/>
    <n v="0"/>
    <n v="6900"/>
    <s v="01-OP GERADA"/>
    <n v="0"/>
    <n v="1035"/>
    <d v="2017-02-28T00:00:00"/>
  </r>
  <r>
    <x v="3"/>
    <x v="6"/>
    <x v="11"/>
    <x v="0"/>
    <x v="0"/>
    <s v="006278"/>
    <n v="1007"/>
    <s v="01"/>
    <s v="DOVA EQUIPAMENTOS ELETRICOS LTDA EPP"/>
    <d v="2017-01-20T00:00:00"/>
    <s v="000381"/>
    <s v="000007"/>
    <s v="008"/>
    <s v="04"/>
    <s v="30276150023820"/>
    <s v="COFINAV MR90X 1X2X1,00MM2 90C 0,15/0,25KV BC"/>
    <n v="-3.87"/>
    <n v="0.55000000000000004"/>
    <n v="0"/>
    <n v="0.55000000000000004"/>
    <n v="0"/>
    <n v="0"/>
    <n v="0"/>
    <n v="3840"/>
    <s v="01-OP GERADA"/>
    <n v="0"/>
    <n v="2112"/>
    <d v="2017-02-28T00:00:00"/>
  </r>
  <r>
    <x v="3"/>
    <x v="6"/>
    <x v="11"/>
    <x v="0"/>
    <x v="0"/>
    <s v="006278"/>
    <n v="1007"/>
    <s v="01"/>
    <s v="DOVA EQUIPAMENTOS ELETRICOS LTDA EPP"/>
    <d v="2017-01-20T00:00:00"/>
    <s v="000381"/>
    <s v="000007"/>
    <s v="008"/>
    <s v="05"/>
    <s v="30276150038820"/>
    <s v="COFINAV MR90X 1X4X1,00MM2 90C 0,15/0,25KV BC"/>
    <n v="-2.2549999999999999"/>
    <n v="0.1"/>
    <n v="0"/>
    <n v="0.1"/>
    <n v="0"/>
    <n v="0"/>
    <n v="0"/>
    <n v="6300"/>
    <s v="01-OP GERADA"/>
    <n v="0"/>
    <n v="630"/>
    <d v="2017-02-28T00:00:00"/>
  </r>
  <r>
    <x v="3"/>
    <x v="6"/>
    <x v="11"/>
    <x v="0"/>
    <x v="0"/>
    <s v="006278"/>
    <n v="1007"/>
    <s v="01"/>
    <s v="DOVA EQUIPAMENTOS ELETRICOS LTDA EPP"/>
    <d v="2017-01-20T00:00:00"/>
    <s v="000381"/>
    <s v="000007"/>
    <s v="008"/>
    <s v="06"/>
    <s v="30276150047920"/>
    <s v="COFINAV MR90X 1X2X2.50MM2 90ºC 0.15/0.25KV BC"/>
    <n v="0"/>
    <n v="0.47"/>
    <n v="0"/>
    <n v="0.47"/>
    <n v="0"/>
    <n v="0"/>
    <n v="0"/>
    <n v="5800"/>
    <s v="01-OP GERADA"/>
    <n v="0"/>
    <n v="2726"/>
    <d v="2017-02-28T00:00:00"/>
  </r>
  <r>
    <x v="3"/>
    <x v="6"/>
    <x v="11"/>
    <x v="0"/>
    <x v="0"/>
    <s v="006278"/>
    <n v="1007"/>
    <s v="01"/>
    <s v="DOVA EQUIPAMENTOS ELETRICOS LTDA EPP"/>
    <d v="2017-01-20T00:00:00"/>
    <s v="000381"/>
    <s v="000007"/>
    <s v="008"/>
    <s v="07"/>
    <s v="30276150049820"/>
    <s v="COFINAV MR90X 4X4X1,0MM2 90C 0,15/0,25KV CL5 BIC+PC"/>
    <n v="0"/>
    <n v="0.1"/>
    <n v="0"/>
    <n v="0.1"/>
    <n v="0"/>
    <n v="0"/>
    <n v="0"/>
    <n v="23200"/>
    <s v="01-OP GERADA"/>
    <n v="0"/>
    <n v="2320"/>
    <d v="2017-02-28T00:00:00"/>
  </r>
  <r>
    <x v="3"/>
    <x v="6"/>
    <x v="11"/>
    <x v="0"/>
    <x v="0"/>
    <s v="006278"/>
    <n v="1007"/>
    <s v="01"/>
    <s v="DOVA EQUIPAMENTOS ELETRICOS LTDA EPP"/>
    <d v="2017-01-20T00:00:00"/>
    <s v="000381"/>
    <s v="000007"/>
    <s v="008"/>
    <s v="08"/>
    <s v="30276150048820"/>
    <s v="COFINAV MR90X 6X2X1,0MM2 90C 0,15/0,25KV CL5 BIC+PC"/>
    <n v="0"/>
    <n v="0.1"/>
    <n v="0"/>
    <n v="0.1"/>
    <n v="0"/>
    <n v="0"/>
    <n v="0"/>
    <n v="17400"/>
    <s v="01-OP GERADA"/>
    <n v="0"/>
    <n v="1740"/>
    <d v="2017-02-28T00:00:00"/>
  </r>
  <r>
    <x v="3"/>
    <x v="5"/>
    <x v="11"/>
    <x v="0"/>
    <x v="0"/>
    <s v="006278"/>
    <n v="1007"/>
    <s v="01"/>
    <s v="DOVA EQUIPAMENTOS ELETRICOS LTDA EPP"/>
    <d v="2017-01-20T00:00:00"/>
    <s v="000381"/>
    <s v="000007"/>
    <s v="008"/>
    <s v="09"/>
    <s v="30271330003010"/>
    <s v="COFISIL-BPG SHT 4X2,50MM2 300C 750V"/>
    <n v="-0.2"/>
    <n v="0.2"/>
    <n v="0"/>
    <n v="0.2"/>
    <n v="0"/>
    <n v="0"/>
    <n v="0"/>
    <n v="9350"/>
    <s v="01-OP GERADA"/>
    <n v="0"/>
    <n v="1870"/>
    <d v="2017-02-28T00:00:00"/>
  </r>
  <r>
    <x v="3"/>
    <x v="6"/>
    <x v="11"/>
    <x v="0"/>
    <x v="0"/>
    <s v="006278"/>
    <n v="1007"/>
    <s v="01"/>
    <s v="DOVA EQUIPAMENTOS ELETRICOS LTDA EPP"/>
    <d v="2017-01-20T00:00:00"/>
    <s v="000381"/>
    <s v="000007"/>
    <s v="008"/>
    <s v="10"/>
    <s v="30276750080820"/>
    <s v="COFINAV MR90XTFX SHF2 2X2X0,75MM2 0,15/0,25KV BIC PC AC DOVA"/>
    <n v="0"/>
    <n v="0.6"/>
    <n v="0"/>
    <n v="0.6"/>
    <n v="0"/>
    <n v="0"/>
    <n v="0"/>
    <n v="15080"/>
    <s v="01-OP GERADA"/>
    <n v="0"/>
    <n v="9048"/>
    <d v="2017-02-28T00:00:00"/>
  </r>
  <r>
    <x v="3"/>
    <x v="6"/>
    <x v="11"/>
    <x v="0"/>
    <x v="0"/>
    <s v="006278"/>
    <n v="1007"/>
    <s v="01"/>
    <s v="DOVA EQUIPAMENTOS ELETRICOS LTDA EPP"/>
    <d v="2017-01-20T00:00:00"/>
    <s v="000381"/>
    <s v="000007"/>
    <s v="008"/>
    <s v="11"/>
    <s v="30276750082820"/>
    <s v="COFINAV MR90XTFX SHF2 4X2X0,75MM2 0,15/0,25KV BIC PC AC DOVA"/>
    <n v="0"/>
    <n v="0.1"/>
    <n v="0"/>
    <n v="0.1"/>
    <n v="0"/>
    <n v="0"/>
    <n v="0"/>
    <n v="19030"/>
    <s v="01-OP GERADA"/>
    <n v="0"/>
    <n v="1903"/>
    <d v="2017-02-28T00:00:00"/>
  </r>
  <r>
    <x v="3"/>
    <x v="6"/>
    <x v="11"/>
    <x v="0"/>
    <x v="0"/>
    <s v="006278"/>
    <n v="1007"/>
    <s v="01"/>
    <s v="DOVA EQUIPAMENTOS ELETRICOS LTDA EPP"/>
    <d v="2017-01-20T00:00:00"/>
    <s v="000381"/>
    <s v="000007"/>
    <s v="008"/>
    <s v="12"/>
    <s v="30276750083820"/>
    <s v="COFINAV MR90XTFX SHF2 7X2X0,75MM2 0,15/0,25KV BIC PC AC DOVA"/>
    <n v="0"/>
    <n v="0.3"/>
    <n v="0"/>
    <n v="0.3"/>
    <n v="0"/>
    <n v="0"/>
    <n v="0"/>
    <n v="31800"/>
    <s v="01-OP GERADA"/>
    <n v="0"/>
    <n v="9540"/>
    <d v="2017-02-28T00:00:00"/>
  </r>
  <r>
    <x v="3"/>
    <x v="6"/>
    <x v="11"/>
    <x v="0"/>
    <x v="0"/>
    <s v="006278"/>
    <n v="1007"/>
    <s v="01"/>
    <s v="DOVA EQUIPAMENTOS ELETRICOS LTDA EPP"/>
    <d v="2017-01-20T00:00:00"/>
    <s v="000381"/>
    <s v="000007"/>
    <s v="008"/>
    <s v="13"/>
    <s v="30276750081820"/>
    <s v="COFINAV MR90XTFX SHF2 12X2X0,75MM2 0,15/0,25KV BIC PC AC DOV"/>
    <n v="0"/>
    <n v="0.2"/>
    <n v="0"/>
    <n v="0.2"/>
    <n v="0"/>
    <n v="0"/>
    <n v="0"/>
    <n v="46700"/>
    <s v="01-OP GERADA"/>
    <n v="0"/>
    <n v="9340"/>
    <d v="2017-02-28T00:00:00"/>
  </r>
  <r>
    <x v="3"/>
    <x v="5"/>
    <x v="12"/>
    <x v="0"/>
    <x v="0"/>
    <s v="006282"/>
    <n v="1138"/>
    <s v="01"/>
    <s v="PROELIS PRODUTOS ELETRICOS E ISOLANTES L"/>
    <d v="2017-01-20T00:00:00"/>
    <s v="000001"/>
    <s v="000005"/>
    <s v="013"/>
    <s v="01"/>
    <s v="30262100255030"/>
    <s v="LM-130 1AWG 130C 600V"/>
    <n v="-0.1"/>
    <n v="0.5"/>
    <n v="0"/>
    <n v="0.5"/>
    <n v="0"/>
    <n v="0"/>
    <n v="0"/>
    <n v="5715.41"/>
    <s v="01-OP GERADA"/>
    <n v="0"/>
    <n v="2857.7"/>
    <d v="2017-02-17T00:00:00"/>
  </r>
  <r>
    <x v="3"/>
    <x v="5"/>
    <x v="12"/>
    <x v="0"/>
    <x v="0"/>
    <s v="006282"/>
    <n v="1138"/>
    <s v="01"/>
    <s v="PROELIS PRODUTOS ELETRICOS E ISOLANTES L"/>
    <d v="2017-01-20T00:00:00"/>
    <s v="000001"/>
    <s v="000005"/>
    <s v="013"/>
    <s v="02"/>
    <s v="30261000008010"/>
    <s v="COFISIL-NS 16MM2 200C 750V"/>
    <n v="0.57299999999999995"/>
    <n v="0.2"/>
    <n v="0"/>
    <n v="0.2"/>
    <n v="0"/>
    <n v="0"/>
    <n v="0"/>
    <n v="2247.0700000000002"/>
    <s v="01-OP GERADA"/>
    <n v="0"/>
    <n v="449.41"/>
    <d v="2017-02-17T00:00:00"/>
  </r>
  <r>
    <x v="3"/>
    <x v="5"/>
    <x v="12"/>
    <x v="0"/>
    <x v="0"/>
    <s v="006282"/>
    <n v="1138"/>
    <s v="01"/>
    <s v="PROELIS PRODUTOS ELETRICOS E ISOLANTES L"/>
    <d v="2017-01-20T00:00:00"/>
    <s v="000001"/>
    <s v="000005"/>
    <s v="013"/>
    <s v="03"/>
    <s v="30261000010010"/>
    <s v="COFISIL-NS 50MM2 200C 750V"/>
    <n v="0"/>
    <n v="0.1"/>
    <n v="0"/>
    <n v="0.1"/>
    <n v="0"/>
    <n v="0"/>
    <n v="0"/>
    <n v="6561.16"/>
    <s v="01-OP GERADA"/>
    <n v="0"/>
    <n v="656.12"/>
    <d v="2017-02-17T00:00:00"/>
  </r>
  <r>
    <x v="3"/>
    <x v="6"/>
    <x v="12"/>
    <x v="0"/>
    <x v="0"/>
    <s v="006283"/>
    <n v="1180"/>
    <s v="01"/>
    <s v="GEVISA S A"/>
    <d v="2017-01-20T00:00:00"/>
    <s v="000054"/>
    <s v="000005"/>
    <s v="017"/>
    <s v="01"/>
    <s v="30261400130010"/>
    <s v="COFIALT-7 4AWG 200C 7KV ST"/>
    <n v="0"/>
    <n v="0.1"/>
    <n v="0"/>
    <n v="0.1"/>
    <n v="0"/>
    <n v="0"/>
    <n v="0"/>
    <n v="41370"/>
    <s v="01-OP GERADA"/>
    <n v="206.85"/>
    <n v="4343.8500000000004"/>
    <d v="2017-02-17T00:00:00"/>
  </r>
  <r>
    <x v="3"/>
    <x v="5"/>
    <x v="12"/>
    <x v="0"/>
    <x v="0"/>
    <s v="006288"/>
    <n v="380"/>
    <s v="01"/>
    <s v="ALSTOM GRID ENERGIA LTDA"/>
    <d v="2017-01-20T00:00:00"/>
    <s v="000071"/>
    <s v="000014"/>
    <s v="030"/>
    <s v="01"/>
    <s v="30261700016020"/>
    <s v="COFIFLON 18AWG 260C 0,6/1KV (HVHV500962-01)"/>
    <n v="0"/>
    <n v="0.5"/>
    <n v="0"/>
    <n v="0.5"/>
    <n v="0"/>
    <n v="0"/>
    <n v="0"/>
    <n v="2155.1"/>
    <s v="01-OP GERADA"/>
    <n v="0"/>
    <n v="1077.55"/>
    <d v="2017-02-17T00:00:00"/>
  </r>
  <r>
    <x v="3"/>
    <x v="6"/>
    <x v="11"/>
    <x v="0"/>
    <x v="0"/>
    <s v="006289"/>
    <n v="2722"/>
    <s v="01"/>
    <s v="DIMEX DISTRIBUIDORA DE MATERIAL ELETRICO LTDA"/>
    <d v="2017-01-20T00:00:00"/>
    <s v="000415"/>
    <s v="000014"/>
    <s v="012"/>
    <s v="01"/>
    <s v="30271330021010"/>
    <s v="COFISIL-BPG SHT 18X1,50MM2 300C 750V"/>
    <n v="0"/>
    <n v="0.3"/>
    <n v="0"/>
    <n v="0.3"/>
    <n v="0"/>
    <n v="0"/>
    <n v="0"/>
    <n v="32530"/>
    <s v="01-OP GERADA"/>
    <n v="0"/>
    <n v="9759"/>
    <d v="2017-02-24T00:00:00"/>
  </r>
  <r>
    <x v="3"/>
    <x v="6"/>
    <x v="12"/>
    <x v="0"/>
    <x v="0"/>
    <s v="006290"/>
    <n v="923"/>
    <s v="01"/>
    <s v="NOVA ELETRICA LTDA ME"/>
    <d v="2017-01-20T00:00:00"/>
    <s v="000381"/>
    <s v="000014"/>
    <s v="017"/>
    <s v="01"/>
    <s v="30261400131010"/>
    <s v="COFIALT-5 95MM2 200C 5KV ACH (20014760)"/>
    <n v="0"/>
    <n v="0.1"/>
    <n v="0"/>
    <n v="0.1"/>
    <n v="0"/>
    <n v="0"/>
    <n v="0"/>
    <n v="40000"/>
    <s v="01-OP GERADA"/>
    <n v="200"/>
    <n v="4200"/>
    <d v="2017-02-24T00:00:00"/>
  </r>
  <r>
    <x v="3"/>
    <x v="5"/>
    <x v="12"/>
    <x v="0"/>
    <x v="0"/>
    <s v="006291"/>
    <n v="1138"/>
    <s v="01"/>
    <s v="PROELIS PRODUTOS ELETRICOS E ISOLANTES L"/>
    <d v="2017-01-20T00:00:00"/>
    <s v="000001"/>
    <s v="000005"/>
    <s v="013"/>
    <s v="07"/>
    <s v="30262100261030"/>
    <s v="LM-130 35MM2 130C 750V"/>
    <n v="0"/>
    <n v="0.1"/>
    <n v="0"/>
    <n v="0.1"/>
    <n v="0"/>
    <n v="0"/>
    <n v="0"/>
    <n v="4894.82"/>
    <s v="01-OP GERADA"/>
    <n v="0"/>
    <n v="489.48"/>
    <d v="2017-02-05T00:00:00"/>
  </r>
  <r>
    <x v="3"/>
    <x v="6"/>
    <x v="11"/>
    <x v="0"/>
    <x v="0"/>
    <s v="006292"/>
    <n v="1129"/>
    <s v="01"/>
    <s v="ALPHA MARKTEC MATERIAIS ELETRICOS LTDA"/>
    <d v="2017-01-20T00:00:00"/>
    <s v="000002"/>
    <s v="000014"/>
    <s v="006"/>
    <s v="01"/>
    <s v="30271330019010"/>
    <s v="COFISIL-BPG SHT 1X2X1,50MM2 300C 750V BTC (38196)"/>
    <n v="0"/>
    <n v="0.3"/>
    <n v="0"/>
    <n v="0.3"/>
    <n v="0"/>
    <n v="0"/>
    <n v="0"/>
    <n v="20890"/>
    <s v="01-OP GERADA"/>
    <n v="0"/>
    <n v="6267"/>
    <d v="2017-02-28T00:00:00"/>
  </r>
  <r>
    <x v="3"/>
    <x v="5"/>
    <x v="12"/>
    <x v="0"/>
    <x v="0"/>
    <s v="006293"/>
    <n v="1092"/>
    <s v="01"/>
    <s v="BOMBAS LEAO S A"/>
    <d v="2017-01-20T00:00:00"/>
    <s v="000072"/>
    <s v="000014"/>
    <s v="005"/>
    <s v="04"/>
    <s v="30262100246030"/>
    <s v="LM-130 25MM2 130C 750V  - 128001080025"/>
    <n v="-0.3"/>
    <n v="0.3"/>
    <n v="0"/>
    <n v="0.3"/>
    <n v="0"/>
    <n v="0.3"/>
    <n v="0"/>
    <n v="10650"/>
    <s v="01-OP GERADA"/>
    <n v="0"/>
    <n v="3195"/>
    <d v="2017-03-13T00:00:00"/>
  </r>
  <r>
    <x v="3"/>
    <x v="5"/>
    <x v="12"/>
    <x v="0"/>
    <x v="0"/>
    <s v="006294"/>
    <n v="1025"/>
    <s v="01"/>
    <s v="LUMINI SOLUCOES EM ILUMINACAO LTDA EPP"/>
    <d v="2017-01-20T00:00:00"/>
    <s v="000001"/>
    <s v="000014"/>
    <s v="012"/>
    <s v="01"/>
    <s v="30265500003000"/>
    <s v="BENEF COFIFLON CABO ACO INOX 0,80MM (LUMINI)"/>
    <n v="0"/>
    <n v="4.1159999999999997"/>
    <n v="0"/>
    <n v="4.1159999999999997"/>
    <n v="0"/>
    <n v="0"/>
    <n v="0"/>
    <n v="1890"/>
    <s v="01-OP GERADA"/>
    <n v="0"/>
    <n v="7779.24"/>
    <d v="2017-02-24T00:00:00"/>
  </r>
  <r>
    <x v="3"/>
    <x v="5"/>
    <x v="12"/>
    <x v="0"/>
    <x v="0"/>
    <s v="006295"/>
    <n v="449"/>
    <s v="01"/>
    <s v="JM COMERCIO DE CONDUTORES ELETRICOS LTDA"/>
    <d v="2017-01-20T00:00:00"/>
    <s v="000681"/>
    <s v="000014"/>
    <s v="005"/>
    <s v="01"/>
    <s v="30262100086030"/>
    <s v="LM-130 18AWG 130C 600V"/>
    <n v="-3"/>
    <n v="0.4"/>
    <n v="0.3"/>
    <n v="0.1"/>
    <n v="0"/>
    <n v="0.1"/>
    <n v="0"/>
    <n v="670"/>
    <s v="-"/>
    <n v="0"/>
    <n v="67"/>
    <d v="2017-01-25T00:00:00"/>
  </r>
  <r>
    <x v="3"/>
    <x v="5"/>
    <x v="12"/>
    <x v="0"/>
    <x v="0"/>
    <s v="006300"/>
    <n v="1384"/>
    <s v="01"/>
    <s v="ELETRO SINA COMERCIO DE MATERIAIS ELETRI"/>
    <d v="2017-01-20T00:00:00"/>
    <s v="000484"/>
    <s v=""/>
    <s v="012"/>
    <s v="01"/>
    <s v="30262100085030"/>
    <s v="LM-130 20AWG 130C 600V"/>
    <n v="11.35"/>
    <n v="0.2"/>
    <n v="0"/>
    <n v="0.2"/>
    <n v="0"/>
    <n v="0"/>
    <n v="0"/>
    <n v="690"/>
    <s v="-"/>
    <n v="0"/>
    <n v="138"/>
    <d v="2017-01-27T00:00:00"/>
  </r>
  <r>
    <x v="3"/>
    <x v="5"/>
    <x v="12"/>
    <x v="0"/>
    <x v="0"/>
    <s v="006300"/>
    <n v="1384"/>
    <s v="01"/>
    <s v="ELETRO SINA COMERCIO DE MATERIAIS ELETRI"/>
    <d v="2017-01-20T00:00:00"/>
    <s v="000484"/>
    <s v=""/>
    <s v="012"/>
    <s v="02"/>
    <s v="30262100068030"/>
    <s v="LM-130 14AWG 130C 600V"/>
    <n v="37.225000000000001"/>
    <n v="0.4"/>
    <n v="0"/>
    <n v="0.4"/>
    <n v="0"/>
    <n v="0"/>
    <n v="0"/>
    <n v="1390"/>
    <s v="-"/>
    <n v="0"/>
    <n v="556"/>
    <d v="2017-01-27T00:00:00"/>
  </r>
  <r>
    <x v="3"/>
    <x v="5"/>
    <x v="12"/>
    <x v="0"/>
    <x v="0"/>
    <s v="006300"/>
    <n v="1384"/>
    <s v="01"/>
    <s v="ELETRO SINA COMERCIO DE MATERIAIS ELETRI"/>
    <d v="2017-01-20T00:00:00"/>
    <s v="000484"/>
    <s v=""/>
    <s v="012"/>
    <s v="05"/>
    <s v="30262100069030"/>
    <s v="LM-130 12AWG 130C 600V"/>
    <n v="4.3"/>
    <n v="0.2"/>
    <n v="0"/>
    <n v="0.2"/>
    <n v="0"/>
    <n v="0"/>
    <n v="0"/>
    <n v="1910"/>
    <s v="-"/>
    <n v="0"/>
    <n v="382"/>
    <d v="2017-01-27T00:00:00"/>
  </r>
  <r>
    <x v="3"/>
    <x v="5"/>
    <x v="12"/>
    <x v="0"/>
    <x v="0"/>
    <s v="006300"/>
    <n v="1384"/>
    <s v="01"/>
    <s v="ELETRO SINA COMERCIO DE MATERIAIS ELETRI"/>
    <d v="2017-01-20T00:00:00"/>
    <s v="000484"/>
    <s v=""/>
    <s v="012"/>
    <s v="06"/>
    <s v="30262100070030"/>
    <s v="LM-130 10AWG 130C 600V"/>
    <n v="8.9"/>
    <n v="0.1"/>
    <n v="0"/>
    <n v="0.1"/>
    <n v="0"/>
    <n v="0"/>
    <n v="0"/>
    <n v="2010"/>
    <s v="-"/>
    <n v="0"/>
    <n v="201"/>
    <d v="2017-01-27T00:00:00"/>
  </r>
  <r>
    <x v="3"/>
    <x v="5"/>
    <x v="12"/>
    <x v="0"/>
    <x v="0"/>
    <s v="006300"/>
    <n v="1384"/>
    <s v="01"/>
    <s v="ELETRO SINA COMERCIO DE MATERIAIS ELETRI"/>
    <d v="2017-01-20T00:00:00"/>
    <s v="000484"/>
    <s v=""/>
    <s v="012"/>
    <s v="07"/>
    <s v="30262100086030"/>
    <s v="LM-130 18AWG 130C 600V"/>
    <n v="-3.1"/>
    <n v="0.3"/>
    <n v="0"/>
    <n v="0.3"/>
    <n v="0"/>
    <n v="0"/>
    <n v="0"/>
    <n v="700"/>
    <s v="-"/>
    <n v="0"/>
    <n v="210"/>
    <d v="2017-01-20T00:00:00"/>
  </r>
  <r>
    <x v="3"/>
    <x v="5"/>
    <x v="12"/>
    <x v="0"/>
    <x v="0"/>
    <s v="006300"/>
    <n v="1384"/>
    <s v="01"/>
    <s v="ELETRO SINA COMERCIO DE MATERIAIS ELETRI"/>
    <d v="2017-01-20T00:00:00"/>
    <s v="000484"/>
    <s v=""/>
    <s v="012"/>
    <s v="08"/>
    <s v="30262100087030"/>
    <s v="LM-130 16AWG 130C 600V"/>
    <n v="10.5"/>
    <n v="0.4"/>
    <n v="0"/>
    <n v="0.4"/>
    <n v="0"/>
    <n v="0"/>
    <n v="0"/>
    <n v="860"/>
    <s v="-"/>
    <n v="0"/>
    <n v="344"/>
    <d v="2017-01-20T00:00:00"/>
  </r>
  <r>
    <x v="3"/>
    <x v="5"/>
    <x v="12"/>
    <x v="0"/>
    <x v="0"/>
    <s v="006300"/>
    <n v="1384"/>
    <s v="01"/>
    <s v="ELETRO SINA COMERCIO DE MATERIAIS ELETRI"/>
    <d v="2017-01-20T00:00:00"/>
    <s v="000484"/>
    <s v=""/>
    <s v="012"/>
    <s v="09"/>
    <s v="30262100071030"/>
    <s v="LM-130 8AWG 130C 600V"/>
    <n v="0.97499999999999998"/>
    <n v="0.1"/>
    <n v="0"/>
    <n v="0.1"/>
    <n v="0"/>
    <n v="0"/>
    <n v="0"/>
    <n v="4270"/>
    <s v="-"/>
    <n v="0"/>
    <n v="427"/>
    <d v="2017-01-20T00:00:00"/>
  </r>
  <r>
    <x v="3"/>
    <x v="5"/>
    <x v="13"/>
    <x v="0"/>
    <x v="0"/>
    <s v="006317"/>
    <n v="1156"/>
    <s v="01"/>
    <s v="ELETRO G LTDA"/>
    <d v="2017-01-24T00:00:00"/>
    <s v="000001"/>
    <s v="000005"/>
    <s v="005"/>
    <s v="01"/>
    <s v="30259060006012"/>
    <s v="COFIFLEX TRVS 5,00MM 180C 1,5KV   MI.630"/>
    <n v="-1.0161616"/>
    <n v="0.5"/>
    <n v="0"/>
    <n v="0.5"/>
    <n v="0"/>
    <n v="0"/>
    <n v="0"/>
    <n v="1535"/>
    <s v="01-OP GERADA"/>
    <n v="76.75"/>
    <n v="844.25"/>
    <d v="2017-02-24T00:00:00"/>
  </r>
  <r>
    <x v="3"/>
    <x v="6"/>
    <x v="11"/>
    <x v="0"/>
    <x v="0"/>
    <s v="006318"/>
    <n v="1716"/>
    <s v="01"/>
    <s v="CIA DO METROPOLITANO DE SAO PAULO-METRO"/>
    <d v="2017-01-24T00:00:00"/>
    <s v="000001"/>
    <s v="000004"/>
    <s v="004"/>
    <s v="01"/>
    <s v="30273300032030"/>
    <s v="COFI-R 2X1,0MM2 90C 750V   8NC126019"/>
    <n v="0"/>
    <n v="0.6"/>
    <n v="0"/>
    <n v="0.6"/>
    <n v="0"/>
    <n v="0"/>
    <n v="0"/>
    <n v="4160"/>
    <s v="01-OP GERADA"/>
    <n v="0"/>
    <n v="2496"/>
    <d v="2017-02-24T00:00:00"/>
  </r>
  <r>
    <x v="3"/>
    <x v="5"/>
    <x v="12"/>
    <x v="0"/>
    <x v="0"/>
    <s v="006320"/>
    <n v="1001"/>
    <s v="02"/>
    <s v="COMPANHIA SIDERURGICA NACIONAL"/>
    <d v="2017-01-24T00:00:00"/>
    <s v="000080"/>
    <s v="000014"/>
    <s v="017"/>
    <s v="01"/>
    <s v="30262100064030"/>
    <s v="LM-130 2,50MM2 130C 750V (1011067)"/>
    <n v="15.975"/>
    <n v="2"/>
    <n v="0"/>
    <n v="2"/>
    <n v="0"/>
    <n v="0"/>
    <n v="0"/>
    <n v="1360"/>
    <s v="-"/>
    <n v="0"/>
    <n v="2720"/>
    <d v="2017-02-17T00:00:00"/>
  </r>
  <r>
    <x v="3"/>
    <x v="5"/>
    <x v="12"/>
    <x v="0"/>
    <x v="0"/>
    <s v="006329"/>
    <n v="1440"/>
    <s v="03"/>
    <s v="WEG EQUIPAMENTOS ELETRICOS S/A"/>
    <d v="2017-01-24T00:00:00"/>
    <s v=""/>
    <s v="000014"/>
    <s v="055"/>
    <s v="02"/>
    <s v="30261400015010"/>
    <s v="COFIALT-5 70MM2 200C 5KV ACH  10411148"/>
    <n v="0"/>
    <n v="0.1"/>
    <n v="0"/>
    <n v="0.1"/>
    <n v="0"/>
    <n v="0"/>
    <n v="0"/>
    <n v="36528.550000000003"/>
    <s v="01-OP GERADA"/>
    <n v="182.64"/>
    <n v="3835.5"/>
    <d v="2017-02-10T00:00:00"/>
  </r>
  <r>
    <x v="3"/>
    <x v="5"/>
    <x v="12"/>
    <x v="0"/>
    <x v="0"/>
    <s v="006329"/>
    <n v="1440"/>
    <s v="03"/>
    <s v="WEG EQUIPAMENTOS ELETRICOS S/A"/>
    <d v="2017-01-24T00:00:00"/>
    <s v=""/>
    <s v="000014"/>
    <s v="055"/>
    <s v="03"/>
    <s v="30261400041010"/>
    <s v="COFIALT-5 95MM2 200C 5KV ACH 10083100"/>
    <n v="-0.23"/>
    <n v="0.1"/>
    <n v="0"/>
    <n v="0.1"/>
    <n v="0"/>
    <n v="0"/>
    <n v="0"/>
    <n v="43285.3"/>
    <s v="01-OP GERADA"/>
    <n v="216.43"/>
    <n v="4544.96"/>
    <d v="2017-02-10T00:00:00"/>
  </r>
  <r>
    <x v="3"/>
    <x v="5"/>
    <x v="12"/>
    <x v="0"/>
    <x v="0"/>
    <s v="006330"/>
    <n v="46"/>
    <s v="01"/>
    <s v="DELPHI AUTOMOTIVE SYSTEMS DO BRASIL LTDA"/>
    <d v="2017-01-24T00:00:00"/>
    <s v="000071"/>
    <s v="000014"/>
    <s v="008"/>
    <s v="01"/>
    <s v="30262100175023"/>
    <s v="LMB-200 25MM2 200C (DELPHI M3324)"/>
    <n v="-1"/>
    <n v="1"/>
    <n v="0"/>
    <n v="1"/>
    <n v="0"/>
    <n v="0"/>
    <n v="0"/>
    <n v="9622.9699999999993"/>
    <s v="01-OP GERADA"/>
    <n v="0"/>
    <n v="9622.9699999999993"/>
    <d v="2017-02-17T00:00:00"/>
  </r>
  <r>
    <x v="3"/>
    <x v="5"/>
    <x v="11"/>
    <x v="0"/>
    <x v="0"/>
    <s v="006330"/>
    <n v="46"/>
    <s v="01"/>
    <s v="DELPHI AUTOMOTIVE SYSTEMS DO BRASIL LTDA"/>
    <d v="2017-01-24T00:00:00"/>
    <s v="000071"/>
    <s v="000014"/>
    <s v="008"/>
    <s v="02"/>
    <s v="30273300009030"/>
    <s v="COFI-R 125 6X18+2X16AWG 125C 300V EST BC (DELPHI 5417101)"/>
    <n v="-2"/>
    <n v="1"/>
    <n v="0"/>
    <n v="1"/>
    <n v="0"/>
    <n v="0"/>
    <n v="0"/>
    <n v="6943.78"/>
    <s v="01-OP GERADA"/>
    <n v="0"/>
    <n v="6943.78"/>
    <d v="2017-03-03T00:00:00"/>
  </r>
  <r>
    <x v="3"/>
    <x v="5"/>
    <x v="12"/>
    <x v="0"/>
    <x v="0"/>
    <s v="006331"/>
    <n v="1440"/>
    <s v="01"/>
    <s v="WEG EQUIPAMENTOS ELETRICOS S/A"/>
    <d v="2017-01-24T00:00:00"/>
    <s v="000053"/>
    <s v="000012"/>
    <s v="055"/>
    <s v="01"/>
    <s v="30261400042010"/>
    <s v="COFIALT-5 120MM2 200C 5KV ACH 10083101"/>
    <n v="0"/>
    <n v="0.1"/>
    <n v="0"/>
    <n v="0.1"/>
    <n v="0"/>
    <n v="0"/>
    <n v="0"/>
    <n v="48739.01"/>
    <s v="01-OP GERADA"/>
    <n v="243.7"/>
    <n v="5117.6000000000004"/>
    <d v="2017-03-01T00:00:00"/>
  </r>
  <r>
    <x v="3"/>
    <x v="6"/>
    <x v="12"/>
    <x v="0"/>
    <x v="0"/>
    <s v="006332"/>
    <n v="1226"/>
    <s v="02"/>
    <s v="SCHNEIDER ELECTRIC BRASIL LTDA"/>
    <d v="2017-01-24T00:00:00"/>
    <s v=""/>
    <s v="000012"/>
    <s v="006"/>
    <s v="01"/>
    <s v="30261400132010"/>
    <s v="COFIALT-15 50MM2  200C 15KV ACH 10024186BR"/>
    <n v="0"/>
    <n v="0.1"/>
    <n v="0"/>
    <n v="0.1"/>
    <n v="0"/>
    <n v="0"/>
    <n v="0"/>
    <n v="65000"/>
    <s v="01-OP GERADA"/>
    <n v="325"/>
    <n v="6825"/>
    <d v="2017-02-17T00:00:00"/>
  </r>
  <r>
    <x v="3"/>
    <x v="5"/>
    <x v="11"/>
    <x v="0"/>
    <x v="0"/>
    <s v="006333"/>
    <n v="1001"/>
    <s v="06"/>
    <s v="COMPANHIA SIDERURGICA NACIONAL"/>
    <d v="2017-01-24T00:00:00"/>
    <s v="000080"/>
    <s v="000014"/>
    <s v="017"/>
    <s v="01"/>
    <s v="30271330011010"/>
    <s v="COFISIL-BPG SHT 4X10MM2 300C 750V (8682321)"/>
    <n v="0"/>
    <n v="0.15"/>
    <n v="0"/>
    <n v="0.15"/>
    <n v="0"/>
    <n v="0"/>
    <n v="0"/>
    <n v="31040"/>
    <s v="01-OP GERADA"/>
    <n v="0"/>
    <n v="4656"/>
    <d v="2017-02-24T00:00:00"/>
  </r>
  <r>
    <x v="3"/>
    <x v="6"/>
    <x v="11"/>
    <x v="0"/>
    <x v="0"/>
    <s v="006335"/>
    <n v="2714"/>
    <s v="01"/>
    <s v="METALFIT INOXIDAVEIS LTDA"/>
    <d v="2017-01-24T00:00:00"/>
    <s v="000001"/>
    <s v="000003"/>
    <s v="009"/>
    <s v="01"/>
    <s v="30273200022030"/>
    <s v="COFIVINIL-HEPR 4X150MM2 90C 0,6/1KV"/>
    <n v="0"/>
    <n v="0.622"/>
    <n v="0"/>
    <n v="0.622"/>
    <n v="0"/>
    <n v="0"/>
    <n v="0"/>
    <n v="216010"/>
    <s v="01-OP GERADA"/>
    <n v="0"/>
    <n v="134358.22"/>
    <d v="2017-02-24T00:00:00"/>
  </r>
  <r>
    <x v="3"/>
    <x v="6"/>
    <x v="11"/>
    <x v="0"/>
    <x v="0"/>
    <s v="006335"/>
    <n v="2714"/>
    <s v="01"/>
    <s v="METALFIT INOXIDAVEIS LTDA"/>
    <d v="2017-01-24T00:00:00"/>
    <s v="000001"/>
    <s v="000003"/>
    <s v="009"/>
    <s v="02"/>
    <s v="30273200025030"/>
    <s v="COFIVINIL-HEPR 4X185MM2 90C 0,6/1KV"/>
    <n v="0"/>
    <n v="0.1"/>
    <n v="0"/>
    <n v="0.1"/>
    <n v="0"/>
    <n v="0"/>
    <n v="0"/>
    <n v="328140"/>
    <s v="01-OP GERADA"/>
    <n v="0"/>
    <n v="32814"/>
    <d v="2017-02-24T00:00:00"/>
  </r>
  <r>
    <x v="3"/>
    <x v="6"/>
    <x v="11"/>
    <x v="0"/>
    <x v="0"/>
    <s v="006335"/>
    <n v="2714"/>
    <s v="01"/>
    <s v="METALFIT INOXIDAVEIS LTDA"/>
    <d v="2017-01-24T00:00:00"/>
    <s v="000001"/>
    <s v="000003"/>
    <s v="009"/>
    <s v="03"/>
    <s v="30273200026030"/>
    <s v="COFIVINIL-HEPR 4X240MM2 90C 0,6/1KV"/>
    <n v="0"/>
    <n v="0.1"/>
    <n v="0"/>
    <n v="0.1"/>
    <n v="0"/>
    <n v="0"/>
    <n v="0"/>
    <n v="415210"/>
    <s v="01-OP GERADA"/>
    <n v="0"/>
    <n v="41521"/>
    <d v="2017-02-24T00:00:00"/>
  </r>
  <r>
    <x v="3"/>
    <x v="6"/>
    <x v="12"/>
    <x v="0"/>
    <x v="0"/>
    <s v="006336"/>
    <n v="372"/>
    <s v="01"/>
    <s v="LEONAM SISTEMAS DE AQUECIMENTO LTDA - EP"/>
    <d v="2017-01-24T00:00:00"/>
    <s v="000001"/>
    <s v="000014"/>
    <s v="047"/>
    <s v="01"/>
    <s v="30261700049010"/>
    <s v="COFIFLON 1,50MM2 200C 600V"/>
    <n v="0"/>
    <n v="1"/>
    <n v="0"/>
    <n v="1"/>
    <n v="0"/>
    <n v="0"/>
    <n v="0"/>
    <n v="2220"/>
    <s v="01-OP GERADA"/>
    <n v="0"/>
    <n v="2220"/>
    <d v="2017-03-06T00:00:00"/>
  </r>
  <r>
    <x v="3"/>
    <x v="5"/>
    <x v="11"/>
    <x v="0"/>
    <x v="0"/>
    <s v="006337"/>
    <n v="1001"/>
    <s v="02"/>
    <s v="COMPANHIA SIDERURGICA NACIONAL"/>
    <d v="2017-01-24T00:00:00"/>
    <s v="000080"/>
    <s v="000014"/>
    <s v="017"/>
    <s v="01"/>
    <s v="30274100085030"/>
    <s v="W-M 2X50MM2 90C 750V (1225704)"/>
    <n v="0"/>
    <n v="0.2"/>
    <n v="0"/>
    <n v="0.2"/>
    <n v="0"/>
    <n v="0"/>
    <n v="0"/>
    <n v="75530"/>
    <s v="01-OP GERADA"/>
    <n v="0"/>
    <n v="15106"/>
    <d v="2017-02-24T00:00:00"/>
  </r>
  <r>
    <x v="3"/>
    <x v="5"/>
    <x v="12"/>
    <x v="0"/>
    <x v="0"/>
    <s v="006338"/>
    <n v="1440"/>
    <s v="01"/>
    <s v="WEG EQUIPAMENTOS ELETRICOS S/A"/>
    <d v="2017-01-24T00:00:00"/>
    <s v="000053"/>
    <s v="000012"/>
    <s v="055"/>
    <s v="01"/>
    <s v="30262100082080"/>
    <s v="LMW 16AWG 125/150C 600V-750V 10359550"/>
    <n v="4"/>
    <n v="0.5"/>
    <n v="0"/>
    <n v="0.5"/>
    <n v="0"/>
    <n v="0"/>
    <n v="0"/>
    <n v="647.1"/>
    <s v="-"/>
    <n v="0"/>
    <n v="323.55"/>
    <d v="2017-02-10T00:00:00"/>
  </r>
  <r>
    <x v="3"/>
    <x v="5"/>
    <x v="12"/>
    <x v="0"/>
    <x v="0"/>
    <s v="006338"/>
    <n v="1440"/>
    <s v="01"/>
    <s v="WEG EQUIPAMENTOS ELETRICOS S/A"/>
    <d v="2017-01-24T00:00:00"/>
    <s v="000053"/>
    <s v="000012"/>
    <s v="055"/>
    <s v="02"/>
    <s v="30261000021040"/>
    <s v="COFISIL-ST 50MM2 200C 1KV 10015108"/>
    <n v="0.89300000000000002"/>
    <n v="0.2"/>
    <n v="0"/>
    <n v="0.2"/>
    <n v="0"/>
    <n v="0"/>
    <n v="0"/>
    <n v="19190.46"/>
    <s v="-"/>
    <n v="0"/>
    <n v="3838.09"/>
    <d v="2017-02-10T00:00:00"/>
  </r>
  <r>
    <x v="3"/>
    <x v="5"/>
    <x v="12"/>
    <x v="0"/>
    <x v="0"/>
    <s v="006338"/>
    <n v="1440"/>
    <s v="01"/>
    <s v="WEG EQUIPAMENTOS ELETRICOS S/A"/>
    <d v="2017-01-24T00:00:00"/>
    <s v="000053"/>
    <s v="000012"/>
    <s v="055"/>
    <s v="03"/>
    <s v="30261400053010"/>
    <s v="COFIALT-7 95MM2 200C 7KV ACH  10189697"/>
    <n v="0"/>
    <n v="0.1"/>
    <n v="0"/>
    <n v="0.1"/>
    <n v="0"/>
    <n v="0"/>
    <n v="0"/>
    <n v="51170.92"/>
    <s v="01-OP GERADA"/>
    <n v="255.85"/>
    <n v="5372.94"/>
    <d v="2017-02-20T00:00:00"/>
  </r>
  <r>
    <x v="3"/>
    <x v="5"/>
    <x v="12"/>
    <x v="0"/>
    <x v="0"/>
    <s v="006338"/>
    <n v="1440"/>
    <s v="01"/>
    <s v="WEG EQUIPAMENTOS ELETRICOS S/A"/>
    <d v="2017-01-24T00:00:00"/>
    <s v="000053"/>
    <s v="000012"/>
    <s v="055"/>
    <s v="04"/>
    <s v="30261000015040"/>
    <s v="COFISIL-ST 6AWG 200C 1KV 10015042"/>
    <n v="1.675"/>
    <n v="0.2"/>
    <n v="0"/>
    <n v="0.2"/>
    <n v="0"/>
    <n v="0"/>
    <n v="0"/>
    <n v="6652.47"/>
    <s v="01-OP GERADA"/>
    <n v="0"/>
    <n v="1330.49"/>
    <d v="2017-02-10T00:00:00"/>
  </r>
  <r>
    <x v="3"/>
    <x v="5"/>
    <x v="12"/>
    <x v="0"/>
    <x v="0"/>
    <s v="006339"/>
    <n v="647"/>
    <s v="01"/>
    <s v="TOSHIBA AMERICA DO SUL LTDA"/>
    <d v="2017-01-24T00:00:00"/>
    <s v="000468"/>
    <s v="000014"/>
    <s v="005"/>
    <s v="01"/>
    <s v="30262100150560"/>
    <s v="LM-105 2,50MM2 70/105C 0,6/1KV EST (Z40822669P011)"/>
    <n v="1.25"/>
    <n v="0.3"/>
    <n v="0"/>
    <n v="0.3"/>
    <n v="0"/>
    <n v="0"/>
    <n v="0"/>
    <n v="1410"/>
    <s v="-"/>
    <n v="0"/>
    <n v="423"/>
    <d v="2017-02-17T00:00:00"/>
  </r>
  <r>
    <x v="3"/>
    <x v="6"/>
    <x v="11"/>
    <x v="0"/>
    <x v="0"/>
    <s v="006340"/>
    <n v="2725"/>
    <s v="01"/>
    <s v="JAV DISTRIBUICAO DE MATERIAIS ELETRICOS E AUTOMACAO LTDA"/>
    <d v="2017-01-24T00:00:00"/>
    <s v=""/>
    <s v="000014"/>
    <s v="012"/>
    <s v="01"/>
    <s v="30274200046030"/>
    <s v="SHDM-CT 3X150MM2+2X35MM2+10MM2 90C 3,6/6KV BTI EST (JAV)"/>
    <n v="0"/>
    <n v="0.85"/>
    <n v="0"/>
    <n v="0.85"/>
    <n v="0"/>
    <n v="0"/>
    <n v="0"/>
    <n v="357120"/>
    <s v="01-OP GERADA"/>
    <n v="15177.6"/>
    <n v="318729.59999999998"/>
    <d v="2017-02-28T00:00:00"/>
  </r>
  <r>
    <x v="3"/>
    <x v="6"/>
    <x v="11"/>
    <x v="0"/>
    <x v="0"/>
    <s v="006340"/>
    <n v="2725"/>
    <s v="01"/>
    <s v="JAV DISTRIBUICAO DE MATERIAIS ELETRICOS E AUTOMACAO LTDA"/>
    <d v="2017-01-24T00:00:00"/>
    <s v=""/>
    <s v="000014"/>
    <s v="012"/>
    <s v="02"/>
    <s v="30274200045030"/>
    <s v="SHDM 3X70MM2+3X16MM2 90C 3,6/6KV EST BTI"/>
    <n v="0"/>
    <n v="0.4"/>
    <n v="0"/>
    <n v="0.4"/>
    <n v="0"/>
    <n v="0"/>
    <n v="0"/>
    <n v="184080"/>
    <s v="01-OP GERADA"/>
    <n v="3681.6"/>
    <n v="77313.600000000006"/>
    <d v="2017-02-28T00:00:00"/>
  </r>
  <r>
    <x v="3"/>
    <x v="5"/>
    <x v="11"/>
    <x v="0"/>
    <x v="0"/>
    <s v="006341"/>
    <n v="1856"/>
    <s v="01"/>
    <s v="SEW EURODRIVE BRASIL LTDA"/>
    <d v="2017-01-24T00:00:00"/>
    <s v="000002"/>
    <s v="000004"/>
    <s v="005"/>
    <s v="01"/>
    <s v="30271300044010"/>
    <s v="COFISIL-BP 3X2,50MM2 200C 750V BTE ESPEC. - 19104995"/>
    <n v="0"/>
    <n v="0.2"/>
    <n v="0"/>
    <n v="0.2"/>
    <n v="0"/>
    <n v="0"/>
    <n v="0"/>
    <n v="35891"/>
    <s v="01-OP GERADA"/>
    <n v="0"/>
    <n v="7178.2"/>
    <d v="2017-02-24T00:00:00"/>
  </r>
  <r>
    <x v="3"/>
    <x v="6"/>
    <x v="12"/>
    <x v="0"/>
    <x v="0"/>
    <s v="006342"/>
    <n v="1138"/>
    <s v="01"/>
    <s v="PROELIS PRODUTOS ELETRICOS E ISOLANTES L"/>
    <d v="2017-01-24T00:00:00"/>
    <s v="000001"/>
    <s v="000005"/>
    <s v="013"/>
    <s v="01"/>
    <s v="30262100382030"/>
    <s v="LM-130 185MM2 130C 750V"/>
    <n v="0"/>
    <n v="0.1"/>
    <n v="0"/>
    <n v="0.1"/>
    <n v="0"/>
    <n v="0"/>
    <n v="0"/>
    <n v="23709.439999999999"/>
    <s v="01-OP GERADA"/>
    <n v="0"/>
    <n v="2370.94"/>
    <d v="2017-02-17T00:00:00"/>
  </r>
  <r>
    <x v="3"/>
    <x v="6"/>
    <x v="12"/>
    <x v="0"/>
    <x v="0"/>
    <s v="006343"/>
    <n v="2703"/>
    <s v="01"/>
    <s v="ELETRICA NISSEI LTDA - EPP"/>
    <d v="2017-01-24T00:00:00"/>
    <s v=""/>
    <s v="000014"/>
    <s v="002"/>
    <s v="01"/>
    <s v="30261400128010"/>
    <s v="COFIALT-3 70MM2 200C 3KV  ACH"/>
    <n v="0"/>
    <n v="0.12"/>
    <n v="0"/>
    <n v="0.12"/>
    <n v="0"/>
    <n v="0"/>
    <n v="0"/>
    <n v="32748"/>
    <s v="01-OP GERADA"/>
    <n v="196.49"/>
    <n v="4126.25"/>
    <d v="2017-02-17T00:00:00"/>
  </r>
  <r>
    <x v="3"/>
    <x v="5"/>
    <x v="13"/>
    <x v="0"/>
    <x v="0"/>
    <s v="006344"/>
    <n v="694"/>
    <s v="01"/>
    <s v="INDUSTRIA SUL BRASIL DE TRANSFORMADORES"/>
    <d v="2017-01-25T00:00:00"/>
    <s v="000079"/>
    <s v="000012"/>
    <s v="009"/>
    <s v="01"/>
    <s v="30259060018012"/>
    <s v="COFIFLEX TRVS 22MM 180C 1,5KV"/>
    <n v="0"/>
    <n v="0.05"/>
    <n v="0"/>
    <n v="0.05"/>
    <n v="0"/>
    <n v="0"/>
    <n v="0"/>
    <n v="8640"/>
    <s v="01-OP GERADA"/>
    <n v="43.2"/>
    <n v="475.2"/>
    <d v="2017-02-10T00:00:00"/>
  </r>
  <r>
    <x v="3"/>
    <x v="5"/>
    <x v="13"/>
    <x v="0"/>
    <x v="0"/>
    <s v="006344"/>
    <n v="694"/>
    <s v="01"/>
    <s v="INDUSTRIA SUL BRASIL DE TRANSFORMADORES"/>
    <d v="2017-01-25T00:00:00"/>
    <s v="000079"/>
    <s v="000012"/>
    <s v="009"/>
    <s v="02"/>
    <s v="30259060007012"/>
    <s v="COFIFLEX TRVS 6,00MM 180C 1,5KV"/>
    <n v="0.78989900000000002"/>
    <n v="0.1"/>
    <n v="0"/>
    <n v="0.1"/>
    <n v="0"/>
    <n v="0"/>
    <n v="0"/>
    <n v="1720"/>
    <s v="01-OP GERADA"/>
    <n v="17.2"/>
    <n v="189.2"/>
    <d v="2017-02-10T00:00:00"/>
  </r>
  <r>
    <x v="3"/>
    <x v="5"/>
    <x v="13"/>
    <x v="0"/>
    <x v="0"/>
    <s v="006344"/>
    <n v="694"/>
    <s v="01"/>
    <s v="INDUSTRIA SUL BRASIL DE TRANSFORMADORES"/>
    <d v="2017-01-25T00:00:00"/>
    <s v="000079"/>
    <s v="000012"/>
    <s v="009"/>
    <s v="03"/>
    <s v="30259060008012"/>
    <s v="COFIFLEX TRVS 12,0MM 180C 1,5KV"/>
    <n v="0.02"/>
    <n v="0.1"/>
    <n v="0"/>
    <n v="0.1"/>
    <n v="0"/>
    <n v="0"/>
    <n v="0"/>
    <n v="3700"/>
    <s v="01-OP GERADA"/>
    <n v="37"/>
    <n v="407"/>
    <d v="2017-02-10T00:00:00"/>
  </r>
  <r>
    <x v="3"/>
    <x v="5"/>
    <x v="13"/>
    <x v="0"/>
    <x v="0"/>
    <s v="006345"/>
    <n v="972"/>
    <s v="01"/>
    <s v="ALAMAR COMERCIO DE PECAS PARA MOTORES EL"/>
    <d v="2017-01-24T00:00:00"/>
    <s v="000515"/>
    <s v="000014"/>
    <s v="005"/>
    <s v="02"/>
    <s v="30259040002030"/>
    <s v="COFIFLEX TPP 1,00MM 130C 2KV"/>
    <n v="-7.3"/>
    <n v="1.6"/>
    <n v="0"/>
    <n v="1.6"/>
    <n v="0"/>
    <n v="0"/>
    <n v="0"/>
    <n v="55"/>
    <s v="01-OP GERADA"/>
    <n v="4.4000000000000004"/>
    <n v="92.4"/>
    <d v="2017-02-24T00:00:00"/>
  </r>
  <r>
    <x v="3"/>
    <x v="5"/>
    <x v="13"/>
    <x v="0"/>
    <x v="0"/>
    <s v="006345"/>
    <n v="972"/>
    <s v="01"/>
    <s v="ALAMAR COMERCIO DE PECAS PARA MOTORES EL"/>
    <d v="2017-01-24T00:00:00"/>
    <s v="000515"/>
    <s v="000014"/>
    <s v="005"/>
    <s v="03"/>
    <s v="30259040004030"/>
    <s v="COFIFLEX TPP 2,00MM 130C 2KV"/>
    <n v="-12.4"/>
    <n v="3"/>
    <n v="0"/>
    <n v="3"/>
    <n v="0"/>
    <n v="0"/>
    <n v="0"/>
    <n v="88"/>
    <s v="01-OP GERADA"/>
    <n v="13.2"/>
    <n v="277.2"/>
    <d v="2017-02-24T00:00:00"/>
  </r>
  <r>
    <x v="3"/>
    <x v="5"/>
    <x v="13"/>
    <x v="0"/>
    <x v="0"/>
    <s v="006345"/>
    <n v="972"/>
    <s v="01"/>
    <s v="ALAMAR COMERCIO DE PECAS PARA MOTORES EL"/>
    <d v="2017-01-24T00:00:00"/>
    <s v="000515"/>
    <s v="000014"/>
    <s v="005"/>
    <s v="04"/>
    <s v="30259040005030"/>
    <s v="COFIFLEX TPP 3,00MM 130C 2KV"/>
    <n v="-17.2"/>
    <n v="2.5"/>
    <n v="0"/>
    <n v="2.5"/>
    <n v="0"/>
    <n v="0"/>
    <n v="0"/>
    <n v="121"/>
    <s v="01-OP GERADA"/>
    <n v="15.13"/>
    <n v="317.63"/>
    <d v="2017-02-24T00:00:00"/>
  </r>
  <r>
    <x v="3"/>
    <x v="5"/>
    <x v="13"/>
    <x v="0"/>
    <x v="0"/>
    <s v="006345"/>
    <n v="972"/>
    <s v="01"/>
    <s v="ALAMAR COMERCIO DE PECAS PARA MOTORES EL"/>
    <d v="2017-01-24T00:00:00"/>
    <s v="000515"/>
    <s v="000014"/>
    <s v="005"/>
    <s v="05"/>
    <s v="30259040006030"/>
    <s v="COFIFLEX TPP 4,00MM 130C 2KV"/>
    <n v="-9.1999999999999993"/>
    <n v="2"/>
    <n v="0"/>
    <n v="2"/>
    <n v="0"/>
    <n v="0"/>
    <n v="0"/>
    <n v="176"/>
    <s v="01-OP GERADA"/>
    <n v="17.600000000000001"/>
    <n v="369.6"/>
    <d v="2017-02-24T00:00:00"/>
  </r>
  <r>
    <x v="3"/>
    <x v="5"/>
    <x v="13"/>
    <x v="0"/>
    <x v="0"/>
    <s v="006345"/>
    <n v="972"/>
    <s v="01"/>
    <s v="ALAMAR COMERCIO DE PECAS PARA MOTORES EL"/>
    <d v="2017-01-24T00:00:00"/>
    <s v="000515"/>
    <s v="000014"/>
    <s v="005"/>
    <s v="06"/>
    <s v="30259040013030"/>
    <s v="COFIFLEX TPP 7,00MM 130C 2KV"/>
    <n v="-2.25"/>
    <n v="0.2"/>
    <n v="0"/>
    <n v="0.2"/>
    <n v="0"/>
    <n v="0"/>
    <n v="0"/>
    <n v="319"/>
    <s v="01-OP GERADA"/>
    <n v="3.19"/>
    <n v="66.989999999999995"/>
    <d v="2017-02-24T00:00:00"/>
  </r>
  <r>
    <x v="3"/>
    <x v="5"/>
    <x v="13"/>
    <x v="0"/>
    <x v="0"/>
    <s v="006345"/>
    <n v="972"/>
    <s v="01"/>
    <s v="ALAMAR COMERCIO DE PECAS PARA MOTORES EL"/>
    <d v="2017-01-24T00:00:00"/>
    <s v="000515"/>
    <s v="000014"/>
    <s v="005"/>
    <s v="09"/>
    <s v="30259050001050"/>
    <s v="COFIFLEX TRVA 0,80MM 155C 2KV"/>
    <n v="-0.2"/>
    <n v="1"/>
    <n v="0"/>
    <n v="1"/>
    <n v="0"/>
    <n v="0"/>
    <n v="0"/>
    <n v="165"/>
    <s v="01-OP GERADA"/>
    <n v="16.5"/>
    <n v="181.5"/>
    <d v="2017-02-24T00:00:00"/>
  </r>
  <r>
    <x v="3"/>
    <x v="5"/>
    <x v="13"/>
    <x v="0"/>
    <x v="0"/>
    <s v="006345"/>
    <n v="972"/>
    <s v="01"/>
    <s v="ALAMAR COMERCIO DE PECAS PARA MOTORES EL"/>
    <d v="2017-01-24T00:00:00"/>
    <s v="000515"/>
    <s v="000014"/>
    <s v="005"/>
    <s v="10"/>
    <s v="30259050003050"/>
    <s v="COFIFLEX TRVA 2,00MM 155C 2KV"/>
    <n v="0.8"/>
    <n v="2"/>
    <n v="0"/>
    <n v="2"/>
    <n v="0"/>
    <n v="0"/>
    <n v="0"/>
    <n v="341"/>
    <s v="01-OP GERADA"/>
    <n v="68.2"/>
    <n v="750.2"/>
    <d v="2017-02-24T00:00:00"/>
  </r>
  <r>
    <x v="3"/>
    <x v="5"/>
    <x v="13"/>
    <x v="0"/>
    <x v="0"/>
    <s v="006345"/>
    <n v="972"/>
    <s v="01"/>
    <s v="ALAMAR COMERCIO DE PECAS PARA MOTORES EL"/>
    <d v="2017-01-24T00:00:00"/>
    <s v="000515"/>
    <s v="000014"/>
    <s v="005"/>
    <s v="11"/>
    <s v="30259050004050"/>
    <s v="COFIFLEX TRVA 3,00MM 155C 2KV"/>
    <n v="0.6"/>
    <n v="2"/>
    <n v="0"/>
    <n v="2"/>
    <n v="0"/>
    <n v="0"/>
    <n v="0"/>
    <n v="374"/>
    <s v="01-OP GERADA"/>
    <n v="74.8"/>
    <n v="822.8"/>
    <d v="2017-02-24T00:00:00"/>
  </r>
  <r>
    <x v="3"/>
    <x v="5"/>
    <x v="13"/>
    <x v="0"/>
    <x v="0"/>
    <s v="006345"/>
    <n v="972"/>
    <s v="01"/>
    <s v="ALAMAR COMERCIO DE PECAS PARA MOTORES EL"/>
    <d v="2017-01-24T00:00:00"/>
    <s v="000515"/>
    <s v="000014"/>
    <s v="005"/>
    <s v="12"/>
    <s v="30259050005050"/>
    <s v="COFIFLEX TRVA 4,00MM 155C 2KV"/>
    <n v="1"/>
    <n v="1.2"/>
    <n v="0"/>
    <n v="1.2"/>
    <n v="0"/>
    <n v="0"/>
    <n v="0"/>
    <n v="484"/>
    <s v="01-OP GERADA"/>
    <n v="58.08"/>
    <n v="638.88"/>
    <d v="2017-02-24T00:00:00"/>
  </r>
  <r>
    <x v="3"/>
    <x v="5"/>
    <x v="13"/>
    <x v="0"/>
    <x v="0"/>
    <s v="006345"/>
    <n v="972"/>
    <s v="01"/>
    <s v="ALAMAR COMERCIO DE PECAS PARA MOTORES EL"/>
    <d v="2017-01-24T00:00:00"/>
    <s v="000515"/>
    <s v="000014"/>
    <s v="005"/>
    <s v="13"/>
    <s v="30259050006050"/>
    <s v="COFIFLEX TRVA 5,00MM 155C 2KV"/>
    <n v="-6.6"/>
    <n v="1"/>
    <n v="0"/>
    <n v="1"/>
    <n v="0"/>
    <n v="0"/>
    <n v="0"/>
    <n v="528"/>
    <s v="01-OP GERADA"/>
    <n v="52.8"/>
    <n v="580.79999999999995"/>
    <d v="2017-02-24T00:00:00"/>
  </r>
  <r>
    <x v="3"/>
    <x v="5"/>
    <x v="13"/>
    <x v="0"/>
    <x v="0"/>
    <s v="006345"/>
    <n v="972"/>
    <s v="01"/>
    <s v="ALAMAR COMERCIO DE PECAS PARA MOTORES EL"/>
    <d v="2017-01-24T00:00:00"/>
    <s v="000515"/>
    <s v="000014"/>
    <s v="005"/>
    <s v="14"/>
    <s v="30259050007050"/>
    <s v="COFIFLEX TRVA 6,00MM 155C 2KV"/>
    <n v="0.2"/>
    <n v="1"/>
    <n v="0"/>
    <n v="1"/>
    <n v="0"/>
    <n v="0"/>
    <n v="0"/>
    <n v="627"/>
    <s v="01-OP GERADA"/>
    <n v="62.7"/>
    <n v="689.7"/>
    <d v="2017-02-24T00:00:00"/>
  </r>
  <r>
    <x v="3"/>
    <x v="5"/>
    <x v="13"/>
    <x v="0"/>
    <x v="0"/>
    <s v="006345"/>
    <n v="972"/>
    <s v="01"/>
    <s v="ALAMAR COMERCIO DE PECAS PARA MOTORES EL"/>
    <d v="2017-01-24T00:00:00"/>
    <s v="000515"/>
    <s v="000014"/>
    <s v="005"/>
    <s v="16"/>
    <s v="30259060001012"/>
    <s v="COFIFLEX TRVS 0,80MM 180C 1,5KV"/>
    <n v="-1.2"/>
    <n v="0.2"/>
    <n v="0"/>
    <n v="0.2"/>
    <n v="0"/>
    <n v="0"/>
    <n v="0"/>
    <n v="242"/>
    <s v="01-OP GERADA"/>
    <n v="4.84"/>
    <n v="53.24"/>
    <d v="2017-02-24T00:00:00"/>
  </r>
  <r>
    <x v="3"/>
    <x v="5"/>
    <x v="13"/>
    <x v="0"/>
    <x v="0"/>
    <s v="006345"/>
    <n v="972"/>
    <s v="01"/>
    <s v="ALAMAR COMERCIO DE PECAS PARA MOTORES EL"/>
    <d v="2017-01-24T00:00:00"/>
    <s v="000515"/>
    <s v="000014"/>
    <s v="005"/>
    <s v="17"/>
    <s v="30259060002012"/>
    <s v="COFIFLEX TRVS 1,00MM 180C 1,5KV"/>
    <n v="-0.65"/>
    <n v="1.4"/>
    <n v="0"/>
    <n v="1.4"/>
    <n v="0"/>
    <n v="0"/>
    <n v="0"/>
    <n v="264"/>
    <s v="01-OP GERADA"/>
    <n v="36.96"/>
    <n v="406.56"/>
    <d v="2017-02-24T00:00:00"/>
  </r>
  <r>
    <x v="3"/>
    <x v="5"/>
    <x v="13"/>
    <x v="0"/>
    <x v="0"/>
    <s v="006345"/>
    <n v="972"/>
    <s v="01"/>
    <s v="ALAMAR COMERCIO DE PECAS PARA MOTORES EL"/>
    <d v="2017-01-24T00:00:00"/>
    <s v="000515"/>
    <s v="000014"/>
    <s v="005"/>
    <s v="19"/>
    <s v="30259060004012"/>
    <s v="COFIFLEX TRVS 3,00MM 180C 1,5KV"/>
    <n v="-0.3"/>
    <n v="1.4"/>
    <n v="0"/>
    <n v="1.4"/>
    <n v="0"/>
    <n v="0"/>
    <n v="0"/>
    <n v="605"/>
    <s v="01-OP GERADA"/>
    <n v="84.7"/>
    <n v="931.7"/>
    <d v="2017-02-24T00:00:00"/>
  </r>
  <r>
    <x v="3"/>
    <x v="5"/>
    <x v="13"/>
    <x v="0"/>
    <x v="0"/>
    <s v="006345"/>
    <n v="972"/>
    <s v="01"/>
    <s v="ALAMAR COMERCIO DE PECAS PARA MOTORES EL"/>
    <d v="2017-01-24T00:00:00"/>
    <s v="000515"/>
    <s v="000014"/>
    <s v="005"/>
    <s v="20"/>
    <s v="30259060006012"/>
    <s v="COFIFLEX TRVS 5,00MM 180C 1,5KV"/>
    <n v="-1.5161616"/>
    <n v="0.2"/>
    <n v="0"/>
    <n v="0.2"/>
    <n v="0"/>
    <n v="0"/>
    <n v="0"/>
    <n v="900"/>
    <s v="01-OP GERADA"/>
    <n v="18"/>
    <n v="198"/>
    <d v="2017-02-24T00:00:00"/>
  </r>
  <r>
    <x v="3"/>
    <x v="5"/>
    <x v="13"/>
    <x v="0"/>
    <x v="0"/>
    <s v="006345"/>
    <n v="972"/>
    <s v="01"/>
    <s v="ALAMAR COMERCIO DE PECAS PARA MOTORES EL"/>
    <d v="2017-01-24T00:00:00"/>
    <s v="000515"/>
    <s v="000014"/>
    <s v="005"/>
    <s v="21"/>
    <s v="30259060007012"/>
    <s v="COFIFLEX TRVS 6,00MM 180C 1,5KV"/>
    <n v="0.68989900000000004"/>
    <n v="0.1"/>
    <n v="0"/>
    <n v="0.1"/>
    <n v="0"/>
    <n v="0"/>
    <n v="0"/>
    <n v="946"/>
    <s v="01-OP GERADA"/>
    <n v="9.4600000000000009"/>
    <n v="104.06"/>
    <d v="2017-02-24T00:00:00"/>
  </r>
  <r>
    <x v="3"/>
    <x v="5"/>
    <x v="13"/>
    <x v="0"/>
    <x v="0"/>
    <s v="006345"/>
    <n v="972"/>
    <s v="01"/>
    <s v="ALAMAR COMERCIO DE PECAS PARA MOTORES EL"/>
    <d v="2017-01-24T00:00:00"/>
    <s v="000515"/>
    <s v="000014"/>
    <s v="005"/>
    <s v="22"/>
    <s v="30259060014012"/>
    <s v="COFIFLEX TRVS 10MM 180C 1,5KV"/>
    <n v="0.5"/>
    <n v="0.2"/>
    <n v="0"/>
    <n v="0.2"/>
    <n v="0"/>
    <n v="0"/>
    <n v="0"/>
    <n v="1705"/>
    <s v="01-OP GERADA"/>
    <n v="34.1"/>
    <n v="375.1"/>
    <d v="2017-02-24T00:00:00"/>
  </r>
  <r>
    <x v="3"/>
    <x v="5"/>
    <x v="13"/>
    <x v="0"/>
    <x v="0"/>
    <s v="006345"/>
    <n v="972"/>
    <s v="01"/>
    <s v="ALAMAR COMERCIO DE PECAS PARA MOTORES EL"/>
    <d v="2017-01-24T00:00:00"/>
    <s v="000515"/>
    <s v="000014"/>
    <s v="005"/>
    <s v="24"/>
    <s v="30259060015012"/>
    <s v="COFIFLEX TRVS 14MM 180C 1,5KV"/>
    <n v="0"/>
    <n v="0.15"/>
    <n v="0"/>
    <n v="0.15"/>
    <n v="0"/>
    <n v="0"/>
    <n v="0"/>
    <n v="2387"/>
    <s v="01-OP GERADA"/>
    <n v="35.799999999999997"/>
    <n v="393.85"/>
    <d v="2017-02-24T00:00:00"/>
  </r>
  <r>
    <x v="3"/>
    <x v="5"/>
    <x v="13"/>
    <x v="0"/>
    <x v="0"/>
    <s v="006345"/>
    <n v="972"/>
    <s v="01"/>
    <s v="ALAMAR COMERCIO DE PECAS PARA MOTORES EL"/>
    <d v="2017-01-24T00:00:00"/>
    <s v="000515"/>
    <s v="000014"/>
    <s v="005"/>
    <s v="26"/>
    <s v="30259040007030"/>
    <s v="COFIFLEX TPP 5,00MM 130C 2KV"/>
    <n v="-7.1"/>
    <n v="1"/>
    <n v="0"/>
    <n v="1"/>
    <n v="0"/>
    <n v="0"/>
    <n v="0"/>
    <n v="176"/>
    <s v="01-OP GERADA"/>
    <n v="8.8000000000000007"/>
    <n v="184.8"/>
    <d v="2017-02-24T00:00:00"/>
  </r>
  <r>
    <x v="3"/>
    <x v="5"/>
    <x v="13"/>
    <x v="0"/>
    <x v="0"/>
    <s v="006345"/>
    <n v="972"/>
    <s v="01"/>
    <s v="ALAMAR COMERCIO DE PECAS PARA MOTORES EL"/>
    <d v="2017-01-24T00:00:00"/>
    <s v="000515"/>
    <s v="000014"/>
    <s v="005"/>
    <s v="27"/>
    <s v="30259040009030"/>
    <s v="COFIFLEX TPP 8,00MM 130C 2KV"/>
    <n v="-3"/>
    <n v="0.2"/>
    <n v="0"/>
    <n v="0.2"/>
    <n v="0"/>
    <n v="0"/>
    <n v="0"/>
    <n v="360"/>
    <s v="01-OP GERADA"/>
    <n v="3.6"/>
    <n v="75.599999999999994"/>
    <d v="2017-02-24T00:00:00"/>
  </r>
  <r>
    <x v="3"/>
    <x v="5"/>
    <x v="13"/>
    <x v="0"/>
    <x v="0"/>
    <s v="006345"/>
    <n v="972"/>
    <s v="01"/>
    <s v="ALAMAR COMERCIO DE PECAS PARA MOTORES EL"/>
    <d v="2017-01-24T00:00:00"/>
    <s v="000515"/>
    <s v="000014"/>
    <s v="005"/>
    <s v="28"/>
    <s v="30259050002050"/>
    <s v="COFIFLEX TRVA 1,00MM 155C 2KV"/>
    <n v="0"/>
    <n v="1"/>
    <n v="0"/>
    <n v="1"/>
    <n v="0"/>
    <n v="0"/>
    <n v="0"/>
    <n v="180"/>
    <s v="01-OP GERADA"/>
    <n v="18"/>
    <n v="198"/>
    <d v="2017-02-24T00:00:00"/>
  </r>
  <r>
    <x v="3"/>
    <x v="5"/>
    <x v="13"/>
    <x v="0"/>
    <x v="0"/>
    <s v="006345"/>
    <n v="972"/>
    <s v="01"/>
    <s v="ALAMAR COMERCIO DE PECAS PARA MOTORES EL"/>
    <d v="2017-01-24T00:00:00"/>
    <s v="000515"/>
    <s v="000014"/>
    <s v="005"/>
    <s v="29"/>
    <s v="30259060005010"/>
    <s v="COFIFLEX TRVS 4,00MM 180C 1,5KV"/>
    <n v="0"/>
    <n v="0.4"/>
    <n v="0"/>
    <n v="0.4"/>
    <n v="0"/>
    <n v="0"/>
    <n v="0"/>
    <n v="657"/>
    <s v="01-OP GERADA"/>
    <n v="0"/>
    <n v="262.8"/>
    <d v="2017-02-24T00:00:00"/>
  </r>
  <r>
    <x v="3"/>
    <x v="5"/>
    <x v="11"/>
    <x v="0"/>
    <x v="0"/>
    <s v="006346"/>
    <n v="2159"/>
    <s v="01"/>
    <s v="FIBRASA S/A"/>
    <d v="2017-01-25T00:00:00"/>
    <s v="000681"/>
    <s v="000001"/>
    <s v="005"/>
    <s v="01"/>
    <s v="30271330014010"/>
    <s v="COFISIL-BPG SHT 18X2,50MM2 300C 750V"/>
    <n v="0"/>
    <n v="0.1"/>
    <n v="0"/>
    <n v="0.1"/>
    <n v="0"/>
    <n v="0"/>
    <n v="0"/>
    <n v="44470"/>
    <s v="01-OP GERADA"/>
    <n v="0"/>
    <n v="4447"/>
    <d v="2017-02-24T00:00:00"/>
  </r>
  <r>
    <x v="3"/>
    <x v="6"/>
    <x v="11"/>
    <x v="0"/>
    <x v="0"/>
    <s v="006347"/>
    <n v="1007"/>
    <s v="01"/>
    <s v="DOVA EQUIPAMENTOS ELETRICOS LTDA EPP"/>
    <d v="2017-01-25T00:00:00"/>
    <s v="000381"/>
    <s v="000007"/>
    <s v="008"/>
    <s v="01"/>
    <s v="30276500034030"/>
    <s v="COFINAV R90X SHF2 2X2,50MM2 90C 0,6/1KV CL5"/>
    <n v="0"/>
    <n v="0.5"/>
    <n v="0"/>
    <n v="0.5"/>
    <n v="0"/>
    <n v="0"/>
    <n v="0"/>
    <n v="5590"/>
    <s v="01-OP GERADA"/>
    <n v="0"/>
    <n v="2795"/>
    <d v="2017-02-18T00:00:00"/>
  </r>
  <r>
    <x v="3"/>
    <x v="6"/>
    <x v="11"/>
    <x v="0"/>
    <x v="0"/>
    <s v="006347"/>
    <n v="1007"/>
    <s v="01"/>
    <s v="DOVA EQUIPAMENTOS ELETRICOS LTDA EPP"/>
    <d v="2017-01-25T00:00:00"/>
    <s v="000381"/>
    <s v="000007"/>
    <s v="008"/>
    <s v="02"/>
    <s v="30276500030030"/>
    <s v="COFINAV R90X SHF2 3X2,50MM2 90C 0,6/1KV CL5"/>
    <n v="0"/>
    <n v="0.5"/>
    <n v="0"/>
    <n v="0.5"/>
    <n v="0"/>
    <n v="0"/>
    <n v="0"/>
    <n v="5900"/>
    <s v="01-OP GERADA"/>
    <n v="0"/>
    <n v="2950"/>
    <d v="2017-02-18T00:00:00"/>
  </r>
  <r>
    <x v="3"/>
    <x v="6"/>
    <x v="11"/>
    <x v="0"/>
    <x v="0"/>
    <s v="006347"/>
    <n v="1007"/>
    <s v="01"/>
    <s v="DOVA EQUIPAMENTOS ELETRICOS LTDA EPP"/>
    <d v="2017-01-25T00:00:00"/>
    <s v="000381"/>
    <s v="000007"/>
    <s v="008"/>
    <s v="03"/>
    <s v="30276500035030"/>
    <s v="COFINAV R90X SHF2 3X70MM2 90C 0,6/1KV CL5"/>
    <n v="0"/>
    <n v="0.3"/>
    <n v="0"/>
    <n v="0.3"/>
    <n v="0"/>
    <n v="0"/>
    <n v="0"/>
    <n v="89080"/>
    <s v="01-OP GERADA"/>
    <n v="0"/>
    <n v="26724"/>
    <d v="2017-02-18T00:00:00"/>
  </r>
  <r>
    <x v="3"/>
    <x v="6"/>
    <x v="11"/>
    <x v="0"/>
    <x v="0"/>
    <s v="006347"/>
    <n v="1007"/>
    <s v="01"/>
    <s v="DOVA EQUIPAMENTOS ELETRICOS LTDA EPP"/>
    <d v="2017-01-25T00:00:00"/>
    <s v="000381"/>
    <s v="000007"/>
    <s v="008"/>
    <s v="04"/>
    <s v="30276500036030"/>
    <s v="COFINAV R90X SHF2 4X16MM2 90C 0,6/1KV CL.5"/>
    <n v="0"/>
    <n v="0.3"/>
    <n v="0"/>
    <n v="0.3"/>
    <n v="0"/>
    <n v="0"/>
    <n v="0"/>
    <n v="34600"/>
    <s v="01-OP GERADA"/>
    <n v="0"/>
    <n v="10380"/>
    <d v="2017-02-18T00:00:00"/>
  </r>
  <r>
    <x v="3"/>
    <x v="6"/>
    <x v="11"/>
    <x v="0"/>
    <x v="0"/>
    <s v="006347"/>
    <n v="1007"/>
    <s v="01"/>
    <s v="DOVA EQUIPAMENTOS ELETRICOS LTDA EPP"/>
    <d v="2017-01-25T00:00:00"/>
    <s v="000381"/>
    <s v="000007"/>
    <s v="008"/>
    <s v="05"/>
    <s v="30276500037030"/>
    <s v="COFINAV R90X SHF2 4X50MM2 90C 0,6/1KV CL.5"/>
    <n v="0"/>
    <n v="0.1"/>
    <n v="0"/>
    <n v="0.1"/>
    <n v="0"/>
    <n v="0"/>
    <n v="0"/>
    <n v="99330"/>
    <s v="01-OP GERADA"/>
    <n v="0"/>
    <n v="9933"/>
    <d v="2017-02-18T00:00:00"/>
  </r>
  <r>
    <x v="3"/>
    <x v="6"/>
    <x v="11"/>
    <x v="0"/>
    <x v="0"/>
    <s v="006347"/>
    <n v="1007"/>
    <s v="01"/>
    <s v="DOVA EQUIPAMENTOS ELETRICOS LTDA EPP"/>
    <d v="2017-01-25T00:00:00"/>
    <s v="000381"/>
    <s v="000007"/>
    <s v="008"/>
    <s v="06"/>
    <s v="30276500038030"/>
    <s v="COFINAV R90X SHF2 7X2,50MM2 90C 0,6/1KV CL5"/>
    <n v="0"/>
    <n v="0.15"/>
    <n v="0"/>
    <n v="0.15"/>
    <n v="0"/>
    <n v="0"/>
    <n v="0"/>
    <n v="13850"/>
    <s v="01-OP GERADA"/>
    <n v="0"/>
    <n v="2077.5"/>
    <d v="2017-02-18T00:00:00"/>
  </r>
  <r>
    <x v="3"/>
    <x v="6"/>
    <x v="12"/>
    <x v="0"/>
    <x v="0"/>
    <s v="006347"/>
    <n v="1007"/>
    <s v="01"/>
    <s v="DOVA EQUIPAMENTOS ELETRICOS LTDA EPP"/>
    <d v="2017-01-25T00:00:00"/>
    <s v="000381"/>
    <s v="000007"/>
    <s v="008"/>
    <s v="07"/>
    <s v="30266500002560"/>
    <s v="COFINAV R90X SHF2 25MM2 90C 0,6/1KV CL5"/>
    <n v="0"/>
    <n v="0.5"/>
    <n v="0"/>
    <n v="0.5"/>
    <n v="0"/>
    <n v="0"/>
    <n v="0"/>
    <n v="12750"/>
    <s v="01-OP GERADA"/>
    <n v="0"/>
    <n v="6375"/>
    <d v="2017-02-18T00:00:00"/>
  </r>
  <r>
    <x v="3"/>
    <x v="6"/>
    <x v="12"/>
    <x v="0"/>
    <x v="0"/>
    <s v="006347"/>
    <n v="1007"/>
    <s v="01"/>
    <s v="DOVA EQUIPAMENTOS ELETRICOS LTDA EPP"/>
    <d v="2017-01-25T00:00:00"/>
    <s v="000381"/>
    <s v="000007"/>
    <s v="008"/>
    <s v="08"/>
    <s v="30266500003560"/>
    <s v="COFINAV R90X SHF2 95MM2 90C 0,6/1KV CL5"/>
    <n v="0"/>
    <n v="0.1"/>
    <n v="0"/>
    <n v="0.1"/>
    <n v="0"/>
    <n v="0"/>
    <n v="0"/>
    <n v="37560"/>
    <s v="01-OP GERADA"/>
    <n v="0"/>
    <n v="3756"/>
    <d v="2017-02-18T00:00:00"/>
  </r>
  <r>
    <x v="3"/>
    <x v="5"/>
    <x v="11"/>
    <x v="0"/>
    <x v="0"/>
    <s v="006348"/>
    <n v="2727"/>
    <s v="01"/>
    <s v="BRUMAKE COMERCIAL E SERVICOS LTDA"/>
    <d v="2017-01-25T00:00:00"/>
    <s v="000154"/>
    <s v="000014"/>
    <s v="005"/>
    <s v="01"/>
    <s v="30274100006030"/>
    <s v="W-M 4X25MM2 90C 750V"/>
    <n v="-0.1"/>
    <n v="0.2"/>
    <n v="0"/>
    <n v="0.2"/>
    <n v="0"/>
    <n v="0"/>
    <n v="0"/>
    <n v="51890"/>
    <s v="01-OP GERADA"/>
    <n v="0"/>
    <n v="10378"/>
    <d v="2017-02-28T00:00:00"/>
  </r>
  <r>
    <x v="3"/>
    <x v="5"/>
    <x v="12"/>
    <x v="0"/>
    <x v="0"/>
    <s v="006350"/>
    <n v="1320"/>
    <s v="05"/>
    <s v="GERDAU ACOS LONGOS S.A."/>
    <d v="2017-01-25T00:00:00"/>
    <s v="000392"/>
    <s v="000013"/>
    <s v="007"/>
    <s v="01"/>
    <s v="30262100246030"/>
    <s v="LM-130 25MM2 130C 750V"/>
    <n v="-0.6"/>
    <n v="0.1"/>
    <n v="0"/>
    <n v="0.1"/>
    <n v="0"/>
    <n v="0"/>
    <n v="0"/>
    <n v="14259.14"/>
    <s v="01-OP GERADA"/>
    <n v="0"/>
    <n v="1425.91"/>
    <d v="2017-02-28T00:00:00"/>
  </r>
  <r>
    <x v="3"/>
    <x v="5"/>
    <x v="12"/>
    <x v="0"/>
    <x v="1"/>
    <s v="006352"/>
    <n v="94"/>
    <s v="01"/>
    <s v="PAILAMILLA E HIJOS LTDA"/>
    <d v="2017-01-25T00:00:00"/>
    <s v=""/>
    <s v="000014"/>
    <s v="017"/>
    <s v="01"/>
    <s v="30261400018010"/>
    <s v="COFIALT-7 70MM2 200C 7KV ACH"/>
    <n v="0"/>
    <n v="0.3"/>
    <n v="0"/>
    <n v="0.3"/>
    <n v="0"/>
    <n v="0"/>
    <n v="0"/>
    <n v="48961.05"/>
    <s v="01-OP GERADA"/>
    <n v="0"/>
    <n v="14688.31"/>
    <d v="2017-02-28T00:00:00"/>
  </r>
  <r>
    <x v="3"/>
    <x v="6"/>
    <x v="12"/>
    <x v="0"/>
    <x v="0"/>
    <s v="006354"/>
    <n v="384"/>
    <s v="01"/>
    <s v="EXCEL - INDUSTRIA E COMERCIO DE COMPONEN"/>
    <d v="2017-01-26T00:00:00"/>
    <s v="000721"/>
    <s v="000014"/>
    <s v="186"/>
    <s v="01"/>
    <s v="30262080029030"/>
    <s v="COFIDOX-RADOXIL 3/0AWG -40+150C 0,6/1KV (03P0038)"/>
    <n v="0"/>
    <n v="0.12"/>
    <n v="0"/>
    <n v="0.12"/>
    <n v="0"/>
    <n v="0"/>
    <n v="0"/>
    <n v="27888.5"/>
    <s v="01-OP GERADA"/>
    <n v="0"/>
    <n v="3346.62"/>
    <d v="2017-02-24T00:00:00"/>
  </r>
  <r>
    <x v="3"/>
    <x v="5"/>
    <x v="12"/>
    <x v="0"/>
    <x v="0"/>
    <s v="006354"/>
    <n v="384"/>
    <s v="01"/>
    <s v="EXCEL - INDUSTRIA E COMERCIO DE COMPONEN"/>
    <d v="2017-01-26T00:00:00"/>
    <s v="000721"/>
    <s v="000014"/>
    <s v="186"/>
    <s v="02"/>
    <s v="30261700016020"/>
    <s v="COFIFLON 18AWG 260C 0,6/1KV (7107550)"/>
    <n v="-0.5"/>
    <n v="0.5"/>
    <n v="0"/>
    <n v="0.5"/>
    <n v="0"/>
    <n v="0"/>
    <n v="0"/>
    <n v="2100"/>
    <s v="01-OP GERADA"/>
    <n v="0"/>
    <n v="1050"/>
    <d v="2017-02-24T00:00:00"/>
  </r>
  <r>
    <x v="3"/>
    <x v="5"/>
    <x v="12"/>
    <x v="0"/>
    <x v="0"/>
    <s v="006354"/>
    <n v="384"/>
    <s v="01"/>
    <s v="EXCEL - INDUSTRIA E COMERCIO DE COMPONEN"/>
    <d v="2017-01-26T00:00:00"/>
    <s v="000721"/>
    <s v="000014"/>
    <s v="186"/>
    <s v="03"/>
    <s v="30261700017030"/>
    <s v="COFIFLON 10AWG 260C 0,6/1KV (7160038)"/>
    <n v="0"/>
    <n v="0.5"/>
    <n v="0"/>
    <n v="0.5"/>
    <n v="0"/>
    <n v="0"/>
    <n v="0"/>
    <n v="5330"/>
    <s v="01-OP GERADA"/>
    <n v="0"/>
    <n v="2665"/>
    <d v="2017-02-24T00:00:00"/>
  </r>
  <r>
    <x v="3"/>
    <x v="6"/>
    <x v="12"/>
    <x v="0"/>
    <x v="0"/>
    <s v="006355"/>
    <n v="1001"/>
    <s v="08"/>
    <s v="COMPANHIA SIDERURGICA NACIONAL"/>
    <d v="2017-01-26T00:00:00"/>
    <s v="000080"/>
    <s v="000014"/>
    <s v="017"/>
    <s v="01"/>
    <s v="30261900025010"/>
    <s v="CABO IGNICAO 1,00MM2 300C 10KV SIL (8301029)"/>
    <n v="0"/>
    <n v="0.1"/>
    <n v="0"/>
    <n v="0.1"/>
    <n v="0"/>
    <n v="0"/>
    <n v="0"/>
    <n v="15450"/>
    <s v="01-OP GERADA"/>
    <n v="0"/>
    <n v="1545"/>
    <d v="2017-02-28T00:00:00"/>
  </r>
  <r>
    <x v="3"/>
    <x v="6"/>
    <x v="12"/>
    <x v="0"/>
    <x v="0"/>
    <s v="006356"/>
    <n v="2738"/>
    <s v="01"/>
    <s v="FERGH PECAS E SERVICOS PARA APLICADORES HOT-MELT LTDA - ME"/>
    <d v="2017-01-26T00:00:00"/>
    <s v="000002"/>
    <s v="000014"/>
    <s v="005"/>
    <s v="01"/>
    <s v="30261700050010"/>
    <s v="COFIFLON 0,75MM2 200C 600V"/>
    <n v="0"/>
    <n v="1"/>
    <n v="0"/>
    <n v="1"/>
    <n v="0"/>
    <n v="0"/>
    <n v="0"/>
    <n v="1250"/>
    <s v="01-OP GERADA"/>
    <n v="0"/>
    <n v="1250"/>
    <d v="2017-02-24T00:00:00"/>
  </r>
  <r>
    <x v="3"/>
    <x v="6"/>
    <x v="12"/>
    <x v="0"/>
    <x v="0"/>
    <s v="006357"/>
    <n v="647"/>
    <s v="01"/>
    <s v="TOSHIBA AMERICA DO SUL LTDA"/>
    <d v="2017-01-26T00:00:00"/>
    <s v="000468"/>
    <s v="000014"/>
    <s v="005"/>
    <s v="01"/>
    <s v="30262100149060"/>
    <s v="LM-105 1,50MM2 70/105C 0,6/1KV EST (Z40822669P018)"/>
    <n v="0"/>
    <n v="3"/>
    <n v="0"/>
    <n v="3"/>
    <n v="0"/>
    <n v="0"/>
    <n v="0"/>
    <n v="1060"/>
    <s v="01-OP GERADA"/>
    <n v="0"/>
    <n v="3180"/>
    <d v="2017-02-28T00:00:00"/>
  </r>
  <r>
    <x v="3"/>
    <x v="5"/>
    <x v="12"/>
    <x v="0"/>
    <x v="0"/>
    <s v="006358"/>
    <n v="1146"/>
    <s v="01"/>
    <s v="KSB BOMBAS HIDRAULICAS S A"/>
    <d v="2017-01-26T00:00:00"/>
    <s v="000413"/>
    <s v="000005"/>
    <s v="005"/>
    <s v="01"/>
    <s v="30262100161030"/>
    <s v="LM-130 70MM2 130C 750V     02110029"/>
    <n v="0.10100000000000001"/>
    <n v="0.1"/>
    <n v="0"/>
    <n v="0.1"/>
    <n v="0"/>
    <n v="0"/>
    <n v="0"/>
    <n v="32800"/>
    <s v="01-OP GERADA"/>
    <n v="0"/>
    <n v="3280"/>
    <d v="2017-02-17T00:00:00"/>
  </r>
  <r>
    <x v="3"/>
    <x v="5"/>
    <x v="13"/>
    <x v="0"/>
    <x v="0"/>
    <s v="006361"/>
    <n v="1138"/>
    <s v="01"/>
    <s v="PROELIS PRODUTOS ELETRICOS E ISOLANTES L"/>
    <d v="2017-01-26T00:00:00"/>
    <s v="000001"/>
    <s v="000005"/>
    <s v="013"/>
    <s v="01"/>
    <s v="30259150007010"/>
    <s v="COFIFLEX TRVP 8,00MM 130C 2KV"/>
    <n v="-1.5"/>
    <n v="1"/>
    <n v="0"/>
    <n v="1"/>
    <n v="0"/>
    <n v="0"/>
    <n v="0"/>
    <n v="295.27999999999997"/>
    <s v="01-OP GERADA"/>
    <n v="29.53"/>
    <n v="324.81"/>
    <d v="2017-02-13T00:00:00"/>
  </r>
  <r>
    <x v="3"/>
    <x v="5"/>
    <x v="13"/>
    <x v="0"/>
    <x v="0"/>
    <s v="006361"/>
    <n v="1138"/>
    <s v="01"/>
    <s v="PROELIS PRODUTOS ELETRICOS E ISOLANTES L"/>
    <d v="2017-01-26T00:00:00"/>
    <s v="000001"/>
    <s v="000005"/>
    <s v="013"/>
    <s v="02"/>
    <s v="30259150007010"/>
    <s v="COFIFLEX TRVP 8,00MM 130C 2KV"/>
    <n v="-2.5"/>
    <n v="0.5"/>
    <n v="0"/>
    <n v="0.5"/>
    <n v="0"/>
    <n v="0"/>
    <n v="0"/>
    <n v="295.27999999999997"/>
    <s v="01-OP GERADA"/>
    <n v="14.76"/>
    <n v="162.4"/>
    <d v="2017-02-13T00:00:00"/>
  </r>
  <r>
    <x v="3"/>
    <x v="5"/>
    <x v="13"/>
    <x v="0"/>
    <x v="0"/>
    <s v="006361"/>
    <n v="1138"/>
    <s v="01"/>
    <s v="PROELIS PRODUTOS ELETRICOS E ISOLANTES L"/>
    <d v="2017-01-26T00:00:00"/>
    <s v="000001"/>
    <s v="000005"/>
    <s v="013"/>
    <s v="03"/>
    <s v="30259040005030"/>
    <s v="COFIFLEX TPP 3,00MM 130C 2KV"/>
    <n v="-19.7"/>
    <n v="0.3"/>
    <n v="0"/>
    <n v="0.3"/>
    <n v="0"/>
    <n v="0"/>
    <n v="0"/>
    <n v="25.25"/>
    <s v="01-OP GERADA"/>
    <n v="0.38"/>
    <n v="7.96"/>
    <d v="2017-02-13T00:00:00"/>
  </r>
  <r>
    <x v="3"/>
    <x v="5"/>
    <x v="13"/>
    <x v="0"/>
    <x v="0"/>
    <s v="006361"/>
    <n v="1138"/>
    <s v="01"/>
    <s v="PROELIS PRODUTOS ELETRICOS E ISOLANTES L"/>
    <d v="2017-01-26T00:00:00"/>
    <s v="000001"/>
    <s v="000005"/>
    <s v="013"/>
    <s v="04"/>
    <s v="30259150005010"/>
    <s v="COFIFLEX TRVP 4,00MM 130C 2KV"/>
    <n v="-1"/>
    <n v="1.9"/>
    <n v="0"/>
    <n v="1.9"/>
    <n v="0"/>
    <n v="0"/>
    <n v="0"/>
    <n v="168.05"/>
    <s v="01-OP GERADA"/>
    <n v="31.93"/>
    <n v="351.23"/>
    <d v="2017-02-13T00:00:00"/>
  </r>
  <r>
    <x v="3"/>
    <x v="5"/>
    <x v="12"/>
    <x v="0"/>
    <x v="0"/>
    <s v="006365"/>
    <n v="1091"/>
    <s v="01"/>
    <s v="GENERAL CABLE AUTOMOTIVA BRASIL FABRICAC"/>
    <d v="2017-01-26T00:00:00"/>
    <s v="000001"/>
    <s v="000004"/>
    <s v="006"/>
    <s v="03"/>
    <s v="30261900009030"/>
    <s v="CABO IGNICAO 1,00MM2 EST PE/SIL-HS  (S/GRAV) C01081312"/>
    <n v="0.1"/>
    <n v="6"/>
    <n v="0"/>
    <n v="6"/>
    <n v="0"/>
    <n v="6"/>
    <n v="0"/>
    <n v="1871.63"/>
    <s v="03-LIBERADO C/ OP GERADA"/>
    <n v="561.49"/>
    <n v="11791.27"/>
    <d v="2017-02-06T00:00:00"/>
  </r>
  <r>
    <x v="3"/>
    <x v="5"/>
    <x v="12"/>
    <x v="0"/>
    <x v="0"/>
    <s v="006365"/>
    <n v="1091"/>
    <s v="01"/>
    <s v="GENERAL CABLE AUTOMOTIVA BRASIL FABRICAC"/>
    <d v="2017-01-26T00:00:00"/>
    <s v="000001"/>
    <s v="000004"/>
    <s v="006"/>
    <s v="04"/>
    <s v="30261900003030"/>
    <s v="CABO IGNICAO 1,00MM2 EST/PE/SIL HS (MAGNETI) C01081400"/>
    <n v="0"/>
    <n v="25"/>
    <n v="0"/>
    <n v="25"/>
    <n v="0"/>
    <n v="25"/>
    <n v="0"/>
    <n v="1992.38"/>
    <s v="03-LIBERADO C/ OP GERADA"/>
    <n v="2490.4699999999998"/>
    <n v="52299.97"/>
    <d v="2017-02-24T00:00:00"/>
  </r>
  <r>
    <x v="3"/>
    <x v="5"/>
    <x v="12"/>
    <x v="0"/>
    <x v="0"/>
    <s v="006365"/>
    <n v="1091"/>
    <s v="01"/>
    <s v="GENERAL CABLE AUTOMOTIVA BRASIL FABRICAC"/>
    <d v="2017-01-26T00:00:00"/>
    <s v="000001"/>
    <s v="000004"/>
    <s v="006"/>
    <s v="05"/>
    <s v="30261900009030"/>
    <s v="CABO IGNICAO 1,00MM2 EST PE/SIL-HS  (S/GRAV) C01081312"/>
    <n v="-5.9"/>
    <n v="10"/>
    <n v="0"/>
    <n v="10"/>
    <n v="0"/>
    <n v="10"/>
    <n v="0"/>
    <n v="1871.63"/>
    <s v="03-LIBERADO C/ OP GERADA"/>
    <n v="935.82"/>
    <n v="19652.12"/>
    <d v="2017-02-24T00:00:00"/>
  </r>
  <r>
    <x v="3"/>
    <x v="5"/>
    <x v="13"/>
    <x v="0"/>
    <x v="0"/>
    <s v="006370"/>
    <n v="2662"/>
    <s v="01"/>
    <s v="CARPA LTDA - ME"/>
    <d v="2017-01-26T00:00:00"/>
    <s v="000052"/>
    <s v="000012"/>
    <s v="005"/>
    <s v="01"/>
    <s v="30259040006010"/>
    <s v="COFIFLEX TPP 4,00MM 130C 2KV"/>
    <n v="0"/>
    <n v="0.5"/>
    <n v="0"/>
    <n v="0.5"/>
    <n v="0"/>
    <n v="0"/>
    <n v="0"/>
    <n v="268.22000000000003"/>
    <s v="01-OP GERADA"/>
    <n v="6.71"/>
    <n v="140.82"/>
    <d v="2017-02-09T00:00:00"/>
  </r>
  <r>
    <x v="3"/>
    <x v="5"/>
    <x v="13"/>
    <x v="0"/>
    <x v="0"/>
    <s v="006370"/>
    <n v="2662"/>
    <s v="01"/>
    <s v="CARPA LTDA - ME"/>
    <d v="2017-01-26T00:00:00"/>
    <s v="000052"/>
    <s v="000012"/>
    <s v="005"/>
    <s v="02"/>
    <s v="30259040007010"/>
    <s v="COFIFLEX TPP 5,00MM 130C 2KV"/>
    <n v="0.6"/>
    <n v="0.5"/>
    <n v="0"/>
    <n v="0.5"/>
    <n v="0"/>
    <n v="0"/>
    <n v="0"/>
    <n v="346.42"/>
    <s v="01-OP GERADA"/>
    <n v="8.66"/>
    <n v="181.87"/>
    <d v="2017-02-09T00:00:00"/>
  </r>
  <r>
    <x v="3"/>
    <x v="5"/>
    <x v="13"/>
    <x v="0"/>
    <x v="0"/>
    <s v="006370"/>
    <n v="2662"/>
    <s v="01"/>
    <s v="CARPA LTDA - ME"/>
    <d v="2017-01-26T00:00:00"/>
    <s v="000052"/>
    <s v="000012"/>
    <s v="005"/>
    <s v="03"/>
    <s v="30259040008010"/>
    <s v="COFIFLEX TPP 6,00MM 130C 2KV"/>
    <n v="0.5"/>
    <n v="0.5"/>
    <n v="0"/>
    <n v="0.5"/>
    <n v="0"/>
    <n v="0"/>
    <n v="0"/>
    <n v="428.16"/>
    <s v="01-OP GERADA"/>
    <n v="10.7"/>
    <n v="224.78"/>
    <d v="2017-02-09T00:00:00"/>
  </r>
  <r>
    <x v="3"/>
    <x v="5"/>
    <x v="13"/>
    <x v="0"/>
    <x v="0"/>
    <s v="006370"/>
    <n v="2662"/>
    <s v="01"/>
    <s v="CARPA LTDA - ME"/>
    <d v="2017-01-26T00:00:00"/>
    <s v="000052"/>
    <s v="000012"/>
    <s v="005"/>
    <s v="04"/>
    <s v="30259040013010"/>
    <s v="COFIFLEX TPP 7,00MM 130C 2KV"/>
    <n v="0.55000000000000004"/>
    <n v="0.5"/>
    <n v="0"/>
    <n v="0.5"/>
    <n v="0"/>
    <n v="0"/>
    <n v="0"/>
    <n v="493.8"/>
    <s v="01-OP GERADA"/>
    <n v="12.35"/>
    <n v="259.25"/>
    <d v="2017-02-09T00:00:00"/>
  </r>
  <r>
    <x v="3"/>
    <x v="5"/>
    <x v="13"/>
    <x v="0"/>
    <x v="0"/>
    <s v="006370"/>
    <n v="2662"/>
    <s v="01"/>
    <s v="CARPA LTDA - ME"/>
    <d v="2017-01-26T00:00:00"/>
    <s v="000052"/>
    <s v="000012"/>
    <s v="005"/>
    <s v="05"/>
    <s v="30259040009010"/>
    <s v="COFIFLEX TPP 8,00MM 130C 2KV"/>
    <n v="0.5"/>
    <n v="0.5"/>
    <n v="0"/>
    <n v="0.5"/>
    <n v="0"/>
    <n v="0"/>
    <n v="0"/>
    <n v="608.62"/>
    <s v="01-OP GERADA"/>
    <n v="15.21"/>
    <n v="319.52"/>
    <d v="2017-02-09T00:00:00"/>
  </r>
  <r>
    <x v="3"/>
    <x v="5"/>
    <x v="12"/>
    <x v="0"/>
    <x v="0"/>
    <s v="006373"/>
    <n v="845"/>
    <s v="01"/>
    <s v="WEG DRIVES E CONTROLS AUTOMACAO LTDA"/>
    <d v="2017-01-26T00:00:00"/>
    <s v="000053"/>
    <s v="000012"/>
    <s v="006"/>
    <s v="01"/>
    <s v="30262100049030"/>
    <s v="LMW 16AWG 125/150C 600V-750V 10188096"/>
    <n v="0"/>
    <n v="2"/>
    <n v="0"/>
    <n v="2"/>
    <n v="0"/>
    <n v="2"/>
    <n v="0"/>
    <n v="668"/>
    <s v="03-LIBERADO C/ OP GERADA"/>
    <n v="0"/>
    <n v="1336"/>
    <d v="2017-02-28T00:00:00"/>
  </r>
  <r>
    <x v="3"/>
    <x v="5"/>
    <x v="12"/>
    <x v="0"/>
    <x v="0"/>
    <s v="006374"/>
    <n v="845"/>
    <s v="01"/>
    <s v="WEG DRIVES E CONTROLS AUTOMACAO LTDA"/>
    <d v="2017-01-26T00:00:00"/>
    <s v="000053"/>
    <s v="000012"/>
    <s v="006"/>
    <s v="01"/>
    <s v="30261400003030"/>
    <s v="COFIALT-UL 25MM2 200C 7.2KV POL  13451500"/>
    <n v="0"/>
    <n v="0.4"/>
    <n v="0"/>
    <n v="0.4"/>
    <n v="0"/>
    <n v="0"/>
    <n v="0"/>
    <n v="17240"/>
    <s v="01-OP GERADA"/>
    <n v="344.8"/>
    <n v="7240.8"/>
    <d v="2017-02-28T00:00:00"/>
  </r>
  <r>
    <x v="3"/>
    <x v="6"/>
    <x v="12"/>
    <x v="0"/>
    <x v="0"/>
    <s v="006376"/>
    <n v="1091"/>
    <s v="01"/>
    <s v="GENERAL CABLE AUTOMOTIVA BRASIL FABRICAC"/>
    <d v="2017-01-26T00:00:00"/>
    <s v="000001"/>
    <s v="000004"/>
    <s v="006"/>
    <s v="03"/>
    <s v="30261900026030"/>
    <s v="CABO IGNICAO 1.0MM2 PE/SIL-HS EST. (DELPHI)  C01081501"/>
    <n v="1"/>
    <n v="14"/>
    <n v="0"/>
    <n v="14"/>
    <n v="0"/>
    <n v="1"/>
    <n v="0"/>
    <n v="1992.38"/>
    <s v="03-LIBERADO C/ OP GERADA"/>
    <n v="0"/>
    <n v="1992.38"/>
    <d v="2017-02-06T00:00:00"/>
  </r>
  <r>
    <x v="3"/>
    <x v="6"/>
    <x v="12"/>
    <x v="0"/>
    <x v="0"/>
    <s v="006376"/>
    <n v="1091"/>
    <s v="01"/>
    <s v="GENERAL CABLE AUTOMOTIVA BRASIL FABRICAC"/>
    <d v="2017-01-26T00:00:00"/>
    <s v="000001"/>
    <s v="000004"/>
    <s v="006"/>
    <s v="04"/>
    <s v="30261900026030"/>
    <s v="CABO IGNICAO 1.0MM2 PE/SIL-HS EST. (DELPHI)  C01081501"/>
    <n v="-13"/>
    <n v="25"/>
    <n v="0"/>
    <n v="25"/>
    <n v="0"/>
    <n v="0"/>
    <n v="0"/>
    <n v="1992.38"/>
    <s v="01-OP GERADA"/>
    <n v="0"/>
    <n v="49809.5"/>
    <d v="2017-02-24T00:00:00"/>
  </r>
  <r>
    <x v="3"/>
    <x v="5"/>
    <x v="12"/>
    <x v="0"/>
    <x v="0"/>
    <s v="006384"/>
    <n v="1138"/>
    <s v="01"/>
    <s v="PROELIS PRODUTOS ELETRICOS E ISOLANTES L"/>
    <d v="2017-01-26T00:00:00"/>
    <s v="000001"/>
    <s v="000005"/>
    <s v="013"/>
    <s v="01"/>
    <s v="30262100067030"/>
    <s v="LM-130 1,00MM2 130C 750V"/>
    <n v="3.125"/>
    <n v="1"/>
    <n v="0"/>
    <n v="1"/>
    <n v="0"/>
    <n v="0"/>
    <n v="0"/>
    <n v="268.56"/>
    <s v="01-OP GERADA"/>
    <n v="0"/>
    <n v="268.56"/>
    <d v="2017-02-17T00:00:00"/>
  </r>
  <r>
    <x v="3"/>
    <x v="5"/>
    <x v="13"/>
    <x v="0"/>
    <x v="0"/>
    <s v="006385"/>
    <n v="573"/>
    <s v="01"/>
    <s v="ISOTECK BRASIL INDUSTRIA E COMERCIO LTDA"/>
    <d v="2017-01-26T00:00:00"/>
    <s v="000001"/>
    <s v="000003"/>
    <s v="067"/>
    <s v="01"/>
    <s v="30259020010010"/>
    <s v="COFIFLEX TPA 0,80MM 155C 2KV"/>
    <n v="0"/>
    <n v="2"/>
    <n v="0"/>
    <n v="2"/>
    <n v="0"/>
    <n v="0"/>
    <n v="0"/>
    <n v="92.08"/>
    <s v="01-OP GERADA"/>
    <n v="9.2100000000000009"/>
    <n v="193.37"/>
    <d v="2017-02-22T00:00:00"/>
  </r>
  <r>
    <x v="3"/>
    <x v="5"/>
    <x v="13"/>
    <x v="0"/>
    <x v="0"/>
    <s v="006385"/>
    <n v="573"/>
    <s v="01"/>
    <s v="ISOTECK BRASIL INDUSTRIA E COMERCIO LTDA"/>
    <d v="2017-01-26T00:00:00"/>
    <s v="000001"/>
    <s v="000003"/>
    <s v="067"/>
    <s v="02"/>
    <s v="30259020001010"/>
    <s v="COFIFLEX TPA 1,00MM 155C 2KV"/>
    <n v="0"/>
    <n v="3"/>
    <n v="0"/>
    <n v="3"/>
    <n v="0"/>
    <n v="0"/>
    <n v="0"/>
    <n v="106.46"/>
    <s v="01-OP GERADA"/>
    <n v="15.97"/>
    <n v="335.35"/>
    <d v="2017-02-22T00:00:00"/>
  </r>
  <r>
    <x v="3"/>
    <x v="5"/>
    <x v="13"/>
    <x v="0"/>
    <x v="0"/>
    <s v="006385"/>
    <n v="573"/>
    <s v="01"/>
    <s v="ISOTECK BRASIL INDUSTRIA E COMERCIO LTDA"/>
    <d v="2017-01-26T00:00:00"/>
    <s v="000001"/>
    <s v="000003"/>
    <s v="067"/>
    <s v="03"/>
    <s v="30259020002010"/>
    <s v="COFIFLEX TPA 2,00MM 155C 2KV"/>
    <n v="0"/>
    <n v="3"/>
    <n v="0"/>
    <n v="3"/>
    <n v="0"/>
    <n v="0"/>
    <n v="0"/>
    <n v="154.96"/>
    <s v="01-OP GERADA"/>
    <n v="23.24"/>
    <n v="488.12"/>
    <d v="2017-02-22T00:00:00"/>
  </r>
  <r>
    <x v="3"/>
    <x v="5"/>
    <x v="13"/>
    <x v="0"/>
    <x v="0"/>
    <s v="006385"/>
    <n v="573"/>
    <s v="01"/>
    <s v="ISOTECK BRASIL INDUSTRIA E COMERCIO LTDA"/>
    <d v="2017-01-26T00:00:00"/>
    <s v="000001"/>
    <s v="000003"/>
    <s v="067"/>
    <s v="04"/>
    <s v="30259020003010"/>
    <s v="COFIFLEX TPA 3,00MM 155C 2KV"/>
    <n v="0"/>
    <n v="5"/>
    <n v="0"/>
    <n v="5"/>
    <n v="0"/>
    <n v="0"/>
    <n v="0"/>
    <n v="211.02"/>
    <s v="01-OP GERADA"/>
    <n v="52.76"/>
    <n v="1107.8599999999999"/>
    <d v="2017-02-22T00:00:00"/>
  </r>
  <r>
    <x v="3"/>
    <x v="5"/>
    <x v="13"/>
    <x v="0"/>
    <x v="0"/>
    <s v="006385"/>
    <n v="573"/>
    <s v="01"/>
    <s v="ISOTECK BRASIL INDUSTRIA E COMERCIO LTDA"/>
    <d v="2017-01-26T00:00:00"/>
    <s v="000001"/>
    <s v="000003"/>
    <s v="067"/>
    <s v="05"/>
    <s v="30259020004010"/>
    <s v="COFIFLEX TPA 4,00MM 155C 2KV"/>
    <n v="0"/>
    <n v="2"/>
    <n v="0"/>
    <n v="2"/>
    <n v="0"/>
    <n v="0"/>
    <n v="0"/>
    <n v="234.11"/>
    <s v="01-OP GERADA"/>
    <n v="23.41"/>
    <n v="491.63"/>
    <d v="2017-02-22T00:00:00"/>
  </r>
  <r>
    <x v="3"/>
    <x v="5"/>
    <x v="13"/>
    <x v="0"/>
    <x v="0"/>
    <s v="006385"/>
    <n v="573"/>
    <s v="01"/>
    <s v="ISOTECK BRASIL INDUSTRIA E COMERCIO LTDA"/>
    <d v="2017-01-26T00:00:00"/>
    <s v="000001"/>
    <s v="000003"/>
    <s v="067"/>
    <s v="06"/>
    <s v="30259020005010"/>
    <s v="COFIFLEX TPA 5,00MM 155C 2KV"/>
    <n v="0"/>
    <n v="0.5"/>
    <n v="0"/>
    <n v="0.5"/>
    <n v="0"/>
    <n v="0"/>
    <n v="0"/>
    <n v="353.75"/>
    <s v="01-OP GERADA"/>
    <n v="8.84"/>
    <n v="185.72"/>
    <d v="2017-02-22T00:00:00"/>
  </r>
  <r>
    <x v="3"/>
    <x v="5"/>
    <x v="13"/>
    <x v="0"/>
    <x v="0"/>
    <s v="006385"/>
    <n v="573"/>
    <s v="01"/>
    <s v="ISOTECK BRASIL INDUSTRIA E COMERCIO LTDA"/>
    <d v="2017-01-26T00:00:00"/>
    <s v="000001"/>
    <s v="000003"/>
    <s v="067"/>
    <s v="07"/>
    <s v="30259020006010"/>
    <s v="COFIFLEX TPA 6,00MM 155C 2KV"/>
    <n v="-1.0194141000000001"/>
    <n v="0.3"/>
    <n v="0"/>
    <n v="0.3"/>
    <n v="0"/>
    <n v="0"/>
    <n v="0"/>
    <n v="426.81"/>
    <s v="01-OP GERADA"/>
    <n v="6.4"/>
    <n v="134.44"/>
    <d v="2017-02-22T00:00:00"/>
  </r>
  <r>
    <x v="3"/>
    <x v="5"/>
    <x v="13"/>
    <x v="0"/>
    <x v="0"/>
    <s v="006385"/>
    <n v="573"/>
    <s v="01"/>
    <s v="ISOTECK BRASIL INDUSTRIA E COMERCIO LTDA"/>
    <d v="2017-01-26T00:00:00"/>
    <s v="000001"/>
    <s v="000003"/>
    <s v="067"/>
    <s v="08"/>
    <s v="30259020008010"/>
    <s v="COFIFLEX TPA 8,00MM 155C 2KV"/>
    <n v="7.75"/>
    <n v="0.6"/>
    <n v="0"/>
    <n v="0.6"/>
    <n v="0"/>
    <n v="0"/>
    <n v="0"/>
    <n v="606.16999999999996"/>
    <s v="01-OP GERADA"/>
    <n v="18.190000000000001"/>
    <n v="381.89"/>
    <d v="2017-02-22T00:00:00"/>
  </r>
  <r>
    <x v="3"/>
    <x v="5"/>
    <x v="13"/>
    <x v="0"/>
    <x v="0"/>
    <s v="006385"/>
    <n v="573"/>
    <s v="01"/>
    <s v="ISOTECK BRASIL INDUSTRIA E COMERCIO LTDA"/>
    <d v="2017-01-26T00:00:00"/>
    <s v="000001"/>
    <s v="000003"/>
    <s v="067"/>
    <s v="09"/>
    <s v="30259020012010"/>
    <s v="COFIFLEX TPA 10,0MM 155C 2KV"/>
    <n v="-25.8685133"/>
    <n v="0.6"/>
    <n v="0"/>
    <n v="0.6"/>
    <n v="0"/>
    <n v="0"/>
    <n v="0"/>
    <n v="645.49"/>
    <s v="01-OP GERADA"/>
    <n v="19.36"/>
    <n v="406.65"/>
    <d v="2017-02-22T00:00:00"/>
  </r>
  <r>
    <x v="3"/>
    <x v="5"/>
    <x v="13"/>
    <x v="0"/>
    <x v="0"/>
    <s v="006387"/>
    <n v="384"/>
    <s v="01"/>
    <s v="EXCEL - INDUSTRIA E COMERCIO DE COMPONEN"/>
    <d v="2017-01-27T00:00:00"/>
    <s v="000721"/>
    <s v="000014"/>
    <s v="006"/>
    <s v="01"/>
    <s v="30259070001012"/>
    <s v="COFIFLEX TRVS 12MM 180C 3KV  (5800100)"/>
    <n v="-1.5940000000000001"/>
    <n v="0.1"/>
    <n v="0"/>
    <n v="0.1"/>
    <n v="0"/>
    <n v="0"/>
    <n v="0"/>
    <n v="3170"/>
    <s v="01-OP GERADA"/>
    <n v="31.7"/>
    <n v="348.7"/>
    <d v="2017-02-13T00:00:00"/>
  </r>
  <r>
    <x v="3"/>
    <x v="5"/>
    <x v="11"/>
    <x v="0"/>
    <x v="1"/>
    <s v="006391"/>
    <n v="1332"/>
    <s v="01"/>
    <s v="SIDERAR S.A.I.C. (CUIT-30-51688824-1)"/>
    <d v="2017-01-27T00:00:00"/>
    <s v=""/>
    <s v="000014"/>
    <s v="121"/>
    <s v="01"/>
    <s v="30274000058030"/>
    <s v="SO-M 3X1,50MM2 90C 0,6/1,1KV BTC CL6 SIDERAR"/>
    <n v="0"/>
    <n v="0.2"/>
    <n v="0"/>
    <n v="0.2"/>
    <n v="0"/>
    <n v="0"/>
    <n v="0"/>
    <n v="10271.64"/>
    <s v="01-OP GERADA"/>
    <n v="0"/>
    <n v="2054.3200000000002"/>
    <d v="2017-02-28T00:00:00"/>
  </r>
  <r>
    <x v="3"/>
    <x v="5"/>
    <x v="11"/>
    <x v="0"/>
    <x v="1"/>
    <s v="006392"/>
    <n v="1332"/>
    <s v="01"/>
    <s v="SIDERAR S.A.I.C. (CUIT-30-51688824-1)"/>
    <d v="2017-01-27T00:00:00"/>
    <s v=""/>
    <s v="000014"/>
    <s v="121"/>
    <s v="01"/>
    <s v="30274000058030"/>
    <s v="SO-M 3X1,50MM2 90C 0,6/1,1KV BTC CL6 SIDERAR"/>
    <n v="-0.2"/>
    <n v="0.1"/>
    <n v="0"/>
    <n v="0.1"/>
    <n v="0"/>
    <n v="0"/>
    <n v="0"/>
    <n v="10271.64"/>
    <s v="-"/>
    <n v="0"/>
    <n v="1027.1600000000001"/>
    <d v="2017-02-28T00:00:00"/>
  </r>
  <r>
    <x v="3"/>
    <x v="5"/>
    <x v="12"/>
    <x v="0"/>
    <x v="0"/>
    <s v="006395"/>
    <n v="1440"/>
    <s v="01"/>
    <s v="WEG EQUIPAMENTOS ELETRICOS S/A"/>
    <d v="2017-01-27T00:00:00"/>
    <s v="000053"/>
    <s v="000014"/>
    <s v="025"/>
    <s v="01"/>
    <s v="30261000061040"/>
    <s v="COFISIL-ST 185MM2 200C 1KV"/>
    <n v="0"/>
    <n v="0.2"/>
    <n v="0"/>
    <n v="0.2"/>
    <n v="0"/>
    <n v="0"/>
    <n v="0"/>
    <n v="68527.02"/>
    <s v="01-OP GERADA"/>
    <n v="0"/>
    <n v="13705.4"/>
    <d v="2017-02-10T00:00:00"/>
  </r>
  <r>
    <x v="3"/>
    <x v="5"/>
    <x v="12"/>
    <x v="0"/>
    <x v="0"/>
    <s v="006395"/>
    <n v="1440"/>
    <s v="01"/>
    <s v="WEG EQUIPAMENTOS ELETRICOS S/A"/>
    <d v="2017-01-27T00:00:00"/>
    <s v="000053"/>
    <s v="000014"/>
    <s v="025"/>
    <s v="02"/>
    <s v="30261400017010"/>
    <s v="COFIALT-7 25MM2 200C 7KV ACH"/>
    <n v="0"/>
    <n v="0.2"/>
    <n v="0"/>
    <n v="0.2"/>
    <n v="0"/>
    <n v="0"/>
    <n v="0"/>
    <n v="16669.04"/>
    <s v="01-OP GERADA"/>
    <n v="0"/>
    <n v="3333.81"/>
    <d v="2017-02-10T00:00:00"/>
  </r>
  <r>
    <x v="3"/>
    <x v="6"/>
    <x v="12"/>
    <x v="0"/>
    <x v="0"/>
    <s v="006395"/>
    <n v="1440"/>
    <s v="01"/>
    <s v="WEG EQUIPAMENTOS ELETRICOS S/A"/>
    <d v="2017-01-27T00:00:00"/>
    <s v="000053"/>
    <s v="000014"/>
    <s v="025"/>
    <s v="03"/>
    <s v="30262100382080"/>
    <s v="LMX-150 2AWG 150C 600V"/>
    <n v="0"/>
    <n v="0.1"/>
    <n v="0"/>
    <n v="0.1"/>
    <n v="0"/>
    <n v="0"/>
    <n v="0"/>
    <n v="13149.25"/>
    <s v="01-OP GERADA"/>
    <n v="0"/>
    <n v="1314.93"/>
    <d v="2017-02-10T00:00:00"/>
  </r>
  <r>
    <x v="3"/>
    <x v="5"/>
    <x v="12"/>
    <x v="0"/>
    <x v="0"/>
    <s v="006395"/>
    <n v="1440"/>
    <s v="01"/>
    <s v="WEG EQUIPAMENTOS ELETRICOS S/A"/>
    <d v="2017-01-27T00:00:00"/>
    <s v="000053"/>
    <s v="000014"/>
    <s v="025"/>
    <s v="04"/>
    <s v="30261700006020"/>
    <s v="COFIFLON 24AWG 200C 600V"/>
    <n v="0"/>
    <n v="2"/>
    <n v="0"/>
    <n v="2"/>
    <n v="0"/>
    <n v="0"/>
    <n v="0"/>
    <n v="1491.24"/>
    <s v="01-OP GERADA"/>
    <n v="0"/>
    <n v="2982.48"/>
    <d v="2017-02-10T00:00:00"/>
  </r>
  <r>
    <x v="3"/>
    <x v="5"/>
    <x v="12"/>
    <x v="0"/>
    <x v="0"/>
    <s v="006395"/>
    <n v="1440"/>
    <s v="01"/>
    <s v="WEG EQUIPAMENTOS ELETRICOS S/A"/>
    <d v="2017-01-27T00:00:00"/>
    <s v="000053"/>
    <s v="000014"/>
    <s v="025"/>
    <s v="06"/>
    <s v="30261700005030"/>
    <s v="COFIFLON 16AWG 200C 1KV (WEG)"/>
    <n v="0"/>
    <n v="2"/>
    <n v="0"/>
    <n v="2"/>
    <n v="0"/>
    <n v="0"/>
    <n v="0"/>
    <n v="1701.35"/>
    <s v="01-OP GERADA"/>
    <n v="0"/>
    <n v="3402.7"/>
    <d v="2017-02-10T00:00:00"/>
  </r>
  <r>
    <x v="3"/>
    <x v="5"/>
    <x v="12"/>
    <x v="0"/>
    <x v="0"/>
    <s v="006395"/>
    <n v="1440"/>
    <s v="01"/>
    <s v="WEG EQUIPAMENTOS ELETRICOS S/A"/>
    <d v="2017-01-27T00:00:00"/>
    <s v="000053"/>
    <s v="000014"/>
    <s v="025"/>
    <s v="07"/>
    <s v="30262100154050"/>
    <s v="LM-105 18AWG 105C 600V NU"/>
    <n v="0"/>
    <n v="1"/>
    <n v="0"/>
    <n v="1"/>
    <n v="0"/>
    <n v="0"/>
    <n v="0"/>
    <n v="496.3"/>
    <s v="01-OP GERADA"/>
    <n v="0"/>
    <n v="496.3"/>
    <d v="2017-02-10T00:00:00"/>
  </r>
  <r>
    <x v="3"/>
    <x v="5"/>
    <x v="12"/>
    <x v="0"/>
    <x v="0"/>
    <s v="006395"/>
    <n v="1440"/>
    <s v="01"/>
    <s v="WEG EQUIPAMENTOS ELETRICOS S/A"/>
    <d v="2017-01-27T00:00:00"/>
    <s v="000053"/>
    <s v="000014"/>
    <s v="025"/>
    <s v="08"/>
    <s v="30262100022070"/>
    <s v="LMW 20AWG 125/150C 600V-750V (MR 7/P2)"/>
    <n v="1.7"/>
    <n v="5"/>
    <n v="0"/>
    <n v="5"/>
    <n v="0"/>
    <n v="0"/>
    <n v="0"/>
    <n v="317.58"/>
    <s v="01-OP GERADA"/>
    <n v="0"/>
    <n v="1587.9"/>
    <d v="2017-02-10T00:00:00"/>
  </r>
  <r>
    <x v="3"/>
    <x v="5"/>
    <x v="12"/>
    <x v="0"/>
    <x v="0"/>
    <s v="006395"/>
    <n v="1440"/>
    <s v="01"/>
    <s v="WEG EQUIPAMENTOS ELETRICOS S/A"/>
    <d v="2017-01-27T00:00:00"/>
    <s v="000053"/>
    <s v="000014"/>
    <s v="025"/>
    <s v="09"/>
    <s v="30261700003030"/>
    <s v="COFIFLON 14AWG 200C 1KV (WEG)"/>
    <n v="0.8"/>
    <n v="4"/>
    <n v="0"/>
    <n v="4"/>
    <n v="0"/>
    <n v="0"/>
    <n v="0"/>
    <n v="2710.68"/>
    <s v="01-OP GERADA"/>
    <n v="0"/>
    <n v="10842.72"/>
    <d v="2017-02-10T00:00:00"/>
  </r>
  <r>
    <x v="3"/>
    <x v="5"/>
    <x v="12"/>
    <x v="0"/>
    <x v="0"/>
    <s v="006395"/>
    <n v="1440"/>
    <s v="01"/>
    <s v="WEG EQUIPAMENTOS ELETRICOS S/A"/>
    <d v="2017-01-27T00:00:00"/>
    <s v="000053"/>
    <s v="000014"/>
    <s v="025"/>
    <s v="10"/>
    <s v="30262100005560"/>
    <s v="LMW 2AWG 125/150C 600V-750V"/>
    <n v="-0.1"/>
    <n v="1"/>
    <n v="0"/>
    <n v="1"/>
    <n v="0"/>
    <n v="0"/>
    <n v="0"/>
    <n v="12877.79"/>
    <s v="01-OP GERADA"/>
    <n v="0"/>
    <n v="12877.79"/>
    <d v="2017-02-10T00:00:00"/>
  </r>
  <r>
    <x v="3"/>
    <x v="5"/>
    <x v="11"/>
    <x v="0"/>
    <x v="1"/>
    <s v="006396"/>
    <n v="118"/>
    <s v="01"/>
    <s v="SIDERCA SAIC (CUIT-30-55081599-7)"/>
    <d v="2017-01-27T00:00:00"/>
    <s v=""/>
    <s v="000014"/>
    <s v="121"/>
    <s v="01"/>
    <s v="30274000018030"/>
    <s v="SO-PLANO 3X4X2,50MM2 90C 0,6/1,1KV BTC CL6"/>
    <n v="0"/>
    <n v="0.7"/>
    <n v="0"/>
    <n v="0.7"/>
    <n v="0"/>
    <n v="0"/>
    <n v="0"/>
    <n v="65168.59"/>
    <s v="01-OP GERADA"/>
    <n v="0"/>
    <n v="45618.01"/>
    <d v="2017-02-28T00:00:00"/>
  </r>
  <r>
    <x v="3"/>
    <x v="5"/>
    <x v="12"/>
    <x v="0"/>
    <x v="0"/>
    <s v="006397"/>
    <n v="694"/>
    <s v="01"/>
    <s v="INDUSTRIA SUL BRASIL DE TRANSFORMADORES"/>
    <d v="2017-01-30T00:00:00"/>
    <s v="000079"/>
    <s v="000012"/>
    <s v="009"/>
    <s v="01"/>
    <s v="30261400032030"/>
    <s v="COFIALT-7.5 8AWG 200C 7,5KV - 7,2KV EST ST POL"/>
    <n v="0"/>
    <n v="0.1"/>
    <n v="0"/>
    <n v="0.1"/>
    <n v="0"/>
    <n v="0"/>
    <n v="0"/>
    <n v="22300"/>
    <s v="01-OP GERADA"/>
    <n v="111.5"/>
    <n v="2341.5"/>
    <d v="2017-02-28T00:00:00"/>
  </r>
  <r>
    <x v="3"/>
    <x v="5"/>
    <x v="12"/>
    <x v="0"/>
    <x v="0"/>
    <s v="006397"/>
    <n v="694"/>
    <s v="01"/>
    <s v="INDUSTRIA SUL BRASIL DE TRANSFORMADORES"/>
    <d v="2017-01-30T00:00:00"/>
    <s v="000079"/>
    <s v="000012"/>
    <s v="009"/>
    <s v="02"/>
    <s v="30260140020030"/>
    <s v="COFIALT-UL 6AWG 200C 7,2KV EST ST+POL"/>
    <n v="0"/>
    <n v="0.1"/>
    <n v="0"/>
    <n v="0.1"/>
    <n v="0"/>
    <n v="0"/>
    <n v="0"/>
    <n v="26280"/>
    <s v="01-OP GERADA"/>
    <n v="131.4"/>
    <n v="2759.4"/>
    <d v="2017-02-28T00:00:00"/>
  </r>
  <r>
    <x v="3"/>
    <x v="6"/>
    <x v="11"/>
    <x v="0"/>
    <x v="0"/>
    <s v="006398"/>
    <n v="2349"/>
    <s v="01"/>
    <s v="ELETROMAX 25 DE AGOSTO EIRELI"/>
    <d v="2017-01-30T00:00:00"/>
    <s v="000754"/>
    <s v="000007"/>
    <s v="009"/>
    <s v="01"/>
    <s v="30276100140030"/>
    <s v="COFINAV R90XTFX 4X6,0MM2 90C 0,6/1KV"/>
    <n v="0"/>
    <n v="0.3"/>
    <n v="0"/>
    <n v="0.3"/>
    <n v="0"/>
    <n v="0"/>
    <n v="0"/>
    <n v="38630"/>
    <s v="01-OP GERADA"/>
    <n v="0"/>
    <n v="11589"/>
    <d v="2017-02-28T00:00:00"/>
  </r>
  <r>
    <x v="3"/>
    <x v="5"/>
    <x v="12"/>
    <x v="0"/>
    <x v="0"/>
    <s v="006399"/>
    <n v="2461"/>
    <s v="01"/>
    <s v="JOTAVEL MOTORES E MATERIAIS ELETRICOS LTDA"/>
    <d v="2017-01-30T00:00:00"/>
    <s v="001157"/>
    <s v="000014"/>
    <s v="004"/>
    <s v="01"/>
    <s v="30262100228030"/>
    <s v="LM-130 2AWG 130C 600V 255"/>
    <n v="0"/>
    <n v="0.1"/>
    <n v="0"/>
    <n v="0.1"/>
    <n v="0"/>
    <n v="0"/>
    <n v="0"/>
    <n v="10970"/>
    <s v="01-OP GERADA"/>
    <n v="0"/>
    <n v="1097"/>
    <d v="2017-02-17T00:00:00"/>
  </r>
  <r>
    <x v="3"/>
    <x v="5"/>
    <x v="12"/>
    <x v="0"/>
    <x v="0"/>
    <s v="006399"/>
    <n v="2461"/>
    <s v="01"/>
    <s v="JOTAVEL MOTORES E MATERIAIS ELETRICOS LTDA"/>
    <d v="2017-01-30T00:00:00"/>
    <s v="001157"/>
    <s v="000014"/>
    <s v="004"/>
    <s v="02"/>
    <s v="30262100106030"/>
    <s v="LM-130 4AWG 130C 600V 256"/>
    <n v="6.25"/>
    <n v="0.1"/>
    <n v="0"/>
    <n v="0.1"/>
    <n v="0"/>
    <n v="0"/>
    <n v="0"/>
    <n v="7270"/>
    <s v="-"/>
    <n v="0"/>
    <n v="727"/>
    <d v="2017-02-17T00:00:00"/>
  </r>
  <r>
    <x v="3"/>
    <x v="5"/>
    <x v="12"/>
    <x v="0"/>
    <x v="0"/>
    <s v="006399"/>
    <n v="2461"/>
    <s v="01"/>
    <s v="JOTAVEL MOTORES E MATERIAIS ELETRICOS LTDA"/>
    <d v="2017-01-30T00:00:00"/>
    <s v="001157"/>
    <s v="000014"/>
    <s v="004"/>
    <s v="03"/>
    <s v="30262100105030"/>
    <s v="LM-130 6AWG 130C 600V 257"/>
    <n v="0.5"/>
    <n v="0.2"/>
    <n v="0"/>
    <n v="0.2"/>
    <n v="0"/>
    <n v="0"/>
    <n v="0"/>
    <n v="5120"/>
    <s v="-"/>
    <n v="0"/>
    <n v="1024"/>
    <d v="2017-02-17T00:00:00"/>
  </r>
  <r>
    <x v="3"/>
    <x v="5"/>
    <x v="12"/>
    <x v="0"/>
    <x v="0"/>
    <s v="006399"/>
    <n v="2461"/>
    <s v="01"/>
    <s v="JOTAVEL MOTORES E MATERIAIS ELETRICOS LTDA"/>
    <d v="2017-01-30T00:00:00"/>
    <s v="001157"/>
    <s v="000014"/>
    <s v="004"/>
    <s v="04"/>
    <s v="30262100071030"/>
    <s v="LM-130 8AWG 130C 600V  258"/>
    <n v="0.875"/>
    <n v="0.2"/>
    <n v="0"/>
    <n v="0.2"/>
    <n v="0"/>
    <n v="0"/>
    <n v="0"/>
    <n v="3690"/>
    <s v="-"/>
    <n v="0"/>
    <n v="738"/>
    <d v="2017-02-17T00:00:00"/>
  </r>
  <r>
    <x v="3"/>
    <x v="5"/>
    <x v="12"/>
    <x v="0"/>
    <x v="0"/>
    <s v="006399"/>
    <n v="2461"/>
    <s v="01"/>
    <s v="JOTAVEL MOTORES E MATERIAIS ELETRICOS LTDA"/>
    <d v="2017-01-30T00:00:00"/>
    <s v="001157"/>
    <s v="000014"/>
    <s v="004"/>
    <s v="05"/>
    <s v="30262100070030"/>
    <s v="LM-130 10AWG 130C 600V  5476"/>
    <n v="8.8000000000000007"/>
    <n v="0.5"/>
    <n v="0"/>
    <n v="0.5"/>
    <n v="0"/>
    <n v="0"/>
    <n v="0"/>
    <n v="2120"/>
    <s v="-"/>
    <n v="0"/>
    <n v="1060"/>
    <d v="2017-02-17T00:00:00"/>
  </r>
  <r>
    <x v="3"/>
    <x v="5"/>
    <x v="12"/>
    <x v="0"/>
    <x v="0"/>
    <s v="006399"/>
    <n v="2461"/>
    <s v="01"/>
    <s v="JOTAVEL MOTORES E MATERIAIS ELETRICOS LTDA"/>
    <d v="2017-01-30T00:00:00"/>
    <s v="001157"/>
    <s v="000014"/>
    <s v="004"/>
    <s v="06"/>
    <s v="30262100069030"/>
    <s v="LM-130 12AWG 130C 600V 260"/>
    <n v="4.0999999999999996"/>
    <n v="1"/>
    <n v="0"/>
    <n v="1"/>
    <n v="0"/>
    <n v="0"/>
    <n v="0"/>
    <n v="1170"/>
    <s v="-"/>
    <n v="0"/>
    <n v="1170"/>
    <d v="2017-02-17T00:00:00"/>
  </r>
  <r>
    <x v="3"/>
    <x v="5"/>
    <x v="12"/>
    <x v="0"/>
    <x v="0"/>
    <s v="006399"/>
    <n v="2461"/>
    <s v="01"/>
    <s v="JOTAVEL MOTORES E MATERIAIS ELETRICOS LTDA"/>
    <d v="2017-01-30T00:00:00"/>
    <s v="001157"/>
    <s v="000014"/>
    <s v="004"/>
    <s v="07"/>
    <s v="30262100068030"/>
    <s v="LM-130 14AWG 130C 600V 4377"/>
    <n v="36.825000000000003"/>
    <n v="2"/>
    <n v="0"/>
    <n v="2"/>
    <n v="0"/>
    <n v="0"/>
    <n v="0"/>
    <n v="890"/>
    <s v="-"/>
    <n v="0"/>
    <n v="1780"/>
    <d v="2017-02-17T00:00:00"/>
  </r>
  <r>
    <x v="3"/>
    <x v="5"/>
    <x v="12"/>
    <x v="0"/>
    <x v="0"/>
    <s v="006399"/>
    <n v="2461"/>
    <s v="01"/>
    <s v="JOTAVEL MOTORES E MATERIAIS ELETRICOS LTDA"/>
    <d v="2017-01-30T00:00:00"/>
    <s v="001157"/>
    <s v="000014"/>
    <s v="004"/>
    <s v="08"/>
    <s v="30262100087030"/>
    <s v="LM-130 16AWG 130C 600V 4378"/>
    <n v="10.1"/>
    <n v="3"/>
    <n v="0"/>
    <n v="3"/>
    <n v="0"/>
    <n v="0"/>
    <n v="0"/>
    <n v="710"/>
    <s v="-"/>
    <n v="0"/>
    <n v="2130"/>
    <d v="2017-02-17T00:00:00"/>
  </r>
  <r>
    <x v="3"/>
    <x v="5"/>
    <x v="12"/>
    <x v="0"/>
    <x v="0"/>
    <s v="006399"/>
    <n v="2461"/>
    <s v="01"/>
    <s v="JOTAVEL MOTORES E MATERIAIS ELETRICOS LTDA"/>
    <d v="2017-01-30T00:00:00"/>
    <s v="001157"/>
    <s v="000014"/>
    <s v="004"/>
    <s v="09"/>
    <s v="30262100086030"/>
    <s v="LM-130 18AWG 130C 600V 4763"/>
    <n v="-3.4"/>
    <n v="3"/>
    <n v="0"/>
    <n v="3"/>
    <n v="0"/>
    <n v="0"/>
    <n v="0"/>
    <n v="600"/>
    <s v="-"/>
    <n v="0"/>
    <n v="1800"/>
    <d v="2017-02-17T00:00:00"/>
  </r>
  <r>
    <x v="3"/>
    <x v="5"/>
    <x v="12"/>
    <x v="0"/>
    <x v="0"/>
    <s v="006399"/>
    <n v="2461"/>
    <s v="01"/>
    <s v="JOTAVEL MOTORES E MATERIAIS ELETRICOS LTDA"/>
    <d v="2017-01-30T00:00:00"/>
    <s v="001157"/>
    <s v="000014"/>
    <s v="004"/>
    <s v="10"/>
    <s v="30262100085030"/>
    <s v="LM-130 20AWG 130C 600V  4379"/>
    <n v="11.15"/>
    <n v="2"/>
    <n v="0"/>
    <n v="2"/>
    <n v="0"/>
    <n v="0"/>
    <n v="0"/>
    <n v="560"/>
    <s v="-"/>
    <n v="0"/>
    <n v="1120"/>
    <d v="2017-02-17T00:00:00"/>
  </r>
  <r>
    <x v="3"/>
    <x v="5"/>
    <x v="12"/>
    <x v="0"/>
    <x v="0"/>
    <s v="006401"/>
    <n v="845"/>
    <s v="01"/>
    <s v="WEG DRIVES E CONTROLS AUTOMACAO LTDA"/>
    <d v="2017-01-30T00:00:00"/>
    <s v="000053"/>
    <s v="000012"/>
    <s v="006"/>
    <s v="01"/>
    <s v="30262100061030"/>
    <s v="LMW 14AWG 125/150C 600V-750V (PT T5/V2)"/>
    <n v="-2"/>
    <n v="1.6"/>
    <n v="0"/>
    <n v="1.6"/>
    <n v="0"/>
    <n v="0"/>
    <n v="0"/>
    <n v="900.88"/>
    <s v="01-OP GERADA"/>
    <n v="0"/>
    <n v="1441.41"/>
    <d v="2017-03-01T00:00:00"/>
  </r>
  <r>
    <x v="3"/>
    <x v="5"/>
    <x v="12"/>
    <x v="0"/>
    <x v="0"/>
    <s v="006401"/>
    <n v="845"/>
    <s v="01"/>
    <s v="WEG DRIVES E CONTROLS AUTOMACAO LTDA"/>
    <d v="2017-01-30T00:00:00"/>
    <s v="000053"/>
    <s v="000012"/>
    <s v="006"/>
    <s v="02"/>
    <s v="30262100061030"/>
    <s v="LMW 14AWG 125/150C 600V-750V (PT T5/V2) 10015232"/>
    <n v="-3.6"/>
    <n v="1.6"/>
    <n v="0"/>
    <n v="1.6"/>
    <n v="0"/>
    <n v="0"/>
    <n v="0"/>
    <n v="900.88"/>
    <s v="01-OP GERADA"/>
    <n v="0"/>
    <n v="1441.41"/>
    <d v="2017-03-08T00:00:00"/>
  </r>
  <r>
    <x v="3"/>
    <x v="5"/>
    <x v="12"/>
    <x v="0"/>
    <x v="0"/>
    <s v="006401"/>
    <n v="845"/>
    <s v="01"/>
    <s v="WEG DRIVES E CONTROLS AUTOMACAO LTDA"/>
    <d v="2017-01-30T00:00:00"/>
    <s v="000053"/>
    <s v="000012"/>
    <s v="006"/>
    <s v="03"/>
    <s v="30261000063040"/>
    <s v="COFISIL-ST 2AWG 200C 600V 10050698"/>
    <n v="-0.8"/>
    <n v="0.1"/>
    <n v="0"/>
    <n v="0.1"/>
    <n v="0"/>
    <n v="0"/>
    <n v="0"/>
    <n v="18882.36"/>
    <s v="01-OP GERADA"/>
    <n v="0"/>
    <n v="1888.24"/>
    <d v="2017-03-08T00:00:00"/>
  </r>
  <r>
    <x v="3"/>
    <x v="5"/>
    <x v="12"/>
    <x v="0"/>
    <x v="0"/>
    <s v="006402"/>
    <n v="611"/>
    <s v="01"/>
    <s v="CONDUMINAS COMERCIAL LTDA - ME"/>
    <d v="2017-01-30T00:00:00"/>
    <s v="000381"/>
    <s v="000014"/>
    <s v="052"/>
    <s v="01"/>
    <s v="30262100067030"/>
    <s v="LM-130 1,00MM2 130C 750V"/>
    <n v="2.125"/>
    <n v="3"/>
    <n v="0"/>
    <n v="3"/>
    <n v="0"/>
    <n v="0"/>
    <n v="0"/>
    <n v="740"/>
    <s v="01-OP GERADA"/>
    <n v="0"/>
    <n v="2220"/>
    <d v="2017-02-17T00:00:00"/>
  </r>
  <r>
    <x v="3"/>
    <x v="5"/>
    <x v="12"/>
    <x v="0"/>
    <x v="0"/>
    <s v="006402"/>
    <n v="611"/>
    <s v="01"/>
    <s v="CONDUMINAS COMERCIAL LTDA - ME"/>
    <d v="2017-01-30T00:00:00"/>
    <s v="000381"/>
    <s v="000014"/>
    <s v="052"/>
    <s v="02"/>
    <s v="30261000001010"/>
    <s v="COFISIL-N 0,75MM2 200C 750V"/>
    <n v="0.15"/>
    <n v="3"/>
    <n v="0"/>
    <n v="3"/>
    <n v="0"/>
    <n v="0"/>
    <n v="0"/>
    <n v="740"/>
    <s v="01-OP GERADA"/>
    <n v="0"/>
    <n v="2220"/>
    <d v="2017-02-17T00:00:00"/>
  </r>
  <r>
    <x v="3"/>
    <x v="5"/>
    <x v="12"/>
    <x v="0"/>
    <x v="0"/>
    <s v="006402"/>
    <n v="611"/>
    <s v="01"/>
    <s v="CONDUMINAS COMERCIAL LTDA - ME"/>
    <d v="2017-01-30T00:00:00"/>
    <s v="000381"/>
    <s v="000014"/>
    <s v="052"/>
    <s v="03"/>
    <s v="30261000068010"/>
    <s v="COFISIL-N 1,00MM2 200C 750V"/>
    <n v="1.575"/>
    <n v="3"/>
    <n v="0"/>
    <n v="3"/>
    <n v="0"/>
    <n v="0"/>
    <n v="0"/>
    <n v="780"/>
    <s v="01-OP GERADA"/>
    <n v="0"/>
    <n v="2340"/>
    <d v="2017-02-17T00:00:00"/>
  </r>
  <r>
    <x v="3"/>
    <x v="5"/>
    <x v="12"/>
    <x v="0"/>
    <x v="0"/>
    <s v="006402"/>
    <n v="611"/>
    <s v="01"/>
    <s v="CONDUMINAS COMERCIAL LTDA - ME"/>
    <d v="2017-01-30T00:00:00"/>
    <s v="000381"/>
    <s v="000014"/>
    <s v="052"/>
    <s v="04"/>
    <s v="30261000008010"/>
    <s v="COFISIL-NS 16MM2 200C 750V"/>
    <n v="0.373"/>
    <n v="0.1"/>
    <n v="0"/>
    <n v="0.1"/>
    <n v="0"/>
    <n v="0"/>
    <n v="0"/>
    <n v="5500"/>
    <s v="01-OP GERADA"/>
    <n v="0"/>
    <n v="550"/>
    <d v="2017-02-17T00:00:00"/>
  </r>
  <r>
    <x v="3"/>
    <x v="5"/>
    <x v="12"/>
    <x v="0"/>
    <x v="0"/>
    <s v="006402"/>
    <n v="611"/>
    <s v="01"/>
    <s v="CONDUMINAS COMERCIAL LTDA - ME"/>
    <d v="2017-01-30T00:00:00"/>
    <s v="000381"/>
    <s v="000014"/>
    <s v="052"/>
    <s v="05"/>
    <s v="30261000034010"/>
    <s v="COFISIL-NS 35MM2 200C 750V"/>
    <n v="-0.1"/>
    <n v="0.1"/>
    <n v="0"/>
    <n v="0.1"/>
    <n v="0"/>
    <n v="0"/>
    <n v="0"/>
    <n v="10950"/>
    <s v="01-OP GERADA"/>
    <n v="0"/>
    <n v="1095"/>
    <d v="2017-02-17T00:00:00"/>
  </r>
  <r>
    <x v="3"/>
    <x v="5"/>
    <x v="12"/>
    <x v="0"/>
    <x v="0"/>
    <s v="006402"/>
    <n v="611"/>
    <s v="01"/>
    <s v="CONDUMINAS COMERCIAL LTDA - ME"/>
    <d v="2017-01-30T00:00:00"/>
    <s v="000381"/>
    <s v="000014"/>
    <s v="052"/>
    <s v="06"/>
    <s v="30261000010010"/>
    <s v="COFISIL-NS 50MM2 200C 750V"/>
    <n v="-0.1"/>
    <n v="0.1"/>
    <n v="0"/>
    <n v="0.1"/>
    <n v="0"/>
    <n v="0"/>
    <n v="0"/>
    <n v="14850"/>
    <s v="01-OP GERADA"/>
    <n v="0"/>
    <n v="1485"/>
    <d v="2017-02-17T00:00:00"/>
  </r>
  <r>
    <x v="3"/>
    <x v="5"/>
    <x v="12"/>
    <x v="0"/>
    <x v="0"/>
    <s v="006403"/>
    <n v="1058"/>
    <s v="01"/>
    <s v="ZOPPAS INDUSTRIES DO BRASIL LTDA"/>
    <d v="2017-01-30T00:00:00"/>
    <s v="000001"/>
    <s v="000005"/>
    <s v="005"/>
    <s v="02"/>
    <s v="30262100064020"/>
    <s v="LM-130 2,50MM2 130C 750V  5B0011560"/>
    <n v="0"/>
    <n v="1.5"/>
    <n v="0"/>
    <n v="1.5"/>
    <n v="0"/>
    <n v="1.5"/>
    <n v="0"/>
    <n v="1700"/>
    <s v="03-LIBERADO C/ OP GERADA"/>
    <n v="0"/>
    <n v="2550"/>
    <d v="2017-02-10T00:00:00"/>
  </r>
  <r>
    <x v="3"/>
    <x v="5"/>
    <x v="12"/>
    <x v="0"/>
    <x v="0"/>
    <s v="006404"/>
    <n v="186"/>
    <s v="01"/>
    <s v="TEMOINSA DO BRASIL LTDA"/>
    <d v="2017-01-30T00:00:00"/>
    <s v="000001"/>
    <s v="000004"/>
    <s v="005"/>
    <s v="01"/>
    <s v="30262100282080"/>
    <s v="LMV-150 1,50MM2 150C 0,6/1KV EST - 01000982"/>
    <n v="0"/>
    <n v="3"/>
    <n v="0"/>
    <n v="3"/>
    <n v="0"/>
    <n v="0"/>
    <n v="0"/>
    <n v="1388"/>
    <s v="01-OP GERADA"/>
    <n v="0"/>
    <n v="4164"/>
    <d v="2017-02-20T00:00:00"/>
  </r>
  <r>
    <x v="3"/>
    <x v="5"/>
    <x v="11"/>
    <x v="0"/>
    <x v="0"/>
    <s v="006405"/>
    <n v="1001"/>
    <s v="02"/>
    <s v="COMPANHIA SIDERURGICA NACIONAL"/>
    <d v="2017-01-30T00:00:00"/>
    <s v="000080"/>
    <s v="000014"/>
    <s v="017"/>
    <s v="01"/>
    <s v="30274200007030"/>
    <s v="GM-FO 4X35MM2+1FO 90C 0,6/1KV  (8673125)"/>
    <n v="0"/>
    <n v="0.18"/>
    <n v="0"/>
    <n v="0.18"/>
    <n v="0"/>
    <n v="0"/>
    <n v="0"/>
    <n v="201570"/>
    <s v="01-OP GERADA"/>
    <n v="0"/>
    <n v="36282.6"/>
    <d v="2017-02-28T00:00:00"/>
  </r>
  <r>
    <x v="3"/>
    <x v="6"/>
    <x v="11"/>
    <x v="0"/>
    <x v="0"/>
    <s v="006406"/>
    <n v="1152"/>
    <s v="01"/>
    <s v="USINAS SIDERURGICAS DE MINAS GERAIS S A"/>
    <d v="2017-01-30T00:00:00"/>
    <s v="000068"/>
    <s v="000014"/>
    <s v="006"/>
    <s v="01"/>
    <s v="30274100124030"/>
    <s v="W-PLANO 3X95MM2 90C 750V EST (15002290)"/>
    <n v="0"/>
    <n v="0.28000000000000003"/>
    <n v="0"/>
    <n v="0.28000000000000003"/>
    <n v="0"/>
    <n v="0"/>
    <n v="0"/>
    <n v="267500"/>
    <s v="01-OP GERADA"/>
    <n v="0"/>
    <n v="74900"/>
    <d v="2017-02-28T00:00:00"/>
  </r>
  <r>
    <x v="3"/>
    <x v="6"/>
    <x v="12"/>
    <x v="0"/>
    <x v="0"/>
    <s v="006408"/>
    <n v="885"/>
    <s v="06"/>
    <s v="ARCELORMITTAL BRASIL S A"/>
    <d v="2017-01-30T00:00:00"/>
    <s v="000001"/>
    <s v="000001"/>
    <s v="017"/>
    <s v="01"/>
    <s v="30264100033030"/>
    <s v="W-M 10MM2 90C 750V EST. (12850480)"/>
    <n v="0"/>
    <n v="0.1"/>
    <n v="0"/>
    <n v="0.1"/>
    <n v="0"/>
    <n v="0"/>
    <n v="0"/>
    <n v="10220"/>
    <s v="01-OP GERADA"/>
    <n v="0"/>
    <n v="1022"/>
    <d v="2017-02-24T00:00:00"/>
  </r>
  <r>
    <x v="3"/>
    <x v="5"/>
    <x v="11"/>
    <x v="0"/>
    <x v="0"/>
    <s v="006409"/>
    <n v="2743"/>
    <s v="01"/>
    <s v="ITAPETI MATERIAL ELETRICO INDUSTRIAL LTDA"/>
    <d v="2017-01-30T00:00:00"/>
    <s v="000001"/>
    <s v="000014"/>
    <s v="005"/>
    <s v="01"/>
    <s v="30274100005030"/>
    <s v="W-M 4X10MM2 90C 750V (026774)"/>
    <n v="0"/>
    <n v="0.2"/>
    <n v="0"/>
    <n v="0.2"/>
    <n v="0"/>
    <n v="0"/>
    <n v="0"/>
    <n v="25190"/>
    <s v="01-OP GERADA"/>
    <n v="0"/>
    <n v="5038"/>
    <d v="2017-02-28T00:00:00"/>
  </r>
  <r>
    <x v="3"/>
    <x v="5"/>
    <x v="11"/>
    <x v="0"/>
    <x v="0"/>
    <s v="006409"/>
    <n v="2743"/>
    <s v="01"/>
    <s v="ITAPETI MATERIAL ELETRICO INDUSTRIAL LTDA"/>
    <d v="2017-01-30T00:00:00"/>
    <s v="000001"/>
    <s v="000014"/>
    <s v="005"/>
    <s v="02"/>
    <s v="30274100059030"/>
    <s v="W-M 4X16MM2 90C 750V (026775)"/>
    <n v="0"/>
    <n v="0.2"/>
    <n v="0"/>
    <n v="0.2"/>
    <n v="0"/>
    <n v="0"/>
    <n v="0"/>
    <n v="33810"/>
    <s v="01-OP GERADA"/>
    <n v="0"/>
    <n v="6762"/>
    <d v="2017-02-28T00:00:00"/>
  </r>
  <r>
    <x v="3"/>
    <x v="6"/>
    <x v="11"/>
    <x v="0"/>
    <x v="0"/>
    <s v="006410"/>
    <n v="885"/>
    <s v="06"/>
    <s v="ARCELORMITTAL BRASIL S A"/>
    <d v="2017-01-30T00:00:00"/>
    <s v="000001"/>
    <s v="000001"/>
    <s v="017"/>
    <s v="01"/>
    <s v="30274000190030"/>
    <s v="SO SUPER 24X2,50MM2 90C 750V (CAPA LISA) (12582917)"/>
    <n v="0"/>
    <n v="0.12"/>
    <n v="0"/>
    <n v="0.12"/>
    <n v="0"/>
    <n v="0"/>
    <n v="0"/>
    <n v="53310"/>
    <s v="01-OP GERADA"/>
    <n v="0"/>
    <n v="6397.2"/>
    <d v="2017-02-28T00:00:00"/>
  </r>
  <r>
    <x v="3"/>
    <x v="6"/>
    <x v="11"/>
    <x v="0"/>
    <x v="0"/>
    <s v="006411"/>
    <n v="2563"/>
    <s v="01"/>
    <s v="GW PECAS DE REPOSICAO, MONTAGEM E SERVICOS LTDA EPP"/>
    <d v="2017-01-30T00:00:00"/>
    <s v="000007"/>
    <s v="000014"/>
    <s v="007"/>
    <s v="01"/>
    <s v="30274100100030"/>
    <s v="W-M 4X8AWG 90C 2KV"/>
    <n v="0"/>
    <n v="0.105"/>
    <n v="0"/>
    <n v="0.105"/>
    <n v="0"/>
    <n v="0"/>
    <n v="0"/>
    <n v="40590"/>
    <s v="01-OP GERADA"/>
    <n v="213.1"/>
    <n v="4475.05"/>
    <d v="2017-02-28T00:00:00"/>
  </r>
  <r>
    <x v="3"/>
    <x v="5"/>
    <x v="11"/>
    <x v="0"/>
    <x v="0"/>
    <s v="006412"/>
    <n v="2017"/>
    <s v="03"/>
    <s v="CSN MINERACAO S.A"/>
    <d v="2017-01-30T00:00:00"/>
    <s v="000080"/>
    <s v="000014"/>
    <s v="017"/>
    <s v="01"/>
    <s v="30274100087030"/>
    <s v="W-M 2X35MM2 90C 750V  (1227561)"/>
    <n v="0"/>
    <n v="0.1"/>
    <n v="0"/>
    <n v="0.1"/>
    <n v="0"/>
    <n v="0"/>
    <n v="0"/>
    <n v="41620"/>
    <s v="01-OP GERADA"/>
    <n v="0"/>
    <n v="4162"/>
    <d v="2017-02-24T00:00:00"/>
  </r>
  <r>
    <x v="3"/>
    <x v="5"/>
    <x v="12"/>
    <x v="0"/>
    <x v="0"/>
    <s v="006416"/>
    <n v="1092"/>
    <s v="01"/>
    <s v="BOMBAS LEAO S A"/>
    <d v="2017-01-30T00:00:00"/>
    <s v="000072"/>
    <s v="000014"/>
    <s v="005"/>
    <s v="01"/>
    <s v="30262100246030"/>
    <s v="LM-130 25MM2 130C 750V"/>
    <n v="-0.7"/>
    <n v="0.3"/>
    <n v="0"/>
    <n v="0.3"/>
    <n v="0"/>
    <n v="0"/>
    <n v="0"/>
    <n v="10650"/>
    <s v="01-OP GERADA"/>
    <n v="0"/>
    <n v="3195"/>
    <d v="2017-02-15T00:00:00"/>
  </r>
  <r>
    <x v="3"/>
    <x v="5"/>
    <x v="12"/>
    <x v="0"/>
    <x v="0"/>
    <s v="006416"/>
    <n v="1092"/>
    <s v="01"/>
    <s v="BOMBAS LEAO S A"/>
    <d v="2017-01-30T00:00:00"/>
    <s v="000072"/>
    <s v="000014"/>
    <s v="005"/>
    <s v="02"/>
    <s v="30262100095060"/>
    <s v="LM-130 10MM2 130C 750V"/>
    <n v="0"/>
    <n v="0.3"/>
    <n v="0"/>
    <n v="0.3"/>
    <n v="0"/>
    <n v="0"/>
    <n v="0"/>
    <n v="4540"/>
    <s v="01-OP GERADA"/>
    <n v="0"/>
    <n v="1362"/>
    <d v="2017-02-15T00:00:00"/>
  </r>
  <r>
    <x v="3"/>
    <x v="5"/>
    <x v="11"/>
    <x v="0"/>
    <x v="0"/>
    <s v="006417"/>
    <n v="1447"/>
    <s v="01"/>
    <s v="GERDAU ACOS ESPECIAIS S.A."/>
    <d v="2017-01-30T00:00:00"/>
    <s v="000392"/>
    <s v="000011"/>
    <s v="007"/>
    <s v="01"/>
    <s v="30274100072030"/>
    <s v="SO-MISTO 4X6,00MM2+ 4X3X2,50MM2 90C 750V CAPA LISA"/>
    <n v="0"/>
    <n v="0.1"/>
    <n v="0"/>
    <n v="0.1"/>
    <n v="0"/>
    <n v="0"/>
    <n v="0"/>
    <n v="77885.3"/>
    <s v="01-OP GERADA"/>
    <n v="0"/>
    <n v="7788.53"/>
    <d v="2017-02-24T00:00:00"/>
  </r>
  <r>
    <x v="3"/>
    <x v="5"/>
    <x v="12"/>
    <x v="0"/>
    <x v="0"/>
    <s v="006418"/>
    <n v="1300"/>
    <s v="01"/>
    <s v="GERDAU ACOMINAS S A"/>
    <d v="2017-01-30T00:00:00"/>
    <s v="000392"/>
    <s v="000013"/>
    <s v="007"/>
    <s v="01"/>
    <s v="30261000009010"/>
    <s v="COFISIL-NS 25MM2 200C 750V"/>
    <n v="0"/>
    <n v="0.1"/>
    <n v="0"/>
    <n v="0.1"/>
    <n v="0"/>
    <n v="0"/>
    <n v="0"/>
    <n v="11658.34"/>
    <s v="01-OP GERADA"/>
    <n v="0"/>
    <n v="1165.83"/>
    <d v="2017-03-02T00:00:00"/>
  </r>
  <r>
    <x v="3"/>
    <x v="5"/>
    <x v="12"/>
    <x v="0"/>
    <x v="0"/>
    <s v="006418"/>
    <n v="1300"/>
    <s v="01"/>
    <s v="GERDAU ACOMINAS S A"/>
    <d v="2017-01-30T00:00:00"/>
    <s v="000392"/>
    <s v="000013"/>
    <s v="007"/>
    <s v="02"/>
    <s v="30261000003010"/>
    <s v="COFISIL-NS 1,50MM2 200C 750V"/>
    <n v="1.9"/>
    <n v="0.1"/>
    <n v="0"/>
    <n v="0.1"/>
    <n v="0"/>
    <n v="0"/>
    <n v="0"/>
    <n v="1056.49"/>
    <s v="-"/>
    <n v="0"/>
    <n v="105.65"/>
    <d v="2017-02-16T00:00:00"/>
  </r>
  <r>
    <x v="3"/>
    <x v="6"/>
    <x v="11"/>
    <x v="0"/>
    <x v="0"/>
    <s v="006424"/>
    <n v="885"/>
    <s v="06"/>
    <s v="ARCELORMITTAL BRASIL S A"/>
    <d v="2017-01-31T00:00:00"/>
    <s v="000058"/>
    <s v="000001"/>
    <s v="008"/>
    <s v="01"/>
    <s v="30273200027030"/>
    <s v="COFIVINIL-HEPR 4X4,00MM2 90C 0,6/1KV BTC (19042883)"/>
    <n v="0"/>
    <n v="0.1"/>
    <n v="0"/>
    <n v="0.1"/>
    <n v="0"/>
    <n v="0"/>
    <n v="0"/>
    <n v="11780"/>
    <s v="01-OP GERADA"/>
    <n v="0"/>
    <n v="1178"/>
    <d v="2017-03-10T00:00:00"/>
  </r>
  <r>
    <x v="3"/>
    <x v="6"/>
    <x v="11"/>
    <x v="0"/>
    <x v="0"/>
    <s v="006428"/>
    <n v="885"/>
    <s v="06"/>
    <s v="ARCELORMITTAL BRASIL S A"/>
    <d v="2017-01-31T00:00:00"/>
    <s v="000001"/>
    <s v="000001"/>
    <s v="017"/>
    <s v="01"/>
    <s v="30274000251030"/>
    <s v="SO-SUPER 24X1,50MM2 90C 750V EST (12753431)"/>
    <n v="0"/>
    <n v="0.1"/>
    <n v="0"/>
    <n v="0.1"/>
    <n v="0"/>
    <n v="0"/>
    <n v="0"/>
    <n v="53250"/>
    <s v="01-OP GERADA"/>
    <n v="0"/>
    <n v="5325"/>
    <d v="2017-03-13T00:00:00"/>
  </r>
  <r>
    <x v="3"/>
    <x v="5"/>
    <x v="11"/>
    <x v="0"/>
    <x v="0"/>
    <s v="006431"/>
    <n v="2743"/>
    <s v="01"/>
    <s v="ITAPETI MATERIAL ELETRICO INDUSTRIAL LTDA"/>
    <d v="2017-01-31T00:00:00"/>
    <s v="000001"/>
    <s v="000014"/>
    <s v="005"/>
    <s v="01"/>
    <s v="30274000055030"/>
    <s v="SO-M 25X1,50MM2 90C 750V (021434)"/>
    <n v="0"/>
    <n v="0.4"/>
    <n v="0"/>
    <n v="0.4"/>
    <n v="0"/>
    <n v="0"/>
    <n v="0"/>
    <n v="27810"/>
    <s v="01-OP GERADA"/>
    <n v="0"/>
    <n v="11124"/>
    <d v="2017-03-10T00:00:00"/>
  </r>
  <r>
    <x v="3"/>
    <x v="5"/>
    <x v="12"/>
    <x v="0"/>
    <x v="0"/>
    <s v="006432"/>
    <n v="1440"/>
    <s v="01"/>
    <s v="WEG EQUIPAMENTOS ELETRICOS S/A"/>
    <d v="2017-01-31T00:00:00"/>
    <s v="000053"/>
    <s v="000012"/>
    <s v="055"/>
    <s v="02"/>
    <s v="30261400053010"/>
    <s v="COFIALT-7 95MM2 200C 7KV ACH 10189697"/>
    <n v="-0.1"/>
    <n v="0.1"/>
    <n v="0"/>
    <n v="0.1"/>
    <n v="0"/>
    <n v="0.1"/>
    <n v="0"/>
    <n v="51170.92"/>
    <s v="01-OP GERADA"/>
    <n v="255.85"/>
    <n v="5372.94"/>
    <d v="2017-03-20T00:00:00"/>
  </r>
  <r>
    <x v="3"/>
    <x v="5"/>
    <x v="12"/>
    <x v="0"/>
    <x v="0"/>
    <s v="006432"/>
    <n v="1440"/>
    <s v="01"/>
    <s v="WEG EQUIPAMENTOS ELETRICOS S/A"/>
    <d v="2017-01-31T00:00:00"/>
    <s v="000053"/>
    <s v="000012"/>
    <s v="055"/>
    <s v="03"/>
    <s v="30262100065030"/>
    <s v="LM-130 4,00MM2 130C 750V 10391362"/>
    <n v="3.85"/>
    <n v="1"/>
    <n v="0"/>
    <n v="1"/>
    <n v="0"/>
    <n v="1"/>
    <n v="0"/>
    <n v="1351.21"/>
    <s v="07-LIBERADO POR CREDITO E ESTOQUE PENDENTE/BLOQUEADO"/>
    <n v="0"/>
    <n v="1351.21"/>
    <d v="2017-03-20T00:00:00"/>
  </r>
  <r>
    <x v="3"/>
    <x v="5"/>
    <x v="12"/>
    <x v="0"/>
    <x v="0"/>
    <s v="006434"/>
    <n v="2713"/>
    <s v="01"/>
    <s v="GERDAU ACOS FORJADOS S.A"/>
    <d v="2017-01-31T00:00:00"/>
    <s v="000392"/>
    <s v="000014"/>
    <s v="007"/>
    <s v="01"/>
    <s v="30264100012030"/>
    <s v="W-M 70MM2 90C 750V"/>
    <n v="0"/>
    <n v="0.3"/>
    <n v="0"/>
    <n v="0.3"/>
    <n v="0"/>
    <n v="0"/>
    <n v="0"/>
    <n v="43662.43"/>
    <s v="01-OP GERADA"/>
    <n v="0"/>
    <n v="13098.73"/>
    <d v="2017-03-03T00:00:00"/>
  </r>
  <r>
    <x v="3"/>
    <x v="5"/>
    <x v="11"/>
    <x v="0"/>
    <x v="0"/>
    <s v="006434"/>
    <n v="2713"/>
    <s v="01"/>
    <s v="GERDAU ACOS FORJADOS S.A"/>
    <d v="2017-01-31T00:00:00"/>
    <s v="000392"/>
    <s v="000014"/>
    <s v="007"/>
    <s v="02"/>
    <s v="30274000006030"/>
    <s v="SO-M 4X6,00MM2 90C 750V"/>
    <n v="-0.4"/>
    <n v="0.1"/>
    <n v="0"/>
    <n v="0.1"/>
    <n v="0"/>
    <n v="0"/>
    <n v="0"/>
    <n v="21156.58"/>
    <s v="01-OP GERADA"/>
    <n v="0"/>
    <n v="2115.66"/>
    <d v="2017-03-03T00:00:00"/>
  </r>
  <r>
    <x v="3"/>
    <x v="6"/>
    <x v="11"/>
    <x v="0"/>
    <x v="0"/>
    <s v="006435"/>
    <n v="1151"/>
    <s v="02"/>
    <s v="VOTORANTIM SIDERURGIA S A"/>
    <d v="2017-01-31T00:00:00"/>
    <s v="000392"/>
    <s v="000007"/>
    <s v="008"/>
    <s v="01"/>
    <s v="30274000222011"/>
    <s v="SO-M 12X1,50MM2 90C 750V ST+FG+AI"/>
    <n v="0"/>
    <n v="0.14000000000000001"/>
    <n v="0"/>
    <n v="0.14000000000000001"/>
    <n v="0"/>
    <n v="0"/>
    <n v="0"/>
    <n v="71480"/>
    <s v="01-OP GERADA"/>
    <n v="0"/>
    <n v="10007.200000000001"/>
    <d v="2017-02-28T00:00:00"/>
  </r>
  <r>
    <x v="3"/>
    <x v="5"/>
    <x v="12"/>
    <x v="0"/>
    <x v="0"/>
    <s v="006437"/>
    <n v="1138"/>
    <s v="01"/>
    <s v="PROELIS PRODUTOS ELETRICOS E ISOLANTES L"/>
    <d v="2017-02-01T00:00:00"/>
    <s v="000001"/>
    <s v="000005"/>
    <s v="013"/>
    <s v="01"/>
    <s v="30261000126010"/>
    <s v="COFISIL-N 2AWG 200C 600V STYLE"/>
    <n v="0.2"/>
    <n v="0.1"/>
    <n v="0"/>
    <n v="0.1"/>
    <n v="0"/>
    <n v="0"/>
    <n v="0"/>
    <n v="4762.1899999999996"/>
    <s v="-"/>
    <n v="0"/>
    <n v="476.22"/>
    <d v="2017-02-01T00:00:00"/>
  </r>
  <r>
    <x v="3"/>
    <x v="5"/>
    <x v="13"/>
    <x v="0"/>
    <x v="0"/>
    <s v="006455"/>
    <n v="2461"/>
    <s v="01"/>
    <s v="JOTAVEL MOTORES E MATERIAIS ELETRICOS LTDA"/>
    <d v="2017-02-02T00:00:00"/>
    <s v="001157"/>
    <s v="000014"/>
    <s v="004"/>
    <s v="01"/>
    <s v="30259040001030"/>
    <s v="COFIFLEX TPP 0,80MM 130C 2KV"/>
    <n v="-3.6"/>
    <n v="1"/>
    <n v="0"/>
    <n v="1"/>
    <n v="0"/>
    <n v="0"/>
    <n v="0"/>
    <n v="65.73"/>
    <s v="01-OP GERADA"/>
    <n v="3.29"/>
    <n v="69.02"/>
    <d v="2017-02-23T00:00:00"/>
  </r>
  <r>
    <x v="3"/>
    <x v="5"/>
    <x v="13"/>
    <x v="0"/>
    <x v="0"/>
    <s v="006455"/>
    <n v="2461"/>
    <s v="01"/>
    <s v="JOTAVEL MOTORES E MATERIAIS ELETRICOS LTDA"/>
    <d v="2017-02-02T00:00:00"/>
    <s v="001157"/>
    <s v="000014"/>
    <s v="004"/>
    <s v="02"/>
    <s v="30259040002030"/>
    <s v="COFIFLEX TPP 1,00MM 130C 2KV"/>
    <n v="-8.9"/>
    <n v="2"/>
    <n v="0"/>
    <n v="2"/>
    <n v="0"/>
    <n v="0"/>
    <n v="0"/>
    <n v="70.69"/>
    <s v="01-OP GERADA"/>
    <n v="7.07"/>
    <n v="148.44999999999999"/>
    <d v="2017-02-23T00:00:00"/>
  </r>
  <r>
    <x v="3"/>
    <x v="5"/>
    <x v="13"/>
    <x v="0"/>
    <x v="0"/>
    <s v="006455"/>
    <n v="2461"/>
    <s v="01"/>
    <s v="JOTAVEL MOTORES E MATERIAIS ELETRICOS LTDA"/>
    <d v="2017-02-02T00:00:00"/>
    <s v="001157"/>
    <s v="000014"/>
    <s v="004"/>
    <s v="03"/>
    <s v="30259040003030"/>
    <s v="COFIFLEX TPP 1,50MM 130C 2KV"/>
    <n v="0"/>
    <n v="1"/>
    <n v="0"/>
    <n v="1"/>
    <n v="0"/>
    <n v="0"/>
    <n v="0"/>
    <n v="74.22"/>
    <s v="01-OP GERADA"/>
    <n v="3.71"/>
    <n v="77.930000000000007"/>
    <d v="2017-02-22T00:00:00"/>
  </r>
  <r>
    <x v="3"/>
    <x v="5"/>
    <x v="13"/>
    <x v="0"/>
    <x v="0"/>
    <s v="006455"/>
    <n v="2461"/>
    <s v="01"/>
    <s v="JOTAVEL MOTORES E MATERIAIS ELETRICOS LTDA"/>
    <d v="2017-02-02T00:00:00"/>
    <s v="001157"/>
    <s v="000014"/>
    <s v="004"/>
    <s v="04"/>
    <s v="30259040004030"/>
    <s v="COFIFLEX TPP 2,00MM 130C 2KV"/>
    <n v="-15.4"/>
    <n v="2"/>
    <n v="0"/>
    <n v="2"/>
    <n v="0"/>
    <n v="0"/>
    <n v="0"/>
    <n v="113.87"/>
    <s v="01-OP GERADA"/>
    <n v="11.38"/>
    <n v="239.12"/>
    <d v="2017-02-22T00:00:00"/>
  </r>
  <r>
    <x v="3"/>
    <x v="5"/>
    <x v="13"/>
    <x v="0"/>
    <x v="0"/>
    <s v="006455"/>
    <n v="2461"/>
    <s v="01"/>
    <s v="JOTAVEL MOTORES E MATERIAIS ELETRICOS LTDA"/>
    <d v="2017-02-02T00:00:00"/>
    <s v="001157"/>
    <s v="000014"/>
    <s v="004"/>
    <s v="05"/>
    <s v="30259040005030"/>
    <s v="COFIFLEX TPP 3,00MM 130C 2KV"/>
    <n v="-20"/>
    <n v="2"/>
    <n v="0"/>
    <n v="2"/>
    <n v="0"/>
    <n v="0"/>
    <n v="0"/>
    <n v="137.29"/>
    <s v="01-OP GERADA"/>
    <n v="13.73"/>
    <n v="288.31"/>
    <d v="2017-02-22T00:00:00"/>
  </r>
  <r>
    <x v="3"/>
    <x v="5"/>
    <x v="13"/>
    <x v="0"/>
    <x v="0"/>
    <s v="006455"/>
    <n v="2461"/>
    <s v="01"/>
    <s v="JOTAVEL MOTORES E MATERIAIS ELETRICOS LTDA"/>
    <d v="2017-02-02T00:00:00"/>
    <s v="001157"/>
    <s v="000014"/>
    <s v="004"/>
    <s v="06"/>
    <s v="30259040006030"/>
    <s v="COFIFLEX TPP 4,00MM 130C 2KV"/>
    <n v="-11.2"/>
    <n v="2"/>
    <n v="0"/>
    <n v="2"/>
    <n v="0"/>
    <n v="0"/>
    <n v="0"/>
    <n v="190.48"/>
    <s v="01-OP GERADA"/>
    <n v="19.05"/>
    <n v="400.01"/>
    <d v="2017-02-22T00:00:00"/>
  </r>
  <r>
    <x v="3"/>
    <x v="5"/>
    <x v="13"/>
    <x v="0"/>
    <x v="0"/>
    <s v="006455"/>
    <n v="2461"/>
    <s v="01"/>
    <s v="JOTAVEL MOTORES E MATERIAIS ELETRICOS LTDA"/>
    <d v="2017-02-02T00:00:00"/>
    <s v="001157"/>
    <s v="000014"/>
    <s v="004"/>
    <s v="07"/>
    <s v="30259040007030"/>
    <s v="COFIFLEX TPP 5,00MM 130C 2KV"/>
    <n v="-8.1"/>
    <n v="1"/>
    <n v="0"/>
    <n v="1"/>
    <n v="0"/>
    <n v="0"/>
    <n v="0"/>
    <n v="246.01"/>
    <s v="01-OP GERADA"/>
    <n v="12.3"/>
    <n v="258.31"/>
    <d v="2017-02-22T00:00:00"/>
  </r>
  <r>
    <x v="3"/>
    <x v="5"/>
    <x v="13"/>
    <x v="0"/>
    <x v="0"/>
    <s v="006455"/>
    <n v="2461"/>
    <s v="01"/>
    <s v="JOTAVEL MOTORES E MATERIAIS ELETRICOS LTDA"/>
    <d v="2017-02-02T00:00:00"/>
    <s v="001157"/>
    <s v="000014"/>
    <s v="004"/>
    <s v="08"/>
    <s v="30259040008030"/>
    <s v="COFIFLEX TPP 6,00MM 130C 2KV"/>
    <n v="-2"/>
    <n v="1"/>
    <n v="0"/>
    <n v="1"/>
    <n v="0"/>
    <n v="0"/>
    <n v="0"/>
    <n v="304.04000000000002"/>
    <s v="01-OP GERADA"/>
    <n v="15.2"/>
    <n v="319.24"/>
    <d v="2017-02-22T00:00:00"/>
  </r>
  <r>
    <x v="3"/>
    <x v="5"/>
    <x v="13"/>
    <x v="0"/>
    <x v="0"/>
    <s v="006455"/>
    <n v="2461"/>
    <s v="01"/>
    <s v="JOTAVEL MOTORES E MATERIAIS ELETRICOS LTDA"/>
    <d v="2017-02-02T00:00:00"/>
    <s v="001157"/>
    <s v="000014"/>
    <s v="004"/>
    <s v="09"/>
    <s v="30259040013030"/>
    <s v="COFIFLEX TPP 7,00MM 130C 2KV"/>
    <n v="-2.4500000000000002"/>
    <n v="0.5"/>
    <n v="0"/>
    <n v="0.5"/>
    <n v="0"/>
    <n v="0"/>
    <n v="0"/>
    <n v="342.59"/>
    <s v="01-OP GERADA"/>
    <n v="8.57"/>
    <n v="179.87"/>
    <d v="2017-02-22T00:00:00"/>
  </r>
  <r>
    <x v="3"/>
    <x v="5"/>
    <x v="13"/>
    <x v="0"/>
    <x v="0"/>
    <s v="006455"/>
    <n v="2461"/>
    <s v="01"/>
    <s v="JOTAVEL MOTORES E MATERIAIS ELETRICOS LTDA"/>
    <d v="2017-02-02T00:00:00"/>
    <s v="001157"/>
    <s v="000014"/>
    <s v="004"/>
    <s v="10"/>
    <s v="30259040009030"/>
    <s v="COFIFLEX TPP 8,00MM 130C 2KV"/>
    <n v="-3.2"/>
    <n v="0.5"/>
    <n v="0"/>
    <n v="0.5"/>
    <n v="0"/>
    <n v="0"/>
    <n v="0"/>
    <n v="432.22"/>
    <s v="01-OP GERADA"/>
    <n v="10.8"/>
    <n v="226.91"/>
    <d v="2017-02-22T00:00:00"/>
  </r>
  <r>
    <x v="3"/>
    <x v="5"/>
    <x v="13"/>
    <x v="0"/>
    <x v="0"/>
    <s v="006455"/>
    <n v="2461"/>
    <s v="01"/>
    <s v="JOTAVEL MOTORES E MATERIAIS ELETRICOS LTDA"/>
    <d v="2017-02-02T00:00:00"/>
    <s v="001157"/>
    <s v="000014"/>
    <s v="004"/>
    <s v="11"/>
    <s v="30259040010030"/>
    <s v="COFIFLEX TPP 10MM 130C 2KV"/>
    <n v="-1.35"/>
    <n v="0.2"/>
    <n v="0"/>
    <n v="0.2"/>
    <n v="0"/>
    <n v="0"/>
    <n v="0"/>
    <n v="531.4"/>
    <s v="01-OP GERADA"/>
    <n v="5.32"/>
    <n v="111.6"/>
    <d v="2017-02-22T00:00:00"/>
  </r>
  <r>
    <x v="3"/>
    <x v="5"/>
    <x v="13"/>
    <x v="0"/>
    <x v="0"/>
    <s v="006455"/>
    <n v="2461"/>
    <s v="01"/>
    <s v="JOTAVEL MOTORES E MATERIAIS ELETRICOS LTDA"/>
    <d v="2017-02-02T00:00:00"/>
    <s v="001157"/>
    <s v="000014"/>
    <s v="004"/>
    <s v="12"/>
    <s v="30259020010010"/>
    <s v="COFIFLEX TPA 0,80MM 155C 2KV"/>
    <n v="-2"/>
    <n v="0.6"/>
    <n v="0"/>
    <n v="0.6"/>
    <n v="0"/>
    <n v="0"/>
    <n v="0"/>
    <n v="80.81"/>
    <s v="01-OP GERADA"/>
    <n v="2.42"/>
    <n v="50.91"/>
    <d v="2017-02-22T00:00:00"/>
  </r>
  <r>
    <x v="3"/>
    <x v="5"/>
    <x v="13"/>
    <x v="0"/>
    <x v="0"/>
    <s v="006455"/>
    <n v="2461"/>
    <s v="01"/>
    <s v="JOTAVEL MOTORES E MATERIAIS ELETRICOS LTDA"/>
    <d v="2017-02-02T00:00:00"/>
    <s v="001157"/>
    <s v="000014"/>
    <s v="004"/>
    <s v="13"/>
    <s v="30259020001010"/>
    <s v="COFIFLEX TPA 1,00MM 155C 2KV"/>
    <n v="-3"/>
    <n v="1"/>
    <n v="0"/>
    <n v="1"/>
    <n v="0"/>
    <n v="0"/>
    <n v="0"/>
    <n v="117.52"/>
    <s v="01-OP GERADA"/>
    <n v="5.88"/>
    <n v="123.4"/>
    <d v="2017-02-22T00:00:00"/>
  </r>
  <r>
    <x v="3"/>
    <x v="5"/>
    <x v="13"/>
    <x v="0"/>
    <x v="0"/>
    <s v="006455"/>
    <n v="2461"/>
    <s v="01"/>
    <s v="JOTAVEL MOTORES E MATERIAIS ELETRICOS LTDA"/>
    <d v="2017-02-02T00:00:00"/>
    <s v="001157"/>
    <s v="000014"/>
    <s v="004"/>
    <s v="14"/>
    <s v="30259020011010"/>
    <s v="COFIFLEX TPA 1,50MM 155C 2KV"/>
    <n v="0"/>
    <n v="0.6"/>
    <n v="0"/>
    <n v="0.6"/>
    <n v="0"/>
    <n v="0"/>
    <n v="0"/>
    <n v="134.09"/>
    <s v="01-OP GERADA"/>
    <n v="4.0199999999999996"/>
    <n v="84.47"/>
    <d v="2017-02-22T00:00:00"/>
  </r>
  <r>
    <x v="3"/>
    <x v="5"/>
    <x v="13"/>
    <x v="0"/>
    <x v="0"/>
    <s v="006455"/>
    <n v="2461"/>
    <s v="01"/>
    <s v="JOTAVEL MOTORES E MATERIAIS ELETRICOS LTDA"/>
    <d v="2017-02-02T00:00:00"/>
    <s v="001157"/>
    <s v="000014"/>
    <s v="004"/>
    <s v="15"/>
    <s v="30259020002010"/>
    <s v="COFIFLEX TPA 2,00MM 155C 2KV"/>
    <n v="-3"/>
    <n v="1"/>
    <n v="0"/>
    <n v="1"/>
    <n v="0"/>
    <n v="0"/>
    <n v="0"/>
    <n v="166.81"/>
    <s v="01-OP GERADA"/>
    <n v="8.34"/>
    <n v="175.15"/>
    <d v="2017-02-22T00:00:00"/>
  </r>
  <r>
    <x v="3"/>
    <x v="5"/>
    <x v="13"/>
    <x v="0"/>
    <x v="0"/>
    <s v="006455"/>
    <n v="2461"/>
    <s v="01"/>
    <s v="JOTAVEL MOTORES E MATERIAIS ELETRICOS LTDA"/>
    <d v="2017-02-02T00:00:00"/>
    <s v="001157"/>
    <s v="000014"/>
    <s v="004"/>
    <s v="16"/>
    <s v="30259020003010"/>
    <s v="COFIFLEX TPA 3,00MM 155C 2KV"/>
    <n v="-5"/>
    <n v="0.6"/>
    <n v="0"/>
    <n v="0.6"/>
    <n v="0"/>
    <n v="0"/>
    <n v="0"/>
    <n v="189.96"/>
    <s v="01-OP GERADA"/>
    <n v="5.7"/>
    <n v="119.68"/>
    <d v="2017-02-22T00:00:00"/>
  </r>
  <r>
    <x v="3"/>
    <x v="5"/>
    <x v="13"/>
    <x v="0"/>
    <x v="0"/>
    <s v="006455"/>
    <n v="2461"/>
    <s v="01"/>
    <s v="JOTAVEL MOTORES E MATERIAIS ELETRICOS LTDA"/>
    <d v="2017-02-02T00:00:00"/>
    <s v="001157"/>
    <s v="000014"/>
    <s v="004"/>
    <s v="17"/>
    <s v="30259020004010"/>
    <s v="COFIFLEX TPA 4,00MM 155C 2KV"/>
    <n v="-2"/>
    <n v="0.6"/>
    <n v="0"/>
    <n v="0.6"/>
    <n v="0"/>
    <n v="0"/>
    <n v="0"/>
    <n v="254.48"/>
    <s v="01-OP GERADA"/>
    <n v="7.63"/>
    <n v="160.32"/>
    <d v="2017-02-22T00:00:00"/>
  </r>
  <r>
    <x v="3"/>
    <x v="5"/>
    <x v="13"/>
    <x v="0"/>
    <x v="0"/>
    <s v="006455"/>
    <n v="2461"/>
    <s v="01"/>
    <s v="JOTAVEL MOTORES E MATERIAIS ELETRICOS LTDA"/>
    <d v="2017-02-02T00:00:00"/>
    <s v="001157"/>
    <s v="000014"/>
    <s v="004"/>
    <s v="18"/>
    <s v="30259020005010"/>
    <s v="COFIFLEX TPA 5,00MM 155C 2KV"/>
    <n v="-0.5"/>
    <n v="0.5"/>
    <n v="0"/>
    <n v="0.5"/>
    <n v="0"/>
    <n v="0"/>
    <n v="0"/>
    <n v="326.08"/>
    <s v="01-OP GERADA"/>
    <n v="8.16"/>
    <n v="171.2"/>
    <d v="2017-02-22T00:00:00"/>
  </r>
  <r>
    <x v="3"/>
    <x v="5"/>
    <x v="13"/>
    <x v="0"/>
    <x v="0"/>
    <s v="006455"/>
    <n v="2461"/>
    <s v="01"/>
    <s v="JOTAVEL MOTORES E MATERIAIS ELETRICOS LTDA"/>
    <d v="2017-02-02T00:00:00"/>
    <s v="001157"/>
    <s v="000014"/>
    <s v="004"/>
    <s v="19"/>
    <s v="30259020006010"/>
    <s v="COFIFLEX TPA 6,00MM 155C 2KV"/>
    <n v="-1.3194140999999999"/>
    <n v="0.2"/>
    <n v="0"/>
    <n v="0.2"/>
    <n v="0"/>
    <n v="0"/>
    <n v="0"/>
    <n v="440.14"/>
    <s v="01-OP GERADA"/>
    <n v="4.4000000000000004"/>
    <n v="92.43"/>
    <d v="2017-02-22T00:00:00"/>
  </r>
  <r>
    <x v="3"/>
    <x v="5"/>
    <x v="13"/>
    <x v="0"/>
    <x v="0"/>
    <s v="006455"/>
    <n v="2461"/>
    <s v="01"/>
    <s v="JOTAVEL MOTORES E MATERIAIS ELETRICOS LTDA"/>
    <d v="2017-02-02T00:00:00"/>
    <s v="001157"/>
    <s v="000014"/>
    <s v="004"/>
    <s v="20"/>
    <s v="30259020008010"/>
    <s v="COFIFLEX TPA 8,00MM 155C 2KV"/>
    <n v="7.15"/>
    <n v="0.2"/>
    <n v="0"/>
    <n v="0.2"/>
    <n v="0"/>
    <n v="0"/>
    <n v="0"/>
    <n v="520.11"/>
    <s v="01-OP GERADA"/>
    <n v="5.2"/>
    <n v="109.22"/>
    <d v="2017-02-22T00:00:00"/>
  </r>
  <r>
    <x v="3"/>
    <x v="5"/>
    <x v="13"/>
    <x v="0"/>
    <x v="0"/>
    <s v="006458"/>
    <n v="524"/>
    <s v="01"/>
    <s v="INJETPECAS INDUSTRIA E COMERCIO DE PECAS"/>
    <d v="2017-02-02T00:00:00"/>
    <s v="000131"/>
    <s v="000012"/>
    <s v="052"/>
    <s v="01"/>
    <s v="30259040002030"/>
    <s v="COFIFLEX TPP 1,00MM 130C 2KV"/>
    <n v="-10.9"/>
    <n v="4"/>
    <n v="0"/>
    <n v="4"/>
    <n v="0"/>
    <n v="0"/>
    <n v="0"/>
    <n v="51.56"/>
    <s v="01-OP GERADA"/>
    <n v="10.31"/>
    <n v="216.55"/>
    <d v="2017-02-23T00:00:00"/>
  </r>
  <r>
    <x v="3"/>
    <x v="5"/>
    <x v="13"/>
    <x v="0"/>
    <x v="0"/>
    <s v="006458"/>
    <n v="524"/>
    <s v="01"/>
    <s v="INJETPECAS INDUSTRIA E COMERCIO DE PECAS"/>
    <d v="2017-02-02T00:00:00"/>
    <s v="000131"/>
    <s v="000012"/>
    <s v="052"/>
    <s v="02"/>
    <s v="30259040003030"/>
    <s v="COFIFLEX TPP 1,50MM 130C 2KV"/>
    <n v="-1"/>
    <n v="1"/>
    <n v="0"/>
    <n v="1"/>
    <n v="0"/>
    <n v="0"/>
    <n v="0"/>
    <n v="70.650000000000006"/>
    <s v="01-OP GERADA"/>
    <n v="3.53"/>
    <n v="74.180000000000007"/>
    <d v="2017-02-23T00:00:00"/>
  </r>
  <r>
    <x v="3"/>
    <x v="5"/>
    <x v="13"/>
    <x v="0"/>
    <x v="0"/>
    <s v="006458"/>
    <n v="524"/>
    <s v="01"/>
    <s v="INJETPECAS INDUSTRIA E COMERCIO DE PECAS"/>
    <d v="2017-02-02T00:00:00"/>
    <s v="000131"/>
    <s v="000012"/>
    <s v="052"/>
    <s v="03"/>
    <s v="30259040004030"/>
    <s v="COFIFLEX TPP 2,00MM 130C 2KV"/>
    <n v="-17.399999999999999"/>
    <n v="1"/>
    <n v="0"/>
    <n v="1"/>
    <n v="0"/>
    <n v="0"/>
    <n v="0"/>
    <n v="91.23"/>
    <s v="01-OP GERADA"/>
    <n v="4.57"/>
    <n v="95.8"/>
    <d v="2017-02-23T00:00:00"/>
  </r>
  <r>
    <x v="3"/>
    <x v="5"/>
    <x v="13"/>
    <x v="0"/>
    <x v="0"/>
    <s v="006458"/>
    <n v="524"/>
    <s v="01"/>
    <s v="INJETPECAS INDUSTRIA E COMERCIO DE PECAS"/>
    <d v="2017-02-02T00:00:00"/>
    <s v="000131"/>
    <s v="000012"/>
    <s v="052"/>
    <s v="04"/>
    <s v="30259040005030"/>
    <s v="COFIFLEX TPP 3,00MM 130C 2KV"/>
    <n v="-22"/>
    <n v="3"/>
    <n v="0"/>
    <n v="3"/>
    <n v="0"/>
    <n v="0"/>
    <n v="0"/>
    <n v="132.61000000000001"/>
    <s v="01-OP GERADA"/>
    <n v="19.89"/>
    <n v="417.72"/>
    <d v="2017-02-23T00:00:00"/>
  </r>
  <r>
    <x v="3"/>
    <x v="5"/>
    <x v="13"/>
    <x v="0"/>
    <x v="0"/>
    <s v="006458"/>
    <n v="524"/>
    <s v="01"/>
    <s v="INJETPECAS INDUSTRIA E COMERCIO DE PECAS"/>
    <d v="2017-02-02T00:00:00"/>
    <s v="000131"/>
    <s v="000012"/>
    <s v="052"/>
    <s v="05"/>
    <s v="30259040009030"/>
    <s v="COFIFLEX TPP 8,00MM 130C 2KV"/>
    <n v="-3.7"/>
    <n v="0.2"/>
    <n v="0"/>
    <n v="0.2"/>
    <n v="0"/>
    <n v="0"/>
    <n v="0"/>
    <n v="403.86"/>
    <s v="01-OP GERADA"/>
    <n v="4.04"/>
    <n v="84.81"/>
    <d v="2017-02-23T00:00:00"/>
  </r>
  <r>
    <x v="3"/>
    <x v="5"/>
    <x v="13"/>
    <x v="0"/>
    <x v="0"/>
    <s v="006458"/>
    <n v="524"/>
    <s v="01"/>
    <s v="INJETPECAS INDUSTRIA E COMERCIO DE PECAS"/>
    <d v="2017-02-02T00:00:00"/>
    <s v="000131"/>
    <s v="000012"/>
    <s v="052"/>
    <s v="06"/>
    <s v="30259040010030"/>
    <s v="COFIFLEX TPP 10MM 130C 2KV"/>
    <n v="-1.55"/>
    <n v="0.15"/>
    <n v="0"/>
    <n v="0.15"/>
    <n v="0"/>
    <n v="0"/>
    <n v="0"/>
    <n v="542.1"/>
    <s v="01-OP GERADA"/>
    <n v="4.0599999999999996"/>
    <n v="85.38"/>
    <d v="2017-02-23T00:00:00"/>
  </r>
  <r>
    <x v="3"/>
    <x v="5"/>
    <x v="13"/>
    <x v="0"/>
    <x v="0"/>
    <s v="006458"/>
    <n v="524"/>
    <s v="01"/>
    <s v="INJETPECAS INDUSTRIA E COMERCIO DE PECAS"/>
    <d v="2017-02-02T00:00:00"/>
    <s v="000131"/>
    <s v="000012"/>
    <s v="052"/>
    <s v="07"/>
    <s v="30259040011030"/>
    <s v="COFIFLEX TPP 12,0MM 130C 2KV"/>
    <n v="-1.45"/>
    <n v="0.1"/>
    <n v="0"/>
    <n v="0.1"/>
    <n v="0"/>
    <n v="0"/>
    <n v="0"/>
    <n v="606.82000000000005"/>
    <s v="01-OP GERADA"/>
    <n v="3.04"/>
    <n v="63.72"/>
    <d v="2017-02-23T00:00:00"/>
  </r>
  <r>
    <x v="3"/>
    <x v="5"/>
    <x v="13"/>
    <x v="0"/>
    <x v="0"/>
    <s v="006458"/>
    <n v="524"/>
    <s v="01"/>
    <s v="INJETPECAS INDUSTRIA E COMERCIO DE PECAS"/>
    <d v="2017-02-02T00:00:00"/>
    <s v="000131"/>
    <s v="000012"/>
    <s v="052"/>
    <s v="08"/>
    <s v="30259020001090"/>
    <s v="COFIFLEX TPA 1,00MM 155C 2KV"/>
    <n v="-9.8000000000000007"/>
    <n v="4"/>
    <n v="0"/>
    <n v="4"/>
    <n v="0"/>
    <n v="0"/>
    <n v="0"/>
    <n v="117.75"/>
    <s v="01-OP GERADA"/>
    <n v="23.55"/>
    <n v="494.55"/>
    <d v="2017-02-23T00:00:00"/>
  </r>
  <r>
    <x v="3"/>
    <x v="5"/>
    <x v="13"/>
    <x v="0"/>
    <x v="0"/>
    <s v="006458"/>
    <n v="524"/>
    <s v="01"/>
    <s v="INJETPECAS INDUSTRIA E COMERCIO DE PECAS"/>
    <d v="2017-02-02T00:00:00"/>
    <s v="000131"/>
    <s v="000012"/>
    <s v="052"/>
    <s v="09"/>
    <s v="30259020011090"/>
    <s v="COFIFLEX TPA 1,50MM 155C 2KV"/>
    <n v="0"/>
    <n v="0.8"/>
    <n v="0"/>
    <n v="0.8"/>
    <n v="0"/>
    <n v="0"/>
    <n v="0"/>
    <n v="135.6"/>
    <s v="01-OP GERADA"/>
    <n v="5.42"/>
    <n v="113.9"/>
    <d v="2017-02-23T00:00:00"/>
  </r>
  <r>
    <x v="3"/>
    <x v="5"/>
    <x v="13"/>
    <x v="0"/>
    <x v="0"/>
    <s v="006458"/>
    <n v="524"/>
    <s v="01"/>
    <s v="INJETPECAS INDUSTRIA E COMERCIO DE PECAS"/>
    <d v="2017-02-02T00:00:00"/>
    <s v="000131"/>
    <s v="000012"/>
    <s v="052"/>
    <s v="10"/>
    <s v="30259020002090"/>
    <s v="COFIFLEX TPA 2,00MM 155C 2KV"/>
    <n v="-17.3"/>
    <n v="1"/>
    <n v="0"/>
    <n v="1"/>
    <n v="0"/>
    <n v="0"/>
    <n v="0"/>
    <n v="137.47999999999999"/>
    <s v="01-OP GERADA"/>
    <n v="6.87"/>
    <n v="144.35"/>
    <d v="2017-02-23T00:00:00"/>
  </r>
  <r>
    <x v="3"/>
    <x v="5"/>
    <x v="13"/>
    <x v="0"/>
    <x v="0"/>
    <s v="006458"/>
    <n v="524"/>
    <s v="01"/>
    <s v="INJETPECAS INDUSTRIA E COMERCIO DE PECAS"/>
    <d v="2017-02-02T00:00:00"/>
    <s v="000131"/>
    <s v="000012"/>
    <s v="052"/>
    <s v="11"/>
    <s v="30259020003090"/>
    <s v="COFIFLEX TPA 3,00MM 155C 2KV"/>
    <n v="-13.35"/>
    <n v="0.6"/>
    <n v="0"/>
    <n v="0.6"/>
    <n v="0"/>
    <n v="0"/>
    <n v="0"/>
    <n v="233.4"/>
    <s v="01-OP GERADA"/>
    <n v="7.01"/>
    <n v="147.05000000000001"/>
    <d v="2017-02-23T00:00:00"/>
  </r>
  <r>
    <x v="3"/>
    <x v="5"/>
    <x v="13"/>
    <x v="0"/>
    <x v="0"/>
    <s v="006458"/>
    <n v="524"/>
    <s v="01"/>
    <s v="INJETPECAS INDUSTRIA E COMERCIO DE PECAS"/>
    <d v="2017-02-02T00:00:00"/>
    <s v="000131"/>
    <s v="000012"/>
    <s v="052"/>
    <s v="12"/>
    <s v="30259020006090"/>
    <s v="COFIFLEX TPA 6,00MM 155C 2KV"/>
    <n v="2.6"/>
    <n v="0.4"/>
    <n v="0"/>
    <n v="0.4"/>
    <n v="0"/>
    <n v="0"/>
    <n v="0"/>
    <n v="472.09"/>
    <s v="01-OP GERADA"/>
    <n v="9.44"/>
    <n v="198.28"/>
    <d v="2017-02-23T00:00:00"/>
  </r>
  <r>
    <x v="3"/>
    <x v="5"/>
    <x v="13"/>
    <x v="0"/>
    <x v="0"/>
    <s v="006458"/>
    <n v="524"/>
    <s v="01"/>
    <s v="INJETPECAS INDUSTRIA E COMERCIO DE PECAS"/>
    <d v="2017-02-02T00:00:00"/>
    <s v="000131"/>
    <s v="000012"/>
    <s v="052"/>
    <s v="13"/>
    <s v="30259060002012"/>
    <s v="COFIFLEX TRVS 1,00MM 180C 1,5KV"/>
    <n v="-2.0499999999999998"/>
    <n v="0.8"/>
    <n v="0"/>
    <n v="0.8"/>
    <n v="0"/>
    <n v="0"/>
    <n v="0"/>
    <n v="374.89"/>
    <s v="01-OP GERADA"/>
    <n v="29.99"/>
    <n v="329.9"/>
    <d v="2017-02-23T00:00:00"/>
  </r>
  <r>
    <x v="3"/>
    <x v="5"/>
    <x v="13"/>
    <x v="0"/>
    <x v="0"/>
    <s v="006458"/>
    <n v="524"/>
    <s v="01"/>
    <s v="INJETPECAS INDUSTRIA E COMERCIO DE PECAS"/>
    <d v="2017-02-02T00:00:00"/>
    <s v="000131"/>
    <s v="000012"/>
    <s v="052"/>
    <s v="14"/>
    <s v="30259060003012"/>
    <s v="COFIFLEX TRVS 2,00MM 180C 1,5KV"/>
    <n v="-0.25"/>
    <n v="0.8"/>
    <n v="0"/>
    <n v="0.8"/>
    <n v="0"/>
    <n v="0"/>
    <n v="0"/>
    <n v="535.89"/>
    <s v="01-OP GERADA"/>
    <n v="42.87"/>
    <n v="471.58"/>
    <d v="2017-02-23T00:00:00"/>
  </r>
  <r>
    <x v="3"/>
    <x v="5"/>
    <x v="13"/>
    <x v="0"/>
    <x v="0"/>
    <s v="006458"/>
    <n v="524"/>
    <s v="01"/>
    <s v="INJETPECAS INDUSTRIA E COMERCIO DE PECAS"/>
    <d v="2017-02-02T00:00:00"/>
    <s v="000131"/>
    <s v="000012"/>
    <s v="052"/>
    <s v="15"/>
    <s v="30259060004012"/>
    <s v="COFIFLEX TRVS 3,00MM 180C 1,5KV"/>
    <n v="-1.7"/>
    <n v="0.8"/>
    <n v="0"/>
    <n v="0.8"/>
    <n v="0"/>
    <n v="0"/>
    <n v="0"/>
    <n v="750.84"/>
    <s v="01-OP GERADA"/>
    <n v="60.07"/>
    <n v="660.74"/>
    <d v="2017-02-23T00:00:00"/>
  </r>
  <r>
    <x v="3"/>
    <x v="5"/>
    <x v="13"/>
    <x v="0"/>
    <x v="0"/>
    <s v="006458"/>
    <n v="524"/>
    <s v="01"/>
    <s v="INJETPECAS INDUSTRIA E COMERCIO DE PECAS"/>
    <d v="2017-02-02T00:00:00"/>
    <s v="000131"/>
    <s v="000012"/>
    <s v="052"/>
    <s v="16"/>
    <s v="30259060005012"/>
    <s v="COFIFLEX TRVS 4,00MM 180C 1,5KV"/>
    <n v="-0.25"/>
    <n v="0.2"/>
    <n v="0"/>
    <n v="0.2"/>
    <n v="0"/>
    <n v="0"/>
    <n v="0"/>
    <n v="884.35"/>
    <s v="01-OP GERADA"/>
    <n v="17.68"/>
    <n v="194.55"/>
    <d v="2017-02-23T00:00:00"/>
  </r>
  <r>
    <x v="3"/>
    <x v="5"/>
    <x v="12"/>
    <x v="0"/>
    <x v="0"/>
    <s v="006461"/>
    <n v="845"/>
    <s v="01"/>
    <s v="WEG DRIVES E CONTROLS AUTOMACAO LTDA"/>
    <d v="2017-02-03T00:00:00"/>
    <s v="000053"/>
    <s v="000012"/>
    <s v="006"/>
    <s v="01"/>
    <s v="30262100078020"/>
    <s v="LM-NH 85 4,00MM2 90C 0,6/1KV EST CL5  11217341"/>
    <n v="0.39"/>
    <n v="0.39"/>
    <n v="0"/>
    <n v="0.39"/>
    <n v="0"/>
    <n v="0"/>
    <n v="0"/>
    <n v="3864.3"/>
    <s v="-"/>
    <n v="0"/>
    <n v="1507.08"/>
    <d v="2017-02-03T00:00:00"/>
  </r>
  <r>
    <x v="3"/>
    <x v="6"/>
    <x v="11"/>
    <x v="0"/>
    <x v="0"/>
    <s v="006466"/>
    <n v="1059"/>
    <s v="01"/>
    <s v="STEMMANN INDUSTRIA E COMERCIO LIMITADA"/>
    <d v="2017-02-03T00:00:00"/>
    <s v="000356"/>
    <s v="000005"/>
    <s v="066"/>
    <s v="01"/>
    <s v="30274200039030"/>
    <s v="SHD-GC 3X6AWG + 2X10AWG + 1X8AWG 90C 5KV BTI PU"/>
    <n v="0"/>
    <n v="0.41"/>
    <n v="0"/>
    <n v="0.41"/>
    <n v="0"/>
    <n v="0"/>
    <n v="0"/>
    <n v="93983.3"/>
    <s v="01-OP GERADA"/>
    <n v="1926.66"/>
    <n v="40459.81"/>
    <d v="2017-02-23T00:00:00"/>
  </r>
  <r>
    <x v="3"/>
    <x v="5"/>
    <x v="12"/>
    <x v="0"/>
    <x v="0"/>
    <s v="006467"/>
    <n v="1801"/>
    <s v="01"/>
    <s v="TECHNIK INDUSTRIA E COMERCIO DE RESISTENCIAS ELETRICAS LTDA - ME"/>
    <d v="2017-02-03T00:00:00"/>
    <s v="000236"/>
    <s v="000011"/>
    <s v="005"/>
    <s v="01"/>
    <s v="30262100067020"/>
    <s v="LM-130 1,00MM2 130C 750V"/>
    <n v="-0.375"/>
    <n v="1"/>
    <n v="0"/>
    <n v="1"/>
    <n v="0"/>
    <n v="0"/>
    <n v="0"/>
    <n v="1"/>
    <s v="-"/>
    <n v="0"/>
    <n v="1"/>
    <d v="2017-02-23T00:00:00"/>
  </r>
  <r>
    <x v="3"/>
    <x v="5"/>
    <x v="12"/>
    <x v="0"/>
    <x v="0"/>
    <s v="006467"/>
    <n v="1801"/>
    <s v="01"/>
    <s v="TECHNIK INDUSTRIA E COMERCIO DE RESISTENCIAS ELETRICAS LTDA - ME"/>
    <d v="2017-02-03T00:00:00"/>
    <s v="000236"/>
    <s v="000011"/>
    <s v="005"/>
    <s v="02"/>
    <s v="30262100067030"/>
    <s v="LM-130 1,00MM2 130C 750V"/>
    <n v="-0.875"/>
    <n v="1"/>
    <n v="0"/>
    <n v="1"/>
    <n v="0"/>
    <n v="0"/>
    <n v="0"/>
    <n v="1"/>
    <s v="-"/>
    <n v="0"/>
    <n v="1"/>
    <d v="2017-02-23T00:00:00"/>
  </r>
  <r>
    <x v="3"/>
    <x v="5"/>
    <x v="14"/>
    <x v="0"/>
    <x v="0"/>
    <s v="006468"/>
    <n v="1801"/>
    <s v="01"/>
    <s v="TECHNIK INDUSTRIA E COMERCIO DE RESISTENCIAS ELETRICAS LTDA - ME"/>
    <d v="2017-02-03T00:00:00"/>
    <s v="000236"/>
    <s v="000011"/>
    <s v="005"/>
    <s v="01"/>
    <s v="25110130001030"/>
    <s v="BORRACHA  HFEPR/SHF2 PRETO"/>
    <n v="-10004.1999469"/>
    <n v="100"/>
    <n v="0"/>
    <n v="100"/>
    <n v="0"/>
    <n v="0"/>
    <n v="0"/>
    <n v="33.86"/>
    <s v="-"/>
    <n v="169.3"/>
    <n v="3555.3"/>
    <d v="2017-02-23T00:00:00"/>
  </r>
  <r>
    <x v="3"/>
    <x v="5"/>
    <x v="12"/>
    <x v="0"/>
    <x v="0"/>
    <s v="006469"/>
    <n v="885"/>
    <s v="06"/>
    <s v="ARCELORMITTAL BRASIL S A"/>
    <d v="2017-02-03T00:00:00"/>
    <s v="000001"/>
    <s v="000001"/>
    <s v="017"/>
    <s v="01"/>
    <s v="30261000008010"/>
    <s v="COFISIL-NS 16MM2 200C 750V (19008198)"/>
    <n v="0.27300000000000002"/>
    <n v="0.1"/>
    <n v="0"/>
    <n v="0.1"/>
    <n v="0"/>
    <n v="0"/>
    <n v="0"/>
    <n v="6120"/>
    <s v="-"/>
    <n v="0"/>
    <n v="612"/>
    <d v="2017-02-20T00:00:00"/>
  </r>
  <r>
    <x v="3"/>
    <x v="5"/>
    <x v="12"/>
    <x v="0"/>
    <x v="0"/>
    <s v="006470"/>
    <n v="384"/>
    <s v="01"/>
    <s v="EXCEL - INDUSTRIA E COMERCIO DE COMPONEN"/>
    <d v="2017-02-03T00:00:00"/>
    <s v="000721"/>
    <s v="000014"/>
    <s v="186"/>
    <s v="01"/>
    <s v="30261700016040"/>
    <s v="COFIFLON 18AWG 260C 0,6/1KV (7107517)"/>
    <n v="0"/>
    <n v="0.5"/>
    <n v="0"/>
    <n v="0.5"/>
    <n v="0"/>
    <n v="0"/>
    <n v="0"/>
    <n v="2100"/>
    <s v="-"/>
    <n v="0"/>
    <n v="1050"/>
    <d v="2017-02-24T00:00:00"/>
  </r>
  <r>
    <x v="3"/>
    <x v="5"/>
    <x v="12"/>
    <x v="0"/>
    <x v="0"/>
    <s v="006470"/>
    <n v="384"/>
    <s v="01"/>
    <s v="EXCEL - INDUSTRIA E COMERCIO DE COMPONEN"/>
    <d v="2017-02-03T00:00:00"/>
    <s v="000721"/>
    <s v="000014"/>
    <s v="186"/>
    <s v="02"/>
    <s v="30261700016010"/>
    <s v="COFIFLON 18AWG 260C 0,6/1KV (7107523)"/>
    <n v="0.51500000000000001"/>
    <n v="0.5"/>
    <n v="0"/>
    <n v="0.5"/>
    <n v="0"/>
    <n v="0"/>
    <n v="0"/>
    <n v="2100"/>
    <s v="-"/>
    <n v="0"/>
    <n v="1050"/>
    <d v="2017-02-24T00:00:00"/>
  </r>
  <r>
    <x v="3"/>
    <x v="5"/>
    <x v="12"/>
    <x v="0"/>
    <x v="0"/>
    <s v="006470"/>
    <n v="384"/>
    <s v="01"/>
    <s v="EXCEL - INDUSTRIA E COMERCIO DE COMPONEN"/>
    <d v="2017-02-03T00:00:00"/>
    <s v="000721"/>
    <s v="000014"/>
    <s v="186"/>
    <s v="03"/>
    <s v="30261700016080"/>
    <s v="COFIFLON 18AWG 260C 0,6/1KV (7107528)"/>
    <n v="0"/>
    <n v="0.5"/>
    <n v="0"/>
    <n v="0.5"/>
    <n v="0"/>
    <n v="0"/>
    <n v="0"/>
    <n v="2100"/>
    <s v="-"/>
    <n v="0"/>
    <n v="1050"/>
    <d v="2017-02-24T00:00:00"/>
  </r>
  <r>
    <x v="3"/>
    <x v="5"/>
    <x v="12"/>
    <x v="0"/>
    <x v="0"/>
    <s v="006470"/>
    <n v="384"/>
    <s v="01"/>
    <s v="EXCEL - INDUSTRIA E COMERCIO DE COMPONEN"/>
    <d v="2017-02-03T00:00:00"/>
    <s v="000721"/>
    <s v="000014"/>
    <s v="186"/>
    <s v="04"/>
    <s v="30261700016020"/>
    <s v="COFIFLON 18AWG 260C 0,6/1KV (7107550)"/>
    <n v="-1"/>
    <n v="0.5"/>
    <n v="0"/>
    <n v="0.5"/>
    <n v="0"/>
    <n v="0"/>
    <n v="0"/>
    <n v="2100"/>
    <s v="-"/>
    <n v="0"/>
    <n v="1050"/>
    <d v="2017-02-24T00:00:00"/>
  </r>
  <r>
    <x v="3"/>
    <x v="5"/>
    <x v="11"/>
    <x v="0"/>
    <x v="0"/>
    <s v="006471"/>
    <n v="2181"/>
    <s v="01"/>
    <s v="CSP COMPANHIA SIDERURGICA DO PECEM"/>
    <d v="2017-02-03T00:00:00"/>
    <s v="000051"/>
    <s v="000004"/>
    <s v="008"/>
    <s v="01"/>
    <s v="30274000145030"/>
    <s v="SO MISTO 4X10MM2+15X1,50MM2 90C 750V (2000045083)"/>
    <n v="0"/>
    <n v="0.1"/>
    <n v="0"/>
    <n v="0.1"/>
    <n v="0"/>
    <n v="0"/>
    <n v="0"/>
    <n v="78400"/>
    <s v="-"/>
    <n v="0"/>
    <n v="7840"/>
    <d v="2017-03-10T00:00:00"/>
  </r>
  <r>
    <x v="3"/>
    <x v="6"/>
    <x v="12"/>
    <x v="0"/>
    <x v="0"/>
    <s v="006472"/>
    <n v="1227"/>
    <s v="01"/>
    <s v="VEDAX INDUSTRIA E COMERCIO EIRELI"/>
    <d v="2017-02-03T00:00:00"/>
    <s v="000052"/>
    <s v="000012"/>
    <s v="005"/>
    <s v="01"/>
    <s v="30262100359030"/>
    <s v="LM-125 12AWG 125C 600V 7251"/>
    <n v="0"/>
    <n v="1"/>
    <n v="0"/>
    <n v="1"/>
    <n v="0"/>
    <n v="0"/>
    <n v="0"/>
    <n v="1660"/>
    <s v="-"/>
    <n v="0"/>
    <n v="1660"/>
    <d v="2017-02-12T00:00:00"/>
  </r>
  <r>
    <x v="3"/>
    <x v="6"/>
    <x v="12"/>
    <x v="0"/>
    <x v="0"/>
    <s v="006473"/>
    <n v="845"/>
    <s v="01"/>
    <s v="WEG DRIVES E CONTROLS AUTOMACAO LTDA"/>
    <d v="2017-02-03T00:00:00"/>
    <s v="000053"/>
    <s v="000012"/>
    <s v="006"/>
    <s v="01"/>
    <s v="30261400126030"/>
    <s v="COFIALT-7.2 16MM2 200C 7,2KV POL  13573227"/>
    <n v="-0.2"/>
    <n v="0.4"/>
    <n v="0"/>
    <n v="0.4"/>
    <n v="0"/>
    <n v="0"/>
    <n v="0"/>
    <n v="15193"/>
    <s v="-"/>
    <n v="303.86"/>
    <n v="6381.06"/>
    <d v="2017-03-15T00:00:00"/>
  </r>
  <r>
    <x v="3"/>
    <x v="5"/>
    <x v="12"/>
    <x v="0"/>
    <x v="0"/>
    <s v="006474"/>
    <n v="1268"/>
    <s v="01"/>
    <s v="KITFRIGOR INDUSTRIA E COMERCIO EIRELI"/>
    <d v="2017-02-03T00:00:00"/>
    <s v="000001"/>
    <s v="000014"/>
    <s v="005"/>
    <s v="01"/>
    <s v="30261000027040"/>
    <s v="COFISIL-N 0,50MM2 200C 750V"/>
    <n v="3"/>
    <n v="3"/>
    <n v="0"/>
    <n v="3"/>
    <n v="0"/>
    <n v="0"/>
    <n v="0"/>
    <n v="780"/>
    <s v="-"/>
    <n v="0"/>
    <n v="2340"/>
    <d v="2017-02-28T00:00:00"/>
  </r>
  <r>
    <x v="4"/>
    <x v="5"/>
    <x v="4"/>
    <x v="0"/>
    <x v="1"/>
    <s v="000648"/>
    <n v="75"/>
    <s v="01"/>
    <s v="CP PHARMACEUTICALS LTD"/>
    <d v="2016-06-07T00:00:00"/>
    <s v=""/>
    <s v=""/>
    <s v="121"/>
    <s v="01"/>
    <s v="30014100303001"/>
    <s v="HEPARINA SODICA PURIFICADA BOVINA"/>
    <n v="6.8220000000000001"/>
    <n v="15000"/>
    <n v="0"/>
    <n v="15000"/>
    <n v="0"/>
    <n v="0"/>
    <n v="0"/>
    <n v="100.76"/>
    <s v="-"/>
    <n v="0"/>
    <n v="1511407.5"/>
    <d v="2017-02-28T00:00:00"/>
  </r>
  <r>
    <x v="4"/>
    <x v="5"/>
    <x v="4"/>
    <x v="0"/>
    <x v="1"/>
    <s v="000649"/>
    <n v="75"/>
    <s v="01"/>
    <s v="CP PHARMACEUTICALS LTD"/>
    <d v="2016-06-07T00:00:00"/>
    <s v=""/>
    <s v=""/>
    <s v="121"/>
    <s v="01"/>
    <s v="30014100303001"/>
    <s v="HEPARINA SODICA PURIFICADA BOVINA"/>
    <n v="-14993.178"/>
    <n v="15000"/>
    <n v="0"/>
    <n v="15000"/>
    <n v="0"/>
    <n v="0"/>
    <n v="0"/>
    <n v="100.76"/>
    <s v="-"/>
    <n v="0"/>
    <n v="1511407.5"/>
    <d v="2017-04-15T00:00:00"/>
  </r>
  <r>
    <x v="4"/>
    <x v="5"/>
    <x v="15"/>
    <x v="0"/>
    <x v="1"/>
    <s v="001165"/>
    <n v="2619"/>
    <s v="01"/>
    <s v="PNEUS  ARAPONGUENSE LTDA"/>
    <d v="2016-11-08T00:00:00"/>
    <s v="002002"/>
    <s v=""/>
    <s v="002"/>
    <s v="01"/>
    <s v="57009900580006"/>
    <s v="PNEU GY 1100-22 16 PL/G8"/>
    <n v="0"/>
    <n v="2"/>
    <n v="0"/>
    <n v="2"/>
    <n v="0"/>
    <n v="0"/>
    <n v="0"/>
    <n v="1288.32"/>
    <s v="-"/>
    <n v="0"/>
    <n v="2576.64"/>
    <d v="2016-11-08T00:00:00"/>
  </r>
  <r>
    <x v="4"/>
    <x v="5"/>
    <x v="15"/>
    <x v="0"/>
    <x v="1"/>
    <s v="001175"/>
    <n v="5003"/>
    <s v="01"/>
    <s v="PNEU ARAPONGENSE LTDA"/>
    <d v="2016-11-11T00:00:00"/>
    <s v="000003"/>
    <s v=""/>
    <s v="002"/>
    <s v="01"/>
    <s v="57009900580006"/>
    <s v="PNEU"/>
    <n v="-2"/>
    <n v="2"/>
    <n v="0"/>
    <n v="2"/>
    <n v="0"/>
    <n v="0"/>
    <n v="0"/>
    <n v="1288.32"/>
    <s v="-"/>
    <n v="0"/>
    <n v="2576.64"/>
    <d v="2016-11-08T00:00:00"/>
  </r>
  <r>
    <x v="4"/>
    <x v="5"/>
    <x v="4"/>
    <x v="0"/>
    <x v="0"/>
    <s v="001224"/>
    <n v="789"/>
    <s v="01"/>
    <s v="ACHE LABORATORIOS FARMACEUTICOS SA"/>
    <d v="2016-11-21T00:00:00"/>
    <s v="000096"/>
    <s v=""/>
    <s v="006"/>
    <s v="01"/>
    <s v="30014000300003"/>
    <s v="SULFATO DE CONDROITINA SODICA"/>
    <n v="859.66"/>
    <n v="5000"/>
    <n v="0"/>
    <n v="5000"/>
    <n v="0"/>
    <n v="0"/>
    <n v="0"/>
    <n v="468.08"/>
    <s v="-"/>
    <n v="0"/>
    <n v="2340408.2400000002"/>
    <d v="2017-02-01T00:00:00"/>
  </r>
  <r>
    <x v="4"/>
    <x v="5"/>
    <x v="4"/>
    <x v="0"/>
    <x v="0"/>
    <s v="001225"/>
    <n v="789"/>
    <s v="01"/>
    <s v="ACHE LABORATORIOS FARMACEUTICOS SA"/>
    <d v="2016-11-21T00:00:00"/>
    <s v="000096"/>
    <s v=""/>
    <s v="006"/>
    <s v="01"/>
    <s v="30014000300003"/>
    <s v="SULFATO DE CONDROITINA SODICA"/>
    <n v="-4140.34"/>
    <n v="6000"/>
    <n v="0"/>
    <n v="6000"/>
    <n v="0"/>
    <n v="0"/>
    <n v="0"/>
    <n v="468.08"/>
    <s v="-"/>
    <n v="0"/>
    <n v="2808489.88"/>
    <d v="2017-02-01T00:00:00"/>
  </r>
  <r>
    <x v="4"/>
    <x v="5"/>
    <x v="4"/>
    <x v="0"/>
    <x v="0"/>
    <s v="001475"/>
    <n v="788"/>
    <s v="01"/>
    <s v="ZODIAC PRODUTOS FARMACEUTICOS SA"/>
    <d v="2017-01-16T00:00:00"/>
    <s v=""/>
    <s v=""/>
    <s v="017"/>
    <s v="01"/>
    <s v="30014000300003"/>
    <s v="SULFATO DE CONDROITINA SODICA"/>
    <n v="-10140.34"/>
    <n v="3000"/>
    <n v="0"/>
    <n v="3000"/>
    <n v="0"/>
    <n v="0"/>
    <n v="0"/>
    <n v="429.77"/>
    <s v="-"/>
    <n v="0"/>
    <n v="1289327.76"/>
    <d v="2017-02-28T00:00:00"/>
  </r>
  <r>
    <x v="4"/>
    <x v="5"/>
    <x v="4"/>
    <x v="0"/>
    <x v="0"/>
    <s v="001476"/>
    <n v="788"/>
    <s v="01"/>
    <s v="ZODIAC PRODUTOS FARMACEUTICOS SA"/>
    <d v="2017-01-16T00:00:00"/>
    <s v=""/>
    <s v=""/>
    <s v="017"/>
    <s v="01"/>
    <s v="30014000300003"/>
    <s v="SULFATO DE CONDROITINA SODICA"/>
    <n v="-13140.34"/>
    <n v="3000"/>
    <n v="0"/>
    <n v="3000"/>
    <n v="0"/>
    <n v="0"/>
    <n v="0"/>
    <n v="429.77"/>
    <s v="-"/>
    <n v="0"/>
    <n v="1289327.76"/>
    <d v="2017-03-31T00:00:00"/>
  </r>
  <r>
    <x v="4"/>
    <x v="5"/>
    <x v="4"/>
    <x v="0"/>
    <x v="0"/>
    <s v="001477"/>
    <n v="788"/>
    <s v="01"/>
    <s v="ZODIAC PRODUTOS FARMACEUTICOS SA"/>
    <d v="2017-01-16T00:00:00"/>
    <s v=""/>
    <s v=""/>
    <s v="017"/>
    <s v="01"/>
    <s v="30014000300003"/>
    <s v="SULFATO DE CONDROITINA SODICA"/>
    <n v="-16140.34"/>
    <n v="3000"/>
    <n v="0"/>
    <n v="3000"/>
    <n v="0"/>
    <n v="0"/>
    <n v="0"/>
    <n v="429.77"/>
    <s v="-"/>
    <n v="0"/>
    <n v="1289327.76"/>
    <d v="2017-04-30T00:00:00"/>
  </r>
  <r>
    <x v="4"/>
    <x v="5"/>
    <x v="4"/>
    <x v="0"/>
    <x v="1"/>
    <s v="001492"/>
    <n v="110"/>
    <s v="01"/>
    <s v="PRIMA INTER-CHEM SND BHD"/>
    <d v="2017-01-17T00:00:00"/>
    <s v="001177"/>
    <s v=""/>
    <s v="006"/>
    <s v="01"/>
    <s v="30014100303001"/>
    <s v="HEPARINA SODICA PURIFICADA BOVINA"/>
    <n v="-29993.178"/>
    <n v="1"/>
    <n v="0"/>
    <n v="1"/>
    <n v="0"/>
    <n v="0"/>
    <n v="0"/>
    <n v="13642.5"/>
    <s v="-"/>
    <n v="0"/>
    <n v="13642.5"/>
    <d v="2017-01-31T00:00:00"/>
  </r>
  <r>
    <x v="4"/>
    <x v="5"/>
    <x v="4"/>
    <x v="0"/>
    <x v="1"/>
    <s v="001493"/>
    <n v="2720"/>
    <s v="01"/>
    <s v="CLARIS INJECTABLES LIMITED"/>
    <d v="2017-01-31T00:00:00"/>
    <s v=""/>
    <s v=""/>
    <s v="089"/>
    <s v="01"/>
    <s v="30014100303001"/>
    <s v="HEPARINA SODICA PURIFICADA BOVINA"/>
    <n v="-29994.178"/>
    <n v="0.2"/>
    <n v="0"/>
    <n v="0.2"/>
    <n v="0.2"/>
    <n v="0"/>
    <n v="0"/>
    <n v="14831.36"/>
    <s v="-"/>
    <n v="0"/>
    <n v="2966.27"/>
    <d v="2017-01-31T00:00:00"/>
  </r>
  <r>
    <x v="4"/>
    <x v="5"/>
    <x v="4"/>
    <x v="0"/>
    <x v="0"/>
    <s v="001501"/>
    <n v="2039"/>
    <s v="01"/>
    <s v="EUROFARMA LABORATORIOS S.A."/>
    <d v="2017-01-19T00:00:00"/>
    <s v="000128"/>
    <s v=""/>
    <s v="006"/>
    <s v="01"/>
    <s v="30014000300003"/>
    <s v="SULFATO DE CONDROITINA SODICA"/>
    <n v="-19140.34"/>
    <n v="446"/>
    <n v="0"/>
    <n v="446"/>
    <n v="0"/>
    <n v="0"/>
    <n v="0"/>
    <n v="468.94"/>
    <s v="-"/>
    <n v="0"/>
    <n v="209149.97"/>
    <d v="2017-02-24T00:00:00"/>
  </r>
  <r>
    <x v="4"/>
    <x v="5"/>
    <x v="4"/>
    <x v="0"/>
    <x v="1"/>
    <s v="001517"/>
    <n v="105"/>
    <s v="01"/>
    <s v="NOBEL ILAC SAN.VE TIC.A.S."/>
    <d v="2017-02-24T00:00:00"/>
    <s v="000147"/>
    <s v=""/>
    <s v="021"/>
    <s v="01"/>
    <s v="30014000300003"/>
    <s v="SULFATO DE CONDROITINA SODICA"/>
    <n v="-19586.34"/>
    <n v="600"/>
    <n v="0"/>
    <n v="600"/>
    <n v="0"/>
    <n v="0"/>
    <n v="0"/>
    <n v="266.31"/>
    <s v="-"/>
    <n v="0"/>
    <n v="159788.1"/>
    <d v="2017-02-24T00:00:00"/>
  </r>
  <r>
    <x v="4"/>
    <x v="5"/>
    <x v="4"/>
    <x v="0"/>
    <x v="1"/>
    <s v="001518"/>
    <n v="105"/>
    <s v="01"/>
    <s v="NOBEL ILAC SAN.VE TIC.A.S."/>
    <d v="2017-01-23T00:00:00"/>
    <s v="000147"/>
    <s v=""/>
    <s v="021"/>
    <s v="01"/>
    <s v="30014000300003"/>
    <s v="SULFATO DE CONDROITINA SODICA"/>
    <n v="-20186.34"/>
    <n v="600"/>
    <n v="0"/>
    <n v="600"/>
    <n v="0"/>
    <n v="0"/>
    <n v="0"/>
    <n v="300.27999999999997"/>
    <s v="-"/>
    <n v="0"/>
    <n v="180171.3"/>
    <d v="2017-03-31T00:00:00"/>
  </r>
  <r>
    <x v="4"/>
    <x v="5"/>
    <x v="4"/>
    <x v="0"/>
    <x v="1"/>
    <s v="001521"/>
    <n v="110"/>
    <s v="01"/>
    <s v="PRIMA INTER-CHEM SND BHD"/>
    <d v="2017-01-23T00:00:00"/>
    <s v="001177"/>
    <s v=""/>
    <s v="088"/>
    <s v="01"/>
    <s v="30014000300003"/>
    <s v="SULFATO DE CONDROITINA SODICA"/>
    <n v="-20786.34"/>
    <n v="22"/>
    <n v="0"/>
    <n v="22"/>
    <n v="0"/>
    <n v="0"/>
    <n v="0"/>
    <n v="385.62"/>
    <s v="-"/>
    <n v="0"/>
    <n v="8483.85"/>
    <d v="2017-02-16T00:00:00"/>
  </r>
  <r>
    <x v="4"/>
    <x v="5"/>
    <x v="4"/>
    <x v="0"/>
    <x v="1"/>
    <s v="001535"/>
    <n v="105"/>
    <s v="01"/>
    <s v="NOBEL ILAC SAN.VE TIC.A.S."/>
    <d v="2017-01-27T00:00:00"/>
    <s v="000147"/>
    <s v=""/>
    <s v="021"/>
    <s v="01"/>
    <s v="30014000300003"/>
    <s v="SULFATO DE CONDROITINA SODICA"/>
    <n v="-20808.34"/>
    <n v="600"/>
    <n v="0"/>
    <n v="600"/>
    <n v="0"/>
    <n v="0"/>
    <n v="0"/>
    <n v="297.5"/>
    <s v="-"/>
    <n v="0"/>
    <n v="178501.2"/>
    <d v="2017-04-28T00:00:00"/>
  </r>
  <r>
    <x v="4"/>
    <x v="5"/>
    <x v="4"/>
    <x v="0"/>
    <x v="1"/>
    <s v="001557"/>
    <n v="53"/>
    <s v="01"/>
    <s v="ACETO PTE LTD"/>
    <d v="2017-02-01T00:00:00"/>
    <s v="000147"/>
    <s v=""/>
    <s v="021"/>
    <s v="01"/>
    <s v="30014100303001"/>
    <s v="HEPARINA SODICA PURIFICADA BOVINA"/>
    <n v="-29994.178"/>
    <n v="10000"/>
    <n v="0"/>
    <n v="10000"/>
    <n v="0"/>
    <n v="0"/>
    <n v="0"/>
    <n v="91.28"/>
    <s v="-"/>
    <n v="0"/>
    <n v="912891"/>
    <d v="2017-03-31T00:00:00"/>
  </r>
  <r>
    <x v="4"/>
    <x v="5"/>
    <x v="4"/>
    <x v="0"/>
    <x v="1"/>
    <s v="001558"/>
    <n v="53"/>
    <s v="01"/>
    <s v="ACETO PTE LTD"/>
    <d v="2017-02-01T00:00:00"/>
    <s v="000147"/>
    <s v=""/>
    <s v="021"/>
    <s v="01"/>
    <s v="30014100303001"/>
    <s v="HEPARINA SODICA PURIFICADA BOVINA"/>
    <n v="-39994.178"/>
    <n v="10000"/>
    <n v="0"/>
    <n v="10000"/>
    <n v="0"/>
    <n v="0"/>
    <n v="0"/>
    <n v="91.28"/>
    <s v="-"/>
    <n v="0"/>
    <n v="912891"/>
    <d v="2017-04-30T00:00:00"/>
  </r>
  <r>
    <x v="5"/>
    <x v="5"/>
    <x v="4"/>
    <x v="0"/>
    <x v="1"/>
    <s v="000676"/>
    <n v="636"/>
    <s v="01"/>
    <s v="LIFE TECHNOLOGIES LTD"/>
    <d v="2017-01-19T00:00:00"/>
    <s v="000119"/>
    <s v=""/>
    <s v="008"/>
    <s v="01"/>
    <s v="30013600000001"/>
    <s v="SORO FETAL DE BOVINOS"/>
    <n v="3133.1680000000001"/>
    <n v="6120"/>
    <n v="0"/>
    <n v="6120"/>
    <n v="0"/>
    <n v="0"/>
    <n v="0"/>
    <n v="256.82"/>
    <s v="-"/>
    <n v="0"/>
    <n v="1571766.11"/>
    <d v="2017-03-31T00:00:00"/>
  </r>
  <r>
    <x v="5"/>
    <x v="5"/>
    <x v="4"/>
    <x v="0"/>
    <x v="1"/>
    <s v="000677"/>
    <n v="636"/>
    <s v="01"/>
    <s v="LIFE TECHNOLOGIES LTD"/>
    <d v="2017-01-19T00:00:00"/>
    <s v="000119"/>
    <s v=""/>
    <s v="008"/>
    <s v="01"/>
    <s v="30013600000001"/>
    <s v="SORO FETAL DE BOVINOS"/>
    <n v="-2986.8319999999999"/>
    <n v="4080"/>
    <n v="0"/>
    <n v="4080"/>
    <n v="0"/>
    <n v="0"/>
    <n v="0"/>
    <n v="256.82"/>
    <s v="-"/>
    <n v="0"/>
    <n v="1047844.07"/>
    <d v="2017-04-28T00:00:00"/>
  </r>
  <r>
    <x v="6"/>
    <x v="5"/>
    <x v="4"/>
    <x v="0"/>
    <x v="1"/>
    <s v="001270"/>
    <n v="1790"/>
    <s v="01"/>
    <s v="BIOPET LTD"/>
    <d v="2017-03-31T00:00:00"/>
    <s v="000119"/>
    <s v=""/>
    <s v="089"/>
    <s v="01"/>
    <s v="30013900160106"/>
    <s v="FEMUR BOVINO DEFUMADO C/ 06PC POR CAIXA"/>
    <n v="235"/>
    <n v="1140"/>
    <n v="0"/>
    <n v="1140"/>
    <n v="0"/>
    <n v="0"/>
    <n v="0"/>
    <n v="7.67"/>
    <s v="-"/>
    <n v="0"/>
    <n v="8744.25"/>
    <d v="2017-03-31T00:00:00"/>
  </r>
  <r>
    <x v="6"/>
    <x v="5"/>
    <x v="4"/>
    <x v="0"/>
    <x v="1"/>
    <s v="001270"/>
    <n v="1790"/>
    <s v="01"/>
    <s v="BIOPET LTD"/>
    <d v="2017-03-31T00:00:00"/>
    <s v="000119"/>
    <s v=""/>
    <s v="089"/>
    <s v="02"/>
    <s v="30013900330108"/>
    <s v="KNUCKLE BOVINO DEFUMADO C/08 PC POR CAIXA"/>
    <n v="600"/>
    <n v="1000"/>
    <n v="0"/>
    <n v="1000"/>
    <n v="0"/>
    <n v="0"/>
    <n v="0"/>
    <n v="4.95"/>
    <s v="-"/>
    <n v="0"/>
    <n v="4950.3999999999996"/>
    <d v="2017-03-31T00:00:00"/>
  </r>
  <r>
    <x v="6"/>
    <x v="5"/>
    <x v="4"/>
    <x v="0"/>
    <x v="1"/>
    <s v="001270"/>
    <n v="1790"/>
    <s v="01"/>
    <s v="BIOPET LTD"/>
    <d v="2017-03-31T00:00:00"/>
    <s v="000119"/>
    <s v=""/>
    <s v="089"/>
    <s v="03"/>
    <s v="30013900310351"/>
    <s v="TIBIA BOVINA DEFUMADA 3&quot; C/ 51PC POR CAIXA"/>
    <n v="3264"/>
    <n v="3570"/>
    <n v="0"/>
    <n v="3570"/>
    <n v="0"/>
    <n v="0"/>
    <n v="0"/>
    <n v="1.95"/>
    <s v="-"/>
    <n v="0"/>
    <n v="6991.48"/>
    <d v="2017-03-31T00:00:00"/>
  </r>
  <r>
    <x v="6"/>
    <x v="5"/>
    <x v="4"/>
    <x v="0"/>
    <x v="1"/>
    <s v="001270"/>
    <n v="1790"/>
    <s v="01"/>
    <s v="BIOPET LTD"/>
    <d v="2017-03-31T00:00:00"/>
    <s v="000119"/>
    <s v=""/>
    <s v="089"/>
    <s v="04"/>
    <s v="30013900310625"/>
    <s v="TIBIA BOVINA DEFUMADA 6&quot; C/ 25PC POR CAIXA"/>
    <n v="501"/>
    <n v="2250"/>
    <n v="0"/>
    <n v="2250"/>
    <n v="0"/>
    <n v="0"/>
    <n v="0"/>
    <n v="2.77"/>
    <s v="-"/>
    <n v="0"/>
    <n v="6242.4"/>
    <d v="2017-03-31T00:00:00"/>
  </r>
  <r>
    <x v="6"/>
    <x v="5"/>
    <x v="4"/>
    <x v="0"/>
    <x v="1"/>
    <s v="001270"/>
    <n v="1790"/>
    <s v="01"/>
    <s v="BIOPET LTD"/>
    <d v="2017-03-31T00:00:00"/>
    <s v="000119"/>
    <s v=""/>
    <s v="089"/>
    <s v="05"/>
    <s v="30013900310912"/>
    <s v="TIBIA BOVINA DEFUMADA 9&quot; C/ 12PC POR CAIXA"/>
    <n v="0"/>
    <n v="720"/>
    <n v="0"/>
    <n v="720"/>
    <n v="0"/>
    <n v="0"/>
    <n v="0"/>
    <n v="3.59"/>
    <s v="-"/>
    <n v="0"/>
    <n v="2585.08"/>
    <d v="2017-03-31T00:00:00"/>
  </r>
  <r>
    <x v="6"/>
    <x v="5"/>
    <x v="6"/>
    <x v="0"/>
    <x v="1"/>
    <s v="001270"/>
    <n v="1790"/>
    <s v="01"/>
    <s v="BIOPET LTD"/>
    <d v="2017-03-31T00:00:00"/>
    <s v="000119"/>
    <s v=""/>
    <s v="089"/>
    <s v="06"/>
    <s v="30023900160120"/>
    <s v="SUINO DEFUMADO C/ 20PC POR CAIXA"/>
    <n v="61"/>
    <n v="2900"/>
    <n v="0"/>
    <n v="2900"/>
    <n v="0"/>
    <n v="0"/>
    <n v="0"/>
    <n v="3.59"/>
    <s v="-"/>
    <n v="0"/>
    <n v="10412.16"/>
    <d v="2017-03-31T00:00:00"/>
  </r>
  <r>
    <x v="6"/>
    <x v="6"/>
    <x v="4"/>
    <x v="0"/>
    <x v="1"/>
    <s v="001270"/>
    <n v="1790"/>
    <s v="01"/>
    <s v="BIOPET LTD"/>
    <d v="2017-03-31T00:00:00"/>
    <s v="000119"/>
    <s v=""/>
    <s v="089"/>
    <s v="07"/>
    <s v="30013300250009"/>
    <s v="ESOFAGO RECHEADO 06&quot; C/05 PCS"/>
    <n v="0"/>
    <n v="800"/>
    <n v="0"/>
    <n v="800"/>
    <n v="0"/>
    <n v="0"/>
    <n v="0"/>
    <n v="10.68"/>
    <s v="-"/>
    <n v="0"/>
    <n v="8551.68"/>
    <d v="2017-03-31T00:00:00"/>
  </r>
  <r>
    <x v="6"/>
    <x v="6"/>
    <x v="16"/>
    <x v="0"/>
    <x v="1"/>
    <s v="001270"/>
    <n v="1790"/>
    <s v="01"/>
    <s v="BIOPET LTD"/>
    <d v="2017-03-31T00:00:00"/>
    <s v="000119"/>
    <s v=""/>
    <s v="089"/>
    <s v="08"/>
    <s v="30054600000005"/>
    <s v="PE DE FRANGO C/5 PC"/>
    <n v="3000"/>
    <n v="3250"/>
    <n v="0"/>
    <n v="3250"/>
    <n v="0"/>
    <n v="0"/>
    <n v="0"/>
    <n v="2.04"/>
    <s v="-"/>
    <n v="0"/>
    <n v="6630"/>
    <d v="2017-03-31T00:00:00"/>
  </r>
  <r>
    <x v="6"/>
    <x v="5"/>
    <x v="4"/>
    <x v="0"/>
    <x v="1"/>
    <s v="002028"/>
    <n v="126"/>
    <s v="01"/>
    <s v="TRIXIE HEIMTIERBEDARF GMBH &amp; CO.KG"/>
    <d v="2017-02-28T00:00:00"/>
    <s v="000119"/>
    <s v=""/>
    <s v="020"/>
    <s v="01"/>
    <s v="30013900160206"/>
    <s v="FEMUR BOVINO NATURAL C/ 06PC POR CAIXA - TRIXIE"/>
    <n v="1602"/>
    <n v="4536"/>
    <n v="0"/>
    <n v="4536"/>
    <n v="0"/>
    <n v="0"/>
    <n v="0"/>
    <n v="5.61"/>
    <s v="-"/>
    <n v="0"/>
    <n v="25471.27"/>
    <d v="2017-02-28T00:00:00"/>
  </r>
  <r>
    <x v="6"/>
    <x v="5"/>
    <x v="4"/>
    <x v="0"/>
    <x v="1"/>
    <s v="002097"/>
    <n v="126"/>
    <s v="01"/>
    <s v="TRIXIE HEIMTIERBEDARF GMBH &amp; CO.KG"/>
    <d v="2017-02-28T00:00:00"/>
    <s v="000119"/>
    <s v=""/>
    <s v="020"/>
    <s v="01"/>
    <s v="30013900160206"/>
    <s v="FEMUR BOVINO NATURAL C/ 06PC POR CAIXA - TRIXIE"/>
    <n v="-2934"/>
    <n v="4536"/>
    <n v="0"/>
    <n v="4536"/>
    <n v="0"/>
    <n v="0"/>
    <n v="0"/>
    <n v="5.61"/>
    <s v="-"/>
    <n v="0"/>
    <n v="25471.27"/>
    <d v="2017-02-28T00:00:00"/>
  </r>
  <r>
    <x v="6"/>
    <x v="5"/>
    <x v="4"/>
    <x v="0"/>
    <x v="1"/>
    <s v="002097"/>
    <n v="126"/>
    <s v="01"/>
    <s v="TRIXIE HEIMTIERBEDARF GMBH &amp; CO.KG"/>
    <d v="2017-02-28T00:00:00"/>
    <s v="000119"/>
    <s v=""/>
    <s v="020"/>
    <s v="02"/>
    <s v="30015000000003"/>
    <s v="LIGAMENTO SOFT 06&quot; A 09&quot; - KG"/>
    <n v="0"/>
    <n v="8"/>
    <n v="0"/>
    <n v="8"/>
    <n v="0"/>
    <n v="0"/>
    <n v="0"/>
    <n v="1.36"/>
    <s v="-"/>
    <n v="0"/>
    <n v="10.95"/>
    <d v="2017-02-28T00:00:00"/>
  </r>
  <r>
    <x v="6"/>
    <x v="5"/>
    <x v="4"/>
    <x v="0"/>
    <x v="1"/>
    <s v="002097"/>
    <n v="126"/>
    <s v="01"/>
    <s v="TRIXIE HEIMTIERBEDARF GMBH &amp; CO.KG"/>
    <d v="2017-02-28T00:00:00"/>
    <s v="000119"/>
    <s v=""/>
    <s v="020"/>
    <s v="03"/>
    <s v="30015000000010"/>
    <s v="LIGAMENTO SOFT 09&quot; A 12&quot; - KG"/>
    <n v="0"/>
    <n v="8"/>
    <n v="0"/>
    <n v="8"/>
    <n v="0"/>
    <n v="0"/>
    <n v="0"/>
    <n v="1.36"/>
    <s v="-"/>
    <n v="0"/>
    <n v="10.95"/>
    <d v="2017-02-28T00:00:00"/>
  </r>
  <r>
    <x v="6"/>
    <x v="5"/>
    <x v="4"/>
    <x v="0"/>
    <x v="1"/>
    <s v="002097"/>
    <n v="126"/>
    <s v="01"/>
    <s v="TRIXIE HEIMTIERBEDARF GMBH &amp; CO.KG"/>
    <d v="2017-02-28T00:00:00"/>
    <s v="000119"/>
    <s v=""/>
    <s v="020"/>
    <s v="04"/>
    <s v="30013400040005"/>
    <s v="TRIPA TORCIDA 05&quot; - KG"/>
    <n v="0.3"/>
    <n v="8"/>
    <n v="0"/>
    <n v="8"/>
    <n v="0"/>
    <n v="0"/>
    <n v="0"/>
    <n v="1.36"/>
    <s v="-"/>
    <n v="0"/>
    <n v="10.95"/>
    <d v="2017-02-28T00:00:00"/>
  </r>
  <r>
    <x v="6"/>
    <x v="5"/>
    <x v="4"/>
    <x v="0"/>
    <x v="1"/>
    <s v="002097"/>
    <n v="126"/>
    <s v="01"/>
    <s v="TRIXIE HEIMTIERBEDARF GMBH &amp; CO.KG"/>
    <d v="2017-02-28T00:00:00"/>
    <s v="000119"/>
    <s v=""/>
    <s v="020"/>
    <s v="05"/>
    <s v="30010400040009"/>
    <s v="TUBINHO C/7KGS - KG"/>
    <n v="886.05"/>
    <n v="7"/>
    <n v="0"/>
    <n v="7"/>
    <n v="0"/>
    <n v="0"/>
    <n v="0"/>
    <n v="1.36"/>
    <s v="-"/>
    <n v="0"/>
    <n v="9.58"/>
    <d v="2017-02-28T00:00:00"/>
  </r>
  <r>
    <x v="6"/>
    <x v="5"/>
    <x v="4"/>
    <x v="0"/>
    <x v="1"/>
    <s v="002097"/>
    <n v="126"/>
    <s v="01"/>
    <s v="TRIXIE HEIMTIERBEDARF GMBH &amp; CO.KG"/>
    <d v="2017-02-28T00:00:00"/>
    <s v="000119"/>
    <s v=""/>
    <s v="020"/>
    <s v="06"/>
    <s v="30013900000001"/>
    <s v="CANELA BOVINA DEFUMADA C/15 PCS CAIXA - PC"/>
    <n v="286"/>
    <n v="15"/>
    <n v="0"/>
    <n v="15"/>
    <n v="0"/>
    <n v="0"/>
    <n v="0"/>
    <n v="1.36"/>
    <s v="-"/>
    <n v="0"/>
    <n v="20.54"/>
    <d v="2017-02-28T00:00:00"/>
  </r>
  <r>
    <x v="6"/>
    <x v="5"/>
    <x v="4"/>
    <x v="0"/>
    <x v="1"/>
    <s v="002097"/>
    <n v="126"/>
    <s v="01"/>
    <s v="TRIXIE HEIMTIERBEDARF GMBH &amp; CO.KG"/>
    <d v="2017-02-28T00:00:00"/>
    <s v="000119"/>
    <s v=""/>
    <s v="020"/>
    <s v="07"/>
    <s v="30013500000001"/>
    <s v="NINHO - PC"/>
    <n v="105"/>
    <n v="35"/>
    <n v="0"/>
    <n v="35"/>
    <n v="0"/>
    <n v="0"/>
    <n v="0"/>
    <n v="1.36"/>
    <s v="-"/>
    <n v="0"/>
    <n v="47.93"/>
    <d v="2017-02-28T00:00:00"/>
  </r>
  <r>
    <x v="6"/>
    <x v="5"/>
    <x v="6"/>
    <x v="0"/>
    <x v="1"/>
    <s v="002097"/>
    <n v="126"/>
    <s v="01"/>
    <s v="TRIXIE HEIMTIERBEDARF GMBH &amp; CO.KG"/>
    <d v="2017-02-28T00:00:00"/>
    <s v="000119"/>
    <s v=""/>
    <s v="020"/>
    <s v="08"/>
    <s v="30023900160120"/>
    <s v="SUINO DEFUMADO C/ 20PC POR CAIXA"/>
    <n v="-2839"/>
    <n v="20"/>
    <n v="0"/>
    <n v="20"/>
    <n v="0"/>
    <n v="0"/>
    <n v="0"/>
    <n v="1.36"/>
    <s v="-"/>
    <n v="0"/>
    <n v="27.39"/>
    <d v="2017-02-28T00:00:00"/>
  </r>
  <r>
    <x v="6"/>
    <x v="5"/>
    <x v="4"/>
    <x v="0"/>
    <x v="1"/>
    <s v="002102"/>
    <n v="114"/>
    <s v="01"/>
    <s v="ROLL OVER PREMIUM PET FOOD LTD."/>
    <d v="2017-02-28T00:00:00"/>
    <s v="000119"/>
    <s v=""/>
    <s v="089"/>
    <s v="01"/>
    <s v="30013300020609"/>
    <s v="ESOFAGO TRANCADO 6&quot; C/07 KG"/>
    <n v="0.504"/>
    <n v="800"/>
    <n v="0"/>
    <n v="800"/>
    <n v="0"/>
    <n v="0"/>
    <n v="0"/>
    <n v="54.95"/>
    <s v="-"/>
    <n v="0"/>
    <n v="43963.199999999997"/>
    <d v="2017-02-28T00:00:00"/>
  </r>
  <r>
    <x v="6"/>
    <x v="5"/>
    <x v="4"/>
    <x v="0"/>
    <x v="1"/>
    <s v="002102"/>
    <n v="114"/>
    <s v="01"/>
    <s v="ROLL OVER PREMIUM PET FOOD LTD."/>
    <d v="2017-02-28T00:00:00"/>
    <s v="000119"/>
    <s v=""/>
    <s v="089"/>
    <s v="02"/>
    <s v="30013200010610"/>
    <s v="BEXIGA PALITO 6&quot; C/06 KG CAIXA"/>
    <n v="0.254"/>
    <n v="800"/>
    <n v="0"/>
    <n v="800"/>
    <n v="0"/>
    <n v="0"/>
    <n v="0"/>
    <n v="46.71"/>
    <s v="-"/>
    <n v="0"/>
    <n v="37368.720000000001"/>
    <d v="2017-02-28T00:00:00"/>
  </r>
  <r>
    <x v="6"/>
    <x v="5"/>
    <x v="4"/>
    <x v="0"/>
    <x v="1"/>
    <s v="002102"/>
    <n v="114"/>
    <s v="01"/>
    <s v="ROLL OVER PREMIUM PET FOOD LTD."/>
    <d v="2017-02-28T00:00:00"/>
    <s v="000119"/>
    <s v=""/>
    <s v="089"/>
    <s v="03"/>
    <s v="30013900000001"/>
    <s v="CANELA BOVINA DEFUMADA C/15 PCS CAIXA - PC"/>
    <n v="271"/>
    <n v="2000"/>
    <n v="0"/>
    <n v="2000"/>
    <n v="0"/>
    <n v="0"/>
    <n v="0"/>
    <n v="3.43"/>
    <s v="-"/>
    <n v="0"/>
    <n v="6869.25"/>
    <d v="2017-02-28T00:00:00"/>
  </r>
  <r>
    <x v="6"/>
    <x v="5"/>
    <x v="4"/>
    <x v="0"/>
    <x v="1"/>
    <s v="002102"/>
    <n v="114"/>
    <s v="01"/>
    <s v="ROLL OVER PREMIUM PET FOOD LTD."/>
    <d v="2017-02-28T00:00:00"/>
    <s v="000119"/>
    <s v=""/>
    <s v="089"/>
    <s v="04"/>
    <s v="30013900160106"/>
    <s v="FEMUR BOVINO DEFUMADO C/ 06PC POR CAIXA"/>
    <n v="-905"/>
    <n v="5004"/>
    <n v="0"/>
    <n v="5004"/>
    <n v="0"/>
    <n v="0"/>
    <n v="0"/>
    <n v="6.86"/>
    <s v="-"/>
    <n v="0"/>
    <n v="34373.72"/>
    <d v="2017-02-28T00:00:00"/>
  </r>
  <r>
    <x v="6"/>
    <x v="5"/>
    <x v="17"/>
    <x v="0"/>
    <x v="0"/>
    <s v="002112"/>
    <n v="1393"/>
    <s v="01"/>
    <s v="DISTRIBOI CARNES E DERIVADOS LTDA"/>
    <d v="2016-12-16T00:00:00"/>
    <s v="000001"/>
    <s v=""/>
    <s v="032"/>
    <s v="01"/>
    <s v="10022700000001"/>
    <s v="CULATRA SUINA CONGELADA"/>
    <n v="0"/>
    <n v="2338.8000000000002"/>
    <n v="0"/>
    <n v="2338.8000000000002"/>
    <n v="0"/>
    <n v="0"/>
    <n v="0"/>
    <n v="1.7"/>
    <s v="-"/>
    <n v="0"/>
    <n v="3975.96"/>
    <d v="2016-12-16T00:00:00"/>
  </r>
  <r>
    <x v="6"/>
    <x v="5"/>
    <x v="4"/>
    <x v="0"/>
    <x v="1"/>
    <s v="002124"/>
    <n v="122"/>
    <s v="01"/>
    <s v="THE NATURAL DOG COMPANY"/>
    <d v="2017-02-28T00:00:00"/>
    <s v="000119"/>
    <s v=""/>
    <s v="097"/>
    <s v="01"/>
    <s v="30013000021208"/>
    <s v="VERGALHO TRANCADO 12&quot; C/ 08KG - KG"/>
    <n v="0"/>
    <n v="224"/>
    <n v="0"/>
    <n v="224"/>
    <n v="0"/>
    <n v="0"/>
    <n v="0"/>
    <n v="98.91"/>
    <s v="-"/>
    <n v="0"/>
    <n v="22157.45"/>
    <d v="2017-02-28T00:00:00"/>
  </r>
  <r>
    <x v="6"/>
    <x v="5"/>
    <x v="4"/>
    <x v="0"/>
    <x v="1"/>
    <s v="002124"/>
    <n v="122"/>
    <s v="01"/>
    <s v="THE NATURAL DOG COMPANY"/>
    <d v="2017-02-28T00:00:00"/>
    <s v="000119"/>
    <s v=""/>
    <s v="097"/>
    <s v="02"/>
    <s v="30013300020609"/>
    <s v="ESOFAGO TRANCADO 6&quot; C/07 KG"/>
    <n v="-799.49599999999998"/>
    <n v="96"/>
    <n v="0"/>
    <n v="96"/>
    <n v="0"/>
    <n v="0"/>
    <n v="0"/>
    <n v="57.7"/>
    <s v="-"/>
    <n v="0"/>
    <n v="5539.36"/>
    <d v="2017-02-28T00:00:00"/>
  </r>
  <r>
    <x v="6"/>
    <x v="5"/>
    <x v="4"/>
    <x v="0"/>
    <x v="1"/>
    <s v="002124"/>
    <n v="122"/>
    <s v="01"/>
    <s v="THE NATURAL DOG COMPANY"/>
    <d v="2017-02-28T00:00:00"/>
    <s v="000119"/>
    <s v=""/>
    <s v="097"/>
    <s v="03"/>
    <s v="30013300021208"/>
    <s v="ESOFAGO TRANCADO 12&quot; C/ 06 KG CAIXA"/>
    <n v="0"/>
    <n v="240"/>
    <n v="0"/>
    <n v="240"/>
    <n v="0"/>
    <n v="0"/>
    <n v="0"/>
    <n v="57.7"/>
    <s v="-"/>
    <n v="0"/>
    <n v="13848.4"/>
    <d v="2017-02-28T00:00:00"/>
  </r>
  <r>
    <x v="6"/>
    <x v="5"/>
    <x v="4"/>
    <x v="0"/>
    <x v="1"/>
    <s v="002124"/>
    <n v="122"/>
    <s v="01"/>
    <s v="THE NATURAL DOG COMPANY"/>
    <d v="2017-02-28T00:00:00"/>
    <s v="000119"/>
    <s v=""/>
    <s v="097"/>
    <s v="04"/>
    <s v="30013000011210"/>
    <s v="VERGALHO PALITO 12&quot; C/ 10KG - KG"/>
    <n v="0"/>
    <n v="2560"/>
    <n v="0"/>
    <n v="2560"/>
    <n v="0"/>
    <n v="0"/>
    <n v="0"/>
    <n v="98.91"/>
    <s v="-"/>
    <n v="0"/>
    <n v="253228.03"/>
    <d v="2017-02-28T00:00:00"/>
  </r>
  <r>
    <x v="6"/>
    <x v="5"/>
    <x v="4"/>
    <x v="0"/>
    <x v="1"/>
    <s v="002124"/>
    <n v="122"/>
    <s v="01"/>
    <s v="THE NATURAL DOG COMPANY"/>
    <d v="2017-02-28T00:00:00"/>
    <s v="000119"/>
    <s v=""/>
    <s v="097"/>
    <s v="05"/>
    <s v="30013000280010"/>
    <s v="PONTA VERGALHO BOVINO C/ 10KG - KG"/>
    <n v="0"/>
    <n v="640"/>
    <n v="0"/>
    <n v="640"/>
    <n v="0"/>
    <n v="0"/>
    <n v="0"/>
    <n v="27.47"/>
    <s v="-"/>
    <n v="0"/>
    <n v="17585.28"/>
    <d v="2017-02-28T00:00:00"/>
  </r>
  <r>
    <x v="6"/>
    <x v="5"/>
    <x v="4"/>
    <x v="0"/>
    <x v="1"/>
    <s v="002124"/>
    <n v="122"/>
    <s v="01"/>
    <s v="THE NATURAL DOG COMPANY"/>
    <d v="2017-02-28T00:00:00"/>
    <s v="000119"/>
    <s v=""/>
    <s v="097"/>
    <s v="06"/>
    <s v="30013000210015"/>
    <s v="VERGALHO INTEIRO BOVINO C/ 15KG - KG"/>
    <n v="0"/>
    <n v="75"/>
    <n v="0"/>
    <n v="75"/>
    <n v="0"/>
    <n v="0"/>
    <n v="0"/>
    <n v="87.92"/>
    <s v="-"/>
    <n v="0"/>
    <n v="6594.48"/>
    <d v="2017-02-28T00:00:00"/>
  </r>
  <r>
    <x v="6"/>
    <x v="5"/>
    <x v="4"/>
    <x v="0"/>
    <x v="1"/>
    <s v="002124"/>
    <n v="122"/>
    <s v="01"/>
    <s v="THE NATURAL DOG COMPANY"/>
    <d v="2017-02-28T00:00:00"/>
    <s v="000119"/>
    <s v=""/>
    <s v="097"/>
    <s v="07"/>
    <s v="30015000000009"/>
    <s v="TWIST DE CARNE  09&quot; A 12&quot;- PC"/>
    <n v="2477"/>
    <n v="2400"/>
    <n v="0"/>
    <n v="2400"/>
    <n v="0"/>
    <n v="0"/>
    <n v="0"/>
    <n v="5.49"/>
    <s v="-"/>
    <n v="0"/>
    <n v="13188.96"/>
    <d v="2017-02-28T00:00:00"/>
  </r>
  <r>
    <x v="6"/>
    <x v="5"/>
    <x v="4"/>
    <x v="0"/>
    <x v="1"/>
    <s v="002124"/>
    <n v="122"/>
    <s v="01"/>
    <s v="THE NATURAL DOG COMPANY"/>
    <d v="2017-02-28T00:00:00"/>
    <s v="000119"/>
    <s v=""/>
    <s v="097"/>
    <s v="08"/>
    <s v="30013100000180"/>
    <s v="TENDAO BOVINO 6&quot; A 9&quot; C/ 80 - PC"/>
    <n v="9840"/>
    <n v="6400"/>
    <n v="0"/>
    <n v="6400"/>
    <n v="0"/>
    <n v="0"/>
    <n v="0"/>
    <n v="1.64"/>
    <s v="-"/>
    <n v="0"/>
    <n v="10551.16"/>
    <d v="2017-02-28T00:00:00"/>
  </r>
  <r>
    <x v="6"/>
    <x v="5"/>
    <x v="4"/>
    <x v="0"/>
    <x v="1"/>
    <s v="002124"/>
    <n v="122"/>
    <s v="01"/>
    <s v="THE NATURAL DOG COMPANY"/>
    <d v="2017-02-28T00:00:00"/>
    <s v="000119"/>
    <s v=""/>
    <s v="097"/>
    <s v="09"/>
    <s v="30013100000240"/>
    <s v="TENDAO BOVINO 9&quot; A 12&quot; C/ 40 - PC"/>
    <n v="14"/>
    <n v="1200"/>
    <n v="0"/>
    <n v="1200"/>
    <n v="0"/>
    <n v="0"/>
    <n v="0"/>
    <n v="3.29"/>
    <s v="-"/>
    <n v="0"/>
    <n v="3956.68"/>
    <d v="2017-02-28T00:00:00"/>
  </r>
  <r>
    <x v="6"/>
    <x v="5"/>
    <x v="4"/>
    <x v="0"/>
    <x v="1"/>
    <s v="002124"/>
    <n v="122"/>
    <s v="01"/>
    <s v="THE NATURAL DOG COMPANY"/>
    <d v="2017-02-28T00:00:00"/>
    <s v="000119"/>
    <s v=""/>
    <s v="097"/>
    <s v="10"/>
    <s v="30013000010610"/>
    <s v="VERGALHO PALITO 6&quot; C/ 10KG  - KG"/>
    <n v="0.29799999999999999"/>
    <n v="2560"/>
    <n v="0"/>
    <n v="2560"/>
    <n v="0"/>
    <n v="0"/>
    <n v="0"/>
    <n v="98.91"/>
    <s v="-"/>
    <n v="0"/>
    <n v="253228.03"/>
    <d v="2017-02-28T00:00:00"/>
  </r>
  <r>
    <x v="6"/>
    <x v="5"/>
    <x v="16"/>
    <x v="0"/>
    <x v="1"/>
    <s v="002124"/>
    <n v="122"/>
    <s v="01"/>
    <s v="THE NATURAL DOG COMPANY"/>
    <d v="2017-02-28T00:00:00"/>
    <s v="000119"/>
    <s v=""/>
    <s v="097"/>
    <s v="11"/>
    <s v="30054600000003"/>
    <s v="PE DE FRANGO -  PC"/>
    <n v="10100"/>
    <n v="10100"/>
    <n v="0"/>
    <n v="10100"/>
    <n v="0"/>
    <n v="0"/>
    <n v="0"/>
    <n v="0.35"/>
    <s v="-"/>
    <n v="0"/>
    <n v="3607.73"/>
    <d v="2017-02-02T00:00:00"/>
  </r>
  <r>
    <x v="6"/>
    <x v="5"/>
    <x v="4"/>
    <x v="0"/>
    <x v="1"/>
    <s v="002126"/>
    <n v="122"/>
    <s v="01"/>
    <s v="THE NATURAL DOG COMPANY"/>
    <d v="2017-03-31T00:00:00"/>
    <s v="000119"/>
    <s v=""/>
    <s v="097"/>
    <s v="01"/>
    <s v="30013200011208"/>
    <s v="BEXIGA PALITO 12&quot; C/ 05 KG CAIXA"/>
    <n v="0"/>
    <n v="160"/>
    <n v="0"/>
    <n v="160"/>
    <n v="0"/>
    <n v="0"/>
    <n v="0"/>
    <n v="40.799999999999997"/>
    <s v="-"/>
    <n v="0"/>
    <n v="6528"/>
    <d v="2017-03-31T00:00:00"/>
  </r>
  <r>
    <x v="6"/>
    <x v="5"/>
    <x v="4"/>
    <x v="0"/>
    <x v="1"/>
    <s v="002126"/>
    <n v="122"/>
    <s v="01"/>
    <s v="THE NATURAL DOG COMPANY"/>
    <d v="2017-03-31T00:00:00"/>
    <s v="000119"/>
    <s v=""/>
    <s v="097"/>
    <s v="02"/>
    <s v="30013000021208"/>
    <s v="VERGALHO TRANCADO 12&quot; C/ 08KG - KG"/>
    <n v="-224"/>
    <n v="224"/>
    <n v="0"/>
    <n v="224"/>
    <n v="0"/>
    <n v="0"/>
    <n v="0"/>
    <n v="97.92"/>
    <s v="-"/>
    <n v="0"/>
    <n v="21934.080000000002"/>
    <d v="2017-03-31T00:00:00"/>
  </r>
  <r>
    <x v="6"/>
    <x v="5"/>
    <x v="4"/>
    <x v="0"/>
    <x v="1"/>
    <s v="002126"/>
    <n v="122"/>
    <s v="01"/>
    <s v="THE NATURAL DOG COMPANY"/>
    <d v="2017-03-31T00:00:00"/>
    <s v="000119"/>
    <s v=""/>
    <s v="097"/>
    <s v="03"/>
    <s v="30013300020609"/>
    <s v="ESOFAGO TRANCADO 6&quot; C/07 KG"/>
    <n v="-895.49599999999998"/>
    <n v="96"/>
    <n v="0"/>
    <n v="96"/>
    <n v="0"/>
    <n v="0"/>
    <n v="0"/>
    <n v="57.12"/>
    <s v="-"/>
    <n v="0"/>
    <n v="5483.52"/>
    <d v="2017-03-31T00:00:00"/>
  </r>
  <r>
    <x v="6"/>
    <x v="5"/>
    <x v="4"/>
    <x v="0"/>
    <x v="1"/>
    <s v="002126"/>
    <n v="122"/>
    <s v="01"/>
    <s v="THE NATURAL DOG COMPANY"/>
    <d v="2017-03-31T00:00:00"/>
    <s v="000119"/>
    <s v=""/>
    <s v="097"/>
    <s v="04"/>
    <s v="30013300021208"/>
    <s v="ESOFAGO TRANCADO 12&quot; C/ 06 KG CAIXA"/>
    <n v="-240"/>
    <n v="240"/>
    <n v="0"/>
    <n v="240"/>
    <n v="0"/>
    <n v="0"/>
    <n v="0"/>
    <n v="57.12"/>
    <s v="-"/>
    <n v="0"/>
    <n v="13708.8"/>
    <d v="2017-03-31T00:00:00"/>
  </r>
  <r>
    <x v="6"/>
    <x v="5"/>
    <x v="4"/>
    <x v="0"/>
    <x v="1"/>
    <s v="002126"/>
    <n v="122"/>
    <s v="01"/>
    <s v="THE NATURAL DOG COMPANY"/>
    <d v="2017-03-31T00:00:00"/>
    <s v="000119"/>
    <s v=""/>
    <s v="097"/>
    <s v="05"/>
    <s v="30013000011210"/>
    <s v="VERGALHO PALITO 12&quot; C/ 10KG - KG"/>
    <n v="-2560"/>
    <n v="1920"/>
    <n v="0"/>
    <n v="1920"/>
    <n v="0"/>
    <n v="0"/>
    <n v="0"/>
    <n v="97.92"/>
    <s v="-"/>
    <n v="0"/>
    <n v="188006.39999999999"/>
    <d v="2017-03-31T00:00:00"/>
  </r>
  <r>
    <x v="6"/>
    <x v="5"/>
    <x v="4"/>
    <x v="0"/>
    <x v="1"/>
    <s v="002126"/>
    <n v="122"/>
    <s v="01"/>
    <s v="THE NATURAL DOG COMPANY"/>
    <d v="2017-03-31T00:00:00"/>
    <s v="000119"/>
    <s v=""/>
    <s v="097"/>
    <s v="06"/>
    <s v="30013000010610"/>
    <s v="VERGALHO PALITO 6&quot; C/ 10KG  - KG"/>
    <n v="-2559.7020000000002"/>
    <n v="1920"/>
    <n v="0"/>
    <n v="1920"/>
    <n v="0"/>
    <n v="0"/>
    <n v="0"/>
    <n v="97.92"/>
    <s v="-"/>
    <n v="0"/>
    <n v="188006.39999999999"/>
    <d v="2017-03-31T00:00:00"/>
  </r>
  <r>
    <x v="6"/>
    <x v="5"/>
    <x v="4"/>
    <x v="0"/>
    <x v="1"/>
    <s v="002126"/>
    <n v="122"/>
    <s v="01"/>
    <s v="THE NATURAL DOG COMPANY"/>
    <d v="2017-03-31T00:00:00"/>
    <s v="000119"/>
    <s v=""/>
    <s v="097"/>
    <s v="07"/>
    <s v="30013000280010"/>
    <s v="PONTA VERGALHO BOVINO C/ 10KG - KG"/>
    <n v="-640"/>
    <n v="640"/>
    <n v="0"/>
    <n v="640"/>
    <n v="0"/>
    <n v="0"/>
    <n v="0"/>
    <n v="27.2"/>
    <s v="-"/>
    <n v="0"/>
    <n v="17408"/>
    <d v="2017-03-31T00:00:00"/>
  </r>
  <r>
    <x v="6"/>
    <x v="5"/>
    <x v="4"/>
    <x v="0"/>
    <x v="1"/>
    <s v="002126"/>
    <n v="122"/>
    <s v="01"/>
    <s v="THE NATURAL DOG COMPANY"/>
    <d v="2017-03-31T00:00:00"/>
    <s v="000119"/>
    <s v=""/>
    <s v="097"/>
    <s v="08"/>
    <s v="30013000210015"/>
    <s v="VERGALHO INTEIRO BOVINO C/ 15KG - KG"/>
    <n v="-75"/>
    <n v="60"/>
    <n v="0"/>
    <n v="60"/>
    <n v="0"/>
    <n v="0"/>
    <n v="0"/>
    <n v="87.04"/>
    <s v="-"/>
    <n v="0"/>
    <n v="5222.3999999999996"/>
    <d v="2017-03-31T00:00:00"/>
  </r>
  <r>
    <x v="6"/>
    <x v="5"/>
    <x v="4"/>
    <x v="0"/>
    <x v="1"/>
    <s v="002126"/>
    <n v="122"/>
    <s v="01"/>
    <s v="THE NATURAL DOG COMPANY"/>
    <d v="2017-03-31T00:00:00"/>
    <s v="000119"/>
    <s v=""/>
    <s v="097"/>
    <s v="09"/>
    <s v="30015000000009"/>
    <s v="TWIST DE CARNE  09&quot; A 12&quot;- PC"/>
    <n v="77"/>
    <n v="2400"/>
    <n v="0"/>
    <n v="2400"/>
    <n v="0"/>
    <n v="0"/>
    <n v="0"/>
    <n v="5.44"/>
    <s v="-"/>
    <n v="0"/>
    <n v="13056"/>
    <d v="2017-03-31T00:00:00"/>
  </r>
  <r>
    <x v="6"/>
    <x v="5"/>
    <x v="4"/>
    <x v="0"/>
    <x v="1"/>
    <s v="002126"/>
    <n v="122"/>
    <s v="01"/>
    <s v="THE NATURAL DOG COMPANY"/>
    <d v="2017-03-31T00:00:00"/>
    <s v="000119"/>
    <s v=""/>
    <s v="097"/>
    <s v="10"/>
    <s v="30013100000180"/>
    <s v="TENDAO BOVINO 6&quot; A 9&quot; C/ 80 - PC"/>
    <n v="3440"/>
    <n v="6400"/>
    <n v="0"/>
    <n v="6400"/>
    <n v="0"/>
    <n v="0"/>
    <n v="0"/>
    <n v="1.63"/>
    <s v="-"/>
    <n v="0"/>
    <n v="10444.799999999999"/>
    <d v="2017-03-31T00:00:00"/>
  </r>
  <r>
    <x v="6"/>
    <x v="5"/>
    <x v="4"/>
    <x v="0"/>
    <x v="1"/>
    <s v="002143"/>
    <n v="126"/>
    <s v="01"/>
    <s v="TRIXIE HEIMTIERBEDARF GMBH &amp; CO.KG"/>
    <d v="2017-03-31T00:00:00"/>
    <s v="000119"/>
    <s v=""/>
    <s v="020"/>
    <s v="01"/>
    <s v="30013900160206"/>
    <s v="FEMUR BOVINO NATURAL C/ 06PC POR CAIXA - TRIXIE"/>
    <n v="-7470"/>
    <n v="4536"/>
    <n v="0"/>
    <n v="4536"/>
    <n v="0"/>
    <n v="0"/>
    <n v="0"/>
    <n v="5.52"/>
    <s v="-"/>
    <n v="0"/>
    <n v="25068.63"/>
    <d v="2017-03-31T00:00:00"/>
  </r>
  <r>
    <x v="6"/>
    <x v="6"/>
    <x v="18"/>
    <x v="0"/>
    <x v="0"/>
    <s v="002152"/>
    <n v="2693"/>
    <s v="01"/>
    <s v="F. G. LOIOLA JUNIOR &amp; CIA LTDA - ME"/>
    <d v="2017-01-06T00:00:00"/>
    <s v=""/>
    <s v=""/>
    <s v="012"/>
    <s v="01"/>
    <s v="30005000100001"/>
    <s v="BIODOG GOURMET  BISCUIT 100G PA"/>
    <n v="3350"/>
    <n v="25"/>
    <n v="0"/>
    <n v="25"/>
    <n v="0"/>
    <n v="0"/>
    <n v="0"/>
    <n v="8.35"/>
    <s v="-"/>
    <n v="20.88"/>
    <n v="229.63"/>
    <d v="2017-01-06T00:00:00"/>
  </r>
  <r>
    <x v="6"/>
    <x v="6"/>
    <x v="18"/>
    <x v="0"/>
    <x v="0"/>
    <s v="002152"/>
    <n v="2693"/>
    <s v="01"/>
    <s v="F. G. LOIOLA JUNIOR &amp; CIA LTDA - ME"/>
    <d v="2017-01-06T00:00:00"/>
    <s v=""/>
    <s v=""/>
    <s v="012"/>
    <s v="02"/>
    <s v="30005000100002"/>
    <s v="BIODOG GOURMET  SOFT STEAK 100G PA"/>
    <n v="7450"/>
    <n v="50"/>
    <n v="0"/>
    <n v="50"/>
    <n v="0"/>
    <n v="0"/>
    <n v="0"/>
    <n v="8.35"/>
    <s v="-"/>
    <n v="41.75"/>
    <n v="459.25"/>
    <d v="2017-01-06T00:00:00"/>
  </r>
  <r>
    <x v="6"/>
    <x v="6"/>
    <x v="18"/>
    <x v="0"/>
    <x v="0"/>
    <s v="002152"/>
    <n v="2693"/>
    <s v="01"/>
    <s v="F. G. LOIOLA JUNIOR &amp; CIA LTDA - ME"/>
    <d v="2017-01-06T00:00:00"/>
    <s v=""/>
    <s v=""/>
    <s v="012"/>
    <s v="03"/>
    <s v="30005000100003"/>
    <s v="BIODOG GOURMET  SUSHI 100G PA"/>
    <n v="6700"/>
    <n v="25"/>
    <n v="0"/>
    <n v="25"/>
    <n v="0"/>
    <n v="0"/>
    <n v="0"/>
    <n v="8.35"/>
    <s v="-"/>
    <n v="20.87"/>
    <n v="229.62"/>
    <d v="2017-01-06T00:00:00"/>
  </r>
  <r>
    <x v="6"/>
    <x v="6"/>
    <x v="18"/>
    <x v="0"/>
    <x v="0"/>
    <s v="002152"/>
    <n v="2693"/>
    <s v="01"/>
    <s v="F. G. LOIOLA JUNIOR &amp; CIA LTDA - ME"/>
    <d v="2017-01-06T00:00:00"/>
    <s v=""/>
    <s v=""/>
    <s v="012"/>
    <s v="04"/>
    <s v="30005000100005"/>
    <s v="BIODOG GOURMET  SOFT STRIPS 100G PA"/>
    <n v="5700"/>
    <n v="50"/>
    <n v="0"/>
    <n v="50"/>
    <n v="0"/>
    <n v="0"/>
    <n v="0"/>
    <n v="8.35"/>
    <s v="-"/>
    <n v="41.75"/>
    <n v="459.25"/>
    <d v="2017-01-06T00:00:00"/>
  </r>
  <r>
    <x v="6"/>
    <x v="6"/>
    <x v="18"/>
    <x v="0"/>
    <x v="0"/>
    <s v="002152"/>
    <n v="2693"/>
    <s v="01"/>
    <s v="F. G. LOIOLA JUNIOR &amp; CIA LTDA - ME"/>
    <d v="2017-01-06T00:00:00"/>
    <s v=""/>
    <s v=""/>
    <s v="012"/>
    <s v="05"/>
    <s v="30005000100004"/>
    <s v="BIODOG GOURMET  STEAK 100G PA"/>
    <n v="2775"/>
    <n v="25"/>
    <n v="0"/>
    <n v="25"/>
    <n v="0"/>
    <n v="0"/>
    <n v="0"/>
    <n v="8.35"/>
    <s v="-"/>
    <n v="20.88"/>
    <n v="229.63"/>
    <d v="2017-01-06T00:00:00"/>
  </r>
  <r>
    <x v="6"/>
    <x v="5"/>
    <x v="4"/>
    <x v="0"/>
    <x v="0"/>
    <s v="002152"/>
    <n v="2693"/>
    <s v="01"/>
    <s v="F. G. LOIOLA JUNIOR &amp; CIA LTDA - ME"/>
    <d v="2017-01-06T00:00:00"/>
    <s v=""/>
    <s v=""/>
    <s v="012"/>
    <s v="06"/>
    <s v="30013700116560"/>
    <s v="BIODOG BIFINHO BACON 65G"/>
    <n v="20"/>
    <n v="20"/>
    <n v="0"/>
    <n v="20"/>
    <n v="0"/>
    <n v="0"/>
    <n v="0"/>
    <n v="1.47"/>
    <s v="-"/>
    <n v="2.94"/>
    <n v="32.340000000000003"/>
    <d v="2017-01-06T00:00:00"/>
  </r>
  <r>
    <x v="6"/>
    <x v="5"/>
    <x v="4"/>
    <x v="0"/>
    <x v="0"/>
    <s v="002152"/>
    <n v="2693"/>
    <s v="01"/>
    <s v="F. G. LOIOLA JUNIOR &amp; CIA LTDA - ME"/>
    <d v="2017-01-06T00:00:00"/>
    <s v=""/>
    <s v=""/>
    <s v="012"/>
    <s v="07"/>
    <s v="30013700126560"/>
    <s v="BIODOG BIFINHO CALABRESA 65G"/>
    <n v="2020"/>
    <n v="20"/>
    <n v="0"/>
    <n v="20"/>
    <n v="0"/>
    <n v="0"/>
    <n v="0"/>
    <n v="1.47"/>
    <s v="-"/>
    <n v="2.94"/>
    <n v="32.340000000000003"/>
    <d v="2017-01-06T00:00:00"/>
  </r>
  <r>
    <x v="6"/>
    <x v="5"/>
    <x v="4"/>
    <x v="0"/>
    <x v="0"/>
    <s v="002152"/>
    <n v="2693"/>
    <s v="01"/>
    <s v="F. G. LOIOLA JUNIOR &amp; CIA LTDA - ME"/>
    <d v="2017-01-06T00:00:00"/>
    <s v=""/>
    <s v=""/>
    <s v="012"/>
    <s v="08"/>
    <s v="30013700106560"/>
    <s v="BIODOG BIFINHO CHURRASCO 65G"/>
    <n v="1280"/>
    <n v="20"/>
    <n v="0"/>
    <n v="20"/>
    <n v="0"/>
    <n v="0"/>
    <n v="0"/>
    <n v="1.47"/>
    <s v="-"/>
    <n v="2.94"/>
    <n v="32.340000000000003"/>
    <d v="2017-01-06T00:00:00"/>
  </r>
  <r>
    <x v="6"/>
    <x v="5"/>
    <x v="4"/>
    <x v="0"/>
    <x v="0"/>
    <s v="002152"/>
    <n v="2693"/>
    <s v="01"/>
    <s v="F. G. LOIOLA JUNIOR &amp; CIA LTDA - ME"/>
    <d v="2017-01-06T00:00:00"/>
    <s v=""/>
    <s v=""/>
    <s v="012"/>
    <s v="09"/>
    <s v="30013700136560"/>
    <s v="BIODOG BIFINHO FRANGO 65G"/>
    <n v="1600"/>
    <n v="20"/>
    <n v="0"/>
    <n v="20"/>
    <n v="0"/>
    <n v="0"/>
    <n v="0"/>
    <n v="1.47"/>
    <s v="-"/>
    <n v="2.94"/>
    <n v="32.340000000000003"/>
    <d v="2017-01-06T00:00:00"/>
  </r>
  <r>
    <x v="6"/>
    <x v="5"/>
    <x v="4"/>
    <x v="0"/>
    <x v="0"/>
    <s v="002152"/>
    <n v="2693"/>
    <s v="01"/>
    <s v="F. G. LOIOLA JUNIOR &amp; CIA LTDA - ME"/>
    <d v="2017-01-06T00:00:00"/>
    <s v=""/>
    <s v=""/>
    <s v="012"/>
    <s v="10"/>
    <s v="30013700156560"/>
    <s v="BIODOG BIFINHO VEGETAIS 65G"/>
    <n v="400"/>
    <n v="20"/>
    <n v="0"/>
    <n v="20"/>
    <n v="0"/>
    <n v="0"/>
    <n v="0"/>
    <n v="1.47"/>
    <s v="-"/>
    <n v="2.94"/>
    <n v="32.340000000000003"/>
    <d v="2017-01-06T00:00:00"/>
  </r>
  <r>
    <x v="6"/>
    <x v="5"/>
    <x v="4"/>
    <x v="0"/>
    <x v="0"/>
    <s v="002152"/>
    <n v="2693"/>
    <s v="01"/>
    <s v="F. G. LOIOLA JUNIOR &amp; CIA LTDA - ME"/>
    <d v="2017-01-06T00:00:00"/>
    <s v=""/>
    <s v=""/>
    <s v="012"/>
    <s v="11"/>
    <s v="30013700192200"/>
    <s v="BIODOG BIFINHO GRANULADO 220G"/>
    <n v="180"/>
    <n v="12"/>
    <n v="0"/>
    <n v="12"/>
    <n v="0"/>
    <n v="0"/>
    <n v="0"/>
    <n v="4.09"/>
    <s v="-"/>
    <n v="4.9000000000000004"/>
    <n v="53.98"/>
    <d v="2017-01-06T00:00:00"/>
  </r>
  <r>
    <x v="6"/>
    <x v="5"/>
    <x v="4"/>
    <x v="0"/>
    <x v="0"/>
    <s v="002152"/>
    <n v="2693"/>
    <s v="01"/>
    <s v="F. G. LOIOLA JUNIOR &amp; CIA LTDA - ME"/>
    <d v="2017-01-06T00:00:00"/>
    <s v=""/>
    <s v=""/>
    <s v="012"/>
    <s v="12"/>
    <s v="30013700105500"/>
    <s v="BIODOG BIFINHO CHURRASCO 550G"/>
    <n v="1608"/>
    <n v="12"/>
    <n v="0"/>
    <n v="12"/>
    <n v="0"/>
    <n v="0"/>
    <n v="0"/>
    <n v="10.97"/>
    <s v="-"/>
    <n v="13.17"/>
    <n v="144.81"/>
    <d v="2017-01-06T00:00:00"/>
  </r>
  <r>
    <x v="6"/>
    <x v="5"/>
    <x v="4"/>
    <x v="0"/>
    <x v="0"/>
    <s v="002152"/>
    <n v="2693"/>
    <s v="01"/>
    <s v="F. G. LOIOLA JUNIOR &amp; CIA LTDA - ME"/>
    <d v="2017-01-06T00:00:00"/>
    <s v=""/>
    <s v=""/>
    <s v="012"/>
    <s v="13"/>
    <s v="30013700185500"/>
    <s v="BIODOG BIFINHO ADESTRAMENTO CHURRASCO 550G"/>
    <n v="13"/>
    <n v="12"/>
    <n v="0"/>
    <n v="12"/>
    <n v="0"/>
    <n v="0"/>
    <n v="0"/>
    <n v="10.97"/>
    <s v="-"/>
    <n v="13.16"/>
    <n v="144.80000000000001"/>
    <d v="2017-01-06T00:00:00"/>
  </r>
  <r>
    <x v="6"/>
    <x v="5"/>
    <x v="4"/>
    <x v="0"/>
    <x v="0"/>
    <s v="002152"/>
    <n v="2693"/>
    <s v="01"/>
    <s v="F. G. LOIOLA JUNIOR &amp; CIA LTDA - ME"/>
    <d v="2017-01-06T00:00:00"/>
    <s v=""/>
    <s v=""/>
    <s v="012"/>
    <s v="14"/>
    <s v="30013800090325"/>
    <s v="BIODOG CLASSICOS BEIJU 3UN"/>
    <n v="2875"/>
    <n v="25"/>
    <n v="0"/>
    <n v="25"/>
    <n v="0"/>
    <n v="0"/>
    <n v="0"/>
    <n v="6.26"/>
    <s v="-"/>
    <n v="0"/>
    <n v="156.5"/>
    <d v="2017-01-06T00:00:00"/>
  </r>
  <r>
    <x v="6"/>
    <x v="5"/>
    <x v="4"/>
    <x v="0"/>
    <x v="0"/>
    <s v="002152"/>
    <n v="2693"/>
    <s v="01"/>
    <s v="F. G. LOIOLA JUNIOR &amp; CIA LTDA - ME"/>
    <d v="2017-01-06T00:00:00"/>
    <s v=""/>
    <s v=""/>
    <s v="012"/>
    <s v="15"/>
    <s v="30013800081520"/>
    <s v="BIODOG CLASSICOS MIX 150G"/>
    <n v="4440"/>
    <n v="60"/>
    <n v="0"/>
    <n v="60"/>
    <n v="0"/>
    <n v="0"/>
    <n v="0"/>
    <n v="5.19"/>
    <s v="-"/>
    <n v="0"/>
    <n v="311.39999999999998"/>
    <d v="2017-01-06T00:00:00"/>
  </r>
  <r>
    <x v="6"/>
    <x v="5"/>
    <x v="4"/>
    <x v="0"/>
    <x v="0"/>
    <s v="002152"/>
    <n v="2693"/>
    <s v="01"/>
    <s v="F. G. LOIOLA JUNIOR &amp; CIA LTDA - ME"/>
    <d v="2017-01-06T00:00:00"/>
    <s v=""/>
    <s v=""/>
    <s v="012"/>
    <s v="16"/>
    <s v="30013800010525"/>
    <s v="BIODOG CLASSICOS PALITO 5UN"/>
    <n v="2500"/>
    <n v="75"/>
    <n v="0"/>
    <n v="75"/>
    <n v="0"/>
    <n v="0"/>
    <n v="0"/>
    <n v="6.98"/>
    <s v="-"/>
    <n v="0"/>
    <n v="523.5"/>
    <d v="2017-01-06T00:00:00"/>
  </r>
  <r>
    <x v="6"/>
    <x v="5"/>
    <x v="4"/>
    <x v="0"/>
    <x v="0"/>
    <s v="002152"/>
    <n v="2693"/>
    <s v="01"/>
    <s v="F. G. LOIOLA JUNIOR &amp; CIA LTDA - ME"/>
    <d v="2017-01-06T00:00:00"/>
    <s v=""/>
    <s v=""/>
    <s v="012"/>
    <s v="17"/>
    <s v="30014300000115"/>
    <s v="BIODOG CLASSICOS ORELHA 1UN"/>
    <n v="1680"/>
    <n v="30"/>
    <n v="0"/>
    <n v="30"/>
    <n v="0"/>
    <n v="0"/>
    <n v="0"/>
    <n v="1.72"/>
    <s v="-"/>
    <n v="0"/>
    <n v="51.6"/>
    <d v="2017-01-06T00:00:00"/>
  </r>
  <r>
    <x v="6"/>
    <x v="5"/>
    <x v="4"/>
    <x v="0"/>
    <x v="0"/>
    <s v="002152"/>
    <n v="2693"/>
    <s v="01"/>
    <s v="F. G. LOIOLA JUNIOR &amp; CIA LTDA - ME"/>
    <d v="2017-01-06T00:00:00"/>
    <s v=""/>
    <s v=""/>
    <s v="012"/>
    <s v="18"/>
    <s v="30015000000002"/>
    <s v="BIODOG CLASSICOS TUBINHO 100G"/>
    <n v="341"/>
    <n v="20"/>
    <n v="0"/>
    <n v="20"/>
    <n v="0"/>
    <n v="0"/>
    <n v="0"/>
    <n v="4.75"/>
    <s v="-"/>
    <n v="0"/>
    <n v="95"/>
    <d v="2017-01-06T00:00:00"/>
  </r>
  <r>
    <x v="6"/>
    <x v="5"/>
    <x v="4"/>
    <x v="0"/>
    <x v="0"/>
    <s v="002152"/>
    <n v="2693"/>
    <s v="01"/>
    <s v="F. G. LOIOLA JUNIOR &amp; CIA LTDA - ME"/>
    <d v="2017-01-06T00:00:00"/>
    <s v=""/>
    <s v=""/>
    <s v="012"/>
    <s v="19"/>
    <s v="30015000000001"/>
    <s v="BIODOG CLASSICOS STICK 3UN"/>
    <n v="2300"/>
    <n v="75"/>
    <n v="0"/>
    <n v="75"/>
    <n v="0"/>
    <n v="0"/>
    <n v="0"/>
    <n v="5.45"/>
    <s v="-"/>
    <n v="0"/>
    <n v="408.75"/>
    <d v="2017-01-06T00:00:00"/>
  </r>
  <r>
    <x v="6"/>
    <x v="5"/>
    <x v="4"/>
    <x v="0"/>
    <x v="0"/>
    <s v="002152"/>
    <n v="2693"/>
    <s v="01"/>
    <s v="F. G. LOIOLA JUNIOR &amp; CIA LTDA - ME"/>
    <d v="2017-01-06T00:00:00"/>
    <s v=""/>
    <s v=""/>
    <s v="012"/>
    <s v="20"/>
    <s v="30014200300011"/>
    <s v="BIODOG CLASSICOS CHIPS 10UN"/>
    <n v="742"/>
    <n v="20"/>
    <n v="0"/>
    <n v="20"/>
    <n v="0"/>
    <n v="0"/>
    <n v="0"/>
    <n v="6.08"/>
    <s v="-"/>
    <n v="0"/>
    <n v="121.6"/>
    <d v="2017-01-06T00:00:00"/>
  </r>
  <r>
    <x v="6"/>
    <x v="5"/>
    <x v="4"/>
    <x v="0"/>
    <x v="0"/>
    <s v="002152"/>
    <n v="2693"/>
    <s v="01"/>
    <s v="F. G. LOIOLA JUNIOR &amp; CIA LTDA - ME"/>
    <d v="2017-01-06T00:00:00"/>
    <s v=""/>
    <s v=""/>
    <s v="012"/>
    <s v="21"/>
    <s v="30015000000007"/>
    <s v="BIODOG CLASSICOS TWIST DE CARNE 06&quot;"/>
    <n v="50"/>
    <n v="50"/>
    <n v="0"/>
    <n v="50"/>
    <n v="0"/>
    <n v="0"/>
    <n v="0"/>
    <n v="5"/>
    <s v="-"/>
    <n v="0"/>
    <n v="250"/>
    <d v="2017-01-06T00:00:00"/>
  </r>
  <r>
    <x v="6"/>
    <x v="5"/>
    <x v="4"/>
    <x v="0"/>
    <x v="0"/>
    <s v="002152"/>
    <n v="2693"/>
    <s v="01"/>
    <s v="F. G. LOIOLA JUNIOR &amp; CIA LTDA - ME"/>
    <d v="2017-01-06T00:00:00"/>
    <s v=""/>
    <s v=""/>
    <s v="012"/>
    <s v="22"/>
    <s v="30015000000006"/>
    <s v="BIODOG CLASSICOS TWIST DE CARNE 06&quot; 2UN"/>
    <n v="125"/>
    <n v="25"/>
    <n v="0"/>
    <n v="25"/>
    <n v="0"/>
    <n v="0"/>
    <n v="0"/>
    <n v="7.95"/>
    <s v="-"/>
    <n v="0"/>
    <n v="198.75"/>
    <d v="2017-01-06T00:00:00"/>
  </r>
  <r>
    <x v="6"/>
    <x v="5"/>
    <x v="4"/>
    <x v="0"/>
    <x v="0"/>
    <s v="002152"/>
    <n v="2693"/>
    <s v="01"/>
    <s v="F. G. LOIOLA JUNIOR &amp; CIA LTDA - ME"/>
    <d v="2017-01-06T00:00:00"/>
    <s v=""/>
    <s v=""/>
    <s v="012"/>
    <s v="23"/>
    <s v="30015000000008"/>
    <s v="BIODOG CLASSICOS TWIST DE CARNE 12&quot;"/>
    <n v="360"/>
    <n v="30"/>
    <n v="0"/>
    <n v="30"/>
    <n v="0"/>
    <n v="0"/>
    <n v="0"/>
    <n v="7.45"/>
    <s v="-"/>
    <n v="0"/>
    <n v="223.5"/>
    <d v="2017-01-06T00:00:00"/>
  </r>
  <r>
    <x v="6"/>
    <x v="5"/>
    <x v="4"/>
    <x v="0"/>
    <x v="0"/>
    <s v="002152"/>
    <n v="2693"/>
    <s v="01"/>
    <s v="F. G. LOIOLA JUNIOR &amp; CIA LTDA - ME"/>
    <d v="2017-01-06T00:00:00"/>
    <s v=""/>
    <s v=""/>
    <s v="012"/>
    <s v="24"/>
    <s v="30013900160506"/>
    <s v="BIODOG OSSOS BOLINHA 3UN"/>
    <n v="1320"/>
    <n v="20"/>
    <n v="0"/>
    <n v="20"/>
    <n v="0"/>
    <n v="0"/>
    <n v="0"/>
    <n v="4.91"/>
    <s v="-"/>
    <n v="0"/>
    <n v="98.2"/>
    <d v="2017-01-06T00:00:00"/>
  </r>
  <r>
    <x v="6"/>
    <x v="5"/>
    <x v="4"/>
    <x v="0"/>
    <x v="0"/>
    <s v="002152"/>
    <n v="2693"/>
    <s v="01"/>
    <s v="F. G. LOIOLA JUNIOR &amp; CIA LTDA - ME"/>
    <d v="2017-01-06T00:00:00"/>
    <s v=""/>
    <s v=""/>
    <s v="012"/>
    <s v="25"/>
    <s v="30013900085008"/>
    <s v="BIODOG OSSOS SORTIDOS 500G"/>
    <n v="145"/>
    <n v="24"/>
    <n v="0"/>
    <n v="24"/>
    <n v="0"/>
    <n v="0"/>
    <n v="0"/>
    <n v="7.99"/>
    <s v="-"/>
    <n v="0"/>
    <n v="191.76"/>
    <d v="2017-01-06T00:00:00"/>
  </r>
  <r>
    <x v="6"/>
    <x v="5"/>
    <x v="6"/>
    <x v="0"/>
    <x v="0"/>
    <s v="002152"/>
    <n v="2693"/>
    <s v="01"/>
    <s v="F. G. LOIOLA JUNIOR &amp; CIA LTDA - ME"/>
    <d v="2017-01-06T00:00:00"/>
    <s v=""/>
    <s v=""/>
    <s v="012"/>
    <s v="26"/>
    <s v="30023900050320"/>
    <s v="BIODOG OSSOS OSSINHO 1UN"/>
    <n v="3468"/>
    <n v="40"/>
    <n v="0"/>
    <n v="40"/>
    <n v="0"/>
    <n v="0"/>
    <n v="0"/>
    <n v="4.05"/>
    <s v="-"/>
    <n v="0"/>
    <n v="162"/>
    <d v="2017-01-06T00:00:00"/>
  </r>
  <r>
    <x v="6"/>
    <x v="5"/>
    <x v="6"/>
    <x v="0"/>
    <x v="0"/>
    <s v="002152"/>
    <n v="2693"/>
    <s v="01"/>
    <s v="F. G. LOIOLA JUNIOR &amp; CIA LTDA - ME"/>
    <d v="2017-01-06T00:00:00"/>
    <s v=""/>
    <s v=""/>
    <s v="012"/>
    <s v="27"/>
    <s v="30023900120112"/>
    <s v="BIODOG OSSOS OSSINHO DEFUMADO DISPLAY C/12PC"/>
    <n v="97"/>
    <n v="1"/>
    <n v="0"/>
    <n v="1"/>
    <n v="0"/>
    <n v="0"/>
    <n v="0"/>
    <n v="37.799999999999997"/>
    <s v="-"/>
    <n v="0"/>
    <n v="37.799999999999997"/>
    <d v="2017-01-06T00:00:00"/>
  </r>
  <r>
    <x v="6"/>
    <x v="5"/>
    <x v="4"/>
    <x v="0"/>
    <x v="0"/>
    <s v="002152"/>
    <n v="2693"/>
    <s v="01"/>
    <s v="F. G. LOIOLA JUNIOR &amp; CIA LTDA - ME"/>
    <d v="2017-01-06T00:00:00"/>
    <s v=""/>
    <s v=""/>
    <s v="012"/>
    <s v="28"/>
    <s v="30013900160306"/>
    <s v="BIODOG OSSOS OSSO 1UN"/>
    <n v="36"/>
    <n v="6"/>
    <n v="0"/>
    <n v="6"/>
    <n v="0"/>
    <n v="0"/>
    <n v="0"/>
    <n v="5.41"/>
    <s v="-"/>
    <n v="0"/>
    <n v="32.46"/>
    <d v="2017-01-06T00:00:00"/>
  </r>
  <r>
    <x v="6"/>
    <x v="5"/>
    <x v="4"/>
    <x v="0"/>
    <x v="0"/>
    <s v="002152"/>
    <n v="2693"/>
    <s v="01"/>
    <s v="F. G. LOIOLA JUNIOR &amp; CIA LTDA - ME"/>
    <d v="2017-01-06T00:00:00"/>
    <s v=""/>
    <s v=""/>
    <s v="012"/>
    <s v="29"/>
    <s v="30013900330110"/>
    <s v="BIODOG OSSOS OSSO SUPEROSSO 1UN"/>
    <n v="26"/>
    <n v="6"/>
    <n v="0"/>
    <n v="6"/>
    <n v="0"/>
    <n v="0"/>
    <n v="0"/>
    <n v="7.65"/>
    <s v="-"/>
    <n v="0"/>
    <n v="45.9"/>
    <d v="2017-01-06T00:00:00"/>
  </r>
  <r>
    <x v="6"/>
    <x v="5"/>
    <x v="4"/>
    <x v="0"/>
    <x v="0"/>
    <s v="002152"/>
    <n v="2693"/>
    <s v="01"/>
    <s v="F. G. LOIOLA JUNIOR &amp; CIA LTDA - ME"/>
    <d v="2017-01-06T00:00:00"/>
    <s v=""/>
    <s v=""/>
    <s v="012"/>
    <s v="30"/>
    <s v="30013900330109"/>
    <s v="BIODOG OSSOS OSSO SUPEROSSO DEFUMADO 1UN"/>
    <n v="4614"/>
    <n v="6"/>
    <n v="0"/>
    <n v="6"/>
    <n v="0"/>
    <n v="0"/>
    <n v="0"/>
    <n v="7.65"/>
    <s v="-"/>
    <n v="0"/>
    <n v="45.9"/>
    <d v="2017-01-06T00:00:00"/>
  </r>
  <r>
    <x v="6"/>
    <x v="5"/>
    <x v="4"/>
    <x v="0"/>
    <x v="1"/>
    <s v="002166"/>
    <n v="66"/>
    <s v="01"/>
    <s v="BEST PET SUPPLIES INC"/>
    <d v="2017-02-28T00:00:00"/>
    <s v="000119"/>
    <s v=""/>
    <s v="097"/>
    <s v="01"/>
    <s v="30013300250008"/>
    <s v="ESOFAGO RECHEADO 06&quot; - PC"/>
    <n v="4014"/>
    <n v="7000"/>
    <n v="0"/>
    <n v="7000"/>
    <n v="0"/>
    <n v="0"/>
    <n v="0"/>
    <n v="1.64"/>
    <s v="-"/>
    <n v="0"/>
    <n v="11540.34"/>
    <d v="2017-02-28T00:00:00"/>
  </r>
  <r>
    <x v="6"/>
    <x v="5"/>
    <x v="4"/>
    <x v="0"/>
    <x v="1"/>
    <s v="002166"/>
    <n v="66"/>
    <s v="01"/>
    <s v="BEST PET SUPPLIES INC"/>
    <d v="2017-02-28T00:00:00"/>
    <s v="000119"/>
    <s v=""/>
    <s v="097"/>
    <s v="02"/>
    <s v="30013300012100"/>
    <s v="ESOFAGO ABERTO 12&quot; C/100 PCS"/>
    <n v="0"/>
    <n v="30000"/>
    <n v="0"/>
    <n v="30000"/>
    <n v="0"/>
    <n v="0"/>
    <n v="0"/>
    <n v="1.04"/>
    <s v="-"/>
    <n v="0"/>
    <n v="31323.78"/>
    <d v="2017-02-28T00:00:00"/>
  </r>
  <r>
    <x v="6"/>
    <x v="5"/>
    <x v="4"/>
    <x v="0"/>
    <x v="1"/>
    <s v="002166"/>
    <n v="66"/>
    <s v="01"/>
    <s v="BEST PET SUPPLIES INC"/>
    <d v="2017-02-28T00:00:00"/>
    <s v="000119"/>
    <s v=""/>
    <s v="097"/>
    <s v="03"/>
    <s v="30013000011210"/>
    <s v="VERGALHO PALITO 12&quot; C/ 10KG - KG"/>
    <n v="-4480"/>
    <n v="5000"/>
    <n v="0"/>
    <n v="5000"/>
    <n v="0"/>
    <n v="0"/>
    <n v="0"/>
    <n v="90.67"/>
    <s v="-"/>
    <n v="0"/>
    <n v="453370.5"/>
    <d v="2017-02-28T00:00:00"/>
  </r>
  <r>
    <x v="6"/>
    <x v="5"/>
    <x v="4"/>
    <x v="0"/>
    <x v="1"/>
    <s v="002211"/>
    <n v="109"/>
    <s v="01"/>
    <s v="PHOENIX IMPORTS INC"/>
    <d v="2017-02-28T00:00:00"/>
    <s v="000119"/>
    <s v=""/>
    <s v="097"/>
    <s v="01"/>
    <s v="30013900160106"/>
    <s v="FEMUR BOVINO DEFUMADO C/ 06PC POR CAIXA"/>
    <n v="-5909"/>
    <n v="576"/>
    <n v="0"/>
    <n v="576"/>
    <n v="0"/>
    <n v="0"/>
    <n v="0"/>
    <n v="6.59"/>
    <s v="-"/>
    <n v="0"/>
    <n v="3798.42"/>
    <d v="2017-02-28T00:00:00"/>
  </r>
  <r>
    <x v="6"/>
    <x v="5"/>
    <x v="4"/>
    <x v="0"/>
    <x v="1"/>
    <s v="002211"/>
    <n v="109"/>
    <s v="01"/>
    <s v="PHOENIX IMPORTS INC"/>
    <d v="2017-02-28T00:00:00"/>
    <s v="000119"/>
    <s v=""/>
    <s v="097"/>
    <s v="02"/>
    <s v="30013900310625"/>
    <s v="TIBIA BOVINA DEFUMADA 6&quot; C/ 25PC POR CAIXA"/>
    <n v="-1749"/>
    <n v="3750"/>
    <n v="0"/>
    <n v="3750"/>
    <n v="0"/>
    <n v="0"/>
    <n v="0"/>
    <n v="2.33"/>
    <s v="-"/>
    <n v="0"/>
    <n v="8758.2900000000009"/>
    <d v="2017-02-28T00:00:00"/>
  </r>
  <r>
    <x v="6"/>
    <x v="5"/>
    <x v="4"/>
    <x v="0"/>
    <x v="1"/>
    <s v="002211"/>
    <n v="109"/>
    <s v="01"/>
    <s v="PHOENIX IMPORTS INC"/>
    <d v="2017-02-28T00:00:00"/>
    <s v="000119"/>
    <s v=""/>
    <s v="097"/>
    <s v="03"/>
    <s v="30013300240610"/>
    <s v="ESOFAGO ABERTO 6&quot; C/ 06 KG CAIXA"/>
    <n v="144.17500000000001"/>
    <n v="192"/>
    <n v="0"/>
    <n v="192"/>
    <n v="0"/>
    <n v="0"/>
    <n v="0"/>
    <n v="42.03"/>
    <s v="-"/>
    <n v="0"/>
    <n v="8071.64"/>
    <d v="2017-02-28T00:00:00"/>
  </r>
  <r>
    <x v="6"/>
    <x v="5"/>
    <x v="4"/>
    <x v="0"/>
    <x v="1"/>
    <s v="002211"/>
    <n v="109"/>
    <s v="01"/>
    <s v="PHOENIX IMPORTS INC"/>
    <d v="2017-02-28T00:00:00"/>
    <s v="000119"/>
    <s v=""/>
    <s v="097"/>
    <s v="04"/>
    <s v="30013300241210"/>
    <s v="ESOFAGO ABERTO 12&quot; C/ 04 KG CAIXA"/>
    <n v="76"/>
    <n v="128"/>
    <n v="0"/>
    <n v="128"/>
    <n v="0"/>
    <n v="0"/>
    <n v="0"/>
    <n v="42.03"/>
    <s v="-"/>
    <n v="0"/>
    <n v="5381.09"/>
    <d v="2017-02-28T00:00:00"/>
  </r>
  <r>
    <x v="6"/>
    <x v="5"/>
    <x v="4"/>
    <x v="0"/>
    <x v="1"/>
    <s v="002211"/>
    <n v="109"/>
    <s v="01"/>
    <s v="PHOENIX IMPORTS INC"/>
    <d v="2017-02-28T00:00:00"/>
    <s v="000119"/>
    <s v=""/>
    <s v="097"/>
    <s v="05"/>
    <s v="30013300010610"/>
    <s v="ESOFAGO PALITO 6&quot; C/ 10KG CAIXA -KG"/>
    <n v="1.171"/>
    <n v="256"/>
    <n v="0"/>
    <n v="256"/>
    <n v="0"/>
    <n v="0"/>
    <n v="0"/>
    <n v="40.659999999999997"/>
    <s v="-"/>
    <n v="0"/>
    <n v="10410.48"/>
    <d v="2017-02-28T00:00:00"/>
  </r>
  <r>
    <x v="6"/>
    <x v="5"/>
    <x v="4"/>
    <x v="0"/>
    <x v="1"/>
    <s v="002211"/>
    <n v="109"/>
    <s v="01"/>
    <s v="PHOENIX IMPORTS INC"/>
    <d v="2017-02-28T00:00:00"/>
    <s v="000119"/>
    <s v=""/>
    <s v="097"/>
    <s v="06"/>
    <s v="30013300011208"/>
    <s v="ESOFAGO PALITO 12&quot; C/ 08KG CAIXA"/>
    <n v="512"/>
    <n v="256"/>
    <n v="0"/>
    <n v="256"/>
    <n v="0"/>
    <n v="0"/>
    <n v="0"/>
    <n v="40.659999999999997"/>
    <s v="-"/>
    <n v="0"/>
    <n v="10410.48"/>
    <d v="2017-02-28T00:00:00"/>
  </r>
  <r>
    <x v="6"/>
    <x v="5"/>
    <x v="4"/>
    <x v="0"/>
    <x v="1"/>
    <s v="002211"/>
    <n v="109"/>
    <s v="01"/>
    <s v="PHOENIX IMPORTS INC"/>
    <d v="2017-02-28T00:00:00"/>
    <s v="000119"/>
    <s v=""/>
    <s v="097"/>
    <s v="07"/>
    <s v="30013300021208"/>
    <s v="ESOFAGO TRANCADO 12&quot; C/ 06 KG CAIXA"/>
    <n v="-480"/>
    <n v="576"/>
    <n v="0"/>
    <n v="576"/>
    <n v="0"/>
    <n v="0"/>
    <n v="0"/>
    <n v="49.45"/>
    <s v="-"/>
    <n v="0"/>
    <n v="28488.15"/>
    <d v="2017-02-28T00:00:00"/>
  </r>
  <r>
    <x v="6"/>
    <x v="5"/>
    <x v="4"/>
    <x v="0"/>
    <x v="1"/>
    <s v="002211"/>
    <n v="109"/>
    <s v="01"/>
    <s v="PHOENIX IMPORTS INC"/>
    <d v="2017-02-28T00:00:00"/>
    <s v="000119"/>
    <s v=""/>
    <s v="097"/>
    <s v="08"/>
    <s v="30013300020609"/>
    <s v="ESOFAGO TRANCADO 6&quot; C/07 KG"/>
    <n v="-991.49599999999998"/>
    <n v="672"/>
    <n v="0"/>
    <n v="672"/>
    <n v="0"/>
    <n v="0"/>
    <n v="0"/>
    <n v="49.45"/>
    <s v="-"/>
    <n v="0"/>
    <n v="33236.17"/>
    <d v="2017-02-28T00:00:00"/>
  </r>
  <r>
    <x v="6"/>
    <x v="5"/>
    <x v="4"/>
    <x v="0"/>
    <x v="1"/>
    <s v="002211"/>
    <n v="109"/>
    <s v="01"/>
    <s v="PHOENIX IMPORTS INC"/>
    <d v="2017-02-28T00:00:00"/>
    <s v="000119"/>
    <s v=""/>
    <s v="097"/>
    <s v="09"/>
    <s v="30013900330106"/>
    <s v="KNUCKLE BOVINO DEFUMADO C/ 06PC POR CAIXA"/>
    <n v="1"/>
    <n v="2052"/>
    <n v="0"/>
    <n v="2052"/>
    <n v="0"/>
    <n v="0"/>
    <n v="0"/>
    <n v="2.83"/>
    <s v="-"/>
    <n v="0"/>
    <n v="5807.42"/>
    <d v="2017-02-28T00:00:00"/>
  </r>
  <r>
    <x v="6"/>
    <x v="5"/>
    <x v="4"/>
    <x v="0"/>
    <x v="1"/>
    <s v="002211"/>
    <n v="109"/>
    <s v="01"/>
    <s v="PHOENIX IMPORTS INC"/>
    <d v="2017-02-28T00:00:00"/>
    <s v="000119"/>
    <s v=""/>
    <s v="097"/>
    <s v="10"/>
    <s v="30013200006100"/>
    <s v="BEXIGA PALITO 06&quot; C/100 - PC"/>
    <n v="0"/>
    <n v="1500"/>
    <n v="0"/>
    <n v="1500"/>
    <n v="0"/>
    <n v="0"/>
    <n v="0"/>
    <n v="0.98"/>
    <s v="-"/>
    <n v="0"/>
    <n v="1483.75"/>
    <d v="2017-02-28T00:00:00"/>
  </r>
  <r>
    <x v="6"/>
    <x v="5"/>
    <x v="4"/>
    <x v="0"/>
    <x v="1"/>
    <s v="002211"/>
    <n v="109"/>
    <s v="01"/>
    <s v="PHOENIX IMPORTS INC"/>
    <d v="2017-02-28T00:00:00"/>
    <s v="000119"/>
    <s v=""/>
    <s v="097"/>
    <s v="11"/>
    <s v="30013201006100"/>
    <s v="BEXIGA PALITO 12&quot; C/100 PCS"/>
    <n v="0"/>
    <n v="2500"/>
    <n v="0"/>
    <n v="2500"/>
    <n v="0"/>
    <n v="0"/>
    <n v="0"/>
    <n v="1.97"/>
    <s v="-"/>
    <n v="0"/>
    <n v="4945.8599999999997"/>
    <d v="2017-02-28T00:00:00"/>
  </r>
  <r>
    <x v="6"/>
    <x v="6"/>
    <x v="4"/>
    <x v="0"/>
    <x v="1"/>
    <s v="002225"/>
    <n v="54"/>
    <s v="01"/>
    <s v="AFT AG"/>
    <d v="2017-02-24T00:00:00"/>
    <s v="000119"/>
    <s v=""/>
    <s v="020"/>
    <s v="01"/>
    <s v="30013900160207"/>
    <s v="FEMUR BOVINO NATURAL C/ 06 PCS CAIXA"/>
    <n v="0"/>
    <n v="576"/>
    <n v="0"/>
    <n v="576"/>
    <n v="0"/>
    <n v="0"/>
    <n v="0"/>
    <n v="6.78"/>
    <s v="-"/>
    <n v="0"/>
    <n v="3906.38"/>
    <d v="2017-02-28T00:00:00"/>
  </r>
  <r>
    <x v="6"/>
    <x v="5"/>
    <x v="4"/>
    <x v="0"/>
    <x v="1"/>
    <s v="002225"/>
    <n v="54"/>
    <s v="01"/>
    <s v="AFT AG"/>
    <d v="2017-02-24T00:00:00"/>
    <s v="000119"/>
    <s v=""/>
    <s v="020"/>
    <s v="02"/>
    <s v="30013200010610"/>
    <s v="BEXIGA PALITO 6&quot; C/06 KG CAIXA"/>
    <n v="-799.74599999999998"/>
    <n v="2640"/>
    <n v="0"/>
    <n v="2640"/>
    <n v="0"/>
    <n v="0"/>
    <n v="0"/>
    <n v="39.56"/>
    <s v="-"/>
    <n v="0"/>
    <n v="104441.56"/>
    <d v="2017-02-28T00:00:00"/>
  </r>
  <r>
    <x v="6"/>
    <x v="5"/>
    <x v="4"/>
    <x v="0"/>
    <x v="1"/>
    <s v="002225"/>
    <n v="54"/>
    <s v="01"/>
    <s v="AFT AG"/>
    <d v="2017-02-24T00:00:00"/>
    <s v="000119"/>
    <s v=""/>
    <s v="020"/>
    <s v="03"/>
    <s v="30013200011208"/>
    <s v="BEXIGA PALITO 12&quot; C/ 05 KG CAIXA"/>
    <n v="-160"/>
    <n v="600"/>
    <n v="0"/>
    <n v="600"/>
    <n v="0"/>
    <n v="0"/>
    <n v="0"/>
    <n v="39.56"/>
    <s v="-"/>
    <n v="0"/>
    <n v="23736.720000000001"/>
    <d v="2017-02-28T00:00:00"/>
  </r>
  <r>
    <x v="6"/>
    <x v="5"/>
    <x v="4"/>
    <x v="0"/>
    <x v="1"/>
    <s v="002225"/>
    <n v="54"/>
    <s v="01"/>
    <s v="AFT AG"/>
    <d v="2017-02-24T00:00:00"/>
    <s v="000119"/>
    <s v=""/>
    <s v="020"/>
    <s v="05"/>
    <s v="30013300021208"/>
    <s v="ESOFAGO TRANCADO 12&quot; C/ 06 KG CAIXA"/>
    <n v="-1056"/>
    <n v="480"/>
    <n v="0"/>
    <n v="480"/>
    <n v="0"/>
    <n v="0"/>
    <n v="0"/>
    <n v="55.1"/>
    <s v="-"/>
    <n v="0"/>
    <n v="26449.48"/>
    <d v="2017-02-28T00:00:00"/>
  </r>
  <r>
    <x v="6"/>
    <x v="5"/>
    <x v="4"/>
    <x v="0"/>
    <x v="1"/>
    <s v="002225"/>
    <n v="54"/>
    <s v="01"/>
    <s v="AFT AG"/>
    <d v="2017-02-24T00:00:00"/>
    <s v="000119"/>
    <s v=""/>
    <s v="020"/>
    <s v="06"/>
    <s v="30013300010610"/>
    <s v="ESOFAGO PALITO 6&quot; C/ 10KG CAIXA -KG"/>
    <n v="-254.82900000000001"/>
    <n v="320"/>
    <n v="0"/>
    <n v="320"/>
    <n v="0"/>
    <n v="0"/>
    <n v="0"/>
    <n v="50.44"/>
    <s v="-"/>
    <n v="0"/>
    <n v="16140.96"/>
    <d v="2017-02-28T00:00:00"/>
  </r>
  <r>
    <x v="6"/>
    <x v="5"/>
    <x v="4"/>
    <x v="0"/>
    <x v="1"/>
    <s v="002225"/>
    <n v="54"/>
    <s v="01"/>
    <s v="AFT AG"/>
    <d v="2017-02-24T00:00:00"/>
    <s v="000119"/>
    <s v=""/>
    <s v="020"/>
    <s v="07"/>
    <s v="30013300011208"/>
    <s v="ESOFAGO PALITO 12&quot; C/ 08KG CAIXA"/>
    <n v="256"/>
    <n v="512"/>
    <n v="0"/>
    <n v="512"/>
    <n v="0"/>
    <n v="0"/>
    <n v="0"/>
    <n v="50.44"/>
    <s v="-"/>
    <n v="0"/>
    <n v="25825.55"/>
    <d v="2017-02-28T00:00:00"/>
  </r>
  <r>
    <x v="6"/>
    <x v="5"/>
    <x v="4"/>
    <x v="0"/>
    <x v="1"/>
    <s v="002225"/>
    <n v="54"/>
    <s v="01"/>
    <s v="AFT AG"/>
    <d v="2017-02-24T00:00:00"/>
    <s v="000119"/>
    <s v=""/>
    <s v="020"/>
    <s v="08"/>
    <s v="30013300240610"/>
    <s v="ESOFAGO ABERTO 6&quot; C/ 06 KG CAIXA"/>
    <n v="-47.825000000000003"/>
    <n v="480"/>
    <n v="0"/>
    <n v="480"/>
    <n v="0"/>
    <n v="0"/>
    <n v="0"/>
    <n v="52.27"/>
    <s v="-"/>
    <n v="0"/>
    <n v="25093.1"/>
    <d v="2017-02-28T00:00:00"/>
  </r>
  <r>
    <x v="6"/>
    <x v="5"/>
    <x v="4"/>
    <x v="0"/>
    <x v="1"/>
    <s v="002225"/>
    <n v="54"/>
    <s v="01"/>
    <s v="AFT AG"/>
    <d v="2017-02-24T00:00:00"/>
    <s v="000119"/>
    <s v=""/>
    <s v="020"/>
    <s v="09"/>
    <s v="30013300241210"/>
    <s v="ESOFAGO ABERTO 12&quot; C/ 04 KG CAIXA"/>
    <n v="-52"/>
    <n v="720"/>
    <n v="0"/>
    <n v="720"/>
    <n v="0"/>
    <n v="0"/>
    <n v="0"/>
    <n v="52.27"/>
    <s v="-"/>
    <n v="0"/>
    <n v="37639.65"/>
    <d v="2017-02-28T00:00:00"/>
  </r>
  <r>
    <x v="6"/>
    <x v="5"/>
    <x v="4"/>
    <x v="0"/>
    <x v="1"/>
    <s v="002225"/>
    <n v="54"/>
    <s v="01"/>
    <s v="AFT AG"/>
    <d v="2017-02-24T00:00:00"/>
    <s v="000119"/>
    <s v=""/>
    <s v="020"/>
    <s v="10"/>
    <s v="30013400040005"/>
    <s v="TRIPA TORCIDA 05&quot; - KG"/>
    <n v="-7.7"/>
    <n v="48"/>
    <n v="0"/>
    <n v="48"/>
    <n v="0"/>
    <n v="0"/>
    <n v="0"/>
    <n v="1.41"/>
    <s v="-"/>
    <n v="0"/>
    <n v="67.81"/>
    <d v="2017-02-28T00:00:00"/>
  </r>
  <r>
    <x v="6"/>
    <x v="5"/>
    <x v="4"/>
    <x v="0"/>
    <x v="1"/>
    <s v="002225"/>
    <n v="54"/>
    <s v="01"/>
    <s v="AFT AG"/>
    <d v="2017-02-24T00:00:00"/>
    <s v="000119"/>
    <s v=""/>
    <s v="020"/>
    <s v="11"/>
    <s v="30013400041008"/>
    <s v="TRIPA TORCIDA 10&quot; C/ 08KG CAIXA"/>
    <n v="0"/>
    <n v="48"/>
    <n v="0"/>
    <n v="48"/>
    <n v="0"/>
    <n v="0"/>
    <n v="0"/>
    <n v="1.41"/>
    <s v="-"/>
    <n v="0"/>
    <n v="67.81"/>
    <d v="2017-02-28T00:00:00"/>
  </r>
  <r>
    <x v="6"/>
    <x v="6"/>
    <x v="4"/>
    <x v="0"/>
    <x v="1"/>
    <s v="002225"/>
    <n v="54"/>
    <s v="01"/>
    <s v="AFT AG"/>
    <d v="2017-02-24T00:00:00"/>
    <s v="000119"/>
    <s v=""/>
    <s v="020"/>
    <s v="12"/>
    <s v="30013400040009"/>
    <s v="TRIPA  PALITO 06&quot;- EXPORTACAO"/>
    <n v="0"/>
    <n v="100"/>
    <n v="0"/>
    <n v="100"/>
    <n v="0"/>
    <n v="0"/>
    <n v="0"/>
    <n v="1.41"/>
    <s v="-"/>
    <n v="0"/>
    <n v="141.29"/>
    <d v="2017-02-28T00:00:00"/>
  </r>
  <r>
    <x v="6"/>
    <x v="5"/>
    <x v="4"/>
    <x v="0"/>
    <x v="1"/>
    <s v="002225"/>
    <n v="54"/>
    <s v="01"/>
    <s v="AFT AG"/>
    <d v="2017-02-24T00:00:00"/>
    <s v="000119"/>
    <s v=""/>
    <s v="020"/>
    <s v="13"/>
    <s v="30013500000001"/>
    <s v="NINHO - PC"/>
    <n v="0"/>
    <n v="350"/>
    <n v="0"/>
    <n v="350"/>
    <n v="0"/>
    <n v="0"/>
    <n v="0"/>
    <n v="1.41"/>
    <s v="-"/>
    <n v="0"/>
    <n v="494.51"/>
    <d v="2017-02-28T00:00:00"/>
  </r>
  <r>
    <x v="6"/>
    <x v="5"/>
    <x v="4"/>
    <x v="0"/>
    <x v="1"/>
    <s v="002225"/>
    <n v="54"/>
    <s v="01"/>
    <s v="AFT AG"/>
    <d v="2017-02-24T00:00:00"/>
    <s v="000119"/>
    <s v=""/>
    <s v="020"/>
    <s v="14"/>
    <s v="30015000000003"/>
    <s v="LIGAMENTO SOFT 06&quot; A 09&quot; - KG"/>
    <n v="-8"/>
    <n v="48"/>
    <n v="0"/>
    <n v="48"/>
    <n v="0"/>
    <n v="0"/>
    <n v="0"/>
    <n v="1.41"/>
    <s v="-"/>
    <n v="0"/>
    <n v="67.81"/>
    <d v="2017-02-28T00:00:00"/>
  </r>
  <r>
    <x v="6"/>
    <x v="5"/>
    <x v="4"/>
    <x v="0"/>
    <x v="1"/>
    <s v="002225"/>
    <n v="54"/>
    <s v="01"/>
    <s v="AFT AG"/>
    <d v="2017-02-24T00:00:00"/>
    <s v="000119"/>
    <s v=""/>
    <s v="020"/>
    <s v="15"/>
    <s v="30015000000010"/>
    <s v="LIGAMENTO SOFT 09&quot; A 12&quot; - KG"/>
    <n v="0"/>
    <n v="48"/>
    <n v="0"/>
    <n v="48"/>
    <n v="0"/>
    <n v="0"/>
    <n v="0"/>
    <n v="1.41"/>
    <s v="-"/>
    <n v="0"/>
    <n v="67.81"/>
    <d v="2017-02-28T00:00:00"/>
  </r>
  <r>
    <x v="6"/>
    <x v="5"/>
    <x v="4"/>
    <x v="0"/>
    <x v="1"/>
    <s v="002225"/>
    <n v="54"/>
    <s v="01"/>
    <s v="AFT AG"/>
    <d v="2017-02-24T00:00:00"/>
    <s v="000119"/>
    <s v=""/>
    <s v="020"/>
    <s v="16"/>
    <s v="30013100000180"/>
    <s v="TENDAO BOVINO 6&quot; A 9&quot; C/ 80 - PC"/>
    <n v="0"/>
    <n v="400"/>
    <n v="0"/>
    <n v="400"/>
    <n v="0"/>
    <n v="0"/>
    <n v="0"/>
    <n v="1.41"/>
    <s v="-"/>
    <n v="0"/>
    <n v="565.16"/>
    <d v="2017-02-28T00:00:00"/>
  </r>
  <r>
    <x v="6"/>
    <x v="5"/>
    <x v="4"/>
    <x v="0"/>
    <x v="1"/>
    <s v="002225"/>
    <n v="54"/>
    <s v="01"/>
    <s v="AFT AG"/>
    <d v="2017-02-24T00:00:00"/>
    <s v="000119"/>
    <s v=""/>
    <s v="020"/>
    <s v="17"/>
    <s v="30013100000240"/>
    <s v="TENDAO BOVINO 9&quot; A 12&quot; C/ 40 - PC"/>
    <n v="0"/>
    <n v="200"/>
    <n v="0"/>
    <n v="200"/>
    <n v="0"/>
    <n v="0"/>
    <n v="0"/>
    <n v="1.41"/>
    <s v="-"/>
    <n v="0"/>
    <n v="282.58"/>
    <d v="2017-02-28T00:00:00"/>
  </r>
  <r>
    <x v="6"/>
    <x v="5"/>
    <x v="4"/>
    <x v="0"/>
    <x v="1"/>
    <s v="002225"/>
    <n v="54"/>
    <s v="01"/>
    <s v="AFT AG"/>
    <d v="2017-02-24T00:00:00"/>
    <s v="000119"/>
    <s v=""/>
    <s v="020"/>
    <s v="18"/>
    <s v="30015000000009"/>
    <s v="TWIST DE CARNE  09&quot; A 12&quot;- PC"/>
    <n v="-2323"/>
    <n v="375"/>
    <n v="0"/>
    <n v="375"/>
    <n v="0"/>
    <n v="0"/>
    <n v="0"/>
    <n v="1.41"/>
    <s v="-"/>
    <n v="0"/>
    <n v="529.83000000000004"/>
    <d v="2017-02-28T00:00:00"/>
  </r>
  <r>
    <x v="6"/>
    <x v="5"/>
    <x v="4"/>
    <x v="0"/>
    <x v="1"/>
    <s v="002225"/>
    <n v="54"/>
    <s v="01"/>
    <s v="AFT AG"/>
    <d v="2017-02-24T00:00:00"/>
    <s v="000119"/>
    <s v=""/>
    <s v="020"/>
    <s v="19"/>
    <s v="30015000000011"/>
    <s v="TWIST DE CARNE 06&quot; A 09&quot;- PC"/>
    <n v="0"/>
    <n v="750"/>
    <n v="0"/>
    <n v="750"/>
    <n v="0"/>
    <n v="0"/>
    <n v="0"/>
    <n v="1.41"/>
    <s v="-"/>
    <n v="0"/>
    <n v="1059.67"/>
    <d v="2017-02-28T00:00:00"/>
  </r>
  <r>
    <x v="6"/>
    <x v="5"/>
    <x v="6"/>
    <x v="0"/>
    <x v="1"/>
    <s v="002230"/>
    <n v="121"/>
    <s v="01"/>
    <s v="TDBBS INC"/>
    <d v="2017-02-28T00:00:00"/>
    <s v="000119"/>
    <s v=""/>
    <s v="097"/>
    <s v="01"/>
    <s v="30023900160120"/>
    <s v="SUINO DEFUMADO C/ 20PC POR CAIXA"/>
    <n v="-2859"/>
    <n v="10000"/>
    <n v="0"/>
    <n v="10000"/>
    <n v="0"/>
    <n v="0"/>
    <n v="0"/>
    <n v="1.97"/>
    <s v="-"/>
    <n v="0"/>
    <n v="19783.439999999999"/>
    <d v="2017-02-28T00:00:00"/>
  </r>
  <r>
    <x v="6"/>
    <x v="5"/>
    <x v="4"/>
    <x v="0"/>
    <x v="1"/>
    <s v="002230"/>
    <n v="121"/>
    <s v="01"/>
    <s v="TDBBS INC"/>
    <d v="2017-02-28T00:00:00"/>
    <s v="000119"/>
    <s v=""/>
    <s v="097"/>
    <s v="02"/>
    <s v="30013900000001"/>
    <s v="CANELA BOVINA DEFUMADA C/15 PCS CAIXA - PC"/>
    <n v="-1729"/>
    <n v="10000"/>
    <n v="0"/>
    <n v="10000"/>
    <n v="0"/>
    <n v="0"/>
    <n v="0"/>
    <n v="3.07"/>
    <s v="-"/>
    <n v="0"/>
    <n v="30774.240000000002"/>
    <d v="2017-02-28T00:00:00"/>
  </r>
  <r>
    <x v="6"/>
    <x v="5"/>
    <x v="4"/>
    <x v="0"/>
    <x v="1"/>
    <s v="002230"/>
    <n v="121"/>
    <s v="01"/>
    <s v="TDBBS INC"/>
    <d v="2017-02-28T00:00:00"/>
    <s v="000119"/>
    <s v=""/>
    <s v="097"/>
    <s v="03"/>
    <s v="30013000011210"/>
    <s v="VERGALHO PALITO 12&quot; C/ 10KG - KG"/>
    <n v="-9480"/>
    <n v="3000"/>
    <n v="0"/>
    <n v="3000"/>
    <n v="0"/>
    <n v="0"/>
    <n v="0"/>
    <n v="91.36"/>
    <s v="-"/>
    <n v="0"/>
    <n v="274083.07"/>
    <d v="2017-02-28T00:00:00"/>
  </r>
  <r>
    <x v="6"/>
    <x v="5"/>
    <x v="4"/>
    <x v="0"/>
    <x v="1"/>
    <s v="002230"/>
    <n v="121"/>
    <s v="01"/>
    <s v="TDBBS INC"/>
    <d v="2017-02-28T00:00:00"/>
    <s v="000119"/>
    <s v=""/>
    <s v="097"/>
    <s v="04"/>
    <s v="30013000010610"/>
    <s v="VERGALHO PALITO 6&quot; C/ 10KG  - KG"/>
    <n v="-4479.7020000000002"/>
    <n v="1000"/>
    <n v="0"/>
    <n v="1000"/>
    <n v="0"/>
    <n v="0"/>
    <n v="0"/>
    <n v="91.36"/>
    <s v="-"/>
    <n v="0"/>
    <n v="91361.02"/>
    <d v="2017-02-28T00:00:00"/>
  </r>
  <r>
    <x v="6"/>
    <x v="5"/>
    <x v="4"/>
    <x v="0"/>
    <x v="1"/>
    <s v="002231"/>
    <n v="121"/>
    <s v="01"/>
    <s v="TDBBS INC"/>
    <d v="2017-02-28T00:00:00"/>
    <s v="000119"/>
    <s v=""/>
    <s v="097"/>
    <s v="01"/>
    <s v="30013000010610"/>
    <s v="VERGALHO PALITO 6&quot; C/ 10KG  - KG"/>
    <n v="0"/>
    <n v="3000"/>
    <n v="0"/>
    <n v="3000"/>
    <n v="0"/>
    <n v="0"/>
    <n v="0"/>
    <n v="91.36"/>
    <s v="-"/>
    <n v="0"/>
    <n v="274083.07"/>
    <d v="2017-02-28T00:00:00"/>
  </r>
  <r>
    <x v="6"/>
    <x v="5"/>
    <x v="4"/>
    <x v="0"/>
    <x v="1"/>
    <s v="002231"/>
    <n v="121"/>
    <s v="01"/>
    <s v="TDBBS INC"/>
    <d v="2017-02-28T00:00:00"/>
    <s v="000119"/>
    <s v=""/>
    <s v="097"/>
    <s v="02"/>
    <s v="30013000011210"/>
    <s v="VERGALHO PALITO 12&quot; C/ 10KG - KG"/>
    <n v="0"/>
    <n v="3000"/>
    <n v="0"/>
    <n v="3000"/>
    <n v="0"/>
    <n v="0"/>
    <n v="0"/>
    <n v="91.36"/>
    <s v="-"/>
    <n v="0"/>
    <n v="274083.07"/>
    <d v="2017-02-28T00:00:00"/>
  </r>
  <r>
    <x v="6"/>
    <x v="5"/>
    <x v="4"/>
    <x v="0"/>
    <x v="1"/>
    <s v="002231"/>
    <n v="121"/>
    <s v="01"/>
    <s v="TDBBS INC"/>
    <d v="2017-02-28T00:00:00"/>
    <s v="000119"/>
    <s v=""/>
    <s v="097"/>
    <s v="03"/>
    <s v="30013000210015"/>
    <s v="VERGALHO INTEIRO BOVINO C/ 15KG - KG"/>
    <n v="-135"/>
    <n v="675"/>
    <n v="0"/>
    <n v="675"/>
    <n v="0"/>
    <n v="0"/>
    <n v="0"/>
    <n v="91.36"/>
    <s v="-"/>
    <n v="0"/>
    <n v="61668.69"/>
    <d v="2017-02-28T00:00:00"/>
  </r>
  <r>
    <x v="6"/>
    <x v="5"/>
    <x v="6"/>
    <x v="0"/>
    <x v="1"/>
    <s v="002231"/>
    <n v="121"/>
    <s v="01"/>
    <s v="TDBBS INC"/>
    <d v="2017-02-28T00:00:00"/>
    <s v="000119"/>
    <s v=""/>
    <s v="097"/>
    <s v="04"/>
    <s v="30023900160120"/>
    <s v="SUINO DEFUMADO C/ 20PC POR CAIXA"/>
    <n v="-12859"/>
    <n v="1500"/>
    <n v="0"/>
    <n v="1500"/>
    <n v="0"/>
    <n v="0"/>
    <n v="0"/>
    <n v="1.97"/>
    <s v="-"/>
    <n v="0"/>
    <n v="2967.51"/>
    <d v="2017-02-28T00:00:00"/>
  </r>
  <r>
    <x v="6"/>
    <x v="5"/>
    <x v="4"/>
    <x v="0"/>
    <x v="1"/>
    <s v="002231"/>
    <n v="121"/>
    <s v="01"/>
    <s v="TDBBS INC"/>
    <d v="2017-02-28T00:00:00"/>
    <s v="000119"/>
    <s v=""/>
    <s v="097"/>
    <s v="05"/>
    <s v="30013300010610"/>
    <s v="ESOFAGO PALITO 6&quot; C/ 10KG CAIXA -KG"/>
    <n v="0"/>
    <n v="800"/>
    <n v="0"/>
    <n v="800"/>
    <n v="0"/>
    <n v="0"/>
    <n v="0"/>
    <n v="41.21"/>
    <s v="-"/>
    <n v="0"/>
    <n v="32972.400000000001"/>
    <d v="2017-02-28T00:00:00"/>
  </r>
  <r>
    <x v="6"/>
    <x v="5"/>
    <x v="4"/>
    <x v="0"/>
    <x v="1"/>
    <s v="002231"/>
    <n v="121"/>
    <s v="01"/>
    <s v="TDBBS INC"/>
    <d v="2017-02-28T00:00:00"/>
    <s v="000119"/>
    <s v=""/>
    <s v="097"/>
    <s v="06"/>
    <s v="30013900000001"/>
    <s v="CANELA BOVINA DEFUMADA C/15 PCS CAIXA - PC"/>
    <n v="3525"/>
    <n v="6000"/>
    <n v="0"/>
    <n v="6000"/>
    <n v="0"/>
    <n v="0"/>
    <n v="0"/>
    <n v="3.07"/>
    <s v="-"/>
    <n v="0"/>
    <n v="18464.54"/>
    <d v="2017-02-28T00:00:00"/>
  </r>
  <r>
    <x v="6"/>
    <x v="5"/>
    <x v="4"/>
    <x v="0"/>
    <x v="1"/>
    <s v="002231"/>
    <n v="121"/>
    <s v="01"/>
    <s v="TDBBS INC"/>
    <d v="2017-02-28T00:00:00"/>
    <s v="000119"/>
    <s v=""/>
    <s v="097"/>
    <s v="07"/>
    <s v="30013200010003"/>
    <s v="BW BEXIGA PALITO 06&quot; C/125 PECAS - PC"/>
    <n v="0"/>
    <n v="5250"/>
    <n v="0"/>
    <n v="5250"/>
    <n v="0"/>
    <n v="0"/>
    <n v="0"/>
    <n v="1.01"/>
    <s v="-"/>
    <n v="0"/>
    <n v="5337.4"/>
    <d v="2017-02-28T00:00:00"/>
  </r>
  <r>
    <x v="6"/>
    <x v="5"/>
    <x v="4"/>
    <x v="0"/>
    <x v="1"/>
    <s v="002231"/>
    <n v="121"/>
    <s v="01"/>
    <s v="TDBBS INC"/>
    <d v="2017-02-28T00:00:00"/>
    <s v="000119"/>
    <s v=""/>
    <s v="097"/>
    <s v="08"/>
    <s v="30013200010004"/>
    <s v="BW BEXIGA PALITO 12&quot; C/50 -PC"/>
    <n v="0"/>
    <n v="13200"/>
    <n v="0"/>
    <n v="13200"/>
    <n v="0"/>
    <n v="0"/>
    <n v="0"/>
    <n v="1.97"/>
    <s v="-"/>
    <n v="0"/>
    <n v="26114.14"/>
    <d v="2017-02-28T00:00:00"/>
  </r>
  <r>
    <x v="6"/>
    <x v="5"/>
    <x v="4"/>
    <x v="0"/>
    <x v="1"/>
    <s v="002231"/>
    <n v="121"/>
    <s v="01"/>
    <s v="TDBBS INC"/>
    <d v="2017-02-28T00:00:00"/>
    <s v="000119"/>
    <s v=""/>
    <s v="097"/>
    <s v="09"/>
    <s v="30013300020609"/>
    <s v="ESOFAGO TRANCADO 6&quot; C/07 KG"/>
    <n v="0"/>
    <n v="364"/>
    <n v="0"/>
    <n v="364"/>
    <n v="0"/>
    <n v="0"/>
    <n v="0"/>
    <n v="54.95"/>
    <s v="-"/>
    <n v="0"/>
    <n v="20003.25"/>
    <d v="2017-02-28T00:00:00"/>
  </r>
  <r>
    <x v="6"/>
    <x v="5"/>
    <x v="4"/>
    <x v="0"/>
    <x v="1"/>
    <s v="002231"/>
    <n v="121"/>
    <s v="01"/>
    <s v="TDBBS INC"/>
    <d v="2017-02-28T00:00:00"/>
    <s v="000119"/>
    <s v=""/>
    <s v="097"/>
    <s v="10"/>
    <s v="30013300021208"/>
    <s v="ESOFAGO TRANCADO 12&quot; C/ 06 KG CAIXA"/>
    <n v="0"/>
    <n v="348"/>
    <n v="0"/>
    <n v="348"/>
    <n v="0"/>
    <n v="0"/>
    <n v="0"/>
    <n v="54.95"/>
    <s v="-"/>
    <n v="0"/>
    <n v="19123.990000000002"/>
    <d v="2017-02-28T00:00:00"/>
  </r>
  <r>
    <x v="6"/>
    <x v="5"/>
    <x v="4"/>
    <x v="0"/>
    <x v="1"/>
    <s v="002231"/>
    <n v="121"/>
    <s v="01"/>
    <s v="TDBBS INC"/>
    <d v="2017-02-28T00:00:00"/>
    <s v="000119"/>
    <s v=""/>
    <s v="097"/>
    <s v="11"/>
    <s v="30013400040005"/>
    <s v="TRIPA TORCIDA 05&quot; - KG"/>
    <n v="-55.7"/>
    <n v="1000"/>
    <n v="0"/>
    <n v="1000"/>
    <n v="0"/>
    <n v="0"/>
    <n v="0"/>
    <n v="43.96"/>
    <s v="-"/>
    <n v="0"/>
    <n v="43963.199999999997"/>
    <d v="2017-02-28T00:00:00"/>
  </r>
  <r>
    <x v="6"/>
    <x v="5"/>
    <x v="4"/>
    <x v="0"/>
    <x v="1"/>
    <s v="002231"/>
    <n v="121"/>
    <s v="01"/>
    <s v="TDBBS INC"/>
    <d v="2017-02-28T00:00:00"/>
    <s v="000119"/>
    <s v=""/>
    <s v="097"/>
    <s v="12"/>
    <s v="30013400041008"/>
    <s v="TRIPA TORCIDA 10&quot; C/ 08KG CAIXA"/>
    <n v="-48"/>
    <n v="1000"/>
    <n v="0"/>
    <n v="1000"/>
    <n v="0"/>
    <n v="0"/>
    <n v="0"/>
    <n v="43.96"/>
    <s v="-"/>
    <n v="0"/>
    <n v="43963.199999999997"/>
    <d v="2017-02-01T00:00:00"/>
  </r>
  <r>
    <x v="6"/>
    <x v="5"/>
    <x v="19"/>
    <x v="0"/>
    <x v="0"/>
    <s v="002233"/>
    <n v="294"/>
    <s v="01"/>
    <s v="MERIDIONAL MEAT-IMPORTACAO E EXP DE ALIMENTOS LTDA"/>
    <d v="2017-01-16T00:00:00"/>
    <s v="000003"/>
    <s v=""/>
    <s v="003"/>
    <s v="01"/>
    <s v="10013000000001"/>
    <s v="VERGALHO BOVINO CONGELADO"/>
    <n v="38968.19"/>
    <n v="121"/>
    <n v="0"/>
    <n v="121"/>
    <n v="0"/>
    <n v="0"/>
    <n v="0"/>
    <n v="26.1"/>
    <s v="-"/>
    <n v="0"/>
    <n v="3158.1"/>
    <d v="2017-01-16T00:00:00"/>
  </r>
  <r>
    <x v="6"/>
    <x v="5"/>
    <x v="4"/>
    <x v="0"/>
    <x v="1"/>
    <s v="002243"/>
    <n v="89"/>
    <s v="01"/>
    <s v="FUTURE HEALTH PRODUCTS INC."/>
    <d v="2017-01-18T00:00:00"/>
    <s v="000119"/>
    <s v=""/>
    <s v="089"/>
    <s v="01"/>
    <s v="30013300011208"/>
    <s v="ESOFAGO PALITO 12&quot; C/ 08KG CAIXA"/>
    <n v="-256"/>
    <n v="1024"/>
    <n v="0"/>
    <n v="1024"/>
    <n v="0"/>
    <n v="0"/>
    <n v="0"/>
    <n v="41.87"/>
    <s v="-"/>
    <n v="0"/>
    <n v="42879.28"/>
    <d v="2017-03-31T00:00:00"/>
  </r>
  <r>
    <x v="6"/>
    <x v="5"/>
    <x v="4"/>
    <x v="0"/>
    <x v="1"/>
    <s v="002243"/>
    <n v="89"/>
    <s v="01"/>
    <s v="FUTURE HEALTH PRODUCTS INC."/>
    <d v="2017-01-18T00:00:00"/>
    <s v="000119"/>
    <s v=""/>
    <s v="089"/>
    <s v="02"/>
    <s v="30013300250008"/>
    <s v="ESOFAGO RECHEADO 06&quot; - PC"/>
    <n v="-2986"/>
    <n v="10000"/>
    <n v="0"/>
    <n v="10000"/>
    <n v="0"/>
    <n v="0"/>
    <n v="0"/>
    <n v="1.61"/>
    <s v="-"/>
    <n v="0"/>
    <n v="16105.5"/>
    <d v="2017-03-31T00:00:00"/>
  </r>
  <r>
    <x v="6"/>
    <x v="5"/>
    <x v="4"/>
    <x v="0"/>
    <x v="1"/>
    <s v="002243"/>
    <n v="89"/>
    <s v="01"/>
    <s v="FUTURE HEALTH PRODUCTS INC."/>
    <d v="2017-01-18T00:00:00"/>
    <s v="000119"/>
    <s v=""/>
    <s v="089"/>
    <s v="03"/>
    <s v="30013000010610"/>
    <s v="VERGALHO PALITO 6&quot; C/ 10KG  - KG"/>
    <n v="-5479.7020000000002"/>
    <n v="1500"/>
    <n v="0"/>
    <n v="1500"/>
    <n v="0"/>
    <n v="0"/>
    <n v="0"/>
    <n v="115.95"/>
    <s v="-"/>
    <n v="0"/>
    <n v="173939.4"/>
    <d v="2017-03-31T00:00:00"/>
  </r>
  <r>
    <x v="6"/>
    <x v="5"/>
    <x v="4"/>
    <x v="0"/>
    <x v="1"/>
    <s v="002243"/>
    <n v="89"/>
    <s v="01"/>
    <s v="FUTURE HEALTH PRODUCTS INC."/>
    <d v="2017-01-18T00:00:00"/>
    <s v="000119"/>
    <s v=""/>
    <s v="089"/>
    <s v="04"/>
    <s v="30013000011210"/>
    <s v="VERGALHO PALITO 12&quot; C/ 10KG - KG"/>
    <n v="-12480"/>
    <n v="3500"/>
    <n v="0"/>
    <n v="3500"/>
    <n v="0"/>
    <n v="0"/>
    <n v="0"/>
    <n v="115.95"/>
    <s v="-"/>
    <n v="0"/>
    <n v="405858.6"/>
    <d v="2017-03-31T00:00:00"/>
  </r>
  <r>
    <x v="6"/>
    <x v="5"/>
    <x v="4"/>
    <x v="0"/>
    <x v="1"/>
    <s v="002243"/>
    <n v="89"/>
    <s v="01"/>
    <s v="FUTURE HEALTH PRODUCTS INC."/>
    <d v="2017-01-18T00:00:00"/>
    <s v="000119"/>
    <s v=""/>
    <s v="089"/>
    <s v="05"/>
    <s v="30013000280010"/>
    <s v="PONTA VERGALHO BOVINO C/ 10KG - KG"/>
    <n v="-1280"/>
    <n v="500"/>
    <n v="0"/>
    <n v="500"/>
    <n v="0"/>
    <n v="0"/>
    <n v="0"/>
    <n v="20.93"/>
    <s v="-"/>
    <n v="0"/>
    <n v="10468.57"/>
    <d v="2017-03-31T00:00:00"/>
  </r>
  <r>
    <x v="6"/>
    <x v="5"/>
    <x v="4"/>
    <x v="0"/>
    <x v="1"/>
    <s v="002243"/>
    <n v="89"/>
    <s v="01"/>
    <s v="FUTURE HEALTH PRODUCTS INC."/>
    <d v="2017-01-18T00:00:00"/>
    <s v="000119"/>
    <s v=""/>
    <s v="089"/>
    <s v="07"/>
    <s v="30013900160004"/>
    <s v="OSSO ENCAPADO COM ESOFAGO  "/>
    <n v="0"/>
    <n v="5000"/>
    <n v="0"/>
    <n v="5000"/>
    <n v="0"/>
    <n v="0"/>
    <n v="0"/>
    <n v="4.7300000000000004"/>
    <s v="-"/>
    <n v="0"/>
    <n v="23675.08"/>
    <d v="2017-03-31T00:00:00"/>
  </r>
  <r>
    <x v="6"/>
    <x v="5"/>
    <x v="4"/>
    <x v="0"/>
    <x v="1"/>
    <s v="002243"/>
    <n v="89"/>
    <s v="01"/>
    <s v="FUTURE HEALTH PRODUCTS INC."/>
    <d v="2017-01-18T00:00:00"/>
    <s v="000119"/>
    <s v=""/>
    <s v="089"/>
    <s v="08"/>
    <s v="30013100000180"/>
    <s v="TENDAO BOVINO 6&quot; A 9&quot; C/ 80 - PC"/>
    <n v="-2960"/>
    <n v="5040"/>
    <n v="0"/>
    <n v="5040"/>
    <n v="0"/>
    <n v="0"/>
    <n v="0"/>
    <n v="2.25"/>
    <s v="-"/>
    <n v="0"/>
    <n v="11364.04"/>
    <d v="2017-03-31T00:00:00"/>
  </r>
  <r>
    <x v="6"/>
    <x v="5"/>
    <x v="4"/>
    <x v="0"/>
    <x v="1"/>
    <s v="002243"/>
    <n v="89"/>
    <s v="01"/>
    <s v="FUTURE HEALTH PRODUCTS INC."/>
    <d v="2017-01-18T00:00:00"/>
    <s v="000119"/>
    <s v=""/>
    <s v="089"/>
    <s v="09"/>
    <s v="30013100000240"/>
    <s v="TENDAO BOVINO 9&quot; A 12&quot; C/ 40 - PC"/>
    <n v="-1186"/>
    <n v="25000"/>
    <n v="0"/>
    <n v="25000"/>
    <n v="0"/>
    <n v="0"/>
    <n v="0"/>
    <n v="3.86"/>
    <s v="-"/>
    <n v="0"/>
    <n v="96633"/>
    <d v="2017-03-31T00:00:00"/>
  </r>
  <r>
    <x v="6"/>
    <x v="5"/>
    <x v="4"/>
    <x v="0"/>
    <x v="1"/>
    <s v="002243"/>
    <n v="89"/>
    <s v="01"/>
    <s v="FUTURE HEALTH PRODUCTS INC."/>
    <d v="2017-01-18T00:00:00"/>
    <s v="000119"/>
    <s v=""/>
    <s v="089"/>
    <s v="10"/>
    <s v="30013400040608"/>
    <s v="TRIPA TORCIDA 6&quot; C/ 08KG CAIXA"/>
    <n v="624"/>
    <n v="1504"/>
    <n v="0"/>
    <n v="1504"/>
    <n v="0"/>
    <n v="0"/>
    <n v="0"/>
    <n v="51.53"/>
    <s v="-"/>
    <n v="0"/>
    <n v="77512.55"/>
    <d v="2017-03-31T00:00:00"/>
  </r>
  <r>
    <x v="6"/>
    <x v="6"/>
    <x v="18"/>
    <x v="0"/>
    <x v="0"/>
    <s v="002249"/>
    <n v="1470"/>
    <s v="01"/>
    <s v="INOVE - DIST DE PROD VETERINARIOS LTDA"/>
    <d v="2017-01-18T00:00:00"/>
    <s v="000002"/>
    <s v=""/>
    <s v="005"/>
    <s v="04"/>
    <s v="30005000100005"/>
    <s v="BIODOG GOURMET  SOFT STRIPS 100G PA"/>
    <n v="5650"/>
    <n v="1"/>
    <n v="0"/>
    <n v="1"/>
    <n v="0"/>
    <n v="0"/>
    <n v="0"/>
    <n v="8.35"/>
    <s v="-"/>
    <n v="0.84"/>
    <n v="9.19"/>
    <d v="2017-03-31T00:00:00"/>
  </r>
  <r>
    <x v="6"/>
    <x v="5"/>
    <x v="4"/>
    <x v="0"/>
    <x v="0"/>
    <s v="002249"/>
    <n v="1470"/>
    <s v="01"/>
    <s v="INOVE - DIST DE PROD VETERINARIOS LTDA"/>
    <d v="2017-01-18T00:00:00"/>
    <s v="000002"/>
    <s v=""/>
    <s v="005"/>
    <s v="06"/>
    <s v="30013700116560"/>
    <s v="BIODOG BIFINHO BACON 65G"/>
    <n v="0"/>
    <n v="1"/>
    <n v="0"/>
    <n v="1"/>
    <n v="0"/>
    <n v="0"/>
    <n v="0"/>
    <n v="1.47"/>
    <s v="-"/>
    <n v="0.14000000000000001"/>
    <n v="1.61"/>
    <d v="2017-03-31T00:00:00"/>
  </r>
  <r>
    <x v="6"/>
    <x v="5"/>
    <x v="4"/>
    <x v="0"/>
    <x v="0"/>
    <s v="002249"/>
    <n v="1470"/>
    <s v="01"/>
    <s v="INOVE - DIST DE PROD VETERINARIOS LTDA"/>
    <d v="2017-01-18T00:00:00"/>
    <s v="000002"/>
    <s v=""/>
    <s v="005"/>
    <s v="11"/>
    <s v="30013700192200"/>
    <s v="BIODOG BIFINHO GRANULADO 220G"/>
    <n v="168"/>
    <n v="1"/>
    <n v="0"/>
    <n v="1"/>
    <n v="0"/>
    <n v="0"/>
    <n v="0"/>
    <n v="4.09"/>
    <s v="-"/>
    <n v="0.41"/>
    <n v="4.5"/>
    <d v="2017-03-31T00:00:00"/>
  </r>
  <r>
    <x v="6"/>
    <x v="5"/>
    <x v="4"/>
    <x v="0"/>
    <x v="0"/>
    <s v="002249"/>
    <n v="1470"/>
    <s v="01"/>
    <s v="INOVE - DIST DE PROD VETERINARIOS LTDA"/>
    <d v="2017-01-18T00:00:00"/>
    <s v="000002"/>
    <s v=""/>
    <s v="005"/>
    <s v="12"/>
    <s v="30013700105500"/>
    <s v="BIODOG BIFINHO CHURRASCO 550G"/>
    <n v="1596"/>
    <n v="1"/>
    <n v="0"/>
    <n v="1"/>
    <n v="0"/>
    <n v="0"/>
    <n v="0"/>
    <n v="10.97"/>
    <s v="-"/>
    <n v="1.1000000000000001"/>
    <n v="12.07"/>
    <d v="2017-03-31T00:00:00"/>
  </r>
  <r>
    <x v="6"/>
    <x v="5"/>
    <x v="4"/>
    <x v="0"/>
    <x v="0"/>
    <s v="002249"/>
    <n v="1470"/>
    <s v="01"/>
    <s v="INOVE - DIST DE PROD VETERINARIOS LTDA"/>
    <d v="2017-01-18T00:00:00"/>
    <s v="000002"/>
    <s v=""/>
    <s v="005"/>
    <s v="13"/>
    <s v="30013700185500"/>
    <s v="BIODOG BIFINHO ADESTRAMENTO CHURRASCO 550G"/>
    <n v="1"/>
    <n v="1"/>
    <n v="0"/>
    <n v="1"/>
    <n v="0"/>
    <n v="0"/>
    <n v="0"/>
    <n v="10.97"/>
    <s v="-"/>
    <n v="1.1000000000000001"/>
    <n v="12.07"/>
    <d v="2017-03-31T00:00:00"/>
  </r>
  <r>
    <x v="6"/>
    <x v="5"/>
    <x v="4"/>
    <x v="0"/>
    <x v="0"/>
    <s v="002249"/>
    <n v="1470"/>
    <s v="01"/>
    <s v="INOVE - DIST DE PROD VETERINARIOS LTDA"/>
    <d v="2017-01-18T00:00:00"/>
    <s v="000002"/>
    <s v=""/>
    <s v="005"/>
    <s v="14"/>
    <s v="30013800090325"/>
    <s v="BIODOG CLASSICOS BEIJU 3UN"/>
    <n v="2850"/>
    <n v="1"/>
    <n v="0"/>
    <n v="1"/>
    <n v="0"/>
    <n v="0"/>
    <n v="0"/>
    <n v="6.26"/>
    <s v="-"/>
    <n v="0"/>
    <n v="6.26"/>
    <d v="2017-03-31T00:00:00"/>
  </r>
  <r>
    <x v="6"/>
    <x v="5"/>
    <x v="4"/>
    <x v="0"/>
    <x v="0"/>
    <s v="002249"/>
    <n v="1470"/>
    <s v="01"/>
    <s v="INOVE - DIST DE PROD VETERINARIOS LTDA"/>
    <d v="2017-01-18T00:00:00"/>
    <s v="000002"/>
    <s v=""/>
    <s v="005"/>
    <s v="15"/>
    <s v="30013800081520"/>
    <s v="BIODOG CLASSICOS MIX 150G"/>
    <n v="4380"/>
    <n v="1"/>
    <n v="0"/>
    <n v="1"/>
    <n v="0"/>
    <n v="0"/>
    <n v="0"/>
    <n v="5.19"/>
    <s v="-"/>
    <n v="0"/>
    <n v="5.19"/>
    <d v="2017-03-31T00:00:00"/>
  </r>
  <r>
    <x v="6"/>
    <x v="5"/>
    <x v="4"/>
    <x v="0"/>
    <x v="0"/>
    <s v="002249"/>
    <n v="1470"/>
    <s v="01"/>
    <s v="INOVE - DIST DE PROD VETERINARIOS LTDA"/>
    <d v="2017-01-18T00:00:00"/>
    <s v="000002"/>
    <s v=""/>
    <s v="005"/>
    <s v="16"/>
    <s v="30013800010525"/>
    <s v="BIODOG CLASSICOS PALITO 5UN"/>
    <n v="2425"/>
    <n v="1"/>
    <n v="0"/>
    <n v="1"/>
    <n v="0"/>
    <n v="0"/>
    <n v="0"/>
    <n v="6.98"/>
    <s v="-"/>
    <n v="0"/>
    <n v="6.98"/>
    <d v="2017-03-31T00:00:00"/>
  </r>
  <r>
    <x v="6"/>
    <x v="5"/>
    <x v="4"/>
    <x v="0"/>
    <x v="0"/>
    <s v="002249"/>
    <n v="1470"/>
    <s v="01"/>
    <s v="INOVE - DIST DE PROD VETERINARIOS LTDA"/>
    <d v="2017-01-18T00:00:00"/>
    <s v="000002"/>
    <s v=""/>
    <s v="005"/>
    <s v="17"/>
    <s v="30014300000115"/>
    <s v="BIODOG CLASSICOS ORELHA 1UN"/>
    <n v="1650"/>
    <n v="1"/>
    <n v="0"/>
    <n v="1"/>
    <n v="0"/>
    <n v="0"/>
    <n v="0"/>
    <n v="1.72"/>
    <s v="-"/>
    <n v="0"/>
    <n v="1.72"/>
    <d v="2017-03-31T00:00:00"/>
  </r>
  <r>
    <x v="6"/>
    <x v="5"/>
    <x v="4"/>
    <x v="0"/>
    <x v="0"/>
    <s v="002249"/>
    <n v="1470"/>
    <s v="01"/>
    <s v="INOVE - DIST DE PROD VETERINARIOS LTDA"/>
    <d v="2017-01-18T00:00:00"/>
    <s v="000002"/>
    <s v=""/>
    <s v="005"/>
    <s v="18"/>
    <s v="30015000000002"/>
    <s v="BIODOG CLASSICOS TUBINHO 100G"/>
    <n v="321"/>
    <n v="1"/>
    <n v="0"/>
    <n v="1"/>
    <n v="0"/>
    <n v="0"/>
    <n v="0"/>
    <n v="4.75"/>
    <s v="-"/>
    <n v="0"/>
    <n v="4.75"/>
    <d v="2017-03-31T00:00:00"/>
  </r>
  <r>
    <x v="6"/>
    <x v="5"/>
    <x v="4"/>
    <x v="0"/>
    <x v="0"/>
    <s v="002249"/>
    <n v="1470"/>
    <s v="01"/>
    <s v="INOVE - DIST DE PROD VETERINARIOS LTDA"/>
    <d v="2017-01-18T00:00:00"/>
    <s v="000002"/>
    <s v=""/>
    <s v="005"/>
    <s v="19"/>
    <s v="30015000000001"/>
    <s v="BIODOG CLASSICOS STICK 3UN"/>
    <n v="2225"/>
    <n v="1"/>
    <n v="0"/>
    <n v="1"/>
    <n v="0"/>
    <n v="0"/>
    <n v="0"/>
    <n v="5.45"/>
    <s v="-"/>
    <n v="0"/>
    <n v="5.45"/>
    <d v="2017-03-31T00:00:00"/>
  </r>
  <r>
    <x v="6"/>
    <x v="5"/>
    <x v="4"/>
    <x v="0"/>
    <x v="0"/>
    <s v="002249"/>
    <n v="1470"/>
    <s v="01"/>
    <s v="INOVE - DIST DE PROD VETERINARIOS LTDA"/>
    <d v="2017-01-18T00:00:00"/>
    <s v="000002"/>
    <s v=""/>
    <s v="005"/>
    <s v="20"/>
    <s v="30014200300011"/>
    <s v="BIODOG CLASSICOS CHIPS 10UN"/>
    <n v="722"/>
    <n v="1"/>
    <n v="0"/>
    <n v="1"/>
    <n v="0"/>
    <n v="0"/>
    <n v="0"/>
    <n v="6.08"/>
    <s v="-"/>
    <n v="0"/>
    <n v="6.08"/>
    <d v="2017-03-31T00:00:00"/>
  </r>
  <r>
    <x v="6"/>
    <x v="5"/>
    <x v="4"/>
    <x v="0"/>
    <x v="0"/>
    <s v="002249"/>
    <n v="1470"/>
    <s v="01"/>
    <s v="INOVE - DIST DE PROD VETERINARIOS LTDA"/>
    <d v="2017-01-18T00:00:00"/>
    <s v="000002"/>
    <s v=""/>
    <s v="005"/>
    <s v="21"/>
    <s v="30015000000007"/>
    <s v="BIODOG CLASSICOS TWIST DE CARNE 06&quot;"/>
    <n v="0"/>
    <n v="1"/>
    <n v="0"/>
    <n v="1"/>
    <n v="0"/>
    <n v="0"/>
    <n v="0"/>
    <n v="5"/>
    <s v="-"/>
    <n v="0"/>
    <n v="5"/>
    <d v="2017-03-31T00:00:00"/>
  </r>
  <r>
    <x v="6"/>
    <x v="5"/>
    <x v="4"/>
    <x v="0"/>
    <x v="0"/>
    <s v="002249"/>
    <n v="1470"/>
    <s v="01"/>
    <s v="INOVE - DIST DE PROD VETERINARIOS LTDA"/>
    <d v="2017-01-18T00:00:00"/>
    <s v="000002"/>
    <s v=""/>
    <s v="005"/>
    <s v="22"/>
    <s v="30015000000006"/>
    <s v="BIODOG CLASSICOS TWIST DE CARNE 06&quot; 2UN"/>
    <n v="100"/>
    <n v="1"/>
    <n v="0"/>
    <n v="1"/>
    <n v="0"/>
    <n v="0"/>
    <n v="0"/>
    <n v="7.95"/>
    <s v="-"/>
    <n v="0"/>
    <n v="7.95"/>
    <d v="2017-03-31T00:00:00"/>
  </r>
  <r>
    <x v="6"/>
    <x v="5"/>
    <x v="4"/>
    <x v="0"/>
    <x v="0"/>
    <s v="002249"/>
    <n v="1470"/>
    <s v="01"/>
    <s v="INOVE - DIST DE PROD VETERINARIOS LTDA"/>
    <d v="2017-01-18T00:00:00"/>
    <s v="000002"/>
    <s v=""/>
    <s v="005"/>
    <s v="23"/>
    <s v="30015000000008"/>
    <s v="BIODOG CLASSICOS TWIST DE CARNE 12&quot;"/>
    <n v="330"/>
    <n v="1"/>
    <n v="0"/>
    <n v="1"/>
    <n v="0"/>
    <n v="0"/>
    <n v="0"/>
    <n v="7.45"/>
    <s v="-"/>
    <n v="0"/>
    <n v="7.45"/>
    <d v="2017-03-31T00:00:00"/>
  </r>
  <r>
    <x v="6"/>
    <x v="5"/>
    <x v="4"/>
    <x v="0"/>
    <x v="0"/>
    <s v="002249"/>
    <n v="1470"/>
    <s v="01"/>
    <s v="INOVE - DIST DE PROD VETERINARIOS LTDA"/>
    <d v="2017-01-18T00:00:00"/>
    <s v="000002"/>
    <s v=""/>
    <s v="005"/>
    <s v="24"/>
    <s v="30013900160506"/>
    <s v="BIODOG OSSOS BOLINHA 3UN"/>
    <n v="1300"/>
    <n v="1"/>
    <n v="0"/>
    <n v="1"/>
    <n v="0"/>
    <n v="0"/>
    <n v="0"/>
    <n v="4.91"/>
    <s v="-"/>
    <n v="0"/>
    <n v="4.91"/>
    <d v="2017-03-31T00:00:00"/>
  </r>
  <r>
    <x v="6"/>
    <x v="5"/>
    <x v="4"/>
    <x v="0"/>
    <x v="0"/>
    <s v="002249"/>
    <n v="1470"/>
    <s v="01"/>
    <s v="INOVE - DIST DE PROD VETERINARIOS LTDA"/>
    <d v="2017-01-18T00:00:00"/>
    <s v="000002"/>
    <s v=""/>
    <s v="005"/>
    <s v="25"/>
    <s v="30013900085008"/>
    <s v="BIODOG OSSOS SORTIDOS 500G"/>
    <n v="121"/>
    <n v="1"/>
    <n v="0"/>
    <n v="1"/>
    <n v="0"/>
    <n v="0"/>
    <n v="0"/>
    <n v="7.99"/>
    <s v="-"/>
    <n v="0"/>
    <n v="7.99"/>
    <d v="2017-03-31T00:00:00"/>
  </r>
  <r>
    <x v="6"/>
    <x v="5"/>
    <x v="6"/>
    <x v="0"/>
    <x v="0"/>
    <s v="002249"/>
    <n v="1470"/>
    <s v="01"/>
    <s v="INOVE - DIST DE PROD VETERINARIOS LTDA"/>
    <d v="2017-01-18T00:00:00"/>
    <s v="000002"/>
    <s v=""/>
    <s v="005"/>
    <s v="26"/>
    <s v="30023900050320"/>
    <s v="BIODOG OSSOS OSSINHO 1UN"/>
    <n v="3428"/>
    <n v="1"/>
    <n v="0"/>
    <n v="1"/>
    <n v="0"/>
    <n v="0"/>
    <n v="0"/>
    <n v="4.05"/>
    <s v="-"/>
    <n v="0"/>
    <n v="4.05"/>
    <d v="2017-03-31T00:00:00"/>
  </r>
  <r>
    <x v="6"/>
    <x v="5"/>
    <x v="6"/>
    <x v="0"/>
    <x v="0"/>
    <s v="002249"/>
    <n v="1470"/>
    <s v="01"/>
    <s v="INOVE - DIST DE PROD VETERINARIOS LTDA"/>
    <d v="2017-01-18T00:00:00"/>
    <s v="000002"/>
    <s v=""/>
    <s v="005"/>
    <s v="27"/>
    <s v="30023900120112"/>
    <s v="BIODOG OSSOS OSSINHO DEFUMADO DISPLAY C/12PC"/>
    <n v="96"/>
    <n v="1"/>
    <n v="0"/>
    <n v="1"/>
    <n v="0"/>
    <n v="0"/>
    <n v="0"/>
    <n v="37.799999999999997"/>
    <s v="-"/>
    <n v="0"/>
    <n v="37.799999999999997"/>
    <d v="2017-03-31T00:00:00"/>
  </r>
  <r>
    <x v="6"/>
    <x v="5"/>
    <x v="4"/>
    <x v="0"/>
    <x v="0"/>
    <s v="002249"/>
    <n v="1470"/>
    <s v="01"/>
    <s v="INOVE - DIST DE PROD VETERINARIOS LTDA"/>
    <d v="2017-01-18T00:00:00"/>
    <s v="000002"/>
    <s v=""/>
    <s v="005"/>
    <s v="28"/>
    <s v="30013900160306"/>
    <s v="BIODOG OSSOS OSSO 1UN"/>
    <n v="30"/>
    <n v="1"/>
    <n v="0"/>
    <n v="1"/>
    <n v="0"/>
    <n v="0"/>
    <n v="0"/>
    <n v="5.41"/>
    <s v="-"/>
    <n v="0"/>
    <n v="5.41"/>
    <d v="2017-03-31T00:00:00"/>
  </r>
  <r>
    <x v="6"/>
    <x v="5"/>
    <x v="4"/>
    <x v="0"/>
    <x v="0"/>
    <s v="002249"/>
    <n v="1470"/>
    <s v="01"/>
    <s v="INOVE - DIST DE PROD VETERINARIOS LTDA"/>
    <d v="2017-01-18T00:00:00"/>
    <s v="000002"/>
    <s v=""/>
    <s v="005"/>
    <s v="29"/>
    <s v="30013900330110"/>
    <s v="BIODOG OSSOS OSSO SUPEROSSO 1UN"/>
    <n v="20"/>
    <n v="1"/>
    <n v="0"/>
    <n v="1"/>
    <n v="0"/>
    <n v="0"/>
    <n v="0"/>
    <n v="7.65"/>
    <s v="-"/>
    <n v="0"/>
    <n v="7.65"/>
    <d v="2017-03-31T00:00:00"/>
  </r>
  <r>
    <x v="6"/>
    <x v="5"/>
    <x v="4"/>
    <x v="0"/>
    <x v="0"/>
    <s v="002249"/>
    <n v="1470"/>
    <s v="01"/>
    <s v="INOVE - DIST DE PROD VETERINARIOS LTDA"/>
    <d v="2017-01-18T00:00:00"/>
    <s v="000002"/>
    <s v=""/>
    <s v="005"/>
    <s v="30"/>
    <s v="30013900330109"/>
    <s v="BIODOG OSSOS OSSO SUPEROSSO DEFUMADO 1UN"/>
    <n v="4608"/>
    <n v="1"/>
    <n v="0"/>
    <n v="1"/>
    <n v="0"/>
    <n v="0"/>
    <n v="0"/>
    <n v="7.65"/>
    <s v="-"/>
    <n v="0"/>
    <n v="7.65"/>
    <d v="2017-03-31T00:00:00"/>
  </r>
  <r>
    <x v="6"/>
    <x v="5"/>
    <x v="4"/>
    <x v="0"/>
    <x v="1"/>
    <s v="002261"/>
    <n v="121"/>
    <s v="01"/>
    <s v="TDBBS INC"/>
    <d v="2017-03-31T00:00:00"/>
    <s v="000119"/>
    <s v=""/>
    <s v="097"/>
    <s v="01"/>
    <s v="30013000010003"/>
    <s v="BW VERGALHO PALITO 06&quot; STANDARD - PC"/>
    <n v="0"/>
    <n v="35250"/>
    <n v="0"/>
    <n v="35250"/>
    <n v="0"/>
    <n v="0"/>
    <n v="0"/>
    <n v="1.98"/>
    <s v="-"/>
    <n v="0"/>
    <n v="69992.399999999994"/>
    <d v="2017-03-31T00:00:00"/>
  </r>
  <r>
    <x v="6"/>
    <x v="5"/>
    <x v="4"/>
    <x v="0"/>
    <x v="1"/>
    <s v="002261"/>
    <n v="121"/>
    <s v="01"/>
    <s v="TDBBS INC"/>
    <d v="2017-03-31T00:00:00"/>
    <s v="000119"/>
    <s v=""/>
    <s v="097"/>
    <s v="02"/>
    <s v="30013000210006"/>
    <s v="BW VERGALHO PALITO 12&quot; STANDARD C/35 PCS"/>
    <n v="0"/>
    <n v="22120"/>
    <n v="0"/>
    <n v="22120"/>
    <n v="0"/>
    <n v="0"/>
    <n v="0"/>
    <n v="3.75"/>
    <s v="-"/>
    <n v="0"/>
    <n v="83029.63"/>
    <d v="2017-03-31T00:00:00"/>
  </r>
  <r>
    <x v="6"/>
    <x v="5"/>
    <x v="4"/>
    <x v="0"/>
    <x v="1"/>
    <s v="002261"/>
    <n v="121"/>
    <s v="01"/>
    <s v="TDBBS INC"/>
    <d v="2017-03-31T00:00:00"/>
    <s v="000119"/>
    <s v=""/>
    <s v="097"/>
    <s v="03"/>
    <s v="30013000210015"/>
    <s v="VERGALHO INTEIRO BOVINO C/ 15KG - KG"/>
    <n v="-810"/>
    <n v="675"/>
    <n v="0"/>
    <n v="675"/>
    <n v="0"/>
    <n v="0"/>
    <n v="0"/>
    <n v="90.44"/>
    <s v="-"/>
    <n v="0"/>
    <n v="61047"/>
    <d v="2017-03-31T00:00:00"/>
  </r>
  <r>
    <x v="6"/>
    <x v="5"/>
    <x v="6"/>
    <x v="0"/>
    <x v="1"/>
    <s v="002261"/>
    <n v="121"/>
    <s v="01"/>
    <s v="TDBBS INC"/>
    <d v="2017-03-31T00:00:00"/>
    <s v="000119"/>
    <s v=""/>
    <s v="097"/>
    <s v="04"/>
    <s v="30023900160120"/>
    <s v="SUINO DEFUMADO C/ 20PC POR CAIXA"/>
    <n v="-14359"/>
    <n v="3000"/>
    <n v="0"/>
    <n v="3000"/>
    <n v="0"/>
    <n v="0"/>
    <n v="0"/>
    <n v="1.95"/>
    <s v="-"/>
    <n v="0"/>
    <n v="5875.2"/>
    <d v="2017-03-31T00:00:00"/>
  </r>
  <r>
    <x v="6"/>
    <x v="5"/>
    <x v="4"/>
    <x v="0"/>
    <x v="1"/>
    <s v="002261"/>
    <n v="121"/>
    <s v="01"/>
    <s v="TDBBS INC"/>
    <d v="2017-03-31T00:00:00"/>
    <s v="000119"/>
    <s v=""/>
    <s v="097"/>
    <s v="06"/>
    <s v="30013300010610"/>
    <s v="ESOFAGO PALITO 6&quot; C/ 10KG CAIXA -KG"/>
    <n v="-574.82899999999995"/>
    <n v="1280"/>
    <n v="0"/>
    <n v="1280"/>
    <n v="0"/>
    <n v="0"/>
    <n v="0"/>
    <n v="40.799999999999997"/>
    <s v="-"/>
    <n v="0"/>
    <n v="52224"/>
    <d v="2017-03-31T00:00:00"/>
  </r>
  <r>
    <x v="6"/>
    <x v="5"/>
    <x v="4"/>
    <x v="0"/>
    <x v="1"/>
    <s v="002261"/>
    <n v="121"/>
    <s v="01"/>
    <s v="TDBBS INC"/>
    <d v="2017-03-31T00:00:00"/>
    <s v="000119"/>
    <s v=""/>
    <s v="097"/>
    <s v="07"/>
    <s v="30013300020609"/>
    <s v="ESOFAGO TRANCADO 6&quot; C/07 KG"/>
    <n v="-1663.4960000000001"/>
    <n v="560"/>
    <n v="0"/>
    <n v="560"/>
    <n v="0"/>
    <n v="0"/>
    <n v="0"/>
    <n v="54.4"/>
    <s v="-"/>
    <n v="0"/>
    <n v="30464"/>
    <d v="2017-03-31T00:00:00"/>
  </r>
  <r>
    <x v="6"/>
    <x v="5"/>
    <x v="4"/>
    <x v="0"/>
    <x v="1"/>
    <s v="002261"/>
    <n v="121"/>
    <s v="01"/>
    <s v="TDBBS INC"/>
    <d v="2017-03-31T00:00:00"/>
    <s v="000119"/>
    <s v=""/>
    <s v="097"/>
    <s v="08"/>
    <s v="30013300021208"/>
    <s v="ESOFAGO TRANCADO 12&quot; C/ 06 KG CAIXA"/>
    <n v="-1536"/>
    <n v="480"/>
    <n v="0"/>
    <n v="480"/>
    <n v="0"/>
    <n v="0"/>
    <n v="0"/>
    <n v="54.4"/>
    <s v="-"/>
    <n v="0"/>
    <n v="26112"/>
    <d v="2017-03-31T00:00:00"/>
  </r>
  <r>
    <x v="6"/>
    <x v="5"/>
    <x v="4"/>
    <x v="0"/>
    <x v="1"/>
    <s v="002261"/>
    <n v="121"/>
    <s v="01"/>
    <s v="TDBBS INC"/>
    <d v="2017-03-31T00:00:00"/>
    <s v="000119"/>
    <s v=""/>
    <s v="097"/>
    <s v="09"/>
    <s v="30013400040005"/>
    <s v="TRIPA TORCIDA 05&quot; - KG"/>
    <n v="-1055.7"/>
    <n v="1200"/>
    <n v="0"/>
    <n v="1200"/>
    <n v="0"/>
    <n v="0"/>
    <n v="0"/>
    <n v="43.52"/>
    <s v="-"/>
    <n v="0"/>
    <n v="52224"/>
    <d v="2017-03-31T00:00:00"/>
  </r>
  <r>
    <x v="6"/>
    <x v="5"/>
    <x v="4"/>
    <x v="0"/>
    <x v="1"/>
    <s v="002261"/>
    <n v="121"/>
    <s v="01"/>
    <s v="TDBBS INC"/>
    <d v="2017-03-31T00:00:00"/>
    <s v="000119"/>
    <s v=""/>
    <s v="097"/>
    <s v="10"/>
    <s v="30013400041008"/>
    <s v="TRIPA TORCIDA 10&quot; C/ 08KG CAIXA"/>
    <n v="0"/>
    <n v="1200"/>
    <n v="0"/>
    <n v="1200"/>
    <n v="0"/>
    <n v="0"/>
    <n v="0"/>
    <n v="43.52"/>
    <s v="-"/>
    <n v="0"/>
    <n v="52224"/>
    <d v="2017-03-31T00:00:00"/>
  </r>
  <r>
    <x v="6"/>
    <x v="5"/>
    <x v="4"/>
    <x v="0"/>
    <x v="1"/>
    <s v="002261"/>
    <n v="121"/>
    <s v="01"/>
    <s v="TDBBS INC"/>
    <d v="2017-03-31T00:00:00"/>
    <s v="000119"/>
    <s v=""/>
    <s v="097"/>
    <s v="11"/>
    <s v="30013000010002"/>
    <s v="BW VERGALHO PALITO 06&quot; THICK - PC"/>
    <n v="0"/>
    <n v="26100"/>
    <n v="0"/>
    <n v="26100"/>
    <n v="0"/>
    <n v="0"/>
    <n v="0"/>
    <n v="2.77"/>
    <s v="-"/>
    <n v="0"/>
    <n v="72411.839999999997"/>
    <d v="2017-03-31T00:00:00"/>
  </r>
  <r>
    <x v="6"/>
    <x v="5"/>
    <x v="4"/>
    <x v="0"/>
    <x v="1"/>
    <s v="002261"/>
    <n v="121"/>
    <s v="01"/>
    <s v="TDBBS INC"/>
    <d v="2017-03-31T00:00:00"/>
    <s v="000119"/>
    <s v=""/>
    <s v="097"/>
    <s v="12"/>
    <s v="30013000210005"/>
    <s v="BW VERGALHO PALITO 12&quot; THICK C/25 PCS"/>
    <n v="0"/>
    <n v="15000"/>
    <n v="0"/>
    <n v="15000"/>
    <n v="0"/>
    <n v="0"/>
    <n v="0"/>
    <n v="5.22"/>
    <s v="-"/>
    <n v="0"/>
    <n v="78336"/>
    <d v="2017-03-31T00:00:00"/>
  </r>
  <r>
    <x v="6"/>
    <x v="5"/>
    <x v="4"/>
    <x v="0"/>
    <x v="1"/>
    <s v="002261"/>
    <n v="121"/>
    <s v="01"/>
    <s v="TDBBS INC"/>
    <d v="2017-03-31T00:00:00"/>
    <s v="000119"/>
    <s v=""/>
    <s v="097"/>
    <s v="15"/>
    <s v="30013000210003"/>
    <s v="BW VERGALHO PALITO 12&quot; JUMBO - PC"/>
    <n v="0"/>
    <n v="10080"/>
    <n v="0"/>
    <n v="10080"/>
    <n v="0"/>
    <n v="0"/>
    <n v="0"/>
    <n v="7.58"/>
    <s v="-"/>
    <n v="0"/>
    <n v="76495.100000000006"/>
    <d v="2017-03-31T00:00:00"/>
  </r>
  <r>
    <x v="6"/>
    <x v="5"/>
    <x v="4"/>
    <x v="0"/>
    <x v="1"/>
    <s v="002261"/>
    <n v="121"/>
    <s v="01"/>
    <s v="TDBBS INC"/>
    <d v="2017-03-31T00:00:00"/>
    <s v="000119"/>
    <s v=""/>
    <s v="097"/>
    <s v="16"/>
    <s v="30013000010025"/>
    <s v="BW VERGALHO PALITO 06&quot;- JUMBO - PC"/>
    <n v="0"/>
    <n v="17850"/>
    <n v="0"/>
    <n v="17850"/>
    <n v="0"/>
    <n v="0"/>
    <n v="0"/>
    <n v="3.67"/>
    <s v="-"/>
    <n v="0"/>
    <n v="65545.2"/>
    <d v="2017-03-31T00:00:00"/>
  </r>
  <r>
    <x v="6"/>
    <x v="5"/>
    <x v="4"/>
    <x v="0"/>
    <x v="1"/>
    <s v="002261"/>
    <n v="121"/>
    <s v="01"/>
    <s v="TDBBS INC"/>
    <d v="2017-03-31T00:00:00"/>
    <s v="000119"/>
    <s v=""/>
    <s v="097"/>
    <s v="17"/>
    <s v="30013900160106"/>
    <s v="FEMUR BOVINO DEFUMADO C/ 06PC POR CAIXA"/>
    <n v="756"/>
    <n v="2004"/>
    <n v="0"/>
    <n v="2004"/>
    <n v="0"/>
    <n v="0"/>
    <n v="0"/>
    <n v="5.35"/>
    <s v="-"/>
    <n v="0"/>
    <n v="10738.23"/>
    <d v="2017-03-31T00:00:00"/>
  </r>
  <r>
    <x v="6"/>
    <x v="5"/>
    <x v="4"/>
    <x v="0"/>
    <x v="1"/>
    <s v="002262"/>
    <n v="121"/>
    <s v="01"/>
    <s v="TDBBS INC"/>
    <d v="2017-03-31T00:00:00"/>
    <s v="000119"/>
    <s v=""/>
    <s v="097"/>
    <s v="01"/>
    <s v="30013000010610"/>
    <s v="VERGALHO PALITO 6&quot; C/ 10KG  - KG"/>
    <n v="-6979.7020000000002"/>
    <n v="3200"/>
    <n v="0"/>
    <n v="3200"/>
    <n v="0"/>
    <n v="0"/>
    <n v="0"/>
    <n v="90.44"/>
    <s v="-"/>
    <n v="0"/>
    <n v="289408"/>
    <d v="2017-03-31T00:00:00"/>
  </r>
  <r>
    <x v="6"/>
    <x v="5"/>
    <x v="4"/>
    <x v="0"/>
    <x v="1"/>
    <s v="002262"/>
    <n v="121"/>
    <s v="01"/>
    <s v="TDBBS INC"/>
    <d v="2017-03-31T00:00:00"/>
    <s v="000119"/>
    <s v=""/>
    <s v="097"/>
    <s v="02"/>
    <s v="30013000011210"/>
    <s v="VERGALHO PALITO 12&quot; C/ 10KG - KG"/>
    <n v="-15980"/>
    <n v="5200"/>
    <n v="0"/>
    <n v="5200"/>
    <n v="0"/>
    <n v="0"/>
    <n v="0"/>
    <n v="90.44"/>
    <s v="-"/>
    <n v="0"/>
    <n v="470288"/>
    <d v="2017-03-31T00:00:00"/>
  </r>
  <r>
    <x v="6"/>
    <x v="5"/>
    <x v="4"/>
    <x v="0"/>
    <x v="1"/>
    <s v="002262"/>
    <n v="121"/>
    <s v="01"/>
    <s v="TDBBS INC"/>
    <d v="2017-03-31T00:00:00"/>
    <s v="000119"/>
    <s v=""/>
    <s v="097"/>
    <s v="03"/>
    <s v="30013000020608"/>
    <s v="VERGALHO TRANCADO 6&quot; C/ 08KG - KG"/>
    <n v="104.699"/>
    <n v="752"/>
    <n v="0"/>
    <n v="752"/>
    <n v="0"/>
    <n v="0"/>
    <n v="0"/>
    <n v="95.2"/>
    <s v="-"/>
    <n v="0"/>
    <n v="71590.399999999994"/>
    <d v="2017-03-31T00:00:00"/>
  </r>
  <r>
    <x v="6"/>
    <x v="5"/>
    <x v="4"/>
    <x v="0"/>
    <x v="1"/>
    <s v="002262"/>
    <n v="121"/>
    <s v="01"/>
    <s v="TDBBS INC"/>
    <d v="2017-03-31T00:00:00"/>
    <s v="000119"/>
    <s v=""/>
    <s v="097"/>
    <s v="04"/>
    <s v="30013000021208"/>
    <s v="VERGALHO TRANCADO 12&quot; C/ 08KG - KG"/>
    <n v="-448"/>
    <n v="752"/>
    <n v="0"/>
    <n v="752"/>
    <n v="0"/>
    <n v="0"/>
    <n v="0"/>
    <n v="95.2"/>
    <s v="-"/>
    <n v="0"/>
    <n v="71590.399999999994"/>
    <d v="2017-03-31T00:00:00"/>
  </r>
  <r>
    <x v="6"/>
    <x v="5"/>
    <x v="4"/>
    <x v="0"/>
    <x v="1"/>
    <s v="002262"/>
    <n v="121"/>
    <s v="01"/>
    <s v="TDBBS INC"/>
    <d v="2017-03-31T00:00:00"/>
    <s v="000119"/>
    <s v=""/>
    <s v="097"/>
    <s v="05"/>
    <s v="30013300270609"/>
    <s v="ESOFAGO RING 18&quot; C/ 02KG CAIXA"/>
    <n v="0"/>
    <n v="250"/>
    <n v="0"/>
    <n v="250"/>
    <n v="0"/>
    <n v="0"/>
    <n v="0"/>
    <n v="68"/>
    <s v="-"/>
    <n v="0"/>
    <n v="17000"/>
    <d v="2017-03-31T00:00:00"/>
  </r>
  <r>
    <x v="6"/>
    <x v="5"/>
    <x v="4"/>
    <x v="0"/>
    <x v="1"/>
    <s v="002262"/>
    <n v="121"/>
    <s v="01"/>
    <s v="TDBBS INC"/>
    <d v="2017-03-31T00:00:00"/>
    <s v="000119"/>
    <s v=""/>
    <s v="097"/>
    <s v="06"/>
    <s v="30013200010003"/>
    <s v="BW BEXIGA PALITO 06&quot; C/125 PECAS - PC"/>
    <n v="0"/>
    <n v="50250"/>
    <n v="0"/>
    <n v="50250"/>
    <n v="0"/>
    <n v="0"/>
    <n v="0"/>
    <n v="1"/>
    <s v="-"/>
    <n v="0"/>
    <n v="50571.6"/>
    <d v="2017-03-31T00:00:00"/>
  </r>
  <r>
    <x v="6"/>
    <x v="5"/>
    <x v="4"/>
    <x v="0"/>
    <x v="1"/>
    <s v="002262"/>
    <n v="121"/>
    <s v="01"/>
    <s v="TDBBS INC"/>
    <d v="2017-03-31T00:00:00"/>
    <s v="000119"/>
    <s v=""/>
    <s v="097"/>
    <s v="07"/>
    <s v="30013200010004"/>
    <s v="BW BEXIGA PALITO 12&quot; C/50 -PC"/>
    <n v="0"/>
    <n v="13200"/>
    <n v="0"/>
    <n v="13200"/>
    <n v="0"/>
    <n v="0"/>
    <n v="0"/>
    <n v="1.93"/>
    <s v="-"/>
    <n v="0"/>
    <n v="25491.84"/>
    <d v="2017-03-31T00:00:00"/>
  </r>
  <r>
    <x v="6"/>
    <x v="5"/>
    <x v="4"/>
    <x v="0"/>
    <x v="1"/>
    <s v="002262"/>
    <n v="121"/>
    <s v="01"/>
    <s v="TDBBS INC"/>
    <d v="2017-03-31T00:00:00"/>
    <s v="000119"/>
    <s v=""/>
    <s v="097"/>
    <s v="10"/>
    <s v="30013000011810"/>
    <s v="VERGALHO PALITO 18&quot; C/ 10KG - KG"/>
    <n v="0"/>
    <n v="200"/>
    <n v="0"/>
    <n v="200"/>
    <n v="0"/>
    <n v="0"/>
    <n v="0"/>
    <n v="90.44"/>
    <s v="-"/>
    <n v="0"/>
    <n v="18088"/>
    <d v="2017-03-31T00:00:00"/>
  </r>
  <r>
    <x v="6"/>
    <x v="5"/>
    <x v="4"/>
    <x v="0"/>
    <x v="1"/>
    <s v="002262"/>
    <n v="121"/>
    <s v="01"/>
    <s v="TDBBS INC"/>
    <d v="2017-03-31T00:00:00"/>
    <s v="000119"/>
    <s v=""/>
    <s v="097"/>
    <s v="11"/>
    <s v="30013000210015"/>
    <s v="VERGALHO INTEIRO BOVINO C/ 15KG - KG"/>
    <n v="0"/>
    <n v="510"/>
    <n v="0"/>
    <n v="510"/>
    <n v="0"/>
    <n v="0"/>
    <n v="0"/>
    <n v="90.44"/>
    <s v="-"/>
    <n v="0"/>
    <n v="46124.4"/>
    <d v="2017-03-31T00:00:00"/>
  </r>
  <r>
    <x v="6"/>
    <x v="6"/>
    <x v="18"/>
    <x v="0"/>
    <x v="0"/>
    <s v="002274"/>
    <n v="322"/>
    <s v="01"/>
    <s v="DISTRIBUIDORA MODELO COMERCIO DE ALIMENTOS LTDA - EPP"/>
    <d v="2017-01-20T00:00:00"/>
    <s v="000137"/>
    <s v=""/>
    <s v="012"/>
    <s v="01"/>
    <s v="30005000100003"/>
    <s v="BIODOG GOURMET  SUSHI 100G PA"/>
    <n v="6675"/>
    <n v="75"/>
    <n v="0"/>
    <n v="75"/>
    <n v="0"/>
    <n v="0"/>
    <n v="0"/>
    <n v="8.35"/>
    <s v="-"/>
    <n v="62.63"/>
    <n v="688.88"/>
    <d v="2017-02-28T00:00:00"/>
  </r>
  <r>
    <x v="6"/>
    <x v="6"/>
    <x v="18"/>
    <x v="0"/>
    <x v="0"/>
    <s v="002274"/>
    <n v="322"/>
    <s v="01"/>
    <s v="DISTRIBUIDORA MODELO COMERCIO DE ALIMENTOS LTDA - EPP"/>
    <d v="2017-01-20T00:00:00"/>
    <s v="000137"/>
    <s v=""/>
    <s v="012"/>
    <s v="02"/>
    <s v="30005000100005"/>
    <s v="BIODOG GOURMET  SOFT STRIPS 100G PA"/>
    <n v="5649"/>
    <n v="75"/>
    <n v="0"/>
    <n v="75"/>
    <n v="0"/>
    <n v="0"/>
    <n v="0"/>
    <n v="8.35"/>
    <s v="-"/>
    <n v="62.62"/>
    <n v="688.87"/>
    <d v="2017-02-28T00:00:00"/>
  </r>
  <r>
    <x v="6"/>
    <x v="5"/>
    <x v="4"/>
    <x v="0"/>
    <x v="0"/>
    <s v="002274"/>
    <n v="322"/>
    <s v="01"/>
    <s v="DISTRIBUIDORA MODELO COMERCIO DE ALIMENTOS LTDA - EPP"/>
    <d v="2017-01-20T00:00:00"/>
    <s v="000137"/>
    <s v=""/>
    <s v="012"/>
    <s v="03"/>
    <s v="30013800081520"/>
    <s v="BIODOG CLASSICOS MIX 150G"/>
    <n v="4379"/>
    <n v="700"/>
    <n v="0"/>
    <n v="700"/>
    <n v="0"/>
    <n v="0"/>
    <n v="0"/>
    <n v="5.19"/>
    <s v="-"/>
    <n v="0"/>
    <n v="3633"/>
    <d v="2017-02-28T00:00:00"/>
  </r>
  <r>
    <x v="6"/>
    <x v="5"/>
    <x v="6"/>
    <x v="0"/>
    <x v="0"/>
    <s v="002274"/>
    <n v="322"/>
    <s v="01"/>
    <s v="DISTRIBUIDORA MODELO COMERCIO DE ALIMENTOS LTDA - EPP"/>
    <d v="2017-01-20T00:00:00"/>
    <s v="000137"/>
    <s v=""/>
    <s v="012"/>
    <s v="04"/>
    <s v="30023900050320"/>
    <s v="BIODOG OSSOS OSSINHO 1UN"/>
    <n v="3427"/>
    <n v="3000"/>
    <n v="0"/>
    <n v="3000"/>
    <n v="0"/>
    <n v="0"/>
    <n v="0"/>
    <n v="4.05"/>
    <s v="-"/>
    <n v="0"/>
    <n v="12150"/>
    <d v="2017-02-28T00:00:00"/>
  </r>
  <r>
    <x v="6"/>
    <x v="5"/>
    <x v="4"/>
    <x v="0"/>
    <x v="0"/>
    <s v="002274"/>
    <n v="322"/>
    <s v="01"/>
    <s v="DISTRIBUIDORA MODELO COMERCIO DE ALIMENTOS LTDA - EPP"/>
    <d v="2017-01-20T00:00:00"/>
    <s v="000137"/>
    <s v=""/>
    <s v="012"/>
    <s v="05"/>
    <s v="30013900160306"/>
    <s v="BIODOG OSSOS OSSO 1UN"/>
    <n v="29"/>
    <n v="690"/>
    <n v="0"/>
    <n v="690"/>
    <n v="0"/>
    <n v="0"/>
    <n v="0"/>
    <n v="5.41"/>
    <s v="-"/>
    <n v="0"/>
    <n v="3732.9"/>
    <d v="2017-02-28T00:00:00"/>
  </r>
  <r>
    <x v="6"/>
    <x v="5"/>
    <x v="4"/>
    <x v="0"/>
    <x v="0"/>
    <s v="002274"/>
    <n v="322"/>
    <s v="01"/>
    <s v="DISTRIBUIDORA MODELO COMERCIO DE ALIMENTOS LTDA - EPP"/>
    <d v="2017-01-20T00:00:00"/>
    <s v="000137"/>
    <s v=""/>
    <s v="012"/>
    <s v="06"/>
    <s v="30013900330109"/>
    <s v="BIODOG OSSOS OSSO SUPEROSSO DEFUMADO 1UN"/>
    <n v="4607"/>
    <n v="720"/>
    <n v="0"/>
    <n v="720"/>
    <n v="0"/>
    <n v="0"/>
    <n v="0"/>
    <n v="7.65"/>
    <s v="-"/>
    <n v="0"/>
    <n v="5508"/>
    <d v="2017-02-28T00:00:00"/>
  </r>
  <r>
    <x v="6"/>
    <x v="6"/>
    <x v="18"/>
    <x v="0"/>
    <x v="0"/>
    <s v="002274"/>
    <n v="322"/>
    <s v="01"/>
    <s v="DISTRIBUIDORA MODELO COMERCIO DE ALIMENTOS LTDA - EPP"/>
    <d v="2017-01-20T00:00:00"/>
    <s v="000137"/>
    <s v=""/>
    <s v="012"/>
    <s v="07"/>
    <s v="30005000100001"/>
    <s v="BIODOG GOURMET  BISCUIT 100G PA"/>
    <n v="3325"/>
    <n v="25"/>
    <n v="0"/>
    <n v="25"/>
    <n v="0"/>
    <n v="0"/>
    <n v="0"/>
    <n v="8.35"/>
    <s v="-"/>
    <n v="20.88"/>
    <n v="229.63"/>
    <d v="2017-02-28T00:00:00"/>
  </r>
  <r>
    <x v="6"/>
    <x v="6"/>
    <x v="18"/>
    <x v="0"/>
    <x v="0"/>
    <s v="002274"/>
    <n v="322"/>
    <s v="01"/>
    <s v="DISTRIBUIDORA MODELO COMERCIO DE ALIMENTOS LTDA - EPP"/>
    <d v="2017-01-20T00:00:00"/>
    <s v="000137"/>
    <s v=""/>
    <s v="012"/>
    <s v="08"/>
    <s v="30005000100002"/>
    <s v="BIODOG GOURMET  SOFT STEAK 100G PA"/>
    <n v="7400"/>
    <n v="25"/>
    <n v="0"/>
    <n v="25"/>
    <n v="0"/>
    <n v="0"/>
    <n v="0"/>
    <n v="8.35"/>
    <s v="-"/>
    <n v="20.87"/>
    <n v="229.62"/>
    <d v="2017-02-28T00:00:00"/>
  </r>
  <r>
    <x v="6"/>
    <x v="5"/>
    <x v="4"/>
    <x v="0"/>
    <x v="0"/>
    <s v="002274"/>
    <n v="322"/>
    <s v="01"/>
    <s v="DISTRIBUIDORA MODELO COMERCIO DE ALIMENTOS LTDA - EPP"/>
    <d v="2017-01-20T00:00:00"/>
    <s v="000137"/>
    <s v=""/>
    <s v="012"/>
    <s v="09"/>
    <s v="30013800090325"/>
    <s v="BIODOG CLASSICOS BEIJU 3UN"/>
    <n v="2849"/>
    <n v="25"/>
    <n v="0"/>
    <n v="25"/>
    <n v="0"/>
    <n v="0"/>
    <n v="0"/>
    <n v="6.26"/>
    <s v="-"/>
    <n v="0"/>
    <n v="156.5"/>
    <d v="2017-02-28T00:00:00"/>
  </r>
  <r>
    <x v="6"/>
    <x v="5"/>
    <x v="4"/>
    <x v="0"/>
    <x v="0"/>
    <s v="002274"/>
    <n v="322"/>
    <s v="01"/>
    <s v="DISTRIBUIDORA MODELO COMERCIO DE ALIMENTOS LTDA - EPP"/>
    <d v="2017-01-20T00:00:00"/>
    <s v="000137"/>
    <s v=""/>
    <s v="012"/>
    <s v="10"/>
    <s v="30013900085008"/>
    <s v="BIODOG OSSOS SORTIDOS 500G"/>
    <n v="120"/>
    <n v="40"/>
    <n v="0"/>
    <n v="40"/>
    <n v="0"/>
    <n v="0"/>
    <n v="0"/>
    <n v="7.99"/>
    <s v="-"/>
    <n v="0"/>
    <n v="319.60000000000002"/>
    <d v="2017-02-28T00:00:00"/>
  </r>
  <r>
    <x v="6"/>
    <x v="5"/>
    <x v="4"/>
    <x v="0"/>
    <x v="0"/>
    <s v="002274"/>
    <n v="322"/>
    <s v="01"/>
    <s v="DISTRIBUIDORA MODELO COMERCIO DE ALIMENTOS LTDA - EPP"/>
    <d v="2017-01-20T00:00:00"/>
    <s v="000137"/>
    <s v=""/>
    <s v="012"/>
    <s v="11"/>
    <s v="30013800010525"/>
    <s v="BIODOG CLASSICOS PALITO 5UN"/>
    <n v="2424"/>
    <n v="250"/>
    <n v="0"/>
    <n v="250"/>
    <n v="0"/>
    <n v="0"/>
    <n v="0"/>
    <n v="6.98"/>
    <s v="-"/>
    <n v="0"/>
    <n v="1745"/>
    <d v="2017-02-28T00:00:00"/>
  </r>
  <r>
    <x v="6"/>
    <x v="6"/>
    <x v="18"/>
    <x v="0"/>
    <x v="0"/>
    <s v="002280"/>
    <n v="1184"/>
    <s v="01"/>
    <s v="PROPECUARIA COMERCIO DE PRODUTOS AGROPEC"/>
    <d v="2017-01-24T00:00:00"/>
    <s v="000164"/>
    <s v=""/>
    <s v="057"/>
    <s v="01"/>
    <s v="30005000100002"/>
    <s v="BIODOG GOURMET  SOFT STEAK 100G PA"/>
    <n v="7375"/>
    <n v="100"/>
    <n v="0"/>
    <n v="100"/>
    <n v="0"/>
    <n v="0"/>
    <n v="0"/>
    <n v="8.35"/>
    <s v="-"/>
    <n v="83.5"/>
    <n v="918.5"/>
    <d v="2017-02-28T00:00:00"/>
  </r>
  <r>
    <x v="6"/>
    <x v="6"/>
    <x v="18"/>
    <x v="0"/>
    <x v="0"/>
    <s v="002280"/>
    <n v="1184"/>
    <s v="01"/>
    <s v="PROPECUARIA COMERCIO DE PRODUTOS AGROPEC"/>
    <d v="2017-01-24T00:00:00"/>
    <s v="000164"/>
    <s v=""/>
    <s v="057"/>
    <s v="02"/>
    <s v="30005000100003"/>
    <s v="BIODOG GOURMET  SUSHI 100G PA"/>
    <n v="6600"/>
    <n v="300"/>
    <n v="0"/>
    <n v="300"/>
    <n v="0"/>
    <n v="0"/>
    <n v="0"/>
    <n v="8.35"/>
    <s v="-"/>
    <n v="250.5"/>
    <n v="2755.5"/>
    <d v="2017-02-28T00:00:00"/>
  </r>
  <r>
    <x v="6"/>
    <x v="6"/>
    <x v="18"/>
    <x v="0"/>
    <x v="0"/>
    <s v="002280"/>
    <n v="1184"/>
    <s v="01"/>
    <s v="PROPECUARIA COMERCIO DE PRODUTOS AGROPEC"/>
    <d v="2017-01-24T00:00:00"/>
    <s v="000164"/>
    <s v=""/>
    <s v="057"/>
    <s v="03"/>
    <s v="30005000100005"/>
    <s v="BIODOG GOURMET  SOFT STRIPS 100G PA"/>
    <n v="5574"/>
    <n v="500"/>
    <n v="0"/>
    <n v="500"/>
    <n v="0"/>
    <n v="0"/>
    <n v="0"/>
    <n v="8.35"/>
    <s v="-"/>
    <n v="417.5"/>
    <n v="4592.5"/>
    <d v="2017-02-28T00:00:00"/>
  </r>
  <r>
    <x v="6"/>
    <x v="5"/>
    <x v="4"/>
    <x v="0"/>
    <x v="0"/>
    <s v="002280"/>
    <n v="1184"/>
    <s v="01"/>
    <s v="PROPECUARIA COMERCIO DE PRODUTOS AGROPEC"/>
    <d v="2017-01-24T00:00:00"/>
    <s v="000164"/>
    <s v=""/>
    <s v="057"/>
    <s v="04"/>
    <s v="30013800081520"/>
    <s v="BIODOG CLASSICOS MIX 150G"/>
    <n v="3679"/>
    <n v="200"/>
    <n v="0"/>
    <n v="200"/>
    <n v="0"/>
    <n v="0"/>
    <n v="0"/>
    <n v="5.19"/>
    <s v="-"/>
    <n v="0"/>
    <n v="1038"/>
    <d v="2017-02-28T00:00:00"/>
  </r>
  <r>
    <x v="6"/>
    <x v="5"/>
    <x v="4"/>
    <x v="0"/>
    <x v="0"/>
    <s v="002280"/>
    <n v="1184"/>
    <s v="01"/>
    <s v="PROPECUARIA COMERCIO DE PRODUTOS AGROPEC"/>
    <d v="2017-01-24T00:00:00"/>
    <s v="000164"/>
    <s v=""/>
    <s v="057"/>
    <s v="05"/>
    <s v="30014300000115"/>
    <s v="BIODOG CLASSICOS ORELHA 1UN"/>
    <n v="1649"/>
    <n v="210"/>
    <n v="0"/>
    <n v="210"/>
    <n v="0"/>
    <n v="0"/>
    <n v="0"/>
    <n v="1.72"/>
    <s v="-"/>
    <n v="0"/>
    <n v="361.2"/>
    <d v="2017-02-28T00:00:00"/>
  </r>
  <r>
    <x v="6"/>
    <x v="5"/>
    <x v="6"/>
    <x v="0"/>
    <x v="0"/>
    <s v="002280"/>
    <n v="1184"/>
    <s v="01"/>
    <s v="PROPECUARIA COMERCIO DE PRODUTOS AGROPEC"/>
    <d v="2017-01-24T00:00:00"/>
    <s v="000164"/>
    <s v=""/>
    <s v="057"/>
    <s v="06"/>
    <s v="30023900050320"/>
    <s v="BIODOG OSSOS OSSINHO 1UN"/>
    <n v="427"/>
    <n v="600"/>
    <n v="0"/>
    <n v="600"/>
    <n v="0"/>
    <n v="0"/>
    <n v="0"/>
    <n v="4.05"/>
    <s v="-"/>
    <n v="0"/>
    <n v="2430"/>
    <d v="2017-02-28T00:00:00"/>
  </r>
  <r>
    <x v="6"/>
    <x v="5"/>
    <x v="4"/>
    <x v="0"/>
    <x v="0"/>
    <s v="002280"/>
    <n v="1184"/>
    <s v="01"/>
    <s v="PROPECUARIA COMERCIO DE PRODUTOS AGROPEC"/>
    <d v="2017-01-24T00:00:00"/>
    <s v="000164"/>
    <s v=""/>
    <s v="057"/>
    <s v="07"/>
    <s v="30013900160306"/>
    <s v="BIODOG OSSOS OSSO 1UN"/>
    <n v="-661"/>
    <n v="300"/>
    <n v="0"/>
    <n v="300"/>
    <n v="0"/>
    <n v="0"/>
    <n v="0"/>
    <n v="5.41"/>
    <s v="-"/>
    <n v="0"/>
    <n v="1623"/>
    <d v="2017-02-28T00:00:00"/>
  </r>
  <r>
    <x v="6"/>
    <x v="6"/>
    <x v="18"/>
    <x v="0"/>
    <x v="0"/>
    <s v="002283"/>
    <n v="1491"/>
    <s v="01"/>
    <s v="PURIPLAN COM DE RACAO E PROD VET LTDA EP"/>
    <d v="2017-01-24T00:00:00"/>
    <s v="000002"/>
    <s v=""/>
    <s v="012"/>
    <s v="01"/>
    <s v="30005000100003"/>
    <s v="BIODOG GOURMET  SUSHI 100G PA"/>
    <n v="6300"/>
    <n v="50"/>
    <n v="0"/>
    <n v="50"/>
    <n v="0"/>
    <n v="0"/>
    <n v="0"/>
    <n v="8.35"/>
    <s v="-"/>
    <n v="41.75"/>
    <n v="459.25"/>
    <d v="2017-01-24T00:00:00"/>
  </r>
  <r>
    <x v="6"/>
    <x v="6"/>
    <x v="18"/>
    <x v="0"/>
    <x v="0"/>
    <s v="002283"/>
    <n v="1491"/>
    <s v="01"/>
    <s v="PURIPLAN COM DE RACAO E PROD VET LTDA EP"/>
    <d v="2017-01-24T00:00:00"/>
    <s v="000002"/>
    <s v=""/>
    <s v="012"/>
    <s v="02"/>
    <s v="30005000100005"/>
    <s v="BIODOG GOURMET  SOFT STRIPS 100G PA"/>
    <n v="5074"/>
    <n v="25"/>
    <n v="0"/>
    <n v="25"/>
    <n v="0"/>
    <n v="0"/>
    <n v="0"/>
    <n v="8.35"/>
    <s v="-"/>
    <n v="20.88"/>
    <n v="229.63"/>
    <d v="2017-01-24T00:00:00"/>
  </r>
  <r>
    <x v="6"/>
    <x v="5"/>
    <x v="4"/>
    <x v="0"/>
    <x v="0"/>
    <s v="002283"/>
    <n v="1491"/>
    <s v="01"/>
    <s v="PURIPLAN COM DE RACAO E PROD VET LTDA EP"/>
    <d v="2017-01-24T00:00:00"/>
    <s v="000002"/>
    <s v=""/>
    <s v="012"/>
    <s v="03"/>
    <s v="30013700106560"/>
    <s v="BIODOG BIFINHO CHURRASCO 65G"/>
    <n v="1260"/>
    <n v="120"/>
    <n v="0"/>
    <n v="120"/>
    <n v="0"/>
    <n v="0"/>
    <n v="0"/>
    <n v="1.47"/>
    <s v="-"/>
    <n v="17.64"/>
    <n v="194.04"/>
    <d v="2017-01-24T00:00:00"/>
  </r>
  <r>
    <x v="6"/>
    <x v="5"/>
    <x v="4"/>
    <x v="0"/>
    <x v="0"/>
    <s v="002283"/>
    <n v="1491"/>
    <s v="01"/>
    <s v="PURIPLAN COM DE RACAO E PROD VET LTDA EP"/>
    <d v="2017-01-24T00:00:00"/>
    <s v="000002"/>
    <s v=""/>
    <s v="012"/>
    <s v="04"/>
    <s v="30014300000115"/>
    <s v="BIODOG CLASSICOS ORELHA 1UN"/>
    <n v="1439"/>
    <n v="45"/>
    <n v="0"/>
    <n v="45"/>
    <n v="0"/>
    <n v="0"/>
    <n v="0"/>
    <n v="1.72"/>
    <s v="-"/>
    <n v="0"/>
    <n v="77.400000000000006"/>
    <d v="2017-01-24T00:00:00"/>
  </r>
  <r>
    <x v="6"/>
    <x v="5"/>
    <x v="4"/>
    <x v="0"/>
    <x v="0"/>
    <s v="002283"/>
    <n v="1491"/>
    <s v="01"/>
    <s v="PURIPLAN COM DE RACAO E PROD VET LTDA EP"/>
    <d v="2017-01-24T00:00:00"/>
    <s v="000002"/>
    <s v=""/>
    <s v="012"/>
    <s v="05"/>
    <s v="30013900160306"/>
    <s v="BIODOG OSSOS OSSO 1UN"/>
    <n v="-961"/>
    <n v="12"/>
    <n v="0"/>
    <n v="12"/>
    <n v="0"/>
    <n v="0"/>
    <n v="0"/>
    <n v="5.41"/>
    <s v="-"/>
    <n v="0"/>
    <n v="64.92"/>
    <d v="2017-01-24T00:00:00"/>
  </r>
  <r>
    <x v="6"/>
    <x v="5"/>
    <x v="4"/>
    <x v="0"/>
    <x v="0"/>
    <s v="002283"/>
    <n v="1491"/>
    <s v="01"/>
    <s v="PURIPLAN COM DE RACAO E PROD VET LTDA EP"/>
    <d v="2017-01-24T00:00:00"/>
    <s v="000002"/>
    <s v=""/>
    <s v="012"/>
    <s v="06"/>
    <s v="30013900330110"/>
    <s v="BIODOG OSSOS OSSO SUPEROSSO 1UN"/>
    <n v="19"/>
    <n v="36"/>
    <n v="0"/>
    <n v="36"/>
    <n v="0"/>
    <n v="0"/>
    <n v="0"/>
    <n v="7.65"/>
    <s v="-"/>
    <n v="0"/>
    <n v="275.39999999999998"/>
    <d v="2017-01-24T00:00:00"/>
  </r>
  <r>
    <x v="6"/>
    <x v="5"/>
    <x v="4"/>
    <x v="0"/>
    <x v="0"/>
    <s v="002283"/>
    <n v="1491"/>
    <s v="01"/>
    <s v="PURIPLAN COM DE RACAO E PROD VET LTDA EP"/>
    <d v="2017-01-24T00:00:00"/>
    <s v="000002"/>
    <s v=""/>
    <s v="012"/>
    <s v="07"/>
    <s v="30013900330109"/>
    <s v="BIODOG OSSOS OSSO SUPEROSSO DEFUMADO 1UN"/>
    <n v="3887"/>
    <n v="120"/>
    <n v="0"/>
    <n v="120"/>
    <n v="0"/>
    <n v="0"/>
    <n v="0"/>
    <n v="7.65"/>
    <s v="-"/>
    <n v="0"/>
    <n v="918"/>
    <d v="2017-01-24T00:00:00"/>
  </r>
  <r>
    <x v="6"/>
    <x v="5"/>
    <x v="4"/>
    <x v="0"/>
    <x v="0"/>
    <s v="002285"/>
    <n v="2736"/>
    <s v="01"/>
    <s v="COMERCIAL AGUIAR BOTUCATU LTDA - EPP"/>
    <d v="2017-01-24T00:00:00"/>
    <s v="000002"/>
    <s v=""/>
    <s v="003"/>
    <s v="01"/>
    <s v="30013800081520"/>
    <s v="BIODOG CLASSICOS MIX 150G"/>
    <n v="3479"/>
    <n v="40"/>
    <n v="0"/>
    <n v="40"/>
    <n v="0"/>
    <n v="40"/>
    <n v="0"/>
    <n v="7.19"/>
    <s v="07-LIBERADO POR CREDITO E ESTOQUE PENDENTE/BLOQUEADO"/>
    <n v="0"/>
    <n v="287.60000000000002"/>
    <d v="2017-01-24T00:00:00"/>
  </r>
  <r>
    <x v="6"/>
    <x v="5"/>
    <x v="4"/>
    <x v="0"/>
    <x v="0"/>
    <s v="002285"/>
    <n v="2736"/>
    <s v="01"/>
    <s v="COMERCIAL AGUIAR BOTUCATU LTDA - EPP"/>
    <d v="2017-01-24T00:00:00"/>
    <s v="000002"/>
    <s v=""/>
    <s v="003"/>
    <s v="02"/>
    <s v="30013800010525"/>
    <s v="BIODOG CLASSICOS PALITO 5UN"/>
    <n v="2174"/>
    <n v="50"/>
    <n v="0"/>
    <n v="50"/>
    <n v="0"/>
    <n v="50"/>
    <n v="0"/>
    <n v="9.69"/>
    <s v="07-LIBERADO POR CREDITO E ESTOQUE PENDENTE/BLOQUEADO"/>
    <n v="0"/>
    <n v="484.5"/>
    <d v="2017-01-24T00:00:00"/>
  </r>
  <r>
    <x v="6"/>
    <x v="5"/>
    <x v="6"/>
    <x v="0"/>
    <x v="0"/>
    <s v="002285"/>
    <n v="2736"/>
    <s v="01"/>
    <s v="COMERCIAL AGUIAR BOTUCATU LTDA - EPP"/>
    <d v="2017-01-24T00:00:00"/>
    <s v="000002"/>
    <s v=""/>
    <s v="003"/>
    <s v="03"/>
    <s v="30023900050320"/>
    <s v="BIODOG OSSOS OSSINHO 1UN"/>
    <n v="-173"/>
    <n v="40"/>
    <n v="0"/>
    <n v="40"/>
    <n v="0"/>
    <n v="40"/>
    <n v="0"/>
    <n v="5.62"/>
    <s v="07-LIBERADO POR CREDITO E ESTOQUE PENDENTE/BLOQUEADO"/>
    <n v="0"/>
    <n v="224.8"/>
    <d v="2017-01-24T00:00:00"/>
  </r>
  <r>
    <x v="6"/>
    <x v="5"/>
    <x v="4"/>
    <x v="0"/>
    <x v="0"/>
    <s v="002285"/>
    <n v="2736"/>
    <s v="01"/>
    <s v="COMERCIAL AGUIAR BOTUCATU LTDA - EPP"/>
    <d v="2017-01-24T00:00:00"/>
    <s v="000002"/>
    <s v=""/>
    <s v="003"/>
    <s v="04"/>
    <s v="30013900160306"/>
    <s v="BIODOG OSSOS OSSO 1UN"/>
    <n v="-973"/>
    <n v="24"/>
    <n v="0"/>
    <n v="24"/>
    <n v="0"/>
    <n v="24"/>
    <n v="0"/>
    <n v="7.49"/>
    <s v="07-LIBERADO POR CREDITO E ESTOQUE PENDENTE/BLOQUEADO"/>
    <n v="0"/>
    <n v="179.76"/>
    <d v="2017-01-24T00:00:00"/>
  </r>
  <r>
    <x v="6"/>
    <x v="5"/>
    <x v="4"/>
    <x v="0"/>
    <x v="1"/>
    <s v="002287"/>
    <n v="2124"/>
    <s v="01"/>
    <s v="HERO DEHYDRATED DOG TREATS INC."/>
    <d v="2017-02-28T00:00:00"/>
    <s v=""/>
    <s v=""/>
    <s v="088"/>
    <s v="01"/>
    <s v="30013000010011"/>
    <s v="VERGALHO TRANCADO 12&quot;   - PC"/>
    <n v="0"/>
    <n v="1000"/>
    <n v="0"/>
    <n v="1000"/>
    <n v="0"/>
    <n v="0"/>
    <n v="0"/>
    <n v="10.55"/>
    <s v="-"/>
    <n v="0"/>
    <n v="10551.16"/>
    <d v="2017-02-28T00:00:00"/>
  </r>
  <r>
    <x v="6"/>
    <x v="5"/>
    <x v="4"/>
    <x v="0"/>
    <x v="1"/>
    <s v="002287"/>
    <n v="2124"/>
    <s v="01"/>
    <s v="HERO DEHYDRATED DOG TREATS INC."/>
    <d v="2017-02-28T00:00:00"/>
    <s v=""/>
    <s v=""/>
    <s v="088"/>
    <s v="02"/>
    <s v="30013000010014"/>
    <s v="VERGALHO INTEIRO C/ 20 PCS - PC"/>
    <n v="0"/>
    <n v="1000"/>
    <n v="0"/>
    <n v="1000"/>
    <n v="0"/>
    <n v="0"/>
    <n v="0"/>
    <n v="13.49"/>
    <s v="-"/>
    <n v="0"/>
    <n v="13491.2"/>
    <d v="2017-02-28T00:00:00"/>
  </r>
  <r>
    <x v="6"/>
    <x v="5"/>
    <x v="4"/>
    <x v="0"/>
    <x v="1"/>
    <s v="002287"/>
    <n v="2124"/>
    <s v="01"/>
    <s v="HERO DEHYDRATED DOG TREATS INC."/>
    <d v="2017-02-28T00:00:00"/>
    <s v=""/>
    <s v=""/>
    <s v="088"/>
    <s v="03"/>
    <s v="30013900330108"/>
    <s v="KNUCKLE BOVINO DEFUMADO C/08 PC POR CAIXA"/>
    <n v="-400"/>
    <n v="100"/>
    <n v="0"/>
    <n v="100"/>
    <n v="0"/>
    <n v="0"/>
    <n v="0"/>
    <n v="4.72"/>
    <s v="-"/>
    <n v="0"/>
    <n v="472.6"/>
    <d v="2017-02-28T00:00:00"/>
  </r>
  <r>
    <x v="6"/>
    <x v="5"/>
    <x v="4"/>
    <x v="0"/>
    <x v="1"/>
    <s v="002287"/>
    <n v="2124"/>
    <s v="01"/>
    <s v="HERO DEHYDRATED DOG TREATS INC."/>
    <d v="2017-02-28T00:00:00"/>
    <s v=""/>
    <s v=""/>
    <s v="088"/>
    <s v="04"/>
    <s v="30013300010011"/>
    <s v="ESOFAGO TRANCADO 12&quot; C/ 35PCS"/>
    <n v="0"/>
    <n v="500"/>
    <n v="0"/>
    <n v="500"/>
    <n v="0"/>
    <n v="0"/>
    <n v="0"/>
    <n v="4.91"/>
    <s v="-"/>
    <n v="0"/>
    <n v="2459.19"/>
    <d v="2017-02-28T00:00:00"/>
  </r>
  <r>
    <x v="6"/>
    <x v="5"/>
    <x v="4"/>
    <x v="0"/>
    <x v="1"/>
    <s v="002287"/>
    <n v="2124"/>
    <s v="01"/>
    <s v="HERO DEHYDRATED DOG TREATS INC."/>
    <d v="2017-02-28T00:00:00"/>
    <s v=""/>
    <s v=""/>
    <s v="088"/>
    <s v="05"/>
    <s v="30013300010010"/>
    <s v="ESOFAGO TRANCADO 06&quot; C/40 PCS"/>
    <n v="0"/>
    <n v="500"/>
    <n v="0"/>
    <n v="500"/>
    <n v="0"/>
    <n v="0"/>
    <n v="0"/>
    <n v="2.44"/>
    <s v="-"/>
    <n v="0"/>
    <n v="1222.72"/>
    <d v="2017-02-28T00:00:00"/>
  </r>
  <r>
    <x v="6"/>
    <x v="5"/>
    <x v="4"/>
    <x v="0"/>
    <x v="1"/>
    <s v="002287"/>
    <n v="2124"/>
    <s v="01"/>
    <s v="HERO DEHYDRATED DOG TREATS INC."/>
    <d v="2017-02-28T00:00:00"/>
    <s v=""/>
    <s v=""/>
    <s v="088"/>
    <s v="06"/>
    <s v="30013300012100"/>
    <s v="ESOFAGO ABERTO 12&quot; C/100 PCS"/>
    <n v="-30000"/>
    <n v="100"/>
    <n v="0"/>
    <n v="100"/>
    <n v="0"/>
    <n v="0"/>
    <n v="0"/>
    <n v="1.37"/>
    <s v="-"/>
    <n v="0"/>
    <n v="137.38"/>
    <d v="2017-02-28T00:00:00"/>
  </r>
  <r>
    <x v="6"/>
    <x v="5"/>
    <x v="4"/>
    <x v="0"/>
    <x v="1"/>
    <s v="002287"/>
    <n v="2124"/>
    <s v="01"/>
    <s v="HERO DEHYDRATED DOG TREATS INC."/>
    <d v="2017-02-28T00:00:00"/>
    <s v=""/>
    <s v=""/>
    <s v="088"/>
    <s v="07"/>
    <s v="30013400040006"/>
    <s v="TRIPA TORCIDA 05&quot; C/50PCS"/>
    <n v="0"/>
    <n v="10000"/>
    <n v="0"/>
    <n v="10000"/>
    <n v="0"/>
    <n v="0"/>
    <n v="0"/>
    <n v="0.85"/>
    <s v="-"/>
    <n v="0"/>
    <n v="8517.8700000000008"/>
    <d v="2017-02-28T00:00:00"/>
  </r>
  <r>
    <x v="6"/>
    <x v="5"/>
    <x v="4"/>
    <x v="0"/>
    <x v="1"/>
    <s v="002287"/>
    <n v="2124"/>
    <s v="01"/>
    <s v="HERO DEHYDRATED DOG TREATS INC."/>
    <d v="2017-02-28T00:00:00"/>
    <s v=""/>
    <s v=""/>
    <s v="088"/>
    <s v="08"/>
    <s v="30013300250008"/>
    <s v="ESOFAGO RECHEADO 06&quot; - PC"/>
    <n v="-12986"/>
    <n v="250"/>
    <n v="0"/>
    <n v="250"/>
    <n v="0"/>
    <n v="0"/>
    <n v="0"/>
    <n v="1.73"/>
    <s v="-"/>
    <n v="0"/>
    <n v="432.76"/>
    <d v="2017-02-28T00:00:00"/>
  </r>
  <r>
    <x v="6"/>
    <x v="5"/>
    <x v="4"/>
    <x v="0"/>
    <x v="1"/>
    <s v="002287"/>
    <n v="2124"/>
    <s v="01"/>
    <s v="HERO DEHYDRATED DOG TREATS INC."/>
    <d v="2017-02-28T00:00:00"/>
    <s v=""/>
    <s v=""/>
    <s v="088"/>
    <s v="09"/>
    <s v="30013900160106"/>
    <s v="FEMUR BOVINO DEFUMADO C/ 06PC POR CAIXA"/>
    <n v="-6485"/>
    <n v="450"/>
    <n v="0"/>
    <n v="450"/>
    <n v="0"/>
    <n v="0"/>
    <n v="0"/>
    <n v="7.47"/>
    <s v="-"/>
    <n v="0"/>
    <n v="3363.18"/>
    <d v="2017-02-28T00:00:00"/>
  </r>
  <r>
    <x v="6"/>
    <x v="5"/>
    <x v="4"/>
    <x v="0"/>
    <x v="0"/>
    <s v="002289"/>
    <n v="1499"/>
    <s v="01"/>
    <s v="SYDNEY FERNANDES DE BARROS FILHO"/>
    <d v="2017-01-25T00:00:00"/>
    <s v="002158"/>
    <s v=""/>
    <s v="178"/>
    <s v="01"/>
    <s v="30013700116560"/>
    <s v="BIODOG BIFINHO BACON 65G"/>
    <n v="-1"/>
    <n v="600"/>
    <n v="0"/>
    <n v="600"/>
    <n v="0"/>
    <n v="0"/>
    <n v="0"/>
    <n v="1.47"/>
    <s v="-"/>
    <n v="0"/>
    <n v="882"/>
    <d v="2017-02-28T00:00:00"/>
  </r>
  <r>
    <x v="6"/>
    <x v="5"/>
    <x v="4"/>
    <x v="0"/>
    <x v="0"/>
    <s v="002289"/>
    <n v="1499"/>
    <s v="01"/>
    <s v="SYDNEY FERNANDES DE BARROS FILHO"/>
    <d v="2017-01-25T00:00:00"/>
    <s v="002158"/>
    <s v=""/>
    <s v="178"/>
    <s v="02"/>
    <s v="30013700126560"/>
    <s v="BIODOG BIFINHO CALABRESA 65G"/>
    <n v="2000"/>
    <n v="600"/>
    <n v="0"/>
    <n v="600"/>
    <n v="0"/>
    <n v="0"/>
    <n v="0"/>
    <n v="1.47"/>
    <s v="-"/>
    <n v="0"/>
    <n v="882"/>
    <d v="2017-02-28T00:00:00"/>
  </r>
  <r>
    <x v="6"/>
    <x v="5"/>
    <x v="4"/>
    <x v="0"/>
    <x v="0"/>
    <s v="002289"/>
    <n v="1499"/>
    <s v="01"/>
    <s v="SYDNEY FERNANDES DE BARROS FILHO"/>
    <d v="2017-01-25T00:00:00"/>
    <s v="002158"/>
    <s v=""/>
    <s v="178"/>
    <s v="03"/>
    <s v="30013700106560"/>
    <s v="BIODOG BIFINHO CHURRASCO 65G"/>
    <n v="1140"/>
    <n v="600"/>
    <n v="0"/>
    <n v="600"/>
    <n v="0"/>
    <n v="0"/>
    <n v="0"/>
    <n v="1.47"/>
    <s v="-"/>
    <n v="0"/>
    <n v="882"/>
    <d v="2017-02-28T00:00:00"/>
  </r>
  <r>
    <x v="6"/>
    <x v="5"/>
    <x v="4"/>
    <x v="0"/>
    <x v="0"/>
    <s v="002289"/>
    <n v="1499"/>
    <s v="01"/>
    <s v="SYDNEY FERNANDES DE BARROS FILHO"/>
    <d v="2017-01-25T00:00:00"/>
    <s v="002158"/>
    <s v=""/>
    <s v="178"/>
    <s v="04"/>
    <s v="30013700105500"/>
    <s v="BIODOG BIFINHO CHURRASCO 550G"/>
    <n v="1595"/>
    <n v="24"/>
    <n v="0"/>
    <n v="24"/>
    <n v="0"/>
    <n v="0"/>
    <n v="0"/>
    <n v="10.97"/>
    <s v="-"/>
    <n v="0"/>
    <n v="263.27999999999997"/>
    <d v="2017-02-28T00:00:00"/>
  </r>
  <r>
    <x v="6"/>
    <x v="5"/>
    <x v="4"/>
    <x v="0"/>
    <x v="0"/>
    <s v="002289"/>
    <n v="1499"/>
    <s v="01"/>
    <s v="SYDNEY FERNANDES DE BARROS FILHO"/>
    <d v="2017-01-25T00:00:00"/>
    <s v="002158"/>
    <s v=""/>
    <s v="178"/>
    <s v="05"/>
    <s v="30014300000115"/>
    <s v="BIODOG CLASSICOS ORELHA 1UN"/>
    <n v="1394"/>
    <n v="60"/>
    <n v="0"/>
    <n v="60"/>
    <n v="0"/>
    <n v="0"/>
    <n v="0"/>
    <n v="1.72"/>
    <s v="-"/>
    <n v="0"/>
    <n v="103.2"/>
    <d v="2017-02-28T00:00:00"/>
  </r>
  <r>
    <x v="6"/>
    <x v="5"/>
    <x v="4"/>
    <x v="0"/>
    <x v="0"/>
    <s v="002289"/>
    <n v="1499"/>
    <s v="01"/>
    <s v="SYDNEY FERNANDES DE BARROS FILHO"/>
    <d v="2017-01-25T00:00:00"/>
    <s v="002158"/>
    <s v=""/>
    <s v="178"/>
    <s v="06"/>
    <s v="30015000000007"/>
    <s v="BIODOG CLASSICOS TWIST DE CARNE 06&quot;"/>
    <n v="-1"/>
    <n v="50"/>
    <n v="0"/>
    <n v="50"/>
    <n v="0"/>
    <n v="0"/>
    <n v="0"/>
    <n v="5"/>
    <s v="-"/>
    <n v="0"/>
    <n v="250"/>
    <d v="2017-02-28T00:00:00"/>
  </r>
  <r>
    <x v="6"/>
    <x v="5"/>
    <x v="4"/>
    <x v="0"/>
    <x v="0"/>
    <s v="002289"/>
    <n v="1499"/>
    <s v="01"/>
    <s v="SYDNEY FERNANDES DE BARROS FILHO"/>
    <d v="2017-01-25T00:00:00"/>
    <s v="002158"/>
    <s v=""/>
    <s v="178"/>
    <s v="07"/>
    <s v="30013900085008"/>
    <s v="BIODOG OSSOS SORTIDOS 500G"/>
    <n v="80"/>
    <n v="80"/>
    <n v="0"/>
    <n v="80"/>
    <n v="0"/>
    <n v="0"/>
    <n v="0"/>
    <n v="7.99"/>
    <s v="-"/>
    <n v="0"/>
    <n v="639.20000000000005"/>
    <d v="2017-02-28T00:00:00"/>
  </r>
  <r>
    <x v="6"/>
    <x v="5"/>
    <x v="6"/>
    <x v="0"/>
    <x v="0"/>
    <s v="002289"/>
    <n v="1499"/>
    <s v="01"/>
    <s v="SYDNEY FERNANDES DE BARROS FILHO"/>
    <d v="2017-01-25T00:00:00"/>
    <s v="002158"/>
    <s v=""/>
    <s v="178"/>
    <s v="08"/>
    <s v="30023900120112"/>
    <s v="BIODOG OSSOS OSSINHO DEFUMADO DISPLAY C/12PC"/>
    <n v="95"/>
    <n v="100"/>
    <n v="0"/>
    <n v="100"/>
    <n v="0"/>
    <n v="0"/>
    <n v="0"/>
    <n v="37.799999999999997"/>
    <s v="-"/>
    <n v="0"/>
    <n v="3780"/>
    <d v="2017-02-28T00:00:00"/>
  </r>
  <r>
    <x v="6"/>
    <x v="5"/>
    <x v="4"/>
    <x v="0"/>
    <x v="0"/>
    <s v="002289"/>
    <n v="1499"/>
    <s v="01"/>
    <s v="SYDNEY FERNANDES DE BARROS FILHO"/>
    <d v="2017-01-25T00:00:00"/>
    <s v="002158"/>
    <s v=""/>
    <s v="178"/>
    <s v="09"/>
    <s v="30013900160306"/>
    <s v="BIODOG OSSOS OSSO 1UN"/>
    <n v="-997"/>
    <n v="120"/>
    <n v="0"/>
    <n v="120"/>
    <n v="0"/>
    <n v="0"/>
    <n v="0"/>
    <n v="5.41"/>
    <s v="-"/>
    <n v="0"/>
    <n v="649.20000000000005"/>
    <d v="2017-02-28T00:00:00"/>
  </r>
  <r>
    <x v="6"/>
    <x v="5"/>
    <x v="4"/>
    <x v="0"/>
    <x v="0"/>
    <s v="002289"/>
    <n v="1499"/>
    <s v="01"/>
    <s v="SYDNEY FERNANDES DE BARROS FILHO"/>
    <d v="2017-01-25T00:00:00"/>
    <s v="002158"/>
    <s v=""/>
    <s v="178"/>
    <s v="10"/>
    <s v="30013900330110"/>
    <s v="BIODOG OSSOS OSSO SUPEROSSO 1UN"/>
    <n v="-17"/>
    <n v="300"/>
    <n v="0"/>
    <n v="300"/>
    <n v="0"/>
    <n v="0"/>
    <n v="0"/>
    <n v="7.65"/>
    <s v="-"/>
    <n v="0"/>
    <n v="2295"/>
    <d v="2017-02-28T00:00:00"/>
  </r>
  <r>
    <x v="6"/>
    <x v="5"/>
    <x v="4"/>
    <x v="0"/>
    <x v="0"/>
    <s v="002289"/>
    <n v="1499"/>
    <s v="01"/>
    <s v="SYDNEY FERNANDES DE BARROS FILHO"/>
    <d v="2017-01-25T00:00:00"/>
    <s v="002158"/>
    <s v=""/>
    <s v="178"/>
    <s v="11"/>
    <s v="30013900330109"/>
    <s v="BIODOG OSSOS OSSO SUPEROSSO DEFUMADO 1UN"/>
    <n v="3767"/>
    <n v="300"/>
    <n v="0"/>
    <n v="300"/>
    <n v="0"/>
    <n v="0"/>
    <n v="0"/>
    <n v="7.65"/>
    <s v="-"/>
    <n v="0"/>
    <n v="2295"/>
    <d v="2017-02-28T00:00:00"/>
  </r>
  <r>
    <x v="6"/>
    <x v="5"/>
    <x v="4"/>
    <x v="0"/>
    <x v="0"/>
    <s v="002298"/>
    <n v="2731"/>
    <s v="01"/>
    <s v="JERICHO'S TIERNAHRUNG"/>
    <d v="2017-01-26T00:00:00"/>
    <s v=""/>
    <s v=""/>
    <s v="079"/>
    <s v="01"/>
    <s v="30013400040005"/>
    <s v="TRIPA TORCIDA 05&quot; - KG"/>
    <n v="-2255.6999999999998"/>
    <n v="8"/>
    <n v="0"/>
    <n v="8"/>
    <n v="0"/>
    <n v="0"/>
    <n v="0"/>
    <n v="1.69"/>
    <s v="-"/>
    <n v="0"/>
    <n v="13.59"/>
    <d v="2017-01-31T00:00:00"/>
  </r>
  <r>
    <x v="6"/>
    <x v="5"/>
    <x v="4"/>
    <x v="0"/>
    <x v="0"/>
    <s v="002298"/>
    <n v="2731"/>
    <s v="01"/>
    <s v="JERICHO'S TIERNAHRUNG"/>
    <d v="2017-01-26T00:00:00"/>
    <s v=""/>
    <s v=""/>
    <s v="079"/>
    <s v="02"/>
    <s v="30010400040009"/>
    <s v="TUBINHO C/7KGS - KG"/>
    <n v="879.05"/>
    <n v="7"/>
    <n v="0"/>
    <n v="7"/>
    <n v="0"/>
    <n v="0"/>
    <n v="0"/>
    <n v="1.69"/>
    <s v="-"/>
    <n v="0"/>
    <n v="11.89"/>
    <d v="2017-01-31T00:00:00"/>
  </r>
  <r>
    <x v="6"/>
    <x v="6"/>
    <x v="4"/>
    <x v="0"/>
    <x v="0"/>
    <s v="002298"/>
    <n v="2731"/>
    <s v="01"/>
    <s v="JERICHO'S TIERNAHRUNG"/>
    <d v="2017-01-26T00:00:00"/>
    <s v=""/>
    <s v=""/>
    <s v="079"/>
    <s v="03"/>
    <s v="30012500020002"/>
    <s v="FUNDO BOVINO- EXPORTACAO"/>
    <n v="1.6E-2"/>
    <n v="6"/>
    <n v="0"/>
    <n v="6"/>
    <n v="0"/>
    <n v="0"/>
    <n v="0"/>
    <n v="1.69"/>
    <s v="-"/>
    <n v="0"/>
    <n v="10.19"/>
    <d v="2017-01-31T00:00:00"/>
  </r>
  <r>
    <x v="6"/>
    <x v="5"/>
    <x v="4"/>
    <x v="0"/>
    <x v="0"/>
    <s v="002298"/>
    <n v="2731"/>
    <s v="01"/>
    <s v="JERICHO'S TIERNAHRUNG"/>
    <d v="2017-01-26T00:00:00"/>
    <s v=""/>
    <s v=""/>
    <s v="079"/>
    <s v="04"/>
    <s v="30013300020609"/>
    <s v="ESOFAGO TRANCADO 6&quot; C/07 KG"/>
    <n v="-2223.4960000000001"/>
    <n v="7"/>
    <n v="0"/>
    <n v="7"/>
    <n v="0"/>
    <n v="0"/>
    <n v="0"/>
    <n v="1.69"/>
    <s v="-"/>
    <n v="0"/>
    <n v="11.89"/>
    <d v="2017-01-31T00:00:00"/>
  </r>
  <r>
    <x v="6"/>
    <x v="5"/>
    <x v="4"/>
    <x v="0"/>
    <x v="0"/>
    <s v="002298"/>
    <n v="2731"/>
    <s v="01"/>
    <s v="JERICHO'S TIERNAHRUNG"/>
    <d v="2017-01-26T00:00:00"/>
    <s v=""/>
    <s v=""/>
    <s v="079"/>
    <s v="05"/>
    <s v="30015000000003"/>
    <s v="LIGAMENTO SOFT 06&quot; A 09&quot; - KG"/>
    <n v="-56"/>
    <n v="8"/>
    <n v="0"/>
    <n v="8"/>
    <n v="0"/>
    <n v="0"/>
    <n v="0"/>
    <n v="1.69"/>
    <s v="-"/>
    <n v="0"/>
    <n v="13.59"/>
    <d v="2017-01-31T00:00:00"/>
  </r>
  <r>
    <x v="6"/>
    <x v="5"/>
    <x v="4"/>
    <x v="0"/>
    <x v="0"/>
    <s v="002298"/>
    <n v="2731"/>
    <s v="01"/>
    <s v="JERICHO'S TIERNAHRUNG"/>
    <d v="2017-01-26T00:00:00"/>
    <s v=""/>
    <s v=""/>
    <s v="079"/>
    <s v="06"/>
    <s v="30015000000010"/>
    <s v="LIGAMENTO SOFT 09&quot; A 12&quot; - KG"/>
    <n v="-8"/>
    <n v="8"/>
    <n v="0"/>
    <n v="8"/>
    <n v="0"/>
    <n v="0"/>
    <n v="0"/>
    <n v="1.69"/>
    <s v="-"/>
    <n v="0"/>
    <n v="13.59"/>
    <d v="2017-01-31T00:00:00"/>
  </r>
  <r>
    <x v="6"/>
    <x v="5"/>
    <x v="4"/>
    <x v="0"/>
    <x v="0"/>
    <s v="002298"/>
    <n v="2731"/>
    <s v="01"/>
    <s v="JERICHO'S TIERNAHRUNG"/>
    <d v="2017-01-26T00:00:00"/>
    <s v=""/>
    <s v=""/>
    <s v="079"/>
    <s v="07"/>
    <s v="30013100000180"/>
    <s v="TENDAO BOVINO 6&quot; A 9&quot; C/ 80 - PC"/>
    <n v="-8000"/>
    <n v="80"/>
    <n v="0"/>
    <n v="80"/>
    <n v="0"/>
    <n v="0"/>
    <n v="0"/>
    <n v="1.69"/>
    <s v="-"/>
    <n v="0"/>
    <n v="135.94999999999999"/>
    <d v="2017-01-31T00:00:00"/>
  </r>
  <r>
    <x v="6"/>
    <x v="5"/>
    <x v="4"/>
    <x v="0"/>
    <x v="0"/>
    <s v="002298"/>
    <n v="2731"/>
    <s v="01"/>
    <s v="JERICHO'S TIERNAHRUNG"/>
    <d v="2017-01-26T00:00:00"/>
    <s v=""/>
    <s v=""/>
    <s v="079"/>
    <s v="08"/>
    <s v="30013100000240"/>
    <s v="TENDAO BOVINO 9&quot; A 12&quot; C/ 40 - PC"/>
    <n v="-26186"/>
    <n v="40"/>
    <n v="0"/>
    <n v="40"/>
    <n v="0"/>
    <n v="0"/>
    <n v="0"/>
    <n v="1.69"/>
    <s v="-"/>
    <n v="0"/>
    <n v="67.97"/>
    <d v="2017-01-31T00:00:00"/>
  </r>
  <r>
    <x v="6"/>
    <x v="5"/>
    <x v="6"/>
    <x v="0"/>
    <x v="0"/>
    <s v="002299"/>
    <n v="2718"/>
    <s v="01"/>
    <s v="A VETERINARIA DISTRIBUIDORA LTDA"/>
    <d v="2017-01-26T00:00:00"/>
    <s v=""/>
    <s v=""/>
    <s v="005"/>
    <s v="01"/>
    <s v="30023900120112"/>
    <s v="BIODOG OSSOS OSSINHO DEFUMADO DISPLAY C/12PC"/>
    <n v="-5"/>
    <n v="200"/>
    <n v="0"/>
    <n v="200"/>
    <n v="0"/>
    <n v="0"/>
    <n v="0"/>
    <n v="37.799999999999997"/>
    <s v="-"/>
    <n v="0"/>
    <n v="7560"/>
    <d v="2017-01-26T00:00:00"/>
  </r>
  <r>
    <x v="6"/>
    <x v="5"/>
    <x v="4"/>
    <x v="0"/>
    <x v="0"/>
    <s v="002299"/>
    <n v="2718"/>
    <s v="01"/>
    <s v="A VETERINARIA DISTRIBUIDORA LTDA"/>
    <d v="2017-01-26T00:00:00"/>
    <s v=""/>
    <s v=""/>
    <s v="005"/>
    <s v="02"/>
    <s v="30013900330109"/>
    <s v="BIODOG OSSOS OSSO SUPEROSSO DEFUMADO 1UN"/>
    <n v="3467"/>
    <n v="600"/>
    <n v="0"/>
    <n v="600"/>
    <n v="0"/>
    <n v="0"/>
    <n v="0"/>
    <n v="7.65"/>
    <s v="-"/>
    <n v="0"/>
    <n v="4590"/>
    <d v="2017-01-26T00:00:00"/>
  </r>
  <r>
    <x v="6"/>
    <x v="5"/>
    <x v="4"/>
    <x v="0"/>
    <x v="0"/>
    <s v="002303"/>
    <n v="2733"/>
    <s v="01"/>
    <s v="CADOCARE GMBH"/>
    <d v="2017-01-26T00:00:00"/>
    <s v=""/>
    <s v=""/>
    <s v="079"/>
    <s v="01"/>
    <s v="30013400040005"/>
    <s v="TRIPA TORCIDA 05&quot; - KG"/>
    <n v="-2263.6999999999998"/>
    <n v="8"/>
    <n v="0"/>
    <n v="8"/>
    <n v="0"/>
    <n v="0"/>
    <n v="0"/>
    <n v="1.69"/>
    <s v="-"/>
    <n v="0"/>
    <n v="13.59"/>
    <d v="2017-01-31T00:00:00"/>
  </r>
  <r>
    <x v="6"/>
    <x v="5"/>
    <x v="4"/>
    <x v="0"/>
    <x v="0"/>
    <s v="002303"/>
    <n v="2733"/>
    <s v="01"/>
    <s v="CADOCARE GMBH"/>
    <d v="2017-01-26T00:00:00"/>
    <s v=""/>
    <s v=""/>
    <s v="079"/>
    <s v="02"/>
    <s v="30010400040009"/>
    <s v="TUBINHO C/7KGS - KG"/>
    <n v="872.05"/>
    <n v="7"/>
    <n v="0"/>
    <n v="7"/>
    <n v="0"/>
    <n v="0"/>
    <n v="0"/>
    <n v="1.69"/>
    <s v="-"/>
    <n v="0"/>
    <n v="11.89"/>
    <d v="2017-01-31T00:00:00"/>
  </r>
  <r>
    <x v="6"/>
    <x v="6"/>
    <x v="4"/>
    <x v="0"/>
    <x v="0"/>
    <s v="002303"/>
    <n v="2733"/>
    <s v="01"/>
    <s v="CADOCARE GMBH"/>
    <d v="2017-01-26T00:00:00"/>
    <s v=""/>
    <s v=""/>
    <s v="079"/>
    <s v="03"/>
    <s v="30013400060006"/>
    <s v="TRIPA PALITO 05&quot;- PC"/>
    <n v="0"/>
    <n v="40"/>
    <n v="0"/>
    <n v="40"/>
    <n v="0"/>
    <n v="0"/>
    <n v="0"/>
    <n v="1.69"/>
    <s v="-"/>
    <n v="0"/>
    <n v="67.97"/>
    <d v="2017-01-31T00:00:00"/>
  </r>
  <r>
    <x v="6"/>
    <x v="6"/>
    <x v="4"/>
    <x v="0"/>
    <x v="0"/>
    <s v="002303"/>
    <n v="2733"/>
    <s v="01"/>
    <s v="CADOCARE GMBH"/>
    <d v="2017-01-26T00:00:00"/>
    <s v=""/>
    <s v=""/>
    <s v="079"/>
    <s v="04"/>
    <s v="30012500020002"/>
    <s v="FUNDO BOVINO- EXPORTACAO"/>
    <n v="-5.984"/>
    <n v="6"/>
    <n v="0"/>
    <n v="6"/>
    <n v="0"/>
    <n v="0"/>
    <n v="0"/>
    <n v="1.69"/>
    <s v="-"/>
    <n v="0"/>
    <n v="10.19"/>
    <d v="2017-01-31T00:00:00"/>
  </r>
  <r>
    <x v="6"/>
    <x v="5"/>
    <x v="4"/>
    <x v="0"/>
    <x v="0"/>
    <s v="002303"/>
    <n v="2733"/>
    <s v="01"/>
    <s v="CADOCARE GMBH"/>
    <d v="2017-01-26T00:00:00"/>
    <s v=""/>
    <s v=""/>
    <s v="079"/>
    <s v="05"/>
    <s v="30013900160106"/>
    <s v="FEMUR BOVINO DEFUMADO C/ 06PC POR CAIXA"/>
    <n v="-6935"/>
    <n v="1"/>
    <n v="0"/>
    <n v="1"/>
    <n v="0"/>
    <n v="0"/>
    <n v="0"/>
    <n v="1.69"/>
    <s v="-"/>
    <n v="0"/>
    <n v="1.69"/>
    <d v="2017-01-31T00:00:00"/>
  </r>
  <r>
    <x v="6"/>
    <x v="5"/>
    <x v="6"/>
    <x v="0"/>
    <x v="0"/>
    <s v="002303"/>
    <n v="2733"/>
    <s v="01"/>
    <s v="CADOCARE GMBH"/>
    <d v="2017-01-26T00:00:00"/>
    <s v=""/>
    <s v=""/>
    <s v="079"/>
    <s v="06"/>
    <s v="30023900160120"/>
    <s v="SUINO DEFUMADO C/ 20PC POR CAIXA"/>
    <n v="-17359"/>
    <n v="1"/>
    <n v="0"/>
    <n v="1"/>
    <n v="0"/>
    <n v="0"/>
    <n v="0"/>
    <n v="1.69"/>
    <s v="-"/>
    <n v="0"/>
    <n v="1.69"/>
    <d v="2017-01-31T00:00:00"/>
  </r>
  <r>
    <x v="6"/>
    <x v="5"/>
    <x v="4"/>
    <x v="0"/>
    <x v="0"/>
    <s v="002303"/>
    <n v="2733"/>
    <s v="01"/>
    <s v="CADOCARE GMBH"/>
    <d v="2017-01-26T00:00:00"/>
    <s v=""/>
    <s v=""/>
    <s v="079"/>
    <s v="07"/>
    <s v="30013900000001"/>
    <s v="CANELA BOVINA DEFUMADA C/15 PCS CAIXA - PC"/>
    <n v="-11729"/>
    <n v="2"/>
    <n v="0"/>
    <n v="2"/>
    <n v="0"/>
    <n v="0"/>
    <n v="0"/>
    <n v="1.69"/>
    <s v="-"/>
    <n v="0"/>
    <n v="3.39"/>
    <d v="2017-01-31T00:00:00"/>
  </r>
  <r>
    <x v="6"/>
    <x v="5"/>
    <x v="4"/>
    <x v="0"/>
    <x v="0"/>
    <s v="002303"/>
    <n v="2733"/>
    <s v="01"/>
    <s v="CADOCARE GMBH"/>
    <d v="2017-01-26T00:00:00"/>
    <s v=""/>
    <s v=""/>
    <s v="079"/>
    <s v="08"/>
    <s v="30013900310625"/>
    <s v="TIBIA BOVINA DEFUMADA 6&quot; C/ 25PC POR CAIXA"/>
    <n v="-5499"/>
    <n v="2"/>
    <n v="0"/>
    <n v="2"/>
    <n v="0"/>
    <n v="0"/>
    <n v="0"/>
    <n v="1.69"/>
    <s v="-"/>
    <n v="0"/>
    <n v="3.39"/>
    <d v="2017-01-31T00:00:00"/>
  </r>
  <r>
    <x v="6"/>
    <x v="5"/>
    <x v="4"/>
    <x v="0"/>
    <x v="0"/>
    <s v="002303"/>
    <n v="2733"/>
    <s v="01"/>
    <s v="CADOCARE GMBH"/>
    <d v="2017-01-26T00:00:00"/>
    <s v=""/>
    <s v=""/>
    <s v="079"/>
    <s v="09"/>
    <s v="30013900330108"/>
    <s v="KNUCKLE BOVINO DEFUMADO C/08 PC POR CAIXA"/>
    <n v="-500"/>
    <n v="2"/>
    <n v="0"/>
    <n v="2"/>
    <n v="0"/>
    <n v="0"/>
    <n v="0"/>
    <n v="1.69"/>
    <s v="-"/>
    <n v="0"/>
    <n v="3.39"/>
    <d v="2017-01-31T00:00:00"/>
  </r>
  <r>
    <x v="6"/>
    <x v="5"/>
    <x v="4"/>
    <x v="0"/>
    <x v="0"/>
    <s v="002307"/>
    <n v="1305"/>
    <s v="02"/>
    <s v="PET GARDEN COM DE ARTIGOS PARA JARDINAGEM E ANIMAIS LTDA - EPP"/>
    <d v="2017-01-27T00:00:00"/>
    <s v=""/>
    <s v=""/>
    <s v="047"/>
    <s v="01"/>
    <s v="30013700116560"/>
    <s v="BIODOG BIFINHO BACON 65G"/>
    <n v="-601"/>
    <n v="160"/>
    <n v="0"/>
    <n v="160"/>
    <n v="0"/>
    <n v="0"/>
    <n v="0"/>
    <n v="1.47"/>
    <s v="-"/>
    <n v="23.52"/>
    <n v="258.72000000000003"/>
    <d v="2017-01-27T00:00:00"/>
  </r>
  <r>
    <x v="6"/>
    <x v="5"/>
    <x v="4"/>
    <x v="0"/>
    <x v="0"/>
    <s v="002307"/>
    <n v="1305"/>
    <s v="02"/>
    <s v="PET GARDEN COM DE ARTIGOS PARA JARDINAGEM E ANIMAIS LTDA - EPP"/>
    <d v="2017-01-27T00:00:00"/>
    <s v=""/>
    <s v=""/>
    <s v="047"/>
    <s v="02"/>
    <s v="30013700106560"/>
    <s v="BIODOG BIFINHO CHURRASCO 65G"/>
    <n v="540"/>
    <n v="120"/>
    <n v="0"/>
    <n v="120"/>
    <n v="0"/>
    <n v="0"/>
    <n v="0"/>
    <n v="1.47"/>
    <s v="-"/>
    <n v="17.64"/>
    <n v="194.04"/>
    <d v="2017-01-27T00:00:00"/>
  </r>
  <r>
    <x v="6"/>
    <x v="5"/>
    <x v="4"/>
    <x v="0"/>
    <x v="0"/>
    <s v="002307"/>
    <n v="1305"/>
    <s v="02"/>
    <s v="PET GARDEN COM DE ARTIGOS PARA JARDINAGEM E ANIMAIS LTDA - EPP"/>
    <d v="2017-01-27T00:00:00"/>
    <s v=""/>
    <s v=""/>
    <s v="047"/>
    <s v="03"/>
    <s v="30013700136560"/>
    <s v="BIODOG BIFINHO FRANGO 65G"/>
    <n v="1580"/>
    <n v="80"/>
    <n v="0"/>
    <n v="80"/>
    <n v="0"/>
    <n v="0"/>
    <n v="0"/>
    <n v="1.47"/>
    <s v="-"/>
    <n v="11.76"/>
    <n v="129.36000000000001"/>
    <d v="2017-01-27T00:00:00"/>
  </r>
  <r>
    <x v="6"/>
    <x v="5"/>
    <x v="4"/>
    <x v="0"/>
    <x v="0"/>
    <s v="002307"/>
    <n v="1305"/>
    <s v="02"/>
    <s v="PET GARDEN COM DE ARTIGOS PARA JARDINAGEM E ANIMAIS LTDA - EPP"/>
    <d v="2017-01-27T00:00:00"/>
    <s v=""/>
    <s v=""/>
    <s v="047"/>
    <s v="04"/>
    <s v="30015000000006"/>
    <s v="BIODOG CLASSICOS TWIST DE CARNE 06&quot; 2UN"/>
    <n v="99"/>
    <n v="50"/>
    <n v="0"/>
    <n v="50"/>
    <n v="0"/>
    <n v="0"/>
    <n v="0"/>
    <n v="7.95"/>
    <s v="-"/>
    <n v="0"/>
    <n v="397.5"/>
    <d v="2017-01-27T00:00:00"/>
  </r>
  <r>
    <x v="6"/>
    <x v="5"/>
    <x v="6"/>
    <x v="0"/>
    <x v="0"/>
    <s v="002307"/>
    <n v="1305"/>
    <s v="02"/>
    <s v="PET GARDEN COM DE ARTIGOS PARA JARDINAGEM E ANIMAIS LTDA - EPP"/>
    <d v="2017-01-27T00:00:00"/>
    <s v=""/>
    <s v=""/>
    <s v="047"/>
    <s v="05"/>
    <s v="30023900120112"/>
    <s v="BIODOG OSSOS OSSINHO DEFUMADO DISPLAY C/12PC"/>
    <n v="-205"/>
    <n v="10"/>
    <n v="0"/>
    <n v="10"/>
    <n v="0"/>
    <n v="0"/>
    <n v="0"/>
    <n v="37.799999999999997"/>
    <s v="-"/>
    <n v="0"/>
    <n v="378"/>
    <d v="2017-01-27T00:00:00"/>
  </r>
  <r>
    <x v="6"/>
    <x v="5"/>
    <x v="4"/>
    <x v="0"/>
    <x v="0"/>
    <s v="002307"/>
    <n v="1305"/>
    <s v="02"/>
    <s v="PET GARDEN COM DE ARTIGOS PARA JARDINAGEM E ANIMAIS LTDA - EPP"/>
    <d v="2017-01-27T00:00:00"/>
    <s v=""/>
    <s v=""/>
    <s v="047"/>
    <s v="06"/>
    <s v="30013900160306"/>
    <s v="BIODOG OSSOS OSSO 1UN"/>
    <n v="-1117"/>
    <n v="24"/>
    <n v="0"/>
    <n v="24"/>
    <n v="0"/>
    <n v="0"/>
    <n v="0"/>
    <n v="5.41"/>
    <s v="-"/>
    <n v="0"/>
    <n v="129.84"/>
    <d v="2017-01-27T00:00:00"/>
  </r>
  <r>
    <x v="6"/>
    <x v="5"/>
    <x v="4"/>
    <x v="0"/>
    <x v="0"/>
    <s v="002307"/>
    <n v="1305"/>
    <s v="02"/>
    <s v="PET GARDEN COM DE ARTIGOS PARA JARDINAGEM E ANIMAIS LTDA - EPP"/>
    <d v="2017-01-27T00:00:00"/>
    <s v=""/>
    <s v=""/>
    <s v="047"/>
    <s v="07"/>
    <s v="30013900330109"/>
    <s v="BIODOG OSSOS OSSO SUPEROSSO DEFUMADO 1UN"/>
    <n v="2867"/>
    <n v="24"/>
    <n v="0"/>
    <n v="24"/>
    <n v="0"/>
    <n v="0"/>
    <n v="0"/>
    <n v="7.65"/>
    <s v="-"/>
    <n v="0"/>
    <n v="183.6"/>
    <d v="2017-01-27T00:00:00"/>
  </r>
  <r>
    <x v="6"/>
    <x v="5"/>
    <x v="4"/>
    <x v="0"/>
    <x v="0"/>
    <s v="002315"/>
    <n v="2582"/>
    <s v="01"/>
    <s v="AMANDA JACQUELINE GOMES SILVA 04839783616"/>
    <d v="2017-01-27T00:00:00"/>
    <s v=""/>
    <s v=""/>
    <s v="005"/>
    <s v="06"/>
    <s v="30013800090325"/>
    <s v="BIODOG CLASSICOS BEIJU 3UN"/>
    <n v="2824"/>
    <n v="25"/>
    <n v="0"/>
    <n v="25"/>
    <n v="0"/>
    <n v="0"/>
    <n v="0"/>
    <n v="8.69"/>
    <s v="-"/>
    <n v="0"/>
    <n v="217.25"/>
    <d v="2017-01-27T00:00:00"/>
  </r>
  <r>
    <x v="6"/>
    <x v="5"/>
    <x v="4"/>
    <x v="0"/>
    <x v="0"/>
    <s v="002315"/>
    <n v="2582"/>
    <s v="01"/>
    <s v="AMANDA JACQUELINE GOMES SILVA 04839783616"/>
    <d v="2017-01-27T00:00:00"/>
    <s v=""/>
    <s v=""/>
    <s v="005"/>
    <s v="07"/>
    <s v="30013800081520"/>
    <s v="BIODOG CLASSICOS MIX 150G"/>
    <n v="3439"/>
    <n v="20"/>
    <n v="0"/>
    <n v="20"/>
    <n v="0"/>
    <n v="0"/>
    <n v="0"/>
    <n v="7.19"/>
    <s v="-"/>
    <n v="0"/>
    <n v="143.80000000000001"/>
    <d v="2017-01-27T00:00:00"/>
  </r>
  <r>
    <x v="6"/>
    <x v="5"/>
    <x v="4"/>
    <x v="0"/>
    <x v="0"/>
    <s v="002315"/>
    <n v="2582"/>
    <s v="01"/>
    <s v="AMANDA JACQUELINE GOMES SILVA 04839783616"/>
    <d v="2017-01-27T00:00:00"/>
    <s v=""/>
    <s v=""/>
    <s v="005"/>
    <s v="08"/>
    <s v="30013800010525"/>
    <s v="BIODOG CLASSICOS PALITO 5UN"/>
    <n v="2124"/>
    <n v="25"/>
    <n v="0"/>
    <n v="25"/>
    <n v="0"/>
    <n v="0"/>
    <n v="0"/>
    <n v="9.69"/>
    <s v="-"/>
    <n v="0"/>
    <n v="242.25"/>
    <d v="2017-01-27T00:00:00"/>
  </r>
  <r>
    <x v="6"/>
    <x v="5"/>
    <x v="4"/>
    <x v="0"/>
    <x v="0"/>
    <s v="002315"/>
    <n v="2582"/>
    <s v="01"/>
    <s v="AMANDA JACQUELINE GOMES SILVA 04839783616"/>
    <d v="2017-01-27T00:00:00"/>
    <s v=""/>
    <s v=""/>
    <s v="005"/>
    <s v="09"/>
    <s v="30014300000115"/>
    <s v="BIODOG CLASSICOS ORELHA 1UN"/>
    <n v="1334"/>
    <n v="15"/>
    <n v="0"/>
    <n v="15"/>
    <n v="0"/>
    <n v="0"/>
    <n v="0"/>
    <n v="2.37"/>
    <s v="-"/>
    <n v="0"/>
    <n v="35.549999999999997"/>
    <d v="2017-01-27T00:00:00"/>
  </r>
  <r>
    <x v="6"/>
    <x v="5"/>
    <x v="4"/>
    <x v="0"/>
    <x v="0"/>
    <s v="002315"/>
    <n v="2582"/>
    <s v="01"/>
    <s v="AMANDA JACQUELINE GOMES SILVA 04839783616"/>
    <d v="2017-01-27T00:00:00"/>
    <s v=""/>
    <s v=""/>
    <s v="005"/>
    <s v="10"/>
    <s v="30015000000002"/>
    <s v="BIODOG CLASSICOS TUBINHO 100G"/>
    <n v="320"/>
    <n v="20"/>
    <n v="0"/>
    <n v="20"/>
    <n v="0"/>
    <n v="0"/>
    <n v="0"/>
    <n v="6.56"/>
    <s v="-"/>
    <n v="0"/>
    <n v="131.19999999999999"/>
    <d v="2017-01-27T00:00:00"/>
  </r>
  <r>
    <x v="6"/>
    <x v="5"/>
    <x v="4"/>
    <x v="0"/>
    <x v="0"/>
    <s v="002315"/>
    <n v="2582"/>
    <s v="01"/>
    <s v="AMANDA JACQUELINE GOMES SILVA 04839783616"/>
    <d v="2017-01-27T00:00:00"/>
    <s v=""/>
    <s v=""/>
    <s v="005"/>
    <s v="11"/>
    <s v="30015000000001"/>
    <s v="BIODOG CLASSICOS STICK 3UN"/>
    <n v="2224"/>
    <n v="25"/>
    <n v="0"/>
    <n v="25"/>
    <n v="0"/>
    <n v="0"/>
    <n v="0"/>
    <n v="7.44"/>
    <s v="-"/>
    <n v="0"/>
    <n v="186"/>
    <d v="2017-01-27T00:00:00"/>
  </r>
  <r>
    <x v="6"/>
    <x v="5"/>
    <x v="4"/>
    <x v="0"/>
    <x v="0"/>
    <s v="002315"/>
    <n v="2582"/>
    <s v="01"/>
    <s v="AMANDA JACQUELINE GOMES SILVA 04839783616"/>
    <d v="2017-01-27T00:00:00"/>
    <s v=""/>
    <s v=""/>
    <s v="005"/>
    <s v="12"/>
    <s v="30014200300011"/>
    <s v="BIODOG CLASSICOS CHIPS 10UN"/>
    <n v="721"/>
    <n v="20"/>
    <n v="0"/>
    <n v="20"/>
    <n v="0"/>
    <n v="0"/>
    <n v="0"/>
    <n v="8.44"/>
    <s v="-"/>
    <n v="0"/>
    <n v="168.8"/>
    <d v="2017-01-27T00:00:00"/>
  </r>
  <r>
    <x v="6"/>
    <x v="5"/>
    <x v="4"/>
    <x v="0"/>
    <x v="0"/>
    <s v="002316"/>
    <n v="598"/>
    <s v="01"/>
    <s v="DISUPRA DISTRIBUIDORA LTDA"/>
    <d v="2017-01-30T00:00:00"/>
    <s v=""/>
    <s v=""/>
    <s v="005"/>
    <s v="01"/>
    <s v="30013700116560"/>
    <s v="BIODOG BIFINHO BACON 65G"/>
    <n v="-761"/>
    <n v="120"/>
    <n v="0"/>
    <n v="120"/>
    <n v="0"/>
    <n v="0"/>
    <n v="0"/>
    <n v="1.47"/>
    <s v="-"/>
    <n v="17.64"/>
    <n v="194.04"/>
    <d v="2017-02-28T00:00:00"/>
  </r>
  <r>
    <x v="6"/>
    <x v="5"/>
    <x v="4"/>
    <x v="0"/>
    <x v="0"/>
    <s v="002316"/>
    <n v="598"/>
    <s v="01"/>
    <s v="DISUPRA DISTRIBUIDORA LTDA"/>
    <d v="2017-01-30T00:00:00"/>
    <s v=""/>
    <s v=""/>
    <s v="005"/>
    <s v="02"/>
    <s v="30013700126560"/>
    <s v="BIODOG BIFINHO CALABRESA 65G"/>
    <n v="1400"/>
    <n v="120"/>
    <n v="0"/>
    <n v="120"/>
    <n v="0"/>
    <n v="0"/>
    <n v="0"/>
    <n v="1.47"/>
    <s v="-"/>
    <n v="17.64"/>
    <n v="194.04"/>
    <d v="2017-02-28T00:00:00"/>
  </r>
  <r>
    <x v="6"/>
    <x v="5"/>
    <x v="4"/>
    <x v="0"/>
    <x v="0"/>
    <s v="002316"/>
    <n v="598"/>
    <s v="01"/>
    <s v="DISUPRA DISTRIBUIDORA LTDA"/>
    <d v="2017-01-30T00:00:00"/>
    <s v=""/>
    <s v=""/>
    <s v="005"/>
    <s v="04"/>
    <s v="30013700136560"/>
    <s v="BIODOG BIFINHO FRANGO 65G"/>
    <n v="1500"/>
    <n v="120"/>
    <n v="0"/>
    <n v="120"/>
    <n v="0"/>
    <n v="0"/>
    <n v="0"/>
    <n v="1.47"/>
    <s v="-"/>
    <n v="17.64"/>
    <n v="194.04"/>
    <d v="2017-02-28T00:00:00"/>
  </r>
  <r>
    <x v="6"/>
    <x v="5"/>
    <x v="4"/>
    <x v="0"/>
    <x v="0"/>
    <s v="002316"/>
    <n v="598"/>
    <s v="01"/>
    <s v="DISUPRA DISTRIBUIDORA LTDA"/>
    <d v="2017-01-30T00:00:00"/>
    <s v=""/>
    <s v=""/>
    <s v="005"/>
    <s v="05"/>
    <s v="30013800081520"/>
    <s v="BIODOG CLASSICOS MIX 150G"/>
    <n v="3419"/>
    <n v="400"/>
    <n v="0"/>
    <n v="400"/>
    <n v="0"/>
    <n v="0"/>
    <n v="0"/>
    <n v="5.19"/>
    <s v="-"/>
    <n v="0"/>
    <n v="2076"/>
    <d v="2017-02-28T00:00:00"/>
  </r>
  <r>
    <x v="6"/>
    <x v="5"/>
    <x v="6"/>
    <x v="0"/>
    <x v="0"/>
    <s v="002316"/>
    <n v="598"/>
    <s v="01"/>
    <s v="DISUPRA DISTRIBUIDORA LTDA"/>
    <d v="2017-01-30T00:00:00"/>
    <s v=""/>
    <s v=""/>
    <s v="005"/>
    <s v="06"/>
    <s v="30023900050320"/>
    <s v="BIODOG OSSOS OSSINHO 1UN"/>
    <n v="-213"/>
    <n v="100"/>
    <n v="0"/>
    <n v="100"/>
    <n v="0"/>
    <n v="0"/>
    <n v="0"/>
    <n v="4.05"/>
    <s v="-"/>
    <n v="0"/>
    <n v="405"/>
    <d v="2017-02-28T00:00:00"/>
  </r>
  <r>
    <x v="6"/>
    <x v="5"/>
    <x v="4"/>
    <x v="0"/>
    <x v="0"/>
    <s v="002316"/>
    <n v="598"/>
    <s v="01"/>
    <s v="DISUPRA DISTRIBUIDORA LTDA"/>
    <d v="2017-01-30T00:00:00"/>
    <s v=""/>
    <s v=""/>
    <s v="005"/>
    <s v="07"/>
    <s v="30013900160306"/>
    <s v="BIODOG OSSOS OSSO 1UN"/>
    <n v="-1141"/>
    <n v="60"/>
    <n v="0"/>
    <n v="60"/>
    <n v="0"/>
    <n v="0"/>
    <n v="0"/>
    <n v="5.41"/>
    <s v="-"/>
    <n v="0"/>
    <n v="324.60000000000002"/>
    <d v="2017-02-28T00:00:00"/>
  </r>
  <r>
    <x v="6"/>
    <x v="5"/>
    <x v="4"/>
    <x v="0"/>
    <x v="0"/>
    <s v="002316"/>
    <n v="598"/>
    <s v="01"/>
    <s v="DISUPRA DISTRIBUIDORA LTDA"/>
    <d v="2017-01-30T00:00:00"/>
    <s v=""/>
    <s v=""/>
    <s v="005"/>
    <s v="08"/>
    <s v="30013900330110"/>
    <s v="BIODOG OSSOS OSSO SUPEROSSO 1UN"/>
    <n v="-317"/>
    <n v="240"/>
    <n v="0"/>
    <n v="240"/>
    <n v="0"/>
    <n v="0"/>
    <n v="0"/>
    <n v="7.65"/>
    <s v="-"/>
    <n v="0"/>
    <n v="1836"/>
    <d v="2017-02-28T00:00:00"/>
  </r>
  <r>
    <x v="6"/>
    <x v="5"/>
    <x v="4"/>
    <x v="0"/>
    <x v="0"/>
    <s v="002316"/>
    <n v="598"/>
    <s v="01"/>
    <s v="DISUPRA DISTRIBUIDORA LTDA"/>
    <d v="2017-01-30T00:00:00"/>
    <s v=""/>
    <s v=""/>
    <s v="005"/>
    <s v="09"/>
    <s v="30013900330109"/>
    <s v="BIODOG OSSOS OSSO SUPEROSSO DEFUMADO 1UN"/>
    <n v="2843"/>
    <n v="180"/>
    <n v="0"/>
    <n v="180"/>
    <n v="0"/>
    <n v="0"/>
    <n v="0"/>
    <n v="7.65"/>
    <s v="-"/>
    <n v="0"/>
    <n v="1377"/>
    <d v="2017-02-28T00:00:00"/>
  </r>
  <r>
    <x v="6"/>
    <x v="5"/>
    <x v="4"/>
    <x v="0"/>
    <x v="0"/>
    <s v="002316"/>
    <n v="598"/>
    <s v="01"/>
    <s v="DISUPRA DISTRIBUIDORA LTDA"/>
    <d v="2017-01-30T00:00:00"/>
    <s v=""/>
    <s v=""/>
    <s v="005"/>
    <s v="10"/>
    <s v="30013700105500"/>
    <s v="BIODOG BIFINHO CHURRASCO 550G"/>
    <n v="1571"/>
    <n v="24"/>
    <n v="0"/>
    <n v="24"/>
    <n v="0"/>
    <n v="0"/>
    <n v="0"/>
    <n v="10.97"/>
    <s v="-"/>
    <n v="26.33"/>
    <n v="289.61"/>
    <d v="2017-02-03T00:00:00"/>
  </r>
  <r>
    <x v="6"/>
    <x v="5"/>
    <x v="4"/>
    <x v="0"/>
    <x v="0"/>
    <s v="002316"/>
    <n v="598"/>
    <s v="01"/>
    <s v="DISUPRA DISTRIBUIDORA LTDA"/>
    <d v="2017-01-30T00:00:00"/>
    <s v=""/>
    <s v=""/>
    <s v="005"/>
    <s v="11"/>
    <s v="30013800090325"/>
    <s v="BIODOG CLASSICOS BEIJU 3UN"/>
    <n v="2799"/>
    <n v="125"/>
    <n v="0"/>
    <n v="125"/>
    <n v="0"/>
    <n v="0"/>
    <n v="0"/>
    <n v="6.26"/>
    <s v="-"/>
    <n v="0"/>
    <n v="782.5"/>
    <d v="2017-02-03T00:00:00"/>
  </r>
  <r>
    <x v="6"/>
    <x v="6"/>
    <x v="18"/>
    <x v="0"/>
    <x v="0"/>
    <s v="002316"/>
    <n v="598"/>
    <s v="01"/>
    <s v="DISUPRA DISTRIBUIDORA LTDA"/>
    <d v="2017-01-30T00:00:00"/>
    <s v=""/>
    <s v=""/>
    <s v="005"/>
    <s v="12"/>
    <s v="30005000100002"/>
    <s v="BIODOG GOURMET  SOFT STEAK 100G PA"/>
    <n v="7275"/>
    <n v="75"/>
    <n v="0"/>
    <n v="75"/>
    <n v="0"/>
    <n v="0"/>
    <n v="0"/>
    <n v="8.35"/>
    <s v="-"/>
    <n v="62.62"/>
    <n v="688.87"/>
    <d v="2017-02-03T00:00:00"/>
  </r>
  <r>
    <x v="6"/>
    <x v="6"/>
    <x v="18"/>
    <x v="0"/>
    <x v="0"/>
    <s v="002316"/>
    <n v="598"/>
    <s v="01"/>
    <s v="DISUPRA DISTRIBUIDORA LTDA"/>
    <d v="2017-01-30T00:00:00"/>
    <s v=""/>
    <s v=""/>
    <s v="005"/>
    <s v="13"/>
    <s v="30005000100003"/>
    <s v="BIODOG GOURMET  SUSHI 100G PA"/>
    <n v="6250"/>
    <n v="25"/>
    <n v="0"/>
    <n v="25"/>
    <n v="0"/>
    <n v="0"/>
    <n v="0"/>
    <n v="8.35"/>
    <s v="-"/>
    <n v="20.88"/>
    <n v="229.63"/>
    <d v="2017-02-03T00:00:00"/>
  </r>
  <r>
    <x v="6"/>
    <x v="6"/>
    <x v="18"/>
    <x v="0"/>
    <x v="0"/>
    <s v="002316"/>
    <n v="598"/>
    <s v="01"/>
    <s v="DISUPRA DISTRIBUIDORA LTDA"/>
    <d v="2017-01-30T00:00:00"/>
    <s v=""/>
    <s v=""/>
    <s v="005"/>
    <s v="14"/>
    <s v="30005000100005"/>
    <s v="BIODOG GOURMET  SOFT STRIPS 100G PA"/>
    <n v="5049"/>
    <n v="75"/>
    <n v="0"/>
    <n v="75"/>
    <n v="0"/>
    <n v="0"/>
    <n v="0"/>
    <n v="8.35"/>
    <s v="-"/>
    <n v="62.62"/>
    <n v="688.87"/>
    <d v="2017-02-03T00:00:00"/>
  </r>
  <r>
    <x v="6"/>
    <x v="6"/>
    <x v="18"/>
    <x v="0"/>
    <x v="0"/>
    <s v="002316"/>
    <n v="598"/>
    <s v="01"/>
    <s v="DISUPRA DISTRIBUIDORA LTDA"/>
    <d v="2017-01-30T00:00:00"/>
    <s v=""/>
    <s v=""/>
    <s v="005"/>
    <s v="15"/>
    <s v="30005000100004"/>
    <s v="BIODOG GOURMET  STEAK 100G PA"/>
    <n v="2750"/>
    <n v="25"/>
    <n v="0"/>
    <n v="25"/>
    <n v="0"/>
    <n v="0"/>
    <n v="0"/>
    <n v="8.35"/>
    <s v="-"/>
    <n v="20.88"/>
    <n v="229.63"/>
    <d v="2017-02-03T00:00:00"/>
  </r>
  <r>
    <x v="6"/>
    <x v="5"/>
    <x v="4"/>
    <x v="0"/>
    <x v="0"/>
    <s v="002322"/>
    <n v="491"/>
    <s v="01"/>
    <s v="NUTRI PET COMERCIO DE PRODUTOS VETERINAR"/>
    <d v="2017-01-31T00:00:00"/>
    <s v="000687"/>
    <s v=""/>
    <s v="003"/>
    <s v="01"/>
    <s v="30013800081520"/>
    <s v="BIODOG CLASSICOS MIX 150G"/>
    <n v="3019"/>
    <n v="100"/>
    <n v="0"/>
    <n v="100"/>
    <n v="0"/>
    <n v="0"/>
    <n v="0"/>
    <n v="5.19"/>
    <s v="-"/>
    <n v="0"/>
    <n v="519"/>
    <d v="2017-01-31T00:00:00"/>
  </r>
  <r>
    <x v="6"/>
    <x v="5"/>
    <x v="4"/>
    <x v="0"/>
    <x v="0"/>
    <s v="002322"/>
    <n v="491"/>
    <s v="01"/>
    <s v="NUTRI PET COMERCIO DE PRODUTOS VETERINAR"/>
    <d v="2017-01-31T00:00:00"/>
    <s v="000687"/>
    <s v=""/>
    <s v="003"/>
    <s v="02"/>
    <s v="30013800010525"/>
    <s v="BIODOG CLASSICOS PALITO 5UN"/>
    <n v="2099"/>
    <n v="150"/>
    <n v="0"/>
    <n v="150"/>
    <n v="0"/>
    <n v="0"/>
    <n v="0"/>
    <n v="6.98"/>
    <s v="-"/>
    <n v="0"/>
    <n v="1047"/>
    <d v="2017-01-31T00:00:00"/>
  </r>
  <r>
    <x v="6"/>
    <x v="5"/>
    <x v="4"/>
    <x v="0"/>
    <x v="0"/>
    <s v="002322"/>
    <n v="491"/>
    <s v="01"/>
    <s v="NUTRI PET COMERCIO DE PRODUTOS VETERINAR"/>
    <d v="2017-01-31T00:00:00"/>
    <s v="000687"/>
    <s v=""/>
    <s v="003"/>
    <s v="03"/>
    <s v="30014300000115"/>
    <s v="BIODOG CLASSICOS ORELHA 1UN"/>
    <n v="1319"/>
    <n v="90"/>
    <n v="0"/>
    <n v="90"/>
    <n v="0"/>
    <n v="0"/>
    <n v="0"/>
    <n v="1.72"/>
    <s v="-"/>
    <n v="0"/>
    <n v="154.80000000000001"/>
    <d v="2017-01-31T00:00:00"/>
  </r>
  <r>
    <x v="6"/>
    <x v="5"/>
    <x v="4"/>
    <x v="0"/>
    <x v="0"/>
    <s v="002322"/>
    <n v="491"/>
    <s v="01"/>
    <s v="NUTRI PET COMERCIO DE PRODUTOS VETERINAR"/>
    <d v="2017-01-31T00:00:00"/>
    <s v="000687"/>
    <s v=""/>
    <s v="003"/>
    <s v="04"/>
    <s v="30013900085008"/>
    <s v="BIODOG OSSOS SORTIDOS 500G"/>
    <n v="0"/>
    <n v="40"/>
    <n v="0"/>
    <n v="40"/>
    <n v="0"/>
    <n v="0"/>
    <n v="0"/>
    <n v="7.99"/>
    <s v="-"/>
    <n v="0"/>
    <n v="319.60000000000002"/>
    <d v="2017-01-31T00:00:00"/>
  </r>
  <r>
    <x v="6"/>
    <x v="5"/>
    <x v="6"/>
    <x v="0"/>
    <x v="0"/>
    <s v="002322"/>
    <n v="491"/>
    <s v="01"/>
    <s v="NUTRI PET COMERCIO DE PRODUTOS VETERINAR"/>
    <d v="2017-01-31T00:00:00"/>
    <s v="000687"/>
    <s v=""/>
    <s v="003"/>
    <s v="05"/>
    <s v="30023900050320"/>
    <s v="BIODOG OSSOS OSSINHO 1UN"/>
    <n v="-313"/>
    <n v="1400"/>
    <n v="0"/>
    <n v="1400"/>
    <n v="0"/>
    <n v="0"/>
    <n v="0"/>
    <n v="4.05"/>
    <s v="-"/>
    <n v="0"/>
    <n v="5670"/>
    <d v="2017-01-31T00:00:00"/>
  </r>
  <r>
    <x v="6"/>
    <x v="5"/>
    <x v="6"/>
    <x v="0"/>
    <x v="0"/>
    <s v="002322"/>
    <n v="491"/>
    <s v="01"/>
    <s v="NUTRI PET COMERCIO DE PRODUTOS VETERINAR"/>
    <d v="2017-01-31T00:00:00"/>
    <s v="000687"/>
    <s v=""/>
    <s v="003"/>
    <s v="06"/>
    <s v="30023900120112"/>
    <s v="BIODOG OSSOS OSSINHO DEFUMADO DISPLAY C/12PC"/>
    <n v="-215"/>
    <n v="50"/>
    <n v="0"/>
    <n v="50"/>
    <n v="0"/>
    <n v="0"/>
    <n v="0"/>
    <n v="37.799999999999997"/>
    <s v="-"/>
    <n v="0"/>
    <n v="1890"/>
    <d v="2017-01-31T00:00:00"/>
  </r>
  <r>
    <x v="6"/>
    <x v="5"/>
    <x v="4"/>
    <x v="0"/>
    <x v="0"/>
    <s v="002322"/>
    <n v="491"/>
    <s v="01"/>
    <s v="NUTRI PET COMERCIO DE PRODUTOS VETERINAR"/>
    <d v="2017-01-31T00:00:00"/>
    <s v="000687"/>
    <s v=""/>
    <s v="003"/>
    <s v="07"/>
    <s v="30013900330110"/>
    <s v="BIODOG OSSOS OSSO SUPEROSSO 1UN"/>
    <n v="-557"/>
    <n v="240"/>
    <n v="0"/>
    <n v="240"/>
    <n v="0"/>
    <n v="0"/>
    <n v="0"/>
    <n v="7.65"/>
    <s v="-"/>
    <n v="0"/>
    <n v="1836"/>
    <d v="2017-01-31T00:00:00"/>
  </r>
  <r>
    <x v="6"/>
    <x v="5"/>
    <x v="4"/>
    <x v="0"/>
    <x v="0"/>
    <s v="002322"/>
    <n v="491"/>
    <s v="01"/>
    <s v="NUTRI PET COMERCIO DE PRODUTOS VETERINAR"/>
    <d v="2017-01-31T00:00:00"/>
    <s v="000687"/>
    <s v=""/>
    <s v="003"/>
    <s v="08"/>
    <s v="30013900330109"/>
    <s v="BIODOG OSSOS OSSO SUPEROSSO DEFUMADO 1UN"/>
    <n v="2663"/>
    <n v="180"/>
    <n v="0"/>
    <n v="180"/>
    <n v="0"/>
    <n v="0"/>
    <n v="0"/>
    <n v="7.65"/>
    <s v="-"/>
    <n v="0"/>
    <n v="1377"/>
    <d v="2017-01-31T00:00:00"/>
  </r>
  <r>
    <x v="6"/>
    <x v="5"/>
    <x v="4"/>
    <x v="0"/>
    <x v="0"/>
    <s v="002322"/>
    <n v="491"/>
    <s v="01"/>
    <s v="NUTRI PET COMERCIO DE PRODUTOS VETERINAR"/>
    <d v="2017-01-31T00:00:00"/>
    <s v="000687"/>
    <s v=""/>
    <s v="003"/>
    <s v="09"/>
    <s v="30013700116560"/>
    <s v="BIODOG BIFINHO BACON 65G"/>
    <n v="-881"/>
    <n v="60"/>
    <n v="0"/>
    <n v="60"/>
    <n v="0"/>
    <n v="0"/>
    <n v="0"/>
    <n v="1.47"/>
    <s v="-"/>
    <n v="8.82"/>
    <n v="97.02"/>
    <d v="2017-02-01T00:00:00"/>
  </r>
  <r>
    <x v="6"/>
    <x v="5"/>
    <x v="4"/>
    <x v="0"/>
    <x v="0"/>
    <s v="002322"/>
    <n v="491"/>
    <s v="01"/>
    <s v="NUTRI PET COMERCIO DE PRODUTOS VETERINAR"/>
    <d v="2017-01-31T00:00:00"/>
    <s v="000687"/>
    <s v=""/>
    <s v="003"/>
    <s v="10"/>
    <s v="30013700126560"/>
    <s v="BIODOG BIFINHO CALABRESA 65G"/>
    <n v="1280"/>
    <n v="120"/>
    <n v="0"/>
    <n v="120"/>
    <n v="0"/>
    <n v="0"/>
    <n v="0"/>
    <n v="1.47"/>
    <s v="-"/>
    <n v="17.64"/>
    <n v="194.04"/>
    <d v="2017-02-01T00:00:00"/>
  </r>
  <r>
    <x v="6"/>
    <x v="5"/>
    <x v="4"/>
    <x v="0"/>
    <x v="0"/>
    <s v="002322"/>
    <n v="491"/>
    <s v="01"/>
    <s v="NUTRI PET COMERCIO DE PRODUTOS VETERINAR"/>
    <d v="2017-01-31T00:00:00"/>
    <s v="000687"/>
    <s v=""/>
    <s v="003"/>
    <s v="11"/>
    <s v="30013700106560"/>
    <s v="BIODOG BIFINHO CHURRASCO 65G"/>
    <n v="420"/>
    <n v="120"/>
    <n v="0"/>
    <n v="120"/>
    <n v="0"/>
    <n v="0"/>
    <n v="0"/>
    <n v="1.47"/>
    <s v="-"/>
    <n v="17.64"/>
    <n v="194.04"/>
    <d v="2017-02-01T00:00:00"/>
  </r>
  <r>
    <x v="6"/>
    <x v="5"/>
    <x v="4"/>
    <x v="0"/>
    <x v="0"/>
    <s v="002322"/>
    <n v="491"/>
    <s v="01"/>
    <s v="NUTRI PET COMERCIO DE PRODUTOS VETERINAR"/>
    <d v="2017-01-31T00:00:00"/>
    <s v="000687"/>
    <s v=""/>
    <s v="003"/>
    <s v="12"/>
    <s v="30013700105500"/>
    <s v="BIODOG BIFINHO CHURRASCO 550G"/>
    <n v="1547"/>
    <n v="12"/>
    <n v="0"/>
    <n v="12"/>
    <n v="0"/>
    <n v="0"/>
    <n v="0"/>
    <n v="10.97"/>
    <s v="-"/>
    <n v="13.16"/>
    <n v="144.80000000000001"/>
    <d v="2017-02-01T00:00:00"/>
  </r>
  <r>
    <x v="6"/>
    <x v="5"/>
    <x v="4"/>
    <x v="0"/>
    <x v="0"/>
    <s v="002322"/>
    <n v="491"/>
    <s v="01"/>
    <s v="NUTRI PET COMERCIO DE PRODUTOS VETERINAR"/>
    <d v="2017-01-31T00:00:00"/>
    <s v="000687"/>
    <s v=""/>
    <s v="003"/>
    <s v="13"/>
    <s v="30013800090325"/>
    <s v="BIODOG CLASSICOS BEIJU 3UN"/>
    <n v="2674"/>
    <n v="25"/>
    <n v="0"/>
    <n v="25"/>
    <n v="0"/>
    <n v="0"/>
    <n v="0"/>
    <n v="6.26"/>
    <s v="-"/>
    <n v="0"/>
    <n v="156.5"/>
    <d v="2017-02-01T00:00:00"/>
  </r>
  <r>
    <x v="6"/>
    <x v="5"/>
    <x v="4"/>
    <x v="0"/>
    <x v="0"/>
    <s v="002325"/>
    <n v="548"/>
    <s v="01"/>
    <s v="PRT DA SERRA COMERCIO DE RACOES LTDA"/>
    <d v="2017-02-01T00:00:00"/>
    <s v="000002"/>
    <s v=""/>
    <s v="012"/>
    <s v="01"/>
    <s v="30013900160306"/>
    <s v="BIODOG OSSOS OSSO 1UN"/>
    <n v="-1201"/>
    <n v="420"/>
    <n v="0"/>
    <n v="420"/>
    <n v="0"/>
    <n v="0"/>
    <n v="0"/>
    <n v="5.41"/>
    <s v="-"/>
    <n v="0"/>
    <n v="2272.1999999999998"/>
    <d v="2017-02-01T00:00:00"/>
  </r>
  <r>
    <x v="6"/>
    <x v="5"/>
    <x v="4"/>
    <x v="0"/>
    <x v="0"/>
    <s v="002325"/>
    <n v="548"/>
    <s v="01"/>
    <s v="PRT DA SERRA COMERCIO DE RACOES LTDA"/>
    <d v="2017-02-01T00:00:00"/>
    <s v="000002"/>
    <s v=""/>
    <s v="012"/>
    <s v="02"/>
    <s v="30013900330110"/>
    <s v="BIODOG OSSOS OSSO SUPEROSSO 1UN"/>
    <n v="-797"/>
    <n v="420"/>
    <n v="0"/>
    <n v="420"/>
    <n v="0"/>
    <n v="0"/>
    <n v="0"/>
    <n v="7.65"/>
    <s v="-"/>
    <n v="0"/>
    <n v="3213"/>
    <d v="2017-02-01T00:00:00"/>
  </r>
  <r>
    <x v="6"/>
    <x v="6"/>
    <x v="18"/>
    <x v="0"/>
    <x v="0"/>
    <s v="002334"/>
    <n v="2105"/>
    <s v="01"/>
    <s v="EMPORIO ANIMAL EIRELLI - ME"/>
    <d v="2017-02-02T00:00:00"/>
    <s v=""/>
    <s v=""/>
    <s v="012"/>
    <s v="01"/>
    <s v="30005000100002"/>
    <s v="BIODOG GOURMET  SOFT STEAK 100G PA"/>
    <n v="7200"/>
    <n v="25"/>
    <n v="0"/>
    <n v="25"/>
    <n v="0"/>
    <n v="0"/>
    <n v="0"/>
    <n v="11.2"/>
    <s v="-"/>
    <n v="28"/>
    <n v="308"/>
    <d v="2017-02-02T00:00:00"/>
  </r>
  <r>
    <x v="6"/>
    <x v="6"/>
    <x v="18"/>
    <x v="0"/>
    <x v="0"/>
    <s v="002334"/>
    <n v="2105"/>
    <s v="01"/>
    <s v="EMPORIO ANIMAL EIRELLI - ME"/>
    <d v="2017-02-02T00:00:00"/>
    <s v=""/>
    <s v=""/>
    <s v="012"/>
    <s v="02"/>
    <s v="30005000100003"/>
    <s v="BIODOG GOURMET  SUSHI 100G PA"/>
    <n v="6225"/>
    <n v="125"/>
    <n v="0"/>
    <n v="125"/>
    <n v="0"/>
    <n v="0"/>
    <n v="0"/>
    <n v="11.2"/>
    <s v="-"/>
    <n v="140"/>
    <n v="1540"/>
    <d v="2017-02-02T00:00:00"/>
  </r>
  <r>
    <x v="6"/>
    <x v="6"/>
    <x v="18"/>
    <x v="0"/>
    <x v="0"/>
    <s v="002334"/>
    <n v="2105"/>
    <s v="01"/>
    <s v="EMPORIO ANIMAL EIRELLI - ME"/>
    <d v="2017-02-02T00:00:00"/>
    <s v=""/>
    <s v=""/>
    <s v="012"/>
    <s v="03"/>
    <s v="30005000100005"/>
    <s v="BIODOG GOURMET  SOFT STRIPS 100G PA"/>
    <n v="4974"/>
    <n v="150"/>
    <n v="0"/>
    <n v="150"/>
    <n v="0"/>
    <n v="0"/>
    <n v="0"/>
    <n v="11.2"/>
    <s v="-"/>
    <n v="168"/>
    <n v="1848"/>
    <d v="2017-02-02T00:00:00"/>
  </r>
  <r>
    <x v="6"/>
    <x v="6"/>
    <x v="18"/>
    <x v="0"/>
    <x v="0"/>
    <s v="002334"/>
    <n v="2105"/>
    <s v="01"/>
    <s v="EMPORIO ANIMAL EIRELLI - ME"/>
    <d v="2017-02-02T00:00:00"/>
    <s v=""/>
    <s v=""/>
    <s v="012"/>
    <s v="04"/>
    <s v="30005000100004"/>
    <s v="BIODOG GOURMET  STEAK 100G PA"/>
    <n v="2725"/>
    <n v="50"/>
    <n v="0"/>
    <n v="50"/>
    <n v="0"/>
    <n v="0"/>
    <n v="0"/>
    <n v="11.2"/>
    <s v="-"/>
    <n v="56"/>
    <n v="616"/>
    <d v="2017-02-02T00:00:00"/>
  </r>
  <r>
    <x v="6"/>
    <x v="5"/>
    <x v="4"/>
    <x v="0"/>
    <x v="0"/>
    <s v="002334"/>
    <n v="2105"/>
    <s v="01"/>
    <s v="EMPORIO ANIMAL EIRELLI - ME"/>
    <d v="2017-02-02T00:00:00"/>
    <s v=""/>
    <s v=""/>
    <s v="012"/>
    <s v="05"/>
    <s v="30013700106560"/>
    <s v="BIODOG BIFINHO CHURRASCO 65G"/>
    <n v="300"/>
    <n v="60"/>
    <n v="0"/>
    <n v="60"/>
    <n v="0"/>
    <n v="0"/>
    <n v="0"/>
    <n v="1.87"/>
    <s v="-"/>
    <n v="11.22"/>
    <n v="123.42"/>
    <d v="2017-02-02T00:00:00"/>
  </r>
  <r>
    <x v="6"/>
    <x v="5"/>
    <x v="4"/>
    <x v="0"/>
    <x v="0"/>
    <s v="002334"/>
    <n v="2105"/>
    <s v="01"/>
    <s v="EMPORIO ANIMAL EIRELLI - ME"/>
    <d v="2017-02-02T00:00:00"/>
    <s v=""/>
    <s v=""/>
    <s v="012"/>
    <s v="06"/>
    <s v="30013800090325"/>
    <s v="BIODOG CLASSICOS BEIJU 3UN"/>
    <n v="2649"/>
    <n v="25"/>
    <n v="0"/>
    <n v="25"/>
    <n v="0"/>
    <n v="0"/>
    <n v="0"/>
    <n v="8.69"/>
    <s v="-"/>
    <n v="0"/>
    <n v="217.25"/>
    <d v="2017-02-02T00:00:00"/>
  </r>
  <r>
    <x v="6"/>
    <x v="5"/>
    <x v="4"/>
    <x v="0"/>
    <x v="0"/>
    <s v="002334"/>
    <n v="2105"/>
    <s v="01"/>
    <s v="EMPORIO ANIMAL EIRELLI - ME"/>
    <d v="2017-02-02T00:00:00"/>
    <s v=""/>
    <s v=""/>
    <s v="012"/>
    <s v="07"/>
    <s v="30014300000115"/>
    <s v="BIODOG CLASSICOS ORELHA 1UN"/>
    <n v="1229"/>
    <n v="30"/>
    <n v="0"/>
    <n v="30"/>
    <n v="0"/>
    <n v="0"/>
    <n v="0"/>
    <n v="2.37"/>
    <s v="-"/>
    <n v="0"/>
    <n v="71.099999999999994"/>
    <d v="2017-02-02T00:00:00"/>
  </r>
  <r>
    <x v="6"/>
    <x v="5"/>
    <x v="4"/>
    <x v="0"/>
    <x v="0"/>
    <s v="002334"/>
    <n v="2105"/>
    <s v="01"/>
    <s v="EMPORIO ANIMAL EIRELLI - ME"/>
    <d v="2017-02-02T00:00:00"/>
    <s v=""/>
    <s v=""/>
    <s v="012"/>
    <s v="08"/>
    <s v="30013900085008"/>
    <s v="BIODOG OSSOS SORTIDOS 500G"/>
    <n v="-40"/>
    <n v="8"/>
    <n v="0"/>
    <n v="8"/>
    <n v="0"/>
    <n v="0"/>
    <n v="0"/>
    <n v="11.19"/>
    <s v="-"/>
    <n v="0"/>
    <n v="89.52"/>
    <d v="2017-02-02T00:00:00"/>
  </r>
  <r>
    <x v="6"/>
    <x v="5"/>
    <x v="6"/>
    <x v="0"/>
    <x v="0"/>
    <s v="002334"/>
    <n v="2105"/>
    <s v="01"/>
    <s v="EMPORIO ANIMAL EIRELLI - ME"/>
    <d v="2017-02-02T00:00:00"/>
    <s v=""/>
    <s v=""/>
    <s v="012"/>
    <s v="09"/>
    <s v="30023900120112"/>
    <s v="BIODOG OSSOS OSSINHO DEFUMADO DISPLAY C/12PC"/>
    <n v="-265"/>
    <n v="2"/>
    <n v="0"/>
    <n v="2"/>
    <n v="0"/>
    <n v="0"/>
    <n v="0"/>
    <n v="52.44"/>
    <s v="-"/>
    <n v="0"/>
    <n v="104.88"/>
    <d v="2017-02-02T00:00:00"/>
  </r>
  <r>
    <x v="6"/>
    <x v="5"/>
    <x v="4"/>
    <x v="0"/>
    <x v="0"/>
    <s v="002334"/>
    <n v="2105"/>
    <s v="01"/>
    <s v="EMPORIO ANIMAL EIRELLI - ME"/>
    <d v="2017-02-02T00:00:00"/>
    <s v=""/>
    <s v=""/>
    <s v="012"/>
    <s v="12"/>
    <s v="30013900330109"/>
    <s v="BIODOG OSSOS OSSO SUPEROSSO DEFUMADO 1UN"/>
    <n v="2483"/>
    <n v="6"/>
    <n v="0"/>
    <n v="6"/>
    <n v="0"/>
    <n v="0"/>
    <n v="0"/>
    <n v="10.66"/>
    <s v="-"/>
    <n v="0"/>
    <n v="63.96"/>
    <d v="2017-02-02T00:00:00"/>
  </r>
  <r>
    <x v="6"/>
    <x v="6"/>
    <x v="18"/>
    <x v="0"/>
    <x v="0"/>
    <s v="002335"/>
    <n v="2601"/>
    <s v="01"/>
    <s v="AGROSOLO BAURU AGROPECUARIA LT"/>
    <d v="2017-02-02T00:00:00"/>
    <s v=""/>
    <s v=""/>
    <s v="009"/>
    <s v="01"/>
    <s v="30005000100002"/>
    <s v="BIODOG GOURMET  SOFT STEAK 100G PA"/>
    <n v="7175"/>
    <n v="25"/>
    <n v="0"/>
    <n v="25"/>
    <n v="0"/>
    <n v="0"/>
    <n v="0"/>
    <n v="11.2"/>
    <s v="-"/>
    <n v="28"/>
    <n v="308"/>
    <d v="2017-02-02T00:00:00"/>
  </r>
  <r>
    <x v="6"/>
    <x v="6"/>
    <x v="18"/>
    <x v="0"/>
    <x v="0"/>
    <s v="002335"/>
    <n v="2601"/>
    <s v="01"/>
    <s v="AGROSOLO BAURU AGROPECUARIA LT"/>
    <d v="2017-02-02T00:00:00"/>
    <s v=""/>
    <s v=""/>
    <s v="009"/>
    <s v="02"/>
    <s v="30005000100003"/>
    <s v="BIODOG GOURMET  SUSHI 100G PA"/>
    <n v="6100"/>
    <n v="25"/>
    <n v="0"/>
    <n v="25"/>
    <n v="0"/>
    <n v="0"/>
    <n v="0"/>
    <n v="11.2"/>
    <s v="-"/>
    <n v="28"/>
    <n v="308"/>
    <d v="2017-02-02T00:00:00"/>
  </r>
  <r>
    <x v="6"/>
    <x v="6"/>
    <x v="18"/>
    <x v="0"/>
    <x v="0"/>
    <s v="002335"/>
    <n v="2601"/>
    <s v="01"/>
    <s v="AGROSOLO BAURU AGROPECUARIA LT"/>
    <d v="2017-02-02T00:00:00"/>
    <s v=""/>
    <s v=""/>
    <s v="009"/>
    <s v="03"/>
    <s v="30005000100005"/>
    <s v="BIODOG GOURMET  SOFT STRIPS 100G PA"/>
    <n v="4824"/>
    <n v="25"/>
    <n v="0"/>
    <n v="25"/>
    <n v="0"/>
    <n v="0"/>
    <n v="0"/>
    <n v="11.2"/>
    <s v="-"/>
    <n v="28"/>
    <n v="308"/>
    <d v="2017-02-02T00:00:00"/>
  </r>
  <r>
    <x v="6"/>
    <x v="6"/>
    <x v="18"/>
    <x v="0"/>
    <x v="0"/>
    <s v="002335"/>
    <n v="2601"/>
    <s v="01"/>
    <s v="AGROSOLO BAURU AGROPECUARIA LT"/>
    <d v="2017-02-02T00:00:00"/>
    <s v=""/>
    <s v=""/>
    <s v="009"/>
    <s v="04"/>
    <s v="30005000100004"/>
    <s v="BIODOG GOURMET  STEAK 100G PA"/>
    <n v="2675"/>
    <n v="25"/>
    <n v="0"/>
    <n v="25"/>
    <n v="0"/>
    <n v="0"/>
    <n v="0"/>
    <n v="11.2"/>
    <s v="-"/>
    <n v="28"/>
    <n v="308"/>
    <d v="2017-02-02T00:00:00"/>
  </r>
  <r>
    <x v="6"/>
    <x v="5"/>
    <x v="4"/>
    <x v="0"/>
    <x v="0"/>
    <s v="002335"/>
    <n v="2601"/>
    <s v="01"/>
    <s v="AGROSOLO BAURU AGROPECUARIA LT"/>
    <d v="2017-02-02T00:00:00"/>
    <s v=""/>
    <s v=""/>
    <s v="009"/>
    <s v="05"/>
    <s v="30014300000115"/>
    <s v="BIODOG CLASSICOS ORELHA 1UN"/>
    <n v="1199"/>
    <n v="30"/>
    <n v="0"/>
    <n v="30"/>
    <n v="0"/>
    <n v="0"/>
    <n v="0"/>
    <n v="2.37"/>
    <s v="-"/>
    <n v="0"/>
    <n v="71.099999999999994"/>
    <d v="2017-02-02T00:00:00"/>
  </r>
  <r>
    <x v="6"/>
    <x v="5"/>
    <x v="4"/>
    <x v="0"/>
    <x v="0"/>
    <s v="002335"/>
    <n v="2601"/>
    <s v="01"/>
    <s v="AGROSOLO BAURU AGROPECUARIA LT"/>
    <d v="2017-02-02T00:00:00"/>
    <s v=""/>
    <s v=""/>
    <s v="009"/>
    <s v="06"/>
    <s v="30015000000001"/>
    <s v="BIODOG CLASSICOS STICK 3UN"/>
    <n v="2199"/>
    <n v="25"/>
    <n v="0"/>
    <n v="25"/>
    <n v="0"/>
    <n v="0"/>
    <n v="0"/>
    <n v="7.44"/>
    <s v="-"/>
    <n v="0"/>
    <n v="186"/>
    <d v="2017-02-02T00:00:00"/>
  </r>
  <r>
    <x v="6"/>
    <x v="5"/>
    <x v="6"/>
    <x v="0"/>
    <x v="0"/>
    <s v="002335"/>
    <n v="2601"/>
    <s v="01"/>
    <s v="AGROSOLO BAURU AGROPECUARIA LT"/>
    <d v="2017-02-02T00:00:00"/>
    <s v=""/>
    <s v=""/>
    <s v="009"/>
    <s v="07"/>
    <s v="30023900120112"/>
    <s v="BIODOG OSSOS OSSINHO DEFUMADO DISPLAY C/12PC"/>
    <n v="-267"/>
    <n v="5"/>
    <n v="0"/>
    <n v="5"/>
    <n v="0"/>
    <n v="0"/>
    <n v="0"/>
    <n v="52.44"/>
    <s v="-"/>
    <n v="0"/>
    <n v="262.2"/>
    <d v="2017-02-02T00:00:00"/>
  </r>
  <r>
    <x v="6"/>
    <x v="6"/>
    <x v="18"/>
    <x v="0"/>
    <x v="0"/>
    <s v="002336"/>
    <n v="1704"/>
    <s v="01"/>
    <s v="EDUARDO MANEZE GABRIELLI RACOES - ME"/>
    <d v="2017-02-02T00:00:00"/>
    <s v="000513"/>
    <s v=""/>
    <s v="055"/>
    <s v="01"/>
    <s v="30005000100002"/>
    <s v="BIODOG GOURMET  SOFT STEAK 100G PA"/>
    <n v="7150"/>
    <n v="25"/>
    <n v="0"/>
    <n v="25"/>
    <n v="0"/>
    <n v="0"/>
    <n v="0"/>
    <n v="11.2"/>
    <s v="-"/>
    <n v="28"/>
    <n v="308"/>
    <d v="2017-02-02T00:00:00"/>
  </r>
  <r>
    <x v="6"/>
    <x v="6"/>
    <x v="18"/>
    <x v="0"/>
    <x v="0"/>
    <s v="002336"/>
    <n v="1704"/>
    <s v="01"/>
    <s v="EDUARDO MANEZE GABRIELLI RACOES - ME"/>
    <d v="2017-02-02T00:00:00"/>
    <s v="000513"/>
    <s v=""/>
    <s v="055"/>
    <s v="02"/>
    <s v="30005000100003"/>
    <s v="BIODOG GOURMET  SUSHI 100G PA"/>
    <n v="6075"/>
    <n v="25"/>
    <n v="0"/>
    <n v="25"/>
    <n v="0"/>
    <n v="0"/>
    <n v="0"/>
    <n v="11.2"/>
    <s v="-"/>
    <n v="28"/>
    <n v="308"/>
    <d v="2017-02-02T00:00:00"/>
  </r>
  <r>
    <x v="6"/>
    <x v="5"/>
    <x v="4"/>
    <x v="0"/>
    <x v="0"/>
    <s v="002336"/>
    <n v="1704"/>
    <s v="01"/>
    <s v="EDUARDO MANEZE GABRIELLI RACOES - ME"/>
    <d v="2017-02-02T00:00:00"/>
    <s v="000513"/>
    <s v=""/>
    <s v="055"/>
    <s v="03"/>
    <s v="30013800090325"/>
    <s v="BIODOG CLASSICOS BEIJU 3UN"/>
    <n v="2624"/>
    <n v="25"/>
    <n v="0"/>
    <n v="25"/>
    <n v="0"/>
    <n v="0"/>
    <n v="0"/>
    <n v="8.69"/>
    <s v="-"/>
    <n v="0"/>
    <n v="217.25"/>
    <d v="2017-02-02T00:00:00"/>
  </r>
  <r>
    <x v="6"/>
    <x v="5"/>
    <x v="4"/>
    <x v="0"/>
    <x v="0"/>
    <s v="002336"/>
    <n v="1704"/>
    <s v="01"/>
    <s v="EDUARDO MANEZE GABRIELLI RACOES - ME"/>
    <d v="2017-02-02T00:00:00"/>
    <s v="000513"/>
    <s v=""/>
    <s v="055"/>
    <s v="04"/>
    <s v="30013800010525"/>
    <s v="BIODOG CLASSICOS PALITO 5UN"/>
    <n v="1949"/>
    <n v="25"/>
    <n v="0"/>
    <n v="25"/>
    <n v="0"/>
    <n v="0"/>
    <n v="0"/>
    <n v="9.69"/>
    <s v="-"/>
    <n v="0"/>
    <n v="242.25"/>
    <d v="2017-02-02T00:00:00"/>
  </r>
  <r>
    <x v="6"/>
    <x v="5"/>
    <x v="4"/>
    <x v="0"/>
    <x v="0"/>
    <s v="002336"/>
    <n v="1704"/>
    <s v="01"/>
    <s v="EDUARDO MANEZE GABRIELLI RACOES - ME"/>
    <d v="2017-02-02T00:00:00"/>
    <s v="000513"/>
    <s v=""/>
    <s v="055"/>
    <s v="05"/>
    <s v="30014300000115"/>
    <s v="BIODOG CLASSICOS ORELHA 1UN"/>
    <n v="1169"/>
    <n v="15"/>
    <n v="0"/>
    <n v="15"/>
    <n v="0"/>
    <n v="0"/>
    <n v="0"/>
    <n v="2.37"/>
    <s v="-"/>
    <n v="0"/>
    <n v="35.549999999999997"/>
    <d v="2017-02-02T00:00:00"/>
  </r>
  <r>
    <x v="6"/>
    <x v="5"/>
    <x v="4"/>
    <x v="0"/>
    <x v="0"/>
    <s v="002336"/>
    <n v="1704"/>
    <s v="01"/>
    <s v="EDUARDO MANEZE GABRIELLI RACOES - ME"/>
    <d v="2017-02-02T00:00:00"/>
    <s v="000513"/>
    <s v=""/>
    <s v="055"/>
    <s v="06"/>
    <s v="30013900085008"/>
    <s v="BIODOG OSSOS SORTIDOS 500G"/>
    <n v="-48"/>
    <n v="8"/>
    <n v="0"/>
    <n v="8"/>
    <n v="0"/>
    <n v="0"/>
    <n v="0"/>
    <n v="11.19"/>
    <s v="-"/>
    <n v="0"/>
    <n v="89.52"/>
    <d v="2017-02-02T00:00:00"/>
  </r>
  <r>
    <x v="6"/>
    <x v="5"/>
    <x v="6"/>
    <x v="0"/>
    <x v="0"/>
    <s v="002336"/>
    <n v="1704"/>
    <s v="01"/>
    <s v="EDUARDO MANEZE GABRIELLI RACOES - ME"/>
    <d v="2017-02-02T00:00:00"/>
    <s v="000513"/>
    <s v=""/>
    <s v="055"/>
    <s v="07"/>
    <s v="30023900120112"/>
    <s v="BIODOG OSSOS OSSINHO DEFUMADO DISPLAY C/12PC"/>
    <n v="-272"/>
    <n v="2"/>
    <n v="0"/>
    <n v="2"/>
    <n v="0"/>
    <n v="0"/>
    <n v="0"/>
    <n v="52.44"/>
    <s v="-"/>
    <n v="0"/>
    <n v="104.88"/>
    <d v="2017-02-02T00:00:00"/>
  </r>
  <r>
    <x v="6"/>
    <x v="5"/>
    <x v="4"/>
    <x v="0"/>
    <x v="0"/>
    <s v="002336"/>
    <n v="1704"/>
    <s v="01"/>
    <s v="EDUARDO MANEZE GABRIELLI RACOES - ME"/>
    <d v="2017-02-02T00:00:00"/>
    <s v="000513"/>
    <s v=""/>
    <s v="055"/>
    <s v="08"/>
    <s v="30013900160306"/>
    <s v="BIODOG OSSOS OSSO 1UN"/>
    <n v="-1621"/>
    <n v="6"/>
    <n v="0"/>
    <n v="6"/>
    <n v="0"/>
    <n v="0"/>
    <n v="0"/>
    <n v="7.49"/>
    <s v="-"/>
    <n v="0"/>
    <n v="44.94"/>
    <d v="2017-02-02T00:00:00"/>
  </r>
  <r>
    <x v="6"/>
    <x v="5"/>
    <x v="4"/>
    <x v="0"/>
    <x v="0"/>
    <s v="002336"/>
    <n v="1704"/>
    <s v="01"/>
    <s v="EDUARDO MANEZE GABRIELLI RACOES - ME"/>
    <d v="2017-02-02T00:00:00"/>
    <s v="000513"/>
    <s v=""/>
    <s v="055"/>
    <s v="09"/>
    <s v="30013900330109"/>
    <s v="BIODOG OSSOS OSSO SUPEROSSO DEFUMADO 1UN"/>
    <n v="2477"/>
    <n v="12"/>
    <n v="0"/>
    <n v="12"/>
    <n v="0"/>
    <n v="0"/>
    <n v="0"/>
    <n v="10.66"/>
    <s v="-"/>
    <n v="0"/>
    <n v="127.92"/>
    <d v="2017-02-02T00:00:00"/>
  </r>
  <r>
    <x v="6"/>
    <x v="6"/>
    <x v="18"/>
    <x v="0"/>
    <x v="0"/>
    <s v="002337"/>
    <n v="2749"/>
    <s v="01"/>
    <s v="NATHRO COMERCIO DE UTILIDADES DOMESTICAS LTDA - ME"/>
    <d v="2017-02-02T00:00:00"/>
    <s v=""/>
    <s v=""/>
    <s v="005"/>
    <s v="01"/>
    <s v="30005000100001"/>
    <s v="BIODOG GOURMET  BISCUIT 100G PA"/>
    <n v="3300"/>
    <n v="250"/>
    <n v="0"/>
    <n v="250"/>
    <n v="0"/>
    <n v="0"/>
    <n v="0"/>
    <n v="11.2"/>
    <s v="-"/>
    <n v="280"/>
    <n v="3080"/>
    <d v="2017-02-02T00:00:00"/>
  </r>
  <r>
    <x v="6"/>
    <x v="5"/>
    <x v="4"/>
    <x v="0"/>
    <x v="0"/>
    <s v="002337"/>
    <n v="2749"/>
    <s v="01"/>
    <s v="NATHRO COMERCIO DE UTILIDADES DOMESTICAS LTDA - ME"/>
    <d v="2017-02-02T00:00:00"/>
    <s v=""/>
    <s v=""/>
    <s v="005"/>
    <s v="02"/>
    <s v="30013700136560"/>
    <s v="BIODOG BIFINHO FRANGO 65G"/>
    <n v="1380"/>
    <n v="200"/>
    <n v="0"/>
    <n v="200"/>
    <n v="0"/>
    <n v="0"/>
    <n v="0"/>
    <n v="1.87"/>
    <s v="-"/>
    <n v="37.4"/>
    <n v="411.4"/>
    <d v="2017-02-02T00:00:00"/>
  </r>
  <r>
    <x v="6"/>
    <x v="5"/>
    <x v="4"/>
    <x v="0"/>
    <x v="0"/>
    <s v="002337"/>
    <n v="2749"/>
    <s v="01"/>
    <s v="NATHRO COMERCIO DE UTILIDADES DOMESTICAS LTDA - ME"/>
    <d v="2017-02-02T00:00:00"/>
    <s v=""/>
    <s v=""/>
    <s v="005"/>
    <s v="03"/>
    <s v="30013900330110"/>
    <s v="BIODOG OSSOS OSSO SUPEROSSO 1UN"/>
    <n v="-1217"/>
    <n v="120"/>
    <n v="0"/>
    <n v="120"/>
    <n v="0"/>
    <n v="0"/>
    <n v="0"/>
    <n v="10.66"/>
    <s v="-"/>
    <n v="0"/>
    <n v="1279.2"/>
    <d v="2017-02-02T00:00:00"/>
  </r>
  <r>
    <x v="6"/>
    <x v="5"/>
    <x v="4"/>
    <x v="0"/>
    <x v="0"/>
    <s v="002337"/>
    <n v="2749"/>
    <s v="01"/>
    <s v="NATHRO COMERCIO DE UTILIDADES DOMESTICAS LTDA - ME"/>
    <d v="2017-02-02T00:00:00"/>
    <s v=""/>
    <s v=""/>
    <s v="005"/>
    <s v="04"/>
    <s v="30013900330109"/>
    <s v="BIODOG OSSOS OSSO SUPEROSSO DEFUMADO 1UN"/>
    <n v="2465"/>
    <n v="120"/>
    <n v="0"/>
    <n v="120"/>
    <n v="0"/>
    <n v="0"/>
    <n v="0"/>
    <n v="10.66"/>
    <s v="-"/>
    <n v="0"/>
    <n v="1279.2"/>
    <d v="2017-02-02T00:00:00"/>
  </r>
  <r>
    <x v="6"/>
    <x v="5"/>
    <x v="4"/>
    <x v="0"/>
    <x v="0"/>
    <s v="002340"/>
    <n v="2746"/>
    <s v="01"/>
    <s v="JEAN JACQUES JANSSENS"/>
    <d v="2017-02-03T00:00:00"/>
    <s v=""/>
    <s v=""/>
    <s v="079"/>
    <s v="01"/>
    <s v="30013000010610"/>
    <s v="VERGALHO PALITO 6&quot; C/ 10KG  - KG"/>
    <n v="-10179.701999999999"/>
    <n v="0.29799999999999999"/>
    <n v="0"/>
    <n v="0.29799999999999999"/>
    <n v="0"/>
    <n v="0"/>
    <n v="0"/>
    <n v="1.68"/>
    <s v="-"/>
    <n v="0"/>
    <n v="0.5"/>
    <d v="2017-02-08T00:00:00"/>
  </r>
  <r>
    <x v="6"/>
    <x v="5"/>
    <x v="4"/>
    <x v="0"/>
    <x v="0"/>
    <s v="002340"/>
    <n v="2746"/>
    <s v="01"/>
    <s v="JEAN JACQUES JANSSENS"/>
    <d v="2017-02-03T00:00:00"/>
    <s v=""/>
    <s v=""/>
    <s v="079"/>
    <s v="02"/>
    <s v="30013000020608"/>
    <s v="VERGALHO TRANCADO 6&quot; C/ 08KG - KG"/>
    <n v="-647.30100000000004"/>
    <n v="0.69899999999999995"/>
    <n v="0"/>
    <n v="0.69899999999999995"/>
    <n v="0"/>
    <n v="0"/>
    <n v="0"/>
    <n v="1.68"/>
    <s v="-"/>
    <n v="0"/>
    <n v="1.17"/>
    <d v="2017-02-08T00:00:00"/>
  </r>
  <r>
    <x v="6"/>
    <x v="5"/>
    <x v="4"/>
    <x v="0"/>
    <x v="0"/>
    <s v="002340"/>
    <n v="2746"/>
    <s v="01"/>
    <s v="JEAN JACQUES JANSSENS"/>
    <d v="2017-02-03T00:00:00"/>
    <s v=""/>
    <s v=""/>
    <s v="079"/>
    <s v="03"/>
    <s v="30013200010610"/>
    <s v="BEXIGA PALITO 6&quot; C/06 KG CAIXA"/>
    <n v="-3439.7460000000001"/>
    <n v="0.254"/>
    <n v="0"/>
    <n v="0.254"/>
    <n v="0"/>
    <n v="0"/>
    <n v="0"/>
    <n v="1.68"/>
    <s v="-"/>
    <n v="0"/>
    <n v="0.42"/>
    <d v="2017-02-08T00:00:00"/>
  </r>
  <r>
    <x v="6"/>
    <x v="5"/>
    <x v="4"/>
    <x v="0"/>
    <x v="0"/>
    <s v="002340"/>
    <n v="2746"/>
    <s v="01"/>
    <s v="JEAN JACQUES JANSSENS"/>
    <d v="2017-02-03T00:00:00"/>
    <s v=""/>
    <s v=""/>
    <s v="079"/>
    <s v="04"/>
    <s v="30013300010610"/>
    <s v="ESOFAGO PALITO 6&quot; C/ 10KG CAIXA -KG"/>
    <n v="-1854.829"/>
    <n v="0.17100000000000001"/>
    <n v="0"/>
    <n v="0.17100000000000001"/>
    <n v="0"/>
    <n v="0"/>
    <n v="0"/>
    <n v="1.68"/>
    <s v="-"/>
    <n v="0"/>
    <n v="0.28000000000000003"/>
    <d v="2017-02-08T00:00:00"/>
  </r>
  <r>
    <x v="6"/>
    <x v="5"/>
    <x v="4"/>
    <x v="0"/>
    <x v="0"/>
    <s v="002340"/>
    <n v="2746"/>
    <s v="01"/>
    <s v="JEAN JACQUES JANSSENS"/>
    <d v="2017-02-03T00:00:00"/>
    <s v=""/>
    <s v=""/>
    <s v="079"/>
    <s v="05"/>
    <s v="30013300020609"/>
    <s v="ESOFAGO TRANCADO 6&quot; C/07 KG"/>
    <n v="-2230.4960000000001"/>
    <n v="0.504"/>
    <n v="0"/>
    <n v="0.504"/>
    <n v="0"/>
    <n v="0"/>
    <n v="0"/>
    <n v="1.68"/>
    <s v="-"/>
    <n v="0"/>
    <n v="0.85"/>
    <d v="2017-02-08T00:00:00"/>
  </r>
  <r>
    <x v="7"/>
    <x v="7"/>
    <x v="20"/>
    <x v="2"/>
    <x v="2"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ela dinâmica8" cacheId="5" applyNumberFormats="0" applyBorderFormats="0" applyFontFormats="0" applyPatternFormats="0" applyAlignmentFormats="0" applyWidthHeightFormats="1" dataCaption="Valores" updatedVersion="6" minRefreshableVersion="3" asteriskTotals="1" useAutoFormatting="1" itemPrintTitles="1" createdVersion="5" indent="0" outline="1" outlineData="1" multipleFieldFilters="0">
  <location ref="A6:B16" firstHeaderRow="1" firstDataRow="1" firstDataCol="1"/>
  <pivotFields count="25">
    <pivotField showAll="0"/>
    <pivotField showAll="0"/>
    <pivotField showAll="0"/>
    <pivotField axis="axisRow" showAll="0">
      <items count="15">
        <item sd="0" m="1" x="11"/>
        <item sd="0" m="1" x="10"/>
        <item sd="0" x="0"/>
        <item sd="0" m="1" x="5"/>
        <item sd="0" x="1"/>
        <item sd="0" m="1" x="12"/>
        <item x="2"/>
        <item sd="0" x="3"/>
        <item sd="0" m="1" x="6"/>
        <item sd="0" m="1" x="7"/>
        <item sd="0" m="1" x="9"/>
        <item sd="0" m="1" x="8"/>
        <item sd="0" m="1" x="13"/>
        <item h="1" x="4"/>
        <item t="default" sd="0"/>
      </items>
    </pivotField>
    <pivotField showAll="0"/>
    <pivotField showAll="0"/>
    <pivotField axis="axisRow" showAll="0">
      <items count="9">
        <item x="4"/>
        <item x="1"/>
        <item x="3"/>
        <item x="0"/>
        <item x="2"/>
        <item x="5"/>
        <item x="6"/>
        <item m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showAll="0"/>
    <pivotField dataField="1" showAll="0"/>
  </pivotFields>
  <rowFields count="2">
    <field x="3"/>
    <field x="6"/>
  </rowFields>
  <rowItems count="10">
    <i>
      <x v="2"/>
    </i>
    <i>
      <x v="4"/>
    </i>
    <i>
      <x v="6"/>
    </i>
    <i r="1">
      <x/>
    </i>
    <i r="1">
      <x v="1"/>
    </i>
    <i r="1">
      <x v="2"/>
    </i>
    <i r="1">
      <x v="4"/>
    </i>
    <i r="1">
      <x v="5"/>
    </i>
    <i>
      <x v="7"/>
    </i>
    <i t="grand">
      <x/>
    </i>
  </rowItems>
  <colItems count="1">
    <i/>
  </colItems>
  <dataFields count="1">
    <dataField name="Soma de Rec Liq" fld="24" baseField="0" baseItem="0" numFmtId="164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dinâmica5" cacheId="5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F6:I17" firstHeaderRow="1" firstDataRow="2" firstDataCol="1"/>
  <pivotFields count="25">
    <pivotField showAll="0"/>
    <pivotField showAll="0"/>
    <pivotField showAll="0"/>
    <pivotField axis="axisRow" showAll="0">
      <items count="15">
        <item sd="0" m="1" x="11"/>
        <item sd="0" m="1" x="10"/>
        <item sd="0" x="0"/>
        <item sd="0" m="1" x="5"/>
        <item sd="0" x="1"/>
        <item sd="0" m="1" x="12"/>
        <item x="2"/>
        <item sd="0" x="3"/>
        <item sd="0" m="1" x="6"/>
        <item sd="0" m="1" x="7"/>
        <item sd="0" m="1" x="9"/>
        <item sd="0" m="1" x="8"/>
        <item sd="0" m="1" x="13"/>
        <item h="1" x="4"/>
        <item t="default" sd="0"/>
      </items>
    </pivotField>
    <pivotField showAll="0"/>
    <pivotField showAll="0"/>
    <pivotField axis="axisRow" showAll="0">
      <items count="9">
        <item x="4"/>
        <item x="1"/>
        <item x="3"/>
        <item x="0"/>
        <item x="2"/>
        <item x="5"/>
        <item x="6"/>
        <item m="1" x="7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showAll="0"/>
    <pivotField dataField="1" showAll="0"/>
  </pivotFields>
  <rowFields count="2">
    <field x="3"/>
    <field x="6"/>
  </rowFields>
  <rowItems count="10">
    <i>
      <x v="2"/>
    </i>
    <i>
      <x v="4"/>
    </i>
    <i>
      <x v="6"/>
    </i>
    <i r="1">
      <x/>
    </i>
    <i r="1">
      <x v="1"/>
    </i>
    <i r="1">
      <x v="2"/>
    </i>
    <i r="1">
      <x v="4"/>
    </i>
    <i r="1">
      <x v="5"/>
    </i>
    <i>
      <x v="7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Soma de Rec Liq" fld="24" baseField="0" baseItem="0" numFmtId="164"/>
  </dataFields>
  <formats count="1"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ela dinâmica7" cacheId="6" applyNumberFormats="0" applyBorderFormats="0" applyFontFormats="0" applyPatternFormats="0" applyAlignmentFormats="0" applyWidthHeightFormats="1" dataCaption="Valores" updatedVersion="6" minRefreshableVersion="3" asteriskTotals="1" useAutoFormatting="1" itemPrintTitles="1" createdVersion="5" indent="0" compact="0" compactData="0" gridDropZones="1" multipleFieldFilters="0">
  <location ref="A4:D18" firstHeaderRow="1" firstDataRow="2" firstDataCol="1" rowPageCount="2" colPageCount="1"/>
  <pivotFields count="28">
    <pivotField axis="axisRow" showAll="0">
      <items count="9">
        <item sd="0" x="2"/>
        <item sd="0" x="6"/>
        <item sd="0" x="5"/>
        <item sd="0" x="3"/>
        <item sd="0" x="4"/>
        <item x="0"/>
        <item sd="0" x="1"/>
        <item x="7"/>
        <item t="default" sd="0"/>
      </items>
    </pivotField>
    <pivotField axis="axisRow" compact="0" outline="0" showAll="0">
      <items count="11">
        <item sd="0" x="2"/>
        <item sd="0" x="0"/>
        <item sd="0" x="1"/>
        <item sd="0" x="5"/>
        <item sd="0" x="3"/>
        <item sd="0" x="6"/>
        <item x="4"/>
        <item x="7"/>
        <item m="1" x="9"/>
        <item m="1" x="8"/>
        <item t="default" sd="0"/>
      </items>
    </pivotField>
    <pivotField axis="axisPage" compact="0" outline="0" multipleItemSelectionAllowed="1" showAll="0">
      <items count="36">
        <item h="1" x="17"/>
        <item sd="0" m="1" x="22"/>
        <item sd="0" m="1" x="27"/>
        <item x="14"/>
        <item sd="0" x="4"/>
        <item sd="0" x="6"/>
        <item sd="0" x="16"/>
        <item sd="0" x="0"/>
        <item sd="0" x="7"/>
        <item sd="0" x="2"/>
        <item sd="0" x="1"/>
        <item sd="0" x="13"/>
        <item sd="0" x="12"/>
        <item sd="0" x="11"/>
        <item sd="0" m="1" x="24"/>
        <item h="1" m="1" x="31"/>
        <item h="1" sd="0" x="15"/>
        <item h="1" sd="0" m="1" x="33"/>
        <item h="1" sd="0" m="1" x="30"/>
        <item h="1" sd="0" m="1" x="25"/>
        <item h="1" sd="0" x="5"/>
        <item x="3"/>
        <item h="1" x="19"/>
        <item h="1" x="20"/>
        <item h="1" m="1" x="34"/>
        <item h="1" m="1" x="32"/>
        <item h="1" m="1" x="26"/>
        <item h="1" x="8"/>
        <item h="1" m="1" x="21"/>
        <item x="18"/>
        <item h="1" m="1" x="29"/>
        <item h="1" m="1" x="23"/>
        <item h="1" x="10"/>
        <item h="1" m="1" x="28"/>
        <item h="1" x="9"/>
        <item t="default" sd="0"/>
      </items>
    </pivotField>
    <pivotField axis="axisPage" compact="0" outline="0" multipleItemSelectionAllowed="1" showAll="0">
      <items count="4">
        <item x="0"/>
        <item h="1" x="1"/>
        <item x="2"/>
        <item t="default"/>
      </items>
    </pivotField>
    <pivotField axis="axisCol" compact="0" outline="0" showAll="0">
      <items count="5">
        <item x="1"/>
        <item x="0"/>
        <item m="1" x="3"/>
        <item h="1"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numFmtId="43" outline="0" showAll="0"/>
    <pivotField compact="0" numFmtId="43" outline="0" showAll="0"/>
    <pivotField compact="0" numFmtId="43" outline="0" showAll="0"/>
    <pivotField compact="0" numFmtId="43" outline="0" showAll="0"/>
    <pivotField compact="0" numFmtId="43" outline="0" showAll="0"/>
    <pivotField compact="0" numFmtId="43" outline="0" showAll="0"/>
    <pivotField compact="0" numFmtId="43" outline="0" showAll="0"/>
    <pivotField compact="0" numFmtId="43" outline="0" showAll="0"/>
    <pivotField compact="0" outline="0" showAll="0"/>
    <pivotField compact="0" numFmtId="43" outline="0" showAll="0"/>
    <pivotField dataField="1" compact="0" numFmtId="43" outline="0" showAll="0"/>
    <pivotField compact="0" numFmtId="14" outline="0" showAll="0"/>
  </pivotFields>
  <rowFields count="2">
    <field x="0"/>
    <field x="1"/>
  </rowFields>
  <rowItems count="13">
    <i>
      <x/>
    </i>
    <i>
      <x v="1"/>
    </i>
    <i>
      <x v="2"/>
    </i>
    <i>
      <x v="3"/>
    </i>
    <i>
      <x v="4"/>
    </i>
    <i>
      <x v="5"/>
    </i>
    <i r="1">
      <x/>
    </i>
    <i r="1">
      <x v="1"/>
    </i>
    <i r="1">
      <x v="2"/>
    </i>
    <i r="1">
      <x v="4"/>
    </i>
    <i r="1">
      <x v="6"/>
    </i>
    <i>
      <x v="6"/>
    </i>
    <i t="grand">
      <x/>
    </i>
  </rowItems>
  <colFields count="1">
    <field x="4"/>
  </colFields>
  <colItems count="3">
    <i>
      <x/>
    </i>
    <i>
      <x v="1"/>
    </i>
    <i t="grand">
      <x/>
    </i>
  </colItems>
  <pageFields count="2">
    <pageField fld="3" hier="-1"/>
    <pageField fld="2" hier="-1"/>
  </pageFields>
  <dataFields count="1">
    <dataField name="Valor Bruto" fld="26" baseField="0" baseItem="0" numFmtId="164"/>
  </dataFields>
  <formats count="3">
    <format dxfId="2">
      <pivotArea dataOnly="0" outline="0" fieldPosition="0">
        <references count="1">
          <reference field="1" count="4">
            <x v="0"/>
            <x v="1"/>
            <x v="2"/>
            <x v="4"/>
          </reference>
        </references>
      </pivotArea>
    </format>
    <format dxfId="1">
      <pivotArea field="4" grandRow="1" outline="0" collapsedLevelsAreSubtotals="1" axis="axisCol" fieldPosition="0">
        <references count="1">
          <reference field="4" count="1" selected="0">
            <x v="0"/>
          </reference>
        </references>
      </pivotArea>
    </format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ela3" displayName="Tabela3" ref="A1:AA523" totalsRowShown="0">
  <autoFilter ref="A1:AA523"/>
  <tableColumns count="27">
    <tableColumn id="1" name="Anomes"/>
    <tableColumn id="2" name="TipoNF"/>
    <tableColumn id="3" name="Intercompany"/>
    <tableColumn id="4" name="Empresa"/>
    <tableColumn id="5" name="Filial"/>
    <tableColumn id="6" name="Produto"/>
    <tableColumn id="7" name="Negocio"/>
    <tableColumn id="8" name="Des Prod"/>
    <tableColumn id="9" name="Cod familia"/>
    <tableColumn id="10" name="Familia"/>
    <tableColumn id="11" name="Unidade"/>
    <tableColumn id="12" name="Cliente"/>
    <tableColumn id="13" name="Moeda"/>
    <tableColumn id="14" name="Mercado"/>
    <tableColumn id="15" name="Nome"/>
    <tableColumn id="16" name="N Fantasia"/>
    <tableColumn id="17" name="Estado"/>
    <tableColumn id="18" name="UF"/>
    <tableColumn id="19" name="Num# Docto#"/>
    <tableColumn id="20" name="Emissao" dataDxfId="4"/>
    <tableColumn id="21" name="Tipo de Venda"/>
    <tableColumn id="22" name="Lote"/>
    <tableColumn id="23" name="Volume"/>
    <tableColumn id="24" name="Rec Bruto"/>
    <tableColumn id="25" name="Rec Liq" dataDxfId="3"/>
    <tableColumn id="27" name="Fat Moeda"/>
    <tableColumn id="28" name="Fat Dola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"/>
  <sheetViews>
    <sheetView showGridLines="0" workbookViewId="0">
      <selection activeCell="A24" sqref="A24"/>
    </sheetView>
  </sheetViews>
  <sheetFormatPr defaultRowHeight="15" x14ac:dyDescent="0.25"/>
  <cols>
    <col min="1" max="1" width="19.5703125" customWidth="1"/>
    <col min="2" max="2" width="13.28515625" customWidth="1"/>
    <col min="3" max="3" width="14" customWidth="1"/>
    <col min="4" max="4" width="14" hidden="1" customWidth="1"/>
    <col min="5" max="5" width="11.5703125" customWidth="1"/>
    <col min="6" max="6" width="6" customWidth="1"/>
    <col min="7" max="7" width="11.7109375" hidden="1" customWidth="1"/>
    <col min="8" max="8" width="9.140625" hidden="1" customWidth="1"/>
    <col min="9" max="9" width="11.7109375" hidden="1" customWidth="1"/>
    <col min="10" max="10" width="10.140625" hidden="1" customWidth="1"/>
    <col min="11" max="11" width="9.140625" customWidth="1"/>
    <col min="12" max="12" width="21.140625" hidden="1" customWidth="1"/>
    <col min="13" max="15" width="11.5703125" hidden="1" customWidth="1"/>
    <col min="16" max="17" width="0" hidden="1" customWidth="1"/>
  </cols>
  <sheetData>
    <row r="1" spans="1:15" x14ac:dyDescent="0.25">
      <c r="A1" s="43" t="s">
        <v>19079</v>
      </c>
      <c r="B1" s="43"/>
      <c r="C1" s="43"/>
      <c r="D1" s="43"/>
      <c r="E1" s="43"/>
      <c r="L1" s="43" t="s">
        <v>19079</v>
      </c>
      <c r="M1" s="43"/>
      <c r="N1" s="43"/>
      <c r="O1" s="43"/>
    </row>
    <row r="2" spans="1:15" s="17" customFormat="1" ht="30" x14ac:dyDescent="0.25">
      <c r="A2" s="16" t="s">
        <v>0</v>
      </c>
      <c r="B2" s="16" t="s">
        <v>19076</v>
      </c>
      <c r="C2" s="16" t="s">
        <v>19089</v>
      </c>
      <c r="D2" s="16" t="s">
        <v>19083</v>
      </c>
      <c r="E2" s="16" t="s">
        <v>19046</v>
      </c>
      <c r="G2" s="17" t="s">
        <v>19086</v>
      </c>
      <c r="I2"/>
      <c r="J2"/>
      <c r="L2" s="16" t="s">
        <v>0</v>
      </c>
      <c r="M2" s="16" t="s">
        <v>19076</v>
      </c>
      <c r="N2" s="16" t="s">
        <v>21350</v>
      </c>
      <c r="O2" s="16" t="s">
        <v>21351</v>
      </c>
    </row>
    <row r="3" spans="1:15" x14ac:dyDescent="0.25">
      <c r="A3" s="8" t="s">
        <v>349</v>
      </c>
      <c r="B3" s="12">
        <f>IFERROR(VLOOKUP(A3,'Din Faturado'!A:B,2,0),0)</f>
        <v>0</v>
      </c>
      <c r="C3" s="12">
        <f>IFERROR(VLOOKUP(A3,'Din Carteira'!A:I,9,0),0)</f>
        <v>5228222.0115400897</v>
      </c>
      <c r="D3" s="12">
        <v>0</v>
      </c>
      <c r="E3" s="12">
        <f t="shared" ref="E3:E13" si="0">SUM(B3:C3)</f>
        <v>5228222.0115400897</v>
      </c>
      <c r="F3" s="4"/>
      <c r="G3" s="4">
        <v>600000</v>
      </c>
      <c r="I3" s="12">
        <v>343053.86999999994</v>
      </c>
      <c r="J3" s="4">
        <v>443447.86766720191</v>
      </c>
      <c r="K3" s="4"/>
      <c r="L3" s="8" t="s">
        <v>349</v>
      </c>
      <c r="M3" s="12">
        <v>1457475.1299999994</v>
      </c>
      <c r="N3" s="12">
        <f>VLOOKUP(L3,[1]Dinamica!$A:$B,2,0)</f>
        <v>1488212.0077189666</v>
      </c>
      <c r="O3" s="12">
        <f>M3-N3</f>
        <v>-30736.877718967153</v>
      </c>
    </row>
    <row r="4" spans="1:15" x14ac:dyDescent="0.25">
      <c r="A4" s="8" t="s">
        <v>736</v>
      </c>
      <c r="B4" s="12">
        <f>IFERROR(VLOOKUP(A4,'Din Faturado'!A:B,2,0),0)</f>
        <v>118647.36999999982</v>
      </c>
      <c r="C4" s="12">
        <f>IFERROR(VLOOKUP(A4,'Din Carteira'!A:I,9,0),0)</f>
        <v>6241578.329148734</v>
      </c>
      <c r="D4" s="12">
        <v>0</v>
      </c>
      <c r="E4" s="12">
        <f t="shared" si="0"/>
        <v>6360225.6991487341</v>
      </c>
      <c r="F4" s="4"/>
      <c r="G4" s="4">
        <v>2700000</v>
      </c>
      <c r="I4" s="12">
        <v>1271227.54</v>
      </c>
      <c r="J4" s="4">
        <v>2315941.7323132455</v>
      </c>
      <c r="K4" s="4"/>
      <c r="L4" s="8" t="s">
        <v>736</v>
      </c>
      <c r="M4" s="12">
        <v>3515996.3100000084</v>
      </c>
      <c r="N4" s="12">
        <f>VLOOKUP(L4,[1]Dinamica!$A:$B,2,0)</f>
        <v>3233532.1621786184</v>
      </c>
      <c r="O4" s="12">
        <f t="shared" ref="O4:O13" si="1">M4-N4</f>
        <v>282464.14782139007</v>
      </c>
    </row>
    <row r="5" spans="1:15" x14ac:dyDescent="0.25">
      <c r="A5" s="8" t="s">
        <v>732</v>
      </c>
      <c r="B5" s="12">
        <f>IFERROR(VLOOKUP(A5,'Din Faturado'!A:B,2,0),0)</f>
        <v>0</v>
      </c>
      <c r="C5" s="12">
        <f>IFERROR(VLOOKUP(A5,'Din Carteira'!A:I,9,0),0)</f>
        <v>2619610.1800000002</v>
      </c>
      <c r="D5" s="12">
        <v>0</v>
      </c>
      <c r="E5" s="12">
        <f t="shared" si="0"/>
        <v>2619610.1800000002</v>
      </c>
      <c r="F5" s="4"/>
      <c r="G5" s="4">
        <v>1953393</v>
      </c>
      <c r="I5" s="12">
        <v>1953392.629999999</v>
      </c>
      <c r="J5" s="4">
        <v>1953392.629999999</v>
      </c>
      <c r="L5" s="8" t="s">
        <v>732</v>
      </c>
      <c r="M5" s="12">
        <v>2480101.1300000036</v>
      </c>
      <c r="N5" s="12">
        <f>VLOOKUP(L5,[1]Dinamica!$A:$B,2,0)</f>
        <v>1305062.5</v>
      </c>
      <c r="O5" s="12">
        <f t="shared" si="1"/>
        <v>1175038.6300000036</v>
      </c>
    </row>
    <row r="6" spans="1:15" x14ac:dyDescent="0.25">
      <c r="A6" s="8" t="s">
        <v>380</v>
      </c>
      <c r="B6" s="12">
        <f>IFERROR(VLOOKUP(A6,'Din Faturado'!A:B,2,0),0)</f>
        <v>18020.860000000041</v>
      </c>
      <c r="C6" s="12">
        <f>IFERROR(VLOOKUP(A6,'Din Carteira'!A:I,9,0),0)</f>
        <v>5652257.4002949931</v>
      </c>
      <c r="D6" s="12">
        <v>0</v>
      </c>
      <c r="E6" s="12">
        <f t="shared" si="0"/>
        <v>5670278.2602949934</v>
      </c>
      <c r="F6" s="4"/>
      <c r="G6" s="4">
        <v>4700000</v>
      </c>
      <c r="I6" s="12">
        <v>3661712.4799999972</v>
      </c>
      <c r="J6" s="4">
        <v>4604384.4818168106</v>
      </c>
      <c r="L6" s="8" t="s">
        <v>380</v>
      </c>
      <c r="M6" s="12">
        <v>3981698.8099999959</v>
      </c>
      <c r="N6" s="12">
        <f>VLOOKUP(L6,[1]Dinamica!$A:$B,2,0)</f>
        <v>3749683.866568841</v>
      </c>
      <c r="O6" s="12">
        <f t="shared" si="1"/>
        <v>232014.94343115482</v>
      </c>
    </row>
    <row r="7" spans="1:15" x14ac:dyDescent="0.25">
      <c r="A7" s="8" t="s">
        <v>722</v>
      </c>
      <c r="B7" s="12">
        <f>IFERROR(VLOOKUP(A7,'Din Faturado'!A:B,2,0),0)</f>
        <v>0</v>
      </c>
      <c r="C7" s="12">
        <f>IFERROR(VLOOKUP(A7,'Din Carteira'!A:I,9,0),0)</f>
        <v>12678795.591239436</v>
      </c>
      <c r="D7" s="12">
        <v>0</v>
      </c>
      <c r="E7" s="12">
        <f t="shared" si="0"/>
        <v>12678795.591239436</v>
      </c>
      <c r="F7" s="4"/>
      <c r="G7" s="4">
        <v>4000000</v>
      </c>
      <c r="I7" s="12">
        <v>1809892.4</v>
      </c>
      <c r="J7" s="4">
        <v>2096494.6335019104</v>
      </c>
      <c r="L7" s="8" t="s">
        <v>722</v>
      </c>
      <c r="M7" s="12">
        <v>3896234.6500000004</v>
      </c>
      <c r="N7" s="12">
        <f>VLOOKUP(L7,[1]Dinamica!$A:$B,2,0)</f>
        <v>3825620.7041088035</v>
      </c>
      <c r="O7" s="12">
        <f t="shared" si="1"/>
        <v>70613.94589119684</v>
      </c>
    </row>
    <row r="8" spans="1:15" x14ac:dyDescent="0.25">
      <c r="A8" s="11" t="s">
        <v>10561</v>
      </c>
      <c r="B8" s="13">
        <f>IFERROR(VLOOKUP(A8,'Din Faturado'!A:B,2,0),0)</f>
        <v>330490.21999999997</v>
      </c>
      <c r="C8" s="13">
        <f>IFERROR(VLOOKUP(A8,'Din Carteira'!A:I,9,0),0)</f>
        <v>2716324.1264625583</v>
      </c>
      <c r="D8" s="12">
        <v>0</v>
      </c>
      <c r="E8" s="13">
        <f t="shared" si="0"/>
        <v>3046814.346462558</v>
      </c>
      <c r="F8" s="6"/>
      <c r="G8" s="4">
        <v>3800000</v>
      </c>
      <c r="I8" s="13">
        <v>3046644.4600000028</v>
      </c>
      <c r="J8" s="4">
        <v>3101372.9256280018</v>
      </c>
      <c r="L8" s="11" t="s">
        <v>10561</v>
      </c>
      <c r="M8" s="13">
        <v>4432999.6800000044</v>
      </c>
      <c r="N8" s="24">
        <v>3775984.4519671062</v>
      </c>
      <c r="O8" s="24">
        <f t="shared" si="1"/>
        <v>657015.22803289816</v>
      </c>
    </row>
    <row r="9" spans="1:15" x14ac:dyDescent="0.25">
      <c r="A9" s="11" t="s">
        <v>10408</v>
      </c>
      <c r="B9" s="13">
        <f>IFERROR(VLOOKUP(A9,'Din Faturado'!A:B,2,0),0)</f>
        <v>65737.760000000009</v>
      </c>
      <c r="C9" s="13">
        <f>IFERROR(VLOOKUP(A9,'Din Carteira'!A:I,9,0),0)</f>
        <v>218535.61414198769</v>
      </c>
      <c r="D9" s="12">
        <v>0</v>
      </c>
      <c r="E9" s="13">
        <f t="shared" si="0"/>
        <v>284273.3741419877</v>
      </c>
      <c r="F9" s="6"/>
      <c r="G9" s="4">
        <f>J9</f>
        <v>649076.65840456961</v>
      </c>
      <c r="I9" s="13">
        <v>645336.99999999942</v>
      </c>
      <c r="J9" s="4">
        <v>649076.65840456961</v>
      </c>
      <c r="L9" s="11" t="s">
        <v>10408</v>
      </c>
      <c r="M9" s="13">
        <v>527698.46000000008</v>
      </c>
      <c r="N9" s="24">
        <v>310900.28612499993</v>
      </c>
      <c r="O9" s="24">
        <f t="shared" si="1"/>
        <v>216798.17387500015</v>
      </c>
    </row>
    <row r="10" spans="1:15" x14ac:dyDescent="0.25">
      <c r="A10" s="11" t="s">
        <v>5241</v>
      </c>
      <c r="B10" s="13">
        <f>IFERROR(VLOOKUP(A10,'Din Faturado'!A:B,2,0),0)</f>
        <v>89129.849999999991</v>
      </c>
      <c r="C10" s="13">
        <f>IFERROR(VLOOKUP(A10,'Din Carteira'!A:I,9,0),0)</f>
        <v>708848.96614701906</v>
      </c>
      <c r="D10" s="12">
        <v>0</v>
      </c>
      <c r="E10" s="13">
        <f t="shared" si="0"/>
        <v>797978.81614701904</v>
      </c>
      <c r="F10" s="6"/>
      <c r="G10" s="4">
        <v>700000</v>
      </c>
      <c r="I10" s="13">
        <v>574514.66999999981</v>
      </c>
      <c r="J10" s="4">
        <v>578643.11410722055</v>
      </c>
      <c r="L10" s="11" t="s">
        <v>5241</v>
      </c>
      <c r="M10" s="13">
        <v>924491.34999999939</v>
      </c>
      <c r="N10" s="24">
        <v>927709.9517968751</v>
      </c>
      <c r="O10" s="24">
        <f t="shared" si="1"/>
        <v>-3218.6017968757078</v>
      </c>
    </row>
    <row r="11" spans="1:15" x14ac:dyDescent="0.25">
      <c r="A11" s="11" t="s">
        <v>10372</v>
      </c>
      <c r="B11" s="13">
        <f>IFERROR(VLOOKUP(A11,'Din Faturado'!A:B,2,0),0)</f>
        <v>80969</v>
      </c>
      <c r="C11" s="13">
        <f>IFERROR(VLOOKUP(A11,'Din Carteira'!A:I,9,0),0)</f>
        <v>59922.424569816481</v>
      </c>
      <c r="D11" s="12">
        <v>0</v>
      </c>
      <c r="E11" s="13">
        <f t="shared" si="0"/>
        <v>140891.42456981647</v>
      </c>
      <c r="F11" s="6"/>
      <c r="G11" s="4">
        <v>180000</v>
      </c>
      <c r="I11" s="13">
        <v>177256.8</v>
      </c>
      <c r="J11" s="4">
        <v>177256.8</v>
      </c>
      <c r="L11" s="11" t="s">
        <v>10372</v>
      </c>
      <c r="M11" s="13">
        <v>344590.18999999994</v>
      </c>
      <c r="N11" s="24">
        <v>285516</v>
      </c>
      <c r="O11" s="24">
        <f t="shared" si="1"/>
        <v>59074.189999999944</v>
      </c>
    </row>
    <row r="12" spans="1:15" x14ac:dyDescent="0.25">
      <c r="A12" s="11" t="s">
        <v>5495</v>
      </c>
      <c r="B12" s="13">
        <f>IFERROR(VLOOKUP(A12,'Din Faturado'!A:B,2,0),0)</f>
        <v>76634.16</v>
      </c>
      <c r="C12" s="13">
        <f>IFERROR(VLOOKUP(A12,'Din Carteira'!A:I,9,0),0)</f>
        <v>815160.78671342658</v>
      </c>
      <c r="D12" s="12">
        <v>0</v>
      </c>
      <c r="E12" s="13">
        <f t="shared" si="0"/>
        <v>891794.94671342662</v>
      </c>
      <c r="F12" s="6"/>
      <c r="G12" s="4">
        <v>500000</v>
      </c>
      <c r="I12" s="13">
        <v>608720.28000000014</v>
      </c>
      <c r="J12" s="4">
        <v>608720.28000000014</v>
      </c>
      <c r="L12" s="11" t="s">
        <v>5495</v>
      </c>
      <c r="M12" s="13">
        <v>465432.46000000008</v>
      </c>
      <c r="N12" s="24">
        <v>630846.19999999995</v>
      </c>
      <c r="O12" s="24">
        <f t="shared" si="1"/>
        <v>-165413.73999999987</v>
      </c>
    </row>
    <row r="13" spans="1:15" x14ac:dyDescent="0.25">
      <c r="A13" s="8" t="s">
        <v>19073</v>
      </c>
      <c r="B13" s="12">
        <f>SUM(B8:B12)</f>
        <v>642960.99</v>
      </c>
      <c r="C13" s="12">
        <f>SUM(C8:C12)</f>
        <v>4518791.9180348078</v>
      </c>
      <c r="D13" s="12">
        <v>0</v>
      </c>
      <c r="E13" s="12">
        <f t="shared" si="0"/>
        <v>5161752.908034808</v>
      </c>
      <c r="F13" s="6"/>
      <c r="G13" s="4">
        <v>5780000</v>
      </c>
      <c r="I13" s="12">
        <v>5052473.2100000018</v>
      </c>
      <c r="J13" s="4">
        <v>5115069.7781397915</v>
      </c>
      <c r="L13" s="8" t="s">
        <v>19073</v>
      </c>
      <c r="M13" s="12">
        <v>6695212.1400000034</v>
      </c>
      <c r="N13" s="12">
        <f>SUM(N8:N12)</f>
        <v>5930956.8898889814</v>
      </c>
      <c r="O13" s="12">
        <f t="shared" si="1"/>
        <v>764255.25011102203</v>
      </c>
    </row>
    <row r="14" spans="1:15" x14ac:dyDescent="0.25">
      <c r="A14" s="8" t="s">
        <v>242</v>
      </c>
      <c r="B14" s="12">
        <f>SUM(B15:B16)</f>
        <v>98289.719999999987</v>
      </c>
      <c r="C14" s="12">
        <f>SUM(C15:C16)</f>
        <v>8345174.8971246658</v>
      </c>
      <c r="D14" s="12">
        <v>0</v>
      </c>
      <c r="E14" s="12">
        <f>SUM(E15:E16)</f>
        <v>8443464.6171246655</v>
      </c>
      <c r="F14" s="6"/>
      <c r="G14" s="4">
        <v>6300000</v>
      </c>
      <c r="I14" s="12">
        <v>4358719.5500000035</v>
      </c>
      <c r="J14" s="4">
        <v>5082977.6758370418</v>
      </c>
      <c r="L14" s="8" t="s">
        <v>21352</v>
      </c>
      <c r="M14" s="12">
        <f>SUM(M15:M16)</f>
        <v>5372442.0222833445</v>
      </c>
      <c r="N14" s="12">
        <f>SUM(N15:N16)</f>
        <v>7209097.5985758342</v>
      </c>
      <c r="O14" s="12">
        <f>M14-N14</f>
        <v>-1836655.5762924897</v>
      </c>
    </row>
    <row r="15" spans="1:15" s="25" customFormat="1" x14ac:dyDescent="0.25">
      <c r="A15" s="11" t="s">
        <v>19081</v>
      </c>
      <c r="B15" s="24">
        <f>GETPIVOTDATA("Rec Liq",'Din Faturado'!$F$6,"Empresa","Lopesco","Mercado","Interno")</f>
        <v>98289.719999999987</v>
      </c>
      <c r="C15" s="24">
        <f>VLOOKUP(A14,'Din Carteira'!A:H,8,0)</f>
        <v>1051276.5971246643</v>
      </c>
      <c r="D15" s="12">
        <v>0</v>
      </c>
      <c r="E15" s="24">
        <f>SUM(B15:C15)</f>
        <v>1149566.3171246643</v>
      </c>
      <c r="F15" s="6"/>
      <c r="G15" s="4">
        <f>J15</f>
        <v>1541714.805837048</v>
      </c>
      <c r="I15" s="24">
        <v>1409509.1100000096</v>
      </c>
      <c r="J15" s="4">
        <v>1541714.805837048</v>
      </c>
      <c r="L15" s="11" t="s">
        <v>19081</v>
      </c>
      <c r="M15" s="24">
        <v>1581499.1500000053</v>
      </c>
      <c r="N15" s="6">
        <v>2309768.0043087681</v>
      </c>
      <c r="O15" s="24">
        <f>M15-N15</f>
        <v>-728268.85430876282</v>
      </c>
    </row>
    <row r="16" spans="1:15" s="25" customFormat="1" x14ac:dyDescent="0.25">
      <c r="A16" s="11" t="s">
        <v>19082</v>
      </c>
      <c r="B16" s="38">
        <f>IFERROR(GETPIVOTDATA("Rec Liq",'Din Faturado'!$F$6,"Empresa","Lopesco","Mercado","Externo"),"0")</f>
        <v>0</v>
      </c>
      <c r="C16" s="24">
        <f>GETPIVOTDATA("Valor a Entregar",'Din Carteira'!$A$4,"Empresa","Lopesco","Mercado","Externo")</f>
        <v>7293898.3000000017</v>
      </c>
      <c r="D16" s="12">
        <v>0</v>
      </c>
      <c r="E16" s="24">
        <f>SUM(B16:C16)</f>
        <v>7293898.3000000017</v>
      </c>
      <c r="F16" s="4"/>
      <c r="G16" s="4">
        <v>4800000</v>
      </c>
      <c r="I16" s="24">
        <v>2949210.4399999939</v>
      </c>
      <c r="J16" s="4">
        <v>3541262.8699999936</v>
      </c>
      <c r="L16" s="11" t="s">
        <v>21353</v>
      </c>
      <c r="M16" s="38">
        <f>2253897.77000001+1537045.10228333</f>
        <v>3790942.8722833395</v>
      </c>
      <c r="N16" s="6">
        <v>4899329.5942670666</v>
      </c>
      <c r="O16" s="24">
        <f>M16-N16</f>
        <v>-1108386.7219837271</v>
      </c>
    </row>
    <row r="17" spans="1:15" x14ac:dyDescent="0.25">
      <c r="A17" s="8" t="s">
        <v>21316</v>
      </c>
      <c r="B17" s="12">
        <v>0</v>
      </c>
      <c r="C17" s="12">
        <v>0</v>
      </c>
      <c r="D17" s="12"/>
      <c r="E17" s="24">
        <f>SUM(B17:C17)</f>
        <v>0</v>
      </c>
      <c r="F17" s="6"/>
      <c r="G17" s="4"/>
      <c r="I17" s="12"/>
      <c r="J17" s="4"/>
      <c r="L17" s="10" t="s">
        <v>19045</v>
      </c>
      <c r="M17" s="37">
        <f>SUM(M3:M7,M13,M14)</f>
        <v>27399160.192283355</v>
      </c>
      <c r="N17" s="37">
        <f>N14+SUM(N3:N12)</f>
        <v>26742165.729040045</v>
      </c>
      <c r="O17" s="37">
        <f>M17-N17</f>
        <v>656994.46324330941</v>
      </c>
    </row>
    <row r="18" spans="1:15" x14ac:dyDescent="0.25">
      <c r="A18" s="10" t="s">
        <v>19045</v>
      </c>
      <c r="B18" s="37">
        <f>B14+SUM(B3:B12)+B17</f>
        <v>877918.93999999983</v>
      </c>
      <c r="C18" s="37">
        <f>C14+SUM(C3:C12)</f>
        <v>45284430.327382721</v>
      </c>
      <c r="D18" s="37">
        <f t="shared" ref="D18" si="2">D14+SUM(D3:D12)</f>
        <v>0</v>
      </c>
      <c r="E18" s="37">
        <f>E14+SUM(E3:E12)+E17</f>
        <v>46162349.267382726</v>
      </c>
      <c r="G18" s="4">
        <v>26380000</v>
      </c>
      <c r="I18" s="14">
        <v>18450471.680000003</v>
      </c>
      <c r="J18" s="4">
        <v>21611708.799276002</v>
      </c>
    </row>
    <row r="19" spans="1:15" x14ac:dyDescent="0.25">
      <c r="B19" s="31"/>
      <c r="D19" s="4"/>
      <c r="E19" s="4"/>
    </row>
    <row r="20" spans="1:15" x14ac:dyDescent="0.25">
      <c r="A20" t="s">
        <v>19085</v>
      </c>
      <c r="G20" s="4"/>
      <c r="I20" s="4">
        <f>G20-J20</f>
        <v>-3710093.2056280021</v>
      </c>
      <c r="J20" s="4">
        <f>J8+J12</f>
        <v>3710093.2056280021</v>
      </c>
    </row>
    <row r="21" spans="1:15" x14ac:dyDescent="0.25">
      <c r="A21" t="s">
        <v>19084</v>
      </c>
      <c r="G21" s="4"/>
    </row>
    <row r="22" spans="1:15" x14ac:dyDescent="0.25">
      <c r="A22" s="1"/>
      <c r="G22" s="4"/>
    </row>
  </sheetData>
  <mergeCells count="2">
    <mergeCell ref="A1:E1"/>
    <mergeCell ref="L1:O1"/>
  </mergeCells>
  <pageMargins left="0.511811024" right="0.511811024" top="0.78740157499999996" bottom="0.78740157499999996" header="0.31496062000000002" footer="0.31496062000000002"/>
  <pageSetup paperSize="9" orientation="portrait" r:id="rId1"/>
  <ignoredErrors>
    <ignoredError sqref="E14" formula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6:I20"/>
  <sheetViews>
    <sheetView showGridLines="0" workbookViewId="0">
      <selection activeCell="A23" sqref="A23"/>
    </sheetView>
  </sheetViews>
  <sheetFormatPr defaultRowHeight="15" x14ac:dyDescent="0.25"/>
  <cols>
    <col min="1" max="1" width="20.7109375" bestFit="1" customWidth="1"/>
    <col min="2" max="2" width="15.28515625" customWidth="1"/>
    <col min="3" max="5" width="10.7109375" bestFit="1" customWidth="1"/>
    <col min="6" max="6" width="20.7109375" hidden="1" customWidth="1"/>
    <col min="7" max="7" width="19.5703125" hidden="1" customWidth="1"/>
    <col min="8" max="8" width="9" hidden="1" customWidth="1"/>
    <col min="9" max="9" width="10.7109375" hidden="1" customWidth="1"/>
    <col min="10" max="15" width="10.7109375" bestFit="1" customWidth="1"/>
  </cols>
  <sheetData>
    <row r="6" spans="1:9" x14ac:dyDescent="0.25">
      <c r="A6" s="3" t="s">
        <v>19047</v>
      </c>
      <c r="B6" t="s">
        <v>19049</v>
      </c>
      <c r="F6" s="3" t="s">
        <v>19049</v>
      </c>
      <c r="G6" s="3" t="s">
        <v>19050</v>
      </c>
    </row>
    <row r="7" spans="1:9" x14ac:dyDescent="0.25">
      <c r="A7" s="5" t="s">
        <v>736</v>
      </c>
      <c r="B7" s="6">
        <v>118647.36999999982</v>
      </c>
      <c r="F7" s="3" t="s">
        <v>19047</v>
      </c>
      <c r="G7" t="s">
        <v>19071</v>
      </c>
      <c r="H7" t="s">
        <v>19067</v>
      </c>
      <c r="I7" t="s">
        <v>19045</v>
      </c>
    </row>
    <row r="8" spans="1:9" x14ac:dyDescent="0.25">
      <c r="A8" s="5" t="s">
        <v>380</v>
      </c>
      <c r="B8" s="6">
        <v>18020.860000000041</v>
      </c>
      <c r="F8" s="5" t="s">
        <v>736</v>
      </c>
      <c r="G8" s="6"/>
      <c r="H8" s="6">
        <v>118647.36999999982</v>
      </c>
      <c r="I8" s="6">
        <v>118647.36999999982</v>
      </c>
    </row>
    <row r="9" spans="1:9" x14ac:dyDescent="0.25">
      <c r="A9" s="5" t="s">
        <v>23</v>
      </c>
      <c r="B9" s="6">
        <v>642960.99</v>
      </c>
      <c r="F9" s="5" t="s">
        <v>380</v>
      </c>
      <c r="G9" s="6"/>
      <c r="H9" s="6">
        <v>18020.860000000041</v>
      </c>
      <c r="I9" s="6">
        <v>18020.860000000041</v>
      </c>
    </row>
    <row r="10" spans="1:9" x14ac:dyDescent="0.25">
      <c r="A10" s="7" t="s">
        <v>10561</v>
      </c>
      <c r="B10" s="6">
        <v>330490.21999999997</v>
      </c>
      <c r="F10" s="5" t="s">
        <v>23</v>
      </c>
      <c r="G10" s="6">
        <v>38839.019999999997</v>
      </c>
      <c r="H10" s="6">
        <v>604121.97</v>
      </c>
      <c r="I10" s="6">
        <v>642960.99</v>
      </c>
    </row>
    <row r="11" spans="1:9" x14ac:dyDescent="0.25">
      <c r="A11" s="7" t="s">
        <v>10408</v>
      </c>
      <c r="B11" s="6">
        <v>65737.760000000009</v>
      </c>
      <c r="F11" s="7" t="s">
        <v>10561</v>
      </c>
      <c r="G11" s="6"/>
      <c r="H11" s="6">
        <v>330490.21999999997</v>
      </c>
      <c r="I11" s="6">
        <v>330490.21999999997</v>
      </c>
    </row>
    <row r="12" spans="1:9" x14ac:dyDescent="0.25">
      <c r="A12" s="7" t="s">
        <v>5241</v>
      </c>
      <c r="B12" s="6">
        <v>89129.849999999991</v>
      </c>
      <c r="F12" s="7" t="s">
        <v>10408</v>
      </c>
      <c r="G12" s="6"/>
      <c r="H12" s="6">
        <v>65737.760000000009</v>
      </c>
      <c r="I12" s="6">
        <v>65737.760000000009</v>
      </c>
    </row>
    <row r="13" spans="1:9" x14ac:dyDescent="0.25">
      <c r="A13" s="7" t="s">
        <v>10372</v>
      </c>
      <c r="B13" s="6">
        <v>80969</v>
      </c>
      <c r="F13" s="7" t="s">
        <v>5241</v>
      </c>
      <c r="G13" s="6"/>
      <c r="H13" s="6">
        <v>89129.849999999991</v>
      </c>
      <c r="I13" s="6">
        <v>89129.849999999991</v>
      </c>
    </row>
    <row r="14" spans="1:9" x14ac:dyDescent="0.25">
      <c r="A14" s="7" t="s">
        <v>5495</v>
      </c>
      <c r="B14" s="6">
        <v>76634.16</v>
      </c>
      <c r="F14" s="7" t="s">
        <v>10372</v>
      </c>
      <c r="G14" s="6"/>
      <c r="H14" s="6">
        <v>80969</v>
      </c>
      <c r="I14" s="6">
        <v>80969</v>
      </c>
    </row>
    <row r="15" spans="1:9" x14ac:dyDescent="0.25">
      <c r="A15" s="5" t="s">
        <v>242</v>
      </c>
      <c r="B15" s="6">
        <v>98289.719999999987</v>
      </c>
      <c r="F15" s="7" t="s">
        <v>5495</v>
      </c>
      <c r="G15" s="6">
        <v>38839.019999999997</v>
      </c>
      <c r="H15" s="6">
        <v>37795.14</v>
      </c>
      <c r="I15" s="6">
        <v>76634.16</v>
      </c>
    </row>
    <row r="16" spans="1:9" x14ac:dyDescent="0.25">
      <c r="A16" s="5" t="s">
        <v>19045</v>
      </c>
      <c r="B16" s="6">
        <v>877918.93999999983</v>
      </c>
      <c r="F16" s="5" t="s">
        <v>242</v>
      </c>
      <c r="G16" s="6"/>
      <c r="H16" s="6">
        <v>98289.719999999987</v>
      </c>
      <c r="I16" s="6">
        <v>98289.719999999987</v>
      </c>
    </row>
    <row r="17" spans="3:9" x14ac:dyDescent="0.25">
      <c r="F17" s="5" t="s">
        <v>19045</v>
      </c>
      <c r="G17" s="6">
        <v>38839.019999999997</v>
      </c>
      <c r="H17" s="6">
        <v>839079.91999999981</v>
      </c>
      <c r="I17" s="6">
        <v>877918.93999999983</v>
      </c>
    </row>
    <row r="20" spans="3:9" x14ac:dyDescent="0.25">
      <c r="C20" s="6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AA523"/>
  <sheetViews>
    <sheetView workbookViewId="0">
      <pane ySplit="1" topLeftCell="A2" activePane="bottomLeft" state="frozen"/>
      <selection activeCell="J15" sqref="J15"/>
      <selection pane="bottomLeft" activeCell="B10" sqref="B10"/>
    </sheetView>
  </sheetViews>
  <sheetFormatPr defaultRowHeight="15" x14ac:dyDescent="0.25"/>
  <cols>
    <col min="1" max="1" width="10.42578125" customWidth="1"/>
    <col min="2" max="2" width="9.42578125" customWidth="1"/>
    <col min="3" max="3" width="15.42578125" customWidth="1"/>
    <col min="4" max="4" width="10.7109375" customWidth="1"/>
    <col min="6" max="6" width="10.28515625" customWidth="1"/>
    <col min="7" max="7" width="10.42578125" customWidth="1"/>
    <col min="8" max="8" width="11" customWidth="1"/>
    <col min="9" max="9" width="13.140625" customWidth="1"/>
    <col min="10" max="10" width="9.5703125" customWidth="1"/>
    <col min="11" max="11" width="10.7109375" customWidth="1"/>
    <col min="12" max="12" width="9.5703125" customWidth="1"/>
    <col min="13" max="13" width="9.42578125" customWidth="1"/>
    <col min="14" max="14" width="11" customWidth="1"/>
    <col min="16" max="16" width="12.28515625" customWidth="1"/>
    <col min="19" max="19" width="15" customWidth="1"/>
    <col min="20" max="20" width="10.28515625" customWidth="1"/>
    <col min="21" max="21" width="15.85546875" customWidth="1"/>
    <col min="23" max="23" width="10.140625" customWidth="1"/>
    <col min="24" max="24" width="11.5703125" customWidth="1"/>
    <col min="25" max="25" width="9.28515625" style="4" customWidth="1"/>
    <col min="26" max="26" width="12.5703125" customWidth="1"/>
    <col min="27" max="27" width="11" customWidth="1"/>
  </cols>
  <sheetData>
    <row r="1" spans="1:27" x14ac:dyDescent="0.25">
      <c r="A1" t="s">
        <v>19048</v>
      </c>
      <c r="B1" t="s">
        <v>19053</v>
      </c>
      <c r="C1" t="s">
        <v>819</v>
      </c>
      <c r="D1" t="s">
        <v>0</v>
      </c>
      <c r="E1" t="s">
        <v>19054</v>
      </c>
      <c r="F1" t="s">
        <v>9</v>
      </c>
      <c r="G1" t="s">
        <v>818</v>
      </c>
      <c r="H1" t="s">
        <v>19055</v>
      </c>
      <c r="I1" t="s">
        <v>5234</v>
      </c>
      <c r="J1" t="s">
        <v>5235</v>
      </c>
      <c r="K1" t="s">
        <v>19056</v>
      </c>
      <c r="L1" t="s">
        <v>19057</v>
      </c>
      <c r="M1" t="s">
        <v>19058</v>
      </c>
      <c r="N1" t="s">
        <v>820</v>
      </c>
      <c r="O1" t="s">
        <v>3</v>
      </c>
      <c r="P1" t="s">
        <v>828</v>
      </c>
      <c r="Q1" t="s">
        <v>829</v>
      </c>
      <c r="R1" t="s">
        <v>19059</v>
      </c>
      <c r="S1" t="s">
        <v>19060</v>
      </c>
      <c r="T1" t="s">
        <v>4</v>
      </c>
      <c r="U1" t="s">
        <v>19051</v>
      </c>
      <c r="V1" t="s">
        <v>19061</v>
      </c>
      <c r="W1" t="s">
        <v>19062</v>
      </c>
      <c r="X1" t="s">
        <v>19063</v>
      </c>
      <c r="Y1" s="4" t="s">
        <v>19064</v>
      </c>
      <c r="Z1" t="s">
        <v>19087</v>
      </c>
      <c r="AA1" t="s">
        <v>19088</v>
      </c>
    </row>
    <row r="2" spans="1:27" x14ac:dyDescent="0.25">
      <c r="A2">
        <v>201702</v>
      </c>
      <c r="D2" t="s">
        <v>736</v>
      </c>
      <c r="E2">
        <v>80403</v>
      </c>
      <c r="F2">
        <v>30023900050320</v>
      </c>
      <c r="G2" t="s">
        <v>5237</v>
      </c>
      <c r="H2" t="s">
        <v>803</v>
      </c>
      <c r="I2" t="s">
        <v>10124</v>
      </c>
      <c r="J2" t="s">
        <v>10125</v>
      </c>
      <c r="K2" t="s">
        <v>19070</v>
      </c>
      <c r="L2">
        <v>548</v>
      </c>
      <c r="M2" t="s">
        <v>19066</v>
      </c>
      <c r="N2" t="s">
        <v>19067</v>
      </c>
      <c r="O2" t="s">
        <v>798</v>
      </c>
      <c r="P2" t="s">
        <v>1816</v>
      </c>
      <c r="Q2" t="s">
        <v>859</v>
      </c>
      <c r="S2">
        <v>98650</v>
      </c>
      <c r="T2" s="26">
        <v>42769</v>
      </c>
      <c r="U2" t="s">
        <v>19069</v>
      </c>
      <c r="V2" t="s">
        <v>21354</v>
      </c>
      <c r="W2">
        <v>-7</v>
      </c>
      <c r="X2">
        <v>-18.41</v>
      </c>
      <c r="Y2" s="4">
        <v>-16.2</v>
      </c>
      <c r="Z2">
        <v>0</v>
      </c>
      <c r="AA2">
        <v>-5.1806843620083152</v>
      </c>
    </row>
    <row r="3" spans="1:27" x14ac:dyDescent="0.25">
      <c r="A3">
        <v>201702</v>
      </c>
      <c r="D3" t="s">
        <v>736</v>
      </c>
      <c r="E3">
        <v>80403</v>
      </c>
      <c r="F3">
        <v>30013900330110</v>
      </c>
      <c r="G3" t="s">
        <v>5237</v>
      </c>
      <c r="H3" t="s">
        <v>805</v>
      </c>
      <c r="I3" t="s">
        <v>10124</v>
      </c>
      <c r="J3" t="s">
        <v>10125</v>
      </c>
      <c r="K3" t="s">
        <v>19070</v>
      </c>
      <c r="L3">
        <v>548</v>
      </c>
      <c r="M3" t="s">
        <v>19066</v>
      </c>
      <c r="N3" t="s">
        <v>19067</v>
      </c>
      <c r="O3" t="s">
        <v>798</v>
      </c>
      <c r="P3" t="s">
        <v>1816</v>
      </c>
      <c r="Q3" t="s">
        <v>859</v>
      </c>
      <c r="S3">
        <v>98650</v>
      </c>
      <c r="T3" s="26">
        <v>42769</v>
      </c>
      <c r="U3" t="s">
        <v>19069</v>
      </c>
      <c r="V3" t="s">
        <v>21355</v>
      </c>
      <c r="W3">
        <v>-20</v>
      </c>
      <c r="X3">
        <v>-138</v>
      </c>
      <c r="Y3" s="4">
        <v>-121.44</v>
      </c>
      <c r="Z3">
        <v>0</v>
      </c>
      <c r="AA3">
        <v>-38.835944995203072</v>
      </c>
    </row>
    <row r="4" spans="1:27" x14ac:dyDescent="0.25">
      <c r="A4">
        <v>201702</v>
      </c>
      <c r="D4" t="s">
        <v>736</v>
      </c>
      <c r="E4">
        <v>80403</v>
      </c>
      <c r="F4">
        <v>30013900330109</v>
      </c>
      <c r="G4" t="s">
        <v>5237</v>
      </c>
      <c r="H4" t="s">
        <v>806</v>
      </c>
      <c r="I4" t="s">
        <v>10124</v>
      </c>
      <c r="J4" t="s">
        <v>10125</v>
      </c>
      <c r="K4" t="s">
        <v>19070</v>
      </c>
      <c r="L4">
        <v>548</v>
      </c>
      <c r="M4" t="s">
        <v>19066</v>
      </c>
      <c r="N4" t="s">
        <v>19067</v>
      </c>
      <c r="O4" t="s">
        <v>798</v>
      </c>
      <c r="P4" t="s">
        <v>1816</v>
      </c>
      <c r="Q4" t="s">
        <v>859</v>
      </c>
      <c r="S4">
        <v>98650</v>
      </c>
      <c r="T4" s="26">
        <v>42769</v>
      </c>
      <c r="U4" t="s">
        <v>19069</v>
      </c>
      <c r="V4" t="s">
        <v>21356</v>
      </c>
      <c r="W4">
        <v>-12</v>
      </c>
      <c r="X4">
        <v>-82.8</v>
      </c>
      <c r="Y4" s="4">
        <v>-72.86</v>
      </c>
      <c r="Z4">
        <v>0</v>
      </c>
      <c r="AA4">
        <v>-23.300287815797891</v>
      </c>
    </row>
    <row r="5" spans="1:27" x14ac:dyDescent="0.25">
      <c r="A5">
        <v>201702</v>
      </c>
      <c r="D5" t="s">
        <v>736</v>
      </c>
      <c r="E5">
        <v>80403</v>
      </c>
      <c r="F5">
        <v>30013900160306</v>
      </c>
      <c r="G5" t="s">
        <v>5237</v>
      </c>
      <c r="H5" t="s">
        <v>804</v>
      </c>
      <c r="I5" t="s">
        <v>10124</v>
      </c>
      <c r="J5" t="s">
        <v>10125</v>
      </c>
      <c r="K5" t="s">
        <v>19070</v>
      </c>
      <c r="L5">
        <v>548</v>
      </c>
      <c r="M5" t="s">
        <v>19066</v>
      </c>
      <c r="N5" t="s">
        <v>19067</v>
      </c>
      <c r="O5" t="s">
        <v>798</v>
      </c>
      <c r="P5" t="s">
        <v>1816</v>
      </c>
      <c r="Q5" t="s">
        <v>859</v>
      </c>
      <c r="S5">
        <v>98649</v>
      </c>
      <c r="T5" s="26">
        <v>42768</v>
      </c>
      <c r="U5" t="s">
        <v>19069</v>
      </c>
      <c r="V5" t="s">
        <v>21357</v>
      </c>
      <c r="W5">
        <v>-1</v>
      </c>
      <c r="X5">
        <v>-4.3099999999999996</v>
      </c>
      <c r="Y5" s="4">
        <v>-3.7899999999999996</v>
      </c>
      <c r="Z5">
        <v>0</v>
      </c>
      <c r="AA5">
        <v>-1.2120243044451551</v>
      </c>
    </row>
    <row r="6" spans="1:27" x14ac:dyDescent="0.25">
      <c r="A6">
        <v>201702</v>
      </c>
      <c r="D6" t="s">
        <v>380</v>
      </c>
      <c r="E6">
        <v>30301</v>
      </c>
      <c r="F6">
        <v>30273500009030</v>
      </c>
      <c r="G6" t="s">
        <v>5237</v>
      </c>
      <c r="H6" t="s">
        <v>21358</v>
      </c>
      <c r="I6" t="s">
        <v>5237</v>
      </c>
      <c r="J6" t="s">
        <v>5237</v>
      </c>
      <c r="K6" t="s">
        <v>20849</v>
      </c>
      <c r="L6">
        <v>2636</v>
      </c>
      <c r="N6" t="s">
        <v>19067</v>
      </c>
      <c r="S6">
        <v>65352</v>
      </c>
      <c r="T6" s="26">
        <v>42769</v>
      </c>
      <c r="U6" t="s">
        <v>19069</v>
      </c>
      <c r="V6" t="s">
        <v>20877</v>
      </c>
      <c r="W6">
        <v>-0.5</v>
      </c>
      <c r="X6">
        <v>-3585</v>
      </c>
      <c r="Y6" s="4">
        <v>-2608.09</v>
      </c>
      <c r="Z6">
        <v>0</v>
      </c>
      <c r="AA6">
        <v>-834.05500479693012</v>
      </c>
    </row>
    <row r="7" spans="1:27" x14ac:dyDescent="0.25">
      <c r="A7">
        <v>201702</v>
      </c>
      <c r="D7" t="s">
        <v>380</v>
      </c>
      <c r="E7">
        <v>30301</v>
      </c>
      <c r="F7">
        <v>30261010057010</v>
      </c>
      <c r="G7" t="s">
        <v>5237</v>
      </c>
      <c r="H7" t="s">
        <v>21218</v>
      </c>
      <c r="I7" t="s">
        <v>5237</v>
      </c>
      <c r="J7" t="s">
        <v>5237</v>
      </c>
      <c r="K7" t="s">
        <v>20849</v>
      </c>
      <c r="L7">
        <v>1001</v>
      </c>
      <c r="M7" t="s">
        <v>19066</v>
      </c>
      <c r="N7" t="s">
        <v>19067</v>
      </c>
      <c r="O7" t="s">
        <v>490</v>
      </c>
      <c r="P7" t="s">
        <v>2641</v>
      </c>
      <c r="Q7" t="s">
        <v>854</v>
      </c>
      <c r="S7">
        <v>65347</v>
      </c>
      <c r="T7" s="26">
        <v>42769</v>
      </c>
      <c r="U7" t="s">
        <v>19069</v>
      </c>
      <c r="V7" t="s">
        <v>21219</v>
      </c>
      <c r="W7">
        <v>-0.1</v>
      </c>
      <c r="X7">
        <v>-4384</v>
      </c>
      <c r="Y7" s="4">
        <v>-3189.3599999999997</v>
      </c>
      <c r="Z7">
        <v>0</v>
      </c>
      <c r="AA7">
        <v>-1019.9424368404221</v>
      </c>
    </row>
    <row r="8" spans="1:27" x14ac:dyDescent="0.25">
      <c r="A8">
        <v>201702</v>
      </c>
      <c r="D8" t="s">
        <v>380</v>
      </c>
      <c r="E8">
        <v>30301</v>
      </c>
      <c r="F8">
        <v>30276100119040</v>
      </c>
      <c r="G8" t="s">
        <v>5237</v>
      </c>
      <c r="H8" t="s">
        <v>20312</v>
      </c>
      <c r="I8" t="s">
        <v>5237</v>
      </c>
      <c r="J8" t="s">
        <v>5237</v>
      </c>
      <c r="K8" t="s">
        <v>20849</v>
      </c>
      <c r="L8">
        <v>608</v>
      </c>
      <c r="M8" t="s">
        <v>19066</v>
      </c>
      <c r="N8" t="s">
        <v>19067</v>
      </c>
      <c r="O8" t="s">
        <v>1924</v>
      </c>
      <c r="P8" t="s">
        <v>1925</v>
      </c>
      <c r="Q8" t="s">
        <v>1081</v>
      </c>
      <c r="S8">
        <v>65336</v>
      </c>
      <c r="T8" s="26">
        <v>42768</v>
      </c>
      <c r="U8" t="s">
        <v>19069</v>
      </c>
      <c r="V8" t="s">
        <v>21298</v>
      </c>
      <c r="W8">
        <v>-0.40600000000000003</v>
      </c>
      <c r="X8">
        <v>-3288.6</v>
      </c>
      <c r="Y8" s="4">
        <v>-3288.6</v>
      </c>
      <c r="Z8">
        <v>0</v>
      </c>
      <c r="AA8">
        <v>-1051.6789254876878</v>
      </c>
    </row>
    <row r="9" spans="1:27" x14ac:dyDescent="0.25">
      <c r="A9">
        <v>201702</v>
      </c>
      <c r="D9" t="s">
        <v>380</v>
      </c>
      <c r="E9">
        <v>30301</v>
      </c>
      <c r="F9">
        <v>30276100002030</v>
      </c>
      <c r="G9" t="s">
        <v>5237</v>
      </c>
      <c r="H9" t="s">
        <v>13076</v>
      </c>
      <c r="I9" t="s">
        <v>6098</v>
      </c>
      <c r="J9" t="s">
        <v>380</v>
      </c>
      <c r="K9" t="s">
        <v>20849</v>
      </c>
      <c r="L9">
        <v>608</v>
      </c>
      <c r="M9" t="s">
        <v>19066</v>
      </c>
      <c r="N9" t="s">
        <v>19067</v>
      </c>
      <c r="O9" t="s">
        <v>1924</v>
      </c>
      <c r="P9" t="s">
        <v>1925</v>
      </c>
      <c r="Q9" t="s">
        <v>1081</v>
      </c>
      <c r="S9">
        <v>65334</v>
      </c>
      <c r="T9" s="26">
        <v>42768</v>
      </c>
      <c r="U9" t="s">
        <v>19069</v>
      </c>
      <c r="V9" t="s">
        <v>21302</v>
      </c>
      <c r="W9">
        <v>-2.35</v>
      </c>
      <c r="X9">
        <v>-20656.5</v>
      </c>
      <c r="Y9" s="4">
        <v>-20656.5</v>
      </c>
      <c r="Z9">
        <v>0</v>
      </c>
      <c r="AA9">
        <v>-6605.8522545570841</v>
      </c>
    </row>
    <row r="10" spans="1:27" x14ac:dyDescent="0.25">
      <c r="A10">
        <v>201702</v>
      </c>
      <c r="D10" t="s">
        <v>380</v>
      </c>
      <c r="E10">
        <v>30301</v>
      </c>
      <c r="F10">
        <v>30276100125030</v>
      </c>
      <c r="G10" t="s">
        <v>5237</v>
      </c>
      <c r="H10" t="s">
        <v>20451</v>
      </c>
      <c r="I10" t="s">
        <v>5237</v>
      </c>
      <c r="J10" t="s">
        <v>5237</v>
      </c>
      <c r="K10" t="s">
        <v>20849</v>
      </c>
      <c r="L10">
        <v>608</v>
      </c>
      <c r="M10" t="s">
        <v>19066</v>
      </c>
      <c r="N10" t="s">
        <v>19067</v>
      </c>
      <c r="O10" t="s">
        <v>1924</v>
      </c>
      <c r="P10" t="s">
        <v>1925</v>
      </c>
      <c r="Q10" t="s">
        <v>1081</v>
      </c>
      <c r="S10">
        <v>65333</v>
      </c>
      <c r="T10" s="26">
        <v>42768</v>
      </c>
      <c r="U10" t="s">
        <v>19069</v>
      </c>
      <c r="V10" t="s">
        <v>21297</v>
      </c>
      <c r="W10">
        <v>-0.51</v>
      </c>
      <c r="X10">
        <v>-8710.7999999999993</v>
      </c>
      <c r="Y10" s="4">
        <v>-8710.7999999999993</v>
      </c>
      <c r="Z10">
        <v>0</v>
      </c>
      <c r="AA10">
        <v>-2785.67316917173</v>
      </c>
    </row>
    <row r="11" spans="1:27" x14ac:dyDescent="0.25">
      <c r="A11">
        <v>201702</v>
      </c>
      <c r="D11" t="s">
        <v>380</v>
      </c>
      <c r="E11">
        <v>30301</v>
      </c>
      <c r="F11">
        <v>30276100129030</v>
      </c>
      <c r="G11" t="s">
        <v>5237</v>
      </c>
      <c r="H11" t="s">
        <v>20287</v>
      </c>
      <c r="I11" t="s">
        <v>5237</v>
      </c>
      <c r="J11" t="s">
        <v>5237</v>
      </c>
      <c r="K11" t="s">
        <v>20849</v>
      </c>
      <c r="L11">
        <v>608</v>
      </c>
      <c r="M11" t="s">
        <v>19066</v>
      </c>
      <c r="N11" t="s">
        <v>19067</v>
      </c>
      <c r="O11" t="s">
        <v>1924</v>
      </c>
      <c r="P11" t="s">
        <v>1925</v>
      </c>
      <c r="Q11" t="s">
        <v>1081</v>
      </c>
      <c r="S11">
        <v>65332</v>
      </c>
      <c r="T11" s="26">
        <v>42768</v>
      </c>
      <c r="U11" t="s">
        <v>19069</v>
      </c>
      <c r="V11" t="s">
        <v>21295</v>
      </c>
      <c r="W11">
        <v>-0.3</v>
      </c>
      <c r="X11">
        <v>-9828</v>
      </c>
      <c r="Y11" s="4">
        <v>-9828</v>
      </c>
      <c r="Z11">
        <v>0</v>
      </c>
      <c r="AA11">
        <v>-3142.9485129517111</v>
      </c>
    </row>
    <row r="12" spans="1:27" x14ac:dyDescent="0.25">
      <c r="A12">
        <v>201702</v>
      </c>
      <c r="D12" t="s">
        <v>380</v>
      </c>
      <c r="E12">
        <v>30301</v>
      </c>
      <c r="F12">
        <v>30276100128030</v>
      </c>
      <c r="G12" t="s">
        <v>5237</v>
      </c>
      <c r="H12" t="s">
        <v>20254</v>
      </c>
      <c r="I12" t="s">
        <v>5237</v>
      </c>
      <c r="J12" t="s">
        <v>5237</v>
      </c>
      <c r="K12" t="s">
        <v>20849</v>
      </c>
      <c r="L12">
        <v>608</v>
      </c>
      <c r="M12" t="s">
        <v>19066</v>
      </c>
      <c r="N12" t="s">
        <v>19067</v>
      </c>
      <c r="O12" t="s">
        <v>1924</v>
      </c>
      <c r="P12" t="s">
        <v>1925</v>
      </c>
      <c r="Q12" t="s">
        <v>1081</v>
      </c>
      <c r="S12">
        <v>65330</v>
      </c>
      <c r="T12" s="26">
        <v>42768</v>
      </c>
      <c r="U12" t="s">
        <v>19069</v>
      </c>
      <c r="V12" t="s">
        <v>21296</v>
      </c>
      <c r="W12">
        <v>-0.45</v>
      </c>
      <c r="X12">
        <v>-9139.5</v>
      </c>
      <c r="Y12" s="4">
        <v>-9139.5</v>
      </c>
      <c r="Z12">
        <v>0</v>
      </c>
      <c r="AA12">
        <v>-2922.7694275663575</v>
      </c>
    </row>
    <row r="13" spans="1:27" x14ac:dyDescent="0.25">
      <c r="A13">
        <v>201702</v>
      </c>
      <c r="D13" t="s">
        <v>380</v>
      </c>
      <c r="E13">
        <v>30301</v>
      </c>
      <c r="F13">
        <v>30276250092320</v>
      </c>
      <c r="G13" t="s">
        <v>5237</v>
      </c>
      <c r="H13" t="s">
        <v>20208</v>
      </c>
      <c r="I13" t="s">
        <v>5237</v>
      </c>
      <c r="J13" t="s">
        <v>5237</v>
      </c>
      <c r="K13" t="s">
        <v>20849</v>
      </c>
      <c r="L13">
        <v>608</v>
      </c>
      <c r="M13" t="s">
        <v>19066</v>
      </c>
      <c r="N13" t="s">
        <v>19067</v>
      </c>
      <c r="O13" t="s">
        <v>1924</v>
      </c>
      <c r="P13" t="s">
        <v>1925</v>
      </c>
      <c r="Q13" t="s">
        <v>1081</v>
      </c>
      <c r="S13">
        <v>65329</v>
      </c>
      <c r="T13" s="26">
        <v>42768</v>
      </c>
      <c r="U13" t="s">
        <v>19069</v>
      </c>
      <c r="V13" t="s">
        <v>21294</v>
      </c>
      <c r="W13">
        <v>-0.42</v>
      </c>
      <c r="X13">
        <v>-8605.7999999999993</v>
      </c>
      <c r="Y13" s="4">
        <v>-8605.7999999999993</v>
      </c>
      <c r="Z13">
        <v>0</v>
      </c>
      <c r="AA13">
        <v>-2752.0946594179723</v>
      </c>
    </row>
    <row r="14" spans="1:27" x14ac:dyDescent="0.25">
      <c r="A14">
        <v>201702</v>
      </c>
      <c r="D14" t="s">
        <v>380</v>
      </c>
      <c r="E14">
        <v>30301</v>
      </c>
      <c r="F14">
        <v>30276100115040</v>
      </c>
      <c r="G14" t="s">
        <v>5237</v>
      </c>
      <c r="H14" t="s">
        <v>20306</v>
      </c>
      <c r="I14" t="s">
        <v>5237</v>
      </c>
      <c r="J14" t="s">
        <v>5237</v>
      </c>
      <c r="K14" t="s">
        <v>20849</v>
      </c>
      <c r="L14">
        <v>608</v>
      </c>
      <c r="M14" t="s">
        <v>19066</v>
      </c>
      <c r="N14" t="s">
        <v>19067</v>
      </c>
      <c r="O14" t="s">
        <v>1924</v>
      </c>
      <c r="P14" t="s">
        <v>1925</v>
      </c>
      <c r="Q14" t="s">
        <v>1081</v>
      </c>
      <c r="S14">
        <v>65328</v>
      </c>
      <c r="T14" s="26">
        <v>42768</v>
      </c>
      <c r="U14" t="s">
        <v>19069</v>
      </c>
      <c r="V14" t="s">
        <v>21301</v>
      </c>
      <c r="W14">
        <v>-0.4</v>
      </c>
      <c r="X14">
        <v>-2832</v>
      </c>
      <c r="Y14" s="4">
        <v>-2832</v>
      </c>
      <c r="Z14">
        <v>0</v>
      </c>
      <c r="AA14">
        <v>-905.66037735849068</v>
      </c>
    </row>
    <row r="15" spans="1:27" x14ac:dyDescent="0.25">
      <c r="A15">
        <v>201702</v>
      </c>
      <c r="D15" t="s">
        <v>380</v>
      </c>
      <c r="E15">
        <v>30301</v>
      </c>
      <c r="F15">
        <v>30276100115080</v>
      </c>
      <c r="G15" t="s">
        <v>5237</v>
      </c>
      <c r="H15" t="s">
        <v>20306</v>
      </c>
      <c r="I15" t="s">
        <v>5237</v>
      </c>
      <c r="J15" t="s">
        <v>5237</v>
      </c>
      <c r="K15" t="s">
        <v>20849</v>
      </c>
      <c r="L15">
        <v>608</v>
      </c>
      <c r="M15" t="s">
        <v>19066</v>
      </c>
      <c r="N15" t="s">
        <v>19067</v>
      </c>
      <c r="O15" t="s">
        <v>1924</v>
      </c>
      <c r="P15" t="s">
        <v>1925</v>
      </c>
      <c r="Q15" t="s">
        <v>1081</v>
      </c>
      <c r="S15">
        <v>65327</v>
      </c>
      <c r="T15" s="26">
        <v>42768</v>
      </c>
      <c r="U15" t="s">
        <v>19069</v>
      </c>
      <c r="V15" t="s">
        <v>21299</v>
      </c>
      <c r="W15">
        <v>-0.36499999999999999</v>
      </c>
      <c r="X15">
        <v>-2949.2</v>
      </c>
      <c r="Y15" s="4">
        <v>-2949.2</v>
      </c>
      <c r="Z15">
        <v>0</v>
      </c>
      <c r="AA15">
        <v>-943.1403901503038</v>
      </c>
    </row>
    <row r="16" spans="1:27" x14ac:dyDescent="0.25">
      <c r="A16">
        <v>201702</v>
      </c>
      <c r="D16" t="s">
        <v>380</v>
      </c>
      <c r="E16">
        <v>30301</v>
      </c>
      <c r="F16">
        <v>30276250095820</v>
      </c>
      <c r="G16" t="s">
        <v>5237</v>
      </c>
      <c r="H16" t="s">
        <v>20218</v>
      </c>
      <c r="I16" t="s">
        <v>5237</v>
      </c>
      <c r="J16" t="s">
        <v>5237</v>
      </c>
      <c r="K16" t="s">
        <v>20849</v>
      </c>
      <c r="L16">
        <v>608</v>
      </c>
      <c r="M16" t="s">
        <v>19066</v>
      </c>
      <c r="N16" t="s">
        <v>19067</v>
      </c>
      <c r="O16" t="s">
        <v>1924</v>
      </c>
      <c r="P16" t="s">
        <v>1925</v>
      </c>
      <c r="Q16" t="s">
        <v>1081</v>
      </c>
      <c r="S16">
        <v>65326</v>
      </c>
      <c r="T16" s="26">
        <v>42768</v>
      </c>
      <c r="U16" t="s">
        <v>19069</v>
      </c>
      <c r="V16" t="s">
        <v>21293</v>
      </c>
      <c r="W16">
        <v>-2.66</v>
      </c>
      <c r="X16">
        <v>-27664</v>
      </c>
      <c r="Y16" s="4">
        <v>-27664</v>
      </c>
      <c r="Z16">
        <v>0</v>
      </c>
      <c r="AA16">
        <v>-8846.8180364566688</v>
      </c>
    </row>
    <row r="17" spans="1:27" x14ac:dyDescent="0.25">
      <c r="A17">
        <v>201702</v>
      </c>
      <c r="D17" t="s">
        <v>380</v>
      </c>
      <c r="E17">
        <v>30301</v>
      </c>
      <c r="F17">
        <v>30276100115080</v>
      </c>
      <c r="G17" t="s">
        <v>5237</v>
      </c>
      <c r="H17" t="s">
        <v>20306</v>
      </c>
      <c r="I17" t="s">
        <v>5237</v>
      </c>
      <c r="J17" t="s">
        <v>5237</v>
      </c>
      <c r="K17" t="s">
        <v>20849</v>
      </c>
      <c r="L17">
        <v>608</v>
      </c>
      <c r="M17" t="s">
        <v>19066</v>
      </c>
      <c r="N17" t="s">
        <v>19067</v>
      </c>
      <c r="O17" t="s">
        <v>1924</v>
      </c>
      <c r="P17" t="s">
        <v>1925</v>
      </c>
      <c r="Q17" t="s">
        <v>1081</v>
      </c>
      <c r="S17">
        <v>65325</v>
      </c>
      <c r="T17" s="26">
        <v>42768</v>
      </c>
      <c r="U17" t="s">
        <v>19069</v>
      </c>
      <c r="V17" t="s">
        <v>21300</v>
      </c>
      <c r="W17">
        <v>-0.48</v>
      </c>
      <c r="X17">
        <v>-3398.4</v>
      </c>
      <c r="Y17" s="4">
        <v>-3398.4</v>
      </c>
      <c r="Z17">
        <v>0</v>
      </c>
      <c r="AA17">
        <v>-1086.7924528301887</v>
      </c>
    </row>
    <row r="18" spans="1:27" x14ac:dyDescent="0.25">
      <c r="A18">
        <v>201702</v>
      </c>
      <c r="D18" t="s">
        <v>380</v>
      </c>
      <c r="E18">
        <v>30301</v>
      </c>
      <c r="F18">
        <v>30262100087030</v>
      </c>
      <c r="G18" t="s">
        <v>5237</v>
      </c>
      <c r="H18" t="s">
        <v>12142</v>
      </c>
      <c r="I18" t="s">
        <v>6098</v>
      </c>
      <c r="J18" t="s">
        <v>380</v>
      </c>
      <c r="K18" t="s">
        <v>20849</v>
      </c>
      <c r="L18">
        <v>1138</v>
      </c>
      <c r="M18" t="s">
        <v>19066</v>
      </c>
      <c r="N18" t="s">
        <v>19067</v>
      </c>
      <c r="O18" t="s">
        <v>393</v>
      </c>
      <c r="P18" t="s">
        <v>2877</v>
      </c>
      <c r="Q18" t="s">
        <v>832</v>
      </c>
      <c r="S18">
        <v>38092</v>
      </c>
      <c r="T18" s="26">
        <v>42769</v>
      </c>
      <c r="U18" t="s">
        <v>19069</v>
      </c>
      <c r="V18" t="s">
        <v>20879</v>
      </c>
      <c r="W18">
        <v>-4.4999999999999998E-2</v>
      </c>
      <c r="X18">
        <v>-9.36</v>
      </c>
      <c r="Y18" s="4">
        <v>-6.12</v>
      </c>
      <c r="Z18">
        <v>0</v>
      </c>
      <c r="AA18">
        <v>-1.9571474256475858</v>
      </c>
    </row>
    <row r="19" spans="1:27" x14ac:dyDescent="0.25">
      <c r="A19">
        <v>201702</v>
      </c>
      <c r="D19" t="s">
        <v>380</v>
      </c>
      <c r="E19">
        <v>30301</v>
      </c>
      <c r="F19">
        <v>30259040013030</v>
      </c>
      <c r="G19" t="s">
        <v>5237</v>
      </c>
      <c r="H19" t="s">
        <v>412</v>
      </c>
      <c r="I19" t="s">
        <v>6098</v>
      </c>
      <c r="J19" t="s">
        <v>380</v>
      </c>
      <c r="K19" t="s">
        <v>20849</v>
      </c>
      <c r="L19">
        <v>2662</v>
      </c>
      <c r="N19" t="s">
        <v>19067</v>
      </c>
      <c r="S19">
        <v>1279</v>
      </c>
      <c r="T19" s="26">
        <v>42769</v>
      </c>
      <c r="U19" t="s">
        <v>19069</v>
      </c>
      <c r="V19" t="s">
        <v>20863</v>
      </c>
      <c r="W19">
        <v>-0.5</v>
      </c>
      <c r="X19">
        <v>-246.9</v>
      </c>
      <c r="Y19" s="4">
        <v>-131.44999999999999</v>
      </c>
      <c r="Z19">
        <v>0</v>
      </c>
      <c r="AA19">
        <v>-42.037096258394627</v>
      </c>
    </row>
    <row r="20" spans="1:27" x14ac:dyDescent="0.25">
      <c r="A20">
        <v>201702</v>
      </c>
      <c r="D20" t="s">
        <v>380</v>
      </c>
      <c r="E20">
        <v>30301</v>
      </c>
      <c r="F20">
        <v>30259040009030</v>
      </c>
      <c r="G20" t="s">
        <v>5237</v>
      </c>
      <c r="H20" t="s">
        <v>411</v>
      </c>
      <c r="I20" t="s">
        <v>6098</v>
      </c>
      <c r="J20" t="s">
        <v>380</v>
      </c>
      <c r="K20" t="s">
        <v>20849</v>
      </c>
      <c r="L20">
        <v>2662</v>
      </c>
      <c r="N20" t="s">
        <v>19067</v>
      </c>
      <c r="S20">
        <v>1279</v>
      </c>
      <c r="T20" s="26">
        <v>42769</v>
      </c>
      <c r="U20" t="s">
        <v>19069</v>
      </c>
      <c r="V20" t="s">
        <v>20864</v>
      </c>
      <c r="W20">
        <v>-0.5</v>
      </c>
      <c r="X20">
        <v>-304.31</v>
      </c>
      <c r="Y20" s="4">
        <v>-162.01</v>
      </c>
      <c r="Z20">
        <v>0</v>
      </c>
      <c r="AA20">
        <v>-51.810041573393029</v>
      </c>
    </row>
    <row r="21" spans="1:27" x14ac:dyDescent="0.25">
      <c r="A21">
        <v>201702</v>
      </c>
      <c r="D21" t="s">
        <v>380</v>
      </c>
      <c r="E21">
        <v>30301</v>
      </c>
      <c r="F21">
        <v>30259040008030</v>
      </c>
      <c r="G21" t="s">
        <v>5237</v>
      </c>
      <c r="H21" t="s">
        <v>431</v>
      </c>
      <c r="I21" t="s">
        <v>6098</v>
      </c>
      <c r="J21" t="s">
        <v>380</v>
      </c>
      <c r="K21" t="s">
        <v>20849</v>
      </c>
      <c r="L21">
        <v>2662</v>
      </c>
      <c r="N21" t="s">
        <v>19067</v>
      </c>
      <c r="S21">
        <v>1279</v>
      </c>
      <c r="T21" s="26">
        <v>42769</v>
      </c>
      <c r="U21" t="s">
        <v>19069</v>
      </c>
      <c r="V21" t="s">
        <v>20865</v>
      </c>
      <c r="W21">
        <v>-0.5</v>
      </c>
      <c r="X21">
        <v>-214.08</v>
      </c>
      <c r="Y21" s="4">
        <v>-113.98000000000002</v>
      </c>
      <c r="Z21">
        <v>0</v>
      </c>
      <c r="AA21">
        <v>-36.450271826031347</v>
      </c>
    </row>
    <row r="22" spans="1:27" x14ac:dyDescent="0.25">
      <c r="A22">
        <v>201702</v>
      </c>
      <c r="D22" t="s">
        <v>380</v>
      </c>
      <c r="E22">
        <v>30301</v>
      </c>
      <c r="F22">
        <v>30259040007030</v>
      </c>
      <c r="G22" t="s">
        <v>5237</v>
      </c>
      <c r="H22" t="s">
        <v>410</v>
      </c>
      <c r="I22" t="s">
        <v>6098</v>
      </c>
      <c r="J22" t="s">
        <v>380</v>
      </c>
      <c r="K22" t="s">
        <v>20849</v>
      </c>
      <c r="L22">
        <v>2662</v>
      </c>
      <c r="N22" t="s">
        <v>19067</v>
      </c>
      <c r="S22">
        <v>1279</v>
      </c>
      <c r="T22" s="26">
        <v>42769</v>
      </c>
      <c r="U22" t="s">
        <v>19069</v>
      </c>
      <c r="V22" t="s">
        <v>20866</v>
      </c>
      <c r="W22">
        <v>-0.5</v>
      </c>
      <c r="X22">
        <v>-173.21</v>
      </c>
      <c r="Y22" s="4">
        <v>-92.210000000000008</v>
      </c>
      <c r="Z22">
        <v>0</v>
      </c>
      <c r="AA22">
        <v>-29.488327470418938</v>
      </c>
    </row>
    <row r="23" spans="1:27" x14ac:dyDescent="0.25">
      <c r="A23">
        <v>201702</v>
      </c>
      <c r="D23" t="s">
        <v>380</v>
      </c>
      <c r="E23">
        <v>30301</v>
      </c>
      <c r="F23">
        <v>30259040006030</v>
      </c>
      <c r="G23" t="s">
        <v>5237</v>
      </c>
      <c r="H23" t="s">
        <v>430</v>
      </c>
      <c r="I23" t="s">
        <v>6098</v>
      </c>
      <c r="J23" t="s">
        <v>380</v>
      </c>
      <c r="K23" t="s">
        <v>20849</v>
      </c>
      <c r="L23">
        <v>2662</v>
      </c>
      <c r="N23" t="s">
        <v>19067</v>
      </c>
      <c r="S23">
        <v>1279</v>
      </c>
      <c r="T23" s="26">
        <v>42769</v>
      </c>
      <c r="U23" t="s">
        <v>19069</v>
      </c>
      <c r="V23" t="s">
        <v>20867</v>
      </c>
      <c r="W23">
        <v>-0.5</v>
      </c>
      <c r="X23">
        <v>-134.11000000000001</v>
      </c>
      <c r="Y23" s="4">
        <v>-71.400000000000006</v>
      </c>
      <c r="Z23">
        <v>0</v>
      </c>
      <c r="AA23">
        <v>-22.833386632555168</v>
      </c>
    </row>
    <row r="24" spans="1:27" x14ac:dyDescent="0.25">
      <c r="A24">
        <v>201702</v>
      </c>
      <c r="D24" t="s">
        <v>23</v>
      </c>
      <c r="E24">
        <v>10101</v>
      </c>
      <c r="F24">
        <v>30062209010000</v>
      </c>
      <c r="G24" t="s">
        <v>10408</v>
      </c>
      <c r="H24" t="s">
        <v>124</v>
      </c>
      <c r="I24" t="s">
        <v>10414</v>
      </c>
      <c r="J24" t="s">
        <v>10415</v>
      </c>
      <c r="K24" t="s">
        <v>905</v>
      </c>
      <c r="L24">
        <v>653</v>
      </c>
      <c r="M24" t="s">
        <v>19066</v>
      </c>
      <c r="N24" t="s">
        <v>19067</v>
      </c>
      <c r="O24" t="s">
        <v>34</v>
      </c>
      <c r="P24" t="s">
        <v>2004</v>
      </c>
      <c r="Q24" t="s">
        <v>849</v>
      </c>
      <c r="S24">
        <v>85464</v>
      </c>
      <c r="T24" s="26">
        <v>42768</v>
      </c>
      <c r="U24" t="s">
        <v>19069</v>
      </c>
      <c r="V24" t="s">
        <v>21359</v>
      </c>
      <c r="W24">
        <v>-5000</v>
      </c>
      <c r="X24">
        <v>-3315</v>
      </c>
      <c r="Y24" s="4">
        <v>-2610.56</v>
      </c>
      <c r="Z24">
        <v>0</v>
      </c>
      <c r="AA24">
        <v>-834.84489926447077</v>
      </c>
    </row>
    <row r="25" spans="1:27" x14ac:dyDescent="0.25">
      <c r="A25">
        <v>201702</v>
      </c>
      <c r="D25" t="s">
        <v>23</v>
      </c>
      <c r="E25">
        <v>10101</v>
      </c>
      <c r="F25">
        <v>30062209010000</v>
      </c>
      <c r="G25" t="s">
        <v>10408</v>
      </c>
      <c r="H25" t="s">
        <v>124</v>
      </c>
      <c r="I25" t="s">
        <v>10414</v>
      </c>
      <c r="J25" t="s">
        <v>10415</v>
      </c>
      <c r="K25" t="s">
        <v>905</v>
      </c>
      <c r="L25">
        <v>653</v>
      </c>
      <c r="M25" t="s">
        <v>19066</v>
      </c>
      <c r="N25" t="s">
        <v>19067</v>
      </c>
      <c r="O25" t="s">
        <v>34</v>
      </c>
      <c r="P25" t="s">
        <v>2004</v>
      </c>
      <c r="Q25" t="s">
        <v>849</v>
      </c>
      <c r="S25">
        <v>85464</v>
      </c>
      <c r="T25" s="26">
        <v>42768</v>
      </c>
      <c r="U25" t="s">
        <v>19069</v>
      </c>
      <c r="V25" t="s">
        <v>21360</v>
      </c>
      <c r="W25">
        <v>-20000</v>
      </c>
      <c r="X25">
        <v>-13260</v>
      </c>
      <c r="Y25" s="4">
        <v>-10442.25</v>
      </c>
      <c r="Z25">
        <v>0</v>
      </c>
      <c r="AA25">
        <v>-3339.3827950111931</v>
      </c>
    </row>
    <row r="26" spans="1:27" x14ac:dyDescent="0.25">
      <c r="A26">
        <v>201702</v>
      </c>
      <c r="D26" t="s">
        <v>736</v>
      </c>
      <c r="E26">
        <v>80403</v>
      </c>
      <c r="F26">
        <v>30023900120112</v>
      </c>
      <c r="G26" t="s">
        <v>5237</v>
      </c>
      <c r="H26" t="s">
        <v>812</v>
      </c>
      <c r="I26" t="s">
        <v>10124</v>
      </c>
      <c r="J26" t="s">
        <v>10125</v>
      </c>
      <c r="K26" t="s">
        <v>20835</v>
      </c>
      <c r="L26">
        <v>2602</v>
      </c>
      <c r="N26" t="s">
        <v>19067</v>
      </c>
      <c r="R26" t="s">
        <v>832</v>
      </c>
      <c r="S26">
        <v>6613</v>
      </c>
      <c r="T26" s="26">
        <v>42768</v>
      </c>
      <c r="U26" t="s">
        <v>19068</v>
      </c>
      <c r="V26" t="s">
        <v>21194</v>
      </c>
      <c r="W26">
        <v>1</v>
      </c>
      <c r="X26">
        <v>52.44</v>
      </c>
      <c r="Y26" s="4">
        <v>43</v>
      </c>
      <c r="Z26">
        <v>0</v>
      </c>
      <c r="AA26">
        <v>13.751199232491206</v>
      </c>
    </row>
    <row r="27" spans="1:27" x14ac:dyDescent="0.25">
      <c r="A27">
        <v>201702</v>
      </c>
      <c r="D27" t="s">
        <v>736</v>
      </c>
      <c r="E27">
        <v>80403</v>
      </c>
      <c r="F27">
        <v>30023900120112</v>
      </c>
      <c r="G27" t="s">
        <v>5237</v>
      </c>
      <c r="H27" t="s">
        <v>812</v>
      </c>
      <c r="I27" t="s">
        <v>10124</v>
      </c>
      <c r="J27" t="s">
        <v>10125</v>
      </c>
      <c r="K27" t="s">
        <v>20835</v>
      </c>
      <c r="L27">
        <v>1659</v>
      </c>
      <c r="M27" t="s">
        <v>19066</v>
      </c>
      <c r="N27" t="s">
        <v>19067</v>
      </c>
      <c r="O27" t="s">
        <v>3836</v>
      </c>
      <c r="P27" t="s">
        <v>3837</v>
      </c>
      <c r="Q27" t="s">
        <v>832</v>
      </c>
      <c r="R27" t="s">
        <v>832</v>
      </c>
      <c r="S27">
        <v>6612</v>
      </c>
      <c r="T27" s="26">
        <v>42768</v>
      </c>
      <c r="U27" t="s">
        <v>19068</v>
      </c>
      <c r="V27" t="s">
        <v>21361</v>
      </c>
      <c r="W27">
        <v>30</v>
      </c>
      <c r="X27">
        <v>1099.98</v>
      </c>
      <c r="Y27" s="4">
        <v>901.98</v>
      </c>
      <c r="Z27">
        <v>0</v>
      </c>
      <c r="AA27">
        <v>288.4489926447074</v>
      </c>
    </row>
    <row r="28" spans="1:27" x14ac:dyDescent="0.25">
      <c r="A28">
        <v>201702</v>
      </c>
      <c r="D28" t="s">
        <v>736</v>
      </c>
      <c r="E28">
        <v>80403</v>
      </c>
      <c r="F28">
        <v>30023900120112</v>
      </c>
      <c r="G28" t="s">
        <v>5237</v>
      </c>
      <c r="H28" t="s">
        <v>812</v>
      </c>
      <c r="I28" t="s">
        <v>10124</v>
      </c>
      <c r="J28" t="s">
        <v>10125</v>
      </c>
      <c r="K28" t="s">
        <v>20835</v>
      </c>
      <c r="L28">
        <v>1933</v>
      </c>
      <c r="M28" t="s">
        <v>19066</v>
      </c>
      <c r="N28" t="s">
        <v>19067</v>
      </c>
      <c r="O28" t="s">
        <v>4358</v>
      </c>
      <c r="P28" t="s">
        <v>4359</v>
      </c>
      <c r="Q28" t="s">
        <v>1531</v>
      </c>
      <c r="R28" t="s">
        <v>1531</v>
      </c>
      <c r="S28">
        <v>6611</v>
      </c>
      <c r="T28" s="26">
        <v>42768</v>
      </c>
      <c r="U28" t="s">
        <v>19068</v>
      </c>
      <c r="V28" t="s">
        <v>21194</v>
      </c>
      <c r="W28">
        <v>10</v>
      </c>
      <c r="X28">
        <v>524.4</v>
      </c>
      <c r="Y28" s="4">
        <v>487.69</v>
      </c>
      <c r="Z28">
        <v>0</v>
      </c>
      <c r="AA28">
        <v>155.96098496961946</v>
      </c>
    </row>
    <row r="29" spans="1:27" x14ac:dyDescent="0.25">
      <c r="A29">
        <v>201702</v>
      </c>
      <c r="D29" t="s">
        <v>736</v>
      </c>
      <c r="E29">
        <v>80403</v>
      </c>
      <c r="F29">
        <v>30023900120112</v>
      </c>
      <c r="G29" t="s">
        <v>5237</v>
      </c>
      <c r="H29" t="s">
        <v>812</v>
      </c>
      <c r="I29" t="s">
        <v>10124</v>
      </c>
      <c r="J29" t="s">
        <v>10125</v>
      </c>
      <c r="K29" t="s">
        <v>20835</v>
      </c>
      <c r="L29">
        <v>1095</v>
      </c>
      <c r="M29" t="s">
        <v>19066</v>
      </c>
      <c r="N29" t="s">
        <v>19067</v>
      </c>
      <c r="O29" t="s">
        <v>2797</v>
      </c>
      <c r="P29" t="s">
        <v>2798</v>
      </c>
      <c r="Q29" t="s">
        <v>832</v>
      </c>
      <c r="R29" t="s">
        <v>832</v>
      </c>
      <c r="S29">
        <v>6610</v>
      </c>
      <c r="T29" s="26">
        <v>42767</v>
      </c>
      <c r="U29" t="s">
        <v>19068</v>
      </c>
      <c r="V29" t="s">
        <v>21361</v>
      </c>
      <c r="W29">
        <v>90</v>
      </c>
      <c r="X29">
        <v>3024</v>
      </c>
      <c r="Y29" s="4">
        <v>2479.6799999999998</v>
      </c>
      <c r="Z29">
        <v>0</v>
      </c>
      <c r="AA29">
        <v>792.99008634473932</v>
      </c>
    </row>
    <row r="30" spans="1:27" x14ac:dyDescent="0.25">
      <c r="A30">
        <v>201702</v>
      </c>
      <c r="D30" t="s">
        <v>736</v>
      </c>
      <c r="E30">
        <v>80403</v>
      </c>
      <c r="F30">
        <v>30023900120112</v>
      </c>
      <c r="G30" t="s">
        <v>5237</v>
      </c>
      <c r="H30" t="s">
        <v>812</v>
      </c>
      <c r="I30" t="s">
        <v>10124</v>
      </c>
      <c r="J30" t="s">
        <v>10125</v>
      </c>
      <c r="K30" t="s">
        <v>20835</v>
      </c>
      <c r="L30">
        <v>1655</v>
      </c>
      <c r="M30" t="s">
        <v>19066</v>
      </c>
      <c r="N30" t="s">
        <v>19067</v>
      </c>
      <c r="O30" t="s">
        <v>3828</v>
      </c>
      <c r="P30" t="s">
        <v>3829</v>
      </c>
      <c r="Q30" t="s">
        <v>832</v>
      </c>
      <c r="R30" t="s">
        <v>832</v>
      </c>
      <c r="S30">
        <v>6609</v>
      </c>
      <c r="T30" s="26">
        <v>42767</v>
      </c>
      <c r="U30" t="s">
        <v>19068</v>
      </c>
      <c r="V30" t="s">
        <v>21194</v>
      </c>
      <c r="W30">
        <v>3</v>
      </c>
      <c r="X30">
        <v>157.32</v>
      </c>
      <c r="Y30" s="4">
        <v>129.01</v>
      </c>
      <c r="Z30">
        <v>0</v>
      </c>
      <c r="AA30">
        <v>41.256795650783502</v>
      </c>
    </row>
    <row r="31" spans="1:27" x14ac:dyDescent="0.25">
      <c r="A31">
        <v>201702</v>
      </c>
      <c r="D31" t="s">
        <v>736</v>
      </c>
      <c r="E31">
        <v>80403</v>
      </c>
      <c r="F31">
        <v>30023900120112</v>
      </c>
      <c r="G31" t="s">
        <v>5237</v>
      </c>
      <c r="H31" t="s">
        <v>812</v>
      </c>
      <c r="I31" t="s">
        <v>10124</v>
      </c>
      <c r="J31" t="s">
        <v>10125</v>
      </c>
      <c r="K31" t="s">
        <v>20835</v>
      </c>
      <c r="L31">
        <v>935</v>
      </c>
      <c r="M31" t="s">
        <v>19066</v>
      </c>
      <c r="N31" t="s">
        <v>19067</v>
      </c>
      <c r="O31" t="s">
        <v>2524</v>
      </c>
      <c r="P31" t="s">
        <v>21362</v>
      </c>
      <c r="Q31" t="s">
        <v>832</v>
      </c>
      <c r="R31" t="s">
        <v>832</v>
      </c>
      <c r="S31">
        <v>6600</v>
      </c>
      <c r="T31" s="26">
        <v>42767</v>
      </c>
      <c r="U31" t="s">
        <v>19068</v>
      </c>
      <c r="V31" t="s">
        <v>21194</v>
      </c>
      <c r="W31">
        <v>1</v>
      </c>
      <c r="X31">
        <v>50.87</v>
      </c>
      <c r="Y31" s="4">
        <v>41.709999999999994</v>
      </c>
      <c r="Z31">
        <v>0</v>
      </c>
      <c r="AA31">
        <v>13.338663255516469</v>
      </c>
    </row>
    <row r="32" spans="1:27" x14ac:dyDescent="0.25">
      <c r="A32">
        <v>201702</v>
      </c>
      <c r="D32" t="s">
        <v>736</v>
      </c>
      <c r="E32">
        <v>80403</v>
      </c>
      <c r="F32">
        <v>30023900120112</v>
      </c>
      <c r="G32" t="s">
        <v>5237</v>
      </c>
      <c r="H32" t="s">
        <v>812</v>
      </c>
      <c r="I32" t="s">
        <v>10124</v>
      </c>
      <c r="J32" t="s">
        <v>10125</v>
      </c>
      <c r="K32" t="s">
        <v>20835</v>
      </c>
      <c r="L32">
        <v>1501</v>
      </c>
      <c r="M32" t="s">
        <v>19066</v>
      </c>
      <c r="N32" t="s">
        <v>19067</v>
      </c>
      <c r="O32" t="s">
        <v>3528</v>
      </c>
      <c r="P32" t="s">
        <v>3529</v>
      </c>
      <c r="Q32" t="s">
        <v>832</v>
      </c>
      <c r="R32" t="s">
        <v>832</v>
      </c>
      <c r="S32">
        <v>6594</v>
      </c>
      <c r="T32" s="26">
        <v>42767</v>
      </c>
      <c r="U32" t="s">
        <v>19068</v>
      </c>
      <c r="V32" t="s">
        <v>21194</v>
      </c>
      <c r="W32">
        <v>1</v>
      </c>
      <c r="X32">
        <v>52.44</v>
      </c>
      <c r="Y32" s="4">
        <v>43</v>
      </c>
      <c r="Z32">
        <v>0</v>
      </c>
      <c r="AA32">
        <v>13.751199232491206</v>
      </c>
    </row>
    <row r="33" spans="1:27" x14ac:dyDescent="0.25">
      <c r="A33">
        <v>201702</v>
      </c>
      <c r="D33" t="s">
        <v>736</v>
      </c>
      <c r="E33">
        <v>80403</v>
      </c>
      <c r="F33">
        <v>30023900120112</v>
      </c>
      <c r="G33" t="s">
        <v>5237</v>
      </c>
      <c r="H33" t="s">
        <v>812</v>
      </c>
      <c r="I33" t="s">
        <v>10124</v>
      </c>
      <c r="J33" t="s">
        <v>10125</v>
      </c>
      <c r="K33" t="s">
        <v>20835</v>
      </c>
      <c r="L33">
        <v>1486</v>
      </c>
      <c r="M33" t="s">
        <v>19066</v>
      </c>
      <c r="N33" t="s">
        <v>19067</v>
      </c>
      <c r="O33" t="s">
        <v>3499</v>
      </c>
      <c r="P33" t="s">
        <v>3500</v>
      </c>
      <c r="Q33" t="s">
        <v>832</v>
      </c>
      <c r="R33" t="s">
        <v>832</v>
      </c>
      <c r="S33">
        <v>6588</v>
      </c>
      <c r="T33" s="26">
        <v>42767</v>
      </c>
      <c r="U33" t="s">
        <v>19068</v>
      </c>
      <c r="V33" t="s">
        <v>21194</v>
      </c>
      <c r="W33">
        <v>1</v>
      </c>
      <c r="X33">
        <v>52.44</v>
      </c>
      <c r="Y33" s="4">
        <v>43</v>
      </c>
      <c r="Z33">
        <v>0</v>
      </c>
      <c r="AA33">
        <v>13.751199232491206</v>
      </c>
    </row>
    <row r="34" spans="1:27" x14ac:dyDescent="0.25">
      <c r="A34">
        <v>201702</v>
      </c>
      <c r="D34" t="s">
        <v>736</v>
      </c>
      <c r="E34">
        <v>80403</v>
      </c>
      <c r="F34">
        <v>30023900120112</v>
      </c>
      <c r="G34" t="s">
        <v>5237</v>
      </c>
      <c r="H34" t="s">
        <v>812</v>
      </c>
      <c r="I34" t="s">
        <v>10124</v>
      </c>
      <c r="J34" t="s">
        <v>10125</v>
      </c>
      <c r="K34" t="s">
        <v>20835</v>
      </c>
      <c r="L34">
        <v>1470</v>
      </c>
      <c r="M34" t="s">
        <v>19066</v>
      </c>
      <c r="N34" t="s">
        <v>19067</v>
      </c>
      <c r="O34" t="s">
        <v>3467</v>
      </c>
      <c r="P34" t="s">
        <v>3468</v>
      </c>
      <c r="Q34" t="s">
        <v>832</v>
      </c>
      <c r="R34" t="s">
        <v>832</v>
      </c>
      <c r="S34">
        <v>6587</v>
      </c>
      <c r="T34" s="26">
        <v>42767</v>
      </c>
      <c r="U34" t="s">
        <v>19068</v>
      </c>
      <c r="V34" t="s">
        <v>21194</v>
      </c>
      <c r="W34">
        <v>87</v>
      </c>
      <c r="X34">
        <v>3288.6</v>
      </c>
      <c r="Y34" s="4">
        <v>2696.6499999999996</v>
      </c>
      <c r="Z34">
        <v>0</v>
      </c>
      <c r="AA34">
        <v>862.37607930924207</v>
      </c>
    </row>
    <row r="35" spans="1:27" x14ac:dyDescent="0.25">
      <c r="A35">
        <v>201702</v>
      </c>
      <c r="D35" t="s">
        <v>736</v>
      </c>
      <c r="E35">
        <v>80403</v>
      </c>
      <c r="F35">
        <v>30023900120112</v>
      </c>
      <c r="G35" t="s">
        <v>5237</v>
      </c>
      <c r="H35" t="s">
        <v>812</v>
      </c>
      <c r="I35" t="s">
        <v>10124</v>
      </c>
      <c r="J35" t="s">
        <v>10125</v>
      </c>
      <c r="K35" t="s">
        <v>20835</v>
      </c>
      <c r="L35">
        <v>1470</v>
      </c>
      <c r="M35" t="s">
        <v>19066</v>
      </c>
      <c r="N35" t="s">
        <v>19067</v>
      </c>
      <c r="O35" t="s">
        <v>3467</v>
      </c>
      <c r="P35" t="s">
        <v>3468</v>
      </c>
      <c r="Q35" t="s">
        <v>832</v>
      </c>
      <c r="R35" t="s">
        <v>832</v>
      </c>
      <c r="S35">
        <v>6587</v>
      </c>
      <c r="T35" s="26">
        <v>42767</v>
      </c>
      <c r="U35" t="s">
        <v>19068</v>
      </c>
      <c r="V35" t="s">
        <v>21282</v>
      </c>
      <c r="W35">
        <v>13</v>
      </c>
      <c r="X35">
        <v>491.4</v>
      </c>
      <c r="Y35" s="4">
        <v>402.95</v>
      </c>
      <c r="Z35">
        <v>0</v>
      </c>
      <c r="AA35">
        <v>128.86152862168214</v>
      </c>
    </row>
    <row r="36" spans="1:27" x14ac:dyDescent="0.25">
      <c r="A36">
        <v>201702</v>
      </c>
      <c r="D36" t="s">
        <v>736</v>
      </c>
      <c r="E36">
        <v>80403</v>
      </c>
      <c r="F36">
        <v>30023900120112</v>
      </c>
      <c r="G36" t="s">
        <v>5237</v>
      </c>
      <c r="H36" t="s">
        <v>812</v>
      </c>
      <c r="I36" t="s">
        <v>10124</v>
      </c>
      <c r="J36" t="s">
        <v>10125</v>
      </c>
      <c r="K36" t="s">
        <v>20835</v>
      </c>
      <c r="L36">
        <v>581</v>
      </c>
      <c r="M36" t="s">
        <v>19066</v>
      </c>
      <c r="N36" t="s">
        <v>19067</v>
      </c>
      <c r="O36" t="s">
        <v>1875</v>
      </c>
      <c r="P36" t="s">
        <v>1876</v>
      </c>
      <c r="Q36" t="s">
        <v>878</v>
      </c>
      <c r="R36" t="s">
        <v>878</v>
      </c>
      <c r="S36">
        <v>6583</v>
      </c>
      <c r="T36" s="26">
        <v>42767</v>
      </c>
      <c r="U36" t="s">
        <v>19068</v>
      </c>
      <c r="V36" t="s">
        <v>21282</v>
      </c>
      <c r="W36">
        <v>7</v>
      </c>
      <c r="X36">
        <v>264.60000000000002</v>
      </c>
      <c r="Y36" s="4">
        <v>246.07000000000002</v>
      </c>
      <c r="Z36">
        <v>0</v>
      </c>
      <c r="AA36">
        <v>78.692037096258403</v>
      </c>
    </row>
    <row r="37" spans="1:27" x14ac:dyDescent="0.25">
      <c r="A37">
        <v>201702</v>
      </c>
      <c r="D37" t="s">
        <v>736</v>
      </c>
      <c r="E37">
        <v>80403</v>
      </c>
      <c r="F37">
        <v>30023900050320</v>
      </c>
      <c r="G37" t="s">
        <v>5237</v>
      </c>
      <c r="H37" t="s">
        <v>803</v>
      </c>
      <c r="I37" t="s">
        <v>10124</v>
      </c>
      <c r="J37" t="s">
        <v>10125</v>
      </c>
      <c r="K37" t="s">
        <v>19070</v>
      </c>
      <c r="L37">
        <v>1198</v>
      </c>
      <c r="M37" t="s">
        <v>19066</v>
      </c>
      <c r="N37" t="s">
        <v>19067</v>
      </c>
      <c r="O37" t="s">
        <v>21363</v>
      </c>
      <c r="P37" t="s">
        <v>21364</v>
      </c>
      <c r="Q37" t="s">
        <v>832</v>
      </c>
      <c r="R37" t="s">
        <v>832</v>
      </c>
      <c r="S37">
        <v>6618</v>
      </c>
      <c r="T37" s="26">
        <v>42768</v>
      </c>
      <c r="U37" t="s">
        <v>19068</v>
      </c>
      <c r="V37" t="s">
        <v>21365</v>
      </c>
      <c r="W37">
        <v>20</v>
      </c>
      <c r="X37">
        <v>109.03</v>
      </c>
      <c r="Y37" s="4">
        <v>89.4</v>
      </c>
      <c r="Z37">
        <v>0</v>
      </c>
      <c r="AA37">
        <v>28.589702590342185</v>
      </c>
    </row>
    <row r="38" spans="1:27" x14ac:dyDescent="0.25">
      <c r="A38">
        <v>201702</v>
      </c>
      <c r="D38" t="s">
        <v>736</v>
      </c>
      <c r="E38">
        <v>80403</v>
      </c>
      <c r="F38">
        <v>30023900050320</v>
      </c>
      <c r="G38" t="s">
        <v>5237</v>
      </c>
      <c r="H38" t="s">
        <v>803</v>
      </c>
      <c r="I38" t="s">
        <v>10124</v>
      </c>
      <c r="J38" t="s">
        <v>10125</v>
      </c>
      <c r="K38" t="s">
        <v>19070</v>
      </c>
      <c r="L38">
        <v>2426</v>
      </c>
      <c r="M38" t="s">
        <v>19066</v>
      </c>
      <c r="N38" t="s">
        <v>19067</v>
      </c>
      <c r="O38" t="s">
        <v>21366</v>
      </c>
      <c r="P38" t="s">
        <v>21367</v>
      </c>
      <c r="Q38" t="s">
        <v>832</v>
      </c>
      <c r="R38" t="s">
        <v>832</v>
      </c>
      <c r="S38">
        <v>6615</v>
      </c>
      <c r="T38" s="26">
        <v>42768</v>
      </c>
      <c r="U38" t="s">
        <v>19068</v>
      </c>
      <c r="V38" t="s">
        <v>21365</v>
      </c>
      <c r="W38">
        <v>20</v>
      </c>
      <c r="X38">
        <v>112.4</v>
      </c>
      <c r="Y38" s="4">
        <v>92.17</v>
      </c>
      <c r="Z38">
        <v>0</v>
      </c>
      <c r="AA38">
        <v>29.475535657179407</v>
      </c>
    </row>
    <row r="39" spans="1:27" x14ac:dyDescent="0.25">
      <c r="A39">
        <v>201702</v>
      </c>
      <c r="D39" t="s">
        <v>736</v>
      </c>
      <c r="E39">
        <v>80403</v>
      </c>
      <c r="F39">
        <v>30023900050320</v>
      </c>
      <c r="G39" t="s">
        <v>5237</v>
      </c>
      <c r="H39" t="s">
        <v>803</v>
      </c>
      <c r="I39" t="s">
        <v>10124</v>
      </c>
      <c r="J39" t="s">
        <v>10125</v>
      </c>
      <c r="K39" t="s">
        <v>19070</v>
      </c>
      <c r="L39">
        <v>2602</v>
      </c>
      <c r="N39" t="s">
        <v>19067</v>
      </c>
      <c r="R39" t="s">
        <v>832</v>
      </c>
      <c r="S39">
        <v>6613</v>
      </c>
      <c r="T39" s="26">
        <v>42768</v>
      </c>
      <c r="U39" t="s">
        <v>19068</v>
      </c>
      <c r="V39" t="s">
        <v>21365</v>
      </c>
      <c r="W39">
        <v>19</v>
      </c>
      <c r="X39">
        <v>106.78</v>
      </c>
      <c r="Y39" s="4">
        <v>87.56</v>
      </c>
      <c r="Z39">
        <v>0</v>
      </c>
      <c r="AA39">
        <v>28.001279181323955</v>
      </c>
    </row>
    <row r="40" spans="1:27" x14ac:dyDescent="0.25">
      <c r="A40">
        <v>201702</v>
      </c>
      <c r="D40" t="s">
        <v>736</v>
      </c>
      <c r="E40">
        <v>80403</v>
      </c>
      <c r="F40">
        <v>30023900050320</v>
      </c>
      <c r="G40" t="s">
        <v>5237</v>
      </c>
      <c r="H40" t="s">
        <v>803</v>
      </c>
      <c r="I40" t="s">
        <v>10124</v>
      </c>
      <c r="J40" t="s">
        <v>10125</v>
      </c>
      <c r="K40" t="s">
        <v>19070</v>
      </c>
      <c r="L40">
        <v>2602</v>
      </c>
      <c r="N40" t="s">
        <v>19067</v>
      </c>
      <c r="R40" t="s">
        <v>832</v>
      </c>
      <c r="S40">
        <v>6613</v>
      </c>
      <c r="T40" s="26">
        <v>42768</v>
      </c>
      <c r="U40" t="s">
        <v>19068</v>
      </c>
      <c r="V40" t="s">
        <v>21195</v>
      </c>
      <c r="W40">
        <v>1</v>
      </c>
      <c r="X40">
        <v>5.62</v>
      </c>
      <c r="Y40" s="4">
        <v>4.6100000000000003</v>
      </c>
      <c r="Z40">
        <v>0</v>
      </c>
      <c r="AA40">
        <v>1.4742564758554526</v>
      </c>
    </row>
    <row r="41" spans="1:27" x14ac:dyDescent="0.25">
      <c r="A41">
        <v>201702</v>
      </c>
      <c r="D41" t="s">
        <v>736</v>
      </c>
      <c r="E41">
        <v>80403</v>
      </c>
      <c r="F41">
        <v>30023900050320</v>
      </c>
      <c r="G41" t="s">
        <v>5237</v>
      </c>
      <c r="H41" t="s">
        <v>803</v>
      </c>
      <c r="I41" t="s">
        <v>10124</v>
      </c>
      <c r="J41" t="s">
        <v>10125</v>
      </c>
      <c r="K41" t="s">
        <v>19070</v>
      </c>
      <c r="L41">
        <v>1659</v>
      </c>
      <c r="M41" t="s">
        <v>19066</v>
      </c>
      <c r="N41" t="s">
        <v>19067</v>
      </c>
      <c r="O41" t="s">
        <v>3836</v>
      </c>
      <c r="P41" t="s">
        <v>3837</v>
      </c>
      <c r="Q41" t="s">
        <v>832</v>
      </c>
      <c r="R41" t="s">
        <v>832</v>
      </c>
      <c r="S41">
        <v>6612</v>
      </c>
      <c r="T41" s="26">
        <v>42768</v>
      </c>
      <c r="U41" t="s">
        <v>19068</v>
      </c>
      <c r="V41" t="s">
        <v>21195</v>
      </c>
      <c r="W41">
        <v>20</v>
      </c>
      <c r="X41">
        <v>78.569999999999993</v>
      </c>
      <c r="Y41" s="4">
        <v>64.429999999999993</v>
      </c>
      <c r="Z41">
        <v>0</v>
      </c>
      <c r="AA41">
        <v>20.604413175567636</v>
      </c>
    </row>
    <row r="42" spans="1:27" x14ac:dyDescent="0.25">
      <c r="A42">
        <v>201702</v>
      </c>
      <c r="D42" t="s">
        <v>736</v>
      </c>
      <c r="E42">
        <v>80403</v>
      </c>
      <c r="F42">
        <v>30023900050320</v>
      </c>
      <c r="G42" t="s">
        <v>5237</v>
      </c>
      <c r="H42" t="s">
        <v>803</v>
      </c>
      <c r="I42" t="s">
        <v>10124</v>
      </c>
      <c r="J42" t="s">
        <v>10125</v>
      </c>
      <c r="K42" t="s">
        <v>19070</v>
      </c>
      <c r="L42">
        <v>1095</v>
      </c>
      <c r="M42" t="s">
        <v>19066</v>
      </c>
      <c r="N42" t="s">
        <v>19067</v>
      </c>
      <c r="O42" t="s">
        <v>2797</v>
      </c>
      <c r="P42" t="s">
        <v>2798</v>
      </c>
      <c r="Q42" t="s">
        <v>832</v>
      </c>
      <c r="R42" t="s">
        <v>832</v>
      </c>
      <c r="S42">
        <v>6610</v>
      </c>
      <c r="T42" s="26">
        <v>42767</v>
      </c>
      <c r="U42" t="s">
        <v>19068</v>
      </c>
      <c r="V42" t="s">
        <v>21365</v>
      </c>
      <c r="W42">
        <v>160</v>
      </c>
      <c r="X42">
        <v>576</v>
      </c>
      <c r="Y42" s="4">
        <v>472.32</v>
      </c>
      <c r="Z42">
        <v>0</v>
      </c>
      <c r="AA42">
        <v>151.04573073233132</v>
      </c>
    </row>
    <row r="43" spans="1:27" x14ac:dyDescent="0.25">
      <c r="A43">
        <v>201702</v>
      </c>
      <c r="D43" t="s">
        <v>736</v>
      </c>
      <c r="E43">
        <v>80403</v>
      </c>
      <c r="F43">
        <v>30023900050320</v>
      </c>
      <c r="G43" t="s">
        <v>5237</v>
      </c>
      <c r="H43" t="s">
        <v>803</v>
      </c>
      <c r="I43" t="s">
        <v>10124</v>
      </c>
      <c r="J43" t="s">
        <v>10125</v>
      </c>
      <c r="K43" t="s">
        <v>19070</v>
      </c>
      <c r="L43">
        <v>1490</v>
      </c>
      <c r="M43" t="s">
        <v>19066</v>
      </c>
      <c r="N43" t="s">
        <v>19067</v>
      </c>
      <c r="O43" t="s">
        <v>3507</v>
      </c>
      <c r="P43" t="s">
        <v>3508</v>
      </c>
      <c r="Q43" t="s">
        <v>832</v>
      </c>
      <c r="R43" t="s">
        <v>832</v>
      </c>
      <c r="S43">
        <v>6607</v>
      </c>
      <c r="T43" s="26">
        <v>42767</v>
      </c>
      <c r="U43" t="s">
        <v>19068</v>
      </c>
      <c r="V43" t="s">
        <v>21195</v>
      </c>
      <c r="W43">
        <v>80</v>
      </c>
      <c r="X43">
        <v>449.6</v>
      </c>
      <c r="Y43" s="4">
        <v>368.67</v>
      </c>
      <c r="Z43">
        <v>0</v>
      </c>
      <c r="AA43">
        <v>117.89894467540775</v>
      </c>
    </row>
    <row r="44" spans="1:27" x14ac:dyDescent="0.25">
      <c r="A44">
        <v>201702</v>
      </c>
      <c r="D44" t="s">
        <v>736</v>
      </c>
      <c r="E44">
        <v>80403</v>
      </c>
      <c r="F44">
        <v>30023900050320</v>
      </c>
      <c r="G44" t="s">
        <v>5237</v>
      </c>
      <c r="H44" t="s">
        <v>803</v>
      </c>
      <c r="I44" t="s">
        <v>10124</v>
      </c>
      <c r="J44" t="s">
        <v>10125</v>
      </c>
      <c r="K44" t="s">
        <v>19070</v>
      </c>
      <c r="L44">
        <v>1973</v>
      </c>
      <c r="M44" t="s">
        <v>19066</v>
      </c>
      <c r="N44" t="s">
        <v>19067</v>
      </c>
      <c r="O44" t="s">
        <v>4433</v>
      </c>
      <c r="P44" t="s">
        <v>4434</v>
      </c>
      <c r="Q44" t="s">
        <v>832</v>
      </c>
      <c r="R44" t="s">
        <v>832</v>
      </c>
      <c r="S44">
        <v>6605</v>
      </c>
      <c r="T44" s="26">
        <v>42767</v>
      </c>
      <c r="U44" t="s">
        <v>19068</v>
      </c>
      <c r="V44" t="s">
        <v>21195</v>
      </c>
      <c r="W44">
        <v>40</v>
      </c>
      <c r="X44">
        <v>218.05</v>
      </c>
      <c r="Y44" s="4">
        <v>178.8</v>
      </c>
      <c r="Z44">
        <v>0</v>
      </c>
      <c r="AA44">
        <v>57.17940518068437</v>
      </c>
    </row>
    <row r="45" spans="1:27" x14ac:dyDescent="0.25">
      <c r="A45">
        <v>201702</v>
      </c>
      <c r="D45" t="s">
        <v>736</v>
      </c>
      <c r="E45">
        <v>80403</v>
      </c>
      <c r="F45">
        <v>30023900050320</v>
      </c>
      <c r="G45" t="s">
        <v>5237</v>
      </c>
      <c r="H45" t="s">
        <v>803</v>
      </c>
      <c r="I45" t="s">
        <v>10124</v>
      </c>
      <c r="J45" t="s">
        <v>10125</v>
      </c>
      <c r="K45" t="s">
        <v>19070</v>
      </c>
      <c r="L45">
        <v>935</v>
      </c>
      <c r="M45" t="s">
        <v>19066</v>
      </c>
      <c r="N45" t="s">
        <v>19067</v>
      </c>
      <c r="O45" t="s">
        <v>2524</v>
      </c>
      <c r="P45" t="s">
        <v>21362</v>
      </c>
      <c r="Q45" t="s">
        <v>832</v>
      </c>
      <c r="R45" t="s">
        <v>832</v>
      </c>
      <c r="S45">
        <v>6600</v>
      </c>
      <c r="T45" s="26">
        <v>42767</v>
      </c>
      <c r="U45" t="s">
        <v>19068</v>
      </c>
      <c r="V45" t="s">
        <v>21195</v>
      </c>
      <c r="W45">
        <v>60</v>
      </c>
      <c r="X45">
        <v>327.08</v>
      </c>
      <c r="Y45" s="4">
        <v>268.20999999999998</v>
      </c>
      <c r="Z45">
        <v>0</v>
      </c>
      <c r="AA45">
        <v>85.77230572433642</v>
      </c>
    </row>
    <row r="46" spans="1:27" x14ac:dyDescent="0.25">
      <c r="A46">
        <v>201702</v>
      </c>
      <c r="D46" t="s">
        <v>736</v>
      </c>
      <c r="E46">
        <v>80403</v>
      </c>
      <c r="F46">
        <v>30023900050320</v>
      </c>
      <c r="G46" t="s">
        <v>5237</v>
      </c>
      <c r="H46" t="s">
        <v>803</v>
      </c>
      <c r="I46" t="s">
        <v>10124</v>
      </c>
      <c r="J46" t="s">
        <v>10125</v>
      </c>
      <c r="K46" t="s">
        <v>19070</v>
      </c>
      <c r="L46">
        <v>1700</v>
      </c>
      <c r="M46" t="s">
        <v>19066</v>
      </c>
      <c r="N46" t="s">
        <v>19067</v>
      </c>
      <c r="O46" t="s">
        <v>3912</v>
      </c>
      <c r="P46" t="s">
        <v>3913</v>
      </c>
      <c r="Q46" t="s">
        <v>832</v>
      </c>
      <c r="R46" t="s">
        <v>832</v>
      </c>
      <c r="S46">
        <v>6598</v>
      </c>
      <c r="T46" s="26">
        <v>42767</v>
      </c>
      <c r="U46" t="s">
        <v>19068</v>
      </c>
      <c r="V46" t="s">
        <v>21195</v>
      </c>
      <c r="W46">
        <v>40</v>
      </c>
      <c r="X46">
        <v>224.8</v>
      </c>
      <c r="Y46" s="4">
        <v>184.33</v>
      </c>
      <c r="Z46">
        <v>0</v>
      </c>
      <c r="AA46">
        <v>58.947873361048934</v>
      </c>
    </row>
    <row r="47" spans="1:27" x14ac:dyDescent="0.25">
      <c r="A47">
        <v>201702</v>
      </c>
      <c r="D47" t="s">
        <v>736</v>
      </c>
      <c r="E47">
        <v>80403</v>
      </c>
      <c r="F47">
        <v>30023900050320</v>
      </c>
      <c r="G47" t="s">
        <v>5237</v>
      </c>
      <c r="H47" t="s">
        <v>803</v>
      </c>
      <c r="I47" t="s">
        <v>10124</v>
      </c>
      <c r="J47" t="s">
        <v>10125</v>
      </c>
      <c r="K47" t="s">
        <v>19070</v>
      </c>
      <c r="L47">
        <v>1486</v>
      </c>
      <c r="M47" t="s">
        <v>19066</v>
      </c>
      <c r="N47" t="s">
        <v>19067</v>
      </c>
      <c r="O47" t="s">
        <v>3499</v>
      </c>
      <c r="P47" t="s">
        <v>3500</v>
      </c>
      <c r="Q47" t="s">
        <v>832</v>
      </c>
      <c r="R47" t="s">
        <v>832</v>
      </c>
      <c r="S47">
        <v>6588</v>
      </c>
      <c r="T47" s="26">
        <v>42767</v>
      </c>
      <c r="U47" t="s">
        <v>19068</v>
      </c>
      <c r="V47" t="s">
        <v>21195</v>
      </c>
      <c r="W47">
        <v>20</v>
      </c>
      <c r="X47">
        <v>112.4</v>
      </c>
      <c r="Y47" s="4">
        <v>92.17</v>
      </c>
      <c r="Z47">
        <v>0</v>
      </c>
      <c r="AA47">
        <v>29.475535657179407</v>
      </c>
    </row>
    <row r="48" spans="1:27" x14ac:dyDescent="0.25">
      <c r="A48">
        <v>201702</v>
      </c>
      <c r="D48" t="s">
        <v>736</v>
      </c>
      <c r="E48">
        <v>80403</v>
      </c>
      <c r="F48">
        <v>30023900050320</v>
      </c>
      <c r="G48" t="s">
        <v>5237</v>
      </c>
      <c r="H48" t="s">
        <v>803</v>
      </c>
      <c r="I48" t="s">
        <v>10124</v>
      </c>
      <c r="J48" t="s">
        <v>10125</v>
      </c>
      <c r="K48" t="s">
        <v>19070</v>
      </c>
      <c r="L48">
        <v>1470</v>
      </c>
      <c r="M48" t="s">
        <v>19066</v>
      </c>
      <c r="N48" t="s">
        <v>19067</v>
      </c>
      <c r="O48" t="s">
        <v>3467</v>
      </c>
      <c r="P48" t="s">
        <v>3468</v>
      </c>
      <c r="Q48" t="s">
        <v>832</v>
      </c>
      <c r="R48" t="s">
        <v>832</v>
      </c>
      <c r="S48">
        <v>6587</v>
      </c>
      <c r="T48" s="26">
        <v>42767</v>
      </c>
      <c r="U48" t="s">
        <v>19068</v>
      </c>
      <c r="V48" t="s">
        <v>21195</v>
      </c>
      <c r="W48">
        <v>1000</v>
      </c>
      <c r="X48">
        <v>4050</v>
      </c>
      <c r="Y48" s="4">
        <v>3321</v>
      </c>
      <c r="Z48">
        <v>0</v>
      </c>
      <c r="AA48">
        <v>1062.0402942117046</v>
      </c>
    </row>
    <row r="49" spans="1:27" x14ac:dyDescent="0.25">
      <c r="A49">
        <v>201702</v>
      </c>
      <c r="D49" t="s">
        <v>736</v>
      </c>
      <c r="E49">
        <v>80403</v>
      </c>
      <c r="F49">
        <v>30023900050320</v>
      </c>
      <c r="G49" t="s">
        <v>5237</v>
      </c>
      <c r="H49" t="s">
        <v>803</v>
      </c>
      <c r="I49" t="s">
        <v>10124</v>
      </c>
      <c r="J49" t="s">
        <v>10125</v>
      </c>
      <c r="K49" t="s">
        <v>19070</v>
      </c>
      <c r="L49">
        <v>581</v>
      </c>
      <c r="M49" t="s">
        <v>19066</v>
      </c>
      <c r="N49" t="s">
        <v>19067</v>
      </c>
      <c r="O49" t="s">
        <v>1875</v>
      </c>
      <c r="P49" t="s">
        <v>1876</v>
      </c>
      <c r="Q49" t="s">
        <v>878</v>
      </c>
      <c r="R49" t="s">
        <v>878</v>
      </c>
      <c r="S49">
        <v>6583</v>
      </c>
      <c r="T49" s="26">
        <v>42767</v>
      </c>
      <c r="U49" t="s">
        <v>19068</v>
      </c>
      <c r="V49" t="s">
        <v>21195</v>
      </c>
      <c r="W49">
        <v>60</v>
      </c>
      <c r="X49">
        <v>243</v>
      </c>
      <c r="Y49" s="4">
        <v>225.99</v>
      </c>
      <c r="Z49">
        <v>0</v>
      </c>
      <c r="AA49">
        <v>72.270546850016004</v>
      </c>
    </row>
    <row r="50" spans="1:27" x14ac:dyDescent="0.25">
      <c r="A50">
        <v>201702</v>
      </c>
      <c r="D50" t="s">
        <v>736</v>
      </c>
      <c r="E50">
        <v>80403</v>
      </c>
      <c r="F50">
        <v>30023900050320</v>
      </c>
      <c r="G50" t="s">
        <v>5237</v>
      </c>
      <c r="H50" t="s">
        <v>803</v>
      </c>
      <c r="I50" t="s">
        <v>10124</v>
      </c>
      <c r="J50" t="s">
        <v>10125</v>
      </c>
      <c r="K50" t="s">
        <v>19070</v>
      </c>
      <c r="L50">
        <v>548</v>
      </c>
      <c r="M50" t="s">
        <v>19066</v>
      </c>
      <c r="N50" t="s">
        <v>19067</v>
      </c>
      <c r="O50" t="s">
        <v>798</v>
      </c>
      <c r="P50" t="s">
        <v>1816</v>
      </c>
      <c r="Q50" t="s">
        <v>859</v>
      </c>
      <c r="R50" t="s">
        <v>859</v>
      </c>
      <c r="S50">
        <v>6582</v>
      </c>
      <c r="T50" s="26">
        <v>42767</v>
      </c>
      <c r="U50" t="s">
        <v>19068</v>
      </c>
      <c r="V50" t="s">
        <v>21195</v>
      </c>
      <c r="W50">
        <v>2000</v>
      </c>
      <c r="X50">
        <v>8100</v>
      </c>
      <c r="Y50" s="4">
        <v>7128</v>
      </c>
      <c r="Z50">
        <v>0</v>
      </c>
      <c r="AA50">
        <v>2279.5011192836587</v>
      </c>
    </row>
    <row r="51" spans="1:27" x14ac:dyDescent="0.25">
      <c r="A51">
        <v>201702</v>
      </c>
      <c r="D51" t="s">
        <v>736</v>
      </c>
      <c r="E51">
        <v>80403</v>
      </c>
      <c r="F51">
        <v>30015000000008</v>
      </c>
      <c r="G51" t="s">
        <v>5237</v>
      </c>
      <c r="H51" t="s">
        <v>10169</v>
      </c>
      <c r="I51" t="s">
        <v>9305</v>
      </c>
      <c r="J51" t="s">
        <v>9306</v>
      </c>
      <c r="K51" t="s">
        <v>19070</v>
      </c>
      <c r="L51">
        <v>724</v>
      </c>
      <c r="M51" t="s">
        <v>19066</v>
      </c>
      <c r="N51" t="s">
        <v>19067</v>
      </c>
      <c r="O51" t="s">
        <v>2138</v>
      </c>
      <c r="P51" t="s">
        <v>2139</v>
      </c>
      <c r="Q51" t="s">
        <v>849</v>
      </c>
      <c r="R51" t="s">
        <v>849</v>
      </c>
      <c r="S51">
        <v>6584</v>
      </c>
      <c r="T51" s="26">
        <v>42767</v>
      </c>
      <c r="U51" t="s">
        <v>19068</v>
      </c>
      <c r="V51" t="s">
        <v>21196</v>
      </c>
      <c r="W51">
        <v>60</v>
      </c>
      <c r="X51">
        <v>447</v>
      </c>
      <c r="Y51" s="4">
        <v>352.01</v>
      </c>
      <c r="Z51">
        <v>0</v>
      </c>
      <c r="AA51">
        <v>112.57115446114487</v>
      </c>
    </row>
    <row r="52" spans="1:27" x14ac:dyDescent="0.25">
      <c r="A52">
        <v>201702</v>
      </c>
      <c r="D52" t="s">
        <v>736</v>
      </c>
      <c r="E52">
        <v>80403</v>
      </c>
      <c r="F52">
        <v>30015000000002</v>
      </c>
      <c r="G52" t="s">
        <v>5237</v>
      </c>
      <c r="H52" t="s">
        <v>801</v>
      </c>
      <c r="I52" t="s">
        <v>9305</v>
      </c>
      <c r="J52" t="s">
        <v>9306</v>
      </c>
      <c r="K52" t="s">
        <v>19070</v>
      </c>
      <c r="L52">
        <v>548</v>
      </c>
      <c r="M52" t="s">
        <v>19066</v>
      </c>
      <c r="N52" t="s">
        <v>19067</v>
      </c>
      <c r="O52" t="s">
        <v>798</v>
      </c>
      <c r="P52" t="s">
        <v>1816</v>
      </c>
      <c r="Q52" t="s">
        <v>859</v>
      </c>
      <c r="R52" t="s">
        <v>859</v>
      </c>
      <c r="S52">
        <v>6582</v>
      </c>
      <c r="T52" s="26">
        <v>42767</v>
      </c>
      <c r="U52" t="s">
        <v>19068</v>
      </c>
      <c r="V52" t="s">
        <v>20836</v>
      </c>
      <c r="W52">
        <v>60</v>
      </c>
      <c r="X52">
        <v>285</v>
      </c>
      <c r="Y52" s="4">
        <v>224.44</v>
      </c>
      <c r="Z52">
        <v>0</v>
      </c>
      <c r="AA52">
        <v>71.774864086984337</v>
      </c>
    </row>
    <row r="53" spans="1:27" x14ac:dyDescent="0.25">
      <c r="A53">
        <v>201702</v>
      </c>
      <c r="D53" t="s">
        <v>736</v>
      </c>
      <c r="E53">
        <v>80403</v>
      </c>
      <c r="F53">
        <v>30015000000001</v>
      </c>
      <c r="G53" t="s">
        <v>5237</v>
      </c>
      <c r="H53" t="s">
        <v>815</v>
      </c>
      <c r="I53" t="s">
        <v>9305</v>
      </c>
      <c r="J53" t="s">
        <v>9306</v>
      </c>
      <c r="K53" t="s">
        <v>19070</v>
      </c>
      <c r="L53">
        <v>464</v>
      </c>
      <c r="M53" t="s">
        <v>19066</v>
      </c>
      <c r="N53" t="s">
        <v>19067</v>
      </c>
      <c r="O53" t="s">
        <v>1662</v>
      </c>
      <c r="P53" t="s">
        <v>1663</v>
      </c>
      <c r="Q53" t="s">
        <v>832</v>
      </c>
      <c r="R53" t="s">
        <v>832</v>
      </c>
      <c r="S53">
        <v>6617</v>
      </c>
      <c r="T53" s="26">
        <v>42768</v>
      </c>
      <c r="U53" t="s">
        <v>19068</v>
      </c>
      <c r="V53" t="s">
        <v>19263</v>
      </c>
      <c r="W53">
        <v>25</v>
      </c>
      <c r="X53">
        <v>186</v>
      </c>
      <c r="Y53" s="4">
        <v>135.31</v>
      </c>
      <c r="Z53">
        <v>0</v>
      </c>
      <c r="AA53">
        <v>43.27150623600896</v>
      </c>
    </row>
    <row r="54" spans="1:27" x14ac:dyDescent="0.25">
      <c r="A54">
        <v>201702</v>
      </c>
      <c r="D54" t="s">
        <v>736</v>
      </c>
      <c r="E54">
        <v>80403</v>
      </c>
      <c r="F54">
        <v>30015000000001</v>
      </c>
      <c r="G54" t="s">
        <v>5237</v>
      </c>
      <c r="H54" t="s">
        <v>815</v>
      </c>
      <c r="I54" t="s">
        <v>9305</v>
      </c>
      <c r="J54" t="s">
        <v>9306</v>
      </c>
      <c r="K54" t="s">
        <v>19070</v>
      </c>
      <c r="L54">
        <v>2558</v>
      </c>
      <c r="M54" t="s">
        <v>19066</v>
      </c>
      <c r="N54" t="s">
        <v>19067</v>
      </c>
      <c r="O54" t="s">
        <v>21368</v>
      </c>
      <c r="P54" t="s">
        <v>21369</v>
      </c>
      <c r="Q54" t="s">
        <v>832</v>
      </c>
      <c r="R54" t="s">
        <v>832</v>
      </c>
      <c r="S54">
        <v>6616</v>
      </c>
      <c r="T54" s="26">
        <v>42768</v>
      </c>
      <c r="U54" t="s">
        <v>19068</v>
      </c>
      <c r="V54" t="s">
        <v>19263</v>
      </c>
      <c r="W54">
        <v>25</v>
      </c>
      <c r="X54">
        <v>180.42</v>
      </c>
      <c r="Y54" s="4">
        <v>131.26</v>
      </c>
      <c r="Z54">
        <v>0</v>
      </c>
      <c r="AA54">
        <v>41.976335145506873</v>
      </c>
    </row>
    <row r="55" spans="1:27" x14ac:dyDescent="0.25">
      <c r="A55">
        <v>201702</v>
      </c>
      <c r="D55" t="s">
        <v>736</v>
      </c>
      <c r="E55">
        <v>80403</v>
      </c>
      <c r="F55">
        <v>30015000000001</v>
      </c>
      <c r="G55" t="s">
        <v>5237</v>
      </c>
      <c r="H55" t="s">
        <v>815</v>
      </c>
      <c r="I55" t="s">
        <v>9305</v>
      </c>
      <c r="J55" t="s">
        <v>9306</v>
      </c>
      <c r="K55" t="s">
        <v>19070</v>
      </c>
      <c r="L55">
        <v>1095</v>
      </c>
      <c r="M55" t="s">
        <v>19066</v>
      </c>
      <c r="N55" t="s">
        <v>19067</v>
      </c>
      <c r="O55" t="s">
        <v>2797</v>
      </c>
      <c r="P55" t="s">
        <v>2798</v>
      </c>
      <c r="Q55" t="s">
        <v>832</v>
      </c>
      <c r="R55" t="s">
        <v>832</v>
      </c>
      <c r="S55">
        <v>6610</v>
      </c>
      <c r="T55" s="26">
        <v>42767</v>
      </c>
      <c r="U55" t="s">
        <v>19068</v>
      </c>
      <c r="V55" t="s">
        <v>19263</v>
      </c>
      <c r="W55">
        <v>200</v>
      </c>
      <c r="X55">
        <v>952</v>
      </c>
      <c r="Y55" s="4">
        <v>692.57999999999993</v>
      </c>
      <c r="Z55">
        <v>0</v>
      </c>
      <c r="AA55">
        <v>221.48385033578509</v>
      </c>
    </row>
    <row r="56" spans="1:27" x14ac:dyDescent="0.25">
      <c r="A56">
        <v>201702</v>
      </c>
      <c r="D56" t="s">
        <v>736</v>
      </c>
      <c r="E56">
        <v>80403</v>
      </c>
      <c r="F56">
        <v>30015000000001</v>
      </c>
      <c r="G56" t="s">
        <v>5237</v>
      </c>
      <c r="H56" t="s">
        <v>815</v>
      </c>
      <c r="I56" t="s">
        <v>9305</v>
      </c>
      <c r="J56" t="s">
        <v>9306</v>
      </c>
      <c r="K56" t="s">
        <v>19070</v>
      </c>
      <c r="L56">
        <v>1490</v>
      </c>
      <c r="M56" t="s">
        <v>19066</v>
      </c>
      <c r="N56" t="s">
        <v>19067</v>
      </c>
      <c r="O56" t="s">
        <v>3507</v>
      </c>
      <c r="P56" t="s">
        <v>3508</v>
      </c>
      <c r="Q56" t="s">
        <v>832</v>
      </c>
      <c r="R56" t="s">
        <v>832</v>
      </c>
      <c r="S56">
        <v>6607</v>
      </c>
      <c r="T56" s="26">
        <v>42767</v>
      </c>
      <c r="U56" t="s">
        <v>19068</v>
      </c>
      <c r="V56" t="s">
        <v>19263</v>
      </c>
      <c r="W56">
        <v>25</v>
      </c>
      <c r="X56">
        <v>186</v>
      </c>
      <c r="Y56" s="4">
        <v>135.32</v>
      </c>
      <c r="Z56">
        <v>0</v>
      </c>
      <c r="AA56">
        <v>43.27470418931884</v>
      </c>
    </row>
    <row r="57" spans="1:27" x14ac:dyDescent="0.25">
      <c r="A57">
        <v>201702</v>
      </c>
      <c r="D57" t="s">
        <v>736</v>
      </c>
      <c r="E57">
        <v>80403</v>
      </c>
      <c r="F57">
        <v>30015000000001</v>
      </c>
      <c r="G57" t="s">
        <v>5237</v>
      </c>
      <c r="H57" t="s">
        <v>815</v>
      </c>
      <c r="I57" t="s">
        <v>9305</v>
      </c>
      <c r="J57" t="s">
        <v>9306</v>
      </c>
      <c r="K57" t="s">
        <v>19070</v>
      </c>
      <c r="L57">
        <v>548</v>
      </c>
      <c r="M57" t="s">
        <v>19066</v>
      </c>
      <c r="N57" t="s">
        <v>19067</v>
      </c>
      <c r="O57" t="s">
        <v>798</v>
      </c>
      <c r="P57" t="s">
        <v>1816</v>
      </c>
      <c r="Q57" t="s">
        <v>859</v>
      </c>
      <c r="R57" t="s">
        <v>859</v>
      </c>
      <c r="S57">
        <v>6582</v>
      </c>
      <c r="T57" s="26">
        <v>42767</v>
      </c>
      <c r="U57" t="s">
        <v>19068</v>
      </c>
      <c r="V57" t="s">
        <v>19263</v>
      </c>
      <c r="W57">
        <v>250</v>
      </c>
      <c r="X57">
        <v>1362.5</v>
      </c>
      <c r="Y57" s="4">
        <v>1072.97</v>
      </c>
      <c r="Z57">
        <v>0</v>
      </c>
      <c r="AA57">
        <v>343.13079629037418</v>
      </c>
    </row>
    <row r="58" spans="1:27" x14ac:dyDescent="0.25">
      <c r="A58">
        <v>201702</v>
      </c>
      <c r="D58" t="s">
        <v>736</v>
      </c>
      <c r="E58">
        <v>80403</v>
      </c>
      <c r="F58">
        <v>30014300000115</v>
      </c>
      <c r="G58" t="s">
        <v>5237</v>
      </c>
      <c r="H58" t="s">
        <v>800</v>
      </c>
      <c r="I58" t="s">
        <v>9305</v>
      </c>
      <c r="J58" t="s">
        <v>9306</v>
      </c>
      <c r="K58" t="s">
        <v>19070</v>
      </c>
      <c r="L58">
        <v>1198</v>
      </c>
      <c r="M58" t="s">
        <v>19066</v>
      </c>
      <c r="N58" t="s">
        <v>19067</v>
      </c>
      <c r="O58" t="s">
        <v>21363</v>
      </c>
      <c r="P58" t="s">
        <v>21364</v>
      </c>
      <c r="Q58" t="s">
        <v>832</v>
      </c>
      <c r="R58" t="s">
        <v>832</v>
      </c>
      <c r="S58">
        <v>6618</v>
      </c>
      <c r="T58" s="26">
        <v>42768</v>
      </c>
      <c r="U58" t="s">
        <v>19068</v>
      </c>
      <c r="V58" t="s">
        <v>20837</v>
      </c>
      <c r="W58">
        <v>15</v>
      </c>
      <c r="X58">
        <v>34.479999999999997</v>
      </c>
      <c r="Y58" s="4">
        <v>25.089999999999996</v>
      </c>
      <c r="Z58">
        <v>0</v>
      </c>
      <c r="AA58">
        <v>8.0236648544931235</v>
      </c>
    </row>
    <row r="59" spans="1:27" x14ac:dyDescent="0.25">
      <c r="A59">
        <v>201702</v>
      </c>
      <c r="D59" t="s">
        <v>736</v>
      </c>
      <c r="E59">
        <v>80403</v>
      </c>
      <c r="F59">
        <v>30014300000115</v>
      </c>
      <c r="G59" t="s">
        <v>5237</v>
      </c>
      <c r="H59" t="s">
        <v>800</v>
      </c>
      <c r="I59" t="s">
        <v>9305</v>
      </c>
      <c r="J59" t="s">
        <v>9306</v>
      </c>
      <c r="K59" t="s">
        <v>19070</v>
      </c>
      <c r="L59">
        <v>464</v>
      </c>
      <c r="M59" t="s">
        <v>19066</v>
      </c>
      <c r="N59" t="s">
        <v>19067</v>
      </c>
      <c r="O59" t="s">
        <v>1662</v>
      </c>
      <c r="P59" t="s">
        <v>1663</v>
      </c>
      <c r="Q59" t="s">
        <v>832</v>
      </c>
      <c r="R59" t="s">
        <v>832</v>
      </c>
      <c r="S59">
        <v>6617</v>
      </c>
      <c r="T59" s="26">
        <v>42768</v>
      </c>
      <c r="U59" t="s">
        <v>19068</v>
      </c>
      <c r="V59" t="s">
        <v>20837</v>
      </c>
      <c r="W59">
        <v>30</v>
      </c>
      <c r="X59">
        <v>71.099999999999994</v>
      </c>
      <c r="Y59" s="4">
        <v>51.73</v>
      </c>
      <c r="Z59">
        <v>0</v>
      </c>
      <c r="AA59">
        <v>16.54301247201791</v>
      </c>
    </row>
    <row r="60" spans="1:27" x14ac:dyDescent="0.25">
      <c r="A60">
        <v>201702</v>
      </c>
      <c r="D60" t="s">
        <v>736</v>
      </c>
      <c r="E60">
        <v>80403</v>
      </c>
      <c r="F60">
        <v>30014300000115</v>
      </c>
      <c r="G60" t="s">
        <v>5237</v>
      </c>
      <c r="H60" t="s">
        <v>800</v>
      </c>
      <c r="I60" t="s">
        <v>9305</v>
      </c>
      <c r="J60" t="s">
        <v>9306</v>
      </c>
      <c r="K60" t="s">
        <v>19070</v>
      </c>
      <c r="L60">
        <v>2558</v>
      </c>
      <c r="M60" t="s">
        <v>19066</v>
      </c>
      <c r="N60" t="s">
        <v>19067</v>
      </c>
      <c r="O60" t="s">
        <v>21368</v>
      </c>
      <c r="P60" t="s">
        <v>21369</v>
      </c>
      <c r="Q60" t="s">
        <v>832</v>
      </c>
      <c r="R60" t="s">
        <v>832</v>
      </c>
      <c r="S60">
        <v>6616</v>
      </c>
      <c r="T60" s="26">
        <v>42768</v>
      </c>
      <c r="U60" t="s">
        <v>19068</v>
      </c>
      <c r="V60" t="s">
        <v>20837</v>
      </c>
      <c r="W60">
        <v>15</v>
      </c>
      <c r="X60">
        <v>34.479999999999997</v>
      </c>
      <c r="Y60" s="4">
        <v>25.089999999999996</v>
      </c>
      <c r="Z60">
        <v>0</v>
      </c>
      <c r="AA60">
        <v>8.0236648544931235</v>
      </c>
    </row>
    <row r="61" spans="1:27" x14ac:dyDescent="0.25">
      <c r="A61">
        <v>201702</v>
      </c>
      <c r="D61" t="s">
        <v>736</v>
      </c>
      <c r="E61">
        <v>80403</v>
      </c>
      <c r="F61">
        <v>30014300000115</v>
      </c>
      <c r="G61" t="s">
        <v>5237</v>
      </c>
      <c r="H61" t="s">
        <v>800</v>
      </c>
      <c r="I61" t="s">
        <v>9305</v>
      </c>
      <c r="J61" t="s">
        <v>9306</v>
      </c>
      <c r="K61" t="s">
        <v>19070</v>
      </c>
      <c r="L61">
        <v>2426</v>
      </c>
      <c r="M61" t="s">
        <v>19066</v>
      </c>
      <c r="N61" t="s">
        <v>19067</v>
      </c>
      <c r="O61" t="s">
        <v>21366</v>
      </c>
      <c r="P61" t="s">
        <v>21367</v>
      </c>
      <c r="Q61" t="s">
        <v>832</v>
      </c>
      <c r="R61" t="s">
        <v>832</v>
      </c>
      <c r="S61">
        <v>6615</v>
      </c>
      <c r="T61" s="26">
        <v>42768</v>
      </c>
      <c r="U61" t="s">
        <v>19068</v>
      </c>
      <c r="V61" t="s">
        <v>20837</v>
      </c>
      <c r="W61">
        <v>15</v>
      </c>
      <c r="X61">
        <v>35.549999999999997</v>
      </c>
      <c r="Y61" s="4">
        <v>25.869999999999997</v>
      </c>
      <c r="Z61">
        <v>0</v>
      </c>
      <c r="AA61">
        <v>8.2731052126638946</v>
      </c>
    </row>
    <row r="62" spans="1:27" x14ac:dyDescent="0.25">
      <c r="A62">
        <v>201702</v>
      </c>
      <c r="D62" t="s">
        <v>736</v>
      </c>
      <c r="E62">
        <v>80403</v>
      </c>
      <c r="F62">
        <v>30014300000115</v>
      </c>
      <c r="G62" t="s">
        <v>5237</v>
      </c>
      <c r="H62" t="s">
        <v>800</v>
      </c>
      <c r="I62" t="s">
        <v>9305</v>
      </c>
      <c r="J62" t="s">
        <v>9306</v>
      </c>
      <c r="K62" t="s">
        <v>19070</v>
      </c>
      <c r="L62">
        <v>2426</v>
      </c>
      <c r="M62" t="s">
        <v>19066</v>
      </c>
      <c r="N62" t="s">
        <v>19067</v>
      </c>
      <c r="O62" t="s">
        <v>21366</v>
      </c>
      <c r="P62" t="s">
        <v>21367</v>
      </c>
      <c r="Q62" t="s">
        <v>832</v>
      </c>
      <c r="R62" t="s">
        <v>832</v>
      </c>
      <c r="S62">
        <v>6614</v>
      </c>
      <c r="T62" s="26">
        <v>42768</v>
      </c>
      <c r="U62" t="s">
        <v>19068</v>
      </c>
      <c r="V62" t="s">
        <v>20837</v>
      </c>
      <c r="W62">
        <v>15</v>
      </c>
      <c r="X62">
        <v>35.549999999999997</v>
      </c>
      <c r="Y62" s="4">
        <v>25.859999999999996</v>
      </c>
      <c r="Z62">
        <v>0</v>
      </c>
      <c r="AA62">
        <v>8.2699072593540119</v>
      </c>
    </row>
    <row r="63" spans="1:27" x14ac:dyDescent="0.25">
      <c r="A63">
        <v>201702</v>
      </c>
      <c r="D63" t="s">
        <v>736</v>
      </c>
      <c r="E63">
        <v>80403</v>
      </c>
      <c r="F63">
        <v>30014300000115</v>
      </c>
      <c r="G63" t="s">
        <v>5237</v>
      </c>
      <c r="H63" t="s">
        <v>800</v>
      </c>
      <c r="I63" t="s">
        <v>9305</v>
      </c>
      <c r="J63" t="s">
        <v>9306</v>
      </c>
      <c r="K63" t="s">
        <v>19070</v>
      </c>
      <c r="L63">
        <v>1933</v>
      </c>
      <c r="M63" t="s">
        <v>19066</v>
      </c>
      <c r="N63" t="s">
        <v>19067</v>
      </c>
      <c r="O63" t="s">
        <v>4358</v>
      </c>
      <c r="P63" t="s">
        <v>4359</v>
      </c>
      <c r="Q63" t="s">
        <v>1531</v>
      </c>
      <c r="R63" t="s">
        <v>1531</v>
      </c>
      <c r="S63">
        <v>6611</v>
      </c>
      <c r="T63" s="26">
        <v>42768</v>
      </c>
      <c r="U63" t="s">
        <v>19068</v>
      </c>
      <c r="V63" t="s">
        <v>20837</v>
      </c>
      <c r="W63">
        <v>90</v>
      </c>
      <c r="X63">
        <v>213.3</v>
      </c>
      <c r="Y63" s="4">
        <v>178.64000000000001</v>
      </c>
      <c r="Z63">
        <v>0</v>
      </c>
      <c r="AA63">
        <v>57.128237927726261</v>
      </c>
    </row>
    <row r="64" spans="1:27" x14ac:dyDescent="0.25">
      <c r="A64">
        <v>201702</v>
      </c>
      <c r="D64" t="s">
        <v>736</v>
      </c>
      <c r="E64">
        <v>80403</v>
      </c>
      <c r="F64">
        <v>30014300000115</v>
      </c>
      <c r="G64" t="s">
        <v>5237</v>
      </c>
      <c r="H64" t="s">
        <v>800</v>
      </c>
      <c r="I64" t="s">
        <v>9305</v>
      </c>
      <c r="J64" t="s">
        <v>9306</v>
      </c>
      <c r="K64" t="s">
        <v>19070</v>
      </c>
      <c r="L64">
        <v>1095</v>
      </c>
      <c r="M64" t="s">
        <v>19066</v>
      </c>
      <c r="N64" t="s">
        <v>19067</v>
      </c>
      <c r="O64" t="s">
        <v>2797</v>
      </c>
      <c r="P64" t="s">
        <v>2798</v>
      </c>
      <c r="Q64" t="s">
        <v>832</v>
      </c>
      <c r="R64" t="s">
        <v>832</v>
      </c>
      <c r="S64">
        <v>6610</v>
      </c>
      <c r="T64" s="26">
        <v>42767</v>
      </c>
      <c r="U64" t="s">
        <v>19068</v>
      </c>
      <c r="V64" t="s">
        <v>20837</v>
      </c>
      <c r="W64">
        <v>240</v>
      </c>
      <c r="X64">
        <v>364.8</v>
      </c>
      <c r="Y64" s="4">
        <v>265.40000000000003</v>
      </c>
      <c r="Z64">
        <v>0</v>
      </c>
      <c r="AA64">
        <v>84.873680844259695</v>
      </c>
    </row>
    <row r="65" spans="1:27" x14ac:dyDescent="0.25">
      <c r="A65">
        <v>201702</v>
      </c>
      <c r="D65" t="s">
        <v>736</v>
      </c>
      <c r="E65">
        <v>80403</v>
      </c>
      <c r="F65">
        <v>30014300000115</v>
      </c>
      <c r="G65" t="s">
        <v>5237</v>
      </c>
      <c r="H65" t="s">
        <v>800</v>
      </c>
      <c r="I65" t="s">
        <v>9305</v>
      </c>
      <c r="J65" t="s">
        <v>9306</v>
      </c>
      <c r="K65" t="s">
        <v>19070</v>
      </c>
      <c r="L65">
        <v>1655</v>
      </c>
      <c r="M65" t="s">
        <v>19066</v>
      </c>
      <c r="N65" t="s">
        <v>19067</v>
      </c>
      <c r="O65" t="s">
        <v>3828</v>
      </c>
      <c r="P65" t="s">
        <v>3829</v>
      </c>
      <c r="Q65" t="s">
        <v>832</v>
      </c>
      <c r="R65" t="s">
        <v>832</v>
      </c>
      <c r="S65">
        <v>6609</v>
      </c>
      <c r="T65" s="26">
        <v>42767</v>
      </c>
      <c r="U65" t="s">
        <v>19068</v>
      </c>
      <c r="V65" t="s">
        <v>20837</v>
      </c>
      <c r="W65">
        <v>45</v>
      </c>
      <c r="X65">
        <v>106.65</v>
      </c>
      <c r="Y65" s="4">
        <v>77.580000000000013</v>
      </c>
      <c r="Z65">
        <v>0</v>
      </c>
      <c r="AA65">
        <v>24.809721778062045</v>
      </c>
    </row>
    <row r="66" spans="1:27" x14ac:dyDescent="0.25">
      <c r="A66">
        <v>201702</v>
      </c>
      <c r="D66" t="s">
        <v>736</v>
      </c>
      <c r="E66">
        <v>80403</v>
      </c>
      <c r="F66">
        <v>30014300000115</v>
      </c>
      <c r="G66" t="s">
        <v>5237</v>
      </c>
      <c r="H66" t="s">
        <v>800</v>
      </c>
      <c r="I66" t="s">
        <v>9305</v>
      </c>
      <c r="J66" t="s">
        <v>9306</v>
      </c>
      <c r="K66" t="s">
        <v>19070</v>
      </c>
      <c r="L66">
        <v>2575</v>
      </c>
      <c r="M66" t="s">
        <v>19066</v>
      </c>
      <c r="N66" t="s">
        <v>19067</v>
      </c>
      <c r="O66" t="s">
        <v>20829</v>
      </c>
      <c r="P66" t="s">
        <v>21370</v>
      </c>
      <c r="Q66" t="s">
        <v>870</v>
      </c>
      <c r="R66" t="s">
        <v>870</v>
      </c>
      <c r="S66">
        <v>6608</v>
      </c>
      <c r="T66" s="26">
        <v>42767</v>
      </c>
      <c r="U66" t="s">
        <v>19068</v>
      </c>
      <c r="V66" t="s">
        <v>20837</v>
      </c>
      <c r="W66">
        <v>60</v>
      </c>
      <c r="X66">
        <v>103.2</v>
      </c>
      <c r="Y66" s="4">
        <v>81.27000000000001</v>
      </c>
      <c r="Z66">
        <v>0</v>
      </c>
      <c r="AA66">
        <v>25.989766549408383</v>
      </c>
    </row>
    <row r="67" spans="1:27" x14ac:dyDescent="0.25">
      <c r="A67">
        <v>201702</v>
      </c>
      <c r="D67" t="s">
        <v>736</v>
      </c>
      <c r="E67">
        <v>80403</v>
      </c>
      <c r="F67">
        <v>30014300000115</v>
      </c>
      <c r="G67" t="s">
        <v>5237</v>
      </c>
      <c r="H67" t="s">
        <v>800</v>
      </c>
      <c r="I67" t="s">
        <v>9305</v>
      </c>
      <c r="J67" t="s">
        <v>9306</v>
      </c>
      <c r="K67" t="s">
        <v>19070</v>
      </c>
      <c r="L67">
        <v>2740</v>
      </c>
      <c r="N67" t="s">
        <v>19067</v>
      </c>
      <c r="R67" t="s">
        <v>832</v>
      </c>
      <c r="S67">
        <v>6599</v>
      </c>
      <c r="T67" s="26">
        <v>42767</v>
      </c>
      <c r="U67" t="s">
        <v>19068</v>
      </c>
      <c r="V67" t="s">
        <v>20837</v>
      </c>
      <c r="W67">
        <v>30</v>
      </c>
      <c r="X67">
        <v>71.099999999999994</v>
      </c>
      <c r="Y67" s="4">
        <v>51.73</v>
      </c>
      <c r="Z67">
        <v>0</v>
      </c>
      <c r="AA67">
        <v>16.54301247201791</v>
      </c>
    </row>
    <row r="68" spans="1:27" x14ac:dyDescent="0.25">
      <c r="A68">
        <v>201702</v>
      </c>
      <c r="D68" t="s">
        <v>736</v>
      </c>
      <c r="E68">
        <v>80403</v>
      </c>
      <c r="F68">
        <v>30014300000115</v>
      </c>
      <c r="G68" t="s">
        <v>5237</v>
      </c>
      <c r="H68" t="s">
        <v>800</v>
      </c>
      <c r="I68" t="s">
        <v>9305</v>
      </c>
      <c r="J68" t="s">
        <v>9306</v>
      </c>
      <c r="K68" t="s">
        <v>19070</v>
      </c>
      <c r="L68">
        <v>1700</v>
      </c>
      <c r="M68" t="s">
        <v>19066</v>
      </c>
      <c r="N68" t="s">
        <v>19067</v>
      </c>
      <c r="O68" t="s">
        <v>3912</v>
      </c>
      <c r="P68" t="s">
        <v>3913</v>
      </c>
      <c r="Q68" t="s">
        <v>832</v>
      </c>
      <c r="R68" t="s">
        <v>832</v>
      </c>
      <c r="S68">
        <v>6598</v>
      </c>
      <c r="T68" s="26">
        <v>42767</v>
      </c>
      <c r="U68" t="s">
        <v>19068</v>
      </c>
      <c r="V68" t="s">
        <v>20837</v>
      </c>
      <c r="W68">
        <v>15</v>
      </c>
      <c r="X68">
        <v>35.549999999999997</v>
      </c>
      <c r="Y68" s="4">
        <v>25.879999999999995</v>
      </c>
      <c r="Z68">
        <v>0</v>
      </c>
      <c r="AA68">
        <v>8.2763031659737756</v>
      </c>
    </row>
    <row r="69" spans="1:27" x14ac:dyDescent="0.25">
      <c r="A69">
        <v>201702</v>
      </c>
      <c r="D69" t="s">
        <v>736</v>
      </c>
      <c r="E69">
        <v>80403</v>
      </c>
      <c r="F69">
        <v>30014300000115</v>
      </c>
      <c r="G69" t="s">
        <v>5237</v>
      </c>
      <c r="H69" t="s">
        <v>800</v>
      </c>
      <c r="I69" t="s">
        <v>9305</v>
      </c>
      <c r="J69" t="s">
        <v>9306</v>
      </c>
      <c r="K69" t="s">
        <v>19070</v>
      </c>
      <c r="L69">
        <v>1501</v>
      </c>
      <c r="M69" t="s">
        <v>19066</v>
      </c>
      <c r="N69" t="s">
        <v>19067</v>
      </c>
      <c r="O69" t="s">
        <v>3528</v>
      </c>
      <c r="P69" t="s">
        <v>3529</v>
      </c>
      <c r="Q69" t="s">
        <v>832</v>
      </c>
      <c r="R69" t="s">
        <v>832</v>
      </c>
      <c r="S69">
        <v>6594</v>
      </c>
      <c r="T69" s="26">
        <v>42767</v>
      </c>
      <c r="U69" t="s">
        <v>19068</v>
      </c>
      <c r="V69" t="s">
        <v>20837</v>
      </c>
      <c r="W69">
        <v>15</v>
      </c>
      <c r="X69">
        <v>35.549999999999997</v>
      </c>
      <c r="Y69" s="4">
        <v>25.869999999999997</v>
      </c>
      <c r="Z69">
        <v>0</v>
      </c>
      <c r="AA69">
        <v>8.2731052126638946</v>
      </c>
    </row>
    <row r="70" spans="1:27" x14ac:dyDescent="0.25">
      <c r="A70">
        <v>201702</v>
      </c>
      <c r="D70" t="s">
        <v>736</v>
      </c>
      <c r="E70">
        <v>80403</v>
      </c>
      <c r="F70">
        <v>30014300000115</v>
      </c>
      <c r="G70" t="s">
        <v>5237</v>
      </c>
      <c r="H70" t="s">
        <v>800</v>
      </c>
      <c r="I70" t="s">
        <v>9305</v>
      </c>
      <c r="J70" t="s">
        <v>9306</v>
      </c>
      <c r="K70" t="s">
        <v>19070</v>
      </c>
      <c r="L70">
        <v>560</v>
      </c>
      <c r="M70" t="s">
        <v>19066</v>
      </c>
      <c r="N70" t="s">
        <v>19067</v>
      </c>
      <c r="O70" t="s">
        <v>1836</v>
      </c>
      <c r="P70" t="s">
        <v>1837</v>
      </c>
      <c r="Q70" t="s">
        <v>832</v>
      </c>
      <c r="R70" t="s">
        <v>832</v>
      </c>
      <c r="S70">
        <v>6593</v>
      </c>
      <c r="T70" s="26">
        <v>42767</v>
      </c>
      <c r="U70" t="s">
        <v>19068</v>
      </c>
      <c r="V70" t="s">
        <v>20837</v>
      </c>
      <c r="W70">
        <v>45</v>
      </c>
      <c r="X70">
        <v>105.05</v>
      </c>
      <c r="Y70" s="4">
        <v>76.42</v>
      </c>
      <c r="Z70">
        <v>0</v>
      </c>
      <c r="AA70">
        <v>24.438759194115768</v>
      </c>
    </row>
    <row r="71" spans="1:27" x14ac:dyDescent="0.25">
      <c r="A71">
        <v>201702</v>
      </c>
      <c r="D71" t="s">
        <v>736</v>
      </c>
      <c r="E71">
        <v>80403</v>
      </c>
      <c r="F71">
        <v>30014300000115</v>
      </c>
      <c r="G71" t="s">
        <v>5237</v>
      </c>
      <c r="H71" t="s">
        <v>800</v>
      </c>
      <c r="I71" t="s">
        <v>9305</v>
      </c>
      <c r="J71" t="s">
        <v>9306</v>
      </c>
      <c r="K71" t="s">
        <v>19070</v>
      </c>
      <c r="L71">
        <v>540</v>
      </c>
      <c r="M71" t="s">
        <v>19066</v>
      </c>
      <c r="N71" t="s">
        <v>19067</v>
      </c>
      <c r="O71" t="s">
        <v>1803</v>
      </c>
      <c r="P71" t="s">
        <v>21371</v>
      </c>
      <c r="Q71" t="s">
        <v>832</v>
      </c>
      <c r="R71" t="s">
        <v>832</v>
      </c>
      <c r="S71">
        <v>6591</v>
      </c>
      <c r="T71" s="26">
        <v>42767</v>
      </c>
      <c r="U71" t="s">
        <v>19068</v>
      </c>
      <c r="V71" t="s">
        <v>20837</v>
      </c>
      <c r="W71">
        <v>15</v>
      </c>
      <c r="X71">
        <v>34.479999999999997</v>
      </c>
      <c r="Y71" s="4">
        <v>25.08</v>
      </c>
      <c r="Z71">
        <v>0</v>
      </c>
      <c r="AA71">
        <v>8.0204669011832426</v>
      </c>
    </row>
    <row r="72" spans="1:27" x14ac:dyDescent="0.25">
      <c r="A72">
        <v>201702</v>
      </c>
      <c r="D72" t="s">
        <v>736</v>
      </c>
      <c r="E72">
        <v>80403</v>
      </c>
      <c r="F72">
        <v>30014300000115</v>
      </c>
      <c r="G72" t="s">
        <v>5237</v>
      </c>
      <c r="H72" t="s">
        <v>800</v>
      </c>
      <c r="I72" t="s">
        <v>9305</v>
      </c>
      <c r="J72" t="s">
        <v>9306</v>
      </c>
      <c r="K72" t="s">
        <v>19070</v>
      </c>
      <c r="L72">
        <v>2724</v>
      </c>
      <c r="N72" t="s">
        <v>19067</v>
      </c>
      <c r="R72" t="s">
        <v>832</v>
      </c>
      <c r="S72">
        <v>6590</v>
      </c>
      <c r="T72" s="26">
        <v>42767</v>
      </c>
      <c r="U72" t="s">
        <v>19068</v>
      </c>
      <c r="V72" t="s">
        <v>20837</v>
      </c>
      <c r="W72">
        <v>15</v>
      </c>
      <c r="X72">
        <v>35.549999999999997</v>
      </c>
      <c r="Y72" s="4">
        <v>25.849999999999998</v>
      </c>
      <c r="Z72">
        <v>0</v>
      </c>
      <c r="AA72">
        <v>8.266709306044131</v>
      </c>
    </row>
    <row r="73" spans="1:27" x14ac:dyDescent="0.25">
      <c r="A73">
        <v>201702</v>
      </c>
      <c r="D73" t="s">
        <v>736</v>
      </c>
      <c r="E73">
        <v>80403</v>
      </c>
      <c r="F73">
        <v>30014300000115</v>
      </c>
      <c r="G73" t="s">
        <v>5237</v>
      </c>
      <c r="H73" t="s">
        <v>800</v>
      </c>
      <c r="I73" t="s">
        <v>9305</v>
      </c>
      <c r="J73" t="s">
        <v>9306</v>
      </c>
      <c r="K73" t="s">
        <v>19070</v>
      </c>
      <c r="L73">
        <v>1486</v>
      </c>
      <c r="M73" t="s">
        <v>19066</v>
      </c>
      <c r="N73" t="s">
        <v>19067</v>
      </c>
      <c r="O73" t="s">
        <v>3499</v>
      </c>
      <c r="P73" t="s">
        <v>3500</v>
      </c>
      <c r="Q73" t="s">
        <v>832</v>
      </c>
      <c r="R73" t="s">
        <v>832</v>
      </c>
      <c r="S73">
        <v>6588</v>
      </c>
      <c r="T73" s="26">
        <v>42767</v>
      </c>
      <c r="U73" t="s">
        <v>19068</v>
      </c>
      <c r="V73" t="s">
        <v>20837</v>
      </c>
      <c r="W73">
        <v>30</v>
      </c>
      <c r="X73">
        <v>71.099999999999994</v>
      </c>
      <c r="Y73" s="4">
        <v>51.709999999999994</v>
      </c>
      <c r="Z73">
        <v>0</v>
      </c>
      <c r="AA73">
        <v>16.536616565398145</v>
      </c>
    </row>
    <row r="74" spans="1:27" x14ac:dyDescent="0.25">
      <c r="A74">
        <v>201702</v>
      </c>
      <c r="D74" t="s">
        <v>736</v>
      </c>
      <c r="E74">
        <v>80403</v>
      </c>
      <c r="F74">
        <v>30014300000115</v>
      </c>
      <c r="G74" t="s">
        <v>5237</v>
      </c>
      <c r="H74" t="s">
        <v>800</v>
      </c>
      <c r="I74" t="s">
        <v>9305</v>
      </c>
      <c r="J74" t="s">
        <v>9306</v>
      </c>
      <c r="K74" t="s">
        <v>19070</v>
      </c>
      <c r="L74">
        <v>548</v>
      </c>
      <c r="M74" t="s">
        <v>19066</v>
      </c>
      <c r="N74" t="s">
        <v>19067</v>
      </c>
      <c r="O74" t="s">
        <v>798</v>
      </c>
      <c r="P74" t="s">
        <v>1816</v>
      </c>
      <c r="Q74" t="s">
        <v>859</v>
      </c>
      <c r="R74" t="s">
        <v>859</v>
      </c>
      <c r="S74">
        <v>6582</v>
      </c>
      <c r="T74" s="26">
        <v>42767</v>
      </c>
      <c r="U74" t="s">
        <v>19068</v>
      </c>
      <c r="V74" t="s">
        <v>20837</v>
      </c>
      <c r="W74">
        <v>1755</v>
      </c>
      <c r="X74">
        <v>3018.6</v>
      </c>
      <c r="Y74" s="4">
        <v>2377.14</v>
      </c>
      <c r="Z74">
        <v>0</v>
      </c>
      <c r="AA74">
        <v>760.19827310521271</v>
      </c>
    </row>
    <row r="75" spans="1:27" x14ac:dyDescent="0.25">
      <c r="A75">
        <v>201702</v>
      </c>
      <c r="D75" t="s">
        <v>736</v>
      </c>
      <c r="E75">
        <v>80403</v>
      </c>
      <c r="F75">
        <v>30014200300011</v>
      </c>
      <c r="G75" t="s">
        <v>5237</v>
      </c>
      <c r="H75" t="s">
        <v>802</v>
      </c>
      <c r="I75" t="s">
        <v>9305</v>
      </c>
      <c r="J75" t="s">
        <v>9306</v>
      </c>
      <c r="K75" t="s">
        <v>19070</v>
      </c>
      <c r="L75">
        <v>2740</v>
      </c>
      <c r="N75" t="s">
        <v>19067</v>
      </c>
      <c r="R75" t="s">
        <v>832</v>
      </c>
      <c r="S75">
        <v>6599</v>
      </c>
      <c r="T75" s="26">
        <v>42767</v>
      </c>
      <c r="U75" t="s">
        <v>19068</v>
      </c>
      <c r="V75" t="s">
        <v>20838</v>
      </c>
      <c r="W75">
        <v>20</v>
      </c>
      <c r="X75">
        <v>168.8</v>
      </c>
      <c r="Y75" s="4">
        <v>122.80000000000001</v>
      </c>
      <c r="Z75">
        <v>0</v>
      </c>
      <c r="AA75">
        <v>39.270866645346985</v>
      </c>
    </row>
    <row r="76" spans="1:27" x14ac:dyDescent="0.25">
      <c r="A76">
        <v>201702</v>
      </c>
      <c r="D76" t="s">
        <v>736</v>
      </c>
      <c r="E76">
        <v>80403</v>
      </c>
      <c r="F76">
        <v>30014200300011</v>
      </c>
      <c r="G76" t="s">
        <v>5237</v>
      </c>
      <c r="H76" t="s">
        <v>802</v>
      </c>
      <c r="I76" t="s">
        <v>9305</v>
      </c>
      <c r="J76" t="s">
        <v>9306</v>
      </c>
      <c r="K76" t="s">
        <v>19070</v>
      </c>
      <c r="L76">
        <v>548</v>
      </c>
      <c r="M76" t="s">
        <v>19066</v>
      </c>
      <c r="N76" t="s">
        <v>19067</v>
      </c>
      <c r="O76" t="s">
        <v>798</v>
      </c>
      <c r="P76" t="s">
        <v>1816</v>
      </c>
      <c r="Q76" t="s">
        <v>859</v>
      </c>
      <c r="R76" t="s">
        <v>859</v>
      </c>
      <c r="S76">
        <v>6582</v>
      </c>
      <c r="T76" s="26">
        <v>42767</v>
      </c>
      <c r="U76" t="s">
        <v>19068</v>
      </c>
      <c r="V76" t="s">
        <v>20838</v>
      </c>
      <c r="W76">
        <v>40</v>
      </c>
      <c r="X76">
        <v>243.2</v>
      </c>
      <c r="Y76" s="4">
        <v>191.51999999999998</v>
      </c>
      <c r="Z76">
        <v>0</v>
      </c>
      <c r="AA76">
        <v>61.24720179085385</v>
      </c>
    </row>
    <row r="77" spans="1:27" x14ac:dyDescent="0.25">
      <c r="A77">
        <v>201702</v>
      </c>
      <c r="D77" t="s">
        <v>736</v>
      </c>
      <c r="E77">
        <v>80403</v>
      </c>
      <c r="F77">
        <v>30013900330110</v>
      </c>
      <c r="G77" t="s">
        <v>5237</v>
      </c>
      <c r="H77" t="s">
        <v>805</v>
      </c>
      <c r="I77" t="s">
        <v>10124</v>
      </c>
      <c r="J77" t="s">
        <v>10125</v>
      </c>
      <c r="K77" t="s">
        <v>19070</v>
      </c>
      <c r="L77">
        <v>1700</v>
      </c>
      <c r="M77" t="s">
        <v>19066</v>
      </c>
      <c r="N77" t="s">
        <v>19067</v>
      </c>
      <c r="O77" t="s">
        <v>3912</v>
      </c>
      <c r="P77" t="s">
        <v>3913</v>
      </c>
      <c r="Q77" t="s">
        <v>832</v>
      </c>
      <c r="R77" t="s">
        <v>832</v>
      </c>
      <c r="S77">
        <v>6598</v>
      </c>
      <c r="T77" s="26">
        <v>42767</v>
      </c>
      <c r="U77" t="s">
        <v>19068</v>
      </c>
      <c r="V77" t="s">
        <v>21372</v>
      </c>
      <c r="W77">
        <v>6</v>
      </c>
      <c r="X77">
        <v>63.96</v>
      </c>
      <c r="Y77" s="4">
        <v>52.44</v>
      </c>
      <c r="Z77">
        <v>0</v>
      </c>
      <c r="AA77">
        <v>16.770067157019508</v>
      </c>
    </row>
    <row r="78" spans="1:27" x14ac:dyDescent="0.25">
      <c r="A78">
        <v>201702</v>
      </c>
      <c r="D78" t="s">
        <v>736</v>
      </c>
      <c r="E78">
        <v>80403</v>
      </c>
      <c r="F78">
        <v>30013900330110</v>
      </c>
      <c r="G78" t="s">
        <v>5237</v>
      </c>
      <c r="H78" t="s">
        <v>805</v>
      </c>
      <c r="I78" t="s">
        <v>10124</v>
      </c>
      <c r="J78" t="s">
        <v>10125</v>
      </c>
      <c r="K78" t="s">
        <v>19070</v>
      </c>
      <c r="L78">
        <v>1501</v>
      </c>
      <c r="M78" t="s">
        <v>19066</v>
      </c>
      <c r="N78" t="s">
        <v>19067</v>
      </c>
      <c r="O78" t="s">
        <v>3528</v>
      </c>
      <c r="P78" t="s">
        <v>3529</v>
      </c>
      <c r="Q78" t="s">
        <v>832</v>
      </c>
      <c r="R78" t="s">
        <v>832</v>
      </c>
      <c r="S78">
        <v>6594</v>
      </c>
      <c r="T78" s="26">
        <v>42767</v>
      </c>
      <c r="U78" t="s">
        <v>19068</v>
      </c>
      <c r="V78" t="s">
        <v>21372</v>
      </c>
      <c r="W78">
        <v>6</v>
      </c>
      <c r="X78">
        <v>63.96</v>
      </c>
      <c r="Y78" s="4">
        <v>52.44</v>
      </c>
      <c r="Z78">
        <v>0</v>
      </c>
      <c r="AA78">
        <v>16.770067157019508</v>
      </c>
    </row>
    <row r="79" spans="1:27" x14ac:dyDescent="0.25">
      <c r="A79">
        <v>201702</v>
      </c>
      <c r="D79" t="s">
        <v>736</v>
      </c>
      <c r="E79">
        <v>80403</v>
      </c>
      <c r="F79">
        <v>30013900330110</v>
      </c>
      <c r="G79" t="s">
        <v>5237</v>
      </c>
      <c r="H79" t="s">
        <v>805</v>
      </c>
      <c r="I79" t="s">
        <v>10124</v>
      </c>
      <c r="J79" t="s">
        <v>10125</v>
      </c>
      <c r="K79" t="s">
        <v>19070</v>
      </c>
      <c r="L79">
        <v>1486</v>
      </c>
      <c r="M79" t="s">
        <v>19066</v>
      </c>
      <c r="N79" t="s">
        <v>19067</v>
      </c>
      <c r="O79" t="s">
        <v>3499</v>
      </c>
      <c r="P79" t="s">
        <v>3500</v>
      </c>
      <c r="Q79" t="s">
        <v>832</v>
      </c>
      <c r="R79" t="s">
        <v>832</v>
      </c>
      <c r="S79">
        <v>6588</v>
      </c>
      <c r="T79" s="26">
        <v>42767</v>
      </c>
      <c r="U79" t="s">
        <v>19068</v>
      </c>
      <c r="V79" t="s">
        <v>21372</v>
      </c>
      <c r="W79">
        <v>6</v>
      </c>
      <c r="X79">
        <v>63.96</v>
      </c>
      <c r="Y79" s="4">
        <v>52.45</v>
      </c>
      <c r="Z79">
        <v>0</v>
      </c>
      <c r="AA79">
        <v>16.77326511032939</v>
      </c>
    </row>
    <row r="80" spans="1:27" x14ac:dyDescent="0.25">
      <c r="A80">
        <v>201702</v>
      </c>
      <c r="D80" t="s">
        <v>736</v>
      </c>
      <c r="E80">
        <v>80403</v>
      </c>
      <c r="F80">
        <v>30013900330110</v>
      </c>
      <c r="G80" t="s">
        <v>5237</v>
      </c>
      <c r="H80" t="s">
        <v>805</v>
      </c>
      <c r="I80" t="s">
        <v>10124</v>
      </c>
      <c r="J80" t="s">
        <v>10125</v>
      </c>
      <c r="K80" t="s">
        <v>19070</v>
      </c>
      <c r="L80">
        <v>1470</v>
      </c>
      <c r="M80" t="s">
        <v>19066</v>
      </c>
      <c r="N80" t="s">
        <v>19067</v>
      </c>
      <c r="O80" t="s">
        <v>3467</v>
      </c>
      <c r="P80" t="s">
        <v>3468</v>
      </c>
      <c r="Q80" t="s">
        <v>832</v>
      </c>
      <c r="R80" t="s">
        <v>832</v>
      </c>
      <c r="S80">
        <v>6587</v>
      </c>
      <c r="T80" s="26">
        <v>42767</v>
      </c>
      <c r="U80" t="s">
        <v>19068</v>
      </c>
      <c r="V80" t="s">
        <v>21372</v>
      </c>
      <c r="W80">
        <v>84</v>
      </c>
      <c r="X80">
        <v>642.6</v>
      </c>
      <c r="Y80" s="4">
        <v>526.93000000000006</v>
      </c>
      <c r="Z80">
        <v>0</v>
      </c>
      <c r="AA80">
        <v>168.50975375759518</v>
      </c>
    </row>
    <row r="81" spans="1:27" x14ac:dyDescent="0.25">
      <c r="A81">
        <v>201702</v>
      </c>
      <c r="D81" t="s">
        <v>736</v>
      </c>
      <c r="E81">
        <v>80403</v>
      </c>
      <c r="F81">
        <v>30013900330110</v>
      </c>
      <c r="G81" t="s">
        <v>5237</v>
      </c>
      <c r="H81" t="s">
        <v>805</v>
      </c>
      <c r="I81" t="s">
        <v>10124</v>
      </c>
      <c r="J81" t="s">
        <v>10125</v>
      </c>
      <c r="K81" t="s">
        <v>19070</v>
      </c>
      <c r="L81">
        <v>1470</v>
      </c>
      <c r="M81" t="s">
        <v>19066</v>
      </c>
      <c r="N81" t="s">
        <v>19067</v>
      </c>
      <c r="O81" t="s">
        <v>3467</v>
      </c>
      <c r="P81" t="s">
        <v>3468</v>
      </c>
      <c r="Q81" t="s">
        <v>832</v>
      </c>
      <c r="R81" t="s">
        <v>832</v>
      </c>
      <c r="S81">
        <v>6587</v>
      </c>
      <c r="T81" s="26">
        <v>42767</v>
      </c>
      <c r="U81" t="s">
        <v>19068</v>
      </c>
      <c r="V81" t="s">
        <v>20839</v>
      </c>
      <c r="W81">
        <v>24</v>
      </c>
      <c r="X81">
        <v>183.6</v>
      </c>
      <c r="Y81" s="4">
        <v>150.55000000000001</v>
      </c>
      <c r="Z81">
        <v>0</v>
      </c>
      <c r="AA81">
        <v>48.145187080268634</v>
      </c>
    </row>
    <row r="82" spans="1:27" x14ac:dyDescent="0.25">
      <c r="A82">
        <v>201702</v>
      </c>
      <c r="D82" t="s">
        <v>736</v>
      </c>
      <c r="E82">
        <v>80403</v>
      </c>
      <c r="F82">
        <v>30013900330110</v>
      </c>
      <c r="G82" t="s">
        <v>5237</v>
      </c>
      <c r="H82" t="s">
        <v>805</v>
      </c>
      <c r="I82" t="s">
        <v>10124</v>
      </c>
      <c r="J82" t="s">
        <v>10125</v>
      </c>
      <c r="K82" t="s">
        <v>19070</v>
      </c>
      <c r="L82">
        <v>581</v>
      </c>
      <c r="M82" t="s">
        <v>19066</v>
      </c>
      <c r="N82" t="s">
        <v>19067</v>
      </c>
      <c r="O82" t="s">
        <v>1875</v>
      </c>
      <c r="P82" t="s">
        <v>1876</v>
      </c>
      <c r="Q82" t="s">
        <v>878</v>
      </c>
      <c r="R82" t="s">
        <v>878</v>
      </c>
      <c r="S82">
        <v>6583</v>
      </c>
      <c r="T82" s="26">
        <v>42767</v>
      </c>
      <c r="U82" t="s">
        <v>19068</v>
      </c>
      <c r="V82" t="s">
        <v>20839</v>
      </c>
      <c r="W82">
        <v>90</v>
      </c>
      <c r="X82">
        <v>688.5</v>
      </c>
      <c r="Y82" s="4">
        <v>640.30999999999995</v>
      </c>
      <c r="Z82">
        <v>0</v>
      </c>
      <c r="AA82">
        <v>204.76814838503358</v>
      </c>
    </row>
    <row r="83" spans="1:27" x14ac:dyDescent="0.25">
      <c r="A83">
        <v>201702</v>
      </c>
      <c r="D83" t="s">
        <v>736</v>
      </c>
      <c r="E83">
        <v>80403</v>
      </c>
      <c r="F83">
        <v>30013900330109</v>
      </c>
      <c r="G83" t="s">
        <v>5237</v>
      </c>
      <c r="H83" t="s">
        <v>806</v>
      </c>
      <c r="I83" t="s">
        <v>10124</v>
      </c>
      <c r="J83" t="s">
        <v>10125</v>
      </c>
      <c r="K83" t="s">
        <v>19070</v>
      </c>
      <c r="L83">
        <v>2558</v>
      </c>
      <c r="M83" t="s">
        <v>19066</v>
      </c>
      <c r="N83" t="s">
        <v>19067</v>
      </c>
      <c r="O83" t="s">
        <v>21368</v>
      </c>
      <c r="P83" t="s">
        <v>21369</v>
      </c>
      <c r="Q83" t="s">
        <v>832</v>
      </c>
      <c r="R83" t="s">
        <v>832</v>
      </c>
      <c r="S83">
        <v>6616</v>
      </c>
      <c r="T83" s="26">
        <v>42768</v>
      </c>
      <c r="U83" t="s">
        <v>19068</v>
      </c>
      <c r="V83" t="s">
        <v>20872</v>
      </c>
      <c r="W83">
        <v>6</v>
      </c>
      <c r="X83">
        <v>62.04</v>
      </c>
      <c r="Y83" s="4">
        <v>50.87</v>
      </c>
      <c r="Z83">
        <v>0</v>
      </c>
      <c r="AA83">
        <v>16.267988487368086</v>
      </c>
    </row>
    <row r="84" spans="1:27" x14ac:dyDescent="0.25">
      <c r="A84">
        <v>201702</v>
      </c>
      <c r="D84" t="s">
        <v>736</v>
      </c>
      <c r="E84">
        <v>80403</v>
      </c>
      <c r="F84">
        <v>30013900330109</v>
      </c>
      <c r="G84" t="s">
        <v>5237</v>
      </c>
      <c r="H84" t="s">
        <v>806</v>
      </c>
      <c r="I84" t="s">
        <v>10124</v>
      </c>
      <c r="J84" t="s">
        <v>10125</v>
      </c>
      <c r="K84" t="s">
        <v>19070</v>
      </c>
      <c r="L84">
        <v>1933</v>
      </c>
      <c r="M84" t="s">
        <v>19066</v>
      </c>
      <c r="N84" t="s">
        <v>19067</v>
      </c>
      <c r="O84" t="s">
        <v>4358</v>
      </c>
      <c r="P84" t="s">
        <v>4359</v>
      </c>
      <c r="Q84" t="s">
        <v>1531</v>
      </c>
      <c r="R84" t="s">
        <v>1531</v>
      </c>
      <c r="S84">
        <v>6611</v>
      </c>
      <c r="T84" s="26">
        <v>42768</v>
      </c>
      <c r="U84" t="s">
        <v>19068</v>
      </c>
      <c r="V84" t="s">
        <v>20872</v>
      </c>
      <c r="W84">
        <v>30</v>
      </c>
      <c r="X84">
        <v>319.8</v>
      </c>
      <c r="Y84" s="4">
        <v>297.42</v>
      </c>
      <c r="Z84">
        <v>0</v>
      </c>
      <c r="AA84">
        <v>95.113527342500817</v>
      </c>
    </row>
    <row r="85" spans="1:27" x14ac:dyDescent="0.25">
      <c r="A85">
        <v>201702</v>
      </c>
      <c r="D85" t="s">
        <v>736</v>
      </c>
      <c r="E85">
        <v>80403</v>
      </c>
      <c r="F85">
        <v>30013900330109</v>
      </c>
      <c r="G85" t="s">
        <v>5237</v>
      </c>
      <c r="H85" t="s">
        <v>806</v>
      </c>
      <c r="I85" t="s">
        <v>10124</v>
      </c>
      <c r="J85" t="s">
        <v>10125</v>
      </c>
      <c r="K85" t="s">
        <v>19070</v>
      </c>
      <c r="L85">
        <v>1095</v>
      </c>
      <c r="M85" t="s">
        <v>19066</v>
      </c>
      <c r="N85" t="s">
        <v>19067</v>
      </c>
      <c r="O85" t="s">
        <v>2797</v>
      </c>
      <c r="P85" t="s">
        <v>2798</v>
      </c>
      <c r="Q85" t="s">
        <v>832</v>
      </c>
      <c r="R85" t="s">
        <v>832</v>
      </c>
      <c r="S85">
        <v>6610</v>
      </c>
      <c r="T85" s="26">
        <v>42767</v>
      </c>
      <c r="U85" t="s">
        <v>19068</v>
      </c>
      <c r="V85" t="s">
        <v>20872</v>
      </c>
      <c r="W85">
        <v>144</v>
      </c>
      <c r="X85">
        <v>979.2</v>
      </c>
      <c r="Y85" s="4">
        <v>802.94</v>
      </c>
      <c r="Z85">
        <v>0</v>
      </c>
      <c r="AA85">
        <v>256.77646306363931</v>
      </c>
    </row>
    <row r="86" spans="1:27" x14ac:dyDescent="0.25">
      <c r="A86">
        <v>201702</v>
      </c>
      <c r="D86" t="s">
        <v>736</v>
      </c>
      <c r="E86">
        <v>80403</v>
      </c>
      <c r="F86">
        <v>30013900330109</v>
      </c>
      <c r="G86" t="s">
        <v>5237</v>
      </c>
      <c r="H86" t="s">
        <v>806</v>
      </c>
      <c r="I86" t="s">
        <v>10124</v>
      </c>
      <c r="J86" t="s">
        <v>10125</v>
      </c>
      <c r="K86" t="s">
        <v>19070</v>
      </c>
      <c r="L86">
        <v>1700</v>
      </c>
      <c r="M86" t="s">
        <v>19066</v>
      </c>
      <c r="N86" t="s">
        <v>19067</v>
      </c>
      <c r="O86" t="s">
        <v>3912</v>
      </c>
      <c r="P86" t="s">
        <v>3913</v>
      </c>
      <c r="Q86" t="s">
        <v>832</v>
      </c>
      <c r="R86" t="s">
        <v>832</v>
      </c>
      <c r="S86">
        <v>6598</v>
      </c>
      <c r="T86" s="26">
        <v>42767</v>
      </c>
      <c r="U86" t="s">
        <v>19068</v>
      </c>
      <c r="V86" t="s">
        <v>20872</v>
      </c>
      <c r="W86">
        <v>6</v>
      </c>
      <c r="X86">
        <v>63.96</v>
      </c>
      <c r="Y86" s="4">
        <v>52.45</v>
      </c>
      <c r="Z86">
        <v>0</v>
      </c>
      <c r="AA86">
        <v>16.77326511032939</v>
      </c>
    </row>
    <row r="87" spans="1:27" x14ac:dyDescent="0.25">
      <c r="A87">
        <v>201702</v>
      </c>
      <c r="D87" t="s">
        <v>736</v>
      </c>
      <c r="E87">
        <v>80403</v>
      </c>
      <c r="F87">
        <v>30013900330109</v>
      </c>
      <c r="G87" t="s">
        <v>5237</v>
      </c>
      <c r="H87" t="s">
        <v>806</v>
      </c>
      <c r="I87" t="s">
        <v>10124</v>
      </c>
      <c r="J87" t="s">
        <v>10125</v>
      </c>
      <c r="K87" t="s">
        <v>19070</v>
      </c>
      <c r="L87">
        <v>1501</v>
      </c>
      <c r="M87" t="s">
        <v>19066</v>
      </c>
      <c r="N87" t="s">
        <v>19067</v>
      </c>
      <c r="O87" t="s">
        <v>3528</v>
      </c>
      <c r="P87" t="s">
        <v>3529</v>
      </c>
      <c r="Q87" t="s">
        <v>832</v>
      </c>
      <c r="R87" t="s">
        <v>832</v>
      </c>
      <c r="S87">
        <v>6594</v>
      </c>
      <c r="T87" s="26">
        <v>42767</v>
      </c>
      <c r="U87" t="s">
        <v>19068</v>
      </c>
      <c r="V87" t="s">
        <v>20872</v>
      </c>
      <c r="W87">
        <v>6</v>
      </c>
      <c r="X87">
        <v>63.96</v>
      </c>
      <c r="Y87" s="4">
        <v>52.45</v>
      </c>
      <c r="Z87">
        <v>0</v>
      </c>
      <c r="AA87">
        <v>16.77326511032939</v>
      </c>
    </row>
    <row r="88" spans="1:27" x14ac:dyDescent="0.25">
      <c r="A88">
        <v>201702</v>
      </c>
      <c r="D88" t="s">
        <v>736</v>
      </c>
      <c r="E88">
        <v>80403</v>
      </c>
      <c r="F88">
        <v>30013900330109</v>
      </c>
      <c r="G88" t="s">
        <v>5237</v>
      </c>
      <c r="H88" t="s">
        <v>806</v>
      </c>
      <c r="I88" t="s">
        <v>10124</v>
      </c>
      <c r="J88" t="s">
        <v>10125</v>
      </c>
      <c r="K88" t="s">
        <v>19070</v>
      </c>
      <c r="L88">
        <v>1470</v>
      </c>
      <c r="M88" t="s">
        <v>19066</v>
      </c>
      <c r="N88" t="s">
        <v>19067</v>
      </c>
      <c r="O88" t="s">
        <v>3467</v>
      </c>
      <c r="P88" t="s">
        <v>3468</v>
      </c>
      <c r="Q88" t="s">
        <v>832</v>
      </c>
      <c r="R88" t="s">
        <v>832</v>
      </c>
      <c r="S88">
        <v>6587</v>
      </c>
      <c r="T88" s="26">
        <v>42767</v>
      </c>
      <c r="U88" t="s">
        <v>19068</v>
      </c>
      <c r="V88" t="s">
        <v>20872</v>
      </c>
      <c r="W88">
        <v>192</v>
      </c>
      <c r="X88">
        <v>1468.8</v>
      </c>
      <c r="Y88" s="4">
        <v>1204.42</v>
      </c>
      <c r="Z88">
        <v>0</v>
      </c>
      <c r="AA88">
        <v>385.16789254876886</v>
      </c>
    </row>
    <row r="89" spans="1:27" x14ac:dyDescent="0.25">
      <c r="A89">
        <v>201702</v>
      </c>
      <c r="D89" t="s">
        <v>736</v>
      </c>
      <c r="E89">
        <v>80403</v>
      </c>
      <c r="F89">
        <v>30013900330109</v>
      </c>
      <c r="G89" t="s">
        <v>5237</v>
      </c>
      <c r="H89" t="s">
        <v>806</v>
      </c>
      <c r="I89" t="s">
        <v>10124</v>
      </c>
      <c r="J89" t="s">
        <v>10125</v>
      </c>
      <c r="K89" t="s">
        <v>19070</v>
      </c>
      <c r="L89">
        <v>581</v>
      </c>
      <c r="M89" t="s">
        <v>19066</v>
      </c>
      <c r="N89" t="s">
        <v>19067</v>
      </c>
      <c r="O89" t="s">
        <v>1875</v>
      </c>
      <c r="P89" t="s">
        <v>1876</v>
      </c>
      <c r="Q89" t="s">
        <v>878</v>
      </c>
      <c r="R89" t="s">
        <v>878</v>
      </c>
      <c r="S89">
        <v>6583</v>
      </c>
      <c r="T89" s="26">
        <v>42767</v>
      </c>
      <c r="U89" t="s">
        <v>19068</v>
      </c>
      <c r="V89" t="s">
        <v>20872</v>
      </c>
      <c r="W89">
        <v>90</v>
      </c>
      <c r="X89">
        <v>688.5</v>
      </c>
      <c r="Y89" s="4">
        <v>640.29999999999995</v>
      </c>
      <c r="Z89">
        <v>0</v>
      </c>
      <c r="AA89">
        <v>204.76495043172369</v>
      </c>
    </row>
    <row r="90" spans="1:27" x14ac:dyDescent="0.25">
      <c r="A90">
        <v>201702</v>
      </c>
      <c r="D90" t="s">
        <v>736</v>
      </c>
      <c r="E90">
        <v>80403</v>
      </c>
      <c r="F90">
        <v>30013900330109</v>
      </c>
      <c r="G90" t="s">
        <v>5237</v>
      </c>
      <c r="H90" t="s">
        <v>806</v>
      </c>
      <c r="I90" t="s">
        <v>10124</v>
      </c>
      <c r="J90" t="s">
        <v>10125</v>
      </c>
      <c r="K90" t="s">
        <v>19070</v>
      </c>
      <c r="L90">
        <v>548</v>
      </c>
      <c r="M90" t="s">
        <v>19066</v>
      </c>
      <c r="N90" t="s">
        <v>19067</v>
      </c>
      <c r="O90" t="s">
        <v>798</v>
      </c>
      <c r="P90" t="s">
        <v>1816</v>
      </c>
      <c r="Q90" t="s">
        <v>859</v>
      </c>
      <c r="R90" t="s">
        <v>859</v>
      </c>
      <c r="S90">
        <v>6582</v>
      </c>
      <c r="T90" s="26">
        <v>42767</v>
      </c>
      <c r="U90" t="s">
        <v>19068</v>
      </c>
      <c r="V90" t="s">
        <v>20872</v>
      </c>
      <c r="W90">
        <v>210</v>
      </c>
      <c r="X90">
        <v>1606.5</v>
      </c>
      <c r="Y90" s="4">
        <v>1413.72</v>
      </c>
      <c r="Z90">
        <v>0</v>
      </c>
      <c r="AA90">
        <v>452.10105532459232</v>
      </c>
    </row>
    <row r="91" spans="1:27" x14ac:dyDescent="0.25">
      <c r="A91">
        <v>201702</v>
      </c>
      <c r="D91" t="s">
        <v>736</v>
      </c>
      <c r="E91">
        <v>80403</v>
      </c>
      <c r="F91">
        <v>30013900160506</v>
      </c>
      <c r="G91" t="s">
        <v>5237</v>
      </c>
      <c r="H91" t="s">
        <v>816</v>
      </c>
      <c r="I91" t="s">
        <v>10124</v>
      </c>
      <c r="J91" t="s">
        <v>10125</v>
      </c>
      <c r="K91" t="s">
        <v>19070</v>
      </c>
      <c r="L91">
        <v>1933</v>
      </c>
      <c r="M91" t="s">
        <v>19066</v>
      </c>
      <c r="N91" t="s">
        <v>19067</v>
      </c>
      <c r="O91" t="s">
        <v>4358</v>
      </c>
      <c r="P91" t="s">
        <v>4359</v>
      </c>
      <c r="Q91" t="s">
        <v>1531</v>
      </c>
      <c r="R91" t="s">
        <v>1531</v>
      </c>
      <c r="S91">
        <v>6611</v>
      </c>
      <c r="T91" s="26">
        <v>42768</v>
      </c>
      <c r="U91" t="s">
        <v>19068</v>
      </c>
      <c r="V91" t="s">
        <v>20873</v>
      </c>
      <c r="W91">
        <v>80</v>
      </c>
      <c r="X91">
        <v>544.79999999999995</v>
      </c>
      <c r="Y91" s="4">
        <v>506.65999999999997</v>
      </c>
      <c r="Z91">
        <v>0</v>
      </c>
      <c r="AA91">
        <v>162.02750239846497</v>
      </c>
    </row>
    <row r="92" spans="1:27" x14ac:dyDescent="0.25">
      <c r="A92">
        <v>201702</v>
      </c>
      <c r="D92" t="s">
        <v>736</v>
      </c>
      <c r="E92">
        <v>80403</v>
      </c>
      <c r="F92">
        <v>30013900160506</v>
      </c>
      <c r="G92" t="s">
        <v>5237</v>
      </c>
      <c r="H92" t="s">
        <v>816</v>
      </c>
      <c r="I92" t="s">
        <v>10124</v>
      </c>
      <c r="J92" t="s">
        <v>10125</v>
      </c>
      <c r="K92" t="s">
        <v>19070</v>
      </c>
      <c r="L92">
        <v>548</v>
      </c>
      <c r="M92" t="s">
        <v>19066</v>
      </c>
      <c r="N92" t="s">
        <v>19067</v>
      </c>
      <c r="O92" t="s">
        <v>798</v>
      </c>
      <c r="P92" t="s">
        <v>1816</v>
      </c>
      <c r="Q92" t="s">
        <v>859</v>
      </c>
      <c r="R92" t="s">
        <v>859</v>
      </c>
      <c r="S92">
        <v>6582</v>
      </c>
      <c r="T92" s="26">
        <v>42767</v>
      </c>
      <c r="U92" t="s">
        <v>19068</v>
      </c>
      <c r="V92" t="s">
        <v>20873</v>
      </c>
      <c r="W92">
        <v>120</v>
      </c>
      <c r="X92">
        <v>589.20000000000005</v>
      </c>
      <c r="Y92" s="4">
        <v>518.5</v>
      </c>
      <c r="Z92">
        <v>0</v>
      </c>
      <c r="AA92">
        <v>165.81387911736491</v>
      </c>
    </row>
    <row r="93" spans="1:27" x14ac:dyDescent="0.25">
      <c r="A93">
        <v>201702</v>
      </c>
      <c r="D93" t="s">
        <v>736</v>
      </c>
      <c r="E93">
        <v>80403</v>
      </c>
      <c r="F93">
        <v>30013900160306</v>
      </c>
      <c r="G93" t="s">
        <v>5237</v>
      </c>
      <c r="H93" t="s">
        <v>804</v>
      </c>
      <c r="I93" t="s">
        <v>10124</v>
      </c>
      <c r="J93" t="s">
        <v>10125</v>
      </c>
      <c r="K93" t="s">
        <v>19070</v>
      </c>
      <c r="L93">
        <v>1501</v>
      </c>
      <c r="M93" t="s">
        <v>19066</v>
      </c>
      <c r="N93" t="s">
        <v>19067</v>
      </c>
      <c r="O93" t="s">
        <v>3528</v>
      </c>
      <c r="P93" t="s">
        <v>3529</v>
      </c>
      <c r="Q93" t="s">
        <v>832</v>
      </c>
      <c r="R93" t="s">
        <v>832</v>
      </c>
      <c r="S93">
        <v>6594</v>
      </c>
      <c r="T93" s="26">
        <v>42767</v>
      </c>
      <c r="U93" t="s">
        <v>19068</v>
      </c>
      <c r="V93" t="s">
        <v>21197</v>
      </c>
      <c r="W93">
        <v>6</v>
      </c>
      <c r="X93">
        <v>44.94</v>
      </c>
      <c r="Y93" s="4">
        <v>36.849999999999994</v>
      </c>
      <c r="Z93">
        <v>0</v>
      </c>
      <c r="AA93">
        <v>11.784457946913975</v>
      </c>
    </row>
    <row r="94" spans="1:27" x14ac:dyDescent="0.25">
      <c r="A94">
        <v>201702</v>
      </c>
      <c r="D94" t="s">
        <v>736</v>
      </c>
      <c r="E94">
        <v>80403</v>
      </c>
      <c r="F94">
        <v>30013900160306</v>
      </c>
      <c r="G94" t="s">
        <v>5237</v>
      </c>
      <c r="H94" t="s">
        <v>804</v>
      </c>
      <c r="I94" t="s">
        <v>10124</v>
      </c>
      <c r="J94" t="s">
        <v>10125</v>
      </c>
      <c r="K94" t="s">
        <v>19070</v>
      </c>
      <c r="L94">
        <v>560</v>
      </c>
      <c r="M94" t="s">
        <v>19066</v>
      </c>
      <c r="N94" t="s">
        <v>19067</v>
      </c>
      <c r="O94" t="s">
        <v>1836</v>
      </c>
      <c r="P94" t="s">
        <v>1837</v>
      </c>
      <c r="Q94" t="s">
        <v>832</v>
      </c>
      <c r="R94" t="s">
        <v>832</v>
      </c>
      <c r="S94">
        <v>6593</v>
      </c>
      <c r="T94" s="26">
        <v>42767</v>
      </c>
      <c r="U94" t="s">
        <v>19068</v>
      </c>
      <c r="V94" t="s">
        <v>21197</v>
      </c>
      <c r="W94">
        <v>12</v>
      </c>
      <c r="X94">
        <v>88.53</v>
      </c>
      <c r="Y94" s="4">
        <v>72.599999999999994</v>
      </c>
      <c r="Z94">
        <v>0</v>
      </c>
      <c r="AA94">
        <v>23.217141029740965</v>
      </c>
    </row>
    <row r="95" spans="1:27" x14ac:dyDescent="0.25">
      <c r="A95">
        <v>201702</v>
      </c>
      <c r="D95" t="s">
        <v>736</v>
      </c>
      <c r="E95">
        <v>80403</v>
      </c>
      <c r="F95">
        <v>30013900160306</v>
      </c>
      <c r="G95" t="s">
        <v>5237</v>
      </c>
      <c r="H95" t="s">
        <v>804</v>
      </c>
      <c r="I95" t="s">
        <v>10124</v>
      </c>
      <c r="J95" t="s">
        <v>10125</v>
      </c>
      <c r="K95" t="s">
        <v>19070</v>
      </c>
      <c r="L95">
        <v>1470</v>
      </c>
      <c r="M95" t="s">
        <v>19066</v>
      </c>
      <c r="N95" t="s">
        <v>19067</v>
      </c>
      <c r="O95" t="s">
        <v>3467</v>
      </c>
      <c r="P95" t="s">
        <v>3468</v>
      </c>
      <c r="Q95" t="s">
        <v>832</v>
      </c>
      <c r="R95" t="s">
        <v>832</v>
      </c>
      <c r="S95">
        <v>6587</v>
      </c>
      <c r="T95" s="26">
        <v>42767</v>
      </c>
      <c r="U95" t="s">
        <v>19068</v>
      </c>
      <c r="V95" t="s">
        <v>21197</v>
      </c>
      <c r="W95">
        <v>31</v>
      </c>
      <c r="X95">
        <v>167.71</v>
      </c>
      <c r="Y95" s="4">
        <v>137.52000000000001</v>
      </c>
      <c r="Z95">
        <v>0</v>
      </c>
      <c r="AA95">
        <v>43.978253917492808</v>
      </c>
    </row>
    <row r="96" spans="1:27" x14ac:dyDescent="0.25">
      <c r="A96">
        <v>201702</v>
      </c>
      <c r="D96" t="s">
        <v>736</v>
      </c>
      <c r="E96">
        <v>80403</v>
      </c>
      <c r="F96">
        <v>30013900160306</v>
      </c>
      <c r="G96" t="s">
        <v>5237</v>
      </c>
      <c r="H96" t="s">
        <v>804</v>
      </c>
      <c r="I96" t="s">
        <v>10124</v>
      </c>
      <c r="J96" t="s">
        <v>10125</v>
      </c>
      <c r="K96" t="s">
        <v>19070</v>
      </c>
      <c r="L96">
        <v>1470</v>
      </c>
      <c r="M96" t="s">
        <v>19066</v>
      </c>
      <c r="N96" t="s">
        <v>19067</v>
      </c>
      <c r="O96" t="s">
        <v>3467</v>
      </c>
      <c r="P96" t="s">
        <v>3468</v>
      </c>
      <c r="Q96" t="s">
        <v>832</v>
      </c>
      <c r="R96" t="s">
        <v>832</v>
      </c>
      <c r="S96">
        <v>6587</v>
      </c>
      <c r="T96" s="26">
        <v>42767</v>
      </c>
      <c r="U96" t="s">
        <v>19068</v>
      </c>
      <c r="V96" t="s">
        <v>20871</v>
      </c>
      <c r="W96">
        <v>5</v>
      </c>
      <c r="X96">
        <v>27.05</v>
      </c>
      <c r="Y96" s="4">
        <v>22.18</v>
      </c>
      <c r="Z96">
        <v>0</v>
      </c>
      <c r="AA96">
        <v>7.0930604413175571</v>
      </c>
    </row>
    <row r="97" spans="1:27" x14ac:dyDescent="0.25">
      <c r="A97">
        <v>201702</v>
      </c>
      <c r="D97" t="s">
        <v>736</v>
      </c>
      <c r="E97">
        <v>80403</v>
      </c>
      <c r="F97">
        <v>30013900160306</v>
      </c>
      <c r="G97" t="s">
        <v>5237</v>
      </c>
      <c r="H97" t="s">
        <v>804</v>
      </c>
      <c r="I97" t="s">
        <v>10124</v>
      </c>
      <c r="J97" t="s">
        <v>10125</v>
      </c>
      <c r="K97" t="s">
        <v>19070</v>
      </c>
      <c r="L97">
        <v>1470</v>
      </c>
      <c r="M97" t="s">
        <v>19066</v>
      </c>
      <c r="N97" t="s">
        <v>19067</v>
      </c>
      <c r="O97" t="s">
        <v>3467</v>
      </c>
      <c r="P97" t="s">
        <v>3468</v>
      </c>
      <c r="Q97" t="s">
        <v>832</v>
      </c>
      <c r="R97" t="s">
        <v>832</v>
      </c>
      <c r="S97">
        <v>6587</v>
      </c>
      <c r="T97" s="26">
        <v>42767</v>
      </c>
      <c r="U97" t="s">
        <v>19068</v>
      </c>
      <c r="V97" t="s">
        <v>19264</v>
      </c>
      <c r="W97">
        <v>576</v>
      </c>
      <c r="X97">
        <v>3116.16</v>
      </c>
      <c r="Y97" s="4">
        <v>2555.25</v>
      </c>
      <c r="Z97">
        <v>0</v>
      </c>
      <c r="AA97">
        <v>817.1570195075152</v>
      </c>
    </row>
    <row r="98" spans="1:27" x14ac:dyDescent="0.25">
      <c r="A98">
        <v>201702</v>
      </c>
      <c r="D98" t="s">
        <v>736</v>
      </c>
      <c r="E98">
        <v>80403</v>
      </c>
      <c r="F98">
        <v>30013900085008</v>
      </c>
      <c r="G98" t="s">
        <v>5237</v>
      </c>
      <c r="H98" t="s">
        <v>811</v>
      </c>
      <c r="I98" t="s">
        <v>10124</v>
      </c>
      <c r="J98" t="s">
        <v>10125</v>
      </c>
      <c r="K98" t="s">
        <v>19070</v>
      </c>
      <c r="L98">
        <v>2558</v>
      </c>
      <c r="M98" t="s">
        <v>19066</v>
      </c>
      <c r="N98" t="s">
        <v>19067</v>
      </c>
      <c r="O98" t="s">
        <v>21368</v>
      </c>
      <c r="P98" t="s">
        <v>21369</v>
      </c>
      <c r="Q98" t="s">
        <v>832</v>
      </c>
      <c r="R98" t="s">
        <v>832</v>
      </c>
      <c r="S98">
        <v>6616</v>
      </c>
      <c r="T98" s="26">
        <v>42768</v>
      </c>
      <c r="U98" t="s">
        <v>19068</v>
      </c>
      <c r="V98" t="s">
        <v>20840</v>
      </c>
      <c r="W98">
        <v>16</v>
      </c>
      <c r="X98">
        <v>173.67</v>
      </c>
      <c r="Y98" s="4">
        <v>142.41</v>
      </c>
      <c r="Z98">
        <v>0</v>
      </c>
      <c r="AA98">
        <v>45.542053086024943</v>
      </c>
    </row>
    <row r="99" spans="1:27" x14ac:dyDescent="0.25">
      <c r="A99">
        <v>201702</v>
      </c>
      <c r="D99" t="s">
        <v>736</v>
      </c>
      <c r="E99">
        <v>80403</v>
      </c>
      <c r="F99">
        <v>30013900085008</v>
      </c>
      <c r="G99" t="s">
        <v>5237</v>
      </c>
      <c r="H99" t="s">
        <v>811</v>
      </c>
      <c r="I99" t="s">
        <v>10124</v>
      </c>
      <c r="J99" t="s">
        <v>10125</v>
      </c>
      <c r="K99" t="s">
        <v>19070</v>
      </c>
      <c r="L99">
        <v>1659</v>
      </c>
      <c r="M99" t="s">
        <v>19066</v>
      </c>
      <c r="N99" t="s">
        <v>19067</v>
      </c>
      <c r="O99" t="s">
        <v>3836</v>
      </c>
      <c r="P99" t="s">
        <v>3837</v>
      </c>
      <c r="Q99" t="s">
        <v>832</v>
      </c>
      <c r="R99" t="s">
        <v>832</v>
      </c>
      <c r="S99">
        <v>6612</v>
      </c>
      <c r="T99" s="26">
        <v>42768</v>
      </c>
      <c r="U99" t="s">
        <v>19068</v>
      </c>
      <c r="V99" t="s">
        <v>20840</v>
      </c>
      <c r="W99">
        <v>16</v>
      </c>
      <c r="X99">
        <v>124.01</v>
      </c>
      <c r="Y99" s="4">
        <v>101.69</v>
      </c>
      <c r="Z99">
        <v>0</v>
      </c>
      <c r="AA99">
        <v>32.519987208186762</v>
      </c>
    </row>
    <row r="100" spans="1:27" x14ac:dyDescent="0.25">
      <c r="A100">
        <v>201702</v>
      </c>
      <c r="D100" t="s">
        <v>736</v>
      </c>
      <c r="E100">
        <v>80403</v>
      </c>
      <c r="F100">
        <v>30013900085008</v>
      </c>
      <c r="G100" t="s">
        <v>5237</v>
      </c>
      <c r="H100" t="s">
        <v>811</v>
      </c>
      <c r="I100" t="s">
        <v>10124</v>
      </c>
      <c r="J100" t="s">
        <v>10125</v>
      </c>
      <c r="K100" t="s">
        <v>19070</v>
      </c>
      <c r="L100">
        <v>1933</v>
      </c>
      <c r="M100" t="s">
        <v>19066</v>
      </c>
      <c r="N100" t="s">
        <v>19067</v>
      </c>
      <c r="O100" t="s">
        <v>4358</v>
      </c>
      <c r="P100" t="s">
        <v>4359</v>
      </c>
      <c r="Q100" t="s">
        <v>1531</v>
      </c>
      <c r="R100" t="s">
        <v>1531</v>
      </c>
      <c r="S100">
        <v>6611</v>
      </c>
      <c r="T100" s="26">
        <v>42768</v>
      </c>
      <c r="U100" t="s">
        <v>19068</v>
      </c>
      <c r="V100" t="s">
        <v>20840</v>
      </c>
      <c r="W100">
        <v>56</v>
      </c>
      <c r="X100">
        <v>626.64</v>
      </c>
      <c r="Y100" s="4">
        <v>582.78</v>
      </c>
      <c r="Z100">
        <v>0</v>
      </c>
      <c r="AA100">
        <v>186.3703229932843</v>
      </c>
    </row>
    <row r="101" spans="1:27" x14ac:dyDescent="0.25">
      <c r="A101">
        <v>201702</v>
      </c>
      <c r="D101" t="s">
        <v>736</v>
      </c>
      <c r="E101">
        <v>80403</v>
      </c>
      <c r="F101">
        <v>30013900085008</v>
      </c>
      <c r="G101" t="s">
        <v>5237</v>
      </c>
      <c r="H101" t="s">
        <v>811</v>
      </c>
      <c r="I101" t="s">
        <v>10124</v>
      </c>
      <c r="J101" t="s">
        <v>10125</v>
      </c>
      <c r="K101" t="s">
        <v>19070</v>
      </c>
      <c r="L101">
        <v>1095</v>
      </c>
      <c r="M101" t="s">
        <v>19066</v>
      </c>
      <c r="N101" t="s">
        <v>19067</v>
      </c>
      <c r="O101" t="s">
        <v>2797</v>
      </c>
      <c r="P101" t="s">
        <v>2798</v>
      </c>
      <c r="Q101" t="s">
        <v>832</v>
      </c>
      <c r="R101" t="s">
        <v>832</v>
      </c>
      <c r="S101">
        <v>6610</v>
      </c>
      <c r="T101" s="26">
        <v>42767</v>
      </c>
      <c r="U101" t="s">
        <v>19068</v>
      </c>
      <c r="V101" t="s">
        <v>20840</v>
      </c>
      <c r="W101">
        <v>64</v>
      </c>
      <c r="X101">
        <v>458.24</v>
      </c>
      <c r="Y101" s="4">
        <v>375.76</v>
      </c>
      <c r="Z101">
        <v>0</v>
      </c>
      <c r="AA101">
        <v>120.16629357211386</v>
      </c>
    </row>
    <row r="102" spans="1:27" x14ac:dyDescent="0.25">
      <c r="A102">
        <v>201702</v>
      </c>
      <c r="D102" t="s">
        <v>736</v>
      </c>
      <c r="E102">
        <v>80403</v>
      </c>
      <c r="F102">
        <v>30013900085008</v>
      </c>
      <c r="G102" t="s">
        <v>5237</v>
      </c>
      <c r="H102" t="s">
        <v>811</v>
      </c>
      <c r="I102" t="s">
        <v>10124</v>
      </c>
      <c r="J102" t="s">
        <v>10125</v>
      </c>
      <c r="K102" t="s">
        <v>19070</v>
      </c>
      <c r="L102">
        <v>1973</v>
      </c>
      <c r="M102" t="s">
        <v>19066</v>
      </c>
      <c r="N102" t="s">
        <v>19067</v>
      </c>
      <c r="O102" t="s">
        <v>4433</v>
      </c>
      <c r="P102" t="s">
        <v>4434</v>
      </c>
      <c r="Q102" t="s">
        <v>832</v>
      </c>
      <c r="R102" t="s">
        <v>832</v>
      </c>
      <c r="S102">
        <v>6605</v>
      </c>
      <c r="T102" s="26">
        <v>42767</v>
      </c>
      <c r="U102" t="s">
        <v>19068</v>
      </c>
      <c r="V102" t="s">
        <v>20840</v>
      </c>
      <c r="W102">
        <v>8</v>
      </c>
      <c r="X102">
        <v>86.84</v>
      </c>
      <c r="Y102" s="4">
        <v>71.210000000000008</v>
      </c>
      <c r="Z102">
        <v>0</v>
      </c>
      <c r="AA102">
        <v>22.772625519667418</v>
      </c>
    </row>
    <row r="103" spans="1:27" x14ac:dyDescent="0.25">
      <c r="A103">
        <v>201702</v>
      </c>
      <c r="D103" t="s">
        <v>736</v>
      </c>
      <c r="E103">
        <v>80403</v>
      </c>
      <c r="F103">
        <v>30013900085008</v>
      </c>
      <c r="G103" t="s">
        <v>5237</v>
      </c>
      <c r="H103" t="s">
        <v>811</v>
      </c>
      <c r="I103" t="s">
        <v>10124</v>
      </c>
      <c r="J103" t="s">
        <v>10125</v>
      </c>
      <c r="K103" t="s">
        <v>19070</v>
      </c>
      <c r="L103">
        <v>1501</v>
      </c>
      <c r="M103" t="s">
        <v>19066</v>
      </c>
      <c r="N103" t="s">
        <v>19067</v>
      </c>
      <c r="O103" t="s">
        <v>3528</v>
      </c>
      <c r="P103" t="s">
        <v>3529</v>
      </c>
      <c r="Q103" t="s">
        <v>832</v>
      </c>
      <c r="R103" t="s">
        <v>832</v>
      </c>
      <c r="S103">
        <v>6594</v>
      </c>
      <c r="T103" s="26">
        <v>42767</v>
      </c>
      <c r="U103" t="s">
        <v>19068</v>
      </c>
      <c r="V103" t="s">
        <v>20840</v>
      </c>
      <c r="W103">
        <v>8</v>
      </c>
      <c r="X103">
        <v>89.52</v>
      </c>
      <c r="Y103" s="4">
        <v>73.41</v>
      </c>
      <c r="Z103">
        <v>0</v>
      </c>
      <c r="AA103">
        <v>23.476175247841383</v>
      </c>
    </row>
    <row r="104" spans="1:27" x14ac:dyDescent="0.25">
      <c r="A104">
        <v>201702</v>
      </c>
      <c r="D104" t="s">
        <v>736</v>
      </c>
      <c r="E104">
        <v>80403</v>
      </c>
      <c r="F104">
        <v>30013900085008</v>
      </c>
      <c r="G104" t="s">
        <v>5237</v>
      </c>
      <c r="H104" t="s">
        <v>811</v>
      </c>
      <c r="I104" t="s">
        <v>10124</v>
      </c>
      <c r="J104" t="s">
        <v>10125</v>
      </c>
      <c r="K104" t="s">
        <v>19070</v>
      </c>
      <c r="L104">
        <v>581</v>
      </c>
      <c r="M104" t="s">
        <v>19066</v>
      </c>
      <c r="N104" t="s">
        <v>19067</v>
      </c>
      <c r="O104" t="s">
        <v>1875</v>
      </c>
      <c r="P104" t="s">
        <v>1876</v>
      </c>
      <c r="Q104" t="s">
        <v>878</v>
      </c>
      <c r="R104" t="s">
        <v>878</v>
      </c>
      <c r="S104">
        <v>6583</v>
      </c>
      <c r="T104" s="26">
        <v>42767</v>
      </c>
      <c r="U104" t="s">
        <v>19068</v>
      </c>
      <c r="V104" t="s">
        <v>20840</v>
      </c>
      <c r="W104">
        <v>64</v>
      </c>
      <c r="X104">
        <v>511.36</v>
      </c>
      <c r="Y104" s="4">
        <v>475.57</v>
      </c>
      <c r="Z104">
        <v>0</v>
      </c>
      <c r="AA104">
        <v>152.08506555804286</v>
      </c>
    </row>
    <row r="105" spans="1:27" x14ac:dyDescent="0.25">
      <c r="A105">
        <v>201702</v>
      </c>
      <c r="D105" t="s">
        <v>736</v>
      </c>
      <c r="E105">
        <v>80403</v>
      </c>
      <c r="F105">
        <v>30013800090325</v>
      </c>
      <c r="G105" t="s">
        <v>5237</v>
      </c>
      <c r="H105" t="s">
        <v>10122</v>
      </c>
      <c r="I105" t="s">
        <v>9305</v>
      </c>
      <c r="J105" t="s">
        <v>9306</v>
      </c>
      <c r="K105" t="s">
        <v>19070</v>
      </c>
      <c r="L105">
        <v>464</v>
      </c>
      <c r="M105" t="s">
        <v>19066</v>
      </c>
      <c r="N105" t="s">
        <v>19067</v>
      </c>
      <c r="O105" t="s">
        <v>1662</v>
      </c>
      <c r="P105" t="s">
        <v>1663</v>
      </c>
      <c r="Q105" t="s">
        <v>832</v>
      </c>
      <c r="R105" t="s">
        <v>832</v>
      </c>
      <c r="S105">
        <v>6617</v>
      </c>
      <c r="T105" s="26">
        <v>42768</v>
      </c>
      <c r="U105" t="s">
        <v>19068</v>
      </c>
      <c r="V105" t="s">
        <v>19265</v>
      </c>
      <c r="W105">
        <v>25</v>
      </c>
      <c r="X105">
        <v>217.25</v>
      </c>
      <c r="Y105" s="4">
        <v>158.05000000000001</v>
      </c>
      <c r="Z105">
        <v>0</v>
      </c>
      <c r="AA105">
        <v>50.54365206267989</v>
      </c>
    </row>
    <row r="106" spans="1:27" x14ac:dyDescent="0.25">
      <c r="A106">
        <v>201702</v>
      </c>
      <c r="D106" t="s">
        <v>736</v>
      </c>
      <c r="E106">
        <v>80403</v>
      </c>
      <c r="F106">
        <v>30013800090325</v>
      </c>
      <c r="G106" t="s">
        <v>5237</v>
      </c>
      <c r="H106" t="s">
        <v>10122</v>
      </c>
      <c r="I106" t="s">
        <v>9305</v>
      </c>
      <c r="J106" t="s">
        <v>9306</v>
      </c>
      <c r="K106" t="s">
        <v>19070</v>
      </c>
      <c r="L106">
        <v>2426</v>
      </c>
      <c r="M106" t="s">
        <v>19066</v>
      </c>
      <c r="N106" t="s">
        <v>19067</v>
      </c>
      <c r="O106" t="s">
        <v>21366</v>
      </c>
      <c r="P106" t="s">
        <v>21367</v>
      </c>
      <c r="Q106" t="s">
        <v>832</v>
      </c>
      <c r="R106" t="s">
        <v>832</v>
      </c>
      <c r="S106">
        <v>6615</v>
      </c>
      <c r="T106" s="26">
        <v>42768</v>
      </c>
      <c r="U106" t="s">
        <v>19068</v>
      </c>
      <c r="V106" t="s">
        <v>19265</v>
      </c>
      <c r="W106">
        <v>25</v>
      </c>
      <c r="X106">
        <v>217.25</v>
      </c>
      <c r="Y106" s="4">
        <v>158.04</v>
      </c>
      <c r="Z106">
        <v>0</v>
      </c>
      <c r="AA106">
        <v>50.540454109370003</v>
      </c>
    </row>
    <row r="107" spans="1:27" x14ac:dyDescent="0.25">
      <c r="A107">
        <v>201702</v>
      </c>
      <c r="D107" t="s">
        <v>736</v>
      </c>
      <c r="E107">
        <v>80403</v>
      </c>
      <c r="F107">
        <v>30013800090325</v>
      </c>
      <c r="G107" t="s">
        <v>5237</v>
      </c>
      <c r="H107" t="s">
        <v>10122</v>
      </c>
      <c r="I107" t="s">
        <v>9305</v>
      </c>
      <c r="J107" t="s">
        <v>9306</v>
      </c>
      <c r="K107" t="s">
        <v>19070</v>
      </c>
      <c r="L107">
        <v>2426</v>
      </c>
      <c r="M107" t="s">
        <v>19066</v>
      </c>
      <c r="N107" t="s">
        <v>19067</v>
      </c>
      <c r="O107" t="s">
        <v>21366</v>
      </c>
      <c r="P107" t="s">
        <v>21367</v>
      </c>
      <c r="Q107" t="s">
        <v>832</v>
      </c>
      <c r="R107" t="s">
        <v>832</v>
      </c>
      <c r="S107">
        <v>6614</v>
      </c>
      <c r="T107" s="26">
        <v>42768</v>
      </c>
      <c r="U107" t="s">
        <v>19068</v>
      </c>
      <c r="V107" t="s">
        <v>19265</v>
      </c>
      <c r="W107">
        <v>25</v>
      </c>
      <c r="X107">
        <v>217.25</v>
      </c>
      <c r="Y107" s="4">
        <v>158.06</v>
      </c>
      <c r="Z107">
        <v>0</v>
      </c>
      <c r="AA107">
        <v>50.546850015989769</v>
      </c>
    </row>
    <row r="108" spans="1:27" x14ac:dyDescent="0.25">
      <c r="A108">
        <v>201702</v>
      </c>
      <c r="D108" t="s">
        <v>736</v>
      </c>
      <c r="E108">
        <v>80403</v>
      </c>
      <c r="F108">
        <v>30013800090325</v>
      </c>
      <c r="G108" t="s">
        <v>5237</v>
      </c>
      <c r="H108" t="s">
        <v>10122</v>
      </c>
      <c r="I108" t="s">
        <v>9305</v>
      </c>
      <c r="J108" t="s">
        <v>9306</v>
      </c>
      <c r="K108" t="s">
        <v>19070</v>
      </c>
      <c r="L108">
        <v>2575</v>
      </c>
      <c r="M108" t="s">
        <v>19066</v>
      </c>
      <c r="N108" t="s">
        <v>19067</v>
      </c>
      <c r="O108" t="s">
        <v>20829</v>
      </c>
      <c r="P108" t="s">
        <v>21370</v>
      </c>
      <c r="Q108" t="s">
        <v>870</v>
      </c>
      <c r="R108" t="s">
        <v>870</v>
      </c>
      <c r="S108">
        <v>6608</v>
      </c>
      <c r="T108" s="26">
        <v>42767</v>
      </c>
      <c r="U108" t="s">
        <v>19068</v>
      </c>
      <c r="V108" t="s">
        <v>19265</v>
      </c>
      <c r="W108">
        <v>100</v>
      </c>
      <c r="X108">
        <v>626</v>
      </c>
      <c r="Y108" s="4">
        <v>492.98</v>
      </c>
      <c r="Z108">
        <v>0</v>
      </c>
      <c r="AA108">
        <v>157.65270227054685</v>
      </c>
    </row>
    <row r="109" spans="1:27" x14ac:dyDescent="0.25">
      <c r="A109">
        <v>201702</v>
      </c>
      <c r="D109" t="s">
        <v>736</v>
      </c>
      <c r="E109">
        <v>80403</v>
      </c>
      <c r="F109">
        <v>30013800090325</v>
      </c>
      <c r="G109" t="s">
        <v>5237</v>
      </c>
      <c r="H109" t="s">
        <v>10122</v>
      </c>
      <c r="I109" t="s">
        <v>9305</v>
      </c>
      <c r="J109" t="s">
        <v>9306</v>
      </c>
      <c r="K109" t="s">
        <v>19070</v>
      </c>
      <c r="L109">
        <v>1501</v>
      </c>
      <c r="M109" t="s">
        <v>19066</v>
      </c>
      <c r="N109" t="s">
        <v>19067</v>
      </c>
      <c r="O109" t="s">
        <v>3528</v>
      </c>
      <c r="P109" t="s">
        <v>3529</v>
      </c>
      <c r="Q109" t="s">
        <v>832</v>
      </c>
      <c r="R109" t="s">
        <v>832</v>
      </c>
      <c r="S109">
        <v>6594</v>
      </c>
      <c r="T109" s="26">
        <v>42767</v>
      </c>
      <c r="U109" t="s">
        <v>19068</v>
      </c>
      <c r="V109" t="s">
        <v>19265</v>
      </c>
      <c r="W109">
        <v>25</v>
      </c>
      <c r="X109">
        <v>217.25</v>
      </c>
      <c r="Y109" s="4">
        <v>158.04</v>
      </c>
      <c r="Z109">
        <v>0</v>
      </c>
      <c r="AA109">
        <v>50.540454109370003</v>
      </c>
    </row>
    <row r="110" spans="1:27" x14ac:dyDescent="0.25">
      <c r="A110">
        <v>201702</v>
      </c>
      <c r="D110" t="s">
        <v>736</v>
      </c>
      <c r="E110">
        <v>80403</v>
      </c>
      <c r="F110">
        <v>30013800090325</v>
      </c>
      <c r="G110" t="s">
        <v>5237</v>
      </c>
      <c r="H110" t="s">
        <v>10122</v>
      </c>
      <c r="I110" t="s">
        <v>9305</v>
      </c>
      <c r="J110" t="s">
        <v>9306</v>
      </c>
      <c r="K110" t="s">
        <v>19070</v>
      </c>
      <c r="L110">
        <v>1486</v>
      </c>
      <c r="M110" t="s">
        <v>19066</v>
      </c>
      <c r="N110" t="s">
        <v>19067</v>
      </c>
      <c r="O110" t="s">
        <v>3499</v>
      </c>
      <c r="P110" t="s">
        <v>3500</v>
      </c>
      <c r="Q110" t="s">
        <v>832</v>
      </c>
      <c r="R110" t="s">
        <v>832</v>
      </c>
      <c r="S110">
        <v>6588</v>
      </c>
      <c r="T110" s="26">
        <v>42767</v>
      </c>
      <c r="U110" t="s">
        <v>19068</v>
      </c>
      <c r="V110" t="s">
        <v>19265</v>
      </c>
      <c r="W110">
        <v>50</v>
      </c>
      <c r="X110">
        <v>434.5</v>
      </c>
      <c r="Y110" s="4">
        <v>316.10000000000002</v>
      </c>
      <c r="Z110">
        <v>0</v>
      </c>
      <c r="AA110">
        <v>101.08730412535978</v>
      </c>
    </row>
    <row r="111" spans="1:27" x14ac:dyDescent="0.25">
      <c r="A111">
        <v>201702</v>
      </c>
      <c r="D111" t="s">
        <v>736</v>
      </c>
      <c r="E111">
        <v>80403</v>
      </c>
      <c r="F111">
        <v>30013800081520</v>
      </c>
      <c r="G111" t="s">
        <v>5237</v>
      </c>
      <c r="H111" t="s">
        <v>799</v>
      </c>
      <c r="I111" t="s">
        <v>9305</v>
      </c>
      <c r="J111" t="s">
        <v>9306</v>
      </c>
      <c r="K111" t="s">
        <v>19070</v>
      </c>
      <c r="L111">
        <v>2558</v>
      </c>
      <c r="M111" t="s">
        <v>19066</v>
      </c>
      <c r="N111" t="s">
        <v>19067</v>
      </c>
      <c r="O111" t="s">
        <v>21368</v>
      </c>
      <c r="P111" t="s">
        <v>21369</v>
      </c>
      <c r="Q111" t="s">
        <v>832</v>
      </c>
      <c r="R111" t="s">
        <v>832</v>
      </c>
      <c r="S111">
        <v>6616</v>
      </c>
      <c r="T111" s="26">
        <v>42768</v>
      </c>
      <c r="U111" t="s">
        <v>19068</v>
      </c>
      <c r="V111" t="s">
        <v>20841</v>
      </c>
      <c r="W111">
        <v>20</v>
      </c>
      <c r="X111">
        <v>139.49</v>
      </c>
      <c r="Y111" s="4">
        <v>101.48</v>
      </c>
      <c r="Z111">
        <v>0</v>
      </c>
      <c r="AA111">
        <v>32.452830188679251</v>
      </c>
    </row>
    <row r="112" spans="1:27" x14ac:dyDescent="0.25">
      <c r="A112">
        <v>201702</v>
      </c>
      <c r="D112" t="s">
        <v>736</v>
      </c>
      <c r="E112">
        <v>80403</v>
      </c>
      <c r="F112">
        <v>30013800081520</v>
      </c>
      <c r="G112" t="s">
        <v>5237</v>
      </c>
      <c r="H112" t="s">
        <v>799</v>
      </c>
      <c r="I112" t="s">
        <v>9305</v>
      </c>
      <c r="J112" t="s">
        <v>9306</v>
      </c>
      <c r="K112" t="s">
        <v>19070</v>
      </c>
      <c r="L112">
        <v>2426</v>
      </c>
      <c r="M112" t="s">
        <v>19066</v>
      </c>
      <c r="N112" t="s">
        <v>19067</v>
      </c>
      <c r="O112" t="s">
        <v>21366</v>
      </c>
      <c r="P112" t="s">
        <v>21367</v>
      </c>
      <c r="Q112" t="s">
        <v>832</v>
      </c>
      <c r="R112" t="s">
        <v>832</v>
      </c>
      <c r="S112">
        <v>6615</v>
      </c>
      <c r="T112" s="26">
        <v>42768</v>
      </c>
      <c r="U112" t="s">
        <v>19068</v>
      </c>
      <c r="V112" t="s">
        <v>20841</v>
      </c>
      <c r="W112">
        <v>20</v>
      </c>
      <c r="X112">
        <v>143.80000000000001</v>
      </c>
      <c r="Y112" s="4">
        <v>104.62</v>
      </c>
      <c r="Z112">
        <v>0</v>
      </c>
      <c r="AA112">
        <v>33.456987527982093</v>
      </c>
    </row>
    <row r="113" spans="1:27" x14ac:dyDescent="0.25">
      <c r="A113">
        <v>201702</v>
      </c>
      <c r="D113" t="s">
        <v>736</v>
      </c>
      <c r="E113">
        <v>80403</v>
      </c>
      <c r="F113">
        <v>30013800081520</v>
      </c>
      <c r="G113" t="s">
        <v>5237</v>
      </c>
      <c r="H113" t="s">
        <v>799</v>
      </c>
      <c r="I113" t="s">
        <v>9305</v>
      </c>
      <c r="J113" t="s">
        <v>9306</v>
      </c>
      <c r="K113" t="s">
        <v>19070</v>
      </c>
      <c r="L113">
        <v>2426</v>
      </c>
      <c r="M113" t="s">
        <v>19066</v>
      </c>
      <c r="N113" t="s">
        <v>19067</v>
      </c>
      <c r="O113" t="s">
        <v>21366</v>
      </c>
      <c r="P113" t="s">
        <v>21367</v>
      </c>
      <c r="Q113" t="s">
        <v>832</v>
      </c>
      <c r="R113" t="s">
        <v>832</v>
      </c>
      <c r="S113">
        <v>6614</v>
      </c>
      <c r="T113" s="26">
        <v>42768</v>
      </c>
      <c r="U113" t="s">
        <v>19068</v>
      </c>
      <c r="V113" t="s">
        <v>20841</v>
      </c>
      <c r="W113">
        <v>40</v>
      </c>
      <c r="X113">
        <v>287.60000000000002</v>
      </c>
      <c r="Y113" s="4">
        <v>209.22000000000003</v>
      </c>
      <c r="Z113">
        <v>0</v>
      </c>
      <c r="AA113">
        <v>66.907579149344429</v>
      </c>
    </row>
    <row r="114" spans="1:27" x14ac:dyDescent="0.25">
      <c r="A114">
        <v>201702</v>
      </c>
      <c r="D114" t="s">
        <v>736</v>
      </c>
      <c r="E114">
        <v>80403</v>
      </c>
      <c r="F114">
        <v>30013800081520</v>
      </c>
      <c r="G114" t="s">
        <v>5237</v>
      </c>
      <c r="H114" t="s">
        <v>799</v>
      </c>
      <c r="I114" t="s">
        <v>9305</v>
      </c>
      <c r="J114" t="s">
        <v>9306</v>
      </c>
      <c r="K114" t="s">
        <v>19070</v>
      </c>
      <c r="L114">
        <v>1933</v>
      </c>
      <c r="M114" t="s">
        <v>19066</v>
      </c>
      <c r="N114" t="s">
        <v>19067</v>
      </c>
      <c r="O114" t="s">
        <v>4358</v>
      </c>
      <c r="P114" t="s">
        <v>4359</v>
      </c>
      <c r="Q114" t="s">
        <v>1531</v>
      </c>
      <c r="R114" t="s">
        <v>1531</v>
      </c>
      <c r="S114">
        <v>6611</v>
      </c>
      <c r="T114" s="26">
        <v>42768</v>
      </c>
      <c r="U114" t="s">
        <v>19068</v>
      </c>
      <c r="V114" t="s">
        <v>20841</v>
      </c>
      <c r="W114">
        <v>80</v>
      </c>
      <c r="X114">
        <v>575.20000000000005</v>
      </c>
      <c r="Y114" s="4">
        <v>481.72</v>
      </c>
      <c r="Z114">
        <v>0</v>
      </c>
      <c r="AA114">
        <v>154.05180684362011</v>
      </c>
    </row>
    <row r="115" spans="1:27" x14ac:dyDescent="0.25">
      <c r="A115">
        <v>201702</v>
      </c>
      <c r="D115" t="s">
        <v>736</v>
      </c>
      <c r="E115">
        <v>80403</v>
      </c>
      <c r="F115">
        <v>30013800081520</v>
      </c>
      <c r="G115" t="s">
        <v>5237</v>
      </c>
      <c r="H115" t="s">
        <v>799</v>
      </c>
      <c r="I115" t="s">
        <v>9305</v>
      </c>
      <c r="J115" t="s">
        <v>9306</v>
      </c>
      <c r="K115" t="s">
        <v>19070</v>
      </c>
      <c r="L115">
        <v>1095</v>
      </c>
      <c r="M115" t="s">
        <v>19066</v>
      </c>
      <c r="N115" t="s">
        <v>19067</v>
      </c>
      <c r="O115" t="s">
        <v>2797</v>
      </c>
      <c r="P115" t="s">
        <v>2798</v>
      </c>
      <c r="Q115" t="s">
        <v>832</v>
      </c>
      <c r="R115" t="s">
        <v>832</v>
      </c>
      <c r="S115">
        <v>6610</v>
      </c>
      <c r="T115" s="26">
        <v>42767</v>
      </c>
      <c r="U115" t="s">
        <v>19068</v>
      </c>
      <c r="V115" t="s">
        <v>20841</v>
      </c>
      <c r="W115">
        <v>160</v>
      </c>
      <c r="X115">
        <v>736</v>
      </c>
      <c r="Y115" s="4">
        <v>535.44000000000005</v>
      </c>
      <c r="Z115">
        <v>0</v>
      </c>
      <c r="AA115">
        <v>171.23121202430448</v>
      </c>
    </row>
    <row r="116" spans="1:27" x14ac:dyDescent="0.25">
      <c r="A116">
        <v>201702</v>
      </c>
      <c r="D116" t="s">
        <v>736</v>
      </c>
      <c r="E116">
        <v>80403</v>
      </c>
      <c r="F116">
        <v>30013800081520</v>
      </c>
      <c r="G116" t="s">
        <v>5237</v>
      </c>
      <c r="H116" t="s">
        <v>799</v>
      </c>
      <c r="I116" t="s">
        <v>9305</v>
      </c>
      <c r="J116" t="s">
        <v>9306</v>
      </c>
      <c r="K116" t="s">
        <v>19070</v>
      </c>
      <c r="L116">
        <v>1655</v>
      </c>
      <c r="M116" t="s">
        <v>19066</v>
      </c>
      <c r="N116" t="s">
        <v>19067</v>
      </c>
      <c r="O116" t="s">
        <v>3828</v>
      </c>
      <c r="P116" t="s">
        <v>3829</v>
      </c>
      <c r="Q116" t="s">
        <v>832</v>
      </c>
      <c r="R116" t="s">
        <v>832</v>
      </c>
      <c r="S116">
        <v>6609</v>
      </c>
      <c r="T116" s="26">
        <v>42767</v>
      </c>
      <c r="U116" t="s">
        <v>19068</v>
      </c>
      <c r="V116" t="s">
        <v>20841</v>
      </c>
      <c r="W116">
        <v>20</v>
      </c>
      <c r="X116">
        <v>143.80000000000001</v>
      </c>
      <c r="Y116" s="4">
        <v>104.62</v>
      </c>
      <c r="Z116">
        <v>0</v>
      </c>
      <c r="AA116">
        <v>33.456987527982093</v>
      </c>
    </row>
    <row r="117" spans="1:27" x14ac:dyDescent="0.25">
      <c r="A117">
        <v>201702</v>
      </c>
      <c r="D117" t="s">
        <v>736</v>
      </c>
      <c r="E117">
        <v>80403</v>
      </c>
      <c r="F117">
        <v>30013800081520</v>
      </c>
      <c r="G117" t="s">
        <v>5237</v>
      </c>
      <c r="H117" t="s">
        <v>799</v>
      </c>
      <c r="I117" t="s">
        <v>9305</v>
      </c>
      <c r="J117" t="s">
        <v>9306</v>
      </c>
      <c r="K117" t="s">
        <v>19070</v>
      </c>
      <c r="L117">
        <v>1973</v>
      </c>
      <c r="M117" t="s">
        <v>19066</v>
      </c>
      <c r="N117" t="s">
        <v>19067</v>
      </c>
      <c r="O117" t="s">
        <v>4433</v>
      </c>
      <c r="P117" t="s">
        <v>4434</v>
      </c>
      <c r="Q117" t="s">
        <v>832</v>
      </c>
      <c r="R117" t="s">
        <v>832</v>
      </c>
      <c r="S117">
        <v>6605</v>
      </c>
      <c r="T117" s="26">
        <v>42767</v>
      </c>
      <c r="U117" t="s">
        <v>19068</v>
      </c>
      <c r="V117" t="s">
        <v>20841</v>
      </c>
      <c r="W117">
        <v>40</v>
      </c>
      <c r="X117">
        <v>278.97000000000003</v>
      </c>
      <c r="Y117" s="4">
        <v>202.96000000000004</v>
      </c>
      <c r="Z117">
        <v>0</v>
      </c>
      <c r="AA117">
        <v>64.905660377358501</v>
      </c>
    </row>
    <row r="118" spans="1:27" x14ac:dyDescent="0.25">
      <c r="A118">
        <v>201702</v>
      </c>
      <c r="D118" t="s">
        <v>736</v>
      </c>
      <c r="E118">
        <v>80403</v>
      </c>
      <c r="F118">
        <v>30013800081520</v>
      </c>
      <c r="G118" t="s">
        <v>5237</v>
      </c>
      <c r="H118" t="s">
        <v>799</v>
      </c>
      <c r="I118" t="s">
        <v>9305</v>
      </c>
      <c r="J118" t="s">
        <v>9306</v>
      </c>
      <c r="K118" t="s">
        <v>19070</v>
      </c>
      <c r="L118">
        <v>1700</v>
      </c>
      <c r="M118" t="s">
        <v>19066</v>
      </c>
      <c r="N118" t="s">
        <v>19067</v>
      </c>
      <c r="O118" t="s">
        <v>3912</v>
      </c>
      <c r="P118" t="s">
        <v>3913</v>
      </c>
      <c r="Q118" t="s">
        <v>832</v>
      </c>
      <c r="R118" t="s">
        <v>832</v>
      </c>
      <c r="S118">
        <v>6598</v>
      </c>
      <c r="T118" s="26">
        <v>42767</v>
      </c>
      <c r="U118" t="s">
        <v>19068</v>
      </c>
      <c r="V118" t="s">
        <v>20841</v>
      </c>
      <c r="W118">
        <v>40</v>
      </c>
      <c r="X118">
        <v>287.60000000000002</v>
      </c>
      <c r="Y118" s="4">
        <v>209.22000000000003</v>
      </c>
      <c r="Z118">
        <v>0</v>
      </c>
      <c r="AA118">
        <v>66.907579149344429</v>
      </c>
    </row>
    <row r="119" spans="1:27" x14ac:dyDescent="0.25">
      <c r="A119">
        <v>201702</v>
      </c>
      <c r="D119" t="s">
        <v>736</v>
      </c>
      <c r="E119">
        <v>80403</v>
      </c>
      <c r="F119">
        <v>30013800081520</v>
      </c>
      <c r="G119" t="s">
        <v>5237</v>
      </c>
      <c r="H119" t="s">
        <v>799</v>
      </c>
      <c r="I119" t="s">
        <v>9305</v>
      </c>
      <c r="J119" t="s">
        <v>9306</v>
      </c>
      <c r="K119" t="s">
        <v>19070</v>
      </c>
      <c r="L119">
        <v>1501</v>
      </c>
      <c r="M119" t="s">
        <v>19066</v>
      </c>
      <c r="N119" t="s">
        <v>19067</v>
      </c>
      <c r="O119" t="s">
        <v>3528</v>
      </c>
      <c r="P119" t="s">
        <v>3529</v>
      </c>
      <c r="Q119" t="s">
        <v>832</v>
      </c>
      <c r="R119" t="s">
        <v>832</v>
      </c>
      <c r="S119">
        <v>6594</v>
      </c>
      <c r="T119" s="26">
        <v>42767</v>
      </c>
      <c r="U119" t="s">
        <v>19068</v>
      </c>
      <c r="V119" t="s">
        <v>20841</v>
      </c>
      <c r="W119">
        <v>20</v>
      </c>
      <c r="X119">
        <v>143.80000000000001</v>
      </c>
      <c r="Y119" s="4">
        <v>104.62</v>
      </c>
      <c r="Z119">
        <v>0</v>
      </c>
      <c r="AA119">
        <v>33.456987527982093</v>
      </c>
    </row>
    <row r="120" spans="1:27" x14ac:dyDescent="0.25">
      <c r="A120">
        <v>201702</v>
      </c>
      <c r="D120" t="s">
        <v>736</v>
      </c>
      <c r="E120">
        <v>80403</v>
      </c>
      <c r="F120">
        <v>30013800081520</v>
      </c>
      <c r="G120" t="s">
        <v>5237</v>
      </c>
      <c r="H120" t="s">
        <v>799</v>
      </c>
      <c r="I120" t="s">
        <v>9305</v>
      </c>
      <c r="J120" t="s">
        <v>9306</v>
      </c>
      <c r="K120" t="s">
        <v>19070</v>
      </c>
      <c r="L120">
        <v>581</v>
      </c>
      <c r="M120" t="s">
        <v>19066</v>
      </c>
      <c r="N120" t="s">
        <v>19067</v>
      </c>
      <c r="O120" t="s">
        <v>1875</v>
      </c>
      <c r="P120" t="s">
        <v>1876</v>
      </c>
      <c r="Q120" t="s">
        <v>878</v>
      </c>
      <c r="R120" t="s">
        <v>878</v>
      </c>
      <c r="S120">
        <v>6583</v>
      </c>
      <c r="T120" s="26">
        <v>42767</v>
      </c>
      <c r="U120" t="s">
        <v>19068</v>
      </c>
      <c r="V120" t="s">
        <v>20841</v>
      </c>
      <c r="W120">
        <v>160</v>
      </c>
      <c r="X120">
        <v>830.4</v>
      </c>
      <c r="Y120" s="4">
        <v>695.44999999999993</v>
      </c>
      <c r="Z120">
        <v>0</v>
      </c>
      <c r="AA120">
        <v>222.40166293572113</v>
      </c>
    </row>
    <row r="121" spans="1:27" x14ac:dyDescent="0.25">
      <c r="A121">
        <v>201702</v>
      </c>
      <c r="D121" t="s">
        <v>736</v>
      </c>
      <c r="E121">
        <v>80403</v>
      </c>
      <c r="F121">
        <v>30013800081520</v>
      </c>
      <c r="G121" t="s">
        <v>5237</v>
      </c>
      <c r="H121" t="s">
        <v>799</v>
      </c>
      <c r="I121" t="s">
        <v>9305</v>
      </c>
      <c r="J121" t="s">
        <v>9306</v>
      </c>
      <c r="K121" t="s">
        <v>19070</v>
      </c>
      <c r="L121">
        <v>548</v>
      </c>
      <c r="M121" t="s">
        <v>19066</v>
      </c>
      <c r="N121" t="s">
        <v>19067</v>
      </c>
      <c r="O121" t="s">
        <v>798</v>
      </c>
      <c r="P121" t="s">
        <v>1816</v>
      </c>
      <c r="Q121" t="s">
        <v>859</v>
      </c>
      <c r="R121" t="s">
        <v>859</v>
      </c>
      <c r="S121">
        <v>6582</v>
      </c>
      <c r="T121" s="26">
        <v>42767</v>
      </c>
      <c r="U121" t="s">
        <v>19068</v>
      </c>
      <c r="V121" t="s">
        <v>20841</v>
      </c>
      <c r="W121">
        <v>200</v>
      </c>
      <c r="X121">
        <v>1038</v>
      </c>
      <c r="Y121" s="4">
        <v>817.42000000000007</v>
      </c>
      <c r="Z121">
        <v>0</v>
      </c>
      <c r="AA121">
        <v>261.40709945634796</v>
      </c>
    </row>
    <row r="122" spans="1:27" x14ac:dyDescent="0.25">
      <c r="A122">
        <v>201702</v>
      </c>
      <c r="D122" t="s">
        <v>736</v>
      </c>
      <c r="E122">
        <v>80403</v>
      </c>
      <c r="F122">
        <v>30013800010525</v>
      </c>
      <c r="G122" t="s">
        <v>5237</v>
      </c>
      <c r="H122" t="s">
        <v>797</v>
      </c>
      <c r="I122" t="s">
        <v>9305</v>
      </c>
      <c r="J122" t="s">
        <v>9306</v>
      </c>
      <c r="K122" t="s">
        <v>19070</v>
      </c>
      <c r="L122">
        <v>2558</v>
      </c>
      <c r="M122" t="s">
        <v>19066</v>
      </c>
      <c r="N122" t="s">
        <v>19067</v>
      </c>
      <c r="O122" t="s">
        <v>21368</v>
      </c>
      <c r="P122" t="s">
        <v>21369</v>
      </c>
      <c r="Q122" t="s">
        <v>832</v>
      </c>
      <c r="R122" t="s">
        <v>832</v>
      </c>
      <c r="S122">
        <v>6616</v>
      </c>
      <c r="T122" s="26">
        <v>42768</v>
      </c>
      <c r="U122" t="s">
        <v>19068</v>
      </c>
      <c r="V122" t="s">
        <v>20874</v>
      </c>
      <c r="W122">
        <v>25</v>
      </c>
      <c r="X122">
        <v>234.98</v>
      </c>
      <c r="Y122" s="4">
        <v>170.95</v>
      </c>
      <c r="Z122">
        <v>0</v>
      </c>
      <c r="AA122">
        <v>54.669011832427245</v>
      </c>
    </row>
    <row r="123" spans="1:27" x14ac:dyDescent="0.25">
      <c r="A123">
        <v>201702</v>
      </c>
      <c r="D123" t="s">
        <v>736</v>
      </c>
      <c r="E123">
        <v>80403</v>
      </c>
      <c r="F123">
        <v>30013800010525</v>
      </c>
      <c r="G123" t="s">
        <v>5237</v>
      </c>
      <c r="H123" t="s">
        <v>797</v>
      </c>
      <c r="I123" t="s">
        <v>9305</v>
      </c>
      <c r="J123" t="s">
        <v>9306</v>
      </c>
      <c r="K123" t="s">
        <v>19070</v>
      </c>
      <c r="L123">
        <v>1933</v>
      </c>
      <c r="M123" t="s">
        <v>19066</v>
      </c>
      <c r="N123" t="s">
        <v>19067</v>
      </c>
      <c r="O123" t="s">
        <v>4358</v>
      </c>
      <c r="P123" t="s">
        <v>4359</v>
      </c>
      <c r="Q123" t="s">
        <v>1531</v>
      </c>
      <c r="R123" t="s">
        <v>1531</v>
      </c>
      <c r="S123">
        <v>6611</v>
      </c>
      <c r="T123" s="26">
        <v>42768</v>
      </c>
      <c r="U123" t="s">
        <v>19068</v>
      </c>
      <c r="V123" t="s">
        <v>20874</v>
      </c>
      <c r="W123">
        <v>125</v>
      </c>
      <c r="X123">
        <v>1211.25</v>
      </c>
      <c r="Y123" s="4">
        <v>1014.44</v>
      </c>
      <c r="Z123">
        <v>0</v>
      </c>
      <c r="AA123">
        <v>324.41317556763676</v>
      </c>
    </row>
    <row r="124" spans="1:27" x14ac:dyDescent="0.25">
      <c r="A124">
        <v>201702</v>
      </c>
      <c r="D124" t="s">
        <v>736</v>
      </c>
      <c r="E124">
        <v>80403</v>
      </c>
      <c r="F124">
        <v>30013800010525</v>
      </c>
      <c r="G124" t="s">
        <v>5237</v>
      </c>
      <c r="H124" t="s">
        <v>797</v>
      </c>
      <c r="I124" t="s">
        <v>9305</v>
      </c>
      <c r="J124" t="s">
        <v>9306</v>
      </c>
      <c r="K124" t="s">
        <v>19070</v>
      </c>
      <c r="L124">
        <v>1655</v>
      </c>
      <c r="M124" t="s">
        <v>19066</v>
      </c>
      <c r="N124" t="s">
        <v>19067</v>
      </c>
      <c r="O124" t="s">
        <v>3828</v>
      </c>
      <c r="P124" t="s">
        <v>3829</v>
      </c>
      <c r="Q124" t="s">
        <v>832</v>
      </c>
      <c r="R124" t="s">
        <v>832</v>
      </c>
      <c r="S124">
        <v>6609</v>
      </c>
      <c r="T124" s="26">
        <v>42767</v>
      </c>
      <c r="U124" t="s">
        <v>19068</v>
      </c>
      <c r="V124" t="s">
        <v>20874</v>
      </c>
      <c r="W124">
        <v>25</v>
      </c>
      <c r="X124">
        <v>242.25</v>
      </c>
      <c r="Y124" s="4">
        <v>176.23000000000002</v>
      </c>
      <c r="Z124">
        <v>0</v>
      </c>
      <c r="AA124">
        <v>56.357531180044781</v>
      </c>
    </row>
    <row r="125" spans="1:27" x14ac:dyDescent="0.25">
      <c r="A125">
        <v>201702</v>
      </c>
      <c r="D125" t="s">
        <v>736</v>
      </c>
      <c r="E125">
        <v>80403</v>
      </c>
      <c r="F125">
        <v>30013800010525</v>
      </c>
      <c r="G125" t="s">
        <v>5237</v>
      </c>
      <c r="H125" t="s">
        <v>797</v>
      </c>
      <c r="I125" t="s">
        <v>9305</v>
      </c>
      <c r="J125" t="s">
        <v>9306</v>
      </c>
      <c r="K125" t="s">
        <v>19070</v>
      </c>
      <c r="L125">
        <v>2575</v>
      </c>
      <c r="M125" t="s">
        <v>19066</v>
      </c>
      <c r="N125" t="s">
        <v>19067</v>
      </c>
      <c r="O125" t="s">
        <v>20829</v>
      </c>
      <c r="P125" t="s">
        <v>21370</v>
      </c>
      <c r="Q125" t="s">
        <v>870</v>
      </c>
      <c r="R125" t="s">
        <v>870</v>
      </c>
      <c r="S125">
        <v>6608</v>
      </c>
      <c r="T125" s="26">
        <v>42767</v>
      </c>
      <c r="U125" t="s">
        <v>19068</v>
      </c>
      <c r="V125" t="s">
        <v>20874</v>
      </c>
      <c r="W125">
        <v>75</v>
      </c>
      <c r="X125">
        <v>523.5</v>
      </c>
      <c r="Y125" s="4">
        <v>412.25</v>
      </c>
      <c r="Z125">
        <v>0</v>
      </c>
      <c r="AA125">
        <v>131.83562519987208</v>
      </c>
    </row>
    <row r="126" spans="1:27" x14ac:dyDescent="0.25">
      <c r="A126">
        <v>201702</v>
      </c>
      <c r="D126" t="s">
        <v>736</v>
      </c>
      <c r="E126">
        <v>80403</v>
      </c>
      <c r="F126">
        <v>30013800010525</v>
      </c>
      <c r="G126" t="s">
        <v>5237</v>
      </c>
      <c r="H126" t="s">
        <v>797</v>
      </c>
      <c r="I126" t="s">
        <v>9305</v>
      </c>
      <c r="J126" t="s">
        <v>9306</v>
      </c>
      <c r="K126" t="s">
        <v>19070</v>
      </c>
      <c r="L126">
        <v>2575</v>
      </c>
      <c r="M126" t="s">
        <v>19066</v>
      </c>
      <c r="N126" t="s">
        <v>19067</v>
      </c>
      <c r="O126" t="s">
        <v>20829</v>
      </c>
      <c r="P126" t="s">
        <v>21370</v>
      </c>
      <c r="Q126" t="s">
        <v>870</v>
      </c>
      <c r="R126" t="s">
        <v>870</v>
      </c>
      <c r="S126">
        <v>6608</v>
      </c>
      <c r="T126" s="26">
        <v>42767</v>
      </c>
      <c r="U126" t="s">
        <v>19068</v>
      </c>
      <c r="V126" t="s">
        <v>20842</v>
      </c>
      <c r="W126">
        <v>25</v>
      </c>
      <c r="X126">
        <v>174.5</v>
      </c>
      <c r="Y126" s="4">
        <v>137.41999999999999</v>
      </c>
      <c r="Z126">
        <v>0</v>
      </c>
      <c r="AA126">
        <v>43.946274384393988</v>
      </c>
    </row>
    <row r="127" spans="1:27" x14ac:dyDescent="0.25">
      <c r="A127">
        <v>201702</v>
      </c>
      <c r="D127" t="s">
        <v>736</v>
      </c>
      <c r="E127">
        <v>80403</v>
      </c>
      <c r="F127">
        <v>30013800010525</v>
      </c>
      <c r="G127" t="s">
        <v>5237</v>
      </c>
      <c r="H127" t="s">
        <v>797</v>
      </c>
      <c r="I127" t="s">
        <v>9305</v>
      </c>
      <c r="J127" t="s">
        <v>9306</v>
      </c>
      <c r="K127" t="s">
        <v>19070</v>
      </c>
      <c r="L127">
        <v>2740</v>
      </c>
      <c r="N127" t="s">
        <v>19067</v>
      </c>
      <c r="R127" t="s">
        <v>832</v>
      </c>
      <c r="S127">
        <v>6599</v>
      </c>
      <c r="T127" s="26">
        <v>42767</v>
      </c>
      <c r="U127" t="s">
        <v>19068</v>
      </c>
      <c r="V127" t="s">
        <v>20874</v>
      </c>
      <c r="W127">
        <v>25</v>
      </c>
      <c r="X127">
        <v>242.25</v>
      </c>
      <c r="Y127" s="4">
        <v>176.24</v>
      </c>
      <c r="Z127">
        <v>0</v>
      </c>
      <c r="AA127">
        <v>56.36072913335466</v>
      </c>
    </row>
    <row r="128" spans="1:27" x14ac:dyDescent="0.25">
      <c r="A128">
        <v>201702</v>
      </c>
      <c r="D128" t="s">
        <v>736</v>
      </c>
      <c r="E128">
        <v>80403</v>
      </c>
      <c r="F128">
        <v>30013800010525</v>
      </c>
      <c r="G128" t="s">
        <v>5237</v>
      </c>
      <c r="H128" t="s">
        <v>797</v>
      </c>
      <c r="I128" t="s">
        <v>9305</v>
      </c>
      <c r="J128" t="s">
        <v>9306</v>
      </c>
      <c r="K128" t="s">
        <v>19070</v>
      </c>
      <c r="L128">
        <v>1700</v>
      </c>
      <c r="M128" t="s">
        <v>19066</v>
      </c>
      <c r="N128" t="s">
        <v>19067</v>
      </c>
      <c r="O128" t="s">
        <v>3912</v>
      </c>
      <c r="P128" t="s">
        <v>3913</v>
      </c>
      <c r="Q128" t="s">
        <v>832</v>
      </c>
      <c r="R128" t="s">
        <v>832</v>
      </c>
      <c r="S128">
        <v>6598</v>
      </c>
      <c r="T128" s="26">
        <v>42767</v>
      </c>
      <c r="U128" t="s">
        <v>19068</v>
      </c>
      <c r="V128" t="s">
        <v>20874</v>
      </c>
      <c r="W128">
        <v>50</v>
      </c>
      <c r="X128">
        <v>484.5</v>
      </c>
      <c r="Y128" s="4">
        <v>352.48</v>
      </c>
      <c r="Z128">
        <v>0</v>
      </c>
      <c r="AA128">
        <v>112.72145826670932</v>
      </c>
    </row>
    <row r="129" spans="1:27" x14ac:dyDescent="0.25">
      <c r="A129">
        <v>201702</v>
      </c>
      <c r="D129" t="s">
        <v>736</v>
      </c>
      <c r="E129">
        <v>80403</v>
      </c>
      <c r="F129">
        <v>30013800010525</v>
      </c>
      <c r="G129" t="s">
        <v>5237</v>
      </c>
      <c r="H129" t="s">
        <v>797</v>
      </c>
      <c r="I129" t="s">
        <v>9305</v>
      </c>
      <c r="J129" t="s">
        <v>9306</v>
      </c>
      <c r="K129" t="s">
        <v>19070</v>
      </c>
      <c r="L129">
        <v>1486</v>
      </c>
      <c r="M129" t="s">
        <v>19066</v>
      </c>
      <c r="N129" t="s">
        <v>19067</v>
      </c>
      <c r="O129" t="s">
        <v>3499</v>
      </c>
      <c r="P129" t="s">
        <v>3500</v>
      </c>
      <c r="Q129" t="s">
        <v>832</v>
      </c>
      <c r="R129" t="s">
        <v>832</v>
      </c>
      <c r="S129">
        <v>6588</v>
      </c>
      <c r="T129" s="26">
        <v>42767</v>
      </c>
      <c r="U129" t="s">
        <v>19068</v>
      </c>
      <c r="V129" t="s">
        <v>20842</v>
      </c>
      <c r="W129">
        <v>50</v>
      </c>
      <c r="X129">
        <v>484.5</v>
      </c>
      <c r="Y129" s="4">
        <v>352.48</v>
      </c>
      <c r="Z129">
        <v>0</v>
      </c>
      <c r="AA129">
        <v>112.72145826670932</v>
      </c>
    </row>
    <row r="130" spans="1:27" x14ac:dyDescent="0.25">
      <c r="A130">
        <v>201702</v>
      </c>
      <c r="D130" t="s">
        <v>736</v>
      </c>
      <c r="E130">
        <v>80403</v>
      </c>
      <c r="F130">
        <v>30013800010525</v>
      </c>
      <c r="G130" t="s">
        <v>5237</v>
      </c>
      <c r="H130" t="s">
        <v>797</v>
      </c>
      <c r="I130" t="s">
        <v>9305</v>
      </c>
      <c r="J130" t="s">
        <v>9306</v>
      </c>
      <c r="K130" t="s">
        <v>19070</v>
      </c>
      <c r="L130">
        <v>581</v>
      </c>
      <c r="M130" t="s">
        <v>19066</v>
      </c>
      <c r="N130" t="s">
        <v>19067</v>
      </c>
      <c r="O130" t="s">
        <v>1875</v>
      </c>
      <c r="P130" t="s">
        <v>1876</v>
      </c>
      <c r="Q130" t="s">
        <v>878</v>
      </c>
      <c r="R130" t="s">
        <v>878</v>
      </c>
      <c r="S130">
        <v>6583</v>
      </c>
      <c r="T130" s="26">
        <v>42767</v>
      </c>
      <c r="U130" t="s">
        <v>19068</v>
      </c>
      <c r="V130" t="s">
        <v>20842</v>
      </c>
      <c r="W130">
        <v>200</v>
      </c>
      <c r="X130">
        <v>1396</v>
      </c>
      <c r="Y130" s="4">
        <v>1169.1500000000001</v>
      </c>
      <c r="Z130">
        <v>0</v>
      </c>
      <c r="AA130">
        <v>373.88871122481618</v>
      </c>
    </row>
    <row r="131" spans="1:27" x14ac:dyDescent="0.25">
      <c r="A131">
        <v>201702</v>
      </c>
      <c r="D131" t="s">
        <v>736</v>
      </c>
      <c r="E131">
        <v>80403</v>
      </c>
      <c r="F131">
        <v>30013800010525</v>
      </c>
      <c r="G131" t="s">
        <v>5237</v>
      </c>
      <c r="H131" t="s">
        <v>797</v>
      </c>
      <c r="I131" t="s">
        <v>9305</v>
      </c>
      <c r="J131" t="s">
        <v>9306</v>
      </c>
      <c r="K131" t="s">
        <v>19070</v>
      </c>
      <c r="L131">
        <v>548</v>
      </c>
      <c r="M131" t="s">
        <v>19066</v>
      </c>
      <c r="N131" t="s">
        <v>19067</v>
      </c>
      <c r="O131" t="s">
        <v>798</v>
      </c>
      <c r="P131" t="s">
        <v>1816</v>
      </c>
      <c r="Q131" t="s">
        <v>859</v>
      </c>
      <c r="R131" t="s">
        <v>859</v>
      </c>
      <c r="S131">
        <v>6582</v>
      </c>
      <c r="T131" s="26">
        <v>42767</v>
      </c>
      <c r="U131" t="s">
        <v>19068</v>
      </c>
      <c r="V131" t="s">
        <v>20842</v>
      </c>
      <c r="W131">
        <v>350</v>
      </c>
      <c r="X131">
        <v>2443</v>
      </c>
      <c r="Y131" s="4">
        <v>1923.87</v>
      </c>
      <c r="Z131">
        <v>0</v>
      </c>
      <c r="AA131">
        <v>615.2446434282059</v>
      </c>
    </row>
    <row r="132" spans="1:27" x14ac:dyDescent="0.25">
      <c r="A132">
        <v>201702</v>
      </c>
      <c r="D132" t="s">
        <v>736</v>
      </c>
      <c r="E132">
        <v>80403</v>
      </c>
      <c r="F132">
        <v>30013700192200</v>
      </c>
      <c r="G132" t="s">
        <v>5237</v>
      </c>
      <c r="H132" t="s">
        <v>814</v>
      </c>
      <c r="I132" t="s">
        <v>10116</v>
      </c>
      <c r="J132" t="s">
        <v>10117</v>
      </c>
      <c r="K132" t="s">
        <v>19070</v>
      </c>
      <c r="L132">
        <v>1198</v>
      </c>
      <c r="M132" t="s">
        <v>19066</v>
      </c>
      <c r="N132" t="s">
        <v>19067</v>
      </c>
      <c r="O132" t="s">
        <v>21363</v>
      </c>
      <c r="P132" t="s">
        <v>21364</v>
      </c>
      <c r="Q132" t="s">
        <v>832</v>
      </c>
      <c r="R132" t="s">
        <v>832</v>
      </c>
      <c r="S132">
        <v>6618</v>
      </c>
      <c r="T132" s="26">
        <v>42768</v>
      </c>
      <c r="U132" t="s">
        <v>19068</v>
      </c>
      <c r="V132" t="s">
        <v>20875</v>
      </c>
      <c r="W132">
        <v>12</v>
      </c>
      <c r="X132">
        <v>64.59</v>
      </c>
      <c r="Y132" s="4">
        <v>42.600000000000009</v>
      </c>
      <c r="Z132">
        <v>0</v>
      </c>
      <c r="AA132">
        <v>13.623281100095943</v>
      </c>
    </row>
    <row r="133" spans="1:27" x14ac:dyDescent="0.25">
      <c r="A133">
        <v>201702</v>
      </c>
      <c r="D133" t="s">
        <v>736</v>
      </c>
      <c r="E133">
        <v>80403</v>
      </c>
      <c r="F133">
        <v>30013700192200</v>
      </c>
      <c r="G133" t="s">
        <v>5237</v>
      </c>
      <c r="H133" t="s">
        <v>814</v>
      </c>
      <c r="I133" t="s">
        <v>10116</v>
      </c>
      <c r="J133" t="s">
        <v>10117</v>
      </c>
      <c r="K133" t="s">
        <v>19070</v>
      </c>
      <c r="L133">
        <v>1933</v>
      </c>
      <c r="M133" t="s">
        <v>19066</v>
      </c>
      <c r="N133" t="s">
        <v>19067</v>
      </c>
      <c r="O133" t="s">
        <v>4358</v>
      </c>
      <c r="P133" t="s">
        <v>4359</v>
      </c>
      <c r="Q133" t="s">
        <v>1531</v>
      </c>
      <c r="R133" t="s">
        <v>1531</v>
      </c>
      <c r="S133">
        <v>6611</v>
      </c>
      <c r="T133" s="26">
        <v>42768</v>
      </c>
      <c r="U133" t="s">
        <v>19068</v>
      </c>
      <c r="V133" t="s">
        <v>20875</v>
      </c>
      <c r="W133">
        <v>12</v>
      </c>
      <c r="X133">
        <v>80.86</v>
      </c>
      <c r="Y133" s="4">
        <v>50.54</v>
      </c>
      <c r="Z133">
        <v>0</v>
      </c>
      <c r="AA133">
        <v>16.162456028141989</v>
      </c>
    </row>
    <row r="134" spans="1:27" x14ac:dyDescent="0.25">
      <c r="A134">
        <v>201702</v>
      </c>
      <c r="D134" t="s">
        <v>736</v>
      </c>
      <c r="E134">
        <v>80403</v>
      </c>
      <c r="F134">
        <v>30013700185500</v>
      </c>
      <c r="G134" t="s">
        <v>5237</v>
      </c>
      <c r="H134" t="s">
        <v>10120</v>
      </c>
      <c r="I134" t="s">
        <v>10116</v>
      </c>
      <c r="J134" t="s">
        <v>10117</v>
      </c>
      <c r="K134" t="s">
        <v>19070</v>
      </c>
      <c r="L134">
        <v>1095</v>
      </c>
      <c r="M134" t="s">
        <v>19066</v>
      </c>
      <c r="N134" t="s">
        <v>19067</v>
      </c>
      <c r="O134" t="s">
        <v>2797</v>
      </c>
      <c r="P134" t="s">
        <v>2798</v>
      </c>
      <c r="Q134" t="s">
        <v>832</v>
      </c>
      <c r="R134" t="s">
        <v>832</v>
      </c>
      <c r="S134">
        <v>6610</v>
      </c>
      <c r="T134" s="26">
        <v>42767</v>
      </c>
      <c r="U134" t="s">
        <v>19068</v>
      </c>
      <c r="V134" t="s">
        <v>20843</v>
      </c>
      <c r="W134">
        <v>48</v>
      </c>
      <c r="X134">
        <v>489.03</v>
      </c>
      <c r="Y134" s="4">
        <v>316.25</v>
      </c>
      <c r="Z134">
        <v>0</v>
      </c>
      <c r="AA134">
        <v>101.13527342500801</v>
      </c>
    </row>
    <row r="135" spans="1:27" x14ac:dyDescent="0.25">
      <c r="A135">
        <v>201702</v>
      </c>
      <c r="D135" t="s">
        <v>736</v>
      </c>
      <c r="E135">
        <v>80403</v>
      </c>
      <c r="F135">
        <v>30013700156560</v>
      </c>
      <c r="G135" t="s">
        <v>5237</v>
      </c>
      <c r="H135" t="s">
        <v>10119</v>
      </c>
      <c r="I135" t="s">
        <v>10116</v>
      </c>
      <c r="J135" t="s">
        <v>10117</v>
      </c>
      <c r="K135" t="s">
        <v>19070</v>
      </c>
      <c r="L135">
        <v>1095</v>
      </c>
      <c r="M135" t="s">
        <v>19066</v>
      </c>
      <c r="N135" t="s">
        <v>19067</v>
      </c>
      <c r="O135" t="s">
        <v>2797</v>
      </c>
      <c r="P135" t="s">
        <v>2798</v>
      </c>
      <c r="Q135" t="s">
        <v>832</v>
      </c>
      <c r="R135" t="s">
        <v>832</v>
      </c>
      <c r="S135">
        <v>6610</v>
      </c>
      <c r="T135" s="26">
        <v>42767</v>
      </c>
      <c r="U135" t="s">
        <v>19068</v>
      </c>
      <c r="V135" t="s">
        <v>21292</v>
      </c>
      <c r="W135">
        <v>320</v>
      </c>
      <c r="X135">
        <v>457.92</v>
      </c>
      <c r="Y135" s="4">
        <v>296.11</v>
      </c>
      <c r="Z135">
        <v>0</v>
      </c>
      <c r="AA135">
        <v>94.694595458906306</v>
      </c>
    </row>
    <row r="136" spans="1:27" x14ac:dyDescent="0.25">
      <c r="A136">
        <v>201702</v>
      </c>
      <c r="D136" t="s">
        <v>736</v>
      </c>
      <c r="E136">
        <v>80403</v>
      </c>
      <c r="F136">
        <v>30013700156560</v>
      </c>
      <c r="G136" t="s">
        <v>5237</v>
      </c>
      <c r="H136" t="s">
        <v>10119</v>
      </c>
      <c r="I136" t="s">
        <v>10116</v>
      </c>
      <c r="J136" t="s">
        <v>10117</v>
      </c>
      <c r="K136" t="s">
        <v>19070</v>
      </c>
      <c r="L136">
        <v>2740</v>
      </c>
      <c r="N136" t="s">
        <v>19067</v>
      </c>
      <c r="R136" t="s">
        <v>832</v>
      </c>
      <c r="S136">
        <v>6599</v>
      </c>
      <c r="T136" s="26">
        <v>42767</v>
      </c>
      <c r="U136" t="s">
        <v>19068</v>
      </c>
      <c r="V136" t="s">
        <v>19259</v>
      </c>
      <c r="W136">
        <v>40</v>
      </c>
      <c r="X136">
        <v>82.28</v>
      </c>
      <c r="Y136" s="4">
        <v>54.41</v>
      </c>
      <c r="Z136">
        <v>0</v>
      </c>
      <c r="AA136">
        <v>17.400063959066198</v>
      </c>
    </row>
    <row r="137" spans="1:27" x14ac:dyDescent="0.25">
      <c r="A137">
        <v>201702</v>
      </c>
      <c r="D137" t="s">
        <v>736</v>
      </c>
      <c r="E137">
        <v>80403</v>
      </c>
      <c r="F137">
        <v>30013700156560</v>
      </c>
      <c r="G137" t="s">
        <v>5237</v>
      </c>
      <c r="H137" t="s">
        <v>10119</v>
      </c>
      <c r="I137" t="s">
        <v>10116</v>
      </c>
      <c r="J137" t="s">
        <v>10117</v>
      </c>
      <c r="K137" t="s">
        <v>19070</v>
      </c>
      <c r="L137">
        <v>1700</v>
      </c>
      <c r="M137" t="s">
        <v>19066</v>
      </c>
      <c r="N137" t="s">
        <v>19067</v>
      </c>
      <c r="O137" t="s">
        <v>3912</v>
      </c>
      <c r="P137" t="s">
        <v>3913</v>
      </c>
      <c r="Q137" t="s">
        <v>832</v>
      </c>
      <c r="R137" t="s">
        <v>832</v>
      </c>
      <c r="S137">
        <v>6598</v>
      </c>
      <c r="T137" s="26">
        <v>42767</v>
      </c>
      <c r="U137" t="s">
        <v>19068</v>
      </c>
      <c r="V137" t="s">
        <v>19259</v>
      </c>
      <c r="W137">
        <v>20</v>
      </c>
      <c r="X137">
        <v>41.14</v>
      </c>
      <c r="Y137" s="4">
        <v>27.21</v>
      </c>
      <c r="Z137">
        <v>0</v>
      </c>
      <c r="AA137">
        <v>8.7016309561880405</v>
      </c>
    </row>
    <row r="138" spans="1:27" x14ac:dyDescent="0.25">
      <c r="A138">
        <v>201702</v>
      </c>
      <c r="D138" t="s">
        <v>736</v>
      </c>
      <c r="E138">
        <v>80403</v>
      </c>
      <c r="F138">
        <v>30013700156560</v>
      </c>
      <c r="G138" t="s">
        <v>5237</v>
      </c>
      <c r="H138" t="s">
        <v>10119</v>
      </c>
      <c r="I138" t="s">
        <v>10116</v>
      </c>
      <c r="J138" t="s">
        <v>10117</v>
      </c>
      <c r="K138" t="s">
        <v>19070</v>
      </c>
      <c r="L138">
        <v>2724</v>
      </c>
      <c r="N138" t="s">
        <v>19067</v>
      </c>
      <c r="R138" t="s">
        <v>832</v>
      </c>
      <c r="S138">
        <v>6590</v>
      </c>
      <c r="T138" s="26">
        <v>42767</v>
      </c>
      <c r="U138" t="s">
        <v>19068</v>
      </c>
      <c r="V138" t="s">
        <v>19259</v>
      </c>
      <c r="W138">
        <v>20</v>
      </c>
      <c r="X138">
        <v>41.14</v>
      </c>
      <c r="Y138" s="4">
        <v>27.22</v>
      </c>
      <c r="Z138">
        <v>0</v>
      </c>
      <c r="AA138">
        <v>8.7048289094979214</v>
      </c>
    </row>
    <row r="139" spans="1:27" x14ac:dyDescent="0.25">
      <c r="A139">
        <v>201702</v>
      </c>
      <c r="D139" t="s">
        <v>736</v>
      </c>
      <c r="E139">
        <v>80403</v>
      </c>
      <c r="F139">
        <v>30013700136560</v>
      </c>
      <c r="G139" t="s">
        <v>5237</v>
      </c>
      <c r="H139" t="s">
        <v>795</v>
      </c>
      <c r="I139" t="s">
        <v>10116</v>
      </c>
      <c r="J139" t="s">
        <v>10117</v>
      </c>
      <c r="K139" t="s">
        <v>19070</v>
      </c>
      <c r="L139">
        <v>1558</v>
      </c>
      <c r="M139" t="s">
        <v>19066</v>
      </c>
      <c r="N139" t="s">
        <v>19067</v>
      </c>
      <c r="O139" t="s">
        <v>3636</v>
      </c>
      <c r="P139" t="s">
        <v>3637</v>
      </c>
      <c r="Q139" t="s">
        <v>832</v>
      </c>
      <c r="R139" t="s">
        <v>832</v>
      </c>
      <c r="S139">
        <v>6604</v>
      </c>
      <c r="T139" s="26">
        <v>42767</v>
      </c>
      <c r="U139" t="s">
        <v>19068</v>
      </c>
      <c r="V139" t="s">
        <v>20844</v>
      </c>
      <c r="W139">
        <v>20</v>
      </c>
      <c r="X139">
        <v>41.14</v>
      </c>
      <c r="Y139" s="4">
        <v>27.22</v>
      </c>
      <c r="Z139">
        <v>0</v>
      </c>
      <c r="AA139">
        <v>8.7048289094979214</v>
      </c>
    </row>
    <row r="140" spans="1:27" x14ac:dyDescent="0.25">
      <c r="A140">
        <v>201702</v>
      </c>
      <c r="D140" t="s">
        <v>736</v>
      </c>
      <c r="E140">
        <v>80403</v>
      </c>
      <c r="F140">
        <v>30013700136560</v>
      </c>
      <c r="G140" t="s">
        <v>5237</v>
      </c>
      <c r="H140" t="s">
        <v>795</v>
      </c>
      <c r="I140" t="s">
        <v>10116</v>
      </c>
      <c r="J140" t="s">
        <v>10117</v>
      </c>
      <c r="K140" t="s">
        <v>19070</v>
      </c>
      <c r="L140">
        <v>2740</v>
      </c>
      <c r="N140" t="s">
        <v>19067</v>
      </c>
      <c r="R140" t="s">
        <v>832</v>
      </c>
      <c r="S140">
        <v>6599</v>
      </c>
      <c r="T140" s="26">
        <v>42767</v>
      </c>
      <c r="U140" t="s">
        <v>19068</v>
      </c>
      <c r="V140" t="s">
        <v>20844</v>
      </c>
      <c r="W140">
        <v>20</v>
      </c>
      <c r="X140">
        <v>41.14</v>
      </c>
      <c r="Y140" s="4">
        <v>27.21</v>
      </c>
      <c r="Z140">
        <v>0</v>
      </c>
      <c r="AA140">
        <v>8.7016309561880405</v>
      </c>
    </row>
    <row r="141" spans="1:27" x14ac:dyDescent="0.25">
      <c r="A141">
        <v>201702</v>
      </c>
      <c r="D141" t="s">
        <v>736</v>
      </c>
      <c r="E141">
        <v>80403</v>
      </c>
      <c r="F141">
        <v>30013700126560</v>
      </c>
      <c r="G141" t="s">
        <v>5237</v>
      </c>
      <c r="H141" t="s">
        <v>810</v>
      </c>
      <c r="I141" t="s">
        <v>10116</v>
      </c>
      <c r="J141" t="s">
        <v>10117</v>
      </c>
      <c r="K141" t="s">
        <v>19070</v>
      </c>
      <c r="L141">
        <v>1198</v>
      </c>
      <c r="M141" t="s">
        <v>19066</v>
      </c>
      <c r="N141" t="s">
        <v>19067</v>
      </c>
      <c r="O141" t="s">
        <v>21363</v>
      </c>
      <c r="P141" t="s">
        <v>21364</v>
      </c>
      <c r="Q141" t="s">
        <v>832</v>
      </c>
      <c r="R141" t="s">
        <v>832</v>
      </c>
      <c r="S141">
        <v>6618</v>
      </c>
      <c r="T141" s="26">
        <v>42768</v>
      </c>
      <c r="U141" t="s">
        <v>19068</v>
      </c>
      <c r="V141" t="s">
        <v>20845</v>
      </c>
      <c r="W141">
        <v>20</v>
      </c>
      <c r="X141">
        <v>40.020000000000003</v>
      </c>
      <c r="Y141" s="4">
        <v>26.390000000000004</v>
      </c>
      <c r="Z141">
        <v>0</v>
      </c>
      <c r="AA141">
        <v>8.4393987847777439</v>
      </c>
    </row>
    <row r="142" spans="1:27" x14ac:dyDescent="0.25">
      <c r="A142">
        <v>201702</v>
      </c>
      <c r="D142" t="s">
        <v>736</v>
      </c>
      <c r="E142">
        <v>80403</v>
      </c>
      <c r="F142">
        <v>30013700126560</v>
      </c>
      <c r="G142" t="s">
        <v>5237</v>
      </c>
      <c r="H142" t="s">
        <v>810</v>
      </c>
      <c r="I142" t="s">
        <v>10116</v>
      </c>
      <c r="J142" t="s">
        <v>10117</v>
      </c>
      <c r="K142" t="s">
        <v>19070</v>
      </c>
      <c r="L142">
        <v>1490</v>
      </c>
      <c r="M142" t="s">
        <v>19066</v>
      </c>
      <c r="N142" t="s">
        <v>19067</v>
      </c>
      <c r="O142" t="s">
        <v>3507</v>
      </c>
      <c r="P142" t="s">
        <v>3508</v>
      </c>
      <c r="Q142" t="s">
        <v>832</v>
      </c>
      <c r="R142" t="s">
        <v>832</v>
      </c>
      <c r="S142">
        <v>6607</v>
      </c>
      <c r="T142" s="26">
        <v>42767</v>
      </c>
      <c r="U142" t="s">
        <v>19068</v>
      </c>
      <c r="V142" t="s">
        <v>20845</v>
      </c>
      <c r="W142">
        <v>20</v>
      </c>
      <c r="X142">
        <v>41.14</v>
      </c>
      <c r="Y142" s="4">
        <v>27.21</v>
      </c>
      <c r="Z142">
        <v>0</v>
      </c>
      <c r="AA142">
        <v>8.7016309561880405</v>
      </c>
    </row>
    <row r="143" spans="1:27" x14ac:dyDescent="0.25">
      <c r="A143">
        <v>201702</v>
      </c>
      <c r="D143" t="s">
        <v>736</v>
      </c>
      <c r="E143">
        <v>80403</v>
      </c>
      <c r="F143">
        <v>30013700106560</v>
      </c>
      <c r="G143" t="s">
        <v>5237</v>
      </c>
      <c r="H143" t="s">
        <v>794</v>
      </c>
      <c r="I143" t="s">
        <v>10116</v>
      </c>
      <c r="J143" t="s">
        <v>10117</v>
      </c>
      <c r="K143" t="s">
        <v>19070</v>
      </c>
      <c r="L143">
        <v>1198</v>
      </c>
      <c r="M143" t="s">
        <v>19066</v>
      </c>
      <c r="N143" t="s">
        <v>19067</v>
      </c>
      <c r="O143" t="s">
        <v>21363</v>
      </c>
      <c r="P143" t="s">
        <v>21364</v>
      </c>
      <c r="Q143" t="s">
        <v>832</v>
      </c>
      <c r="R143" t="s">
        <v>832</v>
      </c>
      <c r="S143">
        <v>6618</v>
      </c>
      <c r="T143" s="26">
        <v>42768</v>
      </c>
      <c r="U143" t="s">
        <v>19068</v>
      </c>
      <c r="V143" t="s">
        <v>20846</v>
      </c>
      <c r="W143">
        <v>60</v>
      </c>
      <c r="X143">
        <v>120.05</v>
      </c>
      <c r="Y143" s="4">
        <v>79.17</v>
      </c>
      <c r="Z143">
        <v>0</v>
      </c>
      <c r="AA143">
        <v>25.318196354333228</v>
      </c>
    </row>
    <row r="144" spans="1:27" x14ac:dyDescent="0.25">
      <c r="A144">
        <v>201702</v>
      </c>
      <c r="D144" t="s">
        <v>736</v>
      </c>
      <c r="E144">
        <v>80403</v>
      </c>
      <c r="F144">
        <v>30013700106560</v>
      </c>
      <c r="G144" t="s">
        <v>5237</v>
      </c>
      <c r="H144" t="s">
        <v>794</v>
      </c>
      <c r="I144" t="s">
        <v>10116</v>
      </c>
      <c r="J144" t="s">
        <v>10117</v>
      </c>
      <c r="K144" t="s">
        <v>19070</v>
      </c>
      <c r="L144">
        <v>1490</v>
      </c>
      <c r="M144" t="s">
        <v>19066</v>
      </c>
      <c r="N144" t="s">
        <v>19067</v>
      </c>
      <c r="O144" t="s">
        <v>3507</v>
      </c>
      <c r="P144" t="s">
        <v>3508</v>
      </c>
      <c r="Q144" t="s">
        <v>832</v>
      </c>
      <c r="R144" t="s">
        <v>832</v>
      </c>
      <c r="S144">
        <v>6607</v>
      </c>
      <c r="T144" s="26">
        <v>42767</v>
      </c>
      <c r="U144" t="s">
        <v>19068</v>
      </c>
      <c r="V144" t="s">
        <v>20846</v>
      </c>
      <c r="W144">
        <v>80</v>
      </c>
      <c r="X144">
        <v>164.56</v>
      </c>
      <c r="Y144" s="4">
        <v>108.83000000000001</v>
      </c>
      <c r="Z144">
        <v>0</v>
      </c>
      <c r="AA144">
        <v>34.803325871442283</v>
      </c>
    </row>
    <row r="145" spans="1:27" x14ac:dyDescent="0.25">
      <c r="A145">
        <v>201702</v>
      </c>
      <c r="D145" t="s">
        <v>736</v>
      </c>
      <c r="E145">
        <v>80403</v>
      </c>
      <c r="F145">
        <v>30013700106560</v>
      </c>
      <c r="G145" t="s">
        <v>5237</v>
      </c>
      <c r="H145" t="s">
        <v>794</v>
      </c>
      <c r="I145" t="s">
        <v>10116</v>
      </c>
      <c r="J145" t="s">
        <v>10117</v>
      </c>
      <c r="K145" t="s">
        <v>19070</v>
      </c>
      <c r="L145">
        <v>1558</v>
      </c>
      <c r="M145" t="s">
        <v>19066</v>
      </c>
      <c r="N145" t="s">
        <v>19067</v>
      </c>
      <c r="O145" t="s">
        <v>3636</v>
      </c>
      <c r="P145" t="s">
        <v>3637</v>
      </c>
      <c r="Q145" t="s">
        <v>832</v>
      </c>
      <c r="R145" t="s">
        <v>832</v>
      </c>
      <c r="S145">
        <v>6604</v>
      </c>
      <c r="T145" s="26">
        <v>42767</v>
      </c>
      <c r="U145" t="s">
        <v>19068</v>
      </c>
      <c r="V145" t="s">
        <v>20846</v>
      </c>
      <c r="W145">
        <v>20</v>
      </c>
      <c r="X145">
        <v>41.14</v>
      </c>
      <c r="Y145" s="4">
        <v>27.21</v>
      </c>
      <c r="Z145">
        <v>0</v>
      </c>
      <c r="AA145">
        <v>8.7016309561880405</v>
      </c>
    </row>
    <row r="146" spans="1:27" x14ac:dyDescent="0.25">
      <c r="A146">
        <v>201702</v>
      </c>
      <c r="D146" t="s">
        <v>736</v>
      </c>
      <c r="E146">
        <v>80403</v>
      </c>
      <c r="F146">
        <v>30013700106560</v>
      </c>
      <c r="G146" t="s">
        <v>5237</v>
      </c>
      <c r="H146" t="s">
        <v>794</v>
      </c>
      <c r="I146" t="s">
        <v>10116</v>
      </c>
      <c r="J146" t="s">
        <v>10117</v>
      </c>
      <c r="K146" t="s">
        <v>19070</v>
      </c>
      <c r="L146">
        <v>2724</v>
      </c>
      <c r="N146" t="s">
        <v>19067</v>
      </c>
      <c r="R146" t="s">
        <v>832</v>
      </c>
      <c r="S146">
        <v>6590</v>
      </c>
      <c r="T146" s="26">
        <v>42767</v>
      </c>
      <c r="U146" t="s">
        <v>19068</v>
      </c>
      <c r="V146" t="s">
        <v>20846</v>
      </c>
      <c r="W146">
        <v>20</v>
      </c>
      <c r="X146">
        <v>41.14</v>
      </c>
      <c r="Y146" s="4">
        <v>27.21</v>
      </c>
      <c r="Z146">
        <v>0</v>
      </c>
      <c r="AA146">
        <v>8.7016309561880405</v>
      </c>
    </row>
    <row r="147" spans="1:27" x14ac:dyDescent="0.25">
      <c r="A147">
        <v>201702</v>
      </c>
      <c r="D147" t="s">
        <v>736</v>
      </c>
      <c r="E147">
        <v>80403</v>
      </c>
      <c r="F147">
        <v>30013700105500</v>
      </c>
      <c r="G147" t="s">
        <v>5237</v>
      </c>
      <c r="H147" t="s">
        <v>796</v>
      </c>
      <c r="I147" t="s">
        <v>10116</v>
      </c>
      <c r="J147" t="s">
        <v>10117</v>
      </c>
      <c r="K147" t="s">
        <v>19070</v>
      </c>
      <c r="L147">
        <v>1659</v>
      </c>
      <c r="M147" t="s">
        <v>19066</v>
      </c>
      <c r="N147" t="s">
        <v>19067</v>
      </c>
      <c r="O147" t="s">
        <v>3836</v>
      </c>
      <c r="P147" t="s">
        <v>3837</v>
      </c>
      <c r="Q147" t="s">
        <v>832</v>
      </c>
      <c r="R147" t="s">
        <v>832</v>
      </c>
      <c r="S147">
        <v>6612</v>
      </c>
      <c r="T147" s="26">
        <v>42768</v>
      </c>
      <c r="U147" t="s">
        <v>19068</v>
      </c>
      <c r="V147" t="s">
        <v>20847</v>
      </c>
      <c r="W147">
        <v>12</v>
      </c>
      <c r="X147">
        <v>140.85</v>
      </c>
      <c r="Y147" s="4">
        <v>92.89</v>
      </c>
      <c r="Z147">
        <v>0</v>
      </c>
      <c r="AA147">
        <v>29.705788295490887</v>
      </c>
    </row>
    <row r="148" spans="1:27" x14ac:dyDescent="0.25">
      <c r="A148">
        <v>201702</v>
      </c>
      <c r="D148" t="s">
        <v>736</v>
      </c>
      <c r="E148">
        <v>80403</v>
      </c>
      <c r="F148">
        <v>30005000100005</v>
      </c>
      <c r="G148" t="s">
        <v>5237</v>
      </c>
      <c r="H148" t="s">
        <v>20816</v>
      </c>
      <c r="I148" t="s">
        <v>5237</v>
      </c>
      <c r="J148" t="s">
        <v>5237</v>
      </c>
      <c r="K148" t="s">
        <v>19070</v>
      </c>
      <c r="L148">
        <v>464</v>
      </c>
      <c r="M148" t="s">
        <v>19066</v>
      </c>
      <c r="N148" t="s">
        <v>19067</v>
      </c>
      <c r="O148" t="s">
        <v>1662</v>
      </c>
      <c r="P148" t="s">
        <v>1663</v>
      </c>
      <c r="Q148" t="s">
        <v>832</v>
      </c>
      <c r="R148" t="s">
        <v>832</v>
      </c>
      <c r="S148">
        <v>6617</v>
      </c>
      <c r="T148" s="26">
        <v>42768</v>
      </c>
      <c r="U148" t="s">
        <v>19068</v>
      </c>
      <c r="V148" t="s">
        <v>21283</v>
      </c>
      <c r="W148">
        <v>200</v>
      </c>
      <c r="X148">
        <v>2464</v>
      </c>
      <c r="Y148" s="4">
        <v>1629.6</v>
      </c>
      <c r="Z148">
        <v>0</v>
      </c>
      <c r="AA148">
        <v>521.13847137831783</v>
      </c>
    </row>
    <row r="149" spans="1:27" x14ac:dyDescent="0.25">
      <c r="A149">
        <v>201702</v>
      </c>
      <c r="D149" t="s">
        <v>736</v>
      </c>
      <c r="E149">
        <v>80403</v>
      </c>
      <c r="F149">
        <v>30005000100005</v>
      </c>
      <c r="G149" t="s">
        <v>5237</v>
      </c>
      <c r="H149" t="s">
        <v>20816</v>
      </c>
      <c r="I149" t="s">
        <v>5237</v>
      </c>
      <c r="J149" t="s">
        <v>5237</v>
      </c>
      <c r="K149" t="s">
        <v>19070</v>
      </c>
      <c r="L149">
        <v>2558</v>
      </c>
      <c r="M149" t="s">
        <v>19066</v>
      </c>
      <c r="N149" t="s">
        <v>19067</v>
      </c>
      <c r="O149" t="s">
        <v>21368</v>
      </c>
      <c r="P149" t="s">
        <v>21369</v>
      </c>
      <c r="Q149" t="s">
        <v>832</v>
      </c>
      <c r="R149" t="s">
        <v>832</v>
      </c>
      <c r="S149">
        <v>6616</v>
      </c>
      <c r="T149" s="26">
        <v>42768</v>
      </c>
      <c r="U149" t="s">
        <v>19068</v>
      </c>
      <c r="V149" t="s">
        <v>21283</v>
      </c>
      <c r="W149">
        <v>50</v>
      </c>
      <c r="X149">
        <v>599.20000000000005</v>
      </c>
      <c r="Y149" s="4">
        <v>395.16000000000008</v>
      </c>
      <c r="Z149">
        <v>0</v>
      </c>
      <c r="AA149">
        <v>126.37032299328433</v>
      </c>
    </row>
    <row r="150" spans="1:27" x14ac:dyDescent="0.25">
      <c r="A150">
        <v>201702</v>
      </c>
      <c r="D150" t="s">
        <v>736</v>
      </c>
      <c r="E150">
        <v>80403</v>
      </c>
      <c r="F150">
        <v>30005000100005</v>
      </c>
      <c r="G150" t="s">
        <v>5237</v>
      </c>
      <c r="H150" t="s">
        <v>20816</v>
      </c>
      <c r="I150" t="s">
        <v>5237</v>
      </c>
      <c r="J150" t="s">
        <v>5237</v>
      </c>
      <c r="K150" t="s">
        <v>19070</v>
      </c>
      <c r="L150">
        <v>2426</v>
      </c>
      <c r="M150" t="s">
        <v>19066</v>
      </c>
      <c r="N150" t="s">
        <v>19067</v>
      </c>
      <c r="O150" t="s">
        <v>21366</v>
      </c>
      <c r="P150" t="s">
        <v>21367</v>
      </c>
      <c r="Q150" t="s">
        <v>832</v>
      </c>
      <c r="R150" t="s">
        <v>832</v>
      </c>
      <c r="S150">
        <v>6615</v>
      </c>
      <c r="T150" s="26">
        <v>42768</v>
      </c>
      <c r="U150" t="s">
        <v>19068</v>
      </c>
      <c r="V150" t="s">
        <v>21283</v>
      </c>
      <c r="W150">
        <v>125</v>
      </c>
      <c r="X150">
        <v>1540</v>
      </c>
      <c r="Y150" s="4">
        <v>1018.5</v>
      </c>
      <c r="Z150">
        <v>0</v>
      </c>
      <c r="AA150">
        <v>325.71154461144869</v>
      </c>
    </row>
    <row r="151" spans="1:27" x14ac:dyDescent="0.25">
      <c r="A151">
        <v>201702</v>
      </c>
      <c r="D151" t="s">
        <v>736</v>
      </c>
      <c r="E151">
        <v>80403</v>
      </c>
      <c r="F151">
        <v>30005000100005</v>
      </c>
      <c r="G151" t="s">
        <v>5237</v>
      </c>
      <c r="H151" t="s">
        <v>20816</v>
      </c>
      <c r="I151" t="s">
        <v>5237</v>
      </c>
      <c r="J151" t="s">
        <v>5237</v>
      </c>
      <c r="K151" t="s">
        <v>19070</v>
      </c>
      <c r="L151">
        <v>2426</v>
      </c>
      <c r="M151" t="s">
        <v>19066</v>
      </c>
      <c r="N151" t="s">
        <v>19067</v>
      </c>
      <c r="O151" t="s">
        <v>21366</v>
      </c>
      <c r="P151" t="s">
        <v>21367</v>
      </c>
      <c r="Q151" t="s">
        <v>832</v>
      </c>
      <c r="R151" t="s">
        <v>832</v>
      </c>
      <c r="S151">
        <v>6614</v>
      </c>
      <c r="T151" s="26">
        <v>42768</v>
      </c>
      <c r="U151" t="s">
        <v>19068</v>
      </c>
      <c r="V151" t="s">
        <v>21283</v>
      </c>
      <c r="W151">
        <v>150</v>
      </c>
      <c r="X151">
        <v>1848</v>
      </c>
      <c r="Y151" s="4">
        <v>1222.2</v>
      </c>
      <c r="Z151">
        <v>0</v>
      </c>
      <c r="AA151">
        <v>390.85385353373846</v>
      </c>
    </row>
    <row r="152" spans="1:27" x14ac:dyDescent="0.25">
      <c r="A152">
        <v>201702</v>
      </c>
      <c r="D152" t="s">
        <v>736</v>
      </c>
      <c r="E152">
        <v>80403</v>
      </c>
      <c r="F152">
        <v>30005000100005</v>
      </c>
      <c r="G152" t="s">
        <v>5237</v>
      </c>
      <c r="H152" t="s">
        <v>20816</v>
      </c>
      <c r="I152" t="s">
        <v>5237</v>
      </c>
      <c r="J152" t="s">
        <v>5237</v>
      </c>
      <c r="K152" t="s">
        <v>19070</v>
      </c>
      <c r="L152">
        <v>2602</v>
      </c>
      <c r="N152" t="s">
        <v>19067</v>
      </c>
      <c r="R152" t="s">
        <v>832</v>
      </c>
      <c r="S152">
        <v>6613</v>
      </c>
      <c r="T152" s="26">
        <v>42768</v>
      </c>
      <c r="U152" t="s">
        <v>19068</v>
      </c>
      <c r="V152" t="s">
        <v>21283</v>
      </c>
      <c r="W152">
        <v>25</v>
      </c>
      <c r="X152">
        <v>308</v>
      </c>
      <c r="Y152" s="4">
        <v>203.7</v>
      </c>
      <c r="Z152">
        <v>0</v>
      </c>
      <c r="AA152">
        <v>65.142308922289729</v>
      </c>
    </row>
    <row r="153" spans="1:27" x14ac:dyDescent="0.25">
      <c r="A153">
        <v>201702</v>
      </c>
      <c r="D153" t="s">
        <v>736</v>
      </c>
      <c r="E153">
        <v>80403</v>
      </c>
      <c r="F153">
        <v>30005000100005</v>
      </c>
      <c r="G153" t="s">
        <v>5237</v>
      </c>
      <c r="H153" t="s">
        <v>20816</v>
      </c>
      <c r="I153" t="s">
        <v>5237</v>
      </c>
      <c r="J153" t="s">
        <v>5237</v>
      </c>
      <c r="K153" t="s">
        <v>19070</v>
      </c>
      <c r="L153">
        <v>1659</v>
      </c>
      <c r="M153" t="s">
        <v>19066</v>
      </c>
      <c r="N153" t="s">
        <v>19067</v>
      </c>
      <c r="O153" t="s">
        <v>3836</v>
      </c>
      <c r="P153" t="s">
        <v>3837</v>
      </c>
      <c r="Q153" t="s">
        <v>832</v>
      </c>
      <c r="R153" t="s">
        <v>832</v>
      </c>
      <c r="S153">
        <v>6612</v>
      </c>
      <c r="T153" s="26">
        <v>42768</v>
      </c>
      <c r="U153" t="s">
        <v>19068</v>
      </c>
      <c r="V153" t="s">
        <v>21283</v>
      </c>
      <c r="W153">
        <v>25</v>
      </c>
      <c r="X153">
        <v>223.37</v>
      </c>
      <c r="Y153" s="4">
        <v>147.32</v>
      </c>
      <c r="Z153">
        <v>0</v>
      </c>
      <c r="AA153">
        <v>47.112248161176851</v>
      </c>
    </row>
    <row r="154" spans="1:27" x14ac:dyDescent="0.25">
      <c r="A154">
        <v>201702</v>
      </c>
      <c r="D154" t="s">
        <v>736</v>
      </c>
      <c r="E154">
        <v>80403</v>
      </c>
      <c r="F154">
        <v>30005000100005</v>
      </c>
      <c r="G154" t="s">
        <v>5237</v>
      </c>
      <c r="H154" t="s">
        <v>20816</v>
      </c>
      <c r="I154" t="s">
        <v>5237</v>
      </c>
      <c r="J154" t="s">
        <v>5237</v>
      </c>
      <c r="K154" t="s">
        <v>19070</v>
      </c>
      <c r="L154">
        <v>1933</v>
      </c>
      <c r="M154" t="s">
        <v>19066</v>
      </c>
      <c r="N154" t="s">
        <v>19067</v>
      </c>
      <c r="O154" t="s">
        <v>4358</v>
      </c>
      <c r="P154" t="s">
        <v>4359</v>
      </c>
      <c r="Q154" t="s">
        <v>1531</v>
      </c>
      <c r="R154" t="s">
        <v>1531</v>
      </c>
      <c r="S154">
        <v>6611</v>
      </c>
      <c r="T154" s="26">
        <v>42768</v>
      </c>
      <c r="U154" t="s">
        <v>19068</v>
      </c>
      <c r="V154" t="s">
        <v>21283</v>
      </c>
      <c r="W154">
        <v>50</v>
      </c>
      <c r="X154">
        <v>750.21</v>
      </c>
      <c r="Y154" s="4">
        <v>469</v>
      </c>
      <c r="Z154">
        <v>0</v>
      </c>
      <c r="AA154">
        <v>149.98401023345059</v>
      </c>
    </row>
    <row r="155" spans="1:27" x14ac:dyDescent="0.25">
      <c r="A155">
        <v>201702</v>
      </c>
      <c r="D155" t="s">
        <v>736</v>
      </c>
      <c r="E155">
        <v>80403</v>
      </c>
      <c r="F155">
        <v>30005000100005</v>
      </c>
      <c r="G155" t="s">
        <v>5237</v>
      </c>
      <c r="H155" t="s">
        <v>20816</v>
      </c>
      <c r="I155" t="s">
        <v>5237</v>
      </c>
      <c r="J155" t="s">
        <v>5237</v>
      </c>
      <c r="K155" t="s">
        <v>19070</v>
      </c>
      <c r="L155">
        <v>1095</v>
      </c>
      <c r="M155" t="s">
        <v>19066</v>
      </c>
      <c r="N155" t="s">
        <v>19067</v>
      </c>
      <c r="O155" t="s">
        <v>2797</v>
      </c>
      <c r="P155" t="s">
        <v>2798</v>
      </c>
      <c r="Q155" t="s">
        <v>832</v>
      </c>
      <c r="R155" t="s">
        <v>832</v>
      </c>
      <c r="S155">
        <v>6610</v>
      </c>
      <c r="T155" s="26">
        <v>42767</v>
      </c>
      <c r="U155" t="s">
        <v>19068</v>
      </c>
      <c r="V155" t="s">
        <v>21283</v>
      </c>
      <c r="W155">
        <v>1200</v>
      </c>
      <c r="X155">
        <v>13041.6</v>
      </c>
      <c r="Y155" s="4">
        <v>8625.2400000000016</v>
      </c>
      <c r="Z155">
        <v>0</v>
      </c>
      <c r="AA155">
        <v>2758.3114806523831</v>
      </c>
    </row>
    <row r="156" spans="1:27" x14ac:dyDescent="0.25">
      <c r="A156">
        <v>201702</v>
      </c>
      <c r="D156" t="s">
        <v>736</v>
      </c>
      <c r="E156">
        <v>80403</v>
      </c>
      <c r="F156">
        <v>30005000100005</v>
      </c>
      <c r="G156" t="s">
        <v>5237</v>
      </c>
      <c r="H156" t="s">
        <v>20816</v>
      </c>
      <c r="I156" t="s">
        <v>5237</v>
      </c>
      <c r="J156" t="s">
        <v>5237</v>
      </c>
      <c r="K156" t="s">
        <v>19070</v>
      </c>
      <c r="L156">
        <v>1655</v>
      </c>
      <c r="M156" t="s">
        <v>19066</v>
      </c>
      <c r="N156" t="s">
        <v>19067</v>
      </c>
      <c r="O156" t="s">
        <v>3828</v>
      </c>
      <c r="P156" t="s">
        <v>3829</v>
      </c>
      <c r="Q156" t="s">
        <v>832</v>
      </c>
      <c r="R156" t="s">
        <v>832</v>
      </c>
      <c r="S156">
        <v>6609</v>
      </c>
      <c r="T156" s="26">
        <v>42767</v>
      </c>
      <c r="U156" t="s">
        <v>19068</v>
      </c>
      <c r="V156" t="s">
        <v>21283</v>
      </c>
      <c r="W156">
        <v>25</v>
      </c>
      <c r="X156">
        <v>308</v>
      </c>
      <c r="Y156" s="4">
        <v>203.7</v>
      </c>
      <c r="Z156">
        <v>0</v>
      </c>
      <c r="AA156">
        <v>65.142308922289729</v>
      </c>
    </row>
    <row r="157" spans="1:27" x14ac:dyDescent="0.25">
      <c r="A157">
        <v>201702</v>
      </c>
      <c r="D157" t="s">
        <v>736</v>
      </c>
      <c r="E157">
        <v>80403</v>
      </c>
      <c r="F157">
        <v>30005000100005</v>
      </c>
      <c r="G157" t="s">
        <v>5237</v>
      </c>
      <c r="H157" t="s">
        <v>20816</v>
      </c>
      <c r="I157" t="s">
        <v>5237</v>
      </c>
      <c r="J157" t="s">
        <v>5237</v>
      </c>
      <c r="K157" t="s">
        <v>19070</v>
      </c>
      <c r="L157">
        <v>2575</v>
      </c>
      <c r="M157" t="s">
        <v>19066</v>
      </c>
      <c r="N157" t="s">
        <v>19067</v>
      </c>
      <c r="O157" t="s">
        <v>20829</v>
      </c>
      <c r="P157" t="s">
        <v>21370</v>
      </c>
      <c r="Q157" t="s">
        <v>870</v>
      </c>
      <c r="R157" t="s">
        <v>870</v>
      </c>
      <c r="S157">
        <v>6608</v>
      </c>
      <c r="T157" s="26">
        <v>42767</v>
      </c>
      <c r="U157" t="s">
        <v>19068</v>
      </c>
      <c r="V157" t="s">
        <v>21283</v>
      </c>
      <c r="W157">
        <v>150</v>
      </c>
      <c r="X157">
        <v>1616.01</v>
      </c>
      <c r="Y157" s="4">
        <v>986.33999999999992</v>
      </c>
      <c r="Z157">
        <v>0</v>
      </c>
      <c r="AA157">
        <v>315.4269267668692</v>
      </c>
    </row>
    <row r="158" spans="1:27" x14ac:dyDescent="0.25">
      <c r="A158">
        <v>201702</v>
      </c>
      <c r="D158" t="s">
        <v>736</v>
      </c>
      <c r="E158">
        <v>80403</v>
      </c>
      <c r="F158">
        <v>30005000100005</v>
      </c>
      <c r="G158" t="s">
        <v>5237</v>
      </c>
      <c r="H158" t="s">
        <v>20816</v>
      </c>
      <c r="I158" t="s">
        <v>5237</v>
      </c>
      <c r="J158" t="s">
        <v>5237</v>
      </c>
      <c r="K158" t="s">
        <v>19070</v>
      </c>
      <c r="L158">
        <v>1490</v>
      </c>
      <c r="M158" t="s">
        <v>19066</v>
      </c>
      <c r="N158" t="s">
        <v>19067</v>
      </c>
      <c r="O158" t="s">
        <v>3507</v>
      </c>
      <c r="P158" t="s">
        <v>3508</v>
      </c>
      <c r="Q158" t="s">
        <v>832</v>
      </c>
      <c r="R158" t="s">
        <v>832</v>
      </c>
      <c r="S158">
        <v>6607</v>
      </c>
      <c r="T158" s="26">
        <v>42767</v>
      </c>
      <c r="U158" t="s">
        <v>19068</v>
      </c>
      <c r="V158" t="s">
        <v>21283</v>
      </c>
      <c r="W158">
        <v>325</v>
      </c>
      <c r="X158">
        <v>4004</v>
      </c>
      <c r="Y158" s="4">
        <v>2648.1</v>
      </c>
      <c r="Z158">
        <v>0</v>
      </c>
      <c r="AA158">
        <v>846.85001598976658</v>
      </c>
    </row>
    <row r="159" spans="1:27" x14ac:dyDescent="0.25">
      <c r="A159">
        <v>201702</v>
      </c>
      <c r="D159" t="s">
        <v>736</v>
      </c>
      <c r="E159">
        <v>80403</v>
      </c>
      <c r="F159">
        <v>30005000100005</v>
      </c>
      <c r="G159" t="s">
        <v>5237</v>
      </c>
      <c r="H159" t="s">
        <v>20816</v>
      </c>
      <c r="I159" t="s">
        <v>5237</v>
      </c>
      <c r="J159" t="s">
        <v>5237</v>
      </c>
      <c r="K159" t="s">
        <v>19070</v>
      </c>
      <c r="L159">
        <v>2164</v>
      </c>
      <c r="M159" t="s">
        <v>19066</v>
      </c>
      <c r="N159" t="s">
        <v>19067</v>
      </c>
      <c r="O159" t="s">
        <v>4776</v>
      </c>
      <c r="P159" t="s">
        <v>4777</v>
      </c>
      <c r="Q159" t="s">
        <v>832</v>
      </c>
      <c r="R159" t="s">
        <v>832</v>
      </c>
      <c r="S159">
        <v>6606</v>
      </c>
      <c r="T159" s="26">
        <v>42767</v>
      </c>
      <c r="U159" t="s">
        <v>19068</v>
      </c>
      <c r="V159" t="s">
        <v>21283</v>
      </c>
      <c r="W159">
        <v>50</v>
      </c>
      <c r="X159">
        <v>616</v>
      </c>
      <c r="Y159" s="4">
        <v>407.4</v>
      </c>
      <c r="Z159">
        <v>0</v>
      </c>
      <c r="AA159">
        <v>130.28461784457946</v>
      </c>
    </row>
    <row r="160" spans="1:27" x14ac:dyDescent="0.25">
      <c r="A160">
        <v>201702</v>
      </c>
      <c r="D160" t="s">
        <v>736</v>
      </c>
      <c r="E160">
        <v>80403</v>
      </c>
      <c r="F160">
        <v>30005000100005</v>
      </c>
      <c r="G160" t="s">
        <v>5237</v>
      </c>
      <c r="H160" t="s">
        <v>20816</v>
      </c>
      <c r="I160" t="s">
        <v>5237</v>
      </c>
      <c r="J160" t="s">
        <v>5237</v>
      </c>
      <c r="K160" t="s">
        <v>19070</v>
      </c>
      <c r="L160">
        <v>1973</v>
      </c>
      <c r="M160" t="s">
        <v>19066</v>
      </c>
      <c r="N160" t="s">
        <v>19067</v>
      </c>
      <c r="O160" t="s">
        <v>4433</v>
      </c>
      <c r="P160" t="s">
        <v>4434</v>
      </c>
      <c r="Q160" t="s">
        <v>832</v>
      </c>
      <c r="R160" t="s">
        <v>832</v>
      </c>
      <c r="S160">
        <v>6605</v>
      </c>
      <c r="T160" s="26">
        <v>42767</v>
      </c>
      <c r="U160" t="s">
        <v>19068</v>
      </c>
      <c r="V160" t="s">
        <v>21283</v>
      </c>
      <c r="W160">
        <v>25</v>
      </c>
      <c r="X160">
        <v>299.60000000000002</v>
      </c>
      <c r="Y160" s="4">
        <v>197.59000000000003</v>
      </c>
      <c r="Z160">
        <v>0</v>
      </c>
      <c r="AA160">
        <v>63.188359449952046</v>
      </c>
    </row>
    <row r="161" spans="1:27" x14ac:dyDescent="0.25">
      <c r="A161">
        <v>201702</v>
      </c>
      <c r="D161" t="s">
        <v>736</v>
      </c>
      <c r="E161">
        <v>80403</v>
      </c>
      <c r="F161">
        <v>30005000100005</v>
      </c>
      <c r="G161" t="s">
        <v>5237</v>
      </c>
      <c r="H161" t="s">
        <v>20816</v>
      </c>
      <c r="I161" t="s">
        <v>5237</v>
      </c>
      <c r="J161" t="s">
        <v>5237</v>
      </c>
      <c r="K161" t="s">
        <v>19070</v>
      </c>
      <c r="L161">
        <v>1587</v>
      </c>
      <c r="M161" t="s">
        <v>19066</v>
      </c>
      <c r="N161" t="s">
        <v>19067</v>
      </c>
      <c r="O161" t="s">
        <v>3693</v>
      </c>
      <c r="P161" t="s">
        <v>3694</v>
      </c>
      <c r="Q161" t="s">
        <v>832</v>
      </c>
      <c r="R161" t="s">
        <v>832</v>
      </c>
      <c r="S161">
        <v>6603</v>
      </c>
      <c r="T161" s="26">
        <v>42767</v>
      </c>
      <c r="U161" t="s">
        <v>19068</v>
      </c>
      <c r="V161" t="s">
        <v>21283</v>
      </c>
      <c r="W161">
        <v>100</v>
      </c>
      <c r="X161">
        <v>1198.4000000000001</v>
      </c>
      <c r="Y161" s="4">
        <v>790.36000000000013</v>
      </c>
      <c r="Z161">
        <v>0</v>
      </c>
      <c r="AA161">
        <v>252.75343779980818</v>
      </c>
    </row>
    <row r="162" spans="1:27" x14ac:dyDescent="0.25">
      <c r="A162">
        <v>201702</v>
      </c>
      <c r="D162" t="s">
        <v>736</v>
      </c>
      <c r="E162">
        <v>80403</v>
      </c>
      <c r="F162">
        <v>30005000100005</v>
      </c>
      <c r="G162" t="s">
        <v>5237</v>
      </c>
      <c r="H162" t="s">
        <v>20816</v>
      </c>
      <c r="I162" t="s">
        <v>5237</v>
      </c>
      <c r="J162" t="s">
        <v>5237</v>
      </c>
      <c r="K162" t="s">
        <v>19070</v>
      </c>
      <c r="L162">
        <v>1473</v>
      </c>
      <c r="M162" t="s">
        <v>19066</v>
      </c>
      <c r="N162" t="s">
        <v>19067</v>
      </c>
      <c r="O162" t="s">
        <v>813</v>
      </c>
      <c r="P162" t="s">
        <v>3473</v>
      </c>
      <c r="Q162" t="s">
        <v>832</v>
      </c>
      <c r="R162" t="s">
        <v>832</v>
      </c>
      <c r="S162">
        <v>6602</v>
      </c>
      <c r="T162" s="26">
        <v>42767</v>
      </c>
      <c r="U162" t="s">
        <v>19068</v>
      </c>
      <c r="V162" t="s">
        <v>21283</v>
      </c>
      <c r="W162">
        <v>100</v>
      </c>
      <c r="X162">
        <v>1198.4000000000001</v>
      </c>
      <c r="Y162" s="4">
        <v>790.35000000000014</v>
      </c>
      <c r="Z162">
        <v>0</v>
      </c>
      <c r="AA162">
        <v>252.75023984649829</v>
      </c>
    </row>
    <row r="163" spans="1:27" x14ac:dyDescent="0.25">
      <c r="A163">
        <v>201702</v>
      </c>
      <c r="D163" t="s">
        <v>736</v>
      </c>
      <c r="E163">
        <v>80403</v>
      </c>
      <c r="F163">
        <v>30005000100005</v>
      </c>
      <c r="G163" t="s">
        <v>5237</v>
      </c>
      <c r="H163" t="s">
        <v>20816</v>
      </c>
      <c r="I163" t="s">
        <v>5237</v>
      </c>
      <c r="J163" t="s">
        <v>5237</v>
      </c>
      <c r="K163" t="s">
        <v>19070</v>
      </c>
      <c r="L163">
        <v>853</v>
      </c>
      <c r="M163" t="s">
        <v>19066</v>
      </c>
      <c r="N163" t="s">
        <v>19067</v>
      </c>
      <c r="O163" t="s">
        <v>2375</v>
      </c>
      <c r="P163" t="s">
        <v>2376</v>
      </c>
      <c r="Q163" t="s">
        <v>832</v>
      </c>
      <c r="R163" t="s">
        <v>832</v>
      </c>
      <c r="S163">
        <v>6601</v>
      </c>
      <c r="T163" s="26">
        <v>42767</v>
      </c>
      <c r="U163" t="s">
        <v>19068</v>
      </c>
      <c r="V163" t="s">
        <v>21283</v>
      </c>
      <c r="W163">
        <v>150</v>
      </c>
      <c r="X163">
        <v>1797.6</v>
      </c>
      <c r="Y163" s="4">
        <v>1185.53</v>
      </c>
      <c r="Z163">
        <v>0</v>
      </c>
      <c r="AA163">
        <v>379.12695874640229</v>
      </c>
    </row>
    <row r="164" spans="1:27" x14ac:dyDescent="0.25">
      <c r="A164">
        <v>201702</v>
      </c>
      <c r="D164" t="s">
        <v>736</v>
      </c>
      <c r="E164">
        <v>80403</v>
      </c>
      <c r="F164">
        <v>30005000100005</v>
      </c>
      <c r="G164" t="s">
        <v>5237</v>
      </c>
      <c r="H164" t="s">
        <v>20816</v>
      </c>
      <c r="I164" t="s">
        <v>5237</v>
      </c>
      <c r="J164" t="s">
        <v>5237</v>
      </c>
      <c r="K164" t="s">
        <v>19070</v>
      </c>
      <c r="L164">
        <v>1700</v>
      </c>
      <c r="M164" t="s">
        <v>19066</v>
      </c>
      <c r="N164" t="s">
        <v>19067</v>
      </c>
      <c r="O164" t="s">
        <v>3912</v>
      </c>
      <c r="P164" t="s">
        <v>3913</v>
      </c>
      <c r="Q164" t="s">
        <v>832</v>
      </c>
      <c r="R164" t="s">
        <v>832</v>
      </c>
      <c r="S164">
        <v>6598</v>
      </c>
      <c r="T164" s="26">
        <v>42767</v>
      </c>
      <c r="U164" t="s">
        <v>19068</v>
      </c>
      <c r="V164" t="s">
        <v>21283</v>
      </c>
      <c r="W164">
        <v>50</v>
      </c>
      <c r="X164">
        <v>616</v>
      </c>
      <c r="Y164" s="4">
        <v>407.4</v>
      </c>
      <c r="Z164">
        <v>0</v>
      </c>
      <c r="AA164">
        <v>130.28461784457946</v>
      </c>
    </row>
    <row r="165" spans="1:27" x14ac:dyDescent="0.25">
      <c r="A165">
        <v>201702</v>
      </c>
      <c r="D165" t="s">
        <v>736</v>
      </c>
      <c r="E165">
        <v>80403</v>
      </c>
      <c r="F165">
        <v>30005000100005</v>
      </c>
      <c r="G165" t="s">
        <v>5237</v>
      </c>
      <c r="H165" t="s">
        <v>20816</v>
      </c>
      <c r="I165" t="s">
        <v>5237</v>
      </c>
      <c r="J165" t="s">
        <v>5237</v>
      </c>
      <c r="K165" t="s">
        <v>19070</v>
      </c>
      <c r="L165">
        <v>2517</v>
      </c>
      <c r="M165" t="s">
        <v>19066</v>
      </c>
      <c r="N165" t="s">
        <v>19067</v>
      </c>
      <c r="O165" t="s">
        <v>21373</v>
      </c>
      <c r="P165" t="s">
        <v>21374</v>
      </c>
      <c r="Q165" t="s">
        <v>859</v>
      </c>
      <c r="R165" t="s">
        <v>832</v>
      </c>
      <c r="S165">
        <v>6597</v>
      </c>
      <c r="T165" s="26">
        <v>42767</v>
      </c>
      <c r="U165" t="s">
        <v>19068</v>
      </c>
      <c r="V165" t="s">
        <v>21283</v>
      </c>
      <c r="W165">
        <v>25</v>
      </c>
      <c r="X165">
        <v>308</v>
      </c>
      <c r="Y165" s="4">
        <v>203.7</v>
      </c>
      <c r="Z165">
        <v>0</v>
      </c>
      <c r="AA165">
        <v>65.142308922289729</v>
      </c>
    </row>
    <row r="166" spans="1:27" x14ac:dyDescent="0.25">
      <c r="A166">
        <v>201702</v>
      </c>
      <c r="D166" t="s">
        <v>736</v>
      </c>
      <c r="E166">
        <v>80403</v>
      </c>
      <c r="F166">
        <v>30005000100005</v>
      </c>
      <c r="G166" t="s">
        <v>5237</v>
      </c>
      <c r="H166" t="s">
        <v>20816</v>
      </c>
      <c r="I166" t="s">
        <v>5237</v>
      </c>
      <c r="J166" t="s">
        <v>5237</v>
      </c>
      <c r="K166" t="s">
        <v>19070</v>
      </c>
      <c r="L166">
        <v>2476</v>
      </c>
      <c r="M166" t="s">
        <v>19066</v>
      </c>
      <c r="N166" t="s">
        <v>19067</v>
      </c>
      <c r="O166" t="s">
        <v>21186</v>
      </c>
      <c r="P166" t="s">
        <v>21375</v>
      </c>
      <c r="Q166" t="s">
        <v>832</v>
      </c>
      <c r="R166" t="s">
        <v>832</v>
      </c>
      <c r="S166">
        <v>6596</v>
      </c>
      <c r="T166" s="26">
        <v>42767</v>
      </c>
      <c r="U166" t="s">
        <v>19068</v>
      </c>
      <c r="V166" t="s">
        <v>21283</v>
      </c>
      <c r="W166">
        <v>25</v>
      </c>
      <c r="X166">
        <v>308</v>
      </c>
      <c r="Y166" s="4">
        <v>203.7</v>
      </c>
      <c r="Z166">
        <v>0</v>
      </c>
      <c r="AA166">
        <v>65.142308922289729</v>
      </c>
    </row>
    <row r="167" spans="1:27" x14ac:dyDescent="0.25">
      <c r="A167">
        <v>201702</v>
      </c>
      <c r="D167" t="s">
        <v>736</v>
      </c>
      <c r="E167">
        <v>80403</v>
      </c>
      <c r="F167">
        <v>30005000100005</v>
      </c>
      <c r="G167" t="s">
        <v>5237</v>
      </c>
      <c r="H167" t="s">
        <v>20816</v>
      </c>
      <c r="I167" t="s">
        <v>5237</v>
      </c>
      <c r="J167" t="s">
        <v>5237</v>
      </c>
      <c r="K167" t="s">
        <v>19070</v>
      </c>
      <c r="L167">
        <v>2136</v>
      </c>
      <c r="M167" t="s">
        <v>19066</v>
      </c>
      <c r="N167" t="s">
        <v>19067</v>
      </c>
      <c r="O167" t="s">
        <v>4726</v>
      </c>
      <c r="P167" t="s">
        <v>21376</v>
      </c>
      <c r="Q167" t="s">
        <v>832</v>
      </c>
      <c r="R167" t="s">
        <v>832</v>
      </c>
      <c r="S167">
        <v>6595</v>
      </c>
      <c r="T167" s="26">
        <v>42767</v>
      </c>
      <c r="U167" t="s">
        <v>19068</v>
      </c>
      <c r="V167" t="s">
        <v>21283</v>
      </c>
      <c r="W167">
        <v>100</v>
      </c>
      <c r="X167">
        <v>1232</v>
      </c>
      <c r="Y167" s="4">
        <v>814.8</v>
      </c>
      <c r="Z167">
        <v>0</v>
      </c>
      <c r="AA167">
        <v>260.56923568915892</v>
      </c>
    </row>
    <row r="168" spans="1:27" x14ac:dyDescent="0.25">
      <c r="A168">
        <v>201702</v>
      </c>
      <c r="D168" t="s">
        <v>736</v>
      </c>
      <c r="E168">
        <v>80403</v>
      </c>
      <c r="F168">
        <v>30005000100005</v>
      </c>
      <c r="G168" t="s">
        <v>5237</v>
      </c>
      <c r="H168" t="s">
        <v>20816</v>
      </c>
      <c r="I168" t="s">
        <v>5237</v>
      </c>
      <c r="J168" t="s">
        <v>5237</v>
      </c>
      <c r="K168" t="s">
        <v>19070</v>
      </c>
      <c r="L168">
        <v>1501</v>
      </c>
      <c r="M168" t="s">
        <v>19066</v>
      </c>
      <c r="N168" t="s">
        <v>19067</v>
      </c>
      <c r="O168" t="s">
        <v>3528</v>
      </c>
      <c r="P168" t="s">
        <v>3529</v>
      </c>
      <c r="Q168" t="s">
        <v>832</v>
      </c>
      <c r="R168" t="s">
        <v>832</v>
      </c>
      <c r="S168">
        <v>6594</v>
      </c>
      <c r="T168" s="26">
        <v>42767</v>
      </c>
      <c r="U168" t="s">
        <v>19068</v>
      </c>
      <c r="V168" t="s">
        <v>21283</v>
      </c>
      <c r="W168">
        <v>25</v>
      </c>
      <c r="X168">
        <v>308</v>
      </c>
      <c r="Y168" s="4">
        <v>203.7</v>
      </c>
      <c r="Z168">
        <v>0</v>
      </c>
      <c r="AA168">
        <v>65.142308922289729</v>
      </c>
    </row>
    <row r="169" spans="1:27" x14ac:dyDescent="0.25">
      <c r="A169">
        <v>201702</v>
      </c>
      <c r="D169" t="s">
        <v>736</v>
      </c>
      <c r="E169">
        <v>80403</v>
      </c>
      <c r="F169">
        <v>30005000100005</v>
      </c>
      <c r="G169" t="s">
        <v>5237</v>
      </c>
      <c r="H169" t="s">
        <v>20816</v>
      </c>
      <c r="I169" t="s">
        <v>5237</v>
      </c>
      <c r="J169" t="s">
        <v>5237</v>
      </c>
      <c r="K169" t="s">
        <v>19070</v>
      </c>
      <c r="L169">
        <v>560</v>
      </c>
      <c r="M169" t="s">
        <v>19066</v>
      </c>
      <c r="N169" t="s">
        <v>19067</v>
      </c>
      <c r="O169" t="s">
        <v>1836</v>
      </c>
      <c r="P169" t="s">
        <v>1837</v>
      </c>
      <c r="Q169" t="s">
        <v>832</v>
      </c>
      <c r="R169" t="s">
        <v>832</v>
      </c>
      <c r="S169">
        <v>6593</v>
      </c>
      <c r="T169" s="26">
        <v>42767</v>
      </c>
      <c r="U169" t="s">
        <v>19068</v>
      </c>
      <c r="V169" t="s">
        <v>21283</v>
      </c>
      <c r="W169">
        <v>50</v>
      </c>
      <c r="X169">
        <v>607.61</v>
      </c>
      <c r="Y169" s="4">
        <v>401.29999999999995</v>
      </c>
      <c r="Z169">
        <v>0</v>
      </c>
      <c r="AA169">
        <v>128.33386632555164</v>
      </c>
    </row>
    <row r="170" spans="1:27" x14ac:dyDescent="0.25">
      <c r="A170">
        <v>201702</v>
      </c>
      <c r="D170" t="s">
        <v>736</v>
      </c>
      <c r="E170">
        <v>80403</v>
      </c>
      <c r="F170">
        <v>30005000100005</v>
      </c>
      <c r="G170" t="s">
        <v>5237</v>
      </c>
      <c r="H170" t="s">
        <v>20816</v>
      </c>
      <c r="I170" t="s">
        <v>5237</v>
      </c>
      <c r="J170" t="s">
        <v>5237</v>
      </c>
      <c r="K170" t="s">
        <v>19070</v>
      </c>
      <c r="L170">
        <v>180</v>
      </c>
      <c r="M170" t="s">
        <v>19066</v>
      </c>
      <c r="N170" t="s">
        <v>19067</v>
      </c>
      <c r="O170" t="s">
        <v>1130</v>
      </c>
      <c r="P170" t="s">
        <v>1131</v>
      </c>
      <c r="Q170" t="s">
        <v>832</v>
      </c>
      <c r="R170" t="s">
        <v>832</v>
      </c>
      <c r="S170">
        <v>6592</v>
      </c>
      <c r="T170" s="26">
        <v>42767</v>
      </c>
      <c r="U170" t="s">
        <v>19068</v>
      </c>
      <c r="V170" t="s">
        <v>21283</v>
      </c>
      <c r="W170">
        <v>50</v>
      </c>
      <c r="X170">
        <v>616</v>
      </c>
      <c r="Y170" s="4">
        <v>407.4</v>
      </c>
      <c r="Z170">
        <v>0</v>
      </c>
      <c r="AA170">
        <v>130.28461784457946</v>
      </c>
    </row>
    <row r="171" spans="1:27" x14ac:dyDescent="0.25">
      <c r="A171">
        <v>201702</v>
      </c>
      <c r="D171" t="s">
        <v>736</v>
      </c>
      <c r="E171">
        <v>80403</v>
      </c>
      <c r="F171">
        <v>30005000100005</v>
      </c>
      <c r="G171" t="s">
        <v>5237</v>
      </c>
      <c r="H171" t="s">
        <v>20816</v>
      </c>
      <c r="I171" t="s">
        <v>5237</v>
      </c>
      <c r="J171" t="s">
        <v>5237</v>
      </c>
      <c r="K171" t="s">
        <v>19070</v>
      </c>
      <c r="L171">
        <v>540</v>
      </c>
      <c r="M171" t="s">
        <v>19066</v>
      </c>
      <c r="N171" t="s">
        <v>19067</v>
      </c>
      <c r="O171" t="s">
        <v>1803</v>
      </c>
      <c r="P171" t="s">
        <v>21371</v>
      </c>
      <c r="Q171" t="s">
        <v>832</v>
      </c>
      <c r="R171" t="s">
        <v>832</v>
      </c>
      <c r="S171">
        <v>6591</v>
      </c>
      <c r="T171" s="26">
        <v>42767</v>
      </c>
      <c r="U171" t="s">
        <v>19068</v>
      </c>
      <c r="V171" t="s">
        <v>21283</v>
      </c>
      <c r="W171">
        <v>75</v>
      </c>
      <c r="X171">
        <v>898.8</v>
      </c>
      <c r="Y171" s="4">
        <v>592.75</v>
      </c>
      <c r="Z171">
        <v>0</v>
      </c>
      <c r="AA171">
        <v>189.55868244323634</v>
      </c>
    </row>
    <row r="172" spans="1:27" x14ac:dyDescent="0.25">
      <c r="A172">
        <v>201702</v>
      </c>
      <c r="D172" t="s">
        <v>736</v>
      </c>
      <c r="E172">
        <v>80403</v>
      </c>
      <c r="F172">
        <v>30005000100005</v>
      </c>
      <c r="G172" t="s">
        <v>5237</v>
      </c>
      <c r="H172" t="s">
        <v>20816</v>
      </c>
      <c r="I172" t="s">
        <v>5237</v>
      </c>
      <c r="J172" t="s">
        <v>5237</v>
      </c>
      <c r="K172" t="s">
        <v>19070</v>
      </c>
      <c r="L172">
        <v>2724</v>
      </c>
      <c r="N172" t="s">
        <v>19067</v>
      </c>
      <c r="R172" t="s">
        <v>832</v>
      </c>
      <c r="S172">
        <v>6590</v>
      </c>
      <c r="T172" s="26">
        <v>42767</v>
      </c>
      <c r="U172" t="s">
        <v>19068</v>
      </c>
      <c r="V172" t="s">
        <v>21283</v>
      </c>
      <c r="W172">
        <v>25</v>
      </c>
      <c r="X172">
        <v>308</v>
      </c>
      <c r="Y172" s="4">
        <v>203.7</v>
      </c>
      <c r="Z172">
        <v>0</v>
      </c>
      <c r="AA172">
        <v>65.142308922289729</v>
      </c>
    </row>
    <row r="173" spans="1:27" x14ac:dyDescent="0.25">
      <c r="A173">
        <v>201702</v>
      </c>
      <c r="D173" t="s">
        <v>736</v>
      </c>
      <c r="E173">
        <v>80403</v>
      </c>
      <c r="F173">
        <v>30005000100005</v>
      </c>
      <c r="G173" t="s">
        <v>5237</v>
      </c>
      <c r="H173" t="s">
        <v>20816</v>
      </c>
      <c r="I173" t="s">
        <v>5237</v>
      </c>
      <c r="J173" t="s">
        <v>5237</v>
      </c>
      <c r="K173" t="s">
        <v>19070</v>
      </c>
      <c r="L173">
        <v>2138</v>
      </c>
      <c r="M173" t="s">
        <v>19066</v>
      </c>
      <c r="N173" t="s">
        <v>19067</v>
      </c>
      <c r="O173" t="s">
        <v>4730</v>
      </c>
      <c r="P173" t="s">
        <v>21377</v>
      </c>
      <c r="Q173" t="s">
        <v>832</v>
      </c>
      <c r="R173" t="s">
        <v>832</v>
      </c>
      <c r="S173">
        <v>6589</v>
      </c>
      <c r="T173" s="26">
        <v>42767</v>
      </c>
      <c r="U173" t="s">
        <v>19068</v>
      </c>
      <c r="V173" t="s">
        <v>21283</v>
      </c>
      <c r="W173">
        <v>50</v>
      </c>
      <c r="X173">
        <v>616</v>
      </c>
      <c r="Y173" s="4">
        <v>407.4</v>
      </c>
      <c r="Z173">
        <v>0</v>
      </c>
      <c r="AA173">
        <v>130.28461784457946</v>
      </c>
    </row>
    <row r="174" spans="1:27" x14ac:dyDescent="0.25">
      <c r="A174">
        <v>201702</v>
      </c>
      <c r="D174" t="s">
        <v>736</v>
      </c>
      <c r="E174">
        <v>80403</v>
      </c>
      <c r="F174">
        <v>30005000100005</v>
      </c>
      <c r="G174" t="s">
        <v>5237</v>
      </c>
      <c r="H174" t="s">
        <v>20816</v>
      </c>
      <c r="I174" t="s">
        <v>5237</v>
      </c>
      <c r="J174" t="s">
        <v>5237</v>
      </c>
      <c r="K174" t="s">
        <v>19070</v>
      </c>
      <c r="L174">
        <v>1486</v>
      </c>
      <c r="M174" t="s">
        <v>19066</v>
      </c>
      <c r="N174" t="s">
        <v>19067</v>
      </c>
      <c r="O174" t="s">
        <v>3499</v>
      </c>
      <c r="P174" t="s">
        <v>3500</v>
      </c>
      <c r="Q174" t="s">
        <v>832</v>
      </c>
      <c r="R174" t="s">
        <v>832</v>
      </c>
      <c r="S174">
        <v>6588</v>
      </c>
      <c r="T174" s="26">
        <v>42767</v>
      </c>
      <c r="U174" t="s">
        <v>19068</v>
      </c>
      <c r="V174" t="s">
        <v>21283</v>
      </c>
      <c r="W174">
        <v>125</v>
      </c>
      <c r="X174">
        <v>1540</v>
      </c>
      <c r="Y174" s="4">
        <v>1018.5</v>
      </c>
      <c r="Z174">
        <v>0</v>
      </c>
      <c r="AA174">
        <v>325.71154461144869</v>
      </c>
    </row>
    <row r="175" spans="1:27" x14ac:dyDescent="0.25">
      <c r="A175">
        <v>201702</v>
      </c>
      <c r="D175" t="s">
        <v>736</v>
      </c>
      <c r="E175">
        <v>80403</v>
      </c>
      <c r="F175">
        <v>30005000100005</v>
      </c>
      <c r="G175" t="s">
        <v>5237</v>
      </c>
      <c r="H175" t="s">
        <v>20816</v>
      </c>
      <c r="I175" t="s">
        <v>5237</v>
      </c>
      <c r="J175" t="s">
        <v>5237</v>
      </c>
      <c r="K175" t="s">
        <v>19070</v>
      </c>
      <c r="L175">
        <v>1470</v>
      </c>
      <c r="M175" t="s">
        <v>19066</v>
      </c>
      <c r="N175" t="s">
        <v>19067</v>
      </c>
      <c r="O175" t="s">
        <v>3467</v>
      </c>
      <c r="P175" t="s">
        <v>3468</v>
      </c>
      <c r="Q175" t="s">
        <v>832</v>
      </c>
      <c r="R175" t="s">
        <v>832</v>
      </c>
      <c r="S175">
        <v>6587</v>
      </c>
      <c r="T175" s="26">
        <v>42767</v>
      </c>
      <c r="U175" t="s">
        <v>19068</v>
      </c>
      <c r="V175" t="s">
        <v>21283</v>
      </c>
      <c r="W175">
        <v>1000</v>
      </c>
      <c r="X175">
        <v>9185</v>
      </c>
      <c r="Y175" s="4">
        <v>6074.62</v>
      </c>
      <c r="Z175">
        <v>0</v>
      </c>
      <c r="AA175">
        <v>1942.6351135273426</v>
      </c>
    </row>
    <row r="176" spans="1:27" x14ac:dyDescent="0.25">
      <c r="A176">
        <v>201702</v>
      </c>
      <c r="D176" t="s">
        <v>736</v>
      </c>
      <c r="E176">
        <v>80403</v>
      </c>
      <c r="F176">
        <v>30005000100005</v>
      </c>
      <c r="G176" t="s">
        <v>5237</v>
      </c>
      <c r="H176" t="s">
        <v>20816</v>
      </c>
      <c r="I176" t="s">
        <v>5237</v>
      </c>
      <c r="J176" t="s">
        <v>5237</v>
      </c>
      <c r="K176" t="s">
        <v>19070</v>
      </c>
      <c r="L176">
        <v>2682</v>
      </c>
      <c r="N176" t="s">
        <v>19067</v>
      </c>
      <c r="R176" t="s">
        <v>832</v>
      </c>
      <c r="S176">
        <v>6585</v>
      </c>
      <c r="T176" s="26">
        <v>42767</v>
      </c>
      <c r="U176" t="s">
        <v>19068</v>
      </c>
      <c r="V176" t="s">
        <v>21283</v>
      </c>
      <c r="W176">
        <v>25</v>
      </c>
      <c r="X176">
        <v>308</v>
      </c>
      <c r="Y176" s="4">
        <v>203.7</v>
      </c>
      <c r="Z176">
        <v>0</v>
      </c>
      <c r="AA176">
        <v>65.142308922289729</v>
      </c>
    </row>
    <row r="177" spans="1:27" x14ac:dyDescent="0.25">
      <c r="A177">
        <v>201702</v>
      </c>
      <c r="D177" t="s">
        <v>736</v>
      </c>
      <c r="E177">
        <v>80403</v>
      </c>
      <c r="F177">
        <v>30005000100005</v>
      </c>
      <c r="G177" t="s">
        <v>5237</v>
      </c>
      <c r="H177" t="s">
        <v>20816</v>
      </c>
      <c r="I177" t="s">
        <v>5237</v>
      </c>
      <c r="J177" t="s">
        <v>5237</v>
      </c>
      <c r="K177" t="s">
        <v>19070</v>
      </c>
      <c r="L177">
        <v>724</v>
      </c>
      <c r="M177" t="s">
        <v>19066</v>
      </c>
      <c r="N177" t="s">
        <v>19067</v>
      </c>
      <c r="O177" t="s">
        <v>2138</v>
      </c>
      <c r="P177" t="s">
        <v>2139</v>
      </c>
      <c r="Q177" t="s">
        <v>849</v>
      </c>
      <c r="R177" t="s">
        <v>849</v>
      </c>
      <c r="S177">
        <v>6584</v>
      </c>
      <c r="T177" s="26">
        <v>42767</v>
      </c>
      <c r="U177" t="s">
        <v>19068</v>
      </c>
      <c r="V177" t="s">
        <v>21283</v>
      </c>
      <c r="W177">
        <v>250</v>
      </c>
      <c r="X177">
        <v>2650.03</v>
      </c>
      <c r="Y177" s="4">
        <v>1643.9100000000003</v>
      </c>
      <c r="Z177">
        <v>0</v>
      </c>
      <c r="AA177">
        <v>525.71474256475869</v>
      </c>
    </row>
    <row r="178" spans="1:27" x14ac:dyDescent="0.25">
      <c r="A178">
        <v>201702</v>
      </c>
      <c r="D178" t="s">
        <v>736</v>
      </c>
      <c r="E178">
        <v>80403</v>
      </c>
      <c r="F178">
        <v>30005000100005</v>
      </c>
      <c r="G178" t="s">
        <v>5237</v>
      </c>
      <c r="H178" t="s">
        <v>20816</v>
      </c>
      <c r="I178" t="s">
        <v>5237</v>
      </c>
      <c r="J178" t="s">
        <v>5237</v>
      </c>
      <c r="K178" t="s">
        <v>19070</v>
      </c>
      <c r="L178">
        <v>548</v>
      </c>
      <c r="M178" t="s">
        <v>19066</v>
      </c>
      <c r="N178" t="s">
        <v>19067</v>
      </c>
      <c r="O178" t="s">
        <v>798</v>
      </c>
      <c r="P178" t="s">
        <v>1816</v>
      </c>
      <c r="Q178" t="s">
        <v>859</v>
      </c>
      <c r="R178" t="s">
        <v>859</v>
      </c>
      <c r="S178">
        <v>6582</v>
      </c>
      <c r="T178" s="26">
        <v>42767</v>
      </c>
      <c r="U178" t="s">
        <v>19068</v>
      </c>
      <c r="V178" t="s">
        <v>21283</v>
      </c>
      <c r="W178">
        <v>25</v>
      </c>
      <c r="X178">
        <v>270.95999999999998</v>
      </c>
      <c r="Y178" s="4">
        <v>164.39</v>
      </c>
      <c r="Z178">
        <v>0</v>
      </c>
      <c r="AA178">
        <v>52.571154461144864</v>
      </c>
    </row>
    <row r="179" spans="1:27" x14ac:dyDescent="0.25">
      <c r="A179">
        <v>201702</v>
      </c>
      <c r="D179" t="s">
        <v>736</v>
      </c>
      <c r="E179">
        <v>80403</v>
      </c>
      <c r="F179">
        <v>30005000100004</v>
      </c>
      <c r="G179" t="s">
        <v>5237</v>
      </c>
      <c r="H179" t="s">
        <v>20818</v>
      </c>
      <c r="I179" t="s">
        <v>5237</v>
      </c>
      <c r="J179" t="s">
        <v>5237</v>
      </c>
      <c r="K179" t="s">
        <v>19070</v>
      </c>
      <c r="L179">
        <v>2558</v>
      </c>
      <c r="M179" t="s">
        <v>19066</v>
      </c>
      <c r="N179" t="s">
        <v>19067</v>
      </c>
      <c r="O179" t="s">
        <v>21368</v>
      </c>
      <c r="P179" t="s">
        <v>21369</v>
      </c>
      <c r="Q179" t="s">
        <v>832</v>
      </c>
      <c r="R179" t="s">
        <v>832</v>
      </c>
      <c r="S179">
        <v>6616</v>
      </c>
      <c r="T179" s="26">
        <v>42768</v>
      </c>
      <c r="U179" t="s">
        <v>19068</v>
      </c>
      <c r="V179" t="s">
        <v>21284</v>
      </c>
      <c r="W179">
        <v>25</v>
      </c>
      <c r="X179">
        <v>299.60000000000002</v>
      </c>
      <c r="Y179" s="4">
        <v>197.60000000000002</v>
      </c>
      <c r="Z179">
        <v>0</v>
      </c>
      <c r="AA179">
        <v>63.191557403261925</v>
      </c>
    </row>
    <row r="180" spans="1:27" x14ac:dyDescent="0.25">
      <c r="A180">
        <v>201702</v>
      </c>
      <c r="D180" t="s">
        <v>736</v>
      </c>
      <c r="E180">
        <v>80403</v>
      </c>
      <c r="F180">
        <v>30005000100004</v>
      </c>
      <c r="G180" t="s">
        <v>5237</v>
      </c>
      <c r="H180" t="s">
        <v>20818</v>
      </c>
      <c r="I180" t="s">
        <v>5237</v>
      </c>
      <c r="J180" t="s">
        <v>5237</v>
      </c>
      <c r="K180" t="s">
        <v>19070</v>
      </c>
      <c r="L180">
        <v>2426</v>
      </c>
      <c r="M180" t="s">
        <v>19066</v>
      </c>
      <c r="N180" t="s">
        <v>19067</v>
      </c>
      <c r="O180" t="s">
        <v>21366</v>
      </c>
      <c r="P180" t="s">
        <v>21367</v>
      </c>
      <c r="Q180" t="s">
        <v>832</v>
      </c>
      <c r="R180" t="s">
        <v>832</v>
      </c>
      <c r="S180">
        <v>6615</v>
      </c>
      <c r="T180" s="26">
        <v>42768</v>
      </c>
      <c r="U180" t="s">
        <v>19068</v>
      </c>
      <c r="V180" t="s">
        <v>21284</v>
      </c>
      <c r="W180">
        <v>50</v>
      </c>
      <c r="X180">
        <v>616</v>
      </c>
      <c r="Y180" s="4">
        <v>407.4</v>
      </c>
      <c r="Z180">
        <v>0</v>
      </c>
      <c r="AA180">
        <v>130.28461784457946</v>
      </c>
    </row>
    <row r="181" spans="1:27" x14ac:dyDescent="0.25">
      <c r="A181">
        <v>201702</v>
      </c>
      <c r="D181" t="s">
        <v>736</v>
      </c>
      <c r="E181">
        <v>80403</v>
      </c>
      <c r="F181">
        <v>30005000100004</v>
      </c>
      <c r="G181" t="s">
        <v>5237</v>
      </c>
      <c r="H181" t="s">
        <v>20818</v>
      </c>
      <c r="I181" t="s">
        <v>5237</v>
      </c>
      <c r="J181" t="s">
        <v>5237</v>
      </c>
      <c r="K181" t="s">
        <v>19070</v>
      </c>
      <c r="L181">
        <v>2426</v>
      </c>
      <c r="M181" t="s">
        <v>19066</v>
      </c>
      <c r="N181" t="s">
        <v>19067</v>
      </c>
      <c r="O181" t="s">
        <v>21366</v>
      </c>
      <c r="P181" t="s">
        <v>21367</v>
      </c>
      <c r="Q181" t="s">
        <v>832</v>
      </c>
      <c r="R181" t="s">
        <v>832</v>
      </c>
      <c r="S181">
        <v>6614</v>
      </c>
      <c r="T181" s="26">
        <v>42768</v>
      </c>
      <c r="U181" t="s">
        <v>19068</v>
      </c>
      <c r="V181" t="s">
        <v>21284</v>
      </c>
      <c r="W181">
        <v>50</v>
      </c>
      <c r="X181">
        <v>616</v>
      </c>
      <c r="Y181" s="4">
        <v>407.4</v>
      </c>
      <c r="Z181">
        <v>0</v>
      </c>
      <c r="AA181">
        <v>130.28461784457946</v>
      </c>
    </row>
    <row r="182" spans="1:27" x14ac:dyDescent="0.25">
      <c r="A182">
        <v>201702</v>
      </c>
      <c r="D182" t="s">
        <v>736</v>
      </c>
      <c r="E182">
        <v>80403</v>
      </c>
      <c r="F182">
        <v>30005000100004</v>
      </c>
      <c r="G182" t="s">
        <v>5237</v>
      </c>
      <c r="H182" t="s">
        <v>20818</v>
      </c>
      <c r="I182" t="s">
        <v>5237</v>
      </c>
      <c r="J182" t="s">
        <v>5237</v>
      </c>
      <c r="K182" t="s">
        <v>19070</v>
      </c>
      <c r="L182">
        <v>1095</v>
      </c>
      <c r="M182" t="s">
        <v>19066</v>
      </c>
      <c r="N182" t="s">
        <v>19067</v>
      </c>
      <c r="O182" t="s">
        <v>2797</v>
      </c>
      <c r="P182" t="s">
        <v>2798</v>
      </c>
      <c r="Q182" t="s">
        <v>832</v>
      </c>
      <c r="R182" t="s">
        <v>832</v>
      </c>
      <c r="S182">
        <v>6610</v>
      </c>
      <c r="T182" s="26">
        <v>42767</v>
      </c>
      <c r="U182" t="s">
        <v>19068</v>
      </c>
      <c r="V182" t="s">
        <v>21284</v>
      </c>
      <c r="W182">
        <v>800</v>
      </c>
      <c r="X182">
        <v>8694.4</v>
      </c>
      <c r="Y182" s="4">
        <v>5750.16</v>
      </c>
      <c r="Z182">
        <v>0</v>
      </c>
      <c r="AA182">
        <v>1838.8743204349216</v>
      </c>
    </row>
    <row r="183" spans="1:27" x14ac:dyDescent="0.25">
      <c r="A183">
        <v>201702</v>
      </c>
      <c r="D183" t="s">
        <v>736</v>
      </c>
      <c r="E183">
        <v>80403</v>
      </c>
      <c r="F183">
        <v>30005000100004</v>
      </c>
      <c r="G183" t="s">
        <v>5237</v>
      </c>
      <c r="H183" t="s">
        <v>20818</v>
      </c>
      <c r="I183" t="s">
        <v>5237</v>
      </c>
      <c r="J183" t="s">
        <v>5237</v>
      </c>
      <c r="K183" t="s">
        <v>19070</v>
      </c>
      <c r="L183">
        <v>2575</v>
      </c>
      <c r="M183" t="s">
        <v>19066</v>
      </c>
      <c r="N183" t="s">
        <v>19067</v>
      </c>
      <c r="O183" t="s">
        <v>20829</v>
      </c>
      <c r="P183" t="s">
        <v>21370</v>
      </c>
      <c r="Q183" t="s">
        <v>870</v>
      </c>
      <c r="R183" t="s">
        <v>870</v>
      </c>
      <c r="S183">
        <v>6608</v>
      </c>
      <c r="T183" s="26">
        <v>42767</v>
      </c>
      <c r="U183" t="s">
        <v>19068</v>
      </c>
      <c r="V183" t="s">
        <v>21284</v>
      </c>
      <c r="W183">
        <v>100</v>
      </c>
      <c r="X183">
        <v>1077.3399999999999</v>
      </c>
      <c r="Y183" s="4">
        <v>657.56999999999994</v>
      </c>
      <c r="Z183">
        <v>0</v>
      </c>
      <c r="AA183">
        <v>210.28781579788935</v>
      </c>
    </row>
    <row r="184" spans="1:27" x14ac:dyDescent="0.25">
      <c r="A184">
        <v>201702</v>
      </c>
      <c r="D184" t="s">
        <v>736</v>
      </c>
      <c r="E184">
        <v>80403</v>
      </c>
      <c r="F184">
        <v>30005000100004</v>
      </c>
      <c r="G184" t="s">
        <v>5237</v>
      </c>
      <c r="H184" t="s">
        <v>20818</v>
      </c>
      <c r="I184" t="s">
        <v>5237</v>
      </c>
      <c r="J184" t="s">
        <v>5237</v>
      </c>
      <c r="K184" t="s">
        <v>19070</v>
      </c>
      <c r="L184">
        <v>1490</v>
      </c>
      <c r="M184" t="s">
        <v>19066</v>
      </c>
      <c r="N184" t="s">
        <v>19067</v>
      </c>
      <c r="O184" t="s">
        <v>3507</v>
      </c>
      <c r="P184" t="s">
        <v>3508</v>
      </c>
      <c r="Q184" t="s">
        <v>832</v>
      </c>
      <c r="R184" t="s">
        <v>832</v>
      </c>
      <c r="S184">
        <v>6607</v>
      </c>
      <c r="T184" s="26">
        <v>42767</v>
      </c>
      <c r="U184" t="s">
        <v>19068</v>
      </c>
      <c r="V184" t="s">
        <v>21284</v>
      </c>
      <c r="W184">
        <v>100</v>
      </c>
      <c r="X184">
        <v>1232</v>
      </c>
      <c r="Y184" s="4">
        <v>814.8</v>
      </c>
      <c r="Z184">
        <v>0</v>
      </c>
      <c r="AA184">
        <v>260.56923568915892</v>
      </c>
    </row>
    <row r="185" spans="1:27" x14ac:dyDescent="0.25">
      <c r="A185">
        <v>201702</v>
      </c>
      <c r="D185" t="s">
        <v>736</v>
      </c>
      <c r="E185">
        <v>80403</v>
      </c>
      <c r="F185">
        <v>30005000100004</v>
      </c>
      <c r="G185" t="s">
        <v>5237</v>
      </c>
      <c r="H185" t="s">
        <v>20818</v>
      </c>
      <c r="I185" t="s">
        <v>5237</v>
      </c>
      <c r="J185" t="s">
        <v>5237</v>
      </c>
      <c r="K185" t="s">
        <v>19070</v>
      </c>
      <c r="L185">
        <v>853</v>
      </c>
      <c r="M185" t="s">
        <v>19066</v>
      </c>
      <c r="N185" t="s">
        <v>19067</v>
      </c>
      <c r="O185" t="s">
        <v>2375</v>
      </c>
      <c r="P185" t="s">
        <v>2376</v>
      </c>
      <c r="Q185" t="s">
        <v>832</v>
      </c>
      <c r="R185" t="s">
        <v>832</v>
      </c>
      <c r="S185">
        <v>6601</v>
      </c>
      <c r="T185" s="26">
        <v>42767</v>
      </c>
      <c r="U185" t="s">
        <v>19068</v>
      </c>
      <c r="V185" t="s">
        <v>21284</v>
      </c>
      <c r="W185">
        <v>25</v>
      </c>
      <c r="X185">
        <v>299.60000000000002</v>
      </c>
      <c r="Y185" s="4">
        <v>197.59000000000003</v>
      </c>
      <c r="Z185">
        <v>0</v>
      </c>
      <c r="AA185">
        <v>63.188359449952046</v>
      </c>
    </row>
    <row r="186" spans="1:27" x14ac:dyDescent="0.25">
      <c r="A186">
        <v>201702</v>
      </c>
      <c r="D186" t="s">
        <v>736</v>
      </c>
      <c r="E186">
        <v>80403</v>
      </c>
      <c r="F186">
        <v>30005000100004</v>
      </c>
      <c r="G186" t="s">
        <v>5237</v>
      </c>
      <c r="H186" t="s">
        <v>20818</v>
      </c>
      <c r="I186" t="s">
        <v>5237</v>
      </c>
      <c r="J186" t="s">
        <v>5237</v>
      </c>
      <c r="K186" t="s">
        <v>19070</v>
      </c>
      <c r="L186">
        <v>2517</v>
      </c>
      <c r="M186" t="s">
        <v>19066</v>
      </c>
      <c r="N186" t="s">
        <v>19067</v>
      </c>
      <c r="O186" t="s">
        <v>21373</v>
      </c>
      <c r="P186" t="s">
        <v>21374</v>
      </c>
      <c r="Q186" t="s">
        <v>859</v>
      </c>
      <c r="R186" t="s">
        <v>832</v>
      </c>
      <c r="S186">
        <v>6597</v>
      </c>
      <c r="T186" s="26">
        <v>42767</v>
      </c>
      <c r="U186" t="s">
        <v>19068</v>
      </c>
      <c r="V186" t="s">
        <v>21284</v>
      </c>
      <c r="W186">
        <v>25</v>
      </c>
      <c r="X186">
        <v>308</v>
      </c>
      <c r="Y186" s="4">
        <v>203.7</v>
      </c>
      <c r="Z186">
        <v>0</v>
      </c>
      <c r="AA186">
        <v>65.142308922289729</v>
      </c>
    </row>
    <row r="187" spans="1:27" x14ac:dyDescent="0.25">
      <c r="A187">
        <v>201702</v>
      </c>
      <c r="D187" t="s">
        <v>736</v>
      </c>
      <c r="E187">
        <v>80403</v>
      </c>
      <c r="F187">
        <v>30005000100004</v>
      </c>
      <c r="G187" t="s">
        <v>5237</v>
      </c>
      <c r="H187" t="s">
        <v>20818</v>
      </c>
      <c r="I187" t="s">
        <v>5237</v>
      </c>
      <c r="J187" t="s">
        <v>5237</v>
      </c>
      <c r="K187" t="s">
        <v>19070</v>
      </c>
      <c r="L187">
        <v>2476</v>
      </c>
      <c r="M187" t="s">
        <v>19066</v>
      </c>
      <c r="N187" t="s">
        <v>19067</v>
      </c>
      <c r="O187" t="s">
        <v>21186</v>
      </c>
      <c r="P187" t="s">
        <v>21375</v>
      </c>
      <c r="Q187" t="s">
        <v>832</v>
      </c>
      <c r="R187" t="s">
        <v>832</v>
      </c>
      <c r="S187">
        <v>6596</v>
      </c>
      <c r="T187" s="26">
        <v>42767</v>
      </c>
      <c r="U187" t="s">
        <v>19068</v>
      </c>
      <c r="V187" t="s">
        <v>21284</v>
      </c>
      <c r="W187">
        <v>25</v>
      </c>
      <c r="X187">
        <v>308</v>
      </c>
      <c r="Y187" s="4">
        <v>203.7</v>
      </c>
      <c r="Z187">
        <v>0</v>
      </c>
      <c r="AA187">
        <v>65.142308922289729</v>
      </c>
    </row>
    <row r="188" spans="1:27" x14ac:dyDescent="0.25">
      <c r="A188">
        <v>201702</v>
      </c>
      <c r="D188" t="s">
        <v>736</v>
      </c>
      <c r="E188">
        <v>80403</v>
      </c>
      <c r="F188">
        <v>30005000100004</v>
      </c>
      <c r="G188" t="s">
        <v>5237</v>
      </c>
      <c r="H188" t="s">
        <v>20818</v>
      </c>
      <c r="I188" t="s">
        <v>5237</v>
      </c>
      <c r="J188" t="s">
        <v>5237</v>
      </c>
      <c r="K188" t="s">
        <v>19070</v>
      </c>
      <c r="L188">
        <v>1501</v>
      </c>
      <c r="M188" t="s">
        <v>19066</v>
      </c>
      <c r="N188" t="s">
        <v>19067</v>
      </c>
      <c r="O188" t="s">
        <v>3528</v>
      </c>
      <c r="P188" t="s">
        <v>3529</v>
      </c>
      <c r="Q188" t="s">
        <v>832</v>
      </c>
      <c r="R188" t="s">
        <v>832</v>
      </c>
      <c r="S188">
        <v>6594</v>
      </c>
      <c r="T188" s="26">
        <v>42767</v>
      </c>
      <c r="U188" t="s">
        <v>19068</v>
      </c>
      <c r="V188" t="s">
        <v>21284</v>
      </c>
      <c r="W188">
        <v>25</v>
      </c>
      <c r="X188">
        <v>308</v>
      </c>
      <c r="Y188" s="4">
        <v>203.7</v>
      </c>
      <c r="Z188">
        <v>0</v>
      </c>
      <c r="AA188">
        <v>65.142308922289729</v>
      </c>
    </row>
    <row r="189" spans="1:27" x14ac:dyDescent="0.25">
      <c r="A189">
        <v>201702</v>
      </c>
      <c r="D189" t="s">
        <v>736</v>
      </c>
      <c r="E189">
        <v>80403</v>
      </c>
      <c r="F189">
        <v>30005000100004</v>
      </c>
      <c r="G189" t="s">
        <v>5237</v>
      </c>
      <c r="H189" t="s">
        <v>20818</v>
      </c>
      <c r="I189" t="s">
        <v>5237</v>
      </c>
      <c r="J189" t="s">
        <v>5237</v>
      </c>
      <c r="K189" t="s">
        <v>19070</v>
      </c>
      <c r="L189">
        <v>2138</v>
      </c>
      <c r="M189" t="s">
        <v>19066</v>
      </c>
      <c r="N189" t="s">
        <v>19067</v>
      </c>
      <c r="O189" t="s">
        <v>4730</v>
      </c>
      <c r="P189" t="s">
        <v>21377</v>
      </c>
      <c r="Q189" t="s">
        <v>832</v>
      </c>
      <c r="R189" t="s">
        <v>832</v>
      </c>
      <c r="S189">
        <v>6589</v>
      </c>
      <c r="T189" s="26">
        <v>42767</v>
      </c>
      <c r="U189" t="s">
        <v>19068</v>
      </c>
      <c r="V189" t="s">
        <v>21284</v>
      </c>
      <c r="W189">
        <v>25</v>
      </c>
      <c r="X189">
        <v>308</v>
      </c>
      <c r="Y189" s="4">
        <v>203.7</v>
      </c>
      <c r="Z189">
        <v>0</v>
      </c>
      <c r="AA189">
        <v>65.142308922289729</v>
      </c>
    </row>
    <row r="190" spans="1:27" x14ac:dyDescent="0.25">
      <c r="A190">
        <v>201702</v>
      </c>
      <c r="D190" t="s">
        <v>736</v>
      </c>
      <c r="E190">
        <v>80403</v>
      </c>
      <c r="F190">
        <v>30005000100004</v>
      </c>
      <c r="G190" t="s">
        <v>5237</v>
      </c>
      <c r="H190" t="s">
        <v>20818</v>
      </c>
      <c r="I190" t="s">
        <v>5237</v>
      </c>
      <c r="J190" t="s">
        <v>5237</v>
      </c>
      <c r="K190" t="s">
        <v>19070</v>
      </c>
      <c r="L190">
        <v>548</v>
      </c>
      <c r="M190" t="s">
        <v>19066</v>
      </c>
      <c r="N190" t="s">
        <v>19067</v>
      </c>
      <c r="O190" t="s">
        <v>798</v>
      </c>
      <c r="P190" t="s">
        <v>1816</v>
      </c>
      <c r="Q190" t="s">
        <v>859</v>
      </c>
      <c r="R190" t="s">
        <v>859</v>
      </c>
      <c r="S190">
        <v>6582</v>
      </c>
      <c r="T190" s="26">
        <v>42767</v>
      </c>
      <c r="U190" t="s">
        <v>19068</v>
      </c>
      <c r="V190" t="s">
        <v>21284</v>
      </c>
      <c r="W190">
        <v>25</v>
      </c>
      <c r="X190">
        <v>270.95</v>
      </c>
      <c r="Y190" s="4">
        <v>164.39</v>
      </c>
      <c r="Z190">
        <v>0</v>
      </c>
      <c r="AA190">
        <v>52.571154461144864</v>
      </c>
    </row>
    <row r="191" spans="1:27" x14ac:dyDescent="0.25">
      <c r="A191">
        <v>201702</v>
      </c>
      <c r="D191" t="s">
        <v>736</v>
      </c>
      <c r="E191">
        <v>80403</v>
      </c>
      <c r="F191">
        <v>30005000100003</v>
      </c>
      <c r="G191" t="s">
        <v>5237</v>
      </c>
      <c r="H191" t="s">
        <v>20814</v>
      </c>
      <c r="I191" t="s">
        <v>5237</v>
      </c>
      <c r="J191" t="s">
        <v>5237</v>
      </c>
      <c r="K191" t="s">
        <v>19070</v>
      </c>
      <c r="L191">
        <v>1198</v>
      </c>
      <c r="M191" t="s">
        <v>19066</v>
      </c>
      <c r="N191" t="s">
        <v>19067</v>
      </c>
      <c r="O191" t="s">
        <v>21363</v>
      </c>
      <c r="P191" t="s">
        <v>21364</v>
      </c>
      <c r="Q191" t="s">
        <v>832</v>
      </c>
      <c r="R191" t="s">
        <v>832</v>
      </c>
      <c r="S191">
        <v>6618</v>
      </c>
      <c r="T191" s="26">
        <v>42768</v>
      </c>
      <c r="U191" t="s">
        <v>19068</v>
      </c>
      <c r="V191" t="s">
        <v>21378</v>
      </c>
      <c r="W191">
        <v>25</v>
      </c>
      <c r="X191">
        <v>299.60000000000002</v>
      </c>
      <c r="Y191" s="4">
        <v>197.59000000000003</v>
      </c>
      <c r="Z191">
        <v>0</v>
      </c>
      <c r="AA191">
        <v>63.188359449952046</v>
      </c>
    </row>
    <row r="192" spans="1:27" x14ac:dyDescent="0.25">
      <c r="A192">
        <v>201702</v>
      </c>
      <c r="D192" t="s">
        <v>736</v>
      </c>
      <c r="E192">
        <v>80403</v>
      </c>
      <c r="F192">
        <v>30005000100003</v>
      </c>
      <c r="G192" t="s">
        <v>5237</v>
      </c>
      <c r="H192" t="s">
        <v>20814</v>
      </c>
      <c r="I192" t="s">
        <v>5237</v>
      </c>
      <c r="J192" t="s">
        <v>5237</v>
      </c>
      <c r="K192" t="s">
        <v>19070</v>
      </c>
      <c r="L192">
        <v>464</v>
      </c>
      <c r="M192" t="s">
        <v>19066</v>
      </c>
      <c r="N192" t="s">
        <v>19067</v>
      </c>
      <c r="O192" t="s">
        <v>1662</v>
      </c>
      <c r="P192" t="s">
        <v>1663</v>
      </c>
      <c r="Q192" t="s">
        <v>832</v>
      </c>
      <c r="R192" t="s">
        <v>832</v>
      </c>
      <c r="S192">
        <v>6617</v>
      </c>
      <c r="T192" s="26">
        <v>42768</v>
      </c>
      <c r="U192" t="s">
        <v>19068</v>
      </c>
      <c r="V192" t="s">
        <v>21378</v>
      </c>
      <c r="W192">
        <v>25</v>
      </c>
      <c r="X192">
        <v>308</v>
      </c>
      <c r="Y192" s="4">
        <v>203.7</v>
      </c>
      <c r="Z192">
        <v>0</v>
      </c>
      <c r="AA192">
        <v>65.142308922289729</v>
      </c>
    </row>
    <row r="193" spans="1:27" x14ac:dyDescent="0.25">
      <c r="A193">
        <v>201702</v>
      </c>
      <c r="D193" t="s">
        <v>736</v>
      </c>
      <c r="E193">
        <v>80403</v>
      </c>
      <c r="F193">
        <v>30005000100003</v>
      </c>
      <c r="G193" t="s">
        <v>5237</v>
      </c>
      <c r="H193" t="s">
        <v>20814</v>
      </c>
      <c r="I193" t="s">
        <v>5237</v>
      </c>
      <c r="J193" t="s">
        <v>5237</v>
      </c>
      <c r="K193" t="s">
        <v>19070</v>
      </c>
      <c r="L193">
        <v>2558</v>
      </c>
      <c r="M193" t="s">
        <v>19066</v>
      </c>
      <c r="N193" t="s">
        <v>19067</v>
      </c>
      <c r="O193" t="s">
        <v>21368</v>
      </c>
      <c r="P193" t="s">
        <v>21369</v>
      </c>
      <c r="Q193" t="s">
        <v>832</v>
      </c>
      <c r="R193" t="s">
        <v>832</v>
      </c>
      <c r="S193">
        <v>6616</v>
      </c>
      <c r="T193" s="26">
        <v>42768</v>
      </c>
      <c r="U193" t="s">
        <v>19068</v>
      </c>
      <c r="V193" t="s">
        <v>21378</v>
      </c>
      <c r="W193">
        <v>25</v>
      </c>
      <c r="X193">
        <v>299.60000000000002</v>
      </c>
      <c r="Y193" s="4">
        <v>197.59000000000003</v>
      </c>
      <c r="Z193">
        <v>0</v>
      </c>
      <c r="AA193">
        <v>63.188359449952046</v>
      </c>
    </row>
    <row r="194" spans="1:27" x14ac:dyDescent="0.25">
      <c r="A194">
        <v>201702</v>
      </c>
      <c r="D194" t="s">
        <v>736</v>
      </c>
      <c r="E194">
        <v>80403</v>
      </c>
      <c r="F194">
        <v>30005000100003</v>
      </c>
      <c r="G194" t="s">
        <v>5237</v>
      </c>
      <c r="H194" t="s">
        <v>20814</v>
      </c>
      <c r="I194" t="s">
        <v>5237</v>
      </c>
      <c r="J194" t="s">
        <v>5237</v>
      </c>
      <c r="K194" t="s">
        <v>19070</v>
      </c>
      <c r="L194">
        <v>2426</v>
      </c>
      <c r="M194" t="s">
        <v>19066</v>
      </c>
      <c r="N194" t="s">
        <v>19067</v>
      </c>
      <c r="O194" t="s">
        <v>21366</v>
      </c>
      <c r="P194" t="s">
        <v>21367</v>
      </c>
      <c r="Q194" t="s">
        <v>832</v>
      </c>
      <c r="R194" t="s">
        <v>832</v>
      </c>
      <c r="S194">
        <v>6615</v>
      </c>
      <c r="T194" s="26">
        <v>42768</v>
      </c>
      <c r="U194" t="s">
        <v>19068</v>
      </c>
      <c r="V194" t="s">
        <v>21378</v>
      </c>
      <c r="W194">
        <v>50</v>
      </c>
      <c r="X194">
        <v>616</v>
      </c>
      <c r="Y194" s="4">
        <v>407.4</v>
      </c>
      <c r="Z194">
        <v>0</v>
      </c>
      <c r="AA194">
        <v>130.28461784457946</v>
      </c>
    </row>
    <row r="195" spans="1:27" x14ac:dyDescent="0.25">
      <c r="A195">
        <v>201702</v>
      </c>
      <c r="D195" t="s">
        <v>736</v>
      </c>
      <c r="E195">
        <v>80403</v>
      </c>
      <c r="F195">
        <v>30005000100003</v>
      </c>
      <c r="G195" t="s">
        <v>5237</v>
      </c>
      <c r="H195" t="s">
        <v>20814</v>
      </c>
      <c r="I195" t="s">
        <v>5237</v>
      </c>
      <c r="J195" t="s">
        <v>5237</v>
      </c>
      <c r="K195" t="s">
        <v>19070</v>
      </c>
      <c r="L195">
        <v>2426</v>
      </c>
      <c r="M195" t="s">
        <v>19066</v>
      </c>
      <c r="N195" t="s">
        <v>19067</v>
      </c>
      <c r="O195" t="s">
        <v>21366</v>
      </c>
      <c r="P195" t="s">
        <v>21367</v>
      </c>
      <c r="Q195" t="s">
        <v>832</v>
      </c>
      <c r="R195" t="s">
        <v>832</v>
      </c>
      <c r="S195">
        <v>6614</v>
      </c>
      <c r="T195" s="26">
        <v>42768</v>
      </c>
      <c r="U195" t="s">
        <v>19068</v>
      </c>
      <c r="V195" t="s">
        <v>21378</v>
      </c>
      <c r="W195">
        <v>50</v>
      </c>
      <c r="X195">
        <v>616</v>
      </c>
      <c r="Y195" s="4">
        <v>407.4</v>
      </c>
      <c r="Z195">
        <v>0</v>
      </c>
      <c r="AA195">
        <v>130.28461784457946</v>
      </c>
    </row>
    <row r="196" spans="1:27" x14ac:dyDescent="0.25">
      <c r="A196">
        <v>201702</v>
      </c>
      <c r="D196" t="s">
        <v>736</v>
      </c>
      <c r="E196">
        <v>80403</v>
      </c>
      <c r="F196">
        <v>30005000100003</v>
      </c>
      <c r="G196" t="s">
        <v>5237</v>
      </c>
      <c r="H196" t="s">
        <v>20814</v>
      </c>
      <c r="I196" t="s">
        <v>5237</v>
      </c>
      <c r="J196" t="s">
        <v>5237</v>
      </c>
      <c r="K196" t="s">
        <v>19070</v>
      </c>
      <c r="L196">
        <v>2602</v>
      </c>
      <c r="N196" t="s">
        <v>19067</v>
      </c>
      <c r="R196" t="s">
        <v>832</v>
      </c>
      <c r="S196">
        <v>6613</v>
      </c>
      <c r="T196" s="26">
        <v>42768</v>
      </c>
      <c r="U196" t="s">
        <v>19068</v>
      </c>
      <c r="V196" t="s">
        <v>21378</v>
      </c>
      <c r="W196">
        <v>25</v>
      </c>
      <c r="X196">
        <v>308</v>
      </c>
      <c r="Y196" s="4">
        <v>203.7</v>
      </c>
      <c r="Z196">
        <v>0</v>
      </c>
      <c r="AA196">
        <v>65.142308922289729</v>
      </c>
    </row>
    <row r="197" spans="1:27" x14ac:dyDescent="0.25">
      <c r="A197">
        <v>201702</v>
      </c>
      <c r="D197" t="s">
        <v>736</v>
      </c>
      <c r="E197">
        <v>80403</v>
      </c>
      <c r="F197">
        <v>30005000100003</v>
      </c>
      <c r="G197" t="s">
        <v>5237</v>
      </c>
      <c r="H197" t="s">
        <v>20814</v>
      </c>
      <c r="I197" t="s">
        <v>5237</v>
      </c>
      <c r="J197" t="s">
        <v>5237</v>
      </c>
      <c r="K197" t="s">
        <v>19070</v>
      </c>
      <c r="L197">
        <v>1095</v>
      </c>
      <c r="M197" t="s">
        <v>19066</v>
      </c>
      <c r="N197" t="s">
        <v>19067</v>
      </c>
      <c r="O197" t="s">
        <v>2797</v>
      </c>
      <c r="P197" t="s">
        <v>2798</v>
      </c>
      <c r="Q197" t="s">
        <v>832</v>
      </c>
      <c r="R197" t="s">
        <v>832</v>
      </c>
      <c r="S197">
        <v>6610</v>
      </c>
      <c r="T197" s="26">
        <v>42767</v>
      </c>
      <c r="U197" t="s">
        <v>19068</v>
      </c>
      <c r="V197" t="s">
        <v>21378</v>
      </c>
      <c r="W197">
        <v>400</v>
      </c>
      <c r="X197">
        <v>4347.2</v>
      </c>
      <c r="Y197" s="4">
        <v>2875.08</v>
      </c>
      <c r="Z197">
        <v>0</v>
      </c>
      <c r="AA197">
        <v>919.43716021746081</v>
      </c>
    </row>
    <row r="198" spans="1:27" x14ac:dyDescent="0.25">
      <c r="A198">
        <v>201702</v>
      </c>
      <c r="D198" t="s">
        <v>736</v>
      </c>
      <c r="E198">
        <v>80403</v>
      </c>
      <c r="F198">
        <v>30005000100003</v>
      </c>
      <c r="G198" t="s">
        <v>5237</v>
      </c>
      <c r="H198" t="s">
        <v>20814</v>
      </c>
      <c r="I198" t="s">
        <v>5237</v>
      </c>
      <c r="J198" t="s">
        <v>5237</v>
      </c>
      <c r="K198" t="s">
        <v>19070</v>
      </c>
      <c r="L198">
        <v>1655</v>
      </c>
      <c r="M198" t="s">
        <v>19066</v>
      </c>
      <c r="N198" t="s">
        <v>19067</v>
      </c>
      <c r="O198" t="s">
        <v>3828</v>
      </c>
      <c r="P198" t="s">
        <v>3829</v>
      </c>
      <c r="Q198" t="s">
        <v>832</v>
      </c>
      <c r="R198" t="s">
        <v>832</v>
      </c>
      <c r="S198">
        <v>6609</v>
      </c>
      <c r="T198" s="26">
        <v>42767</v>
      </c>
      <c r="U198" t="s">
        <v>19068</v>
      </c>
      <c r="V198" t="s">
        <v>21378</v>
      </c>
      <c r="W198">
        <v>25</v>
      </c>
      <c r="X198">
        <v>308</v>
      </c>
      <c r="Y198" s="4">
        <v>203.7</v>
      </c>
      <c r="Z198">
        <v>0</v>
      </c>
      <c r="AA198">
        <v>65.142308922289729</v>
      </c>
    </row>
    <row r="199" spans="1:27" x14ac:dyDescent="0.25">
      <c r="A199">
        <v>201702</v>
      </c>
      <c r="D199" t="s">
        <v>736</v>
      </c>
      <c r="E199">
        <v>80403</v>
      </c>
      <c r="F199">
        <v>30005000100003</v>
      </c>
      <c r="G199" t="s">
        <v>5237</v>
      </c>
      <c r="H199" t="s">
        <v>20814</v>
      </c>
      <c r="I199" t="s">
        <v>5237</v>
      </c>
      <c r="J199" t="s">
        <v>5237</v>
      </c>
      <c r="K199" t="s">
        <v>19070</v>
      </c>
      <c r="L199">
        <v>2575</v>
      </c>
      <c r="M199" t="s">
        <v>19066</v>
      </c>
      <c r="N199" t="s">
        <v>19067</v>
      </c>
      <c r="O199" t="s">
        <v>20829</v>
      </c>
      <c r="P199" t="s">
        <v>21370</v>
      </c>
      <c r="Q199" t="s">
        <v>870</v>
      </c>
      <c r="R199" t="s">
        <v>870</v>
      </c>
      <c r="S199">
        <v>6608</v>
      </c>
      <c r="T199" s="26">
        <v>42767</v>
      </c>
      <c r="U199" t="s">
        <v>19068</v>
      </c>
      <c r="V199" t="s">
        <v>20848</v>
      </c>
      <c r="W199">
        <v>150</v>
      </c>
      <c r="X199">
        <v>1616.01</v>
      </c>
      <c r="Y199" s="4">
        <v>986.33999999999992</v>
      </c>
      <c r="Z199">
        <v>0</v>
      </c>
      <c r="AA199">
        <v>315.4269267668692</v>
      </c>
    </row>
    <row r="200" spans="1:27" x14ac:dyDescent="0.25">
      <c r="A200">
        <v>201702</v>
      </c>
      <c r="D200" t="s">
        <v>736</v>
      </c>
      <c r="E200">
        <v>80403</v>
      </c>
      <c r="F200">
        <v>30005000100003</v>
      </c>
      <c r="G200" t="s">
        <v>5237</v>
      </c>
      <c r="H200" t="s">
        <v>20814</v>
      </c>
      <c r="I200" t="s">
        <v>5237</v>
      </c>
      <c r="J200" t="s">
        <v>5237</v>
      </c>
      <c r="K200" t="s">
        <v>19070</v>
      </c>
      <c r="L200">
        <v>2164</v>
      </c>
      <c r="M200" t="s">
        <v>19066</v>
      </c>
      <c r="N200" t="s">
        <v>19067</v>
      </c>
      <c r="O200" t="s">
        <v>4776</v>
      </c>
      <c r="P200" t="s">
        <v>4777</v>
      </c>
      <c r="Q200" t="s">
        <v>832</v>
      </c>
      <c r="R200" t="s">
        <v>832</v>
      </c>
      <c r="S200">
        <v>6606</v>
      </c>
      <c r="T200" s="26">
        <v>42767</v>
      </c>
      <c r="U200" t="s">
        <v>19068</v>
      </c>
      <c r="V200" t="s">
        <v>21378</v>
      </c>
      <c r="W200">
        <v>50</v>
      </c>
      <c r="X200">
        <v>616</v>
      </c>
      <c r="Y200" s="4">
        <v>407.4</v>
      </c>
      <c r="Z200">
        <v>0</v>
      </c>
      <c r="AA200">
        <v>130.28461784457946</v>
      </c>
    </row>
    <row r="201" spans="1:27" x14ac:dyDescent="0.25">
      <c r="A201">
        <v>201702</v>
      </c>
      <c r="D201" t="s">
        <v>736</v>
      </c>
      <c r="E201">
        <v>80403</v>
      </c>
      <c r="F201">
        <v>30005000100003</v>
      </c>
      <c r="G201" t="s">
        <v>5237</v>
      </c>
      <c r="H201" t="s">
        <v>20814</v>
      </c>
      <c r="I201" t="s">
        <v>5237</v>
      </c>
      <c r="J201" t="s">
        <v>5237</v>
      </c>
      <c r="K201" t="s">
        <v>19070</v>
      </c>
      <c r="L201">
        <v>1558</v>
      </c>
      <c r="M201" t="s">
        <v>19066</v>
      </c>
      <c r="N201" t="s">
        <v>19067</v>
      </c>
      <c r="O201" t="s">
        <v>3636</v>
      </c>
      <c r="P201" t="s">
        <v>3637</v>
      </c>
      <c r="Q201" t="s">
        <v>832</v>
      </c>
      <c r="R201" t="s">
        <v>832</v>
      </c>
      <c r="S201">
        <v>6604</v>
      </c>
      <c r="T201" s="26">
        <v>42767</v>
      </c>
      <c r="U201" t="s">
        <v>19068</v>
      </c>
      <c r="V201" t="s">
        <v>21378</v>
      </c>
      <c r="W201">
        <v>25</v>
      </c>
      <c r="X201">
        <v>308</v>
      </c>
      <c r="Y201" s="4">
        <v>203.7</v>
      </c>
      <c r="Z201">
        <v>0</v>
      </c>
      <c r="AA201">
        <v>65.142308922289729</v>
      </c>
    </row>
    <row r="202" spans="1:27" x14ac:dyDescent="0.25">
      <c r="A202">
        <v>201702</v>
      </c>
      <c r="D202" t="s">
        <v>736</v>
      </c>
      <c r="E202">
        <v>80403</v>
      </c>
      <c r="F202">
        <v>30005000100003</v>
      </c>
      <c r="G202" t="s">
        <v>5237</v>
      </c>
      <c r="H202" t="s">
        <v>20814</v>
      </c>
      <c r="I202" t="s">
        <v>5237</v>
      </c>
      <c r="J202" t="s">
        <v>5237</v>
      </c>
      <c r="K202" t="s">
        <v>19070</v>
      </c>
      <c r="L202">
        <v>1587</v>
      </c>
      <c r="M202" t="s">
        <v>19066</v>
      </c>
      <c r="N202" t="s">
        <v>19067</v>
      </c>
      <c r="O202" t="s">
        <v>3693</v>
      </c>
      <c r="P202" t="s">
        <v>3694</v>
      </c>
      <c r="Q202" t="s">
        <v>832</v>
      </c>
      <c r="R202" t="s">
        <v>832</v>
      </c>
      <c r="S202">
        <v>6603</v>
      </c>
      <c r="T202" s="26">
        <v>42767</v>
      </c>
      <c r="U202" t="s">
        <v>19068</v>
      </c>
      <c r="V202" t="s">
        <v>21378</v>
      </c>
      <c r="W202">
        <v>250</v>
      </c>
      <c r="X202">
        <v>2996</v>
      </c>
      <c r="Y202" s="4">
        <v>1975.89</v>
      </c>
      <c r="Z202">
        <v>0</v>
      </c>
      <c r="AA202">
        <v>631.88039654621048</v>
      </c>
    </row>
    <row r="203" spans="1:27" x14ac:dyDescent="0.25">
      <c r="A203">
        <v>201702</v>
      </c>
      <c r="D203" t="s">
        <v>736</v>
      </c>
      <c r="E203">
        <v>80403</v>
      </c>
      <c r="F203">
        <v>30005000100003</v>
      </c>
      <c r="G203" t="s">
        <v>5237</v>
      </c>
      <c r="H203" t="s">
        <v>20814</v>
      </c>
      <c r="I203" t="s">
        <v>5237</v>
      </c>
      <c r="J203" t="s">
        <v>5237</v>
      </c>
      <c r="K203" t="s">
        <v>19070</v>
      </c>
      <c r="L203">
        <v>1473</v>
      </c>
      <c r="M203" t="s">
        <v>19066</v>
      </c>
      <c r="N203" t="s">
        <v>19067</v>
      </c>
      <c r="O203" t="s">
        <v>813</v>
      </c>
      <c r="P203" t="s">
        <v>3473</v>
      </c>
      <c r="Q203" t="s">
        <v>832</v>
      </c>
      <c r="R203" t="s">
        <v>832</v>
      </c>
      <c r="S203">
        <v>6602</v>
      </c>
      <c r="T203" s="26">
        <v>42767</v>
      </c>
      <c r="U203" t="s">
        <v>19068</v>
      </c>
      <c r="V203" t="s">
        <v>21378</v>
      </c>
      <c r="W203">
        <v>150</v>
      </c>
      <c r="X203">
        <v>1797.6</v>
      </c>
      <c r="Y203" s="4">
        <v>1185.53</v>
      </c>
      <c r="Z203">
        <v>0</v>
      </c>
      <c r="AA203">
        <v>379.12695874640229</v>
      </c>
    </row>
    <row r="204" spans="1:27" x14ac:dyDescent="0.25">
      <c r="A204">
        <v>201702</v>
      </c>
      <c r="D204" t="s">
        <v>736</v>
      </c>
      <c r="E204">
        <v>80403</v>
      </c>
      <c r="F204">
        <v>30005000100003</v>
      </c>
      <c r="G204" t="s">
        <v>5237</v>
      </c>
      <c r="H204" t="s">
        <v>20814</v>
      </c>
      <c r="I204" t="s">
        <v>5237</v>
      </c>
      <c r="J204" t="s">
        <v>5237</v>
      </c>
      <c r="K204" t="s">
        <v>19070</v>
      </c>
      <c r="L204">
        <v>1473</v>
      </c>
      <c r="M204" t="s">
        <v>19066</v>
      </c>
      <c r="N204" t="s">
        <v>19067</v>
      </c>
      <c r="O204" t="s">
        <v>813</v>
      </c>
      <c r="P204" t="s">
        <v>3473</v>
      </c>
      <c r="Q204" t="s">
        <v>832</v>
      </c>
      <c r="R204" t="s">
        <v>832</v>
      </c>
      <c r="S204">
        <v>6602</v>
      </c>
      <c r="T204" s="26">
        <v>42767</v>
      </c>
      <c r="U204" t="s">
        <v>19068</v>
      </c>
      <c r="V204" t="s">
        <v>20848</v>
      </c>
      <c r="W204">
        <v>100</v>
      </c>
      <c r="X204">
        <v>1198.4000000000001</v>
      </c>
      <c r="Y204" s="4">
        <v>790.37000000000012</v>
      </c>
      <c r="Z204">
        <v>0</v>
      </c>
      <c r="AA204">
        <v>252.75663575311805</v>
      </c>
    </row>
    <row r="205" spans="1:27" x14ac:dyDescent="0.25">
      <c r="A205">
        <v>201702</v>
      </c>
      <c r="D205" t="s">
        <v>736</v>
      </c>
      <c r="E205">
        <v>80403</v>
      </c>
      <c r="F205">
        <v>30005000100003</v>
      </c>
      <c r="G205" t="s">
        <v>5237</v>
      </c>
      <c r="H205" t="s">
        <v>20814</v>
      </c>
      <c r="I205" t="s">
        <v>5237</v>
      </c>
      <c r="J205" t="s">
        <v>5237</v>
      </c>
      <c r="K205" t="s">
        <v>19070</v>
      </c>
      <c r="L205">
        <v>853</v>
      </c>
      <c r="M205" t="s">
        <v>19066</v>
      </c>
      <c r="N205" t="s">
        <v>19067</v>
      </c>
      <c r="O205" t="s">
        <v>2375</v>
      </c>
      <c r="P205" t="s">
        <v>2376</v>
      </c>
      <c r="Q205" t="s">
        <v>832</v>
      </c>
      <c r="R205" t="s">
        <v>832</v>
      </c>
      <c r="S205">
        <v>6601</v>
      </c>
      <c r="T205" s="26">
        <v>42767</v>
      </c>
      <c r="U205" t="s">
        <v>19068</v>
      </c>
      <c r="V205" t="s">
        <v>20848</v>
      </c>
      <c r="W205">
        <v>50</v>
      </c>
      <c r="X205">
        <v>599.20000000000005</v>
      </c>
      <c r="Y205" s="4">
        <v>395.17000000000007</v>
      </c>
      <c r="Z205">
        <v>0</v>
      </c>
      <c r="AA205">
        <v>126.37352094659421</v>
      </c>
    </row>
    <row r="206" spans="1:27" x14ac:dyDescent="0.25">
      <c r="A206">
        <v>201702</v>
      </c>
      <c r="D206" t="s">
        <v>736</v>
      </c>
      <c r="E206">
        <v>80403</v>
      </c>
      <c r="F206">
        <v>30005000100003</v>
      </c>
      <c r="G206" t="s">
        <v>5237</v>
      </c>
      <c r="H206" t="s">
        <v>20814</v>
      </c>
      <c r="I206" t="s">
        <v>5237</v>
      </c>
      <c r="J206" t="s">
        <v>5237</v>
      </c>
      <c r="K206" t="s">
        <v>19070</v>
      </c>
      <c r="L206">
        <v>935</v>
      </c>
      <c r="M206" t="s">
        <v>19066</v>
      </c>
      <c r="N206" t="s">
        <v>19067</v>
      </c>
      <c r="O206" t="s">
        <v>2524</v>
      </c>
      <c r="P206" t="s">
        <v>21362</v>
      </c>
      <c r="Q206" t="s">
        <v>832</v>
      </c>
      <c r="R206" t="s">
        <v>832</v>
      </c>
      <c r="S206">
        <v>6600</v>
      </c>
      <c r="T206" s="26">
        <v>42767</v>
      </c>
      <c r="U206" t="s">
        <v>19068</v>
      </c>
      <c r="V206" t="s">
        <v>20848</v>
      </c>
      <c r="W206">
        <v>25</v>
      </c>
      <c r="X206">
        <v>299.60000000000002</v>
      </c>
      <c r="Y206" s="4">
        <v>197.59000000000003</v>
      </c>
      <c r="Z206">
        <v>0</v>
      </c>
      <c r="AA206">
        <v>63.188359449952046</v>
      </c>
    </row>
    <row r="207" spans="1:27" x14ac:dyDescent="0.25">
      <c r="A207">
        <v>201702</v>
      </c>
      <c r="D207" t="s">
        <v>736</v>
      </c>
      <c r="E207">
        <v>80403</v>
      </c>
      <c r="F207">
        <v>30005000100003</v>
      </c>
      <c r="G207" t="s">
        <v>5237</v>
      </c>
      <c r="H207" t="s">
        <v>20814</v>
      </c>
      <c r="I207" t="s">
        <v>5237</v>
      </c>
      <c r="J207" t="s">
        <v>5237</v>
      </c>
      <c r="K207" t="s">
        <v>19070</v>
      </c>
      <c r="L207">
        <v>1700</v>
      </c>
      <c r="M207" t="s">
        <v>19066</v>
      </c>
      <c r="N207" t="s">
        <v>19067</v>
      </c>
      <c r="O207" t="s">
        <v>3912</v>
      </c>
      <c r="P207" t="s">
        <v>3913</v>
      </c>
      <c r="Q207" t="s">
        <v>832</v>
      </c>
      <c r="R207" t="s">
        <v>832</v>
      </c>
      <c r="S207">
        <v>6598</v>
      </c>
      <c r="T207" s="26">
        <v>42767</v>
      </c>
      <c r="U207" t="s">
        <v>19068</v>
      </c>
      <c r="V207" t="s">
        <v>20848</v>
      </c>
      <c r="W207">
        <v>75</v>
      </c>
      <c r="X207">
        <v>924</v>
      </c>
      <c r="Y207" s="4">
        <v>611.1</v>
      </c>
      <c r="Z207">
        <v>0</v>
      </c>
      <c r="AA207">
        <v>195.42692676686923</v>
      </c>
    </row>
    <row r="208" spans="1:27" x14ac:dyDescent="0.25">
      <c r="A208">
        <v>201702</v>
      </c>
      <c r="D208" t="s">
        <v>736</v>
      </c>
      <c r="E208">
        <v>80403</v>
      </c>
      <c r="F208">
        <v>30005000100003</v>
      </c>
      <c r="G208" t="s">
        <v>5237</v>
      </c>
      <c r="H208" t="s">
        <v>20814</v>
      </c>
      <c r="I208" t="s">
        <v>5237</v>
      </c>
      <c r="J208" t="s">
        <v>5237</v>
      </c>
      <c r="K208" t="s">
        <v>19070</v>
      </c>
      <c r="L208">
        <v>2517</v>
      </c>
      <c r="M208" t="s">
        <v>19066</v>
      </c>
      <c r="N208" t="s">
        <v>19067</v>
      </c>
      <c r="O208" t="s">
        <v>21373</v>
      </c>
      <c r="P208" t="s">
        <v>21374</v>
      </c>
      <c r="Q208" t="s">
        <v>859</v>
      </c>
      <c r="R208" t="s">
        <v>832</v>
      </c>
      <c r="S208">
        <v>6597</v>
      </c>
      <c r="T208" s="26">
        <v>42767</v>
      </c>
      <c r="U208" t="s">
        <v>19068</v>
      </c>
      <c r="V208" t="s">
        <v>20848</v>
      </c>
      <c r="W208">
        <v>50</v>
      </c>
      <c r="X208">
        <v>616</v>
      </c>
      <c r="Y208" s="4">
        <v>407.4</v>
      </c>
      <c r="Z208">
        <v>0</v>
      </c>
      <c r="AA208">
        <v>130.28461784457946</v>
      </c>
    </row>
    <row r="209" spans="1:27" x14ac:dyDescent="0.25">
      <c r="A209">
        <v>201702</v>
      </c>
      <c r="D209" t="s">
        <v>736</v>
      </c>
      <c r="E209">
        <v>80403</v>
      </c>
      <c r="F209">
        <v>30005000100003</v>
      </c>
      <c r="G209" t="s">
        <v>5237</v>
      </c>
      <c r="H209" t="s">
        <v>20814</v>
      </c>
      <c r="I209" t="s">
        <v>5237</v>
      </c>
      <c r="J209" t="s">
        <v>5237</v>
      </c>
      <c r="K209" t="s">
        <v>19070</v>
      </c>
      <c r="L209">
        <v>2476</v>
      </c>
      <c r="M209" t="s">
        <v>19066</v>
      </c>
      <c r="N209" t="s">
        <v>19067</v>
      </c>
      <c r="O209" t="s">
        <v>21186</v>
      </c>
      <c r="P209" t="s">
        <v>21375</v>
      </c>
      <c r="Q209" t="s">
        <v>832</v>
      </c>
      <c r="R209" t="s">
        <v>832</v>
      </c>
      <c r="S209">
        <v>6596</v>
      </c>
      <c r="T209" s="26">
        <v>42767</v>
      </c>
      <c r="U209" t="s">
        <v>19068</v>
      </c>
      <c r="V209" t="s">
        <v>20848</v>
      </c>
      <c r="W209">
        <v>25</v>
      </c>
      <c r="X209">
        <v>308</v>
      </c>
      <c r="Y209" s="4">
        <v>203.7</v>
      </c>
      <c r="Z209">
        <v>0</v>
      </c>
      <c r="AA209">
        <v>65.142308922289729</v>
      </c>
    </row>
    <row r="210" spans="1:27" x14ac:dyDescent="0.25">
      <c r="A210">
        <v>201702</v>
      </c>
      <c r="D210" t="s">
        <v>736</v>
      </c>
      <c r="E210">
        <v>80403</v>
      </c>
      <c r="F210">
        <v>30005000100003</v>
      </c>
      <c r="G210" t="s">
        <v>5237</v>
      </c>
      <c r="H210" t="s">
        <v>20814</v>
      </c>
      <c r="I210" t="s">
        <v>5237</v>
      </c>
      <c r="J210" t="s">
        <v>5237</v>
      </c>
      <c r="K210" t="s">
        <v>19070</v>
      </c>
      <c r="L210">
        <v>2136</v>
      </c>
      <c r="M210" t="s">
        <v>19066</v>
      </c>
      <c r="N210" t="s">
        <v>19067</v>
      </c>
      <c r="O210" t="s">
        <v>4726</v>
      </c>
      <c r="P210" t="s">
        <v>21376</v>
      </c>
      <c r="Q210" t="s">
        <v>832</v>
      </c>
      <c r="R210" t="s">
        <v>832</v>
      </c>
      <c r="S210">
        <v>6595</v>
      </c>
      <c r="T210" s="26">
        <v>42767</v>
      </c>
      <c r="U210" t="s">
        <v>19068</v>
      </c>
      <c r="V210" t="s">
        <v>20848</v>
      </c>
      <c r="W210">
        <v>25</v>
      </c>
      <c r="X210">
        <v>308</v>
      </c>
      <c r="Y210" s="4">
        <v>203.7</v>
      </c>
      <c r="Z210">
        <v>0</v>
      </c>
      <c r="AA210">
        <v>65.142308922289729</v>
      </c>
    </row>
    <row r="211" spans="1:27" x14ac:dyDescent="0.25">
      <c r="A211">
        <v>201702</v>
      </c>
      <c r="D211" t="s">
        <v>23</v>
      </c>
      <c r="E211">
        <v>10101</v>
      </c>
      <c r="F211">
        <v>30041900000105</v>
      </c>
      <c r="G211" t="s">
        <v>10372</v>
      </c>
      <c r="H211" t="s">
        <v>10376</v>
      </c>
      <c r="I211" t="s">
        <v>6278</v>
      </c>
      <c r="J211" t="s">
        <v>6279</v>
      </c>
      <c r="K211" t="s">
        <v>19072</v>
      </c>
      <c r="L211">
        <v>561</v>
      </c>
      <c r="M211" t="s">
        <v>19066</v>
      </c>
      <c r="N211" t="s">
        <v>19067</v>
      </c>
      <c r="O211" t="s">
        <v>1838</v>
      </c>
      <c r="P211" t="s">
        <v>1839</v>
      </c>
      <c r="Q211" t="s">
        <v>854</v>
      </c>
      <c r="R211" t="s">
        <v>854</v>
      </c>
      <c r="S211">
        <v>85435</v>
      </c>
      <c r="T211" s="26">
        <v>42767</v>
      </c>
      <c r="U211" t="s">
        <v>19068</v>
      </c>
      <c r="V211" t="s">
        <v>21379</v>
      </c>
      <c r="W211">
        <v>1000</v>
      </c>
      <c r="X211">
        <v>25000</v>
      </c>
      <c r="Y211" s="4">
        <v>21687.5</v>
      </c>
      <c r="Z211">
        <v>0</v>
      </c>
      <c r="AA211">
        <v>6935.5612408058851</v>
      </c>
    </row>
    <row r="212" spans="1:27" x14ac:dyDescent="0.25">
      <c r="A212">
        <v>201702</v>
      </c>
      <c r="D212" t="s">
        <v>23</v>
      </c>
      <c r="E212">
        <v>10101</v>
      </c>
      <c r="F212">
        <v>30041900000109</v>
      </c>
      <c r="G212" t="s">
        <v>10372</v>
      </c>
      <c r="H212" t="s">
        <v>10380</v>
      </c>
      <c r="I212" t="s">
        <v>6278</v>
      </c>
      <c r="J212" t="s">
        <v>6279</v>
      </c>
      <c r="K212" t="s">
        <v>19072</v>
      </c>
      <c r="L212">
        <v>1108</v>
      </c>
      <c r="M212" t="s">
        <v>19066</v>
      </c>
      <c r="N212" t="s">
        <v>19067</v>
      </c>
      <c r="O212" t="s">
        <v>2823</v>
      </c>
      <c r="P212" t="s">
        <v>2824</v>
      </c>
      <c r="Q212" t="s">
        <v>832</v>
      </c>
      <c r="R212" t="s">
        <v>832</v>
      </c>
      <c r="S212">
        <v>85478</v>
      </c>
      <c r="T212" s="26">
        <v>42768</v>
      </c>
      <c r="U212" t="s">
        <v>19068</v>
      </c>
      <c r="V212" t="s">
        <v>21380</v>
      </c>
      <c r="W212">
        <v>1200</v>
      </c>
      <c r="X212">
        <v>39600</v>
      </c>
      <c r="Y212" s="4">
        <v>28809</v>
      </c>
      <c r="Z212">
        <v>0</v>
      </c>
      <c r="AA212">
        <v>9212.9836904381209</v>
      </c>
    </row>
    <row r="213" spans="1:27" x14ac:dyDescent="0.25">
      <c r="A213">
        <v>201702</v>
      </c>
      <c r="D213" t="s">
        <v>736</v>
      </c>
      <c r="E213">
        <v>80403</v>
      </c>
      <c r="F213">
        <v>30005000100003</v>
      </c>
      <c r="G213" t="s">
        <v>5237</v>
      </c>
      <c r="H213" t="s">
        <v>20814</v>
      </c>
      <c r="I213" t="s">
        <v>5237</v>
      </c>
      <c r="J213" t="s">
        <v>5237</v>
      </c>
      <c r="K213" t="s">
        <v>19070</v>
      </c>
      <c r="L213">
        <v>180</v>
      </c>
      <c r="M213" t="s">
        <v>19066</v>
      </c>
      <c r="N213" t="s">
        <v>19067</v>
      </c>
      <c r="O213" t="s">
        <v>1130</v>
      </c>
      <c r="P213" t="s">
        <v>1131</v>
      </c>
      <c r="Q213" t="s">
        <v>832</v>
      </c>
      <c r="R213" t="s">
        <v>832</v>
      </c>
      <c r="S213">
        <v>6592</v>
      </c>
      <c r="T213" s="26">
        <v>42767</v>
      </c>
      <c r="U213" t="s">
        <v>19068</v>
      </c>
      <c r="V213" t="s">
        <v>20848</v>
      </c>
      <c r="W213">
        <v>25</v>
      </c>
      <c r="X213">
        <v>308</v>
      </c>
      <c r="Y213" s="4">
        <v>203.7</v>
      </c>
      <c r="Z213">
        <v>0</v>
      </c>
      <c r="AA213">
        <v>65.142308922289729</v>
      </c>
    </row>
    <row r="214" spans="1:27" x14ac:dyDescent="0.25">
      <c r="A214">
        <v>201702</v>
      </c>
      <c r="D214" t="s">
        <v>736</v>
      </c>
      <c r="E214">
        <v>80403</v>
      </c>
      <c r="F214">
        <v>30005000100003</v>
      </c>
      <c r="G214" t="s">
        <v>5237</v>
      </c>
      <c r="H214" t="s">
        <v>20814</v>
      </c>
      <c r="I214" t="s">
        <v>5237</v>
      </c>
      <c r="J214" t="s">
        <v>5237</v>
      </c>
      <c r="K214" t="s">
        <v>19070</v>
      </c>
      <c r="L214">
        <v>540</v>
      </c>
      <c r="M214" t="s">
        <v>19066</v>
      </c>
      <c r="N214" t="s">
        <v>19067</v>
      </c>
      <c r="O214" t="s">
        <v>1803</v>
      </c>
      <c r="P214" t="s">
        <v>21371</v>
      </c>
      <c r="Q214" t="s">
        <v>832</v>
      </c>
      <c r="R214" t="s">
        <v>832</v>
      </c>
      <c r="S214">
        <v>6591</v>
      </c>
      <c r="T214" s="26">
        <v>42767</v>
      </c>
      <c r="U214" t="s">
        <v>19068</v>
      </c>
      <c r="V214" t="s">
        <v>20848</v>
      </c>
      <c r="W214">
        <v>50</v>
      </c>
      <c r="X214">
        <v>599.20000000000005</v>
      </c>
      <c r="Y214" s="4">
        <v>395.19000000000005</v>
      </c>
      <c r="Z214">
        <v>0</v>
      </c>
      <c r="AA214">
        <v>126.37991685321397</v>
      </c>
    </row>
    <row r="215" spans="1:27" x14ac:dyDescent="0.25">
      <c r="A215">
        <v>201702</v>
      </c>
      <c r="D215" t="s">
        <v>736</v>
      </c>
      <c r="E215">
        <v>80403</v>
      </c>
      <c r="F215">
        <v>30005000100003</v>
      </c>
      <c r="G215" t="s">
        <v>5237</v>
      </c>
      <c r="H215" t="s">
        <v>20814</v>
      </c>
      <c r="I215" t="s">
        <v>5237</v>
      </c>
      <c r="J215" t="s">
        <v>5237</v>
      </c>
      <c r="K215" t="s">
        <v>19070</v>
      </c>
      <c r="L215">
        <v>2138</v>
      </c>
      <c r="M215" t="s">
        <v>19066</v>
      </c>
      <c r="N215" t="s">
        <v>19067</v>
      </c>
      <c r="O215" t="s">
        <v>4730</v>
      </c>
      <c r="P215" t="s">
        <v>21377</v>
      </c>
      <c r="Q215" t="s">
        <v>832</v>
      </c>
      <c r="R215" t="s">
        <v>832</v>
      </c>
      <c r="S215">
        <v>6589</v>
      </c>
      <c r="T215" s="26">
        <v>42767</v>
      </c>
      <c r="U215" t="s">
        <v>19068</v>
      </c>
      <c r="V215" t="s">
        <v>20848</v>
      </c>
      <c r="W215">
        <v>50</v>
      </c>
      <c r="X215">
        <v>616</v>
      </c>
      <c r="Y215" s="4">
        <v>407.4</v>
      </c>
      <c r="Z215">
        <v>0</v>
      </c>
      <c r="AA215">
        <v>130.28461784457946</v>
      </c>
    </row>
    <row r="216" spans="1:27" x14ac:dyDescent="0.25">
      <c r="A216">
        <v>201702</v>
      </c>
      <c r="D216" t="s">
        <v>736</v>
      </c>
      <c r="E216">
        <v>80403</v>
      </c>
      <c r="F216">
        <v>30005000100003</v>
      </c>
      <c r="G216" t="s">
        <v>5237</v>
      </c>
      <c r="H216" t="s">
        <v>20814</v>
      </c>
      <c r="I216" t="s">
        <v>5237</v>
      </c>
      <c r="J216" t="s">
        <v>5237</v>
      </c>
      <c r="K216" t="s">
        <v>19070</v>
      </c>
      <c r="L216">
        <v>1486</v>
      </c>
      <c r="M216" t="s">
        <v>19066</v>
      </c>
      <c r="N216" t="s">
        <v>19067</v>
      </c>
      <c r="O216" t="s">
        <v>3499</v>
      </c>
      <c r="P216" t="s">
        <v>3500</v>
      </c>
      <c r="Q216" t="s">
        <v>832</v>
      </c>
      <c r="R216" t="s">
        <v>832</v>
      </c>
      <c r="S216">
        <v>6588</v>
      </c>
      <c r="T216" s="26">
        <v>42767</v>
      </c>
      <c r="U216" t="s">
        <v>19068</v>
      </c>
      <c r="V216" t="s">
        <v>20848</v>
      </c>
      <c r="W216">
        <v>50</v>
      </c>
      <c r="X216">
        <v>616</v>
      </c>
      <c r="Y216" s="4">
        <v>407.4</v>
      </c>
      <c r="Z216">
        <v>0</v>
      </c>
      <c r="AA216">
        <v>130.28461784457946</v>
      </c>
    </row>
    <row r="217" spans="1:27" x14ac:dyDescent="0.25">
      <c r="A217">
        <v>201702</v>
      </c>
      <c r="D217" t="s">
        <v>736</v>
      </c>
      <c r="E217">
        <v>80403</v>
      </c>
      <c r="F217">
        <v>30005000100003</v>
      </c>
      <c r="G217" t="s">
        <v>5237</v>
      </c>
      <c r="H217" t="s">
        <v>20814</v>
      </c>
      <c r="I217" t="s">
        <v>5237</v>
      </c>
      <c r="J217" t="s">
        <v>5237</v>
      </c>
      <c r="K217" t="s">
        <v>19070</v>
      </c>
      <c r="L217">
        <v>2682</v>
      </c>
      <c r="N217" t="s">
        <v>19067</v>
      </c>
      <c r="R217" t="s">
        <v>832</v>
      </c>
      <c r="S217">
        <v>6585</v>
      </c>
      <c r="T217" s="26">
        <v>42767</v>
      </c>
      <c r="U217" t="s">
        <v>19068</v>
      </c>
      <c r="V217" t="s">
        <v>20848</v>
      </c>
      <c r="W217">
        <v>25</v>
      </c>
      <c r="X217">
        <v>308</v>
      </c>
      <c r="Y217" s="4">
        <v>203.7</v>
      </c>
      <c r="Z217">
        <v>0</v>
      </c>
      <c r="AA217">
        <v>65.142308922289729</v>
      </c>
    </row>
    <row r="218" spans="1:27" x14ac:dyDescent="0.25">
      <c r="A218">
        <v>201702</v>
      </c>
      <c r="D218" t="s">
        <v>736</v>
      </c>
      <c r="E218">
        <v>80403</v>
      </c>
      <c r="F218">
        <v>30005000100003</v>
      </c>
      <c r="G218" t="s">
        <v>5237</v>
      </c>
      <c r="H218" t="s">
        <v>20814</v>
      </c>
      <c r="I218" t="s">
        <v>5237</v>
      </c>
      <c r="J218" t="s">
        <v>5237</v>
      </c>
      <c r="K218" t="s">
        <v>19070</v>
      </c>
      <c r="L218">
        <v>724</v>
      </c>
      <c r="M218" t="s">
        <v>19066</v>
      </c>
      <c r="N218" t="s">
        <v>19067</v>
      </c>
      <c r="O218" t="s">
        <v>2138</v>
      </c>
      <c r="P218" t="s">
        <v>2139</v>
      </c>
      <c r="Q218" t="s">
        <v>849</v>
      </c>
      <c r="R218" t="s">
        <v>849</v>
      </c>
      <c r="S218">
        <v>6584</v>
      </c>
      <c r="T218" s="26">
        <v>42767</v>
      </c>
      <c r="U218" t="s">
        <v>19068</v>
      </c>
      <c r="V218" t="s">
        <v>20848</v>
      </c>
      <c r="W218">
        <v>50</v>
      </c>
      <c r="X218">
        <v>530.01</v>
      </c>
      <c r="Y218" s="4">
        <v>328.78</v>
      </c>
      <c r="Z218">
        <v>0</v>
      </c>
      <c r="AA218">
        <v>105.14230892228973</v>
      </c>
    </row>
    <row r="219" spans="1:27" x14ac:dyDescent="0.25">
      <c r="A219">
        <v>201702</v>
      </c>
      <c r="D219" t="s">
        <v>736</v>
      </c>
      <c r="E219">
        <v>80403</v>
      </c>
      <c r="F219">
        <v>30005000100002</v>
      </c>
      <c r="G219" t="s">
        <v>5237</v>
      </c>
      <c r="H219" t="s">
        <v>20812</v>
      </c>
      <c r="I219" t="s">
        <v>5237</v>
      </c>
      <c r="J219" t="s">
        <v>5237</v>
      </c>
      <c r="K219" t="s">
        <v>19070</v>
      </c>
      <c r="L219">
        <v>464</v>
      </c>
      <c r="M219" t="s">
        <v>19066</v>
      </c>
      <c r="N219" t="s">
        <v>19067</v>
      </c>
      <c r="O219" t="s">
        <v>1662</v>
      </c>
      <c r="P219" t="s">
        <v>1663</v>
      </c>
      <c r="Q219" t="s">
        <v>832</v>
      </c>
      <c r="R219" t="s">
        <v>832</v>
      </c>
      <c r="S219">
        <v>6617</v>
      </c>
      <c r="T219" s="26">
        <v>42768</v>
      </c>
      <c r="U219" t="s">
        <v>19068</v>
      </c>
      <c r="V219" t="s">
        <v>21285</v>
      </c>
      <c r="W219">
        <v>25</v>
      </c>
      <c r="X219">
        <v>308</v>
      </c>
      <c r="Y219" s="4">
        <v>203.7</v>
      </c>
      <c r="Z219">
        <v>0</v>
      </c>
      <c r="AA219">
        <v>65.142308922289729</v>
      </c>
    </row>
    <row r="220" spans="1:27" x14ac:dyDescent="0.25">
      <c r="A220">
        <v>201702</v>
      </c>
      <c r="D220" t="s">
        <v>736</v>
      </c>
      <c r="E220">
        <v>80403</v>
      </c>
      <c r="F220">
        <v>30005000100002</v>
      </c>
      <c r="G220" t="s">
        <v>5237</v>
      </c>
      <c r="H220" t="s">
        <v>20812</v>
      </c>
      <c r="I220" t="s">
        <v>5237</v>
      </c>
      <c r="J220" t="s">
        <v>5237</v>
      </c>
      <c r="K220" t="s">
        <v>19070</v>
      </c>
      <c r="L220">
        <v>2558</v>
      </c>
      <c r="M220" t="s">
        <v>19066</v>
      </c>
      <c r="N220" t="s">
        <v>19067</v>
      </c>
      <c r="O220" t="s">
        <v>21368</v>
      </c>
      <c r="P220" t="s">
        <v>21369</v>
      </c>
      <c r="Q220" t="s">
        <v>832</v>
      </c>
      <c r="R220" t="s">
        <v>832</v>
      </c>
      <c r="S220">
        <v>6616</v>
      </c>
      <c r="T220" s="26">
        <v>42768</v>
      </c>
      <c r="U220" t="s">
        <v>19068</v>
      </c>
      <c r="V220" t="s">
        <v>21285</v>
      </c>
      <c r="W220">
        <v>25</v>
      </c>
      <c r="X220">
        <v>299.60000000000002</v>
      </c>
      <c r="Y220" s="4">
        <v>197.59000000000003</v>
      </c>
      <c r="Z220">
        <v>0</v>
      </c>
      <c r="AA220">
        <v>63.188359449952046</v>
      </c>
    </row>
    <row r="221" spans="1:27" x14ac:dyDescent="0.25">
      <c r="A221">
        <v>201702</v>
      </c>
      <c r="D221" t="s">
        <v>736</v>
      </c>
      <c r="E221">
        <v>80403</v>
      </c>
      <c r="F221">
        <v>30005000100002</v>
      </c>
      <c r="G221" t="s">
        <v>5237</v>
      </c>
      <c r="H221" t="s">
        <v>20812</v>
      </c>
      <c r="I221" t="s">
        <v>5237</v>
      </c>
      <c r="J221" t="s">
        <v>5237</v>
      </c>
      <c r="K221" t="s">
        <v>19070</v>
      </c>
      <c r="L221">
        <v>2426</v>
      </c>
      <c r="M221" t="s">
        <v>19066</v>
      </c>
      <c r="N221" t="s">
        <v>19067</v>
      </c>
      <c r="O221" t="s">
        <v>21366</v>
      </c>
      <c r="P221" t="s">
        <v>21367</v>
      </c>
      <c r="Q221" t="s">
        <v>832</v>
      </c>
      <c r="R221" t="s">
        <v>832</v>
      </c>
      <c r="S221">
        <v>6615</v>
      </c>
      <c r="T221" s="26">
        <v>42768</v>
      </c>
      <c r="U221" t="s">
        <v>19068</v>
      </c>
      <c r="V221" t="s">
        <v>21285</v>
      </c>
      <c r="W221">
        <v>25</v>
      </c>
      <c r="X221">
        <v>308</v>
      </c>
      <c r="Y221" s="4">
        <v>203.7</v>
      </c>
      <c r="Z221">
        <v>0</v>
      </c>
      <c r="AA221">
        <v>65.142308922289729</v>
      </c>
    </row>
    <row r="222" spans="1:27" x14ac:dyDescent="0.25">
      <c r="A222">
        <v>201702</v>
      </c>
      <c r="D222" t="s">
        <v>736</v>
      </c>
      <c r="E222">
        <v>80403</v>
      </c>
      <c r="F222">
        <v>30005000100002</v>
      </c>
      <c r="G222" t="s">
        <v>5237</v>
      </c>
      <c r="H222" t="s">
        <v>20812</v>
      </c>
      <c r="I222" t="s">
        <v>5237</v>
      </c>
      <c r="J222" t="s">
        <v>5237</v>
      </c>
      <c r="K222" t="s">
        <v>19070</v>
      </c>
      <c r="L222">
        <v>2426</v>
      </c>
      <c r="M222" t="s">
        <v>19066</v>
      </c>
      <c r="N222" t="s">
        <v>19067</v>
      </c>
      <c r="O222" t="s">
        <v>21366</v>
      </c>
      <c r="P222" t="s">
        <v>21367</v>
      </c>
      <c r="Q222" t="s">
        <v>832</v>
      </c>
      <c r="R222" t="s">
        <v>832</v>
      </c>
      <c r="S222">
        <v>6614</v>
      </c>
      <c r="T222" s="26">
        <v>42768</v>
      </c>
      <c r="U222" t="s">
        <v>19068</v>
      </c>
      <c r="V222" t="s">
        <v>21285</v>
      </c>
      <c r="W222">
        <v>25</v>
      </c>
      <c r="X222">
        <v>308</v>
      </c>
      <c r="Y222" s="4">
        <v>203.7</v>
      </c>
      <c r="Z222">
        <v>0</v>
      </c>
      <c r="AA222">
        <v>65.142308922289729</v>
      </c>
    </row>
    <row r="223" spans="1:27" x14ac:dyDescent="0.25">
      <c r="A223">
        <v>201702</v>
      </c>
      <c r="D223" t="s">
        <v>736</v>
      </c>
      <c r="E223">
        <v>80403</v>
      </c>
      <c r="F223">
        <v>30005000100002</v>
      </c>
      <c r="G223" t="s">
        <v>5237</v>
      </c>
      <c r="H223" t="s">
        <v>20812</v>
      </c>
      <c r="I223" t="s">
        <v>5237</v>
      </c>
      <c r="J223" t="s">
        <v>5237</v>
      </c>
      <c r="K223" t="s">
        <v>19070</v>
      </c>
      <c r="L223">
        <v>1095</v>
      </c>
      <c r="M223" t="s">
        <v>19066</v>
      </c>
      <c r="N223" t="s">
        <v>19067</v>
      </c>
      <c r="O223" t="s">
        <v>2797</v>
      </c>
      <c r="P223" t="s">
        <v>2798</v>
      </c>
      <c r="Q223" t="s">
        <v>832</v>
      </c>
      <c r="R223" t="s">
        <v>832</v>
      </c>
      <c r="S223">
        <v>6610</v>
      </c>
      <c r="T223" s="26">
        <v>42767</v>
      </c>
      <c r="U223" t="s">
        <v>19068</v>
      </c>
      <c r="V223" t="s">
        <v>21285</v>
      </c>
      <c r="W223">
        <v>400</v>
      </c>
      <c r="X223">
        <v>4347.2</v>
      </c>
      <c r="Y223" s="4">
        <v>2875.08</v>
      </c>
      <c r="Z223">
        <v>0</v>
      </c>
      <c r="AA223">
        <v>919.43716021746081</v>
      </c>
    </row>
    <row r="224" spans="1:27" x14ac:dyDescent="0.25">
      <c r="A224">
        <v>201702</v>
      </c>
      <c r="D224" t="s">
        <v>736</v>
      </c>
      <c r="E224">
        <v>80403</v>
      </c>
      <c r="F224">
        <v>30005000100002</v>
      </c>
      <c r="G224" t="s">
        <v>5237</v>
      </c>
      <c r="H224" t="s">
        <v>20812</v>
      </c>
      <c r="I224" t="s">
        <v>5237</v>
      </c>
      <c r="J224" t="s">
        <v>5237</v>
      </c>
      <c r="K224" t="s">
        <v>19070</v>
      </c>
      <c r="L224">
        <v>1655</v>
      </c>
      <c r="M224" t="s">
        <v>19066</v>
      </c>
      <c r="N224" t="s">
        <v>19067</v>
      </c>
      <c r="O224" t="s">
        <v>3828</v>
      </c>
      <c r="P224" t="s">
        <v>3829</v>
      </c>
      <c r="Q224" t="s">
        <v>832</v>
      </c>
      <c r="R224" t="s">
        <v>832</v>
      </c>
      <c r="S224">
        <v>6609</v>
      </c>
      <c r="T224" s="26">
        <v>42767</v>
      </c>
      <c r="U224" t="s">
        <v>19068</v>
      </c>
      <c r="V224" t="s">
        <v>21285</v>
      </c>
      <c r="W224">
        <v>25</v>
      </c>
      <c r="X224">
        <v>308</v>
      </c>
      <c r="Y224" s="4">
        <v>203.7</v>
      </c>
      <c r="Z224">
        <v>0</v>
      </c>
      <c r="AA224">
        <v>65.142308922289729</v>
      </c>
    </row>
    <row r="225" spans="1:27" x14ac:dyDescent="0.25">
      <c r="A225">
        <v>201702</v>
      </c>
      <c r="D225" t="s">
        <v>736</v>
      </c>
      <c r="E225">
        <v>80403</v>
      </c>
      <c r="F225">
        <v>30005000100002</v>
      </c>
      <c r="G225" t="s">
        <v>5237</v>
      </c>
      <c r="H225" t="s">
        <v>20812</v>
      </c>
      <c r="I225" t="s">
        <v>5237</v>
      </c>
      <c r="J225" t="s">
        <v>5237</v>
      </c>
      <c r="K225" t="s">
        <v>19070</v>
      </c>
      <c r="L225">
        <v>1558</v>
      </c>
      <c r="M225" t="s">
        <v>19066</v>
      </c>
      <c r="N225" t="s">
        <v>19067</v>
      </c>
      <c r="O225" t="s">
        <v>3636</v>
      </c>
      <c r="P225" t="s">
        <v>3637</v>
      </c>
      <c r="Q225" t="s">
        <v>832</v>
      </c>
      <c r="R225" t="s">
        <v>832</v>
      </c>
      <c r="S225">
        <v>6604</v>
      </c>
      <c r="T225" s="26">
        <v>42767</v>
      </c>
      <c r="U225" t="s">
        <v>19068</v>
      </c>
      <c r="V225" t="s">
        <v>20876</v>
      </c>
      <c r="W225">
        <v>25</v>
      </c>
      <c r="X225">
        <v>308</v>
      </c>
      <c r="Y225" s="4">
        <v>203.7</v>
      </c>
      <c r="Z225">
        <v>0</v>
      </c>
      <c r="AA225">
        <v>65.142308922289729</v>
      </c>
    </row>
    <row r="226" spans="1:27" x14ac:dyDescent="0.25">
      <c r="A226">
        <v>201702</v>
      </c>
      <c r="D226" t="s">
        <v>736</v>
      </c>
      <c r="E226">
        <v>80403</v>
      </c>
      <c r="F226">
        <v>30005000100002</v>
      </c>
      <c r="G226" t="s">
        <v>5237</v>
      </c>
      <c r="H226" t="s">
        <v>20812</v>
      </c>
      <c r="I226" t="s">
        <v>5237</v>
      </c>
      <c r="J226" t="s">
        <v>5237</v>
      </c>
      <c r="K226" t="s">
        <v>19070</v>
      </c>
      <c r="L226">
        <v>1587</v>
      </c>
      <c r="M226" t="s">
        <v>19066</v>
      </c>
      <c r="N226" t="s">
        <v>19067</v>
      </c>
      <c r="O226" t="s">
        <v>3693</v>
      </c>
      <c r="P226" t="s">
        <v>3694</v>
      </c>
      <c r="Q226" t="s">
        <v>832</v>
      </c>
      <c r="R226" t="s">
        <v>832</v>
      </c>
      <c r="S226">
        <v>6603</v>
      </c>
      <c r="T226" s="26">
        <v>42767</v>
      </c>
      <c r="U226" t="s">
        <v>19068</v>
      </c>
      <c r="V226" t="s">
        <v>20876</v>
      </c>
      <c r="W226">
        <v>100</v>
      </c>
      <c r="X226">
        <v>1198.4000000000001</v>
      </c>
      <c r="Y226" s="4">
        <v>790.34000000000015</v>
      </c>
      <c r="Z226">
        <v>0</v>
      </c>
      <c r="AA226">
        <v>252.74704189318842</v>
      </c>
    </row>
    <row r="227" spans="1:27" x14ac:dyDescent="0.25">
      <c r="A227">
        <v>201702</v>
      </c>
      <c r="D227" t="s">
        <v>736</v>
      </c>
      <c r="E227">
        <v>80403</v>
      </c>
      <c r="F227">
        <v>30005000100002</v>
      </c>
      <c r="G227" t="s">
        <v>5237</v>
      </c>
      <c r="H227" t="s">
        <v>20812</v>
      </c>
      <c r="I227" t="s">
        <v>5237</v>
      </c>
      <c r="J227" t="s">
        <v>5237</v>
      </c>
      <c r="K227" t="s">
        <v>19070</v>
      </c>
      <c r="L227">
        <v>1473</v>
      </c>
      <c r="M227" t="s">
        <v>19066</v>
      </c>
      <c r="N227" t="s">
        <v>19067</v>
      </c>
      <c r="O227" t="s">
        <v>813</v>
      </c>
      <c r="P227" t="s">
        <v>3473</v>
      </c>
      <c r="Q227" t="s">
        <v>832</v>
      </c>
      <c r="R227" t="s">
        <v>832</v>
      </c>
      <c r="S227">
        <v>6602</v>
      </c>
      <c r="T227" s="26">
        <v>42767</v>
      </c>
      <c r="U227" t="s">
        <v>19068</v>
      </c>
      <c r="V227" t="s">
        <v>20876</v>
      </c>
      <c r="W227">
        <v>75</v>
      </c>
      <c r="X227">
        <v>898.8</v>
      </c>
      <c r="Y227" s="4">
        <v>592.76</v>
      </c>
      <c r="Z227">
        <v>0</v>
      </c>
      <c r="AA227">
        <v>189.56188039654623</v>
      </c>
    </row>
    <row r="228" spans="1:27" x14ac:dyDescent="0.25">
      <c r="A228">
        <v>201702</v>
      </c>
      <c r="D228" t="s">
        <v>736</v>
      </c>
      <c r="E228">
        <v>80403</v>
      </c>
      <c r="F228">
        <v>30005000100002</v>
      </c>
      <c r="G228" t="s">
        <v>5237</v>
      </c>
      <c r="H228" t="s">
        <v>20812</v>
      </c>
      <c r="I228" t="s">
        <v>5237</v>
      </c>
      <c r="J228" t="s">
        <v>5237</v>
      </c>
      <c r="K228" t="s">
        <v>19070</v>
      </c>
      <c r="L228">
        <v>2517</v>
      </c>
      <c r="M228" t="s">
        <v>19066</v>
      </c>
      <c r="N228" t="s">
        <v>19067</v>
      </c>
      <c r="O228" t="s">
        <v>21373</v>
      </c>
      <c r="P228" t="s">
        <v>21374</v>
      </c>
      <c r="Q228" t="s">
        <v>859</v>
      </c>
      <c r="R228" t="s">
        <v>832</v>
      </c>
      <c r="S228">
        <v>6597</v>
      </c>
      <c r="T228" s="26">
        <v>42767</v>
      </c>
      <c r="U228" t="s">
        <v>19068</v>
      </c>
      <c r="V228" t="s">
        <v>20876</v>
      </c>
      <c r="W228">
        <v>25</v>
      </c>
      <c r="X228">
        <v>308</v>
      </c>
      <c r="Y228" s="4">
        <v>203.7</v>
      </c>
      <c r="Z228">
        <v>0</v>
      </c>
      <c r="AA228">
        <v>65.142308922289729</v>
      </c>
    </row>
    <row r="229" spans="1:27" x14ac:dyDescent="0.25">
      <c r="A229">
        <v>201702</v>
      </c>
      <c r="D229" t="s">
        <v>736</v>
      </c>
      <c r="E229">
        <v>80403</v>
      </c>
      <c r="F229">
        <v>30005000100002</v>
      </c>
      <c r="G229" t="s">
        <v>5237</v>
      </c>
      <c r="H229" t="s">
        <v>20812</v>
      </c>
      <c r="I229" t="s">
        <v>5237</v>
      </c>
      <c r="J229" t="s">
        <v>5237</v>
      </c>
      <c r="K229" t="s">
        <v>19070</v>
      </c>
      <c r="L229">
        <v>2476</v>
      </c>
      <c r="M229" t="s">
        <v>19066</v>
      </c>
      <c r="N229" t="s">
        <v>19067</v>
      </c>
      <c r="O229" t="s">
        <v>21186</v>
      </c>
      <c r="P229" t="s">
        <v>21375</v>
      </c>
      <c r="Q229" t="s">
        <v>832</v>
      </c>
      <c r="R229" t="s">
        <v>832</v>
      </c>
      <c r="S229">
        <v>6596</v>
      </c>
      <c r="T229" s="26">
        <v>42767</v>
      </c>
      <c r="U229" t="s">
        <v>19068</v>
      </c>
      <c r="V229" t="s">
        <v>20876</v>
      </c>
      <c r="W229">
        <v>25</v>
      </c>
      <c r="X229">
        <v>308</v>
      </c>
      <c r="Y229" s="4">
        <v>203.7</v>
      </c>
      <c r="Z229">
        <v>0</v>
      </c>
      <c r="AA229">
        <v>65.142308922289729</v>
      </c>
    </row>
    <row r="230" spans="1:27" x14ac:dyDescent="0.25">
      <c r="A230">
        <v>201702</v>
      </c>
      <c r="D230" t="s">
        <v>736</v>
      </c>
      <c r="E230">
        <v>80403</v>
      </c>
      <c r="F230">
        <v>30005000100002</v>
      </c>
      <c r="G230" t="s">
        <v>5237</v>
      </c>
      <c r="H230" t="s">
        <v>20812</v>
      </c>
      <c r="I230" t="s">
        <v>5237</v>
      </c>
      <c r="J230" t="s">
        <v>5237</v>
      </c>
      <c r="K230" t="s">
        <v>19070</v>
      </c>
      <c r="L230">
        <v>1501</v>
      </c>
      <c r="M230" t="s">
        <v>19066</v>
      </c>
      <c r="N230" t="s">
        <v>19067</v>
      </c>
      <c r="O230" t="s">
        <v>3528</v>
      </c>
      <c r="P230" t="s">
        <v>3529</v>
      </c>
      <c r="Q230" t="s">
        <v>832</v>
      </c>
      <c r="R230" t="s">
        <v>832</v>
      </c>
      <c r="S230">
        <v>6594</v>
      </c>
      <c r="T230" s="26">
        <v>42767</v>
      </c>
      <c r="U230" t="s">
        <v>19068</v>
      </c>
      <c r="V230" t="s">
        <v>20876</v>
      </c>
      <c r="W230">
        <v>25</v>
      </c>
      <c r="X230">
        <v>308</v>
      </c>
      <c r="Y230" s="4">
        <v>203.7</v>
      </c>
      <c r="Z230">
        <v>0</v>
      </c>
      <c r="AA230">
        <v>65.142308922289729</v>
      </c>
    </row>
    <row r="231" spans="1:27" x14ac:dyDescent="0.25">
      <c r="A231">
        <v>201702</v>
      </c>
      <c r="D231" t="s">
        <v>736</v>
      </c>
      <c r="E231">
        <v>80403</v>
      </c>
      <c r="F231">
        <v>30005000100002</v>
      </c>
      <c r="G231" t="s">
        <v>5237</v>
      </c>
      <c r="H231" t="s">
        <v>20812</v>
      </c>
      <c r="I231" t="s">
        <v>5237</v>
      </c>
      <c r="J231" t="s">
        <v>5237</v>
      </c>
      <c r="K231" t="s">
        <v>19070</v>
      </c>
      <c r="L231">
        <v>180</v>
      </c>
      <c r="M231" t="s">
        <v>19066</v>
      </c>
      <c r="N231" t="s">
        <v>19067</v>
      </c>
      <c r="O231" t="s">
        <v>1130</v>
      </c>
      <c r="P231" t="s">
        <v>1131</v>
      </c>
      <c r="Q231" t="s">
        <v>832</v>
      </c>
      <c r="R231" t="s">
        <v>832</v>
      </c>
      <c r="S231">
        <v>6592</v>
      </c>
      <c r="T231" s="26">
        <v>42767</v>
      </c>
      <c r="U231" t="s">
        <v>19068</v>
      </c>
      <c r="V231" t="s">
        <v>20876</v>
      </c>
      <c r="W231">
        <v>25</v>
      </c>
      <c r="X231">
        <v>308</v>
      </c>
      <c r="Y231" s="4">
        <v>203.7</v>
      </c>
      <c r="Z231">
        <v>0</v>
      </c>
      <c r="AA231">
        <v>65.142308922289729</v>
      </c>
    </row>
    <row r="232" spans="1:27" x14ac:dyDescent="0.25">
      <c r="A232">
        <v>201702</v>
      </c>
      <c r="D232" t="s">
        <v>736</v>
      </c>
      <c r="E232">
        <v>80403</v>
      </c>
      <c r="F232">
        <v>30005000100002</v>
      </c>
      <c r="G232" t="s">
        <v>5237</v>
      </c>
      <c r="H232" t="s">
        <v>20812</v>
      </c>
      <c r="I232" t="s">
        <v>5237</v>
      </c>
      <c r="J232" t="s">
        <v>5237</v>
      </c>
      <c r="K232" t="s">
        <v>19070</v>
      </c>
      <c r="L232">
        <v>2682</v>
      </c>
      <c r="N232" t="s">
        <v>19067</v>
      </c>
      <c r="R232" t="s">
        <v>832</v>
      </c>
      <c r="S232">
        <v>6585</v>
      </c>
      <c r="T232" s="26">
        <v>42767</v>
      </c>
      <c r="U232" t="s">
        <v>19068</v>
      </c>
      <c r="V232" t="s">
        <v>20876</v>
      </c>
      <c r="W232">
        <v>25</v>
      </c>
      <c r="X232">
        <v>308</v>
      </c>
      <c r="Y232" s="4">
        <v>203.7</v>
      </c>
      <c r="Z232">
        <v>0</v>
      </c>
      <c r="AA232">
        <v>65.142308922289729</v>
      </c>
    </row>
    <row r="233" spans="1:27" x14ac:dyDescent="0.25">
      <c r="A233">
        <v>201702</v>
      </c>
      <c r="D233" t="s">
        <v>23</v>
      </c>
      <c r="E233">
        <v>10101</v>
      </c>
      <c r="F233">
        <v>30041900000113</v>
      </c>
      <c r="G233" t="s">
        <v>10372</v>
      </c>
      <c r="H233" t="s">
        <v>10384</v>
      </c>
      <c r="I233" t="s">
        <v>6278</v>
      </c>
      <c r="J233" t="s">
        <v>6279</v>
      </c>
      <c r="K233" t="s">
        <v>19072</v>
      </c>
      <c r="L233">
        <v>1108</v>
      </c>
      <c r="M233" t="s">
        <v>19066</v>
      </c>
      <c r="N233" t="s">
        <v>19067</v>
      </c>
      <c r="O233" t="s">
        <v>2823</v>
      </c>
      <c r="P233" t="s">
        <v>2824</v>
      </c>
      <c r="Q233" t="s">
        <v>832</v>
      </c>
      <c r="R233" t="s">
        <v>832</v>
      </c>
      <c r="S233">
        <v>85478</v>
      </c>
      <c r="T233" s="26">
        <v>42768</v>
      </c>
      <c r="U233" t="s">
        <v>19068</v>
      </c>
      <c r="V233" t="s">
        <v>21380</v>
      </c>
      <c r="W233">
        <v>1000</v>
      </c>
      <c r="X233">
        <v>24000</v>
      </c>
      <c r="Y233" s="4">
        <v>17460</v>
      </c>
      <c r="Z233">
        <v>0</v>
      </c>
      <c r="AA233">
        <v>5583.626479053406</v>
      </c>
    </row>
    <row r="234" spans="1:27" x14ac:dyDescent="0.25">
      <c r="A234">
        <v>201702</v>
      </c>
      <c r="D234" t="s">
        <v>736</v>
      </c>
      <c r="E234">
        <v>80403</v>
      </c>
      <c r="F234">
        <v>30005000100002</v>
      </c>
      <c r="G234" t="s">
        <v>5237</v>
      </c>
      <c r="H234" t="s">
        <v>20812</v>
      </c>
      <c r="I234" t="s">
        <v>5237</v>
      </c>
      <c r="J234" t="s">
        <v>5237</v>
      </c>
      <c r="K234" t="s">
        <v>19070</v>
      </c>
      <c r="L234">
        <v>548</v>
      </c>
      <c r="M234" t="s">
        <v>19066</v>
      </c>
      <c r="N234" t="s">
        <v>19067</v>
      </c>
      <c r="O234" t="s">
        <v>798</v>
      </c>
      <c r="P234" t="s">
        <v>1816</v>
      </c>
      <c r="Q234" t="s">
        <v>859</v>
      </c>
      <c r="R234" t="s">
        <v>859</v>
      </c>
      <c r="S234">
        <v>6582</v>
      </c>
      <c r="T234" s="26">
        <v>42767</v>
      </c>
      <c r="U234" t="s">
        <v>19068</v>
      </c>
      <c r="V234" t="s">
        <v>20876</v>
      </c>
      <c r="W234">
        <v>25</v>
      </c>
      <c r="X234">
        <v>270.95999999999998</v>
      </c>
      <c r="Y234" s="4">
        <v>164.39</v>
      </c>
      <c r="Z234">
        <v>0</v>
      </c>
      <c r="AA234">
        <v>52.571154461144864</v>
      </c>
    </row>
    <row r="235" spans="1:27" x14ac:dyDescent="0.25">
      <c r="A235">
        <v>201702</v>
      </c>
      <c r="D235" t="s">
        <v>736</v>
      </c>
      <c r="E235">
        <v>80403</v>
      </c>
      <c r="F235">
        <v>30005000100001</v>
      </c>
      <c r="G235" t="s">
        <v>5237</v>
      </c>
      <c r="H235" t="s">
        <v>20810</v>
      </c>
      <c r="I235" t="s">
        <v>5237</v>
      </c>
      <c r="J235" t="s">
        <v>5237</v>
      </c>
      <c r="K235" t="s">
        <v>19070</v>
      </c>
      <c r="L235">
        <v>1659</v>
      </c>
      <c r="M235" t="s">
        <v>19066</v>
      </c>
      <c r="N235" t="s">
        <v>19067</v>
      </c>
      <c r="O235" t="s">
        <v>3836</v>
      </c>
      <c r="P235" t="s">
        <v>3837</v>
      </c>
      <c r="Q235" t="s">
        <v>832</v>
      </c>
      <c r="R235" t="s">
        <v>832</v>
      </c>
      <c r="S235">
        <v>6612</v>
      </c>
      <c r="T235" s="26">
        <v>42768</v>
      </c>
      <c r="U235" t="s">
        <v>19068</v>
      </c>
      <c r="V235" t="s">
        <v>21286</v>
      </c>
      <c r="W235">
        <v>50</v>
      </c>
      <c r="X235">
        <v>446.72</v>
      </c>
      <c r="Y235" s="4">
        <v>294.61</v>
      </c>
      <c r="Z235">
        <v>0</v>
      </c>
      <c r="AA235">
        <v>94.214902462424064</v>
      </c>
    </row>
    <row r="236" spans="1:27" x14ac:dyDescent="0.25">
      <c r="A236">
        <v>201702</v>
      </c>
      <c r="D236" t="s">
        <v>736</v>
      </c>
      <c r="E236">
        <v>80403</v>
      </c>
      <c r="F236">
        <v>30005000100001</v>
      </c>
      <c r="G236" t="s">
        <v>5237</v>
      </c>
      <c r="H236" t="s">
        <v>20810</v>
      </c>
      <c r="I236" t="s">
        <v>5237</v>
      </c>
      <c r="J236" t="s">
        <v>5237</v>
      </c>
      <c r="K236" t="s">
        <v>19070</v>
      </c>
      <c r="L236">
        <v>1095</v>
      </c>
      <c r="M236" t="s">
        <v>19066</v>
      </c>
      <c r="N236" t="s">
        <v>19067</v>
      </c>
      <c r="O236" t="s">
        <v>2797</v>
      </c>
      <c r="P236" t="s">
        <v>2798</v>
      </c>
      <c r="Q236" t="s">
        <v>832</v>
      </c>
      <c r="R236" t="s">
        <v>832</v>
      </c>
      <c r="S236">
        <v>6610</v>
      </c>
      <c r="T236" s="26">
        <v>42767</v>
      </c>
      <c r="U236" t="s">
        <v>19068</v>
      </c>
      <c r="V236" t="s">
        <v>21286</v>
      </c>
      <c r="W236">
        <v>200</v>
      </c>
      <c r="X236">
        <v>2173.6</v>
      </c>
      <c r="Y236" s="4">
        <v>1437.54</v>
      </c>
      <c r="Z236">
        <v>0</v>
      </c>
      <c r="AA236">
        <v>459.71858010873041</v>
      </c>
    </row>
    <row r="237" spans="1:27" x14ac:dyDescent="0.25">
      <c r="A237">
        <v>201702</v>
      </c>
      <c r="D237" t="s">
        <v>736</v>
      </c>
      <c r="E237">
        <v>80403</v>
      </c>
      <c r="F237">
        <v>30005000100001</v>
      </c>
      <c r="G237" t="s">
        <v>5237</v>
      </c>
      <c r="H237" t="s">
        <v>20810</v>
      </c>
      <c r="I237" t="s">
        <v>5237</v>
      </c>
      <c r="J237" t="s">
        <v>5237</v>
      </c>
      <c r="K237" t="s">
        <v>19070</v>
      </c>
      <c r="L237">
        <v>1587</v>
      </c>
      <c r="M237" t="s">
        <v>19066</v>
      </c>
      <c r="N237" t="s">
        <v>19067</v>
      </c>
      <c r="O237" t="s">
        <v>3693</v>
      </c>
      <c r="P237" t="s">
        <v>3694</v>
      </c>
      <c r="Q237" t="s">
        <v>832</v>
      </c>
      <c r="R237" t="s">
        <v>832</v>
      </c>
      <c r="S237">
        <v>6603</v>
      </c>
      <c r="T237" s="26">
        <v>42767</v>
      </c>
      <c r="U237" t="s">
        <v>19068</v>
      </c>
      <c r="V237" t="s">
        <v>21286</v>
      </c>
      <c r="W237">
        <v>75</v>
      </c>
      <c r="X237">
        <v>898.8</v>
      </c>
      <c r="Y237" s="4">
        <v>592.78</v>
      </c>
      <c r="Z237">
        <v>0</v>
      </c>
      <c r="AA237">
        <v>189.56827630316599</v>
      </c>
    </row>
    <row r="238" spans="1:27" x14ac:dyDescent="0.25">
      <c r="A238">
        <v>201702</v>
      </c>
      <c r="D238" t="s">
        <v>736</v>
      </c>
      <c r="E238">
        <v>80403</v>
      </c>
      <c r="F238">
        <v>30005000100001</v>
      </c>
      <c r="G238" t="s">
        <v>5237</v>
      </c>
      <c r="H238" t="s">
        <v>20810</v>
      </c>
      <c r="I238" t="s">
        <v>5237</v>
      </c>
      <c r="J238" t="s">
        <v>5237</v>
      </c>
      <c r="K238" t="s">
        <v>19070</v>
      </c>
      <c r="L238">
        <v>1473</v>
      </c>
      <c r="M238" t="s">
        <v>19066</v>
      </c>
      <c r="N238" t="s">
        <v>19067</v>
      </c>
      <c r="O238" t="s">
        <v>813</v>
      </c>
      <c r="P238" t="s">
        <v>3473</v>
      </c>
      <c r="Q238" t="s">
        <v>832</v>
      </c>
      <c r="R238" t="s">
        <v>832</v>
      </c>
      <c r="S238">
        <v>6602</v>
      </c>
      <c r="T238" s="26">
        <v>42767</v>
      </c>
      <c r="U238" t="s">
        <v>19068</v>
      </c>
      <c r="V238" t="s">
        <v>21286</v>
      </c>
      <c r="W238">
        <v>50</v>
      </c>
      <c r="X238">
        <v>599.20000000000005</v>
      </c>
      <c r="Y238" s="4">
        <v>395.18000000000006</v>
      </c>
      <c r="Z238">
        <v>0</v>
      </c>
      <c r="AA238">
        <v>126.37671889990409</v>
      </c>
    </row>
    <row r="239" spans="1:27" x14ac:dyDescent="0.25">
      <c r="A239">
        <v>201702</v>
      </c>
      <c r="D239" t="s">
        <v>736</v>
      </c>
      <c r="E239">
        <v>80403</v>
      </c>
      <c r="F239">
        <v>30005000100001</v>
      </c>
      <c r="G239" t="s">
        <v>5237</v>
      </c>
      <c r="H239" t="s">
        <v>20810</v>
      </c>
      <c r="I239" t="s">
        <v>5237</v>
      </c>
      <c r="J239" t="s">
        <v>5237</v>
      </c>
      <c r="K239" t="s">
        <v>19070</v>
      </c>
      <c r="L239">
        <v>853</v>
      </c>
      <c r="M239" t="s">
        <v>19066</v>
      </c>
      <c r="N239" t="s">
        <v>19067</v>
      </c>
      <c r="O239" t="s">
        <v>2375</v>
      </c>
      <c r="P239" t="s">
        <v>2376</v>
      </c>
      <c r="Q239" t="s">
        <v>832</v>
      </c>
      <c r="R239" t="s">
        <v>832</v>
      </c>
      <c r="S239">
        <v>6601</v>
      </c>
      <c r="T239" s="26">
        <v>42767</v>
      </c>
      <c r="U239" t="s">
        <v>19068</v>
      </c>
      <c r="V239" t="s">
        <v>21286</v>
      </c>
      <c r="W239">
        <v>50</v>
      </c>
      <c r="X239">
        <v>599.20000000000005</v>
      </c>
      <c r="Y239" s="4">
        <v>395.18000000000006</v>
      </c>
      <c r="Z239">
        <v>0</v>
      </c>
      <c r="AA239">
        <v>126.37671889990409</v>
      </c>
    </row>
    <row r="240" spans="1:27" x14ac:dyDescent="0.25">
      <c r="A240">
        <v>201702</v>
      </c>
      <c r="D240" t="s">
        <v>736</v>
      </c>
      <c r="E240">
        <v>80403</v>
      </c>
      <c r="F240">
        <v>30005000100001</v>
      </c>
      <c r="G240" t="s">
        <v>5237</v>
      </c>
      <c r="H240" t="s">
        <v>20810</v>
      </c>
      <c r="I240" t="s">
        <v>5237</v>
      </c>
      <c r="J240" t="s">
        <v>5237</v>
      </c>
      <c r="K240" t="s">
        <v>19070</v>
      </c>
      <c r="L240">
        <v>2476</v>
      </c>
      <c r="M240" t="s">
        <v>19066</v>
      </c>
      <c r="N240" t="s">
        <v>19067</v>
      </c>
      <c r="O240" t="s">
        <v>21186</v>
      </c>
      <c r="P240" t="s">
        <v>21375</v>
      </c>
      <c r="Q240" t="s">
        <v>832</v>
      </c>
      <c r="R240" t="s">
        <v>832</v>
      </c>
      <c r="S240">
        <v>6596</v>
      </c>
      <c r="T240" s="26">
        <v>42767</v>
      </c>
      <c r="U240" t="s">
        <v>19068</v>
      </c>
      <c r="V240" t="s">
        <v>21286</v>
      </c>
      <c r="W240">
        <v>25</v>
      </c>
      <c r="X240">
        <v>308</v>
      </c>
      <c r="Y240" s="4">
        <v>203.7</v>
      </c>
      <c r="Z240">
        <v>0</v>
      </c>
      <c r="AA240">
        <v>65.142308922289729</v>
      </c>
    </row>
    <row r="241" spans="1:27" x14ac:dyDescent="0.25">
      <c r="A241">
        <v>201702</v>
      </c>
      <c r="D241" t="s">
        <v>736</v>
      </c>
      <c r="E241">
        <v>80403</v>
      </c>
      <c r="F241">
        <v>30005000100001</v>
      </c>
      <c r="G241" t="s">
        <v>5237</v>
      </c>
      <c r="H241" t="s">
        <v>20810</v>
      </c>
      <c r="I241" t="s">
        <v>5237</v>
      </c>
      <c r="J241" t="s">
        <v>5237</v>
      </c>
      <c r="K241" t="s">
        <v>19070</v>
      </c>
      <c r="L241">
        <v>2136</v>
      </c>
      <c r="M241" t="s">
        <v>19066</v>
      </c>
      <c r="N241" t="s">
        <v>19067</v>
      </c>
      <c r="O241" t="s">
        <v>4726</v>
      </c>
      <c r="P241" t="s">
        <v>21376</v>
      </c>
      <c r="Q241" t="s">
        <v>832</v>
      </c>
      <c r="R241" t="s">
        <v>832</v>
      </c>
      <c r="S241">
        <v>6595</v>
      </c>
      <c r="T241" s="26">
        <v>42767</v>
      </c>
      <c r="U241" t="s">
        <v>19068</v>
      </c>
      <c r="V241" t="s">
        <v>21286</v>
      </c>
      <c r="W241">
        <v>25</v>
      </c>
      <c r="X241">
        <v>308</v>
      </c>
      <c r="Y241" s="4">
        <v>203.7</v>
      </c>
      <c r="Z241">
        <v>0</v>
      </c>
      <c r="AA241">
        <v>65.142308922289729</v>
      </c>
    </row>
    <row r="242" spans="1:27" x14ac:dyDescent="0.25">
      <c r="A242">
        <v>201702</v>
      </c>
      <c r="D242" t="s">
        <v>736</v>
      </c>
      <c r="E242">
        <v>80403</v>
      </c>
      <c r="F242">
        <v>30005000100001</v>
      </c>
      <c r="G242" t="s">
        <v>5237</v>
      </c>
      <c r="H242" t="s">
        <v>20810</v>
      </c>
      <c r="I242" t="s">
        <v>5237</v>
      </c>
      <c r="J242" t="s">
        <v>5237</v>
      </c>
      <c r="K242" t="s">
        <v>19070</v>
      </c>
      <c r="L242">
        <v>1501</v>
      </c>
      <c r="M242" t="s">
        <v>19066</v>
      </c>
      <c r="N242" t="s">
        <v>19067</v>
      </c>
      <c r="O242" t="s">
        <v>3528</v>
      </c>
      <c r="P242" t="s">
        <v>3529</v>
      </c>
      <c r="Q242" t="s">
        <v>832</v>
      </c>
      <c r="R242" t="s">
        <v>832</v>
      </c>
      <c r="S242">
        <v>6594</v>
      </c>
      <c r="T242" s="26">
        <v>42767</v>
      </c>
      <c r="U242" t="s">
        <v>19068</v>
      </c>
      <c r="V242" t="s">
        <v>21286</v>
      </c>
      <c r="W242">
        <v>25</v>
      </c>
      <c r="X242">
        <v>308</v>
      </c>
      <c r="Y242" s="4">
        <v>203.7</v>
      </c>
      <c r="Z242">
        <v>0</v>
      </c>
      <c r="AA242">
        <v>65.142308922289729</v>
      </c>
    </row>
    <row r="243" spans="1:27" x14ac:dyDescent="0.25">
      <c r="A243">
        <v>201702</v>
      </c>
      <c r="D243" t="s">
        <v>736</v>
      </c>
      <c r="E243">
        <v>80403</v>
      </c>
      <c r="F243">
        <v>30005000100001</v>
      </c>
      <c r="G243" t="s">
        <v>5237</v>
      </c>
      <c r="H243" t="s">
        <v>20810</v>
      </c>
      <c r="I243" t="s">
        <v>5237</v>
      </c>
      <c r="J243" t="s">
        <v>5237</v>
      </c>
      <c r="K243" t="s">
        <v>19070</v>
      </c>
      <c r="L243">
        <v>540</v>
      </c>
      <c r="M243" t="s">
        <v>19066</v>
      </c>
      <c r="N243" t="s">
        <v>19067</v>
      </c>
      <c r="O243" t="s">
        <v>1803</v>
      </c>
      <c r="P243" t="s">
        <v>21371</v>
      </c>
      <c r="Q243" t="s">
        <v>832</v>
      </c>
      <c r="R243" t="s">
        <v>832</v>
      </c>
      <c r="S243">
        <v>6591</v>
      </c>
      <c r="T243" s="26">
        <v>42767</v>
      </c>
      <c r="U243" t="s">
        <v>19068</v>
      </c>
      <c r="V243" t="s">
        <v>21286</v>
      </c>
      <c r="W243">
        <v>25</v>
      </c>
      <c r="X243">
        <v>299.60000000000002</v>
      </c>
      <c r="Y243" s="4">
        <v>197.59000000000003</v>
      </c>
      <c r="Z243">
        <v>0</v>
      </c>
      <c r="AA243">
        <v>63.188359449952046</v>
      </c>
    </row>
    <row r="244" spans="1:27" x14ac:dyDescent="0.25">
      <c r="A244">
        <v>201702</v>
      </c>
      <c r="D244" t="s">
        <v>736</v>
      </c>
      <c r="E244">
        <v>80403</v>
      </c>
      <c r="F244">
        <v>30005000100001</v>
      </c>
      <c r="G244" t="s">
        <v>5237</v>
      </c>
      <c r="H244" t="s">
        <v>20810</v>
      </c>
      <c r="I244" t="s">
        <v>5237</v>
      </c>
      <c r="J244" t="s">
        <v>5237</v>
      </c>
      <c r="K244" t="s">
        <v>19070</v>
      </c>
      <c r="L244">
        <v>2724</v>
      </c>
      <c r="N244" t="s">
        <v>19067</v>
      </c>
      <c r="R244" t="s">
        <v>832</v>
      </c>
      <c r="S244">
        <v>6590</v>
      </c>
      <c r="T244" s="26">
        <v>42767</v>
      </c>
      <c r="U244" t="s">
        <v>19068</v>
      </c>
      <c r="V244" t="s">
        <v>21286</v>
      </c>
      <c r="W244">
        <v>25</v>
      </c>
      <c r="X244">
        <v>308</v>
      </c>
      <c r="Y244" s="4">
        <v>203.7</v>
      </c>
      <c r="Z244">
        <v>0</v>
      </c>
      <c r="AA244">
        <v>65.142308922289729</v>
      </c>
    </row>
    <row r="245" spans="1:27" x14ac:dyDescent="0.25">
      <c r="A245">
        <v>201702</v>
      </c>
      <c r="D245" t="s">
        <v>736</v>
      </c>
      <c r="E245">
        <v>80403</v>
      </c>
      <c r="F245">
        <v>30005000100001</v>
      </c>
      <c r="G245" t="s">
        <v>5237</v>
      </c>
      <c r="H245" t="s">
        <v>20810</v>
      </c>
      <c r="I245" t="s">
        <v>5237</v>
      </c>
      <c r="J245" t="s">
        <v>5237</v>
      </c>
      <c r="K245" t="s">
        <v>19070</v>
      </c>
      <c r="L245">
        <v>1486</v>
      </c>
      <c r="M245" t="s">
        <v>19066</v>
      </c>
      <c r="N245" t="s">
        <v>19067</v>
      </c>
      <c r="O245" t="s">
        <v>3499</v>
      </c>
      <c r="P245" t="s">
        <v>3500</v>
      </c>
      <c r="Q245" t="s">
        <v>832</v>
      </c>
      <c r="R245" t="s">
        <v>832</v>
      </c>
      <c r="S245">
        <v>6588</v>
      </c>
      <c r="T245" s="26">
        <v>42767</v>
      </c>
      <c r="U245" t="s">
        <v>19068</v>
      </c>
      <c r="V245" t="s">
        <v>21286</v>
      </c>
      <c r="W245">
        <v>25</v>
      </c>
      <c r="X245">
        <v>308</v>
      </c>
      <c r="Y245" s="4">
        <v>203.7</v>
      </c>
      <c r="Z245">
        <v>0</v>
      </c>
      <c r="AA245">
        <v>65.142308922289729</v>
      </c>
    </row>
    <row r="246" spans="1:27" x14ac:dyDescent="0.25">
      <c r="A246">
        <v>201702</v>
      </c>
      <c r="D246" t="s">
        <v>380</v>
      </c>
      <c r="E246">
        <v>30301</v>
      </c>
      <c r="F246">
        <v>30274000103030</v>
      </c>
      <c r="G246" t="s">
        <v>5237</v>
      </c>
      <c r="H246" t="s">
        <v>568</v>
      </c>
      <c r="I246" t="s">
        <v>6098</v>
      </c>
      <c r="J246" t="s">
        <v>380</v>
      </c>
      <c r="K246" t="s">
        <v>20849</v>
      </c>
      <c r="L246">
        <v>1155</v>
      </c>
      <c r="M246" t="s">
        <v>19066</v>
      </c>
      <c r="N246" t="s">
        <v>19067</v>
      </c>
      <c r="O246" t="s">
        <v>689</v>
      </c>
      <c r="P246" t="s">
        <v>689</v>
      </c>
      <c r="Q246" t="s">
        <v>832</v>
      </c>
      <c r="R246" t="s">
        <v>832</v>
      </c>
      <c r="S246">
        <v>65306</v>
      </c>
      <c r="T246" s="26">
        <v>42767</v>
      </c>
      <c r="U246" t="s">
        <v>19068</v>
      </c>
      <c r="V246" t="s">
        <v>21381</v>
      </c>
      <c r="W246">
        <v>0.2</v>
      </c>
      <c r="X246">
        <v>9884</v>
      </c>
      <c r="Y246" s="4">
        <v>7190.6100000000006</v>
      </c>
      <c r="Z246">
        <v>0</v>
      </c>
      <c r="AA246">
        <v>2299.5235049568278</v>
      </c>
    </row>
    <row r="247" spans="1:27" x14ac:dyDescent="0.25">
      <c r="A247">
        <v>201702</v>
      </c>
      <c r="D247" t="s">
        <v>380</v>
      </c>
      <c r="E247">
        <v>30301</v>
      </c>
      <c r="F247">
        <v>30273300009030</v>
      </c>
      <c r="G247" t="s">
        <v>5237</v>
      </c>
      <c r="H247" t="s">
        <v>531</v>
      </c>
      <c r="I247" t="s">
        <v>6098</v>
      </c>
      <c r="J247" t="s">
        <v>380</v>
      </c>
      <c r="K247" t="s">
        <v>20849</v>
      </c>
      <c r="L247">
        <v>46</v>
      </c>
      <c r="M247" t="s">
        <v>19066</v>
      </c>
      <c r="N247" t="s">
        <v>19067</v>
      </c>
      <c r="O247" t="s">
        <v>527</v>
      </c>
      <c r="P247" t="s">
        <v>898</v>
      </c>
      <c r="Q247" t="s">
        <v>854</v>
      </c>
      <c r="R247" t="s">
        <v>854</v>
      </c>
      <c r="S247">
        <v>65313</v>
      </c>
      <c r="T247" s="26">
        <v>42768</v>
      </c>
      <c r="U247" t="s">
        <v>19068</v>
      </c>
      <c r="V247" t="s">
        <v>21382</v>
      </c>
      <c r="W247">
        <v>0.2</v>
      </c>
      <c r="X247">
        <v>1388.76</v>
      </c>
      <c r="Y247" s="4">
        <v>1093.6500000000001</v>
      </c>
      <c r="Z247">
        <v>0</v>
      </c>
      <c r="AA247">
        <v>349.7441637352095</v>
      </c>
    </row>
    <row r="248" spans="1:27" x14ac:dyDescent="0.25">
      <c r="A248">
        <v>201702</v>
      </c>
      <c r="D248" t="s">
        <v>380</v>
      </c>
      <c r="E248">
        <v>30301</v>
      </c>
      <c r="F248">
        <v>30273300009030</v>
      </c>
      <c r="G248" t="s">
        <v>5237</v>
      </c>
      <c r="H248" t="s">
        <v>531</v>
      </c>
      <c r="I248" t="s">
        <v>6098</v>
      </c>
      <c r="J248" t="s">
        <v>380</v>
      </c>
      <c r="K248" t="s">
        <v>20849</v>
      </c>
      <c r="L248">
        <v>46</v>
      </c>
      <c r="M248" t="s">
        <v>19066</v>
      </c>
      <c r="N248" t="s">
        <v>19067</v>
      </c>
      <c r="O248" t="s">
        <v>527</v>
      </c>
      <c r="P248" t="s">
        <v>898</v>
      </c>
      <c r="Q248" t="s">
        <v>854</v>
      </c>
      <c r="R248" t="s">
        <v>854</v>
      </c>
      <c r="S248">
        <v>65313</v>
      </c>
      <c r="T248" s="26">
        <v>42768</v>
      </c>
      <c r="U248" t="s">
        <v>19068</v>
      </c>
      <c r="V248" t="s">
        <v>21383</v>
      </c>
      <c r="W248">
        <v>0.2</v>
      </c>
      <c r="X248">
        <v>1388.76</v>
      </c>
      <c r="Y248" s="4">
        <v>1093.6399999999999</v>
      </c>
      <c r="Z248">
        <v>0</v>
      </c>
      <c r="AA248">
        <v>349.74096578189955</v>
      </c>
    </row>
    <row r="249" spans="1:27" x14ac:dyDescent="0.25">
      <c r="A249">
        <v>201702</v>
      </c>
      <c r="D249" t="s">
        <v>380</v>
      </c>
      <c r="E249">
        <v>30301</v>
      </c>
      <c r="F249">
        <v>30273300002030</v>
      </c>
      <c r="G249" t="s">
        <v>5237</v>
      </c>
      <c r="H249" t="s">
        <v>419</v>
      </c>
      <c r="I249" t="s">
        <v>6098</v>
      </c>
      <c r="J249" t="s">
        <v>380</v>
      </c>
      <c r="K249" t="s">
        <v>20849</v>
      </c>
      <c r="L249">
        <v>1063</v>
      </c>
      <c r="M249" t="s">
        <v>19066</v>
      </c>
      <c r="N249" t="s">
        <v>19067</v>
      </c>
      <c r="O249" t="s">
        <v>418</v>
      </c>
      <c r="P249" t="s">
        <v>2746</v>
      </c>
      <c r="Q249" t="s">
        <v>832</v>
      </c>
      <c r="R249" t="s">
        <v>832</v>
      </c>
      <c r="S249">
        <v>65311</v>
      </c>
      <c r="T249" s="26">
        <v>42768</v>
      </c>
      <c r="U249" t="s">
        <v>19068</v>
      </c>
      <c r="V249" t="s">
        <v>21384</v>
      </c>
      <c r="W249">
        <v>5.57</v>
      </c>
      <c r="X249">
        <v>27515.8</v>
      </c>
      <c r="Y249" s="4">
        <v>20017.75</v>
      </c>
      <c r="Z249">
        <v>0</v>
      </c>
      <c r="AA249">
        <v>6401.582986888392</v>
      </c>
    </row>
    <row r="250" spans="1:27" x14ac:dyDescent="0.25">
      <c r="A250">
        <v>201702</v>
      </c>
      <c r="D250" t="s">
        <v>380</v>
      </c>
      <c r="E250">
        <v>30301</v>
      </c>
      <c r="F250">
        <v>30262100236080</v>
      </c>
      <c r="G250" t="s">
        <v>5237</v>
      </c>
      <c r="H250" t="s">
        <v>12268</v>
      </c>
      <c r="I250" t="s">
        <v>6098</v>
      </c>
      <c r="J250" t="s">
        <v>380</v>
      </c>
      <c r="K250" t="s">
        <v>20849</v>
      </c>
      <c r="L250">
        <v>1440</v>
      </c>
      <c r="M250" t="s">
        <v>19066</v>
      </c>
      <c r="N250" t="s">
        <v>19067</v>
      </c>
      <c r="O250" t="s">
        <v>484</v>
      </c>
      <c r="P250" t="s">
        <v>2360</v>
      </c>
      <c r="Q250" t="s">
        <v>849</v>
      </c>
      <c r="R250" t="s">
        <v>849</v>
      </c>
      <c r="S250">
        <v>65338</v>
      </c>
      <c r="T250" s="26">
        <v>42768</v>
      </c>
      <c r="U250" t="s">
        <v>19068</v>
      </c>
      <c r="V250" t="s">
        <v>21385</v>
      </c>
      <c r="W250">
        <v>0.4</v>
      </c>
      <c r="X250">
        <v>394.05</v>
      </c>
      <c r="Y250" s="4">
        <v>310.32</v>
      </c>
      <c r="Z250">
        <v>0</v>
      </c>
      <c r="AA250">
        <v>99.238887112248165</v>
      </c>
    </row>
    <row r="251" spans="1:27" x14ac:dyDescent="0.25">
      <c r="A251">
        <v>201702</v>
      </c>
      <c r="D251" t="s">
        <v>380</v>
      </c>
      <c r="E251">
        <v>30301</v>
      </c>
      <c r="F251">
        <v>30262100217080</v>
      </c>
      <c r="G251" t="s">
        <v>5237</v>
      </c>
      <c r="H251" t="s">
        <v>12253</v>
      </c>
      <c r="I251" t="s">
        <v>6098</v>
      </c>
      <c r="J251" t="s">
        <v>380</v>
      </c>
      <c r="K251" t="s">
        <v>20849</v>
      </c>
      <c r="L251">
        <v>1440</v>
      </c>
      <c r="M251" t="s">
        <v>19066</v>
      </c>
      <c r="N251" t="s">
        <v>19067</v>
      </c>
      <c r="O251" t="s">
        <v>484</v>
      </c>
      <c r="P251" t="s">
        <v>2360</v>
      </c>
      <c r="Q251" t="s">
        <v>849</v>
      </c>
      <c r="R251" t="s">
        <v>849</v>
      </c>
      <c r="S251">
        <v>65345</v>
      </c>
      <c r="T251" s="26">
        <v>42768</v>
      </c>
      <c r="U251" t="s">
        <v>19068</v>
      </c>
      <c r="V251" t="s">
        <v>21198</v>
      </c>
      <c r="W251">
        <v>0.1</v>
      </c>
      <c r="X251">
        <v>258.64999999999998</v>
      </c>
      <c r="Y251" s="4">
        <v>203.67999999999998</v>
      </c>
      <c r="Z251">
        <v>0</v>
      </c>
      <c r="AA251">
        <v>65.135913015669971</v>
      </c>
    </row>
    <row r="252" spans="1:27" x14ac:dyDescent="0.25">
      <c r="A252">
        <v>201702</v>
      </c>
      <c r="D252" t="s">
        <v>380</v>
      </c>
      <c r="E252">
        <v>30301</v>
      </c>
      <c r="F252">
        <v>30262100175023</v>
      </c>
      <c r="G252" t="s">
        <v>5237</v>
      </c>
      <c r="H252" t="s">
        <v>12242</v>
      </c>
      <c r="I252" t="s">
        <v>6098</v>
      </c>
      <c r="J252" t="s">
        <v>380</v>
      </c>
      <c r="K252" t="s">
        <v>20849</v>
      </c>
      <c r="L252">
        <v>46</v>
      </c>
      <c r="M252" t="s">
        <v>19066</v>
      </c>
      <c r="N252" t="s">
        <v>19067</v>
      </c>
      <c r="O252" t="s">
        <v>527</v>
      </c>
      <c r="P252" t="s">
        <v>898</v>
      </c>
      <c r="Q252" t="s">
        <v>854</v>
      </c>
      <c r="R252" t="s">
        <v>854</v>
      </c>
      <c r="S252">
        <v>65313</v>
      </c>
      <c r="T252" s="26">
        <v>42768</v>
      </c>
      <c r="U252" t="s">
        <v>19068</v>
      </c>
      <c r="V252" t="s">
        <v>21386</v>
      </c>
      <c r="W252">
        <v>0.44</v>
      </c>
      <c r="X252">
        <v>4234.1099999999997</v>
      </c>
      <c r="Y252" s="4">
        <v>3334.37</v>
      </c>
      <c r="Z252">
        <v>0</v>
      </c>
      <c r="AA252">
        <v>1066.3159577870163</v>
      </c>
    </row>
    <row r="253" spans="1:27" x14ac:dyDescent="0.25">
      <c r="A253">
        <v>201702</v>
      </c>
      <c r="D253" t="s">
        <v>380</v>
      </c>
      <c r="E253">
        <v>30301</v>
      </c>
      <c r="F253">
        <v>30262100095030</v>
      </c>
      <c r="G253" t="s">
        <v>5237</v>
      </c>
      <c r="H253" t="s">
        <v>652</v>
      </c>
      <c r="I253" t="s">
        <v>6098</v>
      </c>
      <c r="J253" t="s">
        <v>380</v>
      </c>
      <c r="K253" t="s">
        <v>20849</v>
      </c>
      <c r="L253">
        <v>1092</v>
      </c>
      <c r="M253" t="s">
        <v>19066</v>
      </c>
      <c r="N253" t="s">
        <v>19067</v>
      </c>
      <c r="O253" t="s">
        <v>573</v>
      </c>
      <c r="P253" t="s">
        <v>2792</v>
      </c>
      <c r="Q253" t="s">
        <v>832</v>
      </c>
      <c r="R253" t="s">
        <v>832</v>
      </c>
      <c r="S253">
        <v>65343</v>
      </c>
      <c r="T253" s="26">
        <v>42768</v>
      </c>
      <c r="U253" t="s">
        <v>19068</v>
      </c>
      <c r="V253" t="s">
        <v>21387</v>
      </c>
      <c r="W253">
        <v>0.2</v>
      </c>
      <c r="X253">
        <v>908</v>
      </c>
      <c r="Y253" s="4">
        <v>660.57</v>
      </c>
      <c r="Z253">
        <v>0</v>
      </c>
      <c r="AA253">
        <v>211.24720179085389</v>
      </c>
    </row>
    <row r="254" spans="1:27" x14ac:dyDescent="0.25">
      <c r="A254">
        <v>201702</v>
      </c>
      <c r="D254" t="s">
        <v>23</v>
      </c>
      <c r="E254">
        <v>10101</v>
      </c>
      <c r="F254">
        <v>30041900000131</v>
      </c>
      <c r="G254" t="s">
        <v>10372</v>
      </c>
      <c r="H254" t="s">
        <v>10402</v>
      </c>
      <c r="I254" t="s">
        <v>6278</v>
      </c>
      <c r="J254" t="s">
        <v>6279</v>
      </c>
      <c r="K254" t="s">
        <v>19072</v>
      </c>
      <c r="L254">
        <v>618</v>
      </c>
      <c r="M254" t="s">
        <v>19066</v>
      </c>
      <c r="N254" t="s">
        <v>19067</v>
      </c>
      <c r="O254" t="s">
        <v>1942</v>
      </c>
      <c r="P254" t="s">
        <v>1943</v>
      </c>
      <c r="Q254" t="s">
        <v>878</v>
      </c>
      <c r="R254" t="s">
        <v>878</v>
      </c>
      <c r="S254">
        <v>85436</v>
      </c>
      <c r="T254" s="26">
        <v>42767</v>
      </c>
      <c r="U254" t="s">
        <v>19068</v>
      </c>
      <c r="V254" t="s">
        <v>21388</v>
      </c>
      <c r="W254">
        <v>500</v>
      </c>
      <c r="X254">
        <v>15000</v>
      </c>
      <c r="Y254" s="4">
        <v>13012.5</v>
      </c>
      <c r="Z254">
        <v>0</v>
      </c>
      <c r="AA254">
        <v>4161.3367444835312</v>
      </c>
    </row>
    <row r="255" spans="1:27" x14ac:dyDescent="0.25">
      <c r="A255">
        <v>201702</v>
      </c>
      <c r="D255" t="s">
        <v>380</v>
      </c>
      <c r="E255">
        <v>30301</v>
      </c>
      <c r="F255">
        <v>30262100095030</v>
      </c>
      <c r="G255" t="s">
        <v>5237</v>
      </c>
      <c r="H255" t="s">
        <v>652</v>
      </c>
      <c r="I255" t="s">
        <v>6098</v>
      </c>
      <c r="J255" t="s">
        <v>380</v>
      </c>
      <c r="K255" t="s">
        <v>20849</v>
      </c>
      <c r="L255">
        <v>1092</v>
      </c>
      <c r="M255" t="s">
        <v>19066</v>
      </c>
      <c r="N255" t="s">
        <v>19067</v>
      </c>
      <c r="O255" t="s">
        <v>573</v>
      </c>
      <c r="P255" t="s">
        <v>2792</v>
      </c>
      <c r="Q255" t="s">
        <v>832</v>
      </c>
      <c r="R255" t="s">
        <v>832</v>
      </c>
      <c r="S255">
        <v>65342</v>
      </c>
      <c r="T255" s="26">
        <v>42768</v>
      </c>
      <c r="U255" t="s">
        <v>19068</v>
      </c>
      <c r="V255" t="s">
        <v>21389</v>
      </c>
      <c r="W255">
        <v>0.2</v>
      </c>
      <c r="X255">
        <v>908</v>
      </c>
      <c r="Y255" s="4">
        <v>660.57</v>
      </c>
      <c r="Z255">
        <v>0</v>
      </c>
      <c r="AA255">
        <v>211.24720179085389</v>
      </c>
    </row>
    <row r="256" spans="1:27" x14ac:dyDescent="0.25">
      <c r="A256">
        <v>201702</v>
      </c>
      <c r="D256" t="s">
        <v>380</v>
      </c>
      <c r="E256">
        <v>30301</v>
      </c>
      <c r="F256">
        <v>30262100073030</v>
      </c>
      <c r="G256" t="s">
        <v>5237</v>
      </c>
      <c r="H256" t="s">
        <v>598</v>
      </c>
      <c r="I256" t="s">
        <v>6098</v>
      </c>
      <c r="J256" t="s">
        <v>380</v>
      </c>
      <c r="K256" t="s">
        <v>20849</v>
      </c>
      <c r="L256">
        <v>845</v>
      </c>
      <c r="M256" t="s">
        <v>19066</v>
      </c>
      <c r="N256" t="s">
        <v>19067</v>
      </c>
      <c r="O256" t="s">
        <v>2359</v>
      </c>
      <c r="P256" t="s">
        <v>2360</v>
      </c>
      <c r="Q256" t="s">
        <v>849</v>
      </c>
      <c r="R256" t="s">
        <v>849</v>
      </c>
      <c r="S256">
        <v>65337</v>
      </c>
      <c r="T256" s="26">
        <v>42768</v>
      </c>
      <c r="U256" t="s">
        <v>19068</v>
      </c>
      <c r="V256" t="s">
        <v>21390</v>
      </c>
      <c r="W256">
        <v>0.3</v>
      </c>
      <c r="X256">
        <v>5729.09</v>
      </c>
      <c r="Y256" s="4">
        <v>4511.66</v>
      </c>
      <c r="Z256">
        <v>0</v>
      </c>
      <c r="AA256">
        <v>1442.8078030060763</v>
      </c>
    </row>
    <row r="257" spans="1:27" x14ac:dyDescent="0.25">
      <c r="A257">
        <v>201702</v>
      </c>
      <c r="D257" t="s">
        <v>380</v>
      </c>
      <c r="E257">
        <v>30301</v>
      </c>
      <c r="F257">
        <v>30262100066030</v>
      </c>
      <c r="G257" t="s">
        <v>5237</v>
      </c>
      <c r="H257" t="s">
        <v>574</v>
      </c>
      <c r="I257" t="s">
        <v>6098</v>
      </c>
      <c r="J257" t="s">
        <v>380</v>
      </c>
      <c r="K257" t="s">
        <v>20849</v>
      </c>
      <c r="L257">
        <v>1440</v>
      </c>
      <c r="M257" t="s">
        <v>19066</v>
      </c>
      <c r="N257" t="s">
        <v>19067</v>
      </c>
      <c r="O257" t="s">
        <v>484</v>
      </c>
      <c r="P257" t="s">
        <v>2360</v>
      </c>
      <c r="Q257" t="s">
        <v>849</v>
      </c>
      <c r="R257" t="s">
        <v>849</v>
      </c>
      <c r="S257">
        <v>65331</v>
      </c>
      <c r="T257" s="26">
        <v>42768</v>
      </c>
      <c r="U257" t="s">
        <v>19068</v>
      </c>
      <c r="V257" t="s">
        <v>20851</v>
      </c>
      <c r="W257">
        <v>0.2</v>
      </c>
      <c r="X257">
        <v>449.09</v>
      </c>
      <c r="Y257" s="4">
        <v>353.65999999999997</v>
      </c>
      <c r="Z257">
        <v>0</v>
      </c>
      <c r="AA257">
        <v>113.09881675727534</v>
      </c>
    </row>
    <row r="258" spans="1:27" x14ac:dyDescent="0.25">
      <c r="A258">
        <v>201702</v>
      </c>
      <c r="D258" t="s">
        <v>380</v>
      </c>
      <c r="E258">
        <v>30301</v>
      </c>
      <c r="F258">
        <v>30262100064030</v>
      </c>
      <c r="G258" t="s">
        <v>5237</v>
      </c>
      <c r="H258" t="s">
        <v>704</v>
      </c>
      <c r="I258" t="s">
        <v>6098</v>
      </c>
      <c r="J258" t="s">
        <v>380</v>
      </c>
      <c r="K258" t="s">
        <v>20849</v>
      </c>
      <c r="L258">
        <v>1138</v>
      </c>
      <c r="M258" t="s">
        <v>19066</v>
      </c>
      <c r="N258" t="s">
        <v>19067</v>
      </c>
      <c r="O258" t="s">
        <v>393</v>
      </c>
      <c r="P258" t="s">
        <v>2877</v>
      </c>
      <c r="Q258" t="s">
        <v>832</v>
      </c>
      <c r="R258" t="s">
        <v>832</v>
      </c>
      <c r="S258">
        <v>65323</v>
      </c>
      <c r="T258" s="26">
        <v>42768</v>
      </c>
      <c r="U258" t="s">
        <v>19068</v>
      </c>
      <c r="V258" t="s">
        <v>21391</v>
      </c>
      <c r="W258">
        <v>2.9</v>
      </c>
      <c r="X258">
        <v>1186.6300000000001</v>
      </c>
      <c r="Y258" s="4">
        <v>803.95</v>
      </c>
      <c r="Z258">
        <v>0</v>
      </c>
      <c r="AA258">
        <v>257.09945634793735</v>
      </c>
    </row>
    <row r="259" spans="1:27" x14ac:dyDescent="0.25">
      <c r="A259">
        <v>201702</v>
      </c>
      <c r="D259" t="s">
        <v>380</v>
      </c>
      <c r="E259">
        <v>30301</v>
      </c>
      <c r="F259">
        <v>30262100064030</v>
      </c>
      <c r="G259" t="s">
        <v>5237</v>
      </c>
      <c r="H259" t="s">
        <v>704</v>
      </c>
      <c r="I259" t="s">
        <v>6098</v>
      </c>
      <c r="J259" t="s">
        <v>380</v>
      </c>
      <c r="K259" t="s">
        <v>20849</v>
      </c>
      <c r="L259">
        <v>1138</v>
      </c>
      <c r="M259" t="s">
        <v>19066</v>
      </c>
      <c r="N259" t="s">
        <v>19067</v>
      </c>
      <c r="O259" t="s">
        <v>393</v>
      </c>
      <c r="P259" t="s">
        <v>2877</v>
      </c>
      <c r="Q259" t="s">
        <v>832</v>
      </c>
      <c r="R259" t="s">
        <v>832</v>
      </c>
      <c r="S259">
        <v>65323</v>
      </c>
      <c r="T259" s="26">
        <v>42768</v>
      </c>
      <c r="U259" t="s">
        <v>19068</v>
      </c>
      <c r="V259" t="s">
        <v>20852</v>
      </c>
      <c r="W259">
        <v>0.1</v>
      </c>
      <c r="X259">
        <v>40.92</v>
      </c>
      <c r="Y259" s="4">
        <v>27.72</v>
      </c>
      <c r="Z259">
        <v>0</v>
      </c>
      <c r="AA259">
        <v>8.8647265749920052</v>
      </c>
    </row>
    <row r="260" spans="1:27" x14ac:dyDescent="0.25">
      <c r="A260">
        <v>201702</v>
      </c>
      <c r="D260" t="s">
        <v>380</v>
      </c>
      <c r="E260">
        <v>30301</v>
      </c>
      <c r="F260">
        <v>30262100064030</v>
      </c>
      <c r="G260" t="s">
        <v>5237</v>
      </c>
      <c r="H260" t="s">
        <v>704</v>
      </c>
      <c r="I260" t="s">
        <v>6098</v>
      </c>
      <c r="J260" t="s">
        <v>380</v>
      </c>
      <c r="K260" t="s">
        <v>20849</v>
      </c>
      <c r="L260">
        <v>1440</v>
      </c>
      <c r="M260" t="s">
        <v>19066</v>
      </c>
      <c r="N260" t="s">
        <v>19067</v>
      </c>
      <c r="O260" t="s">
        <v>484</v>
      </c>
      <c r="P260" t="s">
        <v>2360</v>
      </c>
      <c r="Q260" t="s">
        <v>849</v>
      </c>
      <c r="R260" t="s">
        <v>849</v>
      </c>
      <c r="S260">
        <v>65321</v>
      </c>
      <c r="T260" s="26">
        <v>42768</v>
      </c>
      <c r="U260" t="s">
        <v>19068</v>
      </c>
      <c r="V260" t="s">
        <v>20853</v>
      </c>
      <c r="W260">
        <v>0.2</v>
      </c>
      <c r="X260">
        <v>167.53</v>
      </c>
      <c r="Y260" s="4">
        <v>131.94</v>
      </c>
      <c r="Z260">
        <v>0</v>
      </c>
      <c r="AA260">
        <v>42.193795970578833</v>
      </c>
    </row>
    <row r="261" spans="1:27" x14ac:dyDescent="0.25">
      <c r="A261">
        <v>201702</v>
      </c>
      <c r="D261" t="s">
        <v>380</v>
      </c>
      <c r="E261">
        <v>30301</v>
      </c>
      <c r="F261">
        <v>30262100049560</v>
      </c>
      <c r="G261" t="s">
        <v>5237</v>
      </c>
      <c r="H261" t="s">
        <v>703</v>
      </c>
      <c r="I261" t="s">
        <v>6098</v>
      </c>
      <c r="J261" t="s">
        <v>380</v>
      </c>
      <c r="K261" t="s">
        <v>20849</v>
      </c>
      <c r="L261">
        <v>1440</v>
      </c>
      <c r="M261" t="s">
        <v>19066</v>
      </c>
      <c r="N261" t="s">
        <v>19067</v>
      </c>
      <c r="O261" t="s">
        <v>484</v>
      </c>
      <c r="P261" t="s">
        <v>2360</v>
      </c>
      <c r="Q261" t="s">
        <v>849</v>
      </c>
      <c r="R261" t="s">
        <v>849</v>
      </c>
      <c r="S261">
        <v>65345</v>
      </c>
      <c r="T261" s="26">
        <v>42768</v>
      </c>
      <c r="U261" t="s">
        <v>19068</v>
      </c>
      <c r="V261" t="s">
        <v>20854</v>
      </c>
      <c r="W261">
        <v>0.47</v>
      </c>
      <c r="X261">
        <v>304.14</v>
      </c>
      <c r="Y261" s="4">
        <v>239.51</v>
      </c>
      <c r="Z261">
        <v>0</v>
      </c>
      <c r="AA261">
        <v>76.594179724976016</v>
      </c>
    </row>
    <row r="262" spans="1:27" x14ac:dyDescent="0.25">
      <c r="A262">
        <v>201702</v>
      </c>
      <c r="D262" t="s">
        <v>380</v>
      </c>
      <c r="E262">
        <v>30301</v>
      </c>
      <c r="F262">
        <v>30262100049080</v>
      </c>
      <c r="G262" t="s">
        <v>5237</v>
      </c>
      <c r="H262" t="s">
        <v>703</v>
      </c>
      <c r="I262" t="s">
        <v>6098</v>
      </c>
      <c r="J262" t="s">
        <v>380</v>
      </c>
      <c r="K262" t="s">
        <v>20849</v>
      </c>
      <c r="L262">
        <v>1440</v>
      </c>
      <c r="M262" t="s">
        <v>19066</v>
      </c>
      <c r="N262" t="s">
        <v>19067</v>
      </c>
      <c r="O262" t="s">
        <v>484</v>
      </c>
      <c r="P262" t="s">
        <v>2360</v>
      </c>
      <c r="Q262" t="s">
        <v>849</v>
      </c>
      <c r="R262" t="s">
        <v>849</v>
      </c>
      <c r="S262">
        <v>65345</v>
      </c>
      <c r="T262" s="26">
        <v>42768</v>
      </c>
      <c r="U262" t="s">
        <v>19068</v>
      </c>
      <c r="V262" t="s">
        <v>21303</v>
      </c>
      <c r="W262">
        <v>2.5</v>
      </c>
      <c r="X262">
        <v>1617.75</v>
      </c>
      <c r="Y262" s="4">
        <v>1273.97</v>
      </c>
      <c r="Z262">
        <v>0</v>
      </c>
      <c r="AA262">
        <v>407.40965781899587</v>
      </c>
    </row>
    <row r="263" spans="1:27" x14ac:dyDescent="0.25">
      <c r="A263">
        <v>201702</v>
      </c>
      <c r="D263" t="s">
        <v>380</v>
      </c>
      <c r="E263">
        <v>30301</v>
      </c>
      <c r="F263">
        <v>30262100041080</v>
      </c>
      <c r="G263" t="s">
        <v>5237</v>
      </c>
      <c r="H263" t="s">
        <v>12097</v>
      </c>
      <c r="I263" t="s">
        <v>6098</v>
      </c>
      <c r="J263" t="s">
        <v>380</v>
      </c>
      <c r="K263" t="s">
        <v>20849</v>
      </c>
      <c r="L263">
        <v>1440</v>
      </c>
      <c r="M263" t="s">
        <v>19066</v>
      </c>
      <c r="N263" t="s">
        <v>19067</v>
      </c>
      <c r="O263" t="s">
        <v>484</v>
      </c>
      <c r="P263" t="s">
        <v>2360</v>
      </c>
      <c r="Q263" t="s">
        <v>849</v>
      </c>
      <c r="R263" t="s">
        <v>849</v>
      </c>
      <c r="S263">
        <v>65345</v>
      </c>
      <c r="T263" s="26">
        <v>42768</v>
      </c>
      <c r="U263" t="s">
        <v>19068</v>
      </c>
      <c r="V263" t="s">
        <v>21392</v>
      </c>
      <c r="W263">
        <v>3.48</v>
      </c>
      <c r="X263">
        <v>2251.91</v>
      </c>
      <c r="Y263" s="4">
        <v>1773.37</v>
      </c>
      <c r="Z263">
        <v>0</v>
      </c>
      <c r="AA263">
        <v>567.11544611448676</v>
      </c>
    </row>
    <row r="264" spans="1:27" x14ac:dyDescent="0.25">
      <c r="A264">
        <v>201702</v>
      </c>
      <c r="D264" t="s">
        <v>380</v>
      </c>
      <c r="E264">
        <v>30301</v>
      </c>
      <c r="F264">
        <v>30262100037080</v>
      </c>
      <c r="G264" t="s">
        <v>5237</v>
      </c>
      <c r="H264" t="s">
        <v>12093</v>
      </c>
      <c r="I264" t="s">
        <v>6098</v>
      </c>
      <c r="J264" t="s">
        <v>380</v>
      </c>
      <c r="K264" t="s">
        <v>20849</v>
      </c>
      <c r="L264">
        <v>1440</v>
      </c>
      <c r="M264" t="s">
        <v>19066</v>
      </c>
      <c r="N264" t="s">
        <v>19067</v>
      </c>
      <c r="O264" t="s">
        <v>484</v>
      </c>
      <c r="P264" t="s">
        <v>2360</v>
      </c>
      <c r="Q264" t="s">
        <v>849</v>
      </c>
      <c r="R264" t="s">
        <v>849</v>
      </c>
      <c r="S264">
        <v>65345</v>
      </c>
      <c r="T264" s="26">
        <v>42768</v>
      </c>
      <c r="U264" t="s">
        <v>19068</v>
      </c>
      <c r="V264" t="s">
        <v>21393</v>
      </c>
      <c r="W264">
        <v>2.5099999999999998</v>
      </c>
      <c r="X264">
        <v>1624.22</v>
      </c>
      <c r="Y264" s="4">
        <v>1279.08</v>
      </c>
      <c r="Z264">
        <v>0</v>
      </c>
      <c r="AA264">
        <v>409.04381196034541</v>
      </c>
    </row>
    <row r="265" spans="1:27" x14ac:dyDescent="0.25">
      <c r="A265">
        <v>201702</v>
      </c>
      <c r="D265" t="s">
        <v>380</v>
      </c>
      <c r="E265">
        <v>30301</v>
      </c>
      <c r="F265">
        <v>30262100037080</v>
      </c>
      <c r="G265" t="s">
        <v>5237</v>
      </c>
      <c r="H265" t="s">
        <v>12093</v>
      </c>
      <c r="I265" t="s">
        <v>6098</v>
      </c>
      <c r="J265" t="s">
        <v>380</v>
      </c>
      <c r="K265" t="s">
        <v>20849</v>
      </c>
      <c r="L265">
        <v>1440</v>
      </c>
      <c r="M265" t="s">
        <v>19066</v>
      </c>
      <c r="N265" t="s">
        <v>19067</v>
      </c>
      <c r="O265" t="s">
        <v>484</v>
      </c>
      <c r="P265" t="s">
        <v>2360</v>
      </c>
      <c r="Q265" t="s">
        <v>849</v>
      </c>
      <c r="R265" t="s">
        <v>849</v>
      </c>
      <c r="S265">
        <v>65345</v>
      </c>
      <c r="T265" s="26">
        <v>42768</v>
      </c>
      <c r="U265" t="s">
        <v>19068</v>
      </c>
      <c r="V265" t="s">
        <v>21394</v>
      </c>
      <c r="W265">
        <v>2</v>
      </c>
      <c r="X265">
        <v>1294.2</v>
      </c>
      <c r="Y265" s="4">
        <v>1019.1800000000001</v>
      </c>
      <c r="Z265">
        <v>0</v>
      </c>
      <c r="AA265">
        <v>325.9290054365207</v>
      </c>
    </row>
    <row r="266" spans="1:27" x14ac:dyDescent="0.25">
      <c r="A266">
        <v>201702</v>
      </c>
      <c r="D266" t="s">
        <v>380</v>
      </c>
      <c r="E266">
        <v>30301</v>
      </c>
      <c r="F266">
        <v>30262100019080</v>
      </c>
      <c r="G266" t="s">
        <v>5237</v>
      </c>
      <c r="H266" t="s">
        <v>12060</v>
      </c>
      <c r="I266" t="s">
        <v>6098</v>
      </c>
      <c r="J266" t="s">
        <v>380</v>
      </c>
      <c r="K266" t="s">
        <v>20849</v>
      </c>
      <c r="L266">
        <v>1440</v>
      </c>
      <c r="M266" t="s">
        <v>19066</v>
      </c>
      <c r="N266" t="s">
        <v>19067</v>
      </c>
      <c r="O266" t="s">
        <v>484</v>
      </c>
      <c r="P266" t="s">
        <v>2360</v>
      </c>
      <c r="Q266" t="s">
        <v>849</v>
      </c>
      <c r="R266" t="s">
        <v>849</v>
      </c>
      <c r="S266">
        <v>65345</v>
      </c>
      <c r="T266" s="26">
        <v>42768</v>
      </c>
      <c r="U266" t="s">
        <v>19068</v>
      </c>
      <c r="V266" t="s">
        <v>20855</v>
      </c>
      <c r="W266">
        <v>1</v>
      </c>
      <c r="X266">
        <v>317.58</v>
      </c>
      <c r="Y266" s="4">
        <v>250.1</v>
      </c>
      <c r="Z266">
        <v>0</v>
      </c>
      <c r="AA266">
        <v>79.980812280140711</v>
      </c>
    </row>
    <row r="267" spans="1:27" x14ac:dyDescent="0.25">
      <c r="A267">
        <v>201702</v>
      </c>
      <c r="D267" t="s">
        <v>380</v>
      </c>
      <c r="E267">
        <v>30301</v>
      </c>
      <c r="F267">
        <v>30262100017080</v>
      </c>
      <c r="G267" t="s">
        <v>5237</v>
      </c>
      <c r="H267" t="s">
        <v>623</v>
      </c>
      <c r="I267" t="s">
        <v>6098</v>
      </c>
      <c r="J267" t="s">
        <v>380</v>
      </c>
      <c r="K267" t="s">
        <v>20849</v>
      </c>
      <c r="L267">
        <v>1440</v>
      </c>
      <c r="M267" t="s">
        <v>19066</v>
      </c>
      <c r="N267" t="s">
        <v>19067</v>
      </c>
      <c r="O267" t="s">
        <v>484</v>
      </c>
      <c r="P267" t="s">
        <v>2360</v>
      </c>
      <c r="Q267" t="s">
        <v>849</v>
      </c>
      <c r="R267" t="s">
        <v>849</v>
      </c>
      <c r="S267">
        <v>65345</v>
      </c>
      <c r="T267" s="26">
        <v>42768</v>
      </c>
      <c r="U267" t="s">
        <v>19068</v>
      </c>
      <c r="V267" t="s">
        <v>21395</v>
      </c>
      <c r="W267">
        <v>3</v>
      </c>
      <c r="X267">
        <v>952.74</v>
      </c>
      <c r="Y267" s="4">
        <v>750.28</v>
      </c>
      <c r="Z267">
        <v>0</v>
      </c>
      <c r="AA267">
        <v>239.93604093380239</v>
      </c>
    </row>
    <row r="268" spans="1:27" x14ac:dyDescent="0.25">
      <c r="A268">
        <v>201702</v>
      </c>
      <c r="D268" t="s">
        <v>380</v>
      </c>
      <c r="E268">
        <v>30301</v>
      </c>
      <c r="F268">
        <v>30262100013080</v>
      </c>
      <c r="G268" t="s">
        <v>5237</v>
      </c>
      <c r="H268" t="s">
        <v>12056</v>
      </c>
      <c r="I268" t="s">
        <v>6098</v>
      </c>
      <c r="J268" t="s">
        <v>380</v>
      </c>
      <c r="K268" t="s">
        <v>20849</v>
      </c>
      <c r="L268">
        <v>1440</v>
      </c>
      <c r="M268" t="s">
        <v>19066</v>
      </c>
      <c r="N268" t="s">
        <v>19067</v>
      </c>
      <c r="O268" t="s">
        <v>484</v>
      </c>
      <c r="P268" t="s">
        <v>2360</v>
      </c>
      <c r="Q268" t="s">
        <v>849</v>
      </c>
      <c r="R268" t="s">
        <v>849</v>
      </c>
      <c r="S268">
        <v>65345</v>
      </c>
      <c r="T268" s="26">
        <v>42768</v>
      </c>
      <c r="U268" t="s">
        <v>19068</v>
      </c>
      <c r="V268" t="s">
        <v>20856</v>
      </c>
      <c r="W268">
        <v>1</v>
      </c>
      <c r="X268">
        <v>317.58</v>
      </c>
      <c r="Y268" s="4">
        <v>250.08999999999997</v>
      </c>
      <c r="Z268">
        <v>0</v>
      </c>
      <c r="AA268">
        <v>79.977614326830832</v>
      </c>
    </row>
    <row r="269" spans="1:27" x14ac:dyDescent="0.25">
      <c r="A269">
        <v>201702</v>
      </c>
      <c r="D269" t="s">
        <v>380</v>
      </c>
      <c r="E269">
        <v>30301</v>
      </c>
      <c r="F269">
        <v>30262100012080</v>
      </c>
      <c r="G269" t="s">
        <v>5237</v>
      </c>
      <c r="H269" t="s">
        <v>12055</v>
      </c>
      <c r="I269" t="s">
        <v>6098</v>
      </c>
      <c r="J269" t="s">
        <v>380</v>
      </c>
      <c r="K269" t="s">
        <v>20849</v>
      </c>
      <c r="L269">
        <v>1440</v>
      </c>
      <c r="M269" t="s">
        <v>19066</v>
      </c>
      <c r="N269" t="s">
        <v>19067</v>
      </c>
      <c r="O269" t="s">
        <v>484</v>
      </c>
      <c r="P269" t="s">
        <v>2360</v>
      </c>
      <c r="Q269" t="s">
        <v>849</v>
      </c>
      <c r="R269" t="s">
        <v>849</v>
      </c>
      <c r="S269">
        <v>65345</v>
      </c>
      <c r="T269" s="26">
        <v>42768</v>
      </c>
      <c r="U269" t="s">
        <v>19068</v>
      </c>
      <c r="V269" t="s">
        <v>21396</v>
      </c>
      <c r="W269">
        <v>2.1</v>
      </c>
      <c r="X269">
        <v>666.92</v>
      </c>
      <c r="Y269" s="4">
        <v>525.20999999999992</v>
      </c>
      <c r="Z269">
        <v>0</v>
      </c>
      <c r="AA269">
        <v>167.95970578829548</v>
      </c>
    </row>
    <row r="270" spans="1:27" x14ac:dyDescent="0.25">
      <c r="A270">
        <v>201702</v>
      </c>
      <c r="D270" t="s">
        <v>380</v>
      </c>
      <c r="E270">
        <v>30301</v>
      </c>
      <c r="F270">
        <v>30262100011080</v>
      </c>
      <c r="G270" t="s">
        <v>5237</v>
      </c>
      <c r="H270" t="s">
        <v>12054</v>
      </c>
      <c r="I270" t="s">
        <v>6098</v>
      </c>
      <c r="J270" t="s">
        <v>380</v>
      </c>
      <c r="K270" t="s">
        <v>20849</v>
      </c>
      <c r="L270">
        <v>1440</v>
      </c>
      <c r="M270" t="s">
        <v>19066</v>
      </c>
      <c r="N270" t="s">
        <v>19067</v>
      </c>
      <c r="O270" t="s">
        <v>484</v>
      </c>
      <c r="P270" t="s">
        <v>2360</v>
      </c>
      <c r="Q270" t="s">
        <v>849</v>
      </c>
      <c r="R270" t="s">
        <v>849</v>
      </c>
      <c r="S270">
        <v>65345</v>
      </c>
      <c r="T270" s="26">
        <v>42768</v>
      </c>
      <c r="U270" t="s">
        <v>19068</v>
      </c>
      <c r="V270" t="s">
        <v>20857</v>
      </c>
      <c r="W270">
        <v>1</v>
      </c>
      <c r="X270">
        <v>317.58</v>
      </c>
      <c r="Y270" s="4">
        <v>250.08999999999997</v>
      </c>
      <c r="Z270">
        <v>0</v>
      </c>
      <c r="AA270">
        <v>79.977614326830832</v>
      </c>
    </row>
    <row r="271" spans="1:27" x14ac:dyDescent="0.25">
      <c r="A271">
        <v>201702</v>
      </c>
      <c r="D271" t="s">
        <v>380</v>
      </c>
      <c r="E271">
        <v>30301</v>
      </c>
      <c r="F271">
        <v>30262100010080</v>
      </c>
      <c r="G271" t="s">
        <v>5237</v>
      </c>
      <c r="H271" t="s">
        <v>12053</v>
      </c>
      <c r="I271" t="s">
        <v>6098</v>
      </c>
      <c r="J271" t="s">
        <v>380</v>
      </c>
      <c r="K271" t="s">
        <v>20849</v>
      </c>
      <c r="L271">
        <v>1440</v>
      </c>
      <c r="M271" t="s">
        <v>19066</v>
      </c>
      <c r="N271" t="s">
        <v>19067</v>
      </c>
      <c r="O271" t="s">
        <v>484</v>
      </c>
      <c r="P271" t="s">
        <v>2360</v>
      </c>
      <c r="Q271" t="s">
        <v>849</v>
      </c>
      <c r="R271" t="s">
        <v>849</v>
      </c>
      <c r="S271">
        <v>65345</v>
      </c>
      <c r="T271" s="26">
        <v>42768</v>
      </c>
      <c r="U271" t="s">
        <v>19068</v>
      </c>
      <c r="V271" t="s">
        <v>21304</v>
      </c>
      <c r="W271">
        <v>1</v>
      </c>
      <c r="X271">
        <v>317.58</v>
      </c>
      <c r="Y271" s="4">
        <v>250.1</v>
      </c>
      <c r="Z271">
        <v>0</v>
      </c>
      <c r="AA271">
        <v>79.980812280140711</v>
      </c>
    </row>
    <row r="272" spans="1:27" x14ac:dyDescent="0.25">
      <c r="A272">
        <v>201702</v>
      </c>
      <c r="D272" t="s">
        <v>380</v>
      </c>
      <c r="E272">
        <v>30301</v>
      </c>
      <c r="F272">
        <v>30262100005560</v>
      </c>
      <c r="G272" t="s">
        <v>5237</v>
      </c>
      <c r="H272" t="s">
        <v>508</v>
      </c>
      <c r="I272" t="s">
        <v>6098</v>
      </c>
      <c r="J272" t="s">
        <v>380</v>
      </c>
      <c r="K272" t="s">
        <v>20849</v>
      </c>
      <c r="L272">
        <v>1440</v>
      </c>
      <c r="M272" t="s">
        <v>19066</v>
      </c>
      <c r="N272" t="s">
        <v>19067</v>
      </c>
      <c r="O272" t="s">
        <v>484</v>
      </c>
      <c r="P272" t="s">
        <v>2360</v>
      </c>
      <c r="Q272" t="s">
        <v>849</v>
      </c>
      <c r="R272" t="s">
        <v>849</v>
      </c>
      <c r="S272">
        <v>65338</v>
      </c>
      <c r="T272" s="26">
        <v>42768</v>
      </c>
      <c r="U272" t="s">
        <v>19068</v>
      </c>
      <c r="V272" t="s">
        <v>21199</v>
      </c>
      <c r="W272">
        <v>0.2</v>
      </c>
      <c r="X272">
        <v>2575.56</v>
      </c>
      <c r="Y272" s="4">
        <v>2028.26</v>
      </c>
      <c r="Z272">
        <v>0</v>
      </c>
      <c r="AA272">
        <v>648.62807803006081</v>
      </c>
    </row>
    <row r="273" spans="1:27" x14ac:dyDescent="0.25">
      <c r="A273">
        <v>201702</v>
      </c>
      <c r="D273" t="s">
        <v>380</v>
      </c>
      <c r="E273">
        <v>30301</v>
      </c>
      <c r="F273">
        <v>30262100004560</v>
      </c>
      <c r="G273" t="s">
        <v>5237</v>
      </c>
      <c r="H273" t="s">
        <v>12049</v>
      </c>
      <c r="I273" t="s">
        <v>6098</v>
      </c>
      <c r="J273" t="s">
        <v>380</v>
      </c>
      <c r="K273" t="s">
        <v>20849</v>
      </c>
      <c r="L273">
        <v>1440</v>
      </c>
      <c r="M273" t="s">
        <v>19066</v>
      </c>
      <c r="N273" t="s">
        <v>19067</v>
      </c>
      <c r="O273" t="s">
        <v>484</v>
      </c>
      <c r="P273" t="s">
        <v>2360</v>
      </c>
      <c r="Q273" t="s">
        <v>849</v>
      </c>
      <c r="R273" t="s">
        <v>849</v>
      </c>
      <c r="S273">
        <v>65345</v>
      </c>
      <c r="T273" s="26">
        <v>42768</v>
      </c>
      <c r="U273" t="s">
        <v>19068</v>
      </c>
      <c r="V273" t="s">
        <v>21397</v>
      </c>
      <c r="W273">
        <v>0.1</v>
      </c>
      <c r="X273">
        <v>890.39</v>
      </c>
      <c r="Y273" s="4">
        <v>701.19</v>
      </c>
      <c r="Z273">
        <v>0</v>
      </c>
      <c r="AA273">
        <v>224.23728813559325</v>
      </c>
    </row>
    <row r="274" spans="1:27" x14ac:dyDescent="0.25">
      <c r="A274">
        <v>201702</v>
      </c>
      <c r="D274" t="s">
        <v>380</v>
      </c>
      <c r="E274">
        <v>30301</v>
      </c>
      <c r="F274">
        <v>30262100002560</v>
      </c>
      <c r="G274" t="s">
        <v>5237</v>
      </c>
      <c r="H274" t="s">
        <v>624</v>
      </c>
      <c r="I274" t="s">
        <v>6098</v>
      </c>
      <c r="J274" t="s">
        <v>380</v>
      </c>
      <c r="K274" t="s">
        <v>20849</v>
      </c>
      <c r="L274">
        <v>1440</v>
      </c>
      <c r="M274" t="s">
        <v>19066</v>
      </c>
      <c r="N274" t="s">
        <v>19067</v>
      </c>
      <c r="O274" t="s">
        <v>484</v>
      </c>
      <c r="P274" t="s">
        <v>2360</v>
      </c>
      <c r="Q274" t="s">
        <v>849</v>
      </c>
      <c r="R274" t="s">
        <v>849</v>
      </c>
      <c r="S274">
        <v>65345</v>
      </c>
      <c r="T274" s="26">
        <v>42768</v>
      </c>
      <c r="U274" t="s">
        <v>19068</v>
      </c>
      <c r="V274" t="s">
        <v>20858</v>
      </c>
      <c r="W274">
        <v>0.1</v>
      </c>
      <c r="X274">
        <v>387.75</v>
      </c>
      <c r="Y274" s="4">
        <v>305.35000000000002</v>
      </c>
      <c r="Z274">
        <v>0</v>
      </c>
      <c r="AA274">
        <v>97.649504317236989</v>
      </c>
    </row>
    <row r="275" spans="1:27" x14ac:dyDescent="0.25">
      <c r="A275">
        <v>201702</v>
      </c>
      <c r="D275" t="s">
        <v>380</v>
      </c>
      <c r="E275">
        <v>30301</v>
      </c>
      <c r="F275">
        <v>30262100002080</v>
      </c>
      <c r="G275" t="s">
        <v>5237</v>
      </c>
      <c r="H275" t="s">
        <v>624</v>
      </c>
      <c r="I275" t="s">
        <v>6098</v>
      </c>
      <c r="J275" t="s">
        <v>380</v>
      </c>
      <c r="K275" t="s">
        <v>20849</v>
      </c>
      <c r="L275">
        <v>1440</v>
      </c>
      <c r="M275" t="s">
        <v>19066</v>
      </c>
      <c r="N275" t="s">
        <v>19067</v>
      </c>
      <c r="O275" t="s">
        <v>484</v>
      </c>
      <c r="P275" t="s">
        <v>2360</v>
      </c>
      <c r="Q275" t="s">
        <v>849</v>
      </c>
      <c r="R275" t="s">
        <v>849</v>
      </c>
      <c r="S275">
        <v>65338</v>
      </c>
      <c r="T275" s="26">
        <v>42768</v>
      </c>
      <c r="U275" t="s">
        <v>19068</v>
      </c>
      <c r="V275" t="s">
        <v>21305</v>
      </c>
      <c r="W275">
        <v>2</v>
      </c>
      <c r="X275">
        <v>7755.04</v>
      </c>
      <c r="Y275" s="4">
        <v>6107.1</v>
      </c>
      <c r="Z275">
        <v>0</v>
      </c>
      <c r="AA275">
        <v>1953.0220658778385</v>
      </c>
    </row>
    <row r="276" spans="1:27" x14ac:dyDescent="0.25">
      <c r="A276">
        <v>201702</v>
      </c>
      <c r="D276" t="s">
        <v>23</v>
      </c>
      <c r="E276">
        <v>10101</v>
      </c>
      <c r="F276">
        <v>30062005010000</v>
      </c>
      <c r="G276" t="s">
        <v>10408</v>
      </c>
      <c r="H276" t="s">
        <v>5416</v>
      </c>
      <c r="I276" t="s">
        <v>10409</v>
      </c>
      <c r="J276" t="s">
        <v>10410</v>
      </c>
      <c r="K276" t="s">
        <v>905</v>
      </c>
      <c r="L276">
        <v>717</v>
      </c>
      <c r="M276" t="s">
        <v>19066</v>
      </c>
      <c r="N276" t="s">
        <v>19067</v>
      </c>
      <c r="O276" t="s">
        <v>2125</v>
      </c>
      <c r="P276" t="s">
        <v>2126</v>
      </c>
      <c r="Q276" t="s">
        <v>870</v>
      </c>
      <c r="R276" t="s">
        <v>870</v>
      </c>
      <c r="S276">
        <v>85451</v>
      </c>
      <c r="T276" s="26">
        <v>42767</v>
      </c>
      <c r="U276" t="s">
        <v>19068</v>
      </c>
      <c r="V276" t="s">
        <v>21398</v>
      </c>
      <c r="W276">
        <v>3268</v>
      </c>
      <c r="X276">
        <v>7098.1</v>
      </c>
      <c r="Y276" s="4">
        <v>5589.75</v>
      </c>
      <c r="Z276">
        <v>0</v>
      </c>
      <c r="AA276">
        <v>1787.5759513911098</v>
      </c>
    </row>
    <row r="277" spans="1:27" x14ac:dyDescent="0.25">
      <c r="A277">
        <v>201702</v>
      </c>
      <c r="D277" t="s">
        <v>380</v>
      </c>
      <c r="E277">
        <v>30301</v>
      </c>
      <c r="F277">
        <v>30261900023030</v>
      </c>
      <c r="G277" t="s">
        <v>5237</v>
      </c>
      <c r="H277" t="s">
        <v>21399</v>
      </c>
      <c r="I277" t="s">
        <v>5237</v>
      </c>
      <c r="J277" t="s">
        <v>5237</v>
      </c>
      <c r="K277" t="s">
        <v>20849</v>
      </c>
      <c r="L277">
        <v>1091</v>
      </c>
      <c r="M277" t="s">
        <v>19066</v>
      </c>
      <c r="N277" t="s">
        <v>19067</v>
      </c>
      <c r="O277" t="s">
        <v>384</v>
      </c>
      <c r="P277" t="s">
        <v>20850</v>
      </c>
      <c r="Q277" t="s">
        <v>832</v>
      </c>
      <c r="R277" t="s">
        <v>832</v>
      </c>
      <c r="S277">
        <v>65309</v>
      </c>
      <c r="T277" s="26">
        <v>42768</v>
      </c>
      <c r="U277" t="s">
        <v>19068</v>
      </c>
      <c r="V277" t="s">
        <v>21400</v>
      </c>
      <c r="W277">
        <v>0.43</v>
      </c>
      <c r="X277">
        <v>722.4</v>
      </c>
      <c r="Y277" s="4">
        <v>500.52</v>
      </c>
      <c r="Z277">
        <v>0</v>
      </c>
      <c r="AA277">
        <v>160.06395906619764</v>
      </c>
    </row>
    <row r="278" spans="1:27" x14ac:dyDescent="0.25">
      <c r="A278">
        <v>201702</v>
      </c>
      <c r="D278" t="s">
        <v>380</v>
      </c>
      <c r="E278">
        <v>30301</v>
      </c>
      <c r="F278">
        <v>30261700024030</v>
      </c>
      <c r="G278" t="s">
        <v>5237</v>
      </c>
      <c r="H278" t="s">
        <v>11992</v>
      </c>
      <c r="I278" t="s">
        <v>6098</v>
      </c>
      <c r="J278" t="s">
        <v>380</v>
      </c>
      <c r="K278" t="s">
        <v>20849</v>
      </c>
      <c r="L278">
        <v>46</v>
      </c>
      <c r="M278" t="s">
        <v>19066</v>
      </c>
      <c r="N278" t="s">
        <v>19067</v>
      </c>
      <c r="O278" t="s">
        <v>527</v>
      </c>
      <c r="P278" t="s">
        <v>898</v>
      </c>
      <c r="Q278" t="s">
        <v>854</v>
      </c>
      <c r="R278" t="s">
        <v>854</v>
      </c>
      <c r="S278">
        <v>65313</v>
      </c>
      <c r="T278" s="26">
        <v>42768</v>
      </c>
      <c r="U278" t="s">
        <v>19068</v>
      </c>
      <c r="V278" t="s">
        <v>21401</v>
      </c>
      <c r="W278">
        <v>2</v>
      </c>
      <c r="X278">
        <v>3336.8</v>
      </c>
      <c r="Y278" s="4">
        <v>2627.7200000000003</v>
      </c>
      <c r="Z278">
        <v>0</v>
      </c>
      <c r="AA278">
        <v>840.33258714422789</v>
      </c>
    </row>
    <row r="279" spans="1:27" x14ac:dyDescent="0.25">
      <c r="A279">
        <v>201702</v>
      </c>
      <c r="D279" t="s">
        <v>380</v>
      </c>
      <c r="E279">
        <v>30301</v>
      </c>
      <c r="F279">
        <v>30261700024030</v>
      </c>
      <c r="G279" t="s">
        <v>5237</v>
      </c>
      <c r="H279" t="s">
        <v>11992</v>
      </c>
      <c r="I279" t="s">
        <v>6098</v>
      </c>
      <c r="J279" t="s">
        <v>380</v>
      </c>
      <c r="K279" t="s">
        <v>20849</v>
      </c>
      <c r="L279">
        <v>46</v>
      </c>
      <c r="M279" t="s">
        <v>19066</v>
      </c>
      <c r="N279" t="s">
        <v>19067</v>
      </c>
      <c r="O279" t="s">
        <v>527</v>
      </c>
      <c r="P279" t="s">
        <v>898</v>
      </c>
      <c r="Q279" t="s">
        <v>854</v>
      </c>
      <c r="R279" t="s">
        <v>854</v>
      </c>
      <c r="S279">
        <v>65313</v>
      </c>
      <c r="T279" s="26">
        <v>42768</v>
      </c>
      <c r="U279" t="s">
        <v>19068</v>
      </c>
      <c r="V279" t="s">
        <v>21402</v>
      </c>
      <c r="W279">
        <v>2</v>
      </c>
      <c r="X279">
        <v>3336.8</v>
      </c>
      <c r="Y279" s="4">
        <v>2627.7300000000005</v>
      </c>
      <c r="Z279">
        <v>0</v>
      </c>
      <c r="AA279">
        <v>840.33578509753784</v>
      </c>
    </row>
    <row r="280" spans="1:27" x14ac:dyDescent="0.25">
      <c r="A280">
        <v>201702</v>
      </c>
      <c r="D280" t="s">
        <v>380</v>
      </c>
      <c r="E280">
        <v>30301</v>
      </c>
      <c r="F280">
        <v>30261700005030</v>
      </c>
      <c r="G280" t="s">
        <v>5237</v>
      </c>
      <c r="H280" t="s">
        <v>11974</v>
      </c>
      <c r="I280" t="s">
        <v>6098</v>
      </c>
      <c r="J280" t="s">
        <v>380</v>
      </c>
      <c r="K280" t="s">
        <v>20849</v>
      </c>
      <c r="L280">
        <v>1440</v>
      </c>
      <c r="M280" t="s">
        <v>19066</v>
      </c>
      <c r="N280" t="s">
        <v>19067</v>
      </c>
      <c r="O280" t="s">
        <v>484</v>
      </c>
      <c r="P280" t="s">
        <v>2360</v>
      </c>
      <c r="Q280" t="s">
        <v>849</v>
      </c>
      <c r="R280" t="s">
        <v>849</v>
      </c>
      <c r="S280">
        <v>65345</v>
      </c>
      <c r="T280" s="26">
        <v>42768</v>
      </c>
      <c r="U280" t="s">
        <v>19068</v>
      </c>
      <c r="V280" t="s">
        <v>21403</v>
      </c>
      <c r="W280">
        <v>0.5</v>
      </c>
      <c r="X280">
        <v>1070.73</v>
      </c>
      <c r="Y280" s="4">
        <v>843.2</v>
      </c>
      <c r="Z280">
        <v>0</v>
      </c>
      <c r="AA280">
        <v>269.65142308922293</v>
      </c>
    </row>
    <row r="281" spans="1:27" x14ac:dyDescent="0.25">
      <c r="A281">
        <v>201702</v>
      </c>
      <c r="D281" t="s">
        <v>380</v>
      </c>
      <c r="E281">
        <v>30301</v>
      </c>
      <c r="F281">
        <v>30261400048010</v>
      </c>
      <c r="G281" t="s">
        <v>5237</v>
      </c>
      <c r="H281" t="s">
        <v>11889</v>
      </c>
      <c r="I281" t="s">
        <v>6098</v>
      </c>
      <c r="J281" t="s">
        <v>380</v>
      </c>
      <c r="K281" t="s">
        <v>20849</v>
      </c>
      <c r="L281">
        <v>1440</v>
      </c>
      <c r="M281" t="s">
        <v>19066</v>
      </c>
      <c r="N281" t="s">
        <v>19067</v>
      </c>
      <c r="O281" t="s">
        <v>484</v>
      </c>
      <c r="P281" t="s">
        <v>2360</v>
      </c>
      <c r="Q281" t="s">
        <v>849</v>
      </c>
      <c r="R281" t="s">
        <v>849</v>
      </c>
      <c r="S281">
        <v>65338</v>
      </c>
      <c r="T281" s="26">
        <v>42768</v>
      </c>
      <c r="U281" t="s">
        <v>19068</v>
      </c>
      <c r="V281" t="s">
        <v>21404</v>
      </c>
      <c r="W281">
        <v>9.7000000000000003E-2</v>
      </c>
      <c r="X281">
        <v>2881.75</v>
      </c>
      <c r="Y281" s="4">
        <v>2161.3000000000002</v>
      </c>
      <c r="Z281">
        <v>0</v>
      </c>
      <c r="AA281">
        <v>691.17364886472672</v>
      </c>
    </row>
    <row r="282" spans="1:27" x14ac:dyDescent="0.25">
      <c r="A282">
        <v>201702</v>
      </c>
      <c r="D282" t="s">
        <v>380</v>
      </c>
      <c r="E282">
        <v>30301</v>
      </c>
      <c r="F282">
        <v>30261400040010</v>
      </c>
      <c r="G282" t="s">
        <v>5237</v>
      </c>
      <c r="H282" t="s">
        <v>627</v>
      </c>
      <c r="I282" t="s">
        <v>6098</v>
      </c>
      <c r="J282" t="s">
        <v>380</v>
      </c>
      <c r="K282" t="s">
        <v>20849</v>
      </c>
      <c r="L282">
        <v>1440</v>
      </c>
      <c r="M282" t="s">
        <v>19066</v>
      </c>
      <c r="N282" t="s">
        <v>19067</v>
      </c>
      <c r="O282" t="s">
        <v>484</v>
      </c>
      <c r="P282" t="s">
        <v>2360</v>
      </c>
      <c r="Q282" t="s">
        <v>849</v>
      </c>
      <c r="R282" t="s">
        <v>849</v>
      </c>
      <c r="S282">
        <v>65338</v>
      </c>
      <c r="T282" s="26">
        <v>42768</v>
      </c>
      <c r="U282" t="s">
        <v>19068</v>
      </c>
      <c r="V282" t="s">
        <v>21405</v>
      </c>
      <c r="W282">
        <v>0.1</v>
      </c>
      <c r="X282">
        <v>1468.73</v>
      </c>
      <c r="Y282" s="4">
        <v>1101.55</v>
      </c>
      <c r="Z282">
        <v>0</v>
      </c>
      <c r="AA282">
        <v>352.27054685001599</v>
      </c>
    </row>
    <row r="283" spans="1:27" x14ac:dyDescent="0.25">
      <c r="A283">
        <v>201702</v>
      </c>
      <c r="D283" t="s">
        <v>380</v>
      </c>
      <c r="E283">
        <v>30301</v>
      </c>
      <c r="F283">
        <v>30261400037010</v>
      </c>
      <c r="G283" t="s">
        <v>5237</v>
      </c>
      <c r="H283" t="s">
        <v>11908</v>
      </c>
      <c r="I283" t="s">
        <v>6098</v>
      </c>
      <c r="J283" t="s">
        <v>380</v>
      </c>
      <c r="K283" t="s">
        <v>20849</v>
      </c>
      <c r="L283">
        <v>1440</v>
      </c>
      <c r="M283" t="s">
        <v>19066</v>
      </c>
      <c r="N283" t="s">
        <v>19067</v>
      </c>
      <c r="O283" t="s">
        <v>484</v>
      </c>
      <c r="P283" t="s">
        <v>2360</v>
      </c>
      <c r="Q283" t="s">
        <v>849</v>
      </c>
      <c r="R283" t="s">
        <v>832</v>
      </c>
      <c r="S283">
        <v>65322</v>
      </c>
      <c r="T283" s="26">
        <v>42768</v>
      </c>
      <c r="U283" t="s">
        <v>19068</v>
      </c>
      <c r="V283" t="s">
        <v>21406</v>
      </c>
      <c r="W283">
        <v>0.1</v>
      </c>
      <c r="X283">
        <v>7701.69</v>
      </c>
      <c r="Y283" s="4">
        <v>5336.16</v>
      </c>
      <c r="Z283">
        <v>0</v>
      </c>
      <c r="AA283">
        <v>1706.4790534058204</v>
      </c>
    </row>
    <row r="284" spans="1:27" x14ac:dyDescent="0.25">
      <c r="A284">
        <v>201702</v>
      </c>
      <c r="D284" t="s">
        <v>380</v>
      </c>
      <c r="E284">
        <v>30301</v>
      </c>
      <c r="F284">
        <v>30261020028012</v>
      </c>
      <c r="G284" t="s">
        <v>5237</v>
      </c>
      <c r="H284" t="s">
        <v>11856</v>
      </c>
      <c r="I284" t="s">
        <v>6098</v>
      </c>
      <c r="J284" t="s">
        <v>380</v>
      </c>
      <c r="K284" t="s">
        <v>20849</v>
      </c>
      <c r="L284">
        <v>1138</v>
      </c>
      <c r="M284" t="s">
        <v>19066</v>
      </c>
      <c r="N284" t="s">
        <v>19067</v>
      </c>
      <c r="O284" t="s">
        <v>393</v>
      </c>
      <c r="P284" t="s">
        <v>2877</v>
      </c>
      <c r="Q284" t="s">
        <v>832</v>
      </c>
      <c r="R284" t="s">
        <v>832</v>
      </c>
      <c r="S284">
        <v>65344</v>
      </c>
      <c r="T284" s="26">
        <v>42768</v>
      </c>
      <c r="U284" t="s">
        <v>19068</v>
      </c>
      <c r="V284" t="s">
        <v>21407</v>
      </c>
      <c r="W284">
        <v>0.5</v>
      </c>
      <c r="X284">
        <v>4574.3900000000003</v>
      </c>
      <c r="Y284" s="4">
        <v>3099.1500000000005</v>
      </c>
      <c r="Z284">
        <v>0</v>
      </c>
      <c r="AA284">
        <v>991.09370003197978</v>
      </c>
    </row>
    <row r="285" spans="1:27" x14ac:dyDescent="0.25">
      <c r="A285">
        <v>201702</v>
      </c>
      <c r="D285" t="s">
        <v>380</v>
      </c>
      <c r="E285">
        <v>30301</v>
      </c>
      <c r="F285">
        <v>30261010016010</v>
      </c>
      <c r="G285" t="s">
        <v>5237</v>
      </c>
      <c r="H285" t="s">
        <v>11797</v>
      </c>
      <c r="I285" t="s">
        <v>6098</v>
      </c>
      <c r="J285" t="s">
        <v>380</v>
      </c>
      <c r="K285" t="s">
        <v>20849</v>
      </c>
      <c r="L285">
        <v>1440</v>
      </c>
      <c r="M285" t="s">
        <v>19066</v>
      </c>
      <c r="N285" t="s">
        <v>19067</v>
      </c>
      <c r="O285" t="s">
        <v>484</v>
      </c>
      <c r="P285" t="s">
        <v>2360</v>
      </c>
      <c r="Q285" t="s">
        <v>849</v>
      </c>
      <c r="R285" t="s">
        <v>849</v>
      </c>
      <c r="S285">
        <v>65345</v>
      </c>
      <c r="T285" s="26">
        <v>42768</v>
      </c>
      <c r="U285" t="s">
        <v>19068</v>
      </c>
      <c r="V285" t="s">
        <v>20859</v>
      </c>
      <c r="W285">
        <v>0.2</v>
      </c>
      <c r="X285">
        <v>155.08000000000001</v>
      </c>
      <c r="Y285" s="4">
        <v>122.13000000000001</v>
      </c>
      <c r="Z285">
        <v>0</v>
      </c>
      <c r="AA285">
        <v>39.056603773584911</v>
      </c>
    </row>
    <row r="286" spans="1:27" x14ac:dyDescent="0.25">
      <c r="A286">
        <v>201702</v>
      </c>
      <c r="D286" t="s">
        <v>380</v>
      </c>
      <c r="E286">
        <v>30301</v>
      </c>
      <c r="F286">
        <v>30261000025040</v>
      </c>
      <c r="G286" t="s">
        <v>5237</v>
      </c>
      <c r="H286" t="s">
        <v>11668</v>
      </c>
      <c r="I286" t="s">
        <v>6098</v>
      </c>
      <c r="J286" t="s">
        <v>380</v>
      </c>
      <c r="K286" t="s">
        <v>20849</v>
      </c>
      <c r="L286">
        <v>1440</v>
      </c>
      <c r="M286" t="s">
        <v>19066</v>
      </c>
      <c r="N286" t="s">
        <v>19067</v>
      </c>
      <c r="O286" t="s">
        <v>484</v>
      </c>
      <c r="P286" t="s">
        <v>2360</v>
      </c>
      <c r="Q286" t="s">
        <v>849</v>
      </c>
      <c r="R286" t="s">
        <v>849</v>
      </c>
      <c r="S286">
        <v>65345</v>
      </c>
      <c r="T286" s="26">
        <v>42768</v>
      </c>
      <c r="U286" t="s">
        <v>19068</v>
      </c>
      <c r="V286" t="s">
        <v>21306</v>
      </c>
      <c r="W286">
        <v>0.8</v>
      </c>
      <c r="X286">
        <v>1377.95</v>
      </c>
      <c r="Y286" s="4">
        <v>1085.1400000000001</v>
      </c>
      <c r="Z286">
        <v>0</v>
      </c>
      <c r="AA286">
        <v>347.02270546850019</v>
      </c>
    </row>
    <row r="287" spans="1:27" x14ac:dyDescent="0.25">
      <c r="A287">
        <v>201702</v>
      </c>
      <c r="D287" t="s">
        <v>380</v>
      </c>
      <c r="E287">
        <v>30301</v>
      </c>
      <c r="F287">
        <v>30261000021040</v>
      </c>
      <c r="G287" t="s">
        <v>5237</v>
      </c>
      <c r="H287" t="s">
        <v>518</v>
      </c>
      <c r="I287" t="s">
        <v>6098</v>
      </c>
      <c r="J287" t="s">
        <v>380</v>
      </c>
      <c r="K287" t="s">
        <v>20849</v>
      </c>
      <c r="L287">
        <v>1440</v>
      </c>
      <c r="M287" t="s">
        <v>19066</v>
      </c>
      <c r="N287" t="s">
        <v>19067</v>
      </c>
      <c r="O287" t="s">
        <v>484</v>
      </c>
      <c r="P287" t="s">
        <v>2360</v>
      </c>
      <c r="Q287" t="s">
        <v>849</v>
      </c>
      <c r="R287" t="s">
        <v>849</v>
      </c>
      <c r="S287">
        <v>65338</v>
      </c>
      <c r="T287" s="26">
        <v>42768</v>
      </c>
      <c r="U287" t="s">
        <v>19068</v>
      </c>
      <c r="V287" t="s">
        <v>21200</v>
      </c>
      <c r="W287">
        <v>1.1499999999999999</v>
      </c>
      <c r="X287">
        <v>22069.05</v>
      </c>
      <c r="Y287" s="4">
        <v>17379.37</v>
      </c>
      <c r="Z287">
        <v>0</v>
      </c>
      <c r="AA287">
        <v>5557.8413815158301</v>
      </c>
    </row>
    <row r="288" spans="1:27" x14ac:dyDescent="0.25">
      <c r="A288">
        <v>201702</v>
      </c>
      <c r="D288" t="s">
        <v>380</v>
      </c>
      <c r="E288">
        <v>30301</v>
      </c>
      <c r="F288">
        <v>30261000016040</v>
      </c>
      <c r="G288" t="s">
        <v>5237</v>
      </c>
      <c r="H288" t="s">
        <v>11663</v>
      </c>
      <c r="I288" t="s">
        <v>6098</v>
      </c>
      <c r="J288" t="s">
        <v>380</v>
      </c>
      <c r="K288" t="s">
        <v>20849</v>
      </c>
      <c r="L288">
        <v>1440</v>
      </c>
      <c r="M288" t="s">
        <v>19066</v>
      </c>
      <c r="N288" t="s">
        <v>19067</v>
      </c>
      <c r="O288" t="s">
        <v>484</v>
      </c>
      <c r="P288" t="s">
        <v>2360</v>
      </c>
      <c r="Q288" t="s">
        <v>849</v>
      </c>
      <c r="R288" t="s">
        <v>849</v>
      </c>
      <c r="S288">
        <v>65345</v>
      </c>
      <c r="T288" s="26">
        <v>42768</v>
      </c>
      <c r="U288" t="s">
        <v>19068</v>
      </c>
      <c r="V288" t="s">
        <v>21408</v>
      </c>
      <c r="W288">
        <v>0.2</v>
      </c>
      <c r="X288">
        <v>936.03</v>
      </c>
      <c r="Y288" s="4">
        <v>737.12</v>
      </c>
      <c r="Z288">
        <v>0</v>
      </c>
      <c r="AA288">
        <v>235.7275343779981</v>
      </c>
    </row>
    <row r="289" spans="1:27" x14ac:dyDescent="0.25">
      <c r="A289">
        <v>201702</v>
      </c>
      <c r="D289" t="s">
        <v>380</v>
      </c>
      <c r="E289">
        <v>30301</v>
      </c>
      <c r="F289">
        <v>30261000015040</v>
      </c>
      <c r="G289" t="s">
        <v>5237</v>
      </c>
      <c r="H289" t="s">
        <v>11662</v>
      </c>
      <c r="I289" t="s">
        <v>6098</v>
      </c>
      <c r="J289" t="s">
        <v>380</v>
      </c>
      <c r="K289" t="s">
        <v>20849</v>
      </c>
      <c r="L289">
        <v>1440</v>
      </c>
      <c r="M289" t="s">
        <v>19066</v>
      </c>
      <c r="N289" t="s">
        <v>19067</v>
      </c>
      <c r="O289" t="s">
        <v>484</v>
      </c>
      <c r="P289" t="s">
        <v>2360</v>
      </c>
      <c r="Q289" t="s">
        <v>849</v>
      </c>
      <c r="R289" t="s">
        <v>849</v>
      </c>
      <c r="S289">
        <v>65345</v>
      </c>
      <c r="T289" s="26">
        <v>42768</v>
      </c>
      <c r="U289" t="s">
        <v>19068</v>
      </c>
      <c r="V289" t="s">
        <v>21409</v>
      </c>
      <c r="W289">
        <v>1.3</v>
      </c>
      <c r="X289">
        <v>8648.2099999999991</v>
      </c>
      <c r="Y289" s="4">
        <v>6810.4599999999991</v>
      </c>
      <c r="Z289">
        <v>0</v>
      </c>
      <c r="AA289">
        <v>2177.9533098816755</v>
      </c>
    </row>
    <row r="290" spans="1:27" x14ac:dyDescent="0.25">
      <c r="A290">
        <v>201702</v>
      </c>
      <c r="D290" t="s">
        <v>380</v>
      </c>
      <c r="E290">
        <v>30301</v>
      </c>
      <c r="F290">
        <v>30261000012040</v>
      </c>
      <c r="G290" t="s">
        <v>5237</v>
      </c>
      <c r="H290" t="s">
        <v>11660</v>
      </c>
      <c r="I290" t="s">
        <v>6098</v>
      </c>
      <c r="J290" t="s">
        <v>380</v>
      </c>
      <c r="K290" t="s">
        <v>20849</v>
      </c>
      <c r="L290">
        <v>620</v>
      </c>
      <c r="M290" t="s">
        <v>19066</v>
      </c>
      <c r="N290" t="s">
        <v>19067</v>
      </c>
      <c r="O290" t="s">
        <v>1946</v>
      </c>
      <c r="P290" t="s">
        <v>1947</v>
      </c>
      <c r="Q290" t="s">
        <v>854</v>
      </c>
      <c r="R290" t="s">
        <v>854</v>
      </c>
      <c r="S290">
        <v>65353</v>
      </c>
      <c r="T290" s="26">
        <v>42769</v>
      </c>
      <c r="U290" t="s">
        <v>19068</v>
      </c>
      <c r="V290" t="s">
        <v>21410</v>
      </c>
      <c r="W290">
        <v>0.3</v>
      </c>
      <c r="X290">
        <v>3195</v>
      </c>
      <c r="Y290" s="4">
        <v>2516.06</v>
      </c>
      <c r="Z290">
        <v>0</v>
      </c>
      <c r="AA290">
        <v>804.62424048608898</v>
      </c>
    </row>
    <row r="291" spans="1:27" x14ac:dyDescent="0.25">
      <c r="A291">
        <v>201702</v>
      </c>
      <c r="D291" t="s">
        <v>380</v>
      </c>
      <c r="E291">
        <v>30301</v>
      </c>
      <c r="F291">
        <v>30261000012040</v>
      </c>
      <c r="G291" t="s">
        <v>5237</v>
      </c>
      <c r="H291" t="s">
        <v>11660</v>
      </c>
      <c r="I291" t="s">
        <v>6098</v>
      </c>
      <c r="J291" t="s">
        <v>380</v>
      </c>
      <c r="K291" t="s">
        <v>20849</v>
      </c>
      <c r="L291">
        <v>845</v>
      </c>
      <c r="M291" t="s">
        <v>19066</v>
      </c>
      <c r="N291" t="s">
        <v>19067</v>
      </c>
      <c r="O291" t="s">
        <v>2359</v>
      </c>
      <c r="P291" t="s">
        <v>2360</v>
      </c>
      <c r="Q291" t="s">
        <v>849</v>
      </c>
      <c r="R291" t="s">
        <v>849</v>
      </c>
      <c r="S291">
        <v>65324</v>
      </c>
      <c r="T291" s="26">
        <v>42768</v>
      </c>
      <c r="U291" t="s">
        <v>19068</v>
      </c>
      <c r="V291" t="s">
        <v>20860</v>
      </c>
      <c r="W291">
        <v>0.1</v>
      </c>
      <c r="X291">
        <v>1275.6099999999999</v>
      </c>
      <c r="Y291" s="4">
        <v>1004.54</v>
      </c>
      <c r="Z291">
        <v>0</v>
      </c>
      <c r="AA291">
        <v>321.24720179085386</v>
      </c>
    </row>
    <row r="292" spans="1:27" x14ac:dyDescent="0.25">
      <c r="A292">
        <v>201702</v>
      </c>
      <c r="D292" t="s">
        <v>380</v>
      </c>
      <c r="E292">
        <v>30301</v>
      </c>
      <c r="F292">
        <v>30261000006010</v>
      </c>
      <c r="G292" t="s">
        <v>5237</v>
      </c>
      <c r="H292" t="s">
        <v>11656</v>
      </c>
      <c r="I292" t="s">
        <v>6098</v>
      </c>
      <c r="J292" t="s">
        <v>380</v>
      </c>
      <c r="K292" t="s">
        <v>20849</v>
      </c>
      <c r="L292">
        <v>2411</v>
      </c>
      <c r="M292" t="s">
        <v>19066</v>
      </c>
      <c r="N292" t="s">
        <v>19067</v>
      </c>
      <c r="O292" t="s">
        <v>19241</v>
      </c>
      <c r="P292" t="s">
        <v>20880</v>
      </c>
      <c r="Q292" t="s">
        <v>832</v>
      </c>
      <c r="R292" t="s">
        <v>832</v>
      </c>
      <c r="S292">
        <v>65340</v>
      </c>
      <c r="T292" s="26">
        <v>42768</v>
      </c>
      <c r="U292" t="s">
        <v>19068</v>
      </c>
      <c r="V292" t="s">
        <v>20861</v>
      </c>
      <c r="W292">
        <v>0.7</v>
      </c>
      <c r="X292">
        <v>1879.15</v>
      </c>
      <c r="Y292" s="4">
        <v>1273.1200000000001</v>
      </c>
      <c r="Z292">
        <v>0</v>
      </c>
      <c r="AA292">
        <v>407.13783178765595</v>
      </c>
    </row>
    <row r="293" spans="1:27" x14ac:dyDescent="0.25">
      <c r="A293">
        <v>201702</v>
      </c>
      <c r="D293" t="s">
        <v>380</v>
      </c>
      <c r="E293">
        <v>30301</v>
      </c>
      <c r="F293">
        <v>30261000006010</v>
      </c>
      <c r="G293" t="s">
        <v>5237</v>
      </c>
      <c r="H293" t="s">
        <v>11656</v>
      </c>
      <c r="I293" t="s">
        <v>6098</v>
      </c>
      <c r="J293" t="s">
        <v>380</v>
      </c>
      <c r="K293" t="s">
        <v>20849</v>
      </c>
      <c r="L293">
        <v>2411</v>
      </c>
      <c r="M293" t="s">
        <v>19066</v>
      </c>
      <c r="N293" t="s">
        <v>19067</v>
      </c>
      <c r="O293" t="s">
        <v>19241</v>
      </c>
      <c r="P293" t="s">
        <v>20880</v>
      </c>
      <c r="Q293" t="s">
        <v>832</v>
      </c>
      <c r="R293" t="s">
        <v>832</v>
      </c>
      <c r="S293">
        <v>65340</v>
      </c>
      <c r="T293" s="26">
        <v>42768</v>
      </c>
      <c r="U293" t="s">
        <v>19068</v>
      </c>
      <c r="V293" t="s">
        <v>21411</v>
      </c>
      <c r="W293">
        <v>0.1</v>
      </c>
      <c r="X293">
        <v>268.45</v>
      </c>
      <c r="Y293" s="4">
        <v>181.88</v>
      </c>
      <c r="Z293">
        <v>0</v>
      </c>
      <c r="AA293">
        <v>58.164374800127923</v>
      </c>
    </row>
    <row r="294" spans="1:27" x14ac:dyDescent="0.25">
      <c r="A294">
        <v>201702</v>
      </c>
      <c r="D294" t="s">
        <v>380</v>
      </c>
      <c r="E294">
        <v>30301</v>
      </c>
      <c r="F294">
        <v>30261000006010</v>
      </c>
      <c r="G294" t="s">
        <v>5237</v>
      </c>
      <c r="H294" t="s">
        <v>11656</v>
      </c>
      <c r="I294" t="s">
        <v>6098</v>
      </c>
      <c r="J294" t="s">
        <v>380</v>
      </c>
      <c r="K294" t="s">
        <v>20849</v>
      </c>
      <c r="L294">
        <v>2411</v>
      </c>
      <c r="M294" t="s">
        <v>19066</v>
      </c>
      <c r="N294" t="s">
        <v>19067</v>
      </c>
      <c r="O294" t="s">
        <v>19241</v>
      </c>
      <c r="P294" t="s">
        <v>20880</v>
      </c>
      <c r="Q294" t="s">
        <v>832</v>
      </c>
      <c r="R294" t="s">
        <v>832</v>
      </c>
      <c r="S294">
        <v>65340</v>
      </c>
      <c r="T294" s="26">
        <v>42768</v>
      </c>
      <c r="U294" t="s">
        <v>19068</v>
      </c>
      <c r="V294" t="s">
        <v>21412</v>
      </c>
      <c r="W294">
        <v>0.1</v>
      </c>
      <c r="X294">
        <v>268.45</v>
      </c>
      <c r="Y294" s="4">
        <v>181.87</v>
      </c>
      <c r="Z294">
        <v>0</v>
      </c>
      <c r="AA294">
        <v>58.161176846818044</v>
      </c>
    </row>
    <row r="295" spans="1:27" x14ac:dyDescent="0.25">
      <c r="A295">
        <v>201702</v>
      </c>
      <c r="D295" t="s">
        <v>380</v>
      </c>
      <c r="E295">
        <v>30301</v>
      </c>
      <c r="F295">
        <v>30261000006010</v>
      </c>
      <c r="G295" t="s">
        <v>5237</v>
      </c>
      <c r="H295" t="s">
        <v>11656</v>
      </c>
      <c r="I295" t="s">
        <v>6098</v>
      </c>
      <c r="J295" t="s">
        <v>380</v>
      </c>
      <c r="K295" t="s">
        <v>20849</v>
      </c>
      <c r="L295">
        <v>2411</v>
      </c>
      <c r="M295" t="s">
        <v>19066</v>
      </c>
      <c r="N295" t="s">
        <v>19067</v>
      </c>
      <c r="O295" t="s">
        <v>19241</v>
      </c>
      <c r="P295" t="s">
        <v>20880</v>
      </c>
      <c r="Q295" t="s">
        <v>832</v>
      </c>
      <c r="R295" t="s">
        <v>832</v>
      </c>
      <c r="S295">
        <v>65340</v>
      </c>
      <c r="T295" s="26">
        <v>42768</v>
      </c>
      <c r="U295" t="s">
        <v>19068</v>
      </c>
      <c r="V295" t="s">
        <v>21413</v>
      </c>
      <c r="W295">
        <v>0.1</v>
      </c>
      <c r="X295">
        <v>268.45</v>
      </c>
      <c r="Y295" s="4">
        <v>181.88</v>
      </c>
      <c r="Z295">
        <v>0</v>
      </c>
      <c r="AA295">
        <v>58.164374800127923</v>
      </c>
    </row>
    <row r="296" spans="1:27" x14ac:dyDescent="0.25">
      <c r="A296">
        <v>201702</v>
      </c>
      <c r="D296" t="s">
        <v>380</v>
      </c>
      <c r="E296">
        <v>30301</v>
      </c>
      <c r="F296">
        <v>30261000005010</v>
      </c>
      <c r="G296" t="s">
        <v>5237</v>
      </c>
      <c r="H296" t="s">
        <v>645</v>
      </c>
      <c r="I296" t="s">
        <v>6098</v>
      </c>
      <c r="J296" t="s">
        <v>380</v>
      </c>
      <c r="K296" t="s">
        <v>20849</v>
      </c>
      <c r="L296">
        <v>2411</v>
      </c>
      <c r="M296" t="s">
        <v>19066</v>
      </c>
      <c r="N296" t="s">
        <v>19067</v>
      </c>
      <c r="O296" t="s">
        <v>19241</v>
      </c>
      <c r="P296" t="s">
        <v>20880</v>
      </c>
      <c r="Q296" t="s">
        <v>832</v>
      </c>
      <c r="R296" t="s">
        <v>832</v>
      </c>
      <c r="S296">
        <v>65340</v>
      </c>
      <c r="T296" s="26">
        <v>42768</v>
      </c>
      <c r="U296" t="s">
        <v>19068</v>
      </c>
      <c r="V296" t="s">
        <v>21307</v>
      </c>
      <c r="W296">
        <v>1</v>
      </c>
      <c r="X296">
        <v>1857.67</v>
      </c>
      <c r="Y296" s="4">
        <v>1258.5700000000002</v>
      </c>
      <c r="Z296">
        <v>0</v>
      </c>
      <c r="AA296">
        <v>402.48480972177816</v>
      </c>
    </row>
    <row r="297" spans="1:27" x14ac:dyDescent="0.25">
      <c r="A297">
        <v>201702</v>
      </c>
      <c r="D297" t="s">
        <v>380</v>
      </c>
      <c r="E297">
        <v>30301</v>
      </c>
      <c r="F297">
        <v>30261000004010</v>
      </c>
      <c r="G297" t="s">
        <v>5237</v>
      </c>
      <c r="H297" t="s">
        <v>11655</v>
      </c>
      <c r="I297" t="s">
        <v>6098</v>
      </c>
      <c r="J297" t="s">
        <v>380</v>
      </c>
      <c r="K297" t="s">
        <v>20849</v>
      </c>
      <c r="L297">
        <v>1542</v>
      </c>
      <c r="M297" t="s">
        <v>19066</v>
      </c>
      <c r="N297" t="s">
        <v>19067</v>
      </c>
      <c r="O297" t="s">
        <v>3606</v>
      </c>
      <c r="P297" t="s">
        <v>3607</v>
      </c>
      <c r="Q297" t="s">
        <v>1053</v>
      </c>
      <c r="R297" t="s">
        <v>1053</v>
      </c>
      <c r="S297">
        <v>65317</v>
      </c>
      <c r="T297" s="26">
        <v>42768</v>
      </c>
      <c r="U297" t="s">
        <v>19068</v>
      </c>
      <c r="V297" t="s">
        <v>21308</v>
      </c>
      <c r="W297">
        <v>1</v>
      </c>
      <c r="X297">
        <v>1270</v>
      </c>
      <c r="Y297" s="4">
        <v>1063.6199999999999</v>
      </c>
      <c r="Z297">
        <v>0</v>
      </c>
      <c r="AA297">
        <v>340.1407099456348</v>
      </c>
    </row>
    <row r="298" spans="1:27" x14ac:dyDescent="0.25">
      <c r="A298">
        <v>201702</v>
      </c>
      <c r="D298" t="s">
        <v>380</v>
      </c>
      <c r="E298">
        <v>30301</v>
      </c>
      <c r="F298">
        <v>30259060007012</v>
      </c>
      <c r="G298" t="s">
        <v>5237</v>
      </c>
      <c r="H298" t="s">
        <v>445</v>
      </c>
      <c r="I298" t="s">
        <v>6098</v>
      </c>
      <c r="J298" t="s">
        <v>380</v>
      </c>
      <c r="K298" t="s">
        <v>20849</v>
      </c>
      <c r="L298">
        <v>1138</v>
      </c>
      <c r="M298" t="s">
        <v>19066</v>
      </c>
      <c r="N298" t="s">
        <v>19067</v>
      </c>
      <c r="O298" t="s">
        <v>393</v>
      </c>
      <c r="P298" t="s">
        <v>2877</v>
      </c>
      <c r="Q298" t="s">
        <v>832</v>
      </c>
      <c r="R298" t="s">
        <v>832</v>
      </c>
      <c r="S298">
        <v>65304</v>
      </c>
      <c r="T298" s="26">
        <v>42767</v>
      </c>
      <c r="U298" t="s">
        <v>19068</v>
      </c>
      <c r="V298" t="s">
        <v>21414</v>
      </c>
      <c r="W298">
        <v>1.5</v>
      </c>
      <c r="X298">
        <v>574.67999999999995</v>
      </c>
      <c r="Y298" s="4">
        <v>380.06999999999994</v>
      </c>
      <c r="Z298">
        <v>0</v>
      </c>
      <c r="AA298">
        <v>121.54461144867284</v>
      </c>
    </row>
    <row r="299" spans="1:27" x14ac:dyDescent="0.25">
      <c r="A299">
        <v>201702</v>
      </c>
      <c r="D299" t="s">
        <v>380</v>
      </c>
      <c r="E299">
        <v>30301</v>
      </c>
      <c r="F299">
        <v>30259060006012</v>
      </c>
      <c r="G299" t="s">
        <v>5237</v>
      </c>
      <c r="H299" t="s">
        <v>399</v>
      </c>
      <c r="I299" t="s">
        <v>6098</v>
      </c>
      <c r="J299" t="s">
        <v>380</v>
      </c>
      <c r="K299" t="s">
        <v>20849</v>
      </c>
      <c r="L299">
        <v>1138</v>
      </c>
      <c r="M299" t="s">
        <v>19066</v>
      </c>
      <c r="N299" t="s">
        <v>19067</v>
      </c>
      <c r="O299" t="s">
        <v>393</v>
      </c>
      <c r="P299" t="s">
        <v>2877</v>
      </c>
      <c r="Q299" t="s">
        <v>832</v>
      </c>
      <c r="R299" t="s">
        <v>832</v>
      </c>
      <c r="S299">
        <v>65304</v>
      </c>
      <c r="T299" s="26">
        <v>42767</v>
      </c>
      <c r="U299" t="s">
        <v>19068</v>
      </c>
      <c r="V299" t="s">
        <v>21415</v>
      </c>
      <c r="W299">
        <v>1</v>
      </c>
      <c r="X299">
        <v>343.25</v>
      </c>
      <c r="Y299" s="4">
        <v>227.01</v>
      </c>
      <c r="Z299">
        <v>0</v>
      </c>
      <c r="AA299">
        <v>72.596738087623919</v>
      </c>
    </row>
    <row r="300" spans="1:27" x14ac:dyDescent="0.25">
      <c r="A300">
        <v>201702</v>
      </c>
      <c r="D300" t="s">
        <v>380</v>
      </c>
      <c r="E300">
        <v>30301</v>
      </c>
      <c r="F300">
        <v>30259060005012</v>
      </c>
      <c r="G300" t="s">
        <v>5237</v>
      </c>
      <c r="H300" t="s">
        <v>444</v>
      </c>
      <c r="I300" t="s">
        <v>6098</v>
      </c>
      <c r="J300" t="s">
        <v>380</v>
      </c>
      <c r="K300" t="s">
        <v>20849</v>
      </c>
      <c r="L300">
        <v>1138</v>
      </c>
      <c r="M300" t="s">
        <v>19066</v>
      </c>
      <c r="N300" t="s">
        <v>19067</v>
      </c>
      <c r="O300" t="s">
        <v>393</v>
      </c>
      <c r="P300" t="s">
        <v>2877</v>
      </c>
      <c r="Q300" t="s">
        <v>832</v>
      </c>
      <c r="R300" t="s">
        <v>832</v>
      </c>
      <c r="S300">
        <v>65304</v>
      </c>
      <c r="T300" s="26">
        <v>42767</v>
      </c>
      <c r="U300" t="s">
        <v>19068</v>
      </c>
      <c r="V300" t="s">
        <v>21309</v>
      </c>
      <c r="W300">
        <v>1.7</v>
      </c>
      <c r="X300">
        <v>435.25</v>
      </c>
      <c r="Y300" s="4">
        <v>287.86</v>
      </c>
      <c r="Z300">
        <v>0</v>
      </c>
      <c r="AA300">
        <v>92.05628397825393</v>
      </c>
    </row>
    <row r="301" spans="1:27" x14ac:dyDescent="0.25">
      <c r="A301">
        <v>201702</v>
      </c>
      <c r="D301" t="s">
        <v>380</v>
      </c>
      <c r="E301">
        <v>30301</v>
      </c>
      <c r="F301">
        <v>30259060005012</v>
      </c>
      <c r="G301" t="s">
        <v>5237</v>
      </c>
      <c r="H301" t="s">
        <v>444</v>
      </c>
      <c r="I301" t="s">
        <v>6098</v>
      </c>
      <c r="J301" t="s">
        <v>380</v>
      </c>
      <c r="K301" t="s">
        <v>20849</v>
      </c>
      <c r="L301">
        <v>1138</v>
      </c>
      <c r="M301" t="s">
        <v>19066</v>
      </c>
      <c r="N301" t="s">
        <v>19067</v>
      </c>
      <c r="O301" t="s">
        <v>393</v>
      </c>
      <c r="P301" t="s">
        <v>2877</v>
      </c>
      <c r="Q301" t="s">
        <v>832</v>
      </c>
      <c r="R301" t="s">
        <v>832</v>
      </c>
      <c r="S301">
        <v>65304</v>
      </c>
      <c r="T301" s="26">
        <v>42767</v>
      </c>
      <c r="U301" t="s">
        <v>19068</v>
      </c>
      <c r="V301" t="s">
        <v>21416</v>
      </c>
      <c r="W301">
        <v>0.6</v>
      </c>
      <c r="X301">
        <v>153.62</v>
      </c>
      <c r="Y301" s="4">
        <v>101.60000000000001</v>
      </c>
      <c r="Z301">
        <v>0</v>
      </c>
      <c r="AA301">
        <v>32.491205628397829</v>
      </c>
    </row>
    <row r="302" spans="1:27" x14ac:dyDescent="0.25">
      <c r="A302">
        <v>201702</v>
      </c>
      <c r="D302" t="s">
        <v>380</v>
      </c>
      <c r="E302">
        <v>30301</v>
      </c>
      <c r="F302">
        <v>30259060004012</v>
      </c>
      <c r="G302" t="s">
        <v>5237</v>
      </c>
      <c r="H302" t="s">
        <v>443</v>
      </c>
      <c r="I302" t="s">
        <v>6098</v>
      </c>
      <c r="J302" t="s">
        <v>380</v>
      </c>
      <c r="K302" t="s">
        <v>20849</v>
      </c>
      <c r="L302">
        <v>1138</v>
      </c>
      <c r="M302" t="s">
        <v>19066</v>
      </c>
      <c r="N302" t="s">
        <v>19067</v>
      </c>
      <c r="O302" t="s">
        <v>393</v>
      </c>
      <c r="P302" t="s">
        <v>2877</v>
      </c>
      <c r="Q302" t="s">
        <v>832</v>
      </c>
      <c r="R302" t="s">
        <v>832</v>
      </c>
      <c r="S302">
        <v>65304</v>
      </c>
      <c r="T302" s="26">
        <v>42767</v>
      </c>
      <c r="U302" t="s">
        <v>19068</v>
      </c>
      <c r="V302" t="s">
        <v>21417</v>
      </c>
      <c r="W302">
        <v>1</v>
      </c>
      <c r="X302">
        <v>217.38</v>
      </c>
      <c r="Y302" s="4">
        <v>143.76999999999998</v>
      </c>
      <c r="Z302">
        <v>0</v>
      </c>
      <c r="AA302">
        <v>45.976974736168849</v>
      </c>
    </row>
    <row r="303" spans="1:27" x14ac:dyDescent="0.25">
      <c r="A303">
        <v>201702</v>
      </c>
      <c r="D303" t="s">
        <v>380</v>
      </c>
      <c r="E303">
        <v>30301</v>
      </c>
      <c r="F303">
        <v>30259060002012</v>
      </c>
      <c r="G303" t="s">
        <v>5237</v>
      </c>
      <c r="H303" t="s">
        <v>426</v>
      </c>
      <c r="I303" t="s">
        <v>6098</v>
      </c>
      <c r="J303" t="s">
        <v>380</v>
      </c>
      <c r="K303" t="s">
        <v>20849</v>
      </c>
      <c r="L303">
        <v>1138</v>
      </c>
      <c r="M303" t="s">
        <v>19066</v>
      </c>
      <c r="N303" t="s">
        <v>19067</v>
      </c>
      <c r="O303" t="s">
        <v>393</v>
      </c>
      <c r="P303" t="s">
        <v>2877</v>
      </c>
      <c r="Q303" t="s">
        <v>832</v>
      </c>
      <c r="R303" t="s">
        <v>832</v>
      </c>
      <c r="S303">
        <v>65312</v>
      </c>
      <c r="T303" s="26">
        <v>42768</v>
      </c>
      <c r="U303" t="s">
        <v>19068</v>
      </c>
      <c r="V303" t="s">
        <v>21418</v>
      </c>
      <c r="W303">
        <v>1.6</v>
      </c>
      <c r="X303">
        <v>197.1</v>
      </c>
      <c r="Y303" s="4">
        <v>130.36000000000001</v>
      </c>
      <c r="Z303">
        <v>0</v>
      </c>
      <c r="AA303">
        <v>41.688519347617529</v>
      </c>
    </row>
    <row r="304" spans="1:27" x14ac:dyDescent="0.25">
      <c r="A304">
        <v>201702</v>
      </c>
      <c r="D304" t="s">
        <v>380</v>
      </c>
      <c r="E304">
        <v>30301</v>
      </c>
      <c r="F304">
        <v>30259060002012</v>
      </c>
      <c r="G304" t="s">
        <v>5237</v>
      </c>
      <c r="H304" t="s">
        <v>426</v>
      </c>
      <c r="I304" t="s">
        <v>6098</v>
      </c>
      <c r="J304" t="s">
        <v>380</v>
      </c>
      <c r="K304" t="s">
        <v>20849</v>
      </c>
      <c r="L304">
        <v>1138</v>
      </c>
      <c r="M304" t="s">
        <v>19066</v>
      </c>
      <c r="N304" t="s">
        <v>19067</v>
      </c>
      <c r="O304" t="s">
        <v>393</v>
      </c>
      <c r="P304" t="s">
        <v>2877</v>
      </c>
      <c r="Q304" t="s">
        <v>832</v>
      </c>
      <c r="R304" t="s">
        <v>832</v>
      </c>
      <c r="S304">
        <v>65312</v>
      </c>
      <c r="T304" s="26">
        <v>42768</v>
      </c>
      <c r="U304" t="s">
        <v>19068</v>
      </c>
      <c r="V304" t="s">
        <v>21419</v>
      </c>
      <c r="W304">
        <v>0.8</v>
      </c>
      <c r="X304">
        <v>98.55</v>
      </c>
      <c r="Y304" s="4">
        <v>65.17</v>
      </c>
      <c r="Z304">
        <v>0</v>
      </c>
      <c r="AA304">
        <v>20.841061720498882</v>
      </c>
    </row>
    <row r="305" spans="1:27" x14ac:dyDescent="0.25">
      <c r="A305">
        <v>201702</v>
      </c>
      <c r="D305" t="s">
        <v>380</v>
      </c>
      <c r="E305">
        <v>30301</v>
      </c>
      <c r="F305">
        <v>30259040013030</v>
      </c>
      <c r="G305" t="s">
        <v>5237</v>
      </c>
      <c r="H305" t="s">
        <v>412</v>
      </c>
      <c r="I305" t="s">
        <v>6098</v>
      </c>
      <c r="J305" t="s">
        <v>380</v>
      </c>
      <c r="K305" t="s">
        <v>20849</v>
      </c>
      <c r="L305">
        <v>1138</v>
      </c>
      <c r="M305" t="s">
        <v>19066</v>
      </c>
      <c r="N305" t="s">
        <v>19067</v>
      </c>
      <c r="O305" t="s">
        <v>393</v>
      </c>
      <c r="P305" t="s">
        <v>2877</v>
      </c>
      <c r="Q305" t="s">
        <v>832</v>
      </c>
      <c r="R305" t="s">
        <v>832</v>
      </c>
      <c r="S305">
        <v>65303</v>
      </c>
      <c r="T305" s="26">
        <v>42767</v>
      </c>
      <c r="U305" t="s">
        <v>19068</v>
      </c>
      <c r="V305" t="s">
        <v>21420</v>
      </c>
      <c r="W305">
        <v>0.5</v>
      </c>
      <c r="X305">
        <v>44.93</v>
      </c>
      <c r="Y305" s="4">
        <v>27.61</v>
      </c>
      <c r="Z305">
        <v>0</v>
      </c>
      <c r="AA305">
        <v>8.8295490885833079</v>
      </c>
    </row>
    <row r="306" spans="1:27" x14ac:dyDescent="0.25">
      <c r="A306">
        <v>201702</v>
      </c>
      <c r="D306" t="s">
        <v>380</v>
      </c>
      <c r="E306">
        <v>30301</v>
      </c>
      <c r="F306">
        <v>30259040008030</v>
      </c>
      <c r="G306" t="s">
        <v>5237</v>
      </c>
      <c r="H306" t="s">
        <v>431</v>
      </c>
      <c r="I306" t="s">
        <v>6098</v>
      </c>
      <c r="J306" t="s">
        <v>380</v>
      </c>
      <c r="K306" t="s">
        <v>20849</v>
      </c>
      <c r="L306">
        <v>1138</v>
      </c>
      <c r="M306" t="s">
        <v>19066</v>
      </c>
      <c r="N306" t="s">
        <v>19067</v>
      </c>
      <c r="O306" t="s">
        <v>393</v>
      </c>
      <c r="P306" t="s">
        <v>2877</v>
      </c>
      <c r="Q306" t="s">
        <v>832</v>
      </c>
      <c r="R306" t="s">
        <v>832</v>
      </c>
      <c r="S306">
        <v>65303</v>
      </c>
      <c r="T306" s="26">
        <v>42767</v>
      </c>
      <c r="U306" t="s">
        <v>19068</v>
      </c>
      <c r="V306" t="s">
        <v>21421</v>
      </c>
      <c r="W306">
        <v>3</v>
      </c>
      <c r="X306">
        <v>197.24</v>
      </c>
      <c r="Y306" s="4">
        <v>121.24000000000001</v>
      </c>
      <c r="Z306">
        <v>0</v>
      </c>
      <c r="AA306">
        <v>38.771985929005439</v>
      </c>
    </row>
    <row r="307" spans="1:27" x14ac:dyDescent="0.25">
      <c r="A307">
        <v>201702</v>
      </c>
      <c r="D307" t="s">
        <v>380</v>
      </c>
      <c r="E307">
        <v>30301</v>
      </c>
      <c r="F307">
        <v>30259040007030</v>
      </c>
      <c r="G307" t="s">
        <v>5237</v>
      </c>
      <c r="H307" t="s">
        <v>410</v>
      </c>
      <c r="I307" t="s">
        <v>6098</v>
      </c>
      <c r="J307" t="s">
        <v>380</v>
      </c>
      <c r="K307" t="s">
        <v>20849</v>
      </c>
      <c r="L307">
        <v>1138</v>
      </c>
      <c r="M307" t="s">
        <v>19066</v>
      </c>
      <c r="N307" t="s">
        <v>19067</v>
      </c>
      <c r="O307" t="s">
        <v>393</v>
      </c>
      <c r="P307" t="s">
        <v>2877</v>
      </c>
      <c r="Q307" t="s">
        <v>832</v>
      </c>
      <c r="R307" t="s">
        <v>832</v>
      </c>
      <c r="S307">
        <v>65303</v>
      </c>
      <c r="T307" s="26">
        <v>42767</v>
      </c>
      <c r="U307" t="s">
        <v>19068</v>
      </c>
      <c r="V307" t="s">
        <v>21422</v>
      </c>
      <c r="W307">
        <v>3.3</v>
      </c>
      <c r="X307">
        <v>183.83</v>
      </c>
      <c r="Y307" s="4">
        <v>112.97000000000001</v>
      </c>
      <c r="Z307">
        <v>0</v>
      </c>
      <c r="AA307">
        <v>36.127278541733297</v>
      </c>
    </row>
    <row r="308" spans="1:27" x14ac:dyDescent="0.25">
      <c r="A308">
        <v>201702</v>
      </c>
      <c r="D308" t="s">
        <v>380</v>
      </c>
      <c r="E308">
        <v>30301</v>
      </c>
      <c r="F308">
        <v>30259040006030</v>
      </c>
      <c r="G308" t="s">
        <v>5237</v>
      </c>
      <c r="H308" t="s">
        <v>430</v>
      </c>
      <c r="I308" t="s">
        <v>6098</v>
      </c>
      <c r="J308" t="s">
        <v>380</v>
      </c>
      <c r="K308" t="s">
        <v>20849</v>
      </c>
      <c r="L308">
        <v>1138</v>
      </c>
      <c r="M308" t="s">
        <v>19066</v>
      </c>
      <c r="N308" t="s">
        <v>19067</v>
      </c>
      <c r="O308" t="s">
        <v>393</v>
      </c>
      <c r="P308" t="s">
        <v>2877</v>
      </c>
      <c r="Q308" t="s">
        <v>832</v>
      </c>
      <c r="R308" t="s">
        <v>832</v>
      </c>
      <c r="S308">
        <v>65303</v>
      </c>
      <c r="T308" s="26">
        <v>42767</v>
      </c>
      <c r="U308" t="s">
        <v>19068</v>
      </c>
      <c r="V308" t="s">
        <v>21423</v>
      </c>
      <c r="W308">
        <v>3.3</v>
      </c>
      <c r="X308">
        <v>140.46</v>
      </c>
      <c r="Y308" s="4">
        <v>86.330000000000013</v>
      </c>
      <c r="Z308">
        <v>0</v>
      </c>
      <c r="AA308">
        <v>27.607930924208514</v>
      </c>
    </row>
    <row r="309" spans="1:27" x14ac:dyDescent="0.25">
      <c r="A309">
        <v>201702</v>
      </c>
      <c r="D309" t="s">
        <v>380</v>
      </c>
      <c r="E309">
        <v>30301</v>
      </c>
      <c r="F309">
        <v>30259040006020</v>
      </c>
      <c r="G309" t="s">
        <v>5237</v>
      </c>
      <c r="H309" t="s">
        <v>430</v>
      </c>
      <c r="I309" t="s">
        <v>6098</v>
      </c>
      <c r="J309" t="s">
        <v>380</v>
      </c>
      <c r="K309" t="s">
        <v>20849</v>
      </c>
      <c r="L309">
        <v>1138</v>
      </c>
      <c r="M309" t="s">
        <v>19066</v>
      </c>
      <c r="N309" t="s">
        <v>19067</v>
      </c>
      <c r="O309" t="s">
        <v>393</v>
      </c>
      <c r="P309" t="s">
        <v>2877</v>
      </c>
      <c r="Q309" t="s">
        <v>832</v>
      </c>
      <c r="R309" t="s">
        <v>832</v>
      </c>
      <c r="S309">
        <v>65303</v>
      </c>
      <c r="T309" s="26">
        <v>42767</v>
      </c>
      <c r="U309" t="s">
        <v>19068</v>
      </c>
      <c r="V309" t="s">
        <v>21424</v>
      </c>
      <c r="W309">
        <v>2</v>
      </c>
      <c r="X309">
        <v>85.13</v>
      </c>
      <c r="Y309" s="4">
        <v>52.33</v>
      </c>
      <c r="Z309">
        <v>0</v>
      </c>
      <c r="AA309">
        <v>16.734889670610809</v>
      </c>
    </row>
    <row r="310" spans="1:27" x14ac:dyDescent="0.25">
      <c r="A310">
        <v>201702</v>
      </c>
      <c r="D310" t="s">
        <v>380</v>
      </c>
      <c r="E310">
        <v>30301</v>
      </c>
      <c r="F310">
        <v>30259040004030</v>
      </c>
      <c r="G310" t="s">
        <v>5237</v>
      </c>
      <c r="H310" t="s">
        <v>429</v>
      </c>
      <c r="I310" t="s">
        <v>6098</v>
      </c>
      <c r="J310" t="s">
        <v>380</v>
      </c>
      <c r="K310" t="s">
        <v>20849</v>
      </c>
      <c r="L310">
        <v>1138</v>
      </c>
      <c r="M310" t="s">
        <v>19066</v>
      </c>
      <c r="N310" t="s">
        <v>19067</v>
      </c>
      <c r="O310" t="s">
        <v>393</v>
      </c>
      <c r="P310" t="s">
        <v>2877</v>
      </c>
      <c r="Q310" t="s">
        <v>832</v>
      </c>
      <c r="R310" t="s">
        <v>832</v>
      </c>
      <c r="S310">
        <v>65303</v>
      </c>
      <c r="T310" s="26">
        <v>42767</v>
      </c>
      <c r="U310" t="s">
        <v>19068</v>
      </c>
      <c r="V310" t="s">
        <v>21425</v>
      </c>
      <c r="W310">
        <v>5.6</v>
      </c>
      <c r="X310">
        <v>115.13</v>
      </c>
      <c r="Y310" s="4">
        <v>70.77</v>
      </c>
      <c r="Z310">
        <v>0</v>
      </c>
      <c r="AA310">
        <v>22.631915574032618</v>
      </c>
    </row>
    <row r="311" spans="1:27" x14ac:dyDescent="0.25">
      <c r="A311">
        <v>201702</v>
      </c>
      <c r="D311" t="s">
        <v>380</v>
      </c>
      <c r="E311">
        <v>30301</v>
      </c>
      <c r="F311">
        <v>30259040002030</v>
      </c>
      <c r="G311" t="s">
        <v>5237</v>
      </c>
      <c r="H311" t="s">
        <v>386</v>
      </c>
      <c r="I311" t="s">
        <v>6098</v>
      </c>
      <c r="J311" t="s">
        <v>380</v>
      </c>
      <c r="K311" t="s">
        <v>20849</v>
      </c>
      <c r="L311">
        <v>1138</v>
      </c>
      <c r="M311" t="s">
        <v>19066</v>
      </c>
      <c r="N311" t="s">
        <v>19067</v>
      </c>
      <c r="O311" t="s">
        <v>393</v>
      </c>
      <c r="P311" t="s">
        <v>2877</v>
      </c>
      <c r="Q311" t="s">
        <v>832</v>
      </c>
      <c r="R311" t="s">
        <v>832</v>
      </c>
      <c r="S311">
        <v>65303</v>
      </c>
      <c r="T311" s="26">
        <v>42767</v>
      </c>
      <c r="U311" t="s">
        <v>19068</v>
      </c>
      <c r="V311" t="s">
        <v>21426</v>
      </c>
      <c r="W311">
        <v>6.2</v>
      </c>
      <c r="X311">
        <v>79.55</v>
      </c>
      <c r="Y311" s="4">
        <v>48.89</v>
      </c>
      <c r="Z311">
        <v>0</v>
      </c>
      <c r="AA311">
        <v>15.634793732011515</v>
      </c>
    </row>
    <row r="312" spans="1:27" x14ac:dyDescent="0.25">
      <c r="A312">
        <v>201702</v>
      </c>
      <c r="D312" t="s">
        <v>380</v>
      </c>
      <c r="E312">
        <v>30301</v>
      </c>
      <c r="F312">
        <v>30259040002020</v>
      </c>
      <c r="G312" t="s">
        <v>5237</v>
      </c>
      <c r="H312" t="s">
        <v>386</v>
      </c>
      <c r="I312" t="s">
        <v>6098</v>
      </c>
      <c r="J312" t="s">
        <v>380</v>
      </c>
      <c r="K312" t="s">
        <v>20849</v>
      </c>
      <c r="L312">
        <v>1138</v>
      </c>
      <c r="M312" t="s">
        <v>19066</v>
      </c>
      <c r="N312" t="s">
        <v>19067</v>
      </c>
      <c r="O312" t="s">
        <v>393</v>
      </c>
      <c r="P312" t="s">
        <v>2877</v>
      </c>
      <c r="Q312" t="s">
        <v>832</v>
      </c>
      <c r="R312" t="s">
        <v>832</v>
      </c>
      <c r="S312">
        <v>65303</v>
      </c>
      <c r="T312" s="26">
        <v>42767</v>
      </c>
      <c r="U312" t="s">
        <v>19068</v>
      </c>
      <c r="V312" t="s">
        <v>21427</v>
      </c>
      <c r="W312">
        <v>0.2</v>
      </c>
      <c r="X312">
        <v>2.56</v>
      </c>
      <c r="Y312" s="4">
        <v>1.57</v>
      </c>
      <c r="Z312">
        <v>0</v>
      </c>
      <c r="AA312">
        <v>0.50207866965142312</v>
      </c>
    </row>
    <row r="313" spans="1:27" x14ac:dyDescent="0.25">
      <c r="A313">
        <v>201702</v>
      </c>
      <c r="D313" t="s">
        <v>380</v>
      </c>
      <c r="E313">
        <v>30301</v>
      </c>
      <c r="F313">
        <v>30259040002020</v>
      </c>
      <c r="G313" t="s">
        <v>5237</v>
      </c>
      <c r="H313" t="s">
        <v>386</v>
      </c>
      <c r="I313" t="s">
        <v>6098</v>
      </c>
      <c r="J313" t="s">
        <v>380</v>
      </c>
      <c r="K313" t="s">
        <v>20849</v>
      </c>
      <c r="L313">
        <v>1138</v>
      </c>
      <c r="M313" t="s">
        <v>19066</v>
      </c>
      <c r="N313" t="s">
        <v>19067</v>
      </c>
      <c r="O313" t="s">
        <v>393</v>
      </c>
      <c r="P313" t="s">
        <v>2877</v>
      </c>
      <c r="Q313" t="s">
        <v>832</v>
      </c>
      <c r="R313" t="s">
        <v>832</v>
      </c>
      <c r="S313">
        <v>65303</v>
      </c>
      <c r="T313" s="26">
        <v>42767</v>
      </c>
      <c r="U313" t="s">
        <v>19068</v>
      </c>
      <c r="V313" t="s">
        <v>21428</v>
      </c>
      <c r="W313">
        <v>3.2</v>
      </c>
      <c r="X313">
        <v>41.07</v>
      </c>
      <c r="Y313" s="4">
        <v>25.25</v>
      </c>
      <c r="Z313">
        <v>0</v>
      </c>
      <c r="AA313">
        <v>8.0748321074512326</v>
      </c>
    </row>
    <row r="314" spans="1:27" x14ac:dyDescent="0.25">
      <c r="A314">
        <v>201702</v>
      </c>
      <c r="D314" t="s">
        <v>380</v>
      </c>
      <c r="E314">
        <v>30301</v>
      </c>
      <c r="F314">
        <v>30259040002020</v>
      </c>
      <c r="G314" t="s">
        <v>5237</v>
      </c>
      <c r="H314" t="s">
        <v>386</v>
      </c>
      <c r="I314" t="s">
        <v>6098</v>
      </c>
      <c r="J314" t="s">
        <v>380</v>
      </c>
      <c r="K314" t="s">
        <v>20849</v>
      </c>
      <c r="L314">
        <v>1138</v>
      </c>
      <c r="M314" t="s">
        <v>19066</v>
      </c>
      <c r="N314" t="s">
        <v>19067</v>
      </c>
      <c r="O314" t="s">
        <v>393</v>
      </c>
      <c r="P314" t="s">
        <v>2877</v>
      </c>
      <c r="Q314" t="s">
        <v>832</v>
      </c>
      <c r="R314" t="s">
        <v>832</v>
      </c>
      <c r="S314">
        <v>65301</v>
      </c>
      <c r="T314" s="26">
        <v>42767</v>
      </c>
      <c r="U314" t="s">
        <v>19068</v>
      </c>
      <c r="V314" t="s">
        <v>21427</v>
      </c>
      <c r="W314">
        <v>3.4</v>
      </c>
      <c r="X314">
        <v>43.63</v>
      </c>
      <c r="Y314" s="4">
        <v>26.820000000000004</v>
      </c>
      <c r="Z314">
        <v>0</v>
      </c>
      <c r="AA314">
        <v>8.5769107771026558</v>
      </c>
    </row>
    <row r="315" spans="1:27" x14ac:dyDescent="0.25">
      <c r="A315">
        <v>201702</v>
      </c>
      <c r="D315" t="s">
        <v>380</v>
      </c>
      <c r="E315">
        <v>30301</v>
      </c>
      <c r="F315">
        <v>30259040002010</v>
      </c>
      <c r="G315" t="s">
        <v>5237</v>
      </c>
      <c r="H315" t="s">
        <v>386</v>
      </c>
      <c r="I315" t="s">
        <v>6098</v>
      </c>
      <c r="J315" t="s">
        <v>380</v>
      </c>
      <c r="K315" t="s">
        <v>20849</v>
      </c>
      <c r="L315">
        <v>1138</v>
      </c>
      <c r="M315" t="s">
        <v>19066</v>
      </c>
      <c r="N315" t="s">
        <v>19067</v>
      </c>
      <c r="O315" t="s">
        <v>393</v>
      </c>
      <c r="P315" t="s">
        <v>2877</v>
      </c>
      <c r="Q315" t="s">
        <v>832</v>
      </c>
      <c r="R315" t="s">
        <v>832</v>
      </c>
      <c r="S315">
        <v>65303</v>
      </c>
      <c r="T315" s="26">
        <v>42767</v>
      </c>
      <c r="U315" t="s">
        <v>19068</v>
      </c>
      <c r="V315" t="s">
        <v>21429</v>
      </c>
      <c r="W315">
        <v>2</v>
      </c>
      <c r="X315">
        <v>25.66</v>
      </c>
      <c r="Y315" s="4">
        <v>15.77</v>
      </c>
      <c r="Z315">
        <v>0</v>
      </c>
      <c r="AA315">
        <v>5.0431723696834032</v>
      </c>
    </row>
    <row r="316" spans="1:27" x14ac:dyDescent="0.25">
      <c r="A316">
        <v>201702</v>
      </c>
      <c r="D316" t="s">
        <v>380</v>
      </c>
      <c r="E316">
        <v>30301</v>
      </c>
      <c r="F316">
        <v>30259030019010</v>
      </c>
      <c r="G316" t="s">
        <v>5237</v>
      </c>
      <c r="H316" t="s">
        <v>714</v>
      </c>
      <c r="I316" t="s">
        <v>6098</v>
      </c>
      <c r="J316" t="s">
        <v>380</v>
      </c>
      <c r="K316" t="s">
        <v>20862</v>
      </c>
      <c r="L316">
        <v>1440</v>
      </c>
      <c r="M316" t="s">
        <v>19066</v>
      </c>
      <c r="N316" t="s">
        <v>19067</v>
      </c>
      <c r="O316" t="s">
        <v>484</v>
      </c>
      <c r="P316" t="s">
        <v>2360</v>
      </c>
      <c r="Q316" t="s">
        <v>849</v>
      </c>
      <c r="R316" t="s">
        <v>849</v>
      </c>
      <c r="S316">
        <v>65320</v>
      </c>
      <c r="T316" s="26">
        <v>42768</v>
      </c>
      <c r="U316" t="s">
        <v>19068</v>
      </c>
      <c r="V316" t="s">
        <v>21430</v>
      </c>
      <c r="W316">
        <v>14</v>
      </c>
      <c r="X316">
        <v>1308.3</v>
      </c>
      <c r="Y316" s="4">
        <v>981.22</v>
      </c>
      <c r="Z316">
        <v>0</v>
      </c>
      <c r="AA316">
        <v>313.78957467220982</v>
      </c>
    </row>
    <row r="317" spans="1:27" x14ac:dyDescent="0.25">
      <c r="A317">
        <v>201702</v>
      </c>
      <c r="D317" t="s">
        <v>380</v>
      </c>
      <c r="E317">
        <v>30301</v>
      </c>
      <c r="F317">
        <v>30259030013010</v>
      </c>
      <c r="G317" t="s">
        <v>5237</v>
      </c>
      <c r="H317" t="s">
        <v>713</v>
      </c>
      <c r="I317" t="s">
        <v>6098</v>
      </c>
      <c r="J317" t="s">
        <v>380</v>
      </c>
      <c r="K317" t="s">
        <v>20862</v>
      </c>
      <c r="L317">
        <v>1440</v>
      </c>
      <c r="M317" t="s">
        <v>19066</v>
      </c>
      <c r="N317" t="s">
        <v>19067</v>
      </c>
      <c r="O317" t="s">
        <v>484</v>
      </c>
      <c r="P317" t="s">
        <v>2360</v>
      </c>
      <c r="Q317" t="s">
        <v>849</v>
      </c>
      <c r="R317" t="s">
        <v>849</v>
      </c>
      <c r="S317">
        <v>65320</v>
      </c>
      <c r="T317" s="26">
        <v>42768</v>
      </c>
      <c r="U317" t="s">
        <v>19068</v>
      </c>
      <c r="V317" t="s">
        <v>20881</v>
      </c>
      <c r="W317">
        <v>12</v>
      </c>
      <c r="X317">
        <v>756</v>
      </c>
      <c r="Y317" s="4">
        <v>567</v>
      </c>
      <c r="Z317">
        <v>0</v>
      </c>
      <c r="AA317">
        <v>181.32395267029102</v>
      </c>
    </row>
    <row r="318" spans="1:27" x14ac:dyDescent="0.25">
      <c r="A318">
        <v>201702</v>
      </c>
      <c r="D318" t="s">
        <v>380</v>
      </c>
      <c r="E318">
        <v>30301</v>
      </c>
      <c r="F318">
        <v>30259020016010</v>
      </c>
      <c r="G318" t="s">
        <v>5237</v>
      </c>
      <c r="H318" t="s">
        <v>11479</v>
      </c>
      <c r="I318" t="s">
        <v>6098</v>
      </c>
      <c r="J318" t="s">
        <v>380</v>
      </c>
      <c r="K318" t="s">
        <v>20849</v>
      </c>
      <c r="L318">
        <v>1440</v>
      </c>
      <c r="M318" t="s">
        <v>19066</v>
      </c>
      <c r="N318" t="s">
        <v>19067</v>
      </c>
      <c r="O318" t="s">
        <v>484</v>
      </c>
      <c r="P318" t="s">
        <v>2360</v>
      </c>
      <c r="Q318" t="s">
        <v>849</v>
      </c>
      <c r="R318" t="s">
        <v>849</v>
      </c>
      <c r="S318">
        <v>65320</v>
      </c>
      <c r="T318" s="26">
        <v>42768</v>
      </c>
      <c r="U318" t="s">
        <v>19068</v>
      </c>
      <c r="V318" t="s">
        <v>21431</v>
      </c>
      <c r="W318">
        <v>0.05</v>
      </c>
      <c r="X318">
        <v>56.18</v>
      </c>
      <c r="Y318" s="4">
        <v>42.14</v>
      </c>
      <c r="Z318">
        <v>0</v>
      </c>
      <c r="AA318">
        <v>13.476175247841383</v>
      </c>
    </row>
    <row r="319" spans="1:27" x14ac:dyDescent="0.25">
      <c r="A319">
        <v>201702</v>
      </c>
      <c r="D319" t="s">
        <v>380</v>
      </c>
      <c r="E319">
        <v>30301</v>
      </c>
      <c r="F319">
        <v>30259020013090</v>
      </c>
      <c r="G319" t="s">
        <v>5237</v>
      </c>
      <c r="H319" t="s">
        <v>407</v>
      </c>
      <c r="I319" t="s">
        <v>6098</v>
      </c>
      <c r="J319" t="s">
        <v>380</v>
      </c>
      <c r="K319" t="s">
        <v>20849</v>
      </c>
      <c r="L319">
        <v>2158</v>
      </c>
      <c r="M319" t="s">
        <v>19066</v>
      </c>
      <c r="N319" t="s">
        <v>19067</v>
      </c>
      <c r="O319" t="s">
        <v>404</v>
      </c>
      <c r="P319" t="s">
        <v>4766</v>
      </c>
      <c r="Q319" t="s">
        <v>878</v>
      </c>
      <c r="R319" t="s">
        <v>878</v>
      </c>
      <c r="S319">
        <v>65300</v>
      </c>
      <c r="T319" s="26">
        <v>42767</v>
      </c>
      <c r="U319" t="s">
        <v>19068</v>
      </c>
      <c r="V319" t="s">
        <v>21432</v>
      </c>
      <c r="W319">
        <v>1</v>
      </c>
      <c r="X319">
        <v>753.68</v>
      </c>
      <c r="Y319" s="4">
        <v>476.9</v>
      </c>
      <c r="Z319">
        <v>0</v>
      </c>
      <c r="AA319">
        <v>152.51039334825711</v>
      </c>
    </row>
    <row r="320" spans="1:27" x14ac:dyDescent="0.25">
      <c r="A320">
        <v>201702</v>
      </c>
      <c r="D320" t="s">
        <v>380</v>
      </c>
      <c r="E320">
        <v>30301</v>
      </c>
      <c r="F320">
        <v>30259020012090</v>
      </c>
      <c r="G320" t="s">
        <v>5237</v>
      </c>
      <c r="H320" t="s">
        <v>406</v>
      </c>
      <c r="I320" t="s">
        <v>6098</v>
      </c>
      <c r="J320" t="s">
        <v>380</v>
      </c>
      <c r="K320" t="s">
        <v>20849</v>
      </c>
      <c r="L320">
        <v>2158</v>
      </c>
      <c r="M320" t="s">
        <v>19066</v>
      </c>
      <c r="N320" t="s">
        <v>19067</v>
      </c>
      <c r="O320" t="s">
        <v>404</v>
      </c>
      <c r="P320" t="s">
        <v>4766</v>
      </c>
      <c r="Q320" t="s">
        <v>878</v>
      </c>
      <c r="R320" t="s">
        <v>878</v>
      </c>
      <c r="S320">
        <v>65300</v>
      </c>
      <c r="T320" s="26">
        <v>42767</v>
      </c>
      <c r="U320" t="s">
        <v>19068</v>
      </c>
      <c r="V320" t="s">
        <v>21433</v>
      </c>
      <c r="W320">
        <v>1</v>
      </c>
      <c r="X320">
        <v>574.83000000000004</v>
      </c>
      <c r="Y320" s="4">
        <v>363.72</v>
      </c>
      <c r="Z320">
        <v>0</v>
      </c>
      <c r="AA320">
        <v>116.31595778701633</v>
      </c>
    </row>
    <row r="321" spans="1:27" x14ac:dyDescent="0.25">
      <c r="A321">
        <v>201702</v>
      </c>
      <c r="D321" t="s">
        <v>380</v>
      </c>
      <c r="E321">
        <v>30301</v>
      </c>
      <c r="F321">
        <v>30259020010090</v>
      </c>
      <c r="G321" t="s">
        <v>5237</v>
      </c>
      <c r="H321" t="s">
        <v>401</v>
      </c>
      <c r="I321" t="s">
        <v>6098</v>
      </c>
      <c r="J321" t="s">
        <v>380</v>
      </c>
      <c r="K321" t="s">
        <v>20849</v>
      </c>
      <c r="L321">
        <v>1138</v>
      </c>
      <c r="M321" t="s">
        <v>19066</v>
      </c>
      <c r="N321" t="s">
        <v>19067</v>
      </c>
      <c r="O321" t="s">
        <v>393</v>
      </c>
      <c r="P321" t="s">
        <v>2877</v>
      </c>
      <c r="Q321" t="s">
        <v>832</v>
      </c>
      <c r="R321" t="s">
        <v>832</v>
      </c>
      <c r="S321">
        <v>65302</v>
      </c>
      <c r="T321" s="26">
        <v>42767</v>
      </c>
      <c r="U321" t="s">
        <v>19068</v>
      </c>
      <c r="V321" t="s">
        <v>21434</v>
      </c>
      <c r="W321">
        <v>4.5999999999999996</v>
      </c>
      <c r="X321">
        <v>171.19</v>
      </c>
      <c r="Y321" s="4">
        <v>105.21</v>
      </c>
      <c r="Z321">
        <v>0</v>
      </c>
      <c r="AA321">
        <v>33.645666773265113</v>
      </c>
    </row>
    <row r="322" spans="1:27" x14ac:dyDescent="0.25">
      <c r="A322">
        <v>201702</v>
      </c>
      <c r="D322" t="s">
        <v>380</v>
      </c>
      <c r="E322">
        <v>30301</v>
      </c>
      <c r="F322">
        <v>30259020010090</v>
      </c>
      <c r="G322" t="s">
        <v>5237</v>
      </c>
      <c r="H322" t="s">
        <v>401</v>
      </c>
      <c r="I322" t="s">
        <v>6098</v>
      </c>
      <c r="J322" t="s">
        <v>380</v>
      </c>
      <c r="K322" t="s">
        <v>20849</v>
      </c>
      <c r="L322">
        <v>1138</v>
      </c>
      <c r="M322" t="s">
        <v>19066</v>
      </c>
      <c r="N322" t="s">
        <v>19067</v>
      </c>
      <c r="O322" t="s">
        <v>393</v>
      </c>
      <c r="P322" t="s">
        <v>2877</v>
      </c>
      <c r="Q322" t="s">
        <v>832</v>
      </c>
      <c r="R322" t="s">
        <v>832</v>
      </c>
      <c r="S322">
        <v>65302</v>
      </c>
      <c r="T322" s="26">
        <v>42767</v>
      </c>
      <c r="U322" t="s">
        <v>19068</v>
      </c>
      <c r="V322" t="s">
        <v>21435</v>
      </c>
      <c r="W322">
        <v>0.2</v>
      </c>
      <c r="X322">
        <v>7.44</v>
      </c>
      <c r="Y322" s="4">
        <v>4.58</v>
      </c>
      <c r="Z322">
        <v>0</v>
      </c>
      <c r="AA322">
        <v>1.4646626159258076</v>
      </c>
    </row>
    <row r="323" spans="1:27" x14ac:dyDescent="0.25">
      <c r="A323">
        <v>201702</v>
      </c>
      <c r="D323" t="s">
        <v>380</v>
      </c>
      <c r="E323">
        <v>30301</v>
      </c>
      <c r="F323">
        <v>30259020010090</v>
      </c>
      <c r="G323" t="s">
        <v>5237</v>
      </c>
      <c r="H323" t="s">
        <v>401</v>
      </c>
      <c r="I323" t="s">
        <v>6098</v>
      </c>
      <c r="J323" t="s">
        <v>380</v>
      </c>
      <c r="K323" t="s">
        <v>20849</v>
      </c>
      <c r="L323">
        <v>2158</v>
      </c>
      <c r="M323" t="s">
        <v>19066</v>
      </c>
      <c r="N323" t="s">
        <v>19067</v>
      </c>
      <c r="O323" t="s">
        <v>404</v>
      </c>
      <c r="P323" t="s">
        <v>4766</v>
      </c>
      <c r="Q323" t="s">
        <v>878</v>
      </c>
      <c r="R323" t="s">
        <v>878</v>
      </c>
      <c r="S323">
        <v>65300</v>
      </c>
      <c r="T323" s="26">
        <v>42767</v>
      </c>
      <c r="U323" t="s">
        <v>19068</v>
      </c>
      <c r="V323" t="s">
        <v>21436</v>
      </c>
      <c r="W323">
        <v>5</v>
      </c>
      <c r="X323">
        <v>325.52999999999997</v>
      </c>
      <c r="Y323" s="4">
        <v>205.97999999999996</v>
      </c>
      <c r="Z323">
        <v>0</v>
      </c>
      <c r="AA323">
        <v>65.871442276942744</v>
      </c>
    </row>
    <row r="324" spans="1:27" x14ac:dyDescent="0.25">
      <c r="A324">
        <v>201702</v>
      </c>
      <c r="D324" t="s">
        <v>380</v>
      </c>
      <c r="E324">
        <v>30301</v>
      </c>
      <c r="F324">
        <v>30259020008090</v>
      </c>
      <c r="G324" t="s">
        <v>5237</v>
      </c>
      <c r="H324" t="s">
        <v>405</v>
      </c>
      <c r="I324" t="s">
        <v>6098</v>
      </c>
      <c r="J324" t="s">
        <v>380</v>
      </c>
      <c r="K324" t="s">
        <v>20849</v>
      </c>
      <c r="L324">
        <v>2158</v>
      </c>
      <c r="M324" t="s">
        <v>19066</v>
      </c>
      <c r="N324" t="s">
        <v>19067</v>
      </c>
      <c r="O324" t="s">
        <v>404</v>
      </c>
      <c r="P324" t="s">
        <v>4766</v>
      </c>
      <c r="Q324" t="s">
        <v>878</v>
      </c>
      <c r="R324" t="s">
        <v>878</v>
      </c>
      <c r="S324">
        <v>65300</v>
      </c>
      <c r="T324" s="26">
        <v>42767</v>
      </c>
      <c r="U324" t="s">
        <v>19068</v>
      </c>
      <c r="V324" t="s">
        <v>21437</v>
      </c>
      <c r="W324">
        <v>2</v>
      </c>
      <c r="X324">
        <v>896.33</v>
      </c>
      <c r="Y324" s="4">
        <v>567.15000000000009</v>
      </c>
      <c r="Z324">
        <v>0</v>
      </c>
      <c r="AA324">
        <v>181.37192196993928</v>
      </c>
    </row>
    <row r="325" spans="1:27" x14ac:dyDescent="0.25">
      <c r="A325">
        <v>201702</v>
      </c>
      <c r="D325" t="s">
        <v>380</v>
      </c>
      <c r="E325">
        <v>30301</v>
      </c>
      <c r="F325">
        <v>30259020007090</v>
      </c>
      <c r="G325" t="s">
        <v>5237</v>
      </c>
      <c r="H325" t="s">
        <v>495</v>
      </c>
      <c r="I325" t="s">
        <v>6098</v>
      </c>
      <c r="J325" t="s">
        <v>380</v>
      </c>
      <c r="K325" t="s">
        <v>20849</v>
      </c>
      <c r="L325">
        <v>2158</v>
      </c>
      <c r="M325" t="s">
        <v>19066</v>
      </c>
      <c r="N325" t="s">
        <v>19067</v>
      </c>
      <c r="O325" t="s">
        <v>404</v>
      </c>
      <c r="P325" t="s">
        <v>4766</v>
      </c>
      <c r="Q325" t="s">
        <v>878</v>
      </c>
      <c r="R325" t="s">
        <v>878</v>
      </c>
      <c r="S325">
        <v>65300</v>
      </c>
      <c r="T325" s="26">
        <v>42767</v>
      </c>
      <c r="U325" t="s">
        <v>19068</v>
      </c>
      <c r="V325" t="s">
        <v>21438</v>
      </c>
      <c r="W325">
        <v>2</v>
      </c>
      <c r="X325">
        <v>784.38</v>
      </c>
      <c r="Y325" s="4">
        <v>496.33</v>
      </c>
      <c r="Z325">
        <v>0</v>
      </c>
      <c r="AA325">
        <v>158.72401662935721</v>
      </c>
    </row>
    <row r="326" spans="1:27" x14ac:dyDescent="0.25">
      <c r="A326">
        <v>201702</v>
      </c>
      <c r="D326" t="s">
        <v>380</v>
      </c>
      <c r="E326">
        <v>30301</v>
      </c>
      <c r="F326">
        <v>30259020006090</v>
      </c>
      <c r="G326" t="s">
        <v>5237</v>
      </c>
      <c r="H326" t="s">
        <v>425</v>
      </c>
      <c r="I326" t="s">
        <v>6098</v>
      </c>
      <c r="J326" t="s">
        <v>380</v>
      </c>
      <c r="K326" t="s">
        <v>20849</v>
      </c>
      <c r="L326">
        <v>2158</v>
      </c>
      <c r="M326" t="s">
        <v>19066</v>
      </c>
      <c r="N326" t="s">
        <v>19067</v>
      </c>
      <c r="O326" t="s">
        <v>404</v>
      </c>
      <c r="P326" t="s">
        <v>4766</v>
      </c>
      <c r="Q326" t="s">
        <v>878</v>
      </c>
      <c r="R326" t="s">
        <v>878</v>
      </c>
      <c r="S326">
        <v>65300</v>
      </c>
      <c r="T326" s="26">
        <v>42767</v>
      </c>
      <c r="U326" t="s">
        <v>19068</v>
      </c>
      <c r="V326" t="s">
        <v>21310</v>
      </c>
      <c r="W326">
        <v>4</v>
      </c>
      <c r="X326">
        <v>1482.71</v>
      </c>
      <c r="Y326" s="4">
        <v>938.2</v>
      </c>
      <c r="Z326">
        <v>0</v>
      </c>
      <c r="AA326">
        <v>300.03197953309888</v>
      </c>
    </row>
    <row r="327" spans="1:27" x14ac:dyDescent="0.25">
      <c r="A327">
        <v>201702</v>
      </c>
      <c r="D327" t="s">
        <v>380</v>
      </c>
      <c r="E327">
        <v>30301</v>
      </c>
      <c r="F327">
        <v>30259020006090</v>
      </c>
      <c r="G327" t="s">
        <v>5237</v>
      </c>
      <c r="H327" t="s">
        <v>425</v>
      </c>
      <c r="I327" t="s">
        <v>6098</v>
      </c>
      <c r="J327" t="s">
        <v>380</v>
      </c>
      <c r="K327" t="s">
        <v>20849</v>
      </c>
      <c r="L327">
        <v>2158</v>
      </c>
      <c r="M327" t="s">
        <v>19066</v>
      </c>
      <c r="N327" t="s">
        <v>19067</v>
      </c>
      <c r="O327" t="s">
        <v>404</v>
      </c>
      <c r="P327" t="s">
        <v>4766</v>
      </c>
      <c r="Q327" t="s">
        <v>878</v>
      </c>
      <c r="R327" t="s">
        <v>878</v>
      </c>
      <c r="S327">
        <v>65300</v>
      </c>
      <c r="T327" s="26">
        <v>42767</v>
      </c>
      <c r="U327" t="s">
        <v>19068</v>
      </c>
      <c r="V327" t="s">
        <v>21439</v>
      </c>
      <c r="W327">
        <v>1</v>
      </c>
      <c r="X327">
        <v>370.69</v>
      </c>
      <c r="Y327" s="4">
        <v>234.55</v>
      </c>
      <c r="Z327">
        <v>0</v>
      </c>
      <c r="AA327">
        <v>75.007994883274719</v>
      </c>
    </row>
    <row r="328" spans="1:27" x14ac:dyDescent="0.25">
      <c r="A328">
        <v>201702</v>
      </c>
      <c r="D328" t="s">
        <v>380</v>
      </c>
      <c r="E328">
        <v>30301</v>
      </c>
      <c r="F328">
        <v>30259020005090</v>
      </c>
      <c r="G328" t="s">
        <v>5237</v>
      </c>
      <c r="H328" t="s">
        <v>494</v>
      </c>
      <c r="I328" t="s">
        <v>6098</v>
      </c>
      <c r="J328" t="s">
        <v>380</v>
      </c>
      <c r="K328" t="s">
        <v>20849</v>
      </c>
      <c r="L328">
        <v>2158</v>
      </c>
      <c r="M328" t="s">
        <v>19066</v>
      </c>
      <c r="N328" t="s">
        <v>19067</v>
      </c>
      <c r="O328" t="s">
        <v>404</v>
      </c>
      <c r="P328" t="s">
        <v>4766</v>
      </c>
      <c r="Q328" t="s">
        <v>878</v>
      </c>
      <c r="R328" t="s">
        <v>878</v>
      </c>
      <c r="S328">
        <v>65300</v>
      </c>
      <c r="T328" s="26">
        <v>42767</v>
      </c>
      <c r="U328" t="s">
        <v>19068</v>
      </c>
      <c r="V328" t="s">
        <v>21440</v>
      </c>
      <c r="W328">
        <v>5</v>
      </c>
      <c r="X328">
        <v>1131.06</v>
      </c>
      <c r="Y328" s="4">
        <v>715.68999999999994</v>
      </c>
      <c r="Z328">
        <v>0</v>
      </c>
      <c r="AA328">
        <v>228.87432043492166</v>
      </c>
    </row>
    <row r="329" spans="1:27" x14ac:dyDescent="0.25">
      <c r="A329">
        <v>201702</v>
      </c>
      <c r="D329" t="s">
        <v>380</v>
      </c>
      <c r="E329">
        <v>30301</v>
      </c>
      <c r="F329">
        <v>30259020004090</v>
      </c>
      <c r="G329" t="s">
        <v>5237</v>
      </c>
      <c r="H329" t="s">
        <v>458</v>
      </c>
      <c r="I329" t="s">
        <v>6098</v>
      </c>
      <c r="J329" t="s">
        <v>380</v>
      </c>
      <c r="K329" t="s">
        <v>20849</v>
      </c>
      <c r="L329">
        <v>2158</v>
      </c>
      <c r="M329" t="s">
        <v>19066</v>
      </c>
      <c r="N329" t="s">
        <v>19067</v>
      </c>
      <c r="O329" t="s">
        <v>404</v>
      </c>
      <c r="P329" t="s">
        <v>4766</v>
      </c>
      <c r="Q329" t="s">
        <v>878</v>
      </c>
      <c r="R329" t="s">
        <v>878</v>
      </c>
      <c r="S329">
        <v>65300</v>
      </c>
      <c r="T329" s="26">
        <v>42767</v>
      </c>
      <c r="U329" t="s">
        <v>19068</v>
      </c>
      <c r="V329" t="s">
        <v>21441</v>
      </c>
      <c r="W329">
        <v>10</v>
      </c>
      <c r="X329">
        <v>1872.07</v>
      </c>
      <c r="Y329" s="4">
        <v>1184.55</v>
      </c>
      <c r="Z329">
        <v>0</v>
      </c>
      <c r="AA329">
        <v>378.81355932203394</v>
      </c>
    </row>
    <row r="330" spans="1:27" x14ac:dyDescent="0.25">
      <c r="A330">
        <v>201702</v>
      </c>
      <c r="D330" t="s">
        <v>380</v>
      </c>
      <c r="E330">
        <v>30301</v>
      </c>
      <c r="F330">
        <v>30259020003090</v>
      </c>
      <c r="G330" t="s">
        <v>5237</v>
      </c>
      <c r="H330" t="s">
        <v>493</v>
      </c>
      <c r="I330" t="s">
        <v>6098</v>
      </c>
      <c r="J330" t="s">
        <v>380</v>
      </c>
      <c r="K330" t="s">
        <v>20849</v>
      </c>
      <c r="L330">
        <v>2158</v>
      </c>
      <c r="M330" t="s">
        <v>19066</v>
      </c>
      <c r="N330" t="s">
        <v>19067</v>
      </c>
      <c r="O330" t="s">
        <v>404</v>
      </c>
      <c r="P330" t="s">
        <v>4766</v>
      </c>
      <c r="Q330" t="s">
        <v>878</v>
      </c>
      <c r="R330" t="s">
        <v>878</v>
      </c>
      <c r="S330">
        <v>65300</v>
      </c>
      <c r="T330" s="26">
        <v>42767</v>
      </c>
      <c r="U330" t="s">
        <v>19068</v>
      </c>
      <c r="V330" t="s">
        <v>21442</v>
      </c>
      <c r="W330">
        <v>10</v>
      </c>
      <c r="X330">
        <v>1540.64</v>
      </c>
      <c r="Y330" s="4">
        <v>974.86000000000013</v>
      </c>
      <c r="Z330">
        <v>0</v>
      </c>
      <c r="AA330">
        <v>311.75567636712509</v>
      </c>
    </row>
    <row r="331" spans="1:27" x14ac:dyDescent="0.25">
      <c r="A331">
        <v>201702</v>
      </c>
      <c r="D331" t="s">
        <v>380</v>
      </c>
      <c r="E331">
        <v>30301</v>
      </c>
      <c r="F331">
        <v>30259020002090</v>
      </c>
      <c r="G331" t="s">
        <v>5237</v>
      </c>
      <c r="H331" t="s">
        <v>424</v>
      </c>
      <c r="I331" t="s">
        <v>6098</v>
      </c>
      <c r="J331" t="s">
        <v>380</v>
      </c>
      <c r="K331" t="s">
        <v>20849</v>
      </c>
      <c r="L331">
        <v>2158</v>
      </c>
      <c r="M331" t="s">
        <v>19066</v>
      </c>
      <c r="N331" t="s">
        <v>19067</v>
      </c>
      <c r="O331" t="s">
        <v>404</v>
      </c>
      <c r="P331" t="s">
        <v>4766</v>
      </c>
      <c r="Q331" t="s">
        <v>878</v>
      </c>
      <c r="R331" t="s">
        <v>878</v>
      </c>
      <c r="S331">
        <v>65300</v>
      </c>
      <c r="T331" s="26">
        <v>42767</v>
      </c>
      <c r="U331" t="s">
        <v>19068</v>
      </c>
      <c r="V331" t="s">
        <v>21443</v>
      </c>
      <c r="W331">
        <v>20</v>
      </c>
      <c r="X331">
        <v>2006.27</v>
      </c>
      <c r="Y331" s="4">
        <v>1269.48</v>
      </c>
      <c r="Z331">
        <v>0</v>
      </c>
      <c r="AA331">
        <v>405.97377678285898</v>
      </c>
    </row>
    <row r="332" spans="1:27" x14ac:dyDescent="0.25">
      <c r="A332">
        <v>201702</v>
      </c>
      <c r="D332" t="s">
        <v>380</v>
      </c>
      <c r="E332">
        <v>30301</v>
      </c>
      <c r="F332">
        <v>30259020001090</v>
      </c>
      <c r="G332" t="s">
        <v>5237</v>
      </c>
      <c r="H332" t="s">
        <v>402</v>
      </c>
      <c r="I332" t="s">
        <v>6098</v>
      </c>
      <c r="J332" t="s">
        <v>380</v>
      </c>
      <c r="K332" t="s">
        <v>20849</v>
      </c>
      <c r="L332">
        <v>2158</v>
      </c>
      <c r="M332" t="s">
        <v>19066</v>
      </c>
      <c r="N332" t="s">
        <v>19067</v>
      </c>
      <c r="O332" t="s">
        <v>404</v>
      </c>
      <c r="P332" t="s">
        <v>4766</v>
      </c>
      <c r="Q332" t="s">
        <v>878</v>
      </c>
      <c r="R332" t="s">
        <v>878</v>
      </c>
      <c r="S332">
        <v>65300</v>
      </c>
      <c r="T332" s="26">
        <v>42767</v>
      </c>
      <c r="U332" t="s">
        <v>19068</v>
      </c>
      <c r="V332" t="s">
        <v>21444</v>
      </c>
      <c r="W332">
        <v>20</v>
      </c>
      <c r="X332">
        <v>1462.3</v>
      </c>
      <c r="Y332" s="4">
        <v>925.27</v>
      </c>
      <c r="Z332">
        <v>0</v>
      </c>
      <c r="AA332">
        <v>295.89702590342182</v>
      </c>
    </row>
    <row r="333" spans="1:27" x14ac:dyDescent="0.25">
      <c r="A333">
        <v>201702</v>
      </c>
      <c r="D333" t="s">
        <v>242</v>
      </c>
      <c r="E333">
        <v>20104</v>
      </c>
      <c r="F333">
        <v>30062217010000</v>
      </c>
      <c r="G333" t="s">
        <v>10408</v>
      </c>
      <c r="H333" t="s">
        <v>5458</v>
      </c>
      <c r="I333" t="s">
        <v>10414</v>
      </c>
      <c r="J333" t="s">
        <v>10415</v>
      </c>
      <c r="K333" t="s">
        <v>905</v>
      </c>
      <c r="L333">
        <v>1664</v>
      </c>
      <c r="M333" t="s">
        <v>19066</v>
      </c>
      <c r="N333" t="s">
        <v>19067</v>
      </c>
      <c r="O333" t="s">
        <v>3845</v>
      </c>
      <c r="P333" t="s">
        <v>3846</v>
      </c>
      <c r="Q333" t="s">
        <v>832</v>
      </c>
      <c r="R333" t="s">
        <v>832</v>
      </c>
      <c r="S333">
        <v>64899</v>
      </c>
      <c r="T333" s="26">
        <v>42769</v>
      </c>
      <c r="U333" t="s">
        <v>19068</v>
      </c>
      <c r="V333" t="s">
        <v>21445</v>
      </c>
      <c r="W333">
        <v>1600</v>
      </c>
      <c r="X333">
        <v>1784</v>
      </c>
      <c r="Y333" s="4">
        <v>1297.8599999999999</v>
      </c>
      <c r="Z333">
        <v>0</v>
      </c>
      <c r="AA333">
        <v>415.04956827630315</v>
      </c>
    </row>
    <row r="334" spans="1:27" x14ac:dyDescent="0.25">
      <c r="A334">
        <v>201702</v>
      </c>
      <c r="D334" t="s">
        <v>242</v>
      </c>
      <c r="E334">
        <v>20104</v>
      </c>
      <c r="F334">
        <v>30021618000303</v>
      </c>
      <c r="G334" t="s">
        <v>5237</v>
      </c>
      <c r="H334" t="s">
        <v>21446</v>
      </c>
      <c r="I334" t="s">
        <v>5237</v>
      </c>
      <c r="J334" t="s">
        <v>5237</v>
      </c>
      <c r="K334" t="s">
        <v>19072</v>
      </c>
      <c r="L334">
        <v>1157</v>
      </c>
      <c r="M334" t="s">
        <v>19066</v>
      </c>
      <c r="N334" t="s">
        <v>19067</v>
      </c>
      <c r="O334" t="s">
        <v>28</v>
      </c>
      <c r="P334" t="s">
        <v>2904</v>
      </c>
      <c r="Q334" t="s">
        <v>832</v>
      </c>
      <c r="R334" t="s">
        <v>832</v>
      </c>
      <c r="S334">
        <v>64873</v>
      </c>
      <c r="T334" s="26">
        <v>42767</v>
      </c>
      <c r="U334" t="s">
        <v>19068</v>
      </c>
      <c r="V334" t="s">
        <v>21226</v>
      </c>
      <c r="W334">
        <v>200</v>
      </c>
      <c r="X334">
        <v>9000</v>
      </c>
      <c r="Y334" s="4">
        <v>6547.5</v>
      </c>
      <c r="Z334">
        <v>0</v>
      </c>
      <c r="AA334">
        <v>2093.8599296450275</v>
      </c>
    </row>
    <row r="335" spans="1:27" x14ac:dyDescent="0.25">
      <c r="A335">
        <v>201702</v>
      </c>
      <c r="D335" t="s">
        <v>242</v>
      </c>
      <c r="E335">
        <v>20104</v>
      </c>
      <c r="F335">
        <v>30021616000303</v>
      </c>
      <c r="G335" t="s">
        <v>5237</v>
      </c>
      <c r="H335" t="s">
        <v>10327</v>
      </c>
      <c r="I335" t="s">
        <v>9475</v>
      </c>
      <c r="J335" t="s">
        <v>9476</v>
      </c>
      <c r="K335" t="s">
        <v>19072</v>
      </c>
      <c r="L335">
        <v>1157</v>
      </c>
      <c r="M335" t="s">
        <v>19066</v>
      </c>
      <c r="N335" t="s">
        <v>19067</v>
      </c>
      <c r="O335" t="s">
        <v>28</v>
      </c>
      <c r="P335" t="s">
        <v>2904</v>
      </c>
      <c r="Q335" t="s">
        <v>832</v>
      </c>
      <c r="R335" t="s">
        <v>832</v>
      </c>
      <c r="S335">
        <v>64873</v>
      </c>
      <c r="T335" s="26">
        <v>42767</v>
      </c>
      <c r="U335" t="s">
        <v>19068</v>
      </c>
      <c r="V335" t="s">
        <v>21447</v>
      </c>
      <c r="W335">
        <v>160</v>
      </c>
      <c r="X335">
        <v>7200</v>
      </c>
      <c r="Y335" s="4">
        <v>5238</v>
      </c>
      <c r="Z335">
        <v>0</v>
      </c>
      <c r="AA335">
        <v>1675.0879437160218</v>
      </c>
    </row>
    <row r="336" spans="1:27" x14ac:dyDescent="0.25">
      <c r="A336">
        <v>201702</v>
      </c>
      <c r="D336" t="s">
        <v>242</v>
      </c>
      <c r="E336">
        <v>20104</v>
      </c>
      <c r="F336">
        <v>30021120000304</v>
      </c>
      <c r="G336" t="s">
        <v>5237</v>
      </c>
      <c r="H336" t="s">
        <v>10204</v>
      </c>
      <c r="I336" t="s">
        <v>9475</v>
      </c>
      <c r="J336" t="s">
        <v>9476</v>
      </c>
      <c r="K336" t="s">
        <v>19072</v>
      </c>
      <c r="L336">
        <v>607</v>
      </c>
      <c r="M336" t="s">
        <v>19066</v>
      </c>
      <c r="N336" t="s">
        <v>19067</v>
      </c>
      <c r="O336" t="s">
        <v>1922</v>
      </c>
      <c r="P336" t="s">
        <v>1923</v>
      </c>
      <c r="Q336" t="s">
        <v>854</v>
      </c>
      <c r="R336" t="s">
        <v>854</v>
      </c>
      <c r="S336">
        <v>64891</v>
      </c>
      <c r="T336" s="26">
        <v>42768</v>
      </c>
      <c r="U336" t="s">
        <v>19068</v>
      </c>
      <c r="V336" t="s">
        <v>21448</v>
      </c>
      <c r="W336">
        <v>180</v>
      </c>
      <c r="X336">
        <v>4950</v>
      </c>
      <c r="Y336" s="4">
        <v>3898.12</v>
      </c>
      <c r="Z336">
        <v>0</v>
      </c>
      <c r="AA336">
        <v>1246.6005756315958</v>
      </c>
    </row>
    <row r="337" spans="1:27" x14ac:dyDescent="0.25">
      <c r="A337">
        <v>201702</v>
      </c>
      <c r="D337" t="s">
        <v>242</v>
      </c>
      <c r="E337">
        <v>20104</v>
      </c>
      <c r="F337">
        <v>30021120000304</v>
      </c>
      <c r="G337" t="s">
        <v>5237</v>
      </c>
      <c r="H337" t="s">
        <v>10204</v>
      </c>
      <c r="I337" t="s">
        <v>9475</v>
      </c>
      <c r="J337" t="s">
        <v>9476</v>
      </c>
      <c r="K337" t="s">
        <v>19072</v>
      </c>
      <c r="L337">
        <v>607</v>
      </c>
      <c r="M337" t="s">
        <v>19066</v>
      </c>
      <c r="N337" t="s">
        <v>19067</v>
      </c>
      <c r="O337" t="s">
        <v>1922</v>
      </c>
      <c r="P337" t="s">
        <v>1923</v>
      </c>
      <c r="Q337" t="s">
        <v>854</v>
      </c>
      <c r="R337" t="s">
        <v>854</v>
      </c>
      <c r="S337">
        <v>64891</v>
      </c>
      <c r="T337" s="26">
        <v>42768</v>
      </c>
      <c r="U337" t="s">
        <v>19068</v>
      </c>
      <c r="V337" t="s">
        <v>21449</v>
      </c>
      <c r="W337">
        <v>180</v>
      </c>
      <c r="X337">
        <v>4950</v>
      </c>
      <c r="Y337" s="4">
        <v>3898.13</v>
      </c>
      <c r="Z337">
        <v>0</v>
      </c>
      <c r="AA337">
        <v>1246.6037735849059</v>
      </c>
    </row>
    <row r="338" spans="1:27" x14ac:dyDescent="0.25">
      <c r="A338">
        <v>201702</v>
      </c>
      <c r="D338" t="s">
        <v>242</v>
      </c>
      <c r="E338">
        <v>20104</v>
      </c>
      <c r="F338">
        <v>30021120000304</v>
      </c>
      <c r="G338" t="s">
        <v>5237</v>
      </c>
      <c r="H338" t="s">
        <v>10204</v>
      </c>
      <c r="I338" t="s">
        <v>9475</v>
      </c>
      <c r="J338" t="s">
        <v>9476</v>
      </c>
      <c r="K338" t="s">
        <v>19072</v>
      </c>
      <c r="L338">
        <v>607</v>
      </c>
      <c r="M338" t="s">
        <v>19066</v>
      </c>
      <c r="N338" t="s">
        <v>19067</v>
      </c>
      <c r="O338" t="s">
        <v>1922</v>
      </c>
      <c r="P338" t="s">
        <v>1923</v>
      </c>
      <c r="Q338" t="s">
        <v>854</v>
      </c>
      <c r="R338" t="s">
        <v>854</v>
      </c>
      <c r="S338">
        <v>64891</v>
      </c>
      <c r="T338" s="26">
        <v>42768</v>
      </c>
      <c r="U338" t="s">
        <v>19068</v>
      </c>
      <c r="V338" t="s">
        <v>21450</v>
      </c>
      <c r="W338">
        <v>180</v>
      </c>
      <c r="X338">
        <v>4950</v>
      </c>
      <c r="Y338" s="4">
        <v>3898.12</v>
      </c>
      <c r="Z338">
        <v>0</v>
      </c>
      <c r="AA338">
        <v>1246.6005756315958</v>
      </c>
    </row>
    <row r="339" spans="1:27" x14ac:dyDescent="0.25">
      <c r="A339">
        <v>201702</v>
      </c>
      <c r="D339" t="s">
        <v>242</v>
      </c>
      <c r="E339">
        <v>20104</v>
      </c>
      <c r="F339">
        <v>30011002001104</v>
      </c>
      <c r="G339" t="s">
        <v>5237</v>
      </c>
      <c r="H339" t="s">
        <v>327</v>
      </c>
      <c r="I339" t="s">
        <v>9348</v>
      </c>
      <c r="J339" t="s">
        <v>9349</v>
      </c>
      <c r="K339" t="s">
        <v>19072</v>
      </c>
      <c r="L339">
        <v>1230</v>
      </c>
      <c r="M339" t="s">
        <v>19066</v>
      </c>
      <c r="N339" t="s">
        <v>19067</v>
      </c>
      <c r="O339" t="s">
        <v>340</v>
      </c>
      <c r="P339" t="s">
        <v>3025</v>
      </c>
      <c r="Q339" t="s">
        <v>849</v>
      </c>
      <c r="R339" t="s">
        <v>849</v>
      </c>
      <c r="S339">
        <v>64907</v>
      </c>
      <c r="T339" s="26">
        <v>42769</v>
      </c>
      <c r="U339" t="s">
        <v>19068</v>
      </c>
      <c r="V339" t="s">
        <v>21314</v>
      </c>
      <c r="W339">
        <v>240</v>
      </c>
      <c r="X339">
        <v>4800</v>
      </c>
      <c r="Y339" s="4">
        <v>3780</v>
      </c>
      <c r="Z339">
        <v>0</v>
      </c>
      <c r="AA339">
        <v>1208.8263511352734</v>
      </c>
    </row>
    <row r="340" spans="1:27" x14ac:dyDescent="0.25">
      <c r="A340">
        <v>201702</v>
      </c>
      <c r="D340" t="s">
        <v>242</v>
      </c>
      <c r="E340">
        <v>20104</v>
      </c>
      <c r="F340">
        <v>30011002001104</v>
      </c>
      <c r="G340" t="s">
        <v>5237</v>
      </c>
      <c r="H340" t="s">
        <v>327</v>
      </c>
      <c r="I340" t="s">
        <v>9348</v>
      </c>
      <c r="J340" t="s">
        <v>9349</v>
      </c>
      <c r="K340" t="s">
        <v>19072</v>
      </c>
      <c r="L340">
        <v>1526</v>
      </c>
      <c r="M340" t="s">
        <v>19066</v>
      </c>
      <c r="N340" t="s">
        <v>19067</v>
      </c>
      <c r="O340" t="s">
        <v>3577</v>
      </c>
      <c r="P340" t="s">
        <v>3578</v>
      </c>
      <c r="Q340" t="s">
        <v>842</v>
      </c>
      <c r="R340" t="s">
        <v>842</v>
      </c>
      <c r="S340">
        <v>64892</v>
      </c>
      <c r="T340" s="26">
        <v>42768</v>
      </c>
      <c r="U340" t="s">
        <v>19068</v>
      </c>
      <c r="V340" t="s">
        <v>21314</v>
      </c>
      <c r="W340">
        <v>240</v>
      </c>
      <c r="X340">
        <v>5280</v>
      </c>
      <c r="Y340" s="4">
        <v>4422</v>
      </c>
      <c r="Z340">
        <v>0</v>
      </c>
      <c r="AA340">
        <v>1414.1349536296771</v>
      </c>
    </row>
    <row r="341" spans="1:27" x14ac:dyDescent="0.25">
      <c r="A341">
        <v>201702</v>
      </c>
      <c r="D341" t="s">
        <v>242</v>
      </c>
      <c r="E341">
        <v>20104</v>
      </c>
      <c r="F341">
        <v>30011000231000</v>
      </c>
      <c r="G341" t="s">
        <v>5237</v>
      </c>
      <c r="H341" t="s">
        <v>341</v>
      </c>
      <c r="I341" t="s">
        <v>9348</v>
      </c>
      <c r="J341" t="s">
        <v>9349</v>
      </c>
      <c r="K341" t="s">
        <v>19072</v>
      </c>
      <c r="L341">
        <v>1230</v>
      </c>
      <c r="M341" t="s">
        <v>19066</v>
      </c>
      <c r="N341" t="s">
        <v>19067</v>
      </c>
      <c r="O341" t="s">
        <v>340</v>
      </c>
      <c r="P341" t="s">
        <v>3025</v>
      </c>
      <c r="Q341" t="s">
        <v>849</v>
      </c>
      <c r="R341" t="s">
        <v>849</v>
      </c>
      <c r="S341">
        <v>64907</v>
      </c>
      <c r="T341" s="26">
        <v>42769</v>
      </c>
      <c r="U341" t="s">
        <v>19068</v>
      </c>
      <c r="V341" t="s">
        <v>21227</v>
      </c>
      <c r="W341">
        <v>400</v>
      </c>
      <c r="X341">
        <v>4400</v>
      </c>
      <c r="Y341" s="4">
        <v>3465</v>
      </c>
      <c r="Z341">
        <v>0</v>
      </c>
      <c r="AA341">
        <v>1108.0908218740008</v>
      </c>
    </row>
    <row r="342" spans="1:27" x14ac:dyDescent="0.25">
      <c r="A342">
        <v>201702</v>
      </c>
      <c r="D342" t="s">
        <v>242</v>
      </c>
      <c r="E342">
        <v>20104</v>
      </c>
      <c r="F342">
        <v>30011000231000</v>
      </c>
      <c r="G342" t="s">
        <v>5237</v>
      </c>
      <c r="H342" t="s">
        <v>341</v>
      </c>
      <c r="I342" t="s">
        <v>9348</v>
      </c>
      <c r="J342" t="s">
        <v>9349</v>
      </c>
      <c r="K342" t="s">
        <v>19072</v>
      </c>
      <c r="L342">
        <v>1230</v>
      </c>
      <c r="M342" t="s">
        <v>19066</v>
      </c>
      <c r="N342" t="s">
        <v>19067</v>
      </c>
      <c r="O342" t="s">
        <v>340</v>
      </c>
      <c r="P342" t="s">
        <v>3025</v>
      </c>
      <c r="Q342" t="s">
        <v>849</v>
      </c>
      <c r="R342" t="s">
        <v>870</v>
      </c>
      <c r="S342">
        <v>64906</v>
      </c>
      <c r="T342" s="26">
        <v>42769</v>
      </c>
      <c r="U342" t="s">
        <v>19068</v>
      </c>
      <c r="V342" t="s">
        <v>21227</v>
      </c>
      <c r="W342">
        <v>200</v>
      </c>
      <c r="X342">
        <v>2200</v>
      </c>
      <c r="Y342" s="4">
        <v>1732.5</v>
      </c>
      <c r="Z342">
        <v>0</v>
      </c>
      <c r="AA342">
        <v>554.04541093700038</v>
      </c>
    </row>
    <row r="343" spans="1:27" x14ac:dyDescent="0.25">
      <c r="A343">
        <v>201702</v>
      </c>
      <c r="D343" t="s">
        <v>242</v>
      </c>
      <c r="E343">
        <v>20104</v>
      </c>
      <c r="F343">
        <v>30010803030400</v>
      </c>
      <c r="G343" t="s">
        <v>5237</v>
      </c>
      <c r="H343" t="s">
        <v>299</v>
      </c>
      <c r="I343" t="s">
        <v>9324</v>
      </c>
      <c r="J343" t="s">
        <v>9325</v>
      </c>
      <c r="K343" t="s">
        <v>19072</v>
      </c>
      <c r="L343">
        <v>251</v>
      </c>
      <c r="M343" t="s">
        <v>19066</v>
      </c>
      <c r="N343" t="s">
        <v>19067</v>
      </c>
      <c r="O343" t="s">
        <v>172</v>
      </c>
      <c r="P343" t="s">
        <v>1264</v>
      </c>
      <c r="Q343" t="s">
        <v>849</v>
      </c>
      <c r="R343" t="s">
        <v>849</v>
      </c>
      <c r="S343">
        <v>64912</v>
      </c>
      <c r="T343" s="26">
        <v>42769</v>
      </c>
      <c r="U343" t="s">
        <v>19068</v>
      </c>
      <c r="V343" t="s">
        <v>21451</v>
      </c>
      <c r="W343">
        <v>210</v>
      </c>
      <c r="X343">
        <v>4410</v>
      </c>
      <c r="Y343" s="4">
        <v>3472.87</v>
      </c>
      <c r="Z343">
        <v>0</v>
      </c>
      <c r="AA343">
        <v>1110.6076111288776</v>
      </c>
    </row>
    <row r="344" spans="1:27" x14ac:dyDescent="0.25">
      <c r="A344">
        <v>201702</v>
      </c>
      <c r="D344" t="s">
        <v>242</v>
      </c>
      <c r="E344">
        <v>20104</v>
      </c>
      <c r="F344">
        <v>30010803030400</v>
      </c>
      <c r="G344" t="s">
        <v>5237</v>
      </c>
      <c r="H344" t="s">
        <v>299</v>
      </c>
      <c r="I344" t="s">
        <v>9324</v>
      </c>
      <c r="J344" t="s">
        <v>9325</v>
      </c>
      <c r="K344" t="s">
        <v>19072</v>
      </c>
      <c r="L344">
        <v>251</v>
      </c>
      <c r="M344" t="s">
        <v>19066</v>
      </c>
      <c r="N344" t="s">
        <v>19067</v>
      </c>
      <c r="O344" t="s">
        <v>172</v>
      </c>
      <c r="P344" t="s">
        <v>1264</v>
      </c>
      <c r="Q344" t="s">
        <v>849</v>
      </c>
      <c r="R344" t="s">
        <v>849</v>
      </c>
      <c r="S344">
        <v>64911</v>
      </c>
      <c r="T344" s="26">
        <v>42769</v>
      </c>
      <c r="U344" t="s">
        <v>19068</v>
      </c>
      <c r="V344" t="s">
        <v>21452</v>
      </c>
      <c r="W344">
        <v>210</v>
      </c>
      <c r="X344">
        <v>4410</v>
      </c>
      <c r="Y344" s="4">
        <v>3472.87</v>
      </c>
      <c r="Z344">
        <v>0</v>
      </c>
      <c r="AA344">
        <v>1110.6076111288776</v>
      </c>
    </row>
    <row r="345" spans="1:27" x14ac:dyDescent="0.25">
      <c r="A345">
        <v>201702</v>
      </c>
      <c r="D345" t="s">
        <v>242</v>
      </c>
      <c r="E345">
        <v>20104</v>
      </c>
      <c r="F345">
        <v>30010802030400</v>
      </c>
      <c r="G345" t="s">
        <v>5237</v>
      </c>
      <c r="H345" t="s">
        <v>298</v>
      </c>
      <c r="I345" t="s">
        <v>9324</v>
      </c>
      <c r="J345" t="s">
        <v>9325</v>
      </c>
      <c r="K345" t="s">
        <v>19072</v>
      </c>
      <c r="L345">
        <v>2407</v>
      </c>
      <c r="M345" t="s">
        <v>19066</v>
      </c>
      <c r="N345" t="s">
        <v>19067</v>
      </c>
      <c r="O345" t="s">
        <v>21453</v>
      </c>
      <c r="P345" t="s">
        <v>21454</v>
      </c>
      <c r="Q345" t="s">
        <v>870</v>
      </c>
      <c r="R345" t="s">
        <v>870</v>
      </c>
      <c r="S345">
        <v>64900</v>
      </c>
      <c r="T345" s="26">
        <v>42769</v>
      </c>
      <c r="U345" t="s">
        <v>19068</v>
      </c>
      <c r="V345" t="s">
        <v>21455</v>
      </c>
      <c r="W345">
        <v>120</v>
      </c>
      <c r="X345">
        <v>1800</v>
      </c>
      <c r="Y345" s="4">
        <v>1417.5</v>
      </c>
      <c r="Z345">
        <v>0</v>
      </c>
      <c r="AA345">
        <v>453.30988167572758</v>
      </c>
    </row>
    <row r="346" spans="1:27" x14ac:dyDescent="0.25">
      <c r="A346">
        <v>201702</v>
      </c>
      <c r="D346" t="s">
        <v>242</v>
      </c>
      <c r="E346">
        <v>20104</v>
      </c>
      <c r="F346">
        <v>30010603240200</v>
      </c>
      <c r="G346" t="s">
        <v>5237</v>
      </c>
      <c r="H346" t="s">
        <v>9320</v>
      </c>
      <c r="I346" t="s">
        <v>9080</v>
      </c>
      <c r="J346" t="s">
        <v>9081</v>
      </c>
      <c r="K346" t="s">
        <v>19072</v>
      </c>
      <c r="L346">
        <v>1230</v>
      </c>
      <c r="M346" t="s">
        <v>19066</v>
      </c>
      <c r="N346" t="s">
        <v>19067</v>
      </c>
      <c r="O346" t="s">
        <v>340</v>
      </c>
      <c r="P346" t="s">
        <v>3025</v>
      </c>
      <c r="Q346" t="s">
        <v>849</v>
      </c>
      <c r="R346" t="s">
        <v>870</v>
      </c>
      <c r="S346">
        <v>64906</v>
      </c>
      <c r="T346" s="26">
        <v>42769</v>
      </c>
      <c r="U346" t="s">
        <v>19068</v>
      </c>
      <c r="V346" t="s">
        <v>21456</v>
      </c>
      <c r="W346">
        <v>350</v>
      </c>
      <c r="X346">
        <v>2170</v>
      </c>
      <c r="Y346" s="4">
        <v>1708.88</v>
      </c>
      <c r="Z346">
        <v>0</v>
      </c>
      <c r="AA346">
        <v>546.49184521905988</v>
      </c>
    </row>
    <row r="347" spans="1:27" x14ac:dyDescent="0.25">
      <c r="A347">
        <v>201702</v>
      </c>
      <c r="D347" t="s">
        <v>242</v>
      </c>
      <c r="E347">
        <v>20104</v>
      </c>
      <c r="F347">
        <v>30010603240200</v>
      </c>
      <c r="G347" t="s">
        <v>5237</v>
      </c>
      <c r="H347" t="s">
        <v>9320</v>
      </c>
      <c r="I347" t="s">
        <v>9080</v>
      </c>
      <c r="J347" t="s">
        <v>9081</v>
      </c>
      <c r="K347" t="s">
        <v>19072</v>
      </c>
      <c r="L347">
        <v>1230</v>
      </c>
      <c r="M347" t="s">
        <v>19066</v>
      </c>
      <c r="N347" t="s">
        <v>19067</v>
      </c>
      <c r="O347" t="s">
        <v>340</v>
      </c>
      <c r="P347" t="s">
        <v>3025</v>
      </c>
      <c r="Q347" t="s">
        <v>849</v>
      </c>
      <c r="R347" t="s">
        <v>870</v>
      </c>
      <c r="S347">
        <v>64906</v>
      </c>
      <c r="T347" s="26">
        <v>42769</v>
      </c>
      <c r="U347" t="s">
        <v>19068</v>
      </c>
      <c r="V347" t="s">
        <v>21457</v>
      </c>
      <c r="W347">
        <v>350</v>
      </c>
      <c r="X347">
        <v>2170</v>
      </c>
      <c r="Y347" s="4">
        <v>1708.8700000000001</v>
      </c>
      <c r="Z347">
        <v>0</v>
      </c>
      <c r="AA347">
        <v>546.48864726575005</v>
      </c>
    </row>
    <row r="348" spans="1:27" x14ac:dyDescent="0.25">
      <c r="A348">
        <v>201702</v>
      </c>
      <c r="D348" t="s">
        <v>242</v>
      </c>
      <c r="E348">
        <v>20104</v>
      </c>
      <c r="F348">
        <v>30010502230100</v>
      </c>
      <c r="G348" t="s">
        <v>5237</v>
      </c>
      <c r="H348" t="s">
        <v>9316</v>
      </c>
      <c r="I348" t="s">
        <v>9262</v>
      </c>
      <c r="J348" t="s">
        <v>21458</v>
      </c>
      <c r="K348" t="s">
        <v>19072</v>
      </c>
      <c r="L348">
        <v>700</v>
      </c>
      <c r="M348" t="s">
        <v>19066</v>
      </c>
      <c r="N348" t="s">
        <v>19067</v>
      </c>
      <c r="O348" t="s">
        <v>2094</v>
      </c>
      <c r="P348" t="s">
        <v>2095</v>
      </c>
      <c r="Q348" t="s">
        <v>870</v>
      </c>
      <c r="R348" t="s">
        <v>870</v>
      </c>
      <c r="S348">
        <v>64893</v>
      </c>
      <c r="T348" s="26">
        <v>42768</v>
      </c>
      <c r="U348" t="s">
        <v>19068</v>
      </c>
      <c r="V348" t="s">
        <v>21315</v>
      </c>
      <c r="W348">
        <v>4720</v>
      </c>
      <c r="X348">
        <v>16992</v>
      </c>
      <c r="Y348" s="4">
        <v>13381.2</v>
      </c>
      <c r="Z348">
        <v>0</v>
      </c>
      <c r="AA348">
        <v>4279.2452830188686</v>
      </c>
    </row>
    <row r="349" spans="1:27" x14ac:dyDescent="0.25">
      <c r="A349">
        <v>201702</v>
      </c>
      <c r="D349" t="s">
        <v>242</v>
      </c>
      <c r="E349">
        <v>20104</v>
      </c>
      <c r="F349">
        <v>30010502230100</v>
      </c>
      <c r="G349" t="s">
        <v>5237</v>
      </c>
      <c r="H349" t="s">
        <v>9316</v>
      </c>
      <c r="I349" t="s">
        <v>9262</v>
      </c>
      <c r="J349" t="s">
        <v>21458</v>
      </c>
      <c r="K349" t="s">
        <v>19072</v>
      </c>
      <c r="L349">
        <v>700</v>
      </c>
      <c r="M349" t="s">
        <v>19066</v>
      </c>
      <c r="N349" t="s">
        <v>19067</v>
      </c>
      <c r="O349" t="s">
        <v>2094</v>
      </c>
      <c r="P349" t="s">
        <v>2095</v>
      </c>
      <c r="Q349" t="s">
        <v>870</v>
      </c>
      <c r="R349" t="s">
        <v>870</v>
      </c>
      <c r="S349">
        <v>64893</v>
      </c>
      <c r="T349" s="26">
        <v>42768</v>
      </c>
      <c r="U349" t="s">
        <v>19068</v>
      </c>
      <c r="V349" t="s">
        <v>21228</v>
      </c>
      <c r="W349">
        <v>80</v>
      </c>
      <c r="X349">
        <v>288</v>
      </c>
      <c r="Y349" s="4">
        <v>226.8</v>
      </c>
      <c r="Z349">
        <v>0</v>
      </c>
      <c r="AA349">
        <v>72.529581068116414</v>
      </c>
    </row>
    <row r="350" spans="1:27" x14ac:dyDescent="0.25">
      <c r="A350">
        <v>201702</v>
      </c>
      <c r="D350" t="s">
        <v>242</v>
      </c>
      <c r="E350">
        <v>20104</v>
      </c>
      <c r="F350">
        <v>30010202020700</v>
      </c>
      <c r="G350" t="s">
        <v>5237</v>
      </c>
      <c r="H350" t="s">
        <v>9240</v>
      </c>
      <c r="I350" t="s">
        <v>9080</v>
      </c>
      <c r="J350" t="s">
        <v>9081</v>
      </c>
      <c r="K350" t="s">
        <v>19072</v>
      </c>
      <c r="L350">
        <v>35</v>
      </c>
      <c r="M350" t="s">
        <v>19066</v>
      </c>
      <c r="N350" t="s">
        <v>19067</v>
      </c>
      <c r="O350" t="s">
        <v>230</v>
      </c>
      <c r="P350" t="s">
        <v>874</v>
      </c>
      <c r="Q350" t="s">
        <v>875</v>
      </c>
      <c r="R350" t="s">
        <v>875</v>
      </c>
      <c r="S350">
        <v>64882</v>
      </c>
      <c r="T350" s="26">
        <v>42768</v>
      </c>
      <c r="U350" t="s">
        <v>19068</v>
      </c>
      <c r="V350" t="s">
        <v>21459</v>
      </c>
      <c r="W350">
        <v>60</v>
      </c>
      <c r="X350">
        <v>2100</v>
      </c>
      <c r="Y350" s="4">
        <v>1758.75</v>
      </c>
      <c r="Z350">
        <v>0</v>
      </c>
      <c r="AA350">
        <v>562.44003837543971</v>
      </c>
    </row>
    <row r="351" spans="1:27" x14ac:dyDescent="0.25">
      <c r="A351">
        <v>201702</v>
      </c>
      <c r="D351" t="s">
        <v>242</v>
      </c>
      <c r="E351">
        <v>20104</v>
      </c>
      <c r="F351">
        <v>30010109030700</v>
      </c>
      <c r="G351" t="s">
        <v>5237</v>
      </c>
      <c r="H351" t="s">
        <v>21460</v>
      </c>
      <c r="I351" t="s">
        <v>9080</v>
      </c>
      <c r="J351" t="s">
        <v>9081</v>
      </c>
      <c r="K351" t="s">
        <v>19072</v>
      </c>
      <c r="L351">
        <v>649</v>
      </c>
      <c r="M351" t="s">
        <v>19066</v>
      </c>
      <c r="N351" t="s">
        <v>19067</v>
      </c>
      <c r="O351" t="s">
        <v>42</v>
      </c>
      <c r="P351" t="s">
        <v>1997</v>
      </c>
      <c r="Q351" t="s">
        <v>849</v>
      </c>
      <c r="R351" t="s">
        <v>849</v>
      </c>
      <c r="S351">
        <v>64901</v>
      </c>
      <c r="T351" s="26">
        <v>42769</v>
      </c>
      <c r="U351" t="s">
        <v>19068</v>
      </c>
      <c r="V351" t="s">
        <v>21461</v>
      </c>
      <c r="W351">
        <v>70</v>
      </c>
      <c r="X351">
        <v>2616.25</v>
      </c>
      <c r="Y351" s="4">
        <v>2060.3000000000002</v>
      </c>
      <c r="Z351">
        <v>0</v>
      </c>
      <c r="AA351">
        <v>658.87432043492174</v>
      </c>
    </row>
    <row r="352" spans="1:27" x14ac:dyDescent="0.25">
      <c r="A352">
        <v>201702</v>
      </c>
      <c r="D352" t="s">
        <v>242</v>
      </c>
      <c r="E352">
        <v>20104</v>
      </c>
      <c r="F352">
        <v>30010109030700</v>
      </c>
      <c r="G352" t="s">
        <v>5237</v>
      </c>
      <c r="H352" t="s">
        <v>21460</v>
      </c>
      <c r="I352" t="s">
        <v>9080</v>
      </c>
      <c r="J352" t="s">
        <v>9081</v>
      </c>
      <c r="K352" t="s">
        <v>19072</v>
      </c>
      <c r="L352">
        <v>649</v>
      </c>
      <c r="M352" t="s">
        <v>19066</v>
      </c>
      <c r="N352" t="s">
        <v>19067</v>
      </c>
      <c r="O352" t="s">
        <v>42</v>
      </c>
      <c r="P352" t="s">
        <v>1997</v>
      </c>
      <c r="Q352" t="s">
        <v>849</v>
      </c>
      <c r="R352" t="s">
        <v>849</v>
      </c>
      <c r="S352">
        <v>64901</v>
      </c>
      <c r="T352" s="26">
        <v>42769</v>
      </c>
      <c r="U352" t="s">
        <v>19068</v>
      </c>
      <c r="V352" t="s">
        <v>21462</v>
      </c>
      <c r="W352">
        <v>70</v>
      </c>
      <c r="X352">
        <v>2616.25</v>
      </c>
      <c r="Y352" s="4">
        <v>2060.29</v>
      </c>
      <c r="Z352">
        <v>0</v>
      </c>
      <c r="AA352">
        <v>658.87112248161179</v>
      </c>
    </row>
    <row r="353" spans="1:27" x14ac:dyDescent="0.25">
      <c r="A353">
        <v>201702</v>
      </c>
      <c r="D353" t="s">
        <v>242</v>
      </c>
      <c r="E353">
        <v>20104</v>
      </c>
      <c r="F353">
        <v>30010109030700</v>
      </c>
      <c r="G353" t="s">
        <v>5237</v>
      </c>
      <c r="H353" t="s">
        <v>21460</v>
      </c>
      <c r="I353" t="s">
        <v>9080</v>
      </c>
      <c r="J353" t="s">
        <v>9081</v>
      </c>
      <c r="K353" t="s">
        <v>19072</v>
      </c>
      <c r="L353">
        <v>649</v>
      </c>
      <c r="M353" t="s">
        <v>19066</v>
      </c>
      <c r="N353" t="s">
        <v>19067</v>
      </c>
      <c r="O353" t="s">
        <v>42</v>
      </c>
      <c r="P353" t="s">
        <v>1997</v>
      </c>
      <c r="Q353" t="s">
        <v>849</v>
      </c>
      <c r="R353" t="s">
        <v>849</v>
      </c>
      <c r="S353">
        <v>64901</v>
      </c>
      <c r="T353" s="26">
        <v>42769</v>
      </c>
      <c r="U353" t="s">
        <v>19068</v>
      </c>
      <c r="V353" t="s">
        <v>21463</v>
      </c>
      <c r="W353">
        <v>70</v>
      </c>
      <c r="X353">
        <v>2616.25</v>
      </c>
      <c r="Y353" s="4">
        <v>2060.31</v>
      </c>
      <c r="Z353">
        <v>0</v>
      </c>
      <c r="AA353">
        <v>658.87751838823158</v>
      </c>
    </row>
    <row r="354" spans="1:27" x14ac:dyDescent="0.25">
      <c r="A354">
        <v>201702</v>
      </c>
      <c r="D354" t="s">
        <v>242</v>
      </c>
      <c r="E354">
        <v>20104</v>
      </c>
      <c r="F354">
        <v>30010109030700</v>
      </c>
      <c r="G354" t="s">
        <v>5237</v>
      </c>
      <c r="H354" t="s">
        <v>21460</v>
      </c>
      <c r="I354" t="s">
        <v>9080</v>
      </c>
      <c r="J354" t="s">
        <v>9081</v>
      </c>
      <c r="K354" t="s">
        <v>19072</v>
      </c>
      <c r="L354">
        <v>649</v>
      </c>
      <c r="M354" t="s">
        <v>19066</v>
      </c>
      <c r="N354" t="s">
        <v>19067</v>
      </c>
      <c r="O354" t="s">
        <v>42</v>
      </c>
      <c r="P354" t="s">
        <v>1997</v>
      </c>
      <c r="Q354" t="s">
        <v>849</v>
      </c>
      <c r="R354" t="s">
        <v>849</v>
      </c>
      <c r="S354">
        <v>64901</v>
      </c>
      <c r="T354" s="26">
        <v>42769</v>
      </c>
      <c r="U354" t="s">
        <v>19068</v>
      </c>
      <c r="V354" t="s">
        <v>21464</v>
      </c>
      <c r="W354">
        <v>70</v>
      </c>
      <c r="X354">
        <v>2616.25</v>
      </c>
      <c r="Y354" s="4">
        <v>2060.29</v>
      </c>
      <c r="Z354">
        <v>0</v>
      </c>
      <c r="AA354">
        <v>658.87112248161179</v>
      </c>
    </row>
    <row r="355" spans="1:27" x14ac:dyDescent="0.25">
      <c r="A355">
        <v>201702</v>
      </c>
      <c r="D355" t="s">
        <v>242</v>
      </c>
      <c r="E355">
        <v>20104</v>
      </c>
      <c r="F355">
        <v>30010109030700</v>
      </c>
      <c r="G355" t="s">
        <v>5237</v>
      </c>
      <c r="H355" t="s">
        <v>21460</v>
      </c>
      <c r="I355" t="s">
        <v>9080</v>
      </c>
      <c r="J355" t="s">
        <v>9081</v>
      </c>
      <c r="K355" t="s">
        <v>19072</v>
      </c>
      <c r="L355">
        <v>649</v>
      </c>
      <c r="M355" t="s">
        <v>19066</v>
      </c>
      <c r="N355" t="s">
        <v>19067</v>
      </c>
      <c r="O355" t="s">
        <v>42</v>
      </c>
      <c r="P355" t="s">
        <v>1997</v>
      </c>
      <c r="Q355" t="s">
        <v>849</v>
      </c>
      <c r="R355" t="s">
        <v>849</v>
      </c>
      <c r="S355">
        <v>64901</v>
      </c>
      <c r="T355" s="26">
        <v>42769</v>
      </c>
      <c r="U355" t="s">
        <v>19068</v>
      </c>
      <c r="V355" t="s">
        <v>21465</v>
      </c>
      <c r="W355">
        <v>70</v>
      </c>
      <c r="X355">
        <v>2616.25</v>
      </c>
      <c r="Y355" s="4">
        <v>2060.3000000000002</v>
      </c>
      <c r="Z355">
        <v>0</v>
      </c>
      <c r="AA355">
        <v>658.87432043492174</v>
      </c>
    </row>
    <row r="356" spans="1:27" x14ac:dyDescent="0.25">
      <c r="A356">
        <v>201702</v>
      </c>
      <c r="D356" t="s">
        <v>242</v>
      </c>
      <c r="E356">
        <v>20104</v>
      </c>
      <c r="F356">
        <v>30010109030700</v>
      </c>
      <c r="G356" t="s">
        <v>5237</v>
      </c>
      <c r="H356" t="s">
        <v>21460</v>
      </c>
      <c r="I356" t="s">
        <v>9080</v>
      </c>
      <c r="J356" t="s">
        <v>9081</v>
      </c>
      <c r="K356" t="s">
        <v>19072</v>
      </c>
      <c r="L356">
        <v>649</v>
      </c>
      <c r="M356" t="s">
        <v>19066</v>
      </c>
      <c r="N356" t="s">
        <v>19067</v>
      </c>
      <c r="O356" t="s">
        <v>42</v>
      </c>
      <c r="P356" t="s">
        <v>1997</v>
      </c>
      <c r="Q356" t="s">
        <v>849</v>
      </c>
      <c r="R356" t="s">
        <v>849</v>
      </c>
      <c r="S356">
        <v>64901</v>
      </c>
      <c r="T356" s="26">
        <v>42769</v>
      </c>
      <c r="U356" t="s">
        <v>19068</v>
      </c>
      <c r="V356" t="s">
        <v>21466</v>
      </c>
      <c r="W356">
        <v>70</v>
      </c>
      <c r="X356">
        <v>2616.25</v>
      </c>
      <c r="Y356" s="4">
        <v>2060.29</v>
      </c>
      <c r="Z356">
        <v>0</v>
      </c>
      <c r="AA356">
        <v>658.87112248161179</v>
      </c>
    </row>
    <row r="357" spans="1:27" x14ac:dyDescent="0.25">
      <c r="A357">
        <v>201702</v>
      </c>
      <c r="D357" t="s">
        <v>242</v>
      </c>
      <c r="E357">
        <v>20104</v>
      </c>
      <c r="F357">
        <v>30010109030700</v>
      </c>
      <c r="G357" t="s">
        <v>5237</v>
      </c>
      <c r="H357" t="s">
        <v>21460</v>
      </c>
      <c r="I357" t="s">
        <v>9080</v>
      </c>
      <c r="J357" t="s">
        <v>9081</v>
      </c>
      <c r="K357" t="s">
        <v>19072</v>
      </c>
      <c r="L357">
        <v>649</v>
      </c>
      <c r="M357" t="s">
        <v>19066</v>
      </c>
      <c r="N357" t="s">
        <v>19067</v>
      </c>
      <c r="O357" t="s">
        <v>42</v>
      </c>
      <c r="P357" t="s">
        <v>1997</v>
      </c>
      <c r="Q357" t="s">
        <v>849</v>
      </c>
      <c r="R357" t="s">
        <v>849</v>
      </c>
      <c r="S357">
        <v>64901</v>
      </c>
      <c r="T357" s="26">
        <v>42769</v>
      </c>
      <c r="U357" t="s">
        <v>19068</v>
      </c>
      <c r="V357" t="s">
        <v>21467</v>
      </c>
      <c r="W357">
        <v>70</v>
      </c>
      <c r="X357">
        <v>2616.25</v>
      </c>
      <c r="Y357" s="4">
        <v>2060.3000000000002</v>
      </c>
      <c r="Z357">
        <v>0</v>
      </c>
      <c r="AA357">
        <v>658.87432043492174</v>
      </c>
    </row>
    <row r="358" spans="1:27" x14ac:dyDescent="0.25">
      <c r="A358">
        <v>201702</v>
      </c>
      <c r="D358" t="s">
        <v>242</v>
      </c>
      <c r="E358">
        <v>20104</v>
      </c>
      <c r="F358">
        <v>30010109030700</v>
      </c>
      <c r="G358" t="s">
        <v>5237</v>
      </c>
      <c r="H358" t="s">
        <v>21460</v>
      </c>
      <c r="I358" t="s">
        <v>9080</v>
      </c>
      <c r="J358" t="s">
        <v>9081</v>
      </c>
      <c r="K358" t="s">
        <v>19072</v>
      </c>
      <c r="L358">
        <v>649</v>
      </c>
      <c r="M358" t="s">
        <v>19066</v>
      </c>
      <c r="N358" t="s">
        <v>19067</v>
      </c>
      <c r="O358" t="s">
        <v>42</v>
      </c>
      <c r="P358" t="s">
        <v>1997</v>
      </c>
      <c r="Q358" t="s">
        <v>849</v>
      </c>
      <c r="R358" t="s">
        <v>849</v>
      </c>
      <c r="S358">
        <v>64901</v>
      </c>
      <c r="T358" s="26">
        <v>42769</v>
      </c>
      <c r="U358" t="s">
        <v>19068</v>
      </c>
      <c r="V358" t="s">
        <v>21468</v>
      </c>
      <c r="W358">
        <v>70</v>
      </c>
      <c r="X358">
        <v>2616.25</v>
      </c>
      <c r="Y358" s="4">
        <v>2060.3000000000002</v>
      </c>
      <c r="Z358">
        <v>0</v>
      </c>
      <c r="AA358">
        <v>658.87432043492174</v>
      </c>
    </row>
    <row r="359" spans="1:27" x14ac:dyDescent="0.25">
      <c r="A359">
        <v>201702</v>
      </c>
      <c r="D359" t="s">
        <v>242</v>
      </c>
      <c r="E359">
        <v>20104</v>
      </c>
      <c r="F359">
        <v>30010109030700</v>
      </c>
      <c r="G359" t="s">
        <v>5237</v>
      </c>
      <c r="H359" t="s">
        <v>21460</v>
      </c>
      <c r="I359" t="s">
        <v>9080</v>
      </c>
      <c r="J359" t="s">
        <v>9081</v>
      </c>
      <c r="K359" t="s">
        <v>19072</v>
      </c>
      <c r="L359">
        <v>649</v>
      </c>
      <c r="M359" t="s">
        <v>19066</v>
      </c>
      <c r="N359" t="s">
        <v>19067</v>
      </c>
      <c r="O359" t="s">
        <v>42</v>
      </c>
      <c r="P359" t="s">
        <v>1997</v>
      </c>
      <c r="Q359" t="s">
        <v>849</v>
      </c>
      <c r="R359" t="s">
        <v>849</v>
      </c>
      <c r="S359">
        <v>64901</v>
      </c>
      <c r="T359" s="26">
        <v>42769</v>
      </c>
      <c r="U359" t="s">
        <v>19068</v>
      </c>
      <c r="V359" t="s">
        <v>21469</v>
      </c>
      <c r="W359">
        <v>70</v>
      </c>
      <c r="X359">
        <v>2616.25</v>
      </c>
      <c r="Y359" s="4">
        <v>2060.3000000000002</v>
      </c>
      <c r="Z359">
        <v>0</v>
      </c>
      <c r="AA359">
        <v>658.87432043492174</v>
      </c>
    </row>
    <row r="360" spans="1:27" x14ac:dyDescent="0.25">
      <c r="A360">
        <v>201702</v>
      </c>
      <c r="D360" t="s">
        <v>242</v>
      </c>
      <c r="E360">
        <v>20104</v>
      </c>
      <c r="F360">
        <v>30010109030700</v>
      </c>
      <c r="G360" t="s">
        <v>5237</v>
      </c>
      <c r="H360" t="s">
        <v>21460</v>
      </c>
      <c r="I360" t="s">
        <v>9080</v>
      </c>
      <c r="J360" t="s">
        <v>9081</v>
      </c>
      <c r="K360" t="s">
        <v>19072</v>
      </c>
      <c r="L360">
        <v>649</v>
      </c>
      <c r="M360" t="s">
        <v>19066</v>
      </c>
      <c r="N360" t="s">
        <v>19067</v>
      </c>
      <c r="O360" t="s">
        <v>42</v>
      </c>
      <c r="P360" t="s">
        <v>1997</v>
      </c>
      <c r="Q360" t="s">
        <v>849</v>
      </c>
      <c r="R360" t="s">
        <v>849</v>
      </c>
      <c r="S360">
        <v>64901</v>
      </c>
      <c r="T360" s="26">
        <v>42769</v>
      </c>
      <c r="U360" t="s">
        <v>19068</v>
      </c>
      <c r="V360" t="s">
        <v>21470</v>
      </c>
      <c r="W360">
        <v>70</v>
      </c>
      <c r="X360">
        <v>2616.25</v>
      </c>
      <c r="Y360" s="4">
        <v>2060.29</v>
      </c>
      <c r="Z360">
        <v>0</v>
      </c>
      <c r="AA360">
        <v>658.87112248161179</v>
      </c>
    </row>
    <row r="361" spans="1:27" x14ac:dyDescent="0.25">
      <c r="A361">
        <v>201702</v>
      </c>
      <c r="D361" t="s">
        <v>242</v>
      </c>
      <c r="E361">
        <v>20104</v>
      </c>
      <c r="F361">
        <v>30010109030700</v>
      </c>
      <c r="G361" t="s">
        <v>5237</v>
      </c>
      <c r="H361" t="s">
        <v>21460</v>
      </c>
      <c r="I361" t="s">
        <v>9080</v>
      </c>
      <c r="J361" t="s">
        <v>9081</v>
      </c>
      <c r="K361" t="s">
        <v>19072</v>
      </c>
      <c r="L361">
        <v>649</v>
      </c>
      <c r="M361" t="s">
        <v>19066</v>
      </c>
      <c r="N361" t="s">
        <v>19067</v>
      </c>
      <c r="O361" t="s">
        <v>42</v>
      </c>
      <c r="P361" t="s">
        <v>1997</v>
      </c>
      <c r="Q361" t="s">
        <v>849</v>
      </c>
      <c r="R361" t="s">
        <v>849</v>
      </c>
      <c r="S361">
        <v>64901</v>
      </c>
      <c r="T361" s="26">
        <v>42769</v>
      </c>
      <c r="U361" t="s">
        <v>19068</v>
      </c>
      <c r="V361" t="s">
        <v>21471</v>
      </c>
      <c r="W361">
        <v>70</v>
      </c>
      <c r="X361">
        <v>2616.25</v>
      </c>
      <c r="Y361" s="4">
        <v>2060.3000000000002</v>
      </c>
      <c r="Z361">
        <v>0</v>
      </c>
      <c r="AA361">
        <v>658.87432043492174</v>
      </c>
    </row>
    <row r="362" spans="1:27" x14ac:dyDescent="0.25">
      <c r="A362">
        <v>201702</v>
      </c>
      <c r="D362" t="s">
        <v>242</v>
      </c>
      <c r="E362">
        <v>20104</v>
      </c>
      <c r="F362">
        <v>30010109030700</v>
      </c>
      <c r="G362" t="s">
        <v>5237</v>
      </c>
      <c r="H362" t="s">
        <v>21460</v>
      </c>
      <c r="I362" t="s">
        <v>9080</v>
      </c>
      <c r="J362" t="s">
        <v>9081</v>
      </c>
      <c r="K362" t="s">
        <v>19072</v>
      </c>
      <c r="L362">
        <v>649</v>
      </c>
      <c r="M362" t="s">
        <v>19066</v>
      </c>
      <c r="N362" t="s">
        <v>19067</v>
      </c>
      <c r="O362" t="s">
        <v>42</v>
      </c>
      <c r="P362" t="s">
        <v>1997</v>
      </c>
      <c r="Q362" t="s">
        <v>849</v>
      </c>
      <c r="R362" t="s">
        <v>849</v>
      </c>
      <c r="S362">
        <v>64901</v>
      </c>
      <c r="T362" s="26">
        <v>42769</v>
      </c>
      <c r="U362" t="s">
        <v>19068</v>
      </c>
      <c r="V362" t="s">
        <v>21472</v>
      </c>
      <c r="W362">
        <v>70</v>
      </c>
      <c r="X362">
        <v>2616.25</v>
      </c>
      <c r="Y362" s="4">
        <v>2060.29</v>
      </c>
      <c r="Z362">
        <v>0</v>
      </c>
      <c r="AA362">
        <v>658.87112248161179</v>
      </c>
    </row>
    <row r="363" spans="1:27" x14ac:dyDescent="0.25">
      <c r="A363">
        <v>201702</v>
      </c>
      <c r="D363" t="s">
        <v>242</v>
      </c>
      <c r="E363">
        <v>20104</v>
      </c>
      <c r="F363">
        <v>30010109030700</v>
      </c>
      <c r="G363" t="s">
        <v>5237</v>
      </c>
      <c r="H363" t="s">
        <v>21460</v>
      </c>
      <c r="I363" t="s">
        <v>9080</v>
      </c>
      <c r="J363" t="s">
        <v>9081</v>
      </c>
      <c r="K363" t="s">
        <v>19072</v>
      </c>
      <c r="L363">
        <v>649</v>
      </c>
      <c r="M363" t="s">
        <v>19066</v>
      </c>
      <c r="N363" t="s">
        <v>19067</v>
      </c>
      <c r="O363" t="s">
        <v>42</v>
      </c>
      <c r="P363" t="s">
        <v>1997</v>
      </c>
      <c r="Q363" t="s">
        <v>849</v>
      </c>
      <c r="R363" t="s">
        <v>849</v>
      </c>
      <c r="S363">
        <v>64901</v>
      </c>
      <c r="T363" s="26">
        <v>42769</v>
      </c>
      <c r="U363" t="s">
        <v>19068</v>
      </c>
      <c r="V363" t="s">
        <v>21473</v>
      </c>
      <c r="W363">
        <v>70</v>
      </c>
      <c r="X363">
        <v>2616.25</v>
      </c>
      <c r="Y363" s="4">
        <v>2060.3000000000002</v>
      </c>
      <c r="Z363">
        <v>0</v>
      </c>
      <c r="AA363">
        <v>658.87432043492174</v>
      </c>
    </row>
    <row r="364" spans="1:27" x14ac:dyDescent="0.25">
      <c r="A364">
        <v>201702</v>
      </c>
      <c r="D364" t="s">
        <v>242</v>
      </c>
      <c r="E364">
        <v>20104</v>
      </c>
      <c r="F364">
        <v>30010109030700</v>
      </c>
      <c r="G364" t="s">
        <v>5237</v>
      </c>
      <c r="H364" t="s">
        <v>21460</v>
      </c>
      <c r="I364" t="s">
        <v>9080</v>
      </c>
      <c r="J364" t="s">
        <v>9081</v>
      </c>
      <c r="K364" t="s">
        <v>19072</v>
      </c>
      <c r="L364">
        <v>649</v>
      </c>
      <c r="M364" t="s">
        <v>19066</v>
      </c>
      <c r="N364" t="s">
        <v>19067</v>
      </c>
      <c r="O364" t="s">
        <v>42</v>
      </c>
      <c r="P364" t="s">
        <v>1997</v>
      </c>
      <c r="Q364" t="s">
        <v>849</v>
      </c>
      <c r="R364" t="s">
        <v>849</v>
      </c>
      <c r="S364">
        <v>64901</v>
      </c>
      <c r="T364" s="26">
        <v>42769</v>
      </c>
      <c r="U364" t="s">
        <v>19068</v>
      </c>
      <c r="V364" t="s">
        <v>21474</v>
      </c>
      <c r="W364">
        <v>70</v>
      </c>
      <c r="X364">
        <v>2616.25</v>
      </c>
      <c r="Y364" s="4">
        <v>2060.3000000000002</v>
      </c>
      <c r="Z364">
        <v>0</v>
      </c>
      <c r="AA364">
        <v>658.87432043492174</v>
      </c>
    </row>
    <row r="365" spans="1:27" x14ac:dyDescent="0.25">
      <c r="A365">
        <v>201702</v>
      </c>
      <c r="D365" t="s">
        <v>242</v>
      </c>
      <c r="E365">
        <v>20104</v>
      </c>
      <c r="F365">
        <v>30010109030700</v>
      </c>
      <c r="G365" t="s">
        <v>5237</v>
      </c>
      <c r="H365" t="s">
        <v>21460</v>
      </c>
      <c r="I365" t="s">
        <v>9080</v>
      </c>
      <c r="J365" t="s">
        <v>9081</v>
      </c>
      <c r="K365" t="s">
        <v>19072</v>
      </c>
      <c r="L365">
        <v>649</v>
      </c>
      <c r="M365" t="s">
        <v>19066</v>
      </c>
      <c r="N365" t="s">
        <v>19067</v>
      </c>
      <c r="O365" t="s">
        <v>42</v>
      </c>
      <c r="P365" t="s">
        <v>1997</v>
      </c>
      <c r="Q365" t="s">
        <v>849</v>
      </c>
      <c r="R365" t="s">
        <v>849</v>
      </c>
      <c r="S365">
        <v>64901</v>
      </c>
      <c r="T365" s="26">
        <v>42769</v>
      </c>
      <c r="U365" t="s">
        <v>19068</v>
      </c>
      <c r="V365" t="s">
        <v>21475</v>
      </c>
      <c r="W365">
        <v>70</v>
      </c>
      <c r="X365">
        <v>2616.25</v>
      </c>
      <c r="Y365" s="4">
        <v>2060.3000000000002</v>
      </c>
      <c r="Z365">
        <v>0</v>
      </c>
      <c r="AA365">
        <v>658.87432043492174</v>
      </c>
    </row>
    <row r="366" spans="1:27" x14ac:dyDescent="0.25">
      <c r="A366">
        <v>201702</v>
      </c>
      <c r="D366" t="s">
        <v>242</v>
      </c>
      <c r="E366">
        <v>20104</v>
      </c>
      <c r="F366">
        <v>30010109030700</v>
      </c>
      <c r="G366" t="s">
        <v>5237</v>
      </c>
      <c r="H366" t="s">
        <v>21460</v>
      </c>
      <c r="I366" t="s">
        <v>9080</v>
      </c>
      <c r="J366" t="s">
        <v>9081</v>
      </c>
      <c r="K366" t="s">
        <v>19072</v>
      </c>
      <c r="L366">
        <v>649</v>
      </c>
      <c r="M366" t="s">
        <v>19066</v>
      </c>
      <c r="N366" t="s">
        <v>19067</v>
      </c>
      <c r="O366" t="s">
        <v>42</v>
      </c>
      <c r="P366" t="s">
        <v>1997</v>
      </c>
      <c r="Q366" t="s">
        <v>849</v>
      </c>
      <c r="R366" t="s">
        <v>849</v>
      </c>
      <c r="S366">
        <v>64901</v>
      </c>
      <c r="T366" s="26">
        <v>42769</v>
      </c>
      <c r="U366" t="s">
        <v>19068</v>
      </c>
      <c r="V366" t="s">
        <v>21476</v>
      </c>
      <c r="W366">
        <v>70</v>
      </c>
      <c r="X366">
        <v>2616.25</v>
      </c>
      <c r="Y366" s="4">
        <v>2060.29</v>
      </c>
      <c r="Z366">
        <v>0</v>
      </c>
      <c r="AA366">
        <v>658.87112248161179</v>
      </c>
    </row>
    <row r="367" spans="1:27" x14ac:dyDescent="0.25">
      <c r="A367">
        <v>201702</v>
      </c>
      <c r="D367" t="s">
        <v>23</v>
      </c>
      <c r="E367">
        <v>10101</v>
      </c>
      <c r="F367">
        <v>30090316110002</v>
      </c>
      <c r="G367" t="s">
        <v>5241</v>
      </c>
      <c r="H367" t="s">
        <v>156</v>
      </c>
      <c r="I367" t="s">
        <v>5242</v>
      </c>
      <c r="J367" t="s">
        <v>5243</v>
      </c>
      <c r="K367" t="s">
        <v>19065</v>
      </c>
      <c r="L367">
        <v>1329</v>
      </c>
      <c r="M367" t="s">
        <v>19066</v>
      </c>
      <c r="N367" t="s">
        <v>19067</v>
      </c>
      <c r="O367" t="s">
        <v>3210</v>
      </c>
      <c r="P367" t="s">
        <v>3211</v>
      </c>
      <c r="Q367" t="s">
        <v>854</v>
      </c>
      <c r="R367" t="s">
        <v>854</v>
      </c>
      <c r="S367">
        <v>85450</v>
      </c>
      <c r="T367" s="26">
        <v>42767</v>
      </c>
      <c r="U367" t="s">
        <v>19068</v>
      </c>
      <c r="V367" t="s">
        <v>21477</v>
      </c>
      <c r="W367">
        <v>50</v>
      </c>
      <c r="X367">
        <v>1600</v>
      </c>
      <c r="Y367" s="4">
        <v>1260</v>
      </c>
      <c r="Z367">
        <v>0</v>
      </c>
      <c r="AA367">
        <v>402.94211704509115</v>
      </c>
    </row>
    <row r="368" spans="1:27" x14ac:dyDescent="0.25">
      <c r="A368">
        <v>201702</v>
      </c>
      <c r="D368" t="s">
        <v>23</v>
      </c>
      <c r="E368">
        <v>10101</v>
      </c>
      <c r="F368">
        <v>30090306420001</v>
      </c>
      <c r="G368" t="s">
        <v>5241</v>
      </c>
      <c r="H368" t="s">
        <v>89</v>
      </c>
      <c r="I368" t="s">
        <v>5242</v>
      </c>
      <c r="J368" t="s">
        <v>5243</v>
      </c>
      <c r="K368" t="s">
        <v>19065</v>
      </c>
      <c r="L368">
        <v>870</v>
      </c>
      <c r="M368" t="s">
        <v>19066</v>
      </c>
      <c r="N368" t="s">
        <v>19067</v>
      </c>
      <c r="O368" t="s">
        <v>45</v>
      </c>
      <c r="P368" t="s">
        <v>45</v>
      </c>
      <c r="Q368" t="s">
        <v>854</v>
      </c>
      <c r="R368" t="s">
        <v>854</v>
      </c>
      <c r="S368">
        <v>85467</v>
      </c>
      <c r="T368" s="26">
        <v>42768</v>
      </c>
      <c r="U368" t="s">
        <v>19068</v>
      </c>
      <c r="V368" t="s">
        <v>21478</v>
      </c>
      <c r="W368">
        <v>900</v>
      </c>
      <c r="X368">
        <v>58033.919999999998</v>
      </c>
      <c r="Y368" s="4">
        <v>50344.42</v>
      </c>
      <c r="Z368">
        <v>0</v>
      </c>
      <c r="AA368">
        <v>16099.910457307324</v>
      </c>
    </row>
    <row r="369" spans="1:27" x14ac:dyDescent="0.25">
      <c r="A369">
        <v>201702</v>
      </c>
      <c r="D369" t="s">
        <v>23</v>
      </c>
      <c r="E369">
        <v>10101</v>
      </c>
      <c r="F369">
        <v>30090260510006</v>
      </c>
      <c r="G369" t="s">
        <v>5241</v>
      </c>
      <c r="H369" t="s">
        <v>11399</v>
      </c>
      <c r="I369" t="s">
        <v>11393</v>
      </c>
      <c r="J369" t="s">
        <v>11394</v>
      </c>
      <c r="K369" t="s">
        <v>19065</v>
      </c>
      <c r="L369">
        <v>959</v>
      </c>
      <c r="M369" t="s">
        <v>19066</v>
      </c>
      <c r="N369" t="s">
        <v>19067</v>
      </c>
      <c r="O369" t="s">
        <v>47</v>
      </c>
      <c r="P369" t="s">
        <v>2568</v>
      </c>
      <c r="Q369" t="s">
        <v>854</v>
      </c>
      <c r="R369" t="s">
        <v>854</v>
      </c>
      <c r="S369">
        <v>85460</v>
      </c>
      <c r="T369" s="26">
        <v>42768</v>
      </c>
      <c r="U369" t="s">
        <v>19068</v>
      </c>
      <c r="V369" t="s">
        <v>21479</v>
      </c>
      <c r="W369">
        <v>925</v>
      </c>
      <c r="X369">
        <v>35261.99</v>
      </c>
      <c r="Y369" s="4">
        <v>27768.809999999998</v>
      </c>
      <c r="Z369">
        <v>0</v>
      </c>
      <c r="AA369">
        <v>8880.3357850975372</v>
      </c>
    </row>
    <row r="370" spans="1:27" x14ac:dyDescent="0.25">
      <c r="A370">
        <v>201702</v>
      </c>
      <c r="D370" t="s">
        <v>23</v>
      </c>
      <c r="E370">
        <v>10101</v>
      </c>
      <c r="F370">
        <v>30090260510006</v>
      </c>
      <c r="G370" t="s">
        <v>5241</v>
      </c>
      <c r="H370" t="s">
        <v>11399</v>
      </c>
      <c r="I370" t="s">
        <v>11393</v>
      </c>
      <c r="J370" t="s">
        <v>11394</v>
      </c>
      <c r="K370" t="s">
        <v>19065</v>
      </c>
      <c r="L370">
        <v>959</v>
      </c>
      <c r="M370" t="s">
        <v>19066</v>
      </c>
      <c r="N370" t="s">
        <v>19067</v>
      </c>
      <c r="O370" t="s">
        <v>47</v>
      </c>
      <c r="P370" t="s">
        <v>2568</v>
      </c>
      <c r="Q370" t="s">
        <v>854</v>
      </c>
      <c r="R370" t="s">
        <v>854</v>
      </c>
      <c r="S370">
        <v>85460</v>
      </c>
      <c r="T370" s="26">
        <v>42768</v>
      </c>
      <c r="U370" t="s">
        <v>19068</v>
      </c>
      <c r="V370" t="s">
        <v>21201</v>
      </c>
      <c r="W370">
        <v>325</v>
      </c>
      <c r="X370">
        <v>12389.35</v>
      </c>
      <c r="Y370" s="4">
        <v>9756.6200000000008</v>
      </c>
      <c r="Z370">
        <v>0</v>
      </c>
      <c r="AA370">
        <v>3120.1215222257761</v>
      </c>
    </row>
    <row r="371" spans="1:27" x14ac:dyDescent="0.25">
      <c r="A371">
        <v>201702</v>
      </c>
      <c r="D371" t="s">
        <v>23</v>
      </c>
      <c r="E371">
        <v>10101</v>
      </c>
      <c r="F371">
        <v>30080222622002</v>
      </c>
      <c r="G371" t="s">
        <v>10561</v>
      </c>
      <c r="H371" t="s">
        <v>11301</v>
      </c>
      <c r="I371" t="s">
        <v>10592</v>
      </c>
      <c r="J371" t="s">
        <v>10593</v>
      </c>
      <c r="K371" t="s">
        <v>19065</v>
      </c>
      <c r="L371">
        <v>1216</v>
      </c>
      <c r="M371" t="s">
        <v>19066</v>
      </c>
      <c r="N371" t="s">
        <v>19067</v>
      </c>
      <c r="O371" t="s">
        <v>52</v>
      </c>
      <c r="P371" t="s">
        <v>3001</v>
      </c>
      <c r="Q371" t="s">
        <v>836</v>
      </c>
      <c r="R371" t="s">
        <v>836</v>
      </c>
      <c r="S371">
        <v>85458</v>
      </c>
      <c r="T371" s="26">
        <v>42768</v>
      </c>
      <c r="U371" t="s">
        <v>19068</v>
      </c>
      <c r="V371" t="s">
        <v>21480</v>
      </c>
      <c r="W371">
        <v>2000</v>
      </c>
      <c r="X371">
        <v>17760</v>
      </c>
      <c r="Y371" s="4">
        <v>13986</v>
      </c>
      <c r="Z371">
        <v>0</v>
      </c>
      <c r="AA371">
        <v>4472.6574992005117</v>
      </c>
    </row>
    <row r="372" spans="1:27" x14ac:dyDescent="0.25">
      <c r="A372">
        <v>201702</v>
      </c>
      <c r="D372" t="s">
        <v>23</v>
      </c>
      <c r="E372">
        <v>10101</v>
      </c>
      <c r="F372">
        <v>30080222622002</v>
      </c>
      <c r="G372" t="s">
        <v>10561</v>
      </c>
      <c r="H372" t="s">
        <v>11301</v>
      </c>
      <c r="I372" t="s">
        <v>10592</v>
      </c>
      <c r="J372" t="s">
        <v>10593</v>
      </c>
      <c r="K372" t="s">
        <v>19065</v>
      </c>
      <c r="L372">
        <v>1216</v>
      </c>
      <c r="M372" t="s">
        <v>19066</v>
      </c>
      <c r="N372" t="s">
        <v>19067</v>
      </c>
      <c r="O372" t="s">
        <v>52</v>
      </c>
      <c r="P372" t="s">
        <v>3001</v>
      </c>
      <c r="Q372" t="s">
        <v>836</v>
      </c>
      <c r="R372" t="s">
        <v>836</v>
      </c>
      <c r="S372">
        <v>85458</v>
      </c>
      <c r="T372" s="26">
        <v>42768</v>
      </c>
      <c r="U372" t="s">
        <v>19068</v>
      </c>
      <c r="V372" t="s">
        <v>21481</v>
      </c>
      <c r="W372">
        <v>2000</v>
      </c>
      <c r="X372">
        <v>17760</v>
      </c>
      <c r="Y372" s="4">
        <v>13986</v>
      </c>
      <c r="Z372">
        <v>0</v>
      </c>
      <c r="AA372">
        <v>4472.6574992005117</v>
      </c>
    </row>
    <row r="373" spans="1:27" x14ac:dyDescent="0.25">
      <c r="A373">
        <v>201702</v>
      </c>
      <c r="D373" t="s">
        <v>23</v>
      </c>
      <c r="E373">
        <v>10101</v>
      </c>
      <c r="F373">
        <v>30080222621010</v>
      </c>
      <c r="G373" t="s">
        <v>10561</v>
      </c>
      <c r="H373" t="s">
        <v>11297</v>
      </c>
      <c r="I373" t="s">
        <v>10592</v>
      </c>
      <c r="J373" t="s">
        <v>10593</v>
      </c>
      <c r="K373" t="s">
        <v>19065</v>
      </c>
      <c r="L373">
        <v>1216</v>
      </c>
      <c r="M373" t="s">
        <v>19066</v>
      </c>
      <c r="N373" t="s">
        <v>19067</v>
      </c>
      <c r="O373" t="s">
        <v>52</v>
      </c>
      <c r="P373" t="s">
        <v>3001</v>
      </c>
      <c r="Q373" t="s">
        <v>836</v>
      </c>
      <c r="R373" t="s">
        <v>836</v>
      </c>
      <c r="S373">
        <v>85458</v>
      </c>
      <c r="T373" s="26">
        <v>42768</v>
      </c>
      <c r="U373" t="s">
        <v>19068</v>
      </c>
      <c r="V373" t="s">
        <v>21482</v>
      </c>
      <c r="W373">
        <v>2000</v>
      </c>
      <c r="X373">
        <v>18160</v>
      </c>
      <c r="Y373" s="4">
        <v>14301</v>
      </c>
      <c r="Z373">
        <v>0</v>
      </c>
      <c r="AA373">
        <v>4573.3930284617845</v>
      </c>
    </row>
    <row r="374" spans="1:27" x14ac:dyDescent="0.25">
      <c r="A374">
        <v>201702</v>
      </c>
      <c r="D374" t="s">
        <v>23</v>
      </c>
      <c r="E374">
        <v>10101</v>
      </c>
      <c r="F374">
        <v>30080222321002</v>
      </c>
      <c r="G374" t="s">
        <v>10561</v>
      </c>
      <c r="H374" t="s">
        <v>11288</v>
      </c>
      <c r="I374" t="s">
        <v>10562</v>
      </c>
      <c r="J374" t="s">
        <v>10563</v>
      </c>
      <c r="K374" t="s">
        <v>19065</v>
      </c>
      <c r="L374">
        <v>246</v>
      </c>
      <c r="M374" t="s">
        <v>19066</v>
      </c>
      <c r="N374" t="s">
        <v>19067</v>
      </c>
      <c r="O374" t="s">
        <v>1255</v>
      </c>
      <c r="P374" t="s">
        <v>1256</v>
      </c>
      <c r="Q374" t="s">
        <v>836</v>
      </c>
      <c r="R374" t="s">
        <v>836</v>
      </c>
      <c r="S374">
        <v>85433</v>
      </c>
      <c r="T374" s="26">
        <v>42767</v>
      </c>
      <c r="U374" t="s">
        <v>19068</v>
      </c>
      <c r="V374" t="s">
        <v>21483</v>
      </c>
      <c r="W374">
        <v>200</v>
      </c>
      <c r="X374">
        <v>4320</v>
      </c>
      <c r="Y374" s="4">
        <v>3402</v>
      </c>
      <c r="Z374">
        <v>0</v>
      </c>
      <c r="AA374">
        <v>1087.9437160217462</v>
      </c>
    </row>
    <row r="375" spans="1:27" x14ac:dyDescent="0.25">
      <c r="A375">
        <v>201702</v>
      </c>
      <c r="D375" t="s">
        <v>23</v>
      </c>
      <c r="E375">
        <v>10101</v>
      </c>
      <c r="F375">
        <v>30080212621001</v>
      </c>
      <c r="G375" t="s">
        <v>10561</v>
      </c>
      <c r="H375" t="s">
        <v>65</v>
      </c>
      <c r="I375" t="s">
        <v>10592</v>
      </c>
      <c r="J375" t="s">
        <v>10593</v>
      </c>
      <c r="K375" t="s">
        <v>19065</v>
      </c>
      <c r="L375">
        <v>496</v>
      </c>
      <c r="M375" t="s">
        <v>19066</v>
      </c>
      <c r="N375" t="s">
        <v>19067</v>
      </c>
      <c r="O375" t="s">
        <v>301</v>
      </c>
      <c r="P375" t="s">
        <v>1724</v>
      </c>
      <c r="Q375" t="s">
        <v>878</v>
      </c>
      <c r="R375" t="s">
        <v>878</v>
      </c>
      <c r="S375">
        <v>85485</v>
      </c>
      <c r="T375" s="26">
        <v>42768</v>
      </c>
      <c r="U375" t="s">
        <v>19068</v>
      </c>
      <c r="V375" t="s">
        <v>21484</v>
      </c>
      <c r="W375">
        <v>700</v>
      </c>
      <c r="X375">
        <v>11130</v>
      </c>
      <c r="Y375" s="4">
        <v>9655.27</v>
      </c>
      <c r="Z375">
        <v>0</v>
      </c>
      <c r="AA375">
        <v>3087.7102654301252</v>
      </c>
    </row>
    <row r="376" spans="1:27" x14ac:dyDescent="0.25">
      <c r="A376">
        <v>201702</v>
      </c>
      <c r="D376" t="s">
        <v>23</v>
      </c>
      <c r="E376">
        <v>10101</v>
      </c>
      <c r="F376">
        <v>30080202021006</v>
      </c>
      <c r="G376" t="s">
        <v>10561</v>
      </c>
      <c r="H376" t="s">
        <v>11273</v>
      </c>
      <c r="I376" t="s">
        <v>10575</v>
      </c>
      <c r="J376" t="s">
        <v>10576</v>
      </c>
      <c r="K376" t="s">
        <v>19065</v>
      </c>
      <c r="L376">
        <v>1070</v>
      </c>
      <c r="M376" t="s">
        <v>19066</v>
      </c>
      <c r="N376" t="s">
        <v>19067</v>
      </c>
      <c r="O376" t="s">
        <v>2757</v>
      </c>
      <c r="P376" t="s">
        <v>2758</v>
      </c>
      <c r="Q376" t="s">
        <v>832</v>
      </c>
      <c r="R376" t="s">
        <v>832</v>
      </c>
      <c r="S376">
        <v>85484</v>
      </c>
      <c r="T376" s="26">
        <v>42768</v>
      </c>
      <c r="U376" t="s">
        <v>19068</v>
      </c>
      <c r="V376" t="s">
        <v>21485</v>
      </c>
      <c r="W376">
        <v>20</v>
      </c>
      <c r="X376">
        <v>347</v>
      </c>
      <c r="Y376" s="4">
        <v>273.26</v>
      </c>
      <c r="Z376">
        <v>0</v>
      </c>
      <c r="AA376">
        <v>87.387272145826671</v>
      </c>
    </row>
    <row r="377" spans="1:27" x14ac:dyDescent="0.25">
      <c r="A377">
        <v>201702</v>
      </c>
      <c r="D377" t="s">
        <v>23</v>
      </c>
      <c r="E377">
        <v>10101</v>
      </c>
      <c r="F377">
        <v>30080202021006</v>
      </c>
      <c r="G377" t="s">
        <v>10561</v>
      </c>
      <c r="H377" t="s">
        <v>11273</v>
      </c>
      <c r="I377" t="s">
        <v>10575</v>
      </c>
      <c r="J377" t="s">
        <v>10576</v>
      </c>
      <c r="K377" t="s">
        <v>19065</v>
      </c>
      <c r="L377">
        <v>562</v>
      </c>
      <c r="M377" t="s">
        <v>19066</v>
      </c>
      <c r="N377" t="s">
        <v>19067</v>
      </c>
      <c r="O377" t="s">
        <v>1840</v>
      </c>
      <c r="P377" t="s">
        <v>1201</v>
      </c>
      <c r="Q377" t="s">
        <v>832</v>
      </c>
      <c r="R377" t="s">
        <v>832</v>
      </c>
      <c r="S377">
        <v>85483</v>
      </c>
      <c r="T377" s="26">
        <v>42768</v>
      </c>
      <c r="U377" t="s">
        <v>19068</v>
      </c>
      <c r="V377" t="s">
        <v>21485</v>
      </c>
      <c r="W377">
        <v>20</v>
      </c>
      <c r="X377">
        <v>347</v>
      </c>
      <c r="Y377" s="4">
        <v>273.26</v>
      </c>
      <c r="Z377">
        <v>0</v>
      </c>
      <c r="AA377">
        <v>87.387272145826671</v>
      </c>
    </row>
    <row r="378" spans="1:27" x14ac:dyDescent="0.25">
      <c r="A378">
        <v>201702</v>
      </c>
      <c r="D378" t="s">
        <v>23</v>
      </c>
      <c r="E378">
        <v>10101</v>
      </c>
      <c r="F378">
        <v>30080202021006</v>
      </c>
      <c r="G378" t="s">
        <v>10561</v>
      </c>
      <c r="H378" t="s">
        <v>11273</v>
      </c>
      <c r="I378" t="s">
        <v>10575</v>
      </c>
      <c r="J378" t="s">
        <v>10576</v>
      </c>
      <c r="K378" t="s">
        <v>19065</v>
      </c>
      <c r="L378">
        <v>813</v>
      </c>
      <c r="M378" t="s">
        <v>19066</v>
      </c>
      <c r="N378" t="s">
        <v>19067</v>
      </c>
      <c r="O378" t="s">
        <v>2300</v>
      </c>
      <c r="P378" t="s">
        <v>1201</v>
      </c>
      <c r="Q378" t="s">
        <v>832</v>
      </c>
      <c r="R378" t="s">
        <v>832</v>
      </c>
      <c r="S378">
        <v>85482</v>
      </c>
      <c r="T378" s="26">
        <v>42768</v>
      </c>
      <c r="U378" t="s">
        <v>19068</v>
      </c>
      <c r="V378" t="s">
        <v>21485</v>
      </c>
      <c r="W378">
        <v>20</v>
      </c>
      <c r="X378">
        <v>347</v>
      </c>
      <c r="Y378" s="4">
        <v>273.27</v>
      </c>
      <c r="Z378">
        <v>0</v>
      </c>
      <c r="AA378">
        <v>87.39047009913655</v>
      </c>
    </row>
    <row r="379" spans="1:27" x14ac:dyDescent="0.25">
      <c r="A379">
        <v>201702</v>
      </c>
      <c r="D379" t="s">
        <v>23</v>
      </c>
      <c r="E379">
        <v>10101</v>
      </c>
      <c r="F379">
        <v>30080202021006</v>
      </c>
      <c r="G379" t="s">
        <v>10561</v>
      </c>
      <c r="H379" t="s">
        <v>11273</v>
      </c>
      <c r="I379" t="s">
        <v>10575</v>
      </c>
      <c r="J379" t="s">
        <v>10576</v>
      </c>
      <c r="K379" t="s">
        <v>19065</v>
      </c>
      <c r="L379">
        <v>217</v>
      </c>
      <c r="M379" t="s">
        <v>19066</v>
      </c>
      <c r="N379" t="s">
        <v>19067</v>
      </c>
      <c r="O379" t="s">
        <v>1200</v>
      </c>
      <c r="P379" t="s">
        <v>1201</v>
      </c>
      <c r="Q379" t="s">
        <v>832</v>
      </c>
      <c r="R379" t="s">
        <v>832</v>
      </c>
      <c r="S379">
        <v>85481</v>
      </c>
      <c r="T379" s="26">
        <v>42768</v>
      </c>
      <c r="U379" t="s">
        <v>19068</v>
      </c>
      <c r="V379" t="s">
        <v>21485</v>
      </c>
      <c r="W379">
        <v>20</v>
      </c>
      <c r="X379">
        <v>347</v>
      </c>
      <c r="Y379" s="4">
        <v>273.27</v>
      </c>
      <c r="Z379">
        <v>0</v>
      </c>
      <c r="AA379">
        <v>87.39047009913655</v>
      </c>
    </row>
    <row r="380" spans="1:27" x14ac:dyDescent="0.25">
      <c r="A380">
        <v>201702</v>
      </c>
      <c r="D380" t="s">
        <v>23</v>
      </c>
      <c r="E380">
        <v>10101</v>
      </c>
      <c r="F380">
        <v>30080202021006</v>
      </c>
      <c r="G380" t="s">
        <v>10561</v>
      </c>
      <c r="H380" t="s">
        <v>11273</v>
      </c>
      <c r="I380" t="s">
        <v>10575</v>
      </c>
      <c r="J380" t="s">
        <v>10576</v>
      </c>
      <c r="K380" t="s">
        <v>19065</v>
      </c>
      <c r="L380">
        <v>909</v>
      </c>
      <c r="M380" t="s">
        <v>19066</v>
      </c>
      <c r="N380" t="s">
        <v>19067</v>
      </c>
      <c r="O380" t="s">
        <v>2476</v>
      </c>
      <c r="P380" t="s">
        <v>2477</v>
      </c>
      <c r="Q380" t="s">
        <v>832</v>
      </c>
      <c r="R380" t="s">
        <v>832</v>
      </c>
      <c r="S380">
        <v>85480</v>
      </c>
      <c r="T380" s="26">
        <v>42768</v>
      </c>
      <c r="U380" t="s">
        <v>19068</v>
      </c>
      <c r="V380" t="s">
        <v>21485</v>
      </c>
      <c r="W380">
        <v>10</v>
      </c>
      <c r="X380">
        <v>173.5</v>
      </c>
      <c r="Y380" s="4">
        <v>136.63</v>
      </c>
      <c r="Z380">
        <v>0</v>
      </c>
      <c r="AA380">
        <v>43.693636072913336</v>
      </c>
    </row>
    <row r="381" spans="1:27" x14ac:dyDescent="0.25">
      <c r="A381">
        <v>201702</v>
      </c>
      <c r="D381" t="s">
        <v>23</v>
      </c>
      <c r="E381">
        <v>10101</v>
      </c>
      <c r="F381">
        <v>30080202021006</v>
      </c>
      <c r="G381" t="s">
        <v>10561</v>
      </c>
      <c r="H381" t="s">
        <v>11273</v>
      </c>
      <c r="I381" t="s">
        <v>10575</v>
      </c>
      <c r="J381" t="s">
        <v>10576</v>
      </c>
      <c r="K381" t="s">
        <v>19065</v>
      </c>
      <c r="L381">
        <v>909</v>
      </c>
      <c r="M381" t="s">
        <v>19066</v>
      </c>
      <c r="N381" t="s">
        <v>19067</v>
      </c>
      <c r="O381" t="s">
        <v>2476</v>
      </c>
      <c r="P381" t="s">
        <v>2477</v>
      </c>
      <c r="Q381" t="s">
        <v>832</v>
      </c>
      <c r="R381" t="s">
        <v>832</v>
      </c>
      <c r="S381">
        <v>85480</v>
      </c>
      <c r="T381" s="26">
        <v>42768</v>
      </c>
      <c r="U381" t="s">
        <v>19068</v>
      </c>
      <c r="V381" t="s">
        <v>20882</v>
      </c>
      <c r="W381">
        <v>10</v>
      </c>
      <c r="X381">
        <v>173.5</v>
      </c>
      <c r="Y381" s="4">
        <v>136.63</v>
      </c>
      <c r="Z381">
        <v>0</v>
      </c>
      <c r="AA381">
        <v>43.693636072913336</v>
      </c>
    </row>
    <row r="382" spans="1:27" x14ac:dyDescent="0.25">
      <c r="A382">
        <v>201702</v>
      </c>
      <c r="D382" t="s">
        <v>23</v>
      </c>
      <c r="E382">
        <v>10101</v>
      </c>
      <c r="F382">
        <v>30080202021005</v>
      </c>
      <c r="G382" t="s">
        <v>10561</v>
      </c>
      <c r="H382" t="s">
        <v>11272</v>
      </c>
      <c r="I382" t="s">
        <v>10575</v>
      </c>
      <c r="J382" t="s">
        <v>10576</v>
      </c>
      <c r="K382" t="s">
        <v>19065</v>
      </c>
      <c r="L382">
        <v>1070</v>
      </c>
      <c r="M382" t="s">
        <v>19066</v>
      </c>
      <c r="N382" t="s">
        <v>19067</v>
      </c>
      <c r="O382" t="s">
        <v>2757</v>
      </c>
      <c r="P382" t="s">
        <v>2758</v>
      </c>
      <c r="Q382" t="s">
        <v>832</v>
      </c>
      <c r="R382" t="s">
        <v>832</v>
      </c>
      <c r="S382">
        <v>85484</v>
      </c>
      <c r="T382" s="26">
        <v>42768</v>
      </c>
      <c r="U382" t="s">
        <v>19068</v>
      </c>
      <c r="V382" t="s">
        <v>21486</v>
      </c>
      <c r="W382">
        <v>20</v>
      </c>
      <c r="X382">
        <v>232.6</v>
      </c>
      <c r="Y382" s="4">
        <v>183.17</v>
      </c>
      <c r="Z382">
        <v>0</v>
      </c>
      <c r="AA382">
        <v>58.576910777102654</v>
      </c>
    </row>
    <row r="383" spans="1:27" x14ac:dyDescent="0.25">
      <c r="A383">
        <v>201702</v>
      </c>
      <c r="D383" t="s">
        <v>23</v>
      </c>
      <c r="E383">
        <v>10101</v>
      </c>
      <c r="F383">
        <v>30080202021005</v>
      </c>
      <c r="G383" t="s">
        <v>10561</v>
      </c>
      <c r="H383" t="s">
        <v>11272</v>
      </c>
      <c r="I383" t="s">
        <v>10575</v>
      </c>
      <c r="J383" t="s">
        <v>10576</v>
      </c>
      <c r="K383" t="s">
        <v>19065</v>
      </c>
      <c r="L383">
        <v>562</v>
      </c>
      <c r="M383" t="s">
        <v>19066</v>
      </c>
      <c r="N383" t="s">
        <v>19067</v>
      </c>
      <c r="O383" t="s">
        <v>1840</v>
      </c>
      <c r="P383" t="s">
        <v>1201</v>
      </c>
      <c r="Q383" t="s">
        <v>832</v>
      </c>
      <c r="R383" t="s">
        <v>832</v>
      </c>
      <c r="S383">
        <v>85483</v>
      </c>
      <c r="T383" s="26">
        <v>42768</v>
      </c>
      <c r="U383" t="s">
        <v>19068</v>
      </c>
      <c r="V383" t="s">
        <v>21486</v>
      </c>
      <c r="W383">
        <v>20</v>
      </c>
      <c r="X383">
        <v>232.6</v>
      </c>
      <c r="Y383" s="4">
        <v>183.17</v>
      </c>
      <c r="Z383">
        <v>0</v>
      </c>
      <c r="AA383">
        <v>58.576910777102654</v>
      </c>
    </row>
    <row r="384" spans="1:27" x14ac:dyDescent="0.25">
      <c r="A384">
        <v>201702</v>
      </c>
      <c r="D384" t="s">
        <v>23</v>
      </c>
      <c r="E384">
        <v>10101</v>
      </c>
      <c r="F384">
        <v>30080202021005</v>
      </c>
      <c r="G384" t="s">
        <v>10561</v>
      </c>
      <c r="H384" t="s">
        <v>11272</v>
      </c>
      <c r="I384" t="s">
        <v>10575</v>
      </c>
      <c r="J384" t="s">
        <v>10576</v>
      </c>
      <c r="K384" t="s">
        <v>19065</v>
      </c>
      <c r="L384">
        <v>813</v>
      </c>
      <c r="M384" t="s">
        <v>19066</v>
      </c>
      <c r="N384" t="s">
        <v>19067</v>
      </c>
      <c r="O384" t="s">
        <v>2300</v>
      </c>
      <c r="P384" t="s">
        <v>1201</v>
      </c>
      <c r="Q384" t="s">
        <v>832</v>
      </c>
      <c r="R384" t="s">
        <v>832</v>
      </c>
      <c r="S384">
        <v>85482</v>
      </c>
      <c r="T384" s="26">
        <v>42768</v>
      </c>
      <c r="U384" t="s">
        <v>19068</v>
      </c>
      <c r="V384" t="s">
        <v>21486</v>
      </c>
      <c r="W384">
        <v>40</v>
      </c>
      <c r="X384">
        <v>465.2</v>
      </c>
      <c r="Y384" s="4">
        <v>366.33</v>
      </c>
      <c r="Z384">
        <v>0</v>
      </c>
      <c r="AA384">
        <v>117.15062360089543</v>
      </c>
    </row>
    <row r="385" spans="1:27" x14ac:dyDescent="0.25">
      <c r="A385">
        <v>201702</v>
      </c>
      <c r="D385" t="s">
        <v>23</v>
      </c>
      <c r="E385">
        <v>10101</v>
      </c>
      <c r="F385">
        <v>30080202021005</v>
      </c>
      <c r="G385" t="s">
        <v>10561</v>
      </c>
      <c r="H385" t="s">
        <v>11272</v>
      </c>
      <c r="I385" t="s">
        <v>10575</v>
      </c>
      <c r="J385" t="s">
        <v>10576</v>
      </c>
      <c r="K385" t="s">
        <v>19065</v>
      </c>
      <c r="L385">
        <v>217</v>
      </c>
      <c r="M385" t="s">
        <v>19066</v>
      </c>
      <c r="N385" t="s">
        <v>19067</v>
      </c>
      <c r="O385" t="s">
        <v>1200</v>
      </c>
      <c r="P385" t="s">
        <v>1201</v>
      </c>
      <c r="Q385" t="s">
        <v>832</v>
      </c>
      <c r="R385" t="s">
        <v>832</v>
      </c>
      <c r="S385">
        <v>85481</v>
      </c>
      <c r="T385" s="26">
        <v>42768</v>
      </c>
      <c r="U385" t="s">
        <v>19068</v>
      </c>
      <c r="V385" t="s">
        <v>21486</v>
      </c>
      <c r="W385">
        <v>40</v>
      </c>
      <c r="X385">
        <v>465.2</v>
      </c>
      <c r="Y385" s="4">
        <v>366.33</v>
      </c>
      <c r="Z385">
        <v>0</v>
      </c>
      <c r="AA385">
        <v>117.15062360089543</v>
      </c>
    </row>
    <row r="386" spans="1:27" x14ac:dyDescent="0.25">
      <c r="A386">
        <v>201702</v>
      </c>
      <c r="D386" t="s">
        <v>23</v>
      </c>
      <c r="E386">
        <v>10101</v>
      </c>
      <c r="F386">
        <v>30080202021005</v>
      </c>
      <c r="G386" t="s">
        <v>10561</v>
      </c>
      <c r="H386" t="s">
        <v>11272</v>
      </c>
      <c r="I386" t="s">
        <v>10575</v>
      </c>
      <c r="J386" t="s">
        <v>10576</v>
      </c>
      <c r="K386" t="s">
        <v>19065</v>
      </c>
      <c r="L386">
        <v>909</v>
      </c>
      <c r="M386" t="s">
        <v>19066</v>
      </c>
      <c r="N386" t="s">
        <v>19067</v>
      </c>
      <c r="O386" t="s">
        <v>2476</v>
      </c>
      <c r="P386" t="s">
        <v>2477</v>
      </c>
      <c r="Q386" t="s">
        <v>832</v>
      </c>
      <c r="R386" t="s">
        <v>832</v>
      </c>
      <c r="S386">
        <v>85480</v>
      </c>
      <c r="T386" s="26">
        <v>42768</v>
      </c>
      <c r="U386" t="s">
        <v>19068</v>
      </c>
      <c r="V386" t="s">
        <v>21486</v>
      </c>
      <c r="W386">
        <v>20</v>
      </c>
      <c r="X386">
        <v>232.6</v>
      </c>
      <c r="Y386" s="4">
        <v>183.17</v>
      </c>
      <c r="Z386">
        <v>0</v>
      </c>
      <c r="AA386">
        <v>58.576910777102654</v>
      </c>
    </row>
    <row r="387" spans="1:27" x14ac:dyDescent="0.25">
      <c r="A387">
        <v>201702</v>
      </c>
      <c r="D387" t="s">
        <v>23</v>
      </c>
      <c r="E387">
        <v>10101</v>
      </c>
      <c r="F387">
        <v>30080172722010</v>
      </c>
      <c r="G387" t="s">
        <v>10561</v>
      </c>
      <c r="H387" t="s">
        <v>165</v>
      </c>
      <c r="I387" t="s">
        <v>11056</v>
      </c>
      <c r="J387" t="s">
        <v>11057</v>
      </c>
      <c r="K387" t="s">
        <v>19065</v>
      </c>
      <c r="L387">
        <v>649</v>
      </c>
      <c r="M387" t="s">
        <v>19066</v>
      </c>
      <c r="N387" t="s">
        <v>19067</v>
      </c>
      <c r="O387" t="s">
        <v>42</v>
      </c>
      <c r="P387" t="s">
        <v>1997</v>
      </c>
      <c r="Q387" t="s">
        <v>849</v>
      </c>
      <c r="R387" t="s">
        <v>849</v>
      </c>
      <c r="S387">
        <v>85444</v>
      </c>
      <c r="T387" s="26">
        <v>42767</v>
      </c>
      <c r="U387" t="s">
        <v>19068</v>
      </c>
      <c r="V387" t="s">
        <v>21221</v>
      </c>
      <c r="W387">
        <v>300</v>
      </c>
      <c r="X387">
        <v>2850</v>
      </c>
      <c r="Y387" s="4">
        <v>2244.37</v>
      </c>
      <c r="Z387">
        <v>0</v>
      </c>
      <c r="AA387">
        <v>717.73904700991363</v>
      </c>
    </row>
    <row r="388" spans="1:27" x14ac:dyDescent="0.25">
      <c r="A388">
        <v>201702</v>
      </c>
      <c r="D388" t="s">
        <v>23</v>
      </c>
      <c r="E388">
        <v>10101</v>
      </c>
      <c r="F388">
        <v>30080172721010</v>
      </c>
      <c r="G388" t="s">
        <v>10561</v>
      </c>
      <c r="H388" t="s">
        <v>165</v>
      </c>
      <c r="I388" t="s">
        <v>11056</v>
      </c>
      <c r="J388" t="s">
        <v>11057</v>
      </c>
      <c r="K388" t="s">
        <v>19065</v>
      </c>
      <c r="L388">
        <v>1216</v>
      </c>
      <c r="M388" t="s">
        <v>19066</v>
      </c>
      <c r="N388" t="s">
        <v>19067</v>
      </c>
      <c r="O388" t="s">
        <v>52</v>
      </c>
      <c r="P388" t="s">
        <v>3001</v>
      </c>
      <c r="Q388" t="s">
        <v>836</v>
      </c>
      <c r="R388" t="s">
        <v>836</v>
      </c>
      <c r="S388">
        <v>85458</v>
      </c>
      <c r="T388" s="26">
        <v>42768</v>
      </c>
      <c r="U388" t="s">
        <v>19068</v>
      </c>
      <c r="V388" t="s">
        <v>21487</v>
      </c>
      <c r="W388">
        <v>20</v>
      </c>
      <c r="X388">
        <v>178</v>
      </c>
      <c r="Y388" s="4">
        <v>140.17000000000002</v>
      </c>
      <c r="Z388">
        <v>0</v>
      </c>
      <c r="AA388">
        <v>44.825711544611458</v>
      </c>
    </row>
    <row r="389" spans="1:27" x14ac:dyDescent="0.25">
      <c r="A389">
        <v>201702</v>
      </c>
      <c r="D389" t="s">
        <v>23</v>
      </c>
      <c r="E389">
        <v>10101</v>
      </c>
      <c r="F389">
        <v>30080172721010</v>
      </c>
      <c r="G389" t="s">
        <v>10561</v>
      </c>
      <c r="H389" t="s">
        <v>165</v>
      </c>
      <c r="I389" t="s">
        <v>11056</v>
      </c>
      <c r="J389" t="s">
        <v>11057</v>
      </c>
      <c r="K389" t="s">
        <v>19065</v>
      </c>
      <c r="L389">
        <v>1216</v>
      </c>
      <c r="M389" t="s">
        <v>19066</v>
      </c>
      <c r="N389" t="s">
        <v>19067</v>
      </c>
      <c r="O389" t="s">
        <v>52</v>
      </c>
      <c r="P389" t="s">
        <v>3001</v>
      </c>
      <c r="Q389" t="s">
        <v>836</v>
      </c>
      <c r="R389" t="s">
        <v>836</v>
      </c>
      <c r="S389">
        <v>85458</v>
      </c>
      <c r="T389" s="26">
        <v>42768</v>
      </c>
      <c r="U389" t="s">
        <v>19068</v>
      </c>
      <c r="V389" t="s">
        <v>21202</v>
      </c>
      <c r="W389">
        <v>480</v>
      </c>
      <c r="X389">
        <v>4272</v>
      </c>
      <c r="Y389" s="4">
        <v>3364.2</v>
      </c>
      <c r="Z389">
        <v>0</v>
      </c>
      <c r="AA389">
        <v>1075.8554525103934</v>
      </c>
    </row>
    <row r="390" spans="1:27" x14ac:dyDescent="0.25">
      <c r="A390">
        <v>201702</v>
      </c>
      <c r="D390" t="s">
        <v>23</v>
      </c>
      <c r="E390">
        <v>10101</v>
      </c>
      <c r="F390">
        <v>30080172721007</v>
      </c>
      <c r="G390" t="s">
        <v>10561</v>
      </c>
      <c r="H390" t="s">
        <v>11262</v>
      </c>
      <c r="I390" t="s">
        <v>11056</v>
      </c>
      <c r="J390" t="s">
        <v>11057</v>
      </c>
      <c r="K390" t="s">
        <v>19065</v>
      </c>
      <c r="L390">
        <v>649</v>
      </c>
      <c r="M390" t="s">
        <v>19066</v>
      </c>
      <c r="N390" t="s">
        <v>19067</v>
      </c>
      <c r="O390" t="s">
        <v>42</v>
      </c>
      <c r="P390" t="s">
        <v>1997</v>
      </c>
      <c r="Q390" t="s">
        <v>849</v>
      </c>
      <c r="R390" t="s">
        <v>849</v>
      </c>
      <c r="S390">
        <v>85444</v>
      </c>
      <c r="T390" s="26">
        <v>42767</v>
      </c>
      <c r="U390" t="s">
        <v>19068</v>
      </c>
      <c r="V390" t="s">
        <v>21203</v>
      </c>
      <c r="W390">
        <v>20</v>
      </c>
      <c r="X390">
        <v>730</v>
      </c>
      <c r="Y390" s="4">
        <v>633.28</v>
      </c>
      <c r="Z390">
        <v>0</v>
      </c>
      <c r="AA390">
        <v>202.51998720818676</v>
      </c>
    </row>
    <row r="391" spans="1:27" x14ac:dyDescent="0.25">
      <c r="A391">
        <v>201702</v>
      </c>
      <c r="D391" t="s">
        <v>23</v>
      </c>
      <c r="E391">
        <v>10101</v>
      </c>
      <c r="F391">
        <v>30080172721006</v>
      </c>
      <c r="G391" t="s">
        <v>10561</v>
      </c>
      <c r="H391" t="s">
        <v>11261</v>
      </c>
      <c r="I391" t="s">
        <v>11056</v>
      </c>
      <c r="J391" t="s">
        <v>11057</v>
      </c>
      <c r="K391" t="s">
        <v>19065</v>
      </c>
      <c r="L391">
        <v>649</v>
      </c>
      <c r="M391" t="s">
        <v>19066</v>
      </c>
      <c r="N391" t="s">
        <v>19067</v>
      </c>
      <c r="O391" t="s">
        <v>42</v>
      </c>
      <c r="P391" t="s">
        <v>1997</v>
      </c>
      <c r="Q391" t="s">
        <v>849</v>
      </c>
      <c r="R391" t="s">
        <v>849</v>
      </c>
      <c r="S391">
        <v>85444</v>
      </c>
      <c r="T391" s="26">
        <v>42767</v>
      </c>
      <c r="U391" t="s">
        <v>19068</v>
      </c>
      <c r="V391" t="s">
        <v>19262</v>
      </c>
      <c r="W391">
        <v>15</v>
      </c>
      <c r="X391">
        <v>1261.5</v>
      </c>
      <c r="Y391" s="4">
        <v>1094.3599999999999</v>
      </c>
      <c r="Z391">
        <v>0</v>
      </c>
      <c r="AA391">
        <v>349.97121842021107</v>
      </c>
    </row>
    <row r="392" spans="1:27" x14ac:dyDescent="0.25">
      <c r="A392">
        <v>201702</v>
      </c>
      <c r="D392" t="s">
        <v>23</v>
      </c>
      <c r="E392">
        <v>10101</v>
      </c>
      <c r="F392">
        <v>30080172721002</v>
      </c>
      <c r="G392" t="s">
        <v>10561</v>
      </c>
      <c r="H392" t="s">
        <v>11257</v>
      </c>
      <c r="I392" t="s">
        <v>11056</v>
      </c>
      <c r="J392" t="s">
        <v>11057</v>
      </c>
      <c r="K392" t="s">
        <v>19065</v>
      </c>
      <c r="L392">
        <v>496</v>
      </c>
      <c r="M392" t="s">
        <v>19066</v>
      </c>
      <c r="N392" t="s">
        <v>19067</v>
      </c>
      <c r="O392" t="s">
        <v>301</v>
      </c>
      <c r="P392" t="s">
        <v>1724</v>
      </c>
      <c r="Q392" t="s">
        <v>878</v>
      </c>
      <c r="R392" t="s">
        <v>878</v>
      </c>
      <c r="S392">
        <v>85485</v>
      </c>
      <c r="T392" s="26">
        <v>42768</v>
      </c>
      <c r="U392" t="s">
        <v>19068</v>
      </c>
      <c r="V392" t="s">
        <v>21488</v>
      </c>
      <c r="W392">
        <v>40</v>
      </c>
      <c r="X392">
        <v>113.2</v>
      </c>
      <c r="Y392" s="4">
        <v>94.8</v>
      </c>
      <c r="Z392">
        <v>0</v>
      </c>
      <c r="AA392">
        <v>30.316597377678288</v>
      </c>
    </row>
    <row r="393" spans="1:27" x14ac:dyDescent="0.25">
      <c r="A393">
        <v>201702</v>
      </c>
      <c r="D393" t="s">
        <v>23</v>
      </c>
      <c r="E393">
        <v>10101</v>
      </c>
      <c r="F393">
        <v>30080172721002</v>
      </c>
      <c r="G393" t="s">
        <v>10561</v>
      </c>
      <c r="H393" t="s">
        <v>11257</v>
      </c>
      <c r="I393" t="s">
        <v>11056</v>
      </c>
      <c r="J393" t="s">
        <v>11057</v>
      </c>
      <c r="K393" t="s">
        <v>19065</v>
      </c>
      <c r="L393">
        <v>496</v>
      </c>
      <c r="M393" t="s">
        <v>19066</v>
      </c>
      <c r="N393" t="s">
        <v>19067</v>
      </c>
      <c r="O393" t="s">
        <v>301</v>
      </c>
      <c r="P393" t="s">
        <v>1724</v>
      </c>
      <c r="Q393" t="s">
        <v>878</v>
      </c>
      <c r="R393" t="s">
        <v>878</v>
      </c>
      <c r="S393">
        <v>85485</v>
      </c>
      <c r="T393" s="26">
        <v>42768</v>
      </c>
      <c r="U393" t="s">
        <v>19068</v>
      </c>
      <c r="V393" t="s">
        <v>21288</v>
      </c>
      <c r="W393">
        <v>160</v>
      </c>
      <c r="X393">
        <v>452.8</v>
      </c>
      <c r="Y393" s="4">
        <v>379.22</v>
      </c>
      <c r="Z393">
        <v>0</v>
      </c>
      <c r="AA393">
        <v>121.27278541733293</v>
      </c>
    </row>
    <row r="394" spans="1:27" x14ac:dyDescent="0.25">
      <c r="A394">
        <v>201702</v>
      </c>
      <c r="D394" t="s">
        <v>23</v>
      </c>
      <c r="E394">
        <v>10101</v>
      </c>
      <c r="F394">
        <v>30080162221020</v>
      </c>
      <c r="G394" t="s">
        <v>10561</v>
      </c>
      <c r="H394" t="s">
        <v>11254</v>
      </c>
      <c r="I394" t="s">
        <v>11056</v>
      </c>
      <c r="J394" t="s">
        <v>11057</v>
      </c>
      <c r="K394" t="s">
        <v>19065</v>
      </c>
      <c r="L394">
        <v>246</v>
      </c>
      <c r="M394" t="s">
        <v>19066</v>
      </c>
      <c r="N394" t="s">
        <v>19067</v>
      </c>
      <c r="O394" t="s">
        <v>1255</v>
      </c>
      <c r="P394" t="s">
        <v>1256</v>
      </c>
      <c r="Q394" t="s">
        <v>836</v>
      </c>
      <c r="R394" t="s">
        <v>836</v>
      </c>
      <c r="S394">
        <v>85433</v>
      </c>
      <c r="T394" s="26">
        <v>42767</v>
      </c>
      <c r="U394" t="s">
        <v>19068</v>
      </c>
      <c r="V394" t="s">
        <v>21489</v>
      </c>
      <c r="W394">
        <v>400</v>
      </c>
      <c r="X394">
        <v>12308</v>
      </c>
      <c r="Y394" s="4">
        <v>9692.56</v>
      </c>
      <c r="Z394">
        <v>0</v>
      </c>
      <c r="AA394">
        <v>3099.6354333226736</v>
      </c>
    </row>
    <row r="395" spans="1:27" x14ac:dyDescent="0.25">
      <c r="A395">
        <v>201702</v>
      </c>
      <c r="D395" t="s">
        <v>23</v>
      </c>
      <c r="E395">
        <v>10101</v>
      </c>
      <c r="F395">
        <v>30080140722001</v>
      </c>
      <c r="G395" t="s">
        <v>10561</v>
      </c>
      <c r="H395" t="s">
        <v>59</v>
      </c>
      <c r="I395" t="s">
        <v>10629</v>
      </c>
      <c r="J395" t="s">
        <v>10630</v>
      </c>
      <c r="K395" t="s">
        <v>19065</v>
      </c>
      <c r="L395">
        <v>807</v>
      </c>
      <c r="M395" t="s">
        <v>19066</v>
      </c>
      <c r="N395" t="s">
        <v>19067</v>
      </c>
      <c r="O395" t="s">
        <v>2289</v>
      </c>
      <c r="P395" t="s">
        <v>2290</v>
      </c>
      <c r="Q395" t="s">
        <v>836</v>
      </c>
      <c r="R395" t="s">
        <v>836</v>
      </c>
      <c r="S395">
        <v>85487</v>
      </c>
      <c r="T395" s="26">
        <v>42768</v>
      </c>
      <c r="U395" t="s">
        <v>19068</v>
      </c>
      <c r="V395" t="s">
        <v>21490</v>
      </c>
      <c r="W395">
        <v>25</v>
      </c>
      <c r="X395">
        <v>370.5</v>
      </c>
      <c r="Y395" s="4">
        <v>291.77</v>
      </c>
      <c r="Z395">
        <v>0</v>
      </c>
      <c r="AA395">
        <v>93.30668372241766</v>
      </c>
    </row>
    <row r="396" spans="1:27" x14ac:dyDescent="0.25">
      <c r="A396">
        <v>201702</v>
      </c>
      <c r="D396" t="s">
        <v>23</v>
      </c>
      <c r="E396">
        <v>10101</v>
      </c>
      <c r="F396">
        <v>30080140722001</v>
      </c>
      <c r="G396" t="s">
        <v>10561</v>
      </c>
      <c r="H396" t="s">
        <v>59</v>
      </c>
      <c r="I396" t="s">
        <v>10629</v>
      </c>
      <c r="J396" t="s">
        <v>10630</v>
      </c>
      <c r="K396" t="s">
        <v>19065</v>
      </c>
      <c r="L396">
        <v>807</v>
      </c>
      <c r="M396" t="s">
        <v>19066</v>
      </c>
      <c r="N396" t="s">
        <v>19067</v>
      </c>
      <c r="O396" t="s">
        <v>2289</v>
      </c>
      <c r="P396" t="s">
        <v>2290</v>
      </c>
      <c r="Q396" t="s">
        <v>836</v>
      </c>
      <c r="R396" t="s">
        <v>836</v>
      </c>
      <c r="S396">
        <v>85487</v>
      </c>
      <c r="T396" s="26">
        <v>42768</v>
      </c>
      <c r="U396" t="s">
        <v>19068</v>
      </c>
      <c r="V396" t="s">
        <v>21222</v>
      </c>
      <c r="W396">
        <v>25</v>
      </c>
      <c r="X396">
        <v>370.5</v>
      </c>
      <c r="Y396" s="4">
        <v>291.76</v>
      </c>
      <c r="Z396">
        <v>0</v>
      </c>
      <c r="AA396">
        <v>93.30348576910778</v>
      </c>
    </row>
    <row r="397" spans="1:27" x14ac:dyDescent="0.25">
      <c r="A397">
        <v>201702</v>
      </c>
      <c r="D397" t="s">
        <v>23</v>
      </c>
      <c r="E397">
        <v>10101</v>
      </c>
      <c r="F397">
        <v>30080140722001</v>
      </c>
      <c r="G397" t="s">
        <v>10561</v>
      </c>
      <c r="H397" t="s">
        <v>59</v>
      </c>
      <c r="I397" t="s">
        <v>10629</v>
      </c>
      <c r="J397" t="s">
        <v>10630</v>
      </c>
      <c r="K397" t="s">
        <v>19065</v>
      </c>
      <c r="L397">
        <v>248</v>
      </c>
      <c r="M397" t="s">
        <v>19066</v>
      </c>
      <c r="N397" t="s">
        <v>19067</v>
      </c>
      <c r="O397" t="s">
        <v>35</v>
      </c>
      <c r="P397" t="s">
        <v>1258</v>
      </c>
      <c r="Q397" t="s">
        <v>1081</v>
      </c>
      <c r="R397" t="s">
        <v>1081</v>
      </c>
      <c r="S397">
        <v>85456</v>
      </c>
      <c r="T397" s="26">
        <v>42767</v>
      </c>
      <c r="U397" t="s">
        <v>19068</v>
      </c>
      <c r="V397" t="s">
        <v>21490</v>
      </c>
      <c r="W397">
        <v>500</v>
      </c>
      <c r="X397">
        <v>9225</v>
      </c>
      <c r="Y397" s="4">
        <v>7725.9400000000005</v>
      </c>
      <c r="Z397">
        <v>0</v>
      </c>
      <c r="AA397">
        <v>2470.7195394947239</v>
      </c>
    </row>
    <row r="398" spans="1:27" x14ac:dyDescent="0.25">
      <c r="A398">
        <v>201702</v>
      </c>
      <c r="D398" t="s">
        <v>23</v>
      </c>
      <c r="E398">
        <v>10101</v>
      </c>
      <c r="F398">
        <v>30080140722001</v>
      </c>
      <c r="G398" t="s">
        <v>10561</v>
      </c>
      <c r="H398" t="s">
        <v>59</v>
      </c>
      <c r="I398" t="s">
        <v>10629</v>
      </c>
      <c r="J398" t="s">
        <v>10630</v>
      </c>
      <c r="K398" t="s">
        <v>19065</v>
      </c>
      <c r="L398">
        <v>248</v>
      </c>
      <c r="M398" t="s">
        <v>19066</v>
      </c>
      <c r="N398" t="s">
        <v>19067</v>
      </c>
      <c r="O398" t="s">
        <v>35</v>
      </c>
      <c r="P398" t="s">
        <v>1258</v>
      </c>
      <c r="Q398" t="s">
        <v>1081</v>
      </c>
      <c r="R398" t="s">
        <v>1081</v>
      </c>
      <c r="S398">
        <v>85456</v>
      </c>
      <c r="T398" s="26">
        <v>42767</v>
      </c>
      <c r="U398" t="s">
        <v>19068</v>
      </c>
      <c r="V398" t="s">
        <v>21222</v>
      </c>
      <c r="W398">
        <v>1000</v>
      </c>
      <c r="X398">
        <v>18450</v>
      </c>
      <c r="Y398" s="4">
        <v>15451.87</v>
      </c>
      <c r="Z398">
        <v>0</v>
      </c>
      <c r="AA398">
        <v>4941.4358810361373</v>
      </c>
    </row>
    <row r="399" spans="1:27" x14ac:dyDescent="0.25">
      <c r="A399">
        <v>201702</v>
      </c>
      <c r="D399" t="s">
        <v>23</v>
      </c>
      <c r="E399">
        <v>10101</v>
      </c>
      <c r="F399">
        <v>30080140722001</v>
      </c>
      <c r="G399" t="s">
        <v>10561</v>
      </c>
      <c r="H399" t="s">
        <v>59</v>
      </c>
      <c r="I399" t="s">
        <v>10629</v>
      </c>
      <c r="J399" t="s">
        <v>10630</v>
      </c>
      <c r="K399" t="s">
        <v>19065</v>
      </c>
      <c r="L399">
        <v>716</v>
      </c>
      <c r="M399" t="s">
        <v>19066</v>
      </c>
      <c r="N399" t="s">
        <v>19067</v>
      </c>
      <c r="O399" t="s">
        <v>2123</v>
      </c>
      <c r="P399" t="s">
        <v>2124</v>
      </c>
      <c r="Q399" t="s">
        <v>870</v>
      </c>
      <c r="R399" t="s">
        <v>870</v>
      </c>
      <c r="S399">
        <v>85443</v>
      </c>
      <c r="T399" s="26">
        <v>42767</v>
      </c>
      <c r="U399" t="s">
        <v>19068</v>
      </c>
      <c r="V399" t="s">
        <v>21490</v>
      </c>
      <c r="W399">
        <v>75</v>
      </c>
      <c r="X399">
        <v>1192.5</v>
      </c>
      <c r="Y399" s="4">
        <v>939.1</v>
      </c>
      <c r="Z399">
        <v>0</v>
      </c>
      <c r="AA399">
        <v>300.3197953309882</v>
      </c>
    </row>
    <row r="400" spans="1:27" x14ac:dyDescent="0.25">
      <c r="A400">
        <v>201702</v>
      </c>
      <c r="D400" t="s">
        <v>23</v>
      </c>
      <c r="E400">
        <v>10101</v>
      </c>
      <c r="F400">
        <v>30080140722001</v>
      </c>
      <c r="G400" t="s">
        <v>10561</v>
      </c>
      <c r="H400" t="s">
        <v>59</v>
      </c>
      <c r="I400" t="s">
        <v>10629</v>
      </c>
      <c r="J400" t="s">
        <v>10630</v>
      </c>
      <c r="K400" t="s">
        <v>19065</v>
      </c>
      <c r="L400">
        <v>27</v>
      </c>
      <c r="M400" t="s">
        <v>19066</v>
      </c>
      <c r="N400" t="s">
        <v>19067</v>
      </c>
      <c r="O400" t="s">
        <v>114</v>
      </c>
      <c r="P400" t="s">
        <v>860</v>
      </c>
      <c r="Q400" t="s">
        <v>838</v>
      </c>
      <c r="R400" t="s">
        <v>838</v>
      </c>
      <c r="S400">
        <v>85442</v>
      </c>
      <c r="T400" s="26">
        <v>42767</v>
      </c>
      <c r="U400" t="s">
        <v>19068</v>
      </c>
      <c r="V400" t="s">
        <v>21490</v>
      </c>
      <c r="W400">
        <v>50</v>
      </c>
      <c r="X400">
        <v>701</v>
      </c>
      <c r="Y400" s="4">
        <v>587.08000000000004</v>
      </c>
      <c r="Z400">
        <v>0</v>
      </c>
      <c r="AA400">
        <v>187.74544291653345</v>
      </c>
    </row>
    <row r="401" spans="1:27" x14ac:dyDescent="0.25">
      <c r="A401">
        <v>201702</v>
      </c>
      <c r="D401" t="s">
        <v>23</v>
      </c>
      <c r="E401">
        <v>10101</v>
      </c>
      <c r="F401">
        <v>30080140722001</v>
      </c>
      <c r="G401" t="s">
        <v>10561</v>
      </c>
      <c r="H401" t="s">
        <v>59</v>
      </c>
      <c r="I401" t="s">
        <v>10629</v>
      </c>
      <c r="J401" t="s">
        <v>10630</v>
      </c>
      <c r="K401" t="s">
        <v>19065</v>
      </c>
      <c r="L401">
        <v>27</v>
      </c>
      <c r="M401" t="s">
        <v>19066</v>
      </c>
      <c r="N401" t="s">
        <v>19067</v>
      </c>
      <c r="O401" t="s">
        <v>114</v>
      </c>
      <c r="P401" t="s">
        <v>860</v>
      </c>
      <c r="Q401" t="s">
        <v>838</v>
      </c>
      <c r="R401" t="s">
        <v>838</v>
      </c>
      <c r="S401">
        <v>85442</v>
      </c>
      <c r="T401" s="26">
        <v>42767</v>
      </c>
      <c r="U401" t="s">
        <v>19068</v>
      </c>
      <c r="V401" t="s">
        <v>21222</v>
      </c>
      <c r="W401">
        <v>100</v>
      </c>
      <c r="X401">
        <v>1402</v>
      </c>
      <c r="Y401" s="4">
        <v>1174.18</v>
      </c>
      <c r="Z401">
        <v>0</v>
      </c>
      <c r="AA401">
        <v>375.49728173968663</v>
      </c>
    </row>
    <row r="402" spans="1:27" x14ac:dyDescent="0.25">
      <c r="A402">
        <v>201702</v>
      </c>
      <c r="D402" t="s">
        <v>23</v>
      </c>
      <c r="E402">
        <v>10101</v>
      </c>
      <c r="F402">
        <v>30080140722001</v>
      </c>
      <c r="G402" t="s">
        <v>10561</v>
      </c>
      <c r="H402" t="s">
        <v>59</v>
      </c>
      <c r="I402" t="s">
        <v>10629</v>
      </c>
      <c r="J402" t="s">
        <v>10630</v>
      </c>
      <c r="K402" t="s">
        <v>19065</v>
      </c>
      <c r="L402">
        <v>227</v>
      </c>
      <c r="M402" t="s">
        <v>19066</v>
      </c>
      <c r="N402" t="s">
        <v>19067</v>
      </c>
      <c r="O402" t="s">
        <v>1219</v>
      </c>
      <c r="P402" t="s">
        <v>1220</v>
      </c>
      <c r="Q402" t="s">
        <v>836</v>
      </c>
      <c r="R402" t="s">
        <v>836</v>
      </c>
      <c r="S402">
        <v>85440</v>
      </c>
      <c r="T402" s="26">
        <v>42767</v>
      </c>
      <c r="U402" t="s">
        <v>19068</v>
      </c>
      <c r="V402" t="s">
        <v>21222</v>
      </c>
      <c r="W402">
        <v>25</v>
      </c>
      <c r="X402">
        <v>397.5</v>
      </c>
      <c r="Y402" s="4">
        <v>313.02999999999997</v>
      </c>
      <c r="Z402">
        <v>0</v>
      </c>
      <c r="AA402">
        <v>100.1055324592261</v>
      </c>
    </row>
    <row r="403" spans="1:27" x14ac:dyDescent="0.25">
      <c r="A403">
        <v>201702</v>
      </c>
      <c r="D403" t="s">
        <v>23</v>
      </c>
      <c r="E403">
        <v>10101</v>
      </c>
      <c r="F403">
        <v>30080140722001</v>
      </c>
      <c r="G403" t="s">
        <v>10561</v>
      </c>
      <c r="H403" t="s">
        <v>59</v>
      </c>
      <c r="I403" t="s">
        <v>10629</v>
      </c>
      <c r="J403" t="s">
        <v>10630</v>
      </c>
      <c r="K403" t="s">
        <v>19065</v>
      </c>
      <c r="L403">
        <v>387</v>
      </c>
      <c r="M403" t="s">
        <v>19066</v>
      </c>
      <c r="N403" t="s">
        <v>19067</v>
      </c>
      <c r="O403" t="s">
        <v>1521</v>
      </c>
      <c r="P403" t="s">
        <v>1522</v>
      </c>
      <c r="Q403" t="s">
        <v>836</v>
      </c>
      <c r="R403" t="s">
        <v>836</v>
      </c>
      <c r="S403">
        <v>85439</v>
      </c>
      <c r="T403" s="26">
        <v>42767</v>
      </c>
      <c r="U403" t="s">
        <v>19068</v>
      </c>
      <c r="V403" t="s">
        <v>21222</v>
      </c>
      <c r="W403">
        <v>75</v>
      </c>
      <c r="X403">
        <v>1192.5</v>
      </c>
      <c r="Y403" s="4">
        <v>939.09</v>
      </c>
      <c r="Z403">
        <v>0</v>
      </c>
      <c r="AA403">
        <v>300.31659737767831</v>
      </c>
    </row>
    <row r="404" spans="1:27" x14ac:dyDescent="0.25">
      <c r="A404">
        <v>201702</v>
      </c>
      <c r="D404" t="s">
        <v>23</v>
      </c>
      <c r="E404">
        <v>10101</v>
      </c>
      <c r="F404">
        <v>30080132621001</v>
      </c>
      <c r="G404" t="s">
        <v>10561</v>
      </c>
      <c r="H404" t="s">
        <v>232</v>
      </c>
      <c r="I404" t="s">
        <v>11208</v>
      </c>
      <c r="J404" t="s">
        <v>11209</v>
      </c>
      <c r="K404" t="s">
        <v>19065</v>
      </c>
      <c r="L404">
        <v>1216</v>
      </c>
      <c r="M404" t="s">
        <v>19066</v>
      </c>
      <c r="N404" t="s">
        <v>19067</v>
      </c>
      <c r="O404" t="s">
        <v>52</v>
      </c>
      <c r="P404" t="s">
        <v>3001</v>
      </c>
      <c r="Q404" t="s">
        <v>836</v>
      </c>
      <c r="R404" t="s">
        <v>836</v>
      </c>
      <c r="S404">
        <v>85458</v>
      </c>
      <c r="T404" s="26">
        <v>42768</v>
      </c>
      <c r="U404" t="s">
        <v>19068</v>
      </c>
      <c r="V404" t="s">
        <v>21491</v>
      </c>
      <c r="W404">
        <v>500</v>
      </c>
      <c r="X404">
        <v>11900</v>
      </c>
      <c r="Y404" s="4">
        <v>10323.25</v>
      </c>
      <c r="Z404">
        <v>0</v>
      </c>
      <c r="AA404">
        <v>3301.327150623601</v>
      </c>
    </row>
    <row r="405" spans="1:27" x14ac:dyDescent="0.25">
      <c r="A405">
        <v>201702</v>
      </c>
      <c r="D405" t="s">
        <v>23</v>
      </c>
      <c r="E405">
        <v>10101</v>
      </c>
      <c r="F405">
        <v>30080130521001</v>
      </c>
      <c r="G405" t="s">
        <v>10561</v>
      </c>
      <c r="H405" t="s">
        <v>11206</v>
      </c>
      <c r="I405" t="s">
        <v>10629</v>
      </c>
      <c r="J405" t="s">
        <v>10630</v>
      </c>
      <c r="K405" t="s">
        <v>19065</v>
      </c>
      <c r="L405">
        <v>248</v>
      </c>
      <c r="M405" t="s">
        <v>19066</v>
      </c>
      <c r="N405" t="s">
        <v>19067</v>
      </c>
      <c r="O405" t="s">
        <v>35</v>
      </c>
      <c r="P405" t="s">
        <v>1258</v>
      </c>
      <c r="Q405" t="s">
        <v>1081</v>
      </c>
      <c r="R405" t="s">
        <v>1081</v>
      </c>
      <c r="S405">
        <v>85456</v>
      </c>
      <c r="T405" s="26">
        <v>42767</v>
      </c>
      <c r="U405" t="s">
        <v>19068</v>
      </c>
      <c r="V405" t="s">
        <v>21492</v>
      </c>
      <c r="W405">
        <v>2100</v>
      </c>
      <c r="X405">
        <v>25200</v>
      </c>
      <c r="Y405" s="4">
        <v>21105</v>
      </c>
      <c r="Z405">
        <v>0</v>
      </c>
      <c r="AA405">
        <v>6749.280460505277</v>
      </c>
    </row>
    <row r="406" spans="1:27" x14ac:dyDescent="0.25">
      <c r="A406">
        <v>201702</v>
      </c>
      <c r="D406" t="s">
        <v>23</v>
      </c>
      <c r="E406">
        <v>10101</v>
      </c>
      <c r="F406">
        <v>30080130521001</v>
      </c>
      <c r="G406" t="s">
        <v>10561</v>
      </c>
      <c r="H406" t="s">
        <v>11206</v>
      </c>
      <c r="I406" t="s">
        <v>10629</v>
      </c>
      <c r="J406" t="s">
        <v>10630</v>
      </c>
      <c r="K406" t="s">
        <v>19065</v>
      </c>
      <c r="L406">
        <v>248</v>
      </c>
      <c r="M406" t="s">
        <v>19066</v>
      </c>
      <c r="N406" t="s">
        <v>19067</v>
      </c>
      <c r="O406" t="s">
        <v>35</v>
      </c>
      <c r="P406" t="s">
        <v>1258</v>
      </c>
      <c r="Q406" t="s">
        <v>1081</v>
      </c>
      <c r="R406" t="s">
        <v>1081</v>
      </c>
      <c r="S406">
        <v>85456</v>
      </c>
      <c r="T406" s="26">
        <v>42767</v>
      </c>
      <c r="U406" t="s">
        <v>19068</v>
      </c>
      <c r="V406" t="s">
        <v>19266</v>
      </c>
      <c r="W406">
        <v>20</v>
      </c>
      <c r="X406">
        <v>240</v>
      </c>
      <c r="Y406" s="4">
        <v>201</v>
      </c>
      <c r="Z406">
        <v>0</v>
      </c>
      <c r="AA406">
        <v>64.27886152862169</v>
      </c>
    </row>
    <row r="407" spans="1:27" x14ac:dyDescent="0.25">
      <c r="A407">
        <v>201702</v>
      </c>
      <c r="D407" t="s">
        <v>23</v>
      </c>
      <c r="E407">
        <v>10101</v>
      </c>
      <c r="F407">
        <v>30080110525007</v>
      </c>
      <c r="G407" t="s">
        <v>10561</v>
      </c>
      <c r="H407" t="s">
        <v>135</v>
      </c>
      <c r="I407" t="s">
        <v>10562</v>
      </c>
      <c r="J407" t="s">
        <v>10563</v>
      </c>
      <c r="K407" t="s">
        <v>19065</v>
      </c>
      <c r="L407">
        <v>1034</v>
      </c>
      <c r="M407" t="s">
        <v>19066</v>
      </c>
      <c r="N407" t="s">
        <v>19067</v>
      </c>
      <c r="O407" t="s">
        <v>46</v>
      </c>
      <c r="P407" t="s">
        <v>2696</v>
      </c>
      <c r="Q407" t="s">
        <v>854</v>
      </c>
      <c r="R407" t="s">
        <v>854</v>
      </c>
      <c r="S407">
        <v>85474</v>
      </c>
      <c r="T407" s="26">
        <v>42768</v>
      </c>
      <c r="U407" t="s">
        <v>19068</v>
      </c>
      <c r="V407" t="s">
        <v>21493</v>
      </c>
      <c r="W407">
        <v>1000</v>
      </c>
      <c r="X407">
        <v>2520</v>
      </c>
      <c r="Y407" s="4">
        <v>1984.5</v>
      </c>
      <c r="Z407">
        <v>0</v>
      </c>
      <c r="AA407">
        <v>634.6338343460186</v>
      </c>
    </row>
    <row r="408" spans="1:27" x14ac:dyDescent="0.25">
      <c r="A408">
        <v>201702</v>
      </c>
      <c r="D408" t="s">
        <v>23</v>
      </c>
      <c r="E408">
        <v>10101</v>
      </c>
      <c r="F408">
        <v>30080110525007</v>
      </c>
      <c r="G408" t="s">
        <v>10561</v>
      </c>
      <c r="H408" t="s">
        <v>135</v>
      </c>
      <c r="I408" t="s">
        <v>10562</v>
      </c>
      <c r="J408" t="s">
        <v>10563</v>
      </c>
      <c r="K408" t="s">
        <v>19065</v>
      </c>
      <c r="L408">
        <v>1034</v>
      </c>
      <c r="M408" t="s">
        <v>19066</v>
      </c>
      <c r="N408" t="s">
        <v>19067</v>
      </c>
      <c r="O408" t="s">
        <v>46</v>
      </c>
      <c r="P408" t="s">
        <v>2696</v>
      </c>
      <c r="Q408" t="s">
        <v>854</v>
      </c>
      <c r="R408" t="s">
        <v>854</v>
      </c>
      <c r="S408">
        <v>85474</v>
      </c>
      <c r="T408" s="26">
        <v>42768</v>
      </c>
      <c r="U408" t="s">
        <v>19068</v>
      </c>
      <c r="V408" t="s">
        <v>21494</v>
      </c>
      <c r="W408">
        <v>1200</v>
      </c>
      <c r="X408">
        <v>3024</v>
      </c>
      <c r="Y408" s="4">
        <v>2381.4</v>
      </c>
      <c r="Z408">
        <v>0</v>
      </c>
      <c r="AA408">
        <v>761.56060121522239</v>
      </c>
    </row>
    <row r="409" spans="1:27" x14ac:dyDescent="0.25">
      <c r="A409">
        <v>201702</v>
      </c>
      <c r="D409" t="s">
        <v>23</v>
      </c>
      <c r="E409">
        <v>10101</v>
      </c>
      <c r="F409">
        <v>30080110525007</v>
      </c>
      <c r="G409" t="s">
        <v>10561</v>
      </c>
      <c r="H409" t="s">
        <v>135</v>
      </c>
      <c r="I409" t="s">
        <v>10562</v>
      </c>
      <c r="J409" t="s">
        <v>10563</v>
      </c>
      <c r="K409" t="s">
        <v>19065</v>
      </c>
      <c r="L409">
        <v>1034</v>
      </c>
      <c r="M409" t="s">
        <v>19066</v>
      </c>
      <c r="N409" t="s">
        <v>19067</v>
      </c>
      <c r="O409" t="s">
        <v>46</v>
      </c>
      <c r="P409" t="s">
        <v>2696</v>
      </c>
      <c r="Q409" t="s">
        <v>854</v>
      </c>
      <c r="R409" t="s">
        <v>854</v>
      </c>
      <c r="S409">
        <v>85474</v>
      </c>
      <c r="T409" s="26">
        <v>42768</v>
      </c>
      <c r="U409" t="s">
        <v>19068</v>
      </c>
      <c r="V409" t="s">
        <v>21495</v>
      </c>
      <c r="W409">
        <v>1800</v>
      </c>
      <c r="X409">
        <v>4536</v>
      </c>
      <c r="Y409" s="4">
        <v>3572.1</v>
      </c>
      <c r="Z409">
        <v>0</v>
      </c>
      <c r="AA409">
        <v>1142.3409018228335</v>
      </c>
    </row>
    <row r="410" spans="1:27" x14ac:dyDescent="0.25">
      <c r="A410">
        <v>201702</v>
      </c>
      <c r="D410" t="s">
        <v>23</v>
      </c>
      <c r="E410">
        <v>10101</v>
      </c>
      <c r="F410">
        <v>30080110525007</v>
      </c>
      <c r="G410" t="s">
        <v>10561</v>
      </c>
      <c r="H410" t="s">
        <v>135</v>
      </c>
      <c r="I410" t="s">
        <v>10562</v>
      </c>
      <c r="J410" t="s">
        <v>10563</v>
      </c>
      <c r="K410" t="s">
        <v>19065</v>
      </c>
      <c r="L410">
        <v>1216</v>
      </c>
      <c r="M410" t="s">
        <v>19066</v>
      </c>
      <c r="N410" t="s">
        <v>19067</v>
      </c>
      <c r="O410" t="s">
        <v>52</v>
      </c>
      <c r="P410" t="s">
        <v>3001</v>
      </c>
      <c r="Q410" t="s">
        <v>836</v>
      </c>
      <c r="R410" t="s">
        <v>836</v>
      </c>
      <c r="S410">
        <v>85458</v>
      </c>
      <c r="T410" s="26">
        <v>42768</v>
      </c>
      <c r="U410" t="s">
        <v>19068</v>
      </c>
      <c r="V410" t="s">
        <v>21494</v>
      </c>
      <c r="W410">
        <v>600</v>
      </c>
      <c r="X410">
        <v>1758</v>
      </c>
      <c r="Y410" s="4">
        <v>1384.42</v>
      </c>
      <c r="Z410">
        <v>0</v>
      </c>
      <c r="AA410">
        <v>442.73105212663899</v>
      </c>
    </row>
    <row r="411" spans="1:27" x14ac:dyDescent="0.25">
      <c r="A411">
        <v>201702</v>
      </c>
      <c r="D411" t="s">
        <v>23</v>
      </c>
      <c r="E411">
        <v>10101</v>
      </c>
      <c r="F411">
        <v>30080110523001</v>
      </c>
      <c r="G411" t="s">
        <v>10561</v>
      </c>
      <c r="H411" t="s">
        <v>60</v>
      </c>
      <c r="I411" t="s">
        <v>10562</v>
      </c>
      <c r="J411" t="s">
        <v>10563</v>
      </c>
      <c r="K411" t="s">
        <v>19065</v>
      </c>
      <c r="L411">
        <v>1212</v>
      </c>
      <c r="M411" t="s">
        <v>19066</v>
      </c>
      <c r="N411" t="s">
        <v>19067</v>
      </c>
      <c r="O411" t="s">
        <v>185</v>
      </c>
      <c r="P411" t="s">
        <v>2996</v>
      </c>
      <c r="Q411" t="s">
        <v>849</v>
      </c>
      <c r="R411" t="s">
        <v>849</v>
      </c>
      <c r="S411">
        <v>85448</v>
      </c>
      <c r="T411" s="26">
        <v>42767</v>
      </c>
      <c r="U411" t="s">
        <v>19068</v>
      </c>
      <c r="V411" t="s">
        <v>21496</v>
      </c>
      <c r="W411">
        <v>150</v>
      </c>
      <c r="X411">
        <v>441</v>
      </c>
      <c r="Y411" s="4">
        <v>347.29</v>
      </c>
      <c r="Z411">
        <v>0</v>
      </c>
      <c r="AA411">
        <v>111.06172049888073</v>
      </c>
    </row>
    <row r="412" spans="1:27" x14ac:dyDescent="0.25">
      <c r="A412">
        <v>201702</v>
      </c>
      <c r="D412" t="s">
        <v>23</v>
      </c>
      <c r="E412">
        <v>10101</v>
      </c>
      <c r="F412">
        <v>30080110522001</v>
      </c>
      <c r="G412" t="s">
        <v>10561</v>
      </c>
      <c r="H412" t="s">
        <v>60</v>
      </c>
      <c r="I412" t="s">
        <v>10562</v>
      </c>
      <c r="J412" t="s">
        <v>10563</v>
      </c>
      <c r="K412" t="s">
        <v>19065</v>
      </c>
      <c r="L412">
        <v>807</v>
      </c>
      <c r="M412" t="s">
        <v>19066</v>
      </c>
      <c r="N412" t="s">
        <v>19067</v>
      </c>
      <c r="O412" t="s">
        <v>2289</v>
      </c>
      <c r="P412" t="s">
        <v>2290</v>
      </c>
      <c r="Q412" t="s">
        <v>836</v>
      </c>
      <c r="R412" t="s">
        <v>836</v>
      </c>
      <c r="S412">
        <v>85487</v>
      </c>
      <c r="T412" s="26">
        <v>42768</v>
      </c>
      <c r="U412" t="s">
        <v>19068</v>
      </c>
      <c r="V412" t="s">
        <v>21311</v>
      </c>
      <c r="W412">
        <v>30</v>
      </c>
      <c r="X412">
        <v>90.6</v>
      </c>
      <c r="Y412" s="4">
        <v>71.36</v>
      </c>
      <c r="Z412">
        <v>0</v>
      </c>
      <c r="AA412">
        <v>22.820594819315641</v>
      </c>
    </row>
    <row r="413" spans="1:27" x14ac:dyDescent="0.25">
      <c r="A413">
        <v>201702</v>
      </c>
      <c r="D413" t="s">
        <v>23</v>
      </c>
      <c r="E413">
        <v>10101</v>
      </c>
      <c r="F413">
        <v>30080110522001</v>
      </c>
      <c r="G413" t="s">
        <v>10561</v>
      </c>
      <c r="H413" t="s">
        <v>60</v>
      </c>
      <c r="I413" t="s">
        <v>10562</v>
      </c>
      <c r="J413" t="s">
        <v>10563</v>
      </c>
      <c r="K413" t="s">
        <v>19065</v>
      </c>
      <c r="L413">
        <v>1212</v>
      </c>
      <c r="M413" t="s">
        <v>19066</v>
      </c>
      <c r="N413" t="s">
        <v>19067</v>
      </c>
      <c r="O413" t="s">
        <v>185</v>
      </c>
      <c r="P413" t="s">
        <v>2996</v>
      </c>
      <c r="Q413" t="s">
        <v>849</v>
      </c>
      <c r="R413" t="s">
        <v>849</v>
      </c>
      <c r="S413">
        <v>85448</v>
      </c>
      <c r="T413" s="26">
        <v>42767</v>
      </c>
      <c r="U413" t="s">
        <v>19068</v>
      </c>
      <c r="V413" t="s">
        <v>21311</v>
      </c>
      <c r="W413">
        <v>90</v>
      </c>
      <c r="X413">
        <v>271.8</v>
      </c>
      <c r="Y413" s="4">
        <v>214.04000000000002</v>
      </c>
      <c r="Z413">
        <v>0</v>
      </c>
      <c r="AA413">
        <v>68.448992644707403</v>
      </c>
    </row>
    <row r="414" spans="1:27" x14ac:dyDescent="0.25">
      <c r="A414">
        <v>201702</v>
      </c>
      <c r="D414" t="s">
        <v>23</v>
      </c>
      <c r="E414">
        <v>10101</v>
      </c>
      <c r="F414">
        <v>30080110522001</v>
      </c>
      <c r="G414" t="s">
        <v>10561</v>
      </c>
      <c r="H414" t="s">
        <v>60</v>
      </c>
      <c r="I414" t="s">
        <v>10562</v>
      </c>
      <c r="J414" t="s">
        <v>10563</v>
      </c>
      <c r="K414" t="s">
        <v>19065</v>
      </c>
      <c r="L414">
        <v>716</v>
      </c>
      <c r="M414" t="s">
        <v>19066</v>
      </c>
      <c r="N414" t="s">
        <v>19067</v>
      </c>
      <c r="O414" t="s">
        <v>2123</v>
      </c>
      <c r="P414" t="s">
        <v>2124</v>
      </c>
      <c r="Q414" t="s">
        <v>870</v>
      </c>
      <c r="R414" t="s">
        <v>870</v>
      </c>
      <c r="S414">
        <v>85443</v>
      </c>
      <c r="T414" s="26">
        <v>42767</v>
      </c>
      <c r="U414" t="s">
        <v>19068</v>
      </c>
      <c r="V414" t="s">
        <v>21311</v>
      </c>
      <c r="W414">
        <v>60</v>
      </c>
      <c r="X414">
        <v>189</v>
      </c>
      <c r="Y414" s="4">
        <v>148.84</v>
      </c>
      <c r="Z414">
        <v>0</v>
      </c>
      <c r="AA414">
        <v>47.598337064278866</v>
      </c>
    </row>
    <row r="415" spans="1:27" x14ac:dyDescent="0.25">
      <c r="A415">
        <v>201702</v>
      </c>
      <c r="D415" t="s">
        <v>23</v>
      </c>
      <c r="E415">
        <v>10101</v>
      </c>
      <c r="F415">
        <v>30080110522001</v>
      </c>
      <c r="G415" t="s">
        <v>10561</v>
      </c>
      <c r="H415" t="s">
        <v>60</v>
      </c>
      <c r="I415" t="s">
        <v>10562</v>
      </c>
      <c r="J415" t="s">
        <v>10563</v>
      </c>
      <c r="K415" t="s">
        <v>19065</v>
      </c>
      <c r="L415">
        <v>227</v>
      </c>
      <c r="M415" t="s">
        <v>19066</v>
      </c>
      <c r="N415" t="s">
        <v>19067</v>
      </c>
      <c r="O415" t="s">
        <v>1219</v>
      </c>
      <c r="P415" t="s">
        <v>1220</v>
      </c>
      <c r="Q415" t="s">
        <v>836</v>
      </c>
      <c r="R415" t="s">
        <v>836</v>
      </c>
      <c r="S415">
        <v>85440</v>
      </c>
      <c r="T415" s="26">
        <v>42767</v>
      </c>
      <c r="U415" t="s">
        <v>19068</v>
      </c>
      <c r="V415" t="s">
        <v>21311</v>
      </c>
      <c r="W415">
        <v>150</v>
      </c>
      <c r="X415">
        <v>453</v>
      </c>
      <c r="Y415" s="4">
        <v>356.74</v>
      </c>
      <c r="Z415">
        <v>0</v>
      </c>
      <c r="AA415">
        <v>114.0837863767189</v>
      </c>
    </row>
    <row r="416" spans="1:27" x14ac:dyDescent="0.25">
      <c r="A416">
        <v>201702</v>
      </c>
      <c r="D416" t="s">
        <v>23</v>
      </c>
      <c r="E416">
        <v>10101</v>
      </c>
      <c r="F416">
        <v>30080110522001</v>
      </c>
      <c r="G416" t="s">
        <v>10561</v>
      </c>
      <c r="H416" t="s">
        <v>60</v>
      </c>
      <c r="I416" t="s">
        <v>10562</v>
      </c>
      <c r="J416" t="s">
        <v>10563</v>
      </c>
      <c r="K416" t="s">
        <v>19065</v>
      </c>
      <c r="L416">
        <v>387</v>
      </c>
      <c r="M416" t="s">
        <v>19066</v>
      </c>
      <c r="N416" t="s">
        <v>19067</v>
      </c>
      <c r="O416" t="s">
        <v>1521</v>
      </c>
      <c r="P416" t="s">
        <v>1522</v>
      </c>
      <c r="Q416" t="s">
        <v>836</v>
      </c>
      <c r="R416" t="s">
        <v>836</v>
      </c>
      <c r="S416">
        <v>85439</v>
      </c>
      <c r="T416" s="26">
        <v>42767</v>
      </c>
      <c r="U416" t="s">
        <v>19068</v>
      </c>
      <c r="V416" t="s">
        <v>21311</v>
      </c>
      <c r="W416">
        <v>90</v>
      </c>
      <c r="X416">
        <v>271.8</v>
      </c>
      <c r="Y416" s="4">
        <v>214.04000000000002</v>
      </c>
      <c r="Z416">
        <v>0</v>
      </c>
      <c r="AA416">
        <v>68.448992644707403</v>
      </c>
    </row>
    <row r="417" spans="1:27" x14ac:dyDescent="0.25">
      <c r="A417">
        <v>201702</v>
      </c>
      <c r="D417" t="s">
        <v>23</v>
      </c>
      <c r="E417">
        <v>10101</v>
      </c>
      <c r="F417">
        <v>30080110521004</v>
      </c>
      <c r="G417" t="s">
        <v>10561</v>
      </c>
      <c r="H417" t="s">
        <v>197</v>
      </c>
      <c r="I417" t="s">
        <v>10562</v>
      </c>
      <c r="J417" t="s">
        <v>10563</v>
      </c>
      <c r="K417" t="s">
        <v>19065</v>
      </c>
      <c r="L417">
        <v>248</v>
      </c>
      <c r="M417" t="s">
        <v>19066</v>
      </c>
      <c r="N417" t="s">
        <v>19067</v>
      </c>
      <c r="O417" t="s">
        <v>35</v>
      </c>
      <c r="P417" t="s">
        <v>1258</v>
      </c>
      <c r="Q417" t="s">
        <v>1081</v>
      </c>
      <c r="R417" t="s">
        <v>1081</v>
      </c>
      <c r="S417">
        <v>85456</v>
      </c>
      <c r="T417" s="26">
        <v>42767</v>
      </c>
      <c r="U417" t="s">
        <v>19068</v>
      </c>
      <c r="V417" t="s">
        <v>21497</v>
      </c>
      <c r="W417">
        <v>175</v>
      </c>
      <c r="X417">
        <v>402.5</v>
      </c>
      <c r="Y417" s="4">
        <v>337.1</v>
      </c>
      <c r="Z417">
        <v>0</v>
      </c>
      <c r="AA417">
        <v>107.8030060761113</v>
      </c>
    </row>
    <row r="418" spans="1:27" x14ac:dyDescent="0.25">
      <c r="A418">
        <v>201702</v>
      </c>
      <c r="D418" t="s">
        <v>23</v>
      </c>
      <c r="E418">
        <v>10101</v>
      </c>
      <c r="F418">
        <v>30080110521004</v>
      </c>
      <c r="G418" t="s">
        <v>10561</v>
      </c>
      <c r="H418" t="s">
        <v>197</v>
      </c>
      <c r="I418" t="s">
        <v>10562</v>
      </c>
      <c r="J418" t="s">
        <v>10563</v>
      </c>
      <c r="K418" t="s">
        <v>19065</v>
      </c>
      <c r="L418">
        <v>248</v>
      </c>
      <c r="M418" t="s">
        <v>19066</v>
      </c>
      <c r="N418" t="s">
        <v>19067</v>
      </c>
      <c r="O418" t="s">
        <v>35</v>
      </c>
      <c r="P418" t="s">
        <v>1258</v>
      </c>
      <c r="Q418" t="s">
        <v>1081</v>
      </c>
      <c r="R418" t="s">
        <v>1081</v>
      </c>
      <c r="S418">
        <v>85456</v>
      </c>
      <c r="T418" s="26">
        <v>42767</v>
      </c>
      <c r="U418" t="s">
        <v>19068</v>
      </c>
      <c r="V418" t="s">
        <v>20868</v>
      </c>
      <c r="W418">
        <v>725</v>
      </c>
      <c r="X418">
        <v>1667.5</v>
      </c>
      <c r="Y418" s="4">
        <v>1396.52</v>
      </c>
      <c r="Z418">
        <v>0</v>
      </c>
      <c r="AA418">
        <v>446.6005756315958</v>
      </c>
    </row>
    <row r="419" spans="1:27" x14ac:dyDescent="0.25">
      <c r="A419">
        <v>201702</v>
      </c>
      <c r="D419" t="s">
        <v>23</v>
      </c>
      <c r="E419">
        <v>10101</v>
      </c>
      <c r="F419">
        <v>30080110521004</v>
      </c>
      <c r="G419" t="s">
        <v>10561</v>
      </c>
      <c r="H419" t="s">
        <v>197</v>
      </c>
      <c r="I419" t="s">
        <v>10562</v>
      </c>
      <c r="J419" t="s">
        <v>10563</v>
      </c>
      <c r="K419" t="s">
        <v>19065</v>
      </c>
      <c r="L419">
        <v>27</v>
      </c>
      <c r="M419" t="s">
        <v>19066</v>
      </c>
      <c r="N419" t="s">
        <v>19067</v>
      </c>
      <c r="O419" t="s">
        <v>114</v>
      </c>
      <c r="P419" t="s">
        <v>860</v>
      </c>
      <c r="Q419" t="s">
        <v>838</v>
      </c>
      <c r="R419" t="s">
        <v>838</v>
      </c>
      <c r="S419">
        <v>85442</v>
      </c>
      <c r="T419" s="26">
        <v>42767</v>
      </c>
      <c r="U419" t="s">
        <v>19068</v>
      </c>
      <c r="V419" t="s">
        <v>20868</v>
      </c>
      <c r="W419">
        <v>75</v>
      </c>
      <c r="X419">
        <v>204.75</v>
      </c>
      <c r="Y419" s="4">
        <v>171.48</v>
      </c>
      <c r="Z419">
        <v>0</v>
      </c>
      <c r="AA419">
        <v>54.838503357850975</v>
      </c>
    </row>
    <row r="420" spans="1:27" x14ac:dyDescent="0.25">
      <c r="A420">
        <v>201702</v>
      </c>
      <c r="D420" t="s">
        <v>23</v>
      </c>
      <c r="E420">
        <v>10101</v>
      </c>
      <c r="F420">
        <v>30080110521001</v>
      </c>
      <c r="G420" t="s">
        <v>10561</v>
      </c>
      <c r="H420" t="s">
        <v>60</v>
      </c>
      <c r="I420" t="s">
        <v>10562</v>
      </c>
      <c r="J420" t="s">
        <v>10563</v>
      </c>
      <c r="K420" t="s">
        <v>19065</v>
      </c>
      <c r="L420">
        <v>1401</v>
      </c>
      <c r="M420" t="s">
        <v>19066</v>
      </c>
      <c r="N420" t="s">
        <v>19067</v>
      </c>
      <c r="O420" t="s">
        <v>3344</v>
      </c>
      <c r="P420" t="s">
        <v>3345</v>
      </c>
      <c r="Q420" t="s">
        <v>854</v>
      </c>
      <c r="R420" t="s">
        <v>854</v>
      </c>
      <c r="S420">
        <v>85438</v>
      </c>
      <c r="T420" s="26">
        <v>42767</v>
      </c>
      <c r="U420" t="s">
        <v>19068</v>
      </c>
      <c r="V420" t="s">
        <v>19245</v>
      </c>
      <c r="W420">
        <v>30</v>
      </c>
      <c r="X420">
        <v>69.599999999999994</v>
      </c>
      <c r="Y420" s="4">
        <v>54.809999999999995</v>
      </c>
      <c r="Z420">
        <v>0</v>
      </c>
      <c r="AA420">
        <v>17.527982091461464</v>
      </c>
    </row>
    <row r="421" spans="1:27" x14ac:dyDescent="0.25">
      <c r="A421">
        <v>201702</v>
      </c>
      <c r="D421" t="s">
        <v>23</v>
      </c>
      <c r="E421">
        <v>10101</v>
      </c>
      <c r="F421">
        <v>30080091824010</v>
      </c>
      <c r="G421" t="s">
        <v>5495</v>
      </c>
      <c r="H421" t="s">
        <v>11153</v>
      </c>
      <c r="I421" t="s">
        <v>5496</v>
      </c>
      <c r="J421" t="s">
        <v>5497</v>
      </c>
      <c r="K421" t="s">
        <v>19065</v>
      </c>
      <c r="L421">
        <v>2000</v>
      </c>
      <c r="M421" t="s">
        <v>20878</v>
      </c>
      <c r="N421" t="s">
        <v>19071</v>
      </c>
      <c r="O421" t="s">
        <v>4486</v>
      </c>
      <c r="P421" t="s">
        <v>4487</v>
      </c>
      <c r="Q421" t="s">
        <v>913</v>
      </c>
      <c r="R421" t="s">
        <v>913</v>
      </c>
      <c r="S421">
        <v>85466</v>
      </c>
      <c r="T421" s="26">
        <v>42768</v>
      </c>
      <c r="U421" t="s">
        <v>19068</v>
      </c>
      <c r="V421" t="s">
        <v>21498</v>
      </c>
      <c r="W421">
        <v>1000</v>
      </c>
      <c r="X421">
        <v>38839.019999999997</v>
      </c>
      <c r="Y421" s="4">
        <v>38839.019999999997</v>
      </c>
      <c r="Z421">
        <v>12420.53725615606</v>
      </c>
      <c r="AA421">
        <v>12420.53725615606</v>
      </c>
    </row>
    <row r="422" spans="1:27" x14ac:dyDescent="0.25">
      <c r="A422">
        <v>201702</v>
      </c>
      <c r="D422" t="s">
        <v>23</v>
      </c>
      <c r="E422">
        <v>10101</v>
      </c>
      <c r="F422">
        <v>30080091823010</v>
      </c>
      <c r="G422" t="s">
        <v>5495</v>
      </c>
      <c r="H422" t="s">
        <v>11140</v>
      </c>
      <c r="I422" t="s">
        <v>11114</v>
      </c>
      <c r="J422" t="s">
        <v>11115</v>
      </c>
      <c r="K422" t="s">
        <v>19065</v>
      </c>
      <c r="L422">
        <v>649</v>
      </c>
      <c r="M422" t="s">
        <v>19066</v>
      </c>
      <c r="N422" t="s">
        <v>19067</v>
      </c>
      <c r="O422" t="s">
        <v>42</v>
      </c>
      <c r="P422" t="s">
        <v>1997</v>
      </c>
      <c r="Q422" t="s">
        <v>849</v>
      </c>
      <c r="R422" t="s">
        <v>849</v>
      </c>
      <c r="S422">
        <v>85457</v>
      </c>
      <c r="T422" s="26">
        <v>42767</v>
      </c>
      <c r="U422" t="s">
        <v>19068</v>
      </c>
      <c r="V422" t="s">
        <v>21223</v>
      </c>
      <c r="W422">
        <v>800</v>
      </c>
      <c r="X422">
        <v>29880</v>
      </c>
      <c r="Y422" s="4">
        <v>23530.5</v>
      </c>
      <c r="Z422">
        <v>0</v>
      </c>
      <c r="AA422">
        <v>7524.9440358170777</v>
      </c>
    </row>
    <row r="423" spans="1:27" x14ac:dyDescent="0.25">
      <c r="A423">
        <v>201702</v>
      </c>
      <c r="D423" t="s">
        <v>23</v>
      </c>
      <c r="E423">
        <v>10101</v>
      </c>
      <c r="F423">
        <v>30080091821006</v>
      </c>
      <c r="G423" t="s">
        <v>5495</v>
      </c>
      <c r="H423" t="s">
        <v>11138</v>
      </c>
      <c r="I423" t="s">
        <v>11114</v>
      </c>
      <c r="J423" t="s">
        <v>11115</v>
      </c>
      <c r="K423" t="s">
        <v>19065</v>
      </c>
      <c r="L423">
        <v>155</v>
      </c>
      <c r="M423" t="s">
        <v>19066</v>
      </c>
      <c r="N423" t="s">
        <v>19067</v>
      </c>
      <c r="O423" t="s">
        <v>73</v>
      </c>
      <c r="P423" t="s">
        <v>1080</v>
      </c>
      <c r="Q423" t="s">
        <v>1081</v>
      </c>
      <c r="R423" t="s">
        <v>1081</v>
      </c>
      <c r="S423">
        <v>85437</v>
      </c>
      <c r="T423" s="26">
        <v>42767</v>
      </c>
      <c r="U423" t="s">
        <v>19068</v>
      </c>
      <c r="V423" t="s">
        <v>21499</v>
      </c>
      <c r="W423">
        <v>1738</v>
      </c>
      <c r="X423">
        <v>17032.400000000001</v>
      </c>
      <c r="Y423" s="4">
        <v>14264.640000000001</v>
      </c>
      <c r="Z423">
        <v>0</v>
      </c>
      <c r="AA423">
        <v>4561.7652702270552</v>
      </c>
    </row>
    <row r="424" spans="1:27" x14ac:dyDescent="0.25">
      <c r="A424">
        <v>201702</v>
      </c>
      <c r="D424" t="s">
        <v>23</v>
      </c>
      <c r="E424">
        <v>10101</v>
      </c>
      <c r="F424">
        <v>30080081923001</v>
      </c>
      <c r="G424" t="s">
        <v>10561</v>
      </c>
      <c r="H424" t="s">
        <v>141</v>
      </c>
      <c r="I424" t="s">
        <v>10562</v>
      </c>
      <c r="J424" t="s">
        <v>10563</v>
      </c>
      <c r="K424" t="s">
        <v>19065</v>
      </c>
      <c r="L424">
        <v>203</v>
      </c>
      <c r="M424" t="s">
        <v>19066</v>
      </c>
      <c r="N424" t="s">
        <v>19067</v>
      </c>
      <c r="O424" t="s">
        <v>96</v>
      </c>
      <c r="P424" t="s">
        <v>1174</v>
      </c>
      <c r="Q424" t="s">
        <v>832</v>
      </c>
      <c r="R424" t="s">
        <v>832</v>
      </c>
      <c r="S424">
        <v>85479</v>
      </c>
      <c r="T424" s="26">
        <v>42768</v>
      </c>
      <c r="U424" t="s">
        <v>19068</v>
      </c>
      <c r="V424" t="s">
        <v>21500</v>
      </c>
      <c r="W424">
        <v>10</v>
      </c>
      <c r="X424">
        <v>708.2</v>
      </c>
      <c r="Y424" s="4">
        <v>515.21</v>
      </c>
      <c r="Z424">
        <v>0</v>
      </c>
      <c r="AA424">
        <v>164.76175247841383</v>
      </c>
    </row>
    <row r="425" spans="1:27" x14ac:dyDescent="0.25">
      <c r="A425">
        <v>201702</v>
      </c>
      <c r="D425" t="s">
        <v>23</v>
      </c>
      <c r="E425">
        <v>10101</v>
      </c>
      <c r="F425">
        <v>30080072321001</v>
      </c>
      <c r="G425" t="s">
        <v>10561</v>
      </c>
      <c r="H425" t="s">
        <v>11129</v>
      </c>
      <c r="I425" t="s">
        <v>10562</v>
      </c>
      <c r="J425" t="s">
        <v>10563</v>
      </c>
      <c r="K425" t="s">
        <v>19065</v>
      </c>
      <c r="L425">
        <v>246</v>
      </c>
      <c r="M425" t="s">
        <v>19066</v>
      </c>
      <c r="N425" t="s">
        <v>19067</v>
      </c>
      <c r="O425" t="s">
        <v>1255</v>
      </c>
      <c r="P425" t="s">
        <v>1256</v>
      </c>
      <c r="Q425" t="s">
        <v>836</v>
      </c>
      <c r="R425" t="s">
        <v>836</v>
      </c>
      <c r="S425">
        <v>85433</v>
      </c>
      <c r="T425" s="26">
        <v>42767</v>
      </c>
      <c r="U425" t="s">
        <v>19068</v>
      </c>
      <c r="V425" t="s">
        <v>21501</v>
      </c>
      <c r="W425">
        <v>200</v>
      </c>
      <c r="X425">
        <v>5366</v>
      </c>
      <c r="Y425" s="4">
        <v>4655</v>
      </c>
      <c r="Z425">
        <v>0</v>
      </c>
      <c r="AA425">
        <v>1488.6472657499201</v>
      </c>
    </row>
    <row r="426" spans="1:27" x14ac:dyDescent="0.25">
      <c r="A426">
        <v>201702</v>
      </c>
      <c r="D426" t="s">
        <v>23</v>
      </c>
      <c r="E426">
        <v>10101</v>
      </c>
      <c r="F426">
        <v>30080062761044</v>
      </c>
      <c r="G426" t="s">
        <v>10561</v>
      </c>
      <c r="H426" t="s">
        <v>19216</v>
      </c>
      <c r="I426" t="s">
        <v>10600</v>
      </c>
      <c r="J426" t="s">
        <v>10601</v>
      </c>
      <c r="K426" t="s">
        <v>19065</v>
      </c>
      <c r="L426">
        <v>1034</v>
      </c>
      <c r="M426" t="s">
        <v>19066</v>
      </c>
      <c r="N426" t="s">
        <v>19067</v>
      </c>
      <c r="O426" t="s">
        <v>46</v>
      </c>
      <c r="P426" t="s">
        <v>2696</v>
      </c>
      <c r="Q426" t="s">
        <v>854</v>
      </c>
      <c r="R426" t="s">
        <v>854</v>
      </c>
      <c r="S426">
        <v>85489</v>
      </c>
      <c r="T426" s="26">
        <v>42768</v>
      </c>
      <c r="U426" t="s">
        <v>19068</v>
      </c>
      <c r="V426" t="s">
        <v>21502</v>
      </c>
      <c r="W426">
        <v>315</v>
      </c>
      <c r="X426">
        <v>3307.5</v>
      </c>
      <c r="Y426" s="4">
        <v>2604.66</v>
      </c>
      <c r="Z426">
        <v>0</v>
      </c>
      <c r="AA426">
        <v>832.95810681164062</v>
      </c>
    </row>
    <row r="427" spans="1:27" x14ac:dyDescent="0.25">
      <c r="A427">
        <v>201702</v>
      </c>
      <c r="D427" t="s">
        <v>23</v>
      </c>
      <c r="E427">
        <v>10101</v>
      </c>
      <c r="F427">
        <v>30080062761044</v>
      </c>
      <c r="G427" t="s">
        <v>10561</v>
      </c>
      <c r="H427" t="s">
        <v>19216</v>
      </c>
      <c r="I427" t="s">
        <v>10600</v>
      </c>
      <c r="J427" t="s">
        <v>10601</v>
      </c>
      <c r="K427" t="s">
        <v>19065</v>
      </c>
      <c r="L427">
        <v>1034</v>
      </c>
      <c r="M427" t="s">
        <v>19066</v>
      </c>
      <c r="N427" t="s">
        <v>19067</v>
      </c>
      <c r="O427" t="s">
        <v>46</v>
      </c>
      <c r="P427" t="s">
        <v>2696</v>
      </c>
      <c r="Q427" t="s">
        <v>854</v>
      </c>
      <c r="R427" t="s">
        <v>854</v>
      </c>
      <c r="S427">
        <v>85489</v>
      </c>
      <c r="T427" s="26">
        <v>42768</v>
      </c>
      <c r="U427" t="s">
        <v>19068</v>
      </c>
      <c r="V427" t="s">
        <v>21503</v>
      </c>
      <c r="W427">
        <v>45</v>
      </c>
      <c r="X427">
        <v>472.5</v>
      </c>
      <c r="Y427" s="4">
        <v>372.09000000000003</v>
      </c>
      <c r="Z427">
        <v>0</v>
      </c>
      <c r="AA427">
        <v>118.99264470738729</v>
      </c>
    </row>
    <row r="428" spans="1:27" x14ac:dyDescent="0.25">
      <c r="A428">
        <v>201702</v>
      </c>
      <c r="D428" t="s">
        <v>23</v>
      </c>
      <c r="E428">
        <v>10101</v>
      </c>
      <c r="F428">
        <v>30080062761001</v>
      </c>
      <c r="G428" t="s">
        <v>10561</v>
      </c>
      <c r="H428" t="s">
        <v>11101</v>
      </c>
      <c r="I428" t="s">
        <v>10600</v>
      </c>
      <c r="J428" t="s">
        <v>10601</v>
      </c>
      <c r="K428" t="s">
        <v>19065</v>
      </c>
      <c r="L428">
        <v>1070</v>
      </c>
      <c r="M428" t="s">
        <v>19066</v>
      </c>
      <c r="N428" t="s">
        <v>19067</v>
      </c>
      <c r="O428" t="s">
        <v>2757</v>
      </c>
      <c r="P428" t="s">
        <v>2758</v>
      </c>
      <c r="Q428" t="s">
        <v>832</v>
      </c>
      <c r="R428" t="s">
        <v>832</v>
      </c>
      <c r="S428">
        <v>85484</v>
      </c>
      <c r="T428" s="26">
        <v>42768</v>
      </c>
      <c r="U428" t="s">
        <v>19068</v>
      </c>
      <c r="V428" t="s">
        <v>21504</v>
      </c>
      <c r="W428">
        <v>10</v>
      </c>
      <c r="X428">
        <v>100.8</v>
      </c>
      <c r="Y428" s="4">
        <v>79.37</v>
      </c>
      <c r="Z428">
        <v>0</v>
      </c>
      <c r="AA428">
        <v>25.382155420530864</v>
      </c>
    </row>
    <row r="429" spans="1:27" x14ac:dyDescent="0.25">
      <c r="A429">
        <v>201702</v>
      </c>
      <c r="D429" t="s">
        <v>23</v>
      </c>
      <c r="E429">
        <v>10101</v>
      </c>
      <c r="F429">
        <v>30080062761001</v>
      </c>
      <c r="G429" t="s">
        <v>10561</v>
      </c>
      <c r="H429" t="s">
        <v>11101</v>
      </c>
      <c r="I429" t="s">
        <v>10600</v>
      </c>
      <c r="J429" t="s">
        <v>10601</v>
      </c>
      <c r="K429" t="s">
        <v>19065</v>
      </c>
      <c r="L429">
        <v>813</v>
      </c>
      <c r="M429" t="s">
        <v>19066</v>
      </c>
      <c r="N429" t="s">
        <v>19067</v>
      </c>
      <c r="O429" t="s">
        <v>2300</v>
      </c>
      <c r="P429" t="s">
        <v>1201</v>
      </c>
      <c r="Q429" t="s">
        <v>832</v>
      </c>
      <c r="R429" t="s">
        <v>832</v>
      </c>
      <c r="S429">
        <v>85482</v>
      </c>
      <c r="T429" s="26">
        <v>42768</v>
      </c>
      <c r="U429" t="s">
        <v>19068</v>
      </c>
      <c r="V429" t="s">
        <v>21504</v>
      </c>
      <c r="W429">
        <v>10</v>
      </c>
      <c r="X429">
        <v>100.8</v>
      </c>
      <c r="Y429" s="4">
        <v>79.38</v>
      </c>
      <c r="Z429">
        <v>0</v>
      </c>
      <c r="AA429">
        <v>25.385353373840744</v>
      </c>
    </row>
    <row r="430" spans="1:27" x14ac:dyDescent="0.25">
      <c r="A430">
        <v>201702</v>
      </c>
      <c r="D430" t="s">
        <v>23</v>
      </c>
      <c r="E430">
        <v>10101</v>
      </c>
      <c r="F430">
        <v>30080062761001</v>
      </c>
      <c r="G430" t="s">
        <v>10561</v>
      </c>
      <c r="H430" t="s">
        <v>11101</v>
      </c>
      <c r="I430" t="s">
        <v>10600</v>
      </c>
      <c r="J430" t="s">
        <v>10601</v>
      </c>
      <c r="K430" t="s">
        <v>19065</v>
      </c>
      <c r="L430">
        <v>909</v>
      </c>
      <c r="M430" t="s">
        <v>19066</v>
      </c>
      <c r="N430" t="s">
        <v>19067</v>
      </c>
      <c r="O430" t="s">
        <v>2476</v>
      </c>
      <c r="P430" t="s">
        <v>2477</v>
      </c>
      <c r="Q430" t="s">
        <v>832</v>
      </c>
      <c r="R430" t="s">
        <v>832</v>
      </c>
      <c r="S430">
        <v>85480</v>
      </c>
      <c r="T430" s="26">
        <v>42768</v>
      </c>
      <c r="U430" t="s">
        <v>19068</v>
      </c>
      <c r="V430" t="s">
        <v>21504</v>
      </c>
      <c r="W430">
        <v>10</v>
      </c>
      <c r="X430">
        <v>100.8</v>
      </c>
      <c r="Y430" s="4">
        <v>79.37</v>
      </c>
      <c r="Z430">
        <v>0</v>
      </c>
      <c r="AA430">
        <v>25.382155420530864</v>
      </c>
    </row>
    <row r="431" spans="1:27" x14ac:dyDescent="0.25">
      <c r="A431">
        <v>201702</v>
      </c>
      <c r="D431" t="s">
        <v>23</v>
      </c>
      <c r="E431">
        <v>10101</v>
      </c>
      <c r="F431">
        <v>30080062721026</v>
      </c>
      <c r="G431" t="s">
        <v>10561</v>
      </c>
      <c r="H431" t="s">
        <v>72</v>
      </c>
      <c r="I431" t="s">
        <v>10600</v>
      </c>
      <c r="J431" t="s">
        <v>10601</v>
      </c>
      <c r="K431" t="s">
        <v>19065</v>
      </c>
      <c r="L431">
        <v>551</v>
      </c>
      <c r="M431" t="s">
        <v>19066</v>
      </c>
      <c r="N431" t="s">
        <v>19067</v>
      </c>
      <c r="O431" t="s">
        <v>53</v>
      </c>
      <c r="P431" t="s">
        <v>1821</v>
      </c>
      <c r="Q431" t="s">
        <v>849</v>
      </c>
      <c r="R431" t="s">
        <v>859</v>
      </c>
      <c r="S431">
        <v>85490</v>
      </c>
      <c r="T431" s="26">
        <v>42768</v>
      </c>
      <c r="U431" t="s">
        <v>19068</v>
      </c>
      <c r="V431" t="s">
        <v>21505</v>
      </c>
      <c r="W431">
        <v>300</v>
      </c>
      <c r="X431">
        <v>789</v>
      </c>
      <c r="Y431" s="4">
        <v>621.33999999999992</v>
      </c>
      <c r="Z431">
        <v>0</v>
      </c>
      <c r="AA431">
        <v>198.70163095618804</v>
      </c>
    </row>
    <row r="432" spans="1:27" x14ac:dyDescent="0.25">
      <c r="A432">
        <v>201702</v>
      </c>
      <c r="D432" t="s">
        <v>23</v>
      </c>
      <c r="E432">
        <v>10101</v>
      </c>
      <c r="F432">
        <v>30080062721026</v>
      </c>
      <c r="G432" t="s">
        <v>10561</v>
      </c>
      <c r="H432" t="s">
        <v>72</v>
      </c>
      <c r="I432" t="s">
        <v>10600</v>
      </c>
      <c r="J432" t="s">
        <v>10601</v>
      </c>
      <c r="K432" t="s">
        <v>19065</v>
      </c>
      <c r="L432">
        <v>551</v>
      </c>
      <c r="M432" t="s">
        <v>19066</v>
      </c>
      <c r="N432" t="s">
        <v>19067</v>
      </c>
      <c r="O432" t="s">
        <v>53</v>
      </c>
      <c r="P432" t="s">
        <v>1821</v>
      </c>
      <c r="Q432" t="s">
        <v>849</v>
      </c>
      <c r="R432" t="s">
        <v>870</v>
      </c>
      <c r="S432">
        <v>85472</v>
      </c>
      <c r="T432" s="26">
        <v>42768</v>
      </c>
      <c r="U432" t="s">
        <v>19068</v>
      </c>
      <c r="V432" t="s">
        <v>21505</v>
      </c>
      <c r="W432">
        <v>360</v>
      </c>
      <c r="X432">
        <v>946.8</v>
      </c>
      <c r="Y432" s="4">
        <v>745.59999999999991</v>
      </c>
      <c r="Z432">
        <v>0</v>
      </c>
      <c r="AA432">
        <v>238.43939878477772</v>
      </c>
    </row>
    <row r="433" spans="1:27" x14ac:dyDescent="0.25">
      <c r="A433">
        <v>201702</v>
      </c>
      <c r="D433" t="s">
        <v>23</v>
      </c>
      <c r="E433">
        <v>10101</v>
      </c>
      <c r="F433">
        <v>30080062721026</v>
      </c>
      <c r="G433" t="s">
        <v>10561</v>
      </c>
      <c r="H433" t="s">
        <v>72</v>
      </c>
      <c r="I433" t="s">
        <v>10600</v>
      </c>
      <c r="J433" t="s">
        <v>10601</v>
      </c>
      <c r="K433" t="s">
        <v>19065</v>
      </c>
      <c r="L433">
        <v>551</v>
      </c>
      <c r="M433" t="s">
        <v>19066</v>
      </c>
      <c r="N433" t="s">
        <v>19067</v>
      </c>
      <c r="O433" t="s">
        <v>53</v>
      </c>
      <c r="P433" t="s">
        <v>1821</v>
      </c>
      <c r="Q433" t="s">
        <v>849</v>
      </c>
      <c r="R433" t="s">
        <v>836</v>
      </c>
      <c r="S433">
        <v>85471</v>
      </c>
      <c r="T433" s="26">
        <v>42768</v>
      </c>
      <c r="U433" t="s">
        <v>19068</v>
      </c>
      <c r="V433" t="s">
        <v>21505</v>
      </c>
      <c r="W433">
        <v>60</v>
      </c>
      <c r="X433">
        <v>157.80000000000001</v>
      </c>
      <c r="Y433" s="4">
        <v>124.27000000000001</v>
      </c>
      <c r="Z433">
        <v>0</v>
      </c>
      <c r="AA433">
        <v>39.74096578189959</v>
      </c>
    </row>
    <row r="434" spans="1:27" x14ac:dyDescent="0.25">
      <c r="A434">
        <v>201702</v>
      </c>
      <c r="D434" t="s">
        <v>23</v>
      </c>
      <c r="E434">
        <v>10101</v>
      </c>
      <c r="F434">
        <v>30080062721026</v>
      </c>
      <c r="G434" t="s">
        <v>10561</v>
      </c>
      <c r="H434" t="s">
        <v>72</v>
      </c>
      <c r="I434" t="s">
        <v>10600</v>
      </c>
      <c r="J434" t="s">
        <v>10601</v>
      </c>
      <c r="K434" t="s">
        <v>19065</v>
      </c>
      <c r="L434">
        <v>551</v>
      </c>
      <c r="M434" t="s">
        <v>19066</v>
      </c>
      <c r="N434" t="s">
        <v>19067</v>
      </c>
      <c r="O434" t="s">
        <v>53</v>
      </c>
      <c r="P434" t="s">
        <v>1821</v>
      </c>
      <c r="Q434" t="s">
        <v>849</v>
      </c>
      <c r="R434" t="s">
        <v>836</v>
      </c>
      <c r="S434">
        <v>85471</v>
      </c>
      <c r="T434" s="26">
        <v>42768</v>
      </c>
      <c r="U434" t="s">
        <v>19068</v>
      </c>
      <c r="V434" t="s">
        <v>21204</v>
      </c>
      <c r="W434">
        <v>360</v>
      </c>
      <c r="X434">
        <v>946.8</v>
      </c>
      <c r="Y434" s="4">
        <v>745.59999999999991</v>
      </c>
      <c r="Z434">
        <v>0</v>
      </c>
      <c r="AA434">
        <v>238.43939878477772</v>
      </c>
    </row>
    <row r="435" spans="1:27" x14ac:dyDescent="0.25">
      <c r="A435">
        <v>201702</v>
      </c>
      <c r="D435" t="s">
        <v>23</v>
      </c>
      <c r="E435">
        <v>10101</v>
      </c>
      <c r="F435">
        <v>30080062721026</v>
      </c>
      <c r="G435" t="s">
        <v>10561</v>
      </c>
      <c r="H435" t="s">
        <v>72</v>
      </c>
      <c r="I435" t="s">
        <v>10600</v>
      </c>
      <c r="J435" t="s">
        <v>10601</v>
      </c>
      <c r="K435" t="s">
        <v>19065</v>
      </c>
      <c r="L435">
        <v>551</v>
      </c>
      <c r="M435" t="s">
        <v>19066</v>
      </c>
      <c r="N435" t="s">
        <v>19067</v>
      </c>
      <c r="O435" t="s">
        <v>53</v>
      </c>
      <c r="P435" t="s">
        <v>1821</v>
      </c>
      <c r="Q435" t="s">
        <v>849</v>
      </c>
      <c r="R435" t="s">
        <v>838</v>
      </c>
      <c r="S435">
        <v>85469</v>
      </c>
      <c r="T435" s="26">
        <v>42768</v>
      </c>
      <c r="U435" t="s">
        <v>19068</v>
      </c>
      <c r="V435" t="s">
        <v>21506</v>
      </c>
      <c r="W435">
        <v>810</v>
      </c>
      <c r="X435">
        <v>2015.77</v>
      </c>
      <c r="Y435" s="4">
        <v>1688.21</v>
      </c>
      <c r="Z435">
        <v>0</v>
      </c>
      <c r="AA435">
        <v>539.88167572753446</v>
      </c>
    </row>
    <row r="436" spans="1:27" x14ac:dyDescent="0.25">
      <c r="A436">
        <v>201702</v>
      </c>
      <c r="D436" t="s">
        <v>23</v>
      </c>
      <c r="E436">
        <v>10101</v>
      </c>
      <c r="F436">
        <v>30080062721018</v>
      </c>
      <c r="G436" t="s">
        <v>10561</v>
      </c>
      <c r="H436" t="s">
        <v>11071</v>
      </c>
      <c r="I436" t="s">
        <v>10600</v>
      </c>
      <c r="J436" t="s">
        <v>10601</v>
      </c>
      <c r="K436" t="s">
        <v>19065</v>
      </c>
      <c r="L436">
        <v>1070</v>
      </c>
      <c r="M436" t="s">
        <v>19066</v>
      </c>
      <c r="N436" t="s">
        <v>19067</v>
      </c>
      <c r="O436" t="s">
        <v>2757</v>
      </c>
      <c r="P436" t="s">
        <v>2758</v>
      </c>
      <c r="Q436" t="s">
        <v>832</v>
      </c>
      <c r="R436" t="s">
        <v>832</v>
      </c>
      <c r="S436">
        <v>85484</v>
      </c>
      <c r="T436" s="26">
        <v>42768</v>
      </c>
      <c r="U436" t="s">
        <v>19068</v>
      </c>
      <c r="V436" t="s">
        <v>21507</v>
      </c>
      <c r="W436">
        <v>20</v>
      </c>
      <c r="X436">
        <v>186</v>
      </c>
      <c r="Y436" s="4">
        <v>146.47</v>
      </c>
      <c r="Z436">
        <v>0</v>
      </c>
      <c r="AA436">
        <v>46.840422129836909</v>
      </c>
    </row>
    <row r="437" spans="1:27" x14ac:dyDescent="0.25">
      <c r="A437">
        <v>201702</v>
      </c>
      <c r="D437" t="s">
        <v>23</v>
      </c>
      <c r="E437">
        <v>10101</v>
      </c>
      <c r="F437">
        <v>30080062721018</v>
      </c>
      <c r="G437" t="s">
        <v>10561</v>
      </c>
      <c r="H437" t="s">
        <v>11071</v>
      </c>
      <c r="I437" t="s">
        <v>10600</v>
      </c>
      <c r="J437" t="s">
        <v>10601</v>
      </c>
      <c r="K437" t="s">
        <v>19065</v>
      </c>
      <c r="L437">
        <v>217</v>
      </c>
      <c r="M437" t="s">
        <v>19066</v>
      </c>
      <c r="N437" t="s">
        <v>19067</v>
      </c>
      <c r="O437" t="s">
        <v>1200</v>
      </c>
      <c r="P437" t="s">
        <v>1201</v>
      </c>
      <c r="Q437" t="s">
        <v>832</v>
      </c>
      <c r="R437" t="s">
        <v>832</v>
      </c>
      <c r="S437">
        <v>85481</v>
      </c>
      <c r="T437" s="26">
        <v>42768</v>
      </c>
      <c r="U437" t="s">
        <v>19068</v>
      </c>
      <c r="V437" t="s">
        <v>21507</v>
      </c>
      <c r="W437">
        <v>20</v>
      </c>
      <c r="X437">
        <v>186</v>
      </c>
      <c r="Y437" s="4">
        <v>146.47999999999999</v>
      </c>
      <c r="Z437">
        <v>0</v>
      </c>
      <c r="AA437">
        <v>46.843620083146789</v>
      </c>
    </row>
    <row r="438" spans="1:27" x14ac:dyDescent="0.25">
      <c r="A438">
        <v>201702</v>
      </c>
      <c r="D438" t="s">
        <v>23</v>
      </c>
      <c r="E438">
        <v>10101</v>
      </c>
      <c r="F438">
        <v>30080062721018</v>
      </c>
      <c r="G438" t="s">
        <v>10561</v>
      </c>
      <c r="H438" t="s">
        <v>11071</v>
      </c>
      <c r="I438" t="s">
        <v>10600</v>
      </c>
      <c r="J438" t="s">
        <v>10601</v>
      </c>
      <c r="K438" t="s">
        <v>19065</v>
      </c>
      <c r="L438">
        <v>909</v>
      </c>
      <c r="M438" t="s">
        <v>19066</v>
      </c>
      <c r="N438" t="s">
        <v>19067</v>
      </c>
      <c r="O438" t="s">
        <v>2476</v>
      </c>
      <c r="P438" t="s">
        <v>2477</v>
      </c>
      <c r="Q438" t="s">
        <v>832</v>
      </c>
      <c r="R438" t="s">
        <v>832</v>
      </c>
      <c r="S438">
        <v>85480</v>
      </c>
      <c r="T438" s="26">
        <v>42768</v>
      </c>
      <c r="U438" t="s">
        <v>19068</v>
      </c>
      <c r="V438" t="s">
        <v>21507</v>
      </c>
      <c r="W438">
        <v>20</v>
      </c>
      <c r="X438">
        <v>186</v>
      </c>
      <c r="Y438" s="4">
        <v>146.47</v>
      </c>
      <c r="Z438">
        <v>0</v>
      </c>
      <c r="AA438">
        <v>46.840422129836909</v>
      </c>
    </row>
    <row r="439" spans="1:27" x14ac:dyDescent="0.25">
      <c r="A439">
        <v>201702</v>
      </c>
      <c r="D439" t="s">
        <v>23</v>
      </c>
      <c r="E439">
        <v>10101</v>
      </c>
      <c r="F439">
        <v>30080062721006</v>
      </c>
      <c r="G439" t="s">
        <v>10561</v>
      </c>
      <c r="H439" t="s">
        <v>56</v>
      </c>
      <c r="I439" t="s">
        <v>10600</v>
      </c>
      <c r="J439" t="s">
        <v>10601</v>
      </c>
      <c r="K439" t="s">
        <v>19065</v>
      </c>
      <c r="L439">
        <v>248</v>
      </c>
      <c r="M439" t="s">
        <v>19066</v>
      </c>
      <c r="N439" t="s">
        <v>19067</v>
      </c>
      <c r="O439" t="s">
        <v>35</v>
      </c>
      <c r="P439" t="s">
        <v>1258</v>
      </c>
      <c r="Q439" t="s">
        <v>1081</v>
      </c>
      <c r="R439" t="s">
        <v>1081</v>
      </c>
      <c r="S439">
        <v>85456</v>
      </c>
      <c r="T439" s="26">
        <v>42767</v>
      </c>
      <c r="U439" t="s">
        <v>19068</v>
      </c>
      <c r="V439" t="s">
        <v>20883</v>
      </c>
      <c r="W439">
        <v>450</v>
      </c>
      <c r="X439">
        <v>5670</v>
      </c>
      <c r="Y439" s="4">
        <v>4748.63</v>
      </c>
      <c r="Z439">
        <v>0</v>
      </c>
      <c r="AA439">
        <v>1518.5897025903423</v>
      </c>
    </row>
    <row r="440" spans="1:27" x14ac:dyDescent="0.25">
      <c r="A440">
        <v>201702</v>
      </c>
      <c r="D440" t="s">
        <v>23</v>
      </c>
      <c r="E440">
        <v>10101</v>
      </c>
      <c r="F440">
        <v>30080062721003</v>
      </c>
      <c r="G440" t="s">
        <v>10561</v>
      </c>
      <c r="H440" t="s">
        <v>11059</v>
      </c>
      <c r="I440" t="s">
        <v>10600</v>
      </c>
      <c r="J440" t="s">
        <v>10601</v>
      </c>
      <c r="K440" t="s">
        <v>19065</v>
      </c>
      <c r="L440">
        <v>990</v>
      </c>
      <c r="M440" t="s">
        <v>19066</v>
      </c>
      <c r="N440" t="s">
        <v>19067</v>
      </c>
      <c r="O440" t="s">
        <v>2622</v>
      </c>
      <c r="P440" t="s">
        <v>2623</v>
      </c>
      <c r="Q440" t="s">
        <v>859</v>
      </c>
      <c r="R440" t="s">
        <v>859</v>
      </c>
      <c r="S440">
        <v>85447</v>
      </c>
      <c r="T440" s="26">
        <v>42767</v>
      </c>
      <c r="U440" t="s">
        <v>19068</v>
      </c>
      <c r="V440" t="s">
        <v>21508</v>
      </c>
      <c r="W440">
        <v>100</v>
      </c>
      <c r="X440">
        <v>875</v>
      </c>
      <c r="Y440" s="4">
        <v>689.06</v>
      </c>
      <c r="Z440">
        <v>0</v>
      </c>
      <c r="AA440">
        <v>220.35817077070675</v>
      </c>
    </row>
    <row r="441" spans="1:27" x14ac:dyDescent="0.25">
      <c r="A441">
        <v>201702</v>
      </c>
      <c r="D441" t="s">
        <v>23</v>
      </c>
      <c r="E441">
        <v>10101</v>
      </c>
      <c r="F441">
        <v>30080062551001</v>
      </c>
      <c r="G441" t="s">
        <v>10561</v>
      </c>
      <c r="H441" t="s">
        <v>11043</v>
      </c>
      <c r="I441" t="s">
        <v>940</v>
      </c>
      <c r="J441" t="s">
        <v>11033</v>
      </c>
      <c r="K441" t="s">
        <v>19065</v>
      </c>
      <c r="L441">
        <v>551</v>
      </c>
      <c r="M441" t="s">
        <v>19066</v>
      </c>
      <c r="N441" t="s">
        <v>19067</v>
      </c>
      <c r="O441" t="s">
        <v>53</v>
      </c>
      <c r="P441" t="s">
        <v>1821</v>
      </c>
      <c r="Q441" t="s">
        <v>849</v>
      </c>
      <c r="R441" t="s">
        <v>838</v>
      </c>
      <c r="S441">
        <v>85491</v>
      </c>
      <c r="T441" s="26">
        <v>42768</v>
      </c>
      <c r="U441" t="s">
        <v>19068</v>
      </c>
      <c r="V441" t="s">
        <v>21509</v>
      </c>
      <c r="W441">
        <v>200</v>
      </c>
      <c r="X441">
        <v>1996.56</v>
      </c>
      <c r="Y441" s="4">
        <v>1672.11</v>
      </c>
      <c r="Z441">
        <v>0</v>
      </c>
      <c r="AA441">
        <v>534.7329708986249</v>
      </c>
    </row>
    <row r="442" spans="1:27" x14ac:dyDescent="0.25">
      <c r="A442">
        <v>201702</v>
      </c>
      <c r="D442" t="s">
        <v>23</v>
      </c>
      <c r="E442">
        <v>10101</v>
      </c>
      <c r="F442">
        <v>30080062551001</v>
      </c>
      <c r="G442" t="s">
        <v>10561</v>
      </c>
      <c r="H442" t="s">
        <v>11043</v>
      </c>
      <c r="I442" t="s">
        <v>940</v>
      </c>
      <c r="J442" t="s">
        <v>11033</v>
      </c>
      <c r="K442" t="s">
        <v>19065</v>
      </c>
      <c r="L442">
        <v>551</v>
      </c>
      <c r="M442" t="s">
        <v>19066</v>
      </c>
      <c r="N442" t="s">
        <v>19067</v>
      </c>
      <c r="O442" t="s">
        <v>53</v>
      </c>
      <c r="P442" t="s">
        <v>1821</v>
      </c>
      <c r="Q442" t="s">
        <v>849</v>
      </c>
      <c r="R442" t="s">
        <v>838</v>
      </c>
      <c r="S442">
        <v>85491</v>
      </c>
      <c r="T442" s="26">
        <v>42768</v>
      </c>
      <c r="U442" t="s">
        <v>19068</v>
      </c>
      <c r="V442" t="s">
        <v>21510</v>
      </c>
      <c r="W442">
        <v>300</v>
      </c>
      <c r="X442">
        <v>2994.84</v>
      </c>
      <c r="Y442" s="4">
        <v>2508.1800000000003</v>
      </c>
      <c r="Z442">
        <v>0</v>
      </c>
      <c r="AA442">
        <v>802.10425327790233</v>
      </c>
    </row>
    <row r="443" spans="1:27" x14ac:dyDescent="0.25">
      <c r="A443">
        <v>201702</v>
      </c>
      <c r="D443" t="s">
        <v>23</v>
      </c>
      <c r="E443">
        <v>10101</v>
      </c>
      <c r="F443">
        <v>30080062551001</v>
      </c>
      <c r="G443" t="s">
        <v>10561</v>
      </c>
      <c r="H443" t="s">
        <v>11043</v>
      </c>
      <c r="I443" t="s">
        <v>940</v>
      </c>
      <c r="J443" t="s">
        <v>11033</v>
      </c>
      <c r="K443" t="s">
        <v>19065</v>
      </c>
      <c r="L443">
        <v>551</v>
      </c>
      <c r="M443" t="s">
        <v>19066</v>
      </c>
      <c r="N443" t="s">
        <v>19067</v>
      </c>
      <c r="O443" t="s">
        <v>53</v>
      </c>
      <c r="P443" t="s">
        <v>1821</v>
      </c>
      <c r="Q443" t="s">
        <v>849</v>
      </c>
      <c r="R443" t="s">
        <v>859</v>
      </c>
      <c r="S443">
        <v>85490</v>
      </c>
      <c r="T443" s="26">
        <v>42768</v>
      </c>
      <c r="U443" t="s">
        <v>19068</v>
      </c>
      <c r="V443" t="s">
        <v>21509</v>
      </c>
      <c r="W443">
        <v>1000</v>
      </c>
      <c r="X443">
        <v>10550</v>
      </c>
      <c r="Y443" s="4">
        <v>8308.1299999999992</v>
      </c>
      <c r="Z443">
        <v>0</v>
      </c>
      <c r="AA443">
        <v>2656.9011832427245</v>
      </c>
    </row>
    <row r="444" spans="1:27" x14ac:dyDescent="0.25">
      <c r="A444">
        <v>201702</v>
      </c>
      <c r="D444" t="s">
        <v>23</v>
      </c>
      <c r="E444">
        <v>10101</v>
      </c>
      <c r="F444">
        <v>30080062521002</v>
      </c>
      <c r="G444" t="s">
        <v>10561</v>
      </c>
      <c r="H444" t="s">
        <v>186</v>
      </c>
      <c r="I444" t="s">
        <v>940</v>
      </c>
      <c r="J444" t="s">
        <v>11033</v>
      </c>
      <c r="K444" t="s">
        <v>19065</v>
      </c>
      <c r="L444">
        <v>1212</v>
      </c>
      <c r="M444" t="s">
        <v>19066</v>
      </c>
      <c r="N444" t="s">
        <v>19067</v>
      </c>
      <c r="O444" t="s">
        <v>185</v>
      </c>
      <c r="P444" t="s">
        <v>2996</v>
      </c>
      <c r="Q444" t="s">
        <v>849</v>
      </c>
      <c r="R444" t="s">
        <v>849</v>
      </c>
      <c r="S444">
        <v>85448</v>
      </c>
      <c r="T444" s="26">
        <v>42767</v>
      </c>
      <c r="U444" t="s">
        <v>19068</v>
      </c>
      <c r="V444" t="s">
        <v>21511</v>
      </c>
      <c r="W444">
        <v>30</v>
      </c>
      <c r="X444">
        <v>152.1</v>
      </c>
      <c r="Y444" s="4">
        <v>119.78</v>
      </c>
      <c r="Z444">
        <v>0</v>
      </c>
      <c r="AA444">
        <v>38.305084745762713</v>
      </c>
    </row>
    <row r="445" spans="1:27" x14ac:dyDescent="0.25">
      <c r="A445">
        <v>201702</v>
      </c>
      <c r="D445" t="s">
        <v>23</v>
      </c>
      <c r="E445">
        <v>10101</v>
      </c>
      <c r="F445">
        <v>30080062141004</v>
      </c>
      <c r="G445" t="s">
        <v>10561</v>
      </c>
      <c r="H445" t="s">
        <v>11020</v>
      </c>
      <c r="I445" t="s">
        <v>10600</v>
      </c>
      <c r="J445" t="s">
        <v>10601</v>
      </c>
      <c r="K445" t="s">
        <v>19065</v>
      </c>
      <c r="L445">
        <v>1216</v>
      </c>
      <c r="M445" t="s">
        <v>19066</v>
      </c>
      <c r="N445" t="s">
        <v>19067</v>
      </c>
      <c r="O445" t="s">
        <v>52</v>
      </c>
      <c r="P445" t="s">
        <v>3001</v>
      </c>
      <c r="Q445" t="s">
        <v>836</v>
      </c>
      <c r="R445" t="s">
        <v>836</v>
      </c>
      <c r="S445">
        <v>85458</v>
      </c>
      <c r="T445" s="26">
        <v>42768</v>
      </c>
      <c r="U445" t="s">
        <v>19068</v>
      </c>
      <c r="V445" t="s">
        <v>21205</v>
      </c>
      <c r="W445">
        <v>200</v>
      </c>
      <c r="X445">
        <v>3500</v>
      </c>
      <c r="Y445" s="4">
        <v>2756.25</v>
      </c>
      <c r="Z445">
        <v>0</v>
      </c>
      <c r="AA445">
        <v>881.43588103613695</v>
      </c>
    </row>
    <row r="446" spans="1:27" x14ac:dyDescent="0.25">
      <c r="A446">
        <v>201702</v>
      </c>
      <c r="D446" t="s">
        <v>23</v>
      </c>
      <c r="E446">
        <v>10101</v>
      </c>
      <c r="F446">
        <v>30080062141001</v>
      </c>
      <c r="G446" t="s">
        <v>10561</v>
      </c>
      <c r="H446" t="s">
        <v>57</v>
      </c>
      <c r="I446" t="s">
        <v>10600</v>
      </c>
      <c r="J446" t="s">
        <v>10601</v>
      </c>
      <c r="K446" t="s">
        <v>19065</v>
      </c>
      <c r="L446">
        <v>1212</v>
      </c>
      <c r="M446" t="s">
        <v>19066</v>
      </c>
      <c r="N446" t="s">
        <v>19067</v>
      </c>
      <c r="O446" t="s">
        <v>185</v>
      </c>
      <c r="P446" t="s">
        <v>2996</v>
      </c>
      <c r="Q446" t="s">
        <v>849</v>
      </c>
      <c r="R446" t="s">
        <v>849</v>
      </c>
      <c r="S446">
        <v>85448</v>
      </c>
      <c r="T446" s="26">
        <v>42767</v>
      </c>
      <c r="U446" t="s">
        <v>19068</v>
      </c>
      <c r="V446" t="s">
        <v>21512</v>
      </c>
      <c r="W446">
        <v>30</v>
      </c>
      <c r="X446">
        <v>108.6</v>
      </c>
      <c r="Y446" s="4">
        <v>85.53</v>
      </c>
      <c r="Z446">
        <v>0</v>
      </c>
      <c r="AA446">
        <v>27.352094659417975</v>
      </c>
    </row>
    <row r="447" spans="1:27" x14ac:dyDescent="0.25">
      <c r="A447">
        <v>201702</v>
      </c>
      <c r="D447" t="s">
        <v>23</v>
      </c>
      <c r="E447">
        <v>10101</v>
      </c>
      <c r="F447">
        <v>30080061651002</v>
      </c>
      <c r="G447" t="s">
        <v>10561</v>
      </c>
      <c r="H447" t="s">
        <v>21513</v>
      </c>
      <c r="I447" t="s">
        <v>10987</v>
      </c>
      <c r="J447" t="s">
        <v>10988</v>
      </c>
      <c r="K447" t="s">
        <v>19065</v>
      </c>
      <c r="L447">
        <v>1015</v>
      </c>
      <c r="M447" t="s">
        <v>19066</v>
      </c>
      <c r="N447" t="s">
        <v>19067</v>
      </c>
      <c r="O447" t="s">
        <v>2662</v>
      </c>
      <c r="P447" t="s">
        <v>2663</v>
      </c>
      <c r="Q447" t="s">
        <v>878</v>
      </c>
      <c r="R447" t="s">
        <v>878</v>
      </c>
      <c r="S447">
        <v>85431</v>
      </c>
      <c r="T447" s="26">
        <v>42767</v>
      </c>
      <c r="U447" t="s">
        <v>19068</v>
      </c>
      <c r="V447" t="s">
        <v>21514</v>
      </c>
      <c r="W447">
        <v>1507.5</v>
      </c>
      <c r="X447">
        <v>12060</v>
      </c>
      <c r="Y447" s="4">
        <v>10100.25</v>
      </c>
      <c r="Z447">
        <v>0</v>
      </c>
      <c r="AA447">
        <v>3230.0127918132398</v>
      </c>
    </row>
    <row r="448" spans="1:27" x14ac:dyDescent="0.25">
      <c r="A448">
        <v>201702</v>
      </c>
      <c r="D448" t="s">
        <v>23</v>
      </c>
      <c r="E448">
        <v>10101</v>
      </c>
      <c r="F448">
        <v>30080061621012</v>
      </c>
      <c r="G448" t="s">
        <v>10561</v>
      </c>
      <c r="H448" t="s">
        <v>10998</v>
      </c>
      <c r="I448" t="s">
        <v>10987</v>
      </c>
      <c r="J448" t="s">
        <v>10988</v>
      </c>
      <c r="K448" t="s">
        <v>19065</v>
      </c>
      <c r="L448">
        <v>1216</v>
      </c>
      <c r="M448" t="s">
        <v>19066</v>
      </c>
      <c r="N448" t="s">
        <v>19067</v>
      </c>
      <c r="O448" t="s">
        <v>52</v>
      </c>
      <c r="P448" t="s">
        <v>3001</v>
      </c>
      <c r="Q448" t="s">
        <v>836</v>
      </c>
      <c r="R448" t="s">
        <v>836</v>
      </c>
      <c r="S448">
        <v>85458</v>
      </c>
      <c r="T448" s="26">
        <v>42768</v>
      </c>
      <c r="U448" t="s">
        <v>19068</v>
      </c>
      <c r="V448" t="s">
        <v>21206</v>
      </c>
      <c r="W448">
        <v>105</v>
      </c>
      <c r="X448">
        <v>2152.5</v>
      </c>
      <c r="Y448" s="4">
        <v>1695.1</v>
      </c>
      <c r="Z448">
        <v>0</v>
      </c>
      <c r="AA448">
        <v>542.08506555804286</v>
      </c>
    </row>
    <row r="449" spans="1:27" x14ac:dyDescent="0.25">
      <c r="A449">
        <v>201702</v>
      </c>
      <c r="D449" t="s">
        <v>23</v>
      </c>
      <c r="E449">
        <v>10101</v>
      </c>
      <c r="F449">
        <v>30080061621009</v>
      </c>
      <c r="G449" t="s">
        <v>10561</v>
      </c>
      <c r="H449" t="s">
        <v>10995</v>
      </c>
      <c r="I449" t="s">
        <v>10987</v>
      </c>
      <c r="J449" t="s">
        <v>10988</v>
      </c>
      <c r="K449" t="s">
        <v>19065</v>
      </c>
      <c r="L449">
        <v>649</v>
      </c>
      <c r="M449" t="s">
        <v>19066</v>
      </c>
      <c r="N449" t="s">
        <v>19067</v>
      </c>
      <c r="O449" t="s">
        <v>42</v>
      </c>
      <c r="P449" t="s">
        <v>1997</v>
      </c>
      <c r="Q449" t="s">
        <v>849</v>
      </c>
      <c r="R449" t="s">
        <v>849</v>
      </c>
      <c r="S449">
        <v>85444</v>
      </c>
      <c r="T449" s="26">
        <v>42767</v>
      </c>
      <c r="U449" t="s">
        <v>19068</v>
      </c>
      <c r="V449" t="s">
        <v>20884</v>
      </c>
      <c r="W449">
        <v>100</v>
      </c>
      <c r="X449">
        <v>1628</v>
      </c>
      <c r="Y449" s="4">
        <v>1282.04</v>
      </c>
      <c r="Z449">
        <v>0</v>
      </c>
      <c r="AA449">
        <v>409.99040614007038</v>
      </c>
    </row>
    <row r="450" spans="1:27" x14ac:dyDescent="0.25">
      <c r="A450">
        <v>201702</v>
      </c>
      <c r="D450" t="s">
        <v>23</v>
      </c>
      <c r="E450">
        <v>10101</v>
      </c>
      <c r="F450">
        <v>30080061621003</v>
      </c>
      <c r="G450" t="s">
        <v>10561</v>
      </c>
      <c r="H450" t="s">
        <v>112</v>
      </c>
      <c r="I450" t="s">
        <v>10987</v>
      </c>
      <c r="J450" t="s">
        <v>10988</v>
      </c>
      <c r="K450" t="s">
        <v>19065</v>
      </c>
      <c r="L450">
        <v>1212</v>
      </c>
      <c r="M450" t="s">
        <v>19066</v>
      </c>
      <c r="N450" t="s">
        <v>19067</v>
      </c>
      <c r="O450" t="s">
        <v>185</v>
      </c>
      <c r="P450" t="s">
        <v>2996</v>
      </c>
      <c r="Q450" t="s">
        <v>849</v>
      </c>
      <c r="R450" t="s">
        <v>849</v>
      </c>
      <c r="S450">
        <v>85448</v>
      </c>
      <c r="T450" s="26">
        <v>42767</v>
      </c>
      <c r="U450" t="s">
        <v>19068</v>
      </c>
      <c r="V450" t="s">
        <v>21515</v>
      </c>
      <c r="W450">
        <v>30</v>
      </c>
      <c r="X450">
        <v>125.1</v>
      </c>
      <c r="Y450" s="4">
        <v>98.52</v>
      </c>
      <c r="Z450">
        <v>0</v>
      </c>
      <c r="AA450">
        <v>31.506236008954271</v>
      </c>
    </row>
    <row r="451" spans="1:27" x14ac:dyDescent="0.25">
      <c r="A451">
        <v>201702</v>
      </c>
      <c r="D451" t="s">
        <v>23</v>
      </c>
      <c r="E451">
        <v>10101</v>
      </c>
      <c r="F451">
        <v>30080061561018</v>
      </c>
      <c r="G451" t="s">
        <v>10561</v>
      </c>
      <c r="H451" t="s">
        <v>10985</v>
      </c>
      <c r="I451" t="s">
        <v>10600</v>
      </c>
      <c r="J451" t="s">
        <v>10601</v>
      </c>
      <c r="K451" t="s">
        <v>19065</v>
      </c>
      <c r="L451">
        <v>1032</v>
      </c>
      <c r="M451" t="s">
        <v>19066</v>
      </c>
      <c r="N451" t="s">
        <v>19067</v>
      </c>
      <c r="O451" t="s">
        <v>188</v>
      </c>
      <c r="P451" t="s">
        <v>2693</v>
      </c>
      <c r="Q451" t="s">
        <v>859</v>
      </c>
      <c r="R451" t="s">
        <v>859</v>
      </c>
      <c r="S451">
        <v>85441</v>
      </c>
      <c r="T451" s="26">
        <v>42767</v>
      </c>
      <c r="U451" t="s">
        <v>19068</v>
      </c>
      <c r="V451" t="s">
        <v>21516</v>
      </c>
      <c r="W451">
        <v>2000</v>
      </c>
      <c r="X451">
        <v>11600</v>
      </c>
      <c r="Y451" s="4">
        <v>9135</v>
      </c>
      <c r="Z451">
        <v>0</v>
      </c>
      <c r="AA451">
        <v>2921.3303485769111</v>
      </c>
    </row>
    <row r="452" spans="1:27" x14ac:dyDescent="0.25">
      <c r="A452">
        <v>201702</v>
      </c>
      <c r="D452" t="s">
        <v>23</v>
      </c>
      <c r="E452">
        <v>10101</v>
      </c>
      <c r="F452">
        <v>30080061361009</v>
      </c>
      <c r="G452" t="s">
        <v>10561</v>
      </c>
      <c r="H452" t="s">
        <v>10949</v>
      </c>
      <c r="I452" t="s">
        <v>10657</v>
      </c>
      <c r="J452" t="s">
        <v>10658</v>
      </c>
      <c r="K452" t="s">
        <v>19065</v>
      </c>
      <c r="L452">
        <v>248</v>
      </c>
      <c r="M452" t="s">
        <v>19066</v>
      </c>
      <c r="N452" t="s">
        <v>19067</v>
      </c>
      <c r="O452" t="s">
        <v>35</v>
      </c>
      <c r="P452" t="s">
        <v>1258</v>
      </c>
      <c r="Q452" t="s">
        <v>1081</v>
      </c>
      <c r="R452" t="s">
        <v>1081</v>
      </c>
      <c r="S452">
        <v>85456</v>
      </c>
      <c r="T452" s="26">
        <v>42767</v>
      </c>
      <c r="U452" t="s">
        <v>19068</v>
      </c>
      <c r="V452" t="s">
        <v>21517</v>
      </c>
      <c r="W452">
        <v>1850</v>
      </c>
      <c r="X452">
        <v>9897.5</v>
      </c>
      <c r="Y452" s="4">
        <v>8289.16</v>
      </c>
      <c r="Z452">
        <v>0</v>
      </c>
      <c r="AA452">
        <v>2650.8346658138794</v>
      </c>
    </row>
    <row r="453" spans="1:27" x14ac:dyDescent="0.25">
      <c r="A453">
        <v>201702</v>
      </c>
      <c r="D453" t="s">
        <v>23</v>
      </c>
      <c r="E453">
        <v>10101</v>
      </c>
      <c r="F453">
        <v>30080061361009</v>
      </c>
      <c r="G453" t="s">
        <v>10561</v>
      </c>
      <c r="H453" t="s">
        <v>10949</v>
      </c>
      <c r="I453" t="s">
        <v>10657</v>
      </c>
      <c r="J453" t="s">
        <v>10658</v>
      </c>
      <c r="K453" t="s">
        <v>19065</v>
      </c>
      <c r="L453">
        <v>248</v>
      </c>
      <c r="M453" t="s">
        <v>19066</v>
      </c>
      <c r="N453" t="s">
        <v>19067</v>
      </c>
      <c r="O453" t="s">
        <v>35</v>
      </c>
      <c r="P453" t="s">
        <v>1258</v>
      </c>
      <c r="Q453" t="s">
        <v>1081</v>
      </c>
      <c r="R453" t="s">
        <v>1081</v>
      </c>
      <c r="S453">
        <v>85456</v>
      </c>
      <c r="T453" s="26">
        <v>42767</v>
      </c>
      <c r="U453" t="s">
        <v>19068</v>
      </c>
      <c r="V453" t="s">
        <v>19267</v>
      </c>
      <c r="W453">
        <v>1150</v>
      </c>
      <c r="X453">
        <v>6152.5</v>
      </c>
      <c r="Y453" s="4">
        <v>5152.72</v>
      </c>
      <c r="Z453">
        <v>0</v>
      </c>
      <c r="AA453">
        <v>1647.815797889351</v>
      </c>
    </row>
    <row r="454" spans="1:27" x14ac:dyDescent="0.25">
      <c r="A454">
        <v>201702</v>
      </c>
      <c r="D454" t="s">
        <v>23</v>
      </c>
      <c r="E454">
        <v>10101</v>
      </c>
      <c r="F454">
        <v>30080061361006</v>
      </c>
      <c r="G454" t="s">
        <v>10561</v>
      </c>
      <c r="H454" t="s">
        <v>19094</v>
      </c>
      <c r="I454" t="s">
        <v>10657</v>
      </c>
      <c r="J454" t="s">
        <v>10658</v>
      </c>
      <c r="K454" t="s">
        <v>19065</v>
      </c>
      <c r="L454">
        <v>1034</v>
      </c>
      <c r="M454" t="s">
        <v>19066</v>
      </c>
      <c r="N454" t="s">
        <v>19067</v>
      </c>
      <c r="O454" t="s">
        <v>46</v>
      </c>
      <c r="P454" t="s">
        <v>2696</v>
      </c>
      <c r="Q454" t="s">
        <v>854</v>
      </c>
      <c r="R454" t="s">
        <v>854</v>
      </c>
      <c r="S454">
        <v>85446</v>
      </c>
      <c r="T454" s="26">
        <v>42767</v>
      </c>
      <c r="U454" t="s">
        <v>19068</v>
      </c>
      <c r="V454" t="s">
        <v>21289</v>
      </c>
      <c r="W454">
        <v>558</v>
      </c>
      <c r="X454">
        <v>5859</v>
      </c>
      <c r="Y454" s="4">
        <v>4613.9699999999993</v>
      </c>
      <c r="Z454">
        <v>0</v>
      </c>
      <c r="AA454">
        <v>1475.5260633194755</v>
      </c>
    </row>
    <row r="455" spans="1:27" x14ac:dyDescent="0.25">
      <c r="A455">
        <v>201702</v>
      </c>
      <c r="D455" t="s">
        <v>23</v>
      </c>
      <c r="E455">
        <v>10101</v>
      </c>
      <c r="F455">
        <v>30080061341004</v>
      </c>
      <c r="G455" t="s">
        <v>10561</v>
      </c>
      <c r="H455" t="s">
        <v>71</v>
      </c>
      <c r="I455" t="s">
        <v>10657</v>
      </c>
      <c r="J455" t="s">
        <v>10658</v>
      </c>
      <c r="K455" t="s">
        <v>19065</v>
      </c>
      <c r="L455">
        <v>551</v>
      </c>
      <c r="M455" t="s">
        <v>19066</v>
      </c>
      <c r="N455" t="s">
        <v>19067</v>
      </c>
      <c r="O455" t="s">
        <v>53</v>
      </c>
      <c r="P455" t="s">
        <v>1821</v>
      </c>
      <c r="Q455" t="s">
        <v>849</v>
      </c>
      <c r="R455" t="s">
        <v>870</v>
      </c>
      <c r="S455">
        <v>85476</v>
      </c>
      <c r="T455" s="26">
        <v>42768</v>
      </c>
      <c r="U455" t="s">
        <v>19068</v>
      </c>
      <c r="V455" t="s">
        <v>21518</v>
      </c>
      <c r="W455">
        <v>800</v>
      </c>
      <c r="X455">
        <v>5008</v>
      </c>
      <c r="Y455" s="4">
        <v>3943.8</v>
      </c>
      <c r="Z455">
        <v>0</v>
      </c>
      <c r="AA455">
        <v>1261.2088263511355</v>
      </c>
    </row>
    <row r="456" spans="1:27" x14ac:dyDescent="0.25">
      <c r="A456">
        <v>201702</v>
      </c>
      <c r="D456" t="s">
        <v>23</v>
      </c>
      <c r="E456">
        <v>10101</v>
      </c>
      <c r="F456">
        <v>30080061341004</v>
      </c>
      <c r="G456" t="s">
        <v>10561</v>
      </c>
      <c r="H456" t="s">
        <v>71</v>
      </c>
      <c r="I456" t="s">
        <v>10657</v>
      </c>
      <c r="J456" t="s">
        <v>10658</v>
      </c>
      <c r="K456" t="s">
        <v>19065</v>
      </c>
      <c r="L456">
        <v>551</v>
      </c>
      <c r="M456" t="s">
        <v>19066</v>
      </c>
      <c r="N456" t="s">
        <v>19067</v>
      </c>
      <c r="O456" t="s">
        <v>53</v>
      </c>
      <c r="P456" t="s">
        <v>1821</v>
      </c>
      <c r="Q456" t="s">
        <v>849</v>
      </c>
      <c r="R456" t="s">
        <v>870</v>
      </c>
      <c r="S456">
        <v>85476</v>
      </c>
      <c r="T456" s="26">
        <v>42768</v>
      </c>
      <c r="U456" t="s">
        <v>19068</v>
      </c>
      <c r="V456" t="s">
        <v>21519</v>
      </c>
      <c r="W456">
        <v>1200</v>
      </c>
      <c r="X456">
        <v>7512</v>
      </c>
      <c r="Y456" s="4">
        <v>5915.7</v>
      </c>
      <c r="Z456">
        <v>0</v>
      </c>
      <c r="AA456">
        <v>1891.813239526703</v>
      </c>
    </row>
    <row r="457" spans="1:27" x14ac:dyDescent="0.25">
      <c r="A457">
        <v>201702</v>
      </c>
      <c r="D457" t="s">
        <v>23</v>
      </c>
      <c r="E457">
        <v>10101</v>
      </c>
      <c r="F457">
        <v>30080061341004</v>
      </c>
      <c r="G457" t="s">
        <v>10561</v>
      </c>
      <c r="H457" t="s">
        <v>71</v>
      </c>
      <c r="I457" t="s">
        <v>10657</v>
      </c>
      <c r="J457" t="s">
        <v>10658</v>
      </c>
      <c r="K457" t="s">
        <v>19065</v>
      </c>
      <c r="L457">
        <v>551</v>
      </c>
      <c r="M457" t="s">
        <v>19066</v>
      </c>
      <c r="N457" t="s">
        <v>19067</v>
      </c>
      <c r="O457" t="s">
        <v>53</v>
      </c>
      <c r="P457" t="s">
        <v>1821</v>
      </c>
      <c r="Q457" t="s">
        <v>849</v>
      </c>
      <c r="R457" t="s">
        <v>836</v>
      </c>
      <c r="S457">
        <v>85473</v>
      </c>
      <c r="T457" s="26">
        <v>42768</v>
      </c>
      <c r="U457" t="s">
        <v>19068</v>
      </c>
      <c r="V457" t="s">
        <v>21519</v>
      </c>
      <c r="W457">
        <v>1250</v>
      </c>
      <c r="X457">
        <v>7825</v>
      </c>
      <c r="Y457" s="4">
        <v>6162.1900000000005</v>
      </c>
      <c r="Z457">
        <v>0</v>
      </c>
      <c r="AA457">
        <v>1970.6395906619766</v>
      </c>
    </row>
    <row r="458" spans="1:27" x14ac:dyDescent="0.25">
      <c r="A458">
        <v>201702</v>
      </c>
      <c r="D458" t="s">
        <v>23</v>
      </c>
      <c r="E458">
        <v>10101</v>
      </c>
      <c r="F458">
        <v>30080061341004</v>
      </c>
      <c r="G458" t="s">
        <v>10561</v>
      </c>
      <c r="H458" t="s">
        <v>71</v>
      </c>
      <c r="I458" t="s">
        <v>10657</v>
      </c>
      <c r="J458" t="s">
        <v>10658</v>
      </c>
      <c r="K458" t="s">
        <v>19065</v>
      </c>
      <c r="L458">
        <v>551</v>
      </c>
      <c r="M458" t="s">
        <v>19066</v>
      </c>
      <c r="N458" t="s">
        <v>19067</v>
      </c>
      <c r="O458" t="s">
        <v>53</v>
      </c>
      <c r="P458" t="s">
        <v>1821</v>
      </c>
      <c r="Q458" t="s">
        <v>849</v>
      </c>
      <c r="R458" t="s">
        <v>870</v>
      </c>
      <c r="S458">
        <v>85472</v>
      </c>
      <c r="T458" s="26">
        <v>42768</v>
      </c>
      <c r="U458" t="s">
        <v>19068</v>
      </c>
      <c r="V458" t="s">
        <v>21519</v>
      </c>
      <c r="W458">
        <v>550</v>
      </c>
      <c r="X458">
        <v>3443</v>
      </c>
      <c r="Y458" s="4">
        <v>2711.3599999999997</v>
      </c>
      <c r="Z458">
        <v>0</v>
      </c>
      <c r="AA458">
        <v>867.08026862807799</v>
      </c>
    </row>
    <row r="459" spans="1:27" x14ac:dyDescent="0.25">
      <c r="A459">
        <v>201702</v>
      </c>
      <c r="D459" t="s">
        <v>23</v>
      </c>
      <c r="E459">
        <v>10101</v>
      </c>
      <c r="F459">
        <v>30080061341004</v>
      </c>
      <c r="G459" t="s">
        <v>10561</v>
      </c>
      <c r="H459" t="s">
        <v>71</v>
      </c>
      <c r="I459" t="s">
        <v>10657</v>
      </c>
      <c r="J459" t="s">
        <v>10658</v>
      </c>
      <c r="K459" t="s">
        <v>19065</v>
      </c>
      <c r="L459">
        <v>551</v>
      </c>
      <c r="M459" t="s">
        <v>19066</v>
      </c>
      <c r="N459" t="s">
        <v>19067</v>
      </c>
      <c r="O459" t="s">
        <v>53</v>
      </c>
      <c r="P459" t="s">
        <v>1821</v>
      </c>
      <c r="Q459" t="s">
        <v>849</v>
      </c>
      <c r="R459" t="s">
        <v>870</v>
      </c>
      <c r="S459">
        <v>85472</v>
      </c>
      <c r="T459" s="26">
        <v>42768</v>
      </c>
      <c r="U459" t="s">
        <v>19068</v>
      </c>
      <c r="V459" t="s">
        <v>21207</v>
      </c>
      <c r="W459">
        <v>450</v>
      </c>
      <c r="X459">
        <v>2817</v>
      </c>
      <c r="Y459" s="4">
        <v>2218.39</v>
      </c>
      <c r="Z459">
        <v>0</v>
      </c>
      <c r="AA459">
        <v>709.43076431084103</v>
      </c>
    </row>
    <row r="460" spans="1:27" x14ac:dyDescent="0.25">
      <c r="A460">
        <v>201702</v>
      </c>
      <c r="D460" t="s">
        <v>23</v>
      </c>
      <c r="E460">
        <v>10101</v>
      </c>
      <c r="F460">
        <v>30080061341002</v>
      </c>
      <c r="G460" t="s">
        <v>10561</v>
      </c>
      <c r="H460" t="s">
        <v>55</v>
      </c>
      <c r="I460" t="s">
        <v>10657</v>
      </c>
      <c r="J460" t="s">
        <v>10658</v>
      </c>
      <c r="K460" t="s">
        <v>19065</v>
      </c>
      <c r="L460">
        <v>27</v>
      </c>
      <c r="M460" t="s">
        <v>19066</v>
      </c>
      <c r="N460" t="s">
        <v>19067</v>
      </c>
      <c r="O460" t="s">
        <v>114</v>
      </c>
      <c r="P460" t="s">
        <v>860</v>
      </c>
      <c r="Q460" t="s">
        <v>838</v>
      </c>
      <c r="R460" t="s">
        <v>838</v>
      </c>
      <c r="S460">
        <v>85442</v>
      </c>
      <c r="T460" s="26">
        <v>42767</v>
      </c>
      <c r="U460" t="s">
        <v>19068</v>
      </c>
      <c r="V460" t="s">
        <v>21290</v>
      </c>
      <c r="W460">
        <v>30</v>
      </c>
      <c r="X460">
        <v>192.9</v>
      </c>
      <c r="Y460" s="4">
        <v>161.55000000000001</v>
      </c>
      <c r="Z460">
        <v>0</v>
      </c>
      <c r="AA460">
        <v>51.662935721138481</v>
      </c>
    </row>
    <row r="461" spans="1:27" x14ac:dyDescent="0.25">
      <c r="A461">
        <v>201702</v>
      </c>
      <c r="D461" t="s">
        <v>23</v>
      </c>
      <c r="E461">
        <v>10101</v>
      </c>
      <c r="F461">
        <v>30080061221016</v>
      </c>
      <c r="G461" t="s">
        <v>10561</v>
      </c>
      <c r="H461" t="s">
        <v>10902</v>
      </c>
      <c r="I461" t="s">
        <v>10888</v>
      </c>
      <c r="J461" t="s">
        <v>10889</v>
      </c>
      <c r="K461" t="s">
        <v>19065</v>
      </c>
      <c r="L461">
        <v>551</v>
      </c>
      <c r="M461" t="s">
        <v>19066</v>
      </c>
      <c r="N461" t="s">
        <v>19067</v>
      </c>
      <c r="O461" t="s">
        <v>53</v>
      </c>
      <c r="P461" t="s">
        <v>1821</v>
      </c>
      <c r="Q461" t="s">
        <v>849</v>
      </c>
      <c r="R461" t="s">
        <v>838</v>
      </c>
      <c r="S461">
        <v>85462</v>
      </c>
      <c r="T461" s="26">
        <v>42768</v>
      </c>
      <c r="U461" t="s">
        <v>19068</v>
      </c>
      <c r="V461" t="s">
        <v>21520</v>
      </c>
      <c r="W461">
        <v>300</v>
      </c>
      <c r="X461">
        <v>1376.76</v>
      </c>
      <c r="Y461" s="4">
        <v>1153.04</v>
      </c>
      <c r="Z461">
        <v>0</v>
      </c>
      <c r="AA461">
        <v>368.73680844259673</v>
      </c>
    </row>
    <row r="462" spans="1:27" x14ac:dyDescent="0.25">
      <c r="A462">
        <v>201702</v>
      </c>
      <c r="D462" t="s">
        <v>23</v>
      </c>
      <c r="E462">
        <v>10101</v>
      </c>
      <c r="F462">
        <v>30080061221016</v>
      </c>
      <c r="G462" t="s">
        <v>10561</v>
      </c>
      <c r="H462" t="s">
        <v>10902</v>
      </c>
      <c r="I462" t="s">
        <v>10888</v>
      </c>
      <c r="J462" t="s">
        <v>10889</v>
      </c>
      <c r="K462" t="s">
        <v>19065</v>
      </c>
      <c r="L462">
        <v>551</v>
      </c>
      <c r="M462" t="s">
        <v>19066</v>
      </c>
      <c r="N462" t="s">
        <v>19067</v>
      </c>
      <c r="O462" t="s">
        <v>53</v>
      </c>
      <c r="P462" t="s">
        <v>1821</v>
      </c>
      <c r="Q462" t="s">
        <v>849</v>
      </c>
      <c r="R462" t="s">
        <v>832</v>
      </c>
      <c r="S462">
        <v>85461</v>
      </c>
      <c r="T462" s="26">
        <v>42768</v>
      </c>
      <c r="U462" t="s">
        <v>19068</v>
      </c>
      <c r="V462" t="s">
        <v>21520</v>
      </c>
      <c r="W462">
        <v>200</v>
      </c>
      <c r="X462">
        <v>1040.98</v>
      </c>
      <c r="Y462" s="4">
        <v>757.31</v>
      </c>
      <c r="Z462">
        <v>0</v>
      </c>
      <c r="AA462">
        <v>242.18420211064918</v>
      </c>
    </row>
    <row r="463" spans="1:27" x14ac:dyDescent="0.25">
      <c r="A463">
        <v>201702</v>
      </c>
      <c r="D463" t="s">
        <v>23</v>
      </c>
      <c r="E463">
        <v>10101</v>
      </c>
      <c r="F463">
        <v>30080061221015</v>
      </c>
      <c r="G463" t="s">
        <v>10561</v>
      </c>
      <c r="H463" t="s">
        <v>10901</v>
      </c>
      <c r="I463" t="s">
        <v>10888</v>
      </c>
      <c r="J463" t="s">
        <v>10889</v>
      </c>
      <c r="K463" t="s">
        <v>19065</v>
      </c>
      <c r="L463">
        <v>551</v>
      </c>
      <c r="M463" t="s">
        <v>19066</v>
      </c>
      <c r="N463" t="s">
        <v>19067</v>
      </c>
      <c r="O463" t="s">
        <v>53</v>
      </c>
      <c r="P463" t="s">
        <v>1821</v>
      </c>
      <c r="Q463" t="s">
        <v>849</v>
      </c>
      <c r="R463" t="s">
        <v>870</v>
      </c>
      <c r="S463">
        <v>85472</v>
      </c>
      <c r="T463" s="26">
        <v>42768</v>
      </c>
      <c r="U463" t="s">
        <v>19068</v>
      </c>
      <c r="V463" t="s">
        <v>21521</v>
      </c>
      <c r="W463">
        <v>500</v>
      </c>
      <c r="X463">
        <v>8940</v>
      </c>
      <c r="Y463" s="4">
        <v>7040.25</v>
      </c>
      <c r="Z463">
        <v>0</v>
      </c>
      <c r="AA463">
        <v>2251.4390789894469</v>
      </c>
    </row>
    <row r="464" spans="1:27" x14ac:dyDescent="0.25">
      <c r="A464">
        <v>201702</v>
      </c>
      <c r="D464" t="s">
        <v>23</v>
      </c>
      <c r="E464">
        <v>10101</v>
      </c>
      <c r="F464">
        <v>30080061221013</v>
      </c>
      <c r="G464" t="s">
        <v>10561</v>
      </c>
      <c r="H464" t="s">
        <v>10899</v>
      </c>
      <c r="I464" t="s">
        <v>10888</v>
      </c>
      <c r="J464" t="s">
        <v>10889</v>
      </c>
      <c r="K464" t="s">
        <v>19065</v>
      </c>
      <c r="L464">
        <v>1216</v>
      </c>
      <c r="M464" t="s">
        <v>19066</v>
      </c>
      <c r="N464" t="s">
        <v>19067</v>
      </c>
      <c r="O464" t="s">
        <v>52</v>
      </c>
      <c r="P464" t="s">
        <v>3001</v>
      </c>
      <c r="Q464" t="s">
        <v>836</v>
      </c>
      <c r="R464" t="s">
        <v>836</v>
      </c>
      <c r="S464">
        <v>85458</v>
      </c>
      <c r="T464" s="26">
        <v>42768</v>
      </c>
      <c r="U464" t="s">
        <v>19068</v>
      </c>
      <c r="V464" t="s">
        <v>21522</v>
      </c>
      <c r="W464">
        <v>300</v>
      </c>
      <c r="X464">
        <v>1668</v>
      </c>
      <c r="Y464" s="4">
        <v>1313.55</v>
      </c>
      <c r="Z464">
        <v>0</v>
      </c>
      <c r="AA464">
        <v>420.06715701950753</v>
      </c>
    </row>
    <row r="465" spans="1:27" x14ac:dyDescent="0.25">
      <c r="A465">
        <v>201702</v>
      </c>
      <c r="D465" t="s">
        <v>23</v>
      </c>
      <c r="E465">
        <v>10101</v>
      </c>
      <c r="F465">
        <v>30080061221004</v>
      </c>
      <c r="G465" t="s">
        <v>10561</v>
      </c>
      <c r="H465" t="s">
        <v>87</v>
      </c>
      <c r="I465" t="s">
        <v>10888</v>
      </c>
      <c r="J465" t="s">
        <v>10889</v>
      </c>
      <c r="K465" t="s">
        <v>19065</v>
      </c>
      <c r="L465">
        <v>1212</v>
      </c>
      <c r="M465" t="s">
        <v>19066</v>
      </c>
      <c r="N465" t="s">
        <v>19067</v>
      </c>
      <c r="O465" t="s">
        <v>185</v>
      </c>
      <c r="P465" t="s">
        <v>2996</v>
      </c>
      <c r="Q465" t="s">
        <v>849</v>
      </c>
      <c r="R465" t="s">
        <v>849</v>
      </c>
      <c r="S465">
        <v>85448</v>
      </c>
      <c r="T465" s="26">
        <v>42767</v>
      </c>
      <c r="U465" t="s">
        <v>19068</v>
      </c>
      <c r="V465" t="s">
        <v>21523</v>
      </c>
      <c r="W465">
        <v>25</v>
      </c>
      <c r="X465">
        <v>110.25</v>
      </c>
      <c r="Y465" s="4">
        <v>86.82</v>
      </c>
      <c r="Z465">
        <v>0</v>
      </c>
      <c r="AA465">
        <v>27.76463063639271</v>
      </c>
    </row>
    <row r="466" spans="1:27" x14ac:dyDescent="0.25">
      <c r="A466">
        <v>201702</v>
      </c>
      <c r="D466" t="s">
        <v>23</v>
      </c>
      <c r="E466">
        <v>10101</v>
      </c>
      <c r="F466">
        <v>30080061221004</v>
      </c>
      <c r="G466" t="s">
        <v>10561</v>
      </c>
      <c r="H466" t="s">
        <v>87</v>
      </c>
      <c r="I466" t="s">
        <v>10888</v>
      </c>
      <c r="J466" t="s">
        <v>10889</v>
      </c>
      <c r="K466" t="s">
        <v>19065</v>
      </c>
      <c r="L466">
        <v>27</v>
      </c>
      <c r="M466" t="s">
        <v>19066</v>
      </c>
      <c r="N466" t="s">
        <v>19067</v>
      </c>
      <c r="O466" t="s">
        <v>114</v>
      </c>
      <c r="P466" t="s">
        <v>860</v>
      </c>
      <c r="Q466" t="s">
        <v>838</v>
      </c>
      <c r="R466" t="s">
        <v>838</v>
      </c>
      <c r="S466">
        <v>85442</v>
      </c>
      <c r="T466" s="26">
        <v>42767</v>
      </c>
      <c r="U466" t="s">
        <v>19068</v>
      </c>
      <c r="V466" t="s">
        <v>21523</v>
      </c>
      <c r="W466">
        <v>75</v>
      </c>
      <c r="X466">
        <v>312.75</v>
      </c>
      <c r="Y466" s="4">
        <v>261.93</v>
      </c>
      <c r="Z466">
        <v>0</v>
      </c>
      <c r="AA466">
        <v>83.763991045730734</v>
      </c>
    </row>
    <row r="467" spans="1:27" x14ac:dyDescent="0.25">
      <c r="A467">
        <v>201702</v>
      </c>
      <c r="D467" t="s">
        <v>23</v>
      </c>
      <c r="E467">
        <v>10101</v>
      </c>
      <c r="F467">
        <v>30080061221004</v>
      </c>
      <c r="G467" t="s">
        <v>10561</v>
      </c>
      <c r="H467" t="s">
        <v>87</v>
      </c>
      <c r="I467" t="s">
        <v>10888</v>
      </c>
      <c r="J467" t="s">
        <v>10889</v>
      </c>
      <c r="K467" t="s">
        <v>19065</v>
      </c>
      <c r="L467">
        <v>387</v>
      </c>
      <c r="M467" t="s">
        <v>19066</v>
      </c>
      <c r="N467" t="s">
        <v>19067</v>
      </c>
      <c r="O467" t="s">
        <v>1521</v>
      </c>
      <c r="P467" t="s">
        <v>1522</v>
      </c>
      <c r="Q467" t="s">
        <v>836</v>
      </c>
      <c r="R467" t="s">
        <v>836</v>
      </c>
      <c r="S467">
        <v>85439</v>
      </c>
      <c r="T467" s="26">
        <v>42767</v>
      </c>
      <c r="U467" t="s">
        <v>19068</v>
      </c>
      <c r="V467" t="s">
        <v>21291</v>
      </c>
      <c r="W467">
        <v>25</v>
      </c>
      <c r="X467">
        <v>110.25</v>
      </c>
      <c r="Y467" s="4">
        <v>86.83</v>
      </c>
      <c r="Z467">
        <v>0</v>
      </c>
      <c r="AA467">
        <v>27.767828589702592</v>
      </c>
    </row>
    <row r="468" spans="1:27" x14ac:dyDescent="0.25">
      <c r="A468">
        <v>201702</v>
      </c>
      <c r="D468" t="s">
        <v>23</v>
      </c>
      <c r="E468">
        <v>10101</v>
      </c>
      <c r="F468">
        <v>30080061011001</v>
      </c>
      <c r="G468" t="s">
        <v>10561</v>
      </c>
      <c r="H468" t="s">
        <v>97</v>
      </c>
      <c r="I468" t="s">
        <v>10600</v>
      </c>
      <c r="J468" t="s">
        <v>10601</v>
      </c>
      <c r="K468" t="s">
        <v>19065</v>
      </c>
      <c r="L468">
        <v>203</v>
      </c>
      <c r="M468" t="s">
        <v>19066</v>
      </c>
      <c r="N468" t="s">
        <v>19067</v>
      </c>
      <c r="O468" t="s">
        <v>96</v>
      </c>
      <c r="P468" t="s">
        <v>1174</v>
      </c>
      <c r="Q468" t="s">
        <v>832</v>
      </c>
      <c r="R468" t="s">
        <v>832</v>
      </c>
      <c r="S468">
        <v>85479</v>
      </c>
      <c r="T468" s="26">
        <v>42768</v>
      </c>
      <c r="U468" t="s">
        <v>19068</v>
      </c>
      <c r="V468" t="s">
        <v>21524</v>
      </c>
      <c r="W468">
        <v>800</v>
      </c>
      <c r="X468">
        <v>10800</v>
      </c>
      <c r="Y468" s="4">
        <v>8504.93</v>
      </c>
      <c r="Z468">
        <v>0</v>
      </c>
      <c r="AA468">
        <v>2719.8369043811963</v>
      </c>
    </row>
    <row r="469" spans="1:27" x14ac:dyDescent="0.25">
      <c r="A469">
        <v>201702</v>
      </c>
      <c r="D469" t="s">
        <v>23</v>
      </c>
      <c r="E469">
        <v>10101</v>
      </c>
      <c r="F469">
        <v>30080061011001</v>
      </c>
      <c r="G469" t="s">
        <v>10561</v>
      </c>
      <c r="H469" t="s">
        <v>97</v>
      </c>
      <c r="I469" t="s">
        <v>10600</v>
      </c>
      <c r="J469" t="s">
        <v>10601</v>
      </c>
      <c r="K469" t="s">
        <v>19065</v>
      </c>
      <c r="L469">
        <v>203</v>
      </c>
      <c r="M469" t="s">
        <v>19066</v>
      </c>
      <c r="N469" t="s">
        <v>19067</v>
      </c>
      <c r="O469" t="s">
        <v>96</v>
      </c>
      <c r="P469" t="s">
        <v>1174</v>
      </c>
      <c r="Q469" t="s">
        <v>832</v>
      </c>
      <c r="R469" t="s">
        <v>832</v>
      </c>
      <c r="S469">
        <v>85479</v>
      </c>
      <c r="T469" s="26">
        <v>42768</v>
      </c>
      <c r="U469" t="s">
        <v>19068</v>
      </c>
      <c r="V469" t="s">
        <v>21525</v>
      </c>
      <c r="W469">
        <v>800</v>
      </c>
      <c r="X469">
        <v>10800</v>
      </c>
      <c r="Y469" s="4">
        <v>8504.94</v>
      </c>
      <c r="Z469">
        <v>0</v>
      </c>
      <c r="AA469">
        <v>2719.8401023345064</v>
      </c>
    </row>
    <row r="470" spans="1:27" x14ac:dyDescent="0.25">
      <c r="A470">
        <v>201702</v>
      </c>
      <c r="D470" t="s">
        <v>23</v>
      </c>
      <c r="E470">
        <v>10101</v>
      </c>
      <c r="F470">
        <v>30080052521003</v>
      </c>
      <c r="G470" t="s">
        <v>10561</v>
      </c>
      <c r="H470" t="s">
        <v>10861</v>
      </c>
      <c r="I470" t="s">
        <v>10710</v>
      </c>
      <c r="J470" t="s">
        <v>10711</v>
      </c>
      <c r="K470" t="s">
        <v>19065</v>
      </c>
      <c r="L470">
        <v>1401</v>
      </c>
      <c r="M470" t="s">
        <v>19066</v>
      </c>
      <c r="N470" t="s">
        <v>19067</v>
      </c>
      <c r="O470" t="s">
        <v>3344</v>
      </c>
      <c r="P470" t="s">
        <v>3345</v>
      </c>
      <c r="Q470" t="s">
        <v>854</v>
      </c>
      <c r="R470" t="s">
        <v>854</v>
      </c>
      <c r="S470">
        <v>85438</v>
      </c>
      <c r="T470" s="26">
        <v>42767</v>
      </c>
      <c r="U470" t="s">
        <v>19068</v>
      </c>
      <c r="V470" t="s">
        <v>21526</v>
      </c>
      <c r="W470">
        <v>21.6</v>
      </c>
      <c r="X470">
        <v>572.17999999999995</v>
      </c>
      <c r="Y470" s="4">
        <v>450.58999999999992</v>
      </c>
      <c r="Z470">
        <v>0</v>
      </c>
      <c r="AA470">
        <v>144.09657818995842</v>
      </c>
    </row>
    <row r="471" spans="1:27" x14ac:dyDescent="0.25">
      <c r="A471">
        <v>201702</v>
      </c>
      <c r="D471" t="s">
        <v>23</v>
      </c>
      <c r="E471">
        <v>10101</v>
      </c>
      <c r="F471">
        <v>30080051651006</v>
      </c>
      <c r="G471" t="s">
        <v>10561</v>
      </c>
      <c r="H471" t="s">
        <v>10836</v>
      </c>
      <c r="I471" t="s">
        <v>10684</v>
      </c>
      <c r="J471" t="s">
        <v>10685</v>
      </c>
      <c r="K471" t="s">
        <v>19065</v>
      </c>
      <c r="L471">
        <v>1216</v>
      </c>
      <c r="M471" t="s">
        <v>19066</v>
      </c>
      <c r="N471" t="s">
        <v>19067</v>
      </c>
      <c r="O471" t="s">
        <v>52</v>
      </c>
      <c r="P471" t="s">
        <v>3001</v>
      </c>
      <c r="Q471" t="s">
        <v>836</v>
      </c>
      <c r="R471" t="s">
        <v>836</v>
      </c>
      <c r="S471">
        <v>85458</v>
      </c>
      <c r="T471" s="26">
        <v>42768</v>
      </c>
      <c r="U471" t="s">
        <v>19068</v>
      </c>
      <c r="V471" t="s">
        <v>21312</v>
      </c>
      <c r="W471">
        <v>100</v>
      </c>
      <c r="X471">
        <v>1300</v>
      </c>
      <c r="Y471" s="4">
        <v>1023.75</v>
      </c>
      <c r="Z471">
        <v>0</v>
      </c>
      <c r="AA471">
        <v>327.39047009913656</v>
      </c>
    </row>
    <row r="472" spans="1:27" x14ac:dyDescent="0.25">
      <c r="A472">
        <v>201702</v>
      </c>
      <c r="D472" t="s">
        <v>23</v>
      </c>
      <c r="E472">
        <v>10101</v>
      </c>
      <c r="F472">
        <v>30080051561017</v>
      </c>
      <c r="G472" t="s">
        <v>10561</v>
      </c>
      <c r="H472" t="s">
        <v>10819</v>
      </c>
      <c r="I472" t="s">
        <v>10575</v>
      </c>
      <c r="J472" t="s">
        <v>10576</v>
      </c>
      <c r="K472" t="s">
        <v>19065</v>
      </c>
      <c r="L472">
        <v>1032</v>
      </c>
      <c r="M472" t="s">
        <v>19066</v>
      </c>
      <c r="N472" t="s">
        <v>19067</v>
      </c>
      <c r="O472" t="s">
        <v>188</v>
      </c>
      <c r="P472" t="s">
        <v>2693</v>
      </c>
      <c r="Q472" t="s">
        <v>859</v>
      </c>
      <c r="R472" t="s">
        <v>859</v>
      </c>
      <c r="S472">
        <v>85441</v>
      </c>
      <c r="T472" s="26">
        <v>42767</v>
      </c>
      <c r="U472" t="s">
        <v>19068</v>
      </c>
      <c r="V472" t="s">
        <v>21527</v>
      </c>
      <c r="W472">
        <v>12</v>
      </c>
      <c r="X472">
        <v>421.2</v>
      </c>
      <c r="Y472" s="4">
        <v>331.7</v>
      </c>
      <c r="Z472">
        <v>0</v>
      </c>
      <c r="AA472">
        <v>106.07611128877518</v>
      </c>
    </row>
    <row r="473" spans="1:27" x14ac:dyDescent="0.25">
      <c r="A473">
        <v>201702</v>
      </c>
      <c r="D473" t="s">
        <v>23</v>
      </c>
      <c r="E473">
        <v>10101</v>
      </c>
      <c r="F473">
        <v>30080051442001</v>
      </c>
      <c r="G473" t="s">
        <v>10561</v>
      </c>
      <c r="H473" t="s">
        <v>10802</v>
      </c>
      <c r="I473" t="s">
        <v>10575</v>
      </c>
      <c r="J473" t="s">
        <v>10576</v>
      </c>
      <c r="K473" t="s">
        <v>19065</v>
      </c>
      <c r="L473">
        <v>246</v>
      </c>
      <c r="M473" t="s">
        <v>19066</v>
      </c>
      <c r="N473" t="s">
        <v>19067</v>
      </c>
      <c r="O473" t="s">
        <v>1255</v>
      </c>
      <c r="P473" t="s">
        <v>1256</v>
      </c>
      <c r="Q473" t="s">
        <v>836</v>
      </c>
      <c r="R473" t="s">
        <v>836</v>
      </c>
      <c r="S473">
        <v>85433</v>
      </c>
      <c r="T473" s="26">
        <v>42767</v>
      </c>
      <c r="U473" t="s">
        <v>19068</v>
      </c>
      <c r="V473" t="s">
        <v>21528</v>
      </c>
      <c r="W473">
        <v>200</v>
      </c>
      <c r="X473">
        <v>4074</v>
      </c>
      <c r="Y473" s="4">
        <v>3208.27</v>
      </c>
      <c r="Z473">
        <v>0</v>
      </c>
      <c r="AA473">
        <v>1025.9897665494084</v>
      </c>
    </row>
    <row r="474" spans="1:27" x14ac:dyDescent="0.25">
      <c r="A474">
        <v>201702</v>
      </c>
      <c r="D474" t="s">
        <v>23</v>
      </c>
      <c r="E474">
        <v>10101</v>
      </c>
      <c r="F474">
        <v>30080051341001</v>
      </c>
      <c r="G474" t="s">
        <v>10561</v>
      </c>
      <c r="H474" t="s">
        <v>10764</v>
      </c>
      <c r="I474" t="s">
        <v>10581</v>
      </c>
      <c r="J474" t="s">
        <v>10582</v>
      </c>
      <c r="K474" t="s">
        <v>19065</v>
      </c>
      <c r="L474">
        <v>42</v>
      </c>
      <c r="M474" t="s">
        <v>19066</v>
      </c>
      <c r="N474" t="s">
        <v>19067</v>
      </c>
      <c r="O474" t="s">
        <v>889</v>
      </c>
      <c r="P474" t="s">
        <v>890</v>
      </c>
      <c r="Q474" t="s">
        <v>854</v>
      </c>
      <c r="R474" t="s">
        <v>854</v>
      </c>
      <c r="S474">
        <v>85468</v>
      </c>
      <c r="T474" s="26">
        <v>42768</v>
      </c>
      <c r="U474" t="s">
        <v>19068</v>
      </c>
      <c r="V474" t="s">
        <v>21529</v>
      </c>
      <c r="W474">
        <v>1975</v>
      </c>
      <c r="X474">
        <v>27808</v>
      </c>
      <c r="Y474" s="4">
        <v>21898.799999999999</v>
      </c>
      <c r="Z474">
        <v>0</v>
      </c>
      <c r="AA474">
        <v>7003.1339942436844</v>
      </c>
    </row>
    <row r="475" spans="1:27" x14ac:dyDescent="0.25">
      <c r="A475">
        <v>201702</v>
      </c>
      <c r="D475" t="s">
        <v>23</v>
      </c>
      <c r="E475">
        <v>10101</v>
      </c>
      <c r="F475">
        <v>30080051341001</v>
      </c>
      <c r="G475" t="s">
        <v>10561</v>
      </c>
      <c r="H475" t="s">
        <v>10764</v>
      </c>
      <c r="I475" t="s">
        <v>10581</v>
      </c>
      <c r="J475" t="s">
        <v>10582</v>
      </c>
      <c r="K475" t="s">
        <v>19065</v>
      </c>
      <c r="L475">
        <v>42</v>
      </c>
      <c r="M475" t="s">
        <v>19066</v>
      </c>
      <c r="N475" t="s">
        <v>19067</v>
      </c>
      <c r="O475" t="s">
        <v>889</v>
      </c>
      <c r="P475" t="s">
        <v>890</v>
      </c>
      <c r="Q475" t="s">
        <v>854</v>
      </c>
      <c r="R475" t="s">
        <v>854</v>
      </c>
      <c r="S475">
        <v>85468</v>
      </c>
      <c r="T475" s="26">
        <v>42768</v>
      </c>
      <c r="U475" t="s">
        <v>19068</v>
      </c>
      <c r="V475" t="s">
        <v>19268</v>
      </c>
      <c r="W475">
        <v>25</v>
      </c>
      <c r="X475">
        <v>352</v>
      </c>
      <c r="Y475" s="4">
        <v>277.2</v>
      </c>
      <c r="Z475">
        <v>0</v>
      </c>
      <c r="AA475">
        <v>88.647265749920052</v>
      </c>
    </row>
    <row r="476" spans="1:27" x14ac:dyDescent="0.25">
      <c r="A476">
        <v>201702</v>
      </c>
      <c r="D476" t="s">
        <v>23</v>
      </c>
      <c r="E476">
        <v>10101</v>
      </c>
      <c r="F476">
        <v>30080041621001</v>
      </c>
      <c r="G476" t="s">
        <v>10561</v>
      </c>
      <c r="H476" t="s">
        <v>234</v>
      </c>
      <c r="I476" t="s">
        <v>10684</v>
      </c>
      <c r="J476" t="s">
        <v>10685</v>
      </c>
      <c r="K476" t="s">
        <v>19065</v>
      </c>
      <c r="L476">
        <v>496</v>
      </c>
      <c r="M476" t="s">
        <v>19066</v>
      </c>
      <c r="N476" t="s">
        <v>19067</v>
      </c>
      <c r="O476" t="s">
        <v>301</v>
      </c>
      <c r="P476" t="s">
        <v>1724</v>
      </c>
      <c r="Q476" t="s">
        <v>878</v>
      </c>
      <c r="R476" t="s">
        <v>878</v>
      </c>
      <c r="S476">
        <v>85485</v>
      </c>
      <c r="T476" s="26">
        <v>42768</v>
      </c>
      <c r="U476" t="s">
        <v>19068</v>
      </c>
      <c r="V476" t="s">
        <v>21530</v>
      </c>
      <c r="W476">
        <v>420</v>
      </c>
      <c r="X476">
        <v>2725.8</v>
      </c>
      <c r="Y476" s="4">
        <v>2282.86</v>
      </c>
      <c r="Z476">
        <v>0</v>
      </c>
      <c r="AA476">
        <v>730.04796929964834</v>
      </c>
    </row>
    <row r="477" spans="1:27" x14ac:dyDescent="0.25">
      <c r="A477">
        <v>201702</v>
      </c>
      <c r="D477" t="s">
        <v>23</v>
      </c>
      <c r="E477">
        <v>10101</v>
      </c>
      <c r="F477">
        <v>30080041341002</v>
      </c>
      <c r="G477" t="s">
        <v>10561</v>
      </c>
      <c r="H477" t="s">
        <v>10663</v>
      </c>
      <c r="I477" t="s">
        <v>10581</v>
      </c>
      <c r="J477" t="s">
        <v>10582</v>
      </c>
      <c r="K477" t="s">
        <v>19065</v>
      </c>
      <c r="L477">
        <v>1228</v>
      </c>
      <c r="M477" t="s">
        <v>19066</v>
      </c>
      <c r="N477" t="s">
        <v>19067</v>
      </c>
      <c r="O477" t="s">
        <v>3021</v>
      </c>
      <c r="P477" t="s">
        <v>3022</v>
      </c>
      <c r="Q477" t="s">
        <v>849</v>
      </c>
      <c r="R477" t="s">
        <v>849</v>
      </c>
      <c r="S477">
        <v>85475</v>
      </c>
      <c r="T477" s="26">
        <v>42768</v>
      </c>
      <c r="U477" t="s">
        <v>19068</v>
      </c>
      <c r="V477" t="s">
        <v>21531</v>
      </c>
      <c r="W477">
        <v>28</v>
      </c>
      <c r="X477">
        <v>549.64</v>
      </c>
      <c r="Y477" s="4">
        <v>432.83</v>
      </c>
      <c r="Z477">
        <v>0</v>
      </c>
      <c r="AA477">
        <v>138.41701311160858</v>
      </c>
    </row>
    <row r="478" spans="1:27" x14ac:dyDescent="0.25">
      <c r="A478">
        <v>201702</v>
      </c>
      <c r="D478" t="s">
        <v>23</v>
      </c>
      <c r="E478">
        <v>10101</v>
      </c>
      <c r="F478">
        <v>30080041341002</v>
      </c>
      <c r="G478" t="s">
        <v>10561</v>
      </c>
      <c r="H478" t="s">
        <v>10663</v>
      </c>
      <c r="I478" t="s">
        <v>10581</v>
      </c>
      <c r="J478" t="s">
        <v>10582</v>
      </c>
      <c r="K478" t="s">
        <v>19065</v>
      </c>
      <c r="L478">
        <v>1228</v>
      </c>
      <c r="M478" t="s">
        <v>19066</v>
      </c>
      <c r="N478" t="s">
        <v>19067</v>
      </c>
      <c r="O478" t="s">
        <v>3021</v>
      </c>
      <c r="P478" t="s">
        <v>3022</v>
      </c>
      <c r="Q478" t="s">
        <v>849</v>
      </c>
      <c r="R478" t="s">
        <v>849</v>
      </c>
      <c r="S478">
        <v>85475</v>
      </c>
      <c r="T478" s="26">
        <v>42768</v>
      </c>
      <c r="U478" t="s">
        <v>19068</v>
      </c>
      <c r="V478" t="s">
        <v>21532</v>
      </c>
      <c r="W478">
        <v>28</v>
      </c>
      <c r="X478">
        <v>549.64</v>
      </c>
      <c r="Y478" s="4">
        <v>432.85</v>
      </c>
      <c r="Z478">
        <v>0</v>
      </c>
      <c r="AA478">
        <v>138.42340901822834</v>
      </c>
    </row>
    <row r="479" spans="1:27" x14ac:dyDescent="0.25">
      <c r="A479">
        <v>201702</v>
      </c>
      <c r="D479" t="s">
        <v>23</v>
      </c>
      <c r="E479">
        <v>10101</v>
      </c>
      <c r="F479">
        <v>30080041341002</v>
      </c>
      <c r="G479" t="s">
        <v>10561</v>
      </c>
      <c r="H479" t="s">
        <v>10663</v>
      </c>
      <c r="I479" t="s">
        <v>10581</v>
      </c>
      <c r="J479" t="s">
        <v>10582</v>
      </c>
      <c r="K479" t="s">
        <v>19065</v>
      </c>
      <c r="L479">
        <v>1228</v>
      </c>
      <c r="M479" t="s">
        <v>19066</v>
      </c>
      <c r="N479" t="s">
        <v>19067</v>
      </c>
      <c r="O479" t="s">
        <v>3021</v>
      </c>
      <c r="P479" t="s">
        <v>3022</v>
      </c>
      <c r="Q479" t="s">
        <v>849</v>
      </c>
      <c r="R479" t="s">
        <v>849</v>
      </c>
      <c r="S479">
        <v>85475</v>
      </c>
      <c r="T479" s="26">
        <v>42768</v>
      </c>
      <c r="U479" t="s">
        <v>19068</v>
      </c>
      <c r="V479" t="s">
        <v>21533</v>
      </c>
      <c r="W479">
        <v>644</v>
      </c>
      <c r="X479">
        <v>12641.72</v>
      </c>
      <c r="Y479" s="4">
        <v>9955.3499999999985</v>
      </c>
      <c r="Z479">
        <v>0</v>
      </c>
      <c r="AA479">
        <v>3183.6744483530538</v>
      </c>
    </row>
    <row r="480" spans="1:27" x14ac:dyDescent="0.25">
      <c r="A480">
        <v>201702</v>
      </c>
      <c r="D480" t="s">
        <v>23</v>
      </c>
      <c r="E480">
        <v>10101</v>
      </c>
      <c r="F480">
        <v>30080040441003</v>
      </c>
      <c r="G480" t="s">
        <v>10561</v>
      </c>
      <c r="H480" t="s">
        <v>10624</v>
      </c>
      <c r="I480" t="s">
        <v>10575</v>
      </c>
      <c r="J480" t="s">
        <v>10576</v>
      </c>
      <c r="K480" t="s">
        <v>19065</v>
      </c>
      <c r="L480">
        <v>496</v>
      </c>
      <c r="M480" t="s">
        <v>19066</v>
      </c>
      <c r="N480" t="s">
        <v>19067</v>
      </c>
      <c r="O480" t="s">
        <v>301</v>
      </c>
      <c r="P480" t="s">
        <v>1724</v>
      </c>
      <c r="Q480" t="s">
        <v>878</v>
      </c>
      <c r="R480" t="s">
        <v>878</v>
      </c>
      <c r="S480">
        <v>85485</v>
      </c>
      <c r="T480" s="26">
        <v>42768</v>
      </c>
      <c r="U480" t="s">
        <v>19068</v>
      </c>
      <c r="V480" t="s">
        <v>21534</v>
      </c>
      <c r="W480">
        <v>600</v>
      </c>
      <c r="X480">
        <v>2694</v>
      </c>
      <c r="Y480" s="4">
        <v>2256.23</v>
      </c>
      <c r="Z480">
        <v>0</v>
      </c>
      <c r="AA480">
        <v>721.53181963543341</v>
      </c>
    </row>
    <row r="481" spans="1:27" x14ac:dyDescent="0.25">
      <c r="A481">
        <v>201702</v>
      </c>
      <c r="D481" t="s">
        <v>23</v>
      </c>
      <c r="E481">
        <v>10101</v>
      </c>
      <c r="F481">
        <v>30080040342001</v>
      </c>
      <c r="G481" t="s">
        <v>10561</v>
      </c>
      <c r="H481" t="s">
        <v>10619</v>
      </c>
      <c r="I481" t="s">
        <v>10607</v>
      </c>
      <c r="J481" t="s">
        <v>10608</v>
      </c>
      <c r="K481" t="s">
        <v>19065</v>
      </c>
      <c r="L481">
        <v>496</v>
      </c>
      <c r="M481" t="s">
        <v>19066</v>
      </c>
      <c r="N481" t="s">
        <v>19067</v>
      </c>
      <c r="O481" t="s">
        <v>301</v>
      </c>
      <c r="P481" t="s">
        <v>1724</v>
      </c>
      <c r="Q481" t="s">
        <v>878</v>
      </c>
      <c r="R481" t="s">
        <v>878</v>
      </c>
      <c r="S481">
        <v>85485</v>
      </c>
      <c r="T481" s="26">
        <v>42768</v>
      </c>
      <c r="U481" t="s">
        <v>19068</v>
      </c>
      <c r="V481" t="s">
        <v>21535</v>
      </c>
      <c r="W481">
        <v>840</v>
      </c>
      <c r="X481">
        <v>8316</v>
      </c>
      <c r="Y481" s="4">
        <v>6964.64</v>
      </c>
      <c r="Z481">
        <v>0</v>
      </c>
      <c r="AA481">
        <v>2227.2593540134317</v>
      </c>
    </row>
    <row r="482" spans="1:27" x14ac:dyDescent="0.25">
      <c r="A482">
        <v>201702</v>
      </c>
      <c r="D482" t="s">
        <v>23</v>
      </c>
      <c r="E482">
        <v>10101</v>
      </c>
      <c r="F482">
        <v>30080040342001</v>
      </c>
      <c r="G482" t="s">
        <v>10561</v>
      </c>
      <c r="H482" t="s">
        <v>10619</v>
      </c>
      <c r="I482" t="s">
        <v>10607</v>
      </c>
      <c r="J482" t="s">
        <v>10608</v>
      </c>
      <c r="K482" t="s">
        <v>19065</v>
      </c>
      <c r="L482">
        <v>496</v>
      </c>
      <c r="M482" t="s">
        <v>19066</v>
      </c>
      <c r="N482" t="s">
        <v>19067</v>
      </c>
      <c r="O482" t="s">
        <v>301</v>
      </c>
      <c r="P482" t="s">
        <v>1724</v>
      </c>
      <c r="Q482" t="s">
        <v>878</v>
      </c>
      <c r="R482" t="s">
        <v>878</v>
      </c>
      <c r="S482">
        <v>85485</v>
      </c>
      <c r="T482" s="26">
        <v>42768</v>
      </c>
      <c r="U482" t="s">
        <v>19068</v>
      </c>
      <c r="V482" t="s">
        <v>19269</v>
      </c>
      <c r="W482">
        <v>60</v>
      </c>
      <c r="X482">
        <v>594</v>
      </c>
      <c r="Y482" s="4">
        <v>497.48</v>
      </c>
      <c r="Z482">
        <v>0</v>
      </c>
      <c r="AA482">
        <v>159.09178125999361</v>
      </c>
    </row>
    <row r="483" spans="1:27" x14ac:dyDescent="0.25">
      <c r="A483">
        <v>201702</v>
      </c>
      <c r="D483" t="s">
        <v>23</v>
      </c>
      <c r="E483">
        <v>10101</v>
      </c>
      <c r="F483">
        <v>30080032721001</v>
      </c>
      <c r="G483" t="s">
        <v>10561</v>
      </c>
      <c r="H483" t="s">
        <v>10602</v>
      </c>
      <c r="I483" t="s">
        <v>10600</v>
      </c>
      <c r="J483" t="s">
        <v>10601</v>
      </c>
      <c r="K483" t="s">
        <v>19065</v>
      </c>
      <c r="L483">
        <v>438</v>
      </c>
      <c r="M483" t="s">
        <v>19066</v>
      </c>
      <c r="N483" t="s">
        <v>19067</v>
      </c>
      <c r="O483" t="s">
        <v>109</v>
      </c>
      <c r="P483" t="s">
        <v>1615</v>
      </c>
      <c r="Q483" t="s">
        <v>870</v>
      </c>
      <c r="R483" t="s">
        <v>870</v>
      </c>
      <c r="S483">
        <v>85449</v>
      </c>
      <c r="T483" s="26">
        <v>42767</v>
      </c>
      <c r="U483" t="s">
        <v>19068</v>
      </c>
      <c r="V483" t="s">
        <v>21536</v>
      </c>
      <c r="W483">
        <v>60</v>
      </c>
      <c r="X483">
        <v>1453.2</v>
      </c>
      <c r="Y483" s="4">
        <v>1144.4000000000001</v>
      </c>
      <c r="Z483">
        <v>0</v>
      </c>
      <c r="AA483">
        <v>365.97377678285903</v>
      </c>
    </row>
    <row r="484" spans="1:27" x14ac:dyDescent="0.25">
      <c r="A484">
        <v>201702</v>
      </c>
      <c r="D484" t="s">
        <v>23</v>
      </c>
      <c r="E484">
        <v>10101</v>
      </c>
      <c r="F484">
        <v>30080030623002</v>
      </c>
      <c r="G484" t="s">
        <v>10561</v>
      </c>
      <c r="H484" t="s">
        <v>10594</v>
      </c>
      <c r="I484" t="s">
        <v>10592</v>
      </c>
      <c r="J484" t="s">
        <v>10593</v>
      </c>
      <c r="K484" t="s">
        <v>19065</v>
      </c>
      <c r="L484">
        <v>1070</v>
      </c>
      <c r="M484" t="s">
        <v>19066</v>
      </c>
      <c r="N484" t="s">
        <v>19067</v>
      </c>
      <c r="O484" t="s">
        <v>2757</v>
      </c>
      <c r="P484" t="s">
        <v>2758</v>
      </c>
      <c r="Q484" t="s">
        <v>832</v>
      </c>
      <c r="R484" t="s">
        <v>832</v>
      </c>
      <c r="S484">
        <v>85484</v>
      </c>
      <c r="T484" s="26">
        <v>42768</v>
      </c>
      <c r="U484" t="s">
        <v>19068</v>
      </c>
      <c r="V484" t="s">
        <v>21224</v>
      </c>
      <c r="W484">
        <v>60</v>
      </c>
      <c r="X484">
        <v>735</v>
      </c>
      <c r="Y484" s="4">
        <v>578.80999999999995</v>
      </c>
      <c r="Z484">
        <v>0</v>
      </c>
      <c r="AA484">
        <v>185.10073552926127</v>
      </c>
    </row>
    <row r="485" spans="1:27" x14ac:dyDescent="0.25">
      <c r="A485">
        <v>201702</v>
      </c>
      <c r="D485" t="s">
        <v>23</v>
      </c>
      <c r="E485">
        <v>10101</v>
      </c>
      <c r="F485">
        <v>30080030623002</v>
      </c>
      <c r="G485" t="s">
        <v>10561</v>
      </c>
      <c r="H485" t="s">
        <v>10594</v>
      </c>
      <c r="I485" t="s">
        <v>10592</v>
      </c>
      <c r="J485" t="s">
        <v>10593</v>
      </c>
      <c r="K485" t="s">
        <v>19065</v>
      </c>
      <c r="L485">
        <v>562</v>
      </c>
      <c r="M485" t="s">
        <v>19066</v>
      </c>
      <c r="N485" t="s">
        <v>19067</v>
      </c>
      <c r="O485" t="s">
        <v>1840</v>
      </c>
      <c r="P485" t="s">
        <v>1201</v>
      </c>
      <c r="Q485" t="s">
        <v>832</v>
      </c>
      <c r="R485" t="s">
        <v>832</v>
      </c>
      <c r="S485">
        <v>85483</v>
      </c>
      <c r="T485" s="26">
        <v>42768</v>
      </c>
      <c r="U485" t="s">
        <v>19068</v>
      </c>
      <c r="V485" t="s">
        <v>21224</v>
      </c>
      <c r="W485">
        <v>50</v>
      </c>
      <c r="X485">
        <v>612.5</v>
      </c>
      <c r="Y485" s="4">
        <v>482.34000000000003</v>
      </c>
      <c r="Z485">
        <v>0</v>
      </c>
      <c r="AA485">
        <v>154.25007994883276</v>
      </c>
    </row>
    <row r="486" spans="1:27" x14ac:dyDescent="0.25">
      <c r="A486">
        <v>201702</v>
      </c>
      <c r="D486" t="s">
        <v>23</v>
      </c>
      <c r="E486">
        <v>10101</v>
      </c>
      <c r="F486">
        <v>30080030623002</v>
      </c>
      <c r="G486" t="s">
        <v>10561</v>
      </c>
      <c r="H486" t="s">
        <v>10594</v>
      </c>
      <c r="I486" t="s">
        <v>10592</v>
      </c>
      <c r="J486" t="s">
        <v>10593</v>
      </c>
      <c r="K486" t="s">
        <v>19065</v>
      </c>
      <c r="L486">
        <v>813</v>
      </c>
      <c r="M486" t="s">
        <v>19066</v>
      </c>
      <c r="N486" t="s">
        <v>19067</v>
      </c>
      <c r="O486" t="s">
        <v>2300</v>
      </c>
      <c r="P486" t="s">
        <v>1201</v>
      </c>
      <c r="Q486" t="s">
        <v>832</v>
      </c>
      <c r="R486" t="s">
        <v>832</v>
      </c>
      <c r="S486">
        <v>85482</v>
      </c>
      <c r="T486" s="26">
        <v>42768</v>
      </c>
      <c r="U486" t="s">
        <v>19068</v>
      </c>
      <c r="V486" t="s">
        <v>21224</v>
      </c>
      <c r="W486">
        <v>90</v>
      </c>
      <c r="X486">
        <v>1102.5</v>
      </c>
      <c r="Y486" s="4">
        <v>868.21</v>
      </c>
      <c r="Z486">
        <v>0</v>
      </c>
      <c r="AA486">
        <v>277.64950431723702</v>
      </c>
    </row>
    <row r="487" spans="1:27" x14ac:dyDescent="0.25">
      <c r="A487">
        <v>201702</v>
      </c>
      <c r="D487" t="s">
        <v>23</v>
      </c>
      <c r="E487">
        <v>10101</v>
      </c>
      <c r="F487">
        <v>30080030623002</v>
      </c>
      <c r="G487" t="s">
        <v>10561</v>
      </c>
      <c r="H487" t="s">
        <v>10594</v>
      </c>
      <c r="I487" t="s">
        <v>10592</v>
      </c>
      <c r="J487" t="s">
        <v>10593</v>
      </c>
      <c r="K487" t="s">
        <v>19065</v>
      </c>
      <c r="L487">
        <v>217</v>
      </c>
      <c r="M487" t="s">
        <v>19066</v>
      </c>
      <c r="N487" t="s">
        <v>19067</v>
      </c>
      <c r="O487" t="s">
        <v>1200</v>
      </c>
      <c r="P487" t="s">
        <v>1201</v>
      </c>
      <c r="Q487" t="s">
        <v>832</v>
      </c>
      <c r="R487" t="s">
        <v>832</v>
      </c>
      <c r="S487">
        <v>85481</v>
      </c>
      <c r="T487" s="26">
        <v>42768</v>
      </c>
      <c r="U487" t="s">
        <v>19068</v>
      </c>
      <c r="V487" t="s">
        <v>21224</v>
      </c>
      <c r="W487">
        <v>140</v>
      </c>
      <c r="X487">
        <v>1715</v>
      </c>
      <c r="Y487" s="4">
        <v>1350.55</v>
      </c>
      <c r="Z487">
        <v>0</v>
      </c>
      <c r="AA487">
        <v>431.89958426606972</v>
      </c>
    </row>
    <row r="488" spans="1:27" x14ac:dyDescent="0.25">
      <c r="A488">
        <v>201702</v>
      </c>
      <c r="D488" t="s">
        <v>23</v>
      </c>
      <c r="E488">
        <v>10101</v>
      </c>
      <c r="F488">
        <v>30080030623002</v>
      </c>
      <c r="G488" t="s">
        <v>10561</v>
      </c>
      <c r="H488" t="s">
        <v>10594</v>
      </c>
      <c r="I488" t="s">
        <v>10592</v>
      </c>
      <c r="J488" t="s">
        <v>10593</v>
      </c>
      <c r="K488" t="s">
        <v>19065</v>
      </c>
      <c r="L488">
        <v>909</v>
      </c>
      <c r="M488" t="s">
        <v>19066</v>
      </c>
      <c r="N488" t="s">
        <v>19067</v>
      </c>
      <c r="O488" t="s">
        <v>2476</v>
      </c>
      <c r="P488" t="s">
        <v>2477</v>
      </c>
      <c r="Q488" t="s">
        <v>832</v>
      </c>
      <c r="R488" t="s">
        <v>832</v>
      </c>
      <c r="S488">
        <v>85480</v>
      </c>
      <c r="T488" s="26">
        <v>42768</v>
      </c>
      <c r="U488" t="s">
        <v>19068</v>
      </c>
      <c r="V488" t="s">
        <v>21224</v>
      </c>
      <c r="W488">
        <v>60</v>
      </c>
      <c r="X488">
        <v>735</v>
      </c>
      <c r="Y488" s="4">
        <v>578.80999999999995</v>
      </c>
      <c r="Z488">
        <v>0</v>
      </c>
      <c r="AA488">
        <v>185.10073552926127</v>
      </c>
    </row>
    <row r="489" spans="1:27" x14ac:dyDescent="0.25">
      <c r="A489">
        <v>201702</v>
      </c>
      <c r="D489" t="s">
        <v>23</v>
      </c>
      <c r="E489">
        <v>10101</v>
      </c>
      <c r="F489">
        <v>30080030621004</v>
      </c>
      <c r="G489" t="s">
        <v>10561</v>
      </c>
      <c r="H489" t="s">
        <v>10595</v>
      </c>
      <c r="I489" t="s">
        <v>10592</v>
      </c>
      <c r="J489" t="s">
        <v>10593</v>
      </c>
      <c r="K489" t="s">
        <v>19065</v>
      </c>
      <c r="L489">
        <v>1070</v>
      </c>
      <c r="M489" t="s">
        <v>19066</v>
      </c>
      <c r="N489" t="s">
        <v>19067</v>
      </c>
      <c r="O489" t="s">
        <v>2757</v>
      </c>
      <c r="P489" t="s">
        <v>2758</v>
      </c>
      <c r="Q489" t="s">
        <v>832</v>
      </c>
      <c r="R489" t="s">
        <v>832</v>
      </c>
      <c r="S489">
        <v>85484</v>
      </c>
      <c r="T489" s="26">
        <v>42768</v>
      </c>
      <c r="U489" t="s">
        <v>19068</v>
      </c>
      <c r="V489" t="s">
        <v>21225</v>
      </c>
      <c r="W489">
        <v>45</v>
      </c>
      <c r="X489">
        <v>209.25</v>
      </c>
      <c r="Y489" s="4">
        <v>164.79</v>
      </c>
      <c r="Z489">
        <v>0</v>
      </c>
      <c r="AA489">
        <v>52.699072593540137</v>
      </c>
    </row>
    <row r="490" spans="1:27" x14ac:dyDescent="0.25">
      <c r="A490">
        <v>201702</v>
      </c>
      <c r="D490" t="s">
        <v>23</v>
      </c>
      <c r="E490">
        <v>10101</v>
      </c>
      <c r="F490">
        <v>30080030621004</v>
      </c>
      <c r="G490" t="s">
        <v>10561</v>
      </c>
      <c r="H490" t="s">
        <v>10595</v>
      </c>
      <c r="I490" t="s">
        <v>10592</v>
      </c>
      <c r="J490" t="s">
        <v>10593</v>
      </c>
      <c r="K490" t="s">
        <v>19065</v>
      </c>
      <c r="L490">
        <v>813</v>
      </c>
      <c r="M490" t="s">
        <v>19066</v>
      </c>
      <c r="N490" t="s">
        <v>19067</v>
      </c>
      <c r="O490" t="s">
        <v>2300</v>
      </c>
      <c r="P490" t="s">
        <v>1201</v>
      </c>
      <c r="Q490" t="s">
        <v>832</v>
      </c>
      <c r="R490" t="s">
        <v>832</v>
      </c>
      <c r="S490">
        <v>85482</v>
      </c>
      <c r="T490" s="26">
        <v>42768</v>
      </c>
      <c r="U490" t="s">
        <v>19068</v>
      </c>
      <c r="V490" t="s">
        <v>21225</v>
      </c>
      <c r="W490">
        <v>15</v>
      </c>
      <c r="X490">
        <v>69.75</v>
      </c>
      <c r="Y490" s="4">
        <v>54.93</v>
      </c>
      <c r="Z490">
        <v>0</v>
      </c>
      <c r="AA490">
        <v>17.566357531180046</v>
      </c>
    </row>
    <row r="491" spans="1:27" x14ac:dyDescent="0.25">
      <c r="A491">
        <v>201702</v>
      </c>
      <c r="D491" t="s">
        <v>23</v>
      </c>
      <c r="E491">
        <v>10101</v>
      </c>
      <c r="F491">
        <v>30080030621004</v>
      </c>
      <c r="G491" t="s">
        <v>10561</v>
      </c>
      <c r="H491" t="s">
        <v>10595</v>
      </c>
      <c r="I491" t="s">
        <v>10592</v>
      </c>
      <c r="J491" t="s">
        <v>10593</v>
      </c>
      <c r="K491" t="s">
        <v>19065</v>
      </c>
      <c r="L491">
        <v>217</v>
      </c>
      <c r="M491" t="s">
        <v>19066</v>
      </c>
      <c r="N491" t="s">
        <v>19067</v>
      </c>
      <c r="O491" t="s">
        <v>1200</v>
      </c>
      <c r="P491" t="s">
        <v>1201</v>
      </c>
      <c r="Q491" t="s">
        <v>832</v>
      </c>
      <c r="R491" t="s">
        <v>832</v>
      </c>
      <c r="S491">
        <v>85481</v>
      </c>
      <c r="T491" s="26">
        <v>42768</v>
      </c>
      <c r="U491" t="s">
        <v>19068</v>
      </c>
      <c r="V491" t="s">
        <v>21225</v>
      </c>
      <c r="W491">
        <v>15</v>
      </c>
      <c r="X491">
        <v>69.75</v>
      </c>
      <c r="Y491" s="4">
        <v>54.93</v>
      </c>
      <c r="Z491">
        <v>0</v>
      </c>
      <c r="AA491">
        <v>17.566357531180046</v>
      </c>
    </row>
    <row r="492" spans="1:27" x14ac:dyDescent="0.25">
      <c r="A492">
        <v>201702</v>
      </c>
      <c r="D492" t="s">
        <v>23</v>
      </c>
      <c r="E492">
        <v>10101</v>
      </c>
      <c r="F492">
        <v>30080030621004</v>
      </c>
      <c r="G492" t="s">
        <v>10561</v>
      </c>
      <c r="H492" t="s">
        <v>10595</v>
      </c>
      <c r="I492" t="s">
        <v>10592</v>
      </c>
      <c r="J492" t="s">
        <v>10593</v>
      </c>
      <c r="K492" t="s">
        <v>19065</v>
      </c>
      <c r="L492">
        <v>909</v>
      </c>
      <c r="M492" t="s">
        <v>19066</v>
      </c>
      <c r="N492" t="s">
        <v>19067</v>
      </c>
      <c r="O492" t="s">
        <v>2476</v>
      </c>
      <c r="P492" t="s">
        <v>2477</v>
      </c>
      <c r="Q492" t="s">
        <v>832</v>
      </c>
      <c r="R492" t="s">
        <v>832</v>
      </c>
      <c r="S492">
        <v>85480</v>
      </c>
      <c r="T492" s="26">
        <v>42768</v>
      </c>
      <c r="U492" t="s">
        <v>19068</v>
      </c>
      <c r="V492" t="s">
        <v>21225</v>
      </c>
      <c r="W492">
        <v>60</v>
      </c>
      <c r="X492">
        <v>279</v>
      </c>
      <c r="Y492" s="4">
        <v>219.72</v>
      </c>
      <c r="Z492">
        <v>0</v>
      </c>
      <c r="AA492">
        <v>70.265430124720183</v>
      </c>
    </row>
    <row r="493" spans="1:27" x14ac:dyDescent="0.25">
      <c r="A493">
        <v>201702</v>
      </c>
      <c r="D493" t="s">
        <v>23</v>
      </c>
      <c r="E493">
        <v>10101</v>
      </c>
      <c r="F493">
        <v>30080020221001</v>
      </c>
      <c r="G493" t="s">
        <v>10561</v>
      </c>
      <c r="H493" t="s">
        <v>10590</v>
      </c>
      <c r="I493" t="s">
        <v>10562</v>
      </c>
      <c r="J493" t="s">
        <v>10563</v>
      </c>
      <c r="K493" t="s">
        <v>19065</v>
      </c>
      <c r="L493">
        <v>1216</v>
      </c>
      <c r="M493" t="s">
        <v>19066</v>
      </c>
      <c r="N493" t="s">
        <v>19067</v>
      </c>
      <c r="O493" t="s">
        <v>52</v>
      </c>
      <c r="P493" t="s">
        <v>3001</v>
      </c>
      <c r="Q493" t="s">
        <v>836</v>
      </c>
      <c r="R493" t="s">
        <v>836</v>
      </c>
      <c r="S493">
        <v>85459</v>
      </c>
      <c r="T493" s="26">
        <v>42768</v>
      </c>
      <c r="U493" t="s">
        <v>19068</v>
      </c>
      <c r="V493" t="s">
        <v>21537</v>
      </c>
      <c r="W493">
        <v>98.99</v>
      </c>
      <c r="X493">
        <v>2103.37</v>
      </c>
      <c r="Y493" s="4">
        <v>1656.3999999999999</v>
      </c>
      <c r="Z493">
        <v>0</v>
      </c>
      <c r="AA493">
        <v>529.70898624880078</v>
      </c>
    </row>
    <row r="494" spans="1:27" x14ac:dyDescent="0.25">
      <c r="A494">
        <v>201702</v>
      </c>
      <c r="D494" t="s">
        <v>23</v>
      </c>
      <c r="E494">
        <v>10101</v>
      </c>
      <c r="F494">
        <v>30080020221001</v>
      </c>
      <c r="G494" t="s">
        <v>10561</v>
      </c>
      <c r="H494" t="s">
        <v>10590</v>
      </c>
      <c r="I494" t="s">
        <v>10562</v>
      </c>
      <c r="J494" t="s">
        <v>10563</v>
      </c>
      <c r="K494" t="s">
        <v>19065</v>
      </c>
      <c r="L494">
        <v>1216</v>
      </c>
      <c r="M494" t="s">
        <v>19066</v>
      </c>
      <c r="N494" t="s">
        <v>19067</v>
      </c>
      <c r="O494" t="s">
        <v>52</v>
      </c>
      <c r="P494" t="s">
        <v>3001</v>
      </c>
      <c r="Q494" t="s">
        <v>836</v>
      </c>
      <c r="R494" t="s">
        <v>836</v>
      </c>
      <c r="S494">
        <v>85459</v>
      </c>
      <c r="T494" s="26">
        <v>42768</v>
      </c>
      <c r="U494" t="s">
        <v>19068</v>
      </c>
      <c r="V494" t="s">
        <v>20886</v>
      </c>
      <c r="W494">
        <v>1.01</v>
      </c>
      <c r="X494">
        <v>21.46</v>
      </c>
      <c r="Y494" s="4">
        <v>16.900000000000002</v>
      </c>
      <c r="Z494">
        <v>0</v>
      </c>
      <c r="AA494">
        <v>5.4045410937000327</v>
      </c>
    </row>
    <row r="495" spans="1:27" x14ac:dyDescent="0.25">
      <c r="A495">
        <v>201702</v>
      </c>
      <c r="D495" t="s">
        <v>23</v>
      </c>
      <c r="E495">
        <v>10101</v>
      </c>
      <c r="F495">
        <v>30080010222001</v>
      </c>
      <c r="G495" t="s">
        <v>10561</v>
      </c>
      <c r="H495" t="s">
        <v>127</v>
      </c>
      <c r="I495" t="s">
        <v>10562</v>
      </c>
      <c r="J495" t="s">
        <v>10563</v>
      </c>
      <c r="K495" t="s">
        <v>19065</v>
      </c>
      <c r="L495">
        <v>227</v>
      </c>
      <c r="M495" t="s">
        <v>19066</v>
      </c>
      <c r="N495" t="s">
        <v>19067</v>
      </c>
      <c r="O495" t="s">
        <v>1219</v>
      </c>
      <c r="P495" t="s">
        <v>1220</v>
      </c>
      <c r="Q495" t="s">
        <v>836</v>
      </c>
      <c r="R495" t="s">
        <v>836</v>
      </c>
      <c r="S495">
        <v>85440</v>
      </c>
      <c r="T495" s="26">
        <v>42767</v>
      </c>
      <c r="U495" t="s">
        <v>19068</v>
      </c>
      <c r="V495" t="s">
        <v>20887</v>
      </c>
      <c r="W495">
        <v>25</v>
      </c>
      <c r="X495">
        <v>203.5</v>
      </c>
      <c r="Y495" s="4">
        <v>160.26</v>
      </c>
      <c r="Z495">
        <v>0</v>
      </c>
      <c r="AA495">
        <v>51.250399744163737</v>
      </c>
    </row>
    <row r="496" spans="1:27" x14ac:dyDescent="0.25">
      <c r="A496">
        <v>201702</v>
      </c>
      <c r="D496" t="s">
        <v>23</v>
      </c>
      <c r="E496">
        <v>10101</v>
      </c>
      <c r="F496">
        <v>30080010221003</v>
      </c>
      <c r="G496" t="s">
        <v>10561</v>
      </c>
      <c r="H496" t="s">
        <v>88</v>
      </c>
      <c r="I496" t="s">
        <v>10562</v>
      </c>
      <c r="J496" t="s">
        <v>10563</v>
      </c>
      <c r="K496" t="s">
        <v>19065</v>
      </c>
      <c r="L496">
        <v>807</v>
      </c>
      <c r="M496" t="s">
        <v>19066</v>
      </c>
      <c r="N496" t="s">
        <v>19067</v>
      </c>
      <c r="O496" t="s">
        <v>2289</v>
      </c>
      <c r="P496" t="s">
        <v>2290</v>
      </c>
      <c r="Q496" t="s">
        <v>836</v>
      </c>
      <c r="R496" t="s">
        <v>836</v>
      </c>
      <c r="S496">
        <v>85487</v>
      </c>
      <c r="T496" s="26">
        <v>42768</v>
      </c>
      <c r="U496" t="s">
        <v>19068</v>
      </c>
      <c r="V496" t="s">
        <v>21313</v>
      </c>
      <c r="W496">
        <v>50</v>
      </c>
      <c r="X496">
        <v>342</v>
      </c>
      <c r="Y496" s="4">
        <v>269.33</v>
      </c>
      <c r="Z496">
        <v>0</v>
      </c>
      <c r="AA496">
        <v>86.130476495043169</v>
      </c>
    </row>
    <row r="497" spans="1:27" x14ac:dyDescent="0.25">
      <c r="A497">
        <v>201702</v>
      </c>
      <c r="D497" t="s">
        <v>23</v>
      </c>
      <c r="E497">
        <v>10101</v>
      </c>
      <c r="F497">
        <v>30080010221003</v>
      </c>
      <c r="G497" t="s">
        <v>10561</v>
      </c>
      <c r="H497" t="s">
        <v>88</v>
      </c>
      <c r="I497" t="s">
        <v>10562</v>
      </c>
      <c r="J497" t="s">
        <v>10563</v>
      </c>
      <c r="K497" t="s">
        <v>19065</v>
      </c>
      <c r="L497">
        <v>1212</v>
      </c>
      <c r="M497" t="s">
        <v>19066</v>
      </c>
      <c r="N497" t="s">
        <v>19067</v>
      </c>
      <c r="O497" t="s">
        <v>185</v>
      </c>
      <c r="P497" t="s">
        <v>2996</v>
      </c>
      <c r="Q497" t="s">
        <v>849</v>
      </c>
      <c r="R497" t="s">
        <v>849</v>
      </c>
      <c r="S497">
        <v>85448</v>
      </c>
      <c r="T497" s="26">
        <v>42767</v>
      </c>
      <c r="U497" t="s">
        <v>19068</v>
      </c>
      <c r="V497" t="s">
        <v>21313</v>
      </c>
      <c r="W497">
        <v>125</v>
      </c>
      <c r="X497">
        <v>855</v>
      </c>
      <c r="Y497" s="4">
        <v>673.31</v>
      </c>
      <c r="Z497">
        <v>0</v>
      </c>
      <c r="AA497">
        <v>215.32139430764312</v>
      </c>
    </row>
    <row r="498" spans="1:27" x14ac:dyDescent="0.25">
      <c r="A498">
        <v>201702</v>
      </c>
      <c r="D498" t="s">
        <v>23</v>
      </c>
      <c r="E498">
        <v>10101</v>
      </c>
      <c r="F498">
        <v>30080010221003</v>
      </c>
      <c r="G498" t="s">
        <v>10561</v>
      </c>
      <c r="H498" t="s">
        <v>88</v>
      </c>
      <c r="I498" t="s">
        <v>10562</v>
      </c>
      <c r="J498" t="s">
        <v>10563</v>
      </c>
      <c r="K498" t="s">
        <v>19065</v>
      </c>
      <c r="L498">
        <v>27</v>
      </c>
      <c r="M498" t="s">
        <v>19066</v>
      </c>
      <c r="N498" t="s">
        <v>19067</v>
      </c>
      <c r="O498" t="s">
        <v>114</v>
      </c>
      <c r="P498" t="s">
        <v>860</v>
      </c>
      <c r="Q498" t="s">
        <v>838</v>
      </c>
      <c r="R498" t="s">
        <v>838</v>
      </c>
      <c r="S498">
        <v>85442</v>
      </c>
      <c r="T498" s="26">
        <v>42767</v>
      </c>
      <c r="U498" t="s">
        <v>19068</v>
      </c>
      <c r="V498" t="s">
        <v>21313</v>
      </c>
      <c r="W498">
        <v>25</v>
      </c>
      <c r="X498">
        <v>161.75</v>
      </c>
      <c r="Y498" s="4">
        <v>135.47</v>
      </c>
      <c r="Z498">
        <v>0</v>
      </c>
      <c r="AA498">
        <v>43.322673488967062</v>
      </c>
    </row>
    <row r="499" spans="1:27" x14ac:dyDescent="0.25">
      <c r="A499">
        <v>201702</v>
      </c>
      <c r="D499" t="s">
        <v>23</v>
      </c>
      <c r="E499">
        <v>10101</v>
      </c>
      <c r="F499">
        <v>30080010221003</v>
      </c>
      <c r="G499" t="s">
        <v>10561</v>
      </c>
      <c r="H499" t="s">
        <v>88</v>
      </c>
      <c r="I499" t="s">
        <v>10562</v>
      </c>
      <c r="J499" t="s">
        <v>10563</v>
      </c>
      <c r="K499" t="s">
        <v>19065</v>
      </c>
      <c r="L499">
        <v>387</v>
      </c>
      <c r="M499" t="s">
        <v>19066</v>
      </c>
      <c r="N499" t="s">
        <v>19067</v>
      </c>
      <c r="O499" t="s">
        <v>1521</v>
      </c>
      <c r="P499" t="s">
        <v>1522</v>
      </c>
      <c r="Q499" t="s">
        <v>836</v>
      </c>
      <c r="R499" t="s">
        <v>836</v>
      </c>
      <c r="S499">
        <v>85439</v>
      </c>
      <c r="T499" s="26">
        <v>42767</v>
      </c>
      <c r="U499" t="s">
        <v>19068</v>
      </c>
      <c r="V499" t="s">
        <v>21313</v>
      </c>
      <c r="W499">
        <v>75</v>
      </c>
      <c r="X499">
        <v>513</v>
      </c>
      <c r="Y499" s="4">
        <v>403.99</v>
      </c>
      <c r="Z499">
        <v>0</v>
      </c>
      <c r="AA499">
        <v>129.19411576590983</v>
      </c>
    </row>
    <row r="500" spans="1:27" x14ac:dyDescent="0.25">
      <c r="A500">
        <v>201702</v>
      </c>
      <c r="D500" t="s">
        <v>23</v>
      </c>
      <c r="E500">
        <v>10101</v>
      </c>
      <c r="F500">
        <v>30080010221002</v>
      </c>
      <c r="G500" t="s">
        <v>10561</v>
      </c>
      <c r="H500" t="s">
        <v>58</v>
      </c>
      <c r="I500" t="s">
        <v>10562</v>
      </c>
      <c r="J500" t="s">
        <v>10563</v>
      </c>
      <c r="K500" t="s">
        <v>19065</v>
      </c>
      <c r="L500">
        <v>716</v>
      </c>
      <c r="M500" t="s">
        <v>19066</v>
      </c>
      <c r="N500" t="s">
        <v>19067</v>
      </c>
      <c r="O500" t="s">
        <v>2123</v>
      </c>
      <c r="P500" t="s">
        <v>2124</v>
      </c>
      <c r="Q500" t="s">
        <v>870</v>
      </c>
      <c r="R500" t="s">
        <v>870</v>
      </c>
      <c r="S500">
        <v>85443</v>
      </c>
      <c r="T500" s="26">
        <v>42767</v>
      </c>
      <c r="U500" t="s">
        <v>19068</v>
      </c>
      <c r="V500" t="s">
        <v>21208</v>
      </c>
      <c r="W500">
        <v>100</v>
      </c>
      <c r="X500">
        <v>1012</v>
      </c>
      <c r="Y500" s="4">
        <v>796.94</v>
      </c>
      <c r="Z500">
        <v>0</v>
      </c>
      <c r="AA500">
        <v>254.85769107771031</v>
      </c>
    </row>
    <row r="501" spans="1:27" x14ac:dyDescent="0.25">
      <c r="A501">
        <v>201702</v>
      </c>
      <c r="D501" t="s">
        <v>23</v>
      </c>
      <c r="E501">
        <v>10101</v>
      </c>
      <c r="F501">
        <v>30080010121001</v>
      </c>
      <c r="G501" t="s">
        <v>10561</v>
      </c>
      <c r="H501" t="s">
        <v>196</v>
      </c>
      <c r="I501" t="s">
        <v>10562</v>
      </c>
      <c r="J501" t="s">
        <v>10563</v>
      </c>
      <c r="K501" t="s">
        <v>19065</v>
      </c>
      <c r="L501">
        <v>27</v>
      </c>
      <c r="M501" t="s">
        <v>19066</v>
      </c>
      <c r="N501" t="s">
        <v>19067</v>
      </c>
      <c r="O501" t="s">
        <v>114</v>
      </c>
      <c r="P501" t="s">
        <v>860</v>
      </c>
      <c r="Q501" t="s">
        <v>838</v>
      </c>
      <c r="R501" t="s">
        <v>838</v>
      </c>
      <c r="S501">
        <v>85442</v>
      </c>
      <c r="T501" s="26">
        <v>42767</v>
      </c>
      <c r="U501" t="s">
        <v>19068</v>
      </c>
      <c r="V501" t="s">
        <v>21287</v>
      </c>
      <c r="W501">
        <v>25</v>
      </c>
      <c r="X501">
        <v>264.5</v>
      </c>
      <c r="Y501" s="4">
        <v>221.51999999999998</v>
      </c>
      <c r="Z501">
        <v>0</v>
      </c>
      <c r="AA501">
        <v>70.841061720498885</v>
      </c>
    </row>
    <row r="502" spans="1:27" x14ac:dyDescent="0.25">
      <c r="A502">
        <v>201702</v>
      </c>
      <c r="D502" t="s">
        <v>23</v>
      </c>
      <c r="E502">
        <v>10101</v>
      </c>
      <c r="F502">
        <v>30080010121001</v>
      </c>
      <c r="G502" t="s">
        <v>10561</v>
      </c>
      <c r="H502" t="s">
        <v>196</v>
      </c>
      <c r="I502" t="s">
        <v>10562</v>
      </c>
      <c r="J502" t="s">
        <v>10563</v>
      </c>
      <c r="K502" t="s">
        <v>19065</v>
      </c>
      <c r="L502">
        <v>387</v>
      </c>
      <c r="M502" t="s">
        <v>19066</v>
      </c>
      <c r="N502" t="s">
        <v>19067</v>
      </c>
      <c r="O502" t="s">
        <v>1521</v>
      </c>
      <c r="P502" t="s">
        <v>1522</v>
      </c>
      <c r="Q502" t="s">
        <v>836</v>
      </c>
      <c r="R502" t="s">
        <v>836</v>
      </c>
      <c r="S502">
        <v>85439</v>
      </c>
      <c r="T502" s="26">
        <v>42767</v>
      </c>
      <c r="U502" t="s">
        <v>19068</v>
      </c>
      <c r="V502" t="s">
        <v>21287</v>
      </c>
      <c r="W502">
        <v>25</v>
      </c>
      <c r="X502">
        <v>279.5</v>
      </c>
      <c r="Y502" s="4">
        <v>220.09</v>
      </c>
      <c r="Z502">
        <v>0</v>
      </c>
      <c r="AA502">
        <v>70.383754397185811</v>
      </c>
    </row>
    <row r="503" spans="1:27" x14ac:dyDescent="0.25">
      <c r="A503">
        <v>201702</v>
      </c>
      <c r="D503" t="s">
        <v>23</v>
      </c>
      <c r="E503">
        <v>10101</v>
      </c>
      <c r="F503">
        <v>30062214010000</v>
      </c>
      <c r="G503" t="s">
        <v>10408</v>
      </c>
      <c r="H503" t="s">
        <v>99</v>
      </c>
      <c r="I503" t="s">
        <v>10414</v>
      </c>
      <c r="J503" t="s">
        <v>10415</v>
      </c>
      <c r="K503" t="s">
        <v>905</v>
      </c>
      <c r="L503">
        <v>1898</v>
      </c>
      <c r="M503" t="s">
        <v>19066</v>
      </c>
      <c r="N503" t="s">
        <v>19067</v>
      </c>
      <c r="O503" t="s">
        <v>4289</v>
      </c>
      <c r="P503" t="s">
        <v>21538</v>
      </c>
      <c r="Q503" t="s">
        <v>870</v>
      </c>
      <c r="R503" t="s">
        <v>870</v>
      </c>
      <c r="S503">
        <v>85486</v>
      </c>
      <c r="T503" s="26">
        <v>42768</v>
      </c>
      <c r="U503" t="s">
        <v>19068</v>
      </c>
      <c r="V503" t="s">
        <v>21539</v>
      </c>
      <c r="W503">
        <v>1600</v>
      </c>
      <c r="X503">
        <v>1730.4</v>
      </c>
      <c r="Y503" s="4">
        <v>1297.8000000000002</v>
      </c>
      <c r="Z503">
        <v>0</v>
      </c>
      <c r="AA503">
        <v>415.03038055644396</v>
      </c>
    </row>
    <row r="504" spans="1:27" x14ac:dyDescent="0.25">
      <c r="A504">
        <v>201702</v>
      </c>
      <c r="D504" t="s">
        <v>23</v>
      </c>
      <c r="E504">
        <v>10101</v>
      </c>
      <c r="F504">
        <v>30062212010000</v>
      </c>
      <c r="G504" t="s">
        <v>10408</v>
      </c>
      <c r="H504" t="s">
        <v>5454</v>
      </c>
      <c r="I504" t="s">
        <v>10414</v>
      </c>
      <c r="J504" t="s">
        <v>10415</v>
      </c>
      <c r="K504" t="s">
        <v>905</v>
      </c>
      <c r="L504">
        <v>1898</v>
      </c>
      <c r="M504" t="s">
        <v>19066</v>
      </c>
      <c r="N504" t="s">
        <v>19067</v>
      </c>
      <c r="O504" t="s">
        <v>4289</v>
      </c>
      <c r="P504" t="s">
        <v>21538</v>
      </c>
      <c r="Q504" t="s">
        <v>870</v>
      </c>
      <c r="R504" t="s">
        <v>870</v>
      </c>
      <c r="S504">
        <v>85486</v>
      </c>
      <c r="T504" s="26">
        <v>42768</v>
      </c>
      <c r="U504" t="s">
        <v>19068</v>
      </c>
      <c r="V504" t="s">
        <v>21540</v>
      </c>
      <c r="W504">
        <v>1600</v>
      </c>
      <c r="X504">
        <v>1394.4</v>
      </c>
      <c r="Y504" s="4">
        <v>1045.8</v>
      </c>
      <c r="Z504">
        <v>0</v>
      </c>
      <c r="AA504">
        <v>334.44195714742568</v>
      </c>
    </row>
    <row r="505" spans="1:27" x14ac:dyDescent="0.25">
      <c r="A505">
        <v>201702</v>
      </c>
      <c r="D505" t="s">
        <v>23</v>
      </c>
      <c r="E505">
        <v>10101</v>
      </c>
      <c r="F505">
        <v>30062212010000</v>
      </c>
      <c r="G505" t="s">
        <v>10408</v>
      </c>
      <c r="H505" t="s">
        <v>5454</v>
      </c>
      <c r="I505" t="s">
        <v>10414</v>
      </c>
      <c r="J505" t="s">
        <v>10415</v>
      </c>
      <c r="K505" t="s">
        <v>905</v>
      </c>
      <c r="L505">
        <v>653</v>
      </c>
      <c r="M505" t="s">
        <v>19066</v>
      </c>
      <c r="N505" t="s">
        <v>19067</v>
      </c>
      <c r="O505" t="s">
        <v>34</v>
      </c>
      <c r="P505" t="s">
        <v>2004</v>
      </c>
      <c r="Q505" t="s">
        <v>849</v>
      </c>
      <c r="R505" t="s">
        <v>849</v>
      </c>
      <c r="S505">
        <v>85445</v>
      </c>
      <c r="T505" s="26">
        <v>42767</v>
      </c>
      <c r="U505" t="s">
        <v>19068</v>
      </c>
      <c r="V505" t="s">
        <v>21541</v>
      </c>
      <c r="W505">
        <v>17600</v>
      </c>
      <c r="X505">
        <v>14537.6</v>
      </c>
      <c r="Y505" s="4">
        <v>11448.36</v>
      </c>
      <c r="Z505">
        <v>0</v>
      </c>
      <c r="AA505">
        <v>3661.1320754716985</v>
      </c>
    </row>
    <row r="506" spans="1:27" x14ac:dyDescent="0.25">
      <c r="A506">
        <v>201702</v>
      </c>
      <c r="D506" t="s">
        <v>23</v>
      </c>
      <c r="E506">
        <v>10101</v>
      </c>
      <c r="F506">
        <v>30062211010000</v>
      </c>
      <c r="G506" t="s">
        <v>10408</v>
      </c>
      <c r="H506" t="s">
        <v>5453</v>
      </c>
      <c r="I506" t="s">
        <v>10414</v>
      </c>
      <c r="J506" t="s">
        <v>10415</v>
      </c>
      <c r="K506" t="s">
        <v>905</v>
      </c>
      <c r="L506">
        <v>1664</v>
      </c>
      <c r="M506" t="s">
        <v>19066</v>
      </c>
      <c r="N506" t="s">
        <v>19067</v>
      </c>
      <c r="O506" t="s">
        <v>3845</v>
      </c>
      <c r="P506" t="s">
        <v>3846</v>
      </c>
      <c r="Q506" t="s">
        <v>832</v>
      </c>
      <c r="R506" t="s">
        <v>832</v>
      </c>
      <c r="S506">
        <v>85477</v>
      </c>
      <c r="T506" s="26">
        <v>42768</v>
      </c>
      <c r="U506" t="s">
        <v>19068</v>
      </c>
      <c r="V506" t="s">
        <v>21542</v>
      </c>
      <c r="W506">
        <v>2500</v>
      </c>
      <c r="X506">
        <v>1947.5</v>
      </c>
      <c r="Y506" s="4">
        <v>1416.81</v>
      </c>
      <c r="Z506">
        <v>0</v>
      </c>
      <c r="AA506">
        <v>453.08922289734573</v>
      </c>
    </row>
    <row r="507" spans="1:27" x14ac:dyDescent="0.25">
      <c r="A507">
        <v>201702</v>
      </c>
      <c r="D507" t="s">
        <v>23</v>
      </c>
      <c r="E507">
        <v>10101</v>
      </c>
      <c r="F507">
        <v>30062211010000</v>
      </c>
      <c r="G507" t="s">
        <v>10408</v>
      </c>
      <c r="H507" t="s">
        <v>5453</v>
      </c>
      <c r="I507" t="s">
        <v>10414</v>
      </c>
      <c r="J507" t="s">
        <v>10415</v>
      </c>
      <c r="K507" t="s">
        <v>905</v>
      </c>
      <c r="L507">
        <v>246</v>
      </c>
      <c r="M507" t="s">
        <v>19066</v>
      </c>
      <c r="N507" t="s">
        <v>19067</v>
      </c>
      <c r="O507" t="s">
        <v>1255</v>
      </c>
      <c r="P507" t="s">
        <v>1256</v>
      </c>
      <c r="Q507" t="s">
        <v>836</v>
      </c>
      <c r="R507" t="s">
        <v>836</v>
      </c>
      <c r="S507">
        <v>85434</v>
      </c>
      <c r="T507" s="26">
        <v>42767</v>
      </c>
      <c r="U507" t="s">
        <v>19068</v>
      </c>
      <c r="V507" t="s">
        <v>21543</v>
      </c>
      <c r="W507">
        <v>12500</v>
      </c>
      <c r="X507">
        <v>9737.5</v>
      </c>
      <c r="Y507" s="4">
        <v>7668.2800000000007</v>
      </c>
      <c r="Z507">
        <v>0</v>
      </c>
      <c r="AA507">
        <v>2452.280140709946</v>
      </c>
    </row>
    <row r="508" spans="1:27" x14ac:dyDescent="0.25">
      <c r="A508">
        <v>201702</v>
      </c>
      <c r="D508" t="s">
        <v>23</v>
      </c>
      <c r="E508">
        <v>10101</v>
      </c>
      <c r="F508">
        <v>30062210010000</v>
      </c>
      <c r="G508" t="s">
        <v>10408</v>
      </c>
      <c r="H508" t="s">
        <v>225</v>
      </c>
      <c r="I508" t="s">
        <v>10414</v>
      </c>
      <c r="J508" t="s">
        <v>10415</v>
      </c>
      <c r="K508" t="s">
        <v>905</v>
      </c>
      <c r="L508">
        <v>1898</v>
      </c>
      <c r="M508" t="s">
        <v>19066</v>
      </c>
      <c r="N508" t="s">
        <v>19067</v>
      </c>
      <c r="O508" t="s">
        <v>4289</v>
      </c>
      <c r="P508" t="s">
        <v>21538</v>
      </c>
      <c r="Q508" t="s">
        <v>870</v>
      </c>
      <c r="R508" t="s">
        <v>870</v>
      </c>
      <c r="S508">
        <v>85486</v>
      </c>
      <c r="T508" s="26">
        <v>42768</v>
      </c>
      <c r="U508" t="s">
        <v>19068</v>
      </c>
      <c r="V508" t="s">
        <v>21544</v>
      </c>
      <c r="W508">
        <v>2500</v>
      </c>
      <c r="X508">
        <v>1926.75</v>
      </c>
      <c r="Y508" s="4">
        <v>1445.06</v>
      </c>
      <c r="Z508">
        <v>0</v>
      </c>
      <c r="AA508">
        <v>462.12344099776146</v>
      </c>
    </row>
    <row r="509" spans="1:27" x14ac:dyDescent="0.25">
      <c r="A509">
        <v>201702</v>
      </c>
      <c r="D509" t="s">
        <v>23</v>
      </c>
      <c r="E509">
        <v>10101</v>
      </c>
      <c r="F509">
        <v>30062209010000</v>
      </c>
      <c r="G509" t="s">
        <v>10408</v>
      </c>
      <c r="H509" t="s">
        <v>124</v>
      </c>
      <c r="I509" t="s">
        <v>10414</v>
      </c>
      <c r="J509" t="s">
        <v>10415</v>
      </c>
      <c r="K509" t="s">
        <v>905</v>
      </c>
      <c r="L509">
        <v>658</v>
      </c>
      <c r="M509" t="s">
        <v>19066</v>
      </c>
      <c r="N509" t="s">
        <v>19067</v>
      </c>
      <c r="O509" t="s">
        <v>2013</v>
      </c>
      <c r="P509" t="s">
        <v>2014</v>
      </c>
      <c r="Q509" t="s">
        <v>859</v>
      </c>
      <c r="R509" t="s">
        <v>859</v>
      </c>
      <c r="S509">
        <v>85493</v>
      </c>
      <c r="T509" s="26">
        <v>42769</v>
      </c>
      <c r="U509" t="s">
        <v>19068</v>
      </c>
      <c r="V509" t="s">
        <v>21360</v>
      </c>
      <c r="W509">
        <v>2500</v>
      </c>
      <c r="X509">
        <v>1740.38</v>
      </c>
      <c r="Y509" s="4">
        <v>1305.2800000000002</v>
      </c>
      <c r="Z509">
        <v>0</v>
      </c>
      <c r="AA509">
        <v>417.42244963223544</v>
      </c>
    </row>
    <row r="510" spans="1:27" x14ac:dyDescent="0.25">
      <c r="A510">
        <v>201702</v>
      </c>
      <c r="D510" t="s">
        <v>23</v>
      </c>
      <c r="E510">
        <v>10101</v>
      </c>
      <c r="F510">
        <v>30062206010000</v>
      </c>
      <c r="G510" t="s">
        <v>10408</v>
      </c>
      <c r="H510" t="s">
        <v>123</v>
      </c>
      <c r="I510" t="s">
        <v>10414</v>
      </c>
      <c r="J510" t="s">
        <v>10415</v>
      </c>
      <c r="K510" t="s">
        <v>905</v>
      </c>
      <c r="L510">
        <v>245</v>
      </c>
      <c r="M510" t="s">
        <v>19066</v>
      </c>
      <c r="N510" t="s">
        <v>19067</v>
      </c>
      <c r="O510" t="s">
        <v>1253</v>
      </c>
      <c r="P510" t="s">
        <v>1254</v>
      </c>
      <c r="Q510" t="s">
        <v>832</v>
      </c>
      <c r="R510" t="s">
        <v>832</v>
      </c>
      <c r="S510">
        <v>85455</v>
      </c>
      <c r="T510" s="26">
        <v>42767</v>
      </c>
      <c r="U510" t="s">
        <v>19068</v>
      </c>
      <c r="V510" t="s">
        <v>21545</v>
      </c>
      <c r="W510">
        <v>2500</v>
      </c>
      <c r="X510">
        <v>1535.63</v>
      </c>
      <c r="Y510" s="4">
        <v>1063.9700000000003</v>
      </c>
      <c r="Z510">
        <v>0</v>
      </c>
      <c r="AA510">
        <v>340.25263831148078</v>
      </c>
    </row>
    <row r="511" spans="1:27" x14ac:dyDescent="0.25">
      <c r="A511">
        <v>201702</v>
      </c>
      <c r="D511" t="s">
        <v>23</v>
      </c>
      <c r="E511">
        <v>10101</v>
      </c>
      <c r="F511">
        <v>30062206010000</v>
      </c>
      <c r="G511" t="s">
        <v>10408</v>
      </c>
      <c r="H511" t="s">
        <v>123</v>
      </c>
      <c r="I511" t="s">
        <v>10414</v>
      </c>
      <c r="J511" t="s">
        <v>10415</v>
      </c>
      <c r="K511" t="s">
        <v>905</v>
      </c>
      <c r="L511">
        <v>768</v>
      </c>
      <c r="M511" t="s">
        <v>19066</v>
      </c>
      <c r="N511" t="s">
        <v>19067</v>
      </c>
      <c r="O511" t="s">
        <v>2217</v>
      </c>
      <c r="P511" t="s">
        <v>2218</v>
      </c>
      <c r="Q511" t="s">
        <v>832</v>
      </c>
      <c r="R511" t="s">
        <v>832</v>
      </c>
      <c r="S511">
        <v>85454</v>
      </c>
      <c r="T511" s="26">
        <v>42767</v>
      </c>
      <c r="U511" t="s">
        <v>19068</v>
      </c>
      <c r="V511" t="s">
        <v>21546</v>
      </c>
      <c r="W511">
        <v>2500</v>
      </c>
      <c r="X511">
        <v>1535.63</v>
      </c>
      <c r="Y511" s="4">
        <v>1063.9700000000003</v>
      </c>
      <c r="Z511">
        <v>0</v>
      </c>
      <c r="AA511">
        <v>340.25263831148078</v>
      </c>
    </row>
    <row r="512" spans="1:27" x14ac:dyDescent="0.25">
      <c r="A512">
        <v>201702</v>
      </c>
      <c r="D512" t="s">
        <v>23</v>
      </c>
      <c r="E512">
        <v>10101</v>
      </c>
      <c r="F512">
        <v>30062206010000</v>
      </c>
      <c r="G512" t="s">
        <v>10408</v>
      </c>
      <c r="H512" t="s">
        <v>123</v>
      </c>
      <c r="I512" t="s">
        <v>10414</v>
      </c>
      <c r="J512" t="s">
        <v>10415</v>
      </c>
      <c r="K512" t="s">
        <v>905</v>
      </c>
      <c r="L512">
        <v>317</v>
      </c>
      <c r="M512" t="s">
        <v>19066</v>
      </c>
      <c r="N512" t="s">
        <v>19067</v>
      </c>
      <c r="O512" t="s">
        <v>1387</v>
      </c>
      <c r="P512" t="s">
        <v>1388</v>
      </c>
      <c r="Q512" t="s">
        <v>832</v>
      </c>
      <c r="R512" t="s">
        <v>832</v>
      </c>
      <c r="S512">
        <v>85452</v>
      </c>
      <c r="T512" s="26">
        <v>42767</v>
      </c>
      <c r="U512" t="s">
        <v>19068</v>
      </c>
      <c r="V512" t="s">
        <v>21547</v>
      </c>
      <c r="W512">
        <v>2500</v>
      </c>
      <c r="X512">
        <v>1535.63</v>
      </c>
      <c r="Y512" s="4">
        <v>1063.9700000000003</v>
      </c>
      <c r="Z512">
        <v>0</v>
      </c>
      <c r="AA512">
        <v>340.25263831148078</v>
      </c>
    </row>
    <row r="513" spans="1:27" x14ac:dyDescent="0.25">
      <c r="A513">
        <v>201702</v>
      </c>
      <c r="D513" t="s">
        <v>23</v>
      </c>
      <c r="E513">
        <v>10101</v>
      </c>
      <c r="F513">
        <v>30062204010000</v>
      </c>
      <c r="G513" t="s">
        <v>10408</v>
      </c>
      <c r="H513" t="s">
        <v>5449</v>
      </c>
      <c r="I513" t="s">
        <v>10414</v>
      </c>
      <c r="J513" t="s">
        <v>10415</v>
      </c>
      <c r="K513" t="s">
        <v>905</v>
      </c>
      <c r="L513">
        <v>317</v>
      </c>
      <c r="M513" t="s">
        <v>19066</v>
      </c>
      <c r="N513" t="s">
        <v>19067</v>
      </c>
      <c r="O513" t="s">
        <v>1387</v>
      </c>
      <c r="P513" t="s">
        <v>1388</v>
      </c>
      <c r="Q513" t="s">
        <v>832</v>
      </c>
      <c r="R513" t="s">
        <v>832</v>
      </c>
      <c r="S513">
        <v>85452</v>
      </c>
      <c r="T513" s="26">
        <v>42767</v>
      </c>
      <c r="U513" t="s">
        <v>19068</v>
      </c>
      <c r="V513" t="s">
        <v>21548</v>
      </c>
      <c r="W513">
        <v>3000</v>
      </c>
      <c r="X513">
        <v>1713.6</v>
      </c>
      <c r="Y513" s="4">
        <v>1187.28</v>
      </c>
      <c r="Z513">
        <v>0</v>
      </c>
      <c r="AA513">
        <v>379.68660057563159</v>
      </c>
    </row>
    <row r="514" spans="1:27" x14ac:dyDescent="0.25">
      <c r="A514">
        <v>201702</v>
      </c>
      <c r="D514" t="s">
        <v>23</v>
      </c>
      <c r="E514">
        <v>10101</v>
      </c>
      <c r="F514">
        <v>30062110010000</v>
      </c>
      <c r="G514" t="s">
        <v>10408</v>
      </c>
      <c r="H514" t="s">
        <v>70</v>
      </c>
      <c r="I514" t="s">
        <v>10411</v>
      </c>
      <c r="J514" t="s">
        <v>10412</v>
      </c>
      <c r="K514" t="s">
        <v>905</v>
      </c>
      <c r="L514">
        <v>834</v>
      </c>
      <c r="M514" t="s">
        <v>19066</v>
      </c>
      <c r="N514" t="s">
        <v>19067</v>
      </c>
      <c r="O514" t="s">
        <v>2338</v>
      </c>
      <c r="P514" t="s">
        <v>2339</v>
      </c>
      <c r="Q514" t="s">
        <v>832</v>
      </c>
      <c r="R514" t="s">
        <v>832</v>
      </c>
      <c r="S514">
        <v>85494</v>
      </c>
      <c r="T514" s="26">
        <v>42769</v>
      </c>
      <c r="U514" t="s">
        <v>19068</v>
      </c>
      <c r="V514" t="s">
        <v>21549</v>
      </c>
      <c r="W514">
        <v>4725</v>
      </c>
      <c r="X514">
        <v>2034.11</v>
      </c>
      <c r="Y514" s="4">
        <v>1409.35</v>
      </c>
      <c r="Z514">
        <v>0</v>
      </c>
      <c r="AA514">
        <v>450.70354972817398</v>
      </c>
    </row>
    <row r="515" spans="1:27" x14ac:dyDescent="0.25">
      <c r="A515">
        <v>201702</v>
      </c>
      <c r="D515" t="s">
        <v>23</v>
      </c>
      <c r="E515">
        <v>10101</v>
      </c>
      <c r="F515">
        <v>30062110010000</v>
      </c>
      <c r="G515" t="s">
        <v>10408</v>
      </c>
      <c r="H515" t="s">
        <v>70</v>
      </c>
      <c r="I515" t="s">
        <v>10411</v>
      </c>
      <c r="J515" t="s">
        <v>10412</v>
      </c>
      <c r="K515" t="s">
        <v>905</v>
      </c>
      <c r="L515">
        <v>587</v>
      </c>
      <c r="M515" t="s">
        <v>19066</v>
      </c>
      <c r="N515" t="s">
        <v>19067</v>
      </c>
      <c r="O515" t="s">
        <v>1887</v>
      </c>
      <c r="P515" t="s">
        <v>1888</v>
      </c>
      <c r="Q515" t="s">
        <v>854</v>
      </c>
      <c r="R515" t="s">
        <v>854</v>
      </c>
      <c r="S515">
        <v>85492</v>
      </c>
      <c r="T515" s="26">
        <v>42769</v>
      </c>
      <c r="U515" t="s">
        <v>19068</v>
      </c>
      <c r="V515" t="s">
        <v>21550</v>
      </c>
      <c r="W515">
        <v>4725</v>
      </c>
      <c r="X515">
        <v>2034.11</v>
      </c>
      <c r="Y515" s="4">
        <v>1525.59</v>
      </c>
      <c r="Z515">
        <v>0</v>
      </c>
      <c r="AA515">
        <v>487.87655900223859</v>
      </c>
    </row>
    <row r="516" spans="1:27" x14ac:dyDescent="0.25">
      <c r="A516">
        <v>201702</v>
      </c>
      <c r="D516" t="s">
        <v>23</v>
      </c>
      <c r="E516">
        <v>10101</v>
      </c>
      <c r="F516">
        <v>30062106010000</v>
      </c>
      <c r="G516" t="s">
        <v>10408</v>
      </c>
      <c r="H516" t="s">
        <v>5435</v>
      </c>
      <c r="I516" t="s">
        <v>10411</v>
      </c>
      <c r="J516" t="s">
        <v>10412</v>
      </c>
      <c r="K516" t="s">
        <v>905</v>
      </c>
      <c r="L516">
        <v>768</v>
      </c>
      <c r="M516" t="s">
        <v>19066</v>
      </c>
      <c r="N516" t="s">
        <v>19067</v>
      </c>
      <c r="O516" t="s">
        <v>2217</v>
      </c>
      <c r="P516" t="s">
        <v>2218</v>
      </c>
      <c r="Q516" t="s">
        <v>832</v>
      </c>
      <c r="R516" t="s">
        <v>832</v>
      </c>
      <c r="S516">
        <v>85454</v>
      </c>
      <c r="T516" s="26">
        <v>42767</v>
      </c>
      <c r="U516" t="s">
        <v>19068</v>
      </c>
      <c r="V516" t="s">
        <v>21551</v>
      </c>
      <c r="W516">
        <v>4725</v>
      </c>
      <c r="X516">
        <v>1984.5</v>
      </c>
      <c r="Y516" s="4">
        <v>1374.97</v>
      </c>
      <c r="Z516">
        <v>0</v>
      </c>
      <c r="AA516">
        <v>439.70898624880078</v>
      </c>
    </row>
    <row r="517" spans="1:27" x14ac:dyDescent="0.25">
      <c r="A517">
        <v>201702</v>
      </c>
      <c r="D517" t="s">
        <v>23</v>
      </c>
      <c r="E517">
        <v>10101</v>
      </c>
      <c r="F517">
        <v>30062103010000</v>
      </c>
      <c r="G517" t="s">
        <v>10408</v>
      </c>
      <c r="H517" t="s">
        <v>5432</v>
      </c>
      <c r="I517" t="s">
        <v>10411</v>
      </c>
      <c r="J517" t="s">
        <v>10412</v>
      </c>
      <c r="K517" t="s">
        <v>905</v>
      </c>
      <c r="L517">
        <v>202</v>
      </c>
      <c r="M517" t="s">
        <v>19066</v>
      </c>
      <c r="N517" t="s">
        <v>19067</v>
      </c>
      <c r="O517" t="s">
        <v>163</v>
      </c>
      <c r="P517" t="s">
        <v>21220</v>
      </c>
      <c r="Q517" t="s">
        <v>859</v>
      </c>
      <c r="R517" t="s">
        <v>859</v>
      </c>
      <c r="S517">
        <v>85453</v>
      </c>
      <c r="T517" s="26">
        <v>42767</v>
      </c>
      <c r="U517" t="s">
        <v>19068</v>
      </c>
      <c r="V517" t="s">
        <v>21552</v>
      </c>
      <c r="W517">
        <v>16464</v>
      </c>
      <c r="X517">
        <v>6914.88</v>
      </c>
      <c r="Y517" s="4">
        <v>5186.16</v>
      </c>
      <c r="Z517">
        <v>0</v>
      </c>
      <c r="AA517">
        <v>1658.5097537575953</v>
      </c>
    </row>
    <row r="518" spans="1:27" x14ac:dyDescent="0.25">
      <c r="A518">
        <v>201702</v>
      </c>
      <c r="D518" t="s">
        <v>23</v>
      </c>
      <c r="E518">
        <v>10101</v>
      </c>
      <c r="F518">
        <v>30062102010000</v>
      </c>
      <c r="G518" t="s">
        <v>10408</v>
      </c>
      <c r="H518" t="s">
        <v>5431</v>
      </c>
      <c r="I518" t="s">
        <v>10411</v>
      </c>
      <c r="J518" t="s">
        <v>10412</v>
      </c>
      <c r="K518" t="s">
        <v>905</v>
      </c>
      <c r="L518">
        <v>587</v>
      </c>
      <c r="M518" t="s">
        <v>19066</v>
      </c>
      <c r="N518" t="s">
        <v>19067</v>
      </c>
      <c r="O518" t="s">
        <v>1887</v>
      </c>
      <c r="P518" t="s">
        <v>1888</v>
      </c>
      <c r="Q518" t="s">
        <v>854</v>
      </c>
      <c r="R518" t="s">
        <v>854</v>
      </c>
      <c r="S518">
        <v>85492</v>
      </c>
      <c r="T518" s="26">
        <v>42769</v>
      </c>
      <c r="U518" t="s">
        <v>19068</v>
      </c>
      <c r="V518" t="s">
        <v>21553</v>
      </c>
      <c r="W518">
        <v>4050</v>
      </c>
      <c r="X518">
        <v>1701</v>
      </c>
      <c r="Y518" s="4">
        <v>1275.75</v>
      </c>
      <c r="Z518">
        <v>0</v>
      </c>
      <c r="AA518">
        <v>407.97889350815478</v>
      </c>
    </row>
    <row r="519" spans="1:27" x14ac:dyDescent="0.25">
      <c r="A519">
        <v>201702</v>
      </c>
      <c r="D519" t="s">
        <v>23</v>
      </c>
      <c r="E519">
        <v>10101</v>
      </c>
      <c r="F519">
        <v>30062102010000</v>
      </c>
      <c r="G519" t="s">
        <v>10408</v>
      </c>
      <c r="H519" t="s">
        <v>5431</v>
      </c>
      <c r="I519" t="s">
        <v>10411</v>
      </c>
      <c r="J519" t="s">
        <v>10412</v>
      </c>
      <c r="K519" t="s">
        <v>905</v>
      </c>
      <c r="L519">
        <v>587</v>
      </c>
      <c r="M519" t="s">
        <v>19066</v>
      </c>
      <c r="N519" t="s">
        <v>19067</v>
      </c>
      <c r="O519" t="s">
        <v>1887</v>
      </c>
      <c r="P519" t="s">
        <v>1888</v>
      </c>
      <c r="Q519" t="s">
        <v>854</v>
      </c>
      <c r="R519" t="s">
        <v>854</v>
      </c>
      <c r="S519">
        <v>85492</v>
      </c>
      <c r="T519" s="26">
        <v>42769</v>
      </c>
      <c r="U519" t="s">
        <v>19068</v>
      </c>
      <c r="V519" t="s">
        <v>20869</v>
      </c>
      <c r="W519">
        <v>1350</v>
      </c>
      <c r="X519">
        <v>567</v>
      </c>
      <c r="Y519" s="4">
        <v>425.25</v>
      </c>
      <c r="Z519">
        <v>0</v>
      </c>
      <c r="AA519">
        <v>135.99296450271828</v>
      </c>
    </row>
    <row r="520" spans="1:27" x14ac:dyDescent="0.25">
      <c r="A520">
        <v>201702</v>
      </c>
      <c r="D520" t="s">
        <v>23</v>
      </c>
      <c r="E520">
        <v>10101</v>
      </c>
      <c r="F520">
        <v>30062016010000</v>
      </c>
      <c r="G520" t="s">
        <v>10408</v>
      </c>
      <c r="H520" t="s">
        <v>5428</v>
      </c>
      <c r="I520" t="s">
        <v>10409</v>
      </c>
      <c r="J520" t="s">
        <v>10410</v>
      </c>
      <c r="K520" t="s">
        <v>905</v>
      </c>
      <c r="L520">
        <v>658</v>
      </c>
      <c r="M520" t="s">
        <v>19066</v>
      </c>
      <c r="N520" t="s">
        <v>19067</v>
      </c>
      <c r="O520" t="s">
        <v>2013</v>
      </c>
      <c r="P520" t="s">
        <v>2014</v>
      </c>
      <c r="Q520" t="s">
        <v>859</v>
      </c>
      <c r="R520" t="s">
        <v>859</v>
      </c>
      <c r="S520">
        <v>85493</v>
      </c>
      <c r="T520" s="26">
        <v>42769</v>
      </c>
      <c r="U520" t="s">
        <v>19068</v>
      </c>
      <c r="V520" t="s">
        <v>21554</v>
      </c>
      <c r="W520">
        <v>2288</v>
      </c>
      <c r="X520">
        <v>6827.62</v>
      </c>
      <c r="Y520" s="4">
        <v>5120.7199999999993</v>
      </c>
      <c r="Z520">
        <v>0</v>
      </c>
      <c r="AA520">
        <v>1637.5823472977293</v>
      </c>
    </row>
    <row r="521" spans="1:27" x14ac:dyDescent="0.25">
      <c r="A521">
        <v>201702</v>
      </c>
      <c r="D521" t="s">
        <v>23</v>
      </c>
      <c r="E521">
        <v>10101</v>
      </c>
      <c r="F521">
        <v>30062014010000</v>
      </c>
      <c r="G521" t="s">
        <v>10408</v>
      </c>
      <c r="H521" t="s">
        <v>5426</v>
      </c>
      <c r="I521" t="s">
        <v>10409</v>
      </c>
      <c r="J521" t="s">
        <v>10410</v>
      </c>
      <c r="K521" t="s">
        <v>905</v>
      </c>
      <c r="L521">
        <v>589</v>
      </c>
      <c r="M521" t="s">
        <v>19066</v>
      </c>
      <c r="N521" t="s">
        <v>19067</v>
      </c>
      <c r="O521" t="s">
        <v>1891</v>
      </c>
      <c r="P521" t="s">
        <v>1362</v>
      </c>
      <c r="Q521" t="s">
        <v>832</v>
      </c>
      <c r="R521" t="s">
        <v>832</v>
      </c>
      <c r="S521">
        <v>85488</v>
      </c>
      <c r="T521" s="26">
        <v>42768</v>
      </c>
      <c r="U521" t="s">
        <v>19068</v>
      </c>
      <c r="V521" t="s">
        <v>21555</v>
      </c>
      <c r="W521">
        <v>2831</v>
      </c>
      <c r="X521">
        <v>7227.54</v>
      </c>
      <c r="Y521" s="4">
        <v>5258.03</v>
      </c>
      <c r="Z521">
        <v>0</v>
      </c>
      <c r="AA521">
        <v>1681.4934441957148</v>
      </c>
    </row>
    <row r="522" spans="1:27" x14ac:dyDescent="0.25">
      <c r="A522">
        <v>201702</v>
      </c>
      <c r="D522" t="s">
        <v>23</v>
      </c>
      <c r="E522">
        <v>10101</v>
      </c>
      <c r="F522">
        <v>30062006010000</v>
      </c>
      <c r="G522" t="s">
        <v>10408</v>
      </c>
      <c r="H522" t="s">
        <v>5417</v>
      </c>
      <c r="I522" t="s">
        <v>10409</v>
      </c>
      <c r="J522" t="s">
        <v>10410</v>
      </c>
      <c r="K522" t="s">
        <v>905</v>
      </c>
      <c r="L522">
        <v>589</v>
      </c>
      <c r="M522" t="s">
        <v>19066</v>
      </c>
      <c r="N522" t="s">
        <v>19067</v>
      </c>
      <c r="O522" t="s">
        <v>1891</v>
      </c>
      <c r="P522" t="s">
        <v>1362</v>
      </c>
      <c r="Q522" t="s">
        <v>832</v>
      </c>
      <c r="R522" t="s">
        <v>832</v>
      </c>
      <c r="S522">
        <v>85488</v>
      </c>
      <c r="T522" s="26">
        <v>42768</v>
      </c>
      <c r="U522" t="s">
        <v>19068</v>
      </c>
      <c r="V522" t="s">
        <v>21556</v>
      </c>
      <c r="W522">
        <v>1060</v>
      </c>
      <c r="X522">
        <v>2483.58</v>
      </c>
      <c r="Y522" s="4">
        <v>1806.81</v>
      </c>
      <c r="Z522">
        <v>0</v>
      </c>
      <c r="AA522">
        <v>577.80940198273106</v>
      </c>
    </row>
    <row r="523" spans="1:27" x14ac:dyDescent="0.25">
      <c r="A523">
        <v>201702</v>
      </c>
      <c r="D523" t="s">
        <v>23</v>
      </c>
      <c r="E523">
        <v>10101</v>
      </c>
      <c r="F523">
        <v>30062006010000</v>
      </c>
      <c r="G523" t="s">
        <v>10408</v>
      </c>
      <c r="H523" t="s">
        <v>5417</v>
      </c>
      <c r="I523" t="s">
        <v>10409</v>
      </c>
      <c r="J523" t="s">
        <v>10410</v>
      </c>
      <c r="K523" t="s">
        <v>905</v>
      </c>
      <c r="L523">
        <v>551</v>
      </c>
      <c r="M523" t="s">
        <v>19066</v>
      </c>
      <c r="N523" t="s">
        <v>19067</v>
      </c>
      <c r="O523" t="s">
        <v>53</v>
      </c>
      <c r="P523" t="s">
        <v>1821</v>
      </c>
      <c r="Q523" t="s">
        <v>849</v>
      </c>
      <c r="R523" t="s">
        <v>849</v>
      </c>
      <c r="S523">
        <v>85470</v>
      </c>
      <c r="T523" s="26">
        <v>42768</v>
      </c>
      <c r="U523" t="s">
        <v>19068</v>
      </c>
      <c r="V523" t="s">
        <v>21557</v>
      </c>
      <c r="W523">
        <v>10660</v>
      </c>
      <c r="X523">
        <v>25157.599999999999</v>
      </c>
      <c r="Y523" s="4">
        <v>19811.61</v>
      </c>
      <c r="Z523">
        <v>0</v>
      </c>
      <c r="AA523">
        <v>6335.6603773584911</v>
      </c>
    </row>
  </sheetData>
  <pageMargins left="0.511811024" right="0.511811024" top="0.78740157499999996" bottom="0.78740157499999996" header="0.31496062000000002" footer="0.31496062000000002"/>
  <pageSetup orientation="portrait" horizontalDpi="30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21"/>
  <sheetViews>
    <sheetView showGridLines="0" tabSelected="1" workbookViewId="0">
      <selection activeCell="I14" sqref="I14"/>
    </sheetView>
  </sheetViews>
  <sheetFormatPr defaultRowHeight="15" x14ac:dyDescent="0.25"/>
  <cols>
    <col min="1" max="1" width="20.7109375" customWidth="1"/>
    <col min="2" max="2" width="19.5703125" customWidth="1"/>
    <col min="3" max="3" width="11.5703125" customWidth="1"/>
    <col min="4" max="5" width="11.5703125" hidden="1" customWidth="1"/>
    <col min="6" max="6" width="11.85546875" hidden="1" customWidth="1"/>
    <col min="7" max="7" width="9.140625" hidden="1" customWidth="1"/>
    <col min="8" max="8" width="11.7109375" hidden="1" customWidth="1"/>
    <col min="9" max="9" width="11.5703125" bestFit="1" customWidth="1"/>
    <col min="10" max="10" width="7.140625" customWidth="1"/>
    <col min="11" max="11" width="11.5703125" bestFit="1" customWidth="1"/>
    <col min="12" max="12" width="10.5703125" bestFit="1" customWidth="1"/>
    <col min="13" max="13" width="11.5703125" bestFit="1" customWidth="1"/>
  </cols>
  <sheetData>
    <row r="1" spans="1:9" x14ac:dyDescent="0.25">
      <c r="A1" s="3" t="s">
        <v>819</v>
      </c>
      <c r="B1" t="s">
        <v>19052</v>
      </c>
    </row>
    <row r="2" spans="1:9" x14ac:dyDescent="0.25">
      <c r="A2" s="3" t="s">
        <v>19044</v>
      </c>
      <c r="B2" t="s">
        <v>19052</v>
      </c>
    </row>
    <row r="4" spans="1:9" x14ac:dyDescent="0.25">
      <c r="A4" s="3" t="s">
        <v>19080</v>
      </c>
      <c r="B4" s="3" t="s">
        <v>19050</v>
      </c>
    </row>
    <row r="5" spans="1:9" x14ac:dyDescent="0.25">
      <c r="A5" s="3" t="s">
        <v>19047</v>
      </c>
      <c r="B5" t="s">
        <v>19071</v>
      </c>
      <c r="C5" t="s">
        <v>19067</v>
      </c>
      <c r="D5" t="s">
        <v>19045</v>
      </c>
      <c r="G5" t="s">
        <v>19077</v>
      </c>
      <c r="H5" t="s">
        <v>19078</v>
      </c>
      <c r="I5" s="39" t="s">
        <v>23152</v>
      </c>
    </row>
    <row r="6" spans="1:9" x14ac:dyDescent="0.25">
      <c r="A6" s="5" t="s">
        <v>349</v>
      </c>
      <c r="B6" s="6">
        <v>4988735.5599999996</v>
      </c>
      <c r="C6" s="6">
        <v>267752.29999999993</v>
      </c>
      <c r="D6" s="6">
        <v>5256487.8599999994</v>
      </c>
      <c r="G6" s="15">
        <f>VLOOKUP(A6,'de para'!S:T,2,0)</f>
        <v>0.89443284535778167</v>
      </c>
      <c r="H6" s="4">
        <f>G6*C6</f>
        <v>239486.45154009029</v>
      </c>
      <c r="I6" s="40">
        <f t="shared" ref="I6:I17" si="0">H6+B6</f>
        <v>5228222.0115400897</v>
      </c>
    </row>
    <row r="7" spans="1:9" x14ac:dyDescent="0.25">
      <c r="A7" s="5" t="s">
        <v>736</v>
      </c>
      <c r="B7" s="6">
        <v>6145421.3600000003</v>
      </c>
      <c r="C7" s="6">
        <v>122557.24999999999</v>
      </c>
      <c r="D7" s="6">
        <v>6267978.6100000003</v>
      </c>
      <c r="G7" s="15">
        <f>VLOOKUP(A7,'de para'!S:T,2,0)</f>
        <v>0.78458817531181579</v>
      </c>
      <c r="H7" s="4">
        <f t="shared" ref="H7:H16" si="1">G7*C7</f>
        <v>96156.969148734031</v>
      </c>
      <c r="I7" s="40">
        <f>H7+B7</f>
        <v>6241578.329148734</v>
      </c>
    </row>
    <row r="8" spans="1:9" x14ac:dyDescent="0.25">
      <c r="A8" s="5" t="s">
        <v>732</v>
      </c>
      <c r="B8" s="6">
        <v>2619610.1800000002</v>
      </c>
      <c r="C8" s="6"/>
      <c r="D8" s="6">
        <v>2619610.1800000002</v>
      </c>
      <c r="G8" s="15">
        <f>VLOOKUP(A8,'de para'!S:T,2,0)</f>
        <v>0.78749999999999998</v>
      </c>
      <c r="H8" s="4">
        <f t="shared" si="1"/>
        <v>0</v>
      </c>
      <c r="I8" s="40">
        <f t="shared" si="0"/>
        <v>2619610.1800000002</v>
      </c>
    </row>
    <row r="9" spans="1:9" x14ac:dyDescent="0.25">
      <c r="A9" s="5" t="s">
        <v>380</v>
      </c>
      <c r="B9" s="6">
        <v>462623.91</v>
      </c>
      <c r="C9" s="6">
        <v>6240809.9399999995</v>
      </c>
      <c r="D9" s="6">
        <v>6703433.8499999996</v>
      </c>
      <c r="G9" s="15">
        <f>VLOOKUP(A9,'de para'!S:T,2,0)</f>
        <v>0.83156409828032574</v>
      </c>
      <c r="H9" s="4">
        <f t="shared" si="1"/>
        <v>5189633.4902949929</v>
      </c>
      <c r="I9" s="40">
        <f t="shared" si="0"/>
        <v>5652257.4002949931</v>
      </c>
    </row>
    <row r="10" spans="1:9" x14ac:dyDescent="0.25">
      <c r="A10" s="5" t="s">
        <v>722</v>
      </c>
      <c r="B10" s="6">
        <v>5392150.2200000007</v>
      </c>
      <c r="C10" s="6">
        <v>9226031.370000001</v>
      </c>
      <c r="D10" s="6">
        <v>14618181.590000002</v>
      </c>
      <c r="G10" s="15">
        <f>VLOOKUP(A10,'de para'!S:T,2,0)</f>
        <v>0.78979195701991567</v>
      </c>
      <c r="H10" s="4">
        <f t="shared" si="1"/>
        <v>7286645.3712394349</v>
      </c>
      <c r="I10" s="40">
        <f t="shared" si="0"/>
        <v>12678795.591239436</v>
      </c>
    </row>
    <row r="11" spans="1:9" x14ac:dyDescent="0.25">
      <c r="A11" s="5" t="s">
        <v>23</v>
      </c>
      <c r="B11" s="6">
        <v>891.69</v>
      </c>
      <c r="C11" s="6">
        <v>5655648.7200000007</v>
      </c>
      <c r="D11" s="6">
        <v>5656540.4100000011</v>
      </c>
      <c r="G11" s="15" t="e">
        <f>VLOOKUP(A11,'de para'!S:T,2,0)</f>
        <v>#N/A</v>
      </c>
      <c r="H11" s="4" t="e">
        <f t="shared" si="1"/>
        <v>#N/A</v>
      </c>
      <c r="I11" s="40">
        <f>SUM(I12:I16)</f>
        <v>4518791.9180348078</v>
      </c>
    </row>
    <row r="12" spans="1:9" x14ac:dyDescent="0.25">
      <c r="A12" s="34" t="s">
        <v>10561</v>
      </c>
      <c r="B12" s="35">
        <v>891.69</v>
      </c>
      <c r="C12" s="35">
        <v>3389868.1300000008</v>
      </c>
      <c r="D12" s="35">
        <v>3390759.8200000008</v>
      </c>
      <c r="G12" s="15">
        <f>VLOOKUP(A12,'de para'!S:T,2,0)</f>
        <v>0.80104367849334535</v>
      </c>
      <c r="H12" s="4">
        <f t="shared" si="1"/>
        <v>2715432.4364625583</v>
      </c>
      <c r="I12" s="40">
        <f t="shared" si="0"/>
        <v>2716324.1264625583</v>
      </c>
    </row>
    <row r="13" spans="1:9" x14ac:dyDescent="0.25">
      <c r="A13" s="34" t="s">
        <v>10408</v>
      </c>
      <c r="B13" s="35"/>
      <c r="C13" s="35">
        <v>288624.26</v>
      </c>
      <c r="D13" s="35">
        <v>288624.26</v>
      </c>
      <c r="G13" s="15">
        <f>VLOOKUP(A13,'de para'!S:T,2,0)</f>
        <v>0.75716301236073391</v>
      </c>
      <c r="H13" s="4">
        <f t="shared" si="1"/>
        <v>218535.61414198769</v>
      </c>
      <c r="I13" s="40">
        <f t="shared" si="0"/>
        <v>218535.61414198769</v>
      </c>
    </row>
    <row r="14" spans="1:9" x14ac:dyDescent="0.25">
      <c r="A14" s="34" t="s">
        <v>5241</v>
      </c>
      <c r="B14" s="35"/>
      <c r="C14" s="35">
        <v>851420.0900000002</v>
      </c>
      <c r="D14" s="35">
        <v>851420.0900000002</v>
      </c>
      <c r="G14" s="15">
        <f>VLOOKUP(A14,'de para'!S:T,2,0)</f>
        <v>0.83254902541355214</v>
      </c>
      <c r="H14" s="4">
        <f t="shared" si="1"/>
        <v>708848.96614701906</v>
      </c>
      <c r="I14" s="40">
        <f t="shared" si="0"/>
        <v>708848.96614701906</v>
      </c>
    </row>
    <row r="15" spans="1:9" x14ac:dyDescent="0.25">
      <c r="A15" s="34" t="s">
        <v>5495</v>
      </c>
      <c r="B15" s="35"/>
      <c r="C15" s="35">
        <v>1050883.24</v>
      </c>
      <c r="D15" s="35">
        <v>1050883.24</v>
      </c>
      <c r="G15" s="15">
        <f>VLOOKUP(A15,'de para'!S:T,2,0)</f>
        <v>0.77569110980723854</v>
      </c>
      <c r="H15" s="4">
        <f t="shared" si="1"/>
        <v>815160.78671342658</v>
      </c>
      <c r="I15" s="40">
        <f t="shared" si="0"/>
        <v>815160.78671342658</v>
      </c>
    </row>
    <row r="16" spans="1:9" x14ac:dyDescent="0.25">
      <c r="A16" s="7" t="s">
        <v>10372</v>
      </c>
      <c r="B16" s="6"/>
      <c r="C16" s="6">
        <v>74853</v>
      </c>
      <c r="D16" s="6">
        <v>74853</v>
      </c>
      <c r="G16" s="15">
        <f>VLOOKUP(A16,'de para'!S:T,2,0)</f>
        <v>0.80053470896044887</v>
      </c>
      <c r="H16" s="4">
        <f t="shared" si="1"/>
        <v>59922.424569816481</v>
      </c>
      <c r="I16" s="42">
        <f t="shared" si="0"/>
        <v>59922.424569816481</v>
      </c>
    </row>
    <row r="17" spans="1:9" x14ac:dyDescent="0.25">
      <c r="A17" s="5" t="s">
        <v>242</v>
      </c>
      <c r="B17" s="6">
        <v>7293898.3000000017</v>
      </c>
      <c r="C17" s="6">
        <v>1321113.8699999999</v>
      </c>
      <c r="D17" s="6">
        <v>8615012.1700000018</v>
      </c>
      <c r="G17" s="15">
        <f>VLOOKUP(A17,'de para'!S:T,2,0)</f>
        <v>0.79575017793482439</v>
      </c>
      <c r="H17" s="4">
        <f t="shared" ref="H17" si="2">G17*C17</f>
        <v>1051276.5971246643</v>
      </c>
      <c r="I17" s="40">
        <f t="shared" si="0"/>
        <v>8345174.8971246658</v>
      </c>
    </row>
    <row r="18" spans="1:9" x14ac:dyDescent="0.25">
      <c r="A18" s="5" t="s">
        <v>19045</v>
      </c>
      <c r="B18" s="6">
        <v>26903331.220000003</v>
      </c>
      <c r="C18" s="6">
        <v>22833913.450000003</v>
      </c>
      <c r="D18" s="6">
        <v>49737244.670000009</v>
      </c>
      <c r="G18" s="15"/>
      <c r="H18" s="4"/>
      <c r="I18" s="41">
        <f>SUM(I17,I6:I11)</f>
        <v>45284430.327382721</v>
      </c>
    </row>
    <row r="19" spans="1:9" x14ac:dyDescent="0.25">
      <c r="G19" s="15"/>
      <c r="H19" s="4"/>
      <c r="I19" s="4"/>
    </row>
    <row r="20" spans="1:9" x14ac:dyDescent="0.25">
      <c r="C20" s="29"/>
    </row>
    <row r="21" spans="1:9" x14ac:dyDescent="0.25">
      <c r="D21" s="6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D2249"/>
  <sheetViews>
    <sheetView workbookViewId="0">
      <pane ySplit="1" topLeftCell="A2" activePane="bottomLeft" state="frozen"/>
      <selection activeCell="J15" sqref="J15"/>
      <selection pane="bottomLeft" activeCell="D9" sqref="D9"/>
    </sheetView>
  </sheetViews>
  <sheetFormatPr defaultRowHeight="15" x14ac:dyDescent="0.25"/>
  <cols>
    <col min="1" max="1" width="10.85546875" style="28" bestFit="1" customWidth="1"/>
    <col min="2" max="2" width="15.7109375" bestFit="1" customWidth="1"/>
    <col min="3" max="3" width="11.7109375" bestFit="1" customWidth="1"/>
    <col min="4" max="4" width="15.7109375" bestFit="1" customWidth="1"/>
    <col min="5" max="5" width="11.140625" bestFit="1" customWidth="1"/>
    <col min="6" max="6" width="9.28515625" bestFit="1" customWidth="1"/>
    <col min="7" max="7" width="11.7109375" bestFit="1" customWidth="1"/>
    <col min="8" max="8" width="7.7109375" customWidth="1"/>
    <col min="9" max="9" width="38" customWidth="1"/>
    <col min="10" max="10" width="10.7109375" bestFit="1" customWidth="1"/>
    <col min="11" max="13" width="1.140625" customWidth="1"/>
    <col min="14" max="14" width="6.5703125" bestFit="1" customWidth="1"/>
    <col min="15" max="15" width="15.140625" bestFit="1" customWidth="1"/>
    <col min="16" max="16" width="35.85546875" customWidth="1"/>
    <col min="17" max="17" width="15.5703125" bestFit="1" customWidth="1"/>
    <col min="18" max="18" width="13.7109375" bestFit="1" customWidth="1"/>
    <col min="19" max="19" width="10.42578125" bestFit="1" customWidth="1"/>
    <col min="20" max="20" width="13.7109375" bestFit="1" customWidth="1"/>
    <col min="21" max="21" width="12.28515625" bestFit="1" customWidth="1"/>
    <col min="22" max="22" width="13.42578125" bestFit="1" customWidth="1"/>
    <col min="23" max="23" width="12.42578125" bestFit="1" customWidth="1"/>
    <col min="24" max="24" width="11.7109375" bestFit="1" customWidth="1"/>
    <col min="25" max="26" width="7.140625" customWidth="1"/>
    <col min="27" max="27" width="15.140625" style="31" customWidth="1"/>
    <col min="28" max="28" width="10.7109375" bestFit="1" customWidth="1"/>
    <col min="29" max="29" width="11.5703125" bestFit="1" customWidth="1"/>
    <col min="30" max="30" width="13.28515625" bestFit="1" customWidth="1"/>
  </cols>
  <sheetData>
    <row r="1" spans="1:28" s="1" customFormat="1" x14ac:dyDescent="0.25">
      <c r="A1" s="27" t="s">
        <v>0</v>
      </c>
      <c r="B1" s="1" t="s">
        <v>818</v>
      </c>
      <c r="C1" s="1" t="s">
        <v>19044</v>
      </c>
      <c r="D1" s="1" t="s">
        <v>819</v>
      </c>
      <c r="E1" s="1" t="s">
        <v>820</v>
      </c>
      <c r="F1" s="30" t="s">
        <v>1</v>
      </c>
      <c r="G1" s="30" t="s">
        <v>821</v>
      </c>
      <c r="H1" s="30" t="s">
        <v>2</v>
      </c>
      <c r="I1" s="30" t="s">
        <v>3</v>
      </c>
      <c r="J1" s="30" t="s">
        <v>4</v>
      </c>
      <c r="K1" s="30" t="s">
        <v>5</v>
      </c>
      <c r="L1" s="30" t="s">
        <v>6</v>
      </c>
      <c r="M1" s="30" t="s">
        <v>7</v>
      </c>
      <c r="N1" s="30" t="s">
        <v>8</v>
      </c>
      <c r="O1" s="30" t="s">
        <v>9</v>
      </c>
      <c r="P1" s="30" t="s">
        <v>10</v>
      </c>
      <c r="Q1" s="30" t="s">
        <v>11</v>
      </c>
      <c r="R1" s="30" t="s">
        <v>12</v>
      </c>
      <c r="S1" s="30" t="s">
        <v>13</v>
      </c>
      <c r="T1" s="30" t="s">
        <v>14</v>
      </c>
      <c r="U1" s="30" t="s">
        <v>15</v>
      </c>
      <c r="V1" s="30" t="s">
        <v>16</v>
      </c>
      <c r="W1" s="30" t="s">
        <v>17</v>
      </c>
      <c r="X1" s="30" t="s">
        <v>18</v>
      </c>
      <c r="Y1" s="30" t="s">
        <v>19</v>
      </c>
      <c r="Z1" s="30" t="s">
        <v>20</v>
      </c>
      <c r="AA1" s="36" t="s">
        <v>21</v>
      </c>
      <c r="AB1" s="30" t="s">
        <v>22</v>
      </c>
    </row>
    <row r="2" spans="1:28" ht="15" customHeight="1" x14ac:dyDescent="0.25">
      <c r="A2" t="s">
        <v>23</v>
      </c>
      <c r="B2" t="str">
        <f>VLOOKUP(O2+0,'de para'!K:O,3,0)</f>
        <v xml:space="preserve"> Tripas Artificiais</v>
      </c>
      <c r="C2" t="str">
        <f t="shared" ref="C2:C65" si="0">LEFT(O2,4)</f>
        <v>3006</v>
      </c>
      <c r="D2" t="str">
        <f>IFERROR(VLOOKUP(G2+0,'de para'!A:C,3,0),"")</f>
        <v/>
      </c>
      <c r="E2" t="str">
        <f>IF(VLOOKUP(G2+0,'de para'!E:H,4,0)="EX","Externo","Interno")</f>
        <v>Interno</v>
      </c>
      <c r="F2" s="18" t="s">
        <v>21558</v>
      </c>
      <c r="G2" s="18">
        <v>721</v>
      </c>
      <c r="H2" s="18" t="s">
        <v>19095</v>
      </c>
      <c r="I2" s="18" t="s">
        <v>24</v>
      </c>
      <c r="J2" s="19">
        <v>42622</v>
      </c>
      <c r="K2" s="18" t="s">
        <v>19099</v>
      </c>
      <c r="L2" s="18" t="s">
        <v>19270</v>
      </c>
      <c r="M2" s="18" t="s">
        <v>19100</v>
      </c>
      <c r="N2" s="18" t="s">
        <v>19095</v>
      </c>
      <c r="O2" s="18" t="s">
        <v>21559</v>
      </c>
      <c r="P2" s="18" t="s">
        <v>25</v>
      </c>
      <c r="Q2" s="32">
        <v>0</v>
      </c>
      <c r="R2" s="32">
        <v>20000</v>
      </c>
      <c r="S2" s="32">
        <v>0</v>
      </c>
      <c r="T2" s="32">
        <v>20000</v>
      </c>
      <c r="U2" s="32">
        <v>0</v>
      </c>
      <c r="V2" s="32">
        <v>0</v>
      </c>
      <c r="W2" s="20">
        <v>0</v>
      </c>
      <c r="X2" s="20">
        <v>1.67</v>
      </c>
      <c r="Y2" s="18" t="s">
        <v>19097</v>
      </c>
      <c r="Z2" s="20">
        <v>0</v>
      </c>
      <c r="AA2" s="20">
        <v>33400</v>
      </c>
      <c r="AB2" s="19">
        <v>42767</v>
      </c>
    </row>
    <row r="3" spans="1:28" ht="15" customHeight="1" x14ac:dyDescent="0.25">
      <c r="A3" t="s">
        <v>23</v>
      </c>
      <c r="B3" t="str">
        <f>VLOOKUP(O3+0,'de para'!K:O,3,0)</f>
        <v xml:space="preserve"> Tripas Artificiais</v>
      </c>
      <c r="C3" t="str">
        <f t="shared" si="0"/>
        <v>3006</v>
      </c>
      <c r="D3" t="str">
        <f>IFERROR(VLOOKUP(G3+0,'de para'!A:C,3,0),"")</f>
        <v/>
      </c>
      <c r="E3" t="str">
        <f>IF(VLOOKUP(G3+0,'de para'!E:H,4,0)="EX","Externo","Interno")</f>
        <v>Interno</v>
      </c>
      <c r="F3" s="21" t="s">
        <v>21560</v>
      </c>
      <c r="G3" s="21">
        <v>721</v>
      </c>
      <c r="H3" s="21" t="s">
        <v>19095</v>
      </c>
      <c r="I3" s="21" t="s">
        <v>24</v>
      </c>
      <c r="J3" s="22">
        <v>42622</v>
      </c>
      <c r="K3" s="21" t="s">
        <v>19099</v>
      </c>
      <c r="L3" s="21" t="s">
        <v>19270</v>
      </c>
      <c r="M3" s="21" t="s">
        <v>19100</v>
      </c>
      <c r="N3" s="21" t="s">
        <v>19095</v>
      </c>
      <c r="O3" s="21" t="s">
        <v>21559</v>
      </c>
      <c r="P3" s="21" t="s">
        <v>25</v>
      </c>
      <c r="Q3" s="33">
        <v>-20000</v>
      </c>
      <c r="R3" s="33">
        <v>20000</v>
      </c>
      <c r="S3" s="33">
        <v>0</v>
      </c>
      <c r="T3" s="33">
        <v>20000</v>
      </c>
      <c r="U3" s="33">
        <v>0</v>
      </c>
      <c r="V3" s="33">
        <v>0</v>
      </c>
      <c r="W3" s="23">
        <v>0</v>
      </c>
      <c r="X3" s="23">
        <v>1.67</v>
      </c>
      <c r="Y3" s="21" t="s">
        <v>19097</v>
      </c>
      <c r="Z3" s="23">
        <v>0</v>
      </c>
      <c r="AA3" s="23">
        <v>33400</v>
      </c>
      <c r="AB3" s="22">
        <v>42776</v>
      </c>
    </row>
    <row r="4" spans="1:28" ht="15" customHeight="1" x14ac:dyDescent="0.25">
      <c r="A4" t="s">
        <v>23</v>
      </c>
      <c r="B4" t="str">
        <f>VLOOKUP(O4+0,'de para'!K:O,3,0)</f>
        <v xml:space="preserve"> Tripas Artificiais</v>
      </c>
      <c r="C4" t="str">
        <f t="shared" si="0"/>
        <v>3006</v>
      </c>
      <c r="D4" t="str">
        <f>IFERROR(VLOOKUP(G4+0,'de para'!A:C,3,0),"")</f>
        <v/>
      </c>
      <c r="E4" t="str">
        <f>IF(VLOOKUP(G4+0,'de para'!E:H,4,0)="EX","Externo","Interno")</f>
        <v>Interno</v>
      </c>
      <c r="F4" s="18" t="s">
        <v>21561</v>
      </c>
      <c r="G4" s="18">
        <v>721</v>
      </c>
      <c r="H4" s="18" t="s">
        <v>19095</v>
      </c>
      <c r="I4" s="18" t="s">
        <v>24</v>
      </c>
      <c r="J4" s="19">
        <v>42622</v>
      </c>
      <c r="K4" s="18" t="s">
        <v>19099</v>
      </c>
      <c r="L4" s="18" t="s">
        <v>19270</v>
      </c>
      <c r="M4" s="18" t="s">
        <v>19100</v>
      </c>
      <c r="N4" s="18" t="s">
        <v>19095</v>
      </c>
      <c r="O4" s="18" t="s">
        <v>21559</v>
      </c>
      <c r="P4" s="18" t="s">
        <v>25</v>
      </c>
      <c r="Q4" s="32">
        <v>-40000</v>
      </c>
      <c r="R4" s="32">
        <v>20000</v>
      </c>
      <c r="S4" s="32">
        <v>0</v>
      </c>
      <c r="T4" s="32">
        <v>20000</v>
      </c>
      <c r="U4" s="32">
        <v>0</v>
      </c>
      <c r="V4" s="32">
        <v>0</v>
      </c>
      <c r="W4" s="20">
        <v>0</v>
      </c>
      <c r="X4" s="20">
        <v>1.67</v>
      </c>
      <c r="Y4" s="18" t="s">
        <v>19097</v>
      </c>
      <c r="Z4" s="20">
        <v>0</v>
      </c>
      <c r="AA4" s="20">
        <v>33400</v>
      </c>
      <c r="AB4" s="19">
        <v>42804</v>
      </c>
    </row>
    <row r="5" spans="1:28" ht="15" customHeight="1" x14ac:dyDescent="0.25">
      <c r="A5" t="s">
        <v>23</v>
      </c>
      <c r="B5" t="str">
        <f>VLOOKUP(O5+0,'de para'!K:O,3,0)</f>
        <v>Aditivos Leite</v>
      </c>
      <c r="C5" t="str">
        <f t="shared" si="0"/>
        <v>3009</v>
      </c>
      <c r="D5" t="str">
        <f>IFERROR(VLOOKUP(G5+0,'de para'!A:C,3,0),"")</f>
        <v/>
      </c>
      <c r="E5" t="str">
        <f>IF(VLOOKUP(G5+0,'de para'!E:H,4,0)="EX","Externo","Interno")</f>
        <v>Interno</v>
      </c>
      <c r="F5" s="21" t="s">
        <v>21562</v>
      </c>
      <c r="G5" s="21">
        <v>1160</v>
      </c>
      <c r="H5" s="21" t="s">
        <v>19103</v>
      </c>
      <c r="I5" s="21" t="s">
        <v>32</v>
      </c>
      <c r="J5" s="22">
        <v>42675</v>
      </c>
      <c r="K5" s="21" t="s">
        <v>19099</v>
      </c>
      <c r="L5" s="21" t="s">
        <v>19098</v>
      </c>
      <c r="M5" s="21" t="s">
        <v>19107</v>
      </c>
      <c r="N5" s="21" t="s">
        <v>19095</v>
      </c>
      <c r="O5" s="21" t="s">
        <v>19302</v>
      </c>
      <c r="P5" s="21" t="s">
        <v>19303</v>
      </c>
      <c r="Q5" s="33">
        <v>1000</v>
      </c>
      <c r="R5" s="33">
        <v>1000</v>
      </c>
      <c r="S5" s="33">
        <v>0</v>
      </c>
      <c r="T5" s="33">
        <v>1000</v>
      </c>
      <c r="U5" s="33">
        <v>0</v>
      </c>
      <c r="V5" s="33">
        <v>0</v>
      </c>
      <c r="W5" s="23">
        <v>0</v>
      </c>
      <c r="X5" s="23">
        <v>14.61</v>
      </c>
      <c r="Y5" s="21" t="s">
        <v>19097</v>
      </c>
      <c r="Z5" s="23">
        <v>0</v>
      </c>
      <c r="AA5" s="23">
        <v>14616.16</v>
      </c>
      <c r="AB5" s="22">
        <v>42769</v>
      </c>
    </row>
    <row r="6" spans="1:28" ht="15" customHeight="1" x14ac:dyDescent="0.25">
      <c r="A6" t="s">
        <v>23</v>
      </c>
      <c r="B6" t="str">
        <f>VLOOKUP(O6+0,'de para'!K:O,3,0)</f>
        <v xml:space="preserve"> Aditivos Carne</v>
      </c>
      <c r="C6" t="str">
        <f t="shared" si="0"/>
        <v>3008</v>
      </c>
      <c r="D6" t="str">
        <f>IFERROR(VLOOKUP(G6+0,'de para'!A:C,3,0),"")</f>
        <v/>
      </c>
      <c r="E6" t="str">
        <f>IF(VLOOKUP(G6+0,'de para'!E:H,4,0)="EX","Externo","Interno")</f>
        <v>Interno</v>
      </c>
      <c r="F6" s="18" t="s">
        <v>19279</v>
      </c>
      <c r="G6" s="18">
        <v>248</v>
      </c>
      <c r="H6" s="18" t="s">
        <v>19095</v>
      </c>
      <c r="I6" s="18" t="s">
        <v>35</v>
      </c>
      <c r="J6" s="19">
        <v>42677</v>
      </c>
      <c r="K6" s="18" t="s">
        <v>19101</v>
      </c>
      <c r="L6" s="18" t="s">
        <v>19275</v>
      </c>
      <c r="M6" s="18" t="s">
        <v>19276</v>
      </c>
      <c r="N6" s="18" t="s">
        <v>19112</v>
      </c>
      <c r="O6" s="18" t="s">
        <v>19277</v>
      </c>
      <c r="P6" s="18" t="s">
        <v>19278</v>
      </c>
      <c r="Q6" s="32">
        <v>850</v>
      </c>
      <c r="R6" s="32">
        <v>850</v>
      </c>
      <c r="S6" s="32">
        <v>0</v>
      </c>
      <c r="T6" s="32">
        <v>850</v>
      </c>
      <c r="U6" s="32">
        <v>0</v>
      </c>
      <c r="V6" s="32">
        <v>0</v>
      </c>
      <c r="W6" s="20">
        <v>0</v>
      </c>
      <c r="X6" s="20">
        <v>17.21</v>
      </c>
      <c r="Y6" s="18" t="s">
        <v>19097</v>
      </c>
      <c r="Z6" s="20">
        <v>0</v>
      </c>
      <c r="AA6" s="20">
        <v>14628.5</v>
      </c>
      <c r="AB6" s="19">
        <v>42772</v>
      </c>
    </row>
    <row r="7" spans="1:28" ht="15" customHeight="1" x14ac:dyDescent="0.25">
      <c r="A7" t="s">
        <v>23</v>
      </c>
      <c r="B7" t="str">
        <f>VLOOKUP(O7+0,'de para'!K:O,3,0)</f>
        <v xml:space="preserve"> Aditivos Carne</v>
      </c>
      <c r="C7" t="str">
        <f t="shared" si="0"/>
        <v>3008</v>
      </c>
      <c r="D7" t="str">
        <f>IFERROR(VLOOKUP(G7+0,'de para'!A:C,3,0),"")</f>
        <v/>
      </c>
      <c r="E7" t="str">
        <f>IF(VLOOKUP(G7+0,'de para'!E:H,4,0)="EX","Externo","Interno")</f>
        <v>Interno</v>
      </c>
      <c r="F7" s="21" t="s">
        <v>21563</v>
      </c>
      <c r="G7" s="21">
        <v>653</v>
      </c>
      <c r="H7" s="21" t="s">
        <v>19102</v>
      </c>
      <c r="I7" s="21" t="s">
        <v>34</v>
      </c>
      <c r="J7" s="22">
        <v>42684</v>
      </c>
      <c r="K7" s="21" t="s">
        <v>19326</v>
      </c>
      <c r="L7" s="21" t="s">
        <v>19270</v>
      </c>
      <c r="M7" s="21" t="s">
        <v>19111</v>
      </c>
      <c r="N7" s="21" t="s">
        <v>19095</v>
      </c>
      <c r="O7" s="21" t="s">
        <v>21564</v>
      </c>
      <c r="P7" s="21" t="s">
        <v>21565</v>
      </c>
      <c r="Q7" s="33">
        <v>112</v>
      </c>
      <c r="R7" s="33">
        <v>112</v>
      </c>
      <c r="S7" s="33">
        <v>0</v>
      </c>
      <c r="T7" s="33">
        <v>112</v>
      </c>
      <c r="U7" s="33">
        <v>0</v>
      </c>
      <c r="V7" s="33">
        <v>112</v>
      </c>
      <c r="W7" s="23">
        <v>0</v>
      </c>
      <c r="X7" s="23">
        <v>15.05</v>
      </c>
      <c r="Y7" s="21" t="s">
        <v>19106</v>
      </c>
      <c r="Z7" s="23">
        <v>0</v>
      </c>
      <c r="AA7" s="23">
        <v>1685.6</v>
      </c>
      <c r="AB7" s="22">
        <v>42773</v>
      </c>
    </row>
    <row r="8" spans="1:28" ht="15" customHeight="1" x14ac:dyDescent="0.25">
      <c r="A8" t="s">
        <v>23</v>
      </c>
      <c r="B8" t="str">
        <f>VLOOKUP(O8+0,'de para'!K:O,3,0)</f>
        <v xml:space="preserve"> Tripas Artificiais</v>
      </c>
      <c r="C8" t="str">
        <f t="shared" si="0"/>
        <v>3006</v>
      </c>
      <c r="D8" t="str">
        <f>IFERROR(VLOOKUP(G8+0,'de para'!A:C,3,0),"")</f>
        <v/>
      </c>
      <c r="E8" t="str">
        <f>IF(VLOOKUP(G8+0,'de para'!E:H,4,0)="EX","Externo","Interno")</f>
        <v>Interno</v>
      </c>
      <c r="F8" s="18" t="s">
        <v>21566</v>
      </c>
      <c r="G8" s="18">
        <v>721</v>
      </c>
      <c r="H8" s="18" t="s">
        <v>19095</v>
      </c>
      <c r="I8" s="18" t="s">
        <v>24</v>
      </c>
      <c r="J8" s="19">
        <v>42690</v>
      </c>
      <c r="K8" s="18" t="s">
        <v>19099</v>
      </c>
      <c r="L8" s="18" t="s">
        <v>19270</v>
      </c>
      <c r="M8" s="18" t="s">
        <v>19100</v>
      </c>
      <c r="N8" s="18" t="s">
        <v>19095</v>
      </c>
      <c r="O8" s="18" t="s">
        <v>21559</v>
      </c>
      <c r="P8" s="18" t="s">
        <v>25</v>
      </c>
      <c r="Q8" s="32">
        <v>-60000</v>
      </c>
      <c r="R8" s="32">
        <v>6397</v>
      </c>
      <c r="S8" s="32">
        <v>0</v>
      </c>
      <c r="T8" s="32">
        <v>6397</v>
      </c>
      <c r="U8" s="32">
        <v>0</v>
      </c>
      <c r="V8" s="32">
        <v>0</v>
      </c>
      <c r="W8" s="20">
        <v>0</v>
      </c>
      <c r="X8" s="20">
        <v>1.67</v>
      </c>
      <c r="Y8" s="18" t="s">
        <v>19097</v>
      </c>
      <c r="Z8" s="20">
        <v>0</v>
      </c>
      <c r="AA8" s="20">
        <v>10682.99</v>
      </c>
      <c r="AB8" s="19">
        <v>42767</v>
      </c>
    </row>
    <row r="9" spans="1:28" ht="15" customHeight="1" x14ac:dyDescent="0.25">
      <c r="A9" t="s">
        <v>23</v>
      </c>
      <c r="B9" t="str">
        <f>VLOOKUP(O9+0,'de para'!K:O,3,0)</f>
        <v>Aditivos Leite</v>
      </c>
      <c r="C9" t="str">
        <f t="shared" si="0"/>
        <v>3009</v>
      </c>
      <c r="D9" t="str">
        <f>IFERROR(VLOOKUP(G9+0,'de para'!A:C,3,0),"")</f>
        <v/>
      </c>
      <c r="E9" t="str">
        <f>IF(VLOOKUP(G9+0,'de para'!E:H,4,0)="EX","Externo","Interno")</f>
        <v>Interno</v>
      </c>
      <c r="F9" s="21" t="s">
        <v>21567</v>
      </c>
      <c r="G9" s="21">
        <v>870</v>
      </c>
      <c r="H9" s="21" t="s">
        <v>19095</v>
      </c>
      <c r="I9" s="21" t="s">
        <v>45</v>
      </c>
      <c r="J9" s="22">
        <v>42690</v>
      </c>
      <c r="K9" s="21" t="s">
        <v>19287</v>
      </c>
      <c r="L9" s="21" t="s">
        <v>19098</v>
      </c>
      <c r="M9" s="21" t="s">
        <v>19107</v>
      </c>
      <c r="N9" s="21" t="s">
        <v>19095</v>
      </c>
      <c r="O9" s="21" t="s">
        <v>21568</v>
      </c>
      <c r="P9" s="21" t="s">
        <v>21569</v>
      </c>
      <c r="Q9" s="33">
        <v>600</v>
      </c>
      <c r="R9" s="33">
        <v>600</v>
      </c>
      <c r="S9" s="33">
        <v>0</v>
      </c>
      <c r="T9" s="33">
        <v>600</v>
      </c>
      <c r="U9" s="33">
        <v>0</v>
      </c>
      <c r="V9" s="33">
        <v>0</v>
      </c>
      <c r="W9" s="23">
        <v>0</v>
      </c>
      <c r="X9" s="23">
        <v>18.760000000000002</v>
      </c>
      <c r="Y9" s="21" t="s">
        <v>19097</v>
      </c>
      <c r="Z9" s="23">
        <v>0</v>
      </c>
      <c r="AA9" s="23">
        <v>11259.88</v>
      </c>
      <c r="AB9" s="22">
        <v>42782</v>
      </c>
    </row>
    <row r="10" spans="1:28" ht="15" customHeight="1" x14ac:dyDescent="0.25">
      <c r="A10" t="s">
        <v>23</v>
      </c>
      <c r="B10" t="str">
        <f>VLOOKUP(O10+0,'de para'!K:O,3,0)</f>
        <v xml:space="preserve"> Aditivos Carne</v>
      </c>
      <c r="C10" t="str">
        <f t="shared" si="0"/>
        <v>3008</v>
      </c>
      <c r="D10" t="str">
        <f>IFERROR(VLOOKUP(G10+0,'de para'!A:C,3,0),"")</f>
        <v/>
      </c>
      <c r="E10" t="str">
        <f>IF(VLOOKUP(G10+0,'de para'!E:H,4,0)="EX","Externo","Interno")</f>
        <v>Interno</v>
      </c>
      <c r="F10" s="18" t="s">
        <v>21570</v>
      </c>
      <c r="G10" s="18">
        <v>248</v>
      </c>
      <c r="H10" s="18" t="s">
        <v>19095</v>
      </c>
      <c r="I10" s="18" t="s">
        <v>35</v>
      </c>
      <c r="J10" s="19">
        <v>42697</v>
      </c>
      <c r="K10" s="18" t="s">
        <v>19101</v>
      </c>
      <c r="L10" s="18" t="s">
        <v>19275</v>
      </c>
      <c r="M10" s="18" t="s">
        <v>19276</v>
      </c>
      <c r="N10" s="18" t="s">
        <v>19095</v>
      </c>
      <c r="O10" s="18" t="s">
        <v>21571</v>
      </c>
      <c r="P10" s="18" t="s">
        <v>21572</v>
      </c>
      <c r="Q10" s="32">
        <v>1200</v>
      </c>
      <c r="R10" s="32">
        <v>1200</v>
      </c>
      <c r="S10" s="32">
        <v>0</v>
      </c>
      <c r="T10" s="32">
        <v>1200</v>
      </c>
      <c r="U10" s="32">
        <v>0</v>
      </c>
      <c r="V10" s="32">
        <v>0</v>
      </c>
      <c r="W10" s="20">
        <v>0</v>
      </c>
      <c r="X10" s="20">
        <v>2.44</v>
      </c>
      <c r="Y10" s="18" t="s">
        <v>19097</v>
      </c>
      <c r="Z10" s="20">
        <v>0</v>
      </c>
      <c r="AA10" s="20">
        <v>2928</v>
      </c>
      <c r="AB10" s="19">
        <v>42773</v>
      </c>
    </row>
    <row r="11" spans="1:28" ht="15" customHeight="1" x14ac:dyDescent="0.25">
      <c r="A11" t="s">
        <v>23</v>
      </c>
      <c r="B11" t="str">
        <f>VLOOKUP(O11+0,'de para'!K:O,3,0)</f>
        <v xml:space="preserve"> Aditivos Carne</v>
      </c>
      <c r="C11" t="str">
        <f t="shared" si="0"/>
        <v>3008</v>
      </c>
      <c r="D11" t="str">
        <f>IFERROR(VLOOKUP(G11+0,'de para'!A:C,3,0),"")</f>
        <v/>
      </c>
      <c r="E11" t="str">
        <f>IF(VLOOKUP(G11+0,'de para'!E:H,4,0)="EX","Externo","Interno")</f>
        <v>Interno</v>
      </c>
      <c r="F11" s="21" t="s">
        <v>21573</v>
      </c>
      <c r="G11" s="21">
        <v>248</v>
      </c>
      <c r="H11" s="21" t="s">
        <v>19095</v>
      </c>
      <c r="I11" s="21" t="s">
        <v>35</v>
      </c>
      <c r="J11" s="22">
        <v>42698</v>
      </c>
      <c r="K11" s="21" t="s">
        <v>19101</v>
      </c>
      <c r="L11" s="21" t="s">
        <v>19275</v>
      </c>
      <c r="M11" s="21" t="s">
        <v>19276</v>
      </c>
      <c r="N11" s="21" t="s">
        <v>19095</v>
      </c>
      <c r="O11" s="21" t="s">
        <v>19305</v>
      </c>
      <c r="P11" s="21" t="s">
        <v>19306</v>
      </c>
      <c r="Q11" s="33">
        <v>6030</v>
      </c>
      <c r="R11" s="33">
        <v>3000</v>
      </c>
      <c r="S11" s="33">
        <v>0</v>
      </c>
      <c r="T11" s="33">
        <v>3000</v>
      </c>
      <c r="U11" s="33">
        <v>0</v>
      </c>
      <c r="V11" s="33">
        <v>0</v>
      </c>
      <c r="W11" s="23">
        <v>0</v>
      </c>
      <c r="X11" s="23">
        <v>17.07</v>
      </c>
      <c r="Y11" s="21" t="s">
        <v>19097</v>
      </c>
      <c r="Z11" s="23">
        <v>0</v>
      </c>
      <c r="AA11" s="23">
        <v>51210</v>
      </c>
      <c r="AB11" s="22">
        <v>42773</v>
      </c>
    </row>
    <row r="12" spans="1:28" ht="15" customHeight="1" x14ac:dyDescent="0.25">
      <c r="A12" t="s">
        <v>23</v>
      </c>
      <c r="B12" t="str">
        <f>VLOOKUP(O12+0,'de para'!K:O,3,0)</f>
        <v xml:space="preserve"> Aditivos Carne</v>
      </c>
      <c r="C12" t="str">
        <f t="shared" si="0"/>
        <v>3008</v>
      </c>
      <c r="D12" t="str">
        <f>IFERROR(VLOOKUP(G12+0,'de para'!A:C,3,0),"")</f>
        <v/>
      </c>
      <c r="E12" t="str">
        <f>IF(VLOOKUP(G12+0,'de para'!E:H,4,0)="EX","Externo","Interno")</f>
        <v>Interno</v>
      </c>
      <c r="F12" s="18" t="s">
        <v>21573</v>
      </c>
      <c r="G12" s="18">
        <v>248</v>
      </c>
      <c r="H12" s="18" t="s">
        <v>19095</v>
      </c>
      <c r="I12" s="18" t="s">
        <v>35</v>
      </c>
      <c r="J12" s="19">
        <v>42698</v>
      </c>
      <c r="K12" s="18" t="s">
        <v>19101</v>
      </c>
      <c r="L12" s="18" t="s">
        <v>19275</v>
      </c>
      <c r="M12" s="18" t="s">
        <v>19276</v>
      </c>
      <c r="N12" s="18" t="s">
        <v>19102</v>
      </c>
      <c r="O12" s="18" t="s">
        <v>19307</v>
      </c>
      <c r="P12" s="18" t="s">
        <v>19308</v>
      </c>
      <c r="Q12" s="32">
        <v>3420</v>
      </c>
      <c r="R12" s="32">
        <v>3420</v>
      </c>
      <c r="S12" s="32">
        <v>0</v>
      </c>
      <c r="T12" s="32">
        <v>3420</v>
      </c>
      <c r="U12" s="32">
        <v>0</v>
      </c>
      <c r="V12" s="32">
        <v>0</v>
      </c>
      <c r="W12" s="20">
        <v>0</v>
      </c>
      <c r="X12" s="20">
        <v>18.23</v>
      </c>
      <c r="Y12" s="18" t="s">
        <v>19097</v>
      </c>
      <c r="Z12" s="20">
        <v>0</v>
      </c>
      <c r="AA12" s="20">
        <v>62346.6</v>
      </c>
      <c r="AB12" s="19">
        <v>42773</v>
      </c>
    </row>
    <row r="13" spans="1:28" ht="15" customHeight="1" x14ac:dyDescent="0.25">
      <c r="A13" t="s">
        <v>23</v>
      </c>
      <c r="B13" t="str">
        <f>VLOOKUP(O13+0,'de para'!K:O,3,0)</f>
        <v xml:space="preserve"> Aditivos Carne</v>
      </c>
      <c r="C13" t="str">
        <f t="shared" si="0"/>
        <v>3008</v>
      </c>
      <c r="D13" t="str">
        <f>IFERROR(VLOOKUP(G13+0,'de para'!A:C,3,0),"")</f>
        <v/>
      </c>
      <c r="E13" t="str">
        <f>IF(VLOOKUP(G13+0,'de para'!E:H,4,0)="EX","Externo","Interno")</f>
        <v>Interno</v>
      </c>
      <c r="F13" s="21" t="s">
        <v>21573</v>
      </c>
      <c r="G13" s="21">
        <v>248</v>
      </c>
      <c r="H13" s="21" t="s">
        <v>19095</v>
      </c>
      <c r="I13" s="21" t="s">
        <v>35</v>
      </c>
      <c r="J13" s="22">
        <v>42698</v>
      </c>
      <c r="K13" s="21" t="s">
        <v>19101</v>
      </c>
      <c r="L13" s="21" t="s">
        <v>19275</v>
      </c>
      <c r="M13" s="21" t="s">
        <v>19276</v>
      </c>
      <c r="N13" s="21" t="s">
        <v>19108</v>
      </c>
      <c r="O13" s="21" t="s">
        <v>19285</v>
      </c>
      <c r="P13" s="21" t="s">
        <v>19309</v>
      </c>
      <c r="Q13" s="33">
        <v>2483.35</v>
      </c>
      <c r="R13" s="33">
        <v>660</v>
      </c>
      <c r="S13" s="33">
        <v>0</v>
      </c>
      <c r="T13" s="33">
        <v>660</v>
      </c>
      <c r="U13" s="33">
        <v>0</v>
      </c>
      <c r="V13" s="33">
        <v>0</v>
      </c>
      <c r="W13" s="23">
        <v>0</v>
      </c>
      <c r="X13" s="23">
        <v>2.4</v>
      </c>
      <c r="Y13" s="21" t="s">
        <v>19097</v>
      </c>
      <c r="Z13" s="23">
        <v>0</v>
      </c>
      <c r="AA13" s="23">
        <v>1584</v>
      </c>
      <c r="AB13" s="22">
        <v>42773</v>
      </c>
    </row>
    <row r="14" spans="1:28" ht="15" customHeight="1" x14ac:dyDescent="0.25">
      <c r="A14" t="s">
        <v>23</v>
      </c>
      <c r="B14" t="str">
        <f>VLOOKUP(O14+0,'de para'!K:O,3,0)</f>
        <v xml:space="preserve"> Aditivos Carne</v>
      </c>
      <c r="C14" t="str">
        <f t="shared" si="0"/>
        <v>3008</v>
      </c>
      <c r="D14" t="str">
        <f>IFERROR(VLOOKUP(G14+0,'de para'!A:C,3,0),"")</f>
        <v/>
      </c>
      <c r="E14" t="str">
        <f>IF(VLOOKUP(G14+0,'de para'!E:H,4,0)="EX","Externo","Interno")</f>
        <v>Interno</v>
      </c>
      <c r="F14" s="18" t="s">
        <v>21573</v>
      </c>
      <c r="G14" s="18">
        <v>248</v>
      </c>
      <c r="H14" s="18" t="s">
        <v>19095</v>
      </c>
      <c r="I14" s="18" t="s">
        <v>35</v>
      </c>
      <c r="J14" s="19">
        <v>42698</v>
      </c>
      <c r="K14" s="18" t="s">
        <v>19101</v>
      </c>
      <c r="L14" s="18" t="s">
        <v>19275</v>
      </c>
      <c r="M14" s="18" t="s">
        <v>19276</v>
      </c>
      <c r="N14" s="18" t="s">
        <v>19103</v>
      </c>
      <c r="O14" s="18" t="s">
        <v>19310</v>
      </c>
      <c r="P14" s="18" t="s">
        <v>19311</v>
      </c>
      <c r="Q14" s="32">
        <v>260</v>
      </c>
      <c r="R14" s="32">
        <v>160</v>
      </c>
      <c r="S14" s="32">
        <v>0</v>
      </c>
      <c r="T14" s="32">
        <v>160</v>
      </c>
      <c r="U14" s="32">
        <v>0</v>
      </c>
      <c r="V14" s="32">
        <v>0</v>
      </c>
      <c r="W14" s="20">
        <v>0</v>
      </c>
      <c r="X14" s="20">
        <v>8.1300000000000008</v>
      </c>
      <c r="Y14" s="18" t="s">
        <v>19097</v>
      </c>
      <c r="Z14" s="20">
        <v>0</v>
      </c>
      <c r="AA14" s="20">
        <v>1300.8</v>
      </c>
      <c r="AB14" s="19">
        <v>42773</v>
      </c>
    </row>
    <row r="15" spans="1:28" ht="15" customHeight="1" x14ac:dyDescent="0.25">
      <c r="A15" t="s">
        <v>23</v>
      </c>
      <c r="B15" t="str">
        <f>VLOOKUP(O15+0,'de para'!K:O,3,0)</f>
        <v xml:space="preserve"> Aditivos Carne</v>
      </c>
      <c r="C15" t="str">
        <f t="shared" si="0"/>
        <v>3008</v>
      </c>
      <c r="D15" t="str">
        <f>IFERROR(VLOOKUP(G15+0,'de para'!A:C,3,0),"")</f>
        <v/>
      </c>
      <c r="E15" t="str">
        <f>IF(VLOOKUP(G15+0,'de para'!E:H,4,0)="EX","Externo","Interno")</f>
        <v>Interno</v>
      </c>
      <c r="F15" s="21" t="s">
        <v>19329</v>
      </c>
      <c r="G15" s="21">
        <v>1407</v>
      </c>
      <c r="H15" s="21" t="s">
        <v>19095</v>
      </c>
      <c r="I15" s="21" t="s">
        <v>66</v>
      </c>
      <c r="J15" s="22">
        <v>42704</v>
      </c>
      <c r="K15" s="21" t="s">
        <v>19099</v>
      </c>
      <c r="L15" s="21" t="s">
        <v>19271</v>
      </c>
      <c r="M15" s="21" t="s">
        <v>19100</v>
      </c>
      <c r="N15" s="21" t="s">
        <v>19102</v>
      </c>
      <c r="O15" s="21" t="s">
        <v>19330</v>
      </c>
      <c r="P15" s="21" t="s">
        <v>10951</v>
      </c>
      <c r="Q15" s="33">
        <v>25</v>
      </c>
      <c r="R15" s="33">
        <v>25</v>
      </c>
      <c r="S15" s="33">
        <v>0</v>
      </c>
      <c r="T15" s="33">
        <v>25</v>
      </c>
      <c r="U15" s="33">
        <v>0</v>
      </c>
      <c r="V15" s="33">
        <v>0</v>
      </c>
      <c r="W15" s="23">
        <v>0</v>
      </c>
      <c r="X15" s="23">
        <v>41.25</v>
      </c>
      <c r="Y15" s="21" t="s">
        <v>19097</v>
      </c>
      <c r="Z15" s="23">
        <v>0</v>
      </c>
      <c r="AA15" s="23">
        <v>1031.25</v>
      </c>
      <c r="AB15" s="22">
        <v>42772</v>
      </c>
    </row>
    <row r="16" spans="1:28" ht="15" customHeight="1" x14ac:dyDescent="0.25">
      <c r="A16" t="s">
        <v>23</v>
      </c>
      <c r="B16" t="str">
        <f>VLOOKUP(O16+0,'de para'!K:O,3,0)</f>
        <v>Aditivos Leite</v>
      </c>
      <c r="C16" t="str">
        <f t="shared" si="0"/>
        <v>3009</v>
      </c>
      <c r="D16" t="str">
        <f>IFERROR(VLOOKUP(G16+0,'de para'!A:C,3,0),"")</f>
        <v/>
      </c>
      <c r="E16" t="str">
        <f>IF(VLOOKUP(G16+0,'de para'!E:H,4,0)="EX","Externo","Interno")</f>
        <v>Interno</v>
      </c>
      <c r="F16" s="18" t="s">
        <v>21574</v>
      </c>
      <c r="G16" s="18">
        <v>870</v>
      </c>
      <c r="H16" s="18" t="s">
        <v>19102</v>
      </c>
      <c r="I16" s="18" t="s">
        <v>45</v>
      </c>
      <c r="J16" s="19">
        <v>42709</v>
      </c>
      <c r="K16" s="18" t="s">
        <v>19287</v>
      </c>
      <c r="L16" s="18" t="s">
        <v>19098</v>
      </c>
      <c r="M16" s="18" t="s">
        <v>19107</v>
      </c>
      <c r="N16" s="18" t="s">
        <v>19095</v>
      </c>
      <c r="O16" s="18" t="s">
        <v>19374</v>
      </c>
      <c r="P16" s="18" t="s">
        <v>19375</v>
      </c>
      <c r="Q16" s="32">
        <v>0</v>
      </c>
      <c r="R16" s="32">
        <v>700</v>
      </c>
      <c r="S16" s="32">
        <v>0</v>
      </c>
      <c r="T16" s="32">
        <v>700</v>
      </c>
      <c r="U16" s="32">
        <v>0</v>
      </c>
      <c r="V16" s="32">
        <v>0</v>
      </c>
      <c r="W16" s="20">
        <v>0</v>
      </c>
      <c r="X16" s="20">
        <v>47.39</v>
      </c>
      <c r="Y16" s="18" t="s">
        <v>19097</v>
      </c>
      <c r="Z16" s="20">
        <v>0</v>
      </c>
      <c r="AA16" s="20">
        <v>33179.480000000003</v>
      </c>
      <c r="AB16" s="19">
        <v>42796</v>
      </c>
    </row>
    <row r="17" spans="1:28" ht="15" customHeight="1" x14ac:dyDescent="0.25">
      <c r="A17" t="s">
        <v>23</v>
      </c>
      <c r="B17" t="str">
        <f>VLOOKUP(O17+0,'de para'!K:O,3,0)</f>
        <v xml:space="preserve"> Aditivos Carne</v>
      </c>
      <c r="C17" t="str">
        <f t="shared" si="0"/>
        <v>3008</v>
      </c>
      <c r="D17" t="str">
        <f>IFERROR(VLOOKUP(G17+0,'de para'!A:C,3,0),"")</f>
        <v/>
      </c>
      <c r="E17" t="str">
        <f>IF(VLOOKUP(G17+0,'de para'!E:H,4,0)="EX","Externo","Interno")</f>
        <v>Interno</v>
      </c>
      <c r="F17" s="21" t="s">
        <v>21575</v>
      </c>
      <c r="G17" s="21">
        <v>1213</v>
      </c>
      <c r="H17" s="21" t="s">
        <v>19095</v>
      </c>
      <c r="I17" s="21" t="s">
        <v>62</v>
      </c>
      <c r="J17" s="22">
        <v>42711</v>
      </c>
      <c r="K17" s="21" t="s">
        <v>19110</v>
      </c>
      <c r="L17" s="21" t="s">
        <v>19270</v>
      </c>
      <c r="M17" s="21" t="s">
        <v>19111</v>
      </c>
      <c r="N17" s="21" t="s">
        <v>19095</v>
      </c>
      <c r="O17" s="21" t="s">
        <v>19359</v>
      </c>
      <c r="P17" s="21" t="s">
        <v>19360</v>
      </c>
      <c r="Q17" s="33">
        <v>1500</v>
      </c>
      <c r="R17" s="33">
        <v>1500</v>
      </c>
      <c r="S17" s="33">
        <v>0</v>
      </c>
      <c r="T17" s="33">
        <v>1500</v>
      </c>
      <c r="U17" s="33">
        <v>0</v>
      </c>
      <c r="V17" s="33">
        <v>1500</v>
      </c>
      <c r="W17" s="23">
        <v>0</v>
      </c>
      <c r="X17" s="23">
        <v>8.5</v>
      </c>
      <c r="Y17" s="21" t="s">
        <v>19106</v>
      </c>
      <c r="Z17" s="23">
        <v>0</v>
      </c>
      <c r="AA17" s="23">
        <v>12750</v>
      </c>
      <c r="AB17" s="22">
        <v>42772</v>
      </c>
    </row>
    <row r="18" spans="1:28" ht="15" customHeight="1" x14ac:dyDescent="0.25">
      <c r="A18" t="s">
        <v>23</v>
      </c>
      <c r="B18" t="str">
        <f>VLOOKUP(O18+0,'de para'!K:O,3,0)</f>
        <v xml:space="preserve"> Aditivos Carne</v>
      </c>
      <c r="C18" t="str">
        <f t="shared" si="0"/>
        <v>3008</v>
      </c>
      <c r="D18" t="str">
        <f>IFERROR(VLOOKUP(G18+0,'de para'!A:C,3,0),"")</f>
        <v/>
      </c>
      <c r="E18" t="str">
        <f>IF(VLOOKUP(G18+0,'de para'!E:H,4,0)="EX","Externo","Interno")</f>
        <v>Interno</v>
      </c>
      <c r="F18" s="18" t="s">
        <v>21576</v>
      </c>
      <c r="G18" s="18">
        <v>649</v>
      </c>
      <c r="H18" s="18" t="s">
        <v>19108</v>
      </c>
      <c r="I18" s="18" t="s">
        <v>42</v>
      </c>
      <c r="J18" s="19">
        <v>42713</v>
      </c>
      <c r="K18" s="18" t="s">
        <v>19105</v>
      </c>
      <c r="L18" s="18" t="s">
        <v>19293</v>
      </c>
      <c r="M18" s="18" t="s">
        <v>19107</v>
      </c>
      <c r="N18" s="18" t="s">
        <v>19095</v>
      </c>
      <c r="O18" s="18" t="s">
        <v>21577</v>
      </c>
      <c r="P18" s="18" t="s">
        <v>21578</v>
      </c>
      <c r="Q18" s="32">
        <v>500</v>
      </c>
      <c r="R18" s="32">
        <v>500</v>
      </c>
      <c r="S18" s="32">
        <v>0</v>
      </c>
      <c r="T18" s="32">
        <v>500</v>
      </c>
      <c r="U18" s="32">
        <v>500</v>
      </c>
      <c r="V18" s="32">
        <v>0</v>
      </c>
      <c r="W18" s="20">
        <v>0</v>
      </c>
      <c r="X18" s="20">
        <v>16.28</v>
      </c>
      <c r="Y18" s="18" t="s">
        <v>19097</v>
      </c>
      <c r="Z18" s="20">
        <v>0</v>
      </c>
      <c r="AA18" s="20">
        <v>8140</v>
      </c>
      <c r="AB18" s="19">
        <v>42772</v>
      </c>
    </row>
    <row r="19" spans="1:28" ht="15" customHeight="1" x14ac:dyDescent="0.25">
      <c r="A19" t="s">
        <v>23</v>
      </c>
      <c r="B19" t="str">
        <f>VLOOKUP(O19+0,'de para'!K:O,3,0)</f>
        <v xml:space="preserve"> Aditivos Carne</v>
      </c>
      <c r="C19" t="str">
        <f t="shared" si="0"/>
        <v>3008</v>
      </c>
      <c r="D19" t="str">
        <f>IFERROR(VLOOKUP(G19+0,'de para'!A:C,3,0),"")</f>
        <v/>
      </c>
      <c r="E19" t="str">
        <f>IF(VLOOKUP(G19+0,'de para'!E:H,4,0)="EX","Externo","Interno")</f>
        <v>Interno</v>
      </c>
      <c r="F19" s="21" t="s">
        <v>21576</v>
      </c>
      <c r="G19" s="21">
        <v>649</v>
      </c>
      <c r="H19" s="21" t="s">
        <v>19108</v>
      </c>
      <c r="I19" s="21" t="s">
        <v>42</v>
      </c>
      <c r="J19" s="22">
        <v>42713</v>
      </c>
      <c r="K19" s="21" t="s">
        <v>19105</v>
      </c>
      <c r="L19" s="21" t="s">
        <v>19293</v>
      </c>
      <c r="M19" s="21" t="s">
        <v>19107</v>
      </c>
      <c r="N19" s="21" t="s">
        <v>19102</v>
      </c>
      <c r="O19" s="21" t="s">
        <v>19297</v>
      </c>
      <c r="P19" s="21" t="s">
        <v>19298</v>
      </c>
      <c r="Q19" s="33">
        <v>1610</v>
      </c>
      <c r="R19" s="33">
        <v>40</v>
      </c>
      <c r="S19" s="33">
        <v>0</v>
      </c>
      <c r="T19" s="33">
        <v>40</v>
      </c>
      <c r="U19" s="33">
        <v>40</v>
      </c>
      <c r="V19" s="33">
        <v>0</v>
      </c>
      <c r="W19" s="23">
        <v>0</v>
      </c>
      <c r="X19" s="23">
        <v>9.5</v>
      </c>
      <c r="Y19" s="21" t="s">
        <v>19097</v>
      </c>
      <c r="Z19" s="23">
        <v>0</v>
      </c>
      <c r="AA19" s="23">
        <v>380</v>
      </c>
      <c r="AB19" s="22">
        <v>42772</v>
      </c>
    </row>
    <row r="20" spans="1:28" ht="15" customHeight="1" x14ac:dyDescent="0.25">
      <c r="A20" t="s">
        <v>23</v>
      </c>
      <c r="B20" t="str">
        <f>VLOOKUP(O20+0,'de para'!K:O,3,0)</f>
        <v xml:space="preserve"> Aditivos Carne</v>
      </c>
      <c r="C20" t="str">
        <f t="shared" si="0"/>
        <v>3008</v>
      </c>
      <c r="D20" t="str">
        <f>IFERROR(VLOOKUP(G20+0,'de para'!A:C,3,0),"")</f>
        <v/>
      </c>
      <c r="E20" t="str">
        <f>IF(VLOOKUP(G20+0,'de para'!E:H,4,0)="EX","Externo","Interno")</f>
        <v>Interno</v>
      </c>
      <c r="F20" s="18" t="s">
        <v>21579</v>
      </c>
      <c r="G20" s="18">
        <v>551</v>
      </c>
      <c r="H20" s="18" t="s">
        <v>19102</v>
      </c>
      <c r="I20" s="18" t="s">
        <v>53</v>
      </c>
      <c r="J20" s="19">
        <v>42713</v>
      </c>
      <c r="K20" s="18" t="s">
        <v>19389</v>
      </c>
      <c r="L20" s="18" t="s">
        <v>19293</v>
      </c>
      <c r="M20" s="18" t="s">
        <v>19314</v>
      </c>
      <c r="N20" s="18" t="s">
        <v>19095</v>
      </c>
      <c r="O20" s="18" t="s">
        <v>21580</v>
      </c>
      <c r="P20" s="18" t="s">
        <v>21581</v>
      </c>
      <c r="Q20" s="32">
        <v>3300</v>
      </c>
      <c r="R20" s="32">
        <v>500</v>
      </c>
      <c r="S20" s="32">
        <v>0</v>
      </c>
      <c r="T20" s="32">
        <v>500</v>
      </c>
      <c r="U20" s="32">
        <v>0</v>
      </c>
      <c r="V20" s="32">
        <v>0</v>
      </c>
      <c r="W20" s="20">
        <v>0</v>
      </c>
      <c r="X20" s="20">
        <v>9.98</v>
      </c>
      <c r="Y20" s="18" t="s">
        <v>19097</v>
      </c>
      <c r="Z20" s="20">
        <v>0</v>
      </c>
      <c r="AA20" s="20">
        <v>4991.3999999999996</v>
      </c>
      <c r="AB20" s="19">
        <v>42779</v>
      </c>
    </row>
    <row r="21" spans="1:28" x14ac:dyDescent="0.25">
      <c r="A21" t="s">
        <v>23</v>
      </c>
      <c r="B21" t="str">
        <f>VLOOKUP(O21+0,'de para'!K:O,3,0)</f>
        <v>Aditivos Leite</v>
      </c>
      <c r="C21" t="str">
        <f t="shared" si="0"/>
        <v>3009</v>
      </c>
      <c r="D21" t="str">
        <f>IFERROR(VLOOKUP(G21+0,'de para'!A:C,3,0),"")</f>
        <v/>
      </c>
      <c r="E21" t="str">
        <f>IF(VLOOKUP(G21+0,'de para'!E:H,4,0)="EX","Externo","Interno")</f>
        <v>Interno</v>
      </c>
      <c r="F21" s="21" t="s">
        <v>21582</v>
      </c>
      <c r="G21" s="21">
        <v>1887</v>
      </c>
      <c r="H21" s="21" t="s">
        <v>19095</v>
      </c>
      <c r="I21" s="21" t="s">
        <v>31</v>
      </c>
      <c r="J21" s="22">
        <v>42717</v>
      </c>
      <c r="K21" s="21" t="s">
        <v>19408</v>
      </c>
      <c r="L21" s="21" t="s">
        <v>19098</v>
      </c>
      <c r="M21" s="21" t="s">
        <v>19100</v>
      </c>
      <c r="N21" s="21" t="s">
        <v>19095</v>
      </c>
      <c r="O21" s="21" t="s">
        <v>19409</v>
      </c>
      <c r="P21" s="21" t="s">
        <v>19410</v>
      </c>
      <c r="Q21" s="33">
        <v>120</v>
      </c>
      <c r="R21" s="33">
        <v>1000</v>
      </c>
      <c r="S21" s="33">
        <v>0</v>
      </c>
      <c r="T21" s="33">
        <v>1000</v>
      </c>
      <c r="U21" s="33">
        <v>0</v>
      </c>
      <c r="V21" s="33">
        <v>0</v>
      </c>
      <c r="W21" s="23">
        <v>0</v>
      </c>
      <c r="X21" s="23">
        <v>40.380000000000003</v>
      </c>
      <c r="Y21" s="21" t="s">
        <v>19097</v>
      </c>
      <c r="Z21" s="23">
        <v>0</v>
      </c>
      <c r="AA21" s="23">
        <v>40380</v>
      </c>
      <c r="AB21" s="22">
        <v>42779</v>
      </c>
    </row>
    <row r="22" spans="1:28" ht="15" customHeight="1" x14ac:dyDescent="0.25">
      <c r="A22" t="s">
        <v>23</v>
      </c>
      <c r="B22" t="str">
        <f>VLOOKUP(O22+0,'de para'!K:O,3,0)</f>
        <v xml:space="preserve"> Aditivos Carne</v>
      </c>
      <c r="C22" t="str">
        <f t="shared" si="0"/>
        <v>3008</v>
      </c>
      <c r="D22" t="str">
        <f>IFERROR(VLOOKUP(G22+0,'de para'!A:C,3,0),"")</f>
        <v/>
      </c>
      <c r="E22" t="str">
        <f>IF(VLOOKUP(G22+0,'de para'!E:H,4,0)="EX","Externo","Interno")</f>
        <v>Interno</v>
      </c>
      <c r="F22" s="18" t="s">
        <v>21583</v>
      </c>
      <c r="G22" s="18">
        <v>1157</v>
      </c>
      <c r="H22" s="18" t="s">
        <v>19095</v>
      </c>
      <c r="I22" s="18" t="s">
        <v>28</v>
      </c>
      <c r="J22" s="19">
        <v>42718</v>
      </c>
      <c r="K22" s="18" t="s">
        <v>19105</v>
      </c>
      <c r="L22" s="18" t="s">
        <v>19271</v>
      </c>
      <c r="M22" s="18" t="s">
        <v>19111</v>
      </c>
      <c r="N22" s="18" t="s">
        <v>19095</v>
      </c>
      <c r="O22" s="18" t="s">
        <v>21584</v>
      </c>
      <c r="P22" s="18" t="s">
        <v>21585</v>
      </c>
      <c r="Q22" s="32">
        <v>0</v>
      </c>
      <c r="R22" s="32">
        <v>200</v>
      </c>
      <c r="S22" s="32">
        <v>0</v>
      </c>
      <c r="T22" s="32">
        <v>200</v>
      </c>
      <c r="U22" s="32">
        <v>200</v>
      </c>
      <c r="V22" s="32">
        <v>0</v>
      </c>
      <c r="W22" s="20">
        <v>0</v>
      </c>
      <c r="X22" s="20">
        <v>15.35</v>
      </c>
      <c r="Y22" s="18" t="s">
        <v>19097</v>
      </c>
      <c r="Z22" s="20">
        <v>0</v>
      </c>
      <c r="AA22" s="20">
        <v>3070</v>
      </c>
      <c r="AB22" s="19">
        <v>42769</v>
      </c>
    </row>
    <row r="23" spans="1:28" ht="15" customHeight="1" x14ac:dyDescent="0.25">
      <c r="A23" t="s">
        <v>23</v>
      </c>
      <c r="B23" t="str">
        <f>VLOOKUP(O23+0,'de para'!K:O,3,0)</f>
        <v xml:space="preserve"> Tripas Artificiais</v>
      </c>
      <c r="C23" t="str">
        <f t="shared" si="0"/>
        <v>3006</v>
      </c>
      <c r="D23" t="str">
        <f>IFERROR(VLOOKUP(G23+0,'de para'!A:C,3,0),"")</f>
        <v/>
      </c>
      <c r="E23" t="str">
        <f>IF(VLOOKUP(G23+0,'de para'!E:H,4,0)="EX","Externo","Interno")</f>
        <v>Interno</v>
      </c>
      <c r="F23" s="21" t="s">
        <v>21586</v>
      </c>
      <c r="G23" s="21">
        <v>653</v>
      </c>
      <c r="H23" s="21" t="s">
        <v>19095</v>
      </c>
      <c r="I23" s="21" t="s">
        <v>34</v>
      </c>
      <c r="J23" s="22">
        <v>42720</v>
      </c>
      <c r="K23" s="21" t="s">
        <v>19283</v>
      </c>
      <c r="L23" s="21" t="s">
        <v>19270</v>
      </c>
      <c r="M23" s="21" t="s">
        <v>19114</v>
      </c>
      <c r="N23" s="21" t="s">
        <v>19095</v>
      </c>
      <c r="O23" s="21" t="s">
        <v>21587</v>
      </c>
      <c r="P23" s="21" t="s">
        <v>21588</v>
      </c>
      <c r="Q23" s="33">
        <v>5348</v>
      </c>
      <c r="R23" s="33">
        <v>5000</v>
      </c>
      <c r="S23" s="33">
        <v>0</v>
      </c>
      <c r="T23" s="33">
        <v>5000</v>
      </c>
      <c r="U23" s="33">
        <v>0</v>
      </c>
      <c r="V23" s="33">
        <v>0</v>
      </c>
      <c r="W23" s="23">
        <v>0</v>
      </c>
      <c r="X23" s="23">
        <v>3.14</v>
      </c>
      <c r="Y23" s="21" t="s">
        <v>19097</v>
      </c>
      <c r="Z23" s="23">
        <v>0</v>
      </c>
      <c r="AA23" s="23">
        <v>15690</v>
      </c>
      <c r="AB23" s="22">
        <v>42789</v>
      </c>
    </row>
    <row r="24" spans="1:28" ht="15" customHeight="1" x14ac:dyDescent="0.25">
      <c r="A24" t="s">
        <v>23</v>
      </c>
      <c r="B24" t="str">
        <f>VLOOKUP(O24+0,'de para'!K:O,3,0)</f>
        <v xml:space="preserve"> Aditivos Carne</v>
      </c>
      <c r="C24" t="str">
        <f t="shared" si="0"/>
        <v>3008</v>
      </c>
      <c r="D24" t="str">
        <f>IFERROR(VLOOKUP(G24+0,'de para'!A:C,3,0),"")</f>
        <v/>
      </c>
      <c r="E24" t="str">
        <f>IF(VLOOKUP(G24+0,'de para'!E:H,4,0)="EX","Externo","Interno")</f>
        <v>Interno</v>
      </c>
      <c r="F24" s="18" t="s">
        <v>21589</v>
      </c>
      <c r="G24" s="18">
        <v>551</v>
      </c>
      <c r="H24" s="18" t="s">
        <v>19102</v>
      </c>
      <c r="I24" s="18" t="s">
        <v>53</v>
      </c>
      <c r="J24" s="19">
        <v>42721</v>
      </c>
      <c r="K24" s="18" t="s">
        <v>19389</v>
      </c>
      <c r="L24" s="18" t="s">
        <v>19293</v>
      </c>
      <c r="M24" s="18" t="s">
        <v>19314</v>
      </c>
      <c r="N24" s="18" t="s">
        <v>19103</v>
      </c>
      <c r="O24" s="18" t="s">
        <v>21580</v>
      </c>
      <c r="P24" s="18" t="s">
        <v>21581</v>
      </c>
      <c r="Q24" s="32">
        <v>2800</v>
      </c>
      <c r="R24" s="32">
        <v>500</v>
      </c>
      <c r="S24" s="32">
        <v>0</v>
      </c>
      <c r="T24" s="32">
        <v>500</v>
      </c>
      <c r="U24" s="32">
        <v>500</v>
      </c>
      <c r="V24" s="32">
        <v>0</v>
      </c>
      <c r="W24" s="20">
        <v>0</v>
      </c>
      <c r="X24" s="20">
        <v>9.98</v>
      </c>
      <c r="Y24" s="18" t="s">
        <v>19097</v>
      </c>
      <c r="Z24" s="20">
        <v>0</v>
      </c>
      <c r="AA24" s="20">
        <v>4991.3999999999996</v>
      </c>
      <c r="AB24" s="19">
        <v>42772</v>
      </c>
    </row>
    <row r="25" spans="1:28" ht="15" customHeight="1" x14ac:dyDescent="0.25">
      <c r="A25" t="s">
        <v>23</v>
      </c>
      <c r="B25" t="str">
        <f>VLOOKUP(O25+0,'de para'!K:O,3,0)</f>
        <v xml:space="preserve"> Aditivos Carne</v>
      </c>
      <c r="C25" t="str">
        <f t="shared" si="0"/>
        <v>3008</v>
      </c>
      <c r="D25" t="str">
        <f>IFERROR(VLOOKUP(G25+0,'de para'!A:C,3,0),"")</f>
        <v/>
      </c>
      <c r="E25" t="str">
        <f>IF(VLOOKUP(G25+0,'de para'!E:H,4,0)="EX","Externo","Interno")</f>
        <v>Interno</v>
      </c>
      <c r="F25" s="21" t="s">
        <v>21590</v>
      </c>
      <c r="G25" s="21">
        <v>551</v>
      </c>
      <c r="H25" s="21" t="s">
        <v>19102</v>
      </c>
      <c r="I25" s="21" t="s">
        <v>53</v>
      </c>
      <c r="J25" s="22">
        <v>42721</v>
      </c>
      <c r="K25" s="21" t="s">
        <v>19389</v>
      </c>
      <c r="L25" s="21" t="s">
        <v>19293</v>
      </c>
      <c r="M25" s="21" t="s">
        <v>19314</v>
      </c>
      <c r="N25" s="21" t="s">
        <v>19095</v>
      </c>
      <c r="O25" s="21" t="s">
        <v>19321</v>
      </c>
      <c r="P25" s="21" t="s">
        <v>71</v>
      </c>
      <c r="Q25" s="33">
        <v>698.5</v>
      </c>
      <c r="R25" s="33">
        <v>1000</v>
      </c>
      <c r="S25" s="33">
        <v>0</v>
      </c>
      <c r="T25" s="33">
        <v>1000</v>
      </c>
      <c r="U25" s="33">
        <v>0</v>
      </c>
      <c r="V25" s="33">
        <v>0</v>
      </c>
      <c r="W25" s="23">
        <v>0</v>
      </c>
      <c r="X25" s="23">
        <v>5.92</v>
      </c>
      <c r="Y25" s="21" t="s">
        <v>19097</v>
      </c>
      <c r="Z25" s="23">
        <v>0</v>
      </c>
      <c r="AA25" s="23">
        <v>5923.4</v>
      </c>
      <c r="AB25" s="22">
        <v>42776</v>
      </c>
    </row>
    <row r="26" spans="1:28" ht="15" customHeight="1" x14ac:dyDescent="0.25">
      <c r="A26" t="s">
        <v>23</v>
      </c>
      <c r="B26" t="str">
        <f>VLOOKUP(O26+0,'de para'!K:O,3,0)</f>
        <v>Urucum</v>
      </c>
      <c r="C26" t="str">
        <f t="shared" si="0"/>
        <v>3008</v>
      </c>
      <c r="D26" t="str">
        <f>IFERROR(VLOOKUP(G26+0,'de para'!A:C,3,0),"")</f>
        <v/>
      </c>
      <c r="E26" t="str">
        <f>IF(VLOOKUP(G26+0,'de para'!E:H,4,0)="EX","Externo","Interno")</f>
        <v>Interno</v>
      </c>
      <c r="F26" s="18" t="s">
        <v>21591</v>
      </c>
      <c r="G26" s="18">
        <v>1213</v>
      </c>
      <c r="H26" s="18" t="s">
        <v>19095</v>
      </c>
      <c r="I26" s="18" t="s">
        <v>62</v>
      </c>
      <c r="J26" s="19">
        <v>42724</v>
      </c>
      <c r="K26" s="18" t="s">
        <v>19110</v>
      </c>
      <c r="L26" s="18" t="s">
        <v>19270</v>
      </c>
      <c r="M26" s="18" t="s">
        <v>19111</v>
      </c>
      <c r="N26" s="18" t="s">
        <v>19095</v>
      </c>
      <c r="O26" s="18" t="s">
        <v>19452</v>
      </c>
      <c r="P26" s="18" t="s">
        <v>19453</v>
      </c>
      <c r="Q26" s="32">
        <v>6468</v>
      </c>
      <c r="R26" s="32">
        <v>3014</v>
      </c>
      <c r="S26" s="32">
        <v>0</v>
      </c>
      <c r="T26" s="32">
        <v>3014</v>
      </c>
      <c r="U26" s="32">
        <v>0</v>
      </c>
      <c r="V26" s="32">
        <v>3014</v>
      </c>
      <c r="W26" s="20">
        <v>0</v>
      </c>
      <c r="X26" s="20">
        <v>22.25</v>
      </c>
      <c r="Y26" s="18" t="s">
        <v>19106</v>
      </c>
      <c r="Z26" s="20">
        <v>0</v>
      </c>
      <c r="AA26" s="20">
        <v>67061.5</v>
      </c>
      <c r="AB26" s="19">
        <v>42772</v>
      </c>
    </row>
    <row r="27" spans="1:28" ht="15" customHeight="1" x14ac:dyDescent="0.25">
      <c r="A27" t="s">
        <v>23</v>
      </c>
      <c r="B27" t="str">
        <f>VLOOKUP(O27+0,'de para'!K:O,3,0)</f>
        <v>Urucum</v>
      </c>
      <c r="C27" t="str">
        <f t="shared" si="0"/>
        <v>3008</v>
      </c>
      <c r="D27" t="str">
        <f>IFERROR(VLOOKUP(G27+0,'de para'!A:C,3,0),"")</f>
        <v/>
      </c>
      <c r="E27" t="str">
        <f>IF(VLOOKUP(G27+0,'de para'!E:H,4,0)="EX","Externo","Interno")</f>
        <v>Interno</v>
      </c>
      <c r="F27" s="21" t="s">
        <v>21592</v>
      </c>
      <c r="G27" s="21">
        <v>1213</v>
      </c>
      <c r="H27" s="21" t="s">
        <v>19095</v>
      </c>
      <c r="I27" s="21" t="s">
        <v>62</v>
      </c>
      <c r="J27" s="22">
        <v>42724</v>
      </c>
      <c r="K27" s="21" t="s">
        <v>19110</v>
      </c>
      <c r="L27" s="21" t="s">
        <v>19270</v>
      </c>
      <c r="M27" s="21" t="s">
        <v>19111</v>
      </c>
      <c r="N27" s="21" t="s">
        <v>19095</v>
      </c>
      <c r="O27" s="21" t="s">
        <v>19452</v>
      </c>
      <c r="P27" s="21" t="s">
        <v>19453</v>
      </c>
      <c r="Q27" s="33">
        <v>3454</v>
      </c>
      <c r="R27" s="33">
        <v>3014</v>
      </c>
      <c r="S27" s="33">
        <v>0</v>
      </c>
      <c r="T27" s="33">
        <v>3014</v>
      </c>
      <c r="U27" s="33">
        <v>0</v>
      </c>
      <c r="V27" s="33">
        <v>0</v>
      </c>
      <c r="W27" s="23">
        <v>0</v>
      </c>
      <c r="X27" s="23">
        <v>22.25</v>
      </c>
      <c r="Y27" s="21" t="s">
        <v>19097</v>
      </c>
      <c r="Z27" s="23">
        <v>0</v>
      </c>
      <c r="AA27" s="23">
        <v>67061.5</v>
      </c>
      <c r="AB27" s="22">
        <v>42781</v>
      </c>
    </row>
    <row r="28" spans="1:28" ht="15" customHeight="1" x14ac:dyDescent="0.25">
      <c r="A28" t="s">
        <v>23</v>
      </c>
      <c r="B28" t="str">
        <f>VLOOKUP(O28+0,'de para'!K:O,3,0)</f>
        <v>Urucum</v>
      </c>
      <c r="C28" t="str">
        <f t="shared" si="0"/>
        <v>3008</v>
      </c>
      <c r="D28" t="str">
        <f>IFERROR(VLOOKUP(G28+0,'de para'!A:C,3,0),"")</f>
        <v/>
      </c>
      <c r="E28" t="str">
        <f>IF(VLOOKUP(G28+0,'de para'!E:H,4,0)="EX","Externo","Interno")</f>
        <v>Interno</v>
      </c>
      <c r="F28" s="18" t="s">
        <v>21593</v>
      </c>
      <c r="G28" s="18">
        <v>649</v>
      </c>
      <c r="H28" s="18" t="s">
        <v>19104</v>
      </c>
      <c r="I28" s="18" t="s">
        <v>42</v>
      </c>
      <c r="J28" s="19">
        <v>42725</v>
      </c>
      <c r="K28" s="18" t="s">
        <v>19105</v>
      </c>
      <c r="L28" s="18" t="s">
        <v>19293</v>
      </c>
      <c r="M28" s="18" t="s">
        <v>19107</v>
      </c>
      <c r="N28" s="18" t="s">
        <v>19095</v>
      </c>
      <c r="O28" s="18" t="s">
        <v>19294</v>
      </c>
      <c r="P28" s="18" t="s">
        <v>19295</v>
      </c>
      <c r="Q28" s="32">
        <v>3000</v>
      </c>
      <c r="R28" s="32">
        <v>800</v>
      </c>
      <c r="S28" s="32">
        <v>0</v>
      </c>
      <c r="T28" s="32">
        <v>800</v>
      </c>
      <c r="U28" s="32">
        <v>800</v>
      </c>
      <c r="V28" s="32">
        <v>0</v>
      </c>
      <c r="W28" s="20">
        <v>0</v>
      </c>
      <c r="X28" s="20">
        <v>37.35</v>
      </c>
      <c r="Y28" s="18" t="s">
        <v>19097</v>
      </c>
      <c r="Z28" s="20">
        <v>0</v>
      </c>
      <c r="AA28" s="20">
        <v>29880</v>
      </c>
      <c r="AB28" s="19">
        <v>42772</v>
      </c>
    </row>
    <row r="29" spans="1:28" ht="15" customHeight="1" x14ac:dyDescent="0.25">
      <c r="A29" t="s">
        <v>23</v>
      </c>
      <c r="B29" t="str">
        <f>VLOOKUP(O29+0,'de para'!K:O,3,0)</f>
        <v>Urucum</v>
      </c>
      <c r="C29" t="str">
        <f t="shared" si="0"/>
        <v>3008</v>
      </c>
      <c r="D29" t="str">
        <f>IFERROR(VLOOKUP(G29+0,'de para'!A:C,3,0),"")</f>
        <v/>
      </c>
      <c r="E29" t="str">
        <f>IF(VLOOKUP(G29+0,'de para'!E:H,4,0)="EX","Externo","Interno")</f>
        <v>Interno</v>
      </c>
      <c r="F29" s="21" t="s">
        <v>21594</v>
      </c>
      <c r="G29" s="21">
        <v>649</v>
      </c>
      <c r="H29" s="21" t="s">
        <v>19104</v>
      </c>
      <c r="I29" s="21" t="s">
        <v>42</v>
      </c>
      <c r="J29" s="22">
        <v>42725</v>
      </c>
      <c r="K29" s="21" t="s">
        <v>19105</v>
      </c>
      <c r="L29" s="21" t="s">
        <v>19293</v>
      </c>
      <c r="M29" s="21" t="s">
        <v>19107</v>
      </c>
      <c r="N29" s="21" t="s">
        <v>19095</v>
      </c>
      <c r="O29" s="21" t="s">
        <v>19294</v>
      </c>
      <c r="P29" s="21" t="s">
        <v>19295</v>
      </c>
      <c r="Q29" s="33">
        <v>3000</v>
      </c>
      <c r="R29" s="33">
        <v>800</v>
      </c>
      <c r="S29" s="33">
        <v>0</v>
      </c>
      <c r="T29" s="33">
        <v>800</v>
      </c>
      <c r="U29" s="33">
        <v>0</v>
      </c>
      <c r="V29" s="33">
        <v>0</v>
      </c>
      <c r="W29" s="23">
        <v>0</v>
      </c>
      <c r="X29" s="23">
        <v>37.35</v>
      </c>
      <c r="Y29" s="21" t="s">
        <v>19097</v>
      </c>
      <c r="Z29" s="23">
        <v>0</v>
      </c>
      <c r="AA29" s="23">
        <v>29880</v>
      </c>
      <c r="AB29" s="22">
        <v>42779</v>
      </c>
    </row>
    <row r="30" spans="1:28" ht="15" customHeight="1" x14ac:dyDescent="0.25">
      <c r="A30" t="s">
        <v>23</v>
      </c>
      <c r="B30" t="str">
        <f>VLOOKUP(O30+0,'de para'!K:O,3,0)</f>
        <v xml:space="preserve"> Aditivos Carne</v>
      </c>
      <c r="C30" t="str">
        <f t="shared" si="0"/>
        <v>3008</v>
      </c>
      <c r="D30" t="str">
        <f>IFERROR(VLOOKUP(G30+0,'de para'!A:C,3,0),"")</f>
        <v/>
      </c>
      <c r="E30" t="str">
        <f>IF(VLOOKUP(G30+0,'de para'!E:H,4,0)="EX","Externo","Interno")</f>
        <v>Externo</v>
      </c>
      <c r="F30" s="18" t="s">
        <v>19464</v>
      </c>
      <c r="G30" s="18">
        <v>733</v>
      </c>
      <c r="H30" s="18" t="s">
        <v>19095</v>
      </c>
      <c r="I30" s="18" t="s">
        <v>2155</v>
      </c>
      <c r="J30" s="19">
        <v>42725</v>
      </c>
      <c r="K30" s="18" t="s">
        <v>19465</v>
      </c>
      <c r="L30" s="18" t="s">
        <v>19098</v>
      </c>
      <c r="M30" s="18" t="s">
        <v>19154</v>
      </c>
      <c r="N30" s="18" t="s">
        <v>19095</v>
      </c>
      <c r="O30" s="18" t="s">
        <v>19215</v>
      </c>
      <c r="P30" s="18" t="s">
        <v>10870</v>
      </c>
      <c r="Q30" s="32">
        <v>10</v>
      </c>
      <c r="R30" s="32">
        <v>10</v>
      </c>
      <c r="S30" s="32">
        <v>0</v>
      </c>
      <c r="T30" s="32">
        <v>10</v>
      </c>
      <c r="U30" s="32">
        <v>0</v>
      </c>
      <c r="V30" s="32">
        <v>10</v>
      </c>
      <c r="W30" s="20">
        <v>0</v>
      </c>
      <c r="X30" s="20">
        <v>89.16</v>
      </c>
      <c r="Y30" s="18" t="s">
        <v>19106</v>
      </c>
      <c r="Z30" s="20">
        <v>0</v>
      </c>
      <c r="AA30" s="20">
        <v>891.69</v>
      </c>
      <c r="AB30" s="19">
        <v>42741</v>
      </c>
    </row>
    <row r="31" spans="1:28" ht="15" customHeight="1" x14ac:dyDescent="0.25">
      <c r="A31" t="s">
        <v>23</v>
      </c>
      <c r="B31" t="str">
        <f>VLOOKUP(O31+0,'de para'!K:O,3,0)</f>
        <v xml:space="preserve"> Aditivos Carne</v>
      </c>
      <c r="C31" t="str">
        <f t="shared" si="0"/>
        <v>3008</v>
      </c>
      <c r="D31" t="str">
        <f>IFERROR(VLOOKUP(G31+0,'de para'!A:C,3,0),"")</f>
        <v/>
      </c>
      <c r="E31" t="str">
        <f>IF(VLOOKUP(G31+0,'de para'!E:H,4,0)="EX","Externo","Interno")</f>
        <v>Interno</v>
      </c>
      <c r="F31" s="21" t="s">
        <v>21595</v>
      </c>
      <c r="G31" s="21">
        <v>649</v>
      </c>
      <c r="H31" s="21" t="s">
        <v>19104</v>
      </c>
      <c r="I31" s="21" t="s">
        <v>42</v>
      </c>
      <c r="J31" s="22">
        <v>42725</v>
      </c>
      <c r="K31" s="21" t="s">
        <v>19105</v>
      </c>
      <c r="L31" s="21" t="s">
        <v>19293</v>
      </c>
      <c r="M31" s="21" t="s">
        <v>19107</v>
      </c>
      <c r="N31" s="21" t="s">
        <v>19102</v>
      </c>
      <c r="O31" s="21" t="s">
        <v>19297</v>
      </c>
      <c r="P31" s="21" t="s">
        <v>19298</v>
      </c>
      <c r="Q31" s="33">
        <v>1610</v>
      </c>
      <c r="R31" s="33">
        <v>300</v>
      </c>
      <c r="S31" s="33">
        <v>0</v>
      </c>
      <c r="T31" s="33">
        <v>300</v>
      </c>
      <c r="U31" s="33">
        <v>300</v>
      </c>
      <c r="V31" s="33">
        <v>0</v>
      </c>
      <c r="W31" s="23">
        <v>0</v>
      </c>
      <c r="X31" s="23">
        <v>9.5</v>
      </c>
      <c r="Y31" s="21" t="s">
        <v>19097</v>
      </c>
      <c r="Z31" s="23">
        <v>0</v>
      </c>
      <c r="AA31" s="23">
        <v>2850</v>
      </c>
      <c r="AB31" s="22">
        <v>42772</v>
      </c>
    </row>
    <row r="32" spans="1:28" ht="15" customHeight="1" x14ac:dyDescent="0.25">
      <c r="A32" t="s">
        <v>23</v>
      </c>
      <c r="B32" t="str">
        <f>VLOOKUP(O32+0,'de para'!K:O,3,0)</f>
        <v xml:space="preserve"> Aditivos Carne</v>
      </c>
      <c r="C32" t="str">
        <f t="shared" si="0"/>
        <v>3008</v>
      </c>
      <c r="D32" t="str">
        <f>IFERROR(VLOOKUP(G32+0,'de para'!A:C,3,0),"")</f>
        <v/>
      </c>
      <c r="E32" t="str">
        <f>IF(VLOOKUP(G32+0,'de para'!E:H,4,0)="EX","Externo","Interno")</f>
        <v>Interno</v>
      </c>
      <c r="F32" s="18" t="s">
        <v>21595</v>
      </c>
      <c r="G32" s="18">
        <v>649</v>
      </c>
      <c r="H32" s="18" t="s">
        <v>19104</v>
      </c>
      <c r="I32" s="18" t="s">
        <v>42</v>
      </c>
      <c r="J32" s="19">
        <v>42725</v>
      </c>
      <c r="K32" s="18" t="s">
        <v>19105</v>
      </c>
      <c r="L32" s="18" t="s">
        <v>19293</v>
      </c>
      <c r="M32" s="18" t="s">
        <v>19107</v>
      </c>
      <c r="N32" s="18" t="s">
        <v>19112</v>
      </c>
      <c r="O32" s="18" t="s">
        <v>19461</v>
      </c>
      <c r="P32" s="18" t="s">
        <v>19462</v>
      </c>
      <c r="Q32" s="32">
        <v>0</v>
      </c>
      <c r="R32" s="32">
        <v>468</v>
      </c>
      <c r="S32" s="32">
        <v>0</v>
      </c>
      <c r="T32" s="32">
        <v>468</v>
      </c>
      <c r="U32" s="32">
        <v>468</v>
      </c>
      <c r="V32" s="32">
        <v>0</v>
      </c>
      <c r="W32" s="20">
        <v>0</v>
      </c>
      <c r="X32" s="20">
        <v>30.46</v>
      </c>
      <c r="Y32" s="18" t="s">
        <v>19097</v>
      </c>
      <c r="Z32" s="20">
        <v>0</v>
      </c>
      <c r="AA32" s="20">
        <v>14255.28</v>
      </c>
      <c r="AB32" s="19">
        <v>42772</v>
      </c>
    </row>
    <row r="33" spans="1:28" ht="15" customHeight="1" x14ac:dyDescent="0.25">
      <c r="A33" t="s">
        <v>23</v>
      </c>
      <c r="B33" t="str">
        <f>VLOOKUP(O33+0,'de para'!K:O,3,0)</f>
        <v xml:space="preserve"> Aditivos Carne</v>
      </c>
      <c r="C33" t="str">
        <f t="shared" si="0"/>
        <v>3008</v>
      </c>
      <c r="D33" t="str">
        <f>IFERROR(VLOOKUP(G33+0,'de para'!A:C,3,0),"")</f>
        <v/>
      </c>
      <c r="E33" t="str">
        <f>IF(VLOOKUP(G33+0,'de para'!E:H,4,0)="EX","Externo","Interno")</f>
        <v>Interno</v>
      </c>
      <c r="F33" s="21" t="s">
        <v>21595</v>
      </c>
      <c r="G33" s="21">
        <v>649</v>
      </c>
      <c r="H33" s="21" t="s">
        <v>19104</v>
      </c>
      <c r="I33" s="21" t="s">
        <v>42</v>
      </c>
      <c r="J33" s="22">
        <v>42725</v>
      </c>
      <c r="K33" s="21" t="s">
        <v>19105</v>
      </c>
      <c r="L33" s="21" t="s">
        <v>19293</v>
      </c>
      <c r="M33" s="21" t="s">
        <v>19107</v>
      </c>
      <c r="N33" s="21" t="s">
        <v>19340</v>
      </c>
      <c r="O33" s="21" t="s">
        <v>19381</v>
      </c>
      <c r="P33" s="21" t="s">
        <v>20635</v>
      </c>
      <c r="Q33" s="33">
        <v>813.6</v>
      </c>
      <c r="R33" s="33">
        <v>4200</v>
      </c>
      <c r="S33" s="33">
        <v>0</v>
      </c>
      <c r="T33" s="33">
        <v>4200</v>
      </c>
      <c r="U33" s="33">
        <v>4200</v>
      </c>
      <c r="V33" s="33">
        <v>0</v>
      </c>
      <c r="W33" s="23">
        <v>0</v>
      </c>
      <c r="X33" s="23">
        <v>12.8</v>
      </c>
      <c r="Y33" s="21" t="s">
        <v>19097</v>
      </c>
      <c r="Z33" s="23">
        <v>0</v>
      </c>
      <c r="AA33" s="23">
        <v>53760</v>
      </c>
      <c r="AB33" s="22">
        <v>42772</v>
      </c>
    </row>
    <row r="34" spans="1:28" ht="15" customHeight="1" x14ac:dyDescent="0.25">
      <c r="A34" t="s">
        <v>23</v>
      </c>
      <c r="B34" t="str">
        <f>VLOOKUP(O34+0,'de para'!K:O,3,0)</f>
        <v xml:space="preserve"> Aditivos Carne</v>
      </c>
      <c r="C34" t="str">
        <f t="shared" si="0"/>
        <v>3008</v>
      </c>
      <c r="D34" t="str">
        <f>IFERROR(VLOOKUP(G34+0,'de para'!A:C,3,0),"")</f>
        <v/>
      </c>
      <c r="E34" t="str">
        <f>IF(VLOOKUP(G34+0,'de para'!E:H,4,0)="EX","Externo","Interno")</f>
        <v>Interno</v>
      </c>
      <c r="F34" s="18" t="s">
        <v>21595</v>
      </c>
      <c r="G34" s="18">
        <v>649</v>
      </c>
      <c r="H34" s="18" t="s">
        <v>19104</v>
      </c>
      <c r="I34" s="18" t="s">
        <v>42</v>
      </c>
      <c r="J34" s="19">
        <v>42725</v>
      </c>
      <c r="K34" s="18" t="s">
        <v>19105</v>
      </c>
      <c r="L34" s="18" t="s">
        <v>19293</v>
      </c>
      <c r="M34" s="18" t="s">
        <v>19107</v>
      </c>
      <c r="N34" s="18" t="s">
        <v>19342</v>
      </c>
      <c r="O34" s="18" t="s">
        <v>19296</v>
      </c>
      <c r="P34" s="18" t="s">
        <v>19466</v>
      </c>
      <c r="Q34" s="32">
        <v>20</v>
      </c>
      <c r="R34" s="32">
        <v>660</v>
      </c>
      <c r="S34" s="32">
        <v>0</v>
      </c>
      <c r="T34" s="32">
        <v>660</v>
      </c>
      <c r="U34" s="32">
        <v>660</v>
      </c>
      <c r="V34" s="32">
        <v>0</v>
      </c>
      <c r="W34" s="20">
        <v>0</v>
      </c>
      <c r="X34" s="20">
        <v>19.55</v>
      </c>
      <c r="Y34" s="18" t="s">
        <v>19097</v>
      </c>
      <c r="Z34" s="20">
        <v>0</v>
      </c>
      <c r="AA34" s="20">
        <v>12903</v>
      </c>
      <c r="AB34" s="19">
        <v>42772</v>
      </c>
    </row>
    <row r="35" spans="1:28" ht="15" customHeight="1" x14ac:dyDescent="0.25">
      <c r="A35" t="s">
        <v>23</v>
      </c>
      <c r="B35" t="str">
        <f>VLOOKUP(O35+0,'de para'!K:O,3,0)</f>
        <v xml:space="preserve"> Aditivos Carne</v>
      </c>
      <c r="C35" t="str">
        <f t="shared" si="0"/>
        <v>3008</v>
      </c>
      <c r="D35" t="str">
        <f>IFERROR(VLOOKUP(G35+0,'de para'!A:C,3,0),"")</f>
        <v/>
      </c>
      <c r="E35" t="str">
        <f>IF(VLOOKUP(G35+0,'de para'!E:H,4,0)="EX","Externo","Interno")</f>
        <v>Interno</v>
      </c>
      <c r="F35" s="21" t="s">
        <v>21596</v>
      </c>
      <c r="G35" s="21">
        <v>649</v>
      </c>
      <c r="H35" s="21" t="s">
        <v>19104</v>
      </c>
      <c r="I35" s="21" t="s">
        <v>42</v>
      </c>
      <c r="J35" s="22">
        <v>42725</v>
      </c>
      <c r="K35" s="21" t="s">
        <v>19105</v>
      </c>
      <c r="L35" s="21" t="s">
        <v>19293</v>
      </c>
      <c r="M35" s="21" t="s">
        <v>19107</v>
      </c>
      <c r="N35" s="21" t="s">
        <v>19102</v>
      </c>
      <c r="O35" s="21" t="s">
        <v>19297</v>
      </c>
      <c r="P35" s="21" t="s">
        <v>19298</v>
      </c>
      <c r="Q35" s="33">
        <v>1610</v>
      </c>
      <c r="R35" s="33">
        <v>300</v>
      </c>
      <c r="S35" s="33">
        <v>0</v>
      </c>
      <c r="T35" s="33">
        <v>300</v>
      </c>
      <c r="U35" s="33">
        <v>0</v>
      </c>
      <c r="V35" s="33">
        <v>0</v>
      </c>
      <c r="W35" s="23">
        <v>0</v>
      </c>
      <c r="X35" s="23">
        <v>9.5</v>
      </c>
      <c r="Y35" s="21" t="s">
        <v>19097</v>
      </c>
      <c r="Z35" s="23">
        <v>0</v>
      </c>
      <c r="AA35" s="23">
        <v>2850</v>
      </c>
      <c r="AB35" s="22">
        <v>42779</v>
      </c>
    </row>
    <row r="36" spans="1:28" ht="15" customHeight="1" x14ac:dyDescent="0.25">
      <c r="A36" t="s">
        <v>23</v>
      </c>
      <c r="B36" t="str">
        <f>VLOOKUP(O36+0,'de para'!K:O,3,0)</f>
        <v xml:space="preserve"> Aditivos Carne</v>
      </c>
      <c r="C36" t="str">
        <f t="shared" si="0"/>
        <v>3008</v>
      </c>
      <c r="D36" t="str">
        <f>IFERROR(VLOOKUP(G36+0,'de para'!A:C,3,0),"")</f>
        <v/>
      </c>
      <c r="E36" t="str">
        <f>IF(VLOOKUP(G36+0,'de para'!E:H,4,0)="EX","Externo","Interno")</f>
        <v>Interno</v>
      </c>
      <c r="F36" s="18" t="s">
        <v>21596</v>
      </c>
      <c r="G36" s="18">
        <v>649</v>
      </c>
      <c r="H36" s="18" t="s">
        <v>19104</v>
      </c>
      <c r="I36" s="18" t="s">
        <v>42</v>
      </c>
      <c r="J36" s="19">
        <v>42725</v>
      </c>
      <c r="K36" s="18" t="s">
        <v>19105</v>
      </c>
      <c r="L36" s="18" t="s">
        <v>19293</v>
      </c>
      <c r="M36" s="18" t="s">
        <v>19107</v>
      </c>
      <c r="N36" s="18" t="s">
        <v>19340</v>
      </c>
      <c r="O36" s="18" t="s">
        <v>19381</v>
      </c>
      <c r="P36" s="18" t="s">
        <v>20635</v>
      </c>
      <c r="Q36" s="32">
        <v>813.6</v>
      </c>
      <c r="R36" s="32">
        <v>4200</v>
      </c>
      <c r="S36" s="32">
        <v>0</v>
      </c>
      <c r="T36" s="32">
        <v>4200</v>
      </c>
      <c r="U36" s="32">
        <v>0</v>
      </c>
      <c r="V36" s="32">
        <v>0</v>
      </c>
      <c r="W36" s="20">
        <v>0</v>
      </c>
      <c r="X36" s="20">
        <v>12.8</v>
      </c>
      <c r="Y36" s="18" t="s">
        <v>19097</v>
      </c>
      <c r="Z36" s="20">
        <v>0</v>
      </c>
      <c r="AA36" s="20">
        <v>53760</v>
      </c>
      <c r="AB36" s="19">
        <v>42779</v>
      </c>
    </row>
    <row r="37" spans="1:28" ht="15" customHeight="1" x14ac:dyDescent="0.25">
      <c r="A37" t="s">
        <v>23</v>
      </c>
      <c r="B37" t="str">
        <f>VLOOKUP(O37+0,'de para'!K:O,3,0)</f>
        <v xml:space="preserve"> Aditivos Carne</v>
      </c>
      <c r="C37" t="str">
        <f t="shared" si="0"/>
        <v>3008</v>
      </c>
      <c r="D37" t="str">
        <f>IFERROR(VLOOKUP(G37+0,'de para'!A:C,3,0),"")</f>
        <v/>
      </c>
      <c r="E37" t="str">
        <f>IF(VLOOKUP(G37+0,'de para'!E:H,4,0)="EX","Externo","Interno")</f>
        <v>Interno</v>
      </c>
      <c r="F37" s="21" t="s">
        <v>21596</v>
      </c>
      <c r="G37" s="21">
        <v>649</v>
      </c>
      <c r="H37" s="21" t="s">
        <v>19104</v>
      </c>
      <c r="I37" s="21" t="s">
        <v>42</v>
      </c>
      <c r="J37" s="22">
        <v>42725</v>
      </c>
      <c r="K37" s="21" t="s">
        <v>19105</v>
      </c>
      <c r="L37" s="21" t="s">
        <v>19293</v>
      </c>
      <c r="M37" s="21" t="s">
        <v>19107</v>
      </c>
      <c r="N37" s="21" t="s">
        <v>19342</v>
      </c>
      <c r="O37" s="21" t="s">
        <v>19296</v>
      </c>
      <c r="P37" s="21" t="s">
        <v>19466</v>
      </c>
      <c r="Q37" s="33">
        <v>20</v>
      </c>
      <c r="R37" s="33">
        <v>660</v>
      </c>
      <c r="S37" s="33">
        <v>0</v>
      </c>
      <c r="T37" s="33">
        <v>660</v>
      </c>
      <c r="U37" s="33">
        <v>0</v>
      </c>
      <c r="V37" s="33">
        <v>0</v>
      </c>
      <c r="W37" s="23">
        <v>0</v>
      </c>
      <c r="X37" s="23">
        <v>19.55</v>
      </c>
      <c r="Y37" s="21" t="s">
        <v>19097</v>
      </c>
      <c r="Z37" s="23">
        <v>0</v>
      </c>
      <c r="AA37" s="23">
        <v>12903</v>
      </c>
      <c r="AB37" s="22">
        <v>42779</v>
      </c>
    </row>
    <row r="38" spans="1:28" ht="15" customHeight="1" x14ac:dyDescent="0.25">
      <c r="A38" t="s">
        <v>23</v>
      </c>
      <c r="B38" t="str">
        <f>VLOOKUP(O38+0,'de para'!K:O,3,0)</f>
        <v xml:space="preserve"> Aditivos Carne</v>
      </c>
      <c r="C38" t="str">
        <f t="shared" si="0"/>
        <v>3008</v>
      </c>
      <c r="D38" t="str">
        <f>IFERROR(VLOOKUP(G38+0,'de para'!A:C,3,0),"")</f>
        <v/>
      </c>
      <c r="E38" t="str">
        <f>IF(VLOOKUP(G38+0,'de para'!E:H,4,0)="EX","Externo","Interno")</f>
        <v>Interno</v>
      </c>
      <c r="F38" s="18" t="s">
        <v>21596</v>
      </c>
      <c r="G38" s="18">
        <v>649</v>
      </c>
      <c r="H38" s="18" t="s">
        <v>19104</v>
      </c>
      <c r="I38" s="18" t="s">
        <v>42</v>
      </c>
      <c r="J38" s="19">
        <v>42725</v>
      </c>
      <c r="K38" s="18" t="s">
        <v>19105</v>
      </c>
      <c r="L38" s="18" t="s">
        <v>19293</v>
      </c>
      <c r="M38" s="18" t="s">
        <v>19107</v>
      </c>
      <c r="N38" s="18" t="s">
        <v>19349</v>
      </c>
      <c r="O38" s="18" t="s">
        <v>19457</v>
      </c>
      <c r="P38" s="18" t="s">
        <v>19458</v>
      </c>
      <c r="Q38" s="32">
        <v>40</v>
      </c>
      <c r="R38" s="32">
        <v>20</v>
      </c>
      <c r="S38" s="32">
        <v>0</v>
      </c>
      <c r="T38" s="32">
        <v>20</v>
      </c>
      <c r="U38" s="32">
        <v>0</v>
      </c>
      <c r="V38" s="32">
        <v>0</v>
      </c>
      <c r="W38" s="20">
        <v>0</v>
      </c>
      <c r="X38" s="20">
        <v>36.5</v>
      </c>
      <c r="Y38" s="18" t="s">
        <v>19097</v>
      </c>
      <c r="Z38" s="20">
        <v>0</v>
      </c>
      <c r="AA38" s="20">
        <v>730</v>
      </c>
      <c r="AB38" s="19">
        <v>42779</v>
      </c>
    </row>
    <row r="39" spans="1:28" ht="15" customHeight="1" x14ac:dyDescent="0.25">
      <c r="A39" t="s">
        <v>23</v>
      </c>
      <c r="B39" t="str">
        <f>VLOOKUP(O39+0,'de para'!K:O,3,0)</f>
        <v>Aditivos Leite</v>
      </c>
      <c r="C39" t="str">
        <f t="shared" si="0"/>
        <v>3009</v>
      </c>
      <c r="D39" t="str">
        <f>IFERROR(VLOOKUP(G39+0,'de para'!A:C,3,0),"")</f>
        <v/>
      </c>
      <c r="E39" t="str">
        <f>IF(VLOOKUP(G39+0,'de para'!E:H,4,0)="EX","Externo","Interno")</f>
        <v>Interno</v>
      </c>
      <c r="F39" s="21" t="s">
        <v>21597</v>
      </c>
      <c r="G39" s="21">
        <v>345</v>
      </c>
      <c r="H39" s="21" t="s">
        <v>19095</v>
      </c>
      <c r="I39" s="21" t="s">
        <v>75</v>
      </c>
      <c r="J39" s="22">
        <v>42726</v>
      </c>
      <c r="K39" s="21" t="s">
        <v>19471</v>
      </c>
      <c r="L39" s="21" t="s">
        <v>19098</v>
      </c>
      <c r="M39" s="21" t="s">
        <v>19114</v>
      </c>
      <c r="N39" s="21" t="s">
        <v>19095</v>
      </c>
      <c r="O39" s="21" t="s">
        <v>19472</v>
      </c>
      <c r="P39" s="21" t="s">
        <v>19473</v>
      </c>
      <c r="Q39" s="33">
        <v>200</v>
      </c>
      <c r="R39" s="33">
        <v>1000</v>
      </c>
      <c r="S39" s="33">
        <v>0</v>
      </c>
      <c r="T39" s="33">
        <v>1000</v>
      </c>
      <c r="U39" s="33">
        <v>0</v>
      </c>
      <c r="V39" s="33">
        <v>0</v>
      </c>
      <c r="W39" s="23">
        <v>0</v>
      </c>
      <c r="X39" s="23">
        <v>20.18</v>
      </c>
      <c r="Y39" s="21" t="s">
        <v>19097</v>
      </c>
      <c r="Z39" s="23">
        <v>0</v>
      </c>
      <c r="AA39" s="23">
        <v>20180</v>
      </c>
      <c r="AB39" s="22">
        <v>42775</v>
      </c>
    </row>
    <row r="40" spans="1:28" ht="15" customHeight="1" x14ac:dyDescent="0.25">
      <c r="A40" t="s">
        <v>23</v>
      </c>
      <c r="B40" t="str">
        <f>VLOOKUP(O40+0,'de para'!K:O,3,0)</f>
        <v xml:space="preserve"> Aditivos Carne</v>
      </c>
      <c r="C40" t="str">
        <f t="shared" si="0"/>
        <v>3008</v>
      </c>
      <c r="D40" t="str">
        <f>IFERROR(VLOOKUP(G40+0,'de para'!A:C,3,0),"")</f>
        <v/>
      </c>
      <c r="E40" t="str">
        <f>IF(VLOOKUP(G40+0,'de para'!E:H,4,0)="EX","Externo","Interno")</f>
        <v>Interno</v>
      </c>
      <c r="F40" s="18" t="s">
        <v>21598</v>
      </c>
      <c r="G40" s="18">
        <v>653</v>
      </c>
      <c r="H40" s="18" t="s">
        <v>19095</v>
      </c>
      <c r="I40" s="18" t="s">
        <v>34</v>
      </c>
      <c r="J40" s="19">
        <v>42738</v>
      </c>
      <c r="K40" s="18" t="s">
        <v>19283</v>
      </c>
      <c r="L40" s="18" t="s">
        <v>19098</v>
      </c>
      <c r="M40" s="18" t="s">
        <v>19284</v>
      </c>
      <c r="N40" s="18" t="s">
        <v>19095</v>
      </c>
      <c r="O40" s="18" t="s">
        <v>19285</v>
      </c>
      <c r="P40" s="18" t="s">
        <v>19286</v>
      </c>
      <c r="Q40" s="32">
        <v>1823.35</v>
      </c>
      <c r="R40" s="32">
        <v>600</v>
      </c>
      <c r="S40" s="32">
        <v>0</v>
      </c>
      <c r="T40" s="32">
        <v>600</v>
      </c>
      <c r="U40" s="32">
        <v>0</v>
      </c>
      <c r="V40" s="32">
        <v>0</v>
      </c>
      <c r="W40" s="20">
        <v>0</v>
      </c>
      <c r="X40" s="20">
        <v>2.2999999999999998</v>
      </c>
      <c r="Y40" s="18" t="s">
        <v>19097</v>
      </c>
      <c r="Z40" s="20">
        <v>0</v>
      </c>
      <c r="AA40" s="20">
        <v>1380</v>
      </c>
      <c r="AB40" s="19">
        <v>42776</v>
      </c>
    </row>
    <row r="41" spans="1:28" ht="15" customHeight="1" x14ac:dyDescent="0.25">
      <c r="A41" t="s">
        <v>23</v>
      </c>
      <c r="B41" t="str">
        <f>VLOOKUP(O41+0,'de para'!K:O,3,0)</f>
        <v xml:space="preserve"> Aditivos Carne</v>
      </c>
      <c r="C41" t="str">
        <f t="shared" si="0"/>
        <v>3008</v>
      </c>
      <c r="D41" t="str">
        <f>IFERROR(VLOOKUP(G41+0,'de para'!A:C,3,0),"")</f>
        <v/>
      </c>
      <c r="E41" t="str">
        <f>IF(VLOOKUP(G41+0,'de para'!E:H,4,0)="EX","Externo","Interno")</f>
        <v>Interno</v>
      </c>
      <c r="F41" s="21" t="s">
        <v>21599</v>
      </c>
      <c r="G41" s="21">
        <v>653</v>
      </c>
      <c r="H41" s="21" t="s">
        <v>19095</v>
      </c>
      <c r="I41" s="21" t="s">
        <v>34</v>
      </c>
      <c r="J41" s="22">
        <v>42738</v>
      </c>
      <c r="K41" s="21" t="s">
        <v>19283</v>
      </c>
      <c r="L41" s="21" t="s">
        <v>19098</v>
      </c>
      <c r="M41" s="21" t="s">
        <v>19284</v>
      </c>
      <c r="N41" s="21" t="s">
        <v>19095</v>
      </c>
      <c r="O41" s="21" t="s">
        <v>19285</v>
      </c>
      <c r="P41" s="21" t="s">
        <v>19286</v>
      </c>
      <c r="Q41" s="33">
        <v>1223.3499999999999</v>
      </c>
      <c r="R41" s="33">
        <v>600</v>
      </c>
      <c r="S41" s="33">
        <v>0</v>
      </c>
      <c r="T41" s="33">
        <v>600</v>
      </c>
      <c r="U41" s="33">
        <v>0</v>
      </c>
      <c r="V41" s="33">
        <v>0</v>
      </c>
      <c r="W41" s="23">
        <v>0</v>
      </c>
      <c r="X41" s="23">
        <v>2.2999999999999998</v>
      </c>
      <c r="Y41" s="21" t="s">
        <v>19097</v>
      </c>
      <c r="Z41" s="23">
        <v>0</v>
      </c>
      <c r="AA41" s="23">
        <v>1380</v>
      </c>
      <c r="AB41" s="22">
        <v>42797</v>
      </c>
    </row>
    <row r="42" spans="1:28" ht="15" customHeight="1" x14ac:dyDescent="0.25">
      <c r="A42" t="s">
        <v>23</v>
      </c>
      <c r="B42" t="str">
        <f>VLOOKUP(O42+0,'de para'!K:O,3,0)</f>
        <v xml:space="preserve"> Aditivos Carne</v>
      </c>
      <c r="C42" t="str">
        <f t="shared" si="0"/>
        <v>3008</v>
      </c>
      <c r="D42" t="str">
        <f>IFERROR(VLOOKUP(G42+0,'de para'!A:C,3,0),"")</f>
        <v/>
      </c>
      <c r="E42" t="str">
        <f>IF(VLOOKUP(G42+0,'de para'!E:H,4,0)="EX","Externo","Interno")</f>
        <v>Interno</v>
      </c>
      <c r="F42" s="18" t="s">
        <v>21600</v>
      </c>
      <c r="G42" s="18">
        <v>1088</v>
      </c>
      <c r="H42" s="18" t="s">
        <v>19095</v>
      </c>
      <c r="I42" s="18" t="s">
        <v>61</v>
      </c>
      <c r="J42" s="19">
        <v>42739</v>
      </c>
      <c r="K42" s="18" t="s">
        <v>19105</v>
      </c>
      <c r="L42" s="18" t="s">
        <v>19299</v>
      </c>
      <c r="M42" s="18" t="s">
        <v>19100</v>
      </c>
      <c r="N42" s="18" t="s">
        <v>19102</v>
      </c>
      <c r="O42" s="18" t="s">
        <v>19502</v>
      </c>
      <c r="P42" s="18" t="s">
        <v>19503</v>
      </c>
      <c r="Q42" s="32">
        <v>1530</v>
      </c>
      <c r="R42" s="32">
        <v>765</v>
      </c>
      <c r="S42" s="32">
        <v>0</v>
      </c>
      <c r="T42" s="32">
        <v>765</v>
      </c>
      <c r="U42" s="32">
        <v>0</v>
      </c>
      <c r="V42" s="32">
        <v>0</v>
      </c>
      <c r="W42" s="20">
        <v>0</v>
      </c>
      <c r="X42" s="20">
        <v>3.05</v>
      </c>
      <c r="Y42" s="18" t="s">
        <v>19097</v>
      </c>
      <c r="Z42" s="20">
        <v>0</v>
      </c>
      <c r="AA42" s="20">
        <v>2333.25</v>
      </c>
      <c r="AB42" s="19">
        <v>42780</v>
      </c>
    </row>
    <row r="43" spans="1:28" ht="15" customHeight="1" x14ac:dyDescent="0.25">
      <c r="A43" t="s">
        <v>23</v>
      </c>
      <c r="B43" t="str">
        <f>VLOOKUP(O43+0,'de para'!K:O,3,0)</f>
        <v xml:space="preserve"> Aditivos Carne</v>
      </c>
      <c r="C43" t="str">
        <f t="shared" si="0"/>
        <v>3008</v>
      </c>
      <c r="D43" t="str">
        <f>IFERROR(VLOOKUP(G43+0,'de para'!A:C,3,0),"")</f>
        <v/>
      </c>
      <c r="E43" t="str">
        <f>IF(VLOOKUP(G43+0,'de para'!E:H,4,0)="EX","Externo","Interno")</f>
        <v>Interno</v>
      </c>
      <c r="F43" s="21" t="s">
        <v>21601</v>
      </c>
      <c r="G43" s="21">
        <v>1088</v>
      </c>
      <c r="H43" s="21" t="s">
        <v>19095</v>
      </c>
      <c r="I43" s="21" t="s">
        <v>61</v>
      </c>
      <c r="J43" s="22">
        <v>42739</v>
      </c>
      <c r="K43" s="21" t="s">
        <v>19105</v>
      </c>
      <c r="L43" s="21" t="s">
        <v>19299</v>
      </c>
      <c r="M43" s="21" t="s">
        <v>19100</v>
      </c>
      <c r="N43" s="21" t="s">
        <v>19102</v>
      </c>
      <c r="O43" s="21" t="s">
        <v>19502</v>
      </c>
      <c r="P43" s="21" t="s">
        <v>19503</v>
      </c>
      <c r="Q43" s="33">
        <v>765</v>
      </c>
      <c r="R43" s="33">
        <v>765</v>
      </c>
      <c r="S43" s="33">
        <v>0</v>
      </c>
      <c r="T43" s="33">
        <v>765</v>
      </c>
      <c r="U43" s="33">
        <v>0</v>
      </c>
      <c r="V43" s="33">
        <v>0</v>
      </c>
      <c r="W43" s="23">
        <v>0</v>
      </c>
      <c r="X43" s="23">
        <v>3.05</v>
      </c>
      <c r="Y43" s="21" t="s">
        <v>19097</v>
      </c>
      <c r="Z43" s="23">
        <v>0</v>
      </c>
      <c r="AA43" s="23">
        <v>2333.25</v>
      </c>
      <c r="AB43" s="22">
        <v>42787</v>
      </c>
    </row>
    <row r="44" spans="1:28" ht="15" customHeight="1" x14ac:dyDescent="0.25">
      <c r="A44" t="s">
        <v>23</v>
      </c>
      <c r="B44" t="str">
        <f>VLOOKUP(O44+0,'de para'!K:O,3,0)</f>
        <v xml:space="preserve"> Tripas Artificiais</v>
      </c>
      <c r="C44" t="str">
        <f t="shared" si="0"/>
        <v>3006</v>
      </c>
      <c r="D44" t="str">
        <f>IFERROR(VLOOKUP(G44+0,'de para'!A:C,3,0),"")</f>
        <v/>
      </c>
      <c r="E44" t="str">
        <f>IF(VLOOKUP(G44+0,'de para'!E:H,4,0)="EX","Externo","Interno")</f>
        <v>Interno</v>
      </c>
      <c r="F44" s="18" t="s">
        <v>21602</v>
      </c>
      <c r="G44" s="18">
        <v>653</v>
      </c>
      <c r="H44" s="18" t="s">
        <v>19095</v>
      </c>
      <c r="I44" s="18" t="s">
        <v>34</v>
      </c>
      <c r="J44" s="19">
        <v>42739</v>
      </c>
      <c r="K44" s="18" t="s">
        <v>19283</v>
      </c>
      <c r="L44" s="18" t="s">
        <v>19270</v>
      </c>
      <c r="M44" s="18" t="s">
        <v>19114</v>
      </c>
      <c r="N44" s="18" t="s">
        <v>19095</v>
      </c>
      <c r="O44" s="18" t="s">
        <v>19332</v>
      </c>
      <c r="P44" s="18" t="s">
        <v>19333</v>
      </c>
      <c r="Q44" s="32">
        <v>27500</v>
      </c>
      <c r="R44" s="32">
        <v>20000</v>
      </c>
      <c r="S44" s="32">
        <v>0</v>
      </c>
      <c r="T44" s="32">
        <v>20000</v>
      </c>
      <c r="U44" s="32">
        <v>0</v>
      </c>
      <c r="V44" s="32">
        <v>0</v>
      </c>
      <c r="W44" s="20">
        <v>0</v>
      </c>
      <c r="X44" s="20">
        <v>0.66</v>
      </c>
      <c r="Y44" s="18" t="s">
        <v>19097</v>
      </c>
      <c r="Z44" s="20">
        <v>0</v>
      </c>
      <c r="AA44" s="20">
        <v>13260</v>
      </c>
      <c r="AB44" s="19">
        <v>42790</v>
      </c>
    </row>
    <row r="45" spans="1:28" ht="15" customHeight="1" x14ac:dyDescent="0.25">
      <c r="A45" t="s">
        <v>23</v>
      </c>
      <c r="B45" t="str">
        <f>VLOOKUP(O45+0,'de para'!K:O,3,0)</f>
        <v>Aditivos Leite</v>
      </c>
      <c r="C45" t="str">
        <f t="shared" si="0"/>
        <v>3009</v>
      </c>
      <c r="D45" t="str">
        <f>IFERROR(VLOOKUP(G45+0,'de para'!A:C,3,0),"")</f>
        <v/>
      </c>
      <c r="E45" t="str">
        <f>IF(VLOOKUP(G45+0,'de para'!E:H,4,0)="EX","Externo","Interno")</f>
        <v>Interno</v>
      </c>
      <c r="F45" s="21" t="s">
        <v>21603</v>
      </c>
      <c r="G45" s="21">
        <v>783</v>
      </c>
      <c r="H45" s="21" t="s">
        <v>19095</v>
      </c>
      <c r="I45" s="21" t="s">
        <v>84</v>
      </c>
      <c r="J45" s="22">
        <v>42740</v>
      </c>
      <c r="K45" s="21" t="s">
        <v>21604</v>
      </c>
      <c r="L45" s="21" t="s">
        <v>19098</v>
      </c>
      <c r="M45" s="21" t="s">
        <v>19276</v>
      </c>
      <c r="N45" s="21" t="s">
        <v>19095</v>
      </c>
      <c r="O45" s="21" t="s">
        <v>21605</v>
      </c>
      <c r="P45" s="21" t="s">
        <v>85</v>
      </c>
      <c r="Q45" s="33">
        <v>24.8</v>
      </c>
      <c r="R45" s="33">
        <v>2075</v>
      </c>
      <c r="S45" s="33">
        <v>0</v>
      </c>
      <c r="T45" s="33">
        <v>2075</v>
      </c>
      <c r="U45" s="33">
        <v>2075</v>
      </c>
      <c r="V45" s="33">
        <v>0</v>
      </c>
      <c r="W45" s="23">
        <v>0</v>
      </c>
      <c r="X45" s="23">
        <v>22.55</v>
      </c>
      <c r="Y45" s="21" t="s">
        <v>19097</v>
      </c>
      <c r="Z45" s="23">
        <v>0</v>
      </c>
      <c r="AA45" s="23">
        <v>46791.25</v>
      </c>
      <c r="AB45" s="22">
        <v>42769</v>
      </c>
    </row>
    <row r="46" spans="1:28" ht="15" customHeight="1" x14ac:dyDescent="0.25">
      <c r="A46" t="s">
        <v>23</v>
      </c>
      <c r="B46" t="str">
        <f>VLOOKUP(O46+0,'de para'!K:O,3,0)</f>
        <v xml:space="preserve"> Aditivos Carne</v>
      </c>
      <c r="C46" t="str">
        <f t="shared" si="0"/>
        <v>3008</v>
      </c>
      <c r="D46" t="str">
        <f>IFERROR(VLOOKUP(G46+0,'de para'!A:C,3,0),"")</f>
        <v/>
      </c>
      <c r="E46" t="str">
        <f>IF(VLOOKUP(G46+0,'de para'!E:H,4,0)="EX","Externo","Interno")</f>
        <v>Interno</v>
      </c>
      <c r="F46" s="18" t="s">
        <v>21606</v>
      </c>
      <c r="G46" s="18">
        <v>1015</v>
      </c>
      <c r="H46" s="18" t="s">
        <v>19095</v>
      </c>
      <c r="I46" s="18" t="s">
        <v>2662</v>
      </c>
      <c r="J46" s="19">
        <v>42741</v>
      </c>
      <c r="K46" s="18" t="s">
        <v>21607</v>
      </c>
      <c r="L46" s="18" t="s">
        <v>19281</v>
      </c>
      <c r="M46" s="18" t="s">
        <v>19100</v>
      </c>
      <c r="N46" s="18" t="s">
        <v>19095</v>
      </c>
      <c r="O46" s="18" t="s">
        <v>21608</v>
      </c>
      <c r="P46" s="18" t="s">
        <v>21609</v>
      </c>
      <c r="Q46" s="32">
        <v>2000</v>
      </c>
      <c r="R46" s="32">
        <v>2000</v>
      </c>
      <c r="S46" s="32">
        <v>0</v>
      </c>
      <c r="T46" s="32">
        <v>2000</v>
      </c>
      <c r="U46" s="32">
        <v>0</v>
      </c>
      <c r="V46" s="32">
        <v>0</v>
      </c>
      <c r="W46" s="20">
        <v>0</v>
      </c>
      <c r="X46" s="20">
        <v>5.2</v>
      </c>
      <c r="Y46" s="18" t="s">
        <v>19097</v>
      </c>
      <c r="Z46" s="20">
        <v>0</v>
      </c>
      <c r="AA46" s="20">
        <v>10400</v>
      </c>
      <c r="AB46" s="19">
        <v>42774</v>
      </c>
    </row>
    <row r="47" spans="1:28" ht="15" customHeight="1" x14ac:dyDescent="0.25">
      <c r="A47" t="s">
        <v>23</v>
      </c>
      <c r="B47" t="str">
        <f>VLOOKUP(O47+0,'de para'!K:O,3,0)</f>
        <v xml:space="preserve"> Aditivos Carne</v>
      </c>
      <c r="C47" t="str">
        <f t="shared" si="0"/>
        <v>3008</v>
      </c>
      <c r="D47" t="str">
        <f>IFERROR(VLOOKUP(G47+0,'de para'!A:C,3,0),"")</f>
        <v/>
      </c>
      <c r="E47" t="str">
        <f>IF(VLOOKUP(G47+0,'de para'!E:H,4,0)="EX","Externo","Interno")</f>
        <v>Interno</v>
      </c>
      <c r="F47" s="21" t="s">
        <v>21610</v>
      </c>
      <c r="G47" s="21">
        <v>1213</v>
      </c>
      <c r="H47" s="21" t="s">
        <v>19095</v>
      </c>
      <c r="I47" s="21" t="s">
        <v>62</v>
      </c>
      <c r="J47" s="22">
        <v>42741</v>
      </c>
      <c r="K47" s="21" t="s">
        <v>19110</v>
      </c>
      <c r="L47" s="21" t="s">
        <v>19270</v>
      </c>
      <c r="M47" s="21" t="s">
        <v>19111</v>
      </c>
      <c r="N47" s="21" t="s">
        <v>19095</v>
      </c>
      <c r="O47" s="21" t="s">
        <v>21611</v>
      </c>
      <c r="P47" s="21" t="s">
        <v>21612</v>
      </c>
      <c r="Q47" s="33">
        <v>1000</v>
      </c>
      <c r="R47" s="33">
        <v>1000</v>
      </c>
      <c r="S47" s="33">
        <v>0</v>
      </c>
      <c r="T47" s="33">
        <v>1000</v>
      </c>
      <c r="U47" s="33">
        <v>0</v>
      </c>
      <c r="V47" s="33">
        <v>0</v>
      </c>
      <c r="W47" s="23">
        <v>0</v>
      </c>
      <c r="X47" s="23">
        <v>11.98</v>
      </c>
      <c r="Y47" s="21" t="s">
        <v>19097</v>
      </c>
      <c r="Z47" s="23">
        <v>0</v>
      </c>
      <c r="AA47" s="23">
        <v>11980</v>
      </c>
      <c r="AB47" s="22">
        <v>42781</v>
      </c>
    </row>
    <row r="48" spans="1:28" ht="15" customHeight="1" x14ac:dyDescent="0.25">
      <c r="A48" t="s">
        <v>23</v>
      </c>
      <c r="B48" t="str">
        <f>VLOOKUP(O48+0,'de para'!K:O,3,0)</f>
        <v xml:space="preserve"> Aditivos Carne</v>
      </c>
      <c r="C48" t="str">
        <f t="shared" si="0"/>
        <v>3008</v>
      </c>
      <c r="D48" t="str">
        <f>IFERROR(VLOOKUP(G48+0,'de para'!A:C,3,0),"")</f>
        <v/>
      </c>
      <c r="E48" t="str">
        <f>IF(VLOOKUP(G48+0,'de para'!E:H,4,0)="EX","Externo","Interno")</f>
        <v>Interno</v>
      </c>
      <c r="F48" s="18" t="s">
        <v>21613</v>
      </c>
      <c r="G48" s="18">
        <v>1213</v>
      </c>
      <c r="H48" s="18" t="s">
        <v>19095</v>
      </c>
      <c r="I48" s="18" t="s">
        <v>62</v>
      </c>
      <c r="J48" s="19">
        <v>42744</v>
      </c>
      <c r="K48" s="18" t="s">
        <v>19110</v>
      </c>
      <c r="L48" s="18" t="s">
        <v>19270</v>
      </c>
      <c r="M48" s="18" t="s">
        <v>19111</v>
      </c>
      <c r="N48" s="18" t="s">
        <v>19095</v>
      </c>
      <c r="O48" s="18" t="s">
        <v>21611</v>
      </c>
      <c r="P48" s="18" t="s">
        <v>21612</v>
      </c>
      <c r="Q48" s="32">
        <v>0</v>
      </c>
      <c r="R48" s="32">
        <v>1000</v>
      </c>
      <c r="S48" s="32">
        <v>0</v>
      </c>
      <c r="T48" s="32">
        <v>1000</v>
      </c>
      <c r="U48" s="32">
        <v>0</v>
      </c>
      <c r="V48" s="32">
        <v>0</v>
      </c>
      <c r="W48" s="20">
        <v>0</v>
      </c>
      <c r="X48" s="20">
        <v>11.98</v>
      </c>
      <c r="Y48" s="18" t="s">
        <v>19097</v>
      </c>
      <c r="Z48" s="20">
        <v>0</v>
      </c>
      <c r="AA48" s="20">
        <v>11980</v>
      </c>
      <c r="AB48" s="19">
        <v>42795</v>
      </c>
    </row>
    <row r="49" spans="1:28" ht="15" customHeight="1" x14ac:dyDescent="0.25">
      <c r="A49" t="s">
        <v>23</v>
      </c>
      <c r="B49" t="str">
        <f>VLOOKUP(O49+0,'de para'!K:O,3,0)</f>
        <v>Aditivos Leite</v>
      </c>
      <c r="C49" t="str">
        <f t="shared" si="0"/>
        <v>3009</v>
      </c>
      <c r="D49" t="str">
        <f>IFERROR(VLOOKUP(G49+0,'de para'!A:C,3,0),"")</f>
        <v/>
      </c>
      <c r="E49" t="str">
        <f>IF(VLOOKUP(G49+0,'de para'!E:H,4,0)="EX","Externo","Interno")</f>
        <v>Interno</v>
      </c>
      <c r="F49" s="21" t="s">
        <v>21614</v>
      </c>
      <c r="G49" s="21">
        <v>959</v>
      </c>
      <c r="H49" s="21" t="s">
        <v>19095</v>
      </c>
      <c r="I49" s="21" t="s">
        <v>47</v>
      </c>
      <c r="J49" s="22">
        <v>42744</v>
      </c>
      <c r="K49" s="21" t="s">
        <v>19316</v>
      </c>
      <c r="L49" s="21" t="s">
        <v>19098</v>
      </c>
      <c r="M49" s="21" t="s">
        <v>19276</v>
      </c>
      <c r="N49" s="21" t="s">
        <v>19095</v>
      </c>
      <c r="O49" s="21" t="s">
        <v>19317</v>
      </c>
      <c r="P49" s="21" t="s">
        <v>19318</v>
      </c>
      <c r="Q49" s="33">
        <v>475</v>
      </c>
      <c r="R49" s="33">
        <v>1250</v>
      </c>
      <c r="S49" s="33">
        <v>0</v>
      </c>
      <c r="T49" s="33">
        <v>1250</v>
      </c>
      <c r="U49" s="33">
        <v>0</v>
      </c>
      <c r="V49" s="33">
        <v>0</v>
      </c>
      <c r="W49" s="23">
        <v>0</v>
      </c>
      <c r="X49" s="23">
        <v>38.86</v>
      </c>
      <c r="Y49" s="21" t="s">
        <v>19097</v>
      </c>
      <c r="Z49" s="23">
        <v>0</v>
      </c>
      <c r="AA49" s="23">
        <v>48586.83</v>
      </c>
      <c r="AB49" s="22">
        <v>42774</v>
      </c>
    </row>
    <row r="50" spans="1:28" ht="15" customHeight="1" x14ac:dyDescent="0.25">
      <c r="A50" t="s">
        <v>23</v>
      </c>
      <c r="B50" t="str">
        <f>VLOOKUP(O50+0,'de para'!K:O,3,0)</f>
        <v>Aditivos Leite</v>
      </c>
      <c r="C50" t="str">
        <f t="shared" si="0"/>
        <v>3009</v>
      </c>
      <c r="D50" t="str">
        <f>IFERROR(VLOOKUP(G50+0,'de para'!A:C,3,0),"")</f>
        <v/>
      </c>
      <c r="E50" t="str">
        <f>IF(VLOOKUP(G50+0,'de para'!E:H,4,0)="EX","Externo","Interno")</f>
        <v>Interno</v>
      </c>
      <c r="F50" s="18" t="s">
        <v>21615</v>
      </c>
      <c r="G50" s="18">
        <v>959</v>
      </c>
      <c r="H50" s="18" t="s">
        <v>19095</v>
      </c>
      <c r="I50" s="18" t="s">
        <v>47</v>
      </c>
      <c r="J50" s="19">
        <v>42744</v>
      </c>
      <c r="K50" s="18" t="s">
        <v>19316</v>
      </c>
      <c r="L50" s="18" t="s">
        <v>19098</v>
      </c>
      <c r="M50" s="18" t="s">
        <v>19276</v>
      </c>
      <c r="N50" s="18" t="s">
        <v>19095</v>
      </c>
      <c r="O50" s="18" t="s">
        <v>19317</v>
      </c>
      <c r="P50" s="18" t="s">
        <v>19318</v>
      </c>
      <c r="Q50" s="32">
        <v>-775</v>
      </c>
      <c r="R50" s="32">
        <v>1250</v>
      </c>
      <c r="S50" s="32">
        <v>0</v>
      </c>
      <c r="T50" s="32">
        <v>1250</v>
      </c>
      <c r="U50" s="32">
        <v>0</v>
      </c>
      <c r="V50" s="32">
        <v>0</v>
      </c>
      <c r="W50" s="20">
        <v>0</v>
      </c>
      <c r="X50" s="20">
        <v>38.86</v>
      </c>
      <c r="Y50" s="18" t="s">
        <v>19097</v>
      </c>
      <c r="Z50" s="20">
        <v>0</v>
      </c>
      <c r="AA50" s="20">
        <v>48586.83</v>
      </c>
      <c r="AB50" s="19">
        <v>42782</v>
      </c>
    </row>
    <row r="51" spans="1:28" ht="15" customHeight="1" x14ac:dyDescent="0.25">
      <c r="A51" t="s">
        <v>23</v>
      </c>
      <c r="B51" t="str">
        <f>VLOOKUP(O51+0,'de para'!K:O,3,0)</f>
        <v>Aditivos Leite</v>
      </c>
      <c r="C51" t="str">
        <f t="shared" si="0"/>
        <v>3009</v>
      </c>
      <c r="D51" t="str">
        <f>IFERROR(VLOOKUP(G51+0,'de para'!A:C,3,0),"")</f>
        <v/>
      </c>
      <c r="E51" t="str">
        <f>IF(VLOOKUP(G51+0,'de para'!E:H,4,0)="EX","Externo","Interno")</f>
        <v>Interno</v>
      </c>
      <c r="F51" s="21" t="s">
        <v>21616</v>
      </c>
      <c r="G51" s="21">
        <v>959</v>
      </c>
      <c r="H51" s="21" t="s">
        <v>19095</v>
      </c>
      <c r="I51" s="21" t="s">
        <v>47</v>
      </c>
      <c r="J51" s="22">
        <v>42744</v>
      </c>
      <c r="K51" s="21" t="s">
        <v>19316</v>
      </c>
      <c r="L51" s="21" t="s">
        <v>19098</v>
      </c>
      <c r="M51" s="21" t="s">
        <v>19276</v>
      </c>
      <c r="N51" s="21" t="s">
        <v>19095</v>
      </c>
      <c r="O51" s="21" t="s">
        <v>19317</v>
      </c>
      <c r="P51" s="21" t="s">
        <v>19318</v>
      </c>
      <c r="Q51" s="33">
        <v>-2025</v>
      </c>
      <c r="R51" s="33">
        <v>1250</v>
      </c>
      <c r="S51" s="33">
        <v>0</v>
      </c>
      <c r="T51" s="33">
        <v>1250</v>
      </c>
      <c r="U51" s="33">
        <v>0</v>
      </c>
      <c r="V51" s="33">
        <v>0</v>
      </c>
      <c r="W51" s="23">
        <v>0</v>
      </c>
      <c r="X51" s="23">
        <v>38.86</v>
      </c>
      <c r="Y51" s="21" t="s">
        <v>19097</v>
      </c>
      <c r="Z51" s="23">
        <v>0</v>
      </c>
      <c r="AA51" s="23">
        <v>48586.83</v>
      </c>
      <c r="AB51" s="22">
        <v>42801</v>
      </c>
    </row>
    <row r="52" spans="1:28" ht="15" customHeight="1" x14ac:dyDescent="0.25">
      <c r="A52" t="s">
        <v>23</v>
      </c>
      <c r="B52" t="str">
        <f>VLOOKUP(O52+0,'de para'!K:O,3,0)</f>
        <v>Aditivos Leite</v>
      </c>
      <c r="C52" t="str">
        <f t="shared" si="0"/>
        <v>3009</v>
      </c>
      <c r="D52" t="str">
        <f>IFERROR(VLOOKUP(G52+0,'de para'!A:C,3,0),"")</f>
        <v/>
      </c>
      <c r="E52" t="str">
        <f>IF(VLOOKUP(G52+0,'de para'!E:H,4,0)="EX","Externo","Interno")</f>
        <v>Interno</v>
      </c>
      <c r="F52" s="18" t="s">
        <v>21617</v>
      </c>
      <c r="G52" s="18">
        <v>959</v>
      </c>
      <c r="H52" s="18" t="s">
        <v>19095</v>
      </c>
      <c r="I52" s="18" t="s">
        <v>47</v>
      </c>
      <c r="J52" s="19">
        <v>42744</v>
      </c>
      <c r="K52" s="18" t="s">
        <v>19316</v>
      </c>
      <c r="L52" s="18" t="s">
        <v>19098</v>
      </c>
      <c r="M52" s="18" t="s">
        <v>19276</v>
      </c>
      <c r="N52" s="18" t="s">
        <v>19095</v>
      </c>
      <c r="O52" s="18" t="s">
        <v>19317</v>
      </c>
      <c r="P52" s="18" t="s">
        <v>19318</v>
      </c>
      <c r="Q52" s="32">
        <v>-3275</v>
      </c>
      <c r="R52" s="32">
        <v>1250</v>
      </c>
      <c r="S52" s="32">
        <v>0</v>
      </c>
      <c r="T52" s="32">
        <v>1250</v>
      </c>
      <c r="U52" s="32">
        <v>0</v>
      </c>
      <c r="V52" s="32">
        <v>0</v>
      </c>
      <c r="W52" s="20">
        <v>0</v>
      </c>
      <c r="X52" s="20">
        <v>38.86</v>
      </c>
      <c r="Y52" s="18" t="s">
        <v>19097</v>
      </c>
      <c r="Z52" s="20">
        <v>0</v>
      </c>
      <c r="AA52" s="20">
        <v>48586.83</v>
      </c>
      <c r="AB52" s="19">
        <v>42808</v>
      </c>
    </row>
    <row r="53" spans="1:28" ht="15" customHeight="1" x14ac:dyDescent="0.25">
      <c r="A53" t="s">
        <v>23</v>
      </c>
      <c r="B53" t="str">
        <f>VLOOKUP(O53+0,'de para'!K:O,3,0)</f>
        <v>Aditivos Leite</v>
      </c>
      <c r="C53" t="str">
        <f t="shared" si="0"/>
        <v>3009</v>
      </c>
      <c r="D53" t="str">
        <f>IFERROR(VLOOKUP(G53+0,'de para'!A:C,3,0),"")</f>
        <v/>
      </c>
      <c r="E53" t="str">
        <f>IF(VLOOKUP(G53+0,'de para'!E:H,4,0)="EX","Externo","Interno")</f>
        <v>Interno</v>
      </c>
      <c r="F53" s="21" t="s">
        <v>21618</v>
      </c>
      <c r="G53" s="21">
        <v>959</v>
      </c>
      <c r="H53" s="21" t="s">
        <v>19095</v>
      </c>
      <c r="I53" s="21" t="s">
        <v>47</v>
      </c>
      <c r="J53" s="22">
        <v>42744</v>
      </c>
      <c r="K53" s="21" t="s">
        <v>19316</v>
      </c>
      <c r="L53" s="21" t="s">
        <v>19098</v>
      </c>
      <c r="M53" s="21" t="s">
        <v>19276</v>
      </c>
      <c r="N53" s="21" t="s">
        <v>19095</v>
      </c>
      <c r="O53" s="21" t="s">
        <v>19317</v>
      </c>
      <c r="P53" s="21" t="s">
        <v>19318</v>
      </c>
      <c r="Q53" s="33">
        <v>-4525</v>
      </c>
      <c r="R53" s="33">
        <v>1250</v>
      </c>
      <c r="S53" s="33">
        <v>0</v>
      </c>
      <c r="T53" s="33">
        <v>1250</v>
      </c>
      <c r="U53" s="33">
        <v>0</v>
      </c>
      <c r="V53" s="33">
        <v>0</v>
      </c>
      <c r="W53" s="23">
        <v>0</v>
      </c>
      <c r="X53" s="23">
        <v>38.86</v>
      </c>
      <c r="Y53" s="21" t="s">
        <v>19097</v>
      </c>
      <c r="Z53" s="23">
        <v>0</v>
      </c>
      <c r="AA53" s="23">
        <v>48586.83</v>
      </c>
      <c r="AB53" s="22">
        <v>42814</v>
      </c>
    </row>
    <row r="54" spans="1:28" ht="15" customHeight="1" x14ac:dyDescent="0.25">
      <c r="A54" t="s">
        <v>23</v>
      </c>
      <c r="B54" t="str">
        <f>VLOOKUP(O54+0,'de para'!K:O,3,0)</f>
        <v>Aditivos Leite</v>
      </c>
      <c r="C54" t="str">
        <f t="shared" si="0"/>
        <v>3009</v>
      </c>
      <c r="D54" t="str">
        <f>IFERROR(VLOOKUP(G54+0,'de para'!A:C,3,0),"")</f>
        <v/>
      </c>
      <c r="E54" t="str">
        <f>IF(VLOOKUP(G54+0,'de para'!E:H,4,0)="EX","Externo","Interno")</f>
        <v>Interno</v>
      </c>
      <c r="F54" s="18" t="s">
        <v>21619</v>
      </c>
      <c r="G54" s="18">
        <v>959</v>
      </c>
      <c r="H54" s="18" t="s">
        <v>19095</v>
      </c>
      <c r="I54" s="18" t="s">
        <v>47</v>
      </c>
      <c r="J54" s="19">
        <v>42744</v>
      </c>
      <c r="K54" s="18" t="s">
        <v>19316</v>
      </c>
      <c r="L54" s="18" t="s">
        <v>19098</v>
      </c>
      <c r="M54" s="18" t="s">
        <v>19276</v>
      </c>
      <c r="N54" s="18" t="s">
        <v>19095</v>
      </c>
      <c r="O54" s="18" t="s">
        <v>19317</v>
      </c>
      <c r="P54" s="18" t="s">
        <v>19318</v>
      </c>
      <c r="Q54" s="32">
        <v>-5775</v>
      </c>
      <c r="R54" s="32">
        <v>1250</v>
      </c>
      <c r="S54" s="32">
        <v>0</v>
      </c>
      <c r="T54" s="32">
        <v>1250</v>
      </c>
      <c r="U54" s="32">
        <v>0</v>
      </c>
      <c r="V54" s="32">
        <v>0</v>
      </c>
      <c r="W54" s="20">
        <v>0</v>
      </c>
      <c r="X54" s="20">
        <v>38.86</v>
      </c>
      <c r="Y54" s="18" t="s">
        <v>19097</v>
      </c>
      <c r="Z54" s="20">
        <v>0</v>
      </c>
      <c r="AA54" s="20">
        <v>48586.83</v>
      </c>
      <c r="AB54" s="19">
        <v>42818</v>
      </c>
    </row>
    <row r="55" spans="1:28" ht="15" customHeight="1" x14ac:dyDescent="0.25">
      <c r="A55" t="s">
        <v>23</v>
      </c>
      <c r="B55" t="str">
        <f>VLOOKUP(O55+0,'de para'!K:O,3,0)</f>
        <v xml:space="preserve"> Aditivos Carne</v>
      </c>
      <c r="C55" t="str">
        <f t="shared" si="0"/>
        <v>3008</v>
      </c>
      <c r="D55" t="str">
        <f>IFERROR(VLOOKUP(G55+0,'de para'!A:C,3,0),"")</f>
        <v/>
      </c>
      <c r="E55" t="str">
        <f>IF(VLOOKUP(G55+0,'de para'!E:H,4,0)="EX","Externo","Interno")</f>
        <v>Interno</v>
      </c>
      <c r="F55" s="21" t="s">
        <v>21620</v>
      </c>
      <c r="G55" s="21">
        <v>649</v>
      </c>
      <c r="H55" s="21" t="s">
        <v>19113</v>
      </c>
      <c r="I55" s="21" t="s">
        <v>42</v>
      </c>
      <c r="J55" s="22">
        <v>42744</v>
      </c>
      <c r="K55" s="21" t="s">
        <v>19105</v>
      </c>
      <c r="L55" s="21" t="s">
        <v>19293</v>
      </c>
      <c r="M55" s="21" t="s">
        <v>19107</v>
      </c>
      <c r="N55" s="21" t="s">
        <v>19095</v>
      </c>
      <c r="O55" s="21" t="s">
        <v>19379</v>
      </c>
      <c r="P55" s="21" t="s">
        <v>19380</v>
      </c>
      <c r="Q55" s="33">
        <v>0</v>
      </c>
      <c r="R55" s="33">
        <v>580</v>
      </c>
      <c r="S55" s="33">
        <v>0</v>
      </c>
      <c r="T55" s="33">
        <v>580</v>
      </c>
      <c r="U55" s="33">
        <v>580</v>
      </c>
      <c r="V55" s="33">
        <v>0</v>
      </c>
      <c r="W55" s="23">
        <v>0</v>
      </c>
      <c r="X55" s="23">
        <v>9.8000000000000007</v>
      </c>
      <c r="Y55" s="21" t="s">
        <v>19097</v>
      </c>
      <c r="Z55" s="23">
        <v>0</v>
      </c>
      <c r="AA55" s="23">
        <v>5684</v>
      </c>
      <c r="AB55" s="22">
        <v>42772</v>
      </c>
    </row>
    <row r="56" spans="1:28" ht="15" customHeight="1" x14ac:dyDescent="0.25">
      <c r="A56" t="s">
        <v>23</v>
      </c>
      <c r="B56" t="str">
        <f>VLOOKUP(O56+0,'de para'!K:O,3,0)</f>
        <v xml:space="preserve"> Aditivos Carne</v>
      </c>
      <c r="C56" t="str">
        <f t="shared" si="0"/>
        <v>3008</v>
      </c>
      <c r="D56" t="str">
        <f>IFERROR(VLOOKUP(G56+0,'de para'!A:C,3,0),"")</f>
        <v/>
      </c>
      <c r="E56" t="str">
        <f>IF(VLOOKUP(G56+0,'de para'!E:H,4,0)="EX","Externo","Interno")</f>
        <v>Interno</v>
      </c>
      <c r="F56" s="18" t="s">
        <v>21621</v>
      </c>
      <c r="G56" s="18">
        <v>649</v>
      </c>
      <c r="H56" s="18" t="s">
        <v>19113</v>
      </c>
      <c r="I56" s="18" t="s">
        <v>42</v>
      </c>
      <c r="J56" s="19">
        <v>42744</v>
      </c>
      <c r="K56" s="18" t="s">
        <v>19105</v>
      </c>
      <c r="L56" s="18" t="s">
        <v>19293</v>
      </c>
      <c r="M56" s="18" t="s">
        <v>19107</v>
      </c>
      <c r="N56" s="18" t="s">
        <v>19095</v>
      </c>
      <c r="O56" s="18" t="s">
        <v>19379</v>
      </c>
      <c r="P56" s="18" t="s">
        <v>19380</v>
      </c>
      <c r="Q56" s="32">
        <v>0</v>
      </c>
      <c r="R56" s="32">
        <v>600</v>
      </c>
      <c r="S56" s="32">
        <v>0</v>
      </c>
      <c r="T56" s="32">
        <v>600</v>
      </c>
      <c r="U56" s="32">
        <v>0</v>
      </c>
      <c r="V56" s="32">
        <v>0</v>
      </c>
      <c r="W56" s="20">
        <v>0</v>
      </c>
      <c r="X56" s="20">
        <v>9.8000000000000007</v>
      </c>
      <c r="Y56" s="18" t="s">
        <v>19097</v>
      </c>
      <c r="Z56" s="20">
        <v>0</v>
      </c>
      <c r="AA56" s="20">
        <v>5880</v>
      </c>
      <c r="AB56" s="19">
        <v>42786</v>
      </c>
    </row>
    <row r="57" spans="1:28" ht="15" customHeight="1" x14ac:dyDescent="0.25">
      <c r="A57" t="s">
        <v>23</v>
      </c>
      <c r="B57" t="str">
        <f>VLOOKUP(O57+0,'de para'!K:O,3,0)</f>
        <v xml:space="preserve"> Aditivos Carne</v>
      </c>
      <c r="C57" t="str">
        <f t="shared" si="0"/>
        <v>3008</v>
      </c>
      <c r="D57" t="str">
        <f>IFERROR(VLOOKUP(G57+0,'de para'!A:C,3,0),"")</f>
        <v/>
      </c>
      <c r="E57" t="str">
        <f>IF(VLOOKUP(G57+0,'de para'!E:H,4,0)="EX","Externo","Interno")</f>
        <v>Interno</v>
      </c>
      <c r="F57" s="21" t="s">
        <v>21622</v>
      </c>
      <c r="G57" s="21">
        <v>978</v>
      </c>
      <c r="H57" s="21" t="s">
        <v>19095</v>
      </c>
      <c r="I57" s="21" t="s">
        <v>100</v>
      </c>
      <c r="J57" s="22">
        <v>42744</v>
      </c>
      <c r="K57" s="21" t="s">
        <v>21623</v>
      </c>
      <c r="L57" s="21" t="s">
        <v>19423</v>
      </c>
      <c r="M57" s="21" t="s">
        <v>19100</v>
      </c>
      <c r="N57" s="21" t="s">
        <v>19095</v>
      </c>
      <c r="O57" s="21" t="s">
        <v>21624</v>
      </c>
      <c r="P57" s="21" t="s">
        <v>21625</v>
      </c>
      <c r="Q57" s="33">
        <v>810</v>
      </c>
      <c r="R57" s="33">
        <v>810</v>
      </c>
      <c r="S57" s="33">
        <v>0</v>
      </c>
      <c r="T57" s="33">
        <v>810</v>
      </c>
      <c r="U57" s="33">
        <v>0</v>
      </c>
      <c r="V57" s="33">
        <v>0</v>
      </c>
      <c r="W57" s="23">
        <v>0</v>
      </c>
      <c r="X57" s="23">
        <v>8.75</v>
      </c>
      <c r="Y57" s="21" t="s">
        <v>19097</v>
      </c>
      <c r="Z57" s="23">
        <v>0</v>
      </c>
      <c r="AA57" s="23">
        <v>7087.5</v>
      </c>
      <c r="AB57" s="22">
        <v>42776</v>
      </c>
    </row>
    <row r="58" spans="1:28" ht="15" customHeight="1" x14ac:dyDescent="0.25">
      <c r="A58" t="s">
        <v>23</v>
      </c>
      <c r="B58" t="str">
        <f>VLOOKUP(O58+0,'de para'!K:O,3,0)</f>
        <v xml:space="preserve"> Aditivos Carne</v>
      </c>
      <c r="C58" t="str">
        <f t="shared" si="0"/>
        <v>3008</v>
      </c>
      <c r="D58" t="str">
        <f>IFERROR(VLOOKUP(G58+0,'de para'!A:C,3,0),"")</f>
        <v/>
      </c>
      <c r="E58" t="str">
        <f>IF(VLOOKUP(G58+0,'de para'!E:H,4,0)="EX","Externo","Interno")</f>
        <v>Interno</v>
      </c>
      <c r="F58" s="18" t="s">
        <v>21626</v>
      </c>
      <c r="G58" s="18">
        <v>978</v>
      </c>
      <c r="H58" s="18" t="s">
        <v>19095</v>
      </c>
      <c r="I58" s="18" t="s">
        <v>100</v>
      </c>
      <c r="J58" s="19">
        <v>42744</v>
      </c>
      <c r="K58" s="18" t="s">
        <v>21623</v>
      </c>
      <c r="L58" s="18" t="s">
        <v>19423</v>
      </c>
      <c r="M58" s="18" t="s">
        <v>19100</v>
      </c>
      <c r="N58" s="18" t="s">
        <v>19095</v>
      </c>
      <c r="O58" s="18" t="s">
        <v>21624</v>
      </c>
      <c r="P58" s="18" t="s">
        <v>21625</v>
      </c>
      <c r="Q58" s="32">
        <v>0</v>
      </c>
      <c r="R58" s="32">
        <v>810</v>
      </c>
      <c r="S58" s="32">
        <v>0</v>
      </c>
      <c r="T58" s="32">
        <v>810</v>
      </c>
      <c r="U58" s="32">
        <v>0</v>
      </c>
      <c r="V58" s="32">
        <v>0</v>
      </c>
      <c r="W58" s="20">
        <v>0</v>
      </c>
      <c r="X58" s="20">
        <v>8.75</v>
      </c>
      <c r="Y58" s="18" t="s">
        <v>19097</v>
      </c>
      <c r="Z58" s="20">
        <v>0</v>
      </c>
      <c r="AA58" s="20">
        <v>7087.5</v>
      </c>
      <c r="AB58" s="19">
        <v>42803</v>
      </c>
    </row>
    <row r="59" spans="1:28" ht="15" customHeight="1" x14ac:dyDescent="0.25">
      <c r="A59" t="s">
        <v>23</v>
      </c>
      <c r="B59" t="str">
        <f>VLOOKUP(O59+0,'de para'!K:O,3,0)</f>
        <v xml:space="preserve"> Tripas Artificiais</v>
      </c>
      <c r="C59" t="str">
        <f t="shared" si="0"/>
        <v>3006</v>
      </c>
      <c r="D59" t="str">
        <f>IFERROR(VLOOKUP(G59+0,'de para'!A:C,3,0),"")</f>
        <v/>
      </c>
      <c r="E59" t="str">
        <f>IF(VLOOKUP(G59+0,'de para'!E:H,4,0)="EX","Externo","Interno")</f>
        <v>Interno</v>
      </c>
      <c r="F59" s="21" t="s">
        <v>20601</v>
      </c>
      <c r="G59" s="21">
        <v>653</v>
      </c>
      <c r="H59" s="21" t="s">
        <v>19095</v>
      </c>
      <c r="I59" s="21" t="s">
        <v>34</v>
      </c>
      <c r="J59" s="22">
        <v>42745</v>
      </c>
      <c r="K59" s="21" t="s">
        <v>19283</v>
      </c>
      <c r="L59" s="21" t="s">
        <v>19270</v>
      </c>
      <c r="M59" s="21" t="s">
        <v>19114</v>
      </c>
      <c r="N59" s="21" t="s">
        <v>19095</v>
      </c>
      <c r="O59" s="21" t="s">
        <v>19332</v>
      </c>
      <c r="P59" s="21" t="s">
        <v>19333</v>
      </c>
      <c r="Q59" s="33">
        <v>7500</v>
      </c>
      <c r="R59" s="33">
        <v>12500</v>
      </c>
      <c r="S59" s="33">
        <v>0</v>
      </c>
      <c r="T59" s="33">
        <v>12500</v>
      </c>
      <c r="U59" s="33">
        <v>0</v>
      </c>
      <c r="V59" s="33">
        <v>0</v>
      </c>
      <c r="W59" s="23">
        <v>0</v>
      </c>
      <c r="X59" s="23">
        <v>0.66</v>
      </c>
      <c r="Y59" s="21" t="s">
        <v>19097</v>
      </c>
      <c r="Z59" s="23">
        <v>0</v>
      </c>
      <c r="AA59" s="23">
        <v>8287.5</v>
      </c>
      <c r="AB59" s="22">
        <v>42773</v>
      </c>
    </row>
    <row r="60" spans="1:28" ht="15" customHeight="1" x14ac:dyDescent="0.25">
      <c r="A60" t="s">
        <v>23</v>
      </c>
      <c r="B60" t="str">
        <f>VLOOKUP(O60+0,'de para'!K:O,3,0)</f>
        <v xml:space="preserve"> Aditivos Carne</v>
      </c>
      <c r="C60" t="str">
        <f t="shared" si="0"/>
        <v>3008</v>
      </c>
      <c r="D60" t="str">
        <f>IFERROR(VLOOKUP(G60+0,'de para'!A:C,3,0),"")</f>
        <v/>
      </c>
      <c r="E60" t="str">
        <f>IF(VLOOKUP(G60+0,'de para'!E:H,4,0)="EX","Externo","Interno")</f>
        <v>Interno</v>
      </c>
      <c r="F60" s="18" t="s">
        <v>21627</v>
      </c>
      <c r="G60" s="18">
        <v>579</v>
      </c>
      <c r="H60" s="18" t="s">
        <v>19108</v>
      </c>
      <c r="I60" s="18" t="s">
        <v>36</v>
      </c>
      <c r="J60" s="19">
        <v>42745</v>
      </c>
      <c r="K60" s="18" t="s">
        <v>19361</v>
      </c>
      <c r="L60" s="18" t="s">
        <v>19098</v>
      </c>
      <c r="M60" s="18" t="s">
        <v>19362</v>
      </c>
      <c r="N60" s="18" t="s">
        <v>19095</v>
      </c>
      <c r="O60" s="18" t="s">
        <v>19368</v>
      </c>
      <c r="P60" s="18" t="s">
        <v>226</v>
      </c>
      <c r="Q60" s="32">
        <v>599.5</v>
      </c>
      <c r="R60" s="32">
        <v>300</v>
      </c>
      <c r="S60" s="32">
        <v>0</v>
      </c>
      <c r="T60" s="32">
        <v>300</v>
      </c>
      <c r="U60" s="32">
        <v>0</v>
      </c>
      <c r="V60" s="32">
        <v>300</v>
      </c>
      <c r="W60" s="20">
        <v>0</v>
      </c>
      <c r="X60" s="20">
        <v>7.7</v>
      </c>
      <c r="Y60" s="18" t="s">
        <v>19106</v>
      </c>
      <c r="Z60" s="20">
        <v>0</v>
      </c>
      <c r="AA60" s="20">
        <v>2310</v>
      </c>
      <c r="AB60" s="19">
        <v>42772</v>
      </c>
    </row>
    <row r="61" spans="1:28" ht="15" customHeight="1" x14ac:dyDescent="0.25">
      <c r="A61" t="s">
        <v>23</v>
      </c>
      <c r="B61" t="str">
        <f>VLOOKUP(O61+0,'de para'!K:O,3,0)</f>
        <v xml:space="preserve"> Aditivos Carne</v>
      </c>
      <c r="C61" t="str">
        <f t="shared" si="0"/>
        <v>3008</v>
      </c>
      <c r="D61" t="str">
        <f>IFERROR(VLOOKUP(G61+0,'de para'!A:C,3,0),"")</f>
        <v/>
      </c>
      <c r="E61" t="str">
        <f>IF(VLOOKUP(G61+0,'de para'!E:H,4,0)="EX","Externo","Interno")</f>
        <v>Interno</v>
      </c>
      <c r="F61" s="21" t="s">
        <v>21627</v>
      </c>
      <c r="G61" s="21">
        <v>579</v>
      </c>
      <c r="H61" s="21" t="s">
        <v>19108</v>
      </c>
      <c r="I61" s="21" t="s">
        <v>36</v>
      </c>
      <c r="J61" s="22">
        <v>42745</v>
      </c>
      <c r="K61" s="21" t="s">
        <v>19361</v>
      </c>
      <c r="L61" s="21" t="s">
        <v>19098</v>
      </c>
      <c r="M61" s="21" t="s">
        <v>19362</v>
      </c>
      <c r="N61" s="21" t="s">
        <v>19103</v>
      </c>
      <c r="O61" s="21" t="s">
        <v>19369</v>
      </c>
      <c r="P61" s="21" t="s">
        <v>59</v>
      </c>
      <c r="Q61" s="33">
        <v>500</v>
      </c>
      <c r="R61" s="33">
        <v>500</v>
      </c>
      <c r="S61" s="33">
        <v>0</v>
      </c>
      <c r="T61" s="33">
        <v>500</v>
      </c>
      <c r="U61" s="33">
        <v>0</v>
      </c>
      <c r="V61" s="33">
        <v>500</v>
      </c>
      <c r="W61" s="23">
        <v>0</v>
      </c>
      <c r="X61" s="23">
        <v>16.010000000000002</v>
      </c>
      <c r="Y61" s="21" t="s">
        <v>19106</v>
      </c>
      <c r="Z61" s="23">
        <v>0</v>
      </c>
      <c r="AA61" s="23">
        <v>8005</v>
      </c>
      <c r="AB61" s="22">
        <v>42772</v>
      </c>
    </row>
    <row r="62" spans="1:28" ht="15" customHeight="1" x14ac:dyDescent="0.25">
      <c r="A62" t="s">
        <v>23</v>
      </c>
      <c r="B62" t="str">
        <f>VLOOKUP(O62+0,'de para'!K:O,3,0)</f>
        <v xml:space="preserve"> Aditivos Carne</v>
      </c>
      <c r="C62" t="str">
        <f t="shared" si="0"/>
        <v>3008</v>
      </c>
      <c r="D62" t="str">
        <f>IFERROR(VLOOKUP(G62+0,'de para'!A:C,3,0),"")</f>
        <v/>
      </c>
      <c r="E62" t="str">
        <f>IF(VLOOKUP(G62+0,'de para'!E:H,4,0)="EX","Externo","Interno")</f>
        <v>Interno</v>
      </c>
      <c r="F62" s="18" t="s">
        <v>21627</v>
      </c>
      <c r="G62" s="18">
        <v>579</v>
      </c>
      <c r="H62" s="18" t="s">
        <v>19108</v>
      </c>
      <c r="I62" s="18" t="s">
        <v>36</v>
      </c>
      <c r="J62" s="19">
        <v>42745</v>
      </c>
      <c r="K62" s="18" t="s">
        <v>19361</v>
      </c>
      <c r="L62" s="18" t="s">
        <v>19098</v>
      </c>
      <c r="M62" s="18" t="s">
        <v>19362</v>
      </c>
      <c r="N62" s="18" t="s">
        <v>19291</v>
      </c>
      <c r="O62" s="18" t="s">
        <v>19371</v>
      </c>
      <c r="P62" s="18" t="s">
        <v>10973</v>
      </c>
      <c r="Q62" s="32">
        <v>400</v>
      </c>
      <c r="R62" s="32">
        <v>200</v>
      </c>
      <c r="S62" s="32">
        <v>0</v>
      </c>
      <c r="T62" s="32">
        <v>200</v>
      </c>
      <c r="U62" s="32">
        <v>0</v>
      </c>
      <c r="V62" s="32">
        <v>200</v>
      </c>
      <c r="W62" s="20">
        <v>0</v>
      </c>
      <c r="X62" s="20">
        <v>15.35</v>
      </c>
      <c r="Y62" s="18" t="s">
        <v>19106</v>
      </c>
      <c r="Z62" s="20">
        <v>0</v>
      </c>
      <c r="AA62" s="20">
        <v>3070</v>
      </c>
      <c r="AB62" s="19">
        <v>42772</v>
      </c>
    </row>
    <row r="63" spans="1:28" ht="15" customHeight="1" x14ac:dyDescent="0.25">
      <c r="A63" t="s">
        <v>23</v>
      </c>
      <c r="B63" t="str">
        <f>VLOOKUP(O63+0,'de para'!K:O,3,0)</f>
        <v xml:space="preserve"> Aditivos Carne</v>
      </c>
      <c r="C63" t="str">
        <f t="shared" si="0"/>
        <v>3008</v>
      </c>
      <c r="D63" t="str">
        <f>IFERROR(VLOOKUP(G63+0,'de para'!A:C,3,0),"")</f>
        <v/>
      </c>
      <c r="E63" t="str">
        <f>IF(VLOOKUP(G63+0,'de para'!E:H,4,0)="EX","Externo","Interno")</f>
        <v>Interno</v>
      </c>
      <c r="F63" s="21" t="s">
        <v>21627</v>
      </c>
      <c r="G63" s="21">
        <v>579</v>
      </c>
      <c r="H63" s="21" t="s">
        <v>19108</v>
      </c>
      <c r="I63" s="21" t="s">
        <v>36</v>
      </c>
      <c r="J63" s="22">
        <v>42745</v>
      </c>
      <c r="K63" s="21" t="s">
        <v>19361</v>
      </c>
      <c r="L63" s="21" t="s">
        <v>19098</v>
      </c>
      <c r="M63" s="21" t="s">
        <v>19362</v>
      </c>
      <c r="N63" s="21" t="s">
        <v>19104</v>
      </c>
      <c r="O63" s="21" t="s">
        <v>20611</v>
      </c>
      <c r="P63" s="21" t="s">
        <v>38</v>
      </c>
      <c r="Q63" s="33">
        <v>240</v>
      </c>
      <c r="R63" s="33">
        <v>200</v>
      </c>
      <c r="S63" s="33">
        <v>0</v>
      </c>
      <c r="T63" s="33">
        <v>200</v>
      </c>
      <c r="U63" s="33">
        <v>0</v>
      </c>
      <c r="V63" s="33">
        <v>200</v>
      </c>
      <c r="W63" s="23">
        <v>0</v>
      </c>
      <c r="X63" s="23">
        <v>12.55</v>
      </c>
      <c r="Y63" s="21" t="s">
        <v>19106</v>
      </c>
      <c r="Z63" s="23">
        <v>0</v>
      </c>
      <c r="AA63" s="23">
        <v>2510</v>
      </c>
      <c r="AB63" s="22">
        <v>42772</v>
      </c>
    </row>
    <row r="64" spans="1:28" ht="15" customHeight="1" x14ac:dyDescent="0.25">
      <c r="A64" t="s">
        <v>23</v>
      </c>
      <c r="B64" t="str">
        <f>VLOOKUP(O64+0,'de para'!K:O,3,0)</f>
        <v xml:space="preserve"> Aditivos Carne</v>
      </c>
      <c r="C64" t="str">
        <f t="shared" si="0"/>
        <v>3008</v>
      </c>
      <c r="D64" t="str">
        <f>IFERROR(VLOOKUP(G64+0,'de para'!A:C,3,0),"")</f>
        <v/>
      </c>
      <c r="E64" t="str">
        <f>IF(VLOOKUP(G64+0,'de para'!E:H,4,0)="EX","Externo","Interno")</f>
        <v>Interno</v>
      </c>
      <c r="F64" s="18" t="s">
        <v>21627</v>
      </c>
      <c r="G64" s="18">
        <v>579</v>
      </c>
      <c r="H64" s="18" t="s">
        <v>19108</v>
      </c>
      <c r="I64" s="18" t="s">
        <v>36</v>
      </c>
      <c r="J64" s="19">
        <v>42745</v>
      </c>
      <c r="K64" s="18" t="s">
        <v>19361</v>
      </c>
      <c r="L64" s="18" t="s">
        <v>19098</v>
      </c>
      <c r="M64" s="18" t="s">
        <v>19362</v>
      </c>
      <c r="N64" s="18" t="s">
        <v>19340</v>
      </c>
      <c r="O64" s="18" t="s">
        <v>19372</v>
      </c>
      <c r="P64" s="18" t="s">
        <v>10971</v>
      </c>
      <c r="Q64" s="32">
        <v>200</v>
      </c>
      <c r="R64" s="32">
        <v>200</v>
      </c>
      <c r="S64" s="32">
        <v>0</v>
      </c>
      <c r="T64" s="32">
        <v>200</v>
      </c>
      <c r="U64" s="32">
        <v>0</v>
      </c>
      <c r="V64" s="32">
        <v>200</v>
      </c>
      <c r="W64" s="20">
        <v>0</v>
      </c>
      <c r="X64" s="20">
        <v>12.6</v>
      </c>
      <c r="Y64" s="18" t="s">
        <v>19106</v>
      </c>
      <c r="Z64" s="20">
        <v>0</v>
      </c>
      <c r="AA64" s="20">
        <v>2520</v>
      </c>
      <c r="AB64" s="19">
        <v>42772</v>
      </c>
    </row>
    <row r="65" spans="1:28" ht="15" customHeight="1" x14ac:dyDescent="0.25">
      <c r="A65" t="s">
        <v>23</v>
      </c>
      <c r="B65" t="str">
        <f>VLOOKUP(O65+0,'de para'!K:O,3,0)</f>
        <v xml:space="preserve"> Aditivos Carne</v>
      </c>
      <c r="C65" t="str">
        <f t="shared" si="0"/>
        <v>3008</v>
      </c>
      <c r="D65" t="str">
        <f>IFERROR(VLOOKUP(G65+0,'de para'!A:C,3,0),"")</f>
        <v/>
      </c>
      <c r="E65" t="str">
        <f>IF(VLOOKUP(G65+0,'de para'!E:H,4,0)="EX","Externo","Interno")</f>
        <v>Interno</v>
      </c>
      <c r="F65" s="21" t="s">
        <v>21627</v>
      </c>
      <c r="G65" s="21">
        <v>579</v>
      </c>
      <c r="H65" s="21" t="s">
        <v>19108</v>
      </c>
      <c r="I65" s="21" t="s">
        <v>36</v>
      </c>
      <c r="J65" s="22">
        <v>42745</v>
      </c>
      <c r="K65" s="21" t="s">
        <v>19361</v>
      </c>
      <c r="L65" s="21" t="s">
        <v>19098</v>
      </c>
      <c r="M65" s="21" t="s">
        <v>19362</v>
      </c>
      <c r="N65" s="21" t="s">
        <v>19343</v>
      </c>
      <c r="O65" s="21" t="s">
        <v>21628</v>
      </c>
      <c r="P65" s="21" t="s">
        <v>228</v>
      </c>
      <c r="Q65" s="33">
        <v>52.8</v>
      </c>
      <c r="R65" s="33">
        <v>52.8</v>
      </c>
      <c r="S65" s="33">
        <v>0</v>
      </c>
      <c r="T65" s="33">
        <v>52.8</v>
      </c>
      <c r="U65" s="33">
        <v>0</v>
      </c>
      <c r="V65" s="33">
        <v>52.8</v>
      </c>
      <c r="W65" s="23">
        <v>0</v>
      </c>
      <c r="X65" s="23">
        <v>43.82</v>
      </c>
      <c r="Y65" s="21" t="s">
        <v>19106</v>
      </c>
      <c r="Z65" s="23">
        <v>0</v>
      </c>
      <c r="AA65" s="23">
        <v>2313.6999999999998</v>
      </c>
      <c r="AB65" s="22">
        <v>42772</v>
      </c>
    </row>
    <row r="66" spans="1:28" ht="15" customHeight="1" x14ac:dyDescent="0.25">
      <c r="A66" t="s">
        <v>23</v>
      </c>
      <c r="B66" t="str">
        <f>VLOOKUP(O66+0,'de para'!K:O,3,0)</f>
        <v xml:space="preserve"> Aditivos Carne</v>
      </c>
      <c r="C66" t="str">
        <f t="shared" ref="C66:C129" si="1">LEFT(O66,4)</f>
        <v>3008</v>
      </c>
      <c r="D66" t="str">
        <f>IFERROR(VLOOKUP(G66+0,'de para'!A:C,3,0),"")</f>
        <v/>
      </c>
      <c r="E66" t="str">
        <f>IF(VLOOKUP(G66+0,'de para'!E:H,4,0)="EX","Externo","Interno")</f>
        <v>Interno</v>
      </c>
      <c r="F66" s="18" t="s">
        <v>21629</v>
      </c>
      <c r="G66" s="18">
        <v>579</v>
      </c>
      <c r="H66" s="18" t="s">
        <v>19108</v>
      </c>
      <c r="I66" s="18" t="s">
        <v>36</v>
      </c>
      <c r="J66" s="19">
        <v>42745</v>
      </c>
      <c r="K66" s="18" t="s">
        <v>19361</v>
      </c>
      <c r="L66" s="18" t="s">
        <v>19098</v>
      </c>
      <c r="M66" s="18" t="s">
        <v>19362</v>
      </c>
      <c r="N66" s="18" t="s">
        <v>19095</v>
      </c>
      <c r="O66" s="18" t="s">
        <v>19368</v>
      </c>
      <c r="P66" s="18" t="s">
        <v>226</v>
      </c>
      <c r="Q66" s="32">
        <v>299.5</v>
      </c>
      <c r="R66" s="32">
        <v>300</v>
      </c>
      <c r="S66" s="32">
        <v>0</v>
      </c>
      <c r="T66" s="32">
        <v>300</v>
      </c>
      <c r="U66" s="32">
        <v>0</v>
      </c>
      <c r="V66" s="32">
        <v>0</v>
      </c>
      <c r="W66" s="20">
        <v>0</v>
      </c>
      <c r="X66" s="20">
        <v>7.7</v>
      </c>
      <c r="Y66" s="18" t="s">
        <v>19097</v>
      </c>
      <c r="Z66" s="20">
        <v>0</v>
      </c>
      <c r="AA66" s="20">
        <v>2310</v>
      </c>
      <c r="AB66" s="19">
        <v>42779</v>
      </c>
    </row>
    <row r="67" spans="1:28" ht="15" customHeight="1" x14ac:dyDescent="0.25">
      <c r="A67" t="s">
        <v>23</v>
      </c>
      <c r="B67" t="str">
        <f>VLOOKUP(O67+0,'de para'!K:O,3,0)</f>
        <v xml:space="preserve"> Aditivos Carne</v>
      </c>
      <c r="C67" t="str">
        <f t="shared" si="1"/>
        <v>3008</v>
      </c>
      <c r="D67" t="str">
        <f>IFERROR(VLOOKUP(G67+0,'de para'!A:C,3,0),"")</f>
        <v/>
      </c>
      <c r="E67" t="str">
        <f>IF(VLOOKUP(G67+0,'de para'!E:H,4,0)="EX","Externo","Interno")</f>
        <v>Interno</v>
      </c>
      <c r="F67" s="21" t="s">
        <v>21629</v>
      </c>
      <c r="G67" s="21">
        <v>579</v>
      </c>
      <c r="H67" s="21" t="s">
        <v>19108</v>
      </c>
      <c r="I67" s="21" t="s">
        <v>36</v>
      </c>
      <c r="J67" s="22">
        <v>42745</v>
      </c>
      <c r="K67" s="21" t="s">
        <v>19361</v>
      </c>
      <c r="L67" s="21" t="s">
        <v>19098</v>
      </c>
      <c r="M67" s="21" t="s">
        <v>19362</v>
      </c>
      <c r="N67" s="21" t="s">
        <v>19291</v>
      </c>
      <c r="O67" s="21" t="s">
        <v>19371</v>
      </c>
      <c r="P67" s="21" t="s">
        <v>10973</v>
      </c>
      <c r="Q67" s="33">
        <v>200</v>
      </c>
      <c r="R67" s="33">
        <v>200</v>
      </c>
      <c r="S67" s="33">
        <v>0</v>
      </c>
      <c r="T67" s="33">
        <v>200</v>
      </c>
      <c r="U67" s="33">
        <v>0</v>
      </c>
      <c r="V67" s="33">
        <v>0</v>
      </c>
      <c r="W67" s="23">
        <v>0</v>
      </c>
      <c r="X67" s="23">
        <v>15.35</v>
      </c>
      <c r="Y67" s="21" t="s">
        <v>19097</v>
      </c>
      <c r="Z67" s="23">
        <v>0</v>
      </c>
      <c r="AA67" s="23">
        <v>3070</v>
      </c>
      <c r="AB67" s="22">
        <v>42779</v>
      </c>
    </row>
    <row r="68" spans="1:28" ht="15" customHeight="1" x14ac:dyDescent="0.25">
      <c r="A68" t="s">
        <v>23</v>
      </c>
      <c r="B68" t="str">
        <f>VLOOKUP(O68+0,'de para'!K:O,3,0)</f>
        <v xml:space="preserve"> Aditivos Carne</v>
      </c>
      <c r="C68" t="str">
        <f t="shared" si="1"/>
        <v>3008</v>
      </c>
      <c r="D68" t="str">
        <f>IFERROR(VLOOKUP(G68+0,'de para'!A:C,3,0),"")</f>
        <v/>
      </c>
      <c r="E68" t="str">
        <f>IF(VLOOKUP(G68+0,'de para'!E:H,4,0)="EX","Externo","Interno")</f>
        <v>Interno</v>
      </c>
      <c r="F68" s="18" t="s">
        <v>21629</v>
      </c>
      <c r="G68" s="18">
        <v>579</v>
      </c>
      <c r="H68" s="18" t="s">
        <v>19108</v>
      </c>
      <c r="I68" s="18" t="s">
        <v>36</v>
      </c>
      <c r="J68" s="19">
        <v>42745</v>
      </c>
      <c r="K68" s="18" t="s">
        <v>19361</v>
      </c>
      <c r="L68" s="18" t="s">
        <v>19098</v>
      </c>
      <c r="M68" s="18" t="s">
        <v>19362</v>
      </c>
      <c r="N68" s="18" t="s">
        <v>19343</v>
      </c>
      <c r="O68" s="18" t="s">
        <v>21630</v>
      </c>
      <c r="P68" s="18" t="s">
        <v>11050</v>
      </c>
      <c r="Q68" s="32">
        <v>0</v>
      </c>
      <c r="R68" s="32">
        <v>100</v>
      </c>
      <c r="S68" s="32">
        <v>0</v>
      </c>
      <c r="T68" s="32">
        <v>100</v>
      </c>
      <c r="U68" s="32">
        <v>0</v>
      </c>
      <c r="V68" s="32">
        <v>0</v>
      </c>
      <c r="W68" s="20">
        <v>0</v>
      </c>
      <c r="X68" s="20">
        <v>42.64</v>
      </c>
      <c r="Y68" s="18" t="s">
        <v>19097</v>
      </c>
      <c r="Z68" s="20">
        <v>0</v>
      </c>
      <c r="AA68" s="20">
        <v>4264</v>
      </c>
      <c r="AB68" s="19">
        <v>42779</v>
      </c>
    </row>
    <row r="69" spans="1:28" ht="15" customHeight="1" x14ac:dyDescent="0.25">
      <c r="A69" t="s">
        <v>23</v>
      </c>
      <c r="B69" t="str">
        <f>VLOOKUP(O69+0,'de para'!K:O,3,0)</f>
        <v xml:space="preserve"> Aditivos Carne</v>
      </c>
      <c r="C69" t="str">
        <f t="shared" si="1"/>
        <v>3008</v>
      </c>
      <c r="D69" t="str">
        <f>IFERROR(VLOOKUP(G69+0,'de para'!A:C,3,0),"")</f>
        <v/>
      </c>
      <c r="E69" t="str">
        <f>IF(VLOOKUP(G69+0,'de para'!E:H,4,0)="EX","Externo","Interno")</f>
        <v>Interno</v>
      </c>
      <c r="F69" s="21" t="s">
        <v>21629</v>
      </c>
      <c r="G69" s="21">
        <v>579</v>
      </c>
      <c r="H69" s="21" t="s">
        <v>19108</v>
      </c>
      <c r="I69" s="21" t="s">
        <v>36</v>
      </c>
      <c r="J69" s="22">
        <v>42745</v>
      </c>
      <c r="K69" s="21" t="s">
        <v>19361</v>
      </c>
      <c r="L69" s="21" t="s">
        <v>19098</v>
      </c>
      <c r="M69" s="21" t="s">
        <v>19362</v>
      </c>
      <c r="N69" s="21" t="s">
        <v>19349</v>
      </c>
      <c r="O69" s="21" t="s">
        <v>21631</v>
      </c>
      <c r="P69" s="21" t="s">
        <v>10983</v>
      </c>
      <c r="Q69" s="33">
        <v>0</v>
      </c>
      <c r="R69" s="33">
        <v>104</v>
      </c>
      <c r="S69" s="33">
        <v>0</v>
      </c>
      <c r="T69" s="33">
        <v>104</v>
      </c>
      <c r="U69" s="33">
        <v>0</v>
      </c>
      <c r="V69" s="33">
        <v>0</v>
      </c>
      <c r="W69" s="23">
        <v>0</v>
      </c>
      <c r="X69" s="23">
        <v>12.63</v>
      </c>
      <c r="Y69" s="21" t="s">
        <v>19097</v>
      </c>
      <c r="Z69" s="23">
        <v>0</v>
      </c>
      <c r="AA69" s="23">
        <v>1313.52</v>
      </c>
      <c r="AB69" s="22">
        <v>42779</v>
      </c>
    </row>
    <row r="70" spans="1:28" ht="15" customHeight="1" x14ac:dyDescent="0.25">
      <c r="A70" t="s">
        <v>23</v>
      </c>
      <c r="B70" t="str">
        <f>VLOOKUP(O70+0,'de para'!K:O,3,0)</f>
        <v xml:space="preserve"> Tripas Artificiais</v>
      </c>
      <c r="C70" t="str">
        <f t="shared" si="1"/>
        <v>3006</v>
      </c>
      <c r="D70" t="str">
        <f>IFERROR(VLOOKUP(G70+0,'de para'!A:C,3,0),"")</f>
        <v/>
      </c>
      <c r="E70" t="str">
        <f>IF(VLOOKUP(G70+0,'de para'!E:H,4,0)="EX","Externo","Interno")</f>
        <v>Interno</v>
      </c>
      <c r="F70" s="18" t="s">
        <v>21632</v>
      </c>
      <c r="G70" s="18">
        <v>551</v>
      </c>
      <c r="H70" s="18" t="s">
        <v>19342</v>
      </c>
      <c r="I70" s="18" t="s">
        <v>53</v>
      </c>
      <c r="J70" s="19">
        <v>42746</v>
      </c>
      <c r="K70" s="18" t="s">
        <v>19312</v>
      </c>
      <c r="L70" s="18" t="s">
        <v>19293</v>
      </c>
      <c r="M70" s="18" t="s">
        <v>19314</v>
      </c>
      <c r="N70" s="18" t="s">
        <v>19095</v>
      </c>
      <c r="O70" s="18" t="s">
        <v>19450</v>
      </c>
      <c r="P70" s="18" t="s">
        <v>5417</v>
      </c>
      <c r="Q70" s="32">
        <v>1384</v>
      </c>
      <c r="R70" s="32">
        <v>10000</v>
      </c>
      <c r="S70" s="32">
        <v>0</v>
      </c>
      <c r="T70" s="32">
        <v>10000</v>
      </c>
      <c r="U70" s="32">
        <v>0</v>
      </c>
      <c r="V70" s="32">
        <v>0</v>
      </c>
      <c r="W70" s="20">
        <v>0</v>
      </c>
      <c r="X70" s="20">
        <v>2.41</v>
      </c>
      <c r="Y70" s="18" t="s">
        <v>19097</v>
      </c>
      <c r="Z70" s="20">
        <v>0</v>
      </c>
      <c r="AA70" s="20">
        <v>24115.5</v>
      </c>
      <c r="AB70" s="19">
        <v>42774</v>
      </c>
    </row>
    <row r="71" spans="1:28" ht="15" customHeight="1" x14ac:dyDescent="0.25">
      <c r="A71" t="s">
        <v>23</v>
      </c>
      <c r="B71" t="str">
        <f>VLOOKUP(O71+0,'de para'!K:O,3,0)</f>
        <v xml:space="preserve"> Tripas Artificiais</v>
      </c>
      <c r="C71" t="str">
        <f t="shared" si="1"/>
        <v>3006</v>
      </c>
      <c r="D71" t="str">
        <f>IFERROR(VLOOKUP(G71+0,'de para'!A:C,3,0),"")</f>
        <v/>
      </c>
      <c r="E71" t="str">
        <f>IF(VLOOKUP(G71+0,'de para'!E:H,4,0)="EX","Externo","Interno")</f>
        <v>Interno</v>
      </c>
      <c r="F71" s="21" t="s">
        <v>21633</v>
      </c>
      <c r="G71" s="21">
        <v>551</v>
      </c>
      <c r="H71" s="21" t="s">
        <v>19342</v>
      </c>
      <c r="I71" s="21" t="s">
        <v>53</v>
      </c>
      <c r="J71" s="22">
        <v>42746</v>
      </c>
      <c r="K71" s="21" t="s">
        <v>19312</v>
      </c>
      <c r="L71" s="21" t="s">
        <v>19293</v>
      </c>
      <c r="M71" s="21" t="s">
        <v>19314</v>
      </c>
      <c r="N71" s="21" t="s">
        <v>19095</v>
      </c>
      <c r="O71" s="21" t="s">
        <v>19450</v>
      </c>
      <c r="P71" s="21" t="s">
        <v>5417</v>
      </c>
      <c r="Q71" s="33">
        <v>-8616</v>
      </c>
      <c r="R71" s="33">
        <v>10000</v>
      </c>
      <c r="S71" s="33">
        <v>0</v>
      </c>
      <c r="T71" s="33">
        <v>10000</v>
      </c>
      <c r="U71" s="33">
        <v>0</v>
      </c>
      <c r="V71" s="33">
        <v>0</v>
      </c>
      <c r="W71" s="23">
        <v>0</v>
      </c>
      <c r="X71" s="23">
        <v>2.41</v>
      </c>
      <c r="Y71" s="21" t="s">
        <v>19097</v>
      </c>
      <c r="Z71" s="23">
        <v>0</v>
      </c>
      <c r="AA71" s="23">
        <v>24115.5</v>
      </c>
      <c r="AB71" s="22">
        <v>42781</v>
      </c>
    </row>
    <row r="72" spans="1:28" ht="15" customHeight="1" x14ac:dyDescent="0.25">
      <c r="A72" t="s">
        <v>23</v>
      </c>
      <c r="B72" t="str">
        <f>VLOOKUP(O72+0,'de para'!K:O,3,0)</f>
        <v xml:space="preserve"> Aditivos Carne</v>
      </c>
      <c r="C72" t="str">
        <f t="shared" si="1"/>
        <v>3008</v>
      </c>
      <c r="D72" t="str">
        <f>IFERROR(VLOOKUP(G72+0,'de para'!A:C,3,0),"")</f>
        <v/>
      </c>
      <c r="E72" t="str">
        <f>IF(VLOOKUP(G72+0,'de para'!E:H,4,0)="EX","Externo","Interno")</f>
        <v>Interno</v>
      </c>
      <c r="F72" s="18" t="s">
        <v>21634</v>
      </c>
      <c r="G72" s="18">
        <v>649</v>
      </c>
      <c r="H72" s="18" t="s">
        <v>19112</v>
      </c>
      <c r="I72" s="18" t="s">
        <v>42</v>
      </c>
      <c r="J72" s="19">
        <v>42746</v>
      </c>
      <c r="K72" s="18" t="s">
        <v>19105</v>
      </c>
      <c r="L72" s="18" t="s">
        <v>19293</v>
      </c>
      <c r="M72" s="18" t="s">
        <v>19107</v>
      </c>
      <c r="N72" s="18" t="s">
        <v>19095</v>
      </c>
      <c r="O72" s="18" t="s">
        <v>19381</v>
      </c>
      <c r="P72" s="18" t="s">
        <v>20635</v>
      </c>
      <c r="Q72" s="32">
        <v>-3386.4</v>
      </c>
      <c r="R72" s="32">
        <v>320</v>
      </c>
      <c r="S72" s="32">
        <v>0</v>
      </c>
      <c r="T72" s="32">
        <v>320</v>
      </c>
      <c r="U72" s="32">
        <v>320</v>
      </c>
      <c r="V72" s="32">
        <v>0</v>
      </c>
      <c r="W72" s="20">
        <v>0</v>
      </c>
      <c r="X72" s="20">
        <v>12.8</v>
      </c>
      <c r="Y72" s="18" t="s">
        <v>19097</v>
      </c>
      <c r="Z72" s="20">
        <v>0</v>
      </c>
      <c r="AA72" s="20">
        <v>4096</v>
      </c>
      <c r="AB72" s="19">
        <v>42772</v>
      </c>
    </row>
    <row r="73" spans="1:28" ht="15" customHeight="1" x14ac:dyDescent="0.25">
      <c r="A73" t="s">
        <v>23</v>
      </c>
      <c r="B73" t="str">
        <f>VLOOKUP(O73+0,'de para'!K:O,3,0)</f>
        <v xml:space="preserve"> Aditivos Carne</v>
      </c>
      <c r="C73" t="str">
        <f t="shared" si="1"/>
        <v>3008</v>
      </c>
      <c r="D73" t="str">
        <f>IFERROR(VLOOKUP(G73+0,'de para'!A:C,3,0),"")</f>
        <v/>
      </c>
      <c r="E73" t="str">
        <f>IF(VLOOKUP(G73+0,'de para'!E:H,4,0)="EX","Externo","Interno")</f>
        <v>Interno</v>
      </c>
      <c r="F73" s="21" t="s">
        <v>21635</v>
      </c>
      <c r="G73" s="21">
        <v>649</v>
      </c>
      <c r="H73" s="21" t="s">
        <v>19112</v>
      </c>
      <c r="I73" s="21" t="s">
        <v>42</v>
      </c>
      <c r="J73" s="22">
        <v>42746</v>
      </c>
      <c r="K73" s="21" t="s">
        <v>19105</v>
      </c>
      <c r="L73" s="21" t="s">
        <v>19293</v>
      </c>
      <c r="M73" s="21" t="s">
        <v>19107</v>
      </c>
      <c r="N73" s="21" t="s">
        <v>19095</v>
      </c>
      <c r="O73" s="21" t="s">
        <v>19381</v>
      </c>
      <c r="P73" s="21" t="s">
        <v>20635</v>
      </c>
      <c r="Q73" s="33">
        <v>-3386.4</v>
      </c>
      <c r="R73" s="33">
        <v>220</v>
      </c>
      <c r="S73" s="33">
        <v>0</v>
      </c>
      <c r="T73" s="33">
        <v>220</v>
      </c>
      <c r="U73" s="33">
        <v>0</v>
      </c>
      <c r="V73" s="33">
        <v>0</v>
      </c>
      <c r="W73" s="23">
        <v>0</v>
      </c>
      <c r="X73" s="23">
        <v>12.8</v>
      </c>
      <c r="Y73" s="21" t="s">
        <v>19097</v>
      </c>
      <c r="Z73" s="23">
        <v>0</v>
      </c>
      <c r="AA73" s="23">
        <v>2816</v>
      </c>
      <c r="AB73" s="22">
        <v>42779</v>
      </c>
    </row>
    <row r="74" spans="1:28" ht="15" customHeight="1" x14ac:dyDescent="0.25">
      <c r="A74" t="s">
        <v>23</v>
      </c>
      <c r="B74" t="str">
        <f>VLOOKUP(O74+0,'de para'!K:O,3,0)</f>
        <v>Aditivos Leite</v>
      </c>
      <c r="C74" t="str">
        <f t="shared" si="1"/>
        <v>3009</v>
      </c>
      <c r="D74" t="str">
        <f>IFERROR(VLOOKUP(G74+0,'de para'!A:C,3,0),"")</f>
        <v/>
      </c>
      <c r="E74" t="str">
        <f>IF(VLOOKUP(G74+0,'de para'!E:H,4,0)="EX","Externo","Interno")</f>
        <v>Interno</v>
      </c>
      <c r="F74" s="18" t="s">
        <v>21636</v>
      </c>
      <c r="G74" s="18">
        <v>969</v>
      </c>
      <c r="H74" s="18" t="s">
        <v>19095</v>
      </c>
      <c r="I74" s="18" t="s">
        <v>51</v>
      </c>
      <c r="J74" s="19">
        <v>42746</v>
      </c>
      <c r="K74" s="18" t="s">
        <v>21637</v>
      </c>
      <c r="L74" s="18" t="s">
        <v>19098</v>
      </c>
      <c r="M74" s="18" t="s">
        <v>19205</v>
      </c>
      <c r="N74" s="18" t="s">
        <v>19095</v>
      </c>
      <c r="O74" s="18" t="s">
        <v>21638</v>
      </c>
      <c r="P74" s="18" t="s">
        <v>21639</v>
      </c>
      <c r="Q74" s="32">
        <v>0</v>
      </c>
      <c r="R74" s="32">
        <v>1050</v>
      </c>
      <c r="S74" s="32">
        <v>0</v>
      </c>
      <c r="T74" s="32">
        <v>1050</v>
      </c>
      <c r="U74" s="32">
        <v>0</v>
      </c>
      <c r="V74" s="32">
        <v>0</v>
      </c>
      <c r="W74" s="20">
        <v>0</v>
      </c>
      <c r="X74" s="20">
        <v>36.17</v>
      </c>
      <c r="Y74" s="18" t="s">
        <v>19097</v>
      </c>
      <c r="Z74" s="20">
        <v>0</v>
      </c>
      <c r="AA74" s="20">
        <v>37978.5</v>
      </c>
      <c r="AB74" s="19">
        <v>42779</v>
      </c>
    </row>
    <row r="75" spans="1:28" ht="15" customHeight="1" x14ac:dyDescent="0.25">
      <c r="A75" t="s">
        <v>23</v>
      </c>
      <c r="B75" t="str">
        <f>VLOOKUP(O75+0,'de para'!K:O,3,0)</f>
        <v>Aditivos Leite</v>
      </c>
      <c r="C75" t="str">
        <f t="shared" si="1"/>
        <v>3009</v>
      </c>
      <c r="D75" t="str">
        <f>IFERROR(VLOOKUP(G75+0,'de para'!A:C,3,0),"")</f>
        <v/>
      </c>
      <c r="E75" t="str">
        <f>IF(VLOOKUP(G75+0,'de para'!E:H,4,0)="EX","Externo","Interno")</f>
        <v>Interno</v>
      </c>
      <c r="F75" s="21" t="s">
        <v>21636</v>
      </c>
      <c r="G75" s="21">
        <v>969</v>
      </c>
      <c r="H75" s="21" t="s">
        <v>19095</v>
      </c>
      <c r="I75" s="21" t="s">
        <v>51</v>
      </c>
      <c r="J75" s="22">
        <v>42746</v>
      </c>
      <c r="K75" s="21" t="s">
        <v>21637</v>
      </c>
      <c r="L75" s="21" t="s">
        <v>19098</v>
      </c>
      <c r="M75" s="21" t="s">
        <v>19205</v>
      </c>
      <c r="N75" s="21" t="s">
        <v>19102</v>
      </c>
      <c r="O75" s="21" t="s">
        <v>21640</v>
      </c>
      <c r="P75" s="21" t="s">
        <v>21641</v>
      </c>
      <c r="Q75" s="33">
        <v>0</v>
      </c>
      <c r="R75" s="33">
        <v>1050</v>
      </c>
      <c r="S75" s="33">
        <v>0</v>
      </c>
      <c r="T75" s="33">
        <v>1050</v>
      </c>
      <c r="U75" s="33">
        <v>0</v>
      </c>
      <c r="V75" s="33">
        <v>0</v>
      </c>
      <c r="W75" s="23">
        <v>0</v>
      </c>
      <c r="X75" s="23">
        <v>52.67</v>
      </c>
      <c r="Y75" s="21" t="s">
        <v>19097</v>
      </c>
      <c r="Z75" s="23">
        <v>0</v>
      </c>
      <c r="AA75" s="23">
        <v>55303.5</v>
      </c>
      <c r="AB75" s="22">
        <v>42779</v>
      </c>
    </row>
    <row r="76" spans="1:28" ht="15" customHeight="1" x14ac:dyDescent="0.25">
      <c r="A76" t="s">
        <v>23</v>
      </c>
      <c r="B76" t="str">
        <f>VLOOKUP(O76+0,'de para'!K:O,3,0)</f>
        <v xml:space="preserve"> Aditivos Carne</v>
      </c>
      <c r="C76" t="str">
        <f t="shared" si="1"/>
        <v>3008</v>
      </c>
      <c r="D76" t="str">
        <f>IFERROR(VLOOKUP(G76+0,'de para'!A:C,3,0),"")</f>
        <v/>
      </c>
      <c r="E76" t="str">
        <f>IF(VLOOKUP(G76+0,'de para'!E:H,4,0)="EX","Externo","Interno")</f>
        <v>Interno</v>
      </c>
      <c r="F76" s="18" t="s">
        <v>21642</v>
      </c>
      <c r="G76" s="18">
        <v>649</v>
      </c>
      <c r="H76" s="18" t="s">
        <v>19102</v>
      </c>
      <c r="I76" s="18" t="s">
        <v>42</v>
      </c>
      <c r="J76" s="19">
        <v>42747</v>
      </c>
      <c r="K76" s="18" t="s">
        <v>19105</v>
      </c>
      <c r="L76" s="18" t="s">
        <v>19293</v>
      </c>
      <c r="M76" s="18" t="s">
        <v>19107</v>
      </c>
      <c r="N76" s="18" t="s">
        <v>19095</v>
      </c>
      <c r="O76" s="18" t="s">
        <v>19378</v>
      </c>
      <c r="P76" s="18" t="s">
        <v>21643</v>
      </c>
      <c r="Q76" s="32">
        <v>200</v>
      </c>
      <c r="R76" s="32">
        <v>200</v>
      </c>
      <c r="S76" s="32">
        <v>0</v>
      </c>
      <c r="T76" s="32">
        <v>200</v>
      </c>
      <c r="U76" s="32">
        <v>200</v>
      </c>
      <c r="V76" s="32">
        <v>0</v>
      </c>
      <c r="W76" s="20">
        <v>0</v>
      </c>
      <c r="X76" s="20">
        <v>5.64</v>
      </c>
      <c r="Y76" s="18" t="s">
        <v>19097</v>
      </c>
      <c r="Z76" s="20">
        <v>0</v>
      </c>
      <c r="AA76" s="20">
        <v>1128</v>
      </c>
      <c r="AB76" s="19">
        <v>42772</v>
      </c>
    </row>
    <row r="77" spans="1:28" ht="15" customHeight="1" x14ac:dyDescent="0.25">
      <c r="A77" t="s">
        <v>23</v>
      </c>
      <c r="B77" t="str">
        <f>VLOOKUP(O77+0,'de para'!K:O,3,0)</f>
        <v xml:space="preserve"> Aditivos Carne</v>
      </c>
      <c r="C77" t="str">
        <f t="shared" si="1"/>
        <v>3008</v>
      </c>
      <c r="D77" t="str">
        <f>IFERROR(VLOOKUP(G77+0,'de para'!A:C,3,0),"")</f>
        <v/>
      </c>
      <c r="E77" t="str">
        <f>IF(VLOOKUP(G77+0,'de para'!E:H,4,0)="EX","Externo","Interno")</f>
        <v>Interno</v>
      </c>
      <c r="F77" s="21" t="s">
        <v>21644</v>
      </c>
      <c r="G77" s="21">
        <v>649</v>
      </c>
      <c r="H77" s="21" t="s">
        <v>19102</v>
      </c>
      <c r="I77" s="21" t="s">
        <v>42</v>
      </c>
      <c r="J77" s="22">
        <v>42747</v>
      </c>
      <c r="K77" s="21" t="s">
        <v>19105</v>
      </c>
      <c r="L77" s="21" t="s">
        <v>19293</v>
      </c>
      <c r="M77" s="21" t="s">
        <v>19107</v>
      </c>
      <c r="N77" s="21" t="s">
        <v>19095</v>
      </c>
      <c r="O77" s="21" t="s">
        <v>19378</v>
      </c>
      <c r="P77" s="21" t="s">
        <v>21643</v>
      </c>
      <c r="Q77" s="33">
        <v>200</v>
      </c>
      <c r="R77" s="33">
        <v>200</v>
      </c>
      <c r="S77" s="33">
        <v>0</v>
      </c>
      <c r="T77" s="33">
        <v>200</v>
      </c>
      <c r="U77" s="33">
        <v>0</v>
      </c>
      <c r="V77" s="33">
        <v>0</v>
      </c>
      <c r="W77" s="23">
        <v>0</v>
      </c>
      <c r="X77" s="23">
        <v>5.64</v>
      </c>
      <c r="Y77" s="21" t="s">
        <v>19097</v>
      </c>
      <c r="Z77" s="23">
        <v>0</v>
      </c>
      <c r="AA77" s="23">
        <v>1128</v>
      </c>
      <c r="AB77" s="22">
        <v>42779</v>
      </c>
    </row>
    <row r="78" spans="1:28" ht="15" customHeight="1" x14ac:dyDescent="0.25">
      <c r="A78" t="s">
        <v>23</v>
      </c>
      <c r="B78" t="str">
        <f>VLOOKUP(O78+0,'de para'!K:O,3,0)</f>
        <v xml:space="preserve"> Aditivos Carne</v>
      </c>
      <c r="C78" t="str">
        <f t="shared" si="1"/>
        <v>3008</v>
      </c>
      <c r="D78" t="str">
        <f>IFERROR(VLOOKUP(G78+0,'de para'!A:C,3,0),"")</f>
        <v/>
      </c>
      <c r="E78" t="str">
        <f>IF(VLOOKUP(G78+0,'de para'!E:H,4,0)="EX","Externo","Interno")</f>
        <v>Interno</v>
      </c>
      <c r="F78" s="18" t="s">
        <v>21645</v>
      </c>
      <c r="G78" s="18">
        <v>1157</v>
      </c>
      <c r="H78" s="18" t="s">
        <v>19095</v>
      </c>
      <c r="I78" s="18" t="s">
        <v>28</v>
      </c>
      <c r="J78" s="19">
        <v>42751</v>
      </c>
      <c r="K78" s="18" t="s">
        <v>19105</v>
      </c>
      <c r="L78" s="18" t="s">
        <v>19271</v>
      </c>
      <c r="M78" s="18" t="s">
        <v>19111</v>
      </c>
      <c r="N78" s="18" t="s">
        <v>19095</v>
      </c>
      <c r="O78" s="18" t="s">
        <v>19411</v>
      </c>
      <c r="P78" s="18" t="s">
        <v>10831</v>
      </c>
      <c r="Q78" s="32">
        <v>3014</v>
      </c>
      <c r="R78" s="32">
        <v>1482</v>
      </c>
      <c r="S78" s="32">
        <v>0</v>
      </c>
      <c r="T78" s="32">
        <v>1482</v>
      </c>
      <c r="U78" s="32">
        <v>0</v>
      </c>
      <c r="V78" s="32">
        <v>0</v>
      </c>
      <c r="W78" s="20">
        <v>0</v>
      </c>
      <c r="X78" s="20">
        <v>5.65</v>
      </c>
      <c r="Y78" s="18" t="s">
        <v>19097</v>
      </c>
      <c r="Z78" s="20">
        <v>0</v>
      </c>
      <c r="AA78" s="20">
        <v>8373.2999999999993</v>
      </c>
      <c r="AB78" s="19">
        <v>42769</v>
      </c>
    </row>
    <row r="79" spans="1:28" ht="15" customHeight="1" x14ac:dyDescent="0.25">
      <c r="A79" t="s">
        <v>23</v>
      </c>
      <c r="B79" t="str">
        <f>VLOOKUP(O79+0,'de para'!K:O,3,0)</f>
        <v xml:space="preserve"> Aditivos Carne</v>
      </c>
      <c r="C79" t="str">
        <f t="shared" si="1"/>
        <v>3008</v>
      </c>
      <c r="D79" t="str">
        <f>IFERROR(VLOOKUP(G79+0,'de para'!A:C,3,0),"")</f>
        <v/>
      </c>
      <c r="E79" t="str">
        <f>IF(VLOOKUP(G79+0,'de para'!E:H,4,0)="EX","Externo","Interno")</f>
        <v>Interno</v>
      </c>
      <c r="F79" s="21" t="s">
        <v>21646</v>
      </c>
      <c r="G79" s="21">
        <v>1157</v>
      </c>
      <c r="H79" s="21" t="s">
        <v>19095</v>
      </c>
      <c r="I79" s="21" t="s">
        <v>28</v>
      </c>
      <c r="J79" s="22">
        <v>42751</v>
      </c>
      <c r="K79" s="21" t="s">
        <v>19105</v>
      </c>
      <c r="L79" s="21" t="s">
        <v>19271</v>
      </c>
      <c r="M79" s="21" t="s">
        <v>19111</v>
      </c>
      <c r="N79" s="21" t="s">
        <v>19095</v>
      </c>
      <c r="O79" s="21" t="s">
        <v>19411</v>
      </c>
      <c r="P79" s="21" t="s">
        <v>10831</v>
      </c>
      <c r="Q79" s="33">
        <v>1532</v>
      </c>
      <c r="R79" s="33">
        <v>1482</v>
      </c>
      <c r="S79" s="33">
        <v>0</v>
      </c>
      <c r="T79" s="33">
        <v>1482</v>
      </c>
      <c r="U79" s="33">
        <v>0</v>
      </c>
      <c r="V79" s="33">
        <v>0</v>
      </c>
      <c r="W79" s="23">
        <v>0</v>
      </c>
      <c r="X79" s="23">
        <v>5.65</v>
      </c>
      <c r="Y79" s="21" t="s">
        <v>19097</v>
      </c>
      <c r="Z79" s="23">
        <v>0</v>
      </c>
      <c r="AA79" s="23">
        <v>8373.2999999999993</v>
      </c>
      <c r="AB79" s="22">
        <v>42781</v>
      </c>
    </row>
    <row r="80" spans="1:28" ht="15" customHeight="1" x14ac:dyDescent="0.25">
      <c r="A80" t="s">
        <v>23</v>
      </c>
      <c r="B80" t="str">
        <f>VLOOKUP(O80+0,'de para'!K:O,3,0)</f>
        <v xml:space="preserve"> Aditivos Carne</v>
      </c>
      <c r="C80" t="str">
        <f t="shared" si="1"/>
        <v>3008</v>
      </c>
      <c r="D80" t="str">
        <f>IFERROR(VLOOKUP(G80+0,'de para'!A:C,3,0),"")</f>
        <v/>
      </c>
      <c r="E80" t="str">
        <f>IF(VLOOKUP(G80+0,'de para'!E:H,4,0)="EX","Externo","Interno")</f>
        <v>Interno</v>
      </c>
      <c r="F80" s="18" t="s">
        <v>21647</v>
      </c>
      <c r="G80" s="18">
        <v>1157</v>
      </c>
      <c r="H80" s="18" t="s">
        <v>19095</v>
      </c>
      <c r="I80" s="18" t="s">
        <v>28</v>
      </c>
      <c r="J80" s="19">
        <v>42751</v>
      </c>
      <c r="K80" s="18" t="s">
        <v>19105</v>
      </c>
      <c r="L80" s="18" t="s">
        <v>19271</v>
      </c>
      <c r="M80" s="18" t="s">
        <v>19111</v>
      </c>
      <c r="N80" s="18" t="s">
        <v>19095</v>
      </c>
      <c r="O80" s="18" t="s">
        <v>19411</v>
      </c>
      <c r="P80" s="18" t="s">
        <v>10831</v>
      </c>
      <c r="Q80" s="32">
        <v>50</v>
      </c>
      <c r="R80" s="32">
        <v>1482</v>
      </c>
      <c r="S80" s="32">
        <v>0</v>
      </c>
      <c r="T80" s="32">
        <v>1482</v>
      </c>
      <c r="U80" s="32">
        <v>0</v>
      </c>
      <c r="V80" s="32">
        <v>0</v>
      </c>
      <c r="W80" s="20">
        <v>0</v>
      </c>
      <c r="X80" s="20">
        <v>5.65</v>
      </c>
      <c r="Y80" s="18" t="s">
        <v>19097</v>
      </c>
      <c r="Z80" s="20">
        <v>0</v>
      </c>
      <c r="AA80" s="20">
        <v>8373.2999999999993</v>
      </c>
      <c r="AB80" s="19">
        <v>42804</v>
      </c>
    </row>
    <row r="81" spans="1:30" ht="15" customHeight="1" x14ac:dyDescent="0.25">
      <c r="A81" t="s">
        <v>23</v>
      </c>
      <c r="B81" t="str">
        <f>VLOOKUP(O81+0,'de para'!K:O,3,0)</f>
        <v xml:space="preserve"> Aditivos Carne</v>
      </c>
      <c r="C81" t="str">
        <f t="shared" si="1"/>
        <v>3008</v>
      </c>
      <c r="D81" t="str">
        <f>IFERROR(VLOOKUP(G81+0,'de para'!A:C,3,0),"")</f>
        <v/>
      </c>
      <c r="E81" t="str">
        <f>IF(VLOOKUP(G81+0,'de para'!E:H,4,0)="EX","Externo","Interno")</f>
        <v>Interno</v>
      </c>
      <c r="F81" s="21" t="s">
        <v>21648</v>
      </c>
      <c r="G81" s="21">
        <v>1157</v>
      </c>
      <c r="H81" s="21" t="s">
        <v>19095</v>
      </c>
      <c r="I81" s="21" t="s">
        <v>28</v>
      </c>
      <c r="J81" s="22">
        <v>42751</v>
      </c>
      <c r="K81" s="21" t="s">
        <v>19105</v>
      </c>
      <c r="L81" s="21" t="s">
        <v>19271</v>
      </c>
      <c r="M81" s="21" t="s">
        <v>19111</v>
      </c>
      <c r="N81" s="21" t="s">
        <v>19095</v>
      </c>
      <c r="O81" s="21" t="s">
        <v>19411</v>
      </c>
      <c r="P81" s="21" t="s">
        <v>10831</v>
      </c>
      <c r="Q81" s="33">
        <v>-1432</v>
      </c>
      <c r="R81" s="33">
        <v>1482</v>
      </c>
      <c r="S81" s="33">
        <v>0</v>
      </c>
      <c r="T81" s="33">
        <v>1482</v>
      </c>
      <c r="U81" s="33">
        <v>0</v>
      </c>
      <c r="V81" s="33">
        <v>0</v>
      </c>
      <c r="W81" s="23">
        <v>0</v>
      </c>
      <c r="X81" s="23">
        <v>5.65</v>
      </c>
      <c r="Y81" s="21" t="s">
        <v>19097</v>
      </c>
      <c r="Z81" s="23">
        <v>0</v>
      </c>
      <c r="AA81" s="23">
        <v>8373.2999999999993</v>
      </c>
      <c r="AB81" s="22">
        <v>42816</v>
      </c>
    </row>
    <row r="82" spans="1:30" ht="15" customHeight="1" x14ac:dyDescent="0.25">
      <c r="A82" t="s">
        <v>23</v>
      </c>
      <c r="B82" t="str">
        <f>VLOOKUP(O82+0,'de para'!K:O,3,0)</f>
        <v>Aditivos Leite</v>
      </c>
      <c r="C82" t="str">
        <f t="shared" si="1"/>
        <v>3009</v>
      </c>
      <c r="D82" t="str">
        <f>IFERROR(VLOOKUP(G82+0,'de para'!A:C,3,0),"")</f>
        <v/>
      </c>
      <c r="E82" t="str">
        <f>IF(VLOOKUP(G82+0,'de para'!E:H,4,0)="EX","Externo","Interno")</f>
        <v>Interno</v>
      </c>
      <c r="F82" s="18" t="s">
        <v>21649</v>
      </c>
      <c r="G82" s="18">
        <v>870</v>
      </c>
      <c r="H82" s="18" t="s">
        <v>19095</v>
      </c>
      <c r="I82" s="18" t="s">
        <v>45</v>
      </c>
      <c r="J82" s="19">
        <v>42751</v>
      </c>
      <c r="K82" s="18" t="s">
        <v>19287</v>
      </c>
      <c r="L82" s="18" t="s">
        <v>19098</v>
      </c>
      <c r="M82" s="18" t="s">
        <v>19107</v>
      </c>
      <c r="N82" s="18" t="s">
        <v>19095</v>
      </c>
      <c r="O82" s="18" t="s">
        <v>21568</v>
      </c>
      <c r="P82" s="18" t="s">
        <v>21569</v>
      </c>
      <c r="Q82" s="32">
        <v>0</v>
      </c>
      <c r="R82" s="32">
        <v>600</v>
      </c>
      <c r="S82" s="32">
        <v>0</v>
      </c>
      <c r="T82" s="32">
        <v>600</v>
      </c>
      <c r="U82" s="32">
        <v>0</v>
      </c>
      <c r="V82" s="32">
        <v>0</v>
      </c>
      <c r="W82" s="20">
        <v>0</v>
      </c>
      <c r="X82" s="20">
        <v>17.690000000000001</v>
      </c>
      <c r="Y82" s="18" t="s">
        <v>19097</v>
      </c>
      <c r="Z82" s="20">
        <v>0</v>
      </c>
      <c r="AA82" s="20">
        <v>10617.87</v>
      </c>
      <c r="AB82" s="19">
        <v>42797</v>
      </c>
    </row>
    <row r="83" spans="1:30" ht="15" customHeight="1" x14ac:dyDescent="0.25">
      <c r="A83" t="s">
        <v>23</v>
      </c>
      <c r="B83" t="str">
        <f>VLOOKUP(O83+0,'de para'!K:O,3,0)</f>
        <v xml:space="preserve"> Aditivos Carne</v>
      </c>
      <c r="C83" t="str">
        <f t="shared" si="1"/>
        <v>3008</v>
      </c>
      <c r="D83" t="str">
        <f>IFERROR(VLOOKUP(G83+0,'de para'!A:C,3,0),"")</f>
        <v/>
      </c>
      <c r="E83" t="str">
        <f>IF(VLOOKUP(G83+0,'de para'!E:H,4,0)="EX","Externo","Interno")</f>
        <v>Interno</v>
      </c>
      <c r="F83" s="21" t="s">
        <v>21650</v>
      </c>
      <c r="G83" s="21">
        <v>1157</v>
      </c>
      <c r="H83" s="21" t="s">
        <v>19095</v>
      </c>
      <c r="I83" s="21" t="s">
        <v>28</v>
      </c>
      <c r="J83" s="22">
        <v>42751</v>
      </c>
      <c r="K83" s="21" t="s">
        <v>19105</v>
      </c>
      <c r="L83" s="21" t="s">
        <v>19271</v>
      </c>
      <c r="M83" s="21" t="s">
        <v>19111</v>
      </c>
      <c r="N83" s="21" t="s">
        <v>19095</v>
      </c>
      <c r="O83" s="21" t="s">
        <v>19411</v>
      </c>
      <c r="P83" s="21" t="s">
        <v>10831</v>
      </c>
      <c r="Q83" s="33">
        <v>-2914</v>
      </c>
      <c r="R83" s="33">
        <v>1482</v>
      </c>
      <c r="S83" s="33">
        <v>0</v>
      </c>
      <c r="T83" s="33">
        <v>1482</v>
      </c>
      <c r="U83" s="33">
        <v>0</v>
      </c>
      <c r="V83" s="33">
        <v>0</v>
      </c>
      <c r="W83" s="23">
        <v>0</v>
      </c>
      <c r="X83" s="23">
        <v>5.65</v>
      </c>
      <c r="Y83" s="21" t="s">
        <v>19097</v>
      </c>
      <c r="Z83" s="23">
        <v>0</v>
      </c>
      <c r="AA83" s="23">
        <v>8373.2999999999993</v>
      </c>
      <c r="AB83" s="22">
        <v>42829</v>
      </c>
    </row>
    <row r="84" spans="1:30" x14ac:dyDescent="0.25">
      <c r="A84" t="s">
        <v>23</v>
      </c>
      <c r="B84" t="str">
        <f>VLOOKUP(O84+0,'de para'!K:O,3,0)</f>
        <v>Aditivos Leite</v>
      </c>
      <c r="C84" t="str">
        <f t="shared" si="1"/>
        <v>3009</v>
      </c>
      <c r="D84" t="str">
        <f>IFERROR(VLOOKUP(G84+0,'de para'!A:C,3,0),"")</f>
        <v/>
      </c>
      <c r="E84" t="str">
        <f>IF(VLOOKUP(G84+0,'de para'!E:H,4,0)="EX","Externo","Interno")</f>
        <v>Interno</v>
      </c>
      <c r="F84" s="18" t="s">
        <v>21651</v>
      </c>
      <c r="G84" s="18">
        <v>870</v>
      </c>
      <c r="H84" s="18" t="s">
        <v>19095</v>
      </c>
      <c r="I84" s="18" t="s">
        <v>45</v>
      </c>
      <c r="J84" s="19">
        <v>42751</v>
      </c>
      <c r="K84" s="18" t="s">
        <v>19287</v>
      </c>
      <c r="L84" s="18" t="s">
        <v>19098</v>
      </c>
      <c r="M84" s="18" t="s">
        <v>19107</v>
      </c>
      <c r="N84" s="18" t="s">
        <v>19095</v>
      </c>
      <c r="O84" s="18" t="s">
        <v>21568</v>
      </c>
      <c r="P84" s="18" t="s">
        <v>21569</v>
      </c>
      <c r="Q84" s="32">
        <v>-600</v>
      </c>
      <c r="R84" s="32">
        <v>600</v>
      </c>
      <c r="S84" s="32">
        <v>0</v>
      </c>
      <c r="T84" s="32">
        <v>600</v>
      </c>
      <c r="U84" s="32">
        <v>0</v>
      </c>
      <c r="V84" s="32">
        <v>0</v>
      </c>
      <c r="W84" s="20">
        <v>0</v>
      </c>
      <c r="X84" s="20">
        <v>17.690000000000001</v>
      </c>
      <c r="Y84" s="18" t="s">
        <v>19097</v>
      </c>
      <c r="Z84" s="20">
        <v>0</v>
      </c>
      <c r="AA84" s="20">
        <v>10617.87</v>
      </c>
      <c r="AB84" s="19">
        <v>42811</v>
      </c>
    </row>
    <row r="85" spans="1:30" x14ac:dyDescent="0.25">
      <c r="A85" t="s">
        <v>23</v>
      </c>
      <c r="B85" t="str">
        <f>VLOOKUP(O85+0,'de para'!K:O,3,0)</f>
        <v xml:space="preserve"> Aditivos Carne</v>
      </c>
      <c r="C85" t="str">
        <f t="shared" si="1"/>
        <v>3008</v>
      </c>
      <c r="D85" t="str">
        <f>IFERROR(VLOOKUP(G85+0,'de para'!A:C,3,0),"")</f>
        <v/>
      </c>
      <c r="E85" t="str">
        <f>IF(VLOOKUP(G85+0,'de para'!E:H,4,0)="EX","Externo","Interno")</f>
        <v>Interno</v>
      </c>
      <c r="F85" s="21" t="s">
        <v>21652</v>
      </c>
      <c r="G85" s="21">
        <v>1157</v>
      </c>
      <c r="H85" s="21" t="s">
        <v>19095</v>
      </c>
      <c r="I85" s="21" t="s">
        <v>28</v>
      </c>
      <c r="J85" s="22">
        <v>42751</v>
      </c>
      <c r="K85" s="21" t="s">
        <v>19105</v>
      </c>
      <c r="L85" s="21" t="s">
        <v>19271</v>
      </c>
      <c r="M85" s="21" t="s">
        <v>19111</v>
      </c>
      <c r="N85" s="21" t="s">
        <v>19095</v>
      </c>
      <c r="O85" s="21" t="s">
        <v>19411</v>
      </c>
      <c r="P85" s="21" t="s">
        <v>10831</v>
      </c>
      <c r="Q85" s="33">
        <v>-4396</v>
      </c>
      <c r="R85" s="33">
        <v>1482</v>
      </c>
      <c r="S85" s="33">
        <v>0</v>
      </c>
      <c r="T85" s="33">
        <v>1482</v>
      </c>
      <c r="U85" s="33">
        <v>0</v>
      </c>
      <c r="V85" s="33">
        <v>0</v>
      </c>
      <c r="W85" s="23">
        <v>0</v>
      </c>
      <c r="X85" s="23">
        <v>5.65</v>
      </c>
      <c r="Y85" s="21" t="s">
        <v>19097</v>
      </c>
      <c r="Z85" s="23">
        <v>0</v>
      </c>
      <c r="AA85" s="23">
        <v>8373.2999999999993</v>
      </c>
      <c r="AB85" s="22">
        <v>42838</v>
      </c>
    </row>
    <row r="86" spans="1:30" x14ac:dyDescent="0.25">
      <c r="A86" t="s">
        <v>23</v>
      </c>
      <c r="B86" t="str">
        <f>VLOOKUP(O86+0,'de para'!K:O,3,0)</f>
        <v xml:space="preserve"> Aditivos Carne</v>
      </c>
      <c r="C86" t="str">
        <f t="shared" si="1"/>
        <v>3008</v>
      </c>
      <c r="D86" t="str">
        <f>IFERROR(VLOOKUP(G86+0,'de para'!A:C,3,0),"")</f>
        <v/>
      </c>
      <c r="E86" t="str">
        <f>IF(VLOOKUP(G86+0,'de para'!E:H,4,0)="EX","Externo","Interno")</f>
        <v>Interno</v>
      </c>
      <c r="F86" s="18" t="s">
        <v>21653</v>
      </c>
      <c r="G86" s="18">
        <v>1157</v>
      </c>
      <c r="H86" s="18" t="s">
        <v>19095</v>
      </c>
      <c r="I86" s="18" t="s">
        <v>28</v>
      </c>
      <c r="J86" s="19">
        <v>42751</v>
      </c>
      <c r="K86" s="18" t="s">
        <v>19105</v>
      </c>
      <c r="L86" s="18" t="s">
        <v>19271</v>
      </c>
      <c r="M86" s="18" t="s">
        <v>19111</v>
      </c>
      <c r="N86" s="18" t="s">
        <v>19095</v>
      </c>
      <c r="O86" s="18" t="s">
        <v>19411</v>
      </c>
      <c r="P86" s="18" t="s">
        <v>10831</v>
      </c>
      <c r="Q86" s="32">
        <v>-5878</v>
      </c>
      <c r="R86" s="32">
        <v>1482</v>
      </c>
      <c r="S86" s="32">
        <v>0</v>
      </c>
      <c r="T86" s="32">
        <v>1482</v>
      </c>
      <c r="U86" s="32">
        <v>0</v>
      </c>
      <c r="V86" s="32">
        <v>0</v>
      </c>
      <c r="W86" s="20">
        <v>0</v>
      </c>
      <c r="X86" s="20">
        <v>5.65</v>
      </c>
      <c r="Y86" s="18" t="s">
        <v>19097</v>
      </c>
      <c r="Z86" s="20">
        <v>0</v>
      </c>
      <c r="AA86" s="20">
        <v>8373.2999999999993</v>
      </c>
      <c r="AB86" s="19">
        <v>42851</v>
      </c>
    </row>
    <row r="87" spans="1:30" x14ac:dyDescent="0.25">
      <c r="A87" t="s">
        <v>23</v>
      </c>
      <c r="B87" t="str">
        <f>VLOOKUP(O87+0,'de para'!K:O,3,0)</f>
        <v xml:space="preserve"> Aditivos Carne</v>
      </c>
      <c r="C87" t="str">
        <f t="shared" si="1"/>
        <v>3008</v>
      </c>
      <c r="D87" t="str">
        <f>IFERROR(VLOOKUP(G87+0,'de para'!A:C,3,0),"")</f>
        <v/>
      </c>
      <c r="E87" t="str">
        <f>IF(VLOOKUP(G87+0,'de para'!E:H,4,0)="EX","Externo","Interno")</f>
        <v>Interno</v>
      </c>
      <c r="F87" s="21" t="s">
        <v>21654</v>
      </c>
      <c r="G87" s="21">
        <v>649</v>
      </c>
      <c r="H87" s="21" t="s">
        <v>19095</v>
      </c>
      <c r="I87" s="21" t="s">
        <v>42</v>
      </c>
      <c r="J87" s="22">
        <v>42751</v>
      </c>
      <c r="K87" s="21" t="s">
        <v>19105</v>
      </c>
      <c r="L87" s="21" t="s">
        <v>19293</v>
      </c>
      <c r="M87" s="21" t="s">
        <v>19107</v>
      </c>
      <c r="N87" s="21" t="s">
        <v>19102</v>
      </c>
      <c r="O87" s="21" t="s">
        <v>19398</v>
      </c>
      <c r="P87" s="21" t="s">
        <v>20904</v>
      </c>
      <c r="Q87" s="33">
        <v>1357.03</v>
      </c>
      <c r="R87" s="33">
        <v>801.9</v>
      </c>
      <c r="S87" s="33">
        <v>0</v>
      </c>
      <c r="T87" s="33">
        <v>801.9</v>
      </c>
      <c r="U87" s="33">
        <v>801.9</v>
      </c>
      <c r="V87" s="33">
        <v>0</v>
      </c>
      <c r="W87" s="23">
        <v>0</v>
      </c>
      <c r="X87" s="23">
        <v>7.5</v>
      </c>
      <c r="Y87" s="21" t="s">
        <v>19097</v>
      </c>
      <c r="Z87" s="23">
        <v>0</v>
      </c>
      <c r="AA87" s="23">
        <v>6014.25</v>
      </c>
      <c r="AB87" s="22">
        <v>42772</v>
      </c>
    </row>
    <row r="88" spans="1:30" x14ac:dyDescent="0.25">
      <c r="A88" t="s">
        <v>23</v>
      </c>
      <c r="B88" t="str">
        <f>VLOOKUP(O88+0,'de para'!K:O,3,0)</f>
        <v xml:space="preserve"> Aditivos Carne</v>
      </c>
      <c r="C88" t="str">
        <f t="shared" si="1"/>
        <v>3008</v>
      </c>
      <c r="D88" t="str">
        <f>IFERROR(VLOOKUP(G88+0,'de para'!A:C,3,0),"")</f>
        <v/>
      </c>
      <c r="E88" t="str">
        <f>IF(VLOOKUP(G88+0,'de para'!E:H,4,0)="EX","Externo","Interno")</f>
        <v>Interno</v>
      </c>
      <c r="F88" s="18" t="s">
        <v>21655</v>
      </c>
      <c r="G88" s="18">
        <v>649</v>
      </c>
      <c r="H88" s="18" t="s">
        <v>19095</v>
      </c>
      <c r="I88" s="18" t="s">
        <v>42</v>
      </c>
      <c r="J88" s="19">
        <v>42751</v>
      </c>
      <c r="K88" s="18" t="s">
        <v>19105</v>
      </c>
      <c r="L88" s="18" t="s">
        <v>19293</v>
      </c>
      <c r="M88" s="18" t="s">
        <v>19107</v>
      </c>
      <c r="N88" s="18" t="s">
        <v>19095</v>
      </c>
      <c r="O88" s="18" t="s">
        <v>19297</v>
      </c>
      <c r="P88" s="18" t="s">
        <v>20903</v>
      </c>
      <c r="Q88" s="32">
        <v>1310</v>
      </c>
      <c r="R88" s="32">
        <v>350</v>
      </c>
      <c r="S88" s="32">
        <v>0</v>
      </c>
      <c r="T88" s="32">
        <v>350</v>
      </c>
      <c r="U88" s="32">
        <v>0</v>
      </c>
      <c r="V88" s="32">
        <v>0</v>
      </c>
      <c r="W88" s="20">
        <v>0</v>
      </c>
      <c r="X88" s="20">
        <v>9.5</v>
      </c>
      <c r="Y88" s="18" t="s">
        <v>19097</v>
      </c>
      <c r="Z88" s="20">
        <v>0</v>
      </c>
      <c r="AA88" s="20">
        <v>3325</v>
      </c>
      <c r="AB88" s="19">
        <v>42779</v>
      </c>
    </row>
    <row r="89" spans="1:30" x14ac:dyDescent="0.25">
      <c r="A89" t="s">
        <v>23</v>
      </c>
      <c r="B89" t="str">
        <f>VLOOKUP(O89+0,'de para'!K:O,3,0)</f>
        <v xml:space="preserve"> Aditivos Carne</v>
      </c>
      <c r="C89" t="str">
        <f t="shared" si="1"/>
        <v>3008</v>
      </c>
      <c r="D89" t="str">
        <f>IFERROR(VLOOKUP(G89+0,'de para'!A:C,3,0),"")</f>
        <v/>
      </c>
      <c r="E89" t="str">
        <f>IF(VLOOKUP(G89+0,'de para'!E:H,4,0)="EX","Externo","Interno")</f>
        <v>Interno</v>
      </c>
      <c r="F89" s="21" t="s">
        <v>21655</v>
      </c>
      <c r="G89" s="21">
        <v>649</v>
      </c>
      <c r="H89" s="21" t="s">
        <v>19095</v>
      </c>
      <c r="I89" s="21" t="s">
        <v>42</v>
      </c>
      <c r="J89" s="22">
        <v>42751</v>
      </c>
      <c r="K89" s="21" t="s">
        <v>19105</v>
      </c>
      <c r="L89" s="21" t="s">
        <v>19293</v>
      </c>
      <c r="M89" s="21" t="s">
        <v>19107</v>
      </c>
      <c r="N89" s="21" t="s">
        <v>19102</v>
      </c>
      <c r="O89" s="21" t="s">
        <v>19398</v>
      </c>
      <c r="P89" s="21" t="s">
        <v>20904</v>
      </c>
      <c r="Q89" s="33">
        <v>1357.03</v>
      </c>
      <c r="R89" s="33">
        <v>801.9</v>
      </c>
      <c r="S89" s="33">
        <v>0</v>
      </c>
      <c r="T89" s="33">
        <v>801.9</v>
      </c>
      <c r="U89" s="33">
        <v>0</v>
      </c>
      <c r="V89" s="33">
        <v>0</v>
      </c>
      <c r="W89" s="23">
        <v>0</v>
      </c>
      <c r="X89" s="23">
        <v>7.5</v>
      </c>
      <c r="Y89" s="21" t="s">
        <v>19097</v>
      </c>
      <c r="Z89" s="23">
        <v>0</v>
      </c>
      <c r="AA89" s="23">
        <v>6014.25</v>
      </c>
      <c r="AB89" s="22">
        <v>42779</v>
      </c>
    </row>
    <row r="90" spans="1:30" ht="15" customHeight="1" x14ac:dyDescent="0.25">
      <c r="A90" t="s">
        <v>23</v>
      </c>
      <c r="B90" t="str">
        <f>VLOOKUP(O90+0,'de para'!K:O,3,0)</f>
        <v xml:space="preserve"> Aditivos Carne</v>
      </c>
      <c r="C90" t="str">
        <f t="shared" si="1"/>
        <v>3008</v>
      </c>
      <c r="D90" t="str">
        <f>IFERROR(VLOOKUP(G90+0,'de para'!A:C,3,0),"")</f>
        <v/>
      </c>
      <c r="E90" t="str">
        <f>IF(VLOOKUP(G90+0,'de para'!E:H,4,0)="EX","Externo","Interno")</f>
        <v>Interno</v>
      </c>
      <c r="F90" s="18" t="s">
        <v>21656</v>
      </c>
      <c r="G90" s="18">
        <v>649</v>
      </c>
      <c r="H90" s="18" t="s">
        <v>19095</v>
      </c>
      <c r="I90" s="18" t="s">
        <v>42</v>
      </c>
      <c r="J90" s="19">
        <v>42751</v>
      </c>
      <c r="K90" s="18" t="s">
        <v>19105</v>
      </c>
      <c r="L90" s="18" t="s">
        <v>19293</v>
      </c>
      <c r="M90" s="18" t="s">
        <v>19107</v>
      </c>
      <c r="N90" s="18" t="s">
        <v>19102</v>
      </c>
      <c r="O90" s="18" t="s">
        <v>19398</v>
      </c>
      <c r="P90" s="18" t="s">
        <v>20904</v>
      </c>
      <c r="Q90" s="32">
        <v>555.13</v>
      </c>
      <c r="R90" s="32">
        <v>801.9</v>
      </c>
      <c r="S90" s="32">
        <v>0</v>
      </c>
      <c r="T90" s="32">
        <v>801.9</v>
      </c>
      <c r="U90" s="32">
        <v>0</v>
      </c>
      <c r="V90" s="32">
        <v>0</v>
      </c>
      <c r="W90" s="20">
        <v>0</v>
      </c>
      <c r="X90" s="20">
        <v>7.5</v>
      </c>
      <c r="Y90" s="18" t="s">
        <v>19097</v>
      </c>
      <c r="Z90" s="20">
        <v>0</v>
      </c>
      <c r="AA90" s="20">
        <v>6014.25</v>
      </c>
      <c r="AB90" s="19">
        <v>42786</v>
      </c>
    </row>
    <row r="91" spans="1:30" ht="15" customHeight="1" x14ac:dyDescent="0.25">
      <c r="A91" t="s">
        <v>23</v>
      </c>
      <c r="B91" t="str">
        <f>VLOOKUP(O91+0,'de para'!K:O,3,0)</f>
        <v xml:space="preserve"> Aditivos Carne</v>
      </c>
      <c r="C91" t="str">
        <f t="shared" si="1"/>
        <v>3008</v>
      </c>
      <c r="D91" t="str">
        <f>IFERROR(VLOOKUP(G91+0,'de para'!A:C,3,0),"")</f>
        <v/>
      </c>
      <c r="E91" t="str">
        <f>IF(VLOOKUP(G91+0,'de para'!E:H,4,0)="EX","Externo","Interno")</f>
        <v>Interno</v>
      </c>
      <c r="F91" s="21" t="s">
        <v>21657</v>
      </c>
      <c r="G91" s="21">
        <v>649</v>
      </c>
      <c r="H91" s="21" t="s">
        <v>19103</v>
      </c>
      <c r="I91" s="21" t="s">
        <v>42</v>
      </c>
      <c r="J91" s="22">
        <v>42751</v>
      </c>
      <c r="K91" s="21" t="s">
        <v>19105</v>
      </c>
      <c r="L91" s="21" t="s">
        <v>19098</v>
      </c>
      <c r="M91" s="21" t="s">
        <v>19107</v>
      </c>
      <c r="N91" s="21" t="s">
        <v>19108</v>
      </c>
      <c r="O91" s="21" t="s">
        <v>21658</v>
      </c>
      <c r="P91" s="21" t="s">
        <v>11094</v>
      </c>
      <c r="Q91" s="33">
        <v>0</v>
      </c>
      <c r="R91" s="33">
        <v>1000</v>
      </c>
      <c r="S91" s="33">
        <v>0</v>
      </c>
      <c r="T91" s="33">
        <v>1000</v>
      </c>
      <c r="U91" s="33">
        <v>1000</v>
      </c>
      <c r="V91" s="33">
        <v>0</v>
      </c>
      <c r="W91" s="23">
        <v>0</v>
      </c>
      <c r="X91" s="23">
        <v>21.6</v>
      </c>
      <c r="Y91" s="21" t="s">
        <v>19097</v>
      </c>
      <c r="Z91" s="23">
        <v>0</v>
      </c>
      <c r="AA91" s="23">
        <v>21600</v>
      </c>
      <c r="AB91" s="22">
        <v>42772</v>
      </c>
      <c r="AC91" s="31"/>
      <c r="AD91" s="29"/>
    </row>
    <row r="92" spans="1:30" ht="15" customHeight="1" x14ac:dyDescent="0.25">
      <c r="A92" t="s">
        <v>23</v>
      </c>
      <c r="B92" t="str">
        <f>VLOOKUP(O92+0,'de para'!K:O,3,0)</f>
        <v xml:space="preserve"> Aditivos Carne</v>
      </c>
      <c r="C92" t="str">
        <f t="shared" si="1"/>
        <v>3008</v>
      </c>
      <c r="D92" t="str">
        <f>IFERROR(VLOOKUP(G92+0,'de para'!A:C,3,0),"")</f>
        <v/>
      </c>
      <c r="E92" t="str">
        <f>IF(VLOOKUP(G92+0,'de para'!E:H,4,0)="EX","Externo","Interno")</f>
        <v>Interno</v>
      </c>
      <c r="F92" s="18" t="s">
        <v>21659</v>
      </c>
      <c r="G92" s="18">
        <v>1157</v>
      </c>
      <c r="H92" s="18" t="s">
        <v>19095</v>
      </c>
      <c r="I92" s="18" t="s">
        <v>28</v>
      </c>
      <c r="J92" s="19">
        <v>42751</v>
      </c>
      <c r="K92" s="18" t="s">
        <v>19105</v>
      </c>
      <c r="L92" s="18" t="s">
        <v>19271</v>
      </c>
      <c r="M92" s="18" t="s">
        <v>19111</v>
      </c>
      <c r="N92" s="18" t="s">
        <v>19095</v>
      </c>
      <c r="O92" s="18" t="s">
        <v>19395</v>
      </c>
      <c r="P92" s="18" t="s">
        <v>19396</v>
      </c>
      <c r="Q92" s="32">
        <v>6120</v>
      </c>
      <c r="R92" s="32">
        <v>1200</v>
      </c>
      <c r="S92" s="32">
        <v>0</v>
      </c>
      <c r="T92" s="32">
        <v>1200</v>
      </c>
      <c r="U92" s="32">
        <v>0</v>
      </c>
      <c r="V92" s="32">
        <v>0</v>
      </c>
      <c r="W92" s="20">
        <v>0</v>
      </c>
      <c r="X92" s="20">
        <v>6.94</v>
      </c>
      <c r="Y92" s="18" t="s">
        <v>19097</v>
      </c>
      <c r="Z92" s="20">
        <v>0</v>
      </c>
      <c r="AA92" s="20">
        <v>8328</v>
      </c>
      <c r="AB92" s="19">
        <v>42769</v>
      </c>
    </row>
    <row r="93" spans="1:30" ht="15" customHeight="1" x14ac:dyDescent="0.25">
      <c r="A93" t="s">
        <v>23</v>
      </c>
      <c r="B93" t="str">
        <f>VLOOKUP(O93+0,'de para'!K:O,3,0)</f>
        <v xml:space="preserve"> Aditivos Carne</v>
      </c>
      <c r="C93" t="str">
        <f t="shared" si="1"/>
        <v>3008</v>
      </c>
      <c r="D93" t="str">
        <f>IFERROR(VLOOKUP(G93+0,'de para'!A:C,3,0),"")</f>
        <v/>
      </c>
      <c r="E93" t="str">
        <f>IF(VLOOKUP(G93+0,'de para'!E:H,4,0)="EX","Externo","Interno")</f>
        <v>Interno</v>
      </c>
      <c r="F93" s="21" t="s">
        <v>21660</v>
      </c>
      <c r="G93" s="21">
        <v>1157</v>
      </c>
      <c r="H93" s="21" t="s">
        <v>19095</v>
      </c>
      <c r="I93" s="21" t="s">
        <v>28</v>
      </c>
      <c r="J93" s="22">
        <v>42751</v>
      </c>
      <c r="K93" s="21" t="s">
        <v>19105</v>
      </c>
      <c r="L93" s="21" t="s">
        <v>19271</v>
      </c>
      <c r="M93" s="21" t="s">
        <v>19111</v>
      </c>
      <c r="N93" s="21" t="s">
        <v>19095</v>
      </c>
      <c r="O93" s="21" t="s">
        <v>19395</v>
      </c>
      <c r="P93" s="21" t="s">
        <v>19396</v>
      </c>
      <c r="Q93" s="33">
        <v>4920</v>
      </c>
      <c r="R93" s="33">
        <v>1200</v>
      </c>
      <c r="S93" s="33">
        <v>0</v>
      </c>
      <c r="T93" s="33">
        <v>1200</v>
      </c>
      <c r="U93" s="33">
        <v>0</v>
      </c>
      <c r="V93" s="33">
        <v>0</v>
      </c>
      <c r="W93" s="23">
        <v>0</v>
      </c>
      <c r="X93" s="23">
        <v>6.94</v>
      </c>
      <c r="Y93" s="21" t="s">
        <v>19097</v>
      </c>
      <c r="Z93" s="23">
        <v>0</v>
      </c>
      <c r="AA93" s="23">
        <v>8328</v>
      </c>
      <c r="AB93" s="22">
        <v>42780</v>
      </c>
    </row>
    <row r="94" spans="1:30" ht="15" customHeight="1" x14ac:dyDescent="0.25">
      <c r="A94" t="s">
        <v>23</v>
      </c>
      <c r="B94" t="str">
        <f>VLOOKUP(O94+0,'de para'!K:O,3,0)</f>
        <v xml:space="preserve"> Aditivos Carne</v>
      </c>
      <c r="C94" t="str">
        <f t="shared" si="1"/>
        <v>3008</v>
      </c>
      <c r="D94" t="str">
        <f>IFERROR(VLOOKUP(G94+0,'de para'!A:C,3,0),"")</f>
        <v/>
      </c>
      <c r="E94" t="str">
        <f>IF(VLOOKUP(G94+0,'de para'!E:H,4,0)="EX","Externo","Interno")</f>
        <v>Interno</v>
      </c>
      <c r="F94" s="18" t="s">
        <v>21661</v>
      </c>
      <c r="G94" s="18">
        <v>1157</v>
      </c>
      <c r="H94" s="18" t="s">
        <v>19095</v>
      </c>
      <c r="I94" s="18" t="s">
        <v>28</v>
      </c>
      <c r="J94" s="19">
        <v>42751</v>
      </c>
      <c r="K94" s="18" t="s">
        <v>19105</v>
      </c>
      <c r="L94" s="18" t="s">
        <v>19271</v>
      </c>
      <c r="M94" s="18" t="s">
        <v>19111</v>
      </c>
      <c r="N94" s="18" t="s">
        <v>19095</v>
      </c>
      <c r="O94" s="18" t="s">
        <v>19395</v>
      </c>
      <c r="P94" s="18" t="s">
        <v>19396</v>
      </c>
      <c r="Q94" s="32">
        <v>3720</v>
      </c>
      <c r="R94" s="32">
        <v>1200</v>
      </c>
      <c r="S94" s="32">
        <v>0</v>
      </c>
      <c r="T94" s="32">
        <v>1200</v>
      </c>
      <c r="U94" s="32">
        <v>0</v>
      </c>
      <c r="V94" s="32">
        <v>0</v>
      </c>
      <c r="W94" s="20">
        <v>0</v>
      </c>
      <c r="X94" s="20">
        <v>6.94</v>
      </c>
      <c r="Y94" s="18" t="s">
        <v>19097</v>
      </c>
      <c r="Z94" s="20">
        <v>0</v>
      </c>
      <c r="AA94" s="20">
        <v>8328</v>
      </c>
      <c r="AB94" s="19">
        <v>42782</v>
      </c>
    </row>
    <row r="95" spans="1:30" ht="15" customHeight="1" x14ac:dyDescent="0.25">
      <c r="A95" t="s">
        <v>23</v>
      </c>
      <c r="B95" t="str">
        <f>VLOOKUP(O95+0,'de para'!K:O,3,0)</f>
        <v xml:space="preserve"> Aditivos Carne</v>
      </c>
      <c r="C95" t="str">
        <f t="shared" si="1"/>
        <v>3008</v>
      </c>
      <c r="D95" t="str">
        <f>IFERROR(VLOOKUP(G95+0,'de para'!A:C,3,0),"")</f>
        <v/>
      </c>
      <c r="E95" t="str">
        <f>IF(VLOOKUP(G95+0,'de para'!E:H,4,0)="EX","Externo","Interno")</f>
        <v>Interno</v>
      </c>
      <c r="F95" s="21" t="s">
        <v>21662</v>
      </c>
      <c r="G95" s="21">
        <v>1157</v>
      </c>
      <c r="H95" s="21" t="s">
        <v>19095</v>
      </c>
      <c r="I95" s="21" t="s">
        <v>28</v>
      </c>
      <c r="J95" s="22">
        <v>42751</v>
      </c>
      <c r="K95" s="21" t="s">
        <v>19105</v>
      </c>
      <c r="L95" s="21" t="s">
        <v>19271</v>
      </c>
      <c r="M95" s="21" t="s">
        <v>19111</v>
      </c>
      <c r="N95" s="21" t="s">
        <v>19095</v>
      </c>
      <c r="O95" s="21" t="s">
        <v>19395</v>
      </c>
      <c r="P95" s="21" t="s">
        <v>19396</v>
      </c>
      <c r="Q95" s="33">
        <v>2520</v>
      </c>
      <c r="R95" s="33">
        <v>1200</v>
      </c>
      <c r="S95" s="33">
        <v>0</v>
      </c>
      <c r="T95" s="33">
        <v>1200</v>
      </c>
      <c r="U95" s="33">
        <v>0</v>
      </c>
      <c r="V95" s="33">
        <v>0</v>
      </c>
      <c r="W95" s="23">
        <v>0</v>
      </c>
      <c r="X95" s="23">
        <v>6.94</v>
      </c>
      <c r="Y95" s="21" t="s">
        <v>19097</v>
      </c>
      <c r="Z95" s="23">
        <v>0</v>
      </c>
      <c r="AA95" s="23">
        <v>8328</v>
      </c>
      <c r="AB95" s="22">
        <v>42800</v>
      </c>
    </row>
    <row r="96" spans="1:30" ht="15" customHeight="1" x14ac:dyDescent="0.25">
      <c r="A96" t="s">
        <v>23</v>
      </c>
      <c r="B96" t="str">
        <f>VLOOKUP(O96+0,'de para'!K:O,3,0)</f>
        <v xml:space="preserve"> Aditivos Carne</v>
      </c>
      <c r="C96" t="str">
        <f t="shared" si="1"/>
        <v>3008</v>
      </c>
      <c r="D96" t="str">
        <f>IFERROR(VLOOKUP(G96+0,'de para'!A:C,3,0),"")</f>
        <v/>
      </c>
      <c r="E96" t="str">
        <f>IF(VLOOKUP(G96+0,'de para'!E:H,4,0)="EX","Externo","Interno")</f>
        <v>Interno</v>
      </c>
      <c r="F96" s="18" t="s">
        <v>21663</v>
      </c>
      <c r="G96" s="18">
        <v>1157</v>
      </c>
      <c r="H96" s="18" t="s">
        <v>19095</v>
      </c>
      <c r="I96" s="18" t="s">
        <v>28</v>
      </c>
      <c r="J96" s="19">
        <v>42751</v>
      </c>
      <c r="K96" s="18" t="s">
        <v>19105</v>
      </c>
      <c r="L96" s="18" t="s">
        <v>19271</v>
      </c>
      <c r="M96" s="18" t="s">
        <v>19111</v>
      </c>
      <c r="N96" s="18" t="s">
        <v>19095</v>
      </c>
      <c r="O96" s="18" t="s">
        <v>19395</v>
      </c>
      <c r="P96" s="18" t="s">
        <v>19396</v>
      </c>
      <c r="Q96" s="32">
        <v>1320</v>
      </c>
      <c r="R96" s="32">
        <v>1200</v>
      </c>
      <c r="S96" s="32">
        <v>0</v>
      </c>
      <c r="T96" s="32">
        <v>1200</v>
      </c>
      <c r="U96" s="32">
        <v>0</v>
      </c>
      <c r="V96" s="32">
        <v>0</v>
      </c>
      <c r="W96" s="20">
        <v>0</v>
      </c>
      <c r="X96" s="20">
        <v>6.94</v>
      </c>
      <c r="Y96" s="18" t="s">
        <v>19097</v>
      </c>
      <c r="Z96" s="20">
        <v>0</v>
      </c>
      <c r="AA96" s="20">
        <v>8328</v>
      </c>
      <c r="AB96" s="19">
        <v>42803</v>
      </c>
    </row>
    <row r="97" spans="1:28" ht="15" customHeight="1" x14ac:dyDescent="0.25">
      <c r="A97" t="s">
        <v>23</v>
      </c>
      <c r="B97" t="str">
        <f>VLOOKUP(O97+0,'de para'!K:O,3,0)</f>
        <v xml:space="preserve"> Aditivos Carne</v>
      </c>
      <c r="C97" t="str">
        <f t="shared" si="1"/>
        <v>3008</v>
      </c>
      <c r="D97" t="str">
        <f>IFERROR(VLOOKUP(G97+0,'de para'!A:C,3,0),"")</f>
        <v/>
      </c>
      <c r="E97" t="str">
        <f>IF(VLOOKUP(G97+0,'de para'!E:H,4,0)="EX","Externo","Interno")</f>
        <v>Interno</v>
      </c>
      <c r="F97" s="21" t="s">
        <v>21664</v>
      </c>
      <c r="G97" s="21">
        <v>1157</v>
      </c>
      <c r="H97" s="21" t="s">
        <v>19095</v>
      </c>
      <c r="I97" s="21" t="s">
        <v>28</v>
      </c>
      <c r="J97" s="22">
        <v>42751</v>
      </c>
      <c r="K97" s="21" t="s">
        <v>19105</v>
      </c>
      <c r="L97" s="21" t="s">
        <v>19271</v>
      </c>
      <c r="M97" s="21" t="s">
        <v>19111</v>
      </c>
      <c r="N97" s="21" t="s">
        <v>19095</v>
      </c>
      <c r="O97" s="21" t="s">
        <v>19395</v>
      </c>
      <c r="P97" s="21" t="s">
        <v>19396</v>
      </c>
      <c r="Q97" s="33">
        <v>120</v>
      </c>
      <c r="R97" s="33">
        <v>1200</v>
      </c>
      <c r="S97" s="33">
        <v>0</v>
      </c>
      <c r="T97" s="33">
        <v>1200</v>
      </c>
      <c r="U97" s="33">
        <v>0</v>
      </c>
      <c r="V97" s="33">
        <v>0</v>
      </c>
      <c r="W97" s="23">
        <v>0</v>
      </c>
      <c r="X97" s="23">
        <v>6.94</v>
      </c>
      <c r="Y97" s="21" t="s">
        <v>19097</v>
      </c>
      <c r="Z97" s="23">
        <v>0</v>
      </c>
      <c r="AA97" s="23">
        <v>8328</v>
      </c>
      <c r="AB97" s="22">
        <v>42807</v>
      </c>
    </row>
    <row r="98" spans="1:28" ht="15" customHeight="1" x14ac:dyDescent="0.25">
      <c r="A98" t="s">
        <v>23</v>
      </c>
      <c r="B98" t="str">
        <f>VLOOKUP(O98+0,'de para'!K:O,3,0)</f>
        <v xml:space="preserve"> Aditivos Carne</v>
      </c>
      <c r="C98" t="str">
        <f t="shared" si="1"/>
        <v>3008</v>
      </c>
      <c r="D98" t="str">
        <f>IFERROR(VLOOKUP(G98+0,'de para'!A:C,3,0),"")</f>
        <v/>
      </c>
      <c r="E98" t="str">
        <f>IF(VLOOKUP(G98+0,'de para'!E:H,4,0)="EX","Externo","Interno")</f>
        <v>Interno</v>
      </c>
      <c r="F98" s="18" t="s">
        <v>21665</v>
      </c>
      <c r="G98" s="18">
        <v>1157</v>
      </c>
      <c r="H98" s="18" t="s">
        <v>19095</v>
      </c>
      <c r="I98" s="18" t="s">
        <v>28</v>
      </c>
      <c r="J98" s="19">
        <v>42751</v>
      </c>
      <c r="K98" s="18" t="s">
        <v>19105</v>
      </c>
      <c r="L98" s="18" t="s">
        <v>19271</v>
      </c>
      <c r="M98" s="18" t="s">
        <v>19111</v>
      </c>
      <c r="N98" s="18" t="s">
        <v>19095</v>
      </c>
      <c r="O98" s="18" t="s">
        <v>19395</v>
      </c>
      <c r="P98" s="18" t="s">
        <v>19396</v>
      </c>
      <c r="Q98" s="32">
        <v>-1080</v>
      </c>
      <c r="R98" s="32">
        <v>1200</v>
      </c>
      <c r="S98" s="32">
        <v>0</v>
      </c>
      <c r="T98" s="32">
        <v>1200</v>
      </c>
      <c r="U98" s="32">
        <v>0</v>
      </c>
      <c r="V98" s="32">
        <v>0</v>
      </c>
      <c r="W98" s="20">
        <v>0</v>
      </c>
      <c r="X98" s="20">
        <v>6.94</v>
      </c>
      <c r="Y98" s="18" t="s">
        <v>19097</v>
      </c>
      <c r="Z98" s="20">
        <v>0</v>
      </c>
      <c r="AA98" s="20">
        <v>8328</v>
      </c>
      <c r="AB98" s="19">
        <v>42811</v>
      </c>
    </row>
    <row r="99" spans="1:28" ht="15" customHeight="1" x14ac:dyDescent="0.25">
      <c r="A99" t="s">
        <v>23</v>
      </c>
      <c r="B99" t="str">
        <f>VLOOKUP(O99+0,'de para'!K:O,3,0)</f>
        <v xml:space="preserve"> Aditivos Carne</v>
      </c>
      <c r="C99" t="str">
        <f t="shared" si="1"/>
        <v>3008</v>
      </c>
      <c r="D99" t="str">
        <f>IFERROR(VLOOKUP(G99+0,'de para'!A:C,3,0),"")</f>
        <v/>
      </c>
      <c r="E99" t="str">
        <f>IF(VLOOKUP(G99+0,'de para'!E:H,4,0)="EX","Externo","Interno")</f>
        <v>Interno</v>
      </c>
      <c r="F99" s="21" t="s">
        <v>21666</v>
      </c>
      <c r="G99" s="21">
        <v>1157</v>
      </c>
      <c r="H99" s="21" t="s">
        <v>19095</v>
      </c>
      <c r="I99" s="21" t="s">
        <v>28</v>
      </c>
      <c r="J99" s="22">
        <v>42751</v>
      </c>
      <c r="K99" s="21" t="s">
        <v>19105</v>
      </c>
      <c r="L99" s="21" t="s">
        <v>19271</v>
      </c>
      <c r="M99" s="21" t="s">
        <v>19111</v>
      </c>
      <c r="N99" s="21" t="s">
        <v>19095</v>
      </c>
      <c r="O99" s="21" t="s">
        <v>19395</v>
      </c>
      <c r="P99" s="21" t="s">
        <v>19396</v>
      </c>
      <c r="Q99" s="33">
        <v>-2280</v>
      </c>
      <c r="R99" s="33">
        <v>1200</v>
      </c>
      <c r="S99" s="33">
        <v>0</v>
      </c>
      <c r="T99" s="33">
        <v>1200</v>
      </c>
      <c r="U99" s="33">
        <v>0</v>
      </c>
      <c r="V99" s="33">
        <v>0</v>
      </c>
      <c r="W99" s="23">
        <v>0</v>
      </c>
      <c r="X99" s="23">
        <v>6.94</v>
      </c>
      <c r="Y99" s="21" t="s">
        <v>19097</v>
      </c>
      <c r="Z99" s="23">
        <v>0</v>
      </c>
      <c r="AA99" s="23">
        <v>8328</v>
      </c>
      <c r="AB99" s="22">
        <v>42822</v>
      </c>
    </row>
    <row r="100" spans="1:28" ht="15" customHeight="1" x14ac:dyDescent="0.25">
      <c r="A100" t="s">
        <v>23</v>
      </c>
      <c r="B100" t="str">
        <f>VLOOKUP(O100+0,'de para'!K:O,3,0)</f>
        <v xml:space="preserve"> Aditivos Carne</v>
      </c>
      <c r="C100" t="str">
        <f t="shared" si="1"/>
        <v>3008</v>
      </c>
      <c r="D100" t="str">
        <f>IFERROR(VLOOKUP(G100+0,'de para'!A:C,3,0),"")</f>
        <v/>
      </c>
      <c r="E100" t="str">
        <f>IF(VLOOKUP(G100+0,'de para'!E:H,4,0)="EX","Externo","Interno")</f>
        <v>Interno</v>
      </c>
      <c r="F100" s="18" t="s">
        <v>21667</v>
      </c>
      <c r="G100" s="18">
        <v>1157</v>
      </c>
      <c r="H100" s="18" t="s">
        <v>19095</v>
      </c>
      <c r="I100" s="18" t="s">
        <v>28</v>
      </c>
      <c r="J100" s="19">
        <v>42751</v>
      </c>
      <c r="K100" s="18" t="s">
        <v>19105</v>
      </c>
      <c r="L100" s="18" t="s">
        <v>19271</v>
      </c>
      <c r="M100" s="18" t="s">
        <v>19111</v>
      </c>
      <c r="N100" s="18" t="s">
        <v>19095</v>
      </c>
      <c r="O100" s="18" t="s">
        <v>19395</v>
      </c>
      <c r="P100" s="18" t="s">
        <v>19396</v>
      </c>
      <c r="Q100" s="32">
        <v>-3480</v>
      </c>
      <c r="R100" s="32">
        <v>1200</v>
      </c>
      <c r="S100" s="32">
        <v>0</v>
      </c>
      <c r="T100" s="32">
        <v>1200</v>
      </c>
      <c r="U100" s="32">
        <v>0</v>
      </c>
      <c r="V100" s="32">
        <v>0</v>
      </c>
      <c r="W100" s="20">
        <v>0</v>
      </c>
      <c r="X100" s="20">
        <v>6.94</v>
      </c>
      <c r="Y100" s="18" t="s">
        <v>19097</v>
      </c>
      <c r="Z100" s="20">
        <v>0</v>
      </c>
      <c r="AA100" s="20">
        <v>8328</v>
      </c>
      <c r="AB100" s="19">
        <v>42829</v>
      </c>
    </row>
    <row r="101" spans="1:28" ht="15" customHeight="1" x14ac:dyDescent="0.25">
      <c r="A101" t="s">
        <v>23</v>
      </c>
      <c r="B101" t="str">
        <f>VLOOKUP(O101+0,'de para'!K:O,3,0)</f>
        <v xml:space="preserve"> Aditivos Carne</v>
      </c>
      <c r="C101" t="str">
        <f t="shared" si="1"/>
        <v>3008</v>
      </c>
      <c r="D101" t="str">
        <f>IFERROR(VLOOKUP(G101+0,'de para'!A:C,3,0),"")</f>
        <v/>
      </c>
      <c r="E101" t="str">
        <f>IF(VLOOKUP(G101+0,'de para'!E:H,4,0)="EX","Externo","Interno")</f>
        <v>Interno</v>
      </c>
      <c r="F101" s="21" t="s">
        <v>21668</v>
      </c>
      <c r="G101" s="21">
        <v>1157</v>
      </c>
      <c r="H101" s="21" t="s">
        <v>19095</v>
      </c>
      <c r="I101" s="21" t="s">
        <v>28</v>
      </c>
      <c r="J101" s="22">
        <v>42751</v>
      </c>
      <c r="K101" s="21" t="s">
        <v>19105</v>
      </c>
      <c r="L101" s="21" t="s">
        <v>19271</v>
      </c>
      <c r="M101" s="21" t="s">
        <v>19111</v>
      </c>
      <c r="N101" s="21" t="s">
        <v>19095</v>
      </c>
      <c r="O101" s="21" t="s">
        <v>19395</v>
      </c>
      <c r="P101" s="21" t="s">
        <v>19396</v>
      </c>
      <c r="Q101" s="33">
        <v>-4680</v>
      </c>
      <c r="R101" s="33">
        <v>1200</v>
      </c>
      <c r="S101" s="33">
        <v>0</v>
      </c>
      <c r="T101" s="33">
        <v>1200</v>
      </c>
      <c r="U101" s="33">
        <v>0</v>
      </c>
      <c r="V101" s="33">
        <v>0</v>
      </c>
      <c r="W101" s="23">
        <v>0</v>
      </c>
      <c r="X101" s="23">
        <v>6.94</v>
      </c>
      <c r="Y101" s="21" t="s">
        <v>19097</v>
      </c>
      <c r="Z101" s="23">
        <v>0</v>
      </c>
      <c r="AA101" s="23">
        <v>8328</v>
      </c>
      <c r="AB101" s="22">
        <v>42832</v>
      </c>
    </row>
    <row r="102" spans="1:28" ht="15" customHeight="1" x14ac:dyDescent="0.25">
      <c r="A102" t="s">
        <v>23</v>
      </c>
      <c r="B102" t="str">
        <f>VLOOKUP(O102+0,'de para'!K:O,3,0)</f>
        <v xml:space="preserve"> Aditivos Carne</v>
      </c>
      <c r="C102" t="str">
        <f t="shared" si="1"/>
        <v>3008</v>
      </c>
      <c r="D102" t="str">
        <f>IFERROR(VLOOKUP(G102+0,'de para'!A:C,3,0),"")</f>
        <v/>
      </c>
      <c r="E102" t="str">
        <f>IF(VLOOKUP(G102+0,'de para'!E:H,4,0)="EX","Externo","Interno")</f>
        <v>Interno</v>
      </c>
      <c r="F102" s="18" t="s">
        <v>21669</v>
      </c>
      <c r="G102" s="18">
        <v>1157</v>
      </c>
      <c r="H102" s="18" t="s">
        <v>19095</v>
      </c>
      <c r="I102" s="18" t="s">
        <v>28</v>
      </c>
      <c r="J102" s="19">
        <v>42751</v>
      </c>
      <c r="K102" s="18" t="s">
        <v>19105</v>
      </c>
      <c r="L102" s="18" t="s">
        <v>19271</v>
      </c>
      <c r="M102" s="18" t="s">
        <v>19111</v>
      </c>
      <c r="N102" s="18" t="s">
        <v>19095</v>
      </c>
      <c r="O102" s="18" t="s">
        <v>19395</v>
      </c>
      <c r="P102" s="18" t="s">
        <v>19396</v>
      </c>
      <c r="Q102" s="32">
        <v>-5880</v>
      </c>
      <c r="R102" s="32">
        <v>1200</v>
      </c>
      <c r="S102" s="32">
        <v>0</v>
      </c>
      <c r="T102" s="32">
        <v>1200</v>
      </c>
      <c r="U102" s="32">
        <v>0</v>
      </c>
      <c r="V102" s="32">
        <v>0</v>
      </c>
      <c r="W102" s="20">
        <v>0</v>
      </c>
      <c r="X102" s="20">
        <v>6.94</v>
      </c>
      <c r="Y102" s="18" t="s">
        <v>19097</v>
      </c>
      <c r="Z102" s="20">
        <v>0</v>
      </c>
      <c r="AA102" s="20">
        <v>8328</v>
      </c>
      <c r="AB102" s="19">
        <v>42836</v>
      </c>
    </row>
    <row r="103" spans="1:28" ht="15" customHeight="1" x14ac:dyDescent="0.25">
      <c r="A103" t="s">
        <v>23</v>
      </c>
      <c r="B103" t="s">
        <v>10561</v>
      </c>
      <c r="C103" t="str">
        <f t="shared" si="1"/>
        <v>3008</v>
      </c>
      <c r="D103" t="str">
        <f>IFERROR(VLOOKUP(G103+0,'de para'!A:C,3,0),"")</f>
        <v/>
      </c>
      <c r="E103" t="str">
        <f>IF(VLOOKUP(G103+0,'de para'!E:H,4,0)="EX","Externo","Interno")</f>
        <v>Interno</v>
      </c>
      <c r="F103" s="21" t="s">
        <v>21670</v>
      </c>
      <c r="G103" s="21">
        <v>649</v>
      </c>
      <c r="H103" s="21" t="s">
        <v>19104</v>
      </c>
      <c r="I103" s="21" t="s">
        <v>42</v>
      </c>
      <c r="J103" s="22">
        <v>42751</v>
      </c>
      <c r="K103" s="21" t="s">
        <v>19105</v>
      </c>
      <c r="L103" s="21" t="s">
        <v>19293</v>
      </c>
      <c r="M103" s="21" t="s">
        <v>19107</v>
      </c>
      <c r="N103" s="21" t="s">
        <v>19095</v>
      </c>
      <c r="O103" s="21" t="s">
        <v>19459</v>
      </c>
      <c r="P103" s="21" t="s">
        <v>19460</v>
      </c>
      <c r="Q103" s="33">
        <v>196</v>
      </c>
      <c r="R103" s="33">
        <v>98</v>
      </c>
      <c r="S103" s="33">
        <v>0</v>
      </c>
      <c r="T103" s="33">
        <v>98</v>
      </c>
      <c r="U103" s="33">
        <v>0</v>
      </c>
      <c r="V103" s="33">
        <v>0</v>
      </c>
      <c r="W103" s="23">
        <v>0</v>
      </c>
      <c r="X103" s="23">
        <v>18.5</v>
      </c>
      <c r="Y103" s="21" t="s">
        <v>19097</v>
      </c>
      <c r="Z103" s="23">
        <v>0</v>
      </c>
      <c r="AA103" s="23">
        <v>1813</v>
      </c>
      <c r="AB103" s="22">
        <v>42779</v>
      </c>
    </row>
    <row r="104" spans="1:28" ht="15" customHeight="1" x14ac:dyDescent="0.25">
      <c r="A104" t="s">
        <v>23</v>
      </c>
      <c r="B104" t="str">
        <f>VLOOKUP(O104+0,'de para'!K:O,3,0)</f>
        <v xml:space="preserve"> Aditivos Carne</v>
      </c>
      <c r="C104" t="str">
        <f t="shared" si="1"/>
        <v>3008</v>
      </c>
      <c r="D104" t="str">
        <f>IFERROR(VLOOKUP(G104+0,'de para'!A:C,3,0),"")</f>
        <v/>
      </c>
      <c r="E104" t="str">
        <f>IF(VLOOKUP(G104+0,'de para'!E:H,4,0)="EX","Externo","Interno")</f>
        <v>Interno</v>
      </c>
      <c r="F104" s="18" t="s">
        <v>21670</v>
      </c>
      <c r="G104" s="18">
        <v>649</v>
      </c>
      <c r="H104" s="18" t="s">
        <v>19104</v>
      </c>
      <c r="I104" s="18" t="s">
        <v>42</v>
      </c>
      <c r="J104" s="19">
        <v>42751</v>
      </c>
      <c r="K104" s="18" t="s">
        <v>19105</v>
      </c>
      <c r="L104" s="18" t="s">
        <v>19293</v>
      </c>
      <c r="M104" s="18" t="s">
        <v>19107</v>
      </c>
      <c r="N104" s="18" t="s">
        <v>19102</v>
      </c>
      <c r="O104" s="18" t="s">
        <v>21671</v>
      </c>
      <c r="P104" s="18" t="s">
        <v>21672</v>
      </c>
      <c r="Q104" s="32">
        <v>60</v>
      </c>
      <c r="R104" s="32">
        <v>15</v>
      </c>
      <c r="S104" s="32">
        <v>0</v>
      </c>
      <c r="T104" s="32">
        <v>15</v>
      </c>
      <c r="U104" s="32">
        <v>0</v>
      </c>
      <c r="V104" s="32">
        <v>0</v>
      </c>
      <c r="W104" s="20">
        <v>0</v>
      </c>
      <c r="X104" s="20">
        <v>84.1</v>
      </c>
      <c r="Y104" s="18" t="s">
        <v>19097</v>
      </c>
      <c r="Z104" s="20">
        <v>0</v>
      </c>
      <c r="AA104" s="20">
        <v>1261.5</v>
      </c>
      <c r="AB104" s="19">
        <v>42779</v>
      </c>
    </row>
    <row r="105" spans="1:28" ht="15" customHeight="1" x14ac:dyDescent="0.25">
      <c r="A105" t="s">
        <v>23</v>
      </c>
      <c r="B105" t="str">
        <f>VLOOKUP(O105+0,'de para'!K:O,3,0)</f>
        <v xml:space="preserve"> Aditivos Carne</v>
      </c>
      <c r="C105" t="str">
        <f t="shared" si="1"/>
        <v>3008</v>
      </c>
      <c r="D105" t="str">
        <f>IFERROR(VLOOKUP(G105+0,'de para'!A:C,3,0),"")</f>
        <v/>
      </c>
      <c r="E105" t="str">
        <f>IF(VLOOKUP(G105+0,'de para'!E:H,4,0)="EX","Externo","Interno")</f>
        <v>Interno</v>
      </c>
      <c r="F105" s="21" t="s">
        <v>21673</v>
      </c>
      <c r="G105" s="21">
        <v>649</v>
      </c>
      <c r="H105" s="21" t="s">
        <v>19104</v>
      </c>
      <c r="I105" s="21" t="s">
        <v>42</v>
      </c>
      <c r="J105" s="22">
        <v>42751</v>
      </c>
      <c r="K105" s="21" t="s">
        <v>19105</v>
      </c>
      <c r="L105" s="21" t="s">
        <v>19293</v>
      </c>
      <c r="M105" s="21" t="s">
        <v>19107</v>
      </c>
      <c r="N105" s="21" t="s">
        <v>19095</v>
      </c>
      <c r="O105" s="21" t="s">
        <v>19461</v>
      </c>
      <c r="P105" s="21" t="s">
        <v>19462</v>
      </c>
      <c r="Q105" s="33">
        <v>0</v>
      </c>
      <c r="R105" s="33">
        <v>468</v>
      </c>
      <c r="S105" s="33">
        <v>0</v>
      </c>
      <c r="T105" s="33">
        <v>468</v>
      </c>
      <c r="U105" s="33">
        <v>0</v>
      </c>
      <c r="V105" s="33">
        <v>0</v>
      </c>
      <c r="W105" s="23">
        <v>0</v>
      </c>
      <c r="X105" s="23">
        <v>30.46</v>
      </c>
      <c r="Y105" s="21" t="s">
        <v>19097</v>
      </c>
      <c r="Z105" s="23">
        <v>0</v>
      </c>
      <c r="AA105" s="23">
        <v>14255.28</v>
      </c>
      <c r="AB105" s="22">
        <v>42786</v>
      </c>
    </row>
    <row r="106" spans="1:28" ht="15" customHeight="1" x14ac:dyDescent="0.25">
      <c r="A106" t="s">
        <v>23</v>
      </c>
      <c r="B106" t="s">
        <v>10561</v>
      </c>
      <c r="C106" t="str">
        <f t="shared" si="1"/>
        <v>3008</v>
      </c>
      <c r="D106" t="str">
        <f>IFERROR(VLOOKUP(G106+0,'de para'!A:C,3,0),"")</f>
        <v/>
      </c>
      <c r="E106" t="str">
        <f>IF(VLOOKUP(G106+0,'de para'!E:H,4,0)="EX","Externo","Interno")</f>
        <v>Interno</v>
      </c>
      <c r="F106" s="18" t="s">
        <v>21673</v>
      </c>
      <c r="G106" s="18">
        <v>649</v>
      </c>
      <c r="H106" s="18" t="s">
        <v>19104</v>
      </c>
      <c r="I106" s="18" t="s">
        <v>42</v>
      </c>
      <c r="J106" s="19">
        <v>42751</v>
      </c>
      <c r="K106" s="18" t="s">
        <v>19105</v>
      </c>
      <c r="L106" s="18" t="s">
        <v>19293</v>
      </c>
      <c r="M106" s="18" t="s">
        <v>19107</v>
      </c>
      <c r="N106" s="18" t="s">
        <v>19102</v>
      </c>
      <c r="O106" s="18" t="s">
        <v>19459</v>
      </c>
      <c r="P106" s="18" t="s">
        <v>21674</v>
      </c>
      <c r="Q106" s="32">
        <v>98</v>
      </c>
      <c r="R106" s="32">
        <v>98</v>
      </c>
      <c r="S106" s="32">
        <v>0</v>
      </c>
      <c r="T106" s="32">
        <v>98</v>
      </c>
      <c r="U106" s="32">
        <v>0</v>
      </c>
      <c r="V106" s="32">
        <v>0</v>
      </c>
      <c r="W106" s="20">
        <v>0</v>
      </c>
      <c r="X106" s="20">
        <v>18.5</v>
      </c>
      <c r="Y106" s="18" t="s">
        <v>19097</v>
      </c>
      <c r="Z106" s="20">
        <v>0</v>
      </c>
      <c r="AA106" s="20">
        <v>1813</v>
      </c>
      <c r="AB106" s="19">
        <v>42786</v>
      </c>
    </row>
    <row r="107" spans="1:28" ht="15" customHeight="1" x14ac:dyDescent="0.25">
      <c r="A107" t="s">
        <v>23</v>
      </c>
      <c r="B107" t="str">
        <f>VLOOKUP(O107+0,'de para'!K:O,3,0)</f>
        <v xml:space="preserve"> Aditivos Carne</v>
      </c>
      <c r="C107" t="str">
        <f t="shared" si="1"/>
        <v>3008</v>
      </c>
      <c r="D107" t="str">
        <f>IFERROR(VLOOKUP(G107+0,'de para'!A:C,3,0),"")</f>
        <v/>
      </c>
      <c r="E107" t="str">
        <f>IF(VLOOKUP(G107+0,'de para'!E:H,4,0)="EX","Externo","Interno")</f>
        <v>Interno</v>
      </c>
      <c r="F107" s="21" t="s">
        <v>21673</v>
      </c>
      <c r="G107" s="21">
        <v>649</v>
      </c>
      <c r="H107" s="21" t="s">
        <v>19104</v>
      </c>
      <c r="I107" s="21" t="s">
        <v>42</v>
      </c>
      <c r="J107" s="22">
        <v>42751</v>
      </c>
      <c r="K107" s="21" t="s">
        <v>19105</v>
      </c>
      <c r="L107" s="21" t="s">
        <v>19293</v>
      </c>
      <c r="M107" s="21" t="s">
        <v>19107</v>
      </c>
      <c r="N107" s="21" t="s">
        <v>19108</v>
      </c>
      <c r="O107" s="21" t="s">
        <v>19457</v>
      </c>
      <c r="P107" s="21" t="s">
        <v>21675</v>
      </c>
      <c r="Q107" s="33">
        <v>20</v>
      </c>
      <c r="R107" s="33">
        <v>20</v>
      </c>
      <c r="S107" s="33">
        <v>0</v>
      </c>
      <c r="T107" s="33">
        <v>20</v>
      </c>
      <c r="U107" s="33">
        <v>0</v>
      </c>
      <c r="V107" s="33">
        <v>0</v>
      </c>
      <c r="W107" s="23">
        <v>0</v>
      </c>
      <c r="X107" s="23">
        <v>36.5</v>
      </c>
      <c r="Y107" s="21" t="s">
        <v>19097</v>
      </c>
      <c r="Z107" s="23">
        <v>0</v>
      </c>
      <c r="AA107" s="23">
        <v>730</v>
      </c>
      <c r="AB107" s="22">
        <v>42786</v>
      </c>
    </row>
    <row r="108" spans="1:28" ht="15" customHeight="1" x14ac:dyDescent="0.25">
      <c r="A108" t="s">
        <v>23</v>
      </c>
      <c r="B108" t="str">
        <f>VLOOKUP(O108+0,'de para'!K:O,3,0)</f>
        <v>Urucum</v>
      </c>
      <c r="C108" t="str">
        <f t="shared" si="1"/>
        <v>3008</v>
      </c>
      <c r="D108" t="str">
        <f>IFERROR(VLOOKUP(G108+0,'de para'!A:C,3,0),"")</f>
        <v/>
      </c>
      <c r="E108" t="str">
        <f>IF(VLOOKUP(G108+0,'de para'!E:H,4,0)="EX","Externo","Interno")</f>
        <v>Interno</v>
      </c>
      <c r="F108" s="18" t="s">
        <v>21676</v>
      </c>
      <c r="G108" s="18">
        <v>649</v>
      </c>
      <c r="H108" s="18" t="s">
        <v>19104</v>
      </c>
      <c r="I108" s="18" t="s">
        <v>42</v>
      </c>
      <c r="J108" s="19">
        <v>42751</v>
      </c>
      <c r="K108" s="18" t="s">
        <v>19105</v>
      </c>
      <c r="L108" s="18" t="s">
        <v>19293</v>
      </c>
      <c r="M108" s="18" t="s">
        <v>19107</v>
      </c>
      <c r="N108" s="18" t="s">
        <v>19095</v>
      </c>
      <c r="O108" s="18" t="s">
        <v>19294</v>
      </c>
      <c r="P108" s="18" t="s">
        <v>19295</v>
      </c>
      <c r="Q108" s="32">
        <v>2200</v>
      </c>
      <c r="R108" s="32">
        <v>800</v>
      </c>
      <c r="S108" s="32">
        <v>0</v>
      </c>
      <c r="T108" s="32">
        <v>800</v>
      </c>
      <c r="U108" s="32">
        <v>0</v>
      </c>
      <c r="V108" s="32">
        <v>0</v>
      </c>
      <c r="W108" s="20">
        <v>0</v>
      </c>
      <c r="X108" s="20">
        <v>37.35</v>
      </c>
      <c r="Y108" s="18" t="s">
        <v>19097</v>
      </c>
      <c r="Z108" s="20">
        <v>0</v>
      </c>
      <c r="AA108" s="20">
        <v>29880</v>
      </c>
      <c r="AB108" s="19">
        <v>42786</v>
      </c>
    </row>
    <row r="109" spans="1:28" ht="15" customHeight="1" x14ac:dyDescent="0.25">
      <c r="A109" t="s">
        <v>23</v>
      </c>
      <c r="B109" t="str">
        <f>VLOOKUP(O109+0,'de para'!K:O,3,0)</f>
        <v>Urucum</v>
      </c>
      <c r="C109" t="str">
        <f t="shared" si="1"/>
        <v>3008</v>
      </c>
      <c r="D109" t="str">
        <f>IFERROR(VLOOKUP(G109+0,'de para'!A:C,3,0),"")</f>
        <v/>
      </c>
      <c r="E109" t="str">
        <f>IF(VLOOKUP(G109+0,'de para'!E:H,4,0)="EX","Externo","Interno")</f>
        <v>Interno</v>
      </c>
      <c r="F109" s="21" t="s">
        <v>21677</v>
      </c>
      <c r="G109" s="21">
        <v>649</v>
      </c>
      <c r="H109" s="21" t="s">
        <v>19104</v>
      </c>
      <c r="I109" s="21" t="s">
        <v>42</v>
      </c>
      <c r="J109" s="22">
        <v>42751</v>
      </c>
      <c r="K109" s="21" t="s">
        <v>19105</v>
      </c>
      <c r="L109" s="21" t="s">
        <v>19293</v>
      </c>
      <c r="M109" s="21" t="s">
        <v>19107</v>
      </c>
      <c r="N109" s="21" t="s">
        <v>19095</v>
      </c>
      <c r="O109" s="21" t="s">
        <v>19294</v>
      </c>
      <c r="P109" s="21" t="s">
        <v>19295</v>
      </c>
      <c r="Q109" s="33">
        <v>1400</v>
      </c>
      <c r="R109" s="33">
        <v>800</v>
      </c>
      <c r="S109" s="33">
        <v>0</v>
      </c>
      <c r="T109" s="33">
        <v>800</v>
      </c>
      <c r="U109" s="33">
        <v>0</v>
      </c>
      <c r="V109" s="33">
        <v>0</v>
      </c>
      <c r="W109" s="23">
        <v>0</v>
      </c>
      <c r="X109" s="23">
        <v>37.35</v>
      </c>
      <c r="Y109" s="21" t="s">
        <v>19097</v>
      </c>
      <c r="Z109" s="23">
        <v>0</v>
      </c>
      <c r="AA109" s="23">
        <v>29880</v>
      </c>
      <c r="AB109" s="22">
        <v>42790</v>
      </c>
    </row>
    <row r="110" spans="1:28" ht="15" customHeight="1" x14ac:dyDescent="0.25">
      <c r="A110" t="s">
        <v>23</v>
      </c>
      <c r="B110" t="str">
        <f>VLOOKUP(O110+0,'de para'!K:O,3,0)</f>
        <v xml:space="preserve"> Aditivos Carne</v>
      </c>
      <c r="C110" t="str">
        <f t="shared" si="1"/>
        <v>3008</v>
      </c>
      <c r="D110" t="str">
        <f>IFERROR(VLOOKUP(G110+0,'de para'!A:C,3,0),"")</f>
        <v/>
      </c>
      <c r="E110" t="str">
        <f>IF(VLOOKUP(G110+0,'de para'!E:H,4,0)="EX","Externo","Interno")</f>
        <v>Interno</v>
      </c>
      <c r="F110" s="18" t="s">
        <v>21678</v>
      </c>
      <c r="G110" s="18">
        <v>649</v>
      </c>
      <c r="H110" s="18" t="s">
        <v>19104</v>
      </c>
      <c r="I110" s="18" t="s">
        <v>42</v>
      </c>
      <c r="J110" s="19">
        <v>42751</v>
      </c>
      <c r="K110" s="18" t="s">
        <v>19105</v>
      </c>
      <c r="L110" s="18" t="s">
        <v>19293</v>
      </c>
      <c r="M110" s="18" t="s">
        <v>19107</v>
      </c>
      <c r="N110" s="18" t="s">
        <v>19095</v>
      </c>
      <c r="O110" s="18" t="s">
        <v>21577</v>
      </c>
      <c r="P110" s="18" t="s">
        <v>21679</v>
      </c>
      <c r="Q110" s="32">
        <v>500</v>
      </c>
      <c r="R110" s="32">
        <v>100</v>
      </c>
      <c r="S110" s="32">
        <v>0</v>
      </c>
      <c r="T110" s="32">
        <v>100</v>
      </c>
      <c r="U110" s="32">
        <v>0</v>
      </c>
      <c r="V110" s="32">
        <v>0</v>
      </c>
      <c r="W110" s="20">
        <v>0</v>
      </c>
      <c r="X110" s="20">
        <v>16.28</v>
      </c>
      <c r="Y110" s="18" t="s">
        <v>19097</v>
      </c>
      <c r="Z110" s="20">
        <v>0</v>
      </c>
      <c r="AA110" s="20">
        <v>1628</v>
      </c>
      <c r="AB110" s="19">
        <v>42789</v>
      </c>
    </row>
    <row r="111" spans="1:28" ht="15" customHeight="1" x14ac:dyDescent="0.25">
      <c r="A111" t="s">
        <v>23</v>
      </c>
      <c r="B111" t="str">
        <f>VLOOKUP(O111+0,'de para'!K:O,3,0)</f>
        <v xml:space="preserve"> Aditivos Carne</v>
      </c>
      <c r="C111" t="str">
        <f t="shared" si="1"/>
        <v>3008</v>
      </c>
      <c r="D111" t="str">
        <f>IFERROR(VLOOKUP(G111+0,'de para'!A:C,3,0),"")</f>
        <v/>
      </c>
      <c r="E111" t="str">
        <f>IF(VLOOKUP(G111+0,'de para'!E:H,4,0)="EX","Externo","Interno")</f>
        <v>Interno</v>
      </c>
      <c r="F111" s="21" t="s">
        <v>21680</v>
      </c>
      <c r="G111" s="21">
        <v>649</v>
      </c>
      <c r="H111" s="21" t="s">
        <v>19104</v>
      </c>
      <c r="I111" s="21" t="s">
        <v>42</v>
      </c>
      <c r="J111" s="22">
        <v>42751</v>
      </c>
      <c r="K111" s="21" t="s">
        <v>19105</v>
      </c>
      <c r="L111" s="21" t="s">
        <v>19293</v>
      </c>
      <c r="M111" s="21" t="s">
        <v>19107</v>
      </c>
      <c r="N111" s="21" t="s">
        <v>19095</v>
      </c>
      <c r="O111" s="21" t="s">
        <v>19296</v>
      </c>
      <c r="P111" s="21" t="s">
        <v>21681</v>
      </c>
      <c r="Q111" s="33">
        <v>-640</v>
      </c>
      <c r="R111" s="33">
        <v>660</v>
      </c>
      <c r="S111" s="33">
        <v>0</v>
      </c>
      <c r="T111" s="33">
        <v>660</v>
      </c>
      <c r="U111" s="33">
        <v>0</v>
      </c>
      <c r="V111" s="33">
        <v>0</v>
      </c>
      <c r="W111" s="23">
        <v>0</v>
      </c>
      <c r="X111" s="23">
        <v>19.55</v>
      </c>
      <c r="Y111" s="21" t="s">
        <v>19097</v>
      </c>
      <c r="Z111" s="23">
        <v>0</v>
      </c>
      <c r="AA111" s="23">
        <v>12903</v>
      </c>
      <c r="AB111" s="22">
        <v>42790</v>
      </c>
    </row>
    <row r="112" spans="1:28" x14ac:dyDescent="0.25">
      <c r="A112" t="s">
        <v>23</v>
      </c>
      <c r="B112" t="str">
        <f>VLOOKUP(O112+0,'de para'!K:O,3,0)</f>
        <v xml:space="preserve"> Aditivos Carne</v>
      </c>
      <c r="C112" t="str">
        <f t="shared" si="1"/>
        <v>3008</v>
      </c>
      <c r="D112" t="str">
        <f>IFERROR(VLOOKUP(G112+0,'de para'!A:C,3,0),"")</f>
        <v/>
      </c>
      <c r="E112" t="str">
        <f>IF(VLOOKUP(G112+0,'de para'!E:H,4,0)="EX","Externo","Interno")</f>
        <v>Interno</v>
      </c>
      <c r="F112" s="18" t="s">
        <v>21680</v>
      </c>
      <c r="G112" s="18">
        <v>649</v>
      </c>
      <c r="H112" s="18" t="s">
        <v>19104</v>
      </c>
      <c r="I112" s="18" t="s">
        <v>42</v>
      </c>
      <c r="J112" s="19">
        <v>42751</v>
      </c>
      <c r="K112" s="18" t="s">
        <v>19105</v>
      </c>
      <c r="L112" s="18" t="s">
        <v>19293</v>
      </c>
      <c r="M112" s="18" t="s">
        <v>19107</v>
      </c>
      <c r="N112" s="18" t="s">
        <v>19102</v>
      </c>
      <c r="O112" s="18" t="s">
        <v>19381</v>
      </c>
      <c r="P112" s="18" t="s">
        <v>19382</v>
      </c>
      <c r="Q112" s="32">
        <v>-3606.4</v>
      </c>
      <c r="R112" s="32">
        <v>4200</v>
      </c>
      <c r="S112" s="32">
        <v>0</v>
      </c>
      <c r="T112" s="32">
        <v>4200</v>
      </c>
      <c r="U112" s="32">
        <v>0</v>
      </c>
      <c r="V112" s="32">
        <v>0</v>
      </c>
      <c r="W112" s="20">
        <v>0</v>
      </c>
      <c r="X112" s="20">
        <v>12.8</v>
      </c>
      <c r="Y112" s="18" t="s">
        <v>19097</v>
      </c>
      <c r="Z112" s="20">
        <v>0</v>
      </c>
      <c r="AA112" s="20">
        <v>53760</v>
      </c>
      <c r="AB112" s="19">
        <v>42790</v>
      </c>
    </row>
    <row r="113" spans="1:28" x14ac:dyDescent="0.25">
      <c r="A113" t="s">
        <v>23</v>
      </c>
      <c r="B113" t="str">
        <f>VLOOKUP(O113+0,'de para'!K:O,3,0)</f>
        <v xml:space="preserve"> Tripas Artificiais</v>
      </c>
      <c r="C113" t="str">
        <f t="shared" si="1"/>
        <v>3006</v>
      </c>
      <c r="D113" t="str">
        <f>IFERROR(VLOOKUP(G113+0,'de para'!A:C,3,0),"")</f>
        <v/>
      </c>
      <c r="E113" t="str">
        <f>IF(VLOOKUP(G113+0,'de para'!E:H,4,0)="EX","Externo","Interno")</f>
        <v>Interno</v>
      </c>
      <c r="F113" s="21" t="s">
        <v>20911</v>
      </c>
      <c r="G113" s="21">
        <v>276</v>
      </c>
      <c r="H113" s="21" t="s">
        <v>19095</v>
      </c>
      <c r="I113" s="21" t="s">
        <v>69</v>
      </c>
      <c r="J113" s="22">
        <v>42751</v>
      </c>
      <c r="K113" s="21" t="s">
        <v>20912</v>
      </c>
      <c r="L113" s="21" t="s">
        <v>19098</v>
      </c>
      <c r="M113" s="21" t="s">
        <v>19387</v>
      </c>
      <c r="N113" s="21" t="s">
        <v>19095</v>
      </c>
      <c r="O113" s="21" t="s">
        <v>20993</v>
      </c>
      <c r="P113" s="21" t="s">
        <v>70</v>
      </c>
      <c r="Q113" s="33">
        <v>0</v>
      </c>
      <c r="R113" s="33">
        <v>9450</v>
      </c>
      <c r="S113" s="33">
        <v>0</v>
      </c>
      <c r="T113" s="33">
        <v>9450</v>
      </c>
      <c r="U113" s="33">
        <v>0</v>
      </c>
      <c r="V113" s="33">
        <v>0</v>
      </c>
      <c r="W113" s="23">
        <v>0</v>
      </c>
      <c r="X113" s="23">
        <v>0.41</v>
      </c>
      <c r="Y113" s="21" t="s">
        <v>19097</v>
      </c>
      <c r="Z113" s="23">
        <v>193.73</v>
      </c>
      <c r="AA113" s="23">
        <v>4068.23</v>
      </c>
      <c r="AB113" s="22">
        <v>42779</v>
      </c>
    </row>
    <row r="114" spans="1:28" x14ac:dyDescent="0.25">
      <c r="A114" t="s">
        <v>23</v>
      </c>
      <c r="B114" t="str">
        <f>VLOOKUP(O114+0,'de para'!K:O,3,0)</f>
        <v xml:space="preserve"> Aditivos Carne</v>
      </c>
      <c r="C114" t="str">
        <f t="shared" si="1"/>
        <v>3008</v>
      </c>
      <c r="D114" t="str">
        <f>IFERROR(VLOOKUP(G114+0,'de para'!A:C,3,0),"")</f>
        <v/>
      </c>
      <c r="E114" t="str">
        <f>IF(VLOOKUP(G114+0,'de para'!E:H,4,0)="EX","Externo","Interno")</f>
        <v>Interno</v>
      </c>
      <c r="F114" s="18" t="s">
        <v>21682</v>
      </c>
      <c r="G114" s="18">
        <v>1362</v>
      </c>
      <c r="H114" s="18" t="s">
        <v>19095</v>
      </c>
      <c r="I114" s="18" t="s">
        <v>145</v>
      </c>
      <c r="J114" s="19">
        <v>42751</v>
      </c>
      <c r="K114" s="18" t="s">
        <v>21683</v>
      </c>
      <c r="L114" s="18" t="s">
        <v>19299</v>
      </c>
      <c r="M114" s="18" t="s">
        <v>19100</v>
      </c>
      <c r="N114" s="18" t="s">
        <v>19102</v>
      </c>
      <c r="O114" s="18" t="s">
        <v>21684</v>
      </c>
      <c r="P114" s="18" t="s">
        <v>146</v>
      </c>
      <c r="Q114" s="32">
        <v>0</v>
      </c>
      <c r="R114" s="32">
        <v>850</v>
      </c>
      <c r="S114" s="32">
        <v>0</v>
      </c>
      <c r="T114" s="32">
        <v>850</v>
      </c>
      <c r="U114" s="32">
        <v>0</v>
      </c>
      <c r="V114" s="32">
        <v>0</v>
      </c>
      <c r="W114" s="20">
        <v>0</v>
      </c>
      <c r="X114" s="20">
        <v>11.95</v>
      </c>
      <c r="Y114" s="18" t="s">
        <v>19097</v>
      </c>
      <c r="Z114" s="20">
        <v>0</v>
      </c>
      <c r="AA114" s="20">
        <v>10157.5</v>
      </c>
      <c r="AB114" s="19">
        <v>42787</v>
      </c>
    </row>
    <row r="115" spans="1:28" x14ac:dyDescent="0.25">
      <c r="A115" t="s">
        <v>23</v>
      </c>
      <c r="B115" t="str">
        <f>VLOOKUP(O115+0,'de para'!K:O,3,0)</f>
        <v>Urucum</v>
      </c>
      <c r="C115" t="str">
        <f t="shared" si="1"/>
        <v>3008</v>
      </c>
      <c r="D115" t="str">
        <f>IFERROR(VLOOKUP(G115+0,'de para'!A:C,3,0),"")</f>
        <v/>
      </c>
      <c r="E115" t="str">
        <f>IF(VLOOKUP(G115+0,'de para'!E:H,4,0)="EX","Externo","Interno")</f>
        <v>Interno</v>
      </c>
      <c r="F115" s="21" t="s">
        <v>21682</v>
      </c>
      <c r="G115" s="21">
        <v>1362</v>
      </c>
      <c r="H115" s="21" t="s">
        <v>19095</v>
      </c>
      <c r="I115" s="21" t="s">
        <v>145</v>
      </c>
      <c r="J115" s="22">
        <v>42751</v>
      </c>
      <c r="K115" s="21" t="s">
        <v>21683</v>
      </c>
      <c r="L115" s="21" t="s">
        <v>19299</v>
      </c>
      <c r="M115" s="21" t="s">
        <v>19100</v>
      </c>
      <c r="N115" s="21" t="s">
        <v>19108</v>
      </c>
      <c r="O115" s="21" t="s">
        <v>20933</v>
      </c>
      <c r="P115" s="21" t="s">
        <v>68</v>
      </c>
      <c r="Q115" s="33">
        <v>770</v>
      </c>
      <c r="R115" s="33">
        <v>770</v>
      </c>
      <c r="S115" s="33">
        <v>0</v>
      </c>
      <c r="T115" s="33">
        <v>770</v>
      </c>
      <c r="U115" s="33">
        <v>0</v>
      </c>
      <c r="V115" s="33">
        <v>0</v>
      </c>
      <c r="W115" s="23">
        <v>0</v>
      </c>
      <c r="X115" s="23">
        <v>13.5</v>
      </c>
      <c r="Y115" s="21" t="s">
        <v>19097</v>
      </c>
      <c r="Z115" s="23">
        <v>0</v>
      </c>
      <c r="AA115" s="23">
        <v>10395</v>
      </c>
      <c r="AB115" s="22">
        <v>42787</v>
      </c>
    </row>
    <row r="116" spans="1:28" ht="15" customHeight="1" x14ac:dyDescent="0.25">
      <c r="A116" t="s">
        <v>23</v>
      </c>
      <c r="B116" t="str">
        <f>VLOOKUP(O116+0,'de para'!K:O,3,0)</f>
        <v xml:space="preserve"> Aditivos Carne</v>
      </c>
      <c r="C116" t="str">
        <f t="shared" si="1"/>
        <v>3008</v>
      </c>
      <c r="D116" t="str">
        <f>IFERROR(VLOOKUP(G116+0,'de para'!A:C,3,0),"")</f>
        <v/>
      </c>
      <c r="E116" t="str">
        <f>IF(VLOOKUP(G116+0,'de para'!E:H,4,0)="EX","Externo","Interno")</f>
        <v>Interno</v>
      </c>
      <c r="F116" s="18" t="s">
        <v>21685</v>
      </c>
      <c r="G116" s="18">
        <v>649</v>
      </c>
      <c r="H116" s="18" t="s">
        <v>19108</v>
      </c>
      <c r="I116" s="18" t="s">
        <v>42</v>
      </c>
      <c r="J116" s="19">
        <v>42751</v>
      </c>
      <c r="K116" s="18" t="s">
        <v>19105</v>
      </c>
      <c r="L116" s="18" t="s">
        <v>19293</v>
      </c>
      <c r="M116" s="18" t="s">
        <v>19107</v>
      </c>
      <c r="N116" s="18" t="s">
        <v>19095</v>
      </c>
      <c r="O116" s="18" t="s">
        <v>19381</v>
      </c>
      <c r="P116" s="18" t="s">
        <v>20635</v>
      </c>
      <c r="Q116" s="32">
        <v>-7806.4</v>
      </c>
      <c r="R116" s="32">
        <v>4000</v>
      </c>
      <c r="S116" s="32">
        <v>0</v>
      </c>
      <c r="T116" s="32">
        <v>4000</v>
      </c>
      <c r="U116" s="32">
        <v>4000</v>
      </c>
      <c r="V116" s="32">
        <v>0</v>
      </c>
      <c r="W116" s="20">
        <v>0</v>
      </c>
      <c r="X116" s="20">
        <v>12.8</v>
      </c>
      <c r="Y116" s="18" t="s">
        <v>19097</v>
      </c>
      <c r="Z116" s="20">
        <v>0</v>
      </c>
      <c r="AA116" s="20">
        <v>51200</v>
      </c>
      <c r="AB116" s="19">
        <v>42772</v>
      </c>
    </row>
    <row r="117" spans="1:28" ht="15" customHeight="1" x14ac:dyDescent="0.25">
      <c r="A117" t="s">
        <v>23</v>
      </c>
      <c r="B117" t="str">
        <f>VLOOKUP(O117+0,'de para'!K:O,3,0)</f>
        <v xml:space="preserve"> Aditivos Carne</v>
      </c>
      <c r="C117" t="str">
        <f t="shared" si="1"/>
        <v>3008</v>
      </c>
      <c r="D117" t="str">
        <f>IFERROR(VLOOKUP(G117+0,'de para'!A:C,3,0),"")</f>
        <v/>
      </c>
      <c r="E117" t="str">
        <f>IF(VLOOKUP(G117+0,'de para'!E:H,4,0)="EX","Externo","Interno")</f>
        <v>Interno</v>
      </c>
      <c r="F117" s="21" t="s">
        <v>21686</v>
      </c>
      <c r="G117" s="21">
        <v>649</v>
      </c>
      <c r="H117" s="21" t="s">
        <v>19108</v>
      </c>
      <c r="I117" s="21" t="s">
        <v>42</v>
      </c>
      <c r="J117" s="22">
        <v>42751</v>
      </c>
      <c r="K117" s="21" t="s">
        <v>19105</v>
      </c>
      <c r="L117" s="21" t="s">
        <v>19293</v>
      </c>
      <c r="M117" s="21" t="s">
        <v>19107</v>
      </c>
      <c r="N117" s="21" t="s">
        <v>19095</v>
      </c>
      <c r="O117" s="21" t="s">
        <v>19381</v>
      </c>
      <c r="P117" s="21" t="s">
        <v>20635</v>
      </c>
      <c r="Q117" s="33">
        <v>-7806.4</v>
      </c>
      <c r="R117" s="33">
        <v>4000</v>
      </c>
      <c r="S117" s="33">
        <v>0</v>
      </c>
      <c r="T117" s="33">
        <v>4000</v>
      </c>
      <c r="U117" s="33">
        <v>0</v>
      </c>
      <c r="V117" s="33">
        <v>0</v>
      </c>
      <c r="W117" s="23">
        <v>0</v>
      </c>
      <c r="X117" s="23">
        <v>12.8</v>
      </c>
      <c r="Y117" s="21" t="s">
        <v>19097</v>
      </c>
      <c r="Z117" s="23">
        <v>0</v>
      </c>
      <c r="AA117" s="23">
        <v>51200</v>
      </c>
      <c r="AB117" s="22">
        <v>42779</v>
      </c>
    </row>
    <row r="118" spans="1:28" ht="15" customHeight="1" x14ac:dyDescent="0.25">
      <c r="A118" t="s">
        <v>23</v>
      </c>
      <c r="B118" t="str">
        <f>VLOOKUP(O118+0,'de para'!K:O,3,0)</f>
        <v xml:space="preserve"> Aditivos Carne</v>
      </c>
      <c r="C118" t="str">
        <f t="shared" si="1"/>
        <v>3008</v>
      </c>
      <c r="D118" t="str">
        <f>IFERROR(VLOOKUP(G118+0,'de para'!A:C,3,0),"")</f>
        <v/>
      </c>
      <c r="E118" t="str">
        <f>IF(VLOOKUP(G118+0,'de para'!E:H,4,0)="EX","Externo","Interno")</f>
        <v>Interno</v>
      </c>
      <c r="F118" s="18" t="s">
        <v>21687</v>
      </c>
      <c r="G118" s="18">
        <v>649</v>
      </c>
      <c r="H118" s="18" t="s">
        <v>19108</v>
      </c>
      <c r="I118" s="18" t="s">
        <v>42</v>
      </c>
      <c r="J118" s="19">
        <v>42751</v>
      </c>
      <c r="K118" s="18" t="s">
        <v>19105</v>
      </c>
      <c r="L118" s="18" t="s">
        <v>19293</v>
      </c>
      <c r="M118" s="18" t="s">
        <v>19107</v>
      </c>
      <c r="N118" s="18" t="s">
        <v>19095</v>
      </c>
      <c r="O118" s="18" t="s">
        <v>19381</v>
      </c>
      <c r="P118" s="18" t="s">
        <v>20635</v>
      </c>
      <c r="Q118" s="32">
        <v>-11806.4</v>
      </c>
      <c r="R118" s="32">
        <v>4000</v>
      </c>
      <c r="S118" s="32">
        <v>0</v>
      </c>
      <c r="T118" s="32">
        <v>4000</v>
      </c>
      <c r="U118" s="32">
        <v>0</v>
      </c>
      <c r="V118" s="32">
        <v>0</v>
      </c>
      <c r="W118" s="20">
        <v>0</v>
      </c>
      <c r="X118" s="20">
        <v>12.8</v>
      </c>
      <c r="Y118" s="18" t="s">
        <v>19097</v>
      </c>
      <c r="Z118" s="20">
        <v>0</v>
      </c>
      <c r="AA118" s="20">
        <v>51200</v>
      </c>
      <c r="AB118" s="19">
        <v>42786</v>
      </c>
    </row>
    <row r="119" spans="1:28" ht="15" customHeight="1" x14ac:dyDescent="0.25">
      <c r="A119" t="s">
        <v>23</v>
      </c>
      <c r="B119" t="str">
        <f>VLOOKUP(O119+0,'de para'!K:O,3,0)</f>
        <v xml:space="preserve"> Aditivos Carne</v>
      </c>
      <c r="C119" t="str">
        <f t="shared" si="1"/>
        <v>3008</v>
      </c>
      <c r="D119" t="str">
        <f>IFERROR(VLOOKUP(G119+0,'de para'!A:C,3,0),"")</f>
        <v/>
      </c>
      <c r="E119" t="str">
        <f>IF(VLOOKUP(G119+0,'de para'!E:H,4,0)="EX","Externo","Interno")</f>
        <v>Interno</v>
      </c>
      <c r="F119" s="21" t="s">
        <v>21688</v>
      </c>
      <c r="G119" s="21">
        <v>649</v>
      </c>
      <c r="H119" s="21" t="s">
        <v>19108</v>
      </c>
      <c r="I119" s="21" t="s">
        <v>42</v>
      </c>
      <c r="J119" s="22">
        <v>42751</v>
      </c>
      <c r="K119" s="21" t="s">
        <v>19105</v>
      </c>
      <c r="L119" s="21" t="s">
        <v>19293</v>
      </c>
      <c r="M119" s="21" t="s">
        <v>19107</v>
      </c>
      <c r="N119" s="21" t="s">
        <v>19095</v>
      </c>
      <c r="O119" s="21" t="s">
        <v>19381</v>
      </c>
      <c r="P119" s="21" t="s">
        <v>20635</v>
      </c>
      <c r="Q119" s="33">
        <v>-15806.4</v>
      </c>
      <c r="R119" s="33">
        <v>4000</v>
      </c>
      <c r="S119" s="33">
        <v>0</v>
      </c>
      <c r="T119" s="33">
        <v>4000</v>
      </c>
      <c r="U119" s="33">
        <v>0</v>
      </c>
      <c r="V119" s="33">
        <v>0</v>
      </c>
      <c r="W119" s="23">
        <v>0</v>
      </c>
      <c r="X119" s="23">
        <v>12.8</v>
      </c>
      <c r="Y119" s="21" t="s">
        <v>19097</v>
      </c>
      <c r="Z119" s="23">
        <v>0</v>
      </c>
      <c r="AA119" s="23">
        <v>51200</v>
      </c>
      <c r="AB119" s="22">
        <v>42790</v>
      </c>
    </row>
    <row r="120" spans="1:28" ht="15" customHeight="1" x14ac:dyDescent="0.25">
      <c r="A120" t="s">
        <v>23</v>
      </c>
      <c r="B120" t="str">
        <f>VLOOKUP(O120+0,'de para'!K:O,3,0)</f>
        <v xml:space="preserve"> Aditivos Carne</v>
      </c>
      <c r="C120" t="str">
        <f t="shared" si="1"/>
        <v>3008</v>
      </c>
      <c r="D120" t="str">
        <f>IFERROR(VLOOKUP(G120+0,'de para'!A:C,3,0),"")</f>
        <v/>
      </c>
      <c r="E120" t="str">
        <f>IF(VLOOKUP(G120+0,'de para'!E:H,4,0)="EX","Externo","Interno")</f>
        <v>Interno</v>
      </c>
      <c r="F120" s="18" t="s">
        <v>21689</v>
      </c>
      <c r="G120" s="18">
        <v>649</v>
      </c>
      <c r="H120" s="18" t="s">
        <v>19108</v>
      </c>
      <c r="I120" s="18" t="s">
        <v>42</v>
      </c>
      <c r="J120" s="19">
        <v>42751</v>
      </c>
      <c r="K120" s="18" t="s">
        <v>19105</v>
      </c>
      <c r="L120" s="18" t="s">
        <v>19293</v>
      </c>
      <c r="M120" s="18" t="s">
        <v>19107</v>
      </c>
      <c r="N120" s="18" t="s">
        <v>19102</v>
      </c>
      <c r="O120" s="18" t="s">
        <v>21577</v>
      </c>
      <c r="P120" s="18" t="s">
        <v>21690</v>
      </c>
      <c r="Q120" s="32">
        <v>400</v>
      </c>
      <c r="R120" s="32">
        <v>500</v>
      </c>
      <c r="S120" s="32">
        <v>0</v>
      </c>
      <c r="T120" s="32">
        <v>500</v>
      </c>
      <c r="U120" s="32">
        <v>0</v>
      </c>
      <c r="V120" s="32">
        <v>0</v>
      </c>
      <c r="W120" s="20">
        <v>0</v>
      </c>
      <c r="X120" s="20">
        <v>16.28</v>
      </c>
      <c r="Y120" s="18" t="s">
        <v>19097</v>
      </c>
      <c r="Z120" s="20">
        <v>0</v>
      </c>
      <c r="AA120" s="20">
        <v>8140</v>
      </c>
      <c r="AB120" s="19">
        <v>42782</v>
      </c>
    </row>
    <row r="121" spans="1:28" x14ac:dyDescent="0.25">
      <c r="A121" t="s">
        <v>23</v>
      </c>
      <c r="B121" t="str">
        <f>VLOOKUP(O121+0,'de para'!K:O,3,0)</f>
        <v xml:space="preserve"> Aditivos Carne</v>
      </c>
      <c r="C121" t="str">
        <f t="shared" si="1"/>
        <v>3008</v>
      </c>
      <c r="D121" t="str">
        <f>IFERROR(VLOOKUP(G121+0,'de para'!A:C,3,0),"")</f>
        <v/>
      </c>
      <c r="E121" t="str">
        <f>IF(VLOOKUP(G121+0,'de para'!E:H,4,0)="EX","Externo","Interno")</f>
        <v>Interno</v>
      </c>
      <c r="F121" s="21" t="s">
        <v>21691</v>
      </c>
      <c r="G121" s="21">
        <v>649</v>
      </c>
      <c r="H121" s="21" t="s">
        <v>19108</v>
      </c>
      <c r="I121" s="21" t="s">
        <v>42</v>
      </c>
      <c r="J121" s="22">
        <v>42751</v>
      </c>
      <c r="K121" s="21" t="s">
        <v>19105</v>
      </c>
      <c r="L121" s="21" t="s">
        <v>19293</v>
      </c>
      <c r="M121" s="21" t="s">
        <v>19107</v>
      </c>
      <c r="N121" s="21" t="s">
        <v>19102</v>
      </c>
      <c r="O121" s="21" t="s">
        <v>21577</v>
      </c>
      <c r="P121" s="21" t="s">
        <v>21690</v>
      </c>
      <c r="Q121" s="33">
        <v>-100</v>
      </c>
      <c r="R121" s="33">
        <v>500</v>
      </c>
      <c r="S121" s="33">
        <v>0</v>
      </c>
      <c r="T121" s="33">
        <v>500</v>
      </c>
      <c r="U121" s="33">
        <v>0</v>
      </c>
      <c r="V121" s="33">
        <v>0</v>
      </c>
      <c r="W121" s="23">
        <v>0</v>
      </c>
      <c r="X121" s="23">
        <v>16.28</v>
      </c>
      <c r="Y121" s="21" t="s">
        <v>19097</v>
      </c>
      <c r="Z121" s="23">
        <v>0</v>
      </c>
      <c r="AA121" s="23">
        <v>8140</v>
      </c>
      <c r="AB121" s="22">
        <v>42789</v>
      </c>
    </row>
    <row r="122" spans="1:28" ht="15" customHeight="1" x14ac:dyDescent="0.25">
      <c r="A122" t="s">
        <v>23</v>
      </c>
      <c r="B122" t="str">
        <f>VLOOKUP(O122+0,'de para'!K:O,3,0)</f>
        <v xml:space="preserve"> Aditivos Carne</v>
      </c>
      <c r="C122" t="str">
        <f t="shared" si="1"/>
        <v>3008</v>
      </c>
      <c r="D122" t="str">
        <f>IFERROR(VLOOKUP(G122+0,'de para'!A:C,3,0),"")</f>
        <v/>
      </c>
      <c r="E122" t="str">
        <f>IF(VLOOKUP(G122+0,'de para'!E:H,4,0)="EX","Externo","Interno")</f>
        <v>Interno</v>
      </c>
      <c r="F122" s="18" t="s">
        <v>21692</v>
      </c>
      <c r="G122" s="18">
        <v>579</v>
      </c>
      <c r="H122" s="18" t="s">
        <v>19095</v>
      </c>
      <c r="I122" s="18" t="s">
        <v>36</v>
      </c>
      <c r="J122" s="19">
        <v>42752</v>
      </c>
      <c r="K122" s="18" t="s">
        <v>19361</v>
      </c>
      <c r="L122" s="18" t="s">
        <v>19098</v>
      </c>
      <c r="M122" s="18" t="s">
        <v>19362</v>
      </c>
      <c r="N122" s="18" t="s">
        <v>19095</v>
      </c>
      <c r="O122" s="18" t="s">
        <v>19310</v>
      </c>
      <c r="P122" s="18" t="s">
        <v>11257</v>
      </c>
      <c r="Q122" s="32">
        <v>100</v>
      </c>
      <c r="R122" s="32">
        <v>100</v>
      </c>
      <c r="S122" s="32">
        <v>0</v>
      </c>
      <c r="T122" s="32">
        <v>100</v>
      </c>
      <c r="U122" s="32">
        <v>0</v>
      </c>
      <c r="V122" s="32">
        <v>100</v>
      </c>
      <c r="W122" s="20">
        <v>0</v>
      </c>
      <c r="X122" s="20">
        <v>6.02</v>
      </c>
      <c r="Y122" s="18" t="s">
        <v>19106</v>
      </c>
      <c r="Z122" s="20">
        <v>0</v>
      </c>
      <c r="AA122" s="20">
        <v>602</v>
      </c>
      <c r="AB122" s="19">
        <v>42772</v>
      </c>
    </row>
    <row r="123" spans="1:28" ht="15" customHeight="1" x14ac:dyDescent="0.25">
      <c r="A123" t="s">
        <v>23</v>
      </c>
      <c r="B123" t="str">
        <f>VLOOKUP(O123+0,'de para'!K:O,3,0)</f>
        <v xml:space="preserve"> Aditivos Carne</v>
      </c>
      <c r="C123" t="str">
        <f t="shared" si="1"/>
        <v>3008</v>
      </c>
      <c r="D123" t="str">
        <f>IFERROR(VLOOKUP(G123+0,'de para'!A:C,3,0),"")</f>
        <v/>
      </c>
      <c r="E123" t="str">
        <f>IF(VLOOKUP(G123+0,'de para'!E:H,4,0)="EX","Externo","Interno")</f>
        <v>Interno</v>
      </c>
      <c r="F123" s="21" t="s">
        <v>21692</v>
      </c>
      <c r="G123" s="21">
        <v>579</v>
      </c>
      <c r="H123" s="21" t="s">
        <v>19095</v>
      </c>
      <c r="I123" s="21" t="s">
        <v>36</v>
      </c>
      <c r="J123" s="22">
        <v>42752</v>
      </c>
      <c r="K123" s="21" t="s">
        <v>19361</v>
      </c>
      <c r="L123" s="21" t="s">
        <v>19098</v>
      </c>
      <c r="M123" s="21" t="s">
        <v>19362</v>
      </c>
      <c r="N123" s="21" t="s">
        <v>19102</v>
      </c>
      <c r="O123" s="21" t="s">
        <v>21693</v>
      </c>
      <c r="P123" s="21" t="s">
        <v>67</v>
      </c>
      <c r="Q123" s="33">
        <v>201.6</v>
      </c>
      <c r="R123" s="33">
        <v>201.6</v>
      </c>
      <c r="S123" s="33">
        <v>0</v>
      </c>
      <c r="T123" s="33">
        <v>201.6</v>
      </c>
      <c r="U123" s="33">
        <v>0</v>
      </c>
      <c r="V123" s="33">
        <v>201.6</v>
      </c>
      <c r="W123" s="23">
        <v>0</v>
      </c>
      <c r="X123" s="23">
        <v>34.450000000000003</v>
      </c>
      <c r="Y123" s="21" t="s">
        <v>19106</v>
      </c>
      <c r="Z123" s="23">
        <v>0</v>
      </c>
      <c r="AA123" s="23">
        <v>6945.12</v>
      </c>
      <c r="AB123" s="22">
        <v>42772</v>
      </c>
    </row>
    <row r="124" spans="1:28" ht="15" customHeight="1" x14ac:dyDescent="0.25">
      <c r="A124" t="s">
        <v>23</v>
      </c>
      <c r="B124" t="str">
        <f>VLOOKUP(O124+0,'de para'!K:O,3,0)</f>
        <v xml:space="preserve"> Aditivos Carne</v>
      </c>
      <c r="C124" t="str">
        <f t="shared" si="1"/>
        <v>3008</v>
      </c>
      <c r="D124" t="str">
        <f>IFERROR(VLOOKUP(G124+0,'de para'!A:C,3,0),"")</f>
        <v/>
      </c>
      <c r="E124" t="str">
        <f>IF(VLOOKUP(G124+0,'de para'!E:H,4,0)="EX","Externo","Interno")</f>
        <v>Interno</v>
      </c>
      <c r="F124" s="18" t="s">
        <v>21692</v>
      </c>
      <c r="G124" s="18">
        <v>579</v>
      </c>
      <c r="H124" s="18" t="s">
        <v>19095</v>
      </c>
      <c r="I124" s="18" t="s">
        <v>36</v>
      </c>
      <c r="J124" s="19">
        <v>42752</v>
      </c>
      <c r="K124" s="18" t="s">
        <v>19361</v>
      </c>
      <c r="L124" s="18" t="s">
        <v>19098</v>
      </c>
      <c r="M124" s="18" t="s">
        <v>19362</v>
      </c>
      <c r="N124" s="18" t="s">
        <v>19108</v>
      </c>
      <c r="O124" s="18" t="s">
        <v>20621</v>
      </c>
      <c r="P124" s="18" t="s">
        <v>10747</v>
      </c>
      <c r="Q124" s="32">
        <v>60</v>
      </c>
      <c r="R124" s="32">
        <v>60</v>
      </c>
      <c r="S124" s="32">
        <v>0</v>
      </c>
      <c r="T124" s="32">
        <v>60</v>
      </c>
      <c r="U124" s="32">
        <v>0</v>
      </c>
      <c r="V124" s="32">
        <v>60</v>
      </c>
      <c r="W124" s="20">
        <v>0</v>
      </c>
      <c r="X124" s="20">
        <v>19.45</v>
      </c>
      <c r="Y124" s="18" t="s">
        <v>19106</v>
      </c>
      <c r="Z124" s="20">
        <v>0</v>
      </c>
      <c r="AA124" s="20">
        <v>1167</v>
      </c>
      <c r="AB124" s="19">
        <v>42772</v>
      </c>
    </row>
    <row r="125" spans="1:28" ht="15" customHeight="1" x14ac:dyDescent="0.25">
      <c r="A125" t="s">
        <v>23</v>
      </c>
      <c r="B125" t="str">
        <f>VLOOKUP(O125+0,'de para'!K:O,3,0)</f>
        <v xml:space="preserve"> Aditivos Carne</v>
      </c>
      <c r="C125" t="str">
        <f t="shared" si="1"/>
        <v>3008</v>
      </c>
      <c r="D125" t="str">
        <f>IFERROR(VLOOKUP(G125+0,'de para'!A:C,3,0),"")</f>
        <v/>
      </c>
      <c r="E125" t="str">
        <f>IF(VLOOKUP(G125+0,'de para'!E:H,4,0)="EX","Externo","Interno")</f>
        <v>Interno</v>
      </c>
      <c r="F125" s="21" t="s">
        <v>21692</v>
      </c>
      <c r="G125" s="21">
        <v>579</v>
      </c>
      <c r="H125" s="21" t="s">
        <v>19095</v>
      </c>
      <c r="I125" s="21" t="s">
        <v>36</v>
      </c>
      <c r="J125" s="22">
        <v>42752</v>
      </c>
      <c r="K125" s="21" t="s">
        <v>19361</v>
      </c>
      <c r="L125" s="21" t="s">
        <v>19098</v>
      </c>
      <c r="M125" s="21" t="s">
        <v>19362</v>
      </c>
      <c r="N125" s="21" t="s">
        <v>19103</v>
      </c>
      <c r="O125" s="21" t="s">
        <v>20615</v>
      </c>
      <c r="P125" s="21" t="s">
        <v>10652</v>
      </c>
      <c r="Q125" s="33">
        <v>536</v>
      </c>
      <c r="R125" s="33">
        <v>270</v>
      </c>
      <c r="S125" s="33">
        <v>0</v>
      </c>
      <c r="T125" s="33">
        <v>270</v>
      </c>
      <c r="U125" s="33">
        <v>0</v>
      </c>
      <c r="V125" s="33">
        <v>270</v>
      </c>
      <c r="W125" s="23">
        <v>0</v>
      </c>
      <c r="X125" s="23">
        <v>12.58</v>
      </c>
      <c r="Y125" s="21" t="s">
        <v>19106</v>
      </c>
      <c r="Z125" s="23">
        <v>0</v>
      </c>
      <c r="AA125" s="23">
        <v>3396.6</v>
      </c>
      <c r="AB125" s="22">
        <v>42772</v>
      </c>
    </row>
    <row r="126" spans="1:28" ht="15" customHeight="1" x14ac:dyDescent="0.25">
      <c r="A126" t="s">
        <v>23</v>
      </c>
      <c r="B126" t="str">
        <f>VLOOKUP(O126+0,'de para'!K:O,3,0)</f>
        <v xml:space="preserve"> Aditivos Carne</v>
      </c>
      <c r="C126" t="str">
        <f t="shared" si="1"/>
        <v>3008</v>
      </c>
      <c r="D126" t="str">
        <f>IFERROR(VLOOKUP(G126+0,'de para'!A:C,3,0),"")</f>
        <v/>
      </c>
      <c r="E126" t="str">
        <f>IF(VLOOKUP(G126+0,'de para'!E:H,4,0)="EX","Externo","Interno")</f>
        <v>Interno</v>
      </c>
      <c r="F126" s="18" t="s">
        <v>21692</v>
      </c>
      <c r="G126" s="18">
        <v>579</v>
      </c>
      <c r="H126" s="18" t="s">
        <v>19095</v>
      </c>
      <c r="I126" s="18" t="s">
        <v>36</v>
      </c>
      <c r="J126" s="19">
        <v>42752</v>
      </c>
      <c r="K126" s="18" t="s">
        <v>19361</v>
      </c>
      <c r="L126" s="18" t="s">
        <v>19098</v>
      </c>
      <c r="M126" s="18" t="s">
        <v>19362</v>
      </c>
      <c r="N126" s="18" t="s">
        <v>19291</v>
      </c>
      <c r="O126" s="18" t="s">
        <v>19521</v>
      </c>
      <c r="P126" s="18" t="s">
        <v>10606</v>
      </c>
      <c r="Q126" s="32">
        <v>1620</v>
      </c>
      <c r="R126" s="32">
        <v>810</v>
      </c>
      <c r="S126" s="32">
        <v>0</v>
      </c>
      <c r="T126" s="32">
        <v>810</v>
      </c>
      <c r="U126" s="32">
        <v>0</v>
      </c>
      <c r="V126" s="32">
        <v>810</v>
      </c>
      <c r="W126" s="20">
        <v>0</v>
      </c>
      <c r="X126" s="20">
        <v>18.78</v>
      </c>
      <c r="Y126" s="18" t="s">
        <v>19106</v>
      </c>
      <c r="Z126" s="20">
        <v>0</v>
      </c>
      <c r="AA126" s="20">
        <v>15211.8</v>
      </c>
      <c r="AB126" s="19">
        <v>42772</v>
      </c>
    </row>
    <row r="127" spans="1:28" ht="15" customHeight="1" x14ac:dyDescent="0.25">
      <c r="A127" t="s">
        <v>23</v>
      </c>
      <c r="B127" t="str">
        <f>VLOOKUP(O127+0,'de para'!K:O,3,0)</f>
        <v xml:space="preserve"> Aditivos Carne</v>
      </c>
      <c r="C127" t="str">
        <f t="shared" si="1"/>
        <v>3008</v>
      </c>
      <c r="D127" t="str">
        <f>IFERROR(VLOOKUP(G127+0,'de para'!A:C,3,0),"")</f>
        <v/>
      </c>
      <c r="E127" t="str">
        <f>IF(VLOOKUP(G127+0,'de para'!E:H,4,0)="EX","Externo","Interno")</f>
        <v>Interno</v>
      </c>
      <c r="F127" s="21" t="s">
        <v>21692</v>
      </c>
      <c r="G127" s="21">
        <v>579</v>
      </c>
      <c r="H127" s="21" t="s">
        <v>19095</v>
      </c>
      <c r="I127" s="21" t="s">
        <v>36</v>
      </c>
      <c r="J127" s="22">
        <v>42752</v>
      </c>
      <c r="K127" s="21" t="s">
        <v>19361</v>
      </c>
      <c r="L127" s="21" t="s">
        <v>19098</v>
      </c>
      <c r="M127" s="21" t="s">
        <v>19362</v>
      </c>
      <c r="N127" s="21" t="s">
        <v>19104</v>
      </c>
      <c r="O127" s="21" t="s">
        <v>21694</v>
      </c>
      <c r="P127" s="21" t="s">
        <v>10680</v>
      </c>
      <c r="Q127" s="33">
        <v>405</v>
      </c>
      <c r="R127" s="33">
        <v>405</v>
      </c>
      <c r="S127" s="33">
        <v>0</v>
      </c>
      <c r="T127" s="33">
        <v>405</v>
      </c>
      <c r="U127" s="33">
        <v>0</v>
      </c>
      <c r="V127" s="33">
        <v>405</v>
      </c>
      <c r="W127" s="23">
        <v>0</v>
      </c>
      <c r="X127" s="23">
        <v>18.05</v>
      </c>
      <c r="Y127" s="21" t="s">
        <v>19106</v>
      </c>
      <c r="Z127" s="23">
        <v>0</v>
      </c>
      <c r="AA127" s="23">
        <v>7310.25</v>
      </c>
      <c r="AB127" s="22">
        <v>42772</v>
      </c>
    </row>
    <row r="128" spans="1:28" ht="15" customHeight="1" x14ac:dyDescent="0.25">
      <c r="A128" t="s">
        <v>23</v>
      </c>
      <c r="B128" t="str">
        <f>VLOOKUP(O128+0,'de para'!K:O,3,0)</f>
        <v xml:space="preserve"> Aditivos Carne</v>
      </c>
      <c r="C128" t="str">
        <f t="shared" si="1"/>
        <v>3008</v>
      </c>
      <c r="D128" t="str">
        <f>IFERROR(VLOOKUP(G128+0,'de para'!A:C,3,0),"")</f>
        <v/>
      </c>
      <c r="E128" t="str">
        <f>IF(VLOOKUP(G128+0,'de para'!E:H,4,0)="EX","Externo","Interno")</f>
        <v>Interno</v>
      </c>
      <c r="F128" s="18" t="s">
        <v>21692</v>
      </c>
      <c r="G128" s="18">
        <v>579</v>
      </c>
      <c r="H128" s="18" t="s">
        <v>19095</v>
      </c>
      <c r="I128" s="18" t="s">
        <v>36</v>
      </c>
      <c r="J128" s="19">
        <v>42752</v>
      </c>
      <c r="K128" s="18" t="s">
        <v>19361</v>
      </c>
      <c r="L128" s="18" t="s">
        <v>19098</v>
      </c>
      <c r="M128" s="18" t="s">
        <v>19362</v>
      </c>
      <c r="N128" s="18" t="s">
        <v>19112</v>
      </c>
      <c r="O128" s="18" t="s">
        <v>20617</v>
      </c>
      <c r="P128" s="18" t="s">
        <v>10672</v>
      </c>
      <c r="Q128" s="32">
        <v>134.80000000000001</v>
      </c>
      <c r="R128" s="32">
        <v>108</v>
      </c>
      <c r="S128" s="32">
        <v>0</v>
      </c>
      <c r="T128" s="32">
        <v>108</v>
      </c>
      <c r="U128" s="32">
        <v>0</v>
      </c>
      <c r="V128" s="32">
        <v>108</v>
      </c>
      <c r="W128" s="20">
        <v>0</v>
      </c>
      <c r="X128" s="20">
        <v>15.72</v>
      </c>
      <c r="Y128" s="18" t="s">
        <v>19106</v>
      </c>
      <c r="Z128" s="20">
        <v>0</v>
      </c>
      <c r="AA128" s="20">
        <v>1697.76</v>
      </c>
      <c r="AB128" s="19">
        <v>42772</v>
      </c>
    </row>
    <row r="129" spans="1:28" ht="15" customHeight="1" x14ac:dyDescent="0.25">
      <c r="A129" t="s">
        <v>23</v>
      </c>
      <c r="B129" t="str">
        <f>VLOOKUP(O129+0,'de para'!K:O,3,0)</f>
        <v xml:space="preserve"> Aditivos Carne</v>
      </c>
      <c r="C129" t="str">
        <f t="shared" si="1"/>
        <v>3008</v>
      </c>
      <c r="D129" t="str">
        <f>IFERROR(VLOOKUP(G129+0,'de para'!A:C,3,0),"")</f>
        <v/>
      </c>
      <c r="E129" t="str">
        <f>IF(VLOOKUP(G129+0,'de para'!E:H,4,0)="EX","Externo","Interno")</f>
        <v>Interno</v>
      </c>
      <c r="F129" s="21" t="s">
        <v>21692</v>
      </c>
      <c r="G129" s="21">
        <v>579</v>
      </c>
      <c r="H129" s="21" t="s">
        <v>19095</v>
      </c>
      <c r="I129" s="21" t="s">
        <v>36</v>
      </c>
      <c r="J129" s="22">
        <v>42752</v>
      </c>
      <c r="K129" s="21" t="s">
        <v>19361</v>
      </c>
      <c r="L129" s="21" t="s">
        <v>19098</v>
      </c>
      <c r="M129" s="21" t="s">
        <v>19362</v>
      </c>
      <c r="N129" s="21" t="s">
        <v>19113</v>
      </c>
      <c r="O129" s="21" t="s">
        <v>19363</v>
      </c>
      <c r="P129" s="21" t="s">
        <v>10824</v>
      </c>
      <c r="Q129" s="33">
        <v>945</v>
      </c>
      <c r="R129" s="33">
        <v>472.5</v>
      </c>
      <c r="S129" s="33">
        <v>0</v>
      </c>
      <c r="T129" s="33">
        <v>472.5</v>
      </c>
      <c r="U129" s="33">
        <v>0</v>
      </c>
      <c r="V129" s="33">
        <v>472.5</v>
      </c>
      <c r="W129" s="23">
        <v>0</v>
      </c>
      <c r="X129" s="23">
        <v>15.45</v>
      </c>
      <c r="Y129" s="21" t="s">
        <v>19106</v>
      </c>
      <c r="Z129" s="23">
        <v>0</v>
      </c>
      <c r="AA129" s="23">
        <v>7300.13</v>
      </c>
      <c r="AB129" s="22">
        <v>42772</v>
      </c>
    </row>
    <row r="130" spans="1:28" ht="15" customHeight="1" x14ac:dyDescent="0.25">
      <c r="A130" t="s">
        <v>23</v>
      </c>
      <c r="B130" t="str">
        <f>VLOOKUP(O130+0,'de para'!K:O,3,0)</f>
        <v xml:space="preserve"> Aditivos Carne</v>
      </c>
      <c r="C130" t="str">
        <f t="shared" ref="C130:C193" si="2">LEFT(O130,4)</f>
        <v>3008</v>
      </c>
      <c r="D130" t="str">
        <f>IFERROR(VLOOKUP(G130+0,'de para'!A:C,3,0),"")</f>
        <v/>
      </c>
      <c r="E130" t="str">
        <f>IF(VLOOKUP(G130+0,'de para'!E:H,4,0)="EX","Externo","Interno")</f>
        <v>Interno</v>
      </c>
      <c r="F130" s="18" t="s">
        <v>21692</v>
      </c>
      <c r="G130" s="18">
        <v>579</v>
      </c>
      <c r="H130" s="18" t="s">
        <v>19095</v>
      </c>
      <c r="I130" s="18" t="s">
        <v>36</v>
      </c>
      <c r="J130" s="19">
        <v>42752</v>
      </c>
      <c r="K130" s="18" t="s">
        <v>19361</v>
      </c>
      <c r="L130" s="18" t="s">
        <v>19098</v>
      </c>
      <c r="M130" s="18" t="s">
        <v>19362</v>
      </c>
      <c r="N130" s="18" t="s">
        <v>19340</v>
      </c>
      <c r="O130" s="18" t="s">
        <v>20618</v>
      </c>
      <c r="P130" s="18" t="s">
        <v>10691</v>
      </c>
      <c r="Q130" s="32">
        <v>540</v>
      </c>
      <c r="R130" s="32">
        <v>270</v>
      </c>
      <c r="S130" s="32">
        <v>0</v>
      </c>
      <c r="T130" s="32">
        <v>270</v>
      </c>
      <c r="U130" s="32">
        <v>0</v>
      </c>
      <c r="V130" s="32">
        <v>270</v>
      </c>
      <c r="W130" s="20">
        <v>0</v>
      </c>
      <c r="X130" s="20">
        <v>16.63</v>
      </c>
      <c r="Y130" s="18" t="s">
        <v>19106</v>
      </c>
      <c r="Z130" s="20">
        <v>0</v>
      </c>
      <c r="AA130" s="20">
        <v>4490.1000000000004</v>
      </c>
      <c r="AB130" s="19">
        <v>42772</v>
      </c>
    </row>
    <row r="131" spans="1:28" ht="15" customHeight="1" x14ac:dyDescent="0.25">
      <c r="A131" t="s">
        <v>23</v>
      </c>
      <c r="B131" t="str">
        <f>VLOOKUP(O131+0,'de para'!K:O,3,0)</f>
        <v xml:space="preserve"> Aditivos Carne</v>
      </c>
      <c r="C131" t="str">
        <f t="shared" si="2"/>
        <v>3008</v>
      </c>
      <c r="D131" t="str">
        <f>IFERROR(VLOOKUP(G131+0,'de para'!A:C,3,0),"")</f>
        <v/>
      </c>
      <c r="E131" t="str">
        <f>IF(VLOOKUP(G131+0,'de para'!E:H,4,0)="EX","Externo","Interno")</f>
        <v>Interno</v>
      </c>
      <c r="F131" s="21" t="s">
        <v>21692</v>
      </c>
      <c r="G131" s="21">
        <v>579</v>
      </c>
      <c r="H131" s="21" t="s">
        <v>19095</v>
      </c>
      <c r="I131" s="21" t="s">
        <v>36</v>
      </c>
      <c r="J131" s="22">
        <v>42752</v>
      </c>
      <c r="K131" s="21" t="s">
        <v>19361</v>
      </c>
      <c r="L131" s="21" t="s">
        <v>19098</v>
      </c>
      <c r="M131" s="21" t="s">
        <v>19362</v>
      </c>
      <c r="N131" s="21" t="s">
        <v>19342</v>
      </c>
      <c r="O131" s="21" t="s">
        <v>19364</v>
      </c>
      <c r="P131" s="21" t="s">
        <v>11307</v>
      </c>
      <c r="Q131" s="33">
        <v>1000</v>
      </c>
      <c r="R131" s="33">
        <v>500</v>
      </c>
      <c r="S131" s="33">
        <v>0</v>
      </c>
      <c r="T131" s="33">
        <v>500</v>
      </c>
      <c r="U131" s="33">
        <v>0</v>
      </c>
      <c r="V131" s="33">
        <v>500</v>
      </c>
      <c r="W131" s="23">
        <v>0</v>
      </c>
      <c r="X131" s="23">
        <v>21.08</v>
      </c>
      <c r="Y131" s="21" t="s">
        <v>19106</v>
      </c>
      <c r="Z131" s="23">
        <v>0</v>
      </c>
      <c r="AA131" s="23">
        <v>10540</v>
      </c>
      <c r="AB131" s="22">
        <v>42772</v>
      </c>
    </row>
    <row r="132" spans="1:28" ht="15" customHeight="1" x14ac:dyDescent="0.25">
      <c r="A132" t="s">
        <v>23</v>
      </c>
      <c r="B132" t="str">
        <f>VLOOKUP(O132+0,'de para'!K:O,3,0)</f>
        <v xml:space="preserve"> Aditivos Carne</v>
      </c>
      <c r="C132" t="str">
        <f t="shared" si="2"/>
        <v>3008</v>
      </c>
      <c r="D132" t="str">
        <f>IFERROR(VLOOKUP(G132+0,'de para'!A:C,3,0),"")</f>
        <v/>
      </c>
      <c r="E132" t="str">
        <f>IF(VLOOKUP(G132+0,'de para'!E:H,4,0)="EX","Externo","Interno")</f>
        <v>Interno</v>
      </c>
      <c r="F132" s="18" t="s">
        <v>21692</v>
      </c>
      <c r="G132" s="18">
        <v>579</v>
      </c>
      <c r="H132" s="18" t="s">
        <v>19095</v>
      </c>
      <c r="I132" s="18" t="s">
        <v>36</v>
      </c>
      <c r="J132" s="19">
        <v>42752</v>
      </c>
      <c r="K132" s="18" t="s">
        <v>19361</v>
      </c>
      <c r="L132" s="18" t="s">
        <v>19098</v>
      </c>
      <c r="M132" s="18" t="s">
        <v>19362</v>
      </c>
      <c r="N132" s="18" t="s">
        <v>19343</v>
      </c>
      <c r="O132" s="18" t="s">
        <v>19497</v>
      </c>
      <c r="P132" s="18" t="s">
        <v>11216</v>
      </c>
      <c r="Q132" s="32">
        <v>500</v>
      </c>
      <c r="R132" s="32">
        <v>500</v>
      </c>
      <c r="S132" s="32">
        <v>0</v>
      </c>
      <c r="T132" s="32">
        <v>500</v>
      </c>
      <c r="U132" s="32">
        <v>0</v>
      </c>
      <c r="V132" s="32">
        <v>500</v>
      </c>
      <c r="W132" s="20">
        <v>0</v>
      </c>
      <c r="X132" s="20">
        <v>18.57</v>
      </c>
      <c r="Y132" s="18" t="s">
        <v>19106</v>
      </c>
      <c r="Z132" s="20">
        <v>0</v>
      </c>
      <c r="AA132" s="20">
        <v>9285</v>
      </c>
      <c r="AB132" s="19">
        <v>42772</v>
      </c>
    </row>
    <row r="133" spans="1:28" ht="15" customHeight="1" x14ac:dyDescent="0.25">
      <c r="A133" t="s">
        <v>23</v>
      </c>
      <c r="B133" t="str">
        <f>VLOOKUP(O133+0,'de para'!K:O,3,0)</f>
        <v xml:space="preserve"> Aditivos Carne</v>
      </c>
      <c r="C133" t="str">
        <f t="shared" si="2"/>
        <v>3008</v>
      </c>
      <c r="D133" t="str">
        <f>IFERROR(VLOOKUP(G133+0,'de para'!A:C,3,0),"")</f>
        <v/>
      </c>
      <c r="E133" t="str">
        <f>IF(VLOOKUP(G133+0,'de para'!E:H,4,0)="EX","Externo","Interno")</f>
        <v>Interno</v>
      </c>
      <c r="F133" s="21" t="s">
        <v>21692</v>
      </c>
      <c r="G133" s="21">
        <v>579</v>
      </c>
      <c r="H133" s="21" t="s">
        <v>19095</v>
      </c>
      <c r="I133" s="21" t="s">
        <v>36</v>
      </c>
      <c r="J133" s="22">
        <v>42752</v>
      </c>
      <c r="K133" s="21" t="s">
        <v>19361</v>
      </c>
      <c r="L133" s="21" t="s">
        <v>19098</v>
      </c>
      <c r="M133" s="21" t="s">
        <v>19362</v>
      </c>
      <c r="N133" s="21" t="s">
        <v>19349</v>
      </c>
      <c r="O133" s="21" t="s">
        <v>19366</v>
      </c>
      <c r="P133" s="21" t="s">
        <v>11083</v>
      </c>
      <c r="Q133" s="33">
        <v>980</v>
      </c>
      <c r="R133" s="33">
        <v>500</v>
      </c>
      <c r="S133" s="33">
        <v>0</v>
      </c>
      <c r="T133" s="33">
        <v>500</v>
      </c>
      <c r="U133" s="33">
        <v>0</v>
      </c>
      <c r="V133" s="33">
        <v>500</v>
      </c>
      <c r="W133" s="23">
        <v>0</v>
      </c>
      <c r="X133" s="23">
        <v>15.45</v>
      </c>
      <c r="Y133" s="21" t="s">
        <v>19106</v>
      </c>
      <c r="Z133" s="23">
        <v>0</v>
      </c>
      <c r="AA133" s="23">
        <v>7725</v>
      </c>
      <c r="AB133" s="22">
        <v>42772</v>
      </c>
    </row>
    <row r="134" spans="1:28" ht="15" customHeight="1" x14ac:dyDescent="0.25">
      <c r="A134" t="s">
        <v>23</v>
      </c>
      <c r="B134" t="str">
        <f>VLOOKUP(O134+0,'de para'!K:O,3,0)</f>
        <v xml:space="preserve"> Aditivos Carne</v>
      </c>
      <c r="C134" t="str">
        <f t="shared" si="2"/>
        <v>3008</v>
      </c>
      <c r="D134" t="str">
        <f>IFERROR(VLOOKUP(G134+0,'de para'!A:C,3,0),"")</f>
        <v/>
      </c>
      <c r="E134" t="str">
        <f>IF(VLOOKUP(G134+0,'de para'!E:H,4,0)="EX","Externo","Interno")</f>
        <v>Interno</v>
      </c>
      <c r="F134" s="18" t="s">
        <v>21692</v>
      </c>
      <c r="G134" s="18">
        <v>579</v>
      </c>
      <c r="H134" s="18" t="s">
        <v>19095</v>
      </c>
      <c r="I134" s="18" t="s">
        <v>36</v>
      </c>
      <c r="J134" s="19">
        <v>42752</v>
      </c>
      <c r="K134" s="18" t="s">
        <v>19361</v>
      </c>
      <c r="L134" s="18" t="s">
        <v>19098</v>
      </c>
      <c r="M134" s="18" t="s">
        <v>19362</v>
      </c>
      <c r="N134" s="18" t="s">
        <v>19351</v>
      </c>
      <c r="O134" s="18" t="s">
        <v>21695</v>
      </c>
      <c r="P134" s="18" t="s">
        <v>136</v>
      </c>
      <c r="Q134" s="32">
        <v>210</v>
      </c>
      <c r="R134" s="32">
        <v>210</v>
      </c>
      <c r="S134" s="32">
        <v>0</v>
      </c>
      <c r="T134" s="32">
        <v>210</v>
      </c>
      <c r="U134" s="32">
        <v>0</v>
      </c>
      <c r="V134" s="32">
        <v>210</v>
      </c>
      <c r="W134" s="20">
        <v>0</v>
      </c>
      <c r="X134" s="20">
        <v>14.25</v>
      </c>
      <c r="Y134" s="18" t="s">
        <v>19106</v>
      </c>
      <c r="Z134" s="20">
        <v>0</v>
      </c>
      <c r="AA134" s="20">
        <v>2992.5</v>
      </c>
      <c r="AB134" s="19">
        <v>42772</v>
      </c>
    </row>
    <row r="135" spans="1:28" ht="15" customHeight="1" x14ac:dyDescent="0.25">
      <c r="A135" t="s">
        <v>23</v>
      </c>
      <c r="B135" t="str">
        <f>VLOOKUP(O135+0,'de para'!K:O,3,0)</f>
        <v xml:space="preserve"> Aditivos Carne</v>
      </c>
      <c r="C135" t="str">
        <f t="shared" si="2"/>
        <v>3008</v>
      </c>
      <c r="D135" t="str">
        <f>IFERROR(VLOOKUP(G135+0,'de para'!A:C,3,0),"")</f>
        <v/>
      </c>
      <c r="E135" t="str">
        <f>IF(VLOOKUP(G135+0,'de para'!E:H,4,0)="EX","Externo","Interno")</f>
        <v>Interno</v>
      </c>
      <c r="F135" s="21" t="s">
        <v>21692</v>
      </c>
      <c r="G135" s="21">
        <v>579</v>
      </c>
      <c r="H135" s="21" t="s">
        <v>19095</v>
      </c>
      <c r="I135" s="21" t="s">
        <v>36</v>
      </c>
      <c r="J135" s="22">
        <v>42752</v>
      </c>
      <c r="K135" s="21" t="s">
        <v>19361</v>
      </c>
      <c r="L135" s="21" t="s">
        <v>19098</v>
      </c>
      <c r="M135" s="21" t="s">
        <v>19362</v>
      </c>
      <c r="N135" s="21" t="s">
        <v>19352</v>
      </c>
      <c r="O135" s="21" t="s">
        <v>19367</v>
      </c>
      <c r="P135" s="21" t="s">
        <v>11183</v>
      </c>
      <c r="Q135" s="33">
        <v>690</v>
      </c>
      <c r="R135" s="33">
        <v>390</v>
      </c>
      <c r="S135" s="33">
        <v>0</v>
      </c>
      <c r="T135" s="33">
        <v>390</v>
      </c>
      <c r="U135" s="33">
        <v>0</v>
      </c>
      <c r="V135" s="33">
        <v>390</v>
      </c>
      <c r="W135" s="23">
        <v>0</v>
      </c>
      <c r="X135" s="23">
        <v>4.07</v>
      </c>
      <c r="Y135" s="21" t="s">
        <v>19106</v>
      </c>
      <c r="Z135" s="23">
        <v>0</v>
      </c>
      <c r="AA135" s="23">
        <v>1587.3</v>
      </c>
      <c r="AB135" s="22">
        <v>42772</v>
      </c>
    </row>
    <row r="136" spans="1:28" ht="15" customHeight="1" x14ac:dyDescent="0.25">
      <c r="A136" t="s">
        <v>23</v>
      </c>
      <c r="B136" t="s">
        <v>10561</v>
      </c>
      <c r="C136" t="str">
        <f t="shared" si="2"/>
        <v>3008</v>
      </c>
      <c r="D136" t="str">
        <f>IFERROR(VLOOKUP(G136+0,'de para'!A:C,3,0),"")</f>
        <v/>
      </c>
      <c r="E136" t="str">
        <f>IF(VLOOKUP(G136+0,'de para'!E:H,4,0)="EX","Externo","Interno")</f>
        <v>Interno</v>
      </c>
      <c r="F136" s="18" t="s">
        <v>21692</v>
      </c>
      <c r="G136" s="18">
        <v>579</v>
      </c>
      <c r="H136" s="18" t="s">
        <v>19095</v>
      </c>
      <c r="I136" s="18" t="s">
        <v>36</v>
      </c>
      <c r="J136" s="19">
        <v>42752</v>
      </c>
      <c r="K136" s="18" t="s">
        <v>19361</v>
      </c>
      <c r="L136" s="18" t="s">
        <v>19098</v>
      </c>
      <c r="M136" s="18" t="s">
        <v>19362</v>
      </c>
      <c r="N136" s="18" t="s">
        <v>19353</v>
      </c>
      <c r="O136" s="18" t="s">
        <v>19522</v>
      </c>
      <c r="P136" s="18" t="s">
        <v>19090</v>
      </c>
      <c r="Q136" s="32">
        <v>300</v>
      </c>
      <c r="R136" s="32">
        <v>300</v>
      </c>
      <c r="S136" s="32">
        <v>0</v>
      </c>
      <c r="T136" s="32">
        <v>300</v>
      </c>
      <c r="U136" s="32">
        <v>0</v>
      </c>
      <c r="V136" s="32">
        <v>300</v>
      </c>
      <c r="W136" s="20">
        <v>0</v>
      </c>
      <c r="X136" s="20">
        <v>13.5</v>
      </c>
      <c r="Y136" s="18" t="s">
        <v>19106</v>
      </c>
      <c r="Z136" s="20">
        <v>0</v>
      </c>
      <c r="AA136" s="20">
        <v>4050</v>
      </c>
      <c r="AB136" s="19">
        <v>42772</v>
      </c>
    </row>
    <row r="137" spans="1:28" ht="15" customHeight="1" x14ac:dyDescent="0.25">
      <c r="A137" t="s">
        <v>23</v>
      </c>
      <c r="B137" t="str">
        <f>VLOOKUP(O137+0,'de para'!K:O,3,0)</f>
        <v>Aditivos Leite</v>
      </c>
      <c r="C137" t="str">
        <f t="shared" si="2"/>
        <v>3009</v>
      </c>
      <c r="D137" t="str">
        <f>IFERROR(VLOOKUP(G137+0,'de para'!A:C,3,0),"")</f>
        <v/>
      </c>
      <c r="E137" t="str">
        <f>IF(VLOOKUP(G137+0,'de para'!E:H,4,0)="EX","Externo","Interno")</f>
        <v>Interno</v>
      </c>
      <c r="F137" s="21" t="s">
        <v>21696</v>
      </c>
      <c r="G137" s="21">
        <v>264</v>
      </c>
      <c r="H137" s="21" t="s">
        <v>19095</v>
      </c>
      <c r="I137" s="21" t="s">
        <v>20888</v>
      </c>
      <c r="J137" s="22">
        <v>42752</v>
      </c>
      <c r="K137" s="21" t="s">
        <v>19481</v>
      </c>
      <c r="L137" s="21" t="s">
        <v>19098</v>
      </c>
      <c r="M137" s="21" t="s">
        <v>19129</v>
      </c>
      <c r="N137" s="21" t="s">
        <v>19102</v>
      </c>
      <c r="O137" s="21" t="s">
        <v>21697</v>
      </c>
      <c r="P137" s="21" t="s">
        <v>11388</v>
      </c>
      <c r="Q137" s="33">
        <v>17</v>
      </c>
      <c r="R137" s="33">
        <v>1040</v>
      </c>
      <c r="S137" s="33">
        <v>0</v>
      </c>
      <c r="T137" s="33">
        <v>1040</v>
      </c>
      <c r="U137" s="33">
        <v>0</v>
      </c>
      <c r="V137" s="33">
        <v>0</v>
      </c>
      <c r="W137" s="23">
        <v>0</v>
      </c>
      <c r="X137" s="23">
        <v>33.299999999999997</v>
      </c>
      <c r="Y137" s="21" t="s">
        <v>19097</v>
      </c>
      <c r="Z137" s="23">
        <v>0</v>
      </c>
      <c r="AA137" s="23">
        <v>34632</v>
      </c>
      <c r="AB137" s="22">
        <v>42790</v>
      </c>
    </row>
    <row r="138" spans="1:28" ht="15" customHeight="1" x14ac:dyDescent="0.25">
      <c r="A138" t="s">
        <v>23</v>
      </c>
      <c r="B138" t="str">
        <f>VLOOKUP(O138+0,'de para'!K:O,3,0)</f>
        <v>Aditivos Leite</v>
      </c>
      <c r="C138" t="str">
        <f t="shared" si="2"/>
        <v>3009</v>
      </c>
      <c r="D138" t="str">
        <f>IFERROR(VLOOKUP(G138+0,'de para'!A:C,3,0),"")</f>
        <v/>
      </c>
      <c r="E138" t="str">
        <f>IF(VLOOKUP(G138+0,'de para'!E:H,4,0)="EX","Externo","Interno")</f>
        <v>Interno</v>
      </c>
      <c r="F138" s="18" t="s">
        <v>21698</v>
      </c>
      <c r="G138" s="18">
        <v>264</v>
      </c>
      <c r="H138" s="18" t="s">
        <v>19095</v>
      </c>
      <c r="I138" s="18" t="s">
        <v>20888</v>
      </c>
      <c r="J138" s="19">
        <v>42752</v>
      </c>
      <c r="K138" s="18" t="s">
        <v>19481</v>
      </c>
      <c r="L138" s="18" t="s">
        <v>19098</v>
      </c>
      <c r="M138" s="18" t="s">
        <v>19129</v>
      </c>
      <c r="N138" s="18" t="s">
        <v>19095</v>
      </c>
      <c r="O138" s="18" t="s">
        <v>19483</v>
      </c>
      <c r="P138" s="18" t="s">
        <v>11369</v>
      </c>
      <c r="Q138" s="32">
        <v>0</v>
      </c>
      <c r="R138" s="32">
        <v>3000</v>
      </c>
      <c r="S138" s="32">
        <v>0</v>
      </c>
      <c r="T138" s="32">
        <v>3000</v>
      </c>
      <c r="U138" s="32">
        <v>0</v>
      </c>
      <c r="V138" s="32">
        <v>0</v>
      </c>
      <c r="W138" s="20">
        <v>0</v>
      </c>
      <c r="X138" s="20">
        <v>26.5</v>
      </c>
      <c r="Y138" s="18" t="s">
        <v>19097</v>
      </c>
      <c r="Z138" s="20">
        <v>0</v>
      </c>
      <c r="AA138" s="20">
        <v>79500</v>
      </c>
      <c r="AB138" s="19">
        <v>42790</v>
      </c>
    </row>
    <row r="139" spans="1:28" x14ac:dyDescent="0.25">
      <c r="A139" t="s">
        <v>23</v>
      </c>
      <c r="B139" t="str">
        <f>VLOOKUP(O139+0,'de para'!K:O,3,0)</f>
        <v>Aditivos Leite</v>
      </c>
      <c r="C139" t="str">
        <f t="shared" si="2"/>
        <v>3009</v>
      </c>
      <c r="D139" t="str">
        <f>IFERROR(VLOOKUP(G139+0,'de para'!A:C,3,0),"")</f>
        <v/>
      </c>
      <c r="E139" t="str">
        <f>IF(VLOOKUP(G139+0,'de para'!E:H,4,0)="EX","Externo","Interno")</f>
        <v>Interno</v>
      </c>
      <c r="F139" s="21" t="s">
        <v>21698</v>
      </c>
      <c r="G139" s="21">
        <v>264</v>
      </c>
      <c r="H139" s="21" t="s">
        <v>19095</v>
      </c>
      <c r="I139" s="21" t="s">
        <v>20888</v>
      </c>
      <c r="J139" s="22">
        <v>42752</v>
      </c>
      <c r="K139" s="21" t="s">
        <v>19481</v>
      </c>
      <c r="L139" s="21" t="s">
        <v>19098</v>
      </c>
      <c r="M139" s="21" t="s">
        <v>19129</v>
      </c>
      <c r="N139" s="21" t="s">
        <v>19102</v>
      </c>
      <c r="O139" s="21" t="s">
        <v>19484</v>
      </c>
      <c r="P139" s="21" t="s">
        <v>11387</v>
      </c>
      <c r="Q139" s="33">
        <v>0</v>
      </c>
      <c r="R139" s="33">
        <v>1000</v>
      </c>
      <c r="S139" s="33">
        <v>0</v>
      </c>
      <c r="T139" s="33">
        <v>1000</v>
      </c>
      <c r="U139" s="33">
        <v>0</v>
      </c>
      <c r="V139" s="33">
        <v>0</v>
      </c>
      <c r="W139" s="23">
        <v>0</v>
      </c>
      <c r="X139" s="23">
        <v>18.57</v>
      </c>
      <c r="Y139" s="21" t="s">
        <v>19097</v>
      </c>
      <c r="Z139" s="23">
        <v>0</v>
      </c>
      <c r="AA139" s="23">
        <v>18570</v>
      </c>
      <c r="AB139" s="22">
        <v>42790</v>
      </c>
    </row>
    <row r="140" spans="1:28" x14ac:dyDescent="0.25">
      <c r="A140" t="s">
        <v>23</v>
      </c>
      <c r="B140" t="str">
        <f>VLOOKUP(O140+0,'de para'!K:O,3,0)</f>
        <v xml:space="preserve"> Aditivos Carne</v>
      </c>
      <c r="C140" t="str">
        <f t="shared" si="2"/>
        <v>3008</v>
      </c>
      <c r="D140" t="str">
        <f>IFERROR(VLOOKUP(G140+0,'de para'!A:C,3,0),"")</f>
        <v/>
      </c>
      <c r="E140" t="str">
        <f>IF(VLOOKUP(G140+0,'de para'!E:H,4,0)="EX","Externo","Interno")</f>
        <v>Interno</v>
      </c>
      <c r="F140" s="18" t="s">
        <v>21699</v>
      </c>
      <c r="G140" s="18">
        <v>579</v>
      </c>
      <c r="H140" s="18" t="s">
        <v>19095</v>
      </c>
      <c r="I140" s="18" t="s">
        <v>36</v>
      </c>
      <c r="J140" s="19">
        <v>42752</v>
      </c>
      <c r="K140" s="18" t="s">
        <v>19361</v>
      </c>
      <c r="L140" s="18" t="s">
        <v>19098</v>
      </c>
      <c r="M140" s="18" t="s">
        <v>19362</v>
      </c>
      <c r="N140" s="18" t="s">
        <v>19095</v>
      </c>
      <c r="O140" s="18" t="s">
        <v>20615</v>
      </c>
      <c r="P140" s="18" t="s">
        <v>10652</v>
      </c>
      <c r="Q140" s="32">
        <v>266</v>
      </c>
      <c r="R140" s="32">
        <v>270</v>
      </c>
      <c r="S140" s="32">
        <v>0</v>
      </c>
      <c r="T140" s="32">
        <v>270</v>
      </c>
      <c r="U140" s="32">
        <v>0</v>
      </c>
      <c r="V140" s="32">
        <v>0</v>
      </c>
      <c r="W140" s="20">
        <v>0</v>
      </c>
      <c r="X140" s="20">
        <v>12.58</v>
      </c>
      <c r="Y140" s="18" t="s">
        <v>19097</v>
      </c>
      <c r="Z140" s="20">
        <v>0</v>
      </c>
      <c r="AA140" s="20">
        <v>3396.6</v>
      </c>
      <c r="AB140" s="19">
        <v>42779</v>
      </c>
    </row>
    <row r="141" spans="1:28" ht="15" customHeight="1" x14ac:dyDescent="0.25">
      <c r="A141" t="s">
        <v>23</v>
      </c>
      <c r="B141" t="str">
        <f>VLOOKUP(O141+0,'de para'!K:O,3,0)</f>
        <v xml:space="preserve"> Aditivos Carne</v>
      </c>
      <c r="C141" t="str">
        <f t="shared" si="2"/>
        <v>3008</v>
      </c>
      <c r="D141" t="str">
        <f>IFERROR(VLOOKUP(G141+0,'de para'!A:C,3,0),"")</f>
        <v/>
      </c>
      <c r="E141" t="str">
        <f>IF(VLOOKUP(G141+0,'de para'!E:H,4,0)="EX","Externo","Interno")</f>
        <v>Interno</v>
      </c>
      <c r="F141" s="21" t="s">
        <v>21699</v>
      </c>
      <c r="G141" s="21">
        <v>579</v>
      </c>
      <c r="H141" s="21" t="s">
        <v>19095</v>
      </c>
      <c r="I141" s="21" t="s">
        <v>36</v>
      </c>
      <c r="J141" s="22">
        <v>42752</v>
      </c>
      <c r="K141" s="21" t="s">
        <v>19361</v>
      </c>
      <c r="L141" s="21" t="s">
        <v>19098</v>
      </c>
      <c r="M141" s="21" t="s">
        <v>19362</v>
      </c>
      <c r="N141" s="21" t="s">
        <v>19102</v>
      </c>
      <c r="O141" s="21" t="s">
        <v>19521</v>
      </c>
      <c r="P141" s="21" t="s">
        <v>10606</v>
      </c>
      <c r="Q141" s="33">
        <v>810</v>
      </c>
      <c r="R141" s="33">
        <v>810</v>
      </c>
      <c r="S141" s="33">
        <v>0</v>
      </c>
      <c r="T141" s="33">
        <v>810</v>
      </c>
      <c r="U141" s="33">
        <v>0</v>
      </c>
      <c r="V141" s="33">
        <v>0</v>
      </c>
      <c r="W141" s="23">
        <v>0</v>
      </c>
      <c r="X141" s="23">
        <v>18.78</v>
      </c>
      <c r="Y141" s="21" t="s">
        <v>19097</v>
      </c>
      <c r="Z141" s="23">
        <v>0</v>
      </c>
      <c r="AA141" s="23">
        <v>15211.8</v>
      </c>
      <c r="AB141" s="22">
        <v>42779</v>
      </c>
    </row>
    <row r="142" spans="1:28" ht="15" customHeight="1" x14ac:dyDescent="0.25">
      <c r="A142" t="s">
        <v>23</v>
      </c>
      <c r="B142" t="str">
        <f>VLOOKUP(O142+0,'de para'!K:O,3,0)</f>
        <v xml:space="preserve"> Aditivos Carne</v>
      </c>
      <c r="C142" t="str">
        <f t="shared" si="2"/>
        <v>3008</v>
      </c>
      <c r="D142" t="str">
        <f>IFERROR(VLOOKUP(G142+0,'de para'!A:C,3,0),"")</f>
        <v/>
      </c>
      <c r="E142" t="str">
        <f>IF(VLOOKUP(G142+0,'de para'!E:H,4,0)="EX","Externo","Interno")</f>
        <v>Interno</v>
      </c>
      <c r="F142" s="18" t="s">
        <v>21699</v>
      </c>
      <c r="G142" s="18">
        <v>579</v>
      </c>
      <c r="H142" s="18" t="s">
        <v>19095</v>
      </c>
      <c r="I142" s="18" t="s">
        <v>36</v>
      </c>
      <c r="J142" s="19">
        <v>42752</v>
      </c>
      <c r="K142" s="18" t="s">
        <v>19361</v>
      </c>
      <c r="L142" s="18" t="s">
        <v>19098</v>
      </c>
      <c r="M142" s="18" t="s">
        <v>19362</v>
      </c>
      <c r="N142" s="18" t="s">
        <v>19108</v>
      </c>
      <c r="O142" s="18" t="s">
        <v>20616</v>
      </c>
      <c r="P142" s="18" t="s">
        <v>10875</v>
      </c>
      <c r="Q142" s="32">
        <v>216</v>
      </c>
      <c r="R142" s="32">
        <v>216</v>
      </c>
      <c r="S142" s="32">
        <v>0</v>
      </c>
      <c r="T142" s="32">
        <v>216</v>
      </c>
      <c r="U142" s="32">
        <v>0</v>
      </c>
      <c r="V142" s="32">
        <v>0</v>
      </c>
      <c r="W142" s="20">
        <v>0</v>
      </c>
      <c r="X142" s="20">
        <v>8.17</v>
      </c>
      <c r="Y142" s="18" t="s">
        <v>19097</v>
      </c>
      <c r="Z142" s="20">
        <v>0</v>
      </c>
      <c r="AA142" s="20">
        <v>1764.72</v>
      </c>
      <c r="AB142" s="19">
        <v>42779</v>
      </c>
    </row>
    <row r="143" spans="1:28" ht="15" customHeight="1" x14ac:dyDescent="0.25">
      <c r="A143" t="s">
        <v>23</v>
      </c>
      <c r="B143" t="str">
        <f>VLOOKUP(O143+0,'de para'!K:O,3,0)</f>
        <v xml:space="preserve"> Aditivos Carne</v>
      </c>
      <c r="C143" t="str">
        <f t="shared" si="2"/>
        <v>3008</v>
      </c>
      <c r="D143" t="str">
        <f>IFERROR(VLOOKUP(G143+0,'de para'!A:C,3,0),"")</f>
        <v/>
      </c>
      <c r="E143" t="str">
        <f>IF(VLOOKUP(G143+0,'de para'!E:H,4,0)="EX","Externo","Interno")</f>
        <v>Interno</v>
      </c>
      <c r="F143" s="21" t="s">
        <v>21699</v>
      </c>
      <c r="G143" s="21">
        <v>579</v>
      </c>
      <c r="H143" s="21" t="s">
        <v>19095</v>
      </c>
      <c r="I143" s="21" t="s">
        <v>36</v>
      </c>
      <c r="J143" s="22">
        <v>42752</v>
      </c>
      <c r="K143" s="21" t="s">
        <v>19361</v>
      </c>
      <c r="L143" s="21" t="s">
        <v>19098</v>
      </c>
      <c r="M143" s="21" t="s">
        <v>19362</v>
      </c>
      <c r="N143" s="21" t="s">
        <v>19103</v>
      </c>
      <c r="O143" s="21" t="s">
        <v>19363</v>
      </c>
      <c r="P143" s="21" t="s">
        <v>10824</v>
      </c>
      <c r="Q143" s="33">
        <v>472.5</v>
      </c>
      <c r="R143" s="33">
        <v>472.5</v>
      </c>
      <c r="S143" s="33">
        <v>0</v>
      </c>
      <c r="T143" s="33">
        <v>472.5</v>
      </c>
      <c r="U143" s="33">
        <v>0</v>
      </c>
      <c r="V143" s="33">
        <v>0</v>
      </c>
      <c r="W143" s="23">
        <v>0</v>
      </c>
      <c r="X143" s="23">
        <v>15.45</v>
      </c>
      <c r="Y143" s="21" t="s">
        <v>19097</v>
      </c>
      <c r="Z143" s="23">
        <v>0</v>
      </c>
      <c r="AA143" s="23">
        <v>7300.13</v>
      </c>
      <c r="AB143" s="22">
        <v>42779</v>
      </c>
    </row>
    <row r="144" spans="1:28" ht="15" customHeight="1" x14ac:dyDescent="0.25">
      <c r="A144" t="s">
        <v>23</v>
      </c>
      <c r="B144" t="str">
        <f>VLOOKUP(O144+0,'de para'!K:O,3,0)</f>
        <v xml:space="preserve"> Aditivos Carne</v>
      </c>
      <c r="C144" t="str">
        <f t="shared" si="2"/>
        <v>3008</v>
      </c>
      <c r="D144" t="str">
        <f>IFERROR(VLOOKUP(G144+0,'de para'!A:C,3,0),"")</f>
        <v/>
      </c>
      <c r="E144" t="str">
        <f>IF(VLOOKUP(G144+0,'de para'!E:H,4,0)="EX","Externo","Interno")</f>
        <v>Interno</v>
      </c>
      <c r="F144" s="18" t="s">
        <v>21699</v>
      </c>
      <c r="G144" s="18">
        <v>579</v>
      </c>
      <c r="H144" s="18" t="s">
        <v>19095</v>
      </c>
      <c r="I144" s="18" t="s">
        <v>36</v>
      </c>
      <c r="J144" s="19">
        <v>42752</v>
      </c>
      <c r="K144" s="18" t="s">
        <v>19361</v>
      </c>
      <c r="L144" s="18" t="s">
        <v>19098</v>
      </c>
      <c r="M144" s="18" t="s">
        <v>19362</v>
      </c>
      <c r="N144" s="18" t="s">
        <v>19291</v>
      </c>
      <c r="O144" s="18" t="s">
        <v>20618</v>
      </c>
      <c r="P144" s="18" t="s">
        <v>10691</v>
      </c>
      <c r="Q144" s="32">
        <v>270</v>
      </c>
      <c r="R144" s="32">
        <v>270</v>
      </c>
      <c r="S144" s="32">
        <v>0</v>
      </c>
      <c r="T144" s="32">
        <v>270</v>
      </c>
      <c r="U144" s="32">
        <v>0</v>
      </c>
      <c r="V144" s="32">
        <v>0</v>
      </c>
      <c r="W144" s="20">
        <v>0</v>
      </c>
      <c r="X144" s="20">
        <v>16.63</v>
      </c>
      <c r="Y144" s="18" t="s">
        <v>19097</v>
      </c>
      <c r="Z144" s="20">
        <v>0</v>
      </c>
      <c r="AA144" s="20">
        <v>4490.1000000000004</v>
      </c>
      <c r="AB144" s="19">
        <v>42779</v>
      </c>
    </row>
    <row r="145" spans="1:28" ht="15" customHeight="1" x14ac:dyDescent="0.25">
      <c r="A145" t="s">
        <v>23</v>
      </c>
      <c r="B145" t="str">
        <f>VLOOKUP(O145+0,'de para'!K:O,3,0)</f>
        <v xml:space="preserve"> Aditivos Carne</v>
      </c>
      <c r="C145" t="str">
        <f t="shared" si="2"/>
        <v>3008</v>
      </c>
      <c r="D145" t="str">
        <f>IFERROR(VLOOKUP(G145+0,'de para'!A:C,3,0),"")</f>
        <v/>
      </c>
      <c r="E145" t="str">
        <f>IF(VLOOKUP(G145+0,'de para'!E:H,4,0)="EX","Externo","Interno")</f>
        <v>Interno</v>
      </c>
      <c r="F145" s="21" t="s">
        <v>21699</v>
      </c>
      <c r="G145" s="21">
        <v>579</v>
      </c>
      <c r="H145" s="21" t="s">
        <v>19095</v>
      </c>
      <c r="I145" s="21" t="s">
        <v>36</v>
      </c>
      <c r="J145" s="22">
        <v>42752</v>
      </c>
      <c r="K145" s="21" t="s">
        <v>19361</v>
      </c>
      <c r="L145" s="21" t="s">
        <v>19098</v>
      </c>
      <c r="M145" s="21" t="s">
        <v>19362</v>
      </c>
      <c r="N145" s="21" t="s">
        <v>19104</v>
      </c>
      <c r="O145" s="21" t="s">
        <v>19520</v>
      </c>
      <c r="P145" s="21" t="s">
        <v>158</v>
      </c>
      <c r="Q145" s="33">
        <v>0.5</v>
      </c>
      <c r="R145" s="33">
        <v>1000</v>
      </c>
      <c r="S145" s="33">
        <v>0</v>
      </c>
      <c r="T145" s="33">
        <v>1000</v>
      </c>
      <c r="U145" s="33">
        <v>0</v>
      </c>
      <c r="V145" s="33">
        <v>0</v>
      </c>
      <c r="W145" s="23">
        <v>0</v>
      </c>
      <c r="X145" s="23">
        <v>2.86</v>
      </c>
      <c r="Y145" s="21" t="s">
        <v>19097</v>
      </c>
      <c r="Z145" s="23">
        <v>0</v>
      </c>
      <c r="AA145" s="23">
        <v>2860</v>
      </c>
      <c r="AB145" s="22">
        <v>42779</v>
      </c>
    </row>
    <row r="146" spans="1:28" ht="15" customHeight="1" x14ac:dyDescent="0.25">
      <c r="A146" t="s">
        <v>23</v>
      </c>
      <c r="B146" t="str">
        <f>VLOOKUP(O146+0,'de para'!K:O,3,0)</f>
        <v xml:space="preserve"> Aditivos Carne</v>
      </c>
      <c r="C146" t="str">
        <f t="shared" si="2"/>
        <v>3008</v>
      </c>
      <c r="D146" t="str">
        <f>IFERROR(VLOOKUP(G146+0,'de para'!A:C,3,0),"")</f>
        <v/>
      </c>
      <c r="E146" t="str">
        <f>IF(VLOOKUP(G146+0,'de para'!E:H,4,0)="EX","Externo","Interno")</f>
        <v>Interno</v>
      </c>
      <c r="F146" s="18" t="s">
        <v>21699</v>
      </c>
      <c r="G146" s="18">
        <v>579</v>
      </c>
      <c r="H146" s="18" t="s">
        <v>19095</v>
      </c>
      <c r="I146" s="18" t="s">
        <v>36</v>
      </c>
      <c r="J146" s="19">
        <v>42752</v>
      </c>
      <c r="K146" s="18" t="s">
        <v>19361</v>
      </c>
      <c r="L146" s="18" t="s">
        <v>19098</v>
      </c>
      <c r="M146" s="18" t="s">
        <v>19362</v>
      </c>
      <c r="N146" s="18" t="s">
        <v>19112</v>
      </c>
      <c r="O146" s="18" t="s">
        <v>20619</v>
      </c>
      <c r="P146" s="18" t="s">
        <v>56</v>
      </c>
      <c r="Q146" s="32">
        <v>200.3</v>
      </c>
      <c r="R146" s="32">
        <v>201.6</v>
      </c>
      <c r="S146" s="32">
        <v>0</v>
      </c>
      <c r="T146" s="32">
        <v>201.6</v>
      </c>
      <c r="U146" s="32">
        <v>0</v>
      </c>
      <c r="V146" s="32">
        <v>0</v>
      </c>
      <c r="W146" s="20">
        <v>0</v>
      </c>
      <c r="X146" s="20">
        <v>15.09</v>
      </c>
      <c r="Y146" s="18" t="s">
        <v>19097</v>
      </c>
      <c r="Z146" s="20">
        <v>0</v>
      </c>
      <c r="AA146" s="20">
        <v>3042.14</v>
      </c>
      <c r="AB146" s="19">
        <v>42779</v>
      </c>
    </row>
    <row r="147" spans="1:28" ht="15" customHeight="1" x14ac:dyDescent="0.25">
      <c r="A147" t="s">
        <v>23</v>
      </c>
      <c r="B147" t="str">
        <f>VLOOKUP(O147+0,'de para'!K:O,3,0)</f>
        <v xml:space="preserve"> Aditivos Carne</v>
      </c>
      <c r="C147" t="str">
        <f t="shared" si="2"/>
        <v>3008</v>
      </c>
      <c r="D147" t="str">
        <f>IFERROR(VLOOKUP(G147+0,'de para'!A:C,3,0),"")</f>
        <v/>
      </c>
      <c r="E147" t="str">
        <f>IF(VLOOKUP(G147+0,'de para'!E:H,4,0)="EX","Externo","Interno")</f>
        <v>Interno</v>
      </c>
      <c r="F147" s="21" t="s">
        <v>21699</v>
      </c>
      <c r="G147" s="21">
        <v>579</v>
      </c>
      <c r="H147" s="21" t="s">
        <v>19095</v>
      </c>
      <c r="I147" s="21" t="s">
        <v>36</v>
      </c>
      <c r="J147" s="22">
        <v>42752</v>
      </c>
      <c r="K147" s="21" t="s">
        <v>19361</v>
      </c>
      <c r="L147" s="21" t="s">
        <v>19098</v>
      </c>
      <c r="M147" s="21" t="s">
        <v>19362</v>
      </c>
      <c r="N147" s="21" t="s">
        <v>19113</v>
      </c>
      <c r="O147" s="21" t="s">
        <v>19364</v>
      </c>
      <c r="P147" s="21" t="s">
        <v>11307</v>
      </c>
      <c r="Q147" s="33">
        <v>500</v>
      </c>
      <c r="R147" s="33">
        <v>500</v>
      </c>
      <c r="S147" s="33">
        <v>0</v>
      </c>
      <c r="T147" s="33">
        <v>500</v>
      </c>
      <c r="U147" s="33">
        <v>0</v>
      </c>
      <c r="V147" s="33">
        <v>0</v>
      </c>
      <c r="W147" s="23">
        <v>0</v>
      </c>
      <c r="X147" s="23">
        <v>21.08</v>
      </c>
      <c r="Y147" s="21" t="s">
        <v>19097</v>
      </c>
      <c r="Z147" s="23">
        <v>0</v>
      </c>
      <c r="AA147" s="23">
        <v>10540</v>
      </c>
      <c r="AB147" s="22">
        <v>42779</v>
      </c>
    </row>
    <row r="148" spans="1:28" ht="15" customHeight="1" x14ac:dyDescent="0.25">
      <c r="A148" t="s">
        <v>23</v>
      </c>
      <c r="B148" t="str">
        <f>VLOOKUP(O148+0,'de para'!K:O,3,0)</f>
        <v xml:space="preserve"> Aditivos Carne</v>
      </c>
      <c r="C148" t="str">
        <f t="shared" si="2"/>
        <v>3008</v>
      </c>
      <c r="D148" t="str">
        <f>IFERROR(VLOOKUP(G148+0,'de para'!A:C,3,0),"")</f>
        <v/>
      </c>
      <c r="E148" t="str">
        <f>IF(VLOOKUP(G148+0,'de para'!E:H,4,0)="EX","Externo","Interno")</f>
        <v>Interno</v>
      </c>
      <c r="F148" s="18" t="s">
        <v>21699</v>
      </c>
      <c r="G148" s="18">
        <v>579</v>
      </c>
      <c r="H148" s="18" t="s">
        <v>19095</v>
      </c>
      <c r="I148" s="18" t="s">
        <v>36</v>
      </c>
      <c r="J148" s="19">
        <v>42752</v>
      </c>
      <c r="K148" s="18" t="s">
        <v>19361</v>
      </c>
      <c r="L148" s="18" t="s">
        <v>19098</v>
      </c>
      <c r="M148" s="18" t="s">
        <v>19362</v>
      </c>
      <c r="N148" s="18" t="s">
        <v>19340</v>
      </c>
      <c r="O148" s="18" t="s">
        <v>19365</v>
      </c>
      <c r="P148" s="18" t="s">
        <v>11077</v>
      </c>
      <c r="Q148" s="32">
        <v>0</v>
      </c>
      <c r="R148" s="32">
        <v>200</v>
      </c>
      <c r="S148" s="32">
        <v>0</v>
      </c>
      <c r="T148" s="32">
        <v>200</v>
      </c>
      <c r="U148" s="32">
        <v>0</v>
      </c>
      <c r="V148" s="32">
        <v>0</v>
      </c>
      <c r="W148" s="20">
        <v>0</v>
      </c>
      <c r="X148" s="20">
        <v>7.6</v>
      </c>
      <c r="Y148" s="18" t="s">
        <v>19097</v>
      </c>
      <c r="Z148" s="20">
        <v>0</v>
      </c>
      <c r="AA148" s="20">
        <v>1520</v>
      </c>
      <c r="AB148" s="19">
        <v>42779</v>
      </c>
    </row>
    <row r="149" spans="1:28" ht="15" customHeight="1" x14ac:dyDescent="0.25">
      <c r="A149" t="s">
        <v>23</v>
      </c>
      <c r="B149" t="str">
        <f>VLOOKUP(O149+0,'de para'!K:O,3,0)</f>
        <v xml:space="preserve"> Aditivos Carne</v>
      </c>
      <c r="C149" t="str">
        <f t="shared" si="2"/>
        <v>3008</v>
      </c>
      <c r="D149" t="str">
        <f>IFERROR(VLOOKUP(G149+0,'de para'!A:C,3,0),"")</f>
        <v/>
      </c>
      <c r="E149" t="str">
        <f>IF(VLOOKUP(G149+0,'de para'!E:H,4,0)="EX","Externo","Interno")</f>
        <v>Interno</v>
      </c>
      <c r="F149" s="21" t="s">
        <v>21699</v>
      </c>
      <c r="G149" s="21">
        <v>579</v>
      </c>
      <c r="H149" s="21" t="s">
        <v>19095</v>
      </c>
      <c r="I149" s="21" t="s">
        <v>36</v>
      </c>
      <c r="J149" s="22">
        <v>42752</v>
      </c>
      <c r="K149" s="21" t="s">
        <v>19361</v>
      </c>
      <c r="L149" s="21" t="s">
        <v>19098</v>
      </c>
      <c r="M149" s="21" t="s">
        <v>19362</v>
      </c>
      <c r="N149" s="21" t="s">
        <v>19342</v>
      </c>
      <c r="O149" s="21" t="s">
        <v>19366</v>
      </c>
      <c r="P149" s="21" t="s">
        <v>11083</v>
      </c>
      <c r="Q149" s="33">
        <v>480</v>
      </c>
      <c r="R149" s="33">
        <v>500</v>
      </c>
      <c r="S149" s="33">
        <v>0</v>
      </c>
      <c r="T149" s="33">
        <v>500</v>
      </c>
      <c r="U149" s="33">
        <v>0</v>
      </c>
      <c r="V149" s="33">
        <v>0</v>
      </c>
      <c r="W149" s="23">
        <v>0</v>
      </c>
      <c r="X149" s="23">
        <v>15.45</v>
      </c>
      <c r="Y149" s="21" t="s">
        <v>19097</v>
      </c>
      <c r="Z149" s="23">
        <v>0</v>
      </c>
      <c r="AA149" s="23">
        <v>7725</v>
      </c>
      <c r="AB149" s="22">
        <v>42779</v>
      </c>
    </row>
    <row r="150" spans="1:28" ht="15" customHeight="1" x14ac:dyDescent="0.25">
      <c r="A150" t="s">
        <v>23</v>
      </c>
      <c r="B150" t="str">
        <f>VLOOKUP(O150+0,'de para'!K:O,3,0)</f>
        <v xml:space="preserve"> Aditivos Carne</v>
      </c>
      <c r="C150" t="str">
        <f t="shared" si="2"/>
        <v>3008</v>
      </c>
      <c r="D150" t="str">
        <f>IFERROR(VLOOKUP(G150+0,'de para'!A:C,3,0),"")</f>
        <v/>
      </c>
      <c r="E150" t="str">
        <f>IF(VLOOKUP(G150+0,'de para'!E:H,4,0)="EX","Externo","Interno")</f>
        <v>Interno</v>
      </c>
      <c r="F150" s="18" t="s">
        <v>21699</v>
      </c>
      <c r="G150" s="18">
        <v>579</v>
      </c>
      <c r="H150" s="18" t="s">
        <v>19095</v>
      </c>
      <c r="I150" s="18" t="s">
        <v>36</v>
      </c>
      <c r="J150" s="19">
        <v>42752</v>
      </c>
      <c r="K150" s="18" t="s">
        <v>19361</v>
      </c>
      <c r="L150" s="18" t="s">
        <v>19098</v>
      </c>
      <c r="M150" s="18" t="s">
        <v>19362</v>
      </c>
      <c r="N150" s="18" t="s">
        <v>19343</v>
      </c>
      <c r="O150" s="18" t="s">
        <v>19367</v>
      </c>
      <c r="P150" s="18" t="s">
        <v>11183</v>
      </c>
      <c r="Q150" s="32">
        <v>300</v>
      </c>
      <c r="R150" s="32">
        <v>300</v>
      </c>
      <c r="S150" s="32">
        <v>0</v>
      </c>
      <c r="T150" s="32">
        <v>300</v>
      </c>
      <c r="U150" s="32">
        <v>0</v>
      </c>
      <c r="V150" s="32">
        <v>0</v>
      </c>
      <c r="W150" s="20">
        <v>0</v>
      </c>
      <c r="X150" s="20">
        <v>4.07</v>
      </c>
      <c r="Y150" s="18" t="s">
        <v>19097</v>
      </c>
      <c r="Z150" s="20">
        <v>0</v>
      </c>
      <c r="AA150" s="20">
        <v>1221</v>
      </c>
      <c r="AB150" s="19">
        <v>42779</v>
      </c>
    </row>
    <row r="151" spans="1:28" ht="15" customHeight="1" x14ac:dyDescent="0.25">
      <c r="A151" t="s">
        <v>23</v>
      </c>
      <c r="B151" t="str">
        <f>VLOOKUP(O151+0,'de para'!K:O,3,0)</f>
        <v xml:space="preserve"> Aditivos Carne</v>
      </c>
      <c r="C151" t="str">
        <f t="shared" si="2"/>
        <v>3008</v>
      </c>
      <c r="D151" t="str">
        <f>IFERROR(VLOOKUP(G151+0,'de para'!A:C,3,0),"")</f>
        <v/>
      </c>
      <c r="E151" t="str">
        <f>IF(VLOOKUP(G151+0,'de para'!E:H,4,0)="EX","Externo","Interno")</f>
        <v>Interno</v>
      </c>
      <c r="F151" s="21" t="s">
        <v>21700</v>
      </c>
      <c r="G151" s="21">
        <v>649</v>
      </c>
      <c r="H151" s="21" t="s">
        <v>19108</v>
      </c>
      <c r="I151" s="21" t="s">
        <v>42</v>
      </c>
      <c r="J151" s="22">
        <v>42753</v>
      </c>
      <c r="K151" s="21" t="s">
        <v>19105</v>
      </c>
      <c r="L151" s="21" t="s">
        <v>19293</v>
      </c>
      <c r="M151" s="21" t="s">
        <v>19107</v>
      </c>
      <c r="N151" s="21" t="s">
        <v>19095</v>
      </c>
      <c r="O151" s="21" t="s">
        <v>21701</v>
      </c>
      <c r="P151" s="21" t="s">
        <v>21702</v>
      </c>
      <c r="Q151" s="33">
        <v>0</v>
      </c>
      <c r="R151" s="33">
        <v>100</v>
      </c>
      <c r="S151" s="33">
        <v>0</v>
      </c>
      <c r="T151" s="33">
        <v>100</v>
      </c>
      <c r="U151" s="33">
        <v>0</v>
      </c>
      <c r="V151" s="33">
        <v>0</v>
      </c>
      <c r="W151" s="23">
        <v>0</v>
      </c>
      <c r="X151" s="23">
        <v>26.71</v>
      </c>
      <c r="Y151" s="21" t="s">
        <v>19097</v>
      </c>
      <c r="Z151" s="23">
        <v>0</v>
      </c>
      <c r="AA151" s="23">
        <v>2671</v>
      </c>
      <c r="AB151" s="22">
        <v>42779</v>
      </c>
    </row>
    <row r="152" spans="1:28" x14ac:dyDescent="0.25">
      <c r="A152" t="s">
        <v>23</v>
      </c>
      <c r="B152" t="str">
        <f>VLOOKUP(O152+0,'de para'!K:O,3,0)</f>
        <v xml:space="preserve"> Aditivos Carne</v>
      </c>
      <c r="C152" t="str">
        <f t="shared" si="2"/>
        <v>3008</v>
      </c>
      <c r="D152" t="str">
        <f>IFERROR(VLOOKUP(G152+0,'de para'!A:C,3,0),"")</f>
        <v/>
      </c>
      <c r="E152" t="str">
        <f>IF(VLOOKUP(G152+0,'de para'!E:H,4,0)="EX","Externo","Interno")</f>
        <v>Interno</v>
      </c>
      <c r="F152" s="18" t="s">
        <v>21703</v>
      </c>
      <c r="G152" s="18">
        <v>551</v>
      </c>
      <c r="H152" s="18" t="s">
        <v>19112</v>
      </c>
      <c r="I152" s="18" t="s">
        <v>53</v>
      </c>
      <c r="J152" s="19">
        <v>42753</v>
      </c>
      <c r="K152" s="18" t="s">
        <v>19312</v>
      </c>
      <c r="L152" s="18" t="s">
        <v>19098</v>
      </c>
      <c r="M152" s="18" t="s">
        <v>19314</v>
      </c>
      <c r="N152" s="18" t="s">
        <v>19095</v>
      </c>
      <c r="O152" s="18" t="s">
        <v>19321</v>
      </c>
      <c r="P152" s="18" t="s">
        <v>71</v>
      </c>
      <c r="Q152" s="32">
        <v>-301.5</v>
      </c>
      <c r="R152" s="32">
        <v>1250</v>
      </c>
      <c r="S152" s="32">
        <v>0</v>
      </c>
      <c r="T152" s="32">
        <v>1250</v>
      </c>
      <c r="U152" s="32">
        <v>0</v>
      </c>
      <c r="V152" s="32">
        <v>0</v>
      </c>
      <c r="W152" s="20">
        <v>0</v>
      </c>
      <c r="X152" s="20">
        <v>6.26</v>
      </c>
      <c r="Y152" s="18" t="s">
        <v>19097</v>
      </c>
      <c r="Z152" s="20">
        <v>0</v>
      </c>
      <c r="AA152" s="20">
        <v>7825</v>
      </c>
      <c r="AB152" s="19">
        <v>42774</v>
      </c>
    </row>
    <row r="153" spans="1:28" x14ac:dyDescent="0.25">
      <c r="A153" t="s">
        <v>23</v>
      </c>
      <c r="B153" t="str">
        <f>VLOOKUP(O153+0,'de para'!K:O,3,0)</f>
        <v xml:space="preserve"> Aditivos Carne</v>
      </c>
      <c r="C153" t="str">
        <f t="shared" si="2"/>
        <v>3008</v>
      </c>
      <c r="D153" t="str">
        <f>IFERROR(VLOOKUP(G153+0,'de para'!A:C,3,0),"")</f>
        <v/>
      </c>
      <c r="E153" t="str">
        <f>IF(VLOOKUP(G153+0,'de para'!E:H,4,0)="EX","Externo","Interno")</f>
        <v>Interno</v>
      </c>
      <c r="F153" s="21" t="s">
        <v>21704</v>
      </c>
      <c r="G153" s="21">
        <v>551</v>
      </c>
      <c r="H153" s="21" t="s">
        <v>19351</v>
      </c>
      <c r="I153" s="21" t="s">
        <v>53</v>
      </c>
      <c r="J153" s="22">
        <v>42753</v>
      </c>
      <c r="K153" s="21" t="s">
        <v>19312</v>
      </c>
      <c r="L153" s="21" t="s">
        <v>19098</v>
      </c>
      <c r="M153" s="21" t="s">
        <v>19314</v>
      </c>
      <c r="N153" s="21" t="s">
        <v>19095</v>
      </c>
      <c r="O153" s="21" t="s">
        <v>21580</v>
      </c>
      <c r="P153" s="21" t="s">
        <v>21705</v>
      </c>
      <c r="Q153" s="33">
        <v>2800</v>
      </c>
      <c r="R153" s="33">
        <v>2000</v>
      </c>
      <c r="S153" s="33">
        <v>0</v>
      </c>
      <c r="T153" s="33">
        <v>2000</v>
      </c>
      <c r="U153" s="33">
        <v>0</v>
      </c>
      <c r="V153" s="33">
        <v>0</v>
      </c>
      <c r="W153" s="23">
        <v>0</v>
      </c>
      <c r="X153" s="23">
        <v>9.98</v>
      </c>
      <c r="Y153" s="21" t="s">
        <v>19097</v>
      </c>
      <c r="Z153" s="23">
        <v>0</v>
      </c>
      <c r="AA153" s="23">
        <v>19965.599999999999</v>
      </c>
      <c r="AB153" s="22">
        <v>42774</v>
      </c>
    </row>
    <row r="154" spans="1:28" x14ac:dyDescent="0.25">
      <c r="A154" t="s">
        <v>23</v>
      </c>
      <c r="B154" t="str">
        <f>VLOOKUP(O154+0,'de para'!K:O,3,0)</f>
        <v xml:space="preserve"> Aditivos Carne</v>
      </c>
      <c r="C154" t="str">
        <f t="shared" si="2"/>
        <v>3008</v>
      </c>
      <c r="D154" t="str">
        <f>IFERROR(VLOOKUP(G154+0,'de para'!A:C,3,0),"")</f>
        <v/>
      </c>
      <c r="E154" t="str">
        <f>IF(VLOOKUP(G154+0,'de para'!E:H,4,0)="EX","Externo","Interno")</f>
        <v>Interno</v>
      </c>
      <c r="F154" s="18" t="s">
        <v>21706</v>
      </c>
      <c r="G154" s="18">
        <v>551</v>
      </c>
      <c r="H154" s="18" t="s">
        <v>19095</v>
      </c>
      <c r="I154" s="18" t="s">
        <v>53</v>
      </c>
      <c r="J154" s="19">
        <v>42753</v>
      </c>
      <c r="K154" s="18" t="s">
        <v>19312</v>
      </c>
      <c r="L154" s="18" t="s">
        <v>19293</v>
      </c>
      <c r="M154" s="18" t="s">
        <v>19314</v>
      </c>
      <c r="N154" s="18" t="s">
        <v>19095</v>
      </c>
      <c r="O154" s="18" t="s">
        <v>19321</v>
      </c>
      <c r="P154" s="18" t="s">
        <v>71</v>
      </c>
      <c r="Q154" s="32">
        <v>-1551.5</v>
      </c>
      <c r="R154" s="32">
        <v>3000</v>
      </c>
      <c r="S154" s="32">
        <v>0</v>
      </c>
      <c r="T154" s="32">
        <v>3000</v>
      </c>
      <c r="U154" s="32">
        <v>0</v>
      </c>
      <c r="V154" s="32">
        <v>0</v>
      </c>
      <c r="W154" s="20">
        <v>0</v>
      </c>
      <c r="X154" s="20">
        <v>6.26</v>
      </c>
      <c r="Y154" s="18" t="s">
        <v>19097</v>
      </c>
      <c r="Z154" s="20">
        <v>0</v>
      </c>
      <c r="AA154" s="20">
        <v>18780</v>
      </c>
      <c r="AB154" s="19">
        <v>42776</v>
      </c>
    </row>
    <row r="155" spans="1:28" x14ac:dyDescent="0.25">
      <c r="A155" t="s">
        <v>23</v>
      </c>
      <c r="B155" t="str">
        <f>VLOOKUP(O155+0,'de para'!K:O,3,0)</f>
        <v xml:space="preserve"> Aditivos Carne</v>
      </c>
      <c r="C155" t="str">
        <f t="shared" si="2"/>
        <v>3008</v>
      </c>
      <c r="D155" t="str">
        <f>IFERROR(VLOOKUP(G155+0,'de para'!A:C,3,0),"")</f>
        <v/>
      </c>
      <c r="E155" t="str">
        <f>IF(VLOOKUP(G155+0,'de para'!E:H,4,0)="EX","Externo","Interno")</f>
        <v>Interno</v>
      </c>
      <c r="F155" s="21" t="s">
        <v>21706</v>
      </c>
      <c r="G155" s="21">
        <v>551</v>
      </c>
      <c r="H155" s="21" t="s">
        <v>19095</v>
      </c>
      <c r="I155" s="21" t="s">
        <v>53</v>
      </c>
      <c r="J155" s="22">
        <v>42753</v>
      </c>
      <c r="K155" s="21" t="s">
        <v>19312</v>
      </c>
      <c r="L155" s="21" t="s">
        <v>19293</v>
      </c>
      <c r="M155" s="21" t="s">
        <v>19314</v>
      </c>
      <c r="N155" s="21" t="s">
        <v>19102</v>
      </c>
      <c r="O155" s="21" t="s">
        <v>19474</v>
      </c>
      <c r="P155" s="21" t="s">
        <v>21707</v>
      </c>
      <c r="Q155" s="33">
        <v>75</v>
      </c>
      <c r="R155" s="33">
        <v>75</v>
      </c>
      <c r="S155" s="33">
        <v>0</v>
      </c>
      <c r="T155" s="33">
        <v>75</v>
      </c>
      <c r="U155" s="33">
        <v>0</v>
      </c>
      <c r="V155" s="33">
        <v>0</v>
      </c>
      <c r="W155" s="23">
        <v>0</v>
      </c>
      <c r="X155" s="23">
        <v>31.14</v>
      </c>
      <c r="Y155" s="21" t="s">
        <v>19097</v>
      </c>
      <c r="Z155" s="23">
        <v>0</v>
      </c>
      <c r="AA155" s="23">
        <v>2335.5</v>
      </c>
      <c r="AB155" s="22">
        <v>42776</v>
      </c>
    </row>
    <row r="156" spans="1:28" ht="15" customHeight="1" x14ac:dyDescent="0.25">
      <c r="A156" t="s">
        <v>23</v>
      </c>
      <c r="B156" t="str">
        <f>VLOOKUP(O156+0,'de para'!K:O,3,0)</f>
        <v xml:space="preserve"> Aditivos Carne</v>
      </c>
      <c r="C156" t="str">
        <f t="shared" si="2"/>
        <v>3008</v>
      </c>
      <c r="D156" t="str">
        <f>IFERROR(VLOOKUP(G156+0,'de para'!A:C,3,0),"")</f>
        <v/>
      </c>
      <c r="E156" t="str">
        <f>IF(VLOOKUP(G156+0,'de para'!E:H,4,0)="EX","Externo","Interno")</f>
        <v>Interno</v>
      </c>
      <c r="F156" s="18" t="s">
        <v>21706</v>
      </c>
      <c r="G156" s="18">
        <v>551</v>
      </c>
      <c r="H156" s="18" t="s">
        <v>19095</v>
      </c>
      <c r="I156" s="18" t="s">
        <v>53</v>
      </c>
      <c r="J156" s="19">
        <v>42753</v>
      </c>
      <c r="K156" s="18" t="s">
        <v>19312</v>
      </c>
      <c r="L156" s="18" t="s">
        <v>19293</v>
      </c>
      <c r="M156" s="18" t="s">
        <v>19314</v>
      </c>
      <c r="N156" s="18" t="s">
        <v>19108</v>
      </c>
      <c r="O156" s="18" t="s">
        <v>21708</v>
      </c>
      <c r="P156" s="18" t="s">
        <v>21709</v>
      </c>
      <c r="Q156" s="32">
        <v>250</v>
      </c>
      <c r="R156" s="32">
        <v>50</v>
      </c>
      <c r="S156" s="32">
        <v>0</v>
      </c>
      <c r="T156" s="32">
        <v>50</v>
      </c>
      <c r="U156" s="32">
        <v>0</v>
      </c>
      <c r="V156" s="32">
        <v>0</v>
      </c>
      <c r="W156" s="20">
        <v>0</v>
      </c>
      <c r="X156" s="20">
        <v>20.190000000000001</v>
      </c>
      <c r="Y156" s="18" t="s">
        <v>19097</v>
      </c>
      <c r="Z156" s="20">
        <v>0</v>
      </c>
      <c r="AA156" s="20">
        <v>1009.5</v>
      </c>
      <c r="AB156" s="19">
        <v>42776</v>
      </c>
    </row>
    <row r="157" spans="1:28" ht="15" customHeight="1" x14ac:dyDescent="0.25">
      <c r="A157" t="s">
        <v>23</v>
      </c>
      <c r="B157" t="str">
        <f>VLOOKUP(O157+0,'de para'!K:O,3,0)</f>
        <v xml:space="preserve"> Aditivos Carne</v>
      </c>
      <c r="C157" t="str">
        <f t="shared" si="2"/>
        <v>3008</v>
      </c>
      <c r="D157" t="str">
        <f>IFERROR(VLOOKUP(G157+0,'de para'!A:C,3,0),"")</f>
        <v/>
      </c>
      <c r="E157" t="str">
        <f>IF(VLOOKUP(G157+0,'de para'!E:H,4,0)="EX","Externo","Interno")</f>
        <v>Interno</v>
      </c>
      <c r="F157" s="21" t="s">
        <v>21706</v>
      </c>
      <c r="G157" s="21">
        <v>551</v>
      </c>
      <c r="H157" s="21" t="s">
        <v>19095</v>
      </c>
      <c r="I157" s="21" t="s">
        <v>53</v>
      </c>
      <c r="J157" s="22">
        <v>42753</v>
      </c>
      <c r="K157" s="21" t="s">
        <v>19312</v>
      </c>
      <c r="L157" s="21" t="s">
        <v>19293</v>
      </c>
      <c r="M157" s="21" t="s">
        <v>19314</v>
      </c>
      <c r="N157" s="21" t="s">
        <v>19103</v>
      </c>
      <c r="O157" s="21" t="s">
        <v>19315</v>
      </c>
      <c r="P157" s="21" t="s">
        <v>72</v>
      </c>
      <c r="Q157" s="33">
        <v>2472</v>
      </c>
      <c r="R157" s="33">
        <v>1500</v>
      </c>
      <c r="S157" s="33">
        <v>0</v>
      </c>
      <c r="T157" s="33">
        <v>1500</v>
      </c>
      <c r="U157" s="33">
        <v>0</v>
      </c>
      <c r="V157" s="33">
        <v>0</v>
      </c>
      <c r="W157" s="23">
        <v>0</v>
      </c>
      <c r="X157" s="23">
        <v>2.63</v>
      </c>
      <c r="Y157" s="21" t="s">
        <v>19097</v>
      </c>
      <c r="Z157" s="23">
        <v>0</v>
      </c>
      <c r="AA157" s="23">
        <v>3945</v>
      </c>
      <c r="AB157" s="22">
        <v>42776</v>
      </c>
    </row>
    <row r="158" spans="1:28" ht="15" customHeight="1" x14ac:dyDescent="0.25">
      <c r="A158" t="s">
        <v>23</v>
      </c>
      <c r="B158" t="str">
        <f>VLOOKUP(O158+0,'de para'!K:O,3,0)</f>
        <v>Urucum</v>
      </c>
      <c r="C158" t="str">
        <f t="shared" si="2"/>
        <v>3008</v>
      </c>
      <c r="D158" t="str">
        <f>IFERROR(VLOOKUP(G158+0,'de para'!A:C,3,0),"")</f>
        <v/>
      </c>
      <c r="E158" t="str">
        <f>IF(VLOOKUP(G158+0,'de para'!E:H,4,0)="EX","Externo","Interno")</f>
        <v>Interno</v>
      </c>
      <c r="F158" s="18" t="s">
        <v>21710</v>
      </c>
      <c r="G158" s="18">
        <v>649</v>
      </c>
      <c r="H158" s="18" t="s">
        <v>19108</v>
      </c>
      <c r="I158" s="18" t="s">
        <v>42</v>
      </c>
      <c r="J158" s="19">
        <v>42753</v>
      </c>
      <c r="K158" s="18" t="s">
        <v>19105</v>
      </c>
      <c r="L158" s="18" t="s">
        <v>19293</v>
      </c>
      <c r="M158" s="18" t="s">
        <v>19107</v>
      </c>
      <c r="N158" s="18" t="s">
        <v>19095</v>
      </c>
      <c r="O158" s="18" t="s">
        <v>19354</v>
      </c>
      <c r="P158" s="18" t="s">
        <v>21711</v>
      </c>
      <c r="Q158" s="32">
        <v>616</v>
      </c>
      <c r="R158" s="32">
        <v>990</v>
      </c>
      <c r="S158" s="32">
        <v>0</v>
      </c>
      <c r="T158" s="32">
        <v>990</v>
      </c>
      <c r="U158" s="32">
        <v>990</v>
      </c>
      <c r="V158" s="32">
        <v>0</v>
      </c>
      <c r="W158" s="20">
        <v>0</v>
      </c>
      <c r="X158" s="20">
        <v>37.5</v>
      </c>
      <c r="Y158" s="18" t="s">
        <v>19097</v>
      </c>
      <c r="Z158" s="20">
        <v>0</v>
      </c>
      <c r="AA158" s="20">
        <v>37125</v>
      </c>
      <c r="AB158" s="19">
        <v>42772</v>
      </c>
    </row>
    <row r="159" spans="1:28" ht="15" customHeight="1" x14ac:dyDescent="0.25">
      <c r="A159" t="s">
        <v>23</v>
      </c>
      <c r="B159" t="str">
        <f>VLOOKUP(O159+0,'de para'!K:O,3,0)</f>
        <v>Urucum</v>
      </c>
      <c r="C159" t="str">
        <f t="shared" si="2"/>
        <v>3008</v>
      </c>
      <c r="D159" t="str">
        <f>IFERROR(VLOOKUP(G159+0,'de para'!A:C,3,0),"")</f>
        <v/>
      </c>
      <c r="E159" t="str">
        <f>IF(VLOOKUP(G159+0,'de para'!E:H,4,0)="EX","Externo","Interno")</f>
        <v>Interno</v>
      </c>
      <c r="F159" s="21" t="s">
        <v>21712</v>
      </c>
      <c r="G159" s="21">
        <v>649</v>
      </c>
      <c r="H159" s="21" t="s">
        <v>19108</v>
      </c>
      <c r="I159" s="21" t="s">
        <v>42</v>
      </c>
      <c r="J159" s="22">
        <v>42753</v>
      </c>
      <c r="K159" s="21" t="s">
        <v>19105</v>
      </c>
      <c r="L159" s="21" t="s">
        <v>19293</v>
      </c>
      <c r="M159" s="21" t="s">
        <v>19107</v>
      </c>
      <c r="N159" s="21" t="s">
        <v>19095</v>
      </c>
      <c r="O159" s="21" t="s">
        <v>19354</v>
      </c>
      <c r="P159" s="21" t="s">
        <v>21711</v>
      </c>
      <c r="Q159" s="33">
        <v>616</v>
      </c>
      <c r="R159" s="33">
        <v>990</v>
      </c>
      <c r="S159" s="33">
        <v>0</v>
      </c>
      <c r="T159" s="33">
        <v>990</v>
      </c>
      <c r="U159" s="33">
        <v>0</v>
      </c>
      <c r="V159" s="33">
        <v>0</v>
      </c>
      <c r="W159" s="23">
        <v>0</v>
      </c>
      <c r="X159" s="23">
        <v>37.5</v>
      </c>
      <c r="Y159" s="21" t="s">
        <v>19097</v>
      </c>
      <c r="Z159" s="23">
        <v>0</v>
      </c>
      <c r="AA159" s="23">
        <v>37125</v>
      </c>
      <c r="AB159" s="22">
        <v>42786</v>
      </c>
    </row>
    <row r="160" spans="1:28" ht="15" customHeight="1" x14ac:dyDescent="0.25">
      <c r="A160" t="s">
        <v>23</v>
      </c>
      <c r="B160" t="str">
        <f>VLOOKUP(O160+0,'de para'!K:O,3,0)</f>
        <v xml:space="preserve"> Aditivos Carne</v>
      </c>
      <c r="C160" t="str">
        <f t="shared" si="2"/>
        <v>3008</v>
      </c>
      <c r="D160" t="str">
        <f>IFERROR(VLOOKUP(G160+0,'de para'!A:C,3,0),"")</f>
        <v/>
      </c>
      <c r="E160" t="str">
        <f>IF(VLOOKUP(G160+0,'de para'!E:H,4,0)="EX","Externo","Interno")</f>
        <v>Interno</v>
      </c>
      <c r="F160" s="18" t="s">
        <v>21713</v>
      </c>
      <c r="G160" s="18">
        <v>1088</v>
      </c>
      <c r="H160" s="18" t="s">
        <v>19095</v>
      </c>
      <c r="I160" s="18" t="s">
        <v>61</v>
      </c>
      <c r="J160" s="19">
        <v>42753</v>
      </c>
      <c r="K160" s="18" t="s">
        <v>19105</v>
      </c>
      <c r="L160" s="18" t="s">
        <v>19299</v>
      </c>
      <c r="M160" s="18" t="s">
        <v>19100</v>
      </c>
      <c r="N160" s="18" t="s">
        <v>19095</v>
      </c>
      <c r="O160" s="18" t="s">
        <v>19300</v>
      </c>
      <c r="P160" s="18" t="s">
        <v>21714</v>
      </c>
      <c r="Q160" s="32">
        <v>1000</v>
      </c>
      <c r="R160" s="32">
        <v>500</v>
      </c>
      <c r="S160" s="32">
        <v>0</v>
      </c>
      <c r="T160" s="32">
        <v>500</v>
      </c>
      <c r="U160" s="32">
        <v>0</v>
      </c>
      <c r="V160" s="32">
        <v>0</v>
      </c>
      <c r="W160" s="20">
        <v>0</v>
      </c>
      <c r="X160" s="20">
        <v>15.45</v>
      </c>
      <c r="Y160" s="18" t="s">
        <v>19097</v>
      </c>
      <c r="Z160" s="20">
        <v>0</v>
      </c>
      <c r="AA160" s="20">
        <v>7725</v>
      </c>
      <c r="AB160" s="19">
        <v>42787</v>
      </c>
    </row>
    <row r="161" spans="1:28" ht="15" customHeight="1" x14ac:dyDescent="0.25">
      <c r="A161" t="s">
        <v>23</v>
      </c>
      <c r="B161" t="str">
        <f>VLOOKUP(O161+0,'de para'!K:O,3,0)</f>
        <v xml:space="preserve"> Aditivos Carne</v>
      </c>
      <c r="C161" t="str">
        <f t="shared" si="2"/>
        <v>3008</v>
      </c>
      <c r="D161" t="str">
        <f>IFERROR(VLOOKUP(G161+0,'de para'!A:C,3,0),"")</f>
        <v/>
      </c>
      <c r="E161" t="str">
        <f>IF(VLOOKUP(G161+0,'de para'!E:H,4,0)="EX","Externo","Interno")</f>
        <v>Interno</v>
      </c>
      <c r="F161" s="21" t="s">
        <v>21715</v>
      </c>
      <c r="G161" s="21">
        <v>1088</v>
      </c>
      <c r="H161" s="21" t="s">
        <v>19095</v>
      </c>
      <c r="I161" s="21" t="s">
        <v>61</v>
      </c>
      <c r="J161" s="22">
        <v>42753</v>
      </c>
      <c r="K161" s="21" t="s">
        <v>19105</v>
      </c>
      <c r="L161" s="21" t="s">
        <v>19299</v>
      </c>
      <c r="M161" s="21" t="s">
        <v>19100</v>
      </c>
      <c r="N161" s="21" t="s">
        <v>19095</v>
      </c>
      <c r="O161" s="21" t="s">
        <v>19300</v>
      </c>
      <c r="P161" s="21" t="s">
        <v>21714</v>
      </c>
      <c r="Q161" s="33">
        <v>500</v>
      </c>
      <c r="R161" s="33">
        <v>500</v>
      </c>
      <c r="S161" s="33">
        <v>0</v>
      </c>
      <c r="T161" s="33">
        <v>500</v>
      </c>
      <c r="U161" s="33">
        <v>0</v>
      </c>
      <c r="V161" s="33">
        <v>500</v>
      </c>
      <c r="W161" s="23">
        <v>0</v>
      </c>
      <c r="X161" s="23">
        <v>15.45</v>
      </c>
      <c r="Y161" s="21" t="s">
        <v>19106</v>
      </c>
      <c r="Z161" s="23">
        <v>0</v>
      </c>
      <c r="AA161" s="23">
        <v>7725</v>
      </c>
      <c r="AB161" s="22">
        <v>42773</v>
      </c>
    </row>
    <row r="162" spans="1:28" ht="15" customHeight="1" x14ac:dyDescent="0.25">
      <c r="A162" t="s">
        <v>23</v>
      </c>
      <c r="B162" t="str">
        <f>VLOOKUP(O162+0,'de para'!K:O,3,0)</f>
        <v xml:space="preserve"> Aditivos Carne</v>
      </c>
      <c r="C162" t="str">
        <f t="shared" si="2"/>
        <v>3008</v>
      </c>
      <c r="D162" t="str">
        <f>IFERROR(VLOOKUP(G162+0,'de para'!A:C,3,0),"")</f>
        <v/>
      </c>
      <c r="E162" t="s">
        <v>19067</v>
      </c>
      <c r="F162" s="18" t="s">
        <v>20974</v>
      </c>
      <c r="G162" s="18">
        <v>2708</v>
      </c>
      <c r="H162" s="18" t="s">
        <v>19095</v>
      </c>
      <c r="I162" s="18" t="s">
        <v>20975</v>
      </c>
      <c r="J162" s="19">
        <v>42754</v>
      </c>
      <c r="K162" s="18" t="s">
        <v>20822</v>
      </c>
      <c r="L162" s="18" t="s">
        <v>19299</v>
      </c>
      <c r="M162" s="18" t="s">
        <v>19115</v>
      </c>
      <c r="N162" s="18" t="s">
        <v>19095</v>
      </c>
      <c r="O162" s="18" t="s">
        <v>20976</v>
      </c>
      <c r="P162" s="18" t="s">
        <v>11212</v>
      </c>
      <c r="Q162" s="32">
        <v>100</v>
      </c>
      <c r="R162" s="32">
        <v>100</v>
      </c>
      <c r="S162" s="32">
        <v>0</v>
      </c>
      <c r="T162" s="32">
        <v>100</v>
      </c>
      <c r="U162" s="32">
        <v>0</v>
      </c>
      <c r="V162" s="32">
        <v>0</v>
      </c>
      <c r="W162" s="20">
        <v>0</v>
      </c>
      <c r="X162" s="20">
        <v>14.04</v>
      </c>
      <c r="Y162" s="18" t="s">
        <v>19097</v>
      </c>
      <c r="Z162" s="20">
        <v>0</v>
      </c>
      <c r="AA162" s="20">
        <v>1404</v>
      </c>
      <c r="AB162" s="19">
        <v>42762</v>
      </c>
    </row>
    <row r="163" spans="1:28" ht="15" customHeight="1" x14ac:dyDescent="0.25">
      <c r="A163" t="s">
        <v>23</v>
      </c>
      <c r="B163" t="str">
        <f>VLOOKUP(O163+0,'de para'!K:O,3,0)</f>
        <v xml:space="preserve"> Aditivos Carne</v>
      </c>
      <c r="C163" t="str">
        <f t="shared" si="2"/>
        <v>3008</v>
      </c>
      <c r="D163" t="str">
        <f>IFERROR(VLOOKUP(G163+0,'de para'!A:C,3,0),"")</f>
        <v/>
      </c>
      <c r="E163" t="str">
        <f>IF(VLOOKUP(G163+0,'de para'!E:H,4,0)="EX","Externo","Interno")</f>
        <v>Interno</v>
      </c>
      <c r="F163" s="21" t="s">
        <v>21716</v>
      </c>
      <c r="G163" s="21">
        <v>1213</v>
      </c>
      <c r="H163" s="21" t="s">
        <v>19095</v>
      </c>
      <c r="I163" s="21" t="s">
        <v>62</v>
      </c>
      <c r="J163" s="22">
        <v>42754</v>
      </c>
      <c r="K163" s="21" t="s">
        <v>19110</v>
      </c>
      <c r="L163" s="21" t="s">
        <v>19270</v>
      </c>
      <c r="M163" s="21" t="s">
        <v>19111</v>
      </c>
      <c r="N163" s="21" t="s">
        <v>19095</v>
      </c>
      <c r="O163" s="21" t="s">
        <v>19359</v>
      </c>
      <c r="P163" s="21" t="s">
        <v>19360</v>
      </c>
      <c r="Q163" s="33">
        <v>0</v>
      </c>
      <c r="R163" s="33">
        <v>1500</v>
      </c>
      <c r="S163" s="33">
        <v>0</v>
      </c>
      <c r="T163" s="33">
        <v>1500</v>
      </c>
      <c r="U163" s="33">
        <v>0</v>
      </c>
      <c r="V163" s="33">
        <v>0</v>
      </c>
      <c r="W163" s="23">
        <v>0</v>
      </c>
      <c r="X163" s="23">
        <v>8.5</v>
      </c>
      <c r="Y163" s="21" t="s">
        <v>19097</v>
      </c>
      <c r="Z163" s="23">
        <v>0</v>
      </c>
      <c r="AA163" s="23">
        <v>12750</v>
      </c>
      <c r="AB163" s="22">
        <v>42783</v>
      </c>
    </row>
    <row r="164" spans="1:28" x14ac:dyDescent="0.25">
      <c r="A164" t="s">
        <v>23</v>
      </c>
      <c r="B164" t="str">
        <f>VLOOKUP(O164+0,'de para'!K:O,3,0)</f>
        <v xml:space="preserve"> Aditivos Carne</v>
      </c>
      <c r="C164" t="str">
        <f t="shared" si="2"/>
        <v>3008</v>
      </c>
      <c r="D164" t="str">
        <f>IFERROR(VLOOKUP(G164+0,'de para'!A:C,3,0),"")</f>
        <v/>
      </c>
      <c r="E164" t="str">
        <f>IF(VLOOKUP(G164+0,'de para'!E:H,4,0)="EX","Externo","Interno")</f>
        <v>Interno</v>
      </c>
      <c r="F164" s="18" t="s">
        <v>21717</v>
      </c>
      <c r="G164" s="18">
        <v>1213</v>
      </c>
      <c r="H164" s="18" t="s">
        <v>19095</v>
      </c>
      <c r="I164" s="18" t="s">
        <v>62</v>
      </c>
      <c r="J164" s="19">
        <v>42754</v>
      </c>
      <c r="K164" s="18" t="s">
        <v>19110</v>
      </c>
      <c r="L164" s="18" t="s">
        <v>19270</v>
      </c>
      <c r="M164" s="18" t="s">
        <v>19111</v>
      </c>
      <c r="N164" s="18" t="s">
        <v>19095</v>
      </c>
      <c r="O164" s="18" t="s">
        <v>19359</v>
      </c>
      <c r="P164" s="18" t="s">
        <v>19360</v>
      </c>
      <c r="Q164" s="32">
        <v>-1500</v>
      </c>
      <c r="R164" s="32">
        <v>1500</v>
      </c>
      <c r="S164" s="32">
        <v>0</v>
      </c>
      <c r="T164" s="32">
        <v>1500</v>
      </c>
      <c r="U164" s="32">
        <v>0</v>
      </c>
      <c r="V164" s="32">
        <v>0</v>
      </c>
      <c r="W164" s="20">
        <v>0</v>
      </c>
      <c r="X164" s="20">
        <v>8.5</v>
      </c>
      <c r="Y164" s="18" t="s">
        <v>19097</v>
      </c>
      <c r="Z164" s="20">
        <v>0</v>
      </c>
      <c r="AA164" s="20">
        <v>12750</v>
      </c>
      <c r="AB164" s="19">
        <v>42803</v>
      </c>
    </row>
    <row r="165" spans="1:28" ht="15" customHeight="1" x14ac:dyDescent="0.25">
      <c r="A165" t="s">
        <v>23</v>
      </c>
      <c r="B165" t="str">
        <f>VLOOKUP(O165+0,'de para'!K:O,3,0)</f>
        <v xml:space="preserve"> Aditivos Carne</v>
      </c>
      <c r="C165" t="str">
        <f t="shared" si="2"/>
        <v>3008</v>
      </c>
      <c r="D165" t="str">
        <f>IFERROR(VLOOKUP(G165+0,'de para'!A:C,3,0),"")</f>
        <v/>
      </c>
      <c r="E165" t="str">
        <f>IF(VLOOKUP(G165+0,'de para'!E:H,4,0)="EX","Externo","Interno")</f>
        <v>Interno</v>
      </c>
      <c r="F165" s="21" t="s">
        <v>21718</v>
      </c>
      <c r="G165" s="21">
        <v>359</v>
      </c>
      <c r="H165" s="21" t="s">
        <v>19095</v>
      </c>
      <c r="I165" s="21" t="s">
        <v>1467</v>
      </c>
      <c r="J165" s="22">
        <v>42754</v>
      </c>
      <c r="K165" s="21" t="s">
        <v>19383</v>
      </c>
      <c r="L165" s="21" t="s">
        <v>19281</v>
      </c>
      <c r="M165" s="21" t="s">
        <v>19111</v>
      </c>
      <c r="N165" s="21" t="s">
        <v>19095</v>
      </c>
      <c r="O165" s="21" t="s">
        <v>19384</v>
      </c>
      <c r="P165" s="21" t="s">
        <v>11103</v>
      </c>
      <c r="Q165" s="33">
        <v>0</v>
      </c>
      <c r="R165" s="33">
        <v>100.8</v>
      </c>
      <c r="S165" s="33">
        <v>0</v>
      </c>
      <c r="T165" s="33">
        <v>100.8</v>
      </c>
      <c r="U165" s="33">
        <v>0</v>
      </c>
      <c r="V165" s="33">
        <v>0</v>
      </c>
      <c r="W165" s="23">
        <v>0</v>
      </c>
      <c r="X165" s="23">
        <v>31.4</v>
      </c>
      <c r="Y165" s="21" t="s">
        <v>19097</v>
      </c>
      <c r="Z165" s="23">
        <v>0</v>
      </c>
      <c r="AA165" s="23">
        <v>3165.12</v>
      </c>
      <c r="AB165" s="22">
        <v>42797</v>
      </c>
    </row>
    <row r="166" spans="1:28" x14ac:dyDescent="0.25">
      <c r="A166" t="s">
        <v>23</v>
      </c>
      <c r="B166" t="str">
        <f>VLOOKUP(O166+0,'de para'!K:O,3,0)</f>
        <v xml:space="preserve"> Aditivos Carne</v>
      </c>
      <c r="C166" t="str">
        <f t="shared" si="2"/>
        <v>3008</v>
      </c>
      <c r="D166" t="str">
        <f>IFERROR(VLOOKUP(G166+0,'de para'!A:C,3,0),"")</f>
        <v/>
      </c>
      <c r="E166" t="str">
        <f>IF(VLOOKUP(G166+0,'de para'!E:H,4,0)="EX","Externo","Interno")</f>
        <v>Interno</v>
      </c>
      <c r="F166" s="18" t="s">
        <v>21719</v>
      </c>
      <c r="G166" s="18">
        <v>359</v>
      </c>
      <c r="H166" s="18" t="s">
        <v>19095</v>
      </c>
      <c r="I166" s="18" t="s">
        <v>1467</v>
      </c>
      <c r="J166" s="19">
        <v>42754</v>
      </c>
      <c r="K166" s="18" t="s">
        <v>19383</v>
      </c>
      <c r="L166" s="18" t="s">
        <v>19281</v>
      </c>
      <c r="M166" s="18" t="s">
        <v>19111</v>
      </c>
      <c r="N166" s="18" t="s">
        <v>19095</v>
      </c>
      <c r="O166" s="18" t="s">
        <v>19384</v>
      </c>
      <c r="P166" s="18" t="s">
        <v>11103</v>
      </c>
      <c r="Q166" s="32">
        <v>-100.8</v>
      </c>
      <c r="R166" s="32">
        <v>100.8</v>
      </c>
      <c r="S166" s="32">
        <v>0</v>
      </c>
      <c r="T166" s="32">
        <v>100.8</v>
      </c>
      <c r="U166" s="32">
        <v>0</v>
      </c>
      <c r="V166" s="32">
        <v>0</v>
      </c>
      <c r="W166" s="20">
        <v>0</v>
      </c>
      <c r="X166" s="20">
        <v>31.4</v>
      </c>
      <c r="Y166" s="18" t="s">
        <v>19097</v>
      </c>
      <c r="Z166" s="20">
        <v>0</v>
      </c>
      <c r="AA166" s="20">
        <v>3165.12</v>
      </c>
      <c r="AB166" s="19">
        <v>42824</v>
      </c>
    </row>
    <row r="167" spans="1:28" ht="15" customHeight="1" x14ac:dyDescent="0.25">
      <c r="A167" t="s">
        <v>23</v>
      </c>
      <c r="B167" t="str">
        <f>VLOOKUP(O167+0,'de para'!K:O,3,0)</f>
        <v xml:space="preserve"> Aditivos Carne</v>
      </c>
      <c r="C167" t="str">
        <f t="shared" si="2"/>
        <v>3008</v>
      </c>
      <c r="D167" t="str">
        <f>IFERROR(VLOOKUP(G167+0,'de para'!A:C,3,0),"")</f>
        <v/>
      </c>
      <c r="E167" t="str">
        <f>IF(VLOOKUP(G167+0,'de para'!E:H,4,0)="EX","Externo","Interno")</f>
        <v>Interno</v>
      </c>
      <c r="F167" s="21" t="s">
        <v>21720</v>
      </c>
      <c r="G167" s="21">
        <v>1157</v>
      </c>
      <c r="H167" s="21" t="s">
        <v>19095</v>
      </c>
      <c r="I167" s="21" t="s">
        <v>28</v>
      </c>
      <c r="J167" s="22">
        <v>42754</v>
      </c>
      <c r="K167" s="21" t="s">
        <v>19105</v>
      </c>
      <c r="L167" s="21" t="s">
        <v>19271</v>
      </c>
      <c r="M167" s="21" t="s">
        <v>19111</v>
      </c>
      <c r="N167" s="21" t="s">
        <v>19095</v>
      </c>
      <c r="O167" s="21" t="s">
        <v>19426</v>
      </c>
      <c r="P167" s="21" t="s">
        <v>11198</v>
      </c>
      <c r="Q167" s="33">
        <v>1000</v>
      </c>
      <c r="R167" s="33">
        <v>1000</v>
      </c>
      <c r="S167" s="33">
        <v>0</v>
      </c>
      <c r="T167" s="33">
        <v>1000</v>
      </c>
      <c r="U167" s="33">
        <v>0</v>
      </c>
      <c r="V167" s="33">
        <v>0</v>
      </c>
      <c r="W167" s="23">
        <v>0</v>
      </c>
      <c r="X167" s="23">
        <v>3.12</v>
      </c>
      <c r="Y167" s="21" t="s">
        <v>19097</v>
      </c>
      <c r="Z167" s="23">
        <v>0</v>
      </c>
      <c r="AA167" s="23">
        <v>3120</v>
      </c>
      <c r="AB167" s="22">
        <v>42769</v>
      </c>
    </row>
    <row r="168" spans="1:28" ht="15" customHeight="1" x14ac:dyDescent="0.25">
      <c r="A168" t="s">
        <v>23</v>
      </c>
      <c r="B168" t="str">
        <f>VLOOKUP(O168+0,'de para'!K:O,3,0)</f>
        <v xml:space="preserve"> Aditivos Carne</v>
      </c>
      <c r="C168" t="str">
        <f t="shared" si="2"/>
        <v>3008</v>
      </c>
      <c r="D168" t="str">
        <f>IFERROR(VLOOKUP(G168+0,'de para'!A:C,3,0),"")</f>
        <v/>
      </c>
      <c r="E168" t="str">
        <f>IF(VLOOKUP(G168+0,'de para'!E:H,4,0)="EX","Externo","Interno")</f>
        <v>Interno</v>
      </c>
      <c r="F168" s="18" t="s">
        <v>21721</v>
      </c>
      <c r="G168" s="18">
        <v>1157</v>
      </c>
      <c r="H168" s="18" t="s">
        <v>19095</v>
      </c>
      <c r="I168" s="18" t="s">
        <v>28</v>
      </c>
      <c r="J168" s="19">
        <v>42754</v>
      </c>
      <c r="K168" s="18" t="s">
        <v>19105</v>
      </c>
      <c r="L168" s="18" t="s">
        <v>19271</v>
      </c>
      <c r="M168" s="18" t="s">
        <v>19111</v>
      </c>
      <c r="N168" s="18" t="s">
        <v>19095</v>
      </c>
      <c r="O168" s="18" t="s">
        <v>19426</v>
      </c>
      <c r="P168" s="18" t="s">
        <v>11198</v>
      </c>
      <c r="Q168" s="32">
        <v>0</v>
      </c>
      <c r="R168" s="32">
        <v>1000</v>
      </c>
      <c r="S168" s="32">
        <v>0</v>
      </c>
      <c r="T168" s="32">
        <v>1000</v>
      </c>
      <c r="U168" s="32">
        <v>0</v>
      </c>
      <c r="V168" s="32">
        <v>0</v>
      </c>
      <c r="W168" s="20">
        <v>0</v>
      </c>
      <c r="X168" s="20">
        <v>3.12</v>
      </c>
      <c r="Y168" s="18" t="s">
        <v>19097</v>
      </c>
      <c r="Z168" s="20">
        <v>0</v>
      </c>
      <c r="AA168" s="20">
        <v>3120</v>
      </c>
      <c r="AB168" s="19">
        <v>42781</v>
      </c>
    </row>
    <row r="169" spans="1:28" ht="15" customHeight="1" x14ac:dyDescent="0.25">
      <c r="A169" t="s">
        <v>23</v>
      </c>
      <c r="B169" t="str">
        <f>VLOOKUP(O169+0,'de para'!K:O,3,0)</f>
        <v xml:space="preserve"> Aditivos Carne</v>
      </c>
      <c r="C169" t="str">
        <f t="shared" si="2"/>
        <v>3008</v>
      </c>
      <c r="D169" t="str">
        <f>IFERROR(VLOOKUP(G169+0,'de para'!A:C,3,0),"")</f>
        <v/>
      </c>
      <c r="E169" t="str">
        <f>IF(VLOOKUP(G169+0,'de para'!E:H,4,0)="EX","Externo","Interno")</f>
        <v>Interno</v>
      </c>
      <c r="F169" s="21" t="s">
        <v>21722</v>
      </c>
      <c r="G169" s="21">
        <v>1157</v>
      </c>
      <c r="H169" s="21" t="s">
        <v>19095</v>
      </c>
      <c r="I169" s="21" t="s">
        <v>28</v>
      </c>
      <c r="J169" s="22">
        <v>42754</v>
      </c>
      <c r="K169" s="21" t="s">
        <v>19105</v>
      </c>
      <c r="L169" s="21" t="s">
        <v>19271</v>
      </c>
      <c r="M169" s="21" t="s">
        <v>19111</v>
      </c>
      <c r="N169" s="21" t="s">
        <v>19095</v>
      </c>
      <c r="O169" s="21" t="s">
        <v>19426</v>
      </c>
      <c r="P169" s="21" t="s">
        <v>11198</v>
      </c>
      <c r="Q169" s="33">
        <v>-1000</v>
      </c>
      <c r="R169" s="33">
        <v>1000</v>
      </c>
      <c r="S169" s="33">
        <v>0</v>
      </c>
      <c r="T169" s="33">
        <v>1000</v>
      </c>
      <c r="U169" s="33">
        <v>0</v>
      </c>
      <c r="V169" s="33">
        <v>0</v>
      </c>
      <c r="W169" s="23">
        <v>0</v>
      </c>
      <c r="X169" s="23">
        <v>3.12</v>
      </c>
      <c r="Y169" s="21" t="s">
        <v>19097</v>
      </c>
      <c r="Z169" s="23">
        <v>0</v>
      </c>
      <c r="AA169" s="23">
        <v>3120</v>
      </c>
      <c r="AB169" s="22">
        <v>42796</v>
      </c>
    </row>
    <row r="170" spans="1:28" ht="15" customHeight="1" x14ac:dyDescent="0.25">
      <c r="A170" t="s">
        <v>23</v>
      </c>
      <c r="B170" t="str">
        <f>VLOOKUP(O170+0,'de para'!K:O,3,0)</f>
        <v>Aditivos Leite</v>
      </c>
      <c r="C170" t="str">
        <f t="shared" si="2"/>
        <v>3009</v>
      </c>
      <c r="D170" t="str">
        <f>IFERROR(VLOOKUP(G170+0,'de para'!A:C,3,0),"")</f>
        <v/>
      </c>
      <c r="E170" t="str">
        <f>IF(VLOOKUP(G170+0,'de para'!E:H,4,0)="EX","Externo","Interno")</f>
        <v>Interno</v>
      </c>
      <c r="F170" s="18" t="s">
        <v>21723</v>
      </c>
      <c r="G170" s="18">
        <v>876</v>
      </c>
      <c r="H170" s="18" t="s">
        <v>19102</v>
      </c>
      <c r="I170" s="18" t="s">
        <v>21724</v>
      </c>
      <c r="J170" s="19">
        <v>42754</v>
      </c>
      <c r="K170" s="18" t="s">
        <v>19479</v>
      </c>
      <c r="L170" s="18" t="s">
        <v>19098</v>
      </c>
      <c r="M170" s="18" t="s">
        <v>19100</v>
      </c>
      <c r="N170" s="18" t="s">
        <v>19095</v>
      </c>
      <c r="O170" s="18" t="s">
        <v>21725</v>
      </c>
      <c r="P170" s="18" t="s">
        <v>11442</v>
      </c>
      <c r="Q170" s="32">
        <v>400</v>
      </c>
      <c r="R170" s="32">
        <v>200</v>
      </c>
      <c r="S170" s="32">
        <v>0</v>
      </c>
      <c r="T170" s="32">
        <v>200</v>
      </c>
      <c r="U170" s="32">
        <v>0</v>
      </c>
      <c r="V170" s="32">
        <v>0</v>
      </c>
      <c r="W170" s="20">
        <v>0</v>
      </c>
      <c r="X170" s="20">
        <v>25</v>
      </c>
      <c r="Y170" s="18" t="s">
        <v>19097</v>
      </c>
      <c r="Z170" s="20">
        <v>0</v>
      </c>
      <c r="AA170" s="20">
        <v>5000</v>
      </c>
      <c r="AB170" s="19">
        <v>42781</v>
      </c>
    </row>
    <row r="171" spans="1:28" ht="15" customHeight="1" x14ac:dyDescent="0.25">
      <c r="A171" t="s">
        <v>23</v>
      </c>
      <c r="B171" t="str">
        <f>VLOOKUP(O171+0,'de para'!K:O,3,0)</f>
        <v>Aditivos Leite</v>
      </c>
      <c r="C171" t="str">
        <f t="shared" si="2"/>
        <v>3009</v>
      </c>
      <c r="D171" t="str">
        <f>IFERROR(VLOOKUP(G171+0,'de para'!A:C,3,0),"")</f>
        <v/>
      </c>
      <c r="E171" t="str">
        <f>IF(VLOOKUP(G171+0,'de para'!E:H,4,0)="EX","Externo","Interno")</f>
        <v>Interno</v>
      </c>
      <c r="F171" s="21" t="s">
        <v>21726</v>
      </c>
      <c r="G171" s="21">
        <v>876</v>
      </c>
      <c r="H171" s="21" t="s">
        <v>19102</v>
      </c>
      <c r="I171" s="21" t="s">
        <v>21724</v>
      </c>
      <c r="J171" s="22">
        <v>42755</v>
      </c>
      <c r="K171" s="21" t="s">
        <v>21727</v>
      </c>
      <c r="L171" s="21" t="s">
        <v>19098</v>
      </c>
      <c r="M171" s="21" t="s">
        <v>19100</v>
      </c>
      <c r="N171" s="21" t="s">
        <v>19095</v>
      </c>
      <c r="O171" s="21" t="s">
        <v>21725</v>
      </c>
      <c r="P171" s="21" t="s">
        <v>11442</v>
      </c>
      <c r="Q171" s="33">
        <v>200</v>
      </c>
      <c r="R171" s="33">
        <v>200</v>
      </c>
      <c r="S171" s="33">
        <v>0</v>
      </c>
      <c r="T171" s="33">
        <v>200</v>
      </c>
      <c r="U171" s="33">
        <v>0</v>
      </c>
      <c r="V171" s="33">
        <v>0</v>
      </c>
      <c r="W171" s="23">
        <v>0</v>
      </c>
      <c r="X171" s="23">
        <v>25</v>
      </c>
      <c r="Y171" s="21" t="s">
        <v>19097</v>
      </c>
      <c r="Z171" s="23">
        <v>0</v>
      </c>
      <c r="AA171" s="23">
        <v>5000</v>
      </c>
      <c r="AB171" s="22">
        <v>42775</v>
      </c>
    </row>
    <row r="172" spans="1:28" ht="15" customHeight="1" x14ac:dyDescent="0.25">
      <c r="A172" t="s">
        <v>23</v>
      </c>
      <c r="B172" t="str">
        <f>VLOOKUP(O172+0,'de para'!K:O,3,0)</f>
        <v xml:space="preserve"> Aditivos Carne</v>
      </c>
      <c r="C172" t="str">
        <f t="shared" si="2"/>
        <v>3008</v>
      </c>
      <c r="D172" t="str">
        <f>IFERROR(VLOOKUP(G172+0,'de para'!A:C,3,0),"")</f>
        <v/>
      </c>
      <c r="E172" t="str">
        <f>IF(VLOOKUP(G172+0,'de para'!E:H,4,0)="EX","Externo","Interno")</f>
        <v>Interno</v>
      </c>
      <c r="F172" s="18" t="s">
        <v>21728</v>
      </c>
      <c r="G172" s="18">
        <v>1034</v>
      </c>
      <c r="H172" s="18" t="s">
        <v>19095</v>
      </c>
      <c r="I172" s="18" t="s">
        <v>46</v>
      </c>
      <c r="J172" s="19">
        <v>42755</v>
      </c>
      <c r="K172" s="18" t="s">
        <v>19316</v>
      </c>
      <c r="L172" s="18" t="s">
        <v>19281</v>
      </c>
      <c r="M172" s="18" t="s">
        <v>19203</v>
      </c>
      <c r="N172" s="18" t="s">
        <v>19102</v>
      </c>
      <c r="O172" s="18" t="s">
        <v>21729</v>
      </c>
      <c r="P172" s="18" t="s">
        <v>21730</v>
      </c>
      <c r="Q172" s="32">
        <v>230</v>
      </c>
      <c r="R172" s="32">
        <v>260</v>
      </c>
      <c r="S172" s="32">
        <v>0</v>
      </c>
      <c r="T172" s="32">
        <v>260</v>
      </c>
      <c r="U172" s="32">
        <v>0</v>
      </c>
      <c r="V172" s="32">
        <v>0</v>
      </c>
      <c r="W172" s="20">
        <v>0</v>
      </c>
      <c r="X172" s="20">
        <v>12.78</v>
      </c>
      <c r="Y172" s="18" t="s">
        <v>19097</v>
      </c>
      <c r="Z172" s="20">
        <v>0</v>
      </c>
      <c r="AA172" s="20">
        <v>3322.8</v>
      </c>
      <c r="AB172" s="19">
        <v>42801</v>
      </c>
    </row>
    <row r="173" spans="1:28" ht="15" customHeight="1" x14ac:dyDescent="0.25">
      <c r="A173" t="s">
        <v>23</v>
      </c>
      <c r="B173" t="str">
        <f>VLOOKUP(O173+0,'de para'!K:O,3,0)</f>
        <v>Urucum</v>
      </c>
      <c r="C173" t="str">
        <f t="shared" si="2"/>
        <v>3008</v>
      </c>
      <c r="D173" t="str">
        <f>IFERROR(VLOOKUP(G173+0,'de para'!A:C,3,0),"")</f>
        <v/>
      </c>
      <c r="E173" t="str">
        <f>IF(VLOOKUP(G173+0,'de para'!E:H,4,0)="EX","Externo","Interno")</f>
        <v>Interno</v>
      </c>
      <c r="F173" s="21" t="s">
        <v>21731</v>
      </c>
      <c r="G173" s="21">
        <v>1213</v>
      </c>
      <c r="H173" s="21" t="s">
        <v>19095</v>
      </c>
      <c r="I173" s="21" t="s">
        <v>62</v>
      </c>
      <c r="J173" s="22">
        <v>42755</v>
      </c>
      <c r="K173" s="21" t="s">
        <v>19110</v>
      </c>
      <c r="L173" s="21" t="s">
        <v>19270</v>
      </c>
      <c r="M173" s="21" t="s">
        <v>19111</v>
      </c>
      <c r="N173" s="21" t="s">
        <v>19095</v>
      </c>
      <c r="O173" s="21" t="s">
        <v>19452</v>
      </c>
      <c r="P173" s="21" t="s">
        <v>19453</v>
      </c>
      <c r="Q173" s="33">
        <v>440</v>
      </c>
      <c r="R173" s="33">
        <v>3014</v>
      </c>
      <c r="S173" s="33">
        <v>0</v>
      </c>
      <c r="T173" s="33">
        <v>3014</v>
      </c>
      <c r="U173" s="33">
        <v>0</v>
      </c>
      <c r="V173" s="33">
        <v>0</v>
      </c>
      <c r="W173" s="23">
        <v>0</v>
      </c>
      <c r="X173" s="23">
        <v>22.25</v>
      </c>
      <c r="Y173" s="21" t="s">
        <v>19097</v>
      </c>
      <c r="Z173" s="23">
        <v>0</v>
      </c>
      <c r="AA173" s="23">
        <v>67061.5</v>
      </c>
      <c r="AB173" s="22">
        <v>42790</v>
      </c>
    </row>
    <row r="174" spans="1:28" ht="15" customHeight="1" x14ac:dyDescent="0.25">
      <c r="A174" t="s">
        <v>23</v>
      </c>
      <c r="B174" t="str">
        <f>VLOOKUP(O174+0,'de para'!K:O,3,0)</f>
        <v>Urucum</v>
      </c>
      <c r="C174" t="str">
        <f t="shared" si="2"/>
        <v>3008</v>
      </c>
      <c r="D174" t="str">
        <f>IFERROR(VLOOKUP(G174+0,'de para'!A:C,3,0),"")</f>
        <v/>
      </c>
      <c r="E174" t="str">
        <f>IF(VLOOKUP(G174+0,'de para'!E:H,4,0)="EX","Externo","Interno")</f>
        <v>Interno</v>
      </c>
      <c r="F174" s="18" t="s">
        <v>21732</v>
      </c>
      <c r="G174" s="18">
        <v>1213</v>
      </c>
      <c r="H174" s="18" t="s">
        <v>19095</v>
      </c>
      <c r="I174" s="18" t="s">
        <v>62</v>
      </c>
      <c r="J174" s="19">
        <v>42755</v>
      </c>
      <c r="K174" s="18" t="s">
        <v>19110</v>
      </c>
      <c r="L174" s="18" t="s">
        <v>19270</v>
      </c>
      <c r="M174" s="18" t="s">
        <v>19111</v>
      </c>
      <c r="N174" s="18" t="s">
        <v>19095</v>
      </c>
      <c r="O174" s="18" t="s">
        <v>19452</v>
      </c>
      <c r="P174" s="18" t="s">
        <v>19453</v>
      </c>
      <c r="Q174" s="32">
        <v>-2574</v>
      </c>
      <c r="R174" s="32">
        <v>3014</v>
      </c>
      <c r="S174" s="32">
        <v>0</v>
      </c>
      <c r="T174" s="32">
        <v>3014</v>
      </c>
      <c r="U174" s="32">
        <v>0</v>
      </c>
      <c r="V174" s="32">
        <v>0</v>
      </c>
      <c r="W174" s="20">
        <v>0</v>
      </c>
      <c r="X174" s="20">
        <v>22.25</v>
      </c>
      <c r="Y174" s="18" t="s">
        <v>19097</v>
      </c>
      <c r="Z174" s="20">
        <v>0</v>
      </c>
      <c r="AA174" s="20">
        <v>67061.5</v>
      </c>
      <c r="AB174" s="19">
        <v>42801</v>
      </c>
    </row>
    <row r="175" spans="1:28" ht="15" customHeight="1" x14ac:dyDescent="0.25">
      <c r="A175" t="s">
        <v>23</v>
      </c>
      <c r="B175" t="str">
        <f>VLOOKUP(O175+0,'de para'!K:O,3,0)</f>
        <v>Urucum</v>
      </c>
      <c r="C175" t="str">
        <f t="shared" si="2"/>
        <v>3008</v>
      </c>
      <c r="D175" t="str">
        <f>IFERROR(VLOOKUP(G175+0,'de para'!A:C,3,0),"")</f>
        <v/>
      </c>
      <c r="E175" t="str">
        <f>IF(VLOOKUP(G175+0,'de para'!E:H,4,0)="EX","Externo","Interno")</f>
        <v>Interno</v>
      </c>
      <c r="F175" s="21" t="s">
        <v>21733</v>
      </c>
      <c r="G175" s="21">
        <v>1213</v>
      </c>
      <c r="H175" s="21" t="s">
        <v>19095</v>
      </c>
      <c r="I175" s="21" t="s">
        <v>62</v>
      </c>
      <c r="J175" s="22">
        <v>42755</v>
      </c>
      <c r="K175" s="21" t="s">
        <v>19110</v>
      </c>
      <c r="L175" s="21" t="s">
        <v>19270</v>
      </c>
      <c r="M175" s="21" t="s">
        <v>19111</v>
      </c>
      <c r="N175" s="21" t="s">
        <v>19095</v>
      </c>
      <c r="O175" s="21" t="s">
        <v>19452</v>
      </c>
      <c r="P175" s="21" t="s">
        <v>19453</v>
      </c>
      <c r="Q175" s="33">
        <v>-5588</v>
      </c>
      <c r="R175" s="33">
        <v>3014</v>
      </c>
      <c r="S175" s="33">
        <v>0</v>
      </c>
      <c r="T175" s="33">
        <v>3014</v>
      </c>
      <c r="U175" s="33">
        <v>0</v>
      </c>
      <c r="V175" s="33">
        <v>0</v>
      </c>
      <c r="W175" s="23">
        <v>0</v>
      </c>
      <c r="X175" s="23">
        <v>22.25</v>
      </c>
      <c r="Y175" s="21" t="s">
        <v>19097</v>
      </c>
      <c r="Z175" s="23">
        <v>0</v>
      </c>
      <c r="AA175" s="23">
        <v>67061.5</v>
      </c>
      <c r="AB175" s="22">
        <v>42808</v>
      </c>
    </row>
    <row r="176" spans="1:28" ht="15" customHeight="1" x14ac:dyDescent="0.25">
      <c r="A176" t="s">
        <v>23</v>
      </c>
      <c r="B176" t="str">
        <f>VLOOKUP(O176+0,'de para'!K:O,3,0)</f>
        <v xml:space="preserve"> Aditivos Carne</v>
      </c>
      <c r="C176" t="str">
        <f t="shared" si="2"/>
        <v>3008</v>
      </c>
      <c r="D176" t="str">
        <f>IFERROR(VLOOKUP(G176+0,'de para'!A:C,3,0),"")</f>
        <v/>
      </c>
      <c r="E176" t="str">
        <f>IF(VLOOKUP(G176+0,'de para'!E:H,4,0)="EX","Externo","Interno")</f>
        <v>Interno</v>
      </c>
      <c r="F176" s="18" t="s">
        <v>21734</v>
      </c>
      <c r="G176" s="18">
        <v>1216</v>
      </c>
      <c r="H176" s="18" t="s">
        <v>19095</v>
      </c>
      <c r="I176" s="18" t="s">
        <v>52</v>
      </c>
      <c r="J176" s="19">
        <v>42755</v>
      </c>
      <c r="K176" s="18" t="s">
        <v>19110</v>
      </c>
      <c r="L176" s="18" t="s">
        <v>19270</v>
      </c>
      <c r="M176" s="18" t="s">
        <v>19111</v>
      </c>
      <c r="N176" s="18" t="s">
        <v>19095</v>
      </c>
      <c r="O176" s="18" t="s">
        <v>19334</v>
      </c>
      <c r="P176" s="18" t="s">
        <v>21009</v>
      </c>
      <c r="Q176" s="32">
        <v>1000</v>
      </c>
      <c r="R176" s="32">
        <v>500</v>
      </c>
      <c r="S176" s="32">
        <v>0</v>
      </c>
      <c r="T176" s="32">
        <v>500</v>
      </c>
      <c r="U176" s="32">
        <v>0</v>
      </c>
      <c r="V176" s="32">
        <v>0</v>
      </c>
      <c r="W176" s="20">
        <v>0</v>
      </c>
      <c r="X176" s="20">
        <v>23.8</v>
      </c>
      <c r="Y176" s="18" t="s">
        <v>19097</v>
      </c>
      <c r="Z176" s="20">
        <v>0</v>
      </c>
      <c r="AA176" s="20">
        <v>11900</v>
      </c>
      <c r="AB176" s="19">
        <v>42775</v>
      </c>
    </row>
    <row r="177" spans="1:28" ht="15" customHeight="1" x14ac:dyDescent="0.25">
      <c r="A177" t="s">
        <v>23</v>
      </c>
      <c r="B177" t="str">
        <f>VLOOKUP(O177+0,'de para'!K:O,3,0)</f>
        <v xml:space="preserve"> Aditivos Carne</v>
      </c>
      <c r="C177" t="str">
        <f t="shared" si="2"/>
        <v>3008</v>
      </c>
      <c r="D177" t="str">
        <f>IFERROR(VLOOKUP(G177+0,'de para'!A:C,3,0),"")</f>
        <v/>
      </c>
      <c r="E177" t="str">
        <f>IF(VLOOKUP(G177+0,'de para'!E:H,4,0)="EX","Externo","Interno")</f>
        <v>Interno</v>
      </c>
      <c r="F177" s="21" t="s">
        <v>21734</v>
      </c>
      <c r="G177" s="21">
        <v>1216</v>
      </c>
      <c r="H177" s="21" t="s">
        <v>19095</v>
      </c>
      <c r="I177" s="21" t="s">
        <v>52</v>
      </c>
      <c r="J177" s="22">
        <v>42755</v>
      </c>
      <c r="K177" s="21" t="s">
        <v>19110</v>
      </c>
      <c r="L177" s="21" t="s">
        <v>19270</v>
      </c>
      <c r="M177" s="21" t="s">
        <v>19111</v>
      </c>
      <c r="N177" s="21" t="s">
        <v>19102</v>
      </c>
      <c r="O177" s="21" t="s">
        <v>19335</v>
      </c>
      <c r="P177" s="21" t="s">
        <v>21010</v>
      </c>
      <c r="Q177" s="33">
        <v>1380</v>
      </c>
      <c r="R177" s="33">
        <v>500</v>
      </c>
      <c r="S177" s="33">
        <v>0</v>
      </c>
      <c r="T177" s="33">
        <v>500</v>
      </c>
      <c r="U177" s="33">
        <v>0</v>
      </c>
      <c r="V177" s="33">
        <v>0</v>
      </c>
      <c r="W177" s="23">
        <v>0</v>
      </c>
      <c r="X177" s="23">
        <v>8.9</v>
      </c>
      <c r="Y177" s="21" t="s">
        <v>19097</v>
      </c>
      <c r="Z177" s="23">
        <v>0</v>
      </c>
      <c r="AA177" s="23">
        <v>4450</v>
      </c>
      <c r="AB177" s="22">
        <v>42775</v>
      </c>
    </row>
    <row r="178" spans="1:28" ht="15" customHeight="1" x14ac:dyDescent="0.25">
      <c r="A178" t="s">
        <v>23</v>
      </c>
      <c r="B178" t="str">
        <f>VLOOKUP(O178+0,'de para'!K:O,3,0)</f>
        <v xml:space="preserve"> Aditivos Carne</v>
      </c>
      <c r="C178" t="str">
        <f t="shared" si="2"/>
        <v>3008</v>
      </c>
      <c r="D178" t="str">
        <f>IFERROR(VLOOKUP(G178+0,'de para'!A:C,3,0),"")</f>
        <v/>
      </c>
      <c r="E178" t="str">
        <f>IF(VLOOKUP(G178+0,'de para'!E:H,4,0)="EX","Externo","Interno")</f>
        <v>Interno</v>
      </c>
      <c r="F178" s="18" t="s">
        <v>21734</v>
      </c>
      <c r="G178" s="18">
        <v>1216</v>
      </c>
      <c r="H178" s="18" t="s">
        <v>19095</v>
      </c>
      <c r="I178" s="18" t="s">
        <v>52</v>
      </c>
      <c r="J178" s="19">
        <v>42755</v>
      </c>
      <c r="K178" s="18" t="s">
        <v>19110</v>
      </c>
      <c r="L178" s="18" t="s">
        <v>19270</v>
      </c>
      <c r="M178" s="18" t="s">
        <v>19111</v>
      </c>
      <c r="N178" s="18" t="s">
        <v>19108</v>
      </c>
      <c r="O178" s="18" t="s">
        <v>19377</v>
      </c>
      <c r="P178" s="18" t="s">
        <v>21011</v>
      </c>
      <c r="Q178" s="32">
        <v>210</v>
      </c>
      <c r="R178" s="32">
        <v>105</v>
      </c>
      <c r="S178" s="32">
        <v>0</v>
      </c>
      <c r="T178" s="32">
        <v>105</v>
      </c>
      <c r="U178" s="32">
        <v>0</v>
      </c>
      <c r="V178" s="32">
        <v>0</v>
      </c>
      <c r="W178" s="20">
        <v>0</v>
      </c>
      <c r="X178" s="20">
        <v>20.5</v>
      </c>
      <c r="Y178" s="18" t="s">
        <v>19097</v>
      </c>
      <c r="Z178" s="20">
        <v>0</v>
      </c>
      <c r="AA178" s="20">
        <v>2152.5</v>
      </c>
      <c r="AB178" s="19">
        <v>42775</v>
      </c>
    </row>
    <row r="179" spans="1:28" ht="15" customHeight="1" x14ac:dyDescent="0.25">
      <c r="A179" t="s">
        <v>23</v>
      </c>
      <c r="B179" t="str">
        <f>VLOOKUP(O179+0,'de para'!K:O,3,0)</f>
        <v xml:space="preserve"> Aditivos Carne</v>
      </c>
      <c r="C179" t="str">
        <f t="shared" si="2"/>
        <v>3008</v>
      </c>
      <c r="D179" t="str">
        <f>IFERROR(VLOOKUP(G179+0,'de para'!A:C,3,0),"")</f>
        <v/>
      </c>
      <c r="E179" t="str">
        <f>IF(VLOOKUP(G179+0,'de para'!E:H,4,0)="EX","Externo","Interno")</f>
        <v>Interno</v>
      </c>
      <c r="F179" s="21" t="s">
        <v>21734</v>
      </c>
      <c r="G179" s="21">
        <v>1216</v>
      </c>
      <c r="H179" s="21" t="s">
        <v>19095</v>
      </c>
      <c r="I179" s="21" t="s">
        <v>52</v>
      </c>
      <c r="J179" s="22">
        <v>42755</v>
      </c>
      <c r="K179" s="21" t="s">
        <v>19110</v>
      </c>
      <c r="L179" s="21" t="s">
        <v>19270</v>
      </c>
      <c r="M179" s="21" t="s">
        <v>19111</v>
      </c>
      <c r="N179" s="21" t="s">
        <v>19103</v>
      </c>
      <c r="O179" s="21" t="s">
        <v>19341</v>
      </c>
      <c r="P179" s="21" t="s">
        <v>21012</v>
      </c>
      <c r="Q179" s="33">
        <v>400</v>
      </c>
      <c r="R179" s="33">
        <v>200</v>
      </c>
      <c r="S179" s="33">
        <v>0</v>
      </c>
      <c r="T179" s="33">
        <v>200</v>
      </c>
      <c r="U179" s="33">
        <v>0</v>
      </c>
      <c r="V179" s="33">
        <v>0</v>
      </c>
      <c r="W179" s="23">
        <v>0</v>
      </c>
      <c r="X179" s="23">
        <v>17.5</v>
      </c>
      <c r="Y179" s="21" t="s">
        <v>19097</v>
      </c>
      <c r="Z179" s="23">
        <v>0</v>
      </c>
      <c r="AA179" s="23">
        <v>3500</v>
      </c>
      <c r="AB179" s="22">
        <v>42775</v>
      </c>
    </row>
    <row r="180" spans="1:28" ht="15" customHeight="1" x14ac:dyDescent="0.25">
      <c r="A180" t="s">
        <v>23</v>
      </c>
      <c r="B180" t="str">
        <f>VLOOKUP(O180+0,'de para'!K:O,3,0)</f>
        <v xml:space="preserve"> Aditivos Carne</v>
      </c>
      <c r="C180" t="str">
        <f t="shared" si="2"/>
        <v>3008</v>
      </c>
      <c r="D180" t="str">
        <f>IFERROR(VLOOKUP(G180+0,'de para'!A:C,3,0),"")</f>
        <v/>
      </c>
      <c r="E180" t="str">
        <f>IF(VLOOKUP(G180+0,'de para'!E:H,4,0)="EX","Externo","Interno")</f>
        <v>Interno</v>
      </c>
      <c r="F180" s="18" t="s">
        <v>21734</v>
      </c>
      <c r="G180" s="18">
        <v>1216</v>
      </c>
      <c r="H180" s="18" t="s">
        <v>19095</v>
      </c>
      <c r="I180" s="18" t="s">
        <v>52</v>
      </c>
      <c r="J180" s="19">
        <v>42755</v>
      </c>
      <c r="K180" s="18" t="s">
        <v>19110</v>
      </c>
      <c r="L180" s="18" t="s">
        <v>19270</v>
      </c>
      <c r="M180" s="18" t="s">
        <v>19111</v>
      </c>
      <c r="N180" s="18" t="s">
        <v>19291</v>
      </c>
      <c r="O180" s="18" t="s">
        <v>19339</v>
      </c>
      <c r="P180" s="18" t="s">
        <v>21013</v>
      </c>
      <c r="Q180" s="32">
        <v>2000</v>
      </c>
      <c r="R180" s="32">
        <v>6000</v>
      </c>
      <c r="S180" s="32">
        <v>0</v>
      </c>
      <c r="T180" s="32">
        <v>6000</v>
      </c>
      <c r="U180" s="32">
        <v>0</v>
      </c>
      <c r="V180" s="32">
        <v>0</v>
      </c>
      <c r="W180" s="20">
        <v>0</v>
      </c>
      <c r="X180" s="20">
        <v>8.8800000000000008</v>
      </c>
      <c r="Y180" s="18" t="s">
        <v>19097</v>
      </c>
      <c r="Z180" s="20">
        <v>0</v>
      </c>
      <c r="AA180" s="20">
        <v>53280</v>
      </c>
      <c r="AB180" s="19">
        <v>42775</v>
      </c>
    </row>
    <row r="181" spans="1:28" ht="15" customHeight="1" x14ac:dyDescent="0.25">
      <c r="A181" t="s">
        <v>23</v>
      </c>
      <c r="B181" t="str">
        <f>VLOOKUP(O181+0,'de para'!K:O,3,0)</f>
        <v xml:space="preserve"> Aditivos Carne</v>
      </c>
      <c r="C181" t="str">
        <f t="shared" si="2"/>
        <v>3008</v>
      </c>
      <c r="D181" t="str">
        <f>IFERROR(VLOOKUP(G181+0,'de para'!A:C,3,0),"")</f>
        <v/>
      </c>
      <c r="E181" t="str">
        <f>IF(VLOOKUP(G181+0,'de para'!E:H,4,0)="EX","Externo","Interno")</f>
        <v>Interno</v>
      </c>
      <c r="F181" s="21" t="s">
        <v>21734</v>
      </c>
      <c r="G181" s="21">
        <v>1216</v>
      </c>
      <c r="H181" s="21" t="s">
        <v>19095</v>
      </c>
      <c r="I181" s="21" t="s">
        <v>52</v>
      </c>
      <c r="J181" s="22">
        <v>42755</v>
      </c>
      <c r="K181" s="21" t="s">
        <v>19110</v>
      </c>
      <c r="L181" s="21" t="s">
        <v>19270</v>
      </c>
      <c r="M181" s="21" t="s">
        <v>19111</v>
      </c>
      <c r="N181" s="21" t="s">
        <v>19104</v>
      </c>
      <c r="O181" s="21" t="s">
        <v>19336</v>
      </c>
      <c r="P181" s="21" t="s">
        <v>21014</v>
      </c>
      <c r="Q181" s="33">
        <v>3460</v>
      </c>
      <c r="R181" s="33">
        <v>600</v>
      </c>
      <c r="S181" s="33">
        <v>0</v>
      </c>
      <c r="T181" s="33">
        <v>600</v>
      </c>
      <c r="U181" s="33">
        <v>0</v>
      </c>
      <c r="V181" s="33">
        <v>0</v>
      </c>
      <c r="W181" s="23">
        <v>0</v>
      </c>
      <c r="X181" s="23">
        <v>2.93</v>
      </c>
      <c r="Y181" s="21" t="s">
        <v>19097</v>
      </c>
      <c r="Z181" s="23">
        <v>0</v>
      </c>
      <c r="AA181" s="23">
        <v>1758</v>
      </c>
      <c r="AB181" s="22">
        <v>42775</v>
      </c>
    </row>
    <row r="182" spans="1:28" ht="15" customHeight="1" x14ac:dyDescent="0.25">
      <c r="A182" t="s">
        <v>23</v>
      </c>
      <c r="B182" t="str">
        <f>VLOOKUP(O182+0,'de para'!K:O,3,0)</f>
        <v xml:space="preserve"> Aditivos Carne</v>
      </c>
      <c r="C182" t="str">
        <f t="shared" si="2"/>
        <v>3008</v>
      </c>
      <c r="D182" t="str">
        <f>IFERROR(VLOOKUP(G182+0,'de para'!A:C,3,0),"")</f>
        <v/>
      </c>
      <c r="E182" t="str">
        <f>IF(VLOOKUP(G182+0,'de para'!E:H,4,0)="EX","Externo","Interno")</f>
        <v>Interno</v>
      </c>
      <c r="F182" s="18" t="s">
        <v>21734</v>
      </c>
      <c r="G182" s="18">
        <v>1216</v>
      </c>
      <c r="H182" s="18" t="s">
        <v>19095</v>
      </c>
      <c r="I182" s="18" t="s">
        <v>52</v>
      </c>
      <c r="J182" s="19">
        <v>42755</v>
      </c>
      <c r="K182" s="18" t="s">
        <v>19110</v>
      </c>
      <c r="L182" s="18" t="s">
        <v>19270</v>
      </c>
      <c r="M182" s="18" t="s">
        <v>19111</v>
      </c>
      <c r="N182" s="18" t="s">
        <v>19112</v>
      </c>
      <c r="O182" s="18" t="s">
        <v>19338</v>
      </c>
      <c r="P182" s="18" t="s">
        <v>21015</v>
      </c>
      <c r="Q182" s="32">
        <v>725</v>
      </c>
      <c r="R182" s="32">
        <v>2000</v>
      </c>
      <c r="S182" s="32">
        <v>0</v>
      </c>
      <c r="T182" s="32">
        <v>2000</v>
      </c>
      <c r="U182" s="32">
        <v>0</v>
      </c>
      <c r="V182" s="32">
        <v>0</v>
      </c>
      <c r="W182" s="20">
        <v>0</v>
      </c>
      <c r="X182" s="20">
        <v>9.08</v>
      </c>
      <c r="Y182" s="18" t="s">
        <v>19097</v>
      </c>
      <c r="Z182" s="20">
        <v>0</v>
      </c>
      <c r="AA182" s="20">
        <v>18160</v>
      </c>
      <c r="AB182" s="19">
        <v>42775</v>
      </c>
    </row>
    <row r="183" spans="1:28" ht="15" customHeight="1" x14ac:dyDescent="0.25">
      <c r="A183" t="s">
        <v>23</v>
      </c>
      <c r="B183" t="str">
        <f>VLOOKUP(O183+0,'de para'!K:O,3,0)</f>
        <v xml:space="preserve"> Aditivos Carne</v>
      </c>
      <c r="C183" t="str">
        <f t="shared" si="2"/>
        <v>3008</v>
      </c>
      <c r="D183" t="str">
        <f>IFERROR(VLOOKUP(G183+0,'de para'!A:C,3,0),"")</f>
        <v/>
      </c>
      <c r="E183" t="str">
        <f>IF(VLOOKUP(G183+0,'de para'!E:H,4,0)="EX","Externo","Interno")</f>
        <v>Interno</v>
      </c>
      <c r="F183" s="21" t="s">
        <v>21734</v>
      </c>
      <c r="G183" s="21">
        <v>1216</v>
      </c>
      <c r="H183" s="21" t="s">
        <v>19095</v>
      </c>
      <c r="I183" s="21" t="s">
        <v>52</v>
      </c>
      <c r="J183" s="22">
        <v>42755</v>
      </c>
      <c r="K183" s="21" t="s">
        <v>19110</v>
      </c>
      <c r="L183" s="21" t="s">
        <v>19270</v>
      </c>
      <c r="M183" s="21" t="s">
        <v>19111</v>
      </c>
      <c r="N183" s="21" t="s">
        <v>19113</v>
      </c>
      <c r="O183" s="21" t="s">
        <v>21735</v>
      </c>
      <c r="P183" s="21" t="s">
        <v>21736</v>
      </c>
      <c r="Q183" s="33">
        <v>60</v>
      </c>
      <c r="R183" s="33">
        <v>60</v>
      </c>
      <c r="S183" s="33">
        <v>0</v>
      </c>
      <c r="T183" s="33">
        <v>60</v>
      </c>
      <c r="U183" s="33">
        <v>0</v>
      </c>
      <c r="V183" s="33">
        <v>0</v>
      </c>
      <c r="W183" s="23">
        <v>0</v>
      </c>
      <c r="X183" s="23">
        <v>4.8</v>
      </c>
      <c r="Y183" s="21" t="s">
        <v>19097</v>
      </c>
      <c r="Z183" s="23">
        <v>0</v>
      </c>
      <c r="AA183" s="23">
        <v>288</v>
      </c>
      <c r="AB183" s="22">
        <v>42775</v>
      </c>
    </row>
    <row r="184" spans="1:28" ht="15" customHeight="1" x14ac:dyDescent="0.25">
      <c r="A184" t="s">
        <v>23</v>
      </c>
      <c r="B184" t="str">
        <f>VLOOKUP(O184+0,'de para'!K:O,3,0)</f>
        <v xml:space="preserve"> Aditivos Carne</v>
      </c>
      <c r="C184" t="str">
        <f t="shared" si="2"/>
        <v>3008</v>
      </c>
      <c r="D184" t="str">
        <f>IFERROR(VLOOKUP(G184+0,'de para'!A:C,3,0),"")</f>
        <v/>
      </c>
      <c r="E184" t="str">
        <f>IF(VLOOKUP(G184+0,'de para'!E:H,4,0)="EX","Externo","Interno")</f>
        <v>Interno</v>
      </c>
      <c r="F184" s="18" t="s">
        <v>21734</v>
      </c>
      <c r="G184" s="18">
        <v>1216</v>
      </c>
      <c r="H184" s="18" t="s">
        <v>19095</v>
      </c>
      <c r="I184" s="18" t="s">
        <v>52</v>
      </c>
      <c r="J184" s="19">
        <v>42755</v>
      </c>
      <c r="K184" s="18" t="s">
        <v>19110</v>
      </c>
      <c r="L184" s="18" t="s">
        <v>19270</v>
      </c>
      <c r="M184" s="18" t="s">
        <v>19111</v>
      </c>
      <c r="N184" s="18" t="s">
        <v>19340</v>
      </c>
      <c r="O184" s="18" t="s">
        <v>19381</v>
      </c>
      <c r="P184" s="18" t="s">
        <v>21737</v>
      </c>
      <c r="Q184" s="32">
        <v>-19806.400000000001</v>
      </c>
      <c r="R184" s="32">
        <v>100</v>
      </c>
      <c r="S184" s="32">
        <v>0</v>
      </c>
      <c r="T184" s="32">
        <v>100</v>
      </c>
      <c r="U184" s="32">
        <v>0</v>
      </c>
      <c r="V184" s="32">
        <v>0</v>
      </c>
      <c r="W184" s="20">
        <v>0</v>
      </c>
      <c r="X184" s="20">
        <v>13</v>
      </c>
      <c r="Y184" s="18" t="s">
        <v>19097</v>
      </c>
      <c r="Z184" s="20">
        <v>0</v>
      </c>
      <c r="AA184" s="20">
        <v>1300</v>
      </c>
      <c r="AB184" s="19">
        <v>42775</v>
      </c>
    </row>
    <row r="185" spans="1:28" ht="15" customHeight="1" x14ac:dyDescent="0.25">
      <c r="A185" t="s">
        <v>23</v>
      </c>
      <c r="B185" t="str">
        <f>VLOOKUP(O185+0,'de para'!K:O,3,0)</f>
        <v xml:space="preserve"> Aditivos Carne</v>
      </c>
      <c r="C185" t="str">
        <f t="shared" si="2"/>
        <v>3008</v>
      </c>
      <c r="D185" t="str">
        <f>IFERROR(VLOOKUP(G185+0,'de para'!A:C,3,0),"")</f>
        <v/>
      </c>
      <c r="E185" t="str">
        <f>IF(VLOOKUP(G185+0,'de para'!E:H,4,0)="EX","Externo","Interno")</f>
        <v>Interno</v>
      </c>
      <c r="F185" s="21" t="s">
        <v>21734</v>
      </c>
      <c r="G185" s="21">
        <v>1216</v>
      </c>
      <c r="H185" s="21" t="s">
        <v>19095</v>
      </c>
      <c r="I185" s="21" t="s">
        <v>52</v>
      </c>
      <c r="J185" s="22">
        <v>42755</v>
      </c>
      <c r="K185" s="21" t="s">
        <v>19110</v>
      </c>
      <c r="L185" s="21" t="s">
        <v>19270</v>
      </c>
      <c r="M185" s="21" t="s">
        <v>19111</v>
      </c>
      <c r="N185" s="21" t="s">
        <v>19342</v>
      </c>
      <c r="O185" s="21" t="s">
        <v>21738</v>
      </c>
      <c r="P185" s="21" t="s">
        <v>21739</v>
      </c>
      <c r="Q185" s="33">
        <v>300</v>
      </c>
      <c r="R185" s="33">
        <v>300</v>
      </c>
      <c r="S185" s="33">
        <v>0</v>
      </c>
      <c r="T185" s="33">
        <v>300</v>
      </c>
      <c r="U185" s="33">
        <v>0</v>
      </c>
      <c r="V185" s="33">
        <v>0</v>
      </c>
      <c r="W185" s="23">
        <v>0</v>
      </c>
      <c r="X185" s="23">
        <v>5.56</v>
      </c>
      <c r="Y185" s="21" t="s">
        <v>19097</v>
      </c>
      <c r="Z185" s="23">
        <v>0</v>
      </c>
      <c r="AA185" s="23">
        <v>1668</v>
      </c>
      <c r="AB185" s="22">
        <v>42775</v>
      </c>
    </row>
    <row r="186" spans="1:28" ht="15" customHeight="1" x14ac:dyDescent="0.25">
      <c r="A186" t="s">
        <v>23</v>
      </c>
      <c r="B186" t="str">
        <f>VLOOKUP(O186+0,'de para'!K:O,3,0)</f>
        <v xml:space="preserve"> Aditivos Carne</v>
      </c>
      <c r="C186" t="str">
        <f t="shared" si="2"/>
        <v>3008</v>
      </c>
      <c r="D186" t="str">
        <f>IFERROR(VLOOKUP(G186+0,'de para'!A:C,3,0),"")</f>
        <v/>
      </c>
      <c r="E186" t="str">
        <f>IF(VLOOKUP(G186+0,'de para'!E:H,4,0)="EX","Externo","Interno")</f>
        <v>Interno</v>
      </c>
      <c r="F186" s="18" t="s">
        <v>21734</v>
      </c>
      <c r="G186" s="18">
        <v>1216</v>
      </c>
      <c r="H186" s="18" t="s">
        <v>19095</v>
      </c>
      <c r="I186" s="18" t="s">
        <v>52</v>
      </c>
      <c r="J186" s="19">
        <v>42755</v>
      </c>
      <c r="K186" s="18" t="s">
        <v>19110</v>
      </c>
      <c r="L186" s="18" t="s">
        <v>19270</v>
      </c>
      <c r="M186" s="18" t="s">
        <v>19111</v>
      </c>
      <c r="N186" s="18" t="s">
        <v>19343</v>
      </c>
      <c r="O186" s="18" t="s">
        <v>21740</v>
      </c>
      <c r="P186" s="18" t="s">
        <v>21741</v>
      </c>
      <c r="Q186" s="32">
        <v>50</v>
      </c>
      <c r="R186" s="32">
        <v>50</v>
      </c>
      <c r="S186" s="32">
        <v>0</v>
      </c>
      <c r="T186" s="32">
        <v>50</v>
      </c>
      <c r="U186" s="32">
        <v>0</v>
      </c>
      <c r="V186" s="32">
        <v>0</v>
      </c>
      <c r="W186" s="20">
        <v>0</v>
      </c>
      <c r="X186" s="20">
        <v>32</v>
      </c>
      <c r="Y186" s="18" t="s">
        <v>19097</v>
      </c>
      <c r="Z186" s="20">
        <v>0</v>
      </c>
      <c r="AA186" s="20">
        <v>1600</v>
      </c>
      <c r="AB186" s="19">
        <v>42775</v>
      </c>
    </row>
    <row r="187" spans="1:28" ht="15" customHeight="1" x14ac:dyDescent="0.25">
      <c r="A187" t="s">
        <v>23</v>
      </c>
      <c r="B187" t="str">
        <f>VLOOKUP(O187+0,'de para'!K:O,3,0)</f>
        <v xml:space="preserve"> Aditivos Carne</v>
      </c>
      <c r="C187" t="str">
        <f t="shared" si="2"/>
        <v>3008</v>
      </c>
      <c r="D187" t="str">
        <f>IFERROR(VLOOKUP(G187+0,'de para'!A:C,3,0),"")</f>
        <v/>
      </c>
      <c r="E187" t="str">
        <f>IF(VLOOKUP(G187+0,'de para'!E:H,4,0)="EX","Externo","Interno")</f>
        <v>Interno</v>
      </c>
      <c r="F187" s="21" t="s">
        <v>21742</v>
      </c>
      <c r="G187" s="21">
        <v>551</v>
      </c>
      <c r="H187" s="21" t="s">
        <v>19104</v>
      </c>
      <c r="I187" s="21" t="s">
        <v>53</v>
      </c>
      <c r="J187" s="22">
        <v>42755</v>
      </c>
      <c r="K187" s="21" t="s">
        <v>19312</v>
      </c>
      <c r="L187" s="21" t="s">
        <v>19098</v>
      </c>
      <c r="M187" s="21" t="s">
        <v>19314</v>
      </c>
      <c r="N187" s="21" t="s">
        <v>19095</v>
      </c>
      <c r="O187" s="21" t="s">
        <v>21743</v>
      </c>
      <c r="P187" s="21" t="s">
        <v>21744</v>
      </c>
      <c r="Q187" s="33">
        <v>0</v>
      </c>
      <c r="R187" s="33">
        <v>200</v>
      </c>
      <c r="S187" s="33">
        <v>0</v>
      </c>
      <c r="T187" s="33">
        <v>200</v>
      </c>
      <c r="U187" s="33">
        <v>0</v>
      </c>
      <c r="V187" s="33">
        <v>0</v>
      </c>
      <c r="W187" s="23">
        <v>0</v>
      </c>
      <c r="X187" s="23">
        <v>5.2</v>
      </c>
      <c r="Y187" s="21" t="s">
        <v>19097</v>
      </c>
      <c r="Z187" s="23">
        <v>0</v>
      </c>
      <c r="AA187" s="23">
        <v>1040.98</v>
      </c>
      <c r="AB187" s="22">
        <v>42797</v>
      </c>
    </row>
    <row r="188" spans="1:28" ht="15" customHeight="1" x14ac:dyDescent="0.25">
      <c r="A188" t="s">
        <v>23</v>
      </c>
      <c r="B188" t="str">
        <f>VLOOKUP(O188+0,'de para'!K:O,3,0)</f>
        <v xml:space="preserve"> Aditivos Carne</v>
      </c>
      <c r="C188" t="str">
        <f t="shared" si="2"/>
        <v>3008</v>
      </c>
      <c r="D188" t="str">
        <f>IFERROR(VLOOKUP(G188+0,'de para'!A:C,3,0),"")</f>
        <v/>
      </c>
      <c r="E188" t="str">
        <f>IF(VLOOKUP(G188+0,'de para'!E:H,4,0)="EX","Externo","Interno")</f>
        <v>Interno</v>
      </c>
      <c r="F188" s="18" t="s">
        <v>21745</v>
      </c>
      <c r="G188" s="18">
        <v>1216</v>
      </c>
      <c r="H188" s="18" t="s">
        <v>19095</v>
      </c>
      <c r="I188" s="18" t="s">
        <v>52</v>
      </c>
      <c r="J188" s="19">
        <v>42755</v>
      </c>
      <c r="K188" s="18" t="s">
        <v>19110</v>
      </c>
      <c r="L188" s="18" t="s">
        <v>19270</v>
      </c>
      <c r="M188" s="18" t="s">
        <v>19111</v>
      </c>
      <c r="N188" s="18" t="s">
        <v>19095</v>
      </c>
      <c r="O188" s="18" t="s">
        <v>19334</v>
      </c>
      <c r="P188" s="18" t="s">
        <v>21009</v>
      </c>
      <c r="Q188" s="32">
        <v>500</v>
      </c>
      <c r="R188" s="32">
        <v>500</v>
      </c>
      <c r="S188" s="32">
        <v>0</v>
      </c>
      <c r="T188" s="32">
        <v>500</v>
      </c>
      <c r="U188" s="32">
        <v>0</v>
      </c>
      <c r="V188" s="32">
        <v>0</v>
      </c>
      <c r="W188" s="20">
        <v>0</v>
      </c>
      <c r="X188" s="20">
        <v>23.8</v>
      </c>
      <c r="Y188" s="18" t="s">
        <v>19097</v>
      </c>
      <c r="Z188" s="20">
        <v>0</v>
      </c>
      <c r="AA188" s="20">
        <v>11900</v>
      </c>
      <c r="AB188" s="19">
        <v>42782</v>
      </c>
    </row>
    <row r="189" spans="1:28" x14ac:dyDescent="0.25">
      <c r="A189" t="s">
        <v>23</v>
      </c>
      <c r="B189" t="str">
        <f>VLOOKUP(O189+0,'de para'!K:O,3,0)</f>
        <v xml:space="preserve"> Aditivos Carne</v>
      </c>
      <c r="C189" t="str">
        <f t="shared" si="2"/>
        <v>3008</v>
      </c>
      <c r="D189" t="str">
        <f>IFERROR(VLOOKUP(G189+0,'de para'!A:C,3,0),"")</f>
        <v/>
      </c>
      <c r="E189" t="str">
        <f>IF(VLOOKUP(G189+0,'de para'!E:H,4,0)="EX","Externo","Interno")</f>
        <v>Interno</v>
      </c>
      <c r="F189" s="21" t="s">
        <v>21745</v>
      </c>
      <c r="G189" s="21">
        <v>1216</v>
      </c>
      <c r="H189" s="21" t="s">
        <v>19095</v>
      </c>
      <c r="I189" s="21" t="s">
        <v>52</v>
      </c>
      <c r="J189" s="22">
        <v>42755</v>
      </c>
      <c r="K189" s="21" t="s">
        <v>19110</v>
      </c>
      <c r="L189" s="21" t="s">
        <v>19270</v>
      </c>
      <c r="M189" s="21" t="s">
        <v>19111</v>
      </c>
      <c r="N189" s="21" t="s">
        <v>19102</v>
      </c>
      <c r="O189" s="21" t="s">
        <v>19335</v>
      </c>
      <c r="P189" s="21" t="s">
        <v>21010</v>
      </c>
      <c r="Q189" s="33">
        <v>880</v>
      </c>
      <c r="R189" s="33">
        <v>500</v>
      </c>
      <c r="S189" s="33">
        <v>0</v>
      </c>
      <c r="T189" s="33">
        <v>500</v>
      </c>
      <c r="U189" s="33">
        <v>0</v>
      </c>
      <c r="V189" s="33">
        <v>0</v>
      </c>
      <c r="W189" s="23">
        <v>0</v>
      </c>
      <c r="X189" s="23">
        <v>8.9</v>
      </c>
      <c r="Y189" s="21" t="s">
        <v>19097</v>
      </c>
      <c r="Z189" s="23">
        <v>0</v>
      </c>
      <c r="AA189" s="23">
        <v>4450</v>
      </c>
      <c r="AB189" s="22">
        <v>42782</v>
      </c>
    </row>
    <row r="190" spans="1:28" x14ac:dyDescent="0.25">
      <c r="A190" t="s">
        <v>23</v>
      </c>
      <c r="B190" t="str">
        <f>VLOOKUP(O190+0,'de para'!K:O,3,0)</f>
        <v xml:space="preserve"> Aditivos Carne</v>
      </c>
      <c r="C190" t="str">
        <f t="shared" si="2"/>
        <v>3008</v>
      </c>
      <c r="D190" t="str">
        <f>IFERROR(VLOOKUP(G190+0,'de para'!A:C,3,0),"")</f>
        <v/>
      </c>
      <c r="E190" t="str">
        <f>IF(VLOOKUP(G190+0,'de para'!E:H,4,0)="EX","Externo","Interno")</f>
        <v>Interno</v>
      </c>
      <c r="F190" s="18" t="s">
        <v>21745</v>
      </c>
      <c r="G190" s="18">
        <v>1216</v>
      </c>
      <c r="H190" s="18" t="s">
        <v>19095</v>
      </c>
      <c r="I190" s="18" t="s">
        <v>52</v>
      </c>
      <c r="J190" s="19">
        <v>42755</v>
      </c>
      <c r="K190" s="18" t="s">
        <v>19110</v>
      </c>
      <c r="L190" s="18" t="s">
        <v>19270</v>
      </c>
      <c r="M190" s="18" t="s">
        <v>19111</v>
      </c>
      <c r="N190" s="18" t="s">
        <v>19108</v>
      </c>
      <c r="O190" s="18" t="s">
        <v>19377</v>
      </c>
      <c r="P190" s="18" t="s">
        <v>21011</v>
      </c>
      <c r="Q190" s="32">
        <v>105</v>
      </c>
      <c r="R190" s="32">
        <v>105</v>
      </c>
      <c r="S190" s="32">
        <v>0</v>
      </c>
      <c r="T190" s="32">
        <v>105</v>
      </c>
      <c r="U190" s="32">
        <v>0</v>
      </c>
      <c r="V190" s="32">
        <v>0</v>
      </c>
      <c r="W190" s="20">
        <v>0</v>
      </c>
      <c r="X190" s="20">
        <v>20.5</v>
      </c>
      <c r="Y190" s="18" t="s">
        <v>19097</v>
      </c>
      <c r="Z190" s="20">
        <v>0</v>
      </c>
      <c r="AA190" s="20">
        <v>2152.5</v>
      </c>
      <c r="AB190" s="19">
        <v>42782</v>
      </c>
    </row>
    <row r="191" spans="1:28" x14ac:dyDescent="0.25">
      <c r="A191" t="s">
        <v>23</v>
      </c>
      <c r="B191" t="str">
        <f>VLOOKUP(O191+0,'de para'!K:O,3,0)</f>
        <v xml:space="preserve"> Aditivos Carne</v>
      </c>
      <c r="C191" t="str">
        <f t="shared" si="2"/>
        <v>3008</v>
      </c>
      <c r="D191" t="str">
        <f>IFERROR(VLOOKUP(G191+0,'de para'!A:C,3,0),"")</f>
        <v/>
      </c>
      <c r="E191" t="str">
        <f>IF(VLOOKUP(G191+0,'de para'!E:H,4,0)="EX","Externo","Interno")</f>
        <v>Interno</v>
      </c>
      <c r="F191" s="21" t="s">
        <v>21745</v>
      </c>
      <c r="G191" s="21">
        <v>1216</v>
      </c>
      <c r="H191" s="21" t="s">
        <v>19095</v>
      </c>
      <c r="I191" s="21" t="s">
        <v>52</v>
      </c>
      <c r="J191" s="22">
        <v>42755</v>
      </c>
      <c r="K191" s="21" t="s">
        <v>19110</v>
      </c>
      <c r="L191" s="21" t="s">
        <v>19270</v>
      </c>
      <c r="M191" s="21" t="s">
        <v>19111</v>
      </c>
      <c r="N191" s="21" t="s">
        <v>19103</v>
      </c>
      <c r="O191" s="21" t="s">
        <v>19341</v>
      </c>
      <c r="P191" s="21" t="s">
        <v>21012</v>
      </c>
      <c r="Q191" s="33">
        <v>200</v>
      </c>
      <c r="R191" s="33">
        <v>200</v>
      </c>
      <c r="S191" s="33">
        <v>0</v>
      </c>
      <c r="T191" s="33">
        <v>200</v>
      </c>
      <c r="U191" s="33">
        <v>0</v>
      </c>
      <c r="V191" s="33">
        <v>0</v>
      </c>
      <c r="W191" s="23">
        <v>0</v>
      </c>
      <c r="X191" s="23">
        <v>17.5</v>
      </c>
      <c r="Y191" s="21" t="s">
        <v>19097</v>
      </c>
      <c r="Z191" s="23">
        <v>0</v>
      </c>
      <c r="AA191" s="23">
        <v>3500</v>
      </c>
      <c r="AB191" s="22">
        <v>42782</v>
      </c>
    </row>
    <row r="192" spans="1:28" x14ac:dyDescent="0.25">
      <c r="A192" t="s">
        <v>23</v>
      </c>
      <c r="B192" t="str">
        <f>VLOOKUP(O192+0,'de para'!K:O,3,0)</f>
        <v xml:space="preserve"> Aditivos Carne</v>
      </c>
      <c r="C192" t="str">
        <f t="shared" si="2"/>
        <v>3008</v>
      </c>
      <c r="D192" t="str">
        <f>IFERROR(VLOOKUP(G192+0,'de para'!A:C,3,0),"")</f>
        <v/>
      </c>
      <c r="E192" t="str">
        <f>IF(VLOOKUP(G192+0,'de para'!E:H,4,0)="EX","Externo","Interno")</f>
        <v>Interno</v>
      </c>
      <c r="F192" s="18" t="s">
        <v>21745</v>
      </c>
      <c r="G192" s="18">
        <v>1216</v>
      </c>
      <c r="H192" s="18" t="s">
        <v>19095</v>
      </c>
      <c r="I192" s="18" t="s">
        <v>52</v>
      </c>
      <c r="J192" s="19">
        <v>42755</v>
      </c>
      <c r="K192" s="18" t="s">
        <v>19110</v>
      </c>
      <c r="L192" s="18" t="s">
        <v>19270</v>
      </c>
      <c r="M192" s="18" t="s">
        <v>19111</v>
      </c>
      <c r="N192" s="18" t="s">
        <v>19291</v>
      </c>
      <c r="O192" s="18" t="s">
        <v>19339</v>
      </c>
      <c r="P192" s="18" t="s">
        <v>21013</v>
      </c>
      <c r="Q192" s="32">
        <v>-4000</v>
      </c>
      <c r="R192" s="32">
        <v>6000</v>
      </c>
      <c r="S192" s="32">
        <v>0</v>
      </c>
      <c r="T192" s="32">
        <v>6000</v>
      </c>
      <c r="U192" s="32">
        <v>0</v>
      </c>
      <c r="V192" s="32">
        <v>0</v>
      </c>
      <c r="W192" s="20">
        <v>0</v>
      </c>
      <c r="X192" s="20">
        <v>8.8800000000000008</v>
      </c>
      <c r="Y192" s="18" t="s">
        <v>19097</v>
      </c>
      <c r="Z192" s="20">
        <v>0</v>
      </c>
      <c r="AA192" s="20">
        <v>53280</v>
      </c>
      <c r="AB192" s="19">
        <v>42782</v>
      </c>
    </row>
    <row r="193" spans="1:28" x14ac:dyDescent="0.25">
      <c r="A193" t="s">
        <v>23</v>
      </c>
      <c r="B193" t="str">
        <f>VLOOKUP(O193+0,'de para'!K:O,3,0)</f>
        <v xml:space="preserve"> Aditivos Carne</v>
      </c>
      <c r="C193" t="str">
        <f t="shared" si="2"/>
        <v>3008</v>
      </c>
      <c r="D193" t="str">
        <f>IFERROR(VLOOKUP(G193+0,'de para'!A:C,3,0),"")</f>
        <v/>
      </c>
      <c r="E193" t="str">
        <f>IF(VLOOKUP(G193+0,'de para'!E:H,4,0)="EX","Externo","Interno")</f>
        <v>Interno</v>
      </c>
      <c r="F193" s="21" t="s">
        <v>21745</v>
      </c>
      <c r="G193" s="21">
        <v>1216</v>
      </c>
      <c r="H193" s="21" t="s">
        <v>19095</v>
      </c>
      <c r="I193" s="21" t="s">
        <v>52</v>
      </c>
      <c r="J193" s="22">
        <v>42755</v>
      </c>
      <c r="K193" s="21" t="s">
        <v>19110</v>
      </c>
      <c r="L193" s="21" t="s">
        <v>19270</v>
      </c>
      <c r="M193" s="21" t="s">
        <v>19111</v>
      </c>
      <c r="N193" s="21" t="s">
        <v>19104</v>
      </c>
      <c r="O193" s="21" t="s">
        <v>19336</v>
      </c>
      <c r="P193" s="21" t="s">
        <v>21014</v>
      </c>
      <c r="Q193" s="33">
        <v>2860</v>
      </c>
      <c r="R193" s="33">
        <v>600</v>
      </c>
      <c r="S193" s="33">
        <v>0</v>
      </c>
      <c r="T193" s="33">
        <v>600</v>
      </c>
      <c r="U193" s="33">
        <v>0</v>
      </c>
      <c r="V193" s="33">
        <v>0</v>
      </c>
      <c r="W193" s="23">
        <v>0</v>
      </c>
      <c r="X193" s="23">
        <v>2.93</v>
      </c>
      <c r="Y193" s="21" t="s">
        <v>19097</v>
      </c>
      <c r="Z193" s="23">
        <v>0</v>
      </c>
      <c r="AA193" s="23">
        <v>1758</v>
      </c>
      <c r="AB193" s="22">
        <v>42782</v>
      </c>
    </row>
    <row r="194" spans="1:28" x14ac:dyDescent="0.25">
      <c r="A194" t="s">
        <v>23</v>
      </c>
      <c r="B194" t="str">
        <f>VLOOKUP(O194+0,'de para'!K:O,3,0)</f>
        <v xml:space="preserve"> Aditivos Carne</v>
      </c>
      <c r="C194" t="str">
        <f t="shared" ref="C194:C257" si="3">LEFT(O194,4)</f>
        <v>3008</v>
      </c>
      <c r="D194" t="str">
        <f>IFERROR(VLOOKUP(G194+0,'de para'!A:C,3,0),"")</f>
        <v/>
      </c>
      <c r="E194" t="str">
        <f>IF(VLOOKUP(G194+0,'de para'!E:H,4,0)="EX","Externo","Interno")</f>
        <v>Interno</v>
      </c>
      <c r="F194" s="18" t="s">
        <v>21745</v>
      </c>
      <c r="G194" s="18">
        <v>1216</v>
      </c>
      <c r="H194" s="18" t="s">
        <v>19095</v>
      </c>
      <c r="I194" s="18" t="s">
        <v>52</v>
      </c>
      <c r="J194" s="19">
        <v>42755</v>
      </c>
      <c r="K194" s="18" t="s">
        <v>19110</v>
      </c>
      <c r="L194" s="18" t="s">
        <v>19270</v>
      </c>
      <c r="M194" s="18" t="s">
        <v>19111</v>
      </c>
      <c r="N194" s="18" t="s">
        <v>19112</v>
      </c>
      <c r="O194" s="18" t="s">
        <v>19338</v>
      </c>
      <c r="P194" s="18" t="s">
        <v>21015</v>
      </c>
      <c r="Q194" s="32">
        <v>-1275</v>
      </c>
      <c r="R194" s="32">
        <v>2000</v>
      </c>
      <c r="S194" s="32">
        <v>0</v>
      </c>
      <c r="T194" s="32">
        <v>2000</v>
      </c>
      <c r="U194" s="32">
        <v>0</v>
      </c>
      <c r="V194" s="32">
        <v>0</v>
      </c>
      <c r="W194" s="20">
        <v>0</v>
      </c>
      <c r="X194" s="20">
        <v>9.08</v>
      </c>
      <c r="Y194" s="18" t="s">
        <v>19097</v>
      </c>
      <c r="Z194" s="20">
        <v>0</v>
      </c>
      <c r="AA194" s="20">
        <v>18160</v>
      </c>
      <c r="AB194" s="19">
        <v>42782</v>
      </c>
    </row>
    <row r="195" spans="1:28" x14ac:dyDescent="0.25">
      <c r="A195" t="s">
        <v>23</v>
      </c>
      <c r="B195" t="str">
        <f>VLOOKUP(O195+0,'de para'!K:O,3,0)</f>
        <v xml:space="preserve"> Aditivos Carne</v>
      </c>
      <c r="C195" t="str">
        <f t="shared" si="3"/>
        <v>3008</v>
      </c>
      <c r="D195" t="str">
        <f>IFERROR(VLOOKUP(G195+0,'de para'!A:C,3,0),"")</f>
        <v/>
      </c>
      <c r="E195" t="str">
        <f>IF(VLOOKUP(G195+0,'de para'!E:H,4,0)="EX","Externo","Interno")</f>
        <v>Interno</v>
      </c>
      <c r="F195" s="21" t="s">
        <v>21745</v>
      </c>
      <c r="G195" s="21">
        <v>1216</v>
      </c>
      <c r="H195" s="21" t="s">
        <v>19095</v>
      </c>
      <c r="I195" s="21" t="s">
        <v>52</v>
      </c>
      <c r="J195" s="22">
        <v>42755</v>
      </c>
      <c r="K195" s="21" t="s">
        <v>19110</v>
      </c>
      <c r="L195" s="21" t="s">
        <v>19270</v>
      </c>
      <c r="M195" s="21" t="s">
        <v>19111</v>
      </c>
      <c r="N195" s="21" t="s">
        <v>19113</v>
      </c>
      <c r="O195" s="21" t="s">
        <v>19381</v>
      </c>
      <c r="P195" s="21" t="s">
        <v>10836</v>
      </c>
      <c r="Q195" s="33">
        <v>-19906.400000000001</v>
      </c>
      <c r="R195" s="33">
        <v>100</v>
      </c>
      <c r="S195" s="33">
        <v>0</v>
      </c>
      <c r="T195" s="33">
        <v>100</v>
      </c>
      <c r="U195" s="33">
        <v>0</v>
      </c>
      <c r="V195" s="33">
        <v>0</v>
      </c>
      <c r="W195" s="23">
        <v>0</v>
      </c>
      <c r="X195" s="23">
        <v>13</v>
      </c>
      <c r="Y195" s="21" t="s">
        <v>19097</v>
      </c>
      <c r="Z195" s="23">
        <v>0</v>
      </c>
      <c r="AA195" s="23">
        <v>1300</v>
      </c>
      <c r="AB195" s="22">
        <v>42782</v>
      </c>
    </row>
    <row r="196" spans="1:28" ht="15" customHeight="1" x14ac:dyDescent="0.25">
      <c r="A196" t="s">
        <v>23</v>
      </c>
      <c r="B196" t="str">
        <f>VLOOKUP(O196+0,'de para'!K:O,3,0)</f>
        <v xml:space="preserve"> Aditivos Carne</v>
      </c>
      <c r="C196" t="str">
        <f t="shared" si="3"/>
        <v>3008</v>
      </c>
      <c r="D196" t="str">
        <f>IFERROR(VLOOKUP(G196+0,'de para'!A:C,3,0),"")</f>
        <v/>
      </c>
      <c r="E196" t="str">
        <f>IF(VLOOKUP(G196+0,'de para'!E:H,4,0)="EX","Externo","Interno")</f>
        <v>Interno</v>
      </c>
      <c r="F196" s="18" t="s">
        <v>21746</v>
      </c>
      <c r="G196" s="18">
        <v>1216</v>
      </c>
      <c r="H196" s="18" t="s">
        <v>19095</v>
      </c>
      <c r="I196" s="18" t="s">
        <v>52</v>
      </c>
      <c r="J196" s="19">
        <v>42755</v>
      </c>
      <c r="K196" s="18" t="s">
        <v>19110</v>
      </c>
      <c r="L196" s="18" t="s">
        <v>19270</v>
      </c>
      <c r="M196" s="18" t="s">
        <v>19111</v>
      </c>
      <c r="N196" s="18" t="s">
        <v>19095</v>
      </c>
      <c r="O196" s="18" t="s">
        <v>19334</v>
      </c>
      <c r="P196" s="18" t="s">
        <v>21009</v>
      </c>
      <c r="Q196" s="32">
        <v>0</v>
      </c>
      <c r="R196" s="32">
        <v>500</v>
      </c>
      <c r="S196" s="32">
        <v>0</v>
      </c>
      <c r="T196" s="32">
        <v>500</v>
      </c>
      <c r="U196" s="32">
        <v>0</v>
      </c>
      <c r="V196" s="32">
        <v>0</v>
      </c>
      <c r="W196" s="20">
        <v>0</v>
      </c>
      <c r="X196" s="20">
        <v>23.8</v>
      </c>
      <c r="Y196" s="18" t="s">
        <v>19097</v>
      </c>
      <c r="Z196" s="20">
        <v>0</v>
      </c>
      <c r="AA196" s="20">
        <v>11900</v>
      </c>
      <c r="AB196" s="19">
        <v>42789</v>
      </c>
    </row>
    <row r="197" spans="1:28" ht="15" customHeight="1" x14ac:dyDescent="0.25">
      <c r="A197" t="s">
        <v>23</v>
      </c>
      <c r="B197" t="str">
        <f>VLOOKUP(O197+0,'de para'!K:O,3,0)</f>
        <v xml:space="preserve"> Aditivos Carne</v>
      </c>
      <c r="C197" t="str">
        <f t="shared" si="3"/>
        <v>3008</v>
      </c>
      <c r="D197" t="str">
        <f>IFERROR(VLOOKUP(G197+0,'de para'!A:C,3,0),"")</f>
        <v/>
      </c>
      <c r="E197" t="str">
        <f>IF(VLOOKUP(G197+0,'de para'!E:H,4,0)="EX","Externo","Interno")</f>
        <v>Interno</v>
      </c>
      <c r="F197" s="21" t="s">
        <v>21746</v>
      </c>
      <c r="G197" s="21">
        <v>1216</v>
      </c>
      <c r="H197" s="21" t="s">
        <v>19095</v>
      </c>
      <c r="I197" s="21" t="s">
        <v>52</v>
      </c>
      <c r="J197" s="22">
        <v>42755</v>
      </c>
      <c r="K197" s="21" t="s">
        <v>19110</v>
      </c>
      <c r="L197" s="21" t="s">
        <v>19270</v>
      </c>
      <c r="M197" s="21" t="s">
        <v>19111</v>
      </c>
      <c r="N197" s="21" t="s">
        <v>19102</v>
      </c>
      <c r="O197" s="21" t="s">
        <v>19335</v>
      </c>
      <c r="P197" s="21" t="s">
        <v>21010</v>
      </c>
      <c r="Q197" s="33">
        <v>380</v>
      </c>
      <c r="R197" s="33">
        <v>500</v>
      </c>
      <c r="S197" s="33">
        <v>0</v>
      </c>
      <c r="T197" s="33">
        <v>500</v>
      </c>
      <c r="U197" s="33">
        <v>0</v>
      </c>
      <c r="V197" s="33">
        <v>0</v>
      </c>
      <c r="W197" s="23">
        <v>0</v>
      </c>
      <c r="X197" s="23">
        <v>8.9</v>
      </c>
      <c r="Y197" s="21" t="s">
        <v>19097</v>
      </c>
      <c r="Z197" s="23">
        <v>0</v>
      </c>
      <c r="AA197" s="23">
        <v>4450</v>
      </c>
      <c r="AB197" s="22">
        <v>42789</v>
      </c>
    </row>
    <row r="198" spans="1:28" ht="15" customHeight="1" x14ac:dyDescent="0.25">
      <c r="A198" t="s">
        <v>23</v>
      </c>
      <c r="B198" t="str">
        <f>VLOOKUP(O198+0,'de para'!K:O,3,0)</f>
        <v xml:space="preserve"> Aditivos Carne</v>
      </c>
      <c r="C198" t="str">
        <f t="shared" si="3"/>
        <v>3008</v>
      </c>
      <c r="D198" t="str">
        <f>IFERROR(VLOOKUP(G198+0,'de para'!A:C,3,0),"")</f>
        <v/>
      </c>
      <c r="E198" t="str">
        <f>IF(VLOOKUP(G198+0,'de para'!E:H,4,0)="EX","Externo","Interno")</f>
        <v>Interno</v>
      </c>
      <c r="F198" s="18" t="s">
        <v>21746</v>
      </c>
      <c r="G198" s="18">
        <v>1216</v>
      </c>
      <c r="H198" s="18" t="s">
        <v>19095</v>
      </c>
      <c r="I198" s="18" t="s">
        <v>52</v>
      </c>
      <c r="J198" s="19">
        <v>42755</v>
      </c>
      <c r="K198" s="18" t="s">
        <v>19110</v>
      </c>
      <c r="L198" s="18" t="s">
        <v>19270</v>
      </c>
      <c r="M198" s="18" t="s">
        <v>19111</v>
      </c>
      <c r="N198" s="18" t="s">
        <v>19108</v>
      </c>
      <c r="O198" s="18" t="s">
        <v>19377</v>
      </c>
      <c r="P198" s="18" t="s">
        <v>21011</v>
      </c>
      <c r="Q198" s="32">
        <v>0</v>
      </c>
      <c r="R198" s="32">
        <v>105</v>
      </c>
      <c r="S198" s="32">
        <v>0</v>
      </c>
      <c r="T198" s="32">
        <v>105</v>
      </c>
      <c r="U198" s="32">
        <v>0</v>
      </c>
      <c r="V198" s="32">
        <v>0</v>
      </c>
      <c r="W198" s="20">
        <v>0</v>
      </c>
      <c r="X198" s="20">
        <v>20.5</v>
      </c>
      <c r="Y198" s="18" t="s">
        <v>19097</v>
      </c>
      <c r="Z198" s="20">
        <v>0</v>
      </c>
      <c r="AA198" s="20">
        <v>2152.5</v>
      </c>
      <c r="AB198" s="19">
        <v>42789</v>
      </c>
    </row>
    <row r="199" spans="1:28" ht="15" customHeight="1" x14ac:dyDescent="0.25">
      <c r="A199" t="s">
        <v>23</v>
      </c>
      <c r="B199" t="str">
        <f>VLOOKUP(O199+0,'de para'!K:O,3,0)</f>
        <v xml:space="preserve"> Aditivos Carne</v>
      </c>
      <c r="C199" t="str">
        <f t="shared" si="3"/>
        <v>3008</v>
      </c>
      <c r="D199" t="str">
        <f>IFERROR(VLOOKUP(G199+0,'de para'!A:C,3,0),"")</f>
        <v/>
      </c>
      <c r="E199" t="str">
        <f>IF(VLOOKUP(G199+0,'de para'!E:H,4,0)="EX","Externo","Interno")</f>
        <v>Interno</v>
      </c>
      <c r="F199" s="21" t="s">
        <v>21746</v>
      </c>
      <c r="G199" s="21">
        <v>1216</v>
      </c>
      <c r="H199" s="21" t="s">
        <v>19095</v>
      </c>
      <c r="I199" s="21" t="s">
        <v>52</v>
      </c>
      <c r="J199" s="22">
        <v>42755</v>
      </c>
      <c r="K199" s="21" t="s">
        <v>19110</v>
      </c>
      <c r="L199" s="21" t="s">
        <v>19270</v>
      </c>
      <c r="M199" s="21" t="s">
        <v>19111</v>
      </c>
      <c r="N199" s="21" t="s">
        <v>19103</v>
      </c>
      <c r="O199" s="21" t="s">
        <v>19341</v>
      </c>
      <c r="P199" s="21" t="s">
        <v>21012</v>
      </c>
      <c r="Q199" s="33">
        <v>0</v>
      </c>
      <c r="R199" s="33">
        <v>200</v>
      </c>
      <c r="S199" s="33">
        <v>0</v>
      </c>
      <c r="T199" s="33">
        <v>200</v>
      </c>
      <c r="U199" s="33">
        <v>0</v>
      </c>
      <c r="V199" s="33">
        <v>0</v>
      </c>
      <c r="W199" s="23">
        <v>0</v>
      </c>
      <c r="X199" s="23">
        <v>17.5</v>
      </c>
      <c r="Y199" s="21" t="s">
        <v>19097</v>
      </c>
      <c r="Z199" s="23">
        <v>0</v>
      </c>
      <c r="AA199" s="23">
        <v>3500</v>
      </c>
      <c r="AB199" s="22">
        <v>42789</v>
      </c>
    </row>
    <row r="200" spans="1:28" ht="15" customHeight="1" x14ac:dyDescent="0.25">
      <c r="A200" t="s">
        <v>23</v>
      </c>
      <c r="B200" t="str">
        <f>VLOOKUP(O200+0,'de para'!K:O,3,0)</f>
        <v xml:space="preserve"> Aditivos Carne</v>
      </c>
      <c r="C200" t="str">
        <f t="shared" si="3"/>
        <v>3008</v>
      </c>
      <c r="D200" t="str">
        <f>IFERROR(VLOOKUP(G200+0,'de para'!A:C,3,0),"")</f>
        <v/>
      </c>
      <c r="E200" t="str">
        <f>IF(VLOOKUP(G200+0,'de para'!E:H,4,0)="EX","Externo","Interno")</f>
        <v>Interno</v>
      </c>
      <c r="F200" s="18" t="s">
        <v>21746</v>
      </c>
      <c r="G200" s="18">
        <v>1216</v>
      </c>
      <c r="H200" s="18" t="s">
        <v>19095</v>
      </c>
      <c r="I200" s="18" t="s">
        <v>52</v>
      </c>
      <c r="J200" s="19">
        <v>42755</v>
      </c>
      <c r="K200" s="18" t="s">
        <v>19110</v>
      </c>
      <c r="L200" s="18" t="s">
        <v>19270</v>
      </c>
      <c r="M200" s="18" t="s">
        <v>19111</v>
      </c>
      <c r="N200" s="18" t="s">
        <v>19291</v>
      </c>
      <c r="O200" s="18" t="s">
        <v>19339</v>
      </c>
      <c r="P200" s="18" t="s">
        <v>21013</v>
      </c>
      <c r="Q200" s="32">
        <v>-10000</v>
      </c>
      <c r="R200" s="32">
        <v>6000</v>
      </c>
      <c r="S200" s="32">
        <v>0</v>
      </c>
      <c r="T200" s="32">
        <v>6000</v>
      </c>
      <c r="U200" s="32">
        <v>0</v>
      </c>
      <c r="V200" s="32">
        <v>0</v>
      </c>
      <c r="W200" s="20">
        <v>0</v>
      </c>
      <c r="X200" s="20">
        <v>8.8800000000000008</v>
      </c>
      <c r="Y200" s="18" t="s">
        <v>19097</v>
      </c>
      <c r="Z200" s="20">
        <v>0</v>
      </c>
      <c r="AA200" s="20">
        <v>53280</v>
      </c>
      <c r="AB200" s="19">
        <v>42789</v>
      </c>
    </row>
    <row r="201" spans="1:28" ht="15" customHeight="1" x14ac:dyDescent="0.25">
      <c r="A201" t="s">
        <v>23</v>
      </c>
      <c r="B201" t="str">
        <f>VLOOKUP(O201+0,'de para'!K:O,3,0)</f>
        <v xml:space="preserve"> Aditivos Carne</v>
      </c>
      <c r="C201" t="str">
        <f t="shared" si="3"/>
        <v>3008</v>
      </c>
      <c r="D201" t="str">
        <f>IFERROR(VLOOKUP(G201+0,'de para'!A:C,3,0),"")</f>
        <v/>
      </c>
      <c r="E201" t="str">
        <f>IF(VLOOKUP(G201+0,'de para'!E:H,4,0)="EX","Externo","Interno")</f>
        <v>Interno</v>
      </c>
      <c r="F201" s="21" t="s">
        <v>21746</v>
      </c>
      <c r="G201" s="21">
        <v>1216</v>
      </c>
      <c r="H201" s="21" t="s">
        <v>19095</v>
      </c>
      <c r="I201" s="21" t="s">
        <v>52</v>
      </c>
      <c r="J201" s="22">
        <v>42755</v>
      </c>
      <c r="K201" s="21" t="s">
        <v>19110</v>
      </c>
      <c r="L201" s="21" t="s">
        <v>19270</v>
      </c>
      <c r="M201" s="21" t="s">
        <v>19111</v>
      </c>
      <c r="N201" s="21" t="s">
        <v>19104</v>
      </c>
      <c r="O201" s="21" t="s">
        <v>19336</v>
      </c>
      <c r="P201" s="21" t="s">
        <v>21014</v>
      </c>
      <c r="Q201" s="33">
        <v>2260</v>
      </c>
      <c r="R201" s="33">
        <v>600</v>
      </c>
      <c r="S201" s="33">
        <v>0</v>
      </c>
      <c r="T201" s="33">
        <v>600</v>
      </c>
      <c r="U201" s="33">
        <v>0</v>
      </c>
      <c r="V201" s="33">
        <v>0</v>
      </c>
      <c r="W201" s="23">
        <v>0</v>
      </c>
      <c r="X201" s="23">
        <v>2.93</v>
      </c>
      <c r="Y201" s="21" t="s">
        <v>19097</v>
      </c>
      <c r="Z201" s="23">
        <v>0</v>
      </c>
      <c r="AA201" s="23">
        <v>1758</v>
      </c>
      <c r="AB201" s="22">
        <v>42789</v>
      </c>
    </row>
    <row r="202" spans="1:28" ht="15" customHeight="1" x14ac:dyDescent="0.25">
      <c r="A202" t="s">
        <v>23</v>
      </c>
      <c r="B202" t="str">
        <f>VLOOKUP(O202+0,'de para'!K:O,3,0)</f>
        <v xml:space="preserve"> Aditivos Carne</v>
      </c>
      <c r="C202" t="str">
        <f t="shared" si="3"/>
        <v>3008</v>
      </c>
      <c r="D202" t="str">
        <f>IFERROR(VLOOKUP(G202+0,'de para'!A:C,3,0),"")</f>
        <v/>
      </c>
      <c r="E202" t="str">
        <f>IF(VLOOKUP(G202+0,'de para'!E:H,4,0)="EX","Externo","Interno")</f>
        <v>Interno</v>
      </c>
      <c r="F202" s="18" t="s">
        <v>21746</v>
      </c>
      <c r="G202" s="18">
        <v>1216</v>
      </c>
      <c r="H202" s="18" t="s">
        <v>19095</v>
      </c>
      <c r="I202" s="18" t="s">
        <v>52</v>
      </c>
      <c r="J202" s="19">
        <v>42755</v>
      </c>
      <c r="K202" s="18" t="s">
        <v>19110</v>
      </c>
      <c r="L202" s="18" t="s">
        <v>19270</v>
      </c>
      <c r="M202" s="18" t="s">
        <v>19111</v>
      </c>
      <c r="N202" s="18" t="s">
        <v>19112</v>
      </c>
      <c r="O202" s="18" t="s">
        <v>19338</v>
      </c>
      <c r="P202" s="18" t="s">
        <v>21015</v>
      </c>
      <c r="Q202" s="32">
        <v>-3275</v>
      </c>
      <c r="R202" s="32">
        <v>2000</v>
      </c>
      <c r="S202" s="32">
        <v>0</v>
      </c>
      <c r="T202" s="32">
        <v>2000</v>
      </c>
      <c r="U202" s="32">
        <v>0</v>
      </c>
      <c r="V202" s="32">
        <v>0</v>
      </c>
      <c r="W202" s="20">
        <v>0</v>
      </c>
      <c r="X202" s="20">
        <v>9.08</v>
      </c>
      <c r="Y202" s="18" t="s">
        <v>19097</v>
      </c>
      <c r="Z202" s="20">
        <v>0</v>
      </c>
      <c r="AA202" s="20">
        <v>18160</v>
      </c>
      <c r="AB202" s="19">
        <v>42789</v>
      </c>
    </row>
    <row r="203" spans="1:28" ht="15" customHeight="1" x14ac:dyDescent="0.25">
      <c r="A203" t="s">
        <v>23</v>
      </c>
      <c r="B203" t="str">
        <f>VLOOKUP(O203+0,'de para'!K:O,3,0)</f>
        <v xml:space="preserve"> Aditivos Carne</v>
      </c>
      <c r="C203" t="str">
        <f t="shared" si="3"/>
        <v>3008</v>
      </c>
      <c r="D203" t="str">
        <f>IFERROR(VLOOKUP(G203+0,'de para'!A:C,3,0),"")</f>
        <v/>
      </c>
      <c r="E203" t="str">
        <f>IF(VLOOKUP(G203+0,'de para'!E:H,4,0)="EX","Externo","Interno")</f>
        <v>Interno</v>
      </c>
      <c r="F203" s="21" t="s">
        <v>21747</v>
      </c>
      <c r="G203" s="21">
        <v>670</v>
      </c>
      <c r="H203" s="21" t="s">
        <v>19095</v>
      </c>
      <c r="I203" s="21" t="s">
        <v>2036</v>
      </c>
      <c r="J203" s="22">
        <v>42755</v>
      </c>
      <c r="K203" s="21" t="s">
        <v>19499</v>
      </c>
      <c r="L203" s="21" t="s">
        <v>19313</v>
      </c>
      <c r="M203" s="21" t="s">
        <v>19111</v>
      </c>
      <c r="N203" s="21" t="s">
        <v>19095</v>
      </c>
      <c r="O203" s="21" t="s">
        <v>21748</v>
      </c>
      <c r="P203" s="21" t="s">
        <v>11215</v>
      </c>
      <c r="Q203" s="33">
        <v>100</v>
      </c>
      <c r="R203" s="33">
        <v>100</v>
      </c>
      <c r="S203" s="33">
        <v>0</v>
      </c>
      <c r="T203" s="33">
        <v>100</v>
      </c>
      <c r="U203" s="33">
        <v>0</v>
      </c>
      <c r="V203" s="33">
        <v>0</v>
      </c>
      <c r="W203" s="23">
        <v>0</v>
      </c>
      <c r="X203" s="23">
        <v>16.100000000000001</v>
      </c>
      <c r="Y203" s="21" t="s">
        <v>19097</v>
      </c>
      <c r="Z203" s="23">
        <v>0</v>
      </c>
      <c r="AA203" s="23">
        <v>1610</v>
      </c>
      <c r="AB203" s="22">
        <v>42783</v>
      </c>
    </row>
    <row r="204" spans="1:28" ht="15" customHeight="1" x14ac:dyDescent="0.25">
      <c r="A204" t="s">
        <v>23</v>
      </c>
      <c r="B204" t="str">
        <f>VLOOKUP(O204+0,'de para'!K:O,3,0)</f>
        <v xml:space="preserve"> Aditivos Carne</v>
      </c>
      <c r="C204" t="str">
        <f t="shared" si="3"/>
        <v>3008</v>
      </c>
      <c r="D204" t="str">
        <f>IFERROR(VLOOKUP(G204+0,'de para'!A:C,3,0),"")</f>
        <v/>
      </c>
      <c r="E204" t="str">
        <f>IF(VLOOKUP(G204+0,'de para'!E:H,4,0)="EX","Externo","Interno")</f>
        <v>Interno</v>
      </c>
      <c r="F204" s="18" t="s">
        <v>21749</v>
      </c>
      <c r="G204" s="18">
        <v>670</v>
      </c>
      <c r="H204" s="18" t="s">
        <v>19095</v>
      </c>
      <c r="I204" s="18" t="s">
        <v>2036</v>
      </c>
      <c r="J204" s="19">
        <v>42755</v>
      </c>
      <c r="K204" s="18" t="s">
        <v>19499</v>
      </c>
      <c r="L204" s="18" t="s">
        <v>19313</v>
      </c>
      <c r="M204" s="18" t="s">
        <v>19111</v>
      </c>
      <c r="N204" s="18" t="s">
        <v>19095</v>
      </c>
      <c r="O204" s="18" t="s">
        <v>21748</v>
      </c>
      <c r="P204" s="18" t="s">
        <v>11215</v>
      </c>
      <c r="Q204" s="32">
        <v>0</v>
      </c>
      <c r="R204" s="32">
        <v>100</v>
      </c>
      <c r="S204" s="32">
        <v>0</v>
      </c>
      <c r="T204" s="32">
        <v>100</v>
      </c>
      <c r="U204" s="32">
        <v>0</v>
      </c>
      <c r="V204" s="32">
        <v>0</v>
      </c>
      <c r="W204" s="20">
        <v>0</v>
      </c>
      <c r="X204" s="20">
        <v>16.100000000000001</v>
      </c>
      <c r="Y204" s="18" t="s">
        <v>19097</v>
      </c>
      <c r="Z204" s="20">
        <v>0</v>
      </c>
      <c r="AA204" s="20">
        <v>1610</v>
      </c>
      <c r="AB204" s="19">
        <v>42802</v>
      </c>
    </row>
    <row r="205" spans="1:28" ht="15" customHeight="1" x14ac:dyDescent="0.25">
      <c r="A205" t="s">
        <v>23</v>
      </c>
      <c r="B205" t="str">
        <f>VLOOKUP(O205+0,'de para'!K:O,3,0)</f>
        <v xml:space="preserve"> Aditivos Carne</v>
      </c>
      <c r="C205" t="str">
        <f t="shared" si="3"/>
        <v>3008</v>
      </c>
      <c r="D205" t="str">
        <f>IFERROR(VLOOKUP(G205+0,'de para'!A:C,3,0),"")</f>
        <v/>
      </c>
      <c r="E205" t="str">
        <f>IF(VLOOKUP(G205+0,'de para'!E:H,4,0)="EX","Externo","Interno")</f>
        <v>Interno</v>
      </c>
      <c r="F205" s="21" t="s">
        <v>21750</v>
      </c>
      <c r="G205" s="21">
        <v>670</v>
      </c>
      <c r="H205" s="21" t="s">
        <v>19095</v>
      </c>
      <c r="I205" s="21" t="s">
        <v>2036</v>
      </c>
      <c r="J205" s="22">
        <v>42755</v>
      </c>
      <c r="K205" s="21" t="s">
        <v>19499</v>
      </c>
      <c r="L205" s="21" t="s">
        <v>19313</v>
      </c>
      <c r="M205" s="21" t="s">
        <v>19111</v>
      </c>
      <c r="N205" s="21" t="s">
        <v>19095</v>
      </c>
      <c r="O205" s="21" t="s">
        <v>21748</v>
      </c>
      <c r="P205" s="21" t="s">
        <v>11215</v>
      </c>
      <c r="Q205" s="33">
        <v>-100</v>
      </c>
      <c r="R205" s="33">
        <v>100</v>
      </c>
      <c r="S205" s="33">
        <v>0</v>
      </c>
      <c r="T205" s="33">
        <v>100</v>
      </c>
      <c r="U205" s="33">
        <v>0</v>
      </c>
      <c r="V205" s="33">
        <v>0</v>
      </c>
      <c r="W205" s="23">
        <v>0</v>
      </c>
      <c r="X205" s="23">
        <v>16.100000000000001</v>
      </c>
      <c r="Y205" s="21" t="s">
        <v>19097</v>
      </c>
      <c r="Z205" s="23">
        <v>0</v>
      </c>
      <c r="AA205" s="23">
        <v>1610</v>
      </c>
      <c r="AB205" s="22">
        <v>42818</v>
      </c>
    </row>
    <row r="206" spans="1:28" ht="15" customHeight="1" x14ac:dyDescent="0.25">
      <c r="A206" t="s">
        <v>23</v>
      </c>
      <c r="B206" t="str">
        <f>VLOOKUP(O206+0,'de para'!K:O,3,0)</f>
        <v xml:space="preserve"> Aditivos Carne</v>
      </c>
      <c r="C206" t="str">
        <f t="shared" si="3"/>
        <v>3008</v>
      </c>
      <c r="D206" t="str">
        <f>IFERROR(VLOOKUP(G206+0,'de para'!A:C,3,0),"")</f>
        <v/>
      </c>
      <c r="E206" t="str">
        <f>IF(VLOOKUP(G206+0,'de para'!E:H,4,0)="EX","Externo","Interno")</f>
        <v>Interno</v>
      </c>
      <c r="F206" s="18" t="s">
        <v>21751</v>
      </c>
      <c r="G206" s="18">
        <v>1228</v>
      </c>
      <c r="H206" s="18" t="s">
        <v>19095</v>
      </c>
      <c r="I206" s="18" t="s">
        <v>3021</v>
      </c>
      <c r="J206" s="19">
        <v>42758</v>
      </c>
      <c r="K206" s="18" t="s">
        <v>21320</v>
      </c>
      <c r="L206" s="18" t="s">
        <v>19270</v>
      </c>
      <c r="M206" s="18" t="s">
        <v>19114</v>
      </c>
      <c r="N206" s="18" t="s">
        <v>19095</v>
      </c>
      <c r="O206" s="18" t="s">
        <v>21752</v>
      </c>
      <c r="P206" s="18" t="s">
        <v>11193</v>
      </c>
      <c r="Q206" s="32">
        <v>510</v>
      </c>
      <c r="R206" s="32">
        <v>1500</v>
      </c>
      <c r="S206" s="32">
        <v>0</v>
      </c>
      <c r="T206" s="32">
        <v>1500</v>
      </c>
      <c r="U206" s="32">
        <v>0</v>
      </c>
      <c r="V206" s="32">
        <v>0</v>
      </c>
      <c r="W206" s="20">
        <v>0</v>
      </c>
      <c r="X206" s="20">
        <v>1.85</v>
      </c>
      <c r="Y206" s="18" t="s">
        <v>19097</v>
      </c>
      <c r="Z206" s="20">
        <v>0</v>
      </c>
      <c r="AA206" s="20">
        <v>2775</v>
      </c>
      <c r="AB206" s="19">
        <v>42781</v>
      </c>
    </row>
    <row r="207" spans="1:28" ht="15" customHeight="1" x14ac:dyDescent="0.25">
      <c r="A207" t="s">
        <v>23</v>
      </c>
      <c r="B207" t="str">
        <f>VLOOKUP(O207+0,'de para'!K:O,3,0)</f>
        <v xml:space="preserve"> Aditivos Carne</v>
      </c>
      <c r="C207" t="str">
        <f t="shared" si="3"/>
        <v>3008</v>
      </c>
      <c r="D207" t="str">
        <f>IFERROR(VLOOKUP(G207+0,'de para'!A:C,3,0),"")</f>
        <v/>
      </c>
      <c r="E207" t="str">
        <f>IF(VLOOKUP(G207+0,'de para'!E:H,4,0)="EX","Externo","Interno")</f>
        <v>Interno</v>
      </c>
      <c r="F207" s="21" t="s">
        <v>21753</v>
      </c>
      <c r="G207" s="21">
        <v>1015</v>
      </c>
      <c r="H207" s="21" t="s">
        <v>19095</v>
      </c>
      <c r="I207" s="21" t="s">
        <v>2662</v>
      </c>
      <c r="J207" s="22">
        <v>42758</v>
      </c>
      <c r="K207" s="21" t="s">
        <v>21607</v>
      </c>
      <c r="L207" s="21" t="s">
        <v>19281</v>
      </c>
      <c r="M207" s="21" t="s">
        <v>19100</v>
      </c>
      <c r="N207" s="21" t="s">
        <v>19095</v>
      </c>
      <c r="O207" s="21" t="s">
        <v>21754</v>
      </c>
      <c r="P207" s="21" t="s">
        <v>21755</v>
      </c>
      <c r="Q207" s="33">
        <v>0</v>
      </c>
      <c r="R207" s="33">
        <v>5017.5</v>
      </c>
      <c r="S207" s="33">
        <v>0</v>
      </c>
      <c r="T207" s="33">
        <v>5017.5</v>
      </c>
      <c r="U207" s="33">
        <v>0</v>
      </c>
      <c r="V207" s="33">
        <v>0</v>
      </c>
      <c r="W207" s="23">
        <v>0</v>
      </c>
      <c r="X207" s="23">
        <v>7.75</v>
      </c>
      <c r="Y207" s="21" t="s">
        <v>19097</v>
      </c>
      <c r="Z207" s="23">
        <v>0</v>
      </c>
      <c r="AA207" s="23">
        <v>38885.629999999997</v>
      </c>
      <c r="AB207" s="22">
        <v>42776</v>
      </c>
    </row>
    <row r="208" spans="1:28" ht="15" customHeight="1" x14ac:dyDescent="0.25">
      <c r="A208" t="s">
        <v>23</v>
      </c>
      <c r="B208" t="str">
        <f>VLOOKUP(O208+0,'de para'!K:O,3,0)</f>
        <v xml:space="preserve"> Aditivos Carne</v>
      </c>
      <c r="C208" t="str">
        <f t="shared" si="3"/>
        <v>3008</v>
      </c>
      <c r="D208" t="str">
        <f>IFERROR(VLOOKUP(G208+0,'de para'!A:C,3,0),"")</f>
        <v/>
      </c>
      <c r="E208" t="str">
        <f>IF(VLOOKUP(G208+0,'de para'!E:H,4,0)="EX","Externo","Interno")</f>
        <v>Interno</v>
      </c>
      <c r="F208" s="18" t="s">
        <v>21756</v>
      </c>
      <c r="G208" s="18">
        <v>551</v>
      </c>
      <c r="H208" s="18" t="s">
        <v>19340</v>
      </c>
      <c r="I208" s="18" t="s">
        <v>53</v>
      </c>
      <c r="J208" s="19">
        <v>42758</v>
      </c>
      <c r="K208" s="18" t="s">
        <v>19312</v>
      </c>
      <c r="L208" s="18" t="s">
        <v>19098</v>
      </c>
      <c r="M208" s="18" t="s">
        <v>19314</v>
      </c>
      <c r="N208" s="18" t="s">
        <v>19095</v>
      </c>
      <c r="O208" s="18" t="s">
        <v>21580</v>
      </c>
      <c r="P208" s="18" t="s">
        <v>21757</v>
      </c>
      <c r="Q208" s="32">
        <v>800</v>
      </c>
      <c r="R208" s="32">
        <v>1000</v>
      </c>
      <c r="S208" s="32">
        <v>0</v>
      </c>
      <c r="T208" s="32">
        <v>1000</v>
      </c>
      <c r="U208" s="32">
        <v>0</v>
      </c>
      <c r="V208" s="32">
        <v>0</v>
      </c>
      <c r="W208" s="20">
        <v>0</v>
      </c>
      <c r="X208" s="20">
        <v>9.98</v>
      </c>
      <c r="Y208" s="18" t="s">
        <v>19097</v>
      </c>
      <c r="Z208" s="20">
        <v>0</v>
      </c>
      <c r="AA208" s="20">
        <v>9982.7999999999993</v>
      </c>
      <c r="AB208" s="19">
        <v>42774</v>
      </c>
    </row>
    <row r="209" spans="1:28" ht="15" customHeight="1" x14ac:dyDescent="0.25">
      <c r="A209" t="s">
        <v>23</v>
      </c>
      <c r="B209" t="str">
        <f>VLOOKUP(O209+0,'de para'!K:O,3,0)</f>
        <v xml:space="preserve"> Aditivos Carne</v>
      </c>
      <c r="C209" t="str">
        <f t="shared" si="3"/>
        <v>3008</v>
      </c>
      <c r="D209" t="str">
        <f>IFERROR(VLOOKUP(G209+0,'de para'!A:C,3,0),"")</f>
        <v/>
      </c>
      <c r="E209" t="str">
        <f>IF(VLOOKUP(G209+0,'de para'!E:H,4,0)="EX","Externo","Interno")</f>
        <v>Interno</v>
      </c>
      <c r="F209" s="21" t="s">
        <v>21758</v>
      </c>
      <c r="G209" s="21">
        <v>551</v>
      </c>
      <c r="H209" s="21" t="s">
        <v>19102</v>
      </c>
      <c r="I209" s="21" t="s">
        <v>53</v>
      </c>
      <c r="J209" s="22">
        <v>42758</v>
      </c>
      <c r="K209" s="21" t="s">
        <v>19389</v>
      </c>
      <c r="L209" s="21" t="s">
        <v>19293</v>
      </c>
      <c r="M209" s="21" t="s">
        <v>19314</v>
      </c>
      <c r="N209" s="21" t="s">
        <v>19095</v>
      </c>
      <c r="O209" s="21" t="s">
        <v>21743</v>
      </c>
      <c r="P209" s="21" t="s">
        <v>21759</v>
      </c>
      <c r="Q209" s="33">
        <v>-200</v>
      </c>
      <c r="R209" s="33">
        <v>1000</v>
      </c>
      <c r="S209" s="33">
        <v>0</v>
      </c>
      <c r="T209" s="33">
        <v>1000</v>
      </c>
      <c r="U209" s="33">
        <v>0</v>
      </c>
      <c r="V209" s="33">
        <v>0</v>
      </c>
      <c r="W209" s="23">
        <v>0</v>
      </c>
      <c r="X209" s="23">
        <v>4.59</v>
      </c>
      <c r="Y209" s="21" t="s">
        <v>19097</v>
      </c>
      <c r="Z209" s="23">
        <v>0</v>
      </c>
      <c r="AA209" s="23">
        <v>4589.2</v>
      </c>
      <c r="AB209" s="22">
        <v>42781</v>
      </c>
    </row>
    <row r="210" spans="1:28" ht="15" customHeight="1" x14ac:dyDescent="0.25">
      <c r="A210" t="s">
        <v>23</v>
      </c>
      <c r="B210" t="str">
        <f>VLOOKUP(O210+0,'de para'!K:O,3,0)</f>
        <v xml:space="preserve"> Aditivos Carne</v>
      </c>
      <c r="C210" t="str">
        <f t="shared" si="3"/>
        <v>3008</v>
      </c>
      <c r="D210" t="str">
        <f>IFERROR(VLOOKUP(G210+0,'de para'!A:C,3,0),"")</f>
        <v/>
      </c>
      <c r="E210" t="str">
        <f>IF(VLOOKUP(G210+0,'de para'!E:H,4,0)="EX","Externo","Interno")</f>
        <v>Interno</v>
      </c>
      <c r="F210" s="18" t="s">
        <v>21760</v>
      </c>
      <c r="G210" s="18">
        <v>551</v>
      </c>
      <c r="H210" s="18" t="s">
        <v>19113</v>
      </c>
      <c r="I210" s="18" t="s">
        <v>53</v>
      </c>
      <c r="J210" s="19">
        <v>42758</v>
      </c>
      <c r="K210" s="18" t="s">
        <v>19312</v>
      </c>
      <c r="L210" s="18" t="s">
        <v>19098</v>
      </c>
      <c r="M210" s="18" t="s">
        <v>19314</v>
      </c>
      <c r="N210" s="18" t="s">
        <v>19095</v>
      </c>
      <c r="O210" s="18" t="s">
        <v>19321</v>
      </c>
      <c r="P210" s="18" t="s">
        <v>71</v>
      </c>
      <c r="Q210" s="32">
        <v>-4551.5</v>
      </c>
      <c r="R210" s="32">
        <v>500</v>
      </c>
      <c r="S210" s="32">
        <v>0</v>
      </c>
      <c r="T210" s="32">
        <v>500</v>
      </c>
      <c r="U210" s="32">
        <v>0</v>
      </c>
      <c r="V210" s="32">
        <v>0</v>
      </c>
      <c r="W210" s="20">
        <v>0</v>
      </c>
      <c r="X210" s="20">
        <v>6.26</v>
      </c>
      <c r="Y210" s="18" t="s">
        <v>19097</v>
      </c>
      <c r="Z210" s="20">
        <v>0</v>
      </c>
      <c r="AA210" s="20">
        <v>3130</v>
      </c>
      <c r="AB210" s="19">
        <v>42790</v>
      </c>
    </row>
    <row r="211" spans="1:28" ht="15" customHeight="1" x14ac:dyDescent="0.25">
      <c r="A211" t="s">
        <v>23</v>
      </c>
      <c r="B211" t="str">
        <f>VLOOKUP(O211+0,'de para'!K:O,3,0)</f>
        <v xml:space="preserve"> Aditivos Carne</v>
      </c>
      <c r="C211" t="str">
        <f t="shared" si="3"/>
        <v>3008</v>
      </c>
      <c r="D211" t="str">
        <f>IFERROR(VLOOKUP(G211+0,'de para'!A:C,3,0),"")</f>
        <v/>
      </c>
      <c r="E211" t="s">
        <v>19067</v>
      </c>
      <c r="F211" s="21" t="s">
        <v>21761</v>
      </c>
      <c r="G211" s="21">
        <v>2621</v>
      </c>
      <c r="H211" s="21" t="s">
        <v>19095</v>
      </c>
      <c r="I211" s="21" t="s">
        <v>21762</v>
      </c>
      <c r="J211" s="22">
        <v>42758</v>
      </c>
      <c r="K211" s="21" t="s">
        <v>20680</v>
      </c>
      <c r="L211" s="21" t="s">
        <v>19098</v>
      </c>
      <c r="M211" s="21" t="s">
        <v>19115</v>
      </c>
      <c r="N211" s="21" t="s">
        <v>19095</v>
      </c>
      <c r="O211" s="21" t="s">
        <v>19347</v>
      </c>
      <c r="P211" s="21" t="s">
        <v>59</v>
      </c>
      <c r="Q211" s="33">
        <v>3275</v>
      </c>
      <c r="R211" s="33">
        <v>50</v>
      </c>
      <c r="S211" s="33">
        <v>0</v>
      </c>
      <c r="T211" s="33">
        <v>50</v>
      </c>
      <c r="U211" s="33">
        <v>0</v>
      </c>
      <c r="V211" s="33">
        <v>0</v>
      </c>
      <c r="W211" s="23">
        <v>0</v>
      </c>
      <c r="X211" s="23">
        <v>13.74</v>
      </c>
      <c r="Y211" s="21" t="s">
        <v>19097</v>
      </c>
      <c r="Z211" s="23">
        <v>0</v>
      </c>
      <c r="AA211" s="23">
        <v>687</v>
      </c>
      <c r="AB211" s="22">
        <v>42768</v>
      </c>
    </row>
    <row r="212" spans="1:28" ht="15" customHeight="1" x14ac:dyDescent="0.25">
      <c r="A212" t="s">
        <v>23</v>
      </c>
      <c r="B212" t="str">
        <f>VLOOKUP(O212+0,'de para'!K:O,3,0)</f>
        <v xml:space="preserve"> Aditivos Carne</v>
      </c>
      <c r="C212" t="str">
        <f t="shared" si="3"/>
        <v>3008</v>
      </c>
      <c r="D212" t="str">
        <f>IFERROR(VLOOKUP(G212+0,'de para'!A:C,3,0),"")</f>
        <v/>
      </c>
      <c r="E212" t="s">
        <v>19067</v>
      </c>
      <c r="F212" s="18" t="s">
        <v>21761</v>
      </c>
      <c r="G212" s="18">
        <v>2621</v>
      </c>
      <c r="H212" s="18" t="s">
        <v>19095</v>
      </c>
      <c r="I212" s="18" t="s">
        <v>21762</v>
      </c>
      <c r="J212" s="19">
        <v>42758</v>
      </c>
      <c r="K212" s="18" t="s">
        <v>20680</v>
      </c>
      <c r="L212" s="18" t="s">
        <v>19098</v>
      </c>
      <c r="M212" s="18" t="s">
        <v>19115</v>
      </c>
      <c r="N212" s="18" t="s">
        <v>19102</v>
      </c>
      <c r="O212" s="18" t="s">
        <v>19509</v>
      </c>
      <c r="P212" s="18" t="s">
        <v>197</v>
      </c>
      <c r="Q212" s="32">
        <v>50</v>
      </c>
      <c r="R212" s="32">
        <v>50</v>
      </c>
      <c r="S212" s="32">
        <v>0</v>
      </c>
      <c r="T212" s="32">
        <v>50</v>
      </c>
      <c r="U212" s="32">
        <v>0</v>
      </c>
      <c r="V212" s="32">
        <v>0</v>
      </c>
      <c r="W212" s="20">
        <v>0</v>
      </c>
      <c r="X212" s="20">
        <v>2.68</v>
      </c>
      <c r="Y212" s="18" t="s">
        <v>19097</v>
      </c>
      <c r="Z212" s="20">
        <v>0</v>
      </c>
      <c r="AA212" s="20">
        <v>134</v>
      </c>
      <c r="AB212" s="19">
        <v>42768</v>
      </c>
    </row>
    <row r="213" spans="1:28" ht="15" customHeight="1" x14ac:dyDescent="0.25">
      <c r="A213" t="s">
        <v>23</v>
      </c>
      <c r="B213" t="str">
        <f>VLOOKUP(O213+0,'de para'!K:O,3,0)</f>
        <v xml:space="preserve"> Aditivos Carne</v>
      </c>
      <c r="C213" t="str">
        <f t="shared" si="3"/>
        <v>3008</v>
      </c>
      <c r="D213" t="str">
        <f>IFERROR(VLOOKUP(G213+0,'de para'!A:C,3,0),"")</f>
        <v/>
      </c>
      <c r="E213" t="s">
        <v>19067</v>
      </c>
      <c r="F213" s="21" t="s">
        <v>21761</v>
      </c>
      <c r="G213" s="21">
        <v>2621</v>
      </c>
      <c r="H213" s="21" t="s">
        <v>19095</v>
      </c>
      <c r="I213" s="21" t="s">
        <v>21762</v>
      </c>
      <c r="J213" s="22">
        <v>42758</v>
      </c>
      <c r="K213" s="21" t="s">
        <v>20680</v>
      </c>
      <c r="L213" s="21" t="s">
        <v>19098</v>
      </c>
      <c r="M213" s="21" t="s">
        <v>19115</v>
      </c>
      <c r="N213" s="21" t="s">
        <v>19108</v>
      </c>
      <c r="O213" s="21" t="s">
        <v>19404</v>
      </c>
      <c r="P213" s="21" t="s">
        <v>88</v>
      </c>
      <c r="Q213" s="33">
        <v>1078.32</v>
      </c>
      <c r="R213" s="33">
        <v>100</v>
      </c>
      <c r="S213" s="33">
        <v>0</v>
      </c>
      <c r="T213" s="33">
        <v>100</v>
      </c>
      <c r="U213" s="33">
        <v>0</v>
      </c>
      <c r="V213" s="33">
        <v>0</v>
      </c>
      <c r="W213" s="23">
        <v>0</v>
      </c>
      <c r="X213" s="23">
        <v>6.34</v>
      </c>
      <c r="Y213" s="21" t="s">
        <v>19097</v>
      </c>
      <c r="Z213" s="23">
        <v>0</v>
      </c>
      <c r="AA213" s="23">
        <v>634</v>
      </c>
      <c r="AB213" s="22">
        <v>42768</v>
      </c>
    </row>
    <row r="214" spans="1:28" ht="15" customHeight="1" x14ac:dyDescent="0.25">
      <c r="A214" t="s">
        <v>23</v>
      </c>
      <c r="B214" t="str">
        <f>VLOOKUP(O214+0,'de para'!K:O,3,0)</f>
        <v xml:space="preserve"> Aditivos Carne</v>
      </c>
      <c r="C214" t="str">
        <f t="shared" si="3"/>
        <v>3008</v>
      </c>
      <c r="D214" t="str">
        <f>IFERROR(VLOOKUP(G214+0,'de para'!A:C,3,0),"")</f>
        <v/>
      </c>
      <c r="E214" t="s">
        <v>19067</v>
      </c>
      <c r="F214" s="18" t="s">
        <v>21761</v>
      </c>
      <c r="G214" s="18">
        <v>2621</v>
      </c>
      <c r="H214" s="18" t="s">
        <v>19095</v>
      </c>
      <c r="I214" s="18" t="s">
        <v>21762</v>
      </c>
      <c r="J214" s="19">
        <v>42758</v>
      </c>
      <c r="K214" s="18" t="s">
        <v>20680</v>
      </c>
      <c r="L214" s="18" t="s">
        <v>19098</v>
      </c>
      <c r="M214" s="18" t="s">
        <v>19115</v>
      </c>
      <c r="N214" s="18" t="s">
        <v>19291</v>
      </c>
      <c r="O214" s="18" t="s">
        <v>21763</v>
      </c>
      <c r="P214" s="18" t="s">
        <v>56</v>
      </c>
      <c r="Q214" s="32">
        <v>25</v>
      </c>
      <c r="R214" s="32">
        <v>25</v>
      </c>
      <c r="S214" s="32">
        <v>0</v>
      </c>
      <c r="T214" s="32">
        <v>25</v>
      </c>
      <c r="U214" s="32">
        <v>0</v>
      </c>
      <c r="V214" s="32">
        <v>0</v>
      </c>
      <c r="W214" s="20">
        <v>0</v>
      </c>
      <c r="X214" s="20">
        <v>15.67</v>
      </c>
      <c r="Y214" s="18" t="s">
        <v>19097</v>
      </c>
      <c r="Z214" s="20">
        <v>0</v>
      </c>
      <c r="AA214" s="20">
        <v>391.75</v>
      </c>
      <c r="AB214" s="19">
        <v>42768</v>
      </c>
    </row>
    <row r="215" spans="1:28" ht="15" customHeight="1" x14ac:dyDescent="0.25">
      <c r="A215" t="s">
        <v>23</v>
      </c>
      <c r="B215" t="str">
        <f>VLOOKUP(O215+0,'de para'!K:O,3,0)</f>
        <v xml:space="preserve"> Aditivos Carne</v>
      </c>
      <c r="C215" t="str">
        <f t="shared" si="3"/>
        <v>3008</v>
      </c>
      <c r="D215" t="str">
        <f>IFERROR(VLOOKUP(G215+0,'de para'!A:C,3,0),"")</f>
        <v/>
      </c>
      <c r="E215" t="s">
        <v>19067</v>
      </c>
      <c r="F215" s="21" t="s">
        <v>21761</v>
      </c>
      <c r="G215" s="21">
        <v>2621</v>
      </c>
      <c r="H215" s="21" t="s">
        <v>19095</v>
      </c>
      <c r="I215" s="21" t="s">
        <v>21762</v>
      </c>
      <c r="J215" s="22">
        <v>42758</v>
      </c>
      <c r="K215" s="21" t="s">
        <v>20680</v>
      </c>
      <c r="L215" s="21" t="s">
        <v>19098</v>
      </c>
      <c r="M215" s="21" t="s">
        <v>19115</v>
      </c>
      <c r="N215" s="21" t="s">
        <v>19112</v>
      </c>
      <c r="O215" s="21" t="s">
        <v>20896</v>
      </c>
      <c r="P215" s="21" t="s">
        <v>193</v>
      </c>
      <c r="Q215" s="33">
        <v>100</v>
      </c>
      <c r="R215" s="33">
        <v>100</v>
      </c>
      <c r="S215" s="33">
        <v>0</v>
      </c>
      <c r="T215" s="33">
        <v>100</v>
      </c>
      <c r="U215" s="33">
        <v>0</v>
      </c>
      <c r="V215" s="33">
        <v>0</v>
      </c>
      <c r="W215" s="23">
        <v>0</v>
      </c>
      <c r="X215" s="23">
        <v>4.79</v>
      </c>
      <c r="Y215" s="21" t="s">
        <v>19097</v>
      </c>
      <c r="Z215" s="23">
        <v>0</v>
      </c>
      <c r="AA215" s="23">
        <v>479</v>
      </c>
      <c r="AB215" s="22">
        <v>42768</v>
      </c>
    </row>
    <row r="216" spans="1:28" ht="15" customHeight="1" x14ac:dyDescent="0.25">
      <c r="A216" t="s">
        <v>23</v>
      </c>
      <c r="B216" t="str">
        <f>VLOOKUP(O216+0,'de para'!K:O,3,0)</f>
        <v xml:space="preserve"> Aditivos Carne</v>
      </c>
      <c r="C216" t="str">
        <f t="shared" si="3"/>
        <v>3008</v>
      </c>
      <c r="D216" t="str">
        <f>IFERROR(VLOOKUP(G216+0,'de para'!A:C,3,0),"")</f>
        <v/>
      </c>
      <c r="E216" t="s">
        <v>19067</v>
      </c>
      <c r="F216" s="18" t="s">
        <v>21761</v>
      </c>
      <c r="G216" s="18">
        <v>2621</v>
      </c>
      <c r="H216" s="18" t="s">
        <v>19095</v>
      </c>
      <c r="I216" s="18" t="s">
        <v>21762</v>
      </c>
      <c r="J216" s="19">
        <v>42758</v>
      </c>
      <c r="K216" s="18" t="s">
        <v>20680</v>
      </c>
      <c r="L216" s="18" t="s">
        <v>19098</v>
      </c>
      <c r="M216" s="18" t="s">
        <v>19115</v>
      </c>
      <c r="N216" s="18" t="s">
        <v>19113</v>
      </c>
      <c r="O216" s="18" t="s">
        <v>20929</v>
      </c>
      <c r="P216" s="18" t="s">
        <v>195</v>
      </c>
      <c r="Q216" s="32">
        <v>0</v>
      </c>
      <c r="R216" s="32">
        <v>100</v>
      </c>
      <c r="S216" s="32">
        <v>0</v>
      </c>
      <c r="T216" s="32">
        <v>100</v>
      </c>
      <c r="U216" s="32">
        <v>0</v>
      </c>
      <c r="V216" s="32">
        <v>0</v>
      </c>
      <c r="W216" s="20">
        <v>0</v>
      </c>
      <c r="X216" s="20">
        <v>6.3</v>
      </c>
      <c r="Y216" s="18" t="s">
        <v>19097</v>
      </c>
      <c r="Z216" s="20">
        <v>0</v>
      </c>
      <c r="AA216" s="20">
        <v>630</v>
      </c>
      <c r="AB216" s="19">
        <v>42768</v>
      </c>
    </row>
    <row r="217" spans="1:28" ht="15" customHeight="1" x14ac:dyDescent="0.25">
      <c r="A217" t="s">
        <v>23</v>
      </c>
      <c r="B217" t="str">
        <f>VLOOKUP(O217+0,'de para'!K:O,3,0)</f>
        <v xml:space="preserve"> Aditivos Carne</v>
      </c>
      <c r="C217" t="str">
        <f t="shared" si="3"/>
        <v>3008</v>
      </c>
      <c r="D217" t="str">
        <f>IFERROR(VLOOKUP(G217+0,'de para'!A:C,3,0),"")</f>
        <v/>
      </c>
      <c r="E217" t="s">
        <v>19067</v>
      </c>
      <c r="F217" s="21" t="s">
        <v>21761</v>
      </c>
      <c r="G217" s="21">
        <v>2621</v>
      </c>
      <c r="H217" s="21" t="s">
        <v>19095</v>
      </c>
      <c r="I217" s="21" t="s">
        <v>21762</v>
      </c>
      <c r="J217" s="22">
        <v>42758</v>
      </c>
      <c r="K217" s="21" t="s">
        <v>20680</v>
      </c>
      <c r="L217" s="21" t="s">
        <v>19098</v>
      </c>
      <c r="M217" s="21" t="s">
        <v>19115</v>
      </c>
      <c r="N217" s="21" t="s">
        <v>19340</v>
      </c>
      <c r="O217" s="21" t="s">
        <v>19403</v>
      </c>
      <c r="P217" s="21" t="s">
        <v>87</v>
      </c>
      <c r="Q217" s="33">
        <v>125</v>
      </c>
      <c r="R217" s="33">
        <v>25</v>
      </c>
      <c r="S217" s="33">
        <v>0</v>
      </c>
      <c r="T217" s="33">
        <v>25</v>
      </c>
      <c r="U217" s="33">
        <v>0</v>
      </c>
      <c r="V217" s="33">
        <v>0</v>
      </c>
      <c r="W217" s="23">
        <v>0</v>
      </c>
      <c r="X217" s="23">
        <v>4.09</v>
      </c>
      <c r="Y217" s="21" t="s">
        <v>19097</v>
      </c>
      <c r="Z217" s="23">
        <v>0</v>
      </c>
      <c r="AA217" s="23">
        <v>102.25</v>
      </c>
      <c r="AB217" s="22">
        <v>42768</v>
      </c>
    </row>
    <row r="218" spans="1:28" ht="15" customHeight="1" x14ac:dyDescent="0.25">
      <c r="A218" t="s">
        <v>23</v>
      </c>
      <c r="B218" t="str">
        <f>VLOOKUP(O218+0,'de para'!K:O,3,0)</f>
        <v xml:space="preserve"> Aditivos Carne</v>
      </c>
      <c r="C218" t="str">
        <f t="shared" si="3"/>
        <v>3008</v>
      </c>
      <c r="D218" t="str">
        <f>IFERROR(VLOOKUP(G218+0,'de para'!A:C,3,0),"")</f>
        <v/>
      </c>
      <c r="E218" t="s">
        <v>19067</v>
      </c>
      <c r="F218" s="18" t="s">
        <v>21761</v>
      </c>
      <c r="G218" s="18">
        <v>2621</v>
      </c>
      <c r="H218" s="18" t="s">
        <v>19095</v>
      </c>
      <c r="I218" s="18" t="s">
        <v>21762</v>
      </c>
      <c r="J218" s="19">
        <v>42758</v>
      </c>
      <c r="K218" s="18" t="s">
        <v>20680</v>
      </c>
      <c r="L218" s="18" t="s">
        <v>19098</v>
      </c>
      <c r="M218" s="18" t="s">
        <v>19115</v>
      </c>
      <c r="N218" s="18" t="s">
        <v>19342</v>
      </c>
      <c r="O218" s="18" t="s">
        <v>19405</v>
      </c>
      <c r="P218" s="18" t="s">
        <v>60</v>
      </c>
      <c r="Q218" s="32">
        <v>1280.05</v>
      </c>
      <c r="R218" s="32">
        <v>90</v>
      </c>
      <c r="S218" s="32">
        <v>0</v>
      </c>
      <c r="T218" s="32">
        <v>90</v>
      </c>
      <c r="U218" s="32">
        <v>0</v>
      </c>
      <c r="V218" s="32">
        <v>0</v>
      </c>
      <c r="W218" s="20">
        <v>0</v>
      </c>
      <c r="X218" s="20">
        <v>2.8</v>
      </c>
      <c r="Y218" s="18" t="s">
        <v>19097</v>
      </c>
      <c r="Z218" s="20">
        <v>0</v>
      </c>
      <c r="AA218" s="20">
        <v>252</v>
      </c>
      <c r="AB218" s="19">
        <v>42768</v>
      </c>
    </row>
    <row r="219" spans="1:28" ht="15" customHeight="1" x14ac:dyDescent="0.25">
      <c r="A219" t="s">
        <v>23</v>
      </c>
      <c r="B219" t="str">
        <f>VLOOKUP(O219+0,'de para'!K:O,3,0)</f>
        <v xml:space="preserve"> Aditivos Carne</v>
      </c>
      <c r="C219" t="str">
        <f t="shared" si="3"/>
        <v>3008</v>
      </c>
      <c r="D219" t="str">
        <f>IFERROR(VLOOKUP(G219+0,'de para'!A:C,3,0),"")</f>
        <v/>
      </c>
      <c r="E219" t="s">
        <v>19067</v>
      </c>
      <c r="F219" s="21" t="s">
        <v>21761</v>
      </c>
      <c r="G219" s="21">
        <v>2621</v>
      </c>
      <c r="H219" s="21" t="s">
        <v>19095</v>
      </c>
      <c r="I219" s="21" t="s">
        <v>21762</v>
      </c>
      <c r="J219" s="22">
        <v>42758</v>
      </c>
      <c r="K219" s="21" t="s">
        <v>20680</v>
      </c>
      <c r="L219" s="21" t="s">
        <v>19098</v>
      </c>
      <c r="M219" s="21" t="s">
        <v>19115</v>
      </c>
      <c r="N219" s="21" t="s">
        <v>19343</v>
      </c>
      <c r="O219" s="21" t="s">
        <v>20963</v>
      </c>
      <c r="P219" s="21" t="s">
        <v>55</v>
      </c>
      <c r="Q219" s="33">
        <v>90</v>
      </c>
      <c r="R219" s="33">
        <v>90</v>
      </c>
      <c r="S219" s="33">
        <v>0</v>
      </c>
      <c r="T219" s="33">
        <v>90</v>
      </c>
      <c r="U219" s="33">
        <v>0</v>
      </c>
      <c r="V219" s="33">
        <v>0</v>
      </c>
      <c r="W219" s="23">
        <v>0</v>
      </c>
      <c r="X219" s="23">
        <v>6.3</v>
      </c>
      <c r="Y219" s="21" t="s">
        <v>19097</v>
      </c>
      <c r="Z219" s="23">
        <v>0</v>
      </c>
      <c r="AA219" s="23">
        <v>567</v>
      </c>
      <c r="AB219" s="22">
        <v>42768</v>
      </c>
    </row>
    <row r="220" spans="1:28" ht="15" customHeight="1" x14ac:dyDescent="0.25">
      <c r="A220" t="s">
        <v>23</v>
      </c>
      <c r="B220" t="str">
        <f>VLOOKUP(O220+0,'de para'!K:O,3,0)</f>
        <v xml:space="preserve"> Aditivos Carne</v>
      </c>
      <c r="C220" t="str">
        <f t="shared" si="3"/>
        <v>3008</v>
      </c>
      <c r="D220" t="str">
        <f>IFERROR(VLOOKUP(G220+0,'de para'!A:C,3,0),"")</f>
        <v/>
      </c>
      <c r="E220" t="s">
        <v>19067</v>
      </c>
      <c r="F220" s="18" t="s">
        <v>21761</v>
      </c>
      <c r="G220" s="18">
        <v>2621</v>
      </c>
      <c r="H220" s="18" t="s">
        <v>19095</v>
      </c>
      <c r="I220" s="18" t="s">
        <v>21762</v>
      </c>
      <c r="J220" s="19">
        <v>42758</v>
      </c>
      <c r="K220" s="18" t="s">
        <v>20680</v>
      </c>
      <c r="L220" s="18" t="s">
        <v>19098</v>
      </c>
      <c r="M220" s="18" t="s">
        <v>19115</v>
      </c>
      <c r="N220" s="18" t="s">
        <v>19349</v>
      </c>
      <c r="O220" s="18" t="s">
        <v>20895</v>
      </c>
      <c r="P220" s="18" t="s">
        <v>196</v>
      </c>
      <c r="Q220" s="32">
        <v>125</v>
      </c>
      <c r="R220" s="32">
        <v>100</v>
      </c>
      <c r="S220" s="32">
        <v>0</v>
      </c>
      <c r="T220" s="32">
        <v>100</v>
      </c>
      <c r="U220" s="32">
        <v>0</v>
      </c>
      <c r="V220" s="32">
        <v>0</v>
      </c>
      <c r="W220" s="20">
        <v>0</v>
      </c>
      <c r="X220" s="20">
        <v>10.37</v>
      </c>
      <c r="Y220" s="18" t="s">
        <v>19097</v>
      </c>
      <c r="Z220" s="20">
        <v>0</v>
      </c>
      <c r="AA220" s="20">
        <v>1037</v>
      </c>
      <c r="AB220" s="19">
        <v>42768</v>
      </c>
    </row>
    <row r="221" spans="1:28" ht="15" customHeight="1" x14ac:dyDescent="0.25">
      <c r="A221" t="s">
        <v>23</v>
      </c>
      <c r="B221" t="str">
        <f>VLOOKUP(O221+0,'de para'!K:O,3,0)</f>
        <v xml:space="preserve"> Tripas Artificiais</v>
      </c>
      <c r="C221" t="str">
        <f t="shared" si="3"/>
        <v>3006</v>
      </c>
      <c r="D221" t="str">
        <f>IFERROR(VLOOKUP(G221+0,'de para'!A:C,3,0),"")</f>
        <v/>
      </c>
      <c r="E221" t="s">
        <v>19067</v>
      </c>
      <c r="F221" s="21" t="s">
        <v>21764</v>
      </c>
      <c r="G221" s="21">
        <v>2621</v>
      </c>
      <c r="H221" s="21" t="s">
        <v>19095</v>
      </c>
      <c r="I221" s="21" t="s">
        <v>21762</v>
      </c>
      <c r="J221" s="22">
        <v>42758</v>
      </c>
      <c r="K221" s="21" t="s">
        <v>20680</v>
      </c>
      <c r="L221" s="21" t="s">
        <v>19098</v>
      </c>
      <c r="M221" s="21" t="s">
        <v>19115</v>
      </c>
      <c r="N221" s="21" t="s">
        <v>19095</v>
      </c>
      <c r="O221" s="21" t="s">
        <v>19504</v>
      </c>
      <c r="P221" s="21" t="s">
        <v>123</v>
      </c>
      <c r="Q221" s="33">
        <v>30000</v>
      </c>
      <c r="R221" s="33">
        <v>2500</v>
      </c>
      <c r="S221" s="33">
        <v>0</v>
      </c>
      <c r="T221" s="33">
        <v>2500</v>
      </c>
      <c r="U221" s="33">
        <v>0</v>
      </c>
      <c r="V221" s="33">
        <v>0</v>
      </c>
      <c r="W221" s="23">
        <v>0</v>
      </c>
      <c r="X221" s="23">
        <v>0.57999999999999996</v>
      </c>
      <c r="Y221" s="21" t="s">
        <v>19097</v>
      </c>
      <c r="Z221" s="23">
        <v>73.13</v>
      </c>
      <c r="AA221" s="23">
        <v>1535.63</v>
      </c>
      <c r="AB221" s="22">
        <v>42768</v>
      </c>
    </row>
    <row r="222" spans="1:28" ht="15" customHeight="1" x14ac:dyDescent="0.25">
      <c r="A222" t="s">
        <v>23</v>
      </c>
      <c r="B222" t="str">
        <f>VLOOKUP(O222+0,'de para'!K:O,3,0)</f>
        <v xml:space="preserve"> Aditivos Carne</v>
      </c>
      <c r="C222" t="str">
        <f t="shared" si="3"/>
        <v>3008</v>
      </c>
      <c r="D222" t="str">
        <f>IFERROR(VLOOKUP(G222+0,'de para'!A:C,3,0),"")</f>
        <v/>
      </c>
      <c r="E222" t="str">
        <f>IF(VLOOKUP(G222+0,'de para'!E:H,4,0)="EX","Externo","Interno")</f>
        <v>Interno</v>
      </c>
      <c r="F222" s="18" t="s">
        <v>21765</v>
      </c>
      <c r="G222" s="18">
        <v>1157</v>
      </c>
      <c r="H222" s="18" t="s">
        <v>19095</v>
      </c>
      <c r="I222" s="18" t="s">
        <v>28</v>
      </c>
      <c r="J222" s="19">
        <v>42758</v>
      </c>
      <c r="K222" s="18" t="s">
        <v>19105</v>
      </c>
      <c r="L222" s="18" t="s">
        <v>19271</v>
      </c>
      <c r="M222" s="18" t="s">
        <v>19111</v>
      </c>
      <c r="N222" s="18" t="s">
        <v>19095</v>
      </c>
      <c r="O222" s="18" t="s">
        <v>21766</v>
      </c>
      <c r="P222" s="18" t="s">
        <v>21767</v>
      </c>
      <c r="Q222" s="32">
        <v>300</v>
      </c>
      <c r="R222" s="32">
        <v>300</v>
      </c>
      <c r="S222" s="32">
        <v>0</v>
      </c>
      <c r="T222" s="32">
        <v>300</v>
      </c>
      <c r="U222" s="32">
        <v>300</v>
      </c>
      <c r="V222" s="32">
        <v>0</v>
      </c>
      <c r="W222" s="20">
        <v>0</v>
      </c>
      <c r="X222" s="20">
        <v>3.07</v>
      </c>
      <c r="Y222" s="18" t="s">
        <v>19097</v>
      </c>
      <c r="Z222" s="20">
        <v>0</v>
      </c>
      <c r="AA222" s="20">
        <v>921</v>
      </c>
      <c r="AB222" s="19">
        <v>42769</v>
      </c>
    </row>
    <row r="223" spans="1:28" x14ac:dyDescent="0.25">
      <c r="A223" t="s">
        <v>23</v>
      </c>
      <c r="B223" t="str">
        <f>VLOOKUP(O223+0,'de para'!K:O,3,0)</f>
        <v xml:space="preserve"> Aditivos Carne</v>
      </c>
      <c r="C223" t="str">
        <f t="shared" si="3"/>
        <v>3008</v>
      </c>
      <c r="D223" t="str">
        <f>IFERROR(VLOOKUP(G223+0,'de para'!A:C,3,0),"")</f>
        <v/>
      </c>
      <c r="E223" t="str">
        <f>IF(VLOOKUP(G223+0,'de para'!E:H,4,0)="EX","Externo","Interno")</f>
        <v>Interno</v>
      </c>
      <c r="F223" s="21" t="s">
        <v>21768</v>
      </c>
      <c r="G223" s="21">
        <v>1157</v>
      </c>
      <c r="H223" s="21" t="s">
        <v>19095</v>
      </c>
      <c r="I223" s="21" t="s">
        <v>28</v>
      </c>
      <c r="J223" s="22">
        <v>42758</v>
      </c>
      <c r="K223" s="21" t="s">
        <v>19105</v>
      </c>
      <c r="L223" s="21" t="s">
        <v>19271</v>
      </c>
      <c r="M223" s="21" t="s">
        <v>19111</v>
      </c>
      <c r="N223" s="21" t="s">
        <v>19095</v>
      </c>
      <c r="O223" s="21" t="s">
        <v>21766</v>
      </c>
      <c r="P223" s="21" t="s">
        <v>21767</v>
      </c>
      <c r="Q223" s="33">
        <v>300</v>
      </c>
      <c r="R223" s="33">
        <v>300</v>
      </c>
      <c r="S223" s="33">
        <v>0</v>
      </c>
      <c r="T223" s="33">
        <v>300</v>
      </c>
      <c r="U223" s="33">
        <v>0</v>
      </c>
      <c r="V223" s="33">
        <v>0</v>
      </c>
      <c r="W223" s="23">
        <v>0</v>
      </c>
      <c r="X223" s="23">
        <v>3.07</v>
      </c>
      <c r="Y223" s="21" t="s">
        <v>19097</v>
      </c>
      <c r="Z223" s="23">
        <v>0</v>
      </c>
      <c r="AA223" s="23">
        <v>921</v>
      </c>
      <c r="AB223" s="22">
        <v>42781</v>
      </c>
    </row>
    <row r="224" spans="1:28" x14ac:dyDescent="0.25">
      <c r="A224" t="s">
        <v>23</v>
      </c>
      <c r="B224" t="str">
        <f>VLOOKUP(O224+0,'de para'!K:O,3,0)</f>
        <v>Tripas Importadas</v>
      </c>
      <c r="C224" t="str">
        <f t="shared" si="3"/>
        <v>3004</v>
      </c>
      <c r="D224" t="str">
        <f>IFERROR(VLOOKUP(G224+0,'de para'!A:C,3,0),"")</f>
        <v/>
      </c>
      <c r="E224" t="str">
        <f>IF(VLOOKUP(G224+0,'de para'!E:H,4,0)="EX","Externo","Interno")</f>
        <v>Interno</v>
      </c>
      <c r="F224" s="18" t="s">
        <v>21769</v>
      </c>
      <c r="G224" s="18">
        <v>561</v>
      </c>
      <c r="H224" s="18" t="s">
        <v>19095</v>
      </c>
      <c r="I224" s="18" t="s">
        <v>1838</v>
      </c>
      <c r="J224" s="19">
        <v>42758</v>
      </c>
      <c r="K224" s="18" t="s">
        <v>21770</v>
      </c>
      <c r="L224" s="18" t="s">
        <v>19271</v>
      </c>
      <c r="M224" s="18" t="s">
        <v>20587</v>
      </c>
      <c r="N224" s="18" t="s">
        <v>19095</v>
      </c>
      <c r="O224" s="18" t="s">
        <v>21771</v>
      </c>
      <c r="P224" s="18" t="s">
        <v>10376</v>
      </c>
      <c r="Q224" s="32">
        <v>0</v>
      </c>
      <c r="R224" s="32">
        <v>2000</v>
      </c>
      <c r="S224" s="32">
        <v>0</v>
      </c>
      <c r="T224" s="32">
        <v>2000</v>
      </c>
      <c r="U224" s="32">
        <v>0</v>
      </c>
      <c r="V224" s="32">
        <v>0</v>
      </c>
      <c r="W224" s="20">
        <v>0</v>
      </c>
      <c r="X224" s="20">
        <v>25</v>
      </c>
      <c r="Y224" s="18" t="s">
        <v>19097</v>
      </c>
      <c r="Z224" s="20">
        <v>0</v>
      </c>
      <c r="AA224" s="20">
        <v>50000</v>
      </c>
      <c r="AB224" s="19">
        <v>42782</v>
      </c>
    </row>
    <row r="225" spans="1:28" x14ac:dyDescent="0.25">
      <c r="A225" t="s">
        <v>23</v>
      </c>
      <c r="B225" t="str">
        <f>VLOOKUP(O225+0,'de para'!K:O,3,0)</f>
        <v>Tripas Importadas</v>
      </c>
      <c r="C225" t="str">
        <f t="shared" si="3"/>
        <v>3004</v>
      </c>
      <c r="D225" t="str">
        <f>IFERROR(VLOOKUP(G225+0,'de para'!A:C,3,0),"")</f>
        <v/>
      </c>
      <c r="E225" t="str">
        <f>IF(VLOOKUP(G225+0,'de para'!E:H,4,0)="EX","Externo","Interno")</f>
        <v>Interno</v>
      </c>
      <c r="F225" s="21" t="s">
        <v>21772</v>
      </c>
      <c r="G225" s="21">
        <v>474</v>
      </c>
      <c r="H225" s="21" t="s">
        <v>19095</v>
      </c>
      <c r="I225" s="21" t="s">
        <v>1681</v>
      </c>
      <c r="J225" s="22">
        <v>42758</v>
      </c>
      <c r="K225" s="21" t="s">
        <v>21773</v>
      </c>
      <c r="L225" s="21" t="s">
        <v>19271</v>
      </c>
      <c r="M225" s="21" t="s">
        <v>19528</v>
      </c>
      <c r="N225" s="21" t="s">
        <v>19095</v>
      </c>
      <c r="O225" s="21" t="s">
        <v>21774</v>
      </c>
      <c r="P225" s="21" t="s">
        <v>10400</v>
      </c>
      <c r="Q225" s="33">
        <v>0</v>
      </c>
      <c r="R225" s="33">
        <v>450</v>
      </c>
      <c r="S225" s="33">
        <v>0</v>
      </c>
      <c r="T225" s="33">
        <v>450</v>
      </c>
      <c r="U225" s="33">
        <v>0</v>
      </c>
      <c r="V225" s="33">
        <v>0</v>
      </c>
      <c r="W225" s="23">
        <v>0</v>
      </c>
      <c r="X225" s="23">
        <v>24</v>
      </c>
      <c r="Y225" s="21" t="s">
        <v>19097</v>
      </c>
      <c r="Z225" s="23">
        <v>0</v>
      </c>
      <c r="AA225" s="23">
        <v>10800</v>
      </c>
      <c r="AB225" s="22">
        <v>42772</v>
      </c>
    </row>
    <row r="226" spans="1:28" x14ac:dyDescent="0.25">
      <c r="A226" t="s">
        <v>23</v>
      </c>
      <c r="B226" t="str">
        <f>VLOOKUP(O226+0,'de para'!K:O,3,0)</f>
        <v>Tripas Importadas</v>
      </c>
      <c r="C226" t="str">
        <f t="shared" si="3"/>
        <v>3004</v>
      </c>
      <c r="D226" t="str">
        <f>IFERROR(VLOOKUP(G226+0,'de para'!A:C,3,0),"")</f>
        <v/>
      </c>
      <c r="E226" t="str">
        <f>IF(VLOOKUP(G226+0,'de para'!E:H,4,0)="EX","Externo","Interno")</f>
        <v>Interno</v>
      </c>
      <c r="F226" s="18" t="s">
        <v>21772</v>
      </c>
      <c r="G226" s="18">
        <v>474</v>
      </c>
      <c r="H226" s="18" t="s">
        <v>19095</v>
      </c>
      <c r="I226" s="18" t="s">
        <v>1681</v>
      </c>
      <c r="J226" s="19">
        <v>42758</v>
      </c>
      <c r="K226" s="18" t="s">
        <v>21773</v>
      </c>
      <c r="L226" s="18" t="s">
        <v>19271</v>
      </c>
      <c r="M226" s="18" t="s">
        <v>19528</v>
      </c>
      <c r="N226" s="18" t="s">
        <v>19102</v>
      </c>
      <c r="O226" s="18" t="s">
        <v>21775</v>
      </c>
      <c r="P226" s="18" t="s">
        <v>10394</v>
      </c>
      <c r="Q226" s="32">
        <v>0</v>
      </c>
      <c r="R226" s="32">
        <v>100</v>
      </c>
      <c r="S226" s="32">
        <v>0</v>
      </c>
      <c r="T226" s="32">
        <v>100</v>
      </c>
      <c r="U226" s="32">
        <v>0</v>
      </c>
      <c r="V226" s="32">
        <v>0</v>
      </c>
      <c r="W226" s="20">
        <v>0</v>
      </c>
      <c r="X226" s="20">
        <v>22</v>
      </c>
      <c r="Y226" s="18" t="s">
        <v>19097</v>
      </c>
      <c r="Z226" s="20">
        <v>0</v>
      </c>
      <c r="AA226" s="20">
        <v>2200</v>
      </c>
      <c r="AB226" s="19">
        <v>42772</v>
      </c>
    </row>
    <row r="227" spans="1:28" ht="15" customHeight="1" x14ac:dyDescent="0.25">
      <c r="A227" t="s">
        <v>23</v>
      </c>
      <c r="B227" t="str">
        <f>VLOOKUP(O227+0,'de para'!K:O,3,0)</f>
        <v xml:space="preserve"> Aditivos Carne</v>
      </c>
      <c r="C227" t="str">
        <f t="shared" si="3"/>
        <v>3008</v>
      </c>
      <c r="D227" t="str">
        <f>IFERROR(VLOOKUP(G227+0,'de para'!A:C,3,0),"")</f>
        <v/>
      </c>
      <c r="E227" t="str">
        <f>IF(VLOOKUP(G227+0,'de para'!E:H,4,0)="EX","Externo","Interno")</f>
        <v>Interno</v>
      </c>
      <c r="F227" s="21" t="s">
        <v>21776</v>
      </c>
      <c r="G227" s="21">
        <v>571</v>
      </c>
      <c r="H227" s="21" t="s">
        <v>19095</v>
      </c>
      <c r="I227" s="21" t="s">
        <v>1857</v>
      </c>
      <c r="J227" s="22">
        <v>42758</v>
      </c>
      <c r="K227" s="21" t="s">
        <v>21777</v>
      </c>
      <c r="L227" s="21" t="s">
        <v>19281</v>
      </c>
      <c r="M227" s="21" t="s">
        <v>19100</v>
      </c>
      <c r="N227" s="21" t="s">
        <v>19095</v>
      </c>
      <c r="O227" s="21" t="s">
        <v>19404</v>
      </c>
      <c r="P227" s="21" t="s">
        <v>88</v>
      </c>
      <c r="Q227" s="33">
        <v>978.32</v>
      </c>
      <c r="R227" s="33">
        <v>500</v>
      </c>
      <c r="S227" s="33">
        <v>0</v>
      </c>
      <c r="T227" s="33">
        <v>500</v>
      </c>
      <c r="U227" s="33">
        <v>0</v>
      </c>
      <c r="V227" s="33">
        <v>0</v>
      </c>
      <c r="W227" s="23">
        <v>0</v>
      </c>
      <c r="X227" s="23">
        <v>6.84</v>
      </c>
      <c r="Y227" s="21" t="s">
        <v>19097</v>
      </c>
      <c r="Z227" s="23">
        <v>0</v>
      </c>
      <c r="AA227" s="23">
        <v>3420</v>
      </c>
      <c r="AB227" s="22">
        <v>42781</v>
      </c>
    </row>
    <row r="228" spans="1:28" ht="15" customHeight="1" x14ac:dyDescent="0.25">
      <c r="A228" t="s">
        <v>23</v>
      </c>
      <c r="B228" t="str">
        <f>VLOOKUP(O228+0,'de para'!K:O,3,0)</f>
        <v xml:space="preserve"> Aditivos Carne</v>
      </c>
      <c r="C228" t="str">
        <f t="shared" si="3"/>
        <v>3008</v>
      </c>
      <c r="D228" t="str">
        <f>IFERROR(VLOOKUP(G228+0,'de para'!A:C,3,0),"")</f>
        <v/>
      </c>
      <c r="E228" t="str">
        <f>IF(VLOOKUP(G228+0,'de para'!E:H,4,0)="EX","Externo","Interno")</f>
        <v>Interno</v>
      </c>
      <c r="F228" s="18" t="s">
        <v>21776</v>
      </c>
      <c r="G228" s="18">
        <v>571</v>
      </c>
      <c r="H228" s="18" t="s">
        <v>19095</v>
      </c>
      <c r="I228" s="18" t="s">
        <v>1857</v>
      </c>
      <c r="J228" s="19">
        <v>42758</v>
      </c>
      <c r="K228" s="18" t="s">
        <v>21777</v>
      </c>
      <c r="L228" s="18" t="s">
        <v>19281</v>
      </c>
      <c r="M228" s="18" t="s">
        <v>19100</v>
      </c>
      <c r="N228" s="18" t="s">
        <v>19102</v>
      </c>
      <c r="O228" s="18" t="s">
        <v>19347</v>
      </c>
      <c r="P228" s="18" t="s">
        <v>59</v>
      </c>
      <c r="Q228" s="32">
        <v>3225</v>
      </c>
      <c r="R228" s="32">
        <v>500</v>
      </c>
      <c r="S228" s="32">
        <v>0</v>
      </c>
      <c r="T228" s="32">
        <v>500</v>
      </c>
      <c r="U228" s="32">
        <v>0</v>
      </c>
      <c r="V228" s="32">
        <v>0</v>
      </c>
      <c r="W228" s="20">
        <v>0</v>
      </c>
      <c r="X228" s="20">
        <v>15.9</v>
      </c>
      <c r="Y228" s="18" t="s">
        <v>19097</v>
      </c>
      <c r="Z228" s="20">
        <v>0</v>
      </c>
      <c r="AA228" s="20">
        <v>7950</v>
      </c>
      <c r="AB228" s="19">
        <v>42781</v>
      </c>
    </row>
    <row r="229" spans="1:28" ht="15" customHeight="1" x14ac:dyDescent="0.25">
      <c r="A229" t="s">
        <v>23</v>
      </c>
      <c r="B229" t="str">
        <f>VLOOKUP(O229+0,'de para'!K:O,3,0)</f>
        <v xml:space="preserve"> Aditivos Carne</v>
      </c>
      <c r="C229" t="str">
        <f t="shared" si="3"/>
        <v>3008</v>
      </c>
      <c r="D229" t="str">
        <f>IFERROR(VLOOKUP(G229+0,'de para'!A:C,3,0),"")</f>
        <v/>
      </c>
      <c r="E229" t="str">
        <f>IF(VLOOKUP(G229+0,'de para'!E:H,4,0)="EX","Externo","Interno")</f>
        <v>Interno</v>
      </c>
      <c r="F229" s="21" t="s">
        <v>21778</v>
      </c>
      <c r="G229" s="21">
        <v>375</v>
      </c>
      <c r="H229" s="21" t="s">
        <v>19095</v>
      </c>
      <c r="I229" s="21" t="s">
        <v>50</v>
      </c>
      <c r="J229" s="22">
        <v>42758</v>
      </c>
      <c r="K229" s="21" t="s">
        <v>19105</v>
      </c>
      <c r="L229" s="21" t="s">
        <v>19271</v>
      </c>
      <c r="M229" s="21" t="s">
        <v>19428</v>
      </c>
      <c r="N229" s="21" t="s">
        <v>19095</v>
      </c>
      <c r="O229" s="21" t="s">
        <v>19429</v>
      </c>
      <c r="P229" s="21" t="s">
        <v>10717</v>
      </c>
      <c r="Q229" s="33">
        <v>547</v>
      </c>
      <c r="R229" s="33">
        <v>150</v>
      </c>
      <c r="S229" s="33">
        <v>0</v>
      </c>
      <c r="T229" s="33">
        <v>150</v>
      </c>
      <c r="U229" s="33">
        <v>0</v>
      </c>
      <c r="V229" s="33">
        <v>150</v>
      </c>
      <c r="W229" s="23">
        <v>0</v>
      </c>
      <c r="X229" s="23">
        <v>23.64</v>
      </c>
      <c r="Y229" s="21" t="s">
        <v>19106</v>
      </c>
      <c r="Z229" s="23">
        <v>0</v>
      </c>
      <c r="AA229" s="23">
        <v>3546</v>
      </c>
      <c r="AB229" s="22">
        <v>42773</v>
      </c>
    </row>
    <row r="230" spans="1:28" ht="15" customHeight="1" x14ac:dyDescent="0.25">
      <c r="A230" t="s">
        <v>23</v>
      </c>
      <c r="B230" t="str">
        <f>VLOOKUP(O230+0,'de para'!K:O,3,0)</f>
        <v xml:space="preserve"> Aditivos Carne</v>
      </c>
      <c r="C230" t="str">
        <f t="shared" si="3"/>
        <v>3008</v>
      </c>
      <c r="D230" t="str">
        <f>IFERROR(VLOOKUP(G230+0,'de para'!A:C,3,0),"")</f>
        <v/>
      </c>
      <c r="E230" t="str">
        <f>IF(VLOOKUP(G230+0,'de para'!E:H,4,0)="EX","Externo","Interno")</f>
        <v>Interno</v>
      </c>
      <c r="F230" s="18" t="s">
        <v>21778</v>
      </c>
      <c r="G230" s="18">
        <v>375</v>
      </c>
      <c r="H230" s="18" t="s">
        <v>19095</v>
      </c>
      <c r="I230" s="18" t="s">
        <v>50</v>
      </c>
      <c r="J230" s="19">
        <v>42758</v>
      </c>
      <c r="K230" s="18" t="s">
        <v>19105</v>
      </c>
      <c r="L230" s="18" t="s">
        <v>19271</v>
      </c>
      <c r="M230" s="18" t="s">
        <v>19428</v>
      </c>
      <c r="N230" s="18" t="s">
        <v>19102</v>
      </c>
      <c r="O230" s="18" t="s">
        <v>19430</v>
      </c>
      <c r="P230" s="18" t="s">
        <v>11003</v>
      </c>
      <c r="Q230" s="32">
        <v>858</v>
      </c>
      <c r="R230" s="32">
        <v>308</v>
      </c>
      <c r="S230" s="32">
        <v>0</v>
      </c>
      <c r="T230" s="32">
        <v>308</v>
      </c>
      <c r="U230" s="32">
        <v>0</v>
      </c>
      <c r="V230" s="32">
        <v>308</v>
      </c>
      <c r="W230" s="20">
        <v>0</v>
      </c>
      <c r="X230" s="20">
        <v>14.98</v>
      </c>
      <c r="Y230" s="18" t="s">
        <v>19106</v>
      </c>
      <c r="Z230" s="20">
        <v>0</v>
      </c>
      <c r="AA230" s="20">
        <v>4613.84</v>
      </c>
      <c r="AB230" s="19">
        <v>42773</v>
      </c>
    </row>
    <row r="231" spans="1:28" ht="15" customHeight="1" x14ac:dyDescent="0.25">
      <c r="A231" t="s">
        <v>23</v>
      </c>
      <c r="B231" t="str">
        <f>VLOOKUP(O231+0,'de para'!K:O,3,0)</f>
        <v xml:space="preserve"> Aditivos Carne</v>
      </c>
      <c r="C231" t="str">
        <f t="shared" si="3"/>
        <v>3008</v>
      </c>
      <c r="D231" t="str">
        <f>IFERROR(VLOOKUP(G231+0,'de para'!A:C,3,0),"")</f>
        <v/>
      </c>
      <c r="E231" t="str">
        <f>IF(VLOOKUP(G231+0,'de para'!E:H,4,0)="EX","Externo","Interno")</f>
        <v>Interno</v>
      </c>
      <c r="F231" s="21" t="s">
        <v>21778</v>
      </c>
      <c r="G231" s="21">
        <v>375</v>
      </c>
      <c r="H231" s="21" t="s">
        <v>19095</v>
      </c>
      <c r="I231" s="21" t="s">
        <v>50</v>
      </c>
      <c r="J231" s="22">
        <v>42758</v>
      </c>
      <c r="K231" s="21" t="s">
        <v>19105</v>
      </c>
      <c r="L231" s="21" t="s">
        <v>19271</v>
      </c>
      <c r="M231" s="21" t="s">
        <v>19428</v>
      </c>
      <c r="N231" s="21" t="s">
        <v>19108</v>
      </c>
      <c r="O231" s="21" t="s">
        <v>19431</v>
      </c>
      <c r="P231" s="21" t="s">
        <v>10852</v>
      </c>
      <c r="Q231" s="33">
        <v>300</v>
      </c>
      <c r="R231" s="33">
        <v>300</v>
      </c>
      <c r="S231" s="33">
        <v>0</v>
      </c>
      <c r="T231" s="33">
        <v>300</v>
      </c>
      <c r="U231" s="33">
        <v>0</v>
      </c>
      <c r="V231" s="33">
        <v>300</v>
      </c>
      <c r="W231" s="23">
        <v>0</v>
      </c>
      <c r="X231" s="23">
        <v>32.119999999999997</v>
      </c>
      <c r="Y231" s="21" t="s">
        <v>19106</v>
      </c>
      <c r="Z231" s="23">
        <v>0</v>
      </c>
      <c r="AA231" s="23">
        <v>9636</v>
      </c>
      <c r="AB231" s="22">
        <v>42773</v>
      </c>
    </row>
    <row r="232" spans="1:28" ht="15" customHeight="1" x14ac:dyDescent="0.25">
      <c r="A232" t="s">
        <v>23</v>
      </c>
      <c r="B232" t="str">
        <f>VLOOKUP(O232+0,'de para'!K:O,3,0)</f>
        <v xml:space="preserve"> Aditivos Carne</v>
      </c>
      <c r="C232" t="str">
        <f t="shared" si="3"/>
        <v>3008</v>
      </c>
      <c r="D232" t="str">
        <f>IFERROR(VLOOKUP(G232+0,'de para'!A:C,3,0),"")</f>
        <v/>
      </c>
      <c r="E232" t="str">
        <f>IF(VLOOKUP(G232+0,'de para'!E:H,4,0)="EX","Externo","Interno")</f>
        <v>Interno</v>
      </c>
      <c r="F232" s="18" t="s">
        <v>21778</v>
      </c>
      <c r="G232" s="18">
        <v>375</v>
      </c>
      <c r="H232" s="18" t="s">
        <v>19095</v>
      </c>
      <c r="I232" s="18" t="s">
        <v>50</v>
      </c>
      <c r="J232" s="19">
        <v>42758</v>
      </c>
      <c r="K232" s="18" t="s">
        <v>19105</v>
      </c>
      <c r="L232" s="18" t="s">
        <v>19271</v>
      </c>
      <c r="M232" s="18" t="s">
        <v>19428</v>
      </c>
      <c r="N232" s="18" t="s">
        <v>19103</v>
      </c>
      <c r="O232" s="18" t="s">
        <v>19432</v>
      </c>
      <c r="P232" s="18" t="s">
        <v>11200</v>
      </c>
      <c r="Q232" s="32">
        <v>720</v>
      </c>
      <c r="R232" s="32">
        <v>1200</v>
      </c>
      <c r="S232" s="32">
        <v>0</v>
      </c>
      <c r="T232" s="32">
        <v>1200</v>
      </c>
      <c r="U232" s="32">
        <v>0</v>
      </c>
      <c r="V232" s="32">
        <v>1200</v>
      </c>
      <c r="W232" s="20">
        <v>0</v>
      </c>
      <c r="X232" s="20">
        <v>2.73</v>
      </c>
      <c r="Y232" s="18" t="s">
        <v>19106</v>
      </c>
      <c r="Z232" s="20">
        <v>0</v>
      </c>
      <c r="AA232" s="20">
        <v>3276</v>
      </c>
      <c r="AB232" s="19">
        <v>42773</v>
      </c>
    </row>
    <row r="233" spans="1:28" ht="15" customHeight="1" x14ac:dyDescent="0.25">
      <c r="A233" t="s">
        <v>23</v>
      </c>
      <c r="B233" t="str">
        <f>VLOOKUP(O233+0,'de para'!K:O,3,0)</f>
        <v xml:space="preserve"> Aditivos Carne</v>
      </c>
      <c r="C233" t="str">
        <f t="shared" si="3"/>
        <v>3008</v>
      </c>
      <c r="D233" t="str">
        <f>IFERROR(VLOOKUP(G233+0,'de para'!A:C,3,0),"")</f>
        <v/>
      </c>
      <c r="E233" t="str">
        <f>IF(VLOOKUP(G233+0,'de para'!E:H,4,0)="EX","Externo","Interno")</f>
        <v>Interno</v>
      </c>
      <c r="F233" s="21" t="s">
        <v>21778</v>
      </c>
      <c r="G233" s="21">
        <v>375</v>
      </c>
      <c r="H233" s="21" t="s">
        <v>19095</v>
      </c>
      <c r="I233" s="21" t="s">
        <v>50</v>
      </c>
      <c r="J233" s="22">
        <v>42758</v>
      </c>
      <c r="K233" s="21" t="s">
        <v>19105</v>
      </c>
      <c r="L233" s="21" t="s">
        <v>19271</v>
      </c>
      <c r="M233" s="21" t="s">
        <v>19428</v>
      </c>
      <c r="N233" s="21" t="s">
        <v>19291</v>
      </c>
      <c r="O233" s="21" t="s">
        <v>19433</v>
      </c>
      <c r="P233" s="21" t="s">
        <v>11095</v>
      </c>
      <c r="Q233" s="33">
        <v>25</v>
      </c>
      <c r="R233" s="33">
        <v>25</v>
      </c>
      <c r="S233" s="33">
        <v>0</v>
      </c>
      <c r="T233" s="33">
        <v>25</v>
      </c>
      <c r="U233" s="33">
        <v>0</v>
      </c>
      <c r="V233" s="33">
        <v>25</v>
      </c>
      <c r="W233" s="23">
        <v>0</v>
      </c>
      <c r="X233" s="23">
        <v>22.01</v>
      </c>
      <c r="Y233" s="21" t="s">
        <v>19106</v>
      </c>
      <c r="Z233" s="23">
        <v>0</v>
      </c>
      <c r="AA233" s="23">
        <v>550.25</v>
      </c>
      <c r="AB233" s="22">
        <v>42773</v>
      </c>
    </row>
    <row r="234" spans="1:28" ht="15" customHeight="1" x14ac:dyDescent="0.25">
      <c r="A234" t="s">
        <v>23</v>
      </c>
      <c r="B234" t="str">
        <f>VLOOKUP(O234+0,'de para'!K:O,3,0)</f>
        <v xml:space="preserve"> Aditivos Carne</v>
      </c>
      <c r="C234" t="str">
        <f t="shared" si="3"/>
        <v>3008</v>
      </c>
      <c r="D234" t="str">
        <f>IFERROR(VLOOKUP(G234+0,'de para'!A:C,3,0),"")</f>
        <v/>
      </c>
      <c r="E234" t="str">
        <f>IF(VLOOKUP(G234+0,'de para'!E:H,4,0)="EX","Externo","Interno")</f>
        <v>Interno</v>
      </c>
      <c r="F234" s="18" t="s">
        <v>21778</v>
      </c>
      <c r="G234" s="18">
        <v>375</v>
      </c>
      <c r="H234" s="18" t="s">
        <v>19095</v>
      </c>
      <c r="I234" s="18" t="s">
        <v>50</v>
      </c>
      <c r="J234" s="19">
        <v>42758</v>
      </c>
      <c r="K234" s="18" t="s">
        <v>19105</v>
      </c>
      <c r="L234" s="18" t="s">
        <v>19271</v>
      </c>
      <c r="M234" s="18" t="s">
        <v>19428</v>
      </c>
      <c r="N234" s="18" t="s">
        <v>19104</v>
      </c>
      <c r="O234" s="18" t="s">
        <v>19434</v>
      </c>
      <c r="P234" s="18" t="s">
        <v>10924</v>
      </c>
      <c r="Q234" s="32">
        <v>25</v>
      </c>
      <c r="R234" s="32">
        <v>25</v>
      </c>
      <c r="S234" s="32">
        <v>0</v>
      </c>
      <c r="T234" s="32">
        <v>25</v>
      </c>
      <c r="U234" s="32">
        <v>0</v>
      </c>
      <c r="V234" s="32">
        <v>25</v>
      </c>
      <c r="W234" s="20">
        <v>0</v>
      </c>
      <c r="X234" s="20">
        <v>6.62</v>
      </c>
      <c r="Y234" s="18" t="s">
        <v>19106</v>
      </c>
      <c r="Z234" s="20">
        <v>0</v>
      </c>
      <c r="AA234" s="20">
        <v>165.5</v>
      </c>
      <c r="AB234" s="19">
        <v>42773</v>
      </c>
    </row>
    <row r="235" spans="1:28" ht="15" customHeight="1" x14ac:dyDescent="0.25">
      <c r="A235" t="s">
        <v>23</v>
      </c>
      <c r="B235" t="str">
        <f>VLOOKUP(O235+0,'de para'!K:O,3,0)</f>
        <v xml:space="preserve"> Aditivos Carne</v>
      </c>
      <c r="C235" t="str">
        <f t="shared" si="3"/>
        <v>3008</v>
      </c>
      <c r="D235" t="str">
        <f>IFERROR(VLOOKUP(G235+0,'de para'!A:C,3,0),"")</f>
        <v/>
      </c>
      <c r="E235" t="str">
        <f>IF(VLOOKUP(G235+0,'de para'!E:H,4,0)="EX","Externo","Interno")</f>
        <v>Interno</v>
      </c>
      <c r="F235" s="21" t="s">
        <v>21778</v>
      </c>
      <c r="G235" s="21">
        <v>375</v>
      </c>
      <c r="H235" s="21" t="s">
        <v>19095</v>
      </c>
      <c r="I235" s="21" t="s">
        <v>50</v>
      </c>
      <c r="J235" s="22">
        <v>42758</v>
      </c>
      <c r="K235" s="21" t="s">
        <v>19105</v>
      </c>
      <c r="L235" s="21" t="s">
        <v>19271</v>
      </c>
      <c r="M235" s="21" t="s">
        <v>19428</v>
      </c>
      <c r="N235" s="21" t="s">
        <v>19112</v>
      </c>
      <c r="O235" s="21" t="s">
        <v>19335</v>
      </c>
      <c r="P235" s="21" t="s">
        <v>165</v>
      </c>
      <c r="Q235" s="33">
        <v>-120</v>
      </c>
      <c r="R235" s="33">
        <v>100</v>
      </c>
      <c r="S235" s="33">
        <v>0</v>
      </c>
      <c r="T235" s="33">
        <v>100</v>
      </c>
      <c r="U235" s="33">
        <v>0</v>
      </c>
      <c r="V235" s="33">
        <v>100</v>
      </c>
      <c r="W235" s="23">
        <v>0</v>
      </c>
      <c r="X235" s="23">
        <v>8.65</v>
      </c>
      <c r="Y235" s="21" t="s">
        <v>19106</v>
      </c>
      <c r="Z235" s="23">
        <v>0</v>
      </c>
      <c r="AA235" s="23">
        <v>865</v>
      </c>
      <c r="AB235" s="22">
        <v>42773</v>
      </c>
    </row>
    <row r="236" spans="1:28" ht="15" customHeight="1" x14ac:dyDescent="0.25">
      <c r="A236" t="s">
        <v>23</v>
      </c>
      <c r="B236" t="str">
        <f>VLOOKUP(O236+0,'de para'!K:O,3,0)</f>
        <v xml:space="preserve"> Aditivos Carne</v>
      </c>
      <c r="C236" t="str">
        <f t="shared" si="3"/>
        <v>3008</v>
      </c>
      <c r="D236" t="str">
        <f>IFERROR(VLOOKUP(G236+0,'de para'!A:C,3,0),"")</f>
        <v/>
      </c>
      <c r="E236" t="str">
        <f>IF(VLOOKUP(G236+0,'de para'!E:H,4,0)="EX","Externo","Interno")</f>
        <v>Interno</v>
      </c>
      <c r="F236" s="18" t="s">
        <v>21778</v>
      </c>
      <c r="G236" s="18">
        <v>375</v>
      </c>
      <c r="H236" s="18" t="s">
        <v>19095</v>
      </c>
      <c r="I236" s="18" t="s">
        <v>50</v>
      </c>
      <c r="J236" s="19">
        <v>42758</v>
      </c>
      <c r="K236" s="18" t="s">
        <v>19105</v>
      </c>
      <c r="L236" s="18" t="s">
        <v>19271</v>
      </c>
      <c r="M236" s="18" t="s">
        <v>19428</v>
      </c>
      <c r="N236" s="18" t="s">
        <v>19113</v>
      </c>
      <c r="O236" s="18" t="s">
        <v>19438</v>
      </c>
      <c r="P236" s="18" t="s">
        <v>10996</v>
      </c>
      <c r="Q236" s="32">
        <v>25</v>
      </c>
      <c r="R236" s="32">
        <v>25</v>
      </c>
      <c r="S236" s="32">
        <v>0</v>
      </c>
      <c r="T236" s="32">
        <v>25</v>
      </c>
      <c r="U236" s="32">
        <v>0</v>
      </c>
      <c r="V236" s="32">
        <v>25</v>
      </c>
      <c r="W236" s="20">
        <v>0</v>
      </c>
      <c r="X236" s="20">
        <v>28.82</v>
      </c>
      <c r="Y236" s="18" t="s">
        <v>19106</v>
      </c>
      <c r="Z236" s="20">
        <v>0</v>
      </c>
      <c r="AA236" s="20">
        <v>720.5</v>
      </c>
      <c r="AB236" s="19">
        <v>42773</v>
      </c>
    </row>
    <row r="237" spans="1:28" ht="15" customHeight="1" x14ac:dyDescent="0.25">
      <c r="A237" t="s">
        <v>23</v>
      </c>
      <c r="B237" t="str">
        <f>VLOOKUP(O237+0,'de para'!K:O,3,0)</f>
        <v xml:space="preserve"> Aditivos Carne</v>
      </c>
      <c r="C237" t="str">
        <f t="shared" si="3"/>
        <v>3008</v>
      </c>
      <c r="D237" t="str">
        <f>IFERROR(VLOOKUP(G237+0,'de para'!A:C,3,0),"")</f>
        <v/>
      </c>
      <c r="E237" t="str">
        <f>IF(VLOOKUP(G237+0,'de para'!E:H,4,0)="EX","Externo","Interno")</f>
        <v>Interno</v>
      </c>
      <c r="F237" s="21" t="s">
        <v>21779</v>
      </c>
      <c r="G237" s="21">
        <v>375</v>
      </c>
      <c r="H237" s="21" t="s">
        <v>19095</v>
      </c>
      <c r="I237" s="21" t="s">
        <v>50</v>
      </c>
      <c r="J237" s="22">
        <v>42758</v>
      </c>
      <c r="K237" s="21" t="s">
        <v>19105</v>
      </c>
      <c r="L237" s="21" t="s">
        <v>19271</v>
      </c>
      <c r="M237" s="21" t="s">
        <v>19428</v>
      </c>
      <c r="N237" s="21" t="s">
        <v>19095</v>
      </c>
      <c r="O237" s="21" t="s">
        <v>19435</v>
      </c>
      <c r="P237" s="21" t="s">
        <v>229</v>
      </c>
      <c r="Q237" s="33">
        <v>9.6</v>
      </c>
      <c r="R237" s="33">
        <v>9.6</v>
      </c>
      <c r="S237" s="33">
        <v>0</v>
      </c>
      <c r="T237" s="33">
        <v>9.6</v>
      </c>
      <c r="U237" s="33">
        <v>0</v>
      </c>
      <c r="V237" s="33">
        <v>9.6</v>
      </c>
      <c r="W237" s="23">
        <v>0</v>
      </c>
      <c r="X237" s="23">
        <v>243.76</v>
      </c>
      <c r="Y237" s="21" t="s">
        <v>19106</v>
      </c>
      <c r="Z237" s="23">
        <v>117.01</v>
      </c>
      <c r="AA237" s="23">
        <v>2457.19</v>
      </c>
      <c r="AB237" s="22">
        <v>42773</v>
      </c>
    </row>
    <row r="238" spans="1:28" ht="15" customHeight="1" x14ac:dyDescent="0.25">
      <c r="A238" t="s">
        <v>23</v>
      </c>
      <c r="B238" t="str">
        <f>VLOOKUP(O238+0,'de para'!K:O,3,0)</f>
        <v xml:space="preserve"> Aditivos Carne</v>
      </c>
      <c r="C238" t="str">
        <f t="shared" si="3"/>
        <v>3008</v>
      </c>
      <c r="D238" t="str">
        <f>IFERROR(VLOOKUP(G238+0,'de para'!A:C,3,0),"")</f>
        <v/>
      </c>
      <c r="E238" t="str">
        <f>IF(VLOOKUP(G238+0,'de para'!E:H,4,0)="EX","Externo","Interno")</f>
        <v>Interno</v>
      </c>
      <c r="F238" s="18" t="s">
        <v>21780</v>
      </c>
      <c r="G238" s="18">
        <v>375</v>
      </c>
      <c r="H238" s="18" t="s">
        <v>19095</v>
      </c>
      <c r="I238" s="18" t="s">
        <v>50</v>
      </c>
      <c r="J238" s="19">
        <v>42759</v>
      </c>
      <c r="K238" s="18" t="s">
        <v>19105</v>
      </c>
      <c r="L238" s="18" t="s">
        <v>19271</v>
      </c>
      <c r="M238" s="18" t="s">
        <v>19428</v>
      </c>
      <c r="N238" s="18" t="s">
        <v>19095</v>
      </c>
      <c r="O238" s="18" t="s">
        <v>19435</v>
      </c>
      <c r="P238" s="18" t="s">
        <v>229</v>
      </c>
      <c r="Q238" s="32">
        <v>0</v>
      </c>
      <c r="R238" s="32">
        <v>4.8</v>
      </c>
      <c r="S238" s="32">
        <v>0</v>
      </c>
      <c r="T238" s="32">
        <v>4.8</v>
      </c>
      <c r="U238" s="32">
        <v>0</v>
      </c>
      <c r="V238" s="32">
        <v>0</v>
      </c>
      <c r="W238" s="20">
        <v>0</v>
      </c>
      <c r="X238" s="20">
        <v>244.07</v>
      </c>
      <c r="Y238" s="18" t="s">
        <v>19097</v>
      </c>
      <c r="Z238" s="20">
        <v>58.58</v>
      </c>
      <c r="AA238" s="20">
        <v>1230.1500000000001</v>
      </c>
      <c r="AB238" s="19">
        <v>42780</v>
      </c>
    </row>
    <row r="239" spans="1:28" ht="15" customHeight="1" x14ac:dyDescent="0.25">
      <c r="A239" t="s">
        <v>23</v>
      </c>
      <c r="B239" t="str">
        <f>VLOOKUP(O239+0,'de para'!K:O,3,0)</f>
        <v xml:space="preserve"> Aditivos Carne</v>
      </c>
      <c r="C239" t="str">
        <f t="shared" si="3"/>
        <v>3008</v>
      </c>
      <c r="D239" t="str">
        <f>IFERROR(VLOOKUP(G239+0,'de para'!A:C,3,0),"")</f>
        <v/>
      </c>
      <c r="E239" t="str">
        <f>IF(VLOOKUP(G239+0,'de para'!E:H,4,0)="EX","Externo","Interno")</f>
        <v>Interno</v>
      </c>
      <c r="F239" s="21" t="s">
        <v>21781</v>
      </c>
      <c r="G239" s="21">
        <v>375</v>
      </c>
      <c r="H239" s="21" t="s">
        <v>19095</v>
      </c>
      <c r="I239" s="21" t="s">
        <v>50</v>
      </c>
      <c r="J239" s="22">
        <v>42759</v>
      </c>
      <c r="K239" s="21" t="s">
        <v>19105</v>
      </c>
      <c r="L239" s="21" t="s">
        <v>19271</v>
      </c>
      <c r="M239" s="21" t="s">
        <v>19428</v>
      </c>
      <c r="N239" s="21" t="s">
        <v>19095</v>
      </c>
      <c r="O239" s="21" t="s">
        <v>19429</v>
      </c>
      <c r="P239" s="21" t="s">
        <v>10717</v>
      </c>
      <c r="Q239" s="33">
        <v>397</v>
      </c>
      <c r="R239" s="33">
        <v>150</v>
      </c>
      <c r="S239" s="33">
        <v>0</v>
      </c>
      <c r="T239" s="33">
        <v>150</v>
      </c>
      <c r="U239" s="33">
        <v>0</v>
      </c>
      <c r="V239" s="33">
        <v>0</v>
      </c>
      <c r="W239" s="23">
        <v>0</v>
      </c>
      <c r="X239" s="23">
        <v>23.64</v>
      </c>
      <c r="Y239" s="21" t="s">
        <v>19097</v>
      </c>
      <c r="Z239" s="23">
        <v>0</v>
      </c>
      <c r="AA239" s="23">
        <v>3546</v>
      </c>
      <c r="AB239" s="22">
        <v>42780</v>
      </c>
    </row>
    <row r="240" spans="1:28" ht="15" customHeight="1" x14ac:dyDescent="0.25">
      <c r="A240" t="s">
        <v>23</v>
      </c>
      <c r="B240" t="str">
        <f>VLOOKUP(O240+0,'de para'!K:O,3,0)</f>
        <v xml:space="preserve"> Aditivos Carne</v>
      </c>
      <c r="C240" t="str">
        <f t="shared" si="3"/>
        <v>3008</v>
      </c>
      <c r="D240" t="str">
        <f>IFERROR(VLOOKUP(G240+0,'de para'!A:C,3,0),"")</f>
        <v/>
      </c>
      <c r="E240" t="str">
        <f>IF(VLOOKUP(G240+0,'de para'!E:H,4,0)="EX","Externo","Interno")</f>
        <v>Interno</v>
      </c>
      <c r="F240" s="18" t="s">
        <v>21781</v>
      </c>
      <c r="G240" s="18">
        <v>375</v>
      </c>
      <c r="H240" s="18" t="s">
        <v>19095</v>
      </c>
      <c r="I240" s="18" t="s">
        <v>50</v>
      </c>
      <c r="J240" s="19">
        <v>42759</v>
      </c>
      <c r="K240" s="18" t="s">
        <v>19105</v>
      </c>
      <c r="L240" s="18" t="s">
        <v>19271</v>
      </c>
      <c r="M240" s="18" t="s">
        <v>19428</v>
      </c>
      <c r="N240" s="18" t="s">
        <v>19102</v>
      </c>
      <c r="O240" s="18" t="s">
        <v>19430</v>
      </c>
      <c r="P240" s="18" t="s">
        <v>11003</v>
      </c>
      <c r="Q240" s="32">
        <v>550</v>
      </c>
      <c r="R240" s="32">
        <v>308</v>
      </c>
      <c r="S240" s="32">
        <v>0</v>
      </c>
      <c r="T240" s="32">
        <v>308</v>
      </c>
      <c r="U240" s="32">
        <v>0</v>
      </c>
      <c r="V240" s="32">
        <v>0</v>
      </c>
      <c r="W240" s="20">
        <v>0</v>
      </c>
      <c r="X240" s="20">
        <v>14.98</v>
      </c>
      <c r="Y240" s="18" t="s">
        <v>19097</v>
      </c>
      <c r="Z240" s="20">
        <v>0</v>
      </c>
      <c r="AA240" s="20">
        <v>4613.84</v>
      </c>
      <c r="AB240" s="19">
        <v>42780</v>
      </c>
    </row>
    <row r="241" spans="1:28" ht="15" customHeight="1" x14ac:dyDescent="0.25">
      <c r="A241" t="s">
        <v>23</v>
      </c>
      <c r="B241" t="str">
        <f>VLOOKUP(O241+0,'de para'!K:O,3,0)</f>
        <v xml:space="preserve"> Aditivos Carne</v>
      </c>
      <c r="C241" t="str">
        <f t="shared" si="3"/>
        <v>3008</v>
      </c>
      <c r="D241" t="str">
        <f>IFERROR(VLOOKUP(G241+0,'de para'!A:C,3,0),"")</f>
        <v/>
      </c>
      <c r="E241" t="str">
        <f>IF(VLOOKUP(G241+0,'de para'!E:H,4,0)="EX","Externo","Interno")</f>
        <v>Interno</v>
      </c>
      <c r="F241" s="21" t="s">
        <v>21781</v>
      </c>
      <c r="G241" s="21">
        <v>375</v>
      </c>
      <c r="H241" s="21" t="s">
        <v>19095</v>
      </c>
      <c r="I241" s="21" t="s">
        <v>50</v>
      </c>
      <c r="J241" s="22">
        <v>42759</v>
      </c>
      <c r="K241" s="21" t="s">
        <v>19105</v>
      </c>
      <c r="L241" s="21" t="s">
        <v>19271</v>
      </c>
      <c r="M241" s="21" t="s">
        <v>19428</v>
      </c>
      <c r="N241" s="21" t="s">
        <v>19108</v>
      </c>
      <c r="O241" s="21" t="s">
        <v>19431</v>
      </c>
      <c r="P241" s="21" t="s">
        <v>10852</v>
      </c>
      <c r="Q241" s="33">
        <v>0</v>
      </c>
      <c r="R241" s="33">
        <v>300</v>
      </c>
      <c r="S241" s="33">
        <v>0</v>
      </c>
      <c r="T241" s="33">
        <v>300</v>
      </c>
      <c r="U241" s="33">
        <v>0</v>
      </c>
      <c r="V241" s="33">
        <v>0</v>
      </c>
      <c r="W241" s="23">
        <v>0</v>
      </c>
      <c r="X241" s="23">
        <v>32.119999999999997</v>
      </c>
      <c r="Y241" s="21" t="s">
        <v>19097</v>
      </c>
      <c r="Z241" s="23">
        <v>0</v>
      </c>
      <c r="AA241" s="23">
        <v>9636</v>
      </c>
      <c r="AB241" s="22">
        <v>42780</v>
      </c>
    </row>
    <row r="242" spans="1:28" ht="15" customHeight="1" x14ac:dyDescent="0.25">
      <c r="A242" t="s">
        <v>23</v>
      </c>
      <c r="B242" t="str">
        <f>VLOOKUP(O242+0,'de para'!K:O,3,0)</f>
        <v xml:space="preserve"> Aditivos Carne</v>
      </c>
      <c r="C242" t="str">
        <f t="shared" si="3"/>
        <v>3008</v>
      </c>
      <c r="D242" t="str">
        <f>IFERROR(VLOOKUP(G242+0,'de para'!A:C,3,0),"")</f>
        <v/>
      </c>
      <c r="E242" t="str">
        <f>IF(VLOOKUP(G242+0,'de para'!E:H,4,0)="EX","Externo","Interno")</f>
        <v>Interno</v>
      </c>
      <c r="F242" s="18" t="s">
        <v>21781</v>
      </c>
      <c r="G242" s="18">
        <v>375</v>
      </c>
      <c r="H242" s="18" t="s">
        <v>19095</v>
      </c>
      <c r="I242" s="18" t="s">
        <v>50</v>
      </c>
      <c r="J242" s="19">
        <v>42759</v>
      </c>
      <c r="K242" s="18" t="s">
        <v>19105</v>
      </c>
      <c r="L242" s="18" t="s">
        <v>19271</v>
      </c>
      <c r="M242" s="18" t="s">
        <v>19428</v>
      </c>
      <c r="N242" s="18" t="s">
        <v>19103</v>
      </c>
      <c r="O242" s="18" t="s">
        <v>19432</v>
      </c>
      <c r="P242" s="18" t="s">
        <v>11200</v>
      </c>
      <c r="Q242" s="32">
        <v>-480</v>
      </c>
      <c r="R242" s="32">
        <v>1200</v>
      </c>
      <c r="S242" s="32">
        <v>0</v>
      </c>
      <c r="T242" s="32">
        <v>1200</v>
      </c>
      <c r="U242" s="32">
        <v>0</v>
      </c>
      <c r="V242" s="32">
        <v>0</v>
      </c>
      <c r="W242" s="20">
        <v>0</v>
      </c>
      <c r="X242" s="20">
        <v>2.73</v>
      </c>
      <c r="Y242" s="18" t="s">
        <v>19097</v>
      </c>
      <c r="Z242" s="20">
        <v>0</v>
      </c>
      <c r="AA242" s="20">
        <v>3276</v>
      </c>
      <c r="AB242" s="19">
        <v>42780</v>
      </c>
    </row>
    <row r="243" spans="1:28" ht="15" customHeight="1" x14ac:dyDescent="0.25">
      <c r="A243" t="s">
        <v>23</v>
      </c>
      <c r="B243" t="str">
        <f>VLOOKUP(O243+0,'de para'!K:O,3,0)</f>
        <v xml:space="preserve"> Aditivos Carne</v>
      </c>
      <c r="C243" t="str">
        <f t="shared" si="3"/>
        <v>3008</v>
      </c>
      <c r="D243" t="str">
        <f>IFERROR(VLOOKUP(G243+0,'de para'!A:C,3,0),"")</f>
        <v/>
      </c>
      <c r="E243" t="str">
        <f>IF(VLOOKUP(G243+0,'de para'!E:H,4,0)="EX","Externo","Interno")</f>
        <v>Interno</v>
      </c>
      <c r="F243" s="21" t="s">
        <v>21781</v>
      </c>
      <c r="G243" s="21">
        <v>375</v>
      </c>
      <c r="H243" s="21" t="s">
        <v>19095</v>
      </c>
      <c r="I243" s="21" t="s">
        <v>50</v>
      </c>
      <c r="J243" s="22">
        <v>42759</v>
      </c>
      <c r="K243" s="21" t="s">
        <v>19105</v>
      </c>
      <c r="L243" s="21" t="s">
        <v>19271</v>
      </c>
      <c r="M243" s="21" t="s">
        <v>19428</v>
      </c>
      <c r="N243" s="21" t="s">
        <v>19291</v>
      </c>
      <c r="O243" s="21" t="s">
        <v>19433</v>
      </c>
      <c r="P243" s="21" t="s">
        <v>11095</v>
      </c>
      <c r="Q243" s="33">
        <v>0</v>
      </c>
      <c r="R243" s="33">
        <v>25</v>
      </c>
      <c r="S243" s="33">
        <v>0</v>
      </c>
      <c r="T243" s="33">
        <v>25</v>
      </c>
      <c r="U243" s="33">
        <v>0</v>
      </c>
      <c r="V243" s="33">
        <v>0</v>
      </c>
      <c r="W243" s="23">
        <v>0</v>
      </c>
      <c r="X243" s="23">
        <v>22.01</v>
      </c>
      <c r="Y243" s="21" t="s">
        <v>19097</v>
      </c>
      <c r="Z243" s="23">
        <v>0</v>
      </c>
      <c r="AA243" s="23">
        <v>550.25</v>
      </c>
      <c r="AB243" s="22">
        <v>42780</v>
      </c>
    </row>
    <row r="244" spans="1:28" ht="15" customHeight="1" x14ac:dyDescent="0.25">
      <c r="A244" t="s">
        <v>23</v>
      </c>
      <c r="B244" t="str">
        <f>VLOOKUP(O244+0,'de para'!K:O,3,0)</f>
        <v xml:space="preserve"> Aditivos Carne</v>
      </c>
      <c r="C244" t="str">
        <f t="shared" si="3"/>
        <v>3008</v>
      </c>
      <c r="D244" t="str">
        <f>IFERROR(VLOOKUP(G244+0,'de para'!A:C,3,0),"")</f>
        <v/>
      </c>
      <c r="E244" t="str">
        <f>IF(VLOOKUP(G244+0,'de para'!E:H,4,0)="EX","Externo","Interno")</f>
        <v>Interno</v>
      </c>
      <c r="F244" s="18" t="s">
        <v>21781</v>
      </c>
      <c r="G244" s="18">
        <v>375</v>
      </c>
      <c r="H244" s="18" t="s">
        <v>19095</v>
      </c>
      <c r="I244" s="18" t="s">
        <v>50</v>
      </c>
      <c r="J244" s="19">
        <v>42759</v>
      </c>
      <c r="K244" s="18" t="s">
        <v>19105</v>
      </c>
      <c r="L244" s="18" t="s">
        <v>19271</v>
      </c>
      <c r="M244" s="18" t="s">
        <v>19428</v>
      </c>
      <c r="N244" s="18" t="s">
        <v>19104</v>
      </c>
      <c r="O244" s="18" t="s">
        <v>19434</v>
      </c>
      <c r="P244" s="18" t="s">
        <v>10924</v>
      </c>
      <c r="Q244" s="32">
        <v>0</v>
      </c>
      <c r="R244" s="32">
        <v>25</v>
      </c>
      <c r="S244" s="32">
        <v>0</v>
      </c>
      <c r="T244" s="32">
        <v>25</v>
      </c>
      <c r="U244" s="32">
        <v>0</v>
      </c>
      <c r="V244" s="32">
        <v>0</v>
      </c>
      <c r="W244" s="20">
        <v>0</v>
      </c>
      <c r="X244" s="20">
        <v>6.62</v>
      </c>
      <c r="Y244" s="18" t="s">
        <v>19097</v>
      </c>
      <c r="Z244" s="20">
        <v>0</v>
      </c>
      <c r="AA244" s="20">
        <v>165.5</v>
      </c>
      <c r="AB244" s="19">
        <v>42780</v>
      </c>
    </row>
    <row r="245" spans="1:28" ht="15" customHeight="1" x14ac:dyDescent="0.25">
      <c r="A245" t="s">
        <v>23</v>
      </c>
      <c r="B245" t="str">
        <f>VLOOKUP(O245+0,'de para'!K:O,3,0)</f>
        <v xml:space="preserve"> Aditivos Carne</v>
      </c>
      <c r="C245" t="str">
        <f t="shared" si="3"/>
        <v>3008</v>
      </c>
      <c r="D245" t="str">
        <f>IFERROR(VLOOKUP(G245+0,'de para'!A:C,3,0),"")</f>
        <v/>
      </c>
      <c r="E245" t="str">
        <f>IF(VLOOKUP(G245+0,'de para'!E:H,4,0)="EX","Externo","Interno")</f>
        <v>Interno</v>
      </c>
      <c r="F245" s="21" t="s">
        <v>21781</v>
      </c>
      <c r="G245" s="21">
        <v>375</v>
      </c>
      <c r="H245" s="21" t="s">
        <v>19095</v>
      </c>
      <c r="I245" s="21" t="s">
        <v>50</v>
      </c>
      <c r="J245" s="22">
        <v>42759</v>
      </c>
      <c r="K245" s="21" t="s">
        <v>19105</v>
      </c>
      <c r="L245" s="21" t="s">
        <v>19271</v>
      </c>
      <c r="M245" s="21" t="s">
        <v>19428</v>
      </c>
      <c r="N245" s="21" t="s">
        <v>19112</v>
      </c>
      <c r="O245" s="21" t="s">
        <v>19335</v>
      </c>
      <c r="P245" s="21" t="s">
        <v>165</v>
      </c>
      <c r="Q245" s="33">
        <v>-220</v>
      </c>
      <c r="R245" s="33">
        <v>80</v>
      </c>
      <c r="S245" s="33">
        <v>0</v>
      </c>
      <c r="T245" s="33">
        <v>80</v>
      </c>
      <c r="U245" s="33">
        <v>0</v>
      </c>
      <c r="V245" s="33">
        <v>0</v>
      </c>
      <c r="W245" s="23">
        <v>0</v>
      </c>
      <c r="X245" s="23">
        <v>8.65</v>
      </c>
      <c r="Y245" s="21" t="s">
        <v>19097</v>
      </c>
      <c r="Z245" s="23">
        <v>0</v>
      </c>
      <c r="AA245" s="23">
        <v>692</v>
      </c>
      <c r="AB245" s="22">
        <v>42780</v>
      </c>
    </row>
    <row r="246" spans="1:28" ht="15" customHeight="1" x14ac:dyDescent="0.25">
      <c r="A246" t="s">
        <v>23</v>
      </c>
      <c r="B246" t="str">
        <f>VLOOKUP(O246+0,'de para'!K:O,3,0)</f>
        <v xml:space="preserve"> Aditivos Carne</v>
      </c>
      <c r="C246" t="str">
        <f t="shared" si="3"/>
        <v>3008</v>
      </c>
      <c r="D246" t="str">
        <f>IFERROR(VLOOKUP(G246+0,'de para'!A:C,3,0),"")</f>
        <v/>
      </c>
      <c r="E246" t="str">
        <f>IF(VLOOKUP(G246+0,'de para'!E:H,4,0)="EX","Externo","Interno")</f>
        <v>Interno</v>
      </c>
      <c r="F246" s="18" t="s">
        <v>21782</v>
      </c>
      <c r="G246" s="18">
        <v>375</v>
      </c>
      <c r="H246" s="18" t="s">
        <v>19095</v>
      </c>
      <c r="I246" s="18" t="s">
        <v>50</v>
      </c>
      <c r="J246" s="19">
        <v>42759</v>
      </c>
      <c r="K246" s="18" t="s">
        <v>19105</v>
      </c>
      <c r="L246" s="18" t="s">
        <v>19271</v>
      </c>
      <c r="M246" s="18" t="s">
        <v>19428</v>
      </c>
      <c r="N246" s="18" t="s">
        <v>19095</v>
      </c>
      <c r="O246" s="18" t="s">
        <v>19435</v>
      </c>
      <c r="P246" s="18" t="s">
        <v>229</v>
      </c>
      <c r="Q246" s="32">
        <v>-4.8</v>
      </c>
      <c r="R246" s="32">
        <v>4.8</v>
      </c>
      <c r="S246" s="32">
        <v>0</v>
      </c>
      <c r="T246" s="32">
        <v>4.8</v>
      </c>
      <c r="U246" s="32">
        <v>0</v>
      </c>
      <c r="V246" s="32">
        <v>0</v>
      </c>
      <c r="W246" s="20">
        <v>0</v>
      </c>
      <c r="X246" s="20">
        <v>244.07</v>
      </c>
      <c r="Y246" s="18" t="s">
        <v>19097</v>
      </c>
      <c r="Z246" s="20">
        <v>58.58</v>
      </c>
      <c r="AA246" s="20">
        <v>1230.1500000000001</v>
      </c>
      <c r="AB246" s="19">
        <v>42787</v>
      </c>
    </row>
    <row r="247" spans="1:28" ht="15" customHeight="1" x14ac:dyDescent="0.25">
      <c r="A247" t="s">
        <v>23</v>
      </c>
      <c r="B247" t="str">
        <f>VLOOKUP(O247+0,'de para'!K:O,3,0)</f>
        <v xml:space="preserve"> Aditivos Carne</v>
      </c>
      <c r="C247" t="str">
        <f t="shared" si="3"/>
        <v>3008</v>
      </c>
      <c r="D247" t="str">
        <f>IFERROR(VLOOKUP(G247+0,'de para'!A:C,3,0),"")</f>
        <v/>
      </c>
      <c r="E247" t="str">
        <f>IF(VLOOKUP(G247+0,'de para'!E:H,4,0)="EX","Externo","Interno")</f>
        <v>Interno</v>
      </c>
      <c r="F247" s="21" t="s">
        <v>21783</v>
      </c>
      <c r="G247" s="21">
        <v>375</v>
      </c>
      <c r="H247" s="21" t="s">
        <v>19095</v>
      </c>
      <c r="I247" s="21" t="s">
        <v>50</v>
      </c>
      <c r="J247" s="22">
        <v>42759</v>
      </c>
      <c r="K247" s="21" t="s">
        <v>19105</v>
      </c>
      <c r="L247" s="21" t="s">
        <v>19271</v>
      </c>
      <c r="M247" s="21" t="s">
        <v>19428</v>
      </c>
      <c r="N247" s="21" t="s">
        <v>19095</v>
      </c>
      <c r="O247" s="21" t="s">
        <v>19429</v>
      </c>
      <c r="P247" s="21" t="s">
        <v>10717</v>
      </c>
      <c r="Q247" s="33">
        <v>247</v>
      </c>
      <c r="R247" s="33">
        <v>50</v>
      </c>
      <c r="S247" s="33">
        <v>0</v>
      </c>
      <c r="T247" s="33">
        <v>50</v>
      </c>
      <c r="U247" s="33">
        <v>0</v>
      </c>
      <c r="V247" s="33">
        <v>0</v>
      </c>
      <c r="W247" s="23">
        <v>0</v>
      </c>
      <c r="X247" s="23">
        <v>23.64</v>
      </c>
      <c r="Y247" s="21" t="s">
        <v>19097</v>
      </c>
      <c r="Z247" s="23">
        <v>0</v>
      </c>
      <c r="AA247" s="23">
        <v>1182</v>
      </c>
      <c r="AB247" s="22">
        <v>42787</v>
      </c>
    </row>
    <row r="248" spans="1:28" ht="15" customHeight="1" x14ac:dyDescent="0.25">
      <c r="A248" t="s">
        <v>23</v>
      </c>
      <c r="B248" t="str">
        <f>VLOOKUP(O248+0,'de para'!K:O,3,0)</f>
        <v xml:space="preserve"> Aditivos Carne</v>
      </c>
      <c r="C248" t="str">
        <f t="shared" si="3"/>
        <v>3008</v>
      </c>
      <c r="D248" t="str">
        <f>IFERROR(VLOOKUP(G248+0,'de para'!A:C,3,0),"")</f>
        <v/>
      </c>
      <c r="E248" t="str">
        <f>IF(VLOOKUP(G248+0,'de para'!E:H,4,0)="EX","Externo","Interno")</f>
        <v>Interno</v>
      </c>
      <c r="F248" s="18" t="s">
        <v>21783</v>
      </c>
      <c r="G248" s="18">
        <v>375</v>
      </c>
      <c r="H248" s="18" t="s">
        <v>19095</v>
      </c>
      <c r="I248" s="18" t="s">
        <v>50</v>
      </c>
      <c r="J248" s="19">
        <v>42759</v>
      </c>
      <c r="K248" s="18" t="s">
        <v>19105</v>
      </c>
      <c r="L248" s="18" t="s">
        <v>19271</v>
      </c>
      <c r="M248" s="18" t="s">
        <v>19428</v>
      </c>
      <c r="N248" s="18" t="s">
        <v>19102</v>
      </c>
      <c r="O248" s="18" t="s">
        <v>19430</v>
      </c>
      <c r="P248" s="18" t="s">
        <v>11003</v>
      </c>
      <c r="Q248" s="32">
        <v>242</v>
      </c>
      <c r="R248" s="32">
        <v>242</v>
      </c>
      <c r="S248" s="32">
        <v>0</v>
      </c>
      <c r="T248" s="32">
        <v>242</v>
      </c>
      <c r="U248" s="32">
        <v>0</v>
      </c>
      <c r="V248" s="32">
        <v>0</v>
      </c>
      <c r="W248" s="20">
        <v>0</v>
      </c>
      <c r="X248" s="20">
        <v>14.98</v>
      </c>
      <c r="Y248" s="18" t="s">
        <v>19097</v>
      </c>
      <c r="Z248" s="20">
        <v>0</v>
      </c>
      <c r="AA248" s="20">
        <v>3625.16</v>
      </c>
      <c r="AB248" s="19">
        <v>42787</v>
      </c>
    </row>
    <row r="249" spans="1:28" ht="15" customHeight="1" x14ac:dyDescent="0.25">
      <c r="A249" t="s">
        <v>23</v>
      </c>
      <c r="B249" t="str">
        <f>VLOOKUP(O249+0,'de para'!K:O,3,0)</f>
        <v xml:space="preserve"> Aditivos Carne</v>
      </c>
      <c r="C249" t="str">
        <f t="shared" si="3"/>
        <v>3008</v>
      </c>
      <c r="D249" t="str">
        <f>IFERROR(VLOOKUP(G249+0,'de para'!A:C,3,0),"")</f>
        <v/>
      </c>
      <c r="E249" t="str">
        <f>IF(VLOOKUP(G249+0,'de para'!E:H,4,0)="EX","Externo","Interno")</f>
        <v>Interno</v>
      </c>
      <c r="F249" s="21" t="s">
        <v>21783</v>
      </c>
      <c r="G249" s="21">
        <v>375</v>
      </c>
      <c r="H249" s="21" t="s">
        <v>19095</v>
      </c>
      <c r="I249" s="21" t="s">
        <v>50</v>
      </c>
      <c r="J249" s="22">
        <v>42759</v>
      </c>
      <c r="K249" s="21" t="s">
        <v>19105</v>
      </c>
      <c r="L249" s="21" t="s">
        <v>19271</v>
      </c>
      <c r="M249" s="21" t="s">
        <v>19428</v>
      </c>
      <c r="N249" s="21" t="s">
        <v>19108</v>
      </c>
      <c r="O249" s="21" t="s">
        <v>19431</v>
      </c>
      <c r="P249" s="21" t="s">
        <v>10852</v>
      </c>
      <c r="Q249" s="33">
        <v>-300</v>
      </c>
      <c r="R249" s="33">
        <v>300</v>
      </c>
      <c r="S249" s="33">
        <v>0</v>
      </c>
      <c r="T249" s="33">
        <v>300</v>
      </c>
      <c r="U249" s="33">
        <v>0</v>
      </c>
      <c r="V249" s="33">
        <v>0</v>
      </c>
      <c r="W249" s="23">
        <v>0</v>
      </c>
      <c r="X249" s="23">
        <v>32.119999999999997</v>
      </c>
      <c r="Y249" s="21" t="s">
        <v>19097</v>
      </c>
      <c r="Z249" s="23">
        <v>0</v>
      </c>
      <c r="AA249" s="23">
        <v>9636</v>
      </c>
      <c r="AB249" s="22">
        <v>42787</v>
      </c>
    </row>
    <row r="250" spans="1:28" ht="15" customHeight="1" x14ac:dyDescent="0.25">
      <c r="A250" t="s">
        <v>23</v>
      </c>
      <c r="B250" t="str">
        <f>VLOOKUP(O250+0,'de para'!K:O,3,0)</f>
        <v xml:space="preserve"> Aditivos Carne</v>
      </c>
      <c r="C250" t="str">
        <f t="shared" si="3"/>
        <v>3008</v>
      </c>
      <c r="D250" t="str">
        <f>IFERROR(VLOOKUP(G250+0,'de para'!A:C,3,0),"")</f>
        <v/>
      </c>
      <c r="E250" t="str">
        <f>IF(VLOOKUP(G250+0,'de para'!E:H,4,0)="EX","Externo","Interno")</f>
        <v>Interno</v>
      </c>
      <c r="F250" s="18" t="s">
        <v>21783</v>
      </c>
      <c r="G250" s="18">
        <v>375</v>
      </c>
      <c r="H250" s="18" t="s">
        <v>19095</v>
      </c>
      <c r="I250" s="18" t="s">
        <v>50</v>
      </c>
      <c r="J250" s="19">
        <v>42759</v>
      </c>
      <c r="K250" s="18" t="s">
        <v>19105</v>
      </c>
      <c r="L250" s="18" t="s">
        <v>19271</v>
      </c>
      <c r="M250" s="18" t="s">
        <v>19428</v>
      </c>
      <c r="N250" s="18" t="s">
        <v>19103</v>
      </c>
      <c r="O250" s="18" t="s">
        <v>19432</v>
      </c>
      <c r="P250" s="18" t="s">
        <v>11200</v>
      </c>
      <c r="Q250" s="32">
        <v>-1680</v>
      </c>
      <c r="R250" s="32">
        <v>960</v>
      </c>
      <c r="S250" s="32">
        <v>0</v>
      </c>
      <c r="T250" s="32">
        <v>960</v>
      </c>
      <c r="U250" s="32">
        <v>0</v>
      </c>
      <c r="V250" s="32">
        <v>0</v>
      </c>
      <c r="W250" s="20">
        <v>0</v>
      </c>
      <c r="X250" s="20">
        <v>2.73</v>
      </c>
      <c r="Y250" s="18" t="s">
        <v>19097</v>
      </c>
      <c r="Z250" s="20">
        <v>0</v>
      </c>
      <c r="AA250" s="20">
        <v>2620.8000000000002</v>
      </c>
      <c r="AB250" s="19">
        <v>42787</v>
      </c>
    </row>
    <row r="251" spans="1:28" ht="15" customHeight="1" x14ac:dyDescent="0.25">
      <c r="A251" t="s">
        <v>23</v>
      </c>
      <c r="B251" t="str">
        <f>VLOOKUP(O251+0,'de para'!K:O,3,0)</f>
        <v xml:space="preserve"> Aditivos Carne</v>
      </c>
      <c r="C251" t="str">
        <f t="shared" si="3"/>
        <v>3008</v>
      </c>
      <c r="D251" t="str">
        <f>IFERROR(VLOOKUP(G251+0,'de para'!A:C,3,0),"")</f>
        <v/>
      </c>
      <c r="E251" t="str">
        <f>IF(VLOOKUP(G251+0,'de para'!E:H,4,0)="EX","Externo","Interno")</f>
        <v>Interno</v>
      </c>
      <c r="F251" s="21" t="s">
        <v>21783</v>
      </c>
      <c r="G251" s="21">
        <v>375</v>
      </c>
      <c r="H251" s="21" t="s">
        <v>19095</v>
      </c>
      <c r="I251" s="21" t="s">
        <v>50</v>
      </c>
      <c r="J251" s="22">
        <v>42759</v>
      </c>
      <c r="K251" s="21" t="s">
        <v>19105</v>
      </c>
      <c r="L251" s="21" t="s">
        <v>19271</v>
      </c>
      <c r="M251" s="21" t="s">
        <v>19428</v>
      </c>
      <c r="N251" s="21" t="s">
        <v>19291</v>
      </c>
      <c r="O251" s="21" t="s">
        <v>19433</v>
      </c>
      <c r="P251" s="21" t="s">
        <v>11095</v>
      </c>
      <c r="Q251" s="33">
        <v>-25</v>
      </c>
      <c r="R251" s="33">
        <v>25</v>
      </c>
      <c r="S251" s="33">
        <v>0</v>
      </c>
      <c r="T251" s="33">
        <v>25</v>
      </c>
      <c r="U251" s="33">
        <v>0</v>
      </c>
      <c r="V251" s="33">
        <v>0</v>
      </c>
      <c r="W251" s="23">
        <v>0</v>
      </c>
      <c r="X251" s="23">
        <v>22.01</v>
      </c>
      <c r="Y251" s="21" t="s">
        <v>19097</v>
      </c>
      <c r="Z251" s="23">
        <v>0</v>
      </c>
      <c r="AA251" s="23">
        <v>550.25</v>
      </c>
      <c r="AB251" s="22">
        <v>42787</v>
      </c>
    </row>
    <row r="252" spans="1:28" ht="15" customHeight="1" x14ac:dyDescent="0.25">
      <c r="A252" t="s">
        <v>23</v>
      </c>
      <c r="B252" t="str">
        <f>VLOOKUP(O252+0,'de para'!K:O,3,0)</f>
        <v xml:space="preserve"> Aditivos Carne</v>
      </c>
      <c r="C252" t="str">
        <f t="shared" si="3"/>
        <v>3008</v>
      </c>
      <c r="D252" t="str">
        <f>IFERROR(VLOOKUP(G252+0,'de para'!A:C,3,0),"")</f>
        <v/>
      </c>
      <c r="E252" t="str">
        <f>IF(VLOOKUP(G252+0,'de para'!E:H,4,0)="EX","Externo","Interno")</f>
        <v>Interno</v>
      </c>
      <c r="F252" s="18" t="s">
        <v>21783</v>
      </c>
      <c r="G252" s="18">
        <v>375</v>
      </c>
      <c r="H252" s="18" t="s">
        <v>19095</v>
      </c>
      <c r="I252" s="18" t="s">
        <v>50</v>
      </c>
      <c r="J252" s="19">
        <v>42759</v>
      </c>
      <c r="K252" s="18" t="s">
        <v>19105</v>
      </c>
      <c r="L252" s="18" t="s">
        <v>19271</v>
      </c>
      <c r="M252" s="18" t="s">
        <v>19428</v>
      </c>
      <c r="N252" s="18" t="s">
        <v>19112</v>
      </c>
      <c r="O252" s="18" t="s">
        <v>19335</v>
      </c>
      <c r="P252" s="18" t="s">
        <v>165</v>
      </c>
      <c r="Q252" s="32">
        <v>-300</v>
      </c>
      <c r="R252" s="32">
        <v>40</v>
      </c>
      <c r="S252" s="32">
        <v>0</v>
      </c>
      <c r="T252" s="32">
        <v>40</v>
      </c>
      <c r="U252" s="32">
        <v>0</v>
      </c>
      <c r="V252" s="32">
        <v>0</v>
      </c>
      <c r="W252" s="20">
        <v>0</v>
      </c>
      <c r="X252" s="20">
        <v>8.65</v>
      </c>
      <c r="Y252" s="18" t="s">
        <v>19097</v>
      </c>
      <c r="Z252" s="20">
        <v>0</v>
      </c>
      <c r="AA252" s="20">
        <v>346</v>
      </c>
      <c r="AB252" s="19">
        <v>42787</v>
      </c>
    </row>
    <row r="253" spans="1:28" ht="15" customHeight="1" x14ac:dyDescent="0.25">
      <c r="A253" t="s">
        <v>23</v>
      </c>
      <c r="B253" t="str">
        <f>VLOOKUP(O253+0,'de para'!K:O,3,0)</f>
        <v xml:space="preserve"> Aditivos Carne</v>
      </c>
      <c r="C253" t="str">
        <f t="shared" si="3"/>
        <v>3008</v>
      </c>
      <c r="D253" t="str">
        <f>IFERROR(VLOOKUP(G253+0,'de para'!A:C,3,0),"")</f>
        <v/>
      </c>
      <c r="E253" t="str">
        <f>IF(VLOOKUP(G253+0,'de para'!E:H,4,0)="EX","Externo","Interno")</f>
        <v>Interno</v>
      </c>
      <c r="F253" s="21" t="s">
        <v>21784</v>
      </c>
      <c r="G253" s="21">
        <v>375</v>
      </c>
      <c r="H253" s="21" t="s">
        <v>19095</v>
      </c>
      <c r="I253" s="21" t="s">
        <v>50</v>
      </c>
      <c r="J253" s="22">
        <v>42759</v>
      </c>
      <c r="K253" s="21" t="s">
        <v>19105</v>
      </c>
      <c r="L253" s="21" t="s">
        <v>19271</v>
      </c>
      <c r="M253" s="21" t="s">
        <v>19428</v>
      </c>
      <c r="N253" s="21" t="s">
        <v>19095</v>
      </c>
      <c r="O253" s="21" t="s">
        <v>19435</v>
      </c>
      <c r="P253" s="21" t="s">
        <v>229</v>
      </c>
      <c r="Q253" s="33">
        <v>-9.6</v>
      </c>
      <c r="R253" s="33">
        <v>9.6</v>
      </c>
      <c r="S253" s="33">
        <v>0</v>
      </c>
      <c r="T253" s="33">
        <v>9.6</v>
      </c>
      <c r="U253" s="33">
        <v>0</v>
      </c>
      <c r="V253" s="33">
        <v>0</v>
      </c>
      <c r="W253" s="23">
        <v>0</v>
      </c>
      <c r="X253" s="23">
        <v>244.07</v>
      </c>
      <c r="Y253" s="21" t="s">
        <v>19097</v>
      </c>
      <c r="Z253" s="23">
        <v>117.16</v>
      </c>
      <c r="AA253" s="23">
        <v>2460.3000000000002</v>
      </c>
      <c r="AB253" s="22">
        <v>42795</v>
      </c>
    </row>
    <row r="254" spans="1:28" ht="15" customHeight="1" x14ac:dyDescent="0.25">
      <c r="A254" t="s">
        <v>23</v>
      </c>
      <c r="B254" t="str">
        <f>VLOOKUP(O254+0,'de para'!K:O,3,0)</f>
        <v xml:space="preserve"> Aditivos Carne</v>
      </c>
      <c r="C254" t="str">
        <f t="shared" si="3"/>
        <v>3008</v>
      </c>
      <c r="D254" t="str">
        <f>IFERROR(VLOOKUP(G254+0,'de para'!A:C,3,0),"")</f>
        <v/>
      </c>
      <c r="E254" t="str">
        <f>IF(VLOOKUP(G254+0,'de para'!E:H,4,0)="EX","Externo","Interno")</f>
        <v>Interno</v>
      </c>
      <c r="F254" s="18" t="s">
        <v>21785</v>
      </c>
      <c r="G254" s="18">
        <v>375</v>
      </c>
      <c r="H254" s="18" t="s">
        <v>19095</v>
      </c>
      <c r="I254" s="18" t="s">
        <v>50</v>
      </c>
      <c r="J254" s="19">
        <v>42759</v>
      </c>
      <c r="K254" s="18" t="s">
        <v>19105</v>
      </c>
      <c r="L254" s="18" t="s">
        <v>19271</v>
      </c>
      <c r="M254" s="18" t="s">
        <v>19428</v>
      </c>
      <c r="N254" s="18" t="s">
        <v>19095</v>
      </c>
      <c r="O254" s="18" t="s">
        <v>19429</v>
      </c>
      <c r="P254" s="18" t="s">
        <v>10717</v>
      </c>
      <c r="Q254" s="32">
        <v>197</v>
      </c>
      <c r="R254" s="32">
        <v>150</v>
      </c>
      <c r="S254" s="32">
        <v>0</v>
      </c>
      <c r="T254" s="32">
        <v>150</v>
      </c>
      <c r="U254" s="32">
        <v>0</v>
      </c>
      <c r="V254" s="32">
        <v>0</v>
      </c>
      <c r="W254" s="20">
        <v>0</v>
      </c>
      <c r="X254" s="20">
        <v>23.64</v>
      </c>
      <c r="Y254" s="18" t="s">
        <v>19097</v>
      </c>
      <c r="Z254" s="20">
        <v>0</v>
      </c>
      <c r="AA254" s="20">
        <v>3546</v>
      </c>
      <c r="AB254" s="19">
        <v>42795</v>
      </c>
    </row>
    <row r="255" spans="1:28" ht="15" customHeight="1" x14ac:dyDescent="0.25">
      <c r="A255" t="s">
        <v>23</v>
      </c>
      <c r="B255" t="str">
        <f>VLOOKUP(O255+0,'de para'!K:O,3,0)</f>
        <v xml:space="preserve"> Aditivos Carne</v>
      </c>
      <c r="C255" t="str">
        <f t="shared" si="3"/>
        <v>3008</v>
      </c>
      <c r="D255" t="str">
        <f>IFERROR(VLOOKUP(G255+0,'de para'!A:C,3,0),"")</f>
        <v/>
      </c>
      <c r="E255" t="str">
        <f>IF(VLOOKUP(G255+0,'de para'!E:H,4,0)="EX","Externo","Interno")</f>
        <v>Interno</v>
      </c>
      <c r="F255" s="21" t="s">
        <v>21785</v>
      </c>
      <c r="G255" s="21">
        <v>375</v>
      </c>
      <c r="H255" s="21" t="s">
        <v>19095</v>
      </c>
      <c r="I255" s="21" t="s">
        <v>50</v>
      </c>
      <c r="J255" s="22">
        <v>42759</v>
      </c>
      <c r="K255" s="21" t="s">
        <v>19105</v>
      </c>
      <c r="L255" s="21" t="s">
        <v>19271</v>
      </c>
      <c r="M255" s="21" t="s">
        <v>19428</v>
      </c>
      <c r="N255" s="21" t="s">
        <v>19102</v>
      </c>
      <c r="O255" s="21" t="s">
        <v>19430</v>
      </c>
      <c r="P255" s="21" t="s">
        <v>11003</v>
      </c>
      <c r="Q255" s="33">
        <v>0</v>
      </c>
      <c r="R255" s="33">
        <v>308</v>
      </c>
      <c r="S255" s="33">
        <v>0</v>
      </c>
      <c r="T255" s="33">
        <v>308</v>
      </c>
      <c r="U255" s="33">
        <v>0</v>
      </c>
      <c r="V255" s="33">
        <v>0</v>
      </c>
      <c r="W255" s="23">
        <v>0</v>
      </c>
      <c r="X255" s="23">
        <v>14.98</v>
      </c>
      <c r="Y255" s="21" t="s">
        <v>19097</v>
      </c>
      <c r="Z255" s="23">
        <v>0</v>
      </c>
      <c r="AA255" s="23">
        <v>4613.84</v>
      </c>
      <c r="AB255" s="22">
        <v>42795</v>
      </c>
    </row>
    <row r="256" spans="1:28" ht="15" customHeight="1" x14ac:dyDescent="0.25">
      <c r="A256" t="s">
        <v>23</v>
      </c>
      <c r="B256" t="str">
        <f>VLOOKUP(O256+0,'de para'!K:O,3,0)</f>
        <v xml:space="preserve"> Aditivos Carne</v>
      </c>
      <c r="C256" t="str">
        <f t="shared" si="3"/>
        <v>3008</v>
      </c>
      <c r="D256" t="str">
        <f>IFERROR(VLOOKUP(G256+0,'de para'!A:C,3,0),"")</f>
        <v/>
      </c>
      <c r="E256" t="str">
        <f>IF(VLOOKUP(G256+0,'de para'!E:H,4,0)="EX","Externo","Interno")</f>
        <v>Interno</v>
      </c>
      <c r="F256" s="18" t="s">
        <v>21785</v>
      </c>
      <c r="G256" s="18">
        <v>375</v>
      </c>
      <c r="H256" s="18" t="s">
        <v>19095</v>
      </c>
      <c r="I256" s="18" t="s">
        <v>50</v>
      </c>
      <c r="J256" s="19">
        <v>42759</v>
      </c>
      <c r="K256" s="18" t="s">
        <v>19105</v>
      </c>
      <c r="L256" s="18" t="s">
        <v>19271</v>
      </c>
      <c r="M256" s="18" t="s">
        <v>19428</v>
      </c>
      <c r="N256" s="18" t="s">
        <v>19108</v>
      </c>
      <c r="O256" s="18" t="s">
        <v>19431</v>
      </c>
      <c r="P256" s="18" t="s">
        <v>10852</v>
      </c>
      <c r="Q256" s="32">
        <v>-600</v>
      </c>
      <c r="R256" s="32">
        <v>300</v>
      </c>
      <c r="S256" s="32">
        <v>0</v>
      </c>
      <c r="T256" s="32">
        <v>300</v>
      </c>
      <c r="U256" s="32">
        <v>0</v>
      </c>
      <c r="V256" s="32">
        <v>0</v>
      </c>
      <c r="W256" s="20">
        <v>0</v>
      </c>
      <c r="X256" s="20">
        <v>32.119999999999997</v>
      </c>
      <c r="Y256" s="18" t="s">
        <v>19097</v>
      </c>
      <c r="Z256" s="20">
        <v>0</v>
      </c>
      <c r="AA256" s="20">
        <v>9636</v>
      </c>
      <c r="AB256" s="19">
        <v>42795</v>
      </c>
    </row>
    <row r="257" spans="1:28" ht="15" customHeight="1" x14ac:dyDescent="0.25">
      <c r="A257" t="s">
        <v>23</v>
      </c>
      <c r="B257" t="str">
        <f>VLOOKUP(O257+0,'de para'!K:O,3,0)</f>
        <v xml:space="preserve"> Aditivos Carne</v>
      </c>
      <c r="C257" t="str">
        <f t="shared" si="3"/>
        <v>3008</v>
      </c>
      <c r="D257" t="str">
        <f>IFERROR(VLOOKUP(G257+0,'de para'!A:C,3,0),"")</f>
        <v/>
      </c>
      <c r="E257" t="str">
        <f>IF(VLOOKUP(G257+0,'de para'!E:H,4,0)="EX","Externo","Interno")</f>
        <v>Interno</v>
      </c>
      <c r="F257" s="21" t="s">
        <v>21785</v>
      </c>
      <c r="G257" s="21">
        <v>375</v>
      </c>
      <c r="H257" s="21" t="s">
        <v>19095</v>
      </c>
      <c r="I257" s="21" t="s">
        <v>50</v>
      </c>
      <c r="J257" s="22">
        <v>42759</v>
      </c>
      <c r="K257" s="21" t="s">
        <v>19105</v>
      </c>
      <c r="L257" s="21" t="s">
        <v>19271</v>
      </c>
      <c r="M257" s="21" t="s">
        <v>19428</v>
      </c>
      <c r="N257" s="21" t="s">
        <v>19103</v>
      </c>
      <c r="O257" s="21" t="s">
        <v>19432</v>
      </c>
      <c r="P257" s="21" t="s">
        <v>11200</v>
      </c>
      <c r="Q257" s="33">
        <v>-2640</v>
      </c>
      <c r="R257" s="33">
        <v>1200</v>
      </c>
      <c r="S257" s="33">
        <v>0</v>
      </c>
      <c r="T257" s="33">
        <v>1200</v>
      </c>
      <c r="U257" s="33">
        <v>0</v>
      </c>
      <c r="V257" s="33">
        <v>0</v>
      </c>
      <c r="W257" s="23">
        <v>0</v>
      </c>
      <c r="X257" s="23">
        <v>2.73</v>
      </c>
      <c r="Y257" s="21" t="s">
        <v>19097</v>
      </c>
      <c r="Z257" s="23">
        <v>0</v>
      </c>
      <c r="AA257" s="23">
        <v>3276</v>
      </c>
      <c r="AB257" s="22">
        <v>42795</v>
      </c>
    </row>
    <row r="258" spans="1:28" ht="15" customHeight="1" x14ac:dyDescent="0.25">
      <c r="A258" t="s">
        <v>23</v>
      </c>
      <c r="B258" t="str">
        <f>VLOOKUP(O258+0,'de para'!K:O,3,0)</f>
        <v xml:space="preserve"> Aditivos Carne</v>
      </c>
      <c r="C258" t="str">
        <f t="shared" ref="C258:C321" si="4">LEFT(O258,4)</f>
        <v>3008</v>
      </c>
      <c r="D258" t="str">
        <f>IFERROR(VLOOKUP(G258+0,'de para'!A:C,3,0),"")</f>
        <v/>
      </c>
      <c r="E258" t="str">
        <f>IF(VLOOKUP(G258+0,'de para'!E:H,4,0)="EX","Externo","Interno")</f>
        <v>Interno</v>
      </c>
      <c r="F258" s="18" t="s">
        <v>21785</v>
      </c>
      <c r="G258" s="18">
        <v>375</v>
      </c>
      <c r="H258" s="18" t="s">
        <v>19095</v>
      </c>
      <c r="I258" s="18" t="s">
        <v>50</v>
      </c>
      <c r="J258" s="19">
        <v>42759</v>
      </c>
      <c r="K258" s="18" t="s">
        <v>19105</v>
      </c>
      <c r="L258" s="18" t="s">
        <v>19271</v>
      </c>
      <c r="M258" s="18" t="s">
        <v>19428</v>
      </c>
      <c r="N258" s="18" t="s">
        <v>19291</v>
      </c>
      <c r="O258" s="18" t="s">
        <v>19433</v>
      </c>
      <c r="P258" s="18" t="s">
        <v>11095</v>
      </c>
      <c r="Q258" s="32">
        <v>-50</v>
      </c>
      <c r="R258" s="32">
        <v>25</v>
      </c>
      <c r="S258" s="32">
        <v>0</v>
      </c>
      <c r="T258" s="32">
        <v>25</v>
      </c>
      <c r="U258" s="32">
        <v>0</v>
      </c>
      <c r="V258" s="32">
        <v>0</v>
      </c>
      <c r="W258" s="20">
        <v>0</v>
      </c>
      <c r="X258" s="20">
        <v>22.01</v>
      </c>
      <c r="Y258" s="18" t="s">
        <v>19097</v>
      </c>
      <c r="Z258" s="20">
        <v>0</v>
      </c>
      <c r="AA258" s="20">
        <v>550.25</v>
      </c>
      <c r="AB258" s="19">
        <v>42795</v>
      </c>
    </row>
    <row r="259" spans="1:28" ht="15" customHeight="1" x14ac:dyDescent="0.25">
      <c r="A259" t="s">
        <v>23</v>
      </c>
      <c r="B259" t="str">
        <f>VLOOKUP(O259+0,'de para'!K:O,3,0)</f>
        <v xml:space="preserve"> Aditivos Carne</v>
      </c>
      <c r="C259" t="str">
        <f t="shared" si="4"/>
        <v>3008</v>
      </c>
      <c r="D259" t="str">
        <f>IFERROR(VLOOKUP(G259+0,'de para'!A:C,3,0),"")</f>
        <v/>
      </c>
      <c r="E259" t="str">
        <f>IF(VLOOKUP(G259+0,'de para'!E:H,4,0)="EX","Externo","Interno")</f>
        <v>Interno</v>
      </c>
      <c r="F259" s="21" t="s">
        <v>21785</v>
      </c>
      <c r="G259" s="21">
        <v>375</v>
      </c>
      <c r="H259" s="21" t="s">
        <v>19095</v>
      </c>
      <c r="I259" s="21" t="s">
        <v>50</v>
      </c>
      <c r="J259" s="22">
        <v>42759</v>
      </c>
      <c r="K259" s="21" t="s">
        <v>19105</v>
      </c>
      <c r="L259" s="21" t="s">
        <v>19271</v>
      </c>
      <c r="M259" s="21" t="s">
        <v>19428</v>
      </c>
      <c r="N259" s="21" t="s">
        <v>19112</v>
      </c>
      <c r="O259" s="21" t="s">
        <v>19335</v>
      </c>
      <c r="P259" s="21" t="s">
        <v>165</v>
      </c>
      <c r="Q259" s="33">
        <v>-340</v>
      </c>
      <c r="R259" s="33">
        <v>100</v>
      </c>
      <c r="S259" s="33">
        <v>0</v>
      </c>
      <c r="T259" s="33">
        <v>100</v>
      </c>
      <c r="U259" s="33">
        <v>0</v>
      </c>
      <c r="V259" s="33">
        <v>0</v>
      </c>
      <c r="W259" s="23">
        <v>0</v>
      </c>
      <c r="X259" s="23">
        <v>8.65</v>
      </c>
      <c r="Y259" s="21" t="s">
        <v>19097</v>
      </c>
      <c r="Z259" s="23">
        <v>0</v>
      </c>
      <c r="AA259" s="23">
        <v>865</v>
      </c>
      <c r="AB259" s="22">
        <v>42795</v>
      </c>
    </row>
    <row r="260" spans="1:28" ht="15" customHeight="1" x14ac:dyDescent="0.25">
      <c r="A260" t="s">
        <v>23</v>
      </c>
      <c r="B260" t="str">
        <f>VLOOKUP(O260+0,'de para'!K:O,3,0)</f>
        <v xml:space="preserve"> Aditivos Carne</v>
      </c>
      <c r="C260" t="str">
        <f t="shared" si="4"/>
        <v>3008</v>
      </c>
      <c r="D260" t="str">
        <f>IFERROR(VLOOKUP(G260+0,'de para'!A:C,3,0),"")</f>
        <v/>
      </c>
      <c r="E260" t="str">
        <f>IF(VLOOKUP(G260+0,'de para'!E:H,4,0)="EX","Externo","Interno")</f>
        <v>Interno</v>
      </c>
      <c r="F260" s="18" t="s">
        <v>21785</v>
      </c>
      <c r="G260" s="18">
        <v>375</v>
      </c>
      <c r="H260" s="18" t="s">
        <v>19095</v>
      </c>
      <c r="I260" s="18" t="s">
        <v>50</v>
      </c>
      <c r="J260" s="19">
        <v>42759</v>
      </c>
      <c r="K260" s="18" t="s">
        <v>19105</v>
      </c>
      <c r="L260" s="18" t="s">
        <v>19271</v>
      </c>
      <c r="M260" s="18" t="s">
        <v>19428</v>
      </c>
      <c r="N260" s="18" t="s">
        <v>19113</v>
      </c>
      <c r="O260" s="18" t="s">
        <v>19434</v>
      </c>
      <c r="P260" s="18" t="s">
        <v>10924</v>
      </c>
      <c r="Q260" s="32">
        <v>-25</v>
      </c>
      <c r="R260" s="32">
        <v>25</v>
      </c>
      <c r="S260" s="32">
        <v>0</v>
      </c>
      <c r="T260" s="32">
        <v>25</v>
      </c>
      <c r="U260" s="32">
        <v>0</v>
      </c>
      <c r="V260" s="32">
        <v>0</v>
      </c>
      <c r="W260" s="20">
        <v>0</v>
      </c>
      <c r="X260" s="20">
        <v>6.62</v>
      </c>
      <c r="Y260" s="18" t="s">
        <v>19097</v>
      </c>
      <c r="Z260" s="20">
        <v>0</v>
      </c>
      <c r="AA260" s="20">
        <v>165.5</v>
      </c>
      <c r="AB260" s="19">
        <v>42795</v>
      </c>
    </row>
    <row r="261" spans="1:28" ht="15" customHeight="1" x14ac:dyDescent="0.25">
      <c r="A261" t="s">
        <v>23</v>
      </c>
      <c r="B261" t="str">
        <f>VLOOKUP(O261+0,'de para'!K:O,3,0)</f>
        <v xml:space="preserve"> Aditivos Carne</v>
      </c>
      <c r="C261" t="str">
        <f t="shared" si="4"/>
        <v>3008</v>
      </c>
      <c r="D261" t="str">
        <f>IFERROR(VLOOKUP(G261+0,'de para'!A:C,3,0),"")</f>
        <v/>
      </c>
      <c r="E261" t="str">
        <f>IF(VLOOKUP(G261+0,'de para'!E:H,4,0)="EX","Externo","Interno")</f>
        <v>Interno</v>
      </c>
      <c r="F261" s="21" t="s">
        <v>21785</v>
      </c>
      <c r="G261" s="21">
        <v>375</v>
      </c>
      <c r="H261" s="21" t="s">
        <v>19095</v>
      </c>
      <c r="I261" s="21" t="s">
        <v>50</v>
      </c>
      <c r="J261" s="22">
        <v>42759</v>
      </c>
      <c r="K261" s="21" t="s">
        <v>19105</v>
      </c>
      <c r="L261" s="21" t="s">
        <v>19271</v>
      </c>
      <c r="M261" s="21" t="s">
        <v>19428</v>
      </c>
      <c r="N261" s="21" t="s">
        <v>19340</v>
      </c>
      <c r="O261" s="21" t="s">
        <v>19438</v>
      </c>
      <c r="P261" s="21" t="s">
        <v>10996</v>
      </c>
      <c r="Q261" s="33">
        <v>0</v>
      </c>
      <c r="R261" s="33">
        <v>25</v>
      </c>
      <c r="S261" s="33">
        <v>0</v>
      </c>
      <c r="T261" s="33">
        <v>25</v>
      </c>
      <c r="U261" s="33">
        <v>0</v>
      </c>
      <c r="V261" s="33">
        <v>0</v>
      </c>
      <c r="W261" s="23">
        <v>0</v>
      </c>
      <c r="X261" s="23">
        <v>28.82</v>
      </c>
      <c r="Y261" s="21" t="s">
        <v>19097</v>
      </c>
      <c r="Z261" s="23">
        <v>0</v>
      </c>
      <c r="AA261" s="23">
        <v>720.5</v>
      </c>
      <c r="AB261" s="22">
        <v>42795</v>
      </c>
    </row>
    <row r="262" spans="1:28" ht="15" customHeight="1" x14ac:dyDescent="0.25">
      <c r="A262" t="s">
        <v>23</v>
      </c>
      <c r="B262" t="str">
        <f>VLOOKUP(O262+0,'de para'!K:O,3,0)</f>
        <v xml:space="preserve"> Aditivos Carne</v>
      </c>
      <c r="C262" t="str">
        <f t="shared" si="4"/>
        <v>3008</v>
      </c>
      <c r="D262" t="str">
        <f>IFERROR(VLOOKUP(G262+0,'de para'!A:C,3,0),"")</f>
        <v/>
      </c>
      <c r="E262" t="str">
        <f>IF(VLOOKUP(G262+0,'de para'!E:H,4,0)="EX","Externo","Interno")</f>
        <v>Interno</v>
      </c>
      <c r="F262" s="18" t="s">
        <v>21786</v>
      </c>
      <c r="G262" s="18">
        <v>551</v>
      </c>
      <c r="H262" s="18" t="s">
        <v>19108</v>
      </c>
      <c r="I262" s="18" t="s">
        <v>53</v>
      </c>
      <c r="J262" s="19">
        <v>42759</v>
      </c>
      <c r="K262" s="18" t="s">
        <v>19312</v>
      </c>
      <c r="L262" s="18" t="s">
        <v>19293</v>
      </c>
      <c r="M262" s="18" t="s">
        <v>19314</v>
      </c>
      <c r="N262" s="18" t="s">
        <v>19095</v>
      </c>
      <c r="O262" s="18" t="s">
        <v>21787</v>
      </c>
      <c r="P262" s="18" t="s">
        <v>21788</v>
      </c>
      <c r="Q262" s="32">
        <v>500</v>
      </c>
      <c r="R262" s="32">
        <v>500</v>
      </c>
      <c r="S262" s="32">
        <v>0</v>
      </c>
      <c r="T262" s="32">
        <v>500</v>
      </c>
      <c r="U262" s="32">
        <v>0</v>
      </c>
      <c r="V262" s="32">
        <v>0</v>
      </c>
      <c r="W262" s="20">
        <v>0</v>
      </c>
      <c r="X262" s="20">
        <v>17.88</v>
      </c>
      <c r="Y262" s="18" t="s">
        <v>19097</v>
      </c>
      <c r="Z262" s="20">
        <v>0</v>
      </c>
      <c r="AA262" s="20">
        <v>8940</v>
      </c>
      <c r="AB262" s="19">
        <v>42774</v>
      </c>
    </row>
    <row r="263" spans="1:28" ht="15" customHeight="1" x14ac:dyDescent="0.25">
      <c r="A263" t="s">
        <v>23</v>
      </c>
      <c r="B263" t="str">
        <f>VLOOKUP(O263+0,'de para'!K:O,3,0)</f>
        <v xml:space="preserve"> Aditivos Carne</v>
      </c>
      <c r="C263" t="str">
        <f t="shared" si="4"/>
        <v>3008</v>
      </c>
      <c r="D263" t="str">
        <f>IFERROR(VLOOKUP(G263+0,'de para'!A:C,3,0),"")</f>
        <v/>
      </c>
      <c r="E263" t="str">
        <f>IF(VLOOKUP(G263+0,'de para'!E:H,4,0)="EX","Externo","Interno")</f>
        <v>Interno</v>
      </c>
      <c r="F263" s="21" t="s">
        <v>21786</v>
      </c>
      <c r="G263" s="21">
        <v>551</v>
      </c>
      <c r="H263" s="21" t="s">
        <v>19108</v>
      </c>
      <c r="I263" s="21" t="s">
        <v>53</v>
      </c>
      <c r="J263" s="22">
        <v>42759</v>
      </c>
      <c r="K263" s="21" t="s">
        <v>19312</v>
      </c>
      <c r="L263" s="21" t="s">
        <v>19293</v>
      </c>
      <c r="M263" s="21" t="s">
        <v>19314</v>
      </c>
      <c r="N263" s="21" t="s">
        <v>19102</v>
      </c>
      <c r="O263" s="21" t="s">
        <v>19315</v>
      </c>
      <c r="P263" s="21" t="s">
        <v>72</v>
      </c>
      <c r="Q263" s="33">
        <v>972</v>
      </c>
      <c r="R263" s="33">
        <v>360</v>
      </c>
      <c r="S263" s="33">
        <v>0</v>
      </c>
      <c r="T263" s="33">
        <v>360</v>
      </c>
      <c r="U263" s="33">
        <v>0</v>
      </c>
      <c r="V263" s="33">
        <v>0</v>
      </c>
      <c r="W263" s="23">
        <v>0</v>
      </c>
      <c r="X263" s="23">
        <v>2.63</v>
      </c>
      <c r="Y263" s="21" t="s">
        <v>19097</v>
      </c>
      <c r="Z263" s="23">
        <v>0</v>
      </c>
      <c r="AA263" s="23">
        <v>946.8</v>
      </c>
      <c r="AB263" s="22">
        <v>42774</v>
      </c>
    </row>
    <row r="264" spans="1:28" ht="15" customHeight="1" x14ac:dyDescent="0.25">
      <c r="A264" t="s">
        <v>23</v>
      </c>
      <c r="B264" t="str">
        <f>VLOOKUP(O264+0,'de para'!K:O,3,0)</f>
        <v xml:space="preserve"> Aditivos Carne</v>
      </c>
      <c r="C264" t="str">
        <f t="shared" si="4"/>
        <v>3008</v>
      </c>
      <c r="D264" t="str">
        <f>IFERROR(VLOOKUP(G264+0,'de para'!A:C,3,0),"")</f>
        <v/>
      </c>
      <c r="E264" t="str">
        <f>IF(VLOOKUP(G264+0,'de para'!E:H,4,0)="EX","Externo","Interno")</f>
        <v>Interno</v>
      </c>
      <c r="F264" s="18" t="s">
        <v>21786</v>
      </c>
      <c r="G264" s="18">
        <v>551</v>
      </c>
      <c r="H264" s="18" t="s">
        <v>19108</v>
      </c>
      <c r="I264" s="18" t="s">
        <v>53</v>
      </c>
      <c r="J264" s="19">
        <v>42759</v>
      </c>
      <c r="K264" s="18" t="s">
        <v>19312</v>
      </c>
      <c r="L264" s="18" t="s">
        <v>19293</v>
      </c>
      <c r="M264" s="18" t="s">
        <v>19314</v>
      </c>
      <c r="N264" s="18" t="s">
        <v>19108</v>
      </c>
      <c r="O264" s="18" t="s">
        <v>19321</v>
      </c>
      <c r="P264" s="18" t="s">
        <v>71</v>
      </c>
      <c r="Q264" s="32">
        <v>-5051.5</v>
      </c>
      <c r="R264" s="32">
        <v>1000</v>
      </c>
      <c r="S264" s="32">
        <v>0</v>
      </c>
      <c r="T264" s="32">
        <v>1000</v>
      </c>
      <c r="U264" s="32">
        <v>0</v>
      </c>
      <c r="V264" s="32">
        <v>0</v>
      </c>
      <c r="W264" s="20">
        <v>0</v>
      </c>
      <c r="X264" s="20">
        <v>6.26</v>
      </c>
      <c r="Y264" s="18" t="s">
        <v>19097</v>
      </c>
      <c r="Z264" s="20">
        <v>0</v>
      </c>
      <c r="AA264" s="20">
        <v>6260</v>
      </c>
      <c r="AB264" s="19">
        <v>42774</v>
      </c>
    </row>
    <row r="265" spans="1:28" ht="15" customHeight="1" x14ac:dyDescent="0.25">
      <c r="A265" t="s">
        <v>23</v>
      </c>
      <c r="B265" t="str">
        <f>VLOOKUP(O265+0,'de para'!K:O,3,0)</f>
        <v xml:space="preserve"> Aditivos Carne</v>
      </c>
      <c r="C265" t="str">
        <f t="shared" si="4"/>
        <v>3008</v>
      </c>
      <c r="D265" t="str">
        <f>IFERROR(VLOOKUP(G265+0,'de para'!A:C,3,0),"")</f>
        <v/>
      </c>
      <c r="E265" t="str">
        <f>IF(VLOOKUP(G265+0,'de para'!E:H,4,0)="EX","Externo","Interno")</f>
        <v>Interno</v>
      </c>
      <c r="F265" s="21" t="s">
        <v>21789</v>
      </c>
      <c r="G265" s="21">
        <v>551</v>
      </c>
      <c r="H265" s="21" t="s">
        <v>19108</v>
      </c>
      <c r="I265" s="21" t="s">
        <v>53</v>
      </c>
      <c r="J265" s="22">
        <v>42759</v>
      </c>
      <c r="K265" s="21" t="s">
        <v>19312</v>
      </c>
      <c r="L265" s="21" t="s">
        <v>19293</v>
      </c>
      <c r="M265" s="21" t="s">
        <v>19314</v>
      </c>
      <c r="N265" s="21" t="s">
        <v>19102</v>
      </c>
      <c r="O265" s="21" t="s">
        <v>19315</v>
      </c>
      <c r="P265" s="21" t="s">
        <v>72</v>
      </c>
      <c r="Q265" s="33">
        <v>612</v>
      </c>
      <c r="R265" s="33">
        <v>360</v>
      </c>
      <c r="S265" s="33">
        <v>0</v>
      </c>
      <c r="T265" s="33">
        <v>360</v>
      </c>
      <c r="U265" s="33">
        <v>0</v>
      </c>
      <c r="V265" s="33">
        <v>0</v>
      </c>
      <c r="W265" s="23">
        <v>0</v>
      </c>
      <c r="X265" s="23">
        <v>2.63</v>
      </c>
      <c r="Y265" s="21" t="s">
        <v>19097</v>
      </c>
      <c r="Z265" s="23">
        <v>0</v>
      </c>
      <c r="AA265" s="23">
        <v>946.8</v>
      </c>
      <c r="AB265" s="22">
        <v>42781</v>
      </c>
    </row>
    <row r="266" spans="1:28" ht="15" customHeight="1" x14ac:dyDescent="0.25">
      <c r="A266" t="s">
        <v>23</v>
      </c>
      <c r="B266" t="str">
        <f>VLOOKUP(O266+0,'de para'!K:O,3,0)</f>
        <v xml:space="preserve"> Aditivos Carne</v>
      </c>
      <c r="C266" t="str">
        <f t="shared" si="4"/>
        <v>3008</v>
      </c>
      <c r="D266" t="str">
        <f>IFERROR(VLOOKUP(G266+0,'de para'!A:C,3,0),"")</f>
        <v/>
      </c>
      <c r="E266" t="str">
        <f>IF(VLOOKUP(G266+0,'de para'!E:H,4,0)="EX","Externo","Interno")</f>
        <v>Interno</v>
      </c>
      <c r="F266" s="18" t="s">
        <v>21790</v>
      </c>
      <c r="G266" s="18">
        <v>551</v>
      </c>
      <c r="H266" s="18" t="s">
        <v>19108</v>
      </c>
      <c r="I266" s="18" t="s">
        <v>53</v>
      </c>
      <c r="J266" s="19">
        <v>42759</v>
      </c>
      <c r="K266" s="18" t="s">
        <v>19312</v>
      </c>
      <c r="L266" s="18" t="s">
        <v>19293</v>
      </c>
      <c r="M266" s="18" t="s">
        <v>19314</v>
      </c>
      <c r="N266" s="18" t="s">
        <v>19108</v>
      </c>
      <c r="O266" s="18" t="s">
        <v>19321</v>
      </c>
      <c r="P266" s="18" t="s">
        <v>71</v>
      </c>
      <c r="Q266" s="32">
        <v>-6051.5</v>
      </c>
      <c r="R266" s="32">
        <v>1000</v>
      </c>
      <c r="S266" s="32">
        <v>0</v>
      </c>
      <c r="T266" s="32">
        <v>1000</v>
      </c>
      <c r="U266" s="32">
        <v>0</v>
      </c>
      <c r="V266" s="32">
        <v>0</v>
      </c>
      <c r="W266" s="20">
        <v>0</v>
      </c>
      <c r="X266" s="20">
        <v>6.26</v>
      </c>
      <c r="Y266" s="18" t="s">
        <v>19097</v>
      </c>
      <c r="Z266" s="20">
        <v>0</v>
      </c>
      <c r="AA266" s="20">
        <v>6260</v>
      </c>
      <c r="AB266" s="19">
        <v>42788</v>
      </c>
    </row>
    <row r="267" spans="1:28" ht="15" customHeight="1" x14ac:dyDescent="0.25">
      <c r="A267" t="s">
        <v>23</v>
      </c>
      <c r="B267" t="str">
        <f>VLOOKUP(O267+0,'de para'!K:O,3,0)</f>
        <v>Urucum</v>
      </c>
      <c r="C267" t="str">
        <f t="shared" si="4"/>
        <v>3008</v>
      </c>
      <c r="D267" t="str">
        <f>IFERROR(VLOOKUP(G267+0,'de para'!A:C,3,0),"")</f>
        <v/>
      </c>
      <c r="E267" t="str">
        <f>IF(VLOOKUP(G267+0,'de para'!E:H,4,0)="EX","Externo","Interno")</f>
        <v>Interno</v>
      </c>
      <c r="F267" s="21" t="s">
        <v>21791</v>
      </c>
      <c r="G267" s="21">
        <v>1017</v>
      </c>
      <c r="H267" s="21" t="s">
        <v>19095</v>
      </c>
      <c r="I267" s="21" t="s">
        <v>2666</v>
      </c>
      <c r="J267" s="22">
        <v>42759</v>
      </c>
      <c r="K267" s="21" t="s">
        <v>19280</v>
      </c>
      <c r="L267" s="21" t="s">
        <v>19281</v>
      </c>
      <c r="M267" s="21" t="s">
        <v>19100</v>
      </c>
      <c r="N267" s="21" t="s">
        <v>19108</v>
      </c>
      <c r="O267" s="21" t="s">
        <v>19495</v>
      </c>
      <c r="P267" s="21" t="s">
        <v>139</v>
      </c>
      <c r="Q267" s="33">
        <v>110</v>
      </c>
      <c r="R267" s="33">
        <v>66</v>
      </c>
      <c r="S267" s="33">
        <v>0</v>
      </c>
      <c r="T267" s="33">
        <v>66</v>
      </c>
      <c r="U267" s="33">
        <v>0</v>
      </c>
      <c r="V267" s="33">
        <v>0</v>
      </c>
      <c r="W267" s="23">
        <v>0</v>
      </c>
      <c r="X267" s="23">
        <v>8.94</v>
      </c>
      <c r="Y267" s="21" t="s">
        <v>19097</v>
      </c>
      <c r="Z267" s="23">
        <v>0</v>
      </c>
      <c r="AA267" s="23">
        <v>590.04</v>
      </c>
      <c r="AB267" s="22">
        <v>42774</v>
      </c>
    </row>
    <row r="268" spans="1:28" ht="15" customHeight="1" x14ac:dyDescent="0.25">
      <c r="A268" t="s">
        <v>23</v>
      </c>
      <c r="B268" t="str">
        <f>VLOOKUP(O268+0,'de para'!K:O,3,0)</f>
        <v xml:space="preserve"> Aditivos Carne</v>
      </c>
      <c r="C268" t="str">
        <f t="shared" si="4"/>
        <v>3008</v>
      </c>
      <c r="D268" t="str">
        <f>IFERROR(VLOOKUP(G268+0,'de para'!A:C,3,0),"")</f>
        <v/>
      </c>
      <c r="E268" t="str">
        <f>IF(VLOOKUP(G268+0,'de para'!E:H,4,0)="EX","Externo","Interno")</f>
        <v>Interno</v>
      </c>
      <c r="F268" s="18" t="s">
        <v>21791</v>
      </c>
      <c r="G268" s="18">
        <v>1017</v>
      </c>
      <c r="H268" s="18" t="s">
        <v>19095</v>
      </c>
      <c r="I268" s="18" t="s">
        <v>2666</v>
      </c>
      <c r="J268" s="19">
        <v>42759</v>
      </c>
      <c r="K268" s="18" t="s">
        <v>19280</v>
      </c>
      <c r="L268" s="18" t="s">
        <v>19281</v>
      </c>
      <c r="M268" s="18" t="s">
        <v>19100</v>
      </c>
      <c r="N268" s="18" t="s">
        <v>19103</v>
      </c>
      <c r="O268" s="18" t="s">
        <v>21792</v>
      </c>
      <c r="P268" s="18" t="s">
        <v>10905</v>
      </c>
      <c r="Q268" s="32">
        <v>720</v>
      </c>
      <c r="R268" s="32">
        <v>720</v>
      </c>
      <c r="S268" s="32">
        <v>0</v>
      </c>
      <c r="T268" s="32">
        <v>720</v>
      </c>
      <c r="U268" s="32">
        <v>0</v>
      </c>
      <c r="V268" s="32">
        <v>0</v>
      </c>
      <c r="W268" s="20">
        <v>0</v>
      </c>
      <c r="X268" s="20">
        <v>13.55</v>
      </c>
      <c r="Y268" s="18" t="s">
        <v>19097</v>
      </c>
      <c r="Z268" s="20">
        <v>0</v>
      </c>
      <c r="AA268" s="20">
        <v>9756</v>
      </c>
      <c r="AB268" s="19">
        <v>42774</v>
      </c>
    </row>
    <row r="269" spans="1:28" ht="15" customHeight="1" x14ac:dyDescent="0.25">
      <c r="A269" t="s">
        <v>23</v>
      </c>
      <c r="B269" t="str">
        <f>VLOOKUP(O269+0,'de para'!K:O,3,0)</f>
        <v xml:space="preserve"> Aditivos Carne</v>
      </c>
      <c r="C269" t="str">
        <f t="shared" si="4"/>
        <v>3008</v>
      </c>
      <c r="D269" t="str">
        <f>IFERROR(VLOOKUP(G269+0,'de para'!A:C,3,0),"")</f>
        <v/>
      </c>
      <c r="E269" t="str">
        <f>IF(VLOOKUP(G269+0,'de para'!E:H,4,0)="EX","Externo","Interno")</f>
        <v>Interno</v>
      </c>
      <c r="F269" s="21" t="s">
        <v>21791</v>
      </c>
      <c r="G269" s="21">
        <v>1017</v>
      </c>
      <c r="H269" s="21" t="s">
        <v>19095</v>
      </c>
      <c r="I269" s="21" t="s">
        <v>2666</v>
      </c>
      <c r="J269" s="22">
        <v>42759</v>
      </c>
      <c r="K269" s="21" t="s">
        <v>19280</v>
      </c>
      <c r="L269" s="21" t="s">
        <v>19281</v>
      </c>
      <c r="M269" s="21" t="s">
        <v>19100</v>
      </c>
      <c r="N269" s="21" t="s">
        <v>19291</v>
      </c>
      <c r="O269" s="21" t="s">
        <v>21793</v>
      </c>
      <c r="P269" s="21" t="s">
        <v>10922</v>
      </c>
      <c r="Q269" s="33">
        <v>300</v>
      </c>
      <c r="R269" s="33">
        <v>300</v>
      </c>
      <c r="S269" s="33">
        <v>0</v>
      </c>
      <c r="T269" s="33">
        <v>300</v>
      </c>
      <c r="U269" s="33">
        <v>0</v>
      </c>
      <c r="V269" s="33">
        <v>0</v>
      </c>
      <c r="W269" s="23">
        <v>0</v>
      </c>
      <c r="X269" s="23">
        <v>7.91</v>
      </c>
      <c r="Y269" s="21" t="s">
        <v>19097</v>
      </c>
      <c r="Z269" s="23">
        <v>0</v>
      </c>
      <c r="AA269" s="23">
        <v>2373</v>
      </c>
      <c r="AB269" s="22">
        <v>42774</v>
      </c>
    </row>
    <row r="270" spans="1:28" ht="15" customHeight="1" x14ac:dyDescent="0.25">
      <c r="A270" t="s">
        <v>23</v>
      </c>
      <c r="B270" t="str">
        <f>VLOOKUP(O270+0,'de para'!K:O,3,0)</f>
        <v xml:space="preserve"> Aditivos Carne</v>
      </c>
      <c r="C270" t="str">
        <f t="shared" si="4"/>
        <v>3008</v>
      </c>
      <c r="D270" t="str">
        <f>IFERROR(VLOOKUP(G270+0,'de para'!A:C,3,0),"")</f>
        <v/>
      </c>
      <c r="E270" t="str">
        <f>IF(VLOOKUP(G270+0,'de para'!E:H,4,0)="EX","Externo","Interno")</f>
        <v>Interno</v>
      </c>
      <c r="F270" s="18" t="s">
        <v>21791</v>
      </c>
      <c r="G270" s="18">
        <v>1017</v>
      </c>
      <c r="H270" s="18" t="s">
        <v>19095</v>
      </c>
      <c r="I270" s="18" t="s">
        <v>2666</v>
      </c>
      <c r="J270" s="19">
        <v>42759</v>
      </c>
      <c r="K270" s="18" t="s">
        <v>19280</v>
      </c>
      <c r="L270" s="18" t="s">
        <v>19281</v>
      </c>
      <c r="M270" s="18" t="s">
        <v>19100</v>
      </c>
      <c r="N270" s="18" t="s">
        <v>19104</v>
      </c>
      <c r="O270" s="18" t="s">
        <v>21794</v>
      </c>
      <c r="P270" s="18" t="s">
        <v>10914</v>
      </c>
      <c r="Q270" s="32">
        <v>0</v>
      </c>
      <c r="R270" s="32">
        <v>120</v>
      </c>
      <c r="S270" s="32">
        <v>0</v>
      </c>
      <c r="T270" s="32">
        <v>120</v>
      </c>
      <c r="U270" s="32">
        <v>0</v>
      </c>
      <c r="V270" s="32">
        <v>0</v>
      </c>
      <c r="W270" s="20">
        <v>0</v>
      </c>
      <c r="X270" s="20">
        <v>14.24</v>
      </c>
      <c r="Y270" s="18" t="s">
        <v>19097</v>
      </c>
      <c r="Z270" s="20">
        <v>0</v>
      </c>
      <c r="AA270" s="20">
        <v>1708.8</v>
      </c>
      <c r="AB270" s="19">
        <v>42774</v>
      </c>
    </row>
    <row r="271" spans="1:28" ht="15" customHeight="1" x14ac:dyDescent="0.25">
      <c r="A271" t="s">
        <v>23</v>
      </c>
      <c r="B271" t="str">
        <f>VLOOKUP(O271+0,'de para'!K:O,3,0)</f>
        <v xml:space="preserve"> Aditivos Carne</v>
      </c>
      <c r="C271" t="str">
        <f t="shared" si="4"/>
        <v>3008</v>
      </c>
      <c r="D271" t="str">
        <f>IFERROR(VLOOKUP(G271+0,'de para'!A:C,3,0),"")</f>
        <v/>
      </c>
      <c r="E271" t="str">
        <f>IF(VLOOKUP(G271+0,'de para'!E:H,4,0)="EX","Externo","Interno")</f>
        <v>Interno</v>
      </c>
      <c r="F271" s="21" t="s">
        <v>21795</v>
      </c>
      <c r="G271" s="21">
        <v>1034</v>
      </c>
      <c r="H271" s="21" t="s">
        <v>19095</v>
      </c>
      <c r="I271" s="21" t="s">
        <v>46</v>
      </c>
      <c r="J271" s="22">
        <v>42759</v>
      </c>
      <c r="K271" s="21" t="s">
        <v>19316</v>
      </c>
      <c r="L271" s="21" t="s">
        <v>19281</v>
      </c>
      <c r="M271" s="21" t="s">
        <v>19203</v>
      </c>
      <c r="N271" s="21" t="s">
        <v>19104</v>
      </c>
      <c r="O271" s="21" t="s">
        <v>19357</v>
      </c>
      <c r="P271" s="21" t="s">
        <v>19093</v>
      </c>
      <c r="Q271" s="33">
        <v>280</v>
      </c>
      <c r="R271" s="33">
        <v>160</v>
      </c>
      <c r="S271" s="33">
        <v>0</v>
      </c>
      <c r="T271" s="33">
        <v>160</v>
      </c>
      <c r="U271" s="33">
        <v>0</v>
      </c>
      <c r="V271" s="33">
        <v>160</v>
      </c>
      <c r="W271" s="23">
        <v>0</v>
      </c>
      <c r="X271" s="23">
        <v>16.95</v>
      </c>
      <c r="Y271" s="21" t="s">
        <v>19106</v>
      </c>
      <c r="Z271" s="23">
        <v>0</v>
      </c>
      <c r="AA271" s="23">
        <v>2712</v>
      </c>
      <c r="AB271" s="22">
        <v>42773</v>
      </c>
    </row>
    <row r="272" spans="1:28" ht="15" customHeight="1" x14ac:dyDescent="0.25">
      <c r="A272" t="s">
        <v>23</v>
      </c>
      <c r="B272" t="str">
        <f>VLOOKUP(O272+0,'de para'!K:O,3,0)</f>
        <v xml:space="preserve"> Aditivos Carne</v>
      </c>
      <c r="C272" t="str">
        <f t="shared" si="4"/>
        <v>3008</v>
      </c>
      <c r="D272" t="str">
        <f>IFERROR(VLOOKUP(G272+0,'de para'!A:C,3,0),"")</f>
        <v/>
      </c>
      <c r="E272" t="str">
        <f>IF(VLOOKUP(G272+0,'de para'!E:H,4,0)="EX","Externo","Interno")</f>
        <v>Interno</v>
      </c>
      <c r="F272" s="18" t="s">
        <v>21796</v>
      </c>
      <c r="G272" s="18">
        <v>1034</v>
      </c>
      <c r="H272" s="18" t="s">
        <v>19095</v>
      </c>
      <c r="I272" s="18" t="s">
        <v>46</v>
      </c>
      <c r="J272" s="19">
        <v>42759</v>
      </c>
      <c r="K272" s="18" t="s">
        <v>19316</v>
      </c>
      <c r="L272" s="18" t="s">
        <v>19281</v>
      </c>
      <c r="M272" s="18" t="s">
        <v>19203</v>
      </c>
      <c r="N272" s="18" t="s">
        <v>19104</v>
      </c>
      <c r="O272" s="18" t="s">
        <v>19357</v>
      </c>
      <c r="P272" s="18" t="s">
        <v>19093</v>
      </c>
      <c r="Q272" s="32">
        <v>120</v>
      </c>
      <c r="R272" s="32">
        <v>120</v>
      </c>
      <c r="S272" s="32">
        <v>0</v>
      </c>
      <c r="T272" s="32">
        <v>120</v>
      </c>
      <c r="U272" s="32">
        <v>0</v>
      </c>
      <c r="V272" s="32">
        <v>0</v>
      </c>
      <c r="W272" s="20">
        <v>0</v>
      </c>
      <c r="X272" s="20">
        <v>16.95</v>
      </c>
      <c r="Y272" s="18" t="s">
        <v>19097</v>
      </c>
      <c r="Z272" s="20">
        <v>0</v>
      </c>
      <c r="AA272" s="20">
        <v>2034</v>
      </c>
      <c r="AB272" s="19">
        <v>42786</v>
      </c>
    </row>
    <row r="273" spans="1:28" ht="15" customHeight="1" x14ac:dyDescent="0.25">
      <c r="A273" t="s">
        <v>23</v>
      </c>
      <c r="B273" t="str">
        <f>VLOOKUP(O273+0,'de para'!K:O,3,0)</f>
        <v xml:space="preserve"> Aditivos Carne</v>
      </c>
      <c r="C273" t="str">
        <f t="shared" si="4"/>
        <v>3008</v>
      </c>
      <c r="D273" t="str">
        <f>IFERROR(VLOOKUP(G273+0,'de para'!A:C,3,0),"")</f>
        <v/>
      </c>
      <c r="E273" t="str">
        <f>IF(VLOOKUP(G273+0,'de para'!E:H,4,0)="EX","Externo","Interno")</f>
        <v>Interno</v>
      </c>
      <c r="F273" s="21" t="s">
        <v>21797</v>
      </c>
      <c r="G273" s="21">
        <v>649</v>
      </c>
      <c r="H273" s="21" t="s">
        <v>19102</v>
      </c>
      <c r="I273" s="21" t="s">
        <v>42</v>
      </c>
      <c r="J273" s="22">
        <v>42759</v>
      </c>
      <c r="K273" s="21" t="s">
        <v>19105</v>
      </c>
      <c r="L273" s="21" t="s">
        <v>19293</v>
      </c>
      <c r="M273" s="21" t="s">
        <v>19107</v>
      </c>
      <c r="N273" s="21" t="s">
        <v>19095</v>
      </c>
      <c r="O273" s="21" t="s">
        <v>19378</v>
      </c>
      <c r="P273" s="21" t="s">
        <v>21798</v>
      </c>
      <c r="Q273" s="33">
        <v>0</v>
      </c>
      <c r="R273" s="33">
        <v>120</v>
      </c>
      <c r="S273" s="33">
        <v>0</v>
      </c>
      <c r="T273" s="33">
        <v>120</v>
      </c>
      <c r="U273" s="33">
        <v>0</v>
      </c>
      <c r="V273" s="33">
        <v>0</v>
      </c>
      <c r="W273" s="23">
        <v>0</v>
      </c>
      <c r="X273" s="23">
        <v>5.64</v>
      </c>
      <c r="Y273" s="21" t="s">
        <v>19097</v>
      </c>
      <c r="Z273" s="23">
        <v>0</v>
      </c>
      <c r="AA273" s="23">
        <v>676.8</v>
      </c>
      <c r="AB273" s="22">
        <v>42786</v>
      </c>
    </row>
    <row r="274" spans="1:28" ht="15" customHeight="1" x14ac:dyDescent="0.25">
      <c r="A274" t="s">
        <v>23</v>
      </c>
      <c r="B274" t="str">
        <f>VLOOKUP(O274+0,'de para'!K:O,3,0)</f>
        <v xml:space="preserve"> Aditivos Carne</v>
      </c>
      <c r="C274" t="str">
        <f t="shared" si="4"/>
        <v>3008</v>
      </c>
      <c r="D274" t="str">
        <f>IFERROR(VLOOKUP(G274+0,'de para'!A:C,3,0),"")</f>
        <v/>
      </c>
      <c r="E274" t="str">
        <f>IF(VLOOKUP(G274+0,'de para'!E:H,4,0)="EX","Externo","Interno")</f>
        <v>Interno</v>
      </c>
      <c r="F274" s="18" t="s">
        <v>21799</v>
      </c>
      <c r="G274" s="18">
        <v>1034</v>
      </c>
      <c r="H274" s="18" t="s">
        <v>19095</v>
      </c>
      <c r="I274" s="18" t="s">
        <v>46</v>
      </c>
      <c r="J274" s="19">
        <v>42759</v>
      </c>
      <c r="K274" s="18" t="s">
        <v>19316</v>
      </c>
      <c r="L274" s="18" t="s">
        <v>19281</v>
      </c>
      <c r="M274" s="18" t="s">
        <v>19203</v>
      </c>
      <c r="N274" s="18" t="s">
        <v>19095</v>
      </c>
      <c r="O274" s="18" t="s">
        <v>21800</v>
      </c>
      <c r="P274" s="18" t="s">
        <v>19216</v>
      </c>
      <c r="Q274" s="32">
        <v>360</v>
      </c>
      <c r="R274" s="32">
        <v>360</v>
      </c>
      <c r="S274" s="32">
        <v>0</v>
      </c>
      <c r="T274" s="32">
        <v>360</v>
      </c>
      <c r="U274" s="32">
        <v>0</v>
      </c>
      <c r="V274" s="32">
        <v>0</v>
      </c>
      <c r="W274" s="20">
        <v>0</v>
      </c>
      <c r="X274" s="20">
        <v>10.5</v>
      </c>
      <c r="Y274" s="18" t="s">
        <v>19097</v>
      </c>
      <c r="Z274" s="20">
        <v>0</v>
      </c>
      <c r="AA274" s="20">
        <v>3780</v>
      </c>
      <c r="AB274" s="19">
        <v>42782</v>
      </c>
    </row>
    <row r="275" spans="1:28" ht="15" customHeight="1" x14ac:dyDescent="0.25">
      <c r="A275" t="s">
        <v>23</v>
      </c>
      <c r="B275" t="str">
        <f>VLOOKUP(O275+0,'de para'!K:O,3,0)</f>
        <v xml:space="preserve"> Aditivos Carne</v>
      </c>
      <c r="C275" t="str">
        <f t="shared" si="4"/>
        <v>3008</v>
      </c>
      <c r="D275" t="str">
        <f>IFERROR(VLOOKUP(G275+0,'de para'!A:C,3,0),"")</f>
        <v/>
      </c>
      <c r="E275" t="str">
        <f>IF(VLOOKUP(G275+0,'de para'!E:H,4,0)="EX","Externo","Interno")</f>
        <v>Interno</v>
      </c>
      <c r="F275" s="21" t="s">
        <v>21801</v>
      </c>
      <c r="G275" s="21">
        <v>1034</v>
      </c>
      <c r="H275" s="21" t="s">
        <v>19095</v>
      </c>
      <c r="I275" s="21" t="s">
        <v>46</v>
      </c>
      <c r="J275" s="22">
        <v>42759</v>
      </c>
      <c r="K275" s="21" t="s">
        <v>19316</v>
      </c>
      <c r="L275" s="21" t="s">
        <v>19281</v>
      </c>
      <c r="M275" s="21" t="s">
        <v>19203</v>
      </c>
      <c r="N275" s="21" t="s">
        <v>19103</v>
      </c>
      <c r="O275" s="21" t="s">
        <v>21802</v>
      </c>
      <c r="P275" s="21" t="s">
        <v>11310</v>
      </c>
      <c r="Q275" s="33">
        <v>0</v>
      </c>
      <c r="R275" s="33">
        <v>6000</v>
      </c>
      <c r="S275" s="33">
        <v>0</v>
      </c>
      <c r="T275" s="33">
        <v>6000</v>
      </c>
      <c r="U275" s="33">
        <v>0</v>
      </c>
      <c r="V275" s="33">
        <v>0</v>
      </c>
      <c r="W275" s="23">
        <v>0</v>
      </c>
      <c r="X275" s="23">
        <v>6.7</v>
      </c>
      <c r="Y275" s="21" t="s">
        <v>19097</v>
      </c>
      <c r="Z275" s="23">
        <v>0</v>
      </c>
      <c r="AA275" s="23">
        <v>40200</v>
      </c>
      <c r="AB275" s="22">
        <v>42779</v>
      </c>
    </row>
    <row r="276" spans="1:28" ht="15" customHeight="1" x14ac:dyDescent="0.25">
      <c r="A276" t="s">
        <v>23</v>
      </c>
      <c r="B276" t="str">
        <f>VLOOKUP(O276+0,'de para'!K:O,3,0)</f>
        <v xml:space="preserve"> Aditivos Carne</v>
      </c>
      <c r="C276" t="str">
        <f t="shared" si="4"/>
        <v>3008</v>
      </c>
      <c r="D276" t="str">
        <f>IFERROR(VLOOKUP(G276+0,'de para'!A:C,3,0),"")</f>
        <v/>
      </c>
      <c r="E276" t="str">
        <f>IF(VLOOKUP(G276+0,'de para'!E:H,4,0)="EX","Externo","Interno")</f>
        <v>Interno</v>
      </c>
      <c r="F276" s="18" t="s">
        <v>21803</v>
      </c>
      <c r="G276" s="18">
        <v>1034</v>
      </c>
      <c r="H276" s="18" t="s">
        <v>19095</v>
      </c>
      <c r="I276" s="18" t="s">
        <v>46</v>
      </c>
      <c r="J276" s="19">
        <v>42759</v>
      </c>
      <c r="K276" s="18" t="s">
        <v>19316</v>
      </c>
      <c r="L276" s="18" t="s">
        <v>19281</v>
      </c>
      <c r="M276" s="18" t="s">
        <v>19203</v>
      </c>
      <c r="N276" s="18" t="s">
        <v>19291</v>
      </c>
      <c r="O276" s="18" t="s">
        <v>19336</v>
      </c>
      <c r="P276" s="18" t="s">
        <v>135</v>
      </c>
      <c r="Q276" s="32">
        <v>1660</v>
      </c>
      <c r="R276" s="32">
        <v>4500</v>
      </c>
      <c r="S276" s="32">
        <v>0</v>
      </c>
      <c r="T276" s="32">
        <v>4500</v>
      </c>
      <c r="U276" s="32">
        <v>0</v>
      </c>
      <c r="V276" s="32">
        <v>0</v>
      </c>
      <c r="W276" s="20">
        <v>0</v>
      </c>
      <c r="X276" s="20">
        <v>2.52</v>
      </c>
      <c r="Y276" s="18" t="s">
        <v>19097</v>
      </c>
      <c r="Z276" s="20">
        <v>0</v>
      </c>
      <c r="AA276" s="20">
        <v>11340</v>
      </c>
      <c r="AB276" s="19">
        <v>42781</v>
      </c>
    </row>
    <row r="277" spans="1:28" ht="15" customHeight="1" x14ac:dyDescent="0.25">
      <c r="A277" t="s">
        <v>23</v>
      </c>
      <c r="B277" t="str">
        <f>VLOOKUP(O277+0,'de para'!K:O,3,0)</f>
        <v xml:space="preserve"> Aditivos Carne</v>
      </c>
      <c r="C277" t="str">
        <f t="shared" si="4"/>
        <v>3008</v>
      </c>
      <c r="D277" t="str">
        <f>IFERROR(VLOOKUP(G277+0,'de para'!A:C,3,0),"")</f>
        <v/>
      </c>
      <c r="E277" t="str">
        <f>IF(VLOOKUP(G277+0,'de para'!E:H,4,0)="EX","Externo","Interno")</f>
        <v>Interno</v>
      </c>
      <c r="F277" s="21" t="s">
        <v>21804</v>
      </c>
      <c r="G277" s="21">
        <v>1034</v>
      </c>
      <c r="H277" s="21" t="s">
        <v>19095</v>
      </c>
      <c r="I277" s="21" t="s">
        <v>46</v>
      </c>
      <c r="J277" s="22">
        <v>42759</v>
      </c>
      <c r="K277" s="21" t="s">
        <v>19316</v>
      </c>
      <c r="L277" s="21" t="s">
        <v>19281</v>
      </c>
      <c r="M277" s="21" t="s">
        <v>19203</v>
      </c>
      <c r="N277" s="21" t="s">
        <v>19095</v>
      </c>
      <c r="O277" s="21" t="s">
        <v>21805</v>
      </c>
      <c r="P277" s="21" t="s">
        <v>19092</v>
      </c>
      <c r="Q277" s="33">
        <v>18</v>
      </c>
      <c r="R277" s="33">
        <v>3006</v>
      </c>
      <c r="S277" s="33">
        <v>0</v>
      </c>
      <c r="T277" s="33">
        <v>3006</v>
      </c>
      <c r="U277" s="33">
        <v>0</v>
      </c>
      <c r="V277" s="33">
        <v>0</v>
      </c>
      <c r="W277" s="23">
        <v>0</v>
      </c>
      <c r="X277" s="23">
        <v>24</v>
      </c>
      <c r="Y277" s="21" t="s">
        <v>19097</v>
      </c>
      <c r="Z277" s="23">
        <v>0</v>
      </c>
      <c r="AA277" s="23">
        <v>72144</v>
      </c>
      <c r="AB277" s="22">
        <v>42788</v>
      </c>
    </row>
    <row r="278" spans="1:28" ht="15" customHeight="1" x14ac:dyDescent="0.25">
      <c r="A278" t="s">
        <v>23</v>
      </c>
      <c r="B278" t="str">
        <f>VLOOKUP(O278+0,'de para'!K:O,3,0)</f>
        <v xml:space="preserve"> Aditivos Carne</v>
      </c>
      <c r="C278" t="str">
        <f t="shared" si="4"/>
        <v>3008</v>
      </c>
      <c r="D278" t="str">
        <f>IFERROR(VLOOKUP(G278+0,'de para'!A:C,3,0),"")</f>
        <v/>
      </c>
      <c r="E278" t="s">
        <v>19067</v>
      </c>
      <c r="F278" s="18" t="s">
        <v>21806</v>
      </c>
      <c r="G278" s="18">
        <v>2739</v>
      </c>
      <c r="H278" s="18" t="s">
        <v>19095</v>
      </c>
      <c r="I278" s="18" t="s">
        <v>21807</v>
      </c>
      <c r="J278" s="19">
        <v>42760</v>
      </c>
      <c r="K278" s="18" t="s">
        <v>19390</v>
      </c>
      <c r="L278" s="18" t="s">
        <v>19098</v>
      </c>
      <c r="M278" s="18" t="s">
        <v>19115</v>
      </c>
      <c r="N278" s="18" t="s">
        <v>19095</v>
      </c>
      <c r="O278" s="18" t="s">
        <v>20611</v>
      </c>
      <c r="P278" s="18" t="s">
        <v>38</v>
      </c>
      <c r="Q278" s="32">
        <v>40</v>
      </c>
      <c r="R278" s="32">
        <v>40</v>
      </c>
      <c r="S278" s="32">
        <v>0</v>
      </c>
      <c r="T278" s="32">
        <v>40</v>
      </c>
      <c r="U278" s="32">
        <v>0</v>
      </c>
      <c r="V278" s="32">
        <v>40</v>
      </c>
      <c r="W278" s="20">
        <v>0</v>
      </c>
      <c r="X278" s="20">
        <v>25.12</v>
      </c>
      <c r="Y278" s="18" t="s">
        <v>19106</v>
      </c>
      <c r="Z278" s="20">
        <v>0</v>
      </c>
      <c r="AA278" s="20">
        <v>1004.8</v>
      </c>
      <c r="AB278" s="19">
        <v>42769</v>
      </c>
    </row>
    <row r="279" spans="1:28" ht="15" customHeight="1" x14ac:dyDescent="0.25">
      <c r="A279" t="s">
        <v>23</v>
      </c>
      <c r="B279" t="str">
        <f>VLOOKUP(O279+0,'de para'!K:O,3,0)</f>
        <v xml:space="preserve"> Aditivos Carne</v>
      </c>
      <c r="C279" t="str">
        <f t="shared" si="4"/>
        <v>3008</v>
      </c>
      <c r="D279" t="str">
        <f>IFERROR(VLOOKUP(G279+0,'de para'!A:C,3,0),"")</f>
        <v/>
      </c>
      <c r="E279" t="s">
        <v>19067</v>
      </c>
      <c r="F279" s="21" t="s">
        <v>21806</v>
      </c>
      <c r="G279" s="21">
        <v>2739</v>
      </c>
      <c r="H279" s="21" t="s">
        <v>19095</v>
      </c>
      <c r="I279" s="21" t="s">
        <v>21807</v>
      </c>
      <c r="J279" s="22">
        <v>42760</v>
      </c>
      <c r="K279" s="21" t="s">
        <v>19390</v>
      </c>
      <c r="L279" s="21" t="s">
        <v>19098</v>
      </c>
      <c r="M279" s="21" t="s">
        <v>19115</v>
      </c>
      <c r="N279" s="21" t="s">
        <v>19102</v>
      </c>
      <c r="O279" s="21" t="s">
        <v>21808</v>
      </c>
      <c r="P279" s="21" t="s">
        <v>10633</v>
      </c>
      <c r="Q279" s="33">
        <v>26</v>
      </c>
      <c r="R279" s="33">
        <v>26</v>
      </c>
      <c r="S279" s="33">
        <v>0</v>
      </c>
      <c r="T279" s="33">
        <v>26</v>
      </c>
      <c r="U279" s="33">
        <v>0</v>
      </c>
      <c r="V279" s="33">
        <v>26</v>
      </c>
      <c r="W279" s="23">
        <v>0</v>
      </c>
      <c r="X279" s="23">
        <v>27.39</v>
      </c>
      <c r="Y279" s="21" t="s">
        <v>19106</v>
      </c>
      <c r="Z279" s="23">
        <v>0</v>
      </c>
      <c r="AA279" s="23">
        <v>712.14</v>
      </c>
      <c r="AB279" s="22">
        <v>42769</v>
      </c>
    </row>
    <row r="280" spans="1:28" ht="15" customHeight="1" x14ac:dyDescent="0.25">
      <c r="A280" t="s">
        <v>23</v>
      </c>
      <c r="B280" t="str">
        <f>VLOOKUP(O280+0,'de para'!K:O,3,0)</f>
        <v xml:space="preserve"> Aditivos Carne</v>
      </c>
      <c r="C280" t="str">
        <f t="shared" si="4"/>
        <v>3008</v>
      </c>
      <c r="D280" t="str">
        <f>IFERROR(VLOOKUP(G280+0,'de para'!A:C,3,0),"")</f>
        <v/>
      </c>
      <c r="E280" t="s">
        <v>19067</v>
      </c>
      <c r="F280" s="18" t="s">
        <v>21806</v>
      </c>
      <c r="G280" s="18">
        <v>2739</v>
      </c>
      <c r="H280" s="18" t="s">
        <v>19095</v>
      </c>
      <c r="I280" s="18" t="s">
        <v>21807</v>
      </c>
      <c r="J280" s="19">
        <v>42760</v>
      </c>
      <c r="K280" s="18" t="s">
        <v>19390</v>
      </c>
      <c r="L280" s="18" t="s">
        <v>19098</v>
      </c>
      <c r="M280" s="18" t="s">
        <v>19115</v>
      </c>
      <c r="N280" s="18" t="s">
        <v>19108</v>
      </c>
      <c r="O280" s="18" t="s">
        <v>21809</v>
      </c>
      <c r="P280" s="18" t="s">
        <v>10668</v>
      </c>
      <c r="Q280" s="32">
        <v>25</v>
      </c>
      <c r="R280" s="32">
        <v>25</v>
      </c>
      <c r="S280" s="32">
        <v>0</v>
      </c>
      <c r="T280" s="32">
        <v>25</v>
      </c>
      <c r="U280" s="32">
        <v>0</v>
      </c>
      <c r="V280" s="32">
        <v>25</v>
      </c>
      <c r="W280" s="20">
        <v>0</v>
      </c>
      <c r="X280" s="20">
        <v>37.21</v>
      </c>
      <c r="Y280" s="18" t="s">
        <v>19106</v>
      </c>
      <c r="Z280" s="20">
        <v>0</v>
      </c>
      <c r="AA280" s="20">
        <v>930.25</v>
      </c>
      <c r="AB280" s="19">
        <v>42769</v>
      </c>
    </row>
    <row r="281" spans="1:28" ht="15" customHeight="1" x14ac:dyDescent="0.25">
      <c r="A281" t="s">
        <v>23</v>
      </c>
      <c r="B281" t="str">
        <f>VLOOKUP(O281+0,'de para'!K:O,3,0)</f>
        <v xml:space="preserve"> Aditivos Carne</v>
      </c>
      <c r="C281" t="str">
        <f t="shared" si="4"/>
        <v>3008</v>
      </c>
      <c r="D281" t="str">
        <f>IFERROR(VLOOKUP(G281+0,'de para'!A:C,3,0),"")</f>
        <v/>
      </c>
      <c r="E281" t="s">
        <v>19067</v>
      </c>
      <c r="F281" s="21" t="s">
        <v>21806</v>
      </c>
      <c r="G281" s="21">
        <v>2739</v>
      </c>
      <c r="H281" s="21" t="s">
        <v>19095</v>
      </c>
      <c r="I281" s="21" t="s">
        <v>21807</v>
      </c>
      <c r="J281" s="22">
        <v>42760</v>
      </c>
      <c r="K281" s="21" t="s">
        <v>19390</v>
      </c>
      <c r="L281" s="21" t="s">
        <v>19098</v>
      </c>
      <c r="M281" s="21" t="s">
        <v>19115</v>
      </c>
      <c r="N281" s="21" t="s">
        <v>19103</v>
      </c>
      <c r="O281" s="21" t="s">
        <v>19347</v>
      </c>
      <c r="P281" s="21" t="s">
        <v>59</v>
      </c>
      <c r="Q281" s="33">
        <v>2725</v>
      </c>
      <c r="R281" s="33">
        <v>25</v>
      </c>
      <c r="S281" s="33">
        <v>0</v>
      </c>
      <c r="T281" s="33">
        <v>25</v>
      </c>
      <c r="U281" s="33">
        <v>0</v>
      </c>
      <c r="V281" s="33">
        <v>25</v>
      </c>
      <c r="W281" s="23">
        <v>0</v>
      </c>
      <c r="X281" s="23">
        <v>15.9</v>
      </c>
      <c r="Y281" s="21" t="s">
        <v>19106</v>
      </c>
      <c r="Z281" s="23">
        <v>0</v>
      </c>
      <c r="AA281" s="23">
        <v>397.5</v>
      </c>
      <c r="AB281" s="22">
        <v>42769</v>
      </c>
    </row>
    <row r="282" spans="1:28" ht="15" customHeight="1" x14ac:dyDescent="0.25">
      <c r="A282" t="s">
        <v>23</v>
      </c>
      <c r="B282" t="str">
        <f>VLOOKUP(O282+0,'de para'!K:O,3,0)</f>
        <v xml:space="preserve"> Aditivos Carne</v>
      </c>
      <c r="C282" t="str">
        <f t="shared" si="4"/>
        <v>3008</v>
      </c>
      <c r="D282" t="str">
        <f>IFERROR(VLOOKUP(G282+0,'de para'!A:C,3,0),"")</f>
        <v/>
      </c>
      <c r="E282" t="s">
        <v>19067</v>
      </c>
      <c r="F282" s="18" t="s">
        <v>21806</v>
      </c>
      <c r="G282" s="18">
        <v>2739</v>
      </c>
      <c r="H282" s="18" t="s">
        <v>19095</v>
      </c>
      <c r="I282" s="18" t="s">
        <v>21807</v>
      </c>
      <c r="J282" s="19">
        <v>42760</v>
      </c>
      <c r="K282" s="18" t="s">
        <v>19390</v>
      </c>
      <c r="L282" s="18" t="s">
        <v>19098</v>
      </c>
      <c r="M282" s="18" t="s">
        <v>19115</v>
      </c>
      <c r="N282" s="18" t="s">
        <v>19291</v>
      </c>
      <c r="O282" s="18" t="s">
        <v>21810</v>
      </c>
      <c r="P282" s="18" t="s">
        <v>105</v>
      </c>
      <c r="Q282" s="32">
        <v>10</v>
      </c>
      <c r="R282" s="32">
        <v>10</v>
      </c>
      <c r="S282" s="32">
        <v>0</v>
      </c>
      <c r="T282" s="32">
        <v>10</v>
      </c>
      <c r="U282" s="32">
        <v>0</v>
      </c>
      <c r="V282" s="32">
        <v>10</v>
      </c>
      <c r="W282" s="20">
        <v>0</v>
      </c>
      <c r="X282" s="20">
        <v>8.67</v>
      </c>
      <c r="Y282" s="18" t="s">
        <v>19106</v>
      </c>
      <c r="Z282" s="20">
        <v>0</v>
      </c>
      <c r="AA282" s="20">
        <v>86.7</v>
      </c>
      <c r="AB282" s="19">
        <v>42769</v>
      </c>
    </row>
    <row r="283" spans="1:28" ht="15" customHeight="1" x14ac:dyDescent="0.25">
      <c r="A283" t="s">
        <v>23</v>
      </c>
      <c r="B283" t="str">
        <f>VLOOKUP(O283+0,'de para'!K:O,3,0)</f>
        <v xml:space="preserve"> Aditivos Carne</v>
      </c>
      <c r="C283" t="str">
        <f t="shared" si="4"/>
        <v>3008</v>
      </c>
      <c r="D283" t="str">
        <f>IFERROR(VLOOKUP(G283+0,'de para'!A:C,3,0),"")</f>
        <v/>
      </c>
      <c r="E283" t="s">
        <v>19067</v>
      </c>
      <c r="F283" s="21" t="s">
        <v>21806</v>
      </c>
      <c r="G283" s="21">
        <v>2739</v>
      </c>
      <c r="H283" s="21" t="s">
        <v>19095</v>
      </c>
      <c r="I283" s="21" t="s">
        <v>21807</v>
      </c>
      <c r="J283" s="22">
        <v>42760</v>
      </c>
      <c r="K283" s="21" t="s">
        <v>19390</v>
      </c>
      <c r="L283" s="21" t="s">
        <v>19098</v>
      </c>
      <c r="M283" s="21" t="s">
        <v>19115</v>
      </c>
      <c r="N283" s="21" t="s">
        <v>19104</v>
      </c>
      <c r="O283" s="21" t="s">
        <v>21811</v>
      </c>
      <c r="P283" s="21" t="s">
        <v>231</v>
      </c>
      <c r="Q283" s="33">
        <v>21.78</v>
      </c>
      <c r="R283" s="33">
        <v>25</v>
      </c>
      <c r="S283" s="33">
        <v>0</v>
      </c>
      <c r="T283" s="33">
        <v>25</v>
      </c>
      <c r="U283" s="33">
        <v>0</v>
      </c>
      <c r="V283" s="33">
        <v>25</v>
      </c>
      <c r="W283" s="23">
        <v>0</v>
      </c>
      <c r="X283" s="23">
        <v>5.8</v>
      </c>
      <c r="Y283" s="21" t="s">
        <v>19106</v>
      </c>
      <c r="Z283" s="23">
        <v>0</v>
      </c>
      <c r="AA283" s="23">
        <v>145</v>
      </c>
      <c r="AB283" s="22">
        <v>42769</v>
      </c>
    </row>
    <row r="284" spans="1:28" ht="15" customHeight="1" x14ac:dyDescent="0.25">
      <c r="A284" t="s">
        <v>23</v>
      </c>
      <c r="B284" t="str">
        <f>VLOOKUP(O284+0,'de para'!K:O,3,0)</f>
        <v>Urucum</v>
      </c>
      <c r="C284" t="str">
        <f t="shared" si="4"/>
        <v>3008</v>
      </c>
      <c r="D284" t="str">
        <f>IFERROR(VLOOKUP(G284+0,'de para'!A:C,3,0),"")</f>
        <v/>
      </c>
      <c r="E284" t="str">
        <f>IF(VLOOKUP(G284+0,'de para'!E:H,4,0)="EX","Externo","Interno")</f>
        <v>Interno</v>
      </c>
      <c r="F284" s="18" t="s">
        <v>21812</v>
      </c>
      <c r="G284" s="18">
        <v>248</v>
      </c>
      <c r="H284" s="18" t="s">
        <v>19095</v>
      </c>
      <c r="I284" s="18" t="s">
        <v>35</v>
      </c>
      <c r="J284" s="19">
        <v>42760</v>
      </c>
      <c r="K284" s="18" t="s">
        <v>19101</v>
      </c>
      <c r="L284" s="18" t="s">
        <v>19275</v>
      </c>
      <c r="M284" s="18" t="s">
        <v>19276</v>
      </c>
      <c r="N284" s="18" t="s">
        <v>19102</v>
      </c>
      <c r="O284" s="18" t="s">
        <v>21813</v>
      </c>
      <c r="P284" s="18" t="s">
        <v>21814</v>
      </c>
      <c r="Q284" s="32">
        <v>484</v>
      </c>
      <c r="R284" s="32">
        <v>4004</v>
      </c>
      <c r="S284" s="32">
        <v>0</v>
      </c>
      <c r="T284" s="32">
        <v>4004</v>
      </c>
      <c r="U284" s="32">
        <v>0</v>
      </c>
      <c r="V284" s="32">
        <v>0</v>
      </c>
      <c r="W284" s="20">
        <v>0</v>
      </c>
      <c r="X284" s="20">
        <v>9.8000000000000007</v>
      </c>
      <c r="Y284" s="18" t="s">
        <v>19097</v>
      </c>
      <c r="Z284" s="20">
        <v>0</v>
      </c>
      <c r="AA284" s="20">
        <v>39239.199999999997</v>
      </c>
      <c r="AB284" s="19">
        <v>42789</v>
      </c>
    </row>
    <row r="285" spans="1:28" ht="15" customHeight="1" x14ac:dyDescent="0.25">
      <c r="A285" t="s">
        <v>23</v>
      </c>
      <c r="B285" t="str">
        <f>VLOOKUP(O285+0,'de para'!K:O,3,0)</f>
        <v>Urucum</v>
      </c>
      <c r="C285" t="str">
        <f t="shared" si="4"/>
        <v>3008</v>
      </c>
      <c r="D285" t="str">
        <f>IFERROR(VLOOKUP(G285+0,'de para'!A:C,3,0),"")</f>
        <v/>
      </c>
      <c r="E285" t="str">
        <f>IF(VLOOKUP(G285+0,'de para'!E:H,4,0)="EX","Externo","Interno")</f>
        <v>Interno</v>
      </c>
      <c r="F285" s="21" t="s">
        <v>21815</v>
      </c>
      <c r="G285" s="21">
        <v>248</v>
      </c>
      <c r="H285" s="21" t="s">
        <v>19095</v>
      </c>
      <c r="I285" s="21" t="s">
        <v>35</v>
      </c>
      <c r="J285" s="22">
        <v>42760</v>
      </c>
      <c r="K285" s="21" t="s">
        <v>19101</v>
      </c>
      <c r="L285" s="21" t="s">
        <v>19275</v>
      </c>
      <c r="M285" s="21" t="s">
        <v>19276</v>
      </c>
      <c r="N285" s="21" t="s">
        <v>19102</v>
      </c>
      <c r="O285" s="21" t="s">
        <v>21813</v>
      </c>
      <c r="P285" s="21" t="s">
        <v>21814</v>
      </c>
      <c r="Q285" s="33">
        <v>-3520</v>
      </c>
      <c r="R285" s="33">
        <v>4004</v>
      </c>
      <c r="S285" s="33">
        <v>0</v>
      </c>
      <c r="T285" s="33">
        <v>4004</v>
      </c>
      <c r="U285" s="33">
        <v>0</v>
      </c>
      <c r="V285" s="33">
        <v>0</v>
      </c>
      <c r="W285" s="23">
        <v>0</v>
      </c>
      <c r="X285" s="23">
        <v>9.8000000000000007</v>
      </c>
      <c r="Y285" s="21" t="s">
        <v>19097</v>
      </c>
      <c r="Z285" s="23">
        <v>0</v>
      </c>
      <c r="AA285" s="23">
        <v>39239.199999999997</v>
      </c>
      <c r="AB285" s="22">
        <v>42818</v>
      </c>
    </row>
    <row r="286" spans="1:28" ht="15" customHeight="1" x14ac:dyDescent="0.25">
      <c r="A286" t="s">
        <v>23</v>
      </c>
      <c r="B286" t="str">
        <f>VLOOKUP(O286+0,'de para'!K:O,3,0)</f>
        <v xml:space="preserve"> Tripas Artificiais</v>
      </c>
      <c r="C286" t="str">
        <f t="shared" si="4"/>
        <v>3006</v>
      </c>
      <c r="D286" t="str">
        <f>IFERROR(VLOOKUP(G286+0,'de para'!A:C,3,0),"")</f>
        <v/>
      </c>
      <c r="E286" t="str">
        <f>IF(VLOOKUP(G286+0,'de para'!E:H,4,0)="EX","Externo","Interno")</f>
        <v>Interno</v>
      </c>
      <c r="F286" s="18" t="s">
        <v>21816</v>
      </c>
      <c r="G286" s="18">
        <v>445</v>
      </c>
      <c r="H286" s="18" t="s">
        <v>19095</v>
      </c>
      <c r="I286" s="18" t="s">
        <v>1627</v>
      </c>
      <c r="J286" s="19">
        <v>42760</v>
      </c>
      <c r="K286" s="18" t="s">
        <v>19527</v>
      </c>
      <c r="L286" s="18" t="s">
        <v>19299</v>
      </c>
      <c r="M286" s="18" t="s">
        <v>19528</v>
      </c>
      <c r="N286" s="18" t="s">
        <v>19102</v>
      </c>
      <c r="O286" s="18" t="s">
        <v>19386</v>
      </c>
      <c r="P286" s="18" t="s">
        <v>5435</v>
      </c>
      <c r="Q286" s="32">
        <v>525</v>
      </c>
      <c r="R286" s="32">
        <v>47250</v>
      </c>
      <c r="S286" s="32">
        <v>0</v>
      </c>
      <c r="T286" s="32">
        <v>47250</v>
      </c>
      <c r="U286" s="32">
        <v>0</v>
      </c>
      <c r="V286" s="32">
        <v>0</v>
      </c>
      <c r="W286" s="20">
        <v>0</v>
      </c>
      <c r="X286" s="20">
        <v>0.39</v>
      </c>
      <c r="Y286" s="18" t="s">
        <v>19097</v>
      </c>
      <c r="Z286" s="20">
        <v>921.38</v>
      </c>
      <c r="AA286" s="20">
        <v>19348.88</v>
      </c>
      <c r="AB286" s="19">
        <v>42776</v>
      </c>
    </row>
    <row r="287" spans="1:28" ht="15" customHeight="1" x14ac:dyDescent="0.25">
      <c r="A287" t="s">
        <v>23</v>
      </c>
      <c r="B287" t="str">
        <f>VLOOKUP(O287+0,'de para'!K:O,3,0)</f>
        <v>Aditivos Leite</v>
      </c>
      <c r="C287" t="str">
        <f t="shared" si="4"/>
        <v>3009</v>
      </c>
      <c r="D287" t="str">
        <f>IFERROR(VLOOKUP(G287+0,'de para'!A:C,3,0),"")</f>
        <v/>
      </c>
      <c r="E287" t="str">
        <f>IF(VLOOKUP(G287+0,'de para'!E:H,4,0)="EX","Externo","Interno")</f>
        <v>Interno</v>
      </c>
      <c r="F287" s="21" t="s">
        <v>21817</v>
      </c>
      <c r="G287" s="21">
        <v>251</v>
      </c>
      <c r="H287" s="21" t="s">
        <v>19113</v>
      </c>
      <c r="I287" s="21" t="s">
        <v>172</v>
      </c>
      <c r="J287" s="22">
        <v>42760</v>
      </c>
      <c r="K287" s="21" t="s">
        <v>19331</v>
      </c>
      <c r="L287" s="21" t="s">
        <v>19098</v>
      </c>
      <c r="M287" s="21" t="s">
        <v>19107</v>
      </c>
      <c r="N287" s="21" t="s">
        <v>19095</v>
      </c>
      <c r="O287" s="21" t="s">
        <v>21818</v>
      </c>
      <c r="P287" s="21" t="s">
        <v>21819</v>
      </c>
      <c r="Q287" s="33">
        <v>0</v>
      </c>
      <c r="R287" s="33">
        <v>350</v>
      </c>
      <c r="S287" s="33">
        <v>0</v>
      </c>
      <c r="T287" s="33">
        <v>350</v>
      </c>
      <c r="U287" s="33">
        <v>0</v>
      </c>
      <c r="V287" s="33">
        <v>350</v>
      </c>
      <c r="W287" s="23">
        <v>0</v>
      </c>
      <c r="X287" s="23">
        <v>17.100000000000001</v>
      </c>
      <c r="Y287" s="21" t="s">
        <v>19106</v>
      </c>
      <c r="Z287" s="23">
        <v>0</v>
      </c>
      <c r="AA287" s="23">
        <v>5985</v>
      </c>
      <c r="AB287" s="22">
        <v>42774</v>
      </c>
    </row>
    <row r="288" spans="1:28" ht="15" customHeight="1" x14ac:dyDescent="0.25">
      <c r="A288" t="s">
        <v>23</v>
      </c>
      <c r="B288" t="str">
        <f>VLOOKUP(O288+0,'de para'!K:O,3,0)</f>
        <v>Aditivos Leite</v>
      </c>
      <c r="C288" t="str">
        <f t="shared" si="4"/>
        <v>3009</v>
      </c>
      <c r="D288" t="str">
        <f>IFERROR(VLOOKUP(G288+0,'de para'!A:C,3,0),"")</f>
        <v/>
      </c>
      <c r="E288" t="str">
        <f>IF(VLOOKUP(G288+0,'de para'!E:H,4,0)="EX","Externo","Interno")</f>
        <v>Interno</v>
      </c>
      <c r="F288" s="18" t="s">
        <v>21820</v>
      </c>
      <c r="G288" s="18">
        <v>251</v>
      </c>
      <c r="H288" s="18" t="s">
        <v>19113</v>
      </c>
      <c r="I288" s="18" t="s">
        <v>172</v>
      </c>
      <c r="J288" s="19">
        <v>42760</v>
      </c>
      <c r="K288" s="18" t="s">
        <v>19331</v>
      </c>
      <c r="L288" s="18" t="s">
        <v>19098</v>
      </c>
      <c r="M288" s="18" t="s">
        <v>19107</v>
      </c>
      <c r="N288" s="18" t="s">
        <v>19095</v>
      </c>
      <c r="O288" s="18" t="s">
        <v>21818</v>
      </c>
      <c r="P288" s="18" t="s">
        <v>21819</v>
      </c>
      <c r="Q288" s="32">
        <v>-350</v>
      </c>
      <c r="R288" s="32">
        <v>350</v>
      </c>
      <c r="S288" s="32">
        <v>0</v>
      </c>
      <c r="T288" s="32">
        <v>350</v>
      </c>
      <c r="U288" s="32">
        <v>0</v>
      </c>
      <c r="V288" s="32">
        <v>0</v>
      </c>
      <c r="W288" s="20">
        <v>0</v>
      </c>
      <c r="X288" s="20">
        <v>17.100000000000001</v>
      </c>
      <c r="Y288" s="18" t="s">
        <v>19097</v>
      </c>
      <c r="Z288" s="20">
        <v>0</v>
      </c>
      <c r="AA288" s="20">
        <v>5985</v>
      </c>
      <c r="AB288" s="19">
        <v>42781</v>
      </c>
    </row>
    <row r="289" spans="1:28" ht="15" customHeight="1" x14ac:dyDescent="0.25">
      <c r="A289" t="s">
        <v>23</v>
      </c>
      <c r="B289" t="str">
        <f>VLOOKUP(O289+0,'de para'!K:O,3,0)</f>
        <v xml:space="preserve"> Aditivos Carne</v>
      </c>
      <c r="C289" t="str">
        <f t="shared" si="4"/>
        <v>3008</v>
      </c>
      <c r="D289" t="str">
        <f>IFERROR(VLOOKUP(G289+0,'de para'!A:C,3,0),"")</f>
        <v/>
      </c>
      <c r="E289" t="str">
        <f>IF(VLOOKUP(G289+0,'de para'!E:H,4,0)="EX","Externo","Interno")</f>
        <v>Interno</v>
      </c>
      <c r="F289" s="21" t="s">
        <v>21821</v>
      </c>
      <c r="G289" s="21">
        <v>773</v>
      </c>
      <c r="H289" s="21" t="s">
        <v>19095</v>
      </c>
      <c r="I289" s="21" t="s">
        <v>2227</v>
      </c>
      <c r="J289" s="22">
        <v>42760</v>
      </c>
      <c r="K289" s="21" t="s">
        <v>21822</v>
      </c>
      <c r="L289" s="21" t="s">
        <v>19423</v>
      </c>
      <c r="M289" s="21" t="s">
        <v>19100</v>
      </c>
      <c r="N289" s="21" t="s">
        <v>19095</v>
      </c>
      <c r="O289" s="21" t="s">
        <v>19403</v>
      </c>
      <c r="P289" s="21" t="s">
        <v>87</v>
      </c>
      <c r="Q289" s="33">
        <v>100</v>
      </c>
      <c r="R289" s="33">
        <v>25</v>
      </c>
      <c r="S289" s="33">
        <v>0</v>
      </c>
      <c r="T289" s="33">
        <v>25</v>
      </c>
      <c r="U289" s="33">
        <v>25</v>
      </c>
      <c r="V289" s="33">
        <v>0</v>
      </c>
      <c r="W289" s="23">
        <v>0</v>
      </c>
      <c r="X289" s="23">
        <v>4.41</v>
      </c>
      <c r="Y289" s="21" t="s">
        <v>19097</v>
      </c>
      <c r="Z289" s="23">
        <v>0</v>
      </c>
      <c r="AA289" s="23">
        <v>110.25</v>
      </c>
      <c r="AB289" s="22">
        <v>42769</v>
      </c>
    </row>
    <row r="290" spans="1:28" ht="15" customHeight="1" x14ac:dyDescent="0.25">
      <c r="A290" t="s">
        <v>23</v>
      </c>
      <c r="B290" t="str">
        <f>VLOOKUP(O290+0,'de para'!K:O,3,0)</f>
        <v xml:space="preserve"> Aditivos Carne</v>
      </c>
      <c r="C290" t="str">
        <f t="shared" si="4"/>
        <v>3008</v>
      </c>
      <c r="D290" t="str">
        <f>IFERROR(VLOOKUP(G290+0,'de para'!A:C,3,0),"")</f>
        <v/>
      </c>
      <c r="E290" t="str">
        <f>IF(VLOOKUP(G290+0,'de para'!E:H,4,0)="EX","Externo","Interno")</f>
        <v>Interno</v>
      </c>
      <c r="F290" s="18" t="s">
        <v>21821</v>
      </c>
      <c r="G290" s="18">
        <v>773</v>
      </c>
      <c r="H290" s="18" t="s">
        <v>19095</v>
      </c>
      <c r="I290" s="18" t="s">
        <v>2227</v>
      </c>
      <c r="J290" s="19">
        <v>42760</v>
      </c>
      <c r="K290" s="18" t="s">
        <v>21822</v>
      </c>
      <c r="L290" s="18" t="s">
        <v>19423</v>
      </c>
      <c r="M290" s="18" t="s">
        <v>19100</v>
      </c>
      <c r="N290" s="18" t="s">
        <v>19102</v>
      </c>
      <c r="O290" s="18" t="s">
        <v>21823</v>
      </c>
      <c r="P290" s="18" t="s">
        <v>11218</v>
      </c>
      <c r="Q290" s="32">
        <v>50</v>
      </c>
      <c r="R290" s="32">
        <v>50</v>
      </c>
      <c r="S290" s="32">
        <v>0</v>
      </c>
      <c r="T290" s="32">
        <v>50</v>
      </c>
      <c r="U290" s="32">
        <v>50</v>
      </c>
      <c r="V290" s="32">
        <v>0</v>
      </c>
      <c r="W290" s="20">
        <v>0</v>
      </c>
      <c r="X290" s="20">
        <v>7.5</v>
      </c>
      <c r="Y290" s="18" t="s">
        <v>19097</v>
      </c>
      <c r="Z290" s="20">
        <v>0</v>
      </c>
      <c r="AA290" s="20">
        <v>375</v>
      </c>
      <c r="AB290" s="19">
        <v>42769</v>
      </c>
    </row>
    <row r="291" spans="1:28" ht="15" customHeight="1" x14ac:dyDescent="0.25">
      <c r="A291" t="s">
        <v>23</v>
      </c>
      <c r="B291" t="str">
        <f>VLOOKUP(O291+0,'de para'!K:O,3,0)</f>
        <v xml:space="preserve"> Aditivos Carne</v>
      </c>
      <c r="C291" t="str">
        <f t="shared" si="4"/>
        <v>3008</v>
      </c>
      <c r="D291" t="str">
        <f>IFERROR(VLOOKUP(G291+0,'de para'!A:C,3,0),"")</f>
        <v/>
      </c>
      <c r="E291" t="str">
        <f>IF(VLOOKUP(G291+0,'de para'!E:H,4,0)="EX","Externo","Interno")</f>
        <v>Interno</v>
      </c>
      <c r="F291" s="21" t="s">
        <v>21821</v>
      </c>
      <c r="G291" s="21">
        <v>773</v>
      </c>
      <c r="H291" s="21" t="s">
        <v>19095</v>
      </c>
      <c r="I291" s="21" t="s">
        <v>2227</v>
      </c>
      <c r="J291" s="22">
        <v>42760</v>
      </c>
      <c r="K291" s="21" t="s">
        <v>21822</v>
      </c>
      <c r="L291" s="21" t="s">
        <v>19423</v>
      </c>
      <c r="M291" s="21" t="s">
        <v>19100</v>
      </c>
      <c r="N291" s="21" t="s">
        <v>19108</v>
      </c>
      <c r="O291" s="21" t="s">
        <v>19347</v>
      </c>
      <c r="P291" s="21" t="s">
        <v>59</v>
      </c>
      <c r="Q291" s="33">
        <v>2700</v>
      </c>
      <c r="R291" s="33">
        <v>25</v>
      </c>
      <c r="S291" s="33">
        <v>0</v>
      </c>
      <c r="T291" s="33">
        <v>25</v>
      </c>
      <c r="U291" s="33">
        <v>25</v>
      </c>
      <c r="V291" s="33">
        <v>0</v>
      </c>
      <c r="W291" s="23">
        <v>0</v>
      </c>
      <c r="X291" s="23">
        <v>14.82</v>
      </c>
      <c r="Y291" s="21" t="s">
        <v>19097</v>
      </c>
      <c r="Z291" s="23">
        <v>0</v>
      </c>
      <c r="AA291" s="23">
        <v>370.5</v>
      </c>
      <c r="AB291" s="22">
        <v>42769</v>
      </c>
    </row>
    <row r="292" spans="1:28" ht="15" customHeight="1" x14ac:dyDescent="0.25">
      <c r="A292" t="s">
        <v>23</v>
      </c>
      <c r="B292" t="str">
        <f>VLOOKUP(O292+0,'de para'!K:O,3,0)</f>
        <v xml:space="preserve"> Aditivos Carne</v>
      </c>
      <c r="C292" t="str">
        <f t="shared" si="4"/>
        <v>3008</v>
      </c>
      <c r="D292" t="str">
        <f>IFERROR(VLOOKUP(G292+0,'de para'!A:C,3,0),"")</f>
        <v/>
      </c>
      <c r="E292" t="str">
        <f>IF(VLOOKUP(G292+0,'de para'!E:H,4,0)="EX","Externo","Interno")</f>
        <v>Interno</v>
      </c>
      <c r="F292" s="18" t="s">
        <v>21824</v>
      </c>
      <c r="G292" s="18">
        <v>483</v>
      </c>
      <c r="H292" s="18" t="s">
        <v>19095</v>
      </c>
      <c r="I292" s="18" t="s">
        <v>79</v>
      </c>
      <c r="J292" s="19">
        <v>42760</v>
      </c>
      <c r="K292" s="18" t="s">
        <v>19204</v>
      </c>
      <c r="L292" s="18" t="s">
        <v>19423</v>
      </c>
      <c r="M292" s="18" t="s">
        <v>19100</v>
      </c>
      <c r="N292" s="18" t="s">
        <v>19095</v>
      </c>
      <c r="O292" s="18" t="s">
        <v>21823</v>
      </c>
      <c r="P292" s="18" t="s">
        <v>11218</v>
      </c>
      <c r="Q292" s="32">
        <v>50</v>
      </c>
      <c r="R292" s="32">
        <v>50</v>
      </c>
      <c r="S292" s="32">
        <v>0</v>
      </c>
      <c r="T292" s="32">
        <v>50</v>
      </c>
      <c r="U292" s="32">
        <v>0</v>
      </c>
      <c r="V292" s="32">
        <v>0</v>
      </c>
      <c r="W292" s="20">
        <v>0</v>
      </c>
      <c r="X292" s="20">
        <v>7.5</v>
      </c>
      <c r="Y292" s="18" t="s">
        <v>19097</v>
      </c>
      <c r="Z292" s="20">
        <v>0</v>
      </c>
      <c r="AA292" s="20">
        <v>375</v>
      </c>
      <c r="AB292" s="19">
        <v>42769</v>
      </c>
    </row>
    <row r="293" spans="1:28" ht="15" customHeight="1" x14ac:dyDescent="0.25">
      <c r="A293" t="s">
        <v>23</v>
      </c>
      <c r="B293" t="str">
        <f>VLOOKUP(O293+0,'de para'!K:O,3,0)</f>
        <v xml:space="preserve"> Aditivos Carne</v>
      </c>
      <c r="C293" t="str">
        <f t="shared" si="4"/>
        <v>3008</v>
      </c>
      <c r="D293" t="str">
        <f>IFERROR(VLOOKUP(G293+0,'de para'!A:C,3,0),"")</f>
        <v/>
      </c>
      <c r="E293" t="str">
        <f>IF(VLOOKUP(G293+0,'de para'!E:H,4,0)="EX","Externo","Interno")</f>
        <v>Interno</v>
      </c>
      <c r="F293" s="21" t="s">
        <v>21825</v>
      </c>
      <c r="G293" s="21">
        <v>28</v>
      </c>
      <c r="H293" s="21" t="s">
        <v>19095</v>
      </c>
      <c r="I293" s="21" t="s">
        <v>861</v>
      </c>
      <c r="J293" s="22">
        <v>42760</v>
      </c>
      <c r="K293" s="21" t="s">
        <v>21826</v>
      </c>
      <c r="L293" s="21" t="s">
        <v>19299</v>
      </c>
      <c r="M293" s="21" t="s">
        <v>19100</v>
      </c>
      <c r="N293" s="21" t="s">
        <v>19095</v>
      </c>
      <c r="O293" s="21" t="s">
        <v>21827</v>
      </c>
      <c r="P293" s="21" t="s">
        <v>10950</v>
      </c>
      <c r="Q293" s="33">
        <v>98.174999999999997</v>
      </c>
      <c r="R293" s="33">
        <v>100</v>
      </c>
      <c r="S293" s="33">
        <v>0</v>
      </c>
      <c r="T293" s="33">
        <v>100</v>
      </c>
      <c r="U293" s="33">
        <v>0</v>
      </c>
      <c r="V293" s="33">
        <v>100</v>
      </c>
      <c r="W293" s="23">
        <v>0</v>
      </c>
      <c r="X293" s="23">
        <v>51.35</v>
      </c>
      <c r="Y293" s="21" t="s">
        <v>19106</v>
      </c>
      <c r="Z293" s="23">
        <v>0</v>
      </c>
      <c r="AA293" s="23">
        <v>5135</v>
      </c>
      <c r="AB293" s="22">
        <v>42769</v>
      </c>
    </row>
    <row r="294" spans="1:28" ht="15" customHeight="1" x14ac:dyDescent="0.25">
      <c r="A294" t="s">
        <v>23</v>
      </c>
      <c r="B294" t="str">
        <f>VLOOKUP(O294+0,'de para'!K:O,3,0)</f>
        <v xml:space="preserve"> Aditivos Carne</v>
      </c>
      <c r="C294" t="str">
        <f t="shared" si="4"/>
        <v>3008</v>
      </c>
      <c r="D294" t="str">
        <f>IFERROR(VLOOKUP(G294+0,'de para'!A:C,3,0),"")</f>
        <v/>
      </c>
      <c r="E294" t="str">
        <f>IF(VLOOKUP(G294+0,'de para'!E:H,4,0)="EX","Externo","Interno")</f>
        <v>Interno</v>
      </c>
      <c r="F294" s="18" t="s">
        <v>21825</v>
      </c>
      <c r="G294" s="18">
        <v>28</v>
      </c>
      <c r="H294" s="18" t="s">
        <v>19095</v>
      </c>
      <c r="I294" s="18" t="s">
        <v>861</v>
      </c>
      <c r="J294" s="19">
        <v>42760</v>
      </c>
      <c r="K294" s="18" t="s">
        <v>21826</v>
      </c>
      <c r="L294" s="18" t="s">
        <v>19299</v>
      </c>
      <c r="M294" s="18" t="s">
        <v>19100</v>
      </c>
      <c r="N294" s="18" t="s">
        <v>19102</v>
      </c>
      <c r="O294" s="18" t="s">
        <v>21828</v>
      </c>
      <c r="P294" s="18" t="s">
        <v>10770</v>
      </c>
      <c r="Q294" s="32">
        <v>100</v>
      </c>
      <c r="R294" s="32">
        <v>100</v>
      </c>
      <c r="S294" s="32">
        <v>0</v>
      </c>
      <c r="T294" s="32">
        <v>100</v>
      </c>
      <c r="U294" s="32">
        <v>0</v>
      </c>
      <c r="V294" s="32">
        <v>100</v>
      </c>
      <c r="W294" s="20">
        <v>0</v>
      </c>
      <c r="X294" s="20">
        <v>17.75</v>
      </c>
      <c r="Y294" s="18" t="s">
        <v>19106</v>
      </c>
      <c r="Z294" s="20">
        <v>0</v>
      </c>
      <c r="AA294" s="20">
        <v>1775</v>
      </c>
      <c r="AB294" s="19">
        <v>42769</v>
      </c>
    </row>
    <row r="295" spans="1:28" ht="15" customHeight="1" x14ac:dyDescent="0.25">
      <c r="A295" t="s">
        <v>23</v>
      </c>
      <c r="B295" t="str">
        <f>VLOOKUP(O295+0,'de para'!K:O,3,0)</f>
        <v xml:space="preserve"> Aditivos Carne</v>
      </c>
      <c r="C295" t="str">
        <f t="shared" si="4"/>
        <v>3008</v>
      </c>
      <c r="D295" t="str">
        <f>IFERROR(VLOOKUP(G295+0,'de para'!A:C,3,0),"")</f>
        <v/>
      </c>
      <c r="E295" t="str">
        <f>IF(VLOOKUP(G295+0,'de para'!E:H,4,0)="EX","Externo","Interno")</f>
        <v>Interno</v>
      </c>
      <c r="F295" s="21" t="s">
        <v>21825</v>
      </c>
      <c r="G295" s="21">
        <v>28</v>
      </c>
      <c r="H295" s="21" t="s">
        <v>19095</v>
      </c>
      <c r="I295" s="21" t="s">
        <v>861</v>
      </c>
      <c r="J295" s="22">
        <v>42760</v>
      </c>
      <c r="K295" s="21" t="s">
        <v>21826</v>
      </c>
      <c r="L295" s="21" t="s">
        <v>19299</v>
      </c>
      <c r="M295" s="21" t="s">
        <v>19100</v>
      </c>
      <c r="N295" s="21" t="s">
        <v>19108</v>
      </c>
      <c r="O295" s="21" t="s">
        <v>21829</v>
      </c>
      <c r="P295" s="21" t="s">
        <v>135</v>
      </c>
      <c r="Q295" s="33">
        <v>1380</v>
      </c>
      <c r="R295" s="33">
        <v>30</v>
      </c>
      <c r="S295" s="33">
        <v>0</v>
      </c>
      <c r="T295" s="33">
        <v>30</v>
      </c>
      <c r="U295" s="33">
        <v>0</v>
      </c>
      <c r="V295" s="33">
        <v>30</v>
      </c>
      <c r="W295" s="23">
        <v>0</v>
      </c>
      <c r="X295" s="23">
        <v>4.08</v>
      </c>
      <c r="Y295" s="21" t="s">
        <v>19106</v>
      </c>
      <c r="Z295" s="23">
        <v>0</v>
      </c>
      <c r="AA295" s="23">
        <v>122.4</v>
      </c>
      <c r="AB295" s="22">
        <v>42769</v>
      </c>
    </row>
    <row r="296" spans="1:28" ht="15" customHeight="1" x14ac:dyDescent="0.25">
      <c r="A296" t="s">
        <v>23</v>
      </c>
      <c r="B296" t="str">
        <f>VLOOKUP(O296+0,'de para'!K:O,3,0)</f>
        <v xml:space="preserve"> Aditivos Carne</v>
      </c>
      <c r="C296" t="str">
        <f t="shared" si="4"/>
        <v>3008</v>
      </c>
      <c r="D296" t="str">
        <f>IFERROR(VLOOKUP(G296+0,'de para'!A:C,3,0),"")</f>
        <v/>
      </c>
      <c r="E296" t="str">
        <f>IF(VLOOKUP(G296+0,'de para'!E:H,4,0)="EX","Externo","Interno")</f>
        <v>Interno</v>
      </c>
      <c r="F296" s="18" t="s">
        <v>21830</v>
      </c>
      <c r="G296" s="18">
        <v>902</v>
      </c>
      <c r="H296" s="18" t="s">
        <v>19095</v>
      </c>
      <c r="I296" s="18" t="s">
        <v>220</v>
      </c>
      <c r="J296" s="19">
        <v>42761</v>
      </c>
      <c r="K296" s="18" t="s">
        <v>21831</v>
      </c>
      <c r="L296" s="18" t="s">
        <v>19098</v>
      </c>
      <c r="M296" s="18" t="s">
        <v>19387</v>
      </c>
      <c r="N296" s="18" t="s">
        <v>19095</v>
      </c>
      <c r="O296" s="18" t="s">
        <v>20929</v>
      </c>
      <c r="P296" s="18" t="s">
        <v>195</v>
      </c>
      <c r="Q296" s="32">
        <v>-100</v>
      </c>
      <c r="R296" s="32">
        <v>100</v>
      </c>
      <c r="S296" s="32">
        <v>0</v>
      </c>
      <c r="T296" s="32">
        <v>100</v>
      </c>
      <c r="U296" s="32">
        <v>100</v>
      </c>
      <c r="V296" s="32">
        <v>0</v>
      </c>
      <c r="W296" s="20">
        <v>0</v>
      </c>
      <c r="X296" s="20">
        <v>6.53</v>
      </c>
      <c r="Y296" s="18" t="s">
        <v>19097</v>
      </c>
      <c r="Z296" s="20">
        <v>0</v>
      </c>
      <c r="AA296" s="20">
        <v>653</v>
      </c>
      <c r="AB296" s="19">
        <v>42772</v>
      </c>
    </row>
    <row r="297" spans="1:28" ht="15" customHeight="1" x14ac:dyDescent="0.25">
      <c r="A297" t="s">
        <v>23</v>
      </c>
      <c r="B297" t="str">
        <f>VLOOKUP(O297+0,'de para'!K:O,3,0)</f>
        <v xml:space="preserve"> Aditivos Carne</v>
      </c>
      <c r="C297" t="str">
        <f t="shared" si="4"/>
        <v>3008</v>
      </c>
      <c r="D297" t="str">
        <f>IFERROR(VLOOKUP(G297+0,'de para'!A:C,3,0),"")</f>
        <v/>
      </c>
      <c r="E297" t="str">
        <f>IF(VLOOKUP(G297+0,'de para'!E:H,4,0)="EX","Externo","Interno")</f>
        <v>Interno</v>
      </c>
      <c r="F297" s="21" t="s">
        <v>21830</v>
      </c>
      <c r="G297" s="21">
        <v>902</v>
      </c>
      <c r="H297" s="21" t="s">
        <v>19095</v>
      </c>
      <c r="I297" s="21" t="s">
        <v>220</v>
      </c>
      <c r="J297" s="22">
        <v>42761</v>
      </c>
      <c r="K297" s="21" t="s">
        <v>21831</v>
      </c>
      <c r="L297" s="21" t="s">
        <v>19098</v>
      </c>
      <c r="M297" s="21" t="s">
        <v>19387</v>
      </c>
      <c r="N297" s="21" t="s">
        <v>19102</v>
      </c>
      <c r="O297" s="21" t="s">
        <v>19401</v>
      </c>
      <c r="P297" s="21" t="s">
        <v>58</v>
      </c>
      <c r="Q297" s="33">
        <v>307.5</v>
      </c>
      <c r="R297" s="33">
        <v>75</v>
      </c>
      <c r="S297" s="33">
        <v>0</v>
      </c>
      <c r="T297" s="33">
        <v>75</v>
      </c>
      <c r="U297" s="33">
        <v>75</v>
      </c>
      <c r="V297" s="33">
        <v>0</v>
      </c>
      <c r="W297" s="23">
        <v>0</v>
      </c>
      <c r="X297" s="23">
        <v>10.119999999999999</v>
      </c>
      <c r="Y297" s="21" t="s">
        <v>19097</v>
      </c>
      <c r="Z297" s="23">
        <v>0</v>
      </c>
      <c r="AA297" s="23">
        <v>759</v>
      </c>
      <c r="AB297" s="22">
        <v>42772</v>
      </c>
    </row>
    <row r="298" spans="1:28" ht="15" customHeight="1" x14ac:dyDescent="0.25">
      <c r="A298" t="s">
        <v>23</v>
      </c>
      <c r="B298" t="str">
        <f>VLOOKUP(O298+0,'de para'!K:O,3,0)</f>
        <v xml:space="preserve"> Aditivos Carne</v>
      </c>
      <c r="C298" t="str">
        <f t="shared" si="4"/>
        <v>3008</v>
      </c>
      <c r="D298" t="str">
        <f>IFERROR(VLOOKUP(G298+0,'de para'!A:C,3,0),"")</f>
        <v/>
      </c>
      <c r="E298" t="str">
        <f>IF(VLOOKUP(G298+0,'de para'!E:H,4,0)="EX","Externo","Interno")</f>
        <v>Interno</v>
      </c>
      <c r="F298" s="18" t="s">
        <v>21830</v>
      </c>
      <c r="G298" s="18">
        <v>902</v>
      </c>
      <c r="H298" s="18" t="s">
        <v>19095</v>
      </c>
      <c r="I298" s="18" t="s">
        <v>220</v>
      </c>
      <c r="J298" s="19">
        <v>42761</v>
      </c>
      <c r="K298" s="18" t="s">
        <v>21831</v>
      </c>
      <c r="L298" s="18" t="s">
        <v>19098</v>
      </c>
      <c r="M298" s="18" t="s">
        <v>19387</v>
      </c>
      <c r="N298" s="18" t="s">
        <v>19108</v>
      </c>
      <c r="O298" s="18" t="s">
        <v>19347</v>
      </c>
      <c r="P298" s="18" t="s">
        <v>59</v>
      </c>
      <c r="Q298" s="32">
        <v>2700</v>
      </c>
      <c r="R298" s="32">
        <v>50</v>
      </c>
      <c r="S298" s="32">
        <v>0</v>
      </c>
      <c r="T298" s="32">
        <v>50</v>
      </c>
      <c r="U298" s="32">
        <v>50</v>
      </c>
      <c r="V298" s="32">
        <v>0</v>
      </c>
      <c r="W298" s="20">
        <v>0</v>
      </c>
      <c r="X298" s="20">
        <v>15.9</v>
      </c>
      <c r="Y298" s="18" t="s">
        <v>19097</v>
      </c>
      <c r="Z298" s="20">
        <v>0</v>
      </c>
      <c r="AA298" s="20">
        <v>795</v>
      </c>
      <c r="AB298" s="19">
        <v>42772</v>
      </c>
    </row>
    <row r="299" spans="1:28" ht="15" customHeight="1" x14ac:dyDescent="0.25">
      <c r="A299" t="s">
        <v>23</v>
      </c>
      <c r="B299" t="str">
        <f>VLOOKUP(O299+0,'de para'!K:O,3,0)</f>
        <v xml:space="preserve"> Aditivos Carne</v>
      </c>
      <c r="C299" t="str">
        <f t="shared" si="4"/>
        <v>3008</v>
      </c>
      <c r="D299" t="str">
        <f>IFERROR(VLOOKUP(G299+0,'de para'!A:C,3,0),"")</f>
        <v/>
      </c>
      <c r="E299" t="str">
        <f>IF(VLOOKUP(G299+0,'de para'!E:H,4,0)="EX","Externo","Interno")</f>
        <v>Interno</v>
      </c>
      <c r="F299" s="21" t="s">
        <v>21830</v>
      </c>
      <c r="G299" s="21">
        <v>902</v>
      </c>
      <c r="H299" s="21" t="s">
        <v>19095</v>
      </c>
      <c r="I299" s="21" t="s">
        <v>220</v>
      </c>
      <c r="J299" s="22">
        <v>42761</v>
      </c>
      <c r="K299" s="21" t="s">
        <v>21831</v>
      </c>
      <c r="L299" s="21" t="s">
        <v>19098</v>
      </c>
      <c r="M299" s="21" t="s">
        <v>19387</v>
      </c>
      <c r="N299" s="21" t="s">
        <v>19103</v>
      </c>
      <c r="O299" s="21" t="s">
        <v>19405</v>
      </c>
      <c r="P299" s="21" t="s">
        <v>60</v>
      </c>
      <c r="Q299" s="33">
        <v>1190.05</v>
      </c>
      <c r="R299" s="33">
        <v>120</v>
      </c>
      <c r="S299" s="33">
        <v>0</v>
      </c>
      <c r="T299" s="33">
        <v>120</v>
      </c>
      <c r="U299" s="33">
        <v>120</v>
      </c>
      <c r="V299" s="33">
        <v>0</v>
      </c>
      <c r="W299" s="23">
        <v>0</v>
      </c>
      <c r="X299" s="23">
        <v>3.02</v>
      </c>
      <c r="Y299" s="21" t="s">
        <v>19097</v>
      </c>
      <c r="Z299" s="23">
        <v>0</v>
      </c>
      <c r="AA299" s="23">
        <v>362.4</v>
      </c>
      <c r="AB299" s="22">
        <v>42772</v>
      </c>
    </row>
    <row r="300" spans="1:28" ht="15" customHeight="1" x14ac:dyDescent="0.25">
      <c r="A300" t="s">
        <v>23</v>
      </c>
      <c r="B300" t="str">
        <f>VLOOKUP(O300+0,'de para'!K:O,3,0)</f>
        <v xml:space="preserve"> Aditivos Carne</v>
      </c>
      <c r="C300" t="str">
        <f t="shared" si="4"/>
        <v>3008</v>
      </c>
      <c r="D300" t="str">
        <f>IFERROR(VLOOKUP(G300+0,'de para'!A:C,3,0),"")</f>
        <v/>
      </c>
      <c r="E300" t="str">
        <f>IF(VLOOKUP(G300+0,'de para'!E:H,4,0)="EX","Externo","Interno")</f>
        <v>Interno</v>
      </c>
      <c r="F300" s="18" t="s">
        <v>21832</v>
      </c>
      <c r="G300" s="18">
        <v>165</v>
      </c>
      <c r="H300" s="18" t="s">
        <v>19095</v>
      </c>
      <c r="I300" s="18" t="s">
        <v>1100</v>
      </c>
      <c r="J300" s="19">
        <v>42761</v>
      </c>
      <c r="K300" s="18" t="s">
        <v>19500</v>
      </c>
      <c r="L300" s="18" t="s">
        <v>19098</v>
      </c>
      <c r="M300" s="18" t="s">
        <v>19115</v>
      </c>
      <c r="N300" s="18" t="s">
        <v>19095</v>
      </c>
      <c r="O300" s="18" t="s">
        <v>21833</v>
      </c>
      <c r="P300" s="18" t="s">
        <v>10735</v>
      </c>
      <c r="Q300" s="32">
        <v>120</v>
      </c>
      <c r="R300" s="32">
        <v>120</v>
      </c>
      <c r="S300" s="32">
        <v>0</v>
      </c>
      <c r="T300" s="32">
        <v>120</v>
      </c>
      <c r="U300" s="32">
        <v>0</v>
      </c>
      <c r="V300" s="32">
        <v>0</v>
      </c>
      <c r="W300" s="20">
        <v>0</v>
      </c>
      <c r="X300" s="20">
        <v>32.68</v>
      </c>
      <c r="Y300" s="18" t="s">
        <v>19097</v>
      </c>
      <c r="Z300" s="20">
        <v>0</v>
      </c>
      <c r="AA300" s="20">
        <v>3921.6</v>
      </c>
      <c r="AB300" s="19">
        <v>42772</v>
      </c>
    </row>
    <row r="301" spans="1:28" ht="15" customHeight="1" x14ac:dyDescent="0.25">
      <c r="A301" t="s">
        <v>23</v>
      </c>
      <c r="B301" t="str">
        <f>VLOOKUP(O301+0,'de para'!K:O,3,0)</f>
        <v xml:space="preserve"> Aditivos Carne</v>
      </c>
      <c r="C301" t="str">
        <f t="shared" si="4"/>
        <v>3008</v>
      </c>
      <c r="D301" t="str">
        <f>IFERROR(VLOOKUP(G301+0,'de para'!A:C,3,0),"")</f>
        <v/>
      </c>
      <c r="E301" t="str">
        <f>IF(VLOOKUP(G301+0,'de para'!E:H,4,0)="EX","Externo","Interno")</f>
        <v>Interno</v>
      </c>
      <c r="F301" s="21" t="s">
        <v>21834</v>
      </c>
      <c r="G301" s="21">
        <v>248</v>
      </c>
      <c r="H301" s="21" t="s">
        <v>19095</v>
      </c>
      <c r="I301" s="21" t="s">
        <v>35</v>
      </c>
      <c r="J301" s="22">
        <v>42761</v>
      </c>
      <c r="K301" s="21" t="s">
        <v>19101</v>
      </c>
      <c r="L301" s="21" t="s">
        <v>19275</v>
      </c>
      <c r="M301" s="21" t="s">
        <v>19276</v>
      </c>
      <c r="N301" s="21" t="s">
        <v>19102</v>
      </c>
      <c r="O301" s="21" t="s">
        <v>19285</v>
      </c>
      <c r="P301" s="21" t="s">
        <v>21835</v>
      </c>
      <c r="Q301" s="33">
        <v>623.35</v>
      </c>
      <c r="R301" s="33">
        <v>660</v>
      </c>
      <c r="S301" s="33">
        <v>0</v>
      </c>
      <c r="T301" s="33">
        <v>660</v>
      </c>
      <c r="U301" s="33">
        <v>0</v>
      </c>
      <c r="V301" s="33">
        <v>0</v>
      </c>
      <c r="W301" s="23">
        <v>0</v>
      </c>
      <c r="X301" s="23">
        <v>2.4</v>
      </c>
      <c r="Y301" s="21" t="s">
        <v>19097</v>
      </c>
      <c r="Z301" s="23">
        <v>0</v>
      </c>
      <c r="AA301" s="23">
        <v>1584</v>
      </c>
      <c r="AB301" s="22">
        <v>42800</v>
      </c>
    </row>
    <row r="302" spans="1:28" ht="15" customHeight="1" x14ac:dyDescent="0.25">
      <c r="A302" t="s">
        <v>23</v>
      </c>
      <c r="B302" t="str">
        <f>VLOOKUP(O302+0,'de para'!K:O,3,0)</f>
        <v xml:space="preserve"> Aditivos Carne</v>
      </c>
      <c r="C302" t="str">
        <f t="shared" si="4"/>
        <v>3008</v>
      </c>
      <c r="D302" t="str">
        <f>IFERROR(VLOOKUP(G302+0,'de para'!A:C,3,0),"")</f>
        <v/>
      </c>
      <c r="E302" t="str">
        <f>IF(VLOOKUP(G302+0,'de para'!E:H,4,0)="EX","Externo","Interno")</f>
        <v>Interno</v>
      </c>
      <c r="F302" s="18" t="s">
        <v>21836</v>
      </c>
      <c r="G302" s="18">
        <v>241</v>
      </c>
      <c r="H302" s="18" t="s">
        <v>19095</v>
      </c>
      <c r="I302" s="18" t="s">
        <v>1246</v>
      </c>
      <c r="J302" s="19">
        <v>42761</v>
      </c>
      <c r="K302" s="18" t="s">
        <v>19105</v>
      </c>
      <c r="L302" s="18" t="s">
        <v>19098</v>
      </c>
      <c r="M302" s="18" t="s">
        <v>19100</v>
      </c>
      <c r="N302" s="18" t="s">
        <v>19095</v>
      </c>
      <c r="O302" s="18" t="s">
        <v>19405</v>
      </c>
      <c r="P302" s="18" t="s">
        <v>60</v>
      </c>
      <c r="Q302" s="32">
        <v>1190.05</v>
      </c>
      <c r="R302" s="32">
        <v>300</v>
      </c>
      <c r="S302" s="32">
        <v>0</v>
      </c>
      <c r="T302" s="32">
        <v>300</v>
      </c>
      <c r="U302" s="32">
        <v>0</v>
      </c>
      <c r="V302" s="32">
        <v>0</v>
      </c>
      <c r="W302" s="20">
        <v>0</v>
      </c>
      <c r="X302" s="20">
        <v>3.15</v>
      </c>
      <c r="Y302" s="18" t="s">
        <v>19097</v>
      </c>
      <c r="Z302" s="20">
        <v>0</v>
      </c>
      <c r="AA302" s="20">
        <v>945</v>
      </c>
      <c r="AB302" s="19">
        <v>42774</v>
      </c>
    </row>
    <row r="303" spans="1:28" ht="15" customHeight="1" x14ac:dyDescent="0.25">
      <c r="A303" t="s">
        <v>23</v>
      </c>
      <c r="B303" t="str">
        <f>VLOOKUP(O303+0,'de para'!K:O,3,0)</f>
        <v xml:space="preserve"> Aditivos Carne</v>
      </c>
      <c r="C303" t="str">
        <f t="shared" si="4"/>
        <v>3008</v>
      </c>
      <c r="D303" t="str">
        <f>IFERROR(VLOOKUP(G303+0,'de para'!A:C,3,0),"")</f>
        <v/>
      </c>
      <c r="E303" t="str">
        <f>IF(VLOOKUP(G303+0,'de para'!E:H,4,0)="EX","Externo","Interno")</f>
        <v>Interno</v>
      </c>
      <c r="F303" s="21" t="s">
        <v>21836</v>
      </c>
      <c r="G303" s="21">
        <v>241</v>
      </c>
      <c r="H303" s="21" t="s">
        <v>19095</v>
      </c>
      <c r="I303" s="21" t="s">
        <v>1246</v>
      </c>
      <c r="J303" s="22">
        <v>42761</v>
      </c>
      <c r="K303" s="21" t="s">
        <v>19105</v>
      </c>
      <c r="L303" s="21" t="s">
        <v>19098</v>
      </c>
      <c r="M303" s="21" t="s">
        <v>19100</v>
      </c>
      <c r="N303" s="21" t="s">
        <v>19102</v>
      </c>
      <c r="O303" s="21" t="s">
        <v>19489</v>
      </c>
      <c r="P303" s="21" t="s">
        <v>136</v>
      </c>
      <c r="Q303" s="33">
        <v>0</v>
      </c>
      <c r="R303" s="33">
        <v>30</v>
      </c>
      <c r="S303" s="33">
        <v>0</v>
      </c>
      <c r="T303" s="33">
        <v>30</v>
      </c>
      <c r="U303" s="33">
        <v>0</v>
      </c>
      <c r="V303" s="33">
        <v>0</v>
      </c>
      <c r="W303" s="23">
        <v>0</v>
      </c>
      <c r="X303" s="23">
        <v>18.16</v>
      </c>
      <c r="Y303" s="21" t="s">
        <v>19097</v>
      </c>
      <c r="Z303" s="23">
        <v>0</v>
      </c>
      <c r="AA303" s="23">
        <v>544.79999999999995</v>
      </c>
      <c r="AB303" s="22">
        <v>42774</v>
      </c>
    </row>
    <row r="304" spans="1:28" ht="15" customHeight="1" x14ac:dyDescent="0.25">
      <c r="A304" t="s">
        <v>23</v>
      </c>
      <c r="B304" t="str">
        <f>VLOOKUP(O304+0,'de para'!K:O,3,0)</f>
        <v xml:space="preserve"> Aditivos Carne</v>
      </c>
      <c r="C304" t="str">
        <f t="shared" si="4"/>
        <v>3008</v>
      </c>
      <c r="D304" t="str">
        <f>IFERROR(VLOOKUP(G304+0,'de para'!A:C,3,0),"")</f>
        <v/>
      </c>
      <c r="E304" t="str">
        <f>IF(VLOOKUP(G304+0,'de para'!E:H,4,0)="EX","Externo","Interno")</f>
        <v>Interno</v>
      </c>
      <c r="F304" s="18" t="s">
        <v>21837</v>
      </c>
      <c r="G304" s="18">
        <v>1130</v>
      </c>
      <c r="H304" s="18" t="s">
        <v>19095</v>
      </c>
      <c r="I304" s="18" t="s">
        <v>2863</v>
      </c>
      <c r="J304" s="19">
        <v>42761</v>
      </c>
      <c r="K304" s="18" t="s">
        <v>19105</v>
      </c>
      <c r="L304" s="18" t="s">
        <v>19271</v>
      </c>
      <c r="M304" s="18" t="s">
        <v>19114</v>
      </c>
      <c r="N304" s="18" t="s">
        <v>19095</v>
      </c>
      <c r="O304" s="18" t="s">
        <v>19442</v>
      </c>
      <c r="P304" s="18" t="s">
        <v>21838</v>
      </c>
      <c r="Q304" s="32">
        <v>98.3</v>
      </c>
      <c r="R304" s="32">
        <v>120</v>
      </c>
      <c r="S304" s="32">
        <v>0</v>
      </c>
      <c r="T304" s="32">
        <v>120</v>
      </c>
      <c r="U304" s="32">
        <v>120</v>
      </c>
      <c r="V304" s="32">
        <v>0</v>
      </c>
      <c r="W304" s="20">
        <v>0</v>
      </c>
      <c r="X304" s="20">
        <v>9.52</v>
      </c>
      <c r="Y304" s="18" t="s">
        <v>19097</v>
      </c>
      <c r="Z304" s="20">
        <v>0</v>
      </c>
      <c r="AA304" s="20">
        <v>1142.4000000000001</v>
      </c>
      <c r="AB304" s="19">
        <v>42772</v>
      </c>
    </row>
    <row r="305" spans="1:28" ht="15" customHeight="1" x14ac:dyDescent="0.25">
      <c r="A305" t="s">
        <v>23</v>
      </c>
      <c r="B305" t="str">
        <f>VLOOKUP(O305+0,'de para'!K:O,3,0)</f>
        <v xml:space="preserve"> Aditivos Carne</v>
      </c>
      <c r="C305" t="str">
        <f t="shared" si="4"/>
        <v>3008</v>
      </c>
      <c r="D305" t="str">
        <f>IFERROR(VLOOKUP(G305+0,'de para'!A:C,3,0),"")</f>
        <v/>
      </c>
      <c r="E305" t="str">
        <f>IF(VLOOKUP(G305+0,'de para'!E:H,4,0)="EX","Externo","Interno")</f>
        <v>Interno</v>
      </c>
      <c r="F305" s="21" t="s">
        <v>21839</v>
      </c>
      <c r="G305" s="21">
        <v>1130</v>
      </c>
      <c r="H305" s="21" t="s">
        <v>19095</v>
      </c>
      <c r="I305" s="21" t="s">
        <v>2863</v>
      </c>
      <c r="J305" s="22">
        <v>42761</v>
      </c>
      <c r="K305" s="21" t="s">
        <v>19105</v>
      </c>
      <c r="L305" s="21" t="s">
        <v>19271</v>
      </c>
      <c r="M305" s="21" t="s">
        <v>19114</v>
      </c>
      <c r="N305" s="21" t="s">
        <v>19095</v>
      </c>
      <c r="O305" s="21" t="s">
        <v>19442</v>
      </c>
      <c r="P305" s="21" t="s">
        <v>21838</v>
      </c>
      <c r="Q305" s="33">
        <v>98.3</v>
      </c>
      <c r="R305" s="33">
        <v>60</v>
      </c>
      <c r="S305" s="33">
        <v>0</v>
      </c>
      <c r="T305" s="33">
        <v>60</v>
      </c>
      <c r="U305" s="33">
        <v>0</v>
      </c>
      <c r="V305" s="33">
        <v>0</v>
      </c>
      <c r="W305" s="23">
        <v>0</v>
      </c>
      <c r="X305" s="23">
        <v>9.52</v>
      </c>
      <c r="Y305" s="21" t="s">
        <v>19097</v>
      </c>
      <c r="Z305" s="23">
        <v>0</v>
      </c>
      <c r="AA305" s="23">
        <v>571.20000000000005</v>
      </c>
      <c r="AB305" s="22">
        <v>42773</v>
      </c>
    </row>
    <row r="306" spans="1:28" ht="15" customHeight="1" x14ac:dyDescent="0.25">
      <c r="A306" t="s">
        <v>23</v>
      </c>
      <c r="B306" t="str">
        <f>VLOOKUP(O306+0,'de para'!K:O,3,0)</f>
        <v>Urucum</v>
      </c>
      <c r="C306" t="str">
        <f t="shared" si="4"/>
        <v>3008</v>
      </c>
      <c r="D306" t="str">
        <f>IFERROR(VLOOKUP(G306+0,'de para'!A:C,3,0),"")</f>
        <v/>
      </c>
      <c r="E306" t="str">
        <f>IF(VLOOKUP(G306+0,'de para'!E:H,4,0)="EX","Externo","Interno")</f>
        <v>Interno</v>
      </c>
      <c r="F306" s="18" t="s">
        <v>21839</v>
      </c>
      <c r="G306" s="18">
        <v>1130</v>
      </c>
      <c r="H306" s="18" t="s">
        <v>19095</v>
      </c>
      <c r="I306" s="18" t="s">
        <v>2863</v>
      </c>
      <c r="J306" s="19">
        <v>42761</v>
      </c>
      <c r="K306" s="18" t="s">
        <v>19105</v>
      </c>
      <c r="L306" s="18" t="s">
        <v>19271</v>
      </c>
      <c r="M306" s="18" t="s">
        <v>19114</v>
      </c>
      <c r="N306" s="18" t="s">
        <v>19102</v>
      </c>
      <c r="O306" s="18" t="s">
        <v>19444</v>
      </c>
      <c r="P306" s="18" t="s">
        <v>21840</v>
      </c>
      <c r="Q306" s="32">
        <v>0</v>
      </c>
      <c r="R306" s="32">
        <v>40</v>
      </c>
      <c r="S306" s="32">
        <v>0</v>
      </c>
      <c r="T306" s="32">
        <v>40</v>
      </c>
      <c r="U306" s="32">
        <v>0</v>
      </c>
      <c r="V306" s="32">
        <v>0</v>
      </c>
      <c r="W306" s="20">
        <v>0</v>
      </c>
      <c r="X306" s="20">
        <v>8.4</v>
      </c>
      <c r="Y306" s="18" t="s">
        <v>19097</v>
      </c>
      <c r="Z306" s="20">
        <v>0</v>
      </c>
      <c r="AA306" s="20">
        <v>336</v>
      </c>
      <c r="AB306" s="19">
        <v>42773</v>
      </c>
    </row>
    <row r="307" spans="1:28" ht="15" customHeight="1" x14ac:dyDescent="0.25">
      <c r="A307" t="s">
        <v>23</v>
      </c>
      <c r="B307" t="str">
        <f>VLOOKUP(O307+0,'de para'!K:O,3,0)</f>
        <v xml:space="preserve"> Aditivos Carne</v>
      </c>
      <c r="C307" t="str">
        <f t="shared" si="4"/>
        <v>3008</v>
      </c>
      <c r="D307" t="str">
        <f>IFERROR(VLOOKUP(G307+0,'de para'!A:C,3,0),"")</f>
        <v/>
      </c>
      <c r="E307" t="str">
        <f>IF(VLOOKUP(G307+0,'de para'!E:H,4,0)="EX","Externo","Interno")</f>
        <v>Interno</v>
      </c>
      <c r="F307" s="21" t="s">
        <v>21839</v>
      </c>
      <c r="G307" s="21">
        <v>1130</v>
      </c>
      <c r="H307" s="21" t="s">
        <v>19095</v>
      </c>
      <c r="I307" s="21" t="s">
        <v>2863</v>
      </c>
      <c r="J307" s="22">
        <v>42761</v>
      </c>
      <c r="K307" s="21" t="s">
        <v>19105</v>
      </c>
      <c r="L307" s="21" t="s">
        <v>19271</v>
      </c>
      <c r="M307" s="21" t="s">
        <v>19114</v>
      </c>
      <c r="N307" s="21" t="s">
        <v>19103</v>
      </c>
      <c r="O307" s="21" t="s">
        <v>19447</v>
      </c>
      <c r="P307" s="21" t="s">
        <v>21841</v>
      </c>
      <c r="Q307" s="33">
        <v>0</v>
      </c>
      <c r="R307" s="33">
        <v>30</v>
      </c>
      <c r="S307" s="33">
        <v>0</v>
      </c>
      <c r="T307" s="33">
        <v>30</v>
      </c>
      <c r="U307" s="33">
        <v>0</v>
      </c>
      <c r="V307" s="33">
        <v>0</v>
      </c>
      <c r="W307" s="23">
        <v>0</v>
      </c>
      <c r="X307" s="23">
        <v>4.4000000000000004</v>
      </c>
      <c r="Y307" s="21" t="s">
        <v>19097</v>
      </c>
      <c r="Z307" s="23">
        <v>0</v>
      </c>
      <c r="AA307" s="23">
        <v>132</v>
      </c>
      <c r="AB307" s="22">
        <v>42773</v>
      </c>
    </row>
    <row r="308" spans="1:28" ht="15" customHeight="1" x14ac:dyDescent="0.25">
      <c r="A308" t="s">
        <v>23</v>
      </c>
      <c r="B308" t="str">
        <f>VLOOKUP(O308+0,'de para'!K:O,3,0)</f>
        <v xml:space="preserve"> Aditivos Carne</v>
      </c>
      <c r="C308" t="str">
        <f t="shared" si="4"/>
        <v>3008</v>
      </c>
      <c r="D308" t="str">
        <f>IFERROR(VLOOKUP(G308+0,'de para'!A:C,3,0),"")</f>
        <v/>
      </c>
      <c r="E308" t="str">
        <f>IF(VLOOKUP(G308+0,'de para'!E:H,4,0)="EX","Externo","Interno")</f>
        <v>Interno</v>
      </c>
      <c r="F308" s="18" t="s">
        <v>21839</v>
      </c>
      <c r="G308" s="18">
        <v>1130</v>
      </c>
      <c r="H308" s="18" t="s">
        <v>19095</v>
      </c>
      <c r="I308" s="18" t="s">
        <v>2863</v>
      </c>
      <c r="J308" s="19">
        <v>42761</v>
      </c>
      <c r="K308" s="18" t="s">
        <v>19105</v>
      </c>
      <c r="L308" s="18" t="s">
        <v>19271</v>
      </c>
      <c r="M308" s="18" t="s">
        <v>19114</v>
      </c>
      <c r="N308" s="18" t="s">
        <v>19291</v>
      </c>
      <c r="O308" s="18" t="s">
        <v>19335</v>
      </c>
      <c r="P308" s="18" t="s">
        <v>165</v>
      </c>
      <c r="Q308" s="32">
        <v>-440</v>
      </c>
      <c r="R308" s="32">
        <v>20</v>
      </c>
      <c r="S308" s="32">
        <v>0</v>
      </c>
      <c r="T308" s="32">
        <v>20</v>
      </c>
      <c r="U308" s="32">
        <v>0</v>
      </c>
      <c r="V308" s="32">
        <v>0</v>
      </c>
      <c r="W308" s="20">
        <v>0</v>
      </c>
      <c r="X308" s="20">
        <v>5.57</v>
      </c>
      <c r="Y308" s="18" t="s">
        <v>19097</v>
      </c>
      <c r="Z308" s="20">
        <v>0</v>
      </c>
      <c r="AA308" s="20">
        <v>111.4</v>
      </c>
      <c r="AB308" s="19">
        <v>42773</v>
      </c>
    </row>
    <row r="309" spans="1:28" ht="15" customHeight="1" x14ac:dyDescent="0.25">
      <c r="A309" t="s">
        <v>23</v>
      </c>
      <c r="B309" t="str">
        <f>VLOOKUP(O309+0,'de para'!K:O,3,0)</f>
        <v xml:space="preserve"> Aditivos Carne</v>
      </c>
      <c r="C309" t="str">
        <f t="shared" si="4"/>
        <v>3008</v>
      </c>
      <c r="D309" t="str">
        <f>IFERROR(VLOOKUP(G309+0,'de para'!A:C,3,0),"")</f>
        <v/>
      </c>
      <c r="E309" t="str">
        <f>IF(VLOOKUP(G309+0,'de para'!E:H,4,0)="EX","Externo","Interno")</f>
        <v>Interno</v>
      </c>
      <c r="F309" s="21" t="s">
        <v>21842</v>
      </c>
      <c r="G309" s="21">
        <v>1130</v>
      </c>
      <c r="H309" s="21" t="s">
        <v>19095</v>
      </c>
      <c r="I309" s="21" t="s">
        <v>2863</v>
      </c>
      <c r="J309" s="22">
        <v>42761</v>
      </c>
      <c r="K309" s="21" t="s">
        <v>19105</v>
      </c>
      <c r="L309" s="21" t="s">
        <v>19271</v>
      </c>
      <c r="M309" s="21" t="s">
        <v>19114</v>
      </c>
      <c r="N309" s="21" t="s">
        <v>19095</v>
      </c>
      <c r="O309" s="21" t="s">
        <v>19442</v>
      </c>
      <c r="P309" s="21" t="s">
        <v>21838</v>
      </c>
      <c r="Q309" s="33">
        <v>38.299999999999997</v>
      </c>
      <c r="R309" s="33">
        <v>40</v>
      </c>
      <c r="S309" s="33">
        <v>0</v>
      </c>
      <c r="T309" s="33">
        <v>40</v>
      </c>
      <c r="U309" s="33">
        <v>0</v>
      </c>
      <c r="V309" s="33">
        <v>0</v>
      </c>
      <c r="W309" s="23">
        <v>0</v>
      </c>
      <c r="X309" s="23">
        <v>9.52</v>
      </c>
      <c r="Y309" s="21" t="s">
        <v>19097</v>
      </c>
      <c r="Z309" s="23">
        <v>0</v>
      </c>
      <c r="AA309" s="23">
        <v>380.8</v>
      </c>
      <c r="AB309" s="22">
        <v>42780</v>
      </c>
    </row>
    <row r="310" spans="1:28" ht="15" customHeight="1" x14ac:dyDescent="0.25">
      <c r="A310" t="s">
        <v>23</v>
      </c>
      <c r="B310" t="str">
        <f>VLOOKUP(O310+0,'de para'!K:O,3,0)</f>
        <v>Urucum</v>
      </c>
      <c r="C310" t="str">
        <f t="shared" si="4"/>
        <v>3008</v>
      </c>
      <c r="D310" t="str">
        <f>IFERROR(VLOOKUP(G310+0,'de para'!A:C,3,0),"")</f>
        <v/>
      </c>
      <c r="E310" t="str">
        <f>IF(VLOOKUP(G310+0,'de para'!E:H,4,0)="EX","Externo","Interno")</f>
        <v>Interno</v>
      </c>
      <c r="F310" s="18" t="s">
        <v>21842</v>
      </c>
      <c r="G310" s="18">
        <v>1130</v>
      </c>
      <c r="H310" s="18" t="s">
        <v>19095</v>
      </c>
      <c r="I310" s="18" t="s">
        <v>2863</v>
      </c>
      <c r="J310" s="19">
        <v>42761</v>
      </c>
      <c r="K310" s="18" t="s">
        <v>19105</v>
      </c>
      <c r="L310" s="18" t="s">
        <v>19271</v>
      </c>
      <c r="M310" s="18" t="s">
        <v>19114</v>
      </c>
      <c r="N310" s="18" t="s">
        <v>19102</v>
      </c>
      <c r="O310" s="18" t="s">
        <v>19444</v>
      </c>
      <c r="P310" s="18" t="s">
        <v>21840</v>
      </c>
      <c r="Q310" s="32">
        <v>-40</v>
      </c>
      <c r="R310" s="32">
        <v>80</v>
      </c>
      <c r="S310" s="32">
        <v>0</v>
      </c>
      <c r="T310" s="32">
        <v>80</v>
      </c>
      <c r="U310" s="32">
        <v>0</v>
      </c>
      <c r="V310" s="32">
        <v>0</v>
      </c>
      <c r="W310" s="20">
        <v>0</v>
      </c>
      <c r="X310" s="20">
        <v>8.4</v>
      </c>
      <c r="Y310" s="18" t="s">
        <v>19097</v>
      </c>
      <c r="Z310" s="20">
        <v>0</v>
      </c>
      <c r="AA310" s="20">
        <v>672</v>
      </c>
      <c r="AB310" s="19">
        <v>42780</v>
      </c>
    </row>
    <row r="311" spans="1:28" ht="15" customHeight="1" x14ac:dyDescent="0.25">
      <c r="A311" t="s">
        <v>23</v>
      </c>
      <c r="B311" t="str">
        <f>VLOOKUP(O311+0,'de para'!K:O,3,0)</f>
        <v xml:space="preserve"> Aditivos Carne</v>
      </c>
      <c r="C311" t="str">
        <f t="shared" si="4"/>
        <v>3008</v>
      </c>
      <c r="D311" t="str">
        <f>IFERROR(VLOOKUP(G311+0,'de para'!A:C,3,0),"")</f>
        <v/>
      </c>
      <c r="E311" t="str">
        <f>IF(VLOOKUP(G311+0,'de para'!E:H,4,0)="EX","Externo","Interno")</f>
        <v>Interno</v>
      </c>
      <c r="F311" s="21" t="s">
        <v>21842</v>
      </c>
      <c r="G311" s="21">
        <v>1130</v>
      </c>
      <c r="H311" s="21" t="s">
        <v>19095</v>
      </c>
      <c r="I311" s="21" t="s">
        <v>2863</v>
      </c>
      <c r="J311" s="22">
        <v>42761</v>
      </c>
      <c r="K311" s="21" t="s">
        <v>19105</v>
      </c>
      <c r="L311" s="21" t="s">
        <v>19271</v>
      </c>
      <c r="M311" s="21" t="s">
        <v>19114</v>
      </c>
      <c r="N311" s="21" t="s">
        <v>19108</v>
      </c>
      <c r="O311" s="21" t="s">
        <v>19402</v>
      </c>
      <c r="P311" s="21" t="s">
        <v>19446</v>
      </c>
      <c r="Q311" s="33">
        <v>0</v>
      </c>
      <c r="R311" s="33">
        <v>60</v>
      </c>
      <c r="S311" s="33">
        <v>0</v>
      </c>
      <c r="T311" s="33">
        <v>60</v>
      </c>
      <c r="U311" s="33">
        <v>0</v>
      </c>
      <c r="V311" s="33">
        <v>0</v>
      </c>
      <c r="W311" s="23">
        <v>0</v>
      </c>
      <c r="X311" s="23">
        <v>5.75</v>
      </c>
      <c r="Y311" s="21" t="s">
        <v>19097</v>
      </c>
      <c r="Z311" s="23">
        <v>0</v>
      </c>
      <c r="AA311" s="23">
        <v>345</v>
      </c>
      <c r="AB311" s="22">
        <v>42780</v>
      </c>
    </row>
    <row r="312" spans="1:28" ht="15" customHeight="1" x14ac:dyDescent="0.25">
      <c r="A312" t="s">
        <v>23</v>
      </c>
      <c r="B312" t="str">
        <f>VLOOKUP(O312+0,'de para'!K:O,3,0)</f>
        <v xml:space="preserve"> Aditivos Carne</v>
      </c>
      <c r="C312" t="str">
        <f t="shared" si="4"/>
        <v>3008</v>
      </c>
      <c r="D312" t="str">
        <f>IFERROR(VLOOKUP(G312+0,'de para'!A:C,3,0),"")</f>
        <v/>
      </c>
      <c r="E312" t="str">
        <f>IF(VLOOKUP(G312+0,'de para'!E:H,4,0)="EX","Externo","Interno")</f>
        <v>Interno</v>
      </c>
      <c r="F312" s="18" t="s">
        <v>21842</v>
      </c>
      <c r="G312" s="18">
        <v>1130</v>
      </c>
      <c r="H312" s="18" t="s">
        <v>19095</v>
      </c>
      <c r="I312" s="18" t="s">
        <v>2863</v>
      </c>
      <c r="J312" s="19">
        <v>42761</v>
      </c>
      <c r="K312" s="18" t="s">
        <v>19105</v>
      </c>
      <c r="L312" s="18" t="s">
        <v>19271</v>
      </c>
      <c r="M312" s="18" t="s">
        <v>19114</v>
      </c>
      <c r="N312" s="18" t="s">
        <v>19103</v>
      </c>
      <c r="O312" s="18" t="s">
        <v>19447</v>
      </c>
      <c r="P312" s="18" t="s">
        <v>21841</v>
      </c>
      <c r="Q312" s="32">
        <v>-30</v>
      </c>
      <c r="R312" s="32">
        <v>30</v>
      </c>
      <c r="S312" s="32">
        <v>0</v>
      </c>
      <c r="T312" s="32">
        <v>30</v>
      </c>
      <c r="U312" s="32">
        <v>0</v>
      </c>
      <c r="V312" s="32">
        <v>0</v>
      </c>
      <c r="W312" s="20">
        <v>0</v>
      </c>
      <c r="X312" s="20">
        <v>4.4000000000000004</v>
      </c>
      <c r="Y312" s="18" t="s">
        <v>19097</v>
      </c>
      <c r="Z312" s="20">
        <v>0</v>
      </c>
      <c r="AA312" s="20">
        <v>132</v>
      </c>
      <c r="AB312" s="19">
        <v>42780</v>
      </c>
    </row>
    <row r="313" spans="1:28" ht="15" customHeight="1" x14ac:dyDescent="0.25">
      <c r="A313" t="s">
        <v>23</v>
      </c>
      <c r="B313" t="str">
        <f>VLOOKUP(O313+0,'de para'!K:O,3,0)</f>
        <v>Urucum</v>
      </c>
      <c r="C313" t="str">
        <f t="shared" si="4"/>
        <v>3008</v>
      </c>
      <c r="D313" t="str">
        <f>IFERROR(VLOOKUP(G313+0,'de para'!A:C,3,0),"")</f>
        <v/>
      </c>
      <c r="E313" t="str">
        <f>IF(VLOOKUP(G313+0,'de para'!E:H,4,0)="EX","Externo","Interno")</f>
        <v>Interno</v>
      </c>
      <c r="F313" s="21" t="s">
        <v>21843</v>
      </c>
      <c r="G313" s="21">
        <v>1130</v>
      </c>
      <c r="H313" s="21" t="s">
        <v>19095</v>
      </c>
      <c r="I313" s="21" t="s">
        <v>2863</v>
      </c>
      <c r="J313" s="22">
        <v>42761</v>
      </c>
      <c r="K313" s="21" t="s">
        <v>19105</v>
      </c>
      <c r="L313" s="21" t="s">
        <v>19271</v>
      </c>
      <c r="M313" s="21" t="s">
        <v>19114</v>
      </c>
      <c r="N313" s="21" t="s">
        <v>19102</v>
      </c>
      <c r="O313" s="21" t="s">
        <v>19444</v>
      </c>
      <c r="P313" s="21" t="s">
        <v>21840</v>
      </c>
      <c r="Q313" s="33">
        <v>-120</v>
      </c>
      <c r="R313" s="33">
        <v>80</v>
      </c>
      <c r="S313" s="33">
        <v>0</v>
      </c>
      <c r="T313" s="33">
        <v>80</v>
      </c>
      <c r="U313" s="33">
        <v>0</v>
      </c>
      <c r="V313" s="33">
        <v>0</v>
      </c>
      <c r="W313" s="23">
        <v>0</v>
      </c>
      <c r="X313" s="23">
        <v>8.4</v>
      </c>
      <c r="Y313" s="21" t="s">
        <v>19097</v>
      </c>
      <c r="Z313" s="23">
        <v>0</v>
      </c>
      <c r="AA313" s="23">
        <v>672</v>
      </c>
      <c r="AB313" s="22">
        <v>42787</v>
      </c>
    </row>
    <row r="314" spans="1:28" ht="15" customHeight="1" x14ac:dyDescent="0.25">
      <c r="A314" t="s">
        <v>23</v>
      </c>
      <c r="B314" t="str">
        <f>VLOOKUP(O314+0,'de para'!K:O,3,0)</f>
        <v xml:space="preserve"> Aditivos Carne</v>
      </c>
      <c r="C314" t="str">
        <f t="shared" si="4"/>
        <v>3008</v>
      </c>
      <c r="D314" t="str">
        <f>IFERROR(VLOOKUP(G314+0,'de para'!A:C,3,0),"")</f>
        <v/>
      </c>
      <c r="E314" t="str">
        <f>IF(VLOOKUP(G314+0,'de para'!E:H,4,0)="EX","Externo","Interno")</f>
        <v>Interno</v>
      </c>
      <c r="F314" s="18" t="s">
        <v>21843</v>
      </c>
      <c r="G314" s="18">
        <v>1130</v>
      </c>
      <c r="H314" s="18" t="s">
        <v>19095</v>
      </c>
      <c r="I314" s="18" t="s">
        <v>2863</v>
      </c>
      <c r="J314" s="19">
        <v>42761</v>
      </c>
      <c r="K314" s="18" t="s">
        <v>19105</v>
      </c>
      <c r="L314" s="18" t="s">
        <v>19271</v>
      </c>
      <c r="M314" s="18" t="s">
        <v>19114</v>
      </c>
      <c r="N314" s="18" t="s">
        <v>19108</v>
      </c>
      <c r="O314" s="18" t="s">
        <v>19402</v>
      </c>
      <c r="P314" s="18" t="s">
        <v>19446</v>
      </c>
      <c r="Q314" s="32">
        <v>-60</v>
      </c>
      <c r="R314" s="32">
        <v>120</v>
      </c>
      <c r="S314" s="32">
        <v>0</v>
      </c>
      <c r="T314" s="32">
        <v>120</v>
      </c>
      <c r="U314" s="32">
        <v>0</v>
      </c>
      <c r="V314" s="32">
        <v>0</v>
      </c>
      <c r="W314" s="20">
        <v>0</v>
      </c>
      <c r="X314" s="20">
        <v>5.75</v>
      </c>
      <c r="Y314" s="18" t="s">
        <v>19097</v>
      </c>
      <c r="Z314" s="20">
        <v>0</v>
      </c>
      <c r="AA314" s="20">
        <v>690</v>
      </c>
      <c r="AB314" s="19">
        <v>42787</v>
      </c>
    </row>
    <row r="315" spans="1:28" ht="15" customHeight="1" x14ac:dyDescent="0.25">
      <c r="A315" t="s">
        <v>23</v>
      </c>
      <c r="B315" t="str">
        <f>VLOOKUP(O315+0,'de para'!K:O,3,0)</f>
        <v xml:space="preserve"> Aditivos Carne</v>
      </c>
      <c r="C315" t="str">
        <f t="shared" si="4"/>
        <v>3008</v>
      </c>
      <c r="D315" t="str">
        <f>IFERROR(VLOOKUP(G315+0,'de para'!A:C,3,0),"")</f>
        <v/>
      </c>
      <c r="E315" t="str">
        <f>IF(VLOOKUP(G315+0,'de para'!E:H,4,0)="EX","Externo","Interno")</f>
        <v>Interno</v>
      </c>
      <c r="F315" s="21" t="s">
        <v>21843</v>
      </c>
      <c r="G315" s="21">
        <v>1130</v>
      </c>
      <c r="H315" s="21" t="s">
        <v>19095</v>
      </c>
      <c r="I315" s="21" t="s">
        <v>2863</v>
      </c>
      <c r="J315" s="22">
        <v>42761</v>
      </c>
      <c r="K315" s="21" t="s">
        <v>19105</v>
      </c>
      <c r="L315" s="21" t="s">
        <v>19271</v>
      </c>
      <c r="M315" s="21" t="s">
        <v>19114</v>
      </c>
      <c r="N315" s="21" t="s">
        <v>19103</v>
      </c>
      <c r="O315" s="21" t="s">
        <v>19447</v>
      </c>
      <c r="P315" s="21" t="s">
        <v>21841</v>
      </c>
      <c r="Q315" s="33">
        <v>-60</v>
      </c>
      <c r="R315" s="33">
        <v>30</v>
      </c>
      <c r="S315" s="33">
        <v>0</v>
      </c>
      <c r="T315" s="33">
        <v>30</v>
      </c>
      <c r="U315" s="33">
        <v>0</v>
      </c>
      <c r="V315" s="33">
        <v>0</v>
      </c>
      <c r="W315" s="23">
        <v>0</v>
      </c>
      <c r="X315" s="23">
        <v>4.4000000000000004</v>
      </c>
      <c r="Y315" s="21" t="s">
        <v>19097</v>
      </c>
      <c r="Z315" s="23">
        <v>0</v>
      </c>
      <c r="AA315" s="23">
        <v>132</v>
      </c>
      <c r="AB315" s="22">
        <v>42787</v>
      </c>
    </row>
    <row r="316" spans="1:28" ht="15" customHeight="1" x14ac:dyDescent="0.25">
      <c r="A316" t="s">
        <v>23</v>
      </c>
      <c r="B316" t="str">
        <f>VLOOKUP(O316+0,'de para'!K:O,3,0)</f>
        <v xml:space="preserve"> Aditivos Carne</v>
      </c>
      <c r="C316" t="str">
        <f t="shared" si="4"/>
        <v>3008</v>
      </c>
      <c r="D316" t="str">
        <f>IFERROR(VLOOKUP(G316+0,'de para'!A:C,3,0),"")</f>
        <v/>
      </c>
      <c r="E316" t="str">
        <f>IF(VLOOKUP(G316+0,'de para'!E:H,4,0)="EX","Externo","Interno")</f>
        <v>Interno</v>
      </c>
      <c r="F316" s="18" t="s">
        <v>21843</v>
      </c>
      <c r="G316" s="18">
        <v>1130</v>
      </c>
      <c r="H316" s="18" t="s">
        <v>19095</v>
      </c>
      <c r="I316" s="18" t="s">
        <v>2863</v>
      </c>
      <c r="J316" s="19">
        <v>42761</v>
      </c>
      <c r="K316" s="18" t="s">
        <v>19105</v>
      </c>
      <c r="L316" s="18" t="s">
        <v>19271</v>
      </c>
      <c r="M316" s="18" t="s">
        <v>19114</v>
      </c>
      <c r="N316" s="18" t="s">
        <v>19291</v>
      </c>
      <c r="O316" s="18" t="s">
        <v>19335</v>
      </c>
      <c r="P316" s="18" t="s">
        <v>165</v>
      </c>
      <c r="Q316" s="32">
        <v>-460</v>
      </c>
      <c r="R316" s="32">
        <v>20</v>
      </c>
      <c r="S316" s="32">
        <v>0</v>
      </c>
      <c r="T316" s="32">
        <v>20</v>
      </c>
      <c r="U316" s="32">
        <v>0</v>
      </c>
      <c r="V316" s="32">
        <v>0</v>
      </c>
      <c r="W316" s="20">
        <v>0</v>
      </c>
      <c r="X316" s="20">
        <v>5.57</v>
      </c>
      <c r="Y316" s="18" t="s">
        <v>19097</v>
      </c>
      <c r="Z316" s="20">
        <v>0</v>
      </c>
      <c r="AA316" s="20">
        <v>111.4</v>
      </c>
      <c r="AB316" s="19">
        <v>42787</v>
      </c>
    </row>
    <row r="317" spans="1:28" ht="15" customHeight="1" x14ac:dyDescent="0.25">
      <c r="A317" t="s">
        <v>23</v>
      </c>
      <c r="B317" t="str">
        <f>VLOOKUP(O317+0,'de para'!K:O,3,0)</f>
        <v xml:space="preserve"> Aditivos Carne</v>
      </c>
      <c r="C317" t="str">
        <f t="shared" si="4"/>
        <v>3008</v>
      </c>
      <c r="D317" t="str">
        <f>IFERROR(VLOOKUP(G317+0,'de para'!A:C,3,0),"")</f>
        <v>intercompany</v>
      </c>
      <c r="E317" t="str">
        <f>IF(VLOOKUP(G317+0,'de para'!E:H,4,0)="EX","Externo","Interno")</f>
        <v>Interno</v>
      </c>
      <c r="F317" s="21" t="s">
        <v>21844</v>
      </c>
      <c r="G317" s="21">
        <v>2</v>
      </c>
      <c r="H317" s="21" t="s">
        <v>19103</v>
      </c>
      <c r="I317" s="21" t="s">
        <v>824</v>
      </c>
      <c r="J317" s="22">
        <v>42761</v>
      </c>
      <c r="K317" s="21" t="s">
        <v>19099</v>
      </c>
      <c r="L317" s="21" t="s">
        <v>19098</v>
      </c>
      <c r="M317" s="21" t="s">
        <v>19100</v>
      </c>
      <c r="N317" s="21" t="s">
        <v>19095</v>
      </c>
      <c r="O317" s="21" t="s">
        <v>21845</v>
      </c>
      <c r="P317" s="21" t="s">
        <v>11312</v>
      </c>
      <c r="Q317" s="33">
        <v>0</v>
      </c>
      <c r="R317" s="33">
        <v>700</v>
      </c>
      <c r="S317" s="33">
        <v>0</v>
      </c>
      <c r="T317" s="33">
        <v>700</v>
      </c>
      <c r="U317" s="33">
        <v>0</v>
      </c>
      <c r="V317" s="33">
        <v>0</v>
      </c>
      <c r="W317" s="23">
        <v>0</v>
      </c>
      <c r="X317" s="23">
        <v>5.6</v>
      </c>
      <c r="Y317" s="21" t="s">
        <v>19097</v>
      </c>
      <c r="Z317" s="23">
        <v>0</v>
      </c>
      <c r="AA317" s="23">
        <v>3920</v>
      </c>
      <c r="AB317" s="22">
        <v>42781</v>
      </c>
    </row>
    <row r="318" spans="1:28" ht="15" customHeight="1" x14ac:dyDescent="0.25">
      <c r="A318" t="s">
        <v>23</v>
      </c>
      <c r="B318" t="str">
        <f>VLOOKUP(O318+0,'de para'!K:O,3,0)</f>
        <v xml:space="preserve"> Aditivos Carne</v>
      </c>
      <c r="C318" t="str">
        <f t="shared" si="4"/>
        <v>3008</v>
      </c>
      <c r="D318" t="str">
        <f>IFERROR(VLOOKUP(G318+0,'de para'!A:C,3,0),"")</f>
        <v/>
      </c>
      <c r="E318" t="str">
        <f>IF(VLOOKUP(G318+0,'de para'!E:H,4,0)="EX","Externo","Interno")</f>
        <v>Interno</v>
      </c>
      <c r="F318" s="18" t="s">
        <v>21846</v>
      </c>
      <c r="G318" s="18">
        <v>469</v>
      </c>
      <c r="H318" s="18" t="s">
        <v>19095</v>
      </c>
      <c r="I318" s="18" t="s">
        <v>119</v>
      </c>
      <c r="J318" s="19">
        <v>42761</v>
      </c>
      <c r="K318" s="18" t="s">
        <v>21847</v>
      </c>
      <c r="L318" s="18" t="s">
        <v>19299</v>
      </c>
      <c r="M318" s="18" t="s">
        <v>21848</v>
      </c>
      <c r="N318" s="18" t="s">
        <v>19103</v>
      </c>
      <c r="O318" s="18" t="s">
        <v>21849</v>
      </c>
      <c r="P318" s="18" t="s">
        <v>120</v>
      </c>
      <c r="Q318" s="32">
        <v>19</v>
      </c>
      <c r="R318" s="32">
        <v>570</v>
      </c>
      <c r="S318" s="32">
        <v>0</v>
      </c>
      <c r="T318" s="32">
        <v>570</v>
      </c>
      <c r="U318" s="32">
        <v>570</v>
      </c>
      <c r="V318" s="32">
        <v>0</v>
      </c>
      <c r="W318" s="20">
        <v>0</v>
      </c>
      <c r="X318" s="20">
        <v>12.3</v>
      </c>
      <c r="Y318" s="18" t="s">
        <v>19097</v>
      </c>
      <c r="Z318" s="20">
        <v>0</v>
      </c>
      <c r="AA318" s="20">
        <v>7011</v>
      </c>
      <c r="AB318" s="19">
        <v>42769</v>
      </c>
    </row>
    <row r="319" spans="1:28" ht="15" customHeight="1" x14ac:dyDescent="0.25">
      <c r="A319" t="s">
        <v>23</v>
      </c>
      <c r="B319" t="str">
        <f>VLOOKUP(O319+0,'de para'!K:O,3,0)</f>
        <v xml:space="preserve"> Aditivos Carne</v>
      </c>
      <c r="C319" t="str">
        <f t="shared" si="4"/>
        <v>3008</v>
      </c>
      <c r="D319" t="str">
        <f>IFERROR(VLOOKUP(G319+0,'de para'!A:C,3,0),"")</f>
        <v/>
      </c>
      <c r="E319" t="str">
        <f>IF(VLOOKUP(G319+0,'de para'!E:H,4,0)="EX","Externo","Interno")</f>
        <v>Interno</v>
      </c>
      <c r="F319" s="21" t="s">
        <v>21850</v>
      </c>
      <c r="G319" s="21">
        <v>808</v>
      </c>
      <c r="H319" s="21" t="s">
        <v>19095</v>
      </c>
      <c r="I319" s="21" t="s">
        <v>2291</v>
      </c>
      <c r="J319" s="22">
        <v>42761</v>
      </c>
      <c r="K319" s="21" t="s">
        <v>19110</v>
      </c>
      <c r="L319" s="21" t="s">
        <v>19299</v>
      </c>
      <c r="M319" s="21" t="s">
        <v>19111</v>
      </c>
      <c r="N319" s="21" t="s">
        <v>19095</v>
      </c>
      <c r="O319" s="21" t="s">
        <v>21851</v>
      </c>
      <c r="P319" s="21" t="s">
        <v>10777</v>
      </c>
      <c r="Q319" s="33">
        <v>175</v>
      </c>
      <c r="R319" s="33">
        <v>175</v>
      </c>
      <c r="S319" s="33">
        <v>0</v>
      </c>
      <c r="T319" s="33">
        <v>175</v>
      </c>
      <c r="U319" s="33">
        <v>0</v>
      </c>
      <c r="V319" s="33">
        <v>175</v>
      </c>
      <c r="W319" s="23">
        <v>0</v>
      </c>
      <c r="X319" s="23">
        <v>22.35</v>
      </c>
      <c r="Y319" s="21" t="s">
        <v>19106</v>
      </c>
      <c r="Z319" s="23">
        <v>0</v>
      </c>
      <c r="AA319" s="23">
        <v>3911.25</v>
      </c>
      <c r="AB319" s="22">
        <v>42772</v>
      </c>
    </row>
    <row r="320" spans="1:28" ht="15" customHeight="1" x14ac:dyDescent="0.25">
      <c r="A320" t="s">
        <v>23</v>
      </c>
      <c r="B320" t="str">
        <f>VLOOKUP(O320+0,'de para'!K:O,3,0)</f>
        <v xml:space="preserve"> Aditivos Carne</v>
      </c>
      <c r="C320" t="str">
        <f t="shared" si="4"/>
        <v>3008</v>
      </c>
      <c r="D320" t="str">
        <f>IFERROR(VLOOKUP(G320+0,'de para'!A:C,3,0),"")</f>
        <v/>
      </c>
      <c r="E320" t="str">
        <f>IF(VLOOKUP(G320+0,'de para'!E:H,4,0)="EX","Externo","Interno")</f>
        <v>Interno</v>
      </c>
      <c r="F320" s="18" t="s">
        <v>21850</v>
      </c>
      <c r="G320" s="18">
        <v>808</v>
      </c>
      <c r="H320" s="18" t="s">
        <v>19095</v>
      </c>
      <c r="I320" s="18" t="s">
        <v>2291</v>
      </c>
      <c r="J320" s="19">
        <v>42761</v>
      </c>
      <c r="K320" s="18" t="s">
        <v>19110</v>
      </c>
      <c r="L320" s="18" t="s">
        <v>19299</v>
      </c>
      <c r="M320" s="18" t="s">
        <v>19111</v>
      </c>
      <c r="N320" s="18" t="s">
        <v>19102</v>
      </c>
      <c r="O320" s="18" t="s">
        <v>21829</v>
      </c>
      <c r="P320" s="18" t="s">
        <v>135</v>
      </c>
      <c r="Q320" s="32">
        <v>1350</v>
      </c>
      <c r="R320" s="32">
        <v>210</v>
      </c>
      <c r="S320" s="32">
        <v>0</v>
      </c>
      <c r="T320" s="32">
        <v>210</v>
      </c>
      <c r="U320" s="32">
        <v>0</v>
      </c>
      <c r="V320" s="32">
        <v>210</v>
      </c>
      <c r="W320" s="20">
        <v>0</v>
      </c>
      <c r="X320" s="20">
        <v>4.12</v>
      </c>
      <c r="Y320" s="18" t="s">
        <v>19106</v>
      </c>
      <c r="Z320" s="20">
        <v>0</v>
      </c>
      <c r="AA320" s="20">
        <v>865.2</v>
      </c>
      <c r="AB320" s="19">
        <v>42772</v>
      </c>
    </row>
    <row r="321" spans="1:28" ht="15" customHeight="1" x14ac:dyDescent="0.25">
      <c r="A321" t="s">
        <v>23</v>
      </c>
      <c r="B321" t="str">
        <f>VLOOKUP(O321+0,'de para'!K:O,3,0)</f>
        <v xml:space="preserve"> Aditivos Carne</v>
      </c>
      <c r="C321" t="str">
        <f t="shared" si="4"/>
        <v>3008</v>
      </c>
      <c r="D321" t="str">
        <f>IFERROR(VLOOKUP(G321+0,'de para'!A:C,3,0),"")</f>
        <v/>
      </c>
      <c r="E321" t="str">
        <f>IF(VLOOKUP(G321+0,'de para'!E:H,4,0)="EX","Externo","Interno")</f>
        <v>Interno</v>
      </c>
      <c r="F321" s="21" t="s">
        <v>21850</v>
      </c>
      <c r="G321" s="21">
        <v>808</v>
      </c>
      <c r="H321" s="21" t="s">
        <v>19095</v>
      </c>
      <c r="I321" s="21" t="s">
        <v>2291</v>
      </c>
      <c r="J321" s="22">
        <v>42761</v>
      </c>
      <c r="K321" s="21" t="s">
        <v>19110</v>
      </c>
      <c r="L321" s="21" t="s">
        <v>19299</v>
      </c>
      <c r="M321" s="21" t="s">
        <v>19111</v>
      </c>
      <c r="N321" s="21" t="s">
        <v>19108</v>
      </c>
      <c r="O321" s="21" t="s">
        <v>21852</v>
      </c>
      <c r="P321" s="21" t="s">
        <v>10800</v>
      </c>
      <c r="Q321" s="33">
        <v>448.30799999999999</v>
      </c>
      <c r="R321" s="33">
        <v>450</v>
      </c>
      <c r="S321" s="33">
        <v>0</v>
      </c>
      <c r="T321" s="33">
        <v>450</v>
      </c>
      <c r="U321" s="33">
        <v>0</v>
      </c>
      <c r="V321" s="33">
        <v>450</v>
      </c>
      <c r="W321" s="23">
        <v>0</v>
      </c>
      <c r="X321" s="23">
        <v>11.85</v>
      </c>
      <c r="Y321" s="21" t="s">
        <v>19106</v>
      </c>
      <c r="Z321" s="23">
        <v>0</v>
      </c>
      <c r="AA321" s="23">
        <v>5332.5</v>
      </c>
      <c r="AB321" s="22">
        <v>42772</v>
      </c>
    </row>
    <row r="322" spans="1:28" ht="15" customHeight="1" x14ac:dyDescent="0.25">
      <c r="A322" t="s">
        <v>23</v>
      </c>
      <c r="B322" t="str">
        <f>VLOOKUP(O322+0,'de para'!K:O,3,0)</f>
        <v xml:space="preserve"> Aditivos Carne</v>
      </c>
      <c r="C322" t="str">
        <f t="shared" ref="C322:C385" si="5">LEFT(O322,4)</f>
        <v>3008</v>
      </c>
      <c r="D322" t="str">
        <f>IFERROR(VLOOKUP(G322+0,'de para'!A:C,3,0),"")</f>
        <v/>
      </c>
      <c r="E322" t="str">
        <f>IF(VLOOKUP(G322+0,'de para'!E:H,4,0)="EX","Externo","Interno")</f>
        <v>Interno</v>
      </c>
      <c r="F322" s="18" t="s">
        <v>21850</v>
      </c>
      <c r="G322" s="18">
        <v>808</v>
      </c>
      <c r="H322" s="18" t="s">
        <v>19095</v>
      </c>
      <c r="I322" s="18" t="s">
        <v>2291</v>
      </c>
      <c r="J322" s="19">
        <v>42761</v>
      </c>
      <c r="K322" s="18" t="s">
        <v>19110</v>
      </c>
      <c r="L322" s="18" t="s">
        <v>19299</v>
      </c>
      <c r="M322" s="18" t="s">
        <v>19111</v>
      </c>
      <c r="N322" s="18" t="s">
        <v>19104</v>
      </c>
      <c r="O322" s="18" t="s">
        <v>21853</v>
      </c>
      <c r="P322" s="18" t="s">
        <v>10729</v>
      </c>
      <c r="Q322" s="32">
        <v>175</v>
      </c>
      <c r="R322" s="32">
        <v>175</v>
      </c>
      <c r="S322" s="32">
        <v>0</v>
      </c>
      <c r="T322" s="32">
        <v>175</v>
      </c>
      <c r="U322" s="32">
        <v>0</v>
      </c>
      <c r="V322" s="32">
        <v>175</v>
      </c>
      <c r="W322" s="20">
        <v>0</v>
      </c>
      <c r="X322" s="20">
        <v>17</v>
      </c>
      <c r="Y322" s="18" t="s">
        <v>19106</v>
      </c>
      <c r="Z322" s="20">
        <v>0</v>
      </c>
      <c r="AA322" s="20">
        <v>2975</v>
      </c>
      <c r="AB322" s="19">
        <v>42772</v>
      </c>
    </row>
    <row r="323" spans="1:28" ht="15" customHeight="1" x14ac:dyDescent="0.25">
      <c r="A323" t="s">
        <v>23</v>
      </c>
      <c r="B323" t="str">
        <f>VLOOKUP(O323+0,'de para'!K:O,3,0)</f>
        <v xml:space="preserve"> Aditivos Carne</v>
      </c>
      <c r="C323" t="str">
        <f t="shared" si="5"/>
        <v>3008</v>
      </c>
      <c r="D323" t="str">
        <f>IFERROR(VLOOKUP(G323+0,'de para'!A:C,3,0),"")</f>
        <v/>
      </c>
      <c r="E323" t="str">
        <f>IF(VLOOKUP(G323+0,'de para'!E:H,4,0)="EX","Externo","Interno")</f>
        <v>Interno</v>
      </c>
      <c r="F323" s="21" t="s">
        <v>21850</v>
      </c>
      <c r="G323" s="21">
        <v>808</v>
      </c>
      <c r="H323" s="21" t="s">
        <v>19095</v>
      </c>
      <c r="I323" s="21" t="s">
        <v>2291</v>
      </c>
      <c r="J323" s="22">
        <v>42761</v>
      </c>
      <c r="K323" s="21" t="s">
        <v>19110</v>
      </c>
      <c r="L323" s="21" t="s">
        <v>19299</v>
      </c>
      <c r="M323" s="21" t="s">
        <v>19111</v>
      </c>
      <c r="N323" s="21" t="s">
        <v>19113</v>
      </c>
      <c r="O323" s="21" t="s">
        <v>19300</v>
      </c>
      <c r="P323" s="21" t="s">
        <v>182</v>
      </c>
      <c r="Q323" s="33">
        <v>0</v>
      </c>
      <c r="R323" s="33">
        <v>200</v>
      </c>
      <c r="S323" s="33">
        <v>0</v>
      </c>
      <c r="T323" s="33">
        <v>200</v>
      </c>
      <c r="U323" s="33">
        <v>0</v>
      </c>
      <c r="V323" s="33">
        <v>200</v>
      </c>
      <c r="W323" s="23">
        <v>0</v>
      </c>
      <c r="X323" s="23">
        <v>18.350000000000001</v>
      </c>
      <c r="Y323" s="21" t="s">
        <v>19106</v>
      </c>
      <c r="Z323" s="23">
        <v>0</v>
      </c>
      <c r="AA323" s="23">
        <v>3670</v>
      </c>
      <c r="AB323" s="22">
        <v>42772</v>
      </c>
    </row>
    <row r="324" spans="1:28" ht="15" customHeight="1" x14ac:dyDescent="0.25">
      <c r="A324" t="s">
        <v>23</v>
      </c>
      <c r="B324" t="str">
        <f>VLOOKUP(O324+0,'de para'!K:O,3,0)</f>
        <v xml:space="preserve"> Aditivos Carne</v>
      </c>
      <c r="C324" t="str">
        <f t="shared" si="5"/>
        <v>3008</v>
      </c>
      <c r="D324" t="str">
        <f>IFERROR(VLOOKUP(G324+0,'de para'!A:C,3,0),"")</f>
        <v/>
      </c>
      <c r="E324" t="str">
        <f>IF(VLOOKUP(G324+0,'de para'!E:H,4,0)="EX","Externo","Interno")</f>
        <v>Interno</v>
      </c>
      <c r="F324" s="18" t="s">
        <v>21850</v>
      </c>
      <c r="G324" s="18">
        <v>808</v>
      </c>
      <c r="H324" s="18" t="s">
        <v>19095</v>
      </c>
      <c r="I324" s="18" t="s">
        <v>2291</v>
      </c>
      <c r="J324" s="19">
        <v>42761</v>
      </c>
      <c r="K324" s="18" t="s">
        <v>19110</v>
      </c>
      <c r="L324" s="18" t="s">
        <v>19299</v>
      </c>
      <c r="M324" s="18" t="s">
        <v>19111</v>
      </c>
      <c r="N324" s="18" t="s">
        <v>19340</v>
      </c>
      <c r="O324" s="18" t="s">
        <v>21854</v>
      </c>
      <c r="P324" s="18" t="s">
        <v>10776</v>
      </c>
      <c r="Q324" s="32">
        <v>200</v>
      </c>
      <c r="R324" s="32">
        <v>200</v>
      </c>
      <c r="S324" s="32">
        <v>0</v>
      </c>
      <c r="T324" s="32">
        <v>200</v>
      </c>
      <c r="U324" s="32">
        <v>0</v>
      </c>
      <c r="V324" s="32">
        <v>200</v>
      </c>
      <c r="W324" s="20">
        <v>0</v>
      </c>
      <c r="X324" s="20">
        <v>19.600000000000001</v>
      </c>
      <c r="Y324" s="18" t="s">
        <v>19106</v>
      </c>
      <c r="Z324" s="20">
        <v>0</v>
      </c>
      <c r="AA324" s="20">
        <v>3920</v>
      </c>
      <c r="AB324" s="19">
        <v>42772</v>
      </c>
    </row>
    <row r="325" spans="1:28" ht="15" customHeight="1" x14ac:dyDescent="0.25">
      <c r="A325" t="s">
        <v>23</v>
      </c>
      <c r="B325" t="str">
        <f>VLOOKUP(O325+0,'de para'!K:O,3,0)</f>
        <v xml:space="preserve"> Aditivos Carne</v>
      </c>
      <c r="C325" t="str">
        <f t="shared" si="5"/>
        <v>3008</v>
      </c>
      <c r="D325" t="str">
        <f>IFERROR(VLOOKUP(G325+0,'de para'!A:C,3,0),"")</f>
        <v/>
      </c>
      <c r="E325" t="str">
        <f>IF(VLOOKUP(G325+0,'de para'!E:H,4,0)="EX","Externo","Interno")</f>
        <v>Interno</v>
      </c>
      <c r="F325" s="21" t="s">
        <v>21850</v>
      </c>
      <c r="G325" s="21">
        <v>808</v>
      </c>
      <c r="H325" s="21" t="s">
        <v>19095</v>
      </c>
      <c r="I325" s="21" t="s">
        <v>2291</v>
      </c>
      <c r="J325" s="22">
        <v>42761</v>
      </c>
      <c r="K325" s="21" t="s">
        <v>19110</v>
      </c>
      <c r="L325" s="21" t="s">
        <v>19299</v>
      </c>
      <c r="M325" s="21" t="s">
        <v>19111</v>
      </c>
      <c r="N325" s="21" t="s">
        <v>19117</v>
      </c>
      <c r="O325" s="21" t="s">
        <v>20982</v>
      </c>
      <c r="P325" s="21" t="s">
        <v>11180</v>
      </c>
      <c r="Q325" s="33">
        <v>125</v>
      </c>
      <c r="R325" s="33">
        <v>125</v>
      </c>
      <c r="S325" s="33">
        <v>0</v>
      </c>
      <c r="T325" s="33">
        <v>125</v>
      </c>
      <c r="U325" s="33">
        <v>0</v>
      </c>
      <c r="V325" s="33">
        <v>125</v>
      </c>
      <c r="W325" s="23">
        <v>0</v>
      </c>
      <c r="X325" s="23">
        <v>4.28</v>
      </c>
      <c r="Y325" s="21" t="s">
        <v>19106</v>
      </c>
      <c r="Z325" s="23">
        <v>0</v>
      </c>
      <c r="AA325" s="23">
        <v>535</v>
      </c>
      <c r="AB325" s="22">
        <v>42772</v>
      </c>
    </row>
    <row r="326" spans="1:28" ht="15" customHeight="1" x14ac:dyDescent="0.25">
      <c r="A326" t="s">
        <v>23</v>
      </c>
      <c r="B326" t="str">
        <f>VLOOKUP(O326+0,'de para'!K:O,3,0)</f>
        <v xml:space="preserve"> Aditivos Carne</v>
      </c>
      <c r="C326" t="str">
        <f t="shared" si="5"/>
        <v>3008</v>
      </c>
      <c r="D326" t="str">
        <f>IFERROR(VLOOKUP(G326+0,'de para'!A:C,3,0),"")</f>
        <v/>
      </c>
      <c r="E326" t="str">
        <f>IF(VLOOKUP(G326+0,'de para'!E:H,4,0)="EX","Externo","Interno")</f>
        <v>Interno</v>
      </c>
      <c r="F326" s="18" t="s">
        <v>21850</v>
      </c>
      <c r="G326" s="18">
        <v>808</v>
      </c>
      <c r="H326" s="18" t="s">
        <v>19095</v>
      </c>
      <c r="I326" s="18" t="s">
        <v>2291</v>
      </c>
      <c r="J326" s="19">
        <v>42761</v>
      </c>
      <c r="K326" s="18" t="s">
        <v>19110</v>
      </c>
      <c r="L326" s="18" t="s">
        <v>19299</v>
      </c>
      <c r="M326" s="18" t="s">
        <v>19111</v>
      </c>
      <c r="N326" s="18" t="s">
        <v>19505</v>
      </c>
      <c r="O326" s="18" t="s">
        <v>21855</v>
      </c>
      <c r="P326" s="18" t="s">
        <v>10739</v>
      </c>
      <c r="Q326" s="32">
        <v>100</v>
      </c>
      <c r="R326" s="32">
        <v>100</v>
      </c>
      <c r="S326" s="32">
        <v>0</v>
      </c>
      <c r="T326" s="32">
        <v>100</v>
      </c>
      <c r="U326" s="32">
        <v>0</v>
      </c>
      <c r="V326" s="32">
        <v>100</v>
      </c>
      <c r="W326" s="20">
        <v>0</v>
      </c>
      <c r="X326" s="20">
        <v>10.65</v>
      </c>
      <c r="Y326" s="18" t="s">
        <v>19106</v>
      </c>
      <c r="Z326" s="20">
        <v>0</v>
      </c>
      <c r="AA326" s="20">
        <v>1065</v>
      </c>
      <c r="AB326" s="19">
        <v>42772</v>
      </c>
    </row>
    <row r="327" spans="1:28" ht="15" customHeight="1" x14ac:dyDescent="0.25">
      <c r="A327" t="s">
        <v>23</v>
      </c>
      <c r="B327" t="str">
        <f>VLOOKUP(O327+0,'de para'!K:O,3,0)</f>
        <v xml:space="preserve"> Aditivos Carne</v>
      </c>
      <c r="C327" t="str">
        <f t="shared" si="5"/>
        <v>3008</v>
      </c>
      <c r="D327" t="str">
        <f>IFERROR(VLOOKUP(G327+0,'de para'!A:C,3,0),"")</f>
        <v/>
      </c>
      <c r="E327" t="str">
        <f>IF(VLOOKUP(G327+0,'de para'!E:H,4,0)="EX","Externo","Interno")</f>
        <v>Interno</v>
      </c>
      <c r="F327" s="21" t="s">
        <v>21850</v>
      </c>
      <c r="G327" s="21">
        <v>808</v>
      </c>
      <c r="H327" s="21" t="s">
        <v>19095</v>
      </c>
      <c r="I327" s="21" t="s">
        <v>2291</v>
      </c>
      <c r="J327" s="22">
        <v>42761</v>
      </c>
      <c r="K327" s="21" t="s">
        <v>19110</v>
      </c>
      <c r="L327" s="21" t="s">
        <v>19299</v>
      </c>
      <c r="M327" s="21" t="s">
        <v>19111</v>
      </c>
      <c r="N327" s="21" t="s">
        <v>19506</v>
      </c>
      <c r="O327" s="21" t="s">
        <v>21856</v>
      </c>
      <c r="P327" s="21" t="s">
        <v>10757</v>
      </c>
      <c r="Q327" s="33">
        <v>100</v>
      </c>
      <c r="R327" s="33">
        <v>100</v>
      </c>
      <c r="S327" s="33">
        <v>0</v>
      </c>
      <c r="T327" s="33">
        <v>100</v>
      </c>
      <c r="U327" s="33">
        <v>0</v>
      </c>
      <c r="V327" s="33">
        <v>100</v>
      </c>
      <c r="W327" s="23">
        <v>0</v>
      </c>
      <c r="X327" s="23">
        <v>24.4</v>
      </c>
      <c r="Y327" s="21" t="s">
        <v>19106</v>
      </c>
      <c r="Z327" s="23">
        <v>0</v>
      </c>
      <c r="AA327" s="23">
        <v>2440</v>
      </c>
      <c r="AB327" s="22">
        <v>42772</v>
      </c>
    </row>
    <row r="328" spans="1:28" ht="15" customHeight="1" x14ac:dyDescent="0.25">
      <c r="A328" t="s">
        <v>23</v>
      </c>
      <c r="B328" t="str">
        <f>VLOOKUP(O328+0,'de para'!K:O,3,0)</f>
        <v xml:space="preserve"> Aditivos Carne</v>
      </c>
      <c r="C328" t="str">
        <f t="shared" si="5"/>
        <v>3008</v>
      </c>
      <c r="D328" t="str">
        <f>IFERROR(VLOOKUP(G328+0,'de para'!A:C,3,0),"")</f>
        <v/>
      </c>
      <c r="E328" t="str">
        <f>IF(VLOOKUP(G328+0,'de para'!E:H,4,0)="EX","Externo","Interno")</f>
        <v>Interno</v>
      </c>
      <c r="F328" s="18" t="s">
        <v>21850</v>
      </c>
      <c r="G328" s="18">
        <v>808</v>
      </c>
      <c r="H328" s="18" t="s">
        <v>19095</v>
      </c>
      <c r="I328" s="18" t="s">
        <v>2291</v>
      </c>
      <c r="J328" s="19">
        <v>42761</v>
      </c>
      <c r="K328" s="18" t="s">
        <v>19110</v>
      </c>
      <c r="L328" s="18" t="s">
        <v>19299</v>
      </c>
      <c r="M328" s="18" t="s">
        <v>19111</v>
      </c>
      <c r="N328" s="18" t="s">
        <v>19118</v>
      </c>
      <c r="O328" s="18" t="s">
        <v>21857</v>
      </c>
      <c r="P328" s="18" t="s">
        <v>10619</v>
      </c>
      <c r="Q328" s="32">
        <v>120</v>
      </c>
      <c r="R328" s="32">
        <v>120</v>
      </c>
      <c r="S328" s="32">
        <v>0</v>
      </c>
      <c r="T328" s="32">
        <v>120</v>
      </c>
      <c r="U328" s="32">
        <v>0</v>
      </c>
      <c r="V328" s="32">
        <v>120</v>
      </c>
      <c r="W328" s="20">
        <v>0</v>
      </c>
      <c r="X328" s="20">
        <v>16.95</v>
      </c>
      <c r="Y328" s="18" t="s">
        <v>19106</v>
      </c>
      <c r="Z328" s="20">
        <v>0</v>
      </c>
      <c r="AA328" s="20">
        <v>2034</v>
      </c>
      <c r="AB328" s="19">
        <v>42772</v>
      </c>
    </row>
    <row r="329" spans="1:28" ht="15" customHeight="1" x14ac:dyDescent="0.25">
      <c r="A329" t="s">
        <v>23</v>
      </c>
      <c r="B329" t="str">
        <f>VLOOKUP(O329+0,'de para'!K:O,3,0)</f>
        <v xml:space="preserve"> Aditivos Carne</v>
      </c>
      <c r="C329" t="str">
        <f t="shared" si="5"/>
        <v>3008</v>
      </c>
      <c r="D329" t="str">
        <f>IFERROR(VLOOKUP(G329+0,'de para'!A:C,3,0),"")</f>
        <v/>
      </c>
      <c r="E329" t="str">
        <f>IF(VLOOKUP(G329+0,'de para'!E:H,4,0)="EX","Externo","Interno")</f>
        <v>Interno</v>
      </c>
      <c r="F329" s="21" t="s">
        <v>21858</v>
      </c>
      <c r="G329" s="21">
        <v>1174</v>
      </c>
      <c r="H329" s="21" t="s">
        <v>19095</v>
      </c>
      <c r="I329" s="21" t="s">
        <v>2931</v>
      </c>
      <c r="J329" s="22">
        <v>42761</v>
      </c>
      <c r="K329" s="21" t="s">
        <v>21683</v>
      </c>
      <c r="L329" s="21" t="s">
        <v>19299</v>
      </c>
      <c r="M329" s="21" t="s">
        <v>19100</v>
      </c>
      <c r="N329" s="21" t="s">
        <v>19095</v>
      </c>
      <c r="O329" s="21" t="s">
        <v>21859</v>
      </c>
      <c r="P329" s="21" t="s">
        <v>21860</v>
      </c>
      <c r="Q329" s="33">
        <v>2000</v>
      </c>
      <c r="R329" s="33">
        <v>2000</v>
      </c>
      <c r="S329" s="33">
        <v>0</v>
      </c>
      <c r="T329" s="33">
        <v>2000</v>
      </c>
      <c r="U329" s="33">
        <v>0</v>
      </c>
      <c r="V329" s="33">
        <v>0</v>
      </c>
      <c r="W329" s="23">
        <v>0</v>
      </c>
      <c r="X329" s="23">
        <v>10.23</v>
      </c>
      <c r="Y329" s="21" t="s">
        <v>19097</v>
      </c>
      <c r="Z329" s="23">
        <v>0</v>
      </c>
      <c r="AA329" s="23">
        <v>20460</v>
      </c>
      <c r="AB329" s="22">
        <v>42772</v>
      </c>
    </row>
    <row r="330" spans="1:28" ht="15" customHeight="1" x14ac:dyDescent="0.25">
      <c r="A330" t="s">
        <v>23</v>
      </c>
      <c r="B330" t="str">
        <f>VLOOKUP(O330+0,'de para'!K:O,3,0)</f>
        <v xml:space="preserve"> Aditivos Carne</v>
      </c>
      <c r="C330" t="str">
        <f t="shared" si="5"/>
        <v>3008</v>
      </c>
      <c r="D330" t="str">
        <f>IFERROR(VLOOKUP(G330+0,'de para'!A:C,3,0),"")</f>
        <v/>
      </c>
      <c r="E330" t="str">
        <f>IF(VLOOKUP(G330+0,'de para'!E:H,4,0)="EX","Externo","Interno")</f>
        <v>Interno</v>
      </c>
      <c r="F330" s="18" t="s">
        <v>21858</v>
      </c>
      <c r="G330" s="18">
        <v>1174</v>
      </c>
      <c r="H330" s="18" t="s">
        <v>19095</v>
      </c>
      <c r="I330" s="18" t="s">
        <v>2931</v>
      </c>
      <c r="J330" s="19">
        <v>42761</v>
      </c>
      <c r="K330" s="18" t="s">
        <v>21683</v>
      </c>
      <c r="L330" s="18" t="s">
        <v>19299</v>
      </c>
      <c r="M330" s="18" t="s">
        <v>19100</v>
      </c>
      <c r="N330" s="18" t="s">
        <v>19102</v>
      </c>
      <c r="O330" s="18" t="s">
        <v>21861</v>
      </c>
      <c r="P330" s="18" t="s">
        <v>21862</v>
      </c>
      <c r="Q330" s="32">
        <v>0</v>
      </c>
      <c r="R330" s="32">
        <v>2002</v>
      </c>
      <c r="S330" s="32">
        <v>0</v>
      </c>
      <c r="T330" s="32">
        <v>2002</v>
      </c>
      <c r="U330" s="32">
        <v>0</v>
      </c>
      <c r="V330" s="32">
        <v>0</v>
      </c>
      <c r="W330" s="20">
        <v>0</v>
      </c>
      <c r="X330" s="20">
        <v>6.88</v>
      </c>
      <c r="Y330" s="18" t="s">
        <v>19097</v>
      </c>
      <c r="Z330" s="20">
        <v>0</v>
      </c>
      <c r="AA330" s="20">
        <v>13773.76</v>
      </c>
      <c r="AB330" s="19">
        <v>42772</v>
      </c>
    </row>
    <row r="331" spans="1:28" ht="15" customHeight="1" x14ac:dyDescent="0.25">
      <c r="A331" t="s">
        <v>23</v>
      </c>
      <c r="B331" t="str">
        <f>VLOOKUP(O331+0,'de para'!K:O,3,0)</f>
        <v>Aditivos Leite</v>
      </c>
      <c r="C331" t="str">
        <f t="shared" si="5"/>
        <v>3009</v>
      </c>
      <c r="D331" t="str">
        <f>IFERROR(VLOOKUP(G331+0,'de para'!A:C,3,0),"")</f>
        <v/>
      </c>
      <c r="E331" t="str">
        <f>IF(VLOOKUP(G331+0,'de para'!E:H,4,0)="EX","Externo","Interno")</f>
        <v>Interno</v>
      </c>
      <c r="F331" s="21" t="s">
        <v>21863</v>
      </c>
      <c r="G331" s="21">
        <v>1271</v>
      </c>
      <c r="H331" s="21" t="s">
        <v>19095</v>
      </c>
      <c r="I331" s="21" t="s">
        <v>174</v>
      </c>
      <c r="J331" s="22">
        <v>42761</v>
      </c>
      <c r="K331" s="21" t="s">
        <v>21864</v>
      </c>
      <c r="L331" s="21" t="s">
        <v>19316</v>
      </c>
      <c r="M331" s="21" t="s">
        <v>19344</v>
      </c>
      <c r="N331" s="21" t="s">
        <v>19095</v>
      </c>
      <c r="O331" s="21" t="s">
        <v>21865</v>
      </c>
      <c r="P331" s="21" t="s">
        <v>175</v>
      </c>
      <c r="Q331" s="33">
        <v>0</v>
      </c>
      <c r="R331" s="33">
        <v>50</v>
      </c>
      <c r="S331" s="33">
        <v>0</v>
      </c>
      <c r="T331" s="33">
        <v>50</v>
      </c>
      <c r="U331" s="33">
        <v>0</v>
      </c>
      <c r="V331" s="33">
        <v>0</v>
      </c>
      <c r="W331" s="23">
        <v>0</v>
      </c>
      <c r="X331" s="23">
        <v>20.350000000000001</v>
      </c>
      <c r="Y331" s="21" t="s">
        <v>19097</v>
      </c>
      <c r="Z331" s="23">
        <v>0</v>
      </c>
      <c r="AA331" s="23">
        <v>1017.5</v>
      </c>
      <c r="AB331" s="22">
        <v>42772</v>
      </c>
    </row>
    <row r="332" spans="1:28" ht="15" customHeight="1" x14ac:dyDescent="0.25">
      <c r="A332" t="s">
        <v>23</v>
      </c>
      <c r="B332" t="str">
        <f>VLOOKUP(O332+0,'de para'!K:O,3,0)</f>
        <v>Aditivos Leite</v>
      </c>
      <c r="C332" t="str">
        <f t="shared" si="5"/>
        <v>3009</v>
      </c>
      <c r="D332" t="str">
        <f>IFERROR(VLOOKUP(G332+0,'de para'!A:C,3,0),"")</f>
        <v/>
      </c>
      <c r="E332" t="str">
        <f>IF(VLOOKUP(G332+0,'de para'!E:H,4,0)="EX","Externo","Interno")</f>
        <v>Interno</v>
      </c>
      <c r="F332" s="18" t="s">
        <v>21863</v>
      </c>
      <c r="G332" s="18">
        <v>1271</v>
      </c>
      <c r="H332" s="18" t="s">
        <v>19095</v>
      </c>
      <c r="I332" s="18" t="s">
        <v>174</v>
      </c>
      <c r="J332" s="19">
        <v>42761</v>
      </c>
      <c r="K332" s="18" t="s">
        <v>21864</v>
      </c>
      <c r="L332" s="18" t="s">
        <v>19316</v>
      </c>
      <c r="M332" s="18" t="s">
        <v>19344</v>
      </c>
      <c r="N332" s="18" t="s">
        <v>19102</v>
      </c>
      <c r="O332" s="18" t="s">
        <v>21866</v>
      </c>
      <c r="P332" s="18" t="s">
        <v>176</v>
      </c>
      <c r="Q332" s="32">
        <v>50</v>
      </c>
      <c r="R332" s="32">
        <v>50</v>
      </c>
      <c r="S332" s="32">
        <v>0</v>
      </c>
      <c r="T332" s="32">
        <v>50</v>
      </c>
      <c r="U332" s="32">
        <v>0</v>
      </c>
      <c r="V332" s="32">
        <v>0</v>
      </c>
      <c r="W332" s="20">
        <v>0</v>
      </c>
      <c r="X332" s="20">
        <v>39.9</v>
      </c>
      <c r="Y332" s="18" t="s">
        <v>19097</v>
      </c>
      <c r="Z332" s="20">
        <v>0</v>
      </c>
      <c r="AA332" s="20">
        <v>1995</v>
      </c>
      <c r="AB332" s="19">
        <v>42772</v>
      </c>
    </row>
    <row r="333" spans="1:28" ht="15" customHeight="1" x14ac:dyDescent="0.25">
      <c r="A333" t="s">
        <v>23</v>
      </c>
      <c r="B333" t="str">
        <f>VLOOKUP(O333+0,'de para'!K:O,3,0)</f>
        <v>Aditivos Leite</v>
      </c>
      <c r="C333" t="str">
        <f t="shared" si="5"/>
        <v>3009</v>
      </c>
      <c r="D333" t="str">
        <f>IFERROR(VLOOKUP(G333+0,'de para'!A:C,3,0),"")</f>
        <v/>
      </c>
      <c r="E333" t="str">
        <f>IF(VLOOKUP(G333+0,'de para'!E:H,4,0)="EX","Externo","Interno")</f>
        <v>Interno</v>
      </c>
      <c r="F333" s="21" t="s">
        <v>21863</v>
      </c>
      <c r="G333" s="21">
        <v>1271</v>
      </c>
      <c r="H333" s="21" t="s">
        <v>19095</v>
      </c>
      <c r="I333" s="21" t="s">
        <v>174</v>
      </c>
      <c r="J333" s="22">
        <v>42761</v>
      </c>
      <c r="K333" s="21" t="s">
        <v>21864</v>
      </c>
      <c r="L333" s="21" t="s">
        <v>19316</v>
      </c>
      <c r="M333" s="21" t="s">
        <v>19344</v>
      </c>
      <c r="N333" s="21" t="s">
        <v>19108</v>
      </c>
      <c r="O333" s="21" t="s">
        <v>21867</v>
      </c>
      <c r="P333" s="21" t="s">
        <v>11441</v>
      </c>
      <c r="Q333" s="33">
        <v>0</v>
      </c>
      <c r="R333" s="33">
        <v>25</v>
      </c>
      <c r="S333" s="33">
        <v>0</v>
      </c>
      <c r="T333" s="33">
        <v>25</v>
      </c>
      <c r="U333" s="33">
        <v>0</v>
      </c>
      <c r="V333" s="33">
        <v>0</v>
      </c>
      <c r="W333" s="23">
        <v>0</v>
      </c>
      <c r="X333" s="23">
        <v>20.350000000000001</v>
      </c>
      <c r="Y333" s="21" t="s">
        <v>19097</v>
      </c>
      <c r="Z333" s="23">
        <v>0</v>
      </c>
      <c r="AA333" s="23">
        <v>508.75</v>
      </c>
      <c r="AB333" s="22">
        <v>42772</v>
      </c>
    </row>
    <row r="334" spans="1:28" ht="15" customHeight="1" x14ac:dyDescent="0.25">
      <c r="A334" t="s">
        <v>23</v>
      </c>
      <c r="B334" t="str">
        <f>VLOOKUP(O334+0,'de para'!K:O,3,0)</f>
        <v>Aditivos Leite</v>
      </c>
      <c r="C334" t="str">
        <f t="shared" si="5"/>
        <v>3009</v>
      </c>
      <c r="D334" t="str">
        <f>IFERROR(VLOOKUP(G334+0,'de para'!A:C,3,0),"")</f>
        <v/>
      </c>
      <c r="E334" t="str">
        <f>IF(VLOOKUP(G334+0,'de para'!E:H,4,0)="EX","Externo","Interno")</f>
        <v>Interno</v>
      </c>
      <c r="F334" s="18" t="s">
        <v>21863</v>
      </c>
      <c r="G334" s="18">
        <v>1271</v>
      </c>
      <c r="H334" s="18" t="s">
        <v>19095</v>
      </c>
      <c r="I334" s="18" t="s">
        <v>174</v>
      </c>
      <c r="J334" s="19">
        <v>42761</v>
      </c>
      <c r="K334" s="18" t="s">
        <v>21864</v>
      </c>
      <c r="L334" s="18" t="s">
        <v>19316</v>
      </c>
      <c r="M334" s="18" t="s">
        <v>19344</v>
      </c>
      <c r="N334" s="18" t="s">
        <v>19103</v>
      </c>
      <c r="O334" s="18" t="s">
        <v>21868</v>
      </c>
      <c r="P334" s="18" t="s">
        <v>89</v>
      </c>
      <c r="Q334" s="32">
        <v>20</v>
      </c>
      <c r="R334" s="32">
        <v>20</v>
      </c>
      <c r="S334" s="32">
        <v>0</v>
      </c>
      <c r="T334" s="32">
        <v>20</v>
      </c>
      <c r="U334" s="32">
        <v>0</v>
      </c>
      <c r="V334" s="32">
        <v>0</v>
      </c>
      <c r="W334" s="20">
        <v>0</v>
      </c>
      <c r="X334" s="20">
        <v>105.24</v>
      </c>
      <c r="Y334" s="18" t="s">
        <v>19097</v>
      </c>
      <c r="Z334" s="20">
        <v>0</v>
      </c>
      <c r="AA334" s="20">
        <v>2104.8000000000002</v>
      </c>
      <c r="AB334" s="19">
        <v>42772</v>
      </c>
    </row>
    <row r="335" spans="1:28" ht="15" customHeight="1" x14ac:dyDescent="0.25">
      <c r="A335" t="s">
        <v>23</v>
      </c>
      <c r="B335" t="str">
        <f>VLOOKUP(O335+0,'de para'!K:O,3,0)</f>
        <v>Urucum</v>
      </c>
      <c r="C335" t="str">
        <f t="shared" si="5"/>
        <v>3008</v>
      </c>
      <c r="D335" t="str">
        <f>IFERROR(VLOOKUP(G335+0,'de para'!A:C,3,0),"")</f>
        <v>intercompany</v>
      </c>
      <c r="E335" t="str">
        <f>IF(VLOOKUP(G335+0,'de para'!E:H,4,0)="EX","Externo","Interno")</f>
        <v>Interno</v>
      </c>
      <c r="F335" s="21" t="s">
        <v>21869</v>
      </c>
      <c r="G335" s="21">
        <v>8</v>
      </c>
      <c r="H335" s="21" t="s">
        <v>19108</v>
      </c>
      <c r="I335" s="21" t="s">
        <v>262</v>
      </c>
      <c r="J335" s="22">
        <v>42761</v>
      </c>
      <c r="K335" s="21" t="s">
        <v>19626</v>
      </c>
      <c r="L335" s="21" t="s">
        <v>19098</v>
      </c>
      <c r="M335" s="21" t="s">
        <v>19100</v>
      </c>
      <c r="N335" s="21" t="s">
        <v>19095</v>
      </c>
      <c r="O335" s="21" t="s">
        <v>19354</v>
      </c>
      <c r="P335" s="21" t="s">
        <v>11140</v>
      </c>
      <c r="Q335" s="33">
        <v>-374</v>
      </c>
      <c r="R335" s="33">
        <v>110</v>
      </c>
      <c r="S335" s="33">
        <v>0</v>
      </c>
      <c r="T335" s="33">
        <v>110</v>
      </c>
      <c r="U335" s="33">
        <v>0</v>
      </c>
      <c r="V335" s="33">
        <v>110</v>
      </c>
      <c r="W335" s="23">
        <v>0</v>
      </c>
      <c r="X335" s="23">
        <v>40</v>
      </c>
      <c r="Y335" s="21" t="s">
        <v>19106</v>
      </c>
      <c r="Z335" s="23">
        <v>0</v>
      </c>
      <c r="AA335" s="23">
        <v>4400</v>
      </c>
      <c r="AB335" s="22">
        <v>42772</v>
      </c>
    </row>
    <row r="336" spans="1:28" ht="15" customHeight="1" x14ac:dyDescent="0.25">
      <c r="A336" t="s">
        <v>23</v>
      </c>
      <c r="B336" t="str">
        <f>VLOOKUP(O336+0,'de para'!K:O,3,0)</f>
        <v>Urucum</v>
      </c>
      <c r="C336" t="str">
        <f t="shared" si="5"/>
        <v>3008</v>
      </c>
      <c r="D336" t="str">
        <f>IFERROR(VLOOKUP(G336+0,'de para'!A:C,3,0),"")</f>
        <v/>
      </c>
      <c r="E336" t="str">
        <f>IF(VLOOKUP(G336+0,'de para'!E:H,4,0)="EX","Externo","Interno")</f>
        <v>Interno</v>
      </c>
      <c r="F336" s="18" t="s">
        <v>21870</v>
      </c>
      <c r="G336" s="18">
        <v>193</v>
      </c>
      <c r="H336" s="18" t="s">
        <v>19095</v>
      </c>
      <c r="I336" s="18" t="s">
        <v>333</v>
      </c>
      <c r="J336" s="19">
        <v>42761</v>
      </c>
      <c r="K336" s="18" t="s">
        <v>19110</v>
      </c>
      <c r="L336" s="18" t="s">
        <v>19299</v>
      </c>
      <c r="M336" s="18" t="s">
        <v>19344</v>
      </c>
      <c r="N336" s="18" t="s">
        <v>19102</v>
      </c>
      <c r="O336" s="18" t="s">
        <v>19354</v>
      </c>
      <c r="P336" s="18" t="s">
        <v>11140</v>
      </c>
      <c r="Q336" s="32">
        <v>-484</v>
      </c>
      <c r="R336" s="32">
        <v>110</v>
      </c>
      <c r="S336" s="32">
        <v>0</v>
      </c>
      <c r="T336" s="32">
        <v>110</v>
      </c>
      <c r="U336" s="32">
        <v>0</v>
      </c>
      <c r="V336" s="32">
        <v>0</v>
      </c>
      <c r="W336" s="20">
        <v>0</v>
      </c>
      <c r="X336" s="20">
        <v>16.55</v>
      </c>
      <c r="Y336" s="18" t="s">
        <v>19097</v>
      </c>
      <c r="Z336" s="20">
        <v>0</v>
      </c>
      <c r="AA336" s="20">
        <v>1820.5</v>
      </c>
      <c r="AB336" s="19">
        <v>42775</v>
      </c>
    </row>
    <row r="337" spans="1:28" ht="15" customHeight="1" x14ac:dyDescent="0.25">
      <c r="A337" t="s">
        <v>23</v>
      </c>
      <c r="B337" t="str">
        <f>VLOOKUP(O337+0,'de para'!K:O,3,0)</f>
        <v xml:space="preserve"> Aditivos Carne</v>
      </c>
      <c r="C337" t="str">
        <f t="shared" si="5"/>
        <v>3008</v>
      </c>
      <c r="D337" t="str">
        <f>IFERROR(VLOOKUP(G337+0,'de para'!A:C,3,0),"")</f>
        <v/>
      </c>
      <c r="E337" t="str">
        <f>IF(VLOOKUP(G337+0,'de para'!E:H,4,0)="EX","Externo","Interno")</f>
        <v>Interno</v>
      </c>
      <c r="F337" s="21" t="s">
        <v>21870</v>
      </c>
      <c r="G337" s="21">
        <v>193</v>
      </c>
      <c r="H337" s="21" t="s">
        <v>19095</v>
      </c>
      <c r="I337" s="21" t="s">
        <v>333</v>
      </c>
      <c r="J337" s="22">
        <v>42761</v>
      </c>
      <c r="K337" s="21" t="s">
        <v>19110</v>
      </c>
      <c r="L337" s="21" t="s">
        <v>19299</v>
      </c>
      <c r="M337" s="21" t="s">
        <v>19344</v>
      </c>
      <c r="N337" s="21" t="s">
        <v>19104</v>
      </c>
      <c r="O337" s="21" t="s">
        <v>19355</v>
      </c>
      <c r="P337" s="21" t="s">
        <v>11329</v>
      </c>
      <c r="Q337" s="33">
        <v>670</v>
      </c>
      <c r="R337" s="33">
        <v>540</v>
      </c>
      <c r="S337" s="33">
        <v>0</v>
      </c>
      <c r="T337" s="33">
        <v>540</v>
      </c>
      <c r="U337" s="33">
        <v>0</v>
      </c>
      <c r="V337" s="33">
        <v>0</v>
      </c>
      <c r="W337" s="23">
        <v>0</v>
      </c>
      <c r="X337" s="23">
        <v>5.75</v>
      </c>
      <c r="Y337" s="21" t="s">
        <v>19097</v>
      </c>
      <c r="Z337" s="23">
        <v>0</v>
      </c>
      <c r="AA337" s="23">
        <v>3105</v>
      </c>
      <c r="AB337" s="22">
        <v>42775</v>
      </c>
    </row>
    <row r="338" spans="1:28" ht="15" customHeight="1" x14ac:dyDescent="0.25">
      <c r="A338" t="s">
        <v>23</v>
      </c>
      <c r="B338" t="str">
        <f>VLOOKUP(O338+0,'de para'!K:O,3,0)</f>
        <v xml:space="preserve"> Aditivos Carne</v>
      </c>
      <c r="C338" t="str">
        <f t="shared" si="5"/>
        <v>3008</v>
      </c>
      <c r="D338" t="str">
        <f>IFERROR(VLOOKUP(G338+0,'de para'!A:C,3,0),"")</f>
        <v/>
      </c>
      <c r="E338" t="str">
        <f>IF(VLOOKUP(G338+0,'de para'!E:H,4,0)="EX","Externo","Interno")</f>
        <v>Interno</v>
      </c>
      <c r="F338" s="18" t="s">
        <v>21871</v>
      </c>
      <c r="G338" s="18">
        <v>193</v>
      </c>
      <c r="H338" s="18" t="s">
        <v>19095</v>
      </c>
      <c r="I338" s="18" t="s">
        <v>333</v>
      </c>
      <c r="J338" s="19">
        <v>42761</v>
      </c>
      <c r="K338" s="18" t="s">
        <v>19110</v>
      </c>
      <c r="L338" s="18" t="s">
        <v>19299</v>
      </c>
      <c r="M338" s="18" t="s">
        <v>19344</v>
      </c>
      <c r="N338" s="18" t="s">
        <v>19095</v>
      </c>
      <c r="O338" s="18" t="s">
        <v>21872</v>
      </c>
      <c r="P338" s="18" t="s">
        <v>10635</v>
      </c>
      <c r="Q338" s="32">
        <v>168</v>
      </c>
      <c r="R338" s="32">
        <v>192</v>
      </c>
      <c r="S338" s="32">
        <v>0</v>
      </c>
      <c r="T338" s="32">
        <v>192</v>
      </c>
      <c r="U338" s="32">
        <v>0</v>
      </c>
      <c r="V338" s="32">
        <v>0</v>
      </c>
      <c r="W338" s="20">
        <v>0</v>
      </c>
      <c r="X338" s="20">
        <v>9.57</v>
      </c>
      <c r="Y338" s="18" t="s">
        <v>19097</v>
      </c>
      <c r="Z338" s="20">
        <v>0</v>
      </c>
      <c r="AA338" s="20">
        <v>1837.44</v>
      </c>
      <c r="AB338" s="19">
        <v>42775</v>
      </c>
    </row>
    <row r="339" spans="1:28" ht="15" customHeight="1" x14ac:dyDescent="0.25">
      <c r="A339" t="s">
        <v>23</v>
      </c>
      <c r="B339" t="str">
        <f>VLOOKUP(O339+0,'de para'!K:O,3,0)</f>
        <v xml:space="preserve"> Aditivos Carne</v>
      </c>
      <c r="C339" t="str">
        <f t="shared" si="5"/>
        <v>3008</v>
      </c>
      <c r="D339" t="str">
        <f>IFERROR(VLOOKUP(G339+0,'de para'!A:C,3,0),"")</f>
        <v/>
      </c>
      <c r="E339" t="str">
        <f>IF(VLOOKUP(G339+0,'de para'!E:H,4,0)="EX","Externo","Interno")</f>
        <v>Interno</v>
      </c>
      <c r="F339" s="21" t="s">
        <v>21871</v>
      </c>
      <c r="G339" s="21">
        <v>193</v>
      </c>
      <c r="H339" s="21" t="s">
        <v>19095</v>
      </c>
      <c r="I339" s="21" t="s">
        <v>333</v>
      </c>
      <c r="J339" s="22">
        <v>42761</v>
      </c>
      <c r="K339" s="21" t="s">
        <v>19110</v>
      </c>
      <c r="L339" s="21" t="s">
        <v>19299</v>
      </c>
      <c r="M339" s="21" t="s">
        <v>19344</v>
      </c>
      <c r="N339" s="21" t="s">
        <v>19102</v>
      </c>
      <c r="O339" s="21" t="s">
        <v>19350</v>
      </c>
      <c r="P339" s="21" t="s">
        <v>10566</v>
      </c>
      <c r="Q339" s="33">
        <v>150</v>
      </c>
      <c r="R339" s="33">
        <v>100</v>
      </c>
      <c r="S339" s="33">
        <v>0</v>
      </c>
      <c r="T339" s="33">
        <v>100</v>
      </c>
      <c r="U339" s="33">
        <v>0</v>
      </c>
      <c r="V339" s="33">
        <v>0</v>
      </c>
      <c r="W339" s="23">
        <v>0</v>
      </c>
      <c r="X339" s="23">
        <v>6.25</v>
      </c>
      <c r="Y339" s="21" t="s">
        <v>19097</v>
      </c>
      <c r="Z339" s="23">
        <v>0</v>
      </c>
      <c r="AA339" s="23">
        <v>625</v>
      </c>
      <c r="AB339" s="22">
        <v>42775</v>
      </c>
    </row>
    <row r="340" spans="1:28" ht="15" customHeight="1" x14ac:dyDescent="0.25">
      <c r="A340" t="s">
        <v>23</v>
      </c>
      <c r="B340" t="str">
        <f>VLOOKUP(O340+0,'de para'!K:O,3,0)</f>
        <v xml:space="preserve"> Aditivos Carne</v>
      </c>
      <c r="C340" t="str">
        <f t="shared" si="5"/>
        <v>3008</v>
      </c>
      <c r="D340" t="str">
        <f>IFERROR(VLOOKUP(G340+0,'de para'!A:C,3,0),"")</f>
        <v/>
      </c>
      <c r="E340" t="str">
        <f>IF(VLOOKUP(G340+0,'de para'!E:H,4,0)="EX","Externo","Interno")</f>
        <v>Interno</v>
      </c>
      <c r="F340" s="18" t="s">
        <v>21871</v>
      </c>
      <c r="G340" s="18">
        <v>193</v>
      </c>
      <c r="H340" s="18" t="s">
        <v>19095</v>
      </c>
      <c r="I340" s="18" t="s">
        <v>333</v>
      </c>
      <c r="J340" s="19">
        <v>42761</v>
      </c>
      <c r="K340" s="18" t="s">
        <v>19110</v>
      </c>
      <c r="L340" s="18" t="s">
        <v>19299</v>
      </c>
      <c r="M340" s="18" t="s">
        <v>19344</v>
      </c>
      <c r="N340" s="18" t="s">
        <v>19108</v>
      </c>
      <c r="O340" s="18" t="s">
        <v>21873</v>
      </c>
      <c r="P340" s="18" t="s">
        <v>10640</v>
      </c>
      <c r="Q340" s="32">
        <v>0</v>
      </c>
      <c r="R340" s="32">
        <v>100</v>
      </c>
      <c r="S340" s="32">
        <v>0</v>
      </c>
      <c r="T340" s="32">
        <v>100</v>
      </c>
      <c r="U340" s="32">
        <v>0</v>
      </c>
      <c r="V340" s="32">
        <v>0</v>
      </c>
      <c r="W340" s="20">
        <v>0</v>
      </c>
      <c r="X340" s="20">
        <v>8.1999999999999993</v>
      </c>
      <c r="Y340" s="18" t="s">
        <v>19097</v>
      </c>
      <c r="Z340" s="20">
        <v>0</v>
      </c>
      <c r="AA340" s="20">
        <v>820</v>
      </c>
      <c r="AB340" s="19">
        <v>42775</v>
      </c>
    </row>
    <row r="341" spans="1:28" ht="15" customHeight="1" x14ac:dyDescent="0.25">
      <c r="A341" t="s">
        <v>23</v>
      </c>
      <c r="B341" t="str">
        <f>VLOOKUP(O341+0,'de para'!K:O,3,0)</f>
        <v xml:space="preserve"> Aditivos Carne</v>
      </c>
      <c r="C341" t="str">
        <f t="shared" si="5"/>
        <v>3008</v>
      </c>
      <c r="D341" t="str">
        <f>IFERROR(VLOOKUP(G341+0,'de para'!A:C,3,0),"")</f>
        <v/>
      </c>
      <c r="E341" t="str">
        <f>IF(VLOOKUP(G341+0,'de para'!E:H,4,0)="EX","Externo","Interno")</f>
        <v>Interno</v>
      </c>
      <c r="F341" s="21" t="s">
        <v>21871</v>
      </c>
      <c r="G341" s="21">
        <v>193</v>
      </c>
      <c r="H341" s="21" t="s">
        <v>19095</v>
      </c>
      <c r="I341" s="21" t="s">
        <v>333</v>
      </c>
      <c r="J341" s="22">
        <v>42761</v>
      </c>
      <c r="K341" s="21" t="s">
        <v>19110</v>
      </c>
      <c r="L341" s="21" t="s">
        <v>19299</v>
      </c>
      <c r="M341" s="21" t="s">
        <v>19344</v>
      </c>
      <c r="N341" s="21" t="s">
        <v>19103</v>
      </c>
      <c r="O341" s="21" t="s">
        <v>19345</v>
      </c>
      <c r="P341" s="21" t="s">
        <v>10636</v>
      </c>
      <c r="Q341" s="33">
        <v>10.6</v>
      </c>
      <c r="R341" s="33">
        <v>480</v>
      </c>
      <c r="S341" s="33">
        <v>0</v>
      </c>
      <c r="T341" s="33">
        <v>480</v>
      </c>
      <c r="U341" s="33">
        <v>0</v>
      </c>
      <c r="V341" s="33">
        <v>0</v>
      </c>
      <c r="W341" s="23">
        <v>0</v>
      </c>
      <c r="X341" s="23">
        <v>9.02</v>
      </c>
      <c r="Y341" s="21" t="s">
        <v>19097</v>
      </c>
      <c r="Z341" s="23">
        <v>0</v>
      </c>
      <c r="AA341" s="23">
        <v>4329.6000000000004</v>
      </c>
      <c r="AB341" s="22">
        <v>42775</v>
      </c>
    </row>
    <row r="342" spans="1:28" ht="15" customHeight="1" x14ac:dyDescent="0.25">
      <c r="A342" t="s">
        <v>23</v>
      </c>
      <c r="B342" t="str">
        <f>VLOOKUP(O342+0,'de para'!K:O,3,0)</f>
        <v xml:space="preserve"> Aditivos Carne</v>
      </c>
      <c r="C342" t="str">
        <f t="shared" si="5"/>
        <v>3008</v>
      </c>
      <c r="D342" t="str">
        <f>IFERROR(VLOOKUP(G342+0,'de para'!A:C,3,0),"")</f>
        <v/>
      </c>
      <c r="E342" t="str">
        <f>IF(VLOOKUP(G342+0,'de para'!E:H,4,0)="EX","Externo","Interno")</f>
        <v>Interno</v>
      </c>
      <c r="F342" s="18" t="s">
        <v>21871</v>
      </c>
      <c r="G342" s="18">
        <v>193</v>
      </c>
      <c r="H342" s="18" t="s">
        <v>19095</v>
      </c>
      <c r="I342" s="18" t="s">
        <v>333</v>
      </c>
      <c r="J342" s="19">
        <v>42761</v>
      </c>
      <c r="K342" s="18" t="s">
        <v>19110</v>
      </c>
      <c r="L342" s="18" t="s">
        <v>19299</v>
      </c>
      <c r="M342" s="18" t="s">
        <v>19344</v>
      </c>
      <c r="N342" s="18" t="s">
        <v>19291</v>
      </c>
      <c r="O342" s="18" t="s">
        <v>19346</v>
      </c>
      <c r="P342" s="18" t="s">
        <v>10715</v>
      </c>
      <c r="Q342" s="32">
        <v>480</v>
      </c>
      <c r="R342" s="32">
        <v>480</v>
      </c>
      <c r="S342" s="32">
        <v>0</v>
      </c>
      <c r="T342" s="32">
        <v>480</v>
      </c>
      <c r="U342" s="32">
        <v>0</v>
      </c>
      <c r="V342" s="32">
        <v>0</v>
      </c>
      <c r="W342" s="20">
        <v>0</v>
      </c>
      <c r="X342" s="20">
        <v>9.1</v>
      </c>
      <c r="Y342" s="18" t="s">
        <v>19097</v>
      </c>
      <c r="Z342" s="20">
        <v>0</v>
      </c>
      <c r="AA342" s="20">
        <v>4368</v>
      </c>
      <c r="AB342" s="19">
        <v>42775</v>
      </c>
    </row>
    <row r="343" spans="1:28" ht="15" customHeight="1" x14ac:dyDescent="0.25">
      <c r="A343" t="s">
        <v>23</v>
      </c>
      <c r="B343" t="str">
        <f>VLOOKUP(O343+0,'de para'!K:O,3,0)</f>
        <v xml:space="preserve"> Aditivos Carne</v>
      </c>
      <c r="C343" t="str">
        <f t="shared" si="5"/>
        <v>3008</v>
      </c>
      <c r="D343" t="str">
        <f>IFERROR(VLOOKUP(G343+0,'de para'!A:C,3,0),"")</f>
        <v/>
      </c>
      <c r="E343" t="str">
        <f>IF(VLOOKUP(G343+0,'de para'!E:H,4,0)="EX","Externo","Interno")</f>
        <v>Interno</v>
      </c>
      <c r="F343" s="21" t="s">
        <v>21871</v>
      </c>
      <c r="G343" s="21">
        <v>193</v>
      </c>
      <c r="H343" s="21" t="s">
        <v>19095</v>
      </c>
      <c r="I343" s="21" t="s">
        <v>333</v>
      </c>
      <c r="J343" s="22">
        <v>42761</v>
      </c>
      <c r="K343" s="21" t="s">
        <v>19110</v>
      </c>
      <c r="L343" s="21" t="s">
        <v>19299</v>
      </c>
      <c r="M343" s="21" t="s">
        <v>19344</v>
      </c>
      <c r="N343" s="21" t="s">
        <v>19104</v>
      </c>
      <c r="O343" s="21" t="s">
        <v>19348</v>
      </c>
      <c r="P343" s="21" t="s">
        <v>107</v>
      </c>
      <c r="Q343" s="33">
        <v>0</v>
      </c>
      <c r="R343" s="33">
        <v>2500</v>
      </c>
      <c r="S343" s="33">
        <v>0</v>
      </c>
      <c r="T343" s="33">
        <v>2500</v>
      </c>
      <c r="U343" s="33">
        <v>0</v>
      </c>
      <c r="V343" s="33">
        <v>0</v>
      </c>
      <c r="W343" s="23">
        <v>0</v>
      </c>
      <c r="X343" s="23">
        <v>3.07</v>
      </c>
      <c r="Y343" s="21" t="s">
        <v>19097</v>
      </c>
      <c r="Z343" s="23">
        <v>0</v>
      </c>
      <c r="AA343" s="23">
        <v>7675</v>
      </c>
      <c r="AB343" s="22">
        <v>42775</v>
      </c>
    </row>
    <row r="344" spans="1:28" ht="15" customHeight="1" x14ac:dyDescent="0.25">
      <c r="A344" t="s">
        <v>23</v>
      </c>
      <c r="B344" t="str">
        <f>VLOOKUP(O344+0,'de para'!K:O,3,0)</f>
        <v xml:space="preserve"> Aditivos Carne</v>
      </c>
      <c r="C344" t="str">
        <f t="shared" si="5"/>
        <v>3008</v>
      </c>
      <c r="D344" t="str">
        <f>IFERROR(VLOOKUP(G344+0,'de para'!A:C,3,0),"")</f>
        <v/>
      </c>
      <c r="E344" t="str">
        <f>IF(VLOOKUP(G344+0,'de para'!E:H,4,0)="EX","Externo","Interno")</f>
        <v>Interno</v>
      </c>
      <c r="F344" s="18" t="s">
        <v>21871</v>
      </c>
      <c r="G344" s="18">
        <v>193</v>
      </c>
      <c r="H344" s="18" t="s">
        <v>19095</v>
      </c>
      <c r="I344" s="18" t="s">
        <v>333</v>
      </c>
      <c r="J344" s="19">
        <v>42761</v>
      </c>
      <c r="K344" s="18" t="s">
        <v>19110</v>
      </c>
      <c r="L344" s="18" t="s">
        <v>19299</v>
      </c>
      <c r="M344" s="18" t="s">
        <v>19344</v>
      </c>
      <c r="N344" s="18" t="s">
        <v>19112</v>
      </c>
      <c r="O344" s="18" t="s">
        <v>19347</v>
      </c>
      <c r="P344" s="18" t="s">
        <v>59</v>
      </c>
      <c r="Q344" s="32">
        <v>2700</v>
      </c>
      <c r="R344" s="32">
        <v>100</v>
      </c>
      <c r="S344" s="32">
        <v>0</v>
      </c>
      <c r="T344" s="32">
        <v>100</v>
      </c>
      <c r="U344" s="32">
        <v>0</v>
      </c>
      <c r="V344" s="32">
        <v>0</v>
      </c>
      <c r="W344" s="20">
        <v>0</v>
      </c>
      <c r="X344" s="20">
        <v>7.67</v>
      </c>
      <c r="Y344" s="18" t="s">
        <v>19097</v>
      </c>
      <c r="Z344" s="20">
        <v>0</v>
      </c>
      <c r="AA344" s="20">
        <v>767</v>
      </c>
      <c r="AB344" s="19">
        <v>42775</v>
      </c>
    </row>
    <row r="345" spans="1:28" ht="15" customHeight="1" x14ac:dyDescent="0.25">
      <c r="A345" t="s">
        <v>23</v>
      </c>
      <c r="B345" t="str">
        <f>VLOOKUP(O345+0,'de para'!K:O,3,0)</f>
        <v xml:space="preserve"> Aditivos Carne</v>
      </c>
      <c r="C345" t="str">
        <f t="shared" si="5"/>
        <v>3008</v>
      </c>
      <c r="D345" t="str">
        <f>IFERROR(VLOOKUP(G345+0,'de para'!A:C,3,0),"")</f>
        <v/>
      </c>
      <c r="E345" t="str">
        <f>IF(VLOOKUP(G345+0,'de para'!E:H,4,0)="EX","Externo","Interno")</f>
        <v>Interno</v>
      </c>
      <c r="F345" s="21" t="s">
        <v>21871</v>
      </c>
      <c r="G345" s="21">
        <v>193</v>
      </c>
      <c r="H345" s="21" t="s">
        <v>19095</v>
      </c>
      <c r="I345" s="21" t="s">
        <v>333</v>
      </c>
      <c r="J345" s="22">
        <v>42761</v>
      </c>
      <c r="K345" s="21" t="s">
        <v>19110</v>
      </c>
      <c r="L345" s="21" t="s">
        <v>19299</v>
      </c>
      <c r="M345" s="21" t="s">
        <v>19344</v>
      </c>
      <c r="N345" s="21" t="s">
        <v>19113</v>
      </c>
      <c r="O345" s="21" t="s">
        <v>21874</v>
      </c>
      <c r="P345" s="21" t="s">
        <v>10634</v>
      </c>
      <c r="Q345" s="33">
        <v>0</v>
      </c>
      <c r="R345" s="33">
        <v>50</v>
      </c>
      <c r="S345" s="33">
        <v>0</v>
      </c>
      <c r="T345" s="33">
        <v>50</v>
      </c>
      <c r="U345" s="33">
        <v>0</v>
      </c>
      <c r="V345" s="33">
        <v>0</v>
      </c>
      <c r="W345" s="23">
        <v>0</v>
      </c>
      <c r="X345" s="23">
        <v>5.0599999999999996</v>
      </c>
      <c r="Y345" s="21" t="s">
        <v>19097</v>
      </c>
      <c r="Z345" s="23">
        <v>0</v>
      </c>
      <c r="AA345" s="23">
        <v>253</v>
      </c>
      <c r="AB345" s="22">
        <v>42775</v>
      </c>
    </row>
    <row r="346" spans="1:28" ht="15" customHeight="1" x14ac:dyDescent="0.25">
      <c r="A346" t="s">
        <v>23</v>
      </c>
      <c r="B346" t="str">
        <f>VLOOKUP(O346+0,'de para'!K:O,3,0)</f>
        <v xml:space="preserve"> Aditivos Carne</v>
      </c>
      <c r="C346" t="str">
        <f t="shared" si="5"/>
        <v>3008</v>
      </c>
      <c r="D346" t="str">
        <f>IFERROR(VLOOKUP(G346+0,'de para'!A:C,3,0),"")</f>
        <v/>
      </c>
      <c r="E346" t="str">
        <f>IF(VLOOKUP(G346+0,'de para'!E:H,4,0)="EX","Externo","Interno")</f>
        <v>Interno</v>
      </c>
      <c r="F346" s="18" t="s">
        <v>21875</v>
      </c>
      <c r="G346" s="18">
        <v>799</v>
      </c>
      <c r="H346" s="18" t="s">
        <v>19095</v>
      </c>
      <c r="I346" s="18" t="s">
        <v>101</v>
      </c>
      <c r="J346" s="19">
        <v>42762</v>
      </c>
      <c r="K346" s="18" t="s">
        <v>21876</v>
      </c>
      <c r="L346" s="18" t="s">
        <v>19275</v>
      </c>
      <c r="M346" s="18" t="s">
        <v>19100</v>
      </c>
      <c r="N346" s="18" t="s">
        <v>19095</v>
      </c>
      <c r="O346" s="18" t="s">
        <v>20610</v>
      </c>
      <c r="P346" s="18" t="s">
        <v>21877</v>
      </c>
      <c r="Q346" s="32">
        <v>0</v>
      </c>
      <c r="R346" s="32">
        <v>200</v>
      </c>
      <c r="S346" s="32">
        <v>0</v>
      </c>
      <c r="T346" s="32">
        <v>200</v>
      </c>
      <c r="U346" s="32">
        <v>0</v>
      </c>
      <c r="V346" s="32">
        <v>200</v>
      </c>
      <c r="W346" s="20">
        <v>0</v>
      </c>
      <c r="X346" s="20">
        <v>18.95</v>
      </c>
      <c r="Y346" s="18" t="s">
        <v>19106</v>
      </c>
      <c r="Z346" s="20">
        <v>0</v>
      </c>
      <c r="AA346" s="20">
        <v>3790</v>
      </c>
      <c r="AB346" s="19">
        <v>42772</v>
      </c>
    </row>
    <row r="347" spans="1:28" ht="15" customHeight="1" x14ac:dyDescent="0.25">
      <c r="A347" t="s">
        <v>23</v>
      </c>
      <c r="B347" t="str">
        <f>VLOOKUP(O347+0,'de para'!K:O,3,0)</f>
        <v xml:space="preserve"> Aditivos Carne</v>
      </c>
      <c r="C347" t="str">
        <f t="shared" si="5"/>
        <v>3008</v>
      </c>
      <c r="D347" t="str">
        <f>IFERROR(VLOOKUP(G347+0,'de para'!A:C,3,0),"")</f>
        <v/>
      </c>
      <c r="E347" t="str">
        <f>IF(VLOOKUP(G347+0,'de para'!E:H,4,0)="EX","Externo","Interno")</f>
        <v>Interno</v>
      </c>
      <c r="F347" s="21" t="s">
        <v>21875</v>
      </c>
      <c r="G347" s="21">
        <v>799</v>
      </c>
      <c r="H347" s="21" t="s">
        <v>19095</v>
      </c>
      <c r="I347" s="21" t="s">
        <v>101</v>
      </c>
      <c r="J347" s="22">
        <v>42762</v>
      </c>
      <c r="K347" s="21" t="s">
        <v>21876</v>
      </c>
      <c r="L347" s="21" t="s">
        <v>19275</v>
      </c>
      <c r="M347" s="21" t="s">
        <v>19100</v>
      </c>
      <c r="N347" s="21" t="s">
        <v>19102</v>
      </c>
      <c r="O347" s="21" t="s">
        <v>21878</v>
      </c>
      <c r="P347" s="21" t="s">
        <v>21879</v>
      </c>
      <c r="Q347" s="33">
        <v>312</v>
      </c>
      <c r="R347" s="33">
        <v>312</v>
      </c>
      <c r="S347" s="33">
        <v>0</v>
      </c>
      <c r="T347" s="33">
        <v>312</v>
      </c>
      <c r="U347" s="33">
        <v>0</v>
      </c>
      <c r="V347" s="33">
        <v>312</v>
      </c>
      <c r="W347" s="23">
        <v>0</v>
      </c>
      <c r="X347" s="23">
        <v>10.95</v>
      </c>
      <c r="Y347" s="21" t="s">
        <v>19106</v>
      </c>
      <c r="Z347" s="23">
        <v>0</v>
      </c>
      <c r="AA347" s="23">
        <v>3416.4</v>
      </c>
      <c r="AB347" s="22">
        <v>42772</v>
      </c>
    </row>
    <row r="348" spans="1:28" ht="15" customHeight="1" x14ac:dyDescent="0.25">
      <c r="A348" t="s">
        <v>23</v>
      </c>
      <c r="B348" t="str">
        <f>VLOOKUP(O348+0,'de para'!K:O,3,0)</f>
        <v xml:space="preserve"> Aditivos Carne</v>
      </c>
      <c r="C348" t="str">
        <f t="shared" si="5"/>
        <v>3008</v>
      </c>
      <c r="D348" t="str">
        <f>IFERROR(VLOOKUP(G348+0,'de para'!A:C,3,0),"")</f>
        <v/>
      </c>
      <c r="E348" t="str">
        <f>IF(VLOOKUP(G348+0,'de para'!E:H,4,0)="EX","Externo","Interno")</f>
        <v>Interno</v>
      </c>
      <c r="F348" s="18" t="s">
        <v>21880</v>
      </c>
      <c r="G348" s="18">
        <v>973</v>
      </c>
      <c r="H348" s="18" t="s">
        <v>19095</v>
      </c>
      <c r="I348" s="18" t="s">
        <v>2593</v>
      </c>
      <c r="J348" s="19">
        <v>42762</v>
      </c>
      <c r="K348" s="18" t="s">
        <v>19280</v>
      </c>
      <c r="L348" s="18" t="s">
        <v>19098</v>
      </c>
      <c r="M348" s="18" t="s">
        <v>19100</v>
      </c>
      <c r="N348" s="18" t="s">
        <v>19102</v>
      </c>
      <c r="O348" s="18" t="s">
        <v>19347</v>
      </c>
      <c r="P348" s="18" t="s">
        <v>59</v>
      </c>
      <c r="Q348" s="32">
        <v>2600</v>
      </c>
      <c r="R348" s="32">
        <v>50</v>
      </c>
      <c r="S348" s="32">
        <v>0</v>
      </c>
      <c r="T348" s="32">
        <v>50</v>
      </c>
      <c r="U348" s="32">
        <v>0</v>
      </c>
      <c r="V348" s="32">
        <v>50</v>
      </c>
      <c r="W348" s="20">
        <v>0</v>
      </c>
      <c r="X348" s="20">
        <v>15.9</v>
      </c>
      <c r="Y348" s="18" t="s">
        <v>19116</v>
      </c>
      <c r="Z348" s="20">
        <v>0</v>
      </c>
      <c r="AA348" s="20">
        <v>795</v>
      </c>
      <c r="AB348" s="19">
        <v>42773</v>
      </c>
    </row>
    <row r="349" spans="1:28" ht="15" customHeight="1" x14ac:dyDescent="0.25">
      <c r="A349" t="s">
        <v>23</v>
      </c>
      <c r="B349" t="str">
        <f>VLOOKUP(O349+0,'de para'!K:O,3,0)</f>
        <v xml:space="preserve"> Aditivos Carne</v>
      </c>
      <c r="C349" t="str">
        <f t="shared" si="5"/>
        <v>3008</v>
      </c>
      <c r="D349" t="str">
        <f>IFERROR(VLOOKUP(G349+0,'de para'!A:C,3,0),"")</f>
        <v/>
      </c>
      <c r="E349" t="str">
        <f>IF(VLOOKUP(G349+0,'de para'!E:H,4,0)="EX","Externo","Interno")</f>
        <v>Interno</v>
      </c>
      <c r="F349" s="21" t="s">
        <v>21880</v>
      </c>
      <c r="G349" s="21">
        <v>973</v>
      </c>
      <c r="H349" s="21" t="s">
        <v>19095</v>
      </c>
      <c r="I349" s="21" t="s">
        <v>2593</v>
      </c>
      <c r="J349" s="22">
        <v>42762</v>
      </c>
      <c r="K349" s="21" t="s">
        <v>19280</v>
      </c>
      <c r="L349" s="21" t="s">
        <v>19098</v>
      </c>
      <c r="M349" s="21" t="s">
        <v>19100</v>
      </c>
      <c r="N349" s="21" t="s">
        <v>19108</v>
      </c>
      <c r="O349" s="21" t="s">
        <v>21881</v>
      </c>
      <c r="P349" s="21" t="s">
        <v>93</v>
      </c>
      <c r="Q349" s="33">
        <v>125</v>
      </c>
      <c r="R349" s="33">
        <v>125</v>
      </c>
      <c r="S349" s="33">
        <v>0</v>
      </c>
      <c r="T349" s="33">
        <v>125</v>
      </c>
      <c r="U349" s="33">
        <v>0</v>
      </c>
      <c r="V349" s="33">
        <v>125</v>
      </c>
      <c r="W349" s="23">
        <v>0</v>
      </c>
      <c r="X349" s="23">
        <v>4.28</v>
      </c>
      <c r="Y349" s="21" t="s">
        <v>19116</v>
      </c>
      <c r="Z349" s="23">
        <v>0</v>
      </c>
      <c r="AA349" s="23">
        <v>535</v>
      </c>
      <c r="AB349" s="22">
        <v>42773</v>
      </c>
    </row>
    <row r="350" spans="1:28" ht="15" customHeight="1" x14ac:dyDescent="0.25">
      <c r="A350" t="s">
        <v>23</v>
      </c>
      <c r="B350" t="str">
        <f>VLOOKUP(O350+0,'de para'!K:O,3,0)</f>
        <v xml:space="preserve"> Aditivos Carne</v>
      </c>
      <c r="C350" t="str">
        <f t="shared" si="5"/>
        <v>3008</v>
      </c>
      <c r="D350" t="str">
        <f>IFERROR(VLOOKUP(G350+0,'de para'!A:C,3,0),"")</f>
        <v/>
      </c>
      <c r="E350" t="str">
        <f>IF(VLOOKUP(G350+0,'de para'!E:H,4,0)="EX","Externo","Interno")</f>
        <v>Interno</v>
      </c>
      <c r="F350" s="18" t="s">
        <v>21880</v>
      </c>
      <c r="G350" s="18">
        <v>973</v>
      </c>
      <c r="H350" s="18" t="s">
        <v>19095</v>
      </c>
      <c r="I350" s="18" t="s">
        <v>2593</v>
      </c>
      <c r="J350" s="19">
        <v>42762</v>
      </c>
      <c r="K350" s="18" t="s">
        <v>19280</v>
      </c>
      <c r="L350" s="18" t="s">
        <v>19098</v>
      </c>
      <c r="M350" s="18" t="s">
        <v>19100</v>
      </c>
      <c r="N350" s="18" t="s">
        <v>19291</v>
      </c>
      <c r="O350" s="18" t="s">
        <v>21882</v>
      </c>
      <c r="P350" s="18" t="s">
        <v>95</v>
      </c>
      <c r="Q350" s="32">
        <v>0</v>
      </c>
      <c r="R350" s="32">
        <v>100</v>
      </c>
      <c r="S350" s="32">
        <v>0</v>
      </c>
      <c r="T350" s="32">
        <v>100</v>
      </c>
      <c r="U350" s="32">
        <v>0</v>
      </c>
      <c r="V350" s="32">
        <v>100</v>
      </c>
      <c r="W350" s="20">
        <v>0</v>
      </c>
      <c r="X350" s="20">
        <v>9.4</v>
      </c>
      <c r="Y350" s="18" t="s">
        <v>19116</v>
      </c>
      <c r="Z350" s="20">
        <v>0</v>
      </c>
      <c r="AA350" s="20">
        <v>940</v>
      </c>
      <c r="AB350" s="19">
        <v>42773</v>
      </c>
    </row>
    <row r="351" spans="1:28" ht="15" customHeight="1" x14ac:dyDescent="0.25">
      <c r="A351" t="s">
        <v>23</v>
      </c>
      <c r="B351" t="str">
        <f>VLOOKUP(O351+0,'de para'!K:O,3,0)</f>
        <v xml:space="preserve"> Aditivos Carne</v>
      </c>
      <c r="C351" t="str">
        <f t="shared" si="5"/>
        <v>3008</v>
      </c>
      <c r="D351" t="str">
        <f>IFERROR(VLOOKUP(G351+0,'de para'!A:C,3,0),"")</f>
        <v/>
      </c>
      <c r="E351" t="str">
        <f>IF(VLOOKUP(G351+0,'de para'!E:H,4,0)="EX","Externo","Interno")</f>
        <v>Interno</v>
      </c>
      <c r="F351" s="21" t="s">
        <v>21880</v>
      </c>
      <c r="G351" s="21">
        <v>973</v>
      </c>
      <c r="H351" s="21" t="s">
        <v>19095</v>
      </c>
      <c r="I351" s="21" t="s">
        <v>2593</v>
      </c>
      <c r="J351" s="22">
        <v>42762</v>
      </c>
      <c r="K351" s="21" t="s">
        <v>19280</v>
      </c>
      <c r="L351" s="21" t="s">
        <v>19098</v>
      </c>
      <c r="M351" s="21" t="s">
        <v>19100</v>
      </c>
      <c r="N351" s="21" t="s">
        <v>19104</v>
      </c>
      <c r="O351" s="21" t="s">
        <v>21883</v>
      </c>
      <c r="P351" s="21" t="s">
        <v>94</v>
      </c>
      <c r="Q351" s="33">
        <v>25</v>
      </c>
      <c r="R351" s="33">
        <v>100</v>
      </c>
      <c r="S351" s="33">
        <v>0</v>
      </c>
      <c r="T351" s="33">
        <v>100</v>
      </c>
      <c r="U351" s="33">
        <v>0</v>
      </c>
      <c r="V351" s="33">
        <v>100</v>
      </c>
      <c r="W351" s="23">
        <v>0</v>
      </c>
      <c r="X351" s="23">
        <v>14.27</v>
      </c>
      <c r="Y351" s="21" t="s">
        <v>19116</v>
      </c>
      <c r="Z351" s="23">
        <v>0</v>
      </c>
      <c r="AA351" s="23">
        <v>1427</v>
      </c>
      <c r="AB351" s="22">
        <v>42773</v>
      </c>
    </row>
    <row r="352" spans="1:28" ht="15" customHeight="1" x14ac:dyDescent="0.25">
      <c r="A352" t="s">
        <v>23</v>
      </c>
      <c r="B352" t="str">
        <f>VLOOKUP(O352+0,'de para'!K:O,3,0)</f>
        <v xml:space="preserve"> Aditivos Carne</v>
      </c>
      <c r="C352" t="str">
        <f t="shared" si="5"/>
        <v>3008</v>
      </c>
      <c r="D352" t="str">
        <f>IFERROR(VLOOKUP(G352+0,'de para'!A:C,3,0),"")</f>
        <v/>
      </c>
      <c r="E352" t="str">
        <f>IF(VLOOKUP(G352+0,'de para'!E:H,4,0)="EX","Externo","Interno")</f>
        <v>Interno</v>
      </c>
      <c r="F352" s="18" t="s">
        <v>21880</v>
      </c>
      <c r="G352" s="18">
        <v>973</v>
      </c>
      <c r="H352" s="18" t="s">
        <v>19095</v>
      </c>
      <c r="I352" s="18" t="s">
        <v>2593</v>
      </c>
      <c r="J352" s="19">
        <v>42762</v>
      </c>
      <c r="K352" s="18" t="s">
        <v>19280</v>
      </c>
      <c r="L352" s="18" t="s">
        <v>19098</v>
      </c>
      <c r="M352" s="18" t="s">
        <v>19100</v>
      </c>
      <c r="N352" s="18" t="s">
        <v>19349</v>
      </c>
      <c r="O352" s="18" t="s">
        <v>21884</v>
      </c>
      <c r="P352" s="18" t="s">
        <v>10929</v>
      </c>
      <c r="Q352" s="32">
        <v>0</v>
      </c>
      <c r="R352" s="32">
        <v>100</v>
      </c>
      <c r="S352" s="32">
        <v>0</v>
      </c>
      <c r="T352" s="32">
        <v>100</v>
      </c>
      <c r="U352" s="32">
        <v>0</v>
      </c>
      <c r="V352" s="32">
        <v>100</v>
      </c>
      <c r="W352" s="20">
        <v>0</v>
      </c>
      <c r="X352" s="20">
        <v>18.100000000000001</v>
      </c>
      <c r="Y352" s="18" t="s">
        <v>19116</v>
      </c>
      <c r="Z352" s="20">
        <v>0</v>
      </c>
      <c r="AA352" s="20">
        <v>1810</v>
      </c>
      <c r="AB352" s="19">
        <v>42773</v>
      </c>
    </row>
    <row r="353" spans="1:28" ht="15" customHeight="1" x14ac:dyDescent="0.25">
      <c r="A353" t="s">
        <v>23</v>
      </c>
      <c r="B353" t="str">
        <f>VLOOKUP(O353+0,'de para'!K:O,3,0)</f>
        <v xml:space="preserve"> Aditivos Carne</v>
      </c>
      <c r="C353" t="str">
        <f t="shared" si="5"/>
        <v>3008</v>
      </c>
      <c r="D353" t="str">
        <f>IFERROR(VLOOKUP(G353+0,'de para'!A:C,3,0),"")</f>
        <v/>
      </c>
      <c r="E353" t="str">
        <f>IF(VLOOKUP(G353+0,'de para'!E:H,4,0)="EX","Externo","Interno")</f>
        <v>Interno</v>
      </c>
      <c r="F353" s="21" t="s">
        <v>21885</v>
      </c>
      <c r="G353" s="21">
        <v>649</v>
      </c>
      <c r="H353" s="21" t="s">
        <v>19112</v>
      </c>
      <c r="I353" s="21" t="s">
        <v>42</v>
      </c>
      <c r="J353" s="22">
        <v>42762</v>
      </c>
      <c r="K353" s="21" t="s">
        <v>19105</v>
      </c>
      <c r="L353" s="21" t="s">
        <v>19293</v>
      </c>
      <c r="M353" s="21" t="s">
        <v>19107</v>
      </c>
      <c r="N353" s="21" t="s">
        <v>19095</v>
      </c>
      <c r="O353" s="21" t="s">
        <v>19297</v>
      </c>
      <c r="P353" s="21" t="s">
        <v>20597</v>
      </c>
      <c r="Q353" s="33">
        <v>960</v>
      </c>
      <c r="R353" s="33">
        <v>20</v>
      </c>
      <c r="S353" s="33">
        <v>0</v>
      </c>
      <c r="T353" s="33">
        <v>20</v>
      </c>
      <c r="U353" s="33">
        <v>0</v>
      </c>
      <c r="V353" s="33">
        <v>0</v>
      </c>
      <c r="W353" s="23">
        <v>0</v>
      </c>
      <c r="X353" s="23">
        <v>9.5</v>
      </c>
      <c r="Y353" s="21" t="s">
        <v>19097</v>
      </c>
      <c r="Z353" s="23">
        <v>0</v>
      </c>
      <c r="AA353" s="23">
        <v>190</v>
      </c>
      <c r="AB353" s="22">
        <v>42786</v>
      </c>
    </row>
    <row r="354" spans="1:28" ht="15" customHeight="1" x14ac:dyDescent="0.25">
      <c r="A354" t="s">
        <v>23</v>
      </c>
      <c r="B354" t="str">
        <f>VLOOKUP(O354+0,'de para'!K:O,3,0)</f>
        <v xml:space="preserve"> Aditivos Carne</v>
      </c>
      <c r="C354" t="str">
        <f t="shared" si="5"/>
        <v>3008</v>
      </c>
      <c r="D354" t="str">
        <f>IFERROR(VLOOKUP(G354+0,'de para'!A:C,3,0),"")</f>
        <v/>
      </c>
      <c r="E354" t="str">
        <f>IF(VLOOKUP(G354+0,'de para'!E:H,4,0)="EX","Externo","Interno")</f>
        <v>Interno</v>
      </c>
      <c r="F354" s="18" t="s">
        <v>21885</v>
      </c>
      <c r="G354" s="18">
        <v>649</v>
      </c>
      <c r="H354" s="18" t="s">
        <v>19112</v>
      </c>
      <c r="I354" s="18" t="s">
        <v>42</v>
      </c>
      <c r="J354" s="19">
        <v>42762</v>
      </c>
      <c r="K354" s="18" t="s">
        <v>19105</v>
      </c>
      <c r="L354" s="18" t="s">
        <v>19293</v>
      </c>
      <c r="M354" s="18" t="s">
        <v>19107</v>
      </c>
      <c r="N354" s="18" t="s">
        <v>19102</v>
      </c>
      <c r="O354" s="18" t="s">
        <v>19381</v>
      </c>
      <c r="P354" s="18" t="s">
        <v>20635</v>
      </c>
      <c r="Q354" s="32">
        <v>-20006.400000000001</v>
      </c>
      <c r="R354" s="32">
        <v>240</v>
      </c>
      <c r="S354" s="32">
        <v>0</v>
      </c>
      <c r="T354" s="32">
        <v>240</v>
      </c>
      <c r="U354" s="32">
        <v>0</v>
      </c>
      <c r="V354" s="32">
        <v>0</v>
      </c>
      <c r="W354" s="20">
        <v>0</v>
      </c>
      <c r="X354" s="20">
        <v>12.8</v>
      </c>
      <c r="Y354" s="18" t="s">
        <v>19097</v>
      </c>
      <c r="Z354" s="20">
        <v>0</v>
      </c>
      <c r="AA354" s="20">
        <v>3072</v>
      </c>
      <c r="AB354" s="19">
        <v>42786</v>
      </c>
    </row>
    <row r="355" spans="1:28" ht="15" customHeight="1" x14ac:dyDescent="0.25">
      <c r="A355" t="s">
        <v>23</v>
      </c>
      <c r="B355" t="str">
        <f>VLOOKUP(O355+0,'de para'!K:O,3,0)</f>
        <v xml:space="preserve"> Aditivos Carne</v>
      </c>
      <c r="C355" t="str">
        <f t="shared" si="5"/>
        <v>3008</v>
      </c>
      <c r="D355" t="str">
        <f>IFERROR(VLOOKUP(G355+0,'de para'!A:C,3,0),"")</f>
        <v/>
      </c>
      <c r="E355" t="str">
        <f>IF(VLOOKUP(G355+0,'de para'!E:H,4,0)="EX","Externo","Interno")</f>
        <v>Interno</v>
      </c>
      <c r="F355" s="21" t="s">
        <v>21886</v>
      </c>
      <c r="G355" s="21">
        <v>863</v>
      </c>
      <c r="H355" s="21" t="s">
        <v>19095</v>
      </c>
      <c r="I355" s="21" t="s">
        <v>199</v>
      </c>
      <c r="J355" s="22">
        <v>42762</v>
      </c>
      <c r="K355" s="21" t="s">
        <v>19110</v>
      </c>
      <c r="L355" s="21" t="s">
        <v>19098</v>
      </c>
      <c r="M355" s="21" t="s">
        <v>19115</v>
      </c>
      <c r="N355" s="21" t="s">
        <v>19095</v>
      </c>
      <c r="O355" s="21" t="s">
        <v>19403</v>
      </c>
      <c r="P355" s="21" t="s">
        <v>87</v>
      </c>
      <c r="Q355" s="33">
        <v>100</v>
      </c>
      <c r="R355" s="33">
        <v>100</v>
      </c>
      <c r="S355" s="33">
        <v>0</v>
      </c>
      <c r="T355" s="33">
        <v>100</v>
      </c>
      <c r="U355" s="33">
        <v>0</v>
      </c>
      <c r="V355" s="33">
        <v>0</v>
      </c>
      <c r="W355" s="23">
        <v>0</v>
      </c>
      <c r="X355" s="23">
        <v>4.41</v>
      </c>
      <c r="Y355" s="21" t="s">
        <v>19097</v>
      </c>
      <c r="Z355" s="23">
        <v>0</v>
      </c>
      <c r="AA355" s="23">
        <v>441</v>
      </c>
      <c r="AB355" s="22">
        <v>42773</v>
      </c>
    </row>
    <row r="356" spans="1:28" ht="15" customHeight="1" x14ac:dyDescent="0.25">
      <c r="A356" t="s">
        <v>23</v>
      </c>
      <c r="B356" t="str">
        <f>VLOOKUP(O356+0,'de para'!K:O,3,0)</f>
        <v xml:space="preserve"> Aditivos Carne</v>
      </c>
      <c r="C356" t="str">
        <f t="shared" si="5"/>
        <v>3008</v>
      </c>
      <c r="D356" t="str">
        <f>IFERROR(VLOOKUP(G356+0,'de para'!A:C,3,0),"")</f>
        <v/>
      </c>
      <c r="E356" t="str">
        <f>IF(VLOOKUP(G356+0,'de para'!E:H,4,0)="EX","Externo","Interno")</f>
        <v>Interno</v>
      </c>
      <c r="F356" s="18" t="s">
        <v>21886</v>
      </c>
      <c r="G356" s="18">
        <v>863</v>
      </c>
      <c r="H356" s="18" t="s">
        <v>19095</v>
      </c>
      <c r="I356" s="18" t="s">
        <v>199</v>
      </c>
      <c r="J356" s="19">
        <v>42762</v>
      </c>
      <c r="K356" s="18" t="s">
        <v>19110</v>
      </c>
      <c r="L356" s="18" t="s">
        <v>19098</v>
      </c>
      <c r="M356" s="18" t="s">
        <v>19115</v>
      </c>
      <c r="N356" s="18" t="s">
        <v>19102</v>
      </c>
      <c r="O356" s="18" t="s">
        <v>19404</v>
      </c>
      <c r="P356" s="18" t="s">
        <v>88</v>
      </c>
      <c r="Q356" s="32">
        <v>478.32</v>
      </c>
      <c r="R356" s="32">
        <v>500</v>
      </c>
      <c r="S356" s="32">
        <v>0</v>
      </c>
      <c r="T356" s="32">
        <v>500</v>
      </c>
      <c r="U356" s="32">
        <v>0</v>
      </c>
      <c r="V356" s="32">
        <v>0</v>
      </c>
      <c r="W356" s="20">
        <v>0</v>
      </c>
      <c r="X356" s="20">
        <v>6.84</v>
      </c>
      <c r="Y356" s="18" t="s">
        <v>19097</v>
      </c>
      <c r="Z356" s="20">
        <v>0</v>
      </c>
      <c r="AA356" s="20">
        <v>3420</v>
      </c>
      <c r="AB356" s="19">
        <v>42773</v>
      </c>
    </row>
    <row r="357" spans="1:28" ht="15" customHeight="1" x14ac:dyDescent="0.25">
      <c r="A357" t="s">
        <v>23</v>
      </c>
      <c r="B357" t="str">
        <f>VLOOKUP(O357+0,'de para'!K:O,3,0)</f>
        <v xml:space="preserve"> Aditivos Carne</v>
      </c>
      <c r="C357" t="str">
        <f t="shared" si="5"/>
        <v>3008</v>
      </c>
      <c r="D357" t="str">
        <f>IFERROR(VLOOKUP(G357+0,'de para'!A:C,3,0),"")</f>
        <v/>
      </c>
      <c r="E357" t="str">
        <f>IF(VLOOKUP(G357+0,'de para'!E:H,4,0)="EX","Externo","Interno")</f>
        <v>Interno</v>
      </c>
      <c r="F357" s="21" t="s">
        <v>21886</v>
      </c>
      <c r="G357" s="21">
        <v>863</v>
      </c>
      <c r="H357" s="21" t="s">
        <v>19095</v>
      </c>
      <c r="I357" s="21" t="s">
        <v>199</v>
      </c>
      <c r="J357" s="22">
        <v>42762</v>
      </c>
      <c r="K357" s="21" t="s">
        <v>19110</v>
      </c>
      <c r="L357" s="21" t="s">
        <v>19098</v>
      </c>
      <c r="M357" s="21" t="s">
        <v>19115</v>
      </c>
      <c r="N357" s="21" t="s">
        <v>19108</v>
      </c>
      <c r="O357" s="21" t="s">
        <v>19347</v>
      </c>
      <c r="P357" s="21" t="s">
        <v>59</v>
      </c>
      <c r="Q357" s="33">
        <v>2550</v>
      </c>
      <c r="R357" s="33">
        <v>375</v>
      </c>
      <c r="S357" s="33">
        <v>0</v>
      </c>
      <c r="T357" s="33">
        <v>375</v>
      </c>
      <c r="U357" s="33">
        <v>0</v>
      </c>
      <c r="V357" s="33">
        <v>0</v>
      </c>
      <c r="W357" s="23">
        <v>0</v>
      </c>
      <c r="X357" s="23">
        <v>15.9</v>
      </c>
      <c r="Y357" s="21" t="s">
        <v>19097</v>
      </c>
      <c r="Z357" s="23">
        <v>0</v>
      </c>
      <c r="AA357" s="23">
        <v>5962.5</v>
      </c>
      <c r="AB357" s="22">
        <v>42773</v>
      </c>
    </row>
    <row r="358" spans="1:28" ht="15" customHeight="1" x14ac:dyDescent="0.25">
      <c r="A358" t="s">
        <v>23</v>
      </c>
      <c r="B358" t="str">
        <f>VLOOKUP(O358+0,'de para'!K:O,3,0)</f>
        <v xml:space="preserve"> Aditivos Carne</v>
      </c>
      <c r="C358" t="str">
        <f t="shared" si="5"/>
        <v>3008</v>
      </c>
      <c r="D358" t="str">
        <f>IFERROR(VLOOKUP(G358+0,'de para'!A:C,3,0),"")</f>
        <v/>
      </c>
      <c r="E358" t="str">
        <f>IF(VLOOKUP(G358+0,'de para'!E:H,4,0)="EX","Externo","Interno")</f>
        <v>Interno</v>
      </c>
      <c r="F358" s="18" t="s">
        <v>21886</v>
      </c>
      <c r="G358" s="18">
        <v>863</v>
      </c>
      <c r="H358" s="18" t="s">
        <v>19095</v>
      </c>
      <c r="I358" s="18" t="s">
        <v>199</v>
      </c>
      <c r="J358" s="19">
        <v>42762</v>
      </c>
      <c r="K358" s="18" t="s">
        <v>19110</v>
      </c>
      <c r="L358" s="18" t="s">
        <v>19098</v>
      </c>
      <c r="M358" s="18" t="s">
        <v>19115</v>
      </c>
      <c r="N358" s="18" t="s">
        <v>19103</v>
      </c>
      <c r="O358" s="18" t="s">
        <v>20929</v>
      </c>
      <c r="P358" s="18" t="s">
        <v>195</v>
      </c>
      <c r="Q358" s="32">
        <v>-100</v>
      </c>
      <c r="R358" s="32">
        <v>100</v>
      </c>
      <c r="S358" s="32">
        <v>0</v>
      </c>
      <c r="T358" s="32">
        <v>100</v>
      </c>
      <c r="U358" s="32">
        <v>0</v>
      </c>
      <c r="V358" s="32">
        <v>0</v>
      </c>
      <c r="W358" s="20">
        <v>0</v>
      </c>
      <c r="X358" s="20">
        <v>6.53</v>
      </c>
      <c r="Y358" s="18" t="s">
        <v>19097</v>
      </c>
      <c r="Z358" s="20">
        <v>0</v>
      </c>
      <c r="AA358" s="20">
        <v>653</v>
      </c>
      <c r="AB358" s="19">
        <v>42773</v>
      </c>
    </row>
    <row r="359" spans="1:28" ht="15" customHeight="1" x14ac:dyDescent="0.25">
      <c r="A359" t="s">
        <v>23</v>
      </c>
      <c r="B359" t="str">
        <f>VLOOKUP(O359+0,'de para'!K:O,3,0)</f>
        <v xml:space="preserve"> Aditivos Carne</v>
      </c>
      <c r="C359" t="str">
        <f t="shared" si="5"/>
        <v>3008</v>
      </c>
      <c r="D359" t="str">
        <f>IFERROR(VLOOKUP(G359+0,'de para'!A:C,3,0),"")</f>
        <v/>
      </c>
      <c r="E359" t="str">
        <f>IF(VLOOKUP(G359+0,'de para'!E:H,4,0)="EX","Externo","Interno")</f>
        <v>Interno</v>
      </c>
      <c r="F359" s="21" t="s">
        <v>21886</v>
      </c>
      <c r="G359" s="21">
        <v>863</v>
      </c>
      <c r="H359" s="21" t="s">
        <v>19095</v>
      </c>
      <c r="I359" s="21" t="s">
        <v>199</v>
      </c>
      <c r="J359" s="22">
        <v>42762</v>
      </c>
      <c r="K359" s="21" t="s">
        <v>19110</v>
      </c>
      <c r="L359" s="21" t="s">
        <v>19098</v>
      </c>
      <c r="M359" s="21" t="s">
        <v>19115</v>
      </c>
      <c r="N359" s="21" t="s">
        <v>19291</v>
      </c>
      <c r="O359" s="21" t="s">
        <v>19405</v>
      </c>
      <c r="P359" s="21" t="s">
        <v>60</v>
      </c>
      <c r="Q359" s="33">
        <v>890.05</v>
      </c>
      <c r="R359" s="33">
        <v>450</v>
      </c>
      <c r="S359" s="33">
        <v>0</v>
      </c>
      <c r="T359" s="33">
        <v>450</v>
      </c>
      <c r="U359" s="33">
        <v>0</v>
      </c>
      <c r="V359" s="33">
        <v>0</v>
      </c>
      <c r="W359" s="23">
        <v>0</v>
      </c>
      <c r="X359" s="23">
        <v>3.02</v>
      </c>
      <c r="Y359" s="21" t="s">
        <v>19097</v>
      </c>
      <c r="Z359" s="23">
        <v>0</v>
      </c>
      <c r="AA359" s="23">
        <v>1359</v>
      </c>
      <c r="AB359" s="22">
        <v>42773</v>
      </c>
    </row>
    <row r="360" spans="1:28" ht="15" customHeight="1" x14ac:dyDescent="0.25">
      <c r="A360" t="s">
        <v>23</v>
      </c>
      <c r="B360" t="str">
        <f>VLOOKUP(O360+0,'de para'!K:O,3,0)</f>
        <v xml:space="preserve"> Tripas Artificiais</v>
      </c>
      <c r="C360" t="str">
        <f t="shared" si="5"/>
        <v>3006</v>
      </c>
      <c r="D360" t="str">
        <f>IFERROR(VLOOKUP(G360+0,'de para'!A:C,3,0),"")</f>
        <v/>
      </c>
      <c r="E360" t="str">
        <f>IF(VLOOKUP(G360+0,'de para'!E:H,4,0)="EX","Externo","Interno")</f>
        <v>Interno</v>
      </c>
      <c r="F360" s="18" t="s">
        <v>21887</v>
      </c>
      <c r="G360" s="18">
        <v>653</v>
      </c>
      <c r="H360" s="18" t="s">
        <v>19102</v>
      </c>
      <c r="I360" s="18" t="s">
        <v>34</v>
      </c>
      <c r="J360" s="19">
        <v>42762</v>
      </c>
      <c r="K360" s="18" t="s">
        <v>19326</v>
      </c>
      <c r="L360" s="18" t="s">
        <v>19270</v>
      </c>
      <c r="M360" s="18" t="s">
        <v>19114</v>
      </c>
      <c r="N360" s="18" t="s">
        <v>19095</v>
      </c>
      <c r="O360" s="18" t="s">
        <v>19327</v>
      </c>
      <c r="P360" s="18" t="s">
        <v>19328</v>
      </c>
      <c r="Q360" s="32">
        <v>0</v>
      </c>
      <c r="R360" s="32">
        <v>11200</v>
      </c>
      <c r="S360" s="32">
        <v>0</v>
      </c>
      <c r="T360" s="32">
        <v>11200</v>
      </c>
      <c r="U360" s="32">
        <v>0</v>
      </c>
      <c r="V360" s="32">
        <v>0</v>
      </c>
      <c r="W360" s="20">
        <v>0</v>
      </c>
      <c r="X360" s="20">
        <v>1.02</v>
      </c>
      <c r="Y360" s="18" t="s">
        <v>19097</v>
      </c>
      <c r="Z360" s="20">
        <v>0</v>
      </c>
      <c r="AA360" s="20">
        <v>11390.4</v>
      </c>
      <c r="AB360" s="19">
        <v>42795</v>
      </c>
    </row>
    <row r="361" spans="1:28" ht="15" customHeight="1" x14ac:dyDescent="0.25">
      <c r="A361" t="s">
        <v>23</v>
      </c>
      <c r="B361" t="str">
        <f>VLOOKUP(O361+0,'de para'!K:O,3,0)</f>
        <v xml:space="preserve"> Aditivos Carne</v>
      </c>
      <c r="C361" t="str">
        <f t="shared" si="5"/>
        <v>3008</v>
      </c>
      <c r="D361" t="str">
        <f>IFERROR(VLOOKUP(G361+0,'de para'!A:C,3,0),"")</f>
        <v/>
      </c>
      <c r="E361" t="str">
        <f>IF(VLOOKUP(G361+0,'de para'!E:H,4,0)="EX","Externo","Interno")</f>
        <v>Interno</v>
      </c>
      <c r="F361" s="21" t="s">
        <v>21888</v>
      </c>
      <c r="G361" s="21">
        <v>551</v>
      </c>
      <c r="H361" s="21" t="s">
        <v>19102</v>
      </c>
      <c r="I361" s="21" t="s">
        <v>53</v>
      </c>
      <c r="J361" s="22">
        <v>42762</v>
      </c>
      <c r="K361" s="21" t="s">
        <v>19389</v>
      </c>
      <c r="L361" s="21" t="s">
        <v>19293</v>
      </c>
      <c r="M361" s="21" t="s">
        <v>19314</v>
      </c>
      <c r="N361" s="21" t="s">
        <v>19095</v>
      </c>
      <c r="O361" s="21" t="s">
        <v>21743</v>
      </c>
      <c r="P361" s="21" t="s">
        <v>21759</v>
      </c>
      <c r="Q361" s="33">
        <v>-1200</v>
      </c>
      <c r="R361" s="33">
        <v>600</v>
      </c>
      <c r="S361" s="33">
        <v>0</v>
      </c>
      <c r="T361" s="33">
        <v>600</v>
      </c>
      <c r="U361" s="33">
        <v>0</v>
      </c>
      <c r="V361" s="33">
        <v>600</v>
      </c>
      <c r="W361" s="23">
        <v>0</v>
      </c>
      <c r="X361" s="23">
        <v>4.59</v>
      </c>
      <c r="Y361" s="21" t="s">
        <v>19106</v>
      </c>
      <c r="Z361" s="23">
        <v>0</v>
      </c>
      <c r="AA361" s="23">
        <v>2753.52</v>
      </c>
      <c r="AB361" s="22">
        <v>42773</v>
      </c>
    </row>
    <row r="362" spans="1:28" ht="15" customHeight="1" x14ac:dyDescent="0.25">
      <c r="A362" t="s">
        <v>23</v>
      </c>
      <c r="B362" t="str">
        <f>VLOOKUP(O362+0,'de para'!K:O,3,0)</f>
        <v xml:space="preserve"> Aditivos Carne</v>
      </c>
      <c r="C362" t="str">
        <f t="shared" si="5"/>
        <v>3008</v>
      </c>
      <c r="D362" t="str">
        <f>IFERROR(VLOOKUP(G362+0,'de para'!A:C,3,0),"")</f>
        <v/>
      </c>
      <c r="E362" t="str">
        <f>IF(VLOOKUP(G362+0,'de para'!E:H,4,0)="EX","Externo","Interno")</f>
        <v>Interno</v>
      </c>
      <c r="F362" s="18" t="s">
        <v>21889</v>
      </c>
      <c r="G362" s="18">
        <v>551</v>
      </c>
      <c r="H362" s="18" t="s">
        <v>19102</v>
      </c>
      <c r="I362" s="18" t="s">
        <v>53</v>
      </c>
      <c r="J362" s="19">
        <v>42762</v>
      </c>
      <c r="K362" s="18" t="s">
        <v>19389</v>
      </c>
      <c r="L362" s="18" t="s">
        <v>19293</v>
      </c>
      <c r="M362" s="18" t="s">
        <v>19314</v>
      </c>
      <c r="N362" s="18" t="s">
        <v>19095</v>
      </c>
      <c r="O362" s="18" t="s">
        <v>21743</v>
      </c>
      <c r="P362" s="18" t="s">
        <v>21759</v>
      </c>
      <c r="Q362" s="32">
        <v>-1800</v>
      </c>
      <c r="R362" s="32">
        <v>500</v>
      </c>
      <c r="S362" s="32">
        <v>0</v>
      </c>
      <c r="T362" s="32">
        <v>500</v>
      </c>
      <c r="U362" s="32">
        <v>0</v>
      </c>
      <c r="V362" s="32">
        <v>0</v>
      </c>
      <c r="W362" s="20">
        <v>0</v>
      </c>
      <c r="X362" s="20">
        <v>4.59</v>
      </c>
      <c r="Y362" s="18" t="s">
        <v>19097</v>
      </c>
      <c r="Z362" s="20">
        <v>0</v>
      </c>
      <c r="AA362" s="20">
        <v>2294.6</v>
      </c>
      <c r="AB362" s="19">
        <v>42783</v>
      </c>
    </row>
    <row r="363" spans="1:28" ht="15" customHeight="1" x14ac:dyDescent="0.25">
      <c r="A363" t="s">
        <v>23</v>
      </c>
      <c r="B363" t="str">
        <f>VLOOKUP(O363+0,'de para'!K:O,3,0)</f>
        <v xml:space="preserve"> Aditivos Carne</v>
      </c>
      <c r="C363" t="str">
        <f t="shared" si="5"/>
        <v>3008</v>
      </c>
      <c r="D363" t="str">
        <f>IFERROR(VLOOKUP(G363+0,'de para'!A:C,3,0),"")</f>
        <v/>
      </c>
      <c r="E363" t="str">
        <f>IF(VLOOKUP(G363+0,'de para'!E:H,4,0)="EX","Externo","Interno")</f>
        <v>Interno</v>
      </c>
      <c r="F363" s="21" t="s">
        <v>21889</v>
      </c>
      <c r="G363" s="21">
        <v>551</v>
      </c>
      <c r="H363" s="21" t="s">
        <v>19102</v>
      </c>
      <c r="I363" s="21" t="s">
        <v>53</v>
      </c>
      <c r="J363" s="22">
        <v>42762</v>
      </c>
      <c r="K363" s="21" t="s">
        <v>19389</v>
      </c>
      <c r="L363" s="21" t="s">
        <v>19293</v>
      </c>
      <c r="M363" s="21" t="s">
        <v>19314</v>
      </c>
      <c r="N363" s="21" t="s">
        <v>19102</v>
      </c>
      <c r="O363" s="21" t="s">
        <v>19321</v>
      </c>
      <c r="P363" s="21" t="s">
        <v>21890</v>
      </c>
      <c r="Q363" s="33">
        <v>-7051.5</v>
      </c>
      <c r="R363" s="33">
        <v>1000</v>
      </c>
      <c r="S363" s="33">
        <v>0</v>
      </c>
      <c r="T363" s="33">
        <v>1000</v>
      </c>
      <c r="U363" s="33">
        <v>0</v>
      </c>
      <c r="V363" s="33">
        <v>0</v>
      </c>
      <c r="W363" s="23">
        <v>0</v>
      </c>
      <c r="X363" s="23">
        <v>5.92</v>
      </c>
      <c r="Y363" s="21" t="s">
        <v>19097</v>
      </c>
      <c r="Z363" s="23">
        <v>0</v>
      </c>
      <c r="AA363" s="23">
        <v>5923.4</v>
      </c>
      <c r="AB363" s="22">
        <v>42783</v>
      </c>
    </row>
    <row r="364" spans="1:28" ht="15" customHeight="1" x14ac:dyDescent="0.25">
      <c r="A364" t="s">
        <v>23</v>
      </c>
      <c r="B364" t="str">
        <f>VLOOKUP(O364+0,'de para'!K:O,3,0)</f>
        <v xml:space="preserve"> Aditivos Carne</v>
      </c>
      <c r="C364" t="str">
        <f t="shared" si="5"/>
        <v>3008</v>
      </c>
      <c r="D364" t="str">
        <f>IFERROR(VLOOKUP(G364+0,'de para'!A:C,3,0),"")</f>
        <v/>
      </c>
      <c r="E364" t="str">
        <f>IF(VLOOKUP(G364+0,'de para'!E:H,4,0)="EX","Externo","Interno")</f>
        <v>Interno</v>
      </c>
      <c r="F364" s="18" t="s">
        <v>21891</v>
      </c>
      <c r="G364" s="18">
        <v>551</v>
      </c>
      <c r="H364" s="18" t="s">
        <v>19102</v>
      </c>
      <c r="I364" s="18" t="s">
        <v>53</v>
      </c>
      <c r="J364" s="19">
        <v>42762</v>
      </c>
      <c r="K364" s="18" t="s">
        <v>19389</v>
      </c>
      <c r="L364" s="18" t="s">
        <v>19293</v>
      </c>
      <c r="M364" s="18" t="s">
        <v>19314</v>
      </c>
      <c r="N364" s="18" t="s">
        <v>19102</v>
      </c>
      <c r="O364" s="18" t="s">
        <v>19321</v>
      </c>
      <c r="P364" s="18" t="s">
        <v>71</v>
      </c>
      <c r="Q364" s="32">
        <v>-8051.5</v>
      </c>
      <c r="R364" s="32">
        <v>2000</v>
      </c>
      <c r="S364" s="32">
        <v>0</v>
      </c>
      <c r="T364" s="32">
        <v>2000</v>
      </c>
      <c r="U364" s="32">
        <v>0</v>
      </c>
      <c r="V364" s="32">
        <v>0</v>
      </c>
      <c r="W364" s="20">
        <v>0</v>
      </c>
      <c r="X364" s="20">
        <v>5.92</v>
      </c>
      <c r="Y364" s="18" t="s">
        <v>19097</v>
      </c>
      <c r="Z364" s="20">
        <v>0</v>
      </c>
      <c r="AA364" s="20">
        <v>11846.8</v>
      </c>
      <c r="AB364" s="19">
        <v>42790</v>
      </c>
    </row>
    <row r="365" spans="1:28" ht="15" customHeight="1" x14ac:dyDescent="0.25">
      <c r="A365" t="s">
        <v>23</v>
      </c>
      <c r="B365" t="str">
        <f>VLOOKUP(O365+0,'de para'!K:O,3,0)</f>
        <v xml:space="preserve"> Aditivos Carne</v>
      </c>
      <c r="C365" t="str">
        <f t="shared" si="5"/>
        <v>3008</v>
      </c>
      <c r="D365" t="str">
        <f>IFERROR(VLOOKUP(G365+0,'de para'!A:C,3,0),"")</f>
        <v/>
      </c>
      <c r="E365" t="str">
        <f>IF(VLOOKUP(G365+0,'de para'!E:H,4,0)="EX","Externo","Interno")</f>
        <v>Interno</v>
      </c>
      <c r="F365" s="21" t="s">
        <v>21891</v>
      </c>
      <c r="G365" s="21">
        <v>551</v>
      </c>
      <c r="H365" s="21" t="s">
        <v>19102</v>
      </c>
      <c r="I365" s="21" t="s">
        <v>53</v>
      </c>
      <c r="J365" s="22">
        <v>42762</v>
      </c>
      <c r="K365" s="21" t="s">
        <v>19389</v>
      </c>
      <c r="L365" s="21" t="s">
        <v>19293</v>
      </c>
      <c r="M365" s="21" t="s">
        <v>19314</v>
      </c>
      <c r="N365" s="21" t="s">
        <v>19108</v>
      </c>
      <c r="O365" s="21" t="s">
        <v>19315</v>
      </c>
      <c r="P365" s="21" t="s">
        <v>72</v>
      </c>
      <c r="Q365" s="33">
        <v>252</v>
      </c>
      <c r="R365" s="33">
        <v>1020</v>
      </c>
      <c r="S365" s="33">
        <v>0</v>
      </c>
      <c r="T365" s="33">
        <v>1020</v>
      </c>
      <c r="U365" s="33">
        <v>0</v>
      </c>
      <c r="V365" s="33">
        <v>0</v>
      </c>
      <c r="W365" s="23">
        <v>0</v>
      </c>
      <c r="X365" s="23">
        <v>2.4900000000000002</v>
      </c>
      <c r="Y365" s="21" t="s">
        <v>19097</v>
      </c>
      <c r="Z365" s="23">
        <v>0</v>
      </c>
      <c r="AA365" s="23">
        <v>2538.37</v>
      </c>
      <c r="AB365" s="22">
        <v>42790</v>
      </c>
    </row>
    <row r="366" spans="1:28" ht="15" customHeight="1" x14ac:dyDescent="0.25">
      <c r="A366" t="s">
        <v>23</v>
      </c>
      <c r="B366" t="str">
        <f>VLOOKUP(O366+0,'de para'!K:O,3,0)</f>
        <v xml:space="preserve"> Aditivos Carne</v>
      </c>
      <c r="C366" t="str">
        <f t="shared" si="5"/>
        <v>3008</v>
      </c>
      <c r="D366" t="str">
        <f>IFERROR(VLOOKUP(G366+0,'de para'!A:C,3,0),"")</f>
        <v/>
      </c>
      <c r="E366" t="str">
        <f>IF(VLOOKUP(G366+0,'de para'!E:H,4,0)="EX","Externo","Interno")</f>
        <v>Interno</v>
      </c>
      <c r="F366" s="18" t="s">
        <v>21892</v>
      </c>
      <c r="G366" s="18">
        <v>551</v>
      </c>
      <c r="H366" s="18" t="s">
        <v>19102</v>
      </c>
      <c r="I366" s="18" t="s">
        <v>53</v>
      </c>
      <c r="J366" s="19">
        <v>42762</v>
      </c>
      <c r="K366" s="18" t="s">
        <v>19389</v>
      </c>
      <c r="L366" s="18" t="s">
        <v>19293</v>
      </c>
      <c r="M366" s="18" t="s">
        <v>19314</v>
      </c>
      <c r="N366" s="18" t="s">
        <v>19095</v>
      </c>
      <c r="O366" s="18" t="s">
        <v>21743</v>
      </c>
      <c r="P366" s="18" t="s">
        <v>21759</v>
      </c>
      <c r="Q366" s="32">
        <v>-2300</v>
      </c>
      <c r="R366" s="32">
        <v>500</v>
      </c>
      <c r="S366" s="32">
        <v>0</v>
      </c>
      <c r="T366" s="32">
        <v>500</v>
      </c>
      <c r="U366" s="32">
        <v>0</v>
      </c>
      <c r="V366" s="32">
        <v>0</v>
      </c>
      <c r="W366" s="20">
        <v>0</v>
      </c>
      <c r="X366" s="20">
        <v>4.59</v>
      </c>
      <c r="Y366" s="18" t="s">
        <v>19097</v>
      </c>
      <c r="Z366" s="20">
        <v>0</v>
      </c>
      <c r="AA366" s="20">
        <v>2294.6</v>
      </c>
      <c r="AB366" s="19">
        <v>42795</v>
      </c>
    </row>
    <row r="367" spans="1:28" ht="15" customHeight="1" x14ac:dyDescent="0.25">
      <c r="A367" t="s">
        <v>23</v>
      </c>
      <c r="B367" t="str">
        <f>VLOOKUP(O367+0,'de para'!K:O,3,0)</f>
        <v xml:space="preserve"> Aditivos Carne</v>
      </c>
      <c r="C367" t="str">
        <f t="shared" si="5"/>
        <v>3008</v>
      </c>
      <c r="D367" t="str">
        <f>IFERROR(VLOOKUP(G367+0,'de para'!A:C,3,0),"")</f>
        <v/>
      </c>
      <c r="E367" t="str">
        <f>IF(VLOOKUP(G367+0,'de para'!E:H,4,0)="EX","Externo","Interno")</f>
        <v>Interno</v>
      </c>
      <c r="F367" s="21" t="s">
        <v>21893</v>
      </c>
      <c r="G367" s="21">
        <v>551</v>
      </c>
      <c r="H367" s="21" t="s">
        <v>19102</v>
      </c>
      <c r="I367" s="21" t="s">
        <v>53</v>
      </c>
      <c r="J367" s="22">
        <v>42762</v>
      </c>
      <c r="K367" s="21" t="s">
        <v>19389</v>
      </c>
      <c r="L367" s="21" t="s">
        <v>19293</v>
      </c>
      <c r="M367" s="21" t="s">
        <v>19314</v>
      </c>
      <c r="N367" s="21" t="s">
        <v>19102</v>
      </c>
      <c r="O367" s="21" t="s">
        <v>19321</v>
      </c>
      <c r="P367" s="21" t="s">
        <v>71</v>
      </c>
      <c r="Q367" s="33">
        <v>-10051.5</v>
      </c>
      <c r="R367" s="33">
        <v>1000</v>
      </c>
      <c r="S367" s="33">
        <v>0</v>
      </c>
      <c r="T367" s="33">
        <v>1000</v>
      </c>
      <c r="U367" s="33">
        <v>0</v>
      </c>
      <c r="V367" s="33">
        <v>0</v>
      </c>
      <c r="W367" s="23">
        <v>0</v>
      </c>
      <c r="X367" s="23">
        <v>5.92</v>
      </c>
      <c r="Y367" s="21" t="s">
        <v>19097</v>
      </c>
      <c r="Z367" s="23">
        <v>0</v>
      </c>
      <c r="AA367" s="23">
        <v>5923.4</v>
      </c>
      <c r="AB367" s="22">
        <v>42804</v>
      </c>
    </row>
    <row r="368" spans="1:28" ht="15" customHeight="1" x14ac:dyDescent="0.25">
      <c r="A368" t="s">
        <v>23</v>
      </c>
      <c r="B368" t="str">
        <f>VLOOKUP(O368+0,'de para'!K:O,3,0)</f>
        <v xml:space="preserve"> Aditivos Carne</v>
      </c>
      <c r="C368" t="str">
        <f t="shared" si="5"/>
        <v>3008</v>
      </c>
      <c r="D368" t="str">
        <f>IFERROR(VLOOKUP(G368+0,'de para'!A:C,3,0),"")</f>
        <v/>
      </c>
      <c r="E368" t="str">
        <f>IF(VLOOKUP(G368+0,'de para'!E:H,4,0)="EX","Externo","Interno")</f>
        <v>Interno</v>
      </c>
      <c r="F368" s="18" t="s">
        <v>21894</v>
      </c>
      <c r="G368" s="18">
        <v>551</v>
      </c>
      <c r="H368" s="18" t="s">
        <v>19505</v>
      </c>
      <c r="I368" s="18" t="s">
        <v>53</v>
      </c>
      <c r="J368" s="19">
        <v>42762</v>
      </c>
      <c r="K368" s="18" t="s">
        <v>19312</v>
      </c>
      <c r="L368" s="18" t="s">
        <v>19098</v>
      </c>
      <c r="M368" s="18" t="s">
        <v>19314</v>
      </c>
      <c r="N368" s="18" t="s">
        <v>19095</v>
      </c>
      <c r="O368" s="18" t="s">
        <v>19321</v>
      </c>
      <c r="P368" s="18" t="s">
        <v>71</v>
      </c>
      <c r="Q368" s="32">
        <v>-11051.5</v>
      </c>
      <c r="R368" s="32">
        <v>5000</v>
      </c>
      <c r="S368" s="32">
        <v>0</v>
      </c>
      <c r="T368" s="32">
        <v>5000</v>
      </c>
      <c r="U368" s="32">
        <v>0</v>
      </c>
      <c r="V368" s="32">
        <v>0</v>
      </c>
      <c r="W368" s="20">
        <v>0</v>
      </c>
      <c r="X368" s="20">
        <v>6.26</v>
      </c>
      <c r="Y368" s="18" t="s">
        <v>19097</v>
      </c>
      <c r="Z368" s="20">
        <v>0</v>
      </c>
      <c r="AA368" s="20">
        <v>31300</v>
      </c>
      <c r="AB368" s="19">
        <v>42800</v>
      </c>
    </row>
    <row r="369" spans="1:28" ht="15" customHeight="1" x14ac:dyDescent="0.25">
      <c r="A369" t="s">
        <v>23</v>
      </c>
      <c r="B369" t="str">
        <f>VLOOKUP(O369+0,'de para'!K:O,3,0)</f>
        <v xml:space="preserve"> Aditivos Carne</v>
      </c>
      <c r="C369" t="str">
        <f t="shared" si="5"/>
        <v>3008</v>
      </c>
      <c r="D369" t="str">
        <f>IFERROR(VLOOKUP(G369+0,'de para'!A:C,3,0),"")</f>
        <v/>
      </c>
      <c r="E369" t="str">
        <f>IF(VLOOKUP(G369+0,'de para'!E:H,4,0)="EX","Externo","Interno")</f>
        <v>Interno</v>
      </c>
      <c r="F369" s="21" t="s">
        <v>21894</v>
      </c>
      <c r="G369" s="21">
        <v>551</v>
      </c>
      <c r="H369" s="21" t="s">
        <v>19505</v>
      </c>
      <c r="I369" s="21" t="s">
        <v>53</v>
      </c>
      <c r="J369" s="22">
        <v>42762</v>
      </c>
      <c r="K369" s="21" t="s">
        <v>19312</v>
      </c>
      <c r="L369" s="21" t="s">
        <v>19098</v>
      </c>
      <c r="M369" s="21" t="s">
        <v>19314</v>
      </c>
      <c r="N369" s="21" t="s">
        <v>19102</v>
      </c>
      <c r="O369" s="21" t="s">
        <v>21580</v>
      </c>
      <c r="P369" s="21" t="s">
        <v>11043</v>
      </c>
      <c r="Q369" s="33">
        <v>-200</v>
      </c>
      <c r="R369" s="33">
        <v>2500</v>
      </c>
      <c r="S369" s="33">
        <v>0</v>
      </c>
      <c r="T369" s="33">
        <v>2500</v>
      </c>
      <c r="U369" s="33">
        <v>0</v>
      </c>
      <c r="V369" s="33">
        <v>0</v>
      </c>
      <c r="W369" s="23">
        <v>0</v>
      </c>
      <c r="X369" s="23">
        <v>10.55</v>
      </c>
      <c r="Y369" s="21" t="s">
        <v>19097</v>
      </c>
      <c r="Z369" s="23">
        <v>0</v>
      </c>
      <c r="AA369" s="23">
        <v>26375</v>
      </c>
      <c r="AB369" s="22">
        <v>42800</v>
      </c>
    </row>
    <row r="370" spans="1:28" ht="15" customHeight="1" x14ac:dyDescent="0.25">
      <c r="A370" t="s">
        <v>23</v>
      </c>
      <c r="B370" t="str">
        <f>VLOOKUP(O370+0,'de para'!K:O,3,0)</f>
        <v xml:space="preserve"> Aditivos Carne</v>
      </c>
      <c r="C370" t="str">
        <f t="shared" si="5"/>
        <v>3008</v>
      </c>
      <c r="D370" t="str">
        <f>IFERROR(VLOOKUP(G370+0,'de para'!A:C,3,0),"")</f>
        <v/>
      </c>
      <c r="E370" t="str">
        <f>IF(VLOOKUP(G370+0,'de para'!E:H,4,0)="EX","Externo","Interno")</f>
        <v>Interno</v>
      </c>
      <c r="F370" s="18" t="s">
        <v>21894</v>
      </c>
      <c r="G370" s="18">
        <v>551</v>
      </c>
      <c r="H370" s="18" t="s">
        <v>19505</v>
      </c>
      <c r="I370" s="18" t="s">
        <v>53</v>
      </c>
      <c r="J370" s="19">
        <v>42762</v>
      </c>
      <c r="K370" s="18" t="s">
        <v>19312</v>
      </c>
      <c r="L370" s="18" t="s">
        <v>19098</v>
      </c>
      <c r="M370" s="18" t="s">
        <v>19314</v>
      </c>
      <c r="N370" s="18" t="s">
        <v>19108</v>
      </c>
      <c r="O370" s="18" t="s">
        <v>19315</v>
      </c>
      <c r="P370" s="18" t="s">
        <v>72</v>
      </c>
      <c r="Q370" s="32">
        <v>-768</v>
      </c>
      <c r="R370" s="32">
        <v>1920</v>
      </c>
      <c r="S370" s="32">
        <v>0</v>
      </c>
      <c r="T370" s="32">
        <v>1920</v>
      </c>
      <c r="U370" s="32">
        <v>0</v>
      </c>
      <c r="V370" s="32">
        <v>0</v>
      </c>
      <c r="W370" s="20">
        <v>0</v>
      </c>
      <c r="X370" s="20">
        <v>2.63</v>
      </c>
      <c r="Y370" s="18" t="s">
        <v>19097</v>
      </c>
      <c r="Z370" s="20">
        <v>0</v>
      </c>
      <c r="AA370" s="20">
        <v>5049.6000000000004</v>
      </c>
      <c r="AB370" s="19">
        <v>42800</v>
      </c>
    </row>
    <row r="371" spans="1:28" ht="15" customHeight="1" x14ac:dyDescent="0.25">
      <c r="A371" t="s">
        <v>23</v>
      </c>
      <c r="B371" t="str">
        <f>VLOOKUP(O371+0,'de para'!K:O,3,0)</f>
        <v xml:space="preserve"> Aditivos Carne</v>
      </c>
      <c r="C371" t="str">
        <f t="shared" si="5"/>
        <v>3008</v>
      </c>
      <c r="D371" t="str">
        <f>IFERROR(VLOOKUP(G371+0,'de para'!A:C,3,0),"")</f>
        <v/>
      </c>
      <c r="E371" t="str">
        <f>IF(VLOOKUP(G371+0,'de para'!E:H,4,0)="EX","Externo","Interno")</f>
        <v>Interno</v>
      </c>
      <c r="F371" s="21" t="s">
        <v>21894</v>
      </c>
      <c r="G371" s="21">
        <v>551</v>
      </c>
      <c r="H371" s="21" t="s">
        <v>19505</v>
      </c>
      <c r="I371" s="21" t="s">
        <v>53</v>
      </c>
      <c r="J371" s="22">
        <v>42762</v>
      </c>
      <c r="K371" s="21" t="s">
        <v>19312</v>
      </c>
      <c r="L371" s="21" t="s">
        <v>19098</v>
      </c>
      <c r="M371" s="21" t="s">
        <v>19314</v>
      </c>
      <c r="N371" s="21" t="s">
        <v>19103</v>
      </c>
      <c r="O371" s="21" t="s">
        <v>21708</v>
      </c>
      <c r="P371" s="21" t="s">
        <v>83</v>
      </c>
      <c r="Q371" s="33">
        <v>200</v>
      </c>
      <c r="R371" s="33">
        <v>175</v>
      </c>
      <c r="S371" s="33">
        <v>0</v>
      </c>
      <c r="T371" s="33">
        <v>175</v>
      </c>
      <c r="U371" s="33">
        <v>0</v>
      </c>
      <c r="V371" s="33">
        <v>0</v>
      </c>
      <c r="W371" s="23">
        <v>0</v>
      </c>
      <c r="X371" s="23">
        <v>20.190000000000001</v>
      </c>
      <c r="Y371" s="21" t="s">
        <v>19097</v>
      </c>
      <c r="Z371" s="23">
        <v>0</v>
      </c>
      <c r="AA371" s="23">
        <v>3533.25</v>
      </c>
      <c r="AB371" s="22">
        <v>42800</v>
      </c>
    </row>
    <row r="372" spans="1:28" ht="15" customHeight="1" x14ac:dyDescent="0.25">
      <c r="A372" t="s">
        <v>23</v>
      </c>
      <c r="B372" t="str">
        <f>VLOOKUP(O372+0,'de para'!K:O,3,0)</f>
        <v xml:space="preserve"> Aditivos Carne</v>
      </c>
      <c r="C372" t="str">
        <f t="shared" si="5"/>
        <v>3008</v>
      </c>
      <c r="D372" t="str">
        <f>IFERROR(VLOOKUP(G372+0,'de para'!A:C,3,0),"")</f>
        <v/>
      </c>
      <c r="E372" t="str">
        <f>IF(VLOOKUP(G372+0,'de para'!E:H,4,0)="EX","Externo","Interno")</f>
        <v>Interno</v>
      </c>
      <c r="F372" s="18" t="s">
        <v>21894</v>
      </c>
      <c r="G372" s="18">
        <v>551</v>
      </c>
      <c r="H372" s="18" t="s">
        <v>19505</v>
      </c>
      <c r="I372" s="18" t="s">
        <v>53</v>
      </c>
      <c r="J372" s="19">
        <v>42762</v>
      </c>
      <c r="K372" s="18" t="s">
        <v>19312</v>
      </c>
      <c r="L372" s="18" t="s">
        <v>19098</v>
      </c>
      <c r="M372" s="18" t="s">
        <v>19314</v>
      </c>
      <c r="N372" s="18" t="s">
        <v>19291</v>
      </c>
      <c r="O372" s="18" t="s">
        <v>19474</v>
      </c>
      <c r="P372" s="18" t="s">
        <v>11012</v>
      </c>
      <c r="Q372" s="32">
        <v>0</v>
      </c>
      <c r="R372" s="32">
        <v>200</v>
      </c>
      <c r="S372" s="32">
        <v>0</v>
      </c>
      <c r="T372" s="32">
        <v>200</v>
      </c>
      <c r="U372" s="32">
        <v>0</v>
      </c>
      <c r="V372" s="32">
        <v>0</v>
      </c>
      <c r="W372" s="20">
        <v>0</v>
      </c>
      <c r="X372" s="20">
        <v>31.14</v>
      </c>
      <c r="Y372" s="18" t="s">
        <v>19097</v>
      </c>
      <c r="Z372" s="20">
        <v>0</v>
      </c>
      <c r="AA372" s="20">
        <v>6228</v>
      </c>
      <c r="AB372" s="19">
        <v>42800</v>
      </c>
    </row>
    <row r="373" spans="1:28" ht="15" customHeight="1" x14ac:dyDescent="0.25">
      <c r="A373" t="s">
        <v>23</v>
      </c>
      <c r="B373" t="str">
        <f>VLOOKUP(O373+0,'de para'!K:O,3,0)</f>
        <v xml:space="preserve"> Aditivos Carne</v>
      </c>
      <c r="C373" t="str">
        <f t="shared" si="5"/>
        <v>3008</v>
      </c>
      <c r="D373" t="str">
        <f>IFERROR(VLOOKUP(G373+0,'de para'!A:C,3,0),"")</f>
        <v/>
      </c>
      <c r="E373" t="str">
        <f>IF(VLOOKUP(G373+0,'de para'!E:H,4,0)="EX","Externo","Interno")</f>
        <v>Interno</v>
      </c>
      <c r="F373" s="21" t="s">
        <v>21894</v>
      </c>
      <c r="G373" s="21">
        <v>551</v>
      </c>
      <c r="H373" s="21" t="s">
        <v>19505</v>
      </c>
      <c r="I373" s="21" t="s">
        <v>53</v>
      </c>
      <c r="J373" s="22">
        <v>42762</v>
      </c>
      <c r="K373" s="21" t="s">
        <v>19312</v>
      </c>
      <c r="L373" s="21" t="s">
        <v>19098</v>
      </c>
      <c r="M373" s="21" t="s">
        <v>19314</v>
      </c>
      <c r="N373" s="21" t="s">
        <v>19104</v>
      </c>
      <c r="O373" s="21" t="s">
        <v>21895</v>
      </c>
      <c r="P373" s="21" t="s">
        <v>11015</v>
      </c>
      <c r="Q373" s="33">
        <v>30</v>
      </c>
      <c r="R373" s="33">
        <v>120</v>
      </c>
      <c r="S373" s="33">
        <v>0</v>
      </c>
      <c r="T373" s="33">
        <v>120</v>
      </c>
      <c r="U373" s="33">
        <v>0</v>
      </c>
      <c r="V373" s="33">
        <v>0</v>
      </c>
      <c r="W373" s="23">
        <v>0</v>
      </c>
      <c r="X373" s="23">
        <v>19.68</v>
      </c>
      <c r="Y373" s="21" t="s">
        <v>19097</v>
      </c>
      <c r="Z373" s="23">
        <v>0</v>
      </c>
      <c r="AA373" s="23">
        <v>2361.6</v>
      </c>
      <c r="AB373" s="22">
        <v>42800</v>
      </c>
    </row>
    <row r="374" spans="1:28" ht="15" customHeight="1" x14ac:dyDescent="0.25">
      <c r="A374" t="s">
        <v>23</v>
      </c>
      <c r="B374" t="str">
        <f>VLOOKUP(O374+0,'de para'!K:O,3,0)</f>
        <v xml:space="preserve"> Aditivos Carne</v>
      </c>
      <c r="C374" t="str">
        <f t="shared" si="5"/>
        <v>3008</v>
      </c>
      <c r="D374" t="str">
        <f>IFERROR(VLOOKUP(G374+0,'de para'!A:C,3,0),"")</f>
        <v/>
      </c>
      <c r="E374" t="str">
        <f>IF(VLOOKUP(G374+0,'de para'!E:H,4,0)="EX","Externo","Interno")</f>
        <v>Interno</v>
      </c>
      <c r="F374" s="18" t="s">
        <v>21894</v>
      </c>
      <c r="G374" s="18">
        <v>551</v>
      </c>
      <c r="H374" s="18" t="s">
        <v>19505</v>
      </c>
      <c r="I374" s="18" t="s">
        <v>53</v>
      </c>
      <c r="J374" s="19">
        <v>42762</v>
      </c>
      <c r="K374" s="18" t="s">
        <v>19312</v>
      </c>
      <c r="L374" s="18" t="s">
        <v>19098</v>
      </c>
      <c r="M374" s="18" t="s">
        <v>19314</v>
      </c>
      <c r="N374" s="18" t="s">
        <v>19112</v>
      </c>
      <c r="O374" s="18" t="s">
        <v>21896</v>
      </c>
      <c r="P374" s="18" t="s">
        <v>11011</v>
      </c>
      <c r="Q374" s="32">
        <v>0</v>
      </c>
      <c r="R374" s="32">
        <v>125</v>
      </c>
      <c r="S374" s="32">
        <v>0</v>
      </c>
      <c r="T374" s="32">
        <v>125</v>
      </c>
      <c r="U374" s="32">
        <v>0</v>
      </c>
      <c r="V374" s="32">
        <v>0</v>
      </c>
      <c r="W374" s="20">
        <v>0</v>
      </c>
      <c r="X374" s="20">
        <v>8.8000000000000007</v>
      </c>
      <c r="Y374" s="18" t="s">
        <v>19097</v>
      </c>
      <c r="Z374" s="20">
        <v>0</v>
      </c>
      <c r="AA374" s="20">
        <v>1100</v>
      </c>
      <c r="AB374" s="19">
        <v>42800</v>
      </c>
    </row>
    <row r="375" spans="1:28" ht="15" customHeight="1" x14ac:dyDescent="0.25">
      <c r="A375" t="s">
        <v>23</v>
      </c>
      <c r="B375" t="str">
        <f>VLOOKUP(O375+0,'de para'!K:O,3,0)</f>
        <v xml:space="preserve"> Aditivos Carne</v>
      </c>
      <c r="C375" t="str">
        <f t="shared" si="5"/>
        <v>3008</v>
      </c>
      <c r="D375" t="str">
        <f>IFERROR(VLOOKUP(G375+0,'de para'!A:C,3,0),"")</f>
        <v/>
      </c>
      <c r="E375" t="str">
        <f>IF(VLOOKUP(G375+0,'de para'!E:H,4,0)="EX","Externo","Interno")</f>
        <v>Interno</v>
      </c>
      <c r="F375" s="21" t="s">
        <v>21897</v>
      </c>
      <c r="G375" s="21">
        <v>1216</v>
      </c>
      <c r="H375" s="21" t="s">
        <v>19095</v>
      </c>
      <c r="I375" s="21" t="s">
        <v>52</v>
      </c>
      <c r="J375" s="22">
        <v>42762</v>
      </c>
      <c r="K375" s="21" t="s">
        <v>19110</v>
      </c>
      <c r="L375" s="21" t="s">
        <v>19270</v>
      </c>
      <c r="M375" s="21" t="s">
        <v>19111</v>
      </c>
      <c r="N375" s="21" t="s">
        <v>19095</v>
      </c>
      <c r="O375" s="21" t="s">
        <v>21898</v>
      </c>
      <c r="P375" s="21" t="s">
        <v>21899</v>
      </c>
      <c r="Q375" s="33">
        <v>1.01</v>
      </c>
      <c r="R375" s="33">
        <v>100</v>
      </c>
      <c r="S375" s="33">
        <v>0</v>
      </c>
      <c r="T375" s="33">
        <v>100</v>
      </c>
      <c r="U375" s="33">
        <v>0</v>
      </c>
      <c r="V375" s="33">
        <v>0</v>
      </c>
      <c r="W375" s="23">
        <v>0</v>
      </c>
      <c r="X375" s="23">
        <v>21.13</v>
      </c>
      <c r="Y375" s="21" t="s">
        <v>19097</v>
      </c>
      <c r="Z375" s="23">
        <v>0</v>
      </c>
      <c r="AA375" s="23">
        <v>2113.83</v>
      </c>
      <c r="AB375" s="22">
        <v>42796</v>
      </c>
    </row>
    <row r="376" spans="1:28" ht="15" customHeight="1" x14ac:dyDescent="0.25">
      <c r="A376" t="s">
        <v>23</v>
      </c>
      <c r="B376" t="str">
        <f>VLOOKUP(O376+0,'de para'!K:O,3,0)</f>
        <v xml:space="preserve"> Aditivos Carne</v>
      </c>
      <c r="C376" t="str">
        <f t="shared" si="5"/>
        <v>3008</v>
      </c>
      <c r="D376" t="str">
        <f>IFERROR(VLOOKUP(G376+0,'de para'!A:C,3,0),"")</f>
        <v/>
      </c>
      <c r="E376" t="str">
        <f>IF(VLOOKUP(G376+0,'de para'!E:H,4,0)="EX","Externo","Interno")</f>
        <v>Interno</v>
      </c>
      <c r="F376" s="18" t="s">
        <v>21900</v>
      </c>
      <c r="G376" s="18">
        <v>1216</v>
      </c>
      <c r="H376" s="18" t="s">
        <v>19095</v>
      </c>
      <c r="I376" s="18" t="s">
        <v>52</v>
      </c>
      <c r="J376" s="19">
        <v>42762</v>
      </c>
      <c r="K376" s="18" t="s">
        <v>19110</v>
      </c>
      <c r="L376" s="18" t="s">
        <v>19270</v>
      </c>
      <c r="M376" s="18" t="s">
        <v>19111</v>
      </c>
      <c r="N376" s="18" t="s">
        <v>19095</v>
      </c>
      <c r="O376" s="18" t="s">
        <v>19334</v>
      </c>
      <c r="P376" s="18" t="s">
        <v>21009</v>
      </c>
      <c r="Q376" s="32">
        <v>-500</v>
      </c>
      <c r="R376" s="32">
        <v>500</v>
      </c>
      <c r="S376" s="32">
        <v>0</v>
      </c>
      <c r="T376" s="32">
        <v>500</v>
      </c>
      <c r="U376" s="32">
        <v>0</v>
      </c>
      <c r="V376" s="32">
        <v>0</v>
      </c>
      <c r="W376" s="20">
        <v>0</v>
      </c>
      <c r="X376" s="20">
        <v>23.8</v>
      </c>
      <c r="Y376" s="18" t="s">
        <v>19097</v>
      </c>
      <c r="Z376" s="20">
        <v>0</v>
      </c>
      <c r="AA376" s="20">
        <v>11900</v>
      </c>
      <c r="AB376" s="19">
        <v>42796</v>
      </c>
    </row>
    <row r="377" spans="1:28" ht="15" customHeight="1" x14ac:dyDescent="0.25">
      <c r="A377" t="s">
        <v>23</v>
      </c>
      <c r="B377" t="str">
        <f>VLOOKUP(O377+0,'de para'!K:O,3,0)</f>
        <v xml:space="preserve"> Aditivos Carne</v>
      </c>
      <c r="C377" t="str">
        <f t="shared" si="5"/>
        <v>3008</v>
      </c>
      <c r="D377" t="str">
        <f>IFERROR(VLOOKUP(G377+0,'de para'!A:C,3,0),"")</f>
        <v/>
      </c>
      <c r="E377" t="str">
        <f>IF(VLOOKUP(G377+0,'de para'!E:H,4,0)="EX","Externo","Interno")</f>
        <v>Interno</v>
      </c>
      <c r="F377" s="21" t="s">
        <v>21900</v>
      </c>
      <c r="G377" s="21">
        <v>1216</v>
      </c>
      <c r="H377" s="21" t="s">
        <v>19095</v>
      </c>
      <c r="I377" s="21" t="s">
        <v>52</v>
      </c>
      <c r="J377" s="22">
        <v>42762</v>
      </c>
      <c r="K377" s="21" t="s">
        <v>19110</v>
      </c>
      <c r="L377" s="21" t="s">
        <v>19270</v>
      </c>
      <c r="M377" s="21" t="s">
        <v>19111</v>
      </c>
      <c r="N377" s="21" t="s">
        <v>19102</v>
      </c>
      <c r="O377" s="21" t="s">
        <v>19335</v>
      </c>
      <c r="P377" s="21" t="s">
        <v>21010</v>
      </c>
      <c r="Q377" s="33">
        <v>-480</v>
      </c>
      <c r="R377" s="33">
        <v>500</v>
      </c>
      <c r="S377" s="33">
        <v>0</v>
      </c>
      <c r="T377" s="33">
        <v>500</v>
      </c>
      <c r="U377" s="33">
        <v>0</v>
      </c>
      <c r="V377" s="33">
        <v>0</v>
      </c>
      <c r="W377" s="23">
        <v>0</v>
      </c>
      <c r="X377" s="23">
        <v>8.9</v>
      </c>
      <c r="Y377" s="21" t="s">
        <v>19097</v>
      </c>
      <c r="Z377" s="23">
        <v>0</v>
      </c>
      <c r="AA377" s="23">
        <v>4450</v>
      </c>
      <c r="AB377" s="22">
        <v>42796</v>
      </c>
    </row>
    <row r="378" spans="1:28" ht="15" customHeight="1" x14ac:dyDescent="0.25">
      <c r="A378" t="s">
        <v>23</v>
      </c>
      <c r="B378" t="str">
        <f>VLOOKUP(O378+0,'de para'!K:O,3,0)</f>
        <v xml:space="preserve"> Aditivos Carne</v>
      </c>
      <c r="C378" t="str">
        <f t="shared" si="5"/>
        <v>3008</v>
      </c>
      <c r="D378" t="str">
        <f>IFERROR(VLOOKUP(G378+0,'de para'!A:C,3,0),"")</f>
        <v/>
      </c>
      <c r="E378" t="str">
        <f>IF(VLOOKUP(G378+0,'de para'!E:H,4,0)="EX","Externo","Interno")</f>
        <v>Interno</v>
      </c>
      <c r="F378" s="18" t="s">
        <v>21900</v>
      </c>
      <c r="G378" s="18">
        <v>1216</v>
      </c>
      <c r="H378" s="18" t="s">
        <v>19095</v>
      </c>
      <c r="I378" s="18" t="s">
        <v>52</v>
      </c>
      <c r="J378" s="19">
        <v>42762</v>
      </c>
      <c r="K378" s="18" t="s">
        <v>19110</v>
      </c>
      <c r="L378" s="18" t="s">
        <v>19270</v>
      </c>
      <c r="M378" s="18" t="s">
        <v>19111</v>
      </c>
      <c r="N378" s="18" t="s">
        <v>19108</v>
      </c>
      <c r="O378" s="18" t="s">
        <v>19377</v>
      </c>
      <c r="P378" s="18" t="s">
        <v>21011</v>
      </c>
      <c r="Q378" s="32">
        <v>-105</v>
      </c>
      <c r="R378" s="32">
        <v>105</v>
      </c>
      <c r="S378" s="32">
        <v>0</v>
      </c>
      <c r="T378" s="32">
        <v>105</v>
      </c>
      <c r="U378" s="32">
        <v>0</v>
      </c>
      <c r="V378" s="32">
        <v>0</v>
      </c>
      <c r="W378" s="20">
        <v>0</v>
      </c>
      <c r="X378" s="20">
        <v>20.5</v>
      </c>
      <c r="Y378" s="18" t="s">
        <v>19097</v>
      </c>
      <c r="Z378" s="20">
        <v>0</v>
      </c>
      <c r="AA378" s="20">
        <v>2152.5</v>
      </c>
      <c r="AB378" s="19">
        <v>42796</v>
      </c>
    </row>
    <row r="379" spans="1:28" ht="15" customHeight="1" x14ac:dyDescent="0.25">
      <c r="A379" t="s">
        <v>23</v>
      </c>
      <c r="B379" t="str">
        <f>VLOOKUP(O379+0,'de para'!K:O,3,0)</f>
        <v xml:space="preserve"> Aditivos Carne</v>
      </c>
      <c r="C379" t="str">
        <f t="shared" si="5"/>
        <v>3008</v>
      </c>
      <c r="D379" t="str">
        <f>IFERROR(VLOOKUP(G379+0,'de para'!A:C,3,0),"")</f>
        <v/>
      </c>
      <c r="E379" t="str">
        <f>IF(VLOOKUP(G379+0,'de para'!E:H,4,0)="EX","Externo","Interno")</f>
        <v>Interno</v>
      </c>
      <c r="F379" s="21" t="s">
        <v>21900</v>
      </c>
      <c r="G379" s="21">
        <v>1216</v>
      </c>
      <c r="H379" s="21" t="s">
        <v>19095</v>
      </c>
      <c r="I379" s="21" t="s">
        <v>52</v>
      </c>
      <c r="J379" s="22">
        <v>42762</v>
      </c>
      <c r="K379" s="21" t="s">
        <v>19110</v>
      </c>
      <c r="L379" s="21" t="s">
        <v>19270</v>
      </c>
      <c r="M379" s="21" t="s">
        <v>19111</v>
      </c>
      <c r="N379" s="21" t="s">
        <v>19103</v>
      </c>
      <c r="O379" s="21" t="s">
        <v>19341</v>
      </c>
      <c r="P379" s="21" t="s">
        <v>21012</v>
      </c>
      <c r="Q379" s="33">
        <v>-200</v>
      </c>
      <c r="R379" s="33">
        <v>200</v>
      </c>
      <c r="S379" s="33">
        <v>0</v>
      </c>
      <c r="T379" s="33">
        <v>200</v>
      </c>
      <c r="U379" s="33">
        <v>0</v>
      </c>
      <c r="V379" s="33">
        <v>0</v>
      </c>
      <c r="W379" s="23">
        <v>0</v>
      </c>
      <c r="X379" s="23">
        <v>17.5</v>
      </c>
      <c r="Y379" s="21" t="s">
        <v>19097</v>
      </c>
      <c r="Z379" s="23">
        <v>0</v>
      </c>
      <c r="AA379" s="23">
        <v>3500</v>
      </c>
      <c r="AB379" s="22">
        <v>42796</v>
      </c>
    </row>
    <row r="380" spans="1:28" ht="15" customHeight="1" x14ac:dyDescent="0.25">
      <c r="A380" t="s">
        <v>23</v>
      </c>
      <c r="B380" t="str">
        <f>VLOOKUP(O380+0,'de para'!K:O,3,0)</f>
        <v xml:space="preserve"> Aditivos Carne</v>
      </c>
      <c r="C380" t="str">
        <f t="shared" si="5"/>
        <v>3008</v>
      </c>
      <c r="D380" t="str">
        <f>IFERROR(VLOOKUP(G380+0,'de para'!A:C,3,0),"")</f>
        <v/>
      </c>
      <c r="E380" t="str">
        <f>IF(VLOOKUP(G380+0,'de para'!E:H,4,0)="EX","Externo","Interno")</f>
        <v>Interno</v>
      </c>
      <c r="F380" s="18" t="s">
        <v>21900</v>
      </c>
      <c r="G380" s="18">
        <v>1216</v>
      </c>
      <c r="H380" s="18" t="s">
        <v>19095</v>
      </c>
      <c r="I380" s="18" t="s">
        <v>52</v>
      </c>
      <c r="J380" s="19">
        <v>42762</v>
      </c>
      <c r="K380" s="18" t="s">
        <v>19110</v>
      </c>
      <c r="L380" s="18" t="s">
        <v>19270</v>
      </c>
      <c r="M380" s="18" t="s">
        <v>19111</v>
      </c>
      <c r="N380" s="18" t="s">
        <v>19291</v>
      </c>
      <c r="O380" s="18" t="s">
        <v>19339</v>
      </c>
      <c r="P380" s="18" t="s">
        <v>21013</v>
      </c>
      <c r="Q380" s="32">
        <v>-16000</v>
      </c>
      <c r="R380" s="32">
        <v>6000</v>
      </c>
      <c r="S380" s="32">
        <v>0</v>
      </c>
      <c r="T380" s="32">
        <v>6000</v>
      </c>
      <c r="U380" s="32">
        <v>0</v>
      </c>
      <c r="V380" s="32">
        <v>0</v>
      </c>
      <c r="W380" s="20">
        <v>0</v>
      </c>
      <c r="X380" s="20">
        <v>8.8800000000000008</v>
      </c>
      <c r="Y380" s="18" t="s">
        <v>19097</v>
      </c>
      <c r="Z380" s="20">
        <v>0</v>
      </c>
      <c r="AA380" s="20">
        <v>53280</v>
      </c>
      <c r="AB380" s="19">
        <v>42796</v>
      </c>
    </row>
    <row r="381" spans="1:28" ht="15" customHeight="1" x14ac:dyDescent="0.25">
      <c r="A381" t="s">
        <v>23</v>
      </c>
      <c r="B381" t="str">
        <f>VLOOKUP(O381+0,'de para'!K:O,3,0)</f>
        <v xml:space="preserve"> Aditivos Carne</v>
      </c>
      <c r="C381" t="str">
        <f t="shared" si="5"/>
        <v>3008</v>
      </c>
      <c r="D381" t="str">
        <f>IFERROR(VLOOKUP(G381+0,'de para'!A:C,3,0),"")</f>
        <v/>
      </c>
      <c r="E381" t="str">
        <f>IF(VLOOKUP(G381+0,'de para'!E:H,4,0)="EX","Externo","Interno")</f>
        <v>Interno</v>
      </c>
      <c r="F381" s="21" t="s">
        <v>21900</v>
      </c>
      <c r="G381" s="21">
        <v>1216</v>
      </c>
      <c r="H381" s="21" t="s">
        <v>19095</v>
      </c>
      <c r="I381" s="21" t="s">
        <v>52</v>
      </c>
      <c r="J381" s="22">
        <v>42762</v>
      </c>
      <c r="K381" s="21" t="s">
        <v>19110</v>
      </c>
      <c r="L381" s="21" t="s">
        <v>19270</v>
      </c>
      <c r="M381" s="21" t="s">
        <v>19111</v>
      </c>
      <c r="N381" s="21" t="s">
        <v>19104</v>
      </c>
      <c r="O381" s="21" t="s">
        <v>19336</v>
      </c>
      <c r="P381" s="21" t="s">
        <v>21014</v>
      </c>
      <c r="Q381" s="33">
        <v>-2840</v>
      </c>
      <c r="R381" s="33">
        <v>600</v>
      </c>
      <c r="S381" s="33">
        <v>0</v>
      </c>
      <c r="T381" s="33">
        <v>600</v>
      </c>
      <c r="U381" s="33">
        <v>0</v>
      </c>
      <c r="V381" s="33">
        <v>0</v>
      </c>
      <c r="W381" s="23">
        <v>0</v>
      </c>
      <c r="X381" s="23">
        <v>2.93</v>
      </c>
      <c r="Y381" s="21" t="s">
        <v>19097</v>
      </c>
      <c r="Z381" s="23">
        <v>0</v>
      </c>
      <c r="AA381" s="23">
        <v>1758</v>
      </c>
      <c r="AB381" s="22">
        <v>42796</v>
      </c>
    </row>
    <row r="382" spans="1:28" ht="15" customHeight="1" x14ac:dyDescent="0.25">
      <c r="A382" t="s">
        <v>23</v>
      </c>
      <c r="B382" t="str">
        <f>VLOOKUP(O382+0,'de para'!K:O,3,0)</f>
        <v xml:space="preserve"> Aditivos Carne</v>
      </c>
      <c r="C382" t="str">
        <f t="shared" si="5"/>
        <v>3008</v>
      </c>
      <c r="D382" t="str">
        <f>IFERROR(VLOOKUP(G382+0,'de para'!A:C,3,0),"")</f>
        <v/>
      </c>
      <c r="E382" t="str">
        <f>IF(VLOOKUP(G382+0,'de para'!E:H,4,0)="EX","Externo","Interno")</f>
        <v>Interno</v>
      </c>
      <c r="F382" s="18" t="s">
        <v>21900</v>
      </c>
      <c r="G382" s="18">
        <v>1216</v>
      </c>
      <c r="H382" s="18" t="s">
        <v>19095</v>
      </c>
      <c r="I382" s="18" t="s">
        <v>52</v>
      </c>
      <c r="J382" s="19">
        <v>42762</v>
      </c>
      <c r="K382" s="18" t="s">
        <v>19110</v>
      </c>
      <c r="L382" s="18" t="s">
        <v>19270</v>
      </c>
      <c r="M382" s="18" t="s">
        <v>19111</v>
      </c>
      <c r="N382" s="18" t="s">
        <v>19112</v>
      </c>
      <c r="O382" s="18" t="s">
        <v>19338</v>
      </c>
      <c r="P382" s="18" t="s">
        <v>21015</v>
      </c>
      <c r="Q382" s="32">
        <v>-5275</v>
      </c>
      <c r="R382" s="32">
        <v>2000</v>
      </c>
      <c r="S382" s="32">
        <v>0</v>
      </c>
      <c r="T382" s="32">
        <v>2000</v>
      </c>
      <c r="U382" s="32">
        <v>0</v>
      </c>
      <c r="V382" s="32">
        <v>0</v>
      </c>
      <c r="W382" s="20">
        <v>0</v>
      </c>
      <c r="X382" s="20">
        <v>9.08</v>
      </c>
      <c r="Y382" s="18" t="s">
        <v>19097</v>
      </c>
      <c r="Z382" s="20">
        <v>0</v>
      </c>
      <c r="AA382" s="20">
        <v>18160</v>
      </c>
      <c r="AB382" s="19">
        <v>42796</v>
      </c>
    </row>
    <row r="383" spans="1:28" ht="15" customHeight="1" x14ac:dyDescent="0.25">
      <c r="A383" t="s">
        <v>23</v>
      </c>
      <c r="B383" t="str">
        <f>VLOOKUP(O383+0,'de para'!K:O,3,0)</f>
        <v xml:space="preserve"> Aditivos Carne</v>
      </c>
      <c r="C383" t="str">
        <f t="shared" si="5"/>
        <v>3008</v>
      </c>
      <c r="D383" t="str">
        <f>IFERROR(VLOOKUP(G383+0,'de para'!A:C,3,0),"")</f>
        <v/>
      </c>
      <c r="E383" t="str">
        <f>IF(VLOOKUP(G383+0,'de para'!E:H,4,0)="EX","Externo","Interno")</f>
        <v>Interno</v>
      </c>
      <c r="F383" s="21" t="s">
        <v>21900</v>
      </c>
      <c r="G383" s="21">
        <v>1216</v>
      </c>
      <c r="H383" s="21" t="s">
        <v>19095</v>
      </c>
      <c r="I383" s="21" t="s">
        <v>52</v>
      </c>
      <c r="J383" s="22">
        <v>42762</v>
      </c>
      <c r="K383" s="21" t="s">
        <v>19110</v>
      </c>
      <c r="L383" s="21" t="s">
        <v>19270</v>
      </c>
      <c r="M383" s="21" t="s">
        <v>19111</v>
      </c>
      <c r="N383" s="21" t="s">
        <v>19113</v>
      </c>
      <c r="O383" s="21" t="s">
        <v>21735</v>
      </c>
      <c r="P383" s="21" t="s">
        <v>21736</v>
      </c>
      <c r="Q383" s="33">
        <v>0</v>
      </c>
      <c r="R383" s="33">
        <v>60</v>
      </c>
      <c r="S383" s="33">
        <v>0</v>
      </c>
      <c r="T383" s="33">
        <v>60</v>
      </c>
      <c r="U383" s="33">
        <v>0</v>
      </c>
      <c r="V383" s="33">
        <v>0</v>
      </c>
      <c r="W383" s="23">
        <v>0</v>
      </c>
      <c r="X383" s="23">
        <v>4.8</v>
      </c>
      <c r="Y383" s="21" t="s">
        <v>19097</v>
      </c>
      <c r="Z383" s="23">
        <v>0</v>
      </c>
      <c r="AA383" s="23">
        <v>288</v>
      </c>
      <c r="AB383" s="22">
        <v>42796</v>
      </c>
    </row>
    <row r="384" spans="1:28" ht="15" customHeight="1" x14ac:dyDescent="0.25">
      <c r="A384" t="s">
        <v>23</v>
      </c>
      <c r="B384" t="str">
        <f>VLOOKUP(O384+0,'de para'!K:O,3,0)</f>
        <v xml:space="preserve"> Aditivos Carne</v>
      </c>
      <c r="C384" t="str">
        <f t="shared" si="5"/>
        <v>3008</v>
      </c>
      <c r="D384" t="str">
        <f>IFERROR(VLOOKUP(G384+0,'de para'!A:C,3,0),"")</f>
        <v/>
      </c>
      <c r="E384" t="str">
        <f>IF(VLOOKUP(G384+0,'de para'!E:H,4,0)="EX","Externo","Interno")</f>
        <v>Interno</v>
      </c>
      <c r="F384" s="18" t="s">
        <v>21900</v>
      </c>
      <c r="G384" s="18">
        <v>1216</v>
      </c>
      <c r="H384" s="18" t="s">
        <v>19095</v>
      </c>
      <c r="I384" s="18" t="s">
        <v>52</v>
      </c>
      <c r="J384" s="19">
        <v>42762</v>
      </c>
      <c r="K384" s="18" t="s">
        <v>19110</v>
      </c>
      <c r="L384" s="18" t="s">
        <v>19270</v>
      </c>
      <c r="M384" s="18" t="s">
        <v>19111</v>
      </c>
      <c r="N384" s="18" t="s">
        <v>19340</v>
      </c>
      <c r="O384" s="18" t="s">
        <v>19381</v>
      </c>
      <c r="P384" s="18" t="s">
        <v>21737</v>
      </c>
      <c r="Q384" s="32">
        <v>-20246.400000000001</v>
      </c>
      <c r="R384" s="32">
        <v>100</v>
      </c>
      <c r="S384" s="32">
        <v>0</v>
      </c>
      <c r="T384" s="32">
        <v>100</v>
      </c>
      <c r="U384" s="32">
        <v>0</v>
      </c>
      <c r="V384" s="32">
        <v>0</v>
      </c>
      <c r="W384" s="20">
        <v>0</v>
      </c>
      <c r="X384" s="20">
        <v>13</v>
      </c>
      <c r="Y384" s="18" t="s">
        <v>19097</v>
      </c>
      <c r="Z384" s="20">
        <v>0</v>
      </c>
      <c r="AA384" s="20">
        <v>1300</v>
      </c>
      <c r="AB384" s="19">
        <v>42796</v>
      </c>
    </row>
    <row r="385" spans="1:28" ht="15" customHeight="1" x14ac:dyDescent="0.25">
      <c r="A385" t="s">
        <v>23</v>
      </c>
      <c r="B385" t="str">
        <f>VLOOKUP(O385+0,'de para'!K:O,3,0)</f>
        <v xml:space="preserve"> Aditivos Carne</v>
      </c>
      <c r="C385" t="str">
        <f t="shared" si="5"/>
        <v>3008</v>
      </c>
      <c r="D385" t="str">
        <f>IFERROR(VLOOKUP(G385+0,'de para'!A:C,3,0),"")</f>
        <v/>
      </c>
      <c r="E385" t="str">
        <f>IF(VLOOKUP(G385+0,'de para'!E:H,4,0)="EX","Externo","Interno")</f>
        <v>Interno</v>
      </c>
      <c r="F385" s="21" t="s">
        <v>21900</v>
      </c>
      <c r="G385" s="21">
        <v>1216</v>
      </c>
      <c r="H385" s="21" t="s">
        <v>19095</v>
      </c>
      <c r="I385" s="21" t="s">
        <v>52</v>
      </c>
      <c r="J385" s="22">
        <v>42762</v>
      </c>
      <c r="K385" s="21" t="s">
        <v>19110</v>
      </c>
      <c r="L385" s="21" t="s">
        <v>19270</v>
      </c>
      <c r="M385" s="21" t="s">
        <v>19111</v>
      </c>
      <c r="N385" s="21" t="s">
        <v>19342</v>
      </c>
      <c r="O385" s="21" t="s">
        <v>21738</v>
      </c>
      <c r="P385" s="21" t="s">
        <v>21739</v>
      </c>
      <c r="Q385" s="33">
        <v>0</v>
      </c>
      <c r="R385" s="33">
        <v>300</v>
      </c>
      <c r="S385" s="33">
        <v>0</v>
      </c>
      <c r="T385" s="33">
        <v>300</v>
      </c>
      <c r="U385" s="33">
        <v>0</v>
      </c>
      <c r="V385" s="33">
        <v>0</v>
      </c>
      <c r="W385" s="23">
        <v>0</v>
      </c>
      <c r="X385" s="23">
        <v>5.56</v>
      </c>
      <c r="Y385" s="21" t="s">
        <v>19097</v>
      </c>
      <c r="Z385" s="23">
        <v>0</v>
      </c>
      <c r="AA385" s="23">
        <v>1668</v>
      </c>
      <c r="AB385" s="22">
        <v>42796</v>
      </c>
    </row>
    <row r="386" spans="1:28" ht="15" customHeight="1" x14ac:dyDescent="0.25">
      <c r="A386" t="s">
        <v>23</v>
      </c>
      <c r="B386" t="str">
        <f>VLOOKUP(O386+0,'de para'!K:O,3,0)</f>
        <v xml:space="preserve"> Aditivos Carne</v>
      </c>
      <c r="C386" t="str">
        <f t="shared" ref="C386:C449" si="6">LEFT(O386,4)</f>
        <v>3008</v>
      </c>
      <c r="D386" t="str">
        <f>IFERROR(VLOOKUP(G386+0,'de para'!A:C,3,0),"")</f>
        <v/>
      </c>
      <c r="E386" t="str">
        <f>IF(VLOOKUP(G386+0,'de para'!E:H,4,0)="EX","Externo","Interno")</f>
        <v>Interno</v>
      </c>
      <c r="F386" s="18" t="s">
        <v>21901</v>
      </c>
      <c r="G386" s="18">
        <v>551</v>
      </c>
      <c r="H386" s="18" t="s">
        <v>19505</v>
      </c>
      <c r="I386" s="18" t="s">
        <v>53</v>
      </c>
      <c r="J386" s="19">
        <v>42762</v>
      </c>
      <c r="K386" s="18" t="s">
        <v>19312</v>
      </c>
      <c r="L386" s="18" t="s">
        <v>19098</v>
      </c>
      <c r="M386" s="18" t="s">
        <v>19314</v>
      </c>
      <c r="N386" s="18" t="s">
        <v>19095</v>
      </c>
      <c r="O386" s="18" t="s">
        <v>19321</v>
      </c>
      <c r="P386" s="18" t="s">
        <v>71</v>
      </c>
      <c r="Q386" s="32">
        <v>-16051.5</v>
      </c>
      <c r="R386" s="32">
        <v>6000</v>
      </c>
      <c r="S386" s="32">
        <v>0</v>
      </c>
      <c r="T386" s="32">
        <v>6000</v>
      </c>
      <c r="U386" s="32">
        <v>0</v>
      </c>
      <c r="V386" s="32">
        <v>0</v>
      </c>
      <c r="W386" s="20">
        <v>0</v>
      </c>
      <c r="X386" s="20">
        <v>6.26</v>
      </c>
      <c r="Y386" s="18" t="s">
        <v>19097</v>
      </c>
      <c r="Z386" s="20">
        <v>0</v>
      </c>
      <c r="AA386" s="20">
        <v>37560</v>
      </c>
      <c r="AB386" s="19">
        <v>42807</v>
      </c>
    </row>
    <row r="387" spans="1:28" ht="15" customHeight="1" x14ac:dyDescent="0.25">
      <c r="A387" t="s">
        <v>23</v>
      </c>
      <c r="B387" t="str">
        <f>VLOOKUP(O387+0,'de para'!K:O,3,0)</f>
        <v xml:space="preserve"> Aditivos Carne</v>
      </c>
      <c r="C387" t="str">
        <f t="shared" si="6"/>
        <v>3008</v>
      </c>
      <c r="D387" t="str">
        <f>IFERROR(VLOOKUP(G387+0,'de para'!A:C,3,0),"")</f>
        <v/>
      </c>
      <c r="E387" t="str">
        <f>IF(VLOOKUP(G387+0,'de para'!E:H,4,0)="EX","Externo","Interno")</f>
        <v>Interno</v>
      </c>
      <c r="F387" s="21" t="s">
        <v>21901</v>
      </c>
      <c r="G387" s="21">
        <v>551</v>
      </c>
      <c r="H387" s="21" t="s">
        <v>19505</v>
      </c>
      <c r="I387" s="21" t="s">
        <v>53</v>
      </c>
      <c r="J387" s="22">
        <v>42762</v>
      </c>
      <c r="K387" s="21" t="s">
        <v>19312</v>
      </c>
      <c r="L387" s="21" t="s">
        <v>19098</v>
      </c>
      <c r="M387" s="21" t="s">
        <v>19314</v>
      </c>
      <c r="N387" s="21" t="s">
        <v>19102</v>
      </c>
      <c r="O387" s="21" t="s">
        <v>21580</v>
      </c>
      <c r="P387" s="21" t="s">
        <v>11043</v>
      </c>
      <c r="Q387" s="33">
        <v>-2700</v>
      </c>
      <c r="R387" s="33">
        <v>2500</v>
      </c>
      <c r="S387" s="33">
        <v>0</v>
      </c>
      <c r="T387" s="33">
        <v>2500</v>
      </c>
      <c r="U387" s="33">
        <v>0</v>
      </c>
      <c r="V387" s="33">
        <v>0</v>
      </c>
      <c r="W387" s="23">
        <v>0</v>
      </c>
      <c r="X387" s="23">
        <v>10.55</v>
      </c>
      <c r="Y387" s="21" t="s">
        <v>19097</v>
      </c>
      <c r="Z387" s="23">
        <v>0</v>
      </c>
      <c r="AA387" s="23">
        <v>26375</v>
      </c>
      <c r="AB387" s="22">
        <v>42807</v>
      </c>
    </row>
    <row r="388" spans="1:28" ht="15" customHeight="1" x14ac:dyDescent="0.25">
      <c r="A388" t="s">
        <v>23</v>
      </c>
      <c r="B388" t="str">
        <f>VLOOKUP(O388+0,'de para'!K:O,3,0)</f>
        <v xml:space="preserve"> Aditivos Carne</v>
      </c>
      <c r="C388" t="str">
        <f t="shared" si="6"/>
        <v>3008</v>
      </c>
      <c r="D388" t="str">
        <f>IFERROR(VLOOKUP(G388+0,'de para'!A:C,3,0),"")</f>
        <v/>
      </c>
      <c r="E388" t="str">
        <f>IF(VLOOKUP(G388+0,'de para'!E:H,4,0)="EX","Externo","Interno")</f>
        <v>Interno</v>
      </c>
      <c r="F388" s="18" t="s">
        <v>21901</v>
      </c>
      <c r="G388" s="18">
        <v>551</v>
      </c>
      <c r="H388" s="18" t="s">
        <v>19505</v>
      </c>
      <c r="I388" s="18" t="s">
        <v>53</v>
      </c>
      <c r="J388" s="19">
        <v>42762</v>
      </c>
      <c r="K388" s="18" t="s">
        <v>19312</v>
      </c>
      <c r="L388" s="18" t="s">
        <v>19098</v>
      </c>
      <c r="M388" s="18" t="s">
        <v>19314</v>
      </c>
      <c r="N388" s="18" t="s">
        <v>19108</v>
      </c>
      <c r="O388" s="18" t="s">
        <v>19315</v>
      </c>
      <c r="P388" s="18" t="s">
        <v>72</v>
      </c>
      <c r="Q388" s="32">
        <v>-2688</v>
      </c>
      <c r="R388" s="32">
        <v>1920</v>
      </c>
      <c r="S388" s="32">
        <v>0</v>
      </c>
      <c r="T388" s="32">
        <v>1920</v>
      </c>
      <c r="U388" s="32">
        <v>0</v>
      </c>
      <c r="V388" s="32">
        <v>0</v>
      </c>
      <c r="W388" s="20">
        <v>0</v>
      </c>
      <c r="X388" s="20">
        <v>2.63</v>
      </c>
      <c r="Y388" s="18" t="s">
        <v>19097</v>
      </c>
      <c r="Z388" s="20">
        <v>0</v>
      </c>
      <c r="AA388" s="20">
        <v>5049.6000000000004</v>
      </c>
      <c r="AB388" s="19">
        <v>42807</v>
      </c>
    </row>
    <row r="389" spans="1:28" ht="15" customHeight="1" x14ac:dyDescent="0.25">
      <c r="A389" t="s">
        <v>23</v>
      </c>
      <c r="B389" t="str">
        <f>VLOOKUP(O389+0,'de para'!K:O,3,0)</f>
        <v xml:space="preserve"> Aditivos Carne</v>
      </c>
      <c r="C389" t="str">
        <f t="shared" si="6"/>
        <v>3008</v>
      </c>
      <c r="D389" t="str">
        <f>IFERROR(VLOOKUP(G389+0,'de para'!A:C,3,0),"")</f>
        <v/>
      </c>
      <c r="E389" t="str">
        <f>IF(VLOOKUP(G389+0,'de para'!E:H,4,0)="EX","Externo","Interno")</f>
        <v>Interno</v>
      </c>
      <c r="F389" s="21" t="s">
        <v>21901</v>
      </c>
      <c r="G389" s="21">
        <v>551</v>
      </c>
      <c r="H389" s="21" t="s">
        <v>19505</v>
      </c>
      <c r="I389" s="21" t="s">
        <v>53</v>
      </c>
      <c r="J389" s="22">
        <v>42762</v>
      </c>
      <c r="K389" s="21" t="s">
        <v>19312</v>
      </c>
      <c r="L389" s="21" t="s">
        <v>19098</v>
      </c>
      <c r="M389" s="21" t="s">
        <v>19314</v>
      </c>
      <c r="N389" s="21" t="s">
        <v>19113</v>
      </c>
      <c r="O389" s="21" t="s">
        <v>21743</v>
      </c>
      <c r="P389" s="21" t="s">
        <v>10902</v>
      </c>
      <c r="Q389" s="33">
        <v>-2800</v>
      </c>
      <c r="R389" s="33">
        <v>1000</v>
      </c>
      <c r="S389" s="33">
        <v>0</v>
      </c>
      <c r="T389" s="33">
        <v>1000</v>
      </c>
      <c r="U389" s="33">
        <v>0</v>
      </c>
      <c r="V389" s="33">
        <v>0</v>
      </c>
      <c r="W389" s="23">
        <v>0</v>
      </c>
      <c r="X389" s="23">
        <v>4.8499999999999996</v>
      </c>
      <c r="Y389" s="21" t="s">
        <v>19097</v>
      </c>
      <c r="Z389" s="23">
        <v>0</v>
      </c>
      <c r="AA389" s="23">
        <v>4850</v>
      </c>
      <c r="AB389" s="22">
        <v>42807</v>
      </c>
    </row>
    <row r="390" spans="1:28" ht="15" customHeight="1" x14ac:dyDescent="0.25">
      <c r="A390" t="s">
        <v>23</v>
      </c>
      <c r="B390" t="str">
        <f>VLOOKUP(O390+0,'de para'!K:O,3,0)</f>
        <v xml:space="preserve"> Aditivos Carne</v>
      </c>
      <c r="C390" t="str">
        <f t="shared" si="6"/>
        <v>3008</v>
      </c>
      <c r="D390" t="str">
        <f>IFERROR(VLOOKUP(G390+0,'de para'!A:C,3,0),"")</f>
        <v/>
      </c>
      <c r="E390" t="str">
        <f>IF(VLOOKUP(G390+0,'de para'!E:H,4,0)="EX","Externo","Interno")</f>
        <v>Interno</v>
      </c>
      <c r="F390" s="18" t="s">
        <v>21902</v>
      </c>
      <c r="G390" s="18">
        <v>1216</v>
      </c>
      <c r="H390" s="18" t="s">
        <v>19095</v>
      </c>
      <c r="I390" s="18" t="s">
        <v>52</v>
      </c>
      <c r="J390" s="19">
        <v>42762</v>
      </c>
      <c r="K390" s="18" t="s">
        <v>19110</v>
      </c>
      <c r="L390" s="18" t="s">
        <v>19270</v>
      </c>
      <c r="M390" s="18" t="s">
        <v>19111</v>
      </c>
      <c r="N390" s="18" t="s">
        <v>19095</v>
      </c>
      <c r="O390" s="18" t="s">
        <v>19334</v>
      </c>
      <c r="P390" s="18" t="s">
        <v>21009</v>
      </c>
      <c r="Q390" s="32">
        <v>-1000</v>
      </c>
      <c r="R390" s="32">
        <v>500</v>
      </c>
      <c r="S390" s="32">
        <v>0</v>
      </c>
      <c r="T390" s="32">
        <v>500</v>
      </c>
      <c r="U390" s="32">
        <v>0</v>
      </c>
      <c r="V390" s="32">
        <v>0</v>
      </c>
      <c r="W390" s="20">
        <v>0</v>
      </c>
      <c r="X390" s="20">
        <v>23.8</v>
      </c>
      <c r="Y390" s="18" t="s">
        <v>19097</v>
      </c>
      <c r="Z390" s="20">
        <v>0</v>
      </c>
      <c r="AA390" s="20">
        <v>11900</v>
      </c>
      <c r="AB390" s="19">
        <v>42803</v>
      </c>
    </row>
    <row r="391" spans="1:28" ht="15" customHeight="1" x14ac:dyDescent="0.25">
      <c r="A391" t="s">
        <v>23</v>
      </c>
      <c r="B391" t="str">
        <f>VLOOKUP(O391+0,'de para'!K:O,3,0)</f>
        <v xml:space="preserve"> Aditivos Carne</v>
      </c>
      <c r="C391" t="str">
        <f t="shared" si="6"/>
        <v>3008</v>
      </c>
      <c r="D391" t="str">
        <f>IFERROR(VLOOKUP(G391+0,'de para'!A:C,3,0),"")</f>
        <v/>
      </c>
      <c r="E391" t="str">
        <f>IF(VLOOKUP(G391+0,'de para'!E:H,4,0)="EX","Externo","Interno")</f>
        <v>Interno</v>
      </c>
      <c r="F391" s="21" t="s">
        <v>21902</v>
      </c>
      <c r="G391" s="21">
        <v>1216</v>
      </c>
      <c r="H391" s="21" t="s">
        <v>19095</v>
      </c>
      <c r="I391" s="21" t="s">
        <v>52</v>
      </c>
      <c r="J391" s="22">
        <v>42762</v>
      </c>
      <c r="K391" s="21" t="s">
        <v>19110</v>
      </c>
      <c r="L391" s="21" t="s">
        <v>19270</v>
      </c>
      <c r="M391" s="21" t="s">
        <v>19111</v>
      </c>
      <c r="N391" s="21" t="s">
        <v>19102</v>
      </c>
      <c r="O391" s="21" t="s">
        <v>19335</v>
      </c>
      <c r="P391" s="21" t="s">
        <v>21010</v>
      </c>
      <c r="Q391" s="33">
        <v>-980</v>
      </c>
      <c r="R391" s="33">
        <v>500</v>
      </c>
      <c r="S391" s="33">
        <v>0</v>
      </c>
      <c r="T391" s="33">
        <v>500</v>
      </c>
      <c r="U391" s="33">
        <v>0</v>
      </c>
      <c r="V391" s="33">
        <v>0</v>
      </c>
      <c r="W391" s="23">
        <v>0</v>
      </c>
      <c r="X391" s="23">
        <v>8.9</v>
      </c>
      <c r="Y391" s="21" t="s">
        <v>19097</v>
      </c>
      <c r="Z391" s="23">
        <v>0</v>
      </c>
      <c r="AA391" s="23">
        <v>4450</v>
      </c>
      <c r="AB391" s="22">
        <v>42803</v>
      </c>
    </row>
    <row r="392" spans="1:28" ht="15" customHeight="1" x14ac:dyDescent="0.25">
      <c r="A392" t="s">
        <v>23</v>
      </c>
      <c r="B392" t="str">
        <f>VLOOKUP(O392+0,'de para'!K:O,3,0)</f>
        <v xml:space="preserve"> Aditivos Carne</v>
      </c>
      <c r="C392" t="str">
        <f t="shared" si="6"/>
        <v>3008</v>
      </c>
      <c r="D392" t="str">
        <f>IFERROR(VLOOKUP(G392+0,'de para'!A:C,3,0),"")</f>
        <v/>
      </c>
      <c r="E392" t="str">
        <f>IF(VLOOKUP(G392+0,'de para'!E:H,4,0)="EX","Externo","Interno")</f>
        <v>Interno</v>
      </c>
      <c r="F392" s="18" t="s">
        <v>21902</v>
      </c>
      <c r="G392" s="18">
        <v>1216</v>
      </c>
      <c r="H392" s="18" t="s">
        <v>19095</v>
      </c>
      <c r="I392" s="18" t="s">
        <v>52</v>
      </c>
      <c r="J392" s="19">
        <v>42762</v>
      </c>
      <c r="K392" s="18" t="s">
        <v>19110</v>
      </c>
      <c r="L392" s="18" t="s">
        <v>19270</v>
      </c>
      <c r="M392" s="18" t="s">
        <v>19111</v>
      </c>
      <c r="N392" s="18" t="s">
        <v>19108</v>
      </c>
      <c r="O392" s="18" t="s">
        <v>19377</v>
      </c>
      <c r="P392" s="18" t="s">
        <v>21011</v>
      </c>
      <c r="Q392" s="32">
        <v>-210</v>
      </c>
      <c r="R392" s="32">
        <v>105</v>
      </c>
      <c r="S392" s="32">
        <v>0</v>
      </c>
      <c r="T392" s="32">
        <v>105</v>
      </c>
      <c r="U392" s="32">
        <v>0</v>
      </c>
      <c r="V392" s="32">
        <v>0</v>
      </c>
      <c r="W392" s="20">
        <v>0</v>
      </c>
      <c r="X392" s="20">
        <v>20.5</v>
      </c>
      <c r="Y392" s="18" t="s">
        <v>19097</v>
      </c>
      <c r="Z392" s="20">
        <v>0</v>
      </c>
      <c r="AA392" s="20">
        <v>2152.5</v>
      </c>
      <c r="AB392" s="19">
        <v>42803</v>
      </c>
    </row>
    <row r="393" spans="1:28" ht="15" customHeight="1" x14ac:dyDescent="0.25">
      <c r="A393" t="s">
        <v>23</v>
      </c>
      <c r="B393" t="str">
        <f>VLOOKUP(O393+0,'de para'!K:O,3,0)</f>
        <v xml:space="preserve"> Aditivos Carne</v>
      </c>
      <c r="C393" t="str">
        <f t="shared" si="6"/>
        <v>3008</v>
      </c>
      <c r="D393" t="str">
        <f>IFERROR(VLOOKUP(G393+0,'de para'!A:C,3,0),"")</f>
        <v/>
      </c>
      <c r="E393" t="str">
        <f>IF(VLOOKUP(G393+0,'de para'!E:H,4,0)="EX","Externo","Interno")</f>
        <v>Interno</v>
      </c>
      <c r="F393" s="21" t="s">
        <v>21902</v>
      </c>
      <c r="G393" s="21">
        <v>1216</v>
      </c>
      <c r="H393" s="21" t="s">
        <v>19095</v>
      </c>
      <c r="I393" s="21" t="s">
        <v>52</v>
      </c>
      <c r="J393" s="22">
        <v>42762</v>
      </c>
      <c r="K393" s="21" t="s">
        <v>19110</v>
      </c>
      <c r="L393" s="21" t="s">
        <v>19270</v>
      </c>
      <c r="M393" s="21" t="s">
        <v>19111</v>
      </c>
      <c r="N393" s="21" t="s">
        <v>19103</v>
      </c>
      <c r="O393" s="21" t="s">
        <v>19341</v>
      </c>
      <c r="P393" s="21" t="s">
        <v>21012</v>
      </c>
      <c r="Q393" s="33">
        <v>-400</v>
      </c>
      <c r="R393" s="33">
        <v>200</v>
      </c>
      <c r="S393" s="33">
        <v>0</v>
      </c>
      <c r="T393" s="33">
        <v>200</v>
      </c>
      <c r="U393" s="33">
        <v>0</v>
      </c>
      <c r="V393" s="33">
        <v>0</v>
      </c>
      <c r="W393" s="23">
        <v>0</v>
      </c>
      <c r="X393" s="23">
        <v>17.5</v>
      </c>
      <c r="Y393" s="21" t="s">
        <v>19097</v>
      </c>
      <c r="Z393" s="23">
        <v>0</v>
      </c>
      <c r="AA393" s="23">
        <v>3500</v>
      </c>
      <c r="AB393" s="22">
        <v>42803</v>
      </c>
    </row>
    <row r="394" spans="1:28" ht="15" customHeight="1" x14ac:dyDescent="0.25">
      <c r="A394" t="s">
        <v>23</v>
      </c>
      <c r="B394" t="str">
        <f>VLOOKUP(O394+0,'de para'!K:O,3,0)</f>
        <v xml:space="preserve"> Aditivos Carne</v>
      </c>
      <c r="C394" t="str">
        <f t="shared" si="6"/>
        <v>3008</v>
      </c>
      <c r="D394" t="str">
        <f>IFERROR(VLOOKUP(G394+0,'de para'!A:C,3,0),"")</f>
        <v/>
      </c>
      <c r="E394" t="str">
        <f>IF(VLOOKUP(G394+0,'de para'!E:H,4,0)="EX","Externo","Interno")</f>
        <v>Interno</v>
      </c>
      <c r="F394" s="18" t="s">
        <v>21902</v>
      </c>
      <c r="G394" s="18">
        <v>1216</v>
      </c>
      <c r="H394" s="18" t="s">
        <v>19095</v>
      </c>
      <c r="I394" s="18" t="s">
        <v>52</v>
      </c>
      <c r="J394" s="19">
        <v>42762</v>
      </c>
      <c r="K394" s="18" t="s">
        <v>19110</v>
      </c>
      <c r="L394" s="18" t="s">
        <v>19270</v>
      </c>
      <c r="M394" s="18" t="s">
        <v>19111</v>
      </c>
      <c r="N394" s="18" t="s">
        <v>19291</v>
      </c>
      <c r="O394" s="18" t="s">
        <v>19339</v>
      </c>
      <c r="P394" s="18" t="s">
        <v>21013</v>
      </c>
      <c r="Q394" s="32">
        <v>-22000</v>
      </c>
      <c r="R394" s="32">
        <v>6000</v>
      </c>
      <c r="S394" s="32">
        <v>0</v>
      </c>
      <c r="T394" s="32">
        <v>6000</v>
      </c>
      <c r="U394" s="32">
        <v>0</v>
      </c>
      <c r="V394" s="32">
        <v>0</v>
      </c>
      <c r="W394" s="20">
        <v>0</v>
      </c>
      <c r="X394" s="20">
        <v>8.8800000000000008</v>
      </c>
      <c r="Y394" s="18" t="s">
        <v>19097</v>
      </c>
      <c r="Z394" s="20">
        <v>0</v>
      </c>
      <c r="AA394" s="20">
        <v>53280</v>
      </c>
      <c r="AB394" s="19">
        <v>42803</v>
      </c>
    </row>
    <row r="395" spans="1:28" ht="15" customHeight="1" x14ac:dyDescent="0.25">
      <c r="A395" t="s">
        <v>23</v>
      </c>
      <c r="B395" t="str">
        <f>VLOOKUP(O395+0,'de para'!K:O,3,0)</f>
        <v xml:space="preserve"> Aditivos Carne</v>
      </c>
      <c r="C395" t="str">
        <f t="shared" si="6"/>
        <v>3008</v>
      </c>
      <c r="D395" t="str">
        <f>IFERROR(VLOOKUP(G395+0,'de para'!A:C,3,0),"")</f>
        <v/>
      </c>
      <c r="E395" t="str">
        <f>IF(VLOOKUP(G395+0,'de para'!E:H,4,0)="EX","Externo","Interno")</f>
        <v>Interno</v>
      </c>
      <c r="F395" s="21" t="s">
        <v>21902</v>
      </c>
      <c r="G395" s="21">
        <v>1216</v>
      </c>
      <c r="H395" s="21" t="s">
        <v>19095</v>
      </c>
      <c r="I395" s="21" t="s">
        <v>52</v>
      </c>
      <c r="J395" s="22">
        <v>42762</v>
      </c>
      <c r="K395" s="21" t="s">
        <v>19110</v>
      </c>
      <c r="L395" s="21" t="s">
        <v>19270</v>
      </c>
      <c r="M395" s="21" t="s">
        <v>19111</v>
      </c>
      <c r="N395" s="21" t="s">
        <v>19104</v>
      </c>
      <c r="O395" s="21" t="s">
        <v>19336</v>
      </c>
      <c r="P395" s="21" t="s">
        <v>21014</v>
      </c>
      <c r="Q395" s="33">
        <v>-3440</v>
      </c>
      <c r="R395" s="33">
        <v>600</v>
      </c>
      <c r="S395" s="33">
        <v>0</v>
      </c>
      <c r="T395" s="33">
        <v>600</v>
      </c>
      <c r="U395" s="33">
        <v>0</v>
      </c>
      <c r="V395" s="33">
        <v>0</v>
      </c>
      <c r="W395" s="23">
        <v>0</v>
      </c>
      <c r="X395" s="23">
        <v>2.93</v>
      </c>
      <c r="Y395" s="21" t="s">
        <v>19097</v>
      </c>
      <c r="Z395" s="23">
        <v>0</v>
      </c>
      <c r="AA395" s="23">
        <v>1758</v>
      </c>
      <c r="AB395" s="22">
        <v>42803</v>
      </c>
    </row>
    <row r="396" spans="1:28" ht="15" customHeight="1" x14ac:dyDescent="0.25">
      <c r="A396" t="s">
        <v>23</v>
      </c>
      <c r="B396" t="str">
        <f>VLOOKUP(O396+0,'de para'!K:O,3,0)</f>
        <v xml:space="preserve"> Aditivos Carne</v>
      </c>
      <c r="C396" t="str">
        <f t="shared" si="6"/>
        <v>3008</v>
      </c>
      <c r="D396" t="str">
        <f>IFERROR(VLOOKUP(G396+0,'de para'!A:C,3,0),"")</f>
        <v/>
      </c>
      <c r="E396" t="str">
        <f>IF(VLOOKUP(G396+0,'de para'!E:H,4,0)="EX","Externo","Interno")</f>
        <v>Interno</v>
      </c>
      <c r="F396" s="18" t="s">
        <v>21902</v>
      </c>
      <c r="G396" s="18">
        <v>1216</v>
      </c>
      <c r="H396" s="18" t="s">
        <v>19095</v>
      </c>
      <c r="I396" s="18" t="s">
        <v>52</v>
      </c>
      <c r="J396" s="19">
        <v>42762</v>
      </c>
      <c r="K396" s="18" t="s">
        <v>19110</v>
      </c>
      <c r="L396" s="18" t="s">
        <v>19270</v>
      </c>
      <c r="M396" s="18" t="s">
        <v>19111</v>
      </c>
      <c r="N396" s="18" t="s">
        <v>19112</v>
      </c>
      <c r="O396" s="18" t="s">
        <v>19338</v>
      </c>
      <c r="P396" s="18" t="s">
        <v>21015</v>
      </c>
      <c r="Q396" s="32">
        <v>-7275</v>
      </c>
      <c r="R396" s="32">
        <v>2000</v>
      </c>
      <c r="S396" s="32">
        <v>0</v>
      </c>
      <c r="T396" s="32">
        <v>2000</v>
      </c>
      <c r="U396" s="32">
        <v>0</v>
      </c>
      <c r="V396" s="32">
        <v>0</v>
      </c>
      <c r="W396" s="20">
        <v>0</v>
      </c>
      <c r="X396" s="20">
        <v>9.08</v>
      </c>
      <c r="Y396" s="18" t="s">
        <v>19097</v>
      </c>
      <c r="Z396" s="20">
        <v>0</v>
      </c>
      <c r="AA396" s="20">
        <v>18160</v>
      </c>
      <c r="AB396" s="19">
        <v>42803</v>
      </c>
    </row>
    <row r="397" spans="1:28" ht="15" customHeight="1" x14ac:dyDescent="0.25">
      <c r="A397" t="s">
        <v>23</v>
      </c>
      <c r="B397" t="str">
        <f>VLOOKUP(O397+0,'de para'!K:O,3,0)</f>
        <v xml:space="preserve"> Aditivos Carne</v>
      </c>
      <c r="C397" t="str">
        <f t="shared" si="6"/>
        <v>3008</v>
      </c>
      <c r="D397" t="str">
        <f>IFERROR(VLOOKUP(G397+0,'de para'!A:C,3,0),"")</f>
        <v/>
      </c>
      <c r="E397" t="str">
        <f>IF(VLOOKUP(G397+0,'de para'!E:H,4,0)="EX","Externo","Interno")</f>
        <v>Interno</v>
      </c>
      <c r="F397" s="21" t="s">
        <v>21902</v>
      </c>
      <c r="G397" s="21">
        <v>1216</v>
      </c>
      <c r="H397" s="21" t="s">
        <v>19095</v>
      </c>
      <c r="I397" s="21" t="s">
        <v>52</v>
      </c>
      <c r="J397" s="22">
        <v>42762</v>
      </c>
      <c r="K397" s="21" t="s">
        <v>19110</v>
      </c>
      <c r="L397" s="21" t="s">
        <v>19270</v>
      </c>
      <c r="M397" s="21" t="s">
        <v>19111</v>
      </c>
      <c r="N397" s="21" t="s">
        <v>19113</v>
      </c>
      <c r="O397" s="21" t="s">
        <v>21735</v>
      </c>
      <c r="P397" s="21" t="s">
        <v>21736</v>
      </c>
      <c r="Q397" s="33">
        <v>-60</v>
      </c>
      <c r="R397" s="33">
        <v>60</v>
      </c>
      <c r="S397" s="33">
        <v>0</v>
      </c>
      <c r="T397" s="33">
        <v>60</v>
      </c>
      <c r="U397" s="33">
        <v>0</v>
      </c>
      <c r="V397" s="33">
        <v>0</v>
      </c>
      <c r="W397" s="23">
        <v>0</v>
      </c>
      <c r="X397" s="23">
        <v>4.8</v>
      </c>
      <c r="Y397" s="21" t="s">
        <v>19097</v>
      </c>
      <c r="Z397" s="23">
        <v>0</v>
      </c>
      <c r="AA397" s="23">
        <v>288</v>
      </c>
      <c r="AB397" s="22">
        <v>42803</v>
      </c>
    </row>
    <row r="398" spans="1:28" ht="15" customHeight="1" x14ac:dyDescent="0.25">
      <c r="A398" t="s">
        <v>23</v>
      </c>
      <c r="B398" t="str">
        <f>VLOOKUP(O398+0,'de para'!K:O,3,0)</f>
        <v xml:space="preserve"> Aditivos Carne</v>
      </c>
      <c r="C398" t="str">
        <f t="shared" si="6"/>
        <v>3008</v>
      </c>
      <c r="D398" t="str">
        <f>IFERROR(VLOOKUP(G398+0,'de para'!A:C,3,0),"")</f>
        <v/>
      </c>
      <c r="E398" t="str">
        <f>IF(VLOOKUP(G398+0,'de para'!E:H,4,0)="EX","Externo","Interno")</f>
        <v>Interno</v>
      </c>
      <c r="F398" s="18" t="s">
        <v>21902</v>
      </c>
      <c r="G398" s="18">
        <v>1216</v>
      </c>
      <c r="H398" s="18" t="s">
        <v>19095</v>
      </c>
      <c r="I398" s="18" t="s">
        <v>52</v>
      </c>
      <c r="J398" s="19">
        <v>42762</v>
      </c>
      <c r="K398" s="18" t="s">
        <v>19110</v>
      </c>
      <c r="L398" s="18" t="s">
        <v>19270</v>
      </c>
      <c r="M398" s="18" t="s">
        <v>19111</v>
      </c>
      <c r="N398" s="18" t="s">
        <v>19340</v>
      </c>
      <c r="O398" s="18" t="s">
        <v>19381</v>
      </c>
      <c r="P398" s="18" t="s">
        <v>21737</v>
      </c>
      <c r="Q398" s="32">
        <v>-20346.400000000001</v>
      </c>
      <c r="R398" s="32">
        <v>100</v>
      </c>
      <c r="S398" s="32">
        <v>0</v>
      </c>
      <c r="T398" s="32">
        <v>100</v>
      </c>
      <c r="U398" s="32">
        <v>0</v>
      </c>
      <c r="V398" s="32">
        <v>0</v>
      </c>
      <c r="W398" s="20">
        <v>0</v>
      </c>
      <c r="X398" s="20">
        <v>13</v>
      </c>
      <c r="Y398" s="18" t="s">
        <v>19097</v>
      </c>
      <c r="Z398" s="20">
        <v>0</v>
      </c>
      <c r="AA398" s="20">
        <v>1300</v>
      </c>
      <c r="AB398" s="19">
        <v>42803</v>
      </c>
    </row>
    <row r="399" spans="1:28" ht="15" customHeight="1" x14ac:dyDescent="0.25">
      <c r="A399" t="s">
        <v>23</v>
      </c>
      <c r="B399" t="str">
        <f>VLOOKUP(O399+0,'de para'!K:O,3,0)</f>
        <v xml:space="preserve"> Aditivos Carne</v>
      </c>
      <c r="C399" t="str">
        <f t="shared" si="6"/>
        <v>3008</v>
      </c>
      <c r="D399" t="str">
        <f>IFERROR(VLOOKUP(G399+0,'de para'!A:C,3,0),"")</f>
        <v/>
      </c>
      <c r="E399" t="str">
        <f>IF(VLOOKUP(G399+0,'de para'!E:H,4,0)="EX","Externo","Interno")</f>
        <v>Interno</v>
      </c>
      <c r="F399" s="21" t="s">
        <v>21902</v>
      </c>
      <c r="G399" s="21">
        <v>1216</v>
      </c>
      <c r="H399" s="21" t="s">
        <v>19095</v>
      </c>
      <c r="I399" s="21" t="s">
        <v>52</v>
      </c>
      <c r="J399" s="22">
        <v>42762</v>
      </c>
      <c r="K399" s="21" t="s">
        <v>19110</v>
      </c>
      <c r="L399" s="21" t="s">
        <v>19270</v>
      </c>
      <c r="M399" s="21" t="s">
        <v>19111</v>
      </c>
      <c r="N399" s="21" t="s">
        <v>19342</v>
      </c>
      <c r="O399" s="21" t="s">
        <v>21738</v>
      </c>
      <c r="P399" s="21" t="s">
        <v>21739</v>
      </c>
      <c r="Q399" s="33">
        <v>-300</v>
      </c>
      <c r="R399" s="33">
        <v>300</v>
      </c>
      <c r="S399" s="33">
        <v>0</v>
      </c>
      <c r="T399" s="33">
        <v>300</v>
      </c>
      <c r="U399" s="33">
        <v>0</v>
      </c>
      <c r="V399" s="33">
        <v>0</v>
      </c>
      <c r="W399" s="23">
        <v>0</v>
      </c>
      <c r="X399" s="23">
        <v>5.56</v>
      </c>
      <c r="Y399" s="21" t="s">
        <v>19097</v>
      </c>
      <c r="Z399" s="23">
        <v>0</v>
      </c>
      <c r="AA399" s="23">
        <v>1668</v>
      </c>
      <c r="AB399" s="22">
        <v>42803</v>
      </c>
    </row>
    <row r="400" spans="1:28" ht="15" customHeight="1" x14ac:dyDescent="0.25">
      <c r="A400" t="s">
        <v>23</v>
      </c>
      <c r="B400" t="str">
        <f>VLOOKUP(O400+0,'de para'!K:O,3,0)</f>
        <v xml:space="preserve"> Aditivos Carne</v>
      </c>
      <c r="C400" t="str">
        <f t="shared" si="6"/>
        <v>3008</v>
      </c>
      <c r="D400" t="str">
        <f>IFERROR(VLOOKUP(G400+0,'de para'!A:C,3,0),"")</f>
        <v/>
      </c>
      <c r="E400" t="str">
        <f>IF(VLOOKUP(G400+0,'de para'!E:H,4,0)="EX","Externo","Interno")</f>
        <v>Interno</v>
      </c>
      <c r="F400" s="18" t="s">
        <v>21903</v>
      </c>
      <c r="G400" s="18">
        <v>551</v>
      </c>
      <c r="H400" s="18" t="s">
        <v>19505</v>
      </c>
      <c r="I400" s="18" t="s">
        <v>53</v>
      </c>
      <c r="J400" s="19">
        <v>42762</v>
      </c>
      <c r="K400" s="18" t="s">
        <v>19312</v>
      </c>
      <c r="L400" s="18" t="s">
        <v>19098</v>
      </c>
      <c r="M400" s="18" t="s">
        <v>19314</v>
      </c>
      <c r="N400" s="18" t="s">
        <v>19095</v>
      </c>
      <c r="O400" s="18" t="s">
        <v>19321</v>
      </c>
      <c r="P400" s="18" t="s">
        <v>71</v>
      </c>
      <c r="Q400" s="32">
        <v>-22051.5</v>
      </c>
      <c r="R400" s="32">
        <v>6000</v>
      </c>
      <c r="S400" s="32">
        <v>0</v>
      </c>
      <c r="T400" s="32">
        <v>6000</v>
      </c>
      <c r="U400" s="32">
        <v>0</v>
      </c>
      <c r="V400" s="32">
        <v>0</v>
      </c>
      <c r="W400" s="20">
        <v>0</v>
      </c>
      <c r="X400" s="20">
        <v>6.26</v>
      </c>
      <c r="Y400" s="18" t="s">
        <v>19097</v>
      </c>
      <c r="Z400" s="20">
        <v>0</v>
      </c>
      <c r="AA400" s="20">
        <v>37560</v>
      </c>
      <c r="AB400" s="19">
        <v>42814</v>
      </c>
    </row>
    <row r="401" spans="1:28" ht="15" customHeight="1" x14ac:dyDescent="0.25">
      <c r="A401" t="s">
        <v>23</v>
      </c>
      <c r="B401" t="str">
        <f>VLOOKUP(O401+0,'de para'!K:O,3,0)</f>
        <v xml:space="preserve"> Aditivos Carne</v>
      </c>
      <c r="C401" t="str">
        <f t="shared" si="6"/>
        <v>3008</v>
      </c>
      <c r="D401" t="str">
        <f>IFERROR(VLOOKUP(G401+0,'de para'!A:C,3,0),"")</f>
        <v/>
      </c>
      <c r="E401" t="str">
        <f>IF(VLOOKUP(G401+0,'de para'!E:H,4,0)="EX","Externo","Interno")</f>
        <v>Interno</v>
      </c>
      <c r="F401" s="21" t="s">
        <v>21903</v>
      </c>
      <c r="G401" s="21">
        <v>551</v>
      </c>
      <c r="H401" s="21" t="s">
        <v>19505</v>
      </c>
      <c r="I401" s="21" t="s">
        <v>53</v>
      </c>
      <c r="J401" s="22">
        <v>42762</v>
      </c>
      <c r="K401" s="21" t="s">
        <v>19312</v>
      </c>
      <c r="L401" s="21" t="s">
        <v>19098</v>
      </c>
      <c r="M401" s="21" t="s">
        <v>19314</v>
      </c>
      <c r="N401" s="21" t="s">
        <v>19108</v>
      </c>
      <c r="O401" s="21" t="s">
        <v>19315</v>
      </c>
      <c r="P401" s="21" t="s">
        <v>72</v>
      </c>
      <c r="Q401" s="33">
        <v>-4608</v>
      </c>
      <c r="R401" s="33">
        <v>1920</v>
      </c>
      <c r="S401" s="33">
        <v>0</v>
      </c>
      <c r="T401" s="33">
        <v>1920</v>
      </c>
      <c r="U401" s="33">
        <v>0</v>
      </c>
      <c r="V401" s="33">
        <v>0</v>
      </c>
      <c r="W401" s="23">
        <v>0</v>
      </c>
      <c r="X401" s="23">
        <v>2.63</v>
      </c>
      <c r="Y401" s="21" t="s">
        <v>19097</v>
      </c>
      <c r="Z401" s="23">
        <v>0</v>
      </c>
      <c r="AA401" s="23">
        <v>5049.6000000000004</v>
      </c>
      <c r="AB401" s="22">
        <v>42814</v>
      </c>
    </row>
    <row r="402" spans="1:28" ht="15" customHeight="1" x14ac:dyDescent="0.25">
      <c r="A402" t="s">
        <v>23</v>
      </c>
      <c r="B402" t="str">
        <f>VLOOKUP(O402+0,'de para'!K:O,3,0)</f>
        <v xml:space="preserve"> Aditivos Carne</v>
      </c>
      <c r="C402" t="str">
        <f t="shared" si="6"/>
        <v>3008</v>
      </c>
      <c r="D402" t="str">
        <f>IFERROR(VLOOKUP(G402+0,'de para'!A:C,3,0),"")</f>
        <v/>
      </c>
      <c r="E402" t="str">
        <f>IF(VLOOKUP(G402+0,'de para'!E:H,4,0)="EX","Externo","Interno")</f>
        <v>Interno</v>
      </c>
      <c r="F402" s="18" t="s">
        <v>21904</v>
      </c>
      <c r="G402" s="18">
        <v>1216</v>
      </c>
      <c r="H402" s="18" t="s">
        <v>19095</v>
      </c>
      <c r="I402" s="18" t="s">
        <v>52</v>
      </c>
      <c r="J402" s="19">
        <v>42762</v>
      </c>
      <c r="K402" s="18" t="s">
        <v>19110</v>
      </c>
      <c r="L402" s="18" t="s">
        <v>19270</v>
      </c>
      <c r="M402" s="18" t="s">
        <v>19111</v>
      </c>
      <c r="N402" s="18" t="s">
        <v>19095</v>
      </c>
      <c r="O402" s="18" t="s">
        <v>19334</v>
      </c>
      <c r="P402" s="18" t="s">
        <v>21009</v>
      </c>
      <c r="Q402" s="32">
        <v>-1500</v>
      </c>
      <c r="R402" s="32">
        <v>500</v>
      </c>
      <c r="S402" s="32">
        <v>0</v>
      </c>
      <c r="T402" s="32">
        <v>500</v>
      </c>
      <c r="U402" s="32">
        <v>0</v>
      </c>
      <c r="V402" s="32">
        <v>0</v>
      </c>
      <c r="W402" s="20">
        <v>0</v>
      </c>
      <c r="X402" s="20">
        <v>23.8</v>
      </c>
      <c r="Y402" s="18" t="s">
        <v>19097</v>
      </c>
      <c r="Z402" s="20">
        <v>0</v>
      </c>
      <c r="AA402" s="20">
        <v>11900</v>
      </c>
      <c r="AB402" s="19">
        <v>42810</v>
      </c>
    </row>
    <row r="403" spans="1:28" ht="15" customHeight="1" x14ac:dyDescent="0.25">
      <c r="A403" t="s">
        <v>23</v>
      </c>
      <c r="B403" t="str">
        <f>VLOOKUP(O403+0,'de para'!K:O,3,0)</f>
        <v xml:space="preserve"> Aditivos Carne</v>
      </c>
      <c r="C403" t="str">
        <f t="shared" si="6"/>
        <v>3008</v>
      </c>
      <c r="D403" t="str">
        <f>IFERROR(VLOOKUP(G403+0,'de para'!A:C,3,0),"")</f>
        <v/>
      </c>
      <c r="E403" t="str">
        <f>IF(VLOOKUP(G403+0,'de para'!E:H,4,0)="EX","Externo","Interno")</f>
        <v>Interno</v>
      </c>
      <c r="F403" s="21" t="s">
        <v>21904</v>
      </c>
      <c r="G403" s="21">
        <v>1216</v>
      </c>
      <c r="H403" s="21" t="s">
        <v>19095</v>
      </c>
      <c r="I403" s="21" t="s">
        <v>52</v>
      </c>
      <c r="J403" s="22">
        <v>42762</v>
      </c>
      <c r="K403" s="21" t="s">
        <v>19110</v>
      </c>
      <c r="L403" s="21" t="s">
        <v>19270</v>
      </c>
      <c r="M403" s="21" t="s">
        <v>19111</v>
      </c>
      <c r="N403" s="21" t="s">
        <v>19102</v>
      </c>
      <c r="O403" s="21" t="s">
        <v>19335</v>
      </c>
      <c r="P403" s="21" t="s">
        <v>21010</v>
      </c>
      <c r="Q403" s="33">
        <v>-1480</v>
      </c>
      <c r="R403" s="33">
        <v>500</v>
      </c>
      <c r="S403" s="33">
        <v>0</v>
      </c>
      <c r="T403" s="33">
        <v>500</v>
      </c>
      <c r="U403" s="33">
        <v>0</v>
      </c>
      <c r="V403" s="33">
        <v>0</v>
      </c>
      <c r="W403" s="23">
        <v>0</v>
      </c>
      <c r="X403" s="23">
        <v>8.9</v>
      </c>
      <c r="Y403" s="21" t="s">
        <v>19097</v>
      </c>
      <c r="Z403" s="23">
        <v>0</v>
      </c>
      <c r="AA403" s="23">
        <v>4450</v>
      </c>
      <c r="AB403" s="22">
        <v>42810</v>
      </c>
    </row>
    <row r="404" spans="1:28" ht="15" customHeight="1" x14ac:dyDescent="0.25">
      <c r="A404" t="s">
        <v>23</v>
      </c>
      <c r="B404" t="str">
        <f>VLOOKUP(O404+0,'de para'!K:O,3,0)</f>
        <v xml:space="preserve"> Aditivos Carne</v>
      </c>
      <c r="C404" t="str">
        <f t="shared" si="6"/>
        <v>3008</v>
      </c>
      <c r="D404" t="str">
        <f>IFERROR(VLOOKUP(G404+0,'de para'!A:C,3,0),"")</f>
        <v/>
      </c>
      <c r="E404" t="str">
        <f>IF(VLOOKUP(G404+0,'de para'!E:H,4,0)="EX","Externo","Interno")</f>
        <v>Interno</v>
      </c>
      <c r="F404" s="18" t="s">
        <v>21904</v>
      </c>
      <c r="G404" s="18">
        <v>1216</v>
      </c>
      <c r="H404" s="18" t="s">
        <v>19095</v>
      </c>
      <c r="I404" s="18" t="s">
        <v>52</v>
      </c>
      <c r="J404" s="19">
        <v>42762</v>
      </c>
      <c r="K404" s="18" t="s">
        <v>19110</v>
      </c>
      <c r="L404" s="18" t="s">
        <v>19270</v>
      </c>
      <c r="M404" s="18" t="s">
        <v>19111</v>
      </c>
      <c r="N404" s="18" t="s">
        <v>19108</v>
      </c>
      <c r="O404" s="18" t="s">
        <v>19377</v>
      </c>
      <c r="P404" s="18" t="s">
        <v>21011</v>
      </c>
      <c r="Q404" s="32">
        <v>-315</v>
      </c>
      <c r="R404" s="32">
        <v>105</v>
      </c>
      <c r="S404" s="32">
        <v>0</v>
      </c>
      <c r="T404" s="32">
        <v>105</v>
      </c>
      <c r="U404" s="32">
        <v>0</v>
      </c>
      <c r="V404" s="32">
        <v>0</v>
      </c>
      <c r="W404" s="20">
        <v>0</v>
      </c>
      <c r="X404" s="20">
        <v>20.5</v>
      </c>
      <c r="Y404" s="18" t="s">
        <v>19097</v>
      </c>
      <c r="Z404" s="20">
        <v>0</v>
      </c>
      <c r="AA404" s="20">
        <v>2152.5</v>
      </c>
      <c r="AB404" s="19">
        <v>42810</v>
      </c>
    </row>
    <row r="405" spans="1:28" ht="15" customHeight="1" x14ac:dyDescent="0.25">
      <c r="A405" t="s">
        <v>23</v>
      </c>
      <c r="B405" t="str">
        <f>VLOOKUP(O405+0,'de para'!K:O,3,0)</f>
        <v xml:space="preserve"> Aditivos Carne</v>
      </c>
      <c r="C405" t="str">
        <f t="shared" si="6"/>
        <v>3008</v>
      </c>
      <c r="D405" t="str">
        <f>IFERROR(VLOOKUP(G405+0,'de para'!A:C,3,0),"")</f>
        <v/>
      </c>
      <c r="E405" t="str">
        <f>IF(VLOOKUP(G405+0,'de para'!E:H,4,0)="EX","Externo","Interno")</f>
        <v>Interno</v>
      </c>
      <c r="F405" s="21" t="s">
        <v>21904</v>
      </c>
      <c r="G405" s="21">
        <v>1216</v>
      </c>
      <c r="H405" s="21" t="s">
        <v>19095</v>
      </c>
      <c r="I405" s="21" t="s">
        <v>52</v>
      </c>
      <c r="J405" s="22">
        <v>42762</v>
      </c>
      <c r="K405" s="21" t="s">
        <v>19110</v>
      </c>
      <c r="L405" s="21" t="s">
        <v>19270</v>
      </c>
      <c r="M405" s="21" t="s">
        <v>19111</v>
      </c>
      <c r="N405" s="21" t="s">
        <v>19103</v>
      </c>
      <c r="O405" s="21" t="s">
        <v>19341</v>
      </c>
      <c r="P405" s="21" t="s">
        <v>21012</v>
      </c>
      <c r="Q405" s="33">
        <v>-600</v>
      </c>
      <c r="R405" s="33">
        <v>200</v>
      </c>
      <c r="S405" s="33">
        <v>0</v>
      </c>
      <c r="T405" s="33">
        <v>200</v>
      </c>
      <c r="U405" s="33">
        <v>0</v>
      </c>
      <c r="V405" s="33">
        <v>0</v>
      </c>
      <c r="W405" s="23">
        <v>0</v>
      </c>
      <c r="X405" s="23">
        <v>17.5</v>
      </c>
      <c r="Y405" s="21" t="s">
        <v>19097</v>
      </c>
      <c r="Z405" s="23">
        <v>0</v>
      </c>
      <c r="AA405" s="23">
        <v>3500</v>
      </c>
      <c r="AB405" s="22">
        <v>42810</v>
      </c>
    </row>
    <row r="406" spans="1:28" ht="15" customHeight="1" x14ac:dyDescent="0.25">
      <c r="A406" t="s">
        <v>23</v>
      </c>
      <c r="B406" t="str">
        <f>VLOOKUP(O406+0,'de para'!K:O,3,0)</f>
        <v xml:space="preserve"> Aditivos Carne</v>
      </c>
      <c r="C406" t="str">
        <f t="shared" si="6"/>
        <v>3008</v>
      </c>
      <c r="D406" t="str">
        <f>IFERROR(VLOOKUP(G406+0,'de para'!A:C,3,0),"")</f>
        <v/>
      </c>
      <c r="E406" t="str">
        <f>IF(VLOOKUP(G406+0,'de para'!E:H,4,0)="EX","Externo","Interno")</f>
        <v>Interno</v>
      </c>
      <c r="F406" s="18" t="s">
        <v>21904</v>
      </c>
      <c r="G406" s="18">
        <v>1216</v>
      </c>
      <c r="H406" s="18" t="s">
        <v>19095</v>
      </c>
      <c r="I406" s="18" t="s">
        <v>52</v>
      </c>
      <c r="J406" s="19">
        <v>42762</v>
      </c>
      <c r="K406" s="18" t="s">
        <v>19110</v>
      </c>
      <c r="L406" s="18" t="s">
        <v>19270</v>
      </c>
      <c r="M406" s="18" t="s">
        <v>19111</v>
      </c>
      <c r="N406" s="18" t="s">
        <v>19291</v>
      </c>
      <c r="O406" s="18" t="s">
        <v>19339</v>
      </c>
      <c r="P406" s="18" t="s">
        <v>21013</v>
      </c>
      <c r="Q406" s="32">
        <v>-28000</v>
      </c>
      <c r="R406" s="32">
        <v>6000</v>
      </c>
      <c r="S406" s="32">
        <v>0</v>
      </c>
      <c r="T406" s="32">
        <v>6000</v>
      </c>
      <c r="U406" s="32">
        <v>0</v>
      </c>
      <c r="V406" s="32">
        <v>0</v>
      </c>
      <c r="W406" s="20">
        <v>0</v>
      </c>
      <c r="X406" s="20">
        <v>8.8800000000000008</v>
      </c>
      <c r="Y406" s="18" t="s">
        <v>19097</v>
      </c>
      <c r="Z406" s="20">
        <v>0</v>
      </c>
      <c r="AA406" s="20">
        <v>53280</v>
      </c>
      <c r="AB406" s="19">
        <v>42810</v>
      </c>
    </row>
    <row r="407" spans="1:28" ht="15" customHeight="1" x14ac:dyDescent="0.25">
      <c r="A407" t="s">
        <v>23</v>
      </c>
      <c r="B407" t="str">
        <f>VLOOKUP(O407+0,'de para'!K:O,3,0)</f>
        <v xml:space="preserve"> Aditivos Carne</v>
      </c>
      <c r="C407" t="str">
        <f t="shared" si="6"/>
        <v>3008</v>
      </c>
      <c r="D407" t="str">
        <f>IFERROR(VLOOKUP(G407+0,'de para'!A:C,3,0),"")</f>
        <v/>
      </c>
      <c r="E407" t="str">
        <f>IF(VLOOKUP(G407+0,'de para'!E:H,4,0)="EX","Externo","Interno")</f>
        <v>Interno</v>
      </c>
      <c r="F407" s="21" t="s">
        <v>21904</v>
      </c>
      <c r="G407" s="21">
        <v>1216</v>
      </c>
      <c r="H407" s="21" t="s">
        <v>19095</v>
      </c>
      <c r="I407" s="21" t="s">
        <v>52</v>
      </c>
      <c r="J407" s="22">
        <v>42762</v>
      </c>
      <c r="K407" s="21" t="s">
        <v>19110</v>
      </c>
      <c r="L407" s="21" t="s">
        <v>19270</v>
      </c>
      <c r="M407" s="21" t="s">
        <v>19111</v>
      </c>
      <c r="N407" s="21" t="s">
        <v>19104</v>
      </c>
      <c r="O407" s="21" t="s">
        <v>19336</v>
      </c>
      <c r="P407" s="21" t="s">
        <v>21014</v>
      </c>
      <c r="Q407" s="33">
        <v>-4040</v>
      </c>
      <c r="R407" s="33">
        <v>600</v>
      </c>
      <c r="S407" s="33">
        <v>0</v>
      </c>
      <c r="T407" s="33">
        <v>600</v>
      </c>
      <c r="U407" s="33">
        <v>0</v>
      </c>
      <c r="V407" s="33">
        <v>0</v>
      </c>
      <c r="W407" s="23">
        <v>0</v>
      </c>
      <c r="X407" s="23">
        <v>2.93</v>
      </c>
      <c r="Y407" s="21" t="s">
        <v>19097</v>
      </c>
      <c r="Z407" s="23">
        <v>0</v>
      </c>
      <c r="AA407" s="23">
        <v>1758</v>
      </c>
      <c r="AB407" s="22">
        <v>42810</v>
      </c>
    </row>
    <row r="408" spans="1:28" ht="15" customHeight="1" x14ac:dyDescent="0.25">
      <c r="A408" t="s">
        <v>23</v>
      </c>
      <c r="B408" t="str">
        <f>VLOOKUP(O408+0,'de para'!K:O,3,0)</f>
        <v xml:space="preserve"> Aditivos Carne</v>
      </c>
      <c r="C408" t="str">
        <f t="shared" si="6"/>
        <v>3008</v>
      </c>
      <c r="D408" t="str">
        <f>IFERROR(VLOOKUP(G408+0,'de para'!A:C,3,0),"")</f>
        <v/>
      </c>
      <c r="E408" t="str">
        <f>IF(VLOOKUP(G408+0,'de para'!E:H,4,0)="EX","Externo","Interno")</f>
        <v>Interno</v>
      </c>
      <c r="F408" s="18" t="s">
        <v>21904</v>
      </c>
      <c r="G408" s="18">
        <v>1216</v>
      </c>
      <c r="H408" s="18" t="s">
        <v>19095</v>
      </c>
      <c r="I408" s="18" t="s">
        <v>52</v>
      </c>
      <c r="J408" s="19">
        <v>42762</v>
      </c>
      <c r="K408" s="18" t="s">
        <v>19110</v>
      </c>
      <c r="L408" s="18" t="s">
        <v>19270</v>
      </c>
      <c r="M408" s="18" t="s">
        <v>19111</v>
      </c>
      <c r="N408" s="18" t="s">
        <v>19112</v>
      </c>
      <c r="O408" s="18" t="s">
        <v>19338</v>
      </c>
      <c r="P408" s="18" t="s">
        <v>21015</v>
      </c>
      <c r="Q408" s="32">
        <v>-9275</v>
      </c>
      <c r="R408" s="32">
        <v>2000</v>
      </c>
      <c r="S408" s="32">
        <v>0</v>
      </c>
      <c r="T408" s="32">
        <v>2000</v>
      </c>
      <c r="U408" s="32">
        <v>0</v>
      </c>
      <c r="V408" s="32">
        <v>0</v>
      </c>
      <c r="W408" s="20">
        <v>0</v>
      </c>
      <c r="X408" s="20">
        <v>9.08</v>
      </c>
      <c r="Y408" s="18" t="s">
        <v>19097</v>
      </c>
      <c r="Z408" s="20">
        <v>0</v>
      </c>
      <c r="AA408" s="20">
        <v>18160</v>
      </c>
      <c r="AB408" s="19">
        <v>42810</v>
      </c>
    </row>
    <row r="409" spans="1:28" ht="15" customHeight="1" x14ac:dyDescent="0.25">
      <c r="A409" t="s">
        <v>23</v>
      </c>
      <c r="B409" t="str">
        <f>VLOOKUP(O409+0,'de para'!K:O,3,0)</f>
        <v xml:space="preserve"> Aditivos Carne</v>
      </c>
      <c r="C409" t="str">
        <f t="shared" si="6"/>
        <v>3008</v>
      </c>
      <c r="D409" t="str">
        <f>IFERROR(VLOOKUP(G409+0,'de para'!A:C,3,0),"")</f>
        <v/>
      </c>
      <c r="E409" t="str">
        <f>IF(VLOOKUP(G409+0,'de para'!E:H,4,0)="EX","Externo","Interno")</f>
        <v>Interno</v>
      </c>
      <c r="F409" s="21" t="s">
        <v>21904</v>
      </c>
      <c r="G409" s="21">
        <v>1216</v>
      </c>
      <c r="H409" s="21" t="s">
        <v>19095</v>
      </c>
      <c r="I409" s="21" t="s">
        <v>52</v>
      </c>
      <c r="J409" s="22">
        <v>42762</v>
      </c>
      <c r="K409" s="21" t="s">
        <v>19110</v>
      </c>
      <c r="L409" s="21" t="s">
        <v>19270</v>
      </c>
      <c r="M409" s="21" t="s">
        <v>19111</v>
      </c>
      <c r="N409" s="21" t="s">
        <v>19113</v>
      </c>
      <c r="O409" s="21" t="s">
        <v>19381</v>
      </c>
      <c r="P409" s="21" t="s">
        <v>10836</v>
      </c>
      <c r="Q409" s="33">
        <v>-20446.400000000001</v>
      </c>
      <c r="R409" s="33">
        <v>100</v>
      </c>
      <c r="S409" s="33">
        <v>0</v>
      </c>
      <c r="T409" s="33">
        <v>100</v>
      </c>
      <c r="U409" s="33">
        <v>0</v>
      </c>
      <c r="V409" s="33">
        <v>0</v>
      </c>
      <c r="W409" s="23">
        <v>0</v>
      </c>
      <c r="X409" s="23">
        <v>13</v>
      </c>
      <c r="Y409" s="21" t="s">
        <v>19097</v>
      </c>
      <c r="Z409" s="23">
        <v>0</v>
      </c>
      <c r="AA409" s="23">
        <v>1300</v>
      </c>
      <c r="AB409" s="22">
        <v>42810</v>
      </c>
    </row>
    <row r="410" spans="1:28" ht="15" customHeight="1" x14ac:dyDescent="0.25">
      <c r="A410" t="s">
        <v>23</v>
      </c>
      <c r="B410" t="str">
        <f>VLOOKUP(O410+0,'de para'!K:O,3,0)</f>
        <v xml:space="preserve"> Aditivos Carne</v>
      </c>
      <c r="C410" t="str">
        <f t="shared" si="6"/>
        <v>3008</v>
      </c>
      <c r="D410" t="str">
        <f>IFERROR(VLOOKUP(G410+0,'de para'!A:C,3,0),"")</f>
        <v/>
      </c>
      <c r="E410" t="str">
        <f>IF(VLOOKUP(G410+0,'de para'!E:H,4,0)="EX","Externo","Interno")</f>
        <v>Interno</v>
      </c>
      <c r="F410" s="18" t="s">
        <v>21905</v>
      </c>
      <c r="G410" s="18">
        <v>551</v>
      </c>
      <c r="H410" s="18" t="s">
        <v>19505</v>
      </c>
      <c r="I410" s="18" t="s">
        <v>53</v>
      </c>
      <c r="J410" s="19">
        <v>42762</v>
      </c>
      <c r="K410" s="18" t="s">
        <v>19312</v>
      </c>
      <c r="L410" s="18" t="s">
        <v>19098</v>
      </c>
      <c r="M410" s="18" t="s">
        <v>19314</v>
      </c>
      <c r="N410" s="18" t="s">
        <v>19095</v>
      </c>
      <c r="O410" s="18" t="s">
        <v>19321</v>
      </c>
      <c r="P410" s="18" t="s">
        <v>71</v>
      </c>
      <c r="Q410" s="32">
        <v>-28051.5</v>
      </c>
      <c r="R410" s="32">
        <v>6000</v>
      </c>
      <c r="S410" s="32">
        <v>0</v>
      </c>
      <c r="T410" s="32">
        <v>6000</v>
      </c>
      <c r="U410" s="32">
        <v>0</v>
      </c>
      <c r="V410" s="32">
        <v>0</v>
      </c>
      <c r="W410" s="20">
        <v>0</v>
      </c>
      <c r="X410" s="20">
        <v>6.26</v>
      </c>
      <c r="Y410" s="18" t="s">
        <v>19097</v>
      </c>
      <c r="Z410" s="20">
        <v>0</v>
      </c>
      <c r="AA410" s="20">
        <v>37560</v>
      </c>
      <c r="AB410" s="19">
        <v>42821</v>
      </c>
    </row>
    <row r="411" spans="1:28" ht="15" customHeight="1" x14ac:dyDescent="0.25">
      <c r="A411" t="s">
        <v>23</v>
      </c>
      <c r="B411" t="str">
        <f>VLOOKUP(O411+0,'de para'!K:O,3,0)</f>
        <v xml:space="preserve"> Aditivos Carne</v>
      </c>
      <c r="C411" t="str">
        <f t="shared" si="6"/>
        <v>3008</v>
      </c>
      <c r="D411" t="str">
        <f>IFERROR(VLOOKUP(G411+0,'de para'!A:C,3,0),"")</f>
        <v/>
      </c>
      <c r="E411" t="str">
        <f>IF(VLOOKUP(G411+0,'de para'!E:H,4,0)="EX","Externo","Interno")</f>
        <v>Interno</v>
      </c>
      <c r="F411" s="21" t="s">
        <v>21905</v>
      </c>
      <c r="G411" s="21">
        <v>551</v>
      </c>
      <c r="H411" s="21" t="s">
        <v>19505</v>
      </c>
      <c r="I411" s="21" t="s">
        <v>53</v>
      </c>
      <c r="J411" s="22">
        <v>42762</v>
      </c>
      <c r="K411" s="21" t="s">
        <v>19312</v>
      </c>
      <c r="L411" s="21" t="s">
        <v>19098</v>
      </c>
      <c r="M411" s="21" t="s">
        <v>19314</v>
      </c>
      <c r="N411" s="21" t="s">
        <v>19108</v>
      </c>
      <c r="O411" s="21" t="s">
        <v>19315</v>
      </c>
      <c r="P411" s="21" t="s">
        <v>72</v>
      </c>
      <c r="Q411" s="33">
        <v>-6528</v>
      </c>
      <c r="R411" s="33">
        <v>1920</v>
      </c>
      <c r="S411" s="33">
        <v>0</v>
      </c>
      <c r="T411" s="33">
        <v>1920</v>
      </c>
      <c r="U411" s="33">
        <v>0</v>
      </c>
      <c r="V411" s="33">
        <v>0</v>
      </c>
      <c r="W411" s="23">
        <v>0</v>
      </c>
      <c r="X411" s="23">
        <v>2.63</v>
      </c>
      <c r="Y411" s="21" t="s">
        <v>19097</v>
      </c>
      <c r="Z411" s="23">
        <v>0</v>
      </c>
      <c r="AA411" s="23">
        <v>5049.6000000000004</v>
      </c>
      <c r="AB411" s="22">
        <v>42821</v>
      </c>
    </row>
    <row r="412" spans="1:28" ht="15" customHeight="1" x14ac:dyDescent="0.25">
      <c r="A412" t="s">
        <v>23</v>
      </c>
      <c r="B412" t="str">
        <f>VLOOKUP(O412+0,'de para'!K:O,3,0)</f>
        <v xml:space="preserve"> Aditivos Carne</v>
      </c>
      <c r="C412" t="str">
        <f t="shared" si="6"/>
        <v>3008</v>
      </c>
      <c r="D412" t="str">
        <f>IFERROR(VLOOKUP(G412+0,'de para'!A:C,3,0),"")</f>
        <v/>
      </c>
      <c r="E412" t="str">
        <f>IF(VLOOKUP(G412+0,'de para'!E:H,4,0)="EX","Externo","Interno")</f>
        <v>Interno</v>
      </c>
      <c r="F412" s="18" t="s">
        <v>21906</v>
      </c>
      <c r="G412" s="18">
        <v>1216</v>
      </c>
      <c r="H412" s="18" t="s">
        <v>19095</v>
      </c>
      <c r="I412" s="18" t="s">
        <v>52</v>
      </c>
      <c r="J412" s="19">
        <v>42762</v>
      </c>
      <c r="K412" s="18" t="s">
        <v>19110</v>
      </c>
      <c r="L412" s="18" t="s">
        <v>19270</v>
      </c>
      <c r="M412" s="18" t="s">
        <v>19111</v>
      </c>
      <c r="N412" s="18" t="s">
        <v>19095</v>
      </c>
      <c r="O412" s="18" t="s">
        <v>19334</v>
      </c>
      <c r="P412" s="18" t="s">
        <v>21009</v>
      </c>
      <c r="Q412" s="32">
        <v>-2000</v>
      </c>
      <c r="R412" s="32">
        <v>500</v>
      </c>
      <c r="S412" s="32">
        <v>0</v>
      </c>
      <c r="T412" s="32">
        <v>500</v>
      </c>
      <c r="U412" s="32">
        <v>0</v>
      </c>
      <c r="V412" s="32">
        <v>0</v>
      </c>
      <c r="W412" s="20">
        <v>0</v>
      </c>
      <c r="X412" s="20">
        <v>23.8</v>
      </c>
      <c r="Y412" s="18" t="s">
        <v>19097</v>
      </c>
      <c r="Z412" s="20">
        <v>0</v>
      </c>
      <c r="AA412" s="20">
        <v>11900</v>
      </c>
      <c r="AB412" s="19">
        <v>42817</v>
      </c>
    </row>
    <row r="413" spans="1:28" ht="15" customHeight="1" x14ac:dyDescent="0.25">
      <c r="A413" t="s">
        <v>23</v>
      </c>
      <c r="B413" t="str">
        <f>VLOOKUP(O413+0,'de para'!K:O,3,0)</f>
        <v xml:space="preserve"> Aditivos Carne</v>
      </c>
      <c r="C413" t="str">
        <f t="shared" si="6"/>
        <v>3008</v>
      </c>
      <c r="D413" t="str">
        <f>IFERROR(VLOOKUP(G413+0,'de para'!A:C,3,0),"")</f>
        <v/>
      </c>
      <c r="E413" t="str">
        <f>IF(VLOOKUP(G413+0,'de para'!E:H,4,0)="EX","Externo","Interno")</f>
        <v>Interno</v>
      </c>
      <c r="F413" s="21" t="s">
        <v>21906</v>
      </c>
      <c r="G413" s="21">
        <v>1216</v>
      </c>
      <c r="H413" s="21" t="s">
        <v>19095</v>
      </c>
      <c r="I413" s="21" t="s">
        <v>52</v>
      </c>
      <c r="J413" s="22">
        <v>42762</v>
      </c>
      <c r="K413" s="21" t="s">
        <v>19110</v>
      </c>
      <c r="L413" s="21" t="s">
        <v>19270</v>
      </c>
      <c r="M413" s="21" t="s">
        <v>19111</v>
      </c>
      <c r="N413" s="21" t="s">
        <v>19102</v>
      </c>
      <c r="O413" s="21" t="s">
        <v>19335</v>
      </c>
      <c r="P413" s="21" t="s">
        <v>21010</v>
      </c>
      <c r="Q413" s="33">
        <v>-1980</v>
      </c>
      <c r="R413" s="33">
        <v>500</v>
      </c>
      <c r="S413" s="33">
        <v>0</v>
      </c>
      <c r="T413" s="33">
        <v>500</v>
      </c>
      <c r="U413" s="33">
        <v>0</v>
      </c>
      <c r="V413" s="33">
        <v>0</v>
      </c>
      <c r="W413" s="23">
        <v>0</v>
      </c>
      <c r="X413" s="23">
        <v>8.9</v>
      </c>
      <c r="Y413" s="21" t="s">
        <v>19097</v>
      </c>
      <c r="Z413" s="23">
        <v>0</v>
      </c>
      <c r="AA413" s="23">
        <v>4450</v>
      </c>
      <c r="AB413" s="22">
        <v>42817</v>
      </c>
    </row>
    <row r="414" spans="1:28" ht="15" customHeight="1" x14ac:dyDescent="0.25">
      <c r="A414" t="s">
        <v>23</v>
      </c>
      <c r="B414" t="str">
        <f>VLOOKUP(O414+0,'de para'!K:O,3,0)</f>
        <v xml:space="preserve"> Aditivos Carne</v>
      </c>
      <c r="C414" t="str">
        <f t="shared" si="6"/>
        <v>3008</v>
      </c>
      <c r="D414" t="str">
        <f>IFERROR(VLOOKUP(G414+0,'de para'!A:C,3,0),"")</f>
        <v/>
      </c>
      <c r="E414" t="str">
        <f>IF(VLOOKUP(G414+0,'de para'!E:H,4,0)="EX","Externo","Interno")</f>
        <v>Interno</v>
      </c>
      <c r="F414" s="18" t="s">
        <v>21906</v>
      </c>
      <c r="G414" s="18">
        <v>1216</v>
      </c>
      <c r="H414" s="18" t="s">
        <v>19095</v>
      </c>
      <c r="I414" s="18" t="s">
        <v>52</v>
      </c>
      <c r="J414" s="19">
        <v>42762</v>
      </c>
      <c r="K414" s="18" t="s">
        <v>19110</v>
      </c>
      <c r="L414" s="18" t="s">
        <v>19270</v>
      </c>
      <c r="M414" s="18" t="s">
        <v>19111</v>
      </c>
      <c r="N414" s="18" t="s">
        <v>19108</v>
      </c>
      <c r="O414" s="18" t="s">
        <v>19377</v>
      </c>
      <c r="P414" s="18" t="s">
        <v>21011</v>
      </c>
      <c r="Q414" s="32">
        <v>-420</v>
      </c>
      <c r="R414" s="32">
        <v>105</v>
      </c>
      <c r="S414" s="32">
        <v>0</v>
      </c>
      <c r="T414" s="32">
        <v>105</v>
      </c>
      <c r="U414" s="32">
        <v>0</v>
      </c>
      <c r="V414" s="32">
        <v>0</v>
      </c>
      <c r="W414" s="20">
        <v>0</v>
      </c>
      <c r="X414" s="20">
        <v>20.5</v>
      </c>
      <c r="Y414" s="18" t="s">
        <v>19097</v>
      </c>
      <c r="Z414" s="20">
        <v>0</v>
      </c>
      <c r="AA414" s="20">
        <v>2152.5</v>
      </c>
      <c r="AB414" s="19">
        <v>42817</v>
      </c>
    </row>
    <row r="415" spans="1:28" ht="15" customHeight="1" x14ac:dyDescent="0.25">
      <c r="A415" t="s">
        <v>23</v>
      </c>
      <c r="B415" t="str">
        <f>VLOOKUP(O415+0,'de para'!K:O,3,0)</f>
        <v xml:space="preserve"> Aditivos Carne</v>
      </c>
      <c r="C415" t="str">
        <f t="shared" si="6"/>
        <v>3008</v>
      </c>
      <c r="D415" t="str">
        <f>IFERROR(VLOOKUP(G415+0,'de para'!A:C,3,0),"")</f>
        <v/>
      </c>
      <c r="E415" t="str">
        <f>IF(VLOOKUP(G415+0,'de para'!E:H,4,0)="EX","Externo","Interno")</f>
        <v>Interno</v>
      </c>
      <c r="F415" s="21" t="s">
        <v>21906</v>
      </c>
      <c r="G415" s="21">
        <v>1216</v>
      </c>
      <c r="H415" s="21" t="s">
        <v>19095</v>
      </c>
      <c r="I415" s="21" t="s">
        <v>52</v>
      </c>
      <c r="J415" s="22">
        <v>42762</v>
      </c>
      <c r="K415" s="21" t="s">
        <v>19110</v>
      </c>
      <c r="L415" s="21" t="s">
        <v>19270</v>
      </c>
      <c r="M415" s="21" t="s">
        <v>19111</v>
      </c>
      <c r="N415" s="21" t="s">
        <v>19103</v>
      </c>
      <c r="O415" s="21" t="s">
        <v>19341</v>
      </c>
      <c r="P415" s="21" t="s">
        <v>21012</v>
      </c>
      <c r="Q415" s="33">
        <v>-800</v>
      </c>
      <c r="R415" s="33">
        <v>200</v>
      </c>
      <c r="S415" s="33">
        <v>0</v>
      </c>
      <c r="T415" s="33">
        <v>200</v>
      </c>
      <c r="U415" s="33">
        <v>0</v>
      </c>
      <c r="V415" s="33">
        <v>0</v>
      </c>
      <c r="W415" s="23">
        <v>0</v>
      </c>
      <c r="X415" s="23">
        <v>17.5</v>
      </c>
      <c r="Y415" s="21" t="s">
        <v>19097</v>
      </c>
      <c r="Z415" s="23">
        <v>0</v>
      </c>
      <c r="AA415" s="23">
        <v>3500</v>
      </c>
      <c r="AB415" s="22">
        <v>42817</v>
      </c>
    </row>
    <row r="416" spans="1:28" ht="15" customHeight="1" x14ac:dyDescent="0.25">
      <c r="A416" t="s">
        <v>23</v>
      </c>
      <c r="B416" t="str">
        <f>VLOOKUP(O416+0,'de para'!K:O,3,0)</f>
        <v xml:space="preserve"> Aditivos Carne</v>
      </c>
      <c r="C416" t="str">
        <f t="shared" si="6"/>
        <v>3008</v>
      </c>
      <c r="D416" t="str">
        <f>IFERROR(VLOOKUP(G416+0,'de para'!A:C,3,0),"")</f>
        <v/>
      </c>
      <c r="E416" t="str">
        <f>IF(VLOOKUP(G416+0,'de para'!E:H,4,0)="EX","Externo","Interno")</f>
        <v>Interno</v>
      </c>
      <c r="F416" s="18" t="s">
        <v>21906</v>
      </c>
      <c r="G416" s="18">
        <v>1216</v>
      </c>
      <c r="H416" s="18" t="s">
        <v>19095</v>
      </c>
      <c r="I416" s="18" t="s">
        <v>52</v>
      </c>
      <c r="J416" s="19">
        <v>42762</v>
      </c>
      <c r="K416" s="18" t="s">
        <v>19110</v>
      </c>
      <c r="L416" s="18" t="s">
        <v>19270</v>
      </c>
      <c r="M416" s="18" t="s">
        <v>19111</v>
      </c>
      <c r="N416" s="18" t="s">
        <v>19291</v>
      </c>
      <c r="O416" s="18" t="s">
        <v>19339</v>
      </c>
      <c r="P416" s="18" t="s">
        <v>21013</v>
      </c>
      <c r="Q416" s="32">
        <v>-34000</v>
      </c>
      <c r="R416" s="32">
        <v>6000</v>
      </c>
      <c r="S416" s="32">
        <v>0</v>
      </c>
      <c r="T416" s="32">
        <v>6000</v>
      </c>
      <c r="U416" s="32">
        <v>0</v>
      </c>
      <c r="V416" s="32">
        <v>0</v>
      </c>
      <c r="W416" s="20">
        <v>0</v>
      </c>
      <c r="X416" s="20">
        <v>8.8800000000000008</v>
      </c>
      <c r="Y416" s="18" t="s">
        <v>19097</v>
      </c>
      <c r="Z416" s="20">
        <v>0</v>
      </c>
      <c r="AA416" s="20">
        <v>53280</v>
      </c>
      <c r="AB416" s="19">
        <v>42817</v>
      </c>
    </row>
    <row r="417" spans="1:28" ht="15" customHeight="1" x14ac:dyDescent="0.25">
      <c r="A417" t="s">
        <v>23</v>
      </c>
      <c r="B417" t="str">
        <f>VLOOKUP(O417+0,'de para'!K:O,3,0)</f>
        <v xml:space="preserve"> Aditivos Carne</v>
      </c>
      <c r="C417" t="str">
        <f t="shared" si="6"/>
        <v>3008</v>
      </c>
      <c r="D417" t="str">
        <f>IFERROR(VLOOKUP(G417+0,'de para'!A:C,3,0),"")</f>
        <v/>
      </c>
      <c r="E417" t="str">
        <f>IF(VLOOKUP(G417+0,'de para'!E:H,4,0)="EX","Externo","Interno")</f>
        <v>Interno</v>
      </c>
      <c r="F417" s="21" t="s">
        <v>21906</v>
      </c>
      <c r="G417" s="21">
        <v>1216</v>
      </c>
      <c r="H417" s="21" t="s">
        <v>19095</v>
      </c>
      <c r="I417" s="21" t="s">
        <v>52</v>
      </c>
      <c r="J417" s="22">
        <v>42762</v>
      </c>
      <c r="K417" s="21" t="s">
        <v>19110</v>
      </c>
      <c r="L417" s="21" t="s">
        <v>19270</v>
      </c>
      <c r="M417" s="21" t="s">
        <v>19111</v>
      </c>
      <c r="N417" s="21" t="s">
        <v>19104</v>
      </c>
      <c r="O417" s="21" t="s">
        <v>19336</v>
      </c>
      <c r="P417" s="21" t="s">
        <v>21014</v>
      </c>
      <c r="Q417" s="33">
        <v>-4640</v>
      </c>
      <c r="R417" s="33">
        <v>600</v>
      </c>
      <c r="S417" s="33">
        <v>0</v>
      </c>
      <c r="T417" s="33">
        <v>600</v>
      </c>
      <c r="U417" s="33">
        <v>0</v>
      </c>
      <c r="V417" s="33">
        <v>0</v>
      </c>
      <c r="W417" s="23">
        <v>0</v>
      </c>
      <c r="X417" s="23">
        <v>2.93</v>
      </c>
      <c r="Y417" s="21" t="s">
        <v>19097</v>
      </c>
      <c r="Z417" s="23">
        <v>0</v>
      </c>
      <c r="AA417" s="23">
        <v>1758</v>
      </c>
      <c r="AB417" s="22">
        <v>42817</v>
      </c>
    </row>
    <row r="418" spans="1:28" ht="15" customHeight="1" x14ac:dyDescent="0.25">
      <c r="A418" t="s">
        <v>23</v>
      </c>
      <c r="B418" t="str">
        <f>VLOOKUP(O418+0,'de para'!K:O,3,0)</f>
        <v xml:space="preserve"> Aditivos Carne</v>
      </c>
      <c r="C418" t="str">
        <f t="shared" si="6"/>
        <v>3008</v>
      </c>
      <c r="D418" t="str">
        <f>IFERROR(VLOOKUP(G418+0,'de para'!A:C,3,0),"")</f>
        <v/>
      </c>
      <c r="E418" t="str">
        <f>IF(VLOOKUP(G418+0,'de para'!E:H,4,0)="EX","Externo","Interno")</f>
        <v>Interno</v>
      </c>
      <c r="F418" s="18" t="s">
        <v>21906</v>
      </c>
      <c r="G418" s="18">
        <v>1216</v>
      </c>
      <c r="H418" s="18" t="s">
        <v>19095</v>
      </c>
      <c r="I418" s="18" t="s">
        <v>52</v>
      </c>
      <c r="J418" s="19">
        <v>42762</v>
      </c>
      <c r="K418" s="18" t="s">
        <v>19110</v>
      </c>
      <c r="L418" s="18" t="s">
        <v>19270</v>
      </c>
      <c r="M418" s="18" t="s">
        <v>19111</v>
      </c>
      <c r="N418" s="18" t="s">
        <v>19112</v>
      </c>
      <c r="O418" s="18" t="s">
        <v>19338</v>
      </c>
      <c r="P418" s="18" t="s">
        <v>21015</v>
      </c>
      <c r="Q418" s="32">
        <v>-11275</v>
      </c>
      <c r="R418" s="32">
        <v>2000</v>
      </c>
      <c r="S418" s="32">
        <v>0</v>
      </c>
      <c r="T418" s="32">
        <v>2000</v>
      </c>
      <c r="U418" s="32">
        <v>0</v>
      </c>
      <c r="V418" s="32">
        <v>0</v>
      </c>
      <c r="W418" s="20">
        <v>0</v>
      </c>
      <c r="X418" s="20">
        <v>9.08</v>
      </c>
      <c r="Y418" s="18" t="s">
        <v>19097</v>
      </c>
      <c r="Z418" s="20">
        <v>0</v>
      </c>
      <c r="AA418" s="20">
        <v>18160</v>
      </c>
      <c r="AB418" s="19">
        <v>42817</v>
      </c>
    </row>
    <row r="419" spans="1:28" ht="15" customHeight="1" x14ac:dyDescent="0.25">
      <c r="A419" t="s">
        <v>23</v>
      </c>
      <c r="B419" t="str">
        <f>VLOOKUP(O419+0,'de para'!K:O,3,0)</f>
        <v xml:space="preserve"> Aditivos Carne</v>
      </c>
      <c r="C419" t="str">
        <f t="shared" si="6"/>
        <v>3008</v>
      </c>
      <c r="D419" t="str">
        <f>IFERROR(VLOOKUP(G419+0,'de para'!A:C,3,0),"")</f>
        <v/>
      </c>
      <c r="E419" t="str">
        <f>IF(VLOOKUP(G419+0,'de para'!E:H,4,0)="EX","Externo","Interno")</f>
        <v>Interno</v>
      </c>
      <c r="F419" s="21" t="s">
        <v>21907</v>
      </c>
      <c r="G419" s="21">
        <v>1121</v>
      </c>
      <c r="H419" s="21" t="s">
        <v>19095</v>
      </c>
      <c r="I419" s="21" t="s">
        <v>2846</v>
      </c>
      <c r="J419" s="22">
        <v>42762</v>
      </c>
      <c r="K419" s="21" t="s">
        <v>19105</v>
      </c>
      <c r="L419" s="21" t="s">
        <v>19271</v>
      </c>
      <c r="M419" s="21" t="s">
        <v>19388</v>
      </c>
      <c r="N419" s="21" t="s">
        <v>19108</v>
      </c>
      <c r="O419" s="21" t="s">
        <v>20978</v>
      </c>
      <c r="P419" s="21" t="s">
        <v>10890</v>
      </c>
      <c r="Q419" s="33">
        <v>0</v>
      </c>
      <c r="R419" s="33">
        <v>120</v>
      </c>
      <c r="S419" s="33">
        <v>0</v>
      </c>
      <c r="T419" s="33">
        <v>120</v>
      </c>
      <c r="U419" s="33">
        <v>0</v>
      </c>
      <c r="V419" s="33">
        <v>0</v>
      </c>
      <c r="W419" s="23">
        <v>0</v>
      </c>
      <c r="X419" s="23">
        <v>6.65</v>
      </c>
      <c r="Y419" s="21" t="s">
        <v>19097</v>
      </c>
      <c r="Z419" s="23">
        <v>0</v>
      </c>
      <c r="AA419" s="23">
        <v>798</v>
      </c>
      <c r="AB419" s="22">
        <v>42773</v>
      </c>
    </row>
    <row r="420" spans="1:28" ht="15" customHeight="1" x14ac:dyDescent="0.25">
      <c r="A420" t="s">
        <v>23</v>
      </c>
      <c r="B420" t="str">
        <f>VLOOKUP(O420+0,'de para'!K:O,3,0)</f>
        <v xml:space="preserve"> Aditivos Carne</v>
      </c>
      <c r="C420" t="str">
        <f t="shared" si="6"/>
        <v>3008</v>
      </c>
      <c r="D420" t="str">
        <f>IFERROR(VLOOKUP(G420+0,'de para'!A:C,3,0),"")</f>
        <v/>
      </c>
      <c r="E420" t="str">
        <f>IF(VLOOKUP(G420+0,'de para'!E:H,4,0)="EX","Externo","Interno")</f>
        <v>Interno</v>
      </c>
      <c r="F420" s="18" t="s">
        <v>21907</v>
      </c>
      <c r="G420" s="18">
        <v>1121</v>
      </c>
      <c r="H420" s="18" t="s">
        <v>19095</v>
      </c>
      <c r="I420" s="18" t="s">
        <v>2846</v>
      </c>
      <c r="J420" s="19">
        <v>42762</v>
      </c>
      <c r="K420" s="18" t="s">
        <v>19105</v>
      </c>
      <c r="L420" s="18" t="s">
        <v>19271</v>
      </c>
      <c r="M420" s="18" t="s">
        <v>19388</v>
      </c>
      <c r="N420" s="18" t="s">
        <v>19103</v>
      </c>
      <c r="O420" s="18" t="s">
        <v>21908</v>
      </c>
      <c r="P420" s="18" t="s">
        <v>10893</v>
      </c>
      <c r="Q420" s="32">
        <v>0</v>
      </c>
      <c r="R420" s="32">
        <v>100</v>
      </c>
      <c r="S420" s="32">
        <v>0</v>
      </c>
      <c r="T420" s="32">
        <v>100</v>
      </c>
      <c r="U420" s="32">
        <v>0</v>
      </c>
      <c r="V420" s="32">
        <v>0</v>
      </c>
      <c r="W420" s="20">
        <v>0</v>
      </c>
      <c r="X420" s="20">
        <v>8.6999999999999993</v>
      </c>
      <c r="Y420" s="18" t="s">
        <v>19097</v>
      </c>
      <c r="Z420" s="20">
        <v>0</v>
      </c>
      <c r="AA420" s="20">
        <v>870</v>
      </c>
      <c r="AB420" s="19">
        <v>42773</v>
      </c>
    </row>
    <row r="421" spans="1:28" ht="15" customHeight="1" x14ac:dyDescent="0.25">
      <c r="A421" t="s">
        <v>23</v>
      </c>
      <c r="B421" t="str">
        <f>VLOOKUP(O421+0,'de para'!K:O,3,0)</f>
        <v>Aditivos Leite</v>
      </c>
      <c r="C421" t="str">
        <f t="shared" si="6"/>
        <v>3009</v>
      </c>
      <c r="D421" t="str">
        <f>IFERROR(VLOOKUP(G421+0,'de para'!A:C,3,0),"")</f>
        <v/>
      </c>
      <c r="E421" t="str">
        <f>IF(VLOOKUP(G421+0,'de para'!E:H,4,0)="EX","Externo","Interno")</f>
        <v>Interno</v>
      </c>
      <c r="F421" s="21" t="s">
        <v>21909</v>
      </c>
      <c r="G421" s="21">
        <v>1217</v>
      </c>
      <c r="H421" s="21" t="s">
        <v>19095</v>
      </c>
      <c r="I421" s="21" t="s">
        <v>3002</v>
      </c>
      <c r="J421" s="22">
        <v>42762</v>
      </c>
      <c r="K421" s="21" t="s">
        <v>21910</v>
      </c>
      <c r="L421" s="21" t="s">
        <v>19316</v>
      </c>
      <c r="M421" s="21" t="s">
        <v>19109</v>
      </c>
      <c r="N421" s="21" t="s">
        <v>19095</v>
      </c>
      <c r="O421" s="21" t="s">
        <v>21911</v>
      </c>
      <c r="P421" s="21" t="s">
        <v>21912</v>
      </c>
      <c r="Q421" s="33">
        <v>0</v>
      </c>
      <c r="R421" s="33">
        <v>100</v>
      </c>
      <c r="S421" s="33">
        <v>0</v>
      </c>
      <c r="T421" s="33">
        <v>100</v>
      </c>
      <c r="U421" s="33">
        <v>0</v>
      </c>
      <c r="V421" s="33">
        <v>100</v>
      </c>
      <c r="W421" s="23">
        <v>0</v>
      </c>
      <c r="X421" s="23">
        <v>22.73</v>
      </c>
      <c r="Y421" s="21" t="s">
        <v>19106</v>
      </c>
      <c r="Z421" s="23">
        <v>0</v>
      </c>
      <c r="AA421" s="23">
        <v>2273</v>
      </c>
      <c r="AB421" s="22">
        <v>42773</v>
      </c>
    </row>
    <row r="422" spans="1:28" ht="15" customHeight="1" x14ac:dyDescent="0.25">
      <c r="A422" t="s">
        <v>23</v>
      </c>
      <c r="B422" t="str">
        <f>VLOOKUP(O422+0,'de para'!K:O,3,0)</f>
        <v>Aditivos Leite</v>
      </c>
      <c r="C422" t="str">
        <f t="shared" si="6"/>
        <v>3009</v>
      </c>
      <c r="D422" t="str">
        <f>IFERROR(VLOOKUP(G422+0,'de para'!A:C,3,0),"")</f>
        <v/>
      </c>
      <c r="E422" t="str">
        <f>IF(VLOOKUP(G422+0,'de para'!E:H,4,0)="EX","Externo","Interno")</f>
        <v>Interno</v>
      </c>
      <c r="F422" s="18" t="s">
        <v>21913</v>
      </c>
      <c r="G422" s="18">
        <v>870</v>
      </c>
      <c r="H422" s="18" t="s">
        <v>19095</v>
      </c>
      <c r="I422" s="18" t="s">
        <v>45</v>
      </c>
      <c r="J422" s="19">
        <v>42762</v>
      </c>
      <c r="K422" s="18" t="s">
        <v>19287</v>
      </c>
      <c r="L422" s="18" t="s">
        <v>19098</v>
      </c>
      <c r="M422" s="18" t="s">
        <v>19107</v>
      </c>
      <c r="N422" s="18" t="s">
        <v>19095</v>
      </c>
      <c r="O422" s="18" t="s">
        <v>19322</v>
      </c>
      <c r="P422" s="18" t="s">
        <v>19323</v>
      </c>
      <c r="Q422" s="32">
        <v>0</v>
      </c>
      <c r="R422" s="32">
        <v>900</v>
      </c>
      <c r="S422" s="32">
        <v>0</v>
      </c>
      <c r="T422" s="32">
        <v>900</v>
      </c>
      <c r="U422" s="32">
        <v>0</v>
      </c>
      <c r="V422" s="32">
        <v>0</v>
      </c>
      <c r="W422" s="20">
        <v>0</v>
      </c>
      <c r="X422" s="20">
        <v>64.73</v>
      </c>
      <c r="Y422" s="18" t="s">
        <v>19097</v>
      </c>
      <c r="Z422" s="20">
        <v>0</v>
      </c>
      <c r="AA422" s="20">
        <v>58257.15</v>
      </c>
      <c r="AB422" s="19">
        <v>42790</v>
      </c>
    </row>
    <row r="423" spans="1:28" ht="15" customHeight="1" x14ac:dyDescent="0.25">
      <c r="A423" t="s">
        <v>23</v>
      </c>
      <c r="B423" t="str">
        <f>VLOOKUP(O423+0,'de para'!K:O,3,0)</f>
        <v xml:space="preserve"> Aditivos Carne</v>
      </c>
      <c r="C423" t="str">
        <f t="shared" si="6"/>
        <v>3008</v>
      </c>
      <c r="D423" t="str">
        <f>IFERROR(VLOOKUP(G423+0,'de para'!A:C,3,0),"")</f>
        <v/>
      </c>
      <c r="E423" t="str">
        <f>IF(VLOOKUP(G423+0,'de para'!E:H,4,0)="EX","Externo","Interno")</f>
        <v>Interno</v>
      </c>
      <c r="F423" s="21" t="s">
        <v>21914</v>
      </c>
      <c r="G423" s="21">
        <v>617</v>
      </c>
      <c r="H423" s="21" t="s">
        <v>19095</v>
      </c>
      <c r="I423" s="21" t="s">
        <v>118</v>
      </c>
      <c r="J423" s="22">
        <v>42762</v>
      </c>
      <c r="K423" s="21" t="s">
        <v>19423</v>
      </c>
      <c r="L423" s="21" t="s">
        <v>19281</v>
      </c>
      <c r="M423" s="21" t="s">
        <v>19100</v>
      </c>
      <c r="N423" s="21" t="s">
        <v>19108</v>
      </c>
      <c r="O423" s="21" t="s">
        <v>21810</v>
      </c>
      <c r="P423" s="21" t="s">
        <v>105</v>
      </c>
      <c r="Q423" s="33">
        <v>0</v>
      </c>
      <c r="R423" s="33">
        <v>100</v>
      </c>
      <c r="S423" s="33">
        <v>0</v>
      </c>
      <c r="T423" s="33">
        <v>100</v>
      </c>
      <c r="U423" s="33">
        <v>0</v>
      </c>
      <c r="V423" s="33">
        <v>100</v>
      </c>
      <c r="W423" s="23">
        <v>0</v>
      </c>
      <c r="X423" s="23">
        <v>8.3000000000000007</v>
      </c>
      <c r="Y423" s="21" t="s">
        <v>19106</v>
      </c>
      <c r="Z423" s="23">
        <v>0</v>
      </c>
      <c r="AA423" s="23">
        <v>830</v>
      </c>
      <c r="AB423" s="22">
        <v>42773</v>
      </c>
    </row>
    <row r="424" spans="1:28" ht="15" customHeight="1" x14ac:dyDescent="0.25">
      <c r="A424" t="s">
        <v>23</v>
      </c>
      <c r="B424" t="str">
        <f>VLOOKUP(O424+0,'de para'!K:O,3,0)</f>
        <v xml:space="preserve"> Aditivos Carne</v>
      </c>
      <c r="C424" t="str">
        <f t="shared" si="6"/>
        <v>3008</v>
      </c>
      <c r="D424" t="str">
        <f>IFERROR(VLOOKUP(G424+0,'de para'!A:C,3,0),"")</f>
        <v/>
      </c>
      <c r="E424" t="str">
        <f>IF(VLOOKUP(G424+0,'de para'!E:H,4,0)="EX","Externo","Interno")</f>
        <v>Interno</v>
      </c>
      <c r="F424" s="18" t="s">
        <v>21914</v>
      </c>
      <c r="G424" s="18">
        <v>617</v>
      </c>
      <c r="H424" s="18" t="s">
        <v>19095</v>
      </c>
      <c r="I424" s="18" t="s">
        <v>118</v>
      </c>
      <c r="J424" s="19">
        <v>42762</v>
      </c>
      <c r="K424" s="18" t="s">
        <v>19423</v>
      </c>
      <c r="L424" s="18" t="s">
        <v>19281</v>
      </c>
      <c r="M424" s="18" t="s">
        <v>19100</v>
      </c>
      <c r="N424" s="18" t="s">
        <v>19103</v>
      </c>
      <c r="O424" s="18" t="s">
        <v>20651</v>
      </c>
      <c r="P424" s="18" t="s">
        <v>10900</v>
      </c>
      <c r="Q424" s="32">
        <v>25</v>
      </c>
      <c r="R424" s="32">
        <v>250</v>
      </c>
      <c r="S424" s="32">
        <v>0</v>
      </c>
      <c r="T424" s="32">
        <v>250</v>
      </c>
      <c r="U424" s="32">
        <v>0</v>
      </c>
      <c r="V424" s="32">
        <v>250</v>
      </c>
      <c r="W424" s="20">
        <v>0</v>
      </c>
      <c r="X424" s="20">
        <v>9.35</v>
      </c>
      <c r="Y424" s="18" t="s">
        <v>19106</v>
      </c>
      <c r="Z424" s="20">
        <v>0</v>
      </c>
      <c r="AA424" s="20">
        <v>2337.5</v>
      </c>
      <c r="AB424" s="19">
        <v>42773</v>
      </c>
    </row>
    <row r="425" spans="1:28" ht="15" customHeight="1" x14ac:dyDescent="0.25">
      <c r="A425" t="s">
        <v>23</v>
      </c>
      <c r="B425" t="str">
        <f>VLOOKUP(O425+0,'de para'!K:O,3,0)</f>
        <v xml:space="preserve"> Aditivos Carne</v>
      </c>
      <c r="C425" t="str">
        <f t="shared" si="6"/>
        <v>3008</v>
      </c>
      <c r="D425" t="str">
        <f>IFERROR(VLOOKUP(G425+0,'de para'!A:C,3,0),"")</f>
        <v/>
      </c>
      <c r="E425" t="str">
        <f>IF(VLOOKUP(G425+0,'de para'!E:H,4,0)="EX","Externo","Interno")</f>
        <v>Interno</v>
      </c>
      <c r="F425" s="21" t="s">
        <v>21915</v>
      </c>
      <c r="G425" s="21">
        <v>1229</v>
      </c>
      <c r="H425" s="21" t="s">
        <v>19095</v>
      </c>
      <c r="I425" s="21" t="s">
        <v>3023</v>
      </c>
      <c r="J425" s="22">
        <v>42762</v>
      </c>
      <c r="K425" s="21" t="s">
        <v>21916</v>
      </c>
      <c r="L425" s="21" t="s">
        <v>19098</v>
      </c>
      <c r="M425" s="21" t="s">
        <v>19114</v>
      </c>
      <c r="N425" s="21" t="s">
        <v>19095</v>
      </c>
      <c r="O425" s="21" t="s">
        <v>21917</v>
      </c>
      <c r="P425" s="21" t="s">
        <v>10594</v>
      </c>
      <c r="Q425" s="33">
        <v>0</v>
      </c>
      <c r="R425" s="33">
        <v>800</v>
      </c>
      <c r="S425" s="33">
        <v>0</v>
      </c>
      <c r="T425" s="33">
        <v>800</v>
      </c>
      <c r="U425" s="33">
        <v>0</v>
      </c>
      <c r="V425" s="33">
        <v>0</v>
      </c>
      <c r="W425" s="23">
        <v>0</v>
      </c>
      <c r="X425" s="23">
        <v>11.96</v>
      </c>
      <c r="Y425" s="21" t="s">
        <v>19097</v>
      </c>
      <c r="Z425" s="23">
        <v>0</v>
      </c>
      <c r="AA425" s="23">
        <v>9568</v>
      </c>
      <c r="AB425" s="22">
        <v>42773</v>
      </c>
    </row>
    <row r="426" spans="1:28" ht="15" customHeight="1" x14ac:dyDescent="0.25">
      <c r="A426" t="s">
        <v>23</v>
      </c>
      <c r="B426" t="str">
        <f>VLOOKUP(O426+0,'de para'!K:O,3,0)</f>
        <v xml:space="preserve"> Aditivos Carne</v>
      </c>
      <c r="C426" t="str">
        <f t="shared" si="6"/>
        <v>3008</v>
      </c>
      <c r="D426" t="str">
        <f>IFERROR(VLOOKUP(G426+0,'de para'!A:C,3,0),"")</f>
        <v/>
      </c>
      <c r="E426" t="str">
        <f>IF(VLOOKUP(G426+0,'de para'!E:H,4,0)="EX","Externo","Interno")</f>
        <v>Interno</v>
      </c>
      <c r="F426" s="18" t="s">
        <v>21915</v>
      </c>
      <c r="G426" s="18">
        <v>1229</v>
      </c>
      <c r="H426" s="18" t="s">
        <v>19095</v>
      </c>
      <c r="I426" s="18" t="s">
        <v>3023</v>
      </c>
      <c r="J426" s="19">
        <v>42762</v>
      </c>
      <c r="K426" s="18" t="s">
        <v>21916</v>
      </c>
      <c r="L426" s="18" t="s">
        <v>19098</v>
      </c>
      <c r="M426" s="18" t="s">
        <v>19114</v>
      </c>
      <c r="N426" s="18" t="s">
        <v>19102</v>
      </c>
      <c r="O426" s="18" t="s">
        <v>21918</v>
      </c>
      <c r="P426" s="18" t="s">
        <v>82</v>
      </c>
      <c r="Q426" s="32">
        <v>0</v>
      </c>
      <c r="R426" s="32">
        <v>200</v>
      </c>
      <c r="S426" s="32">
        <v>0</v>
      </c>
      <c r="T426" s="32">
        <v>200</v>
      </c>
      <c r="U426" s="32">
        <v>0</v>
      </c>
      <c r="V426" s="32">
        <v>0</v>
      </c>
      <c r="W426" s="20">
        <v>0</v>
      </c>
      <c r="X426" s="20">
        <v>8.69</v>
      </c>
      <c r="Y426" s="18" t="s">
        <v>19097</v>
      </c>
      <c r="Z426" s="20">
        <v>0</v>
      </c>
      <c r="AA426" s="20">
        <v>1738</v>
      </c>
      <c r="AB426" s="19">
        <v>42773</v>
      </c>
    </row>
    <row r="427" spans="1:28" ht="15" customHeight="1" x14ac:dyDescent="0.25">
      <c r="A427" t="s">
        <v>23</v>
      </c>
      <c r="B427" t="str">
        <f>VLOOKUP(O427+0,'de para'!K:O,3,0)</f>
        <v xml:space="preserve"> Aditivos Carne</v>
      </c>
      <c r="C427" t="str">
        <f t="shared" si="6"/>
        <v>3008</v>
      </c>
      <c r="D427" t="str">
        <f>IFERROR(VLOOKUP(G427+0,'de para'!A:C,3,0),"")</f>
        <v/>
      </c>
      <c r="E427" t="str">
        <f>IF(VLOOKUP(G427+0,'de para'!E:H,4,0)="EX","Externo","Interno")</f>
        <v>Interno</v>
      </c>
      <c r="F427" s="21" t="s">
        <v>21919</v>
      </c>
      <c r="G427" s="21">
        <v>1407</v>
      </c>
      <c r="H427" s="21" t="s">
        <v>19095</v>
      </c>
      <c r="I427" s="21" t="s">
        <v>66</v>
      </c>
      <c r="J427" s="22">
        <v>42765</v>
      </c>
      <c r="K427" s="21" t="s">
        <v>19099</v>
      </c>
      <c r="L427" s="21" t="s">
        <v>19271</v>
      </c>
      <c r="M427" s="21" t="s">
        <v>19100</v>
      </c>
      <c r="N427" s="21" t="s">
        <v>19108</v>
      </c>
      <c r="O427" s="21" t="s">
        <v>20611</v>
      </c>
      <c r="P427" s="21" t="s">
        <v>38</v>
      </c>
      <c r="Q427" s="33">
        <v>0</v>
      </c>
      <c r="R427" s="33">
        <v>100</v>
      </c>
      <c r="S427" s="33">
        <v>0</v>
      </c>
      <c r="T427" s="33">
        <v>100</v>
      </c>
      <c r="U427" s="33">
        <v>0</v>
      </c>
      <c r="V427" s="33">
        <v>0</v>
      </c>
      <c r="W427" s="23">
        <v>0</v>
      </c>
      <c r="X427" s="23">
        <v>15.7</v>
      </c>
      <c r="Y427" s="21" t="s">
        <v>19097</v>
      </c>
      <c r="Z427" s="23">
        <v>0</v>
      </c>
      <c r="AA427" s="23">
        <v>1570</v>
      </c>
      <c r="AB427" s="22">
        <v>42774</v>
      </c>
    </row>
    <row r="428" spans="1:28" ht="15" customHeight="1" x14ac:dyDescent="0.25">
      <c r="A428" t="s">
        <v>23</v>
      </c>
      <c r="B428" t="str">
        <f>VLOOKUP(O428+0,'de para'!K:O,3,0)</f>
        <v xml:space="preserve"> Aditivos Carne</v>
      </c>
      <c r="C428" t="str">
        <f t="shared" si="6"/>
        <v>3008</v>
      </c>
      <c r="D428" t="str">
        <f>IFERROR(VLOOKUP(G428+0,'de para'!A:C,3,0),"")</f>
        <v/>
      </c>
      <c r="E428" t="str">
        <f>IF(VLOOKUP(G428+0,'de para'!E:H,4,0)="EX","Externo","Interno")</f>
        <v>Interno</v>
      </c>
      <c r="F428" s="18" t="s">
        <v>21920</v>
      </c>
      <c r="G428" s="18">
        <v>649</v>
      </c>
      <c r="H428" s="18" t="s">
        <v>19112</v>
      </c>
      <c r="I428" s="18" t="s">
        <v>42</v>
      </c>
      <c r="J428" s="19">
        <v>42765</v>
      </c>
      <c r="K428" s="18" t="s">
        <v>19105</v>
      </c>
      <c r="L428" s="18" t="s">
        <v>19293</v>
      </c>
      <c r="M428" s="18" t="s">
        <v>19107</v>
      </c>
      <c r="N428" s="18" t="s">
        <v>19102</v>
      </c>
      <c r="O428" s="18" t="s">
        <v>19381</v>
      </c>
      <c r="P428" s="18" t="s">
        <v>20635</v>
      </c>
      <c r="Q428" s="32">
        <v>-20546.400000000001</v>
      </c>
      <c r="R428" s="32">
        <v>200</v>
      </c>
      <c r="S428" s="32">
        <v>0</v>
      </c>
      <c r="T428" s="32">
        <v>200</v>
      </c>
      <c r="U428" s="32">
        <v>0</v>
      </c>
      <c r="V428" s="32">
        <v>0</v>
      </c>
      <c r="W428" s="20">
        <v>0</v>
      </c>
      <c r="X428" s="20">
        <v>12.8</v>
      </c>
      <c r="Y428" s="18" t="s">
        <v>19097</v>
      </c>
      <c r="Z428" s="20">
        <v>0</v>
      </c>
      <c r="AA428" s="20">
        <v>2560</v>
      </c>
      <c r="AB428" s="19">
        <v>42796</v>
      </c>
    </row>
    <row r="429" spans="1:28" ht="15" customHeight="1" x14ac:dyDescent="0.25">
      <c r="A429" t="s">
        <v>23</v>
      </c>
      <c r="B429" t="str">
        <f>VLOOKUP(O429+0,'de para'!K:O,3,0)</f>
        <v xml:space="preserve"> Aditivos Carne</v>
      </c>
      <c r="C429" t="str">
        <f t="shared" si="6"/>
        <v>3008</v>
      </c>
      <c r="D429" t="str">
        <f>IFERROR(VLOOKUP(G429+0,'de para'!A:C,3,0),"")</f>
        <v/>
      </c>
      <c r="E429" t="str">
        <f>IF(VLOOKUP(G429+0,'de para'!E:H,4,0)="EX","Externo","Interno")</f>
        <v>Interno</v>
      </c>
      <c r="F429" s="21" t="s">
        <v>21921</v>
      </c>
      <c r="G429" s="21">
        <v>649</v>
      </c>
      <c r="H429" s="21" t="s">
        <v>19112</v>
      </c>
      <c r="I429" s="21" t="s">
        <v>42</v>
      </c>
      <c r="J429" s="22">
        <v>42765</v>
      </c>
      <c r="K429" s="21" t="s">
        <v>19105</v>
      </c>
      <c r="L429" s="21" t="s">
        <v>19293</v>
      </c>
      <c r="M429" s="21" t="s">
        <v>19107</v>
      </c>
      <c r="N429" s="21" t="s">
        <v>19095</v>
      </c>
      <c r="O429" s="21" t="s">
        <v>19297</v>
      </c>
      <c r="P429" s="21" t="s">
        <v>20597</v>
      </c>
      <c r="Q429" s="33">
        <v>940</v>
      </c>
      <c r="R429" s="33">
        <v>20</v>
      </c>
      <c r="S429" s="33">
        <v>0</v>
      </c>
      <c r="T429" s="33">
        <v>20</v>
      </c>
      <c r="U429" s="33">
        <v>0</v>
      </c>
      <c r="V429" s="33">
        <v>0</v>
      </c>
      <c r="W429" s="23">
        <v>0</v>
      </c>
      <c r="X429" s="23">
        <v>9.5</v>
      </c>
      <c r="Y429" s="21" t="s">
        <v>19097</v>
      </c>
      <c r="Z429" s="23">
        <v>0</v>
      </c>
      <c r="AA429" s="23">
        <v>190</v>
      </c>
      <c r="AB429" s="22">
        <v>42800</v>
      </c>
    </row>
    <row r="430" spans="1:28" ht="15" customHeight="1" x14ac:dyDescent="0.25">
      <c r="A430" t="s">
        <v>23</v>
      </c>
      <c r="B430" t="str">
        <f>VLOOKUP(O430+0,'de para'!K:O,3,0)</f>
        <v xml:space="preserve"> Aditivos Carne</v>
      </c>
      <c r="C430" t="str">
        <f t="shared" si="6"/>
        <v>3008</v>
      </c>
      <c r="D430" t="str">
        <f>IFERROR(VLOOKUP(G430+0,'de para'!A:C,3,0),"")</f>
        <v/>
      </c>
      <c r="E430" t="str">
        <f>IF(VLOOKUP(G430+0,'de para'!E:H,4,0)="EX","Externo","Interno")</f>
        <v>Interno</v>
      </c>
      <c r="F430" s="18" t="s">
        <v>21921</v>
      </c>
      <c r="G430" s="18">
        <v>649</v>
      </c>
      <c r="H430" s="18" t="s">
        <v>19112</v>
      </c>
      <c r="I430" s="18" t="s">
        <v>42</v>
      </c>
      <c r="J430" s="19">
        <v>42765</v>
      </c>
      <c r="K430" s="18" t="s">
        <v>19105</v>
      </c>
      <c r="L430" s="18" t="s">
        <v>19293</v>
      </c>
      <c r="M430" s="18" t="s">
        <v>19107</v>
      </c>
      <c r="N430" s="18" t="s">
        <v>19102</v>
      </c>
      <c r="O430" s="18" t="s">
        <v>19381</v>
      </c>
      <c r="P430" s="18" t="s">
        <v>20635</v>
      </c>
      <c r="Q430" s="32">
        <v>-20746.400000000001</v>
      </c>
      <c r="R430" s="32">
        <v>200</v>
      </c>
      <c r="S430" s="32">
        <v>0</v>
      </c>
      <c r="T430" s="32">
        <v>200</v>
      </c>
      <c r="U430" s="32">
        <v>0</v>
      </c>
      <c r="V430" s="32">
        <v>0</v>
      </c>
      <c r="W430" s="20">
        <v>0</v>
      </c>
      <c r="X430" s="20">
        <v>12.8</v>
      </c>
      <c r="Y430" s="18" t="s">
        <v>19097</v>
      </c>
      <c r="Z430" s="20">
        <v>0</v>
      </c>
      <c r="AA430" s="20">
        <v>2560</v>
      </c>
      <c r="AB430" s="19">
        <v>42800</v>
      </c>
    </row>
    <row r="431" spans="1:28" ht="15" customHeight="1" x14ac:dyDescent="0.25">
      <c r="A431" t="s">
        <v>23</v>
      </c>
      <c r="B431" t="str">
        <f>VLOOKUP(O431+0,'de para'!K:O,3,0)</f>
        <v xml:space="preserve"> Aditivos Carne</v>
      </c>
      <c r="C431" t="str">
        <f t="shared" si="6"/>
        <v>3008</v>
      </c>
      <c r="D431" t="str">
        <f>IFERROR(VLOOKUP(G431+0,'de para'!A:C,3,0),"")</f>
        <v/>
      </c>
      <c r="E431" t="str">
        <f>IF(VLOOKUP(G431+0,'de para'!E:H,4,0)="EX","Externo","Interno")</f>
        <v>Interno</v>
      </c>
      <c r="F431" s="21" t="s">
        <v>21922</v>
      </c>
      <c r="G431" s="21">
        <v>649</v>
      </c>
      <c r="H431" s="21" t="s">
        <v>19112</v>
      </c>
      <c r="I431" s="21" t="s">
        <v>42</v>
      </c>
      <c r="J431" s="22">
        <v>42765</v>
      </c>
      <c r="K431" s="21" t="s">
        <v>19105</v>
      </c>
      <c r="L431" s="21" t="s">
        <v>19293</v>
      </c>
      <c r="M431" s="21" t="s">
        <v>19107</v>
      </c>
      <c r="N431" s="21" t="s">
        <v>19102</v>
      </c>
      <c r="O431" s="21" t="s">
        <v>19381</v>
      </c>
      <c r="P431" s="21" t="s">
        <v>20635</v>
      </c>
      <c r="Q431" s="33">
        <v>-20946.400000000001</v>
      </c>
      <c r="R431" s="33">
        <v>200</v>
      </c>
      <c r="S431" s="33">
        <v>0</v>
      </c>
      <c r="T431" s="33">
        <v>200</v>
      </c>
      <c r="U431" s="33">
        <v>0</v>
      </c>
      <c r="V431" s="33">
        <v>0</v>
      </c>
      <c r="W431" s="23">
        <v>0</v>
      </c>
      <c r="X431" s="23">
        <v>12.8</v>
      </c>
      <c r="Y431" s="21" t="s">
        <v>19097</v>
      </c>
      <c r="Z431" s="23">
        <v>0</v>
      </c>
      <c r="AA431" s="23">
        <v>2560</v>
      </c>
      <c r="AB431" s="22">
        <v>42807</v>
      </c>
    </row>
    <row r="432" spans="1:28" ht="15" customHeight="1" x14ac:dyDescent="0.25">
      <c r="A432" t="s">
        <v>23</v>
      </c>
      <c r="B432" t="str">
        <f>VLOOKUP(O432+0,'de para'!K:O,3,0)</f>
        <v xml:space="preserve"> Aditivos Carne</v>
      </c>
      <c r="C432" t="str">
        <f t="shared" si="6"/>
        <v>3008</v>
      </c>
      <c r="D432" t="str">
        <f>IFERROR(VLOOKUP(G432+0,'de para'!A:C,3,0),"")</f>
        <v/>
      </c>
      <c r="E432" t="str">
        <f>IF(VLOOKUP(G432+0,'de para'!E:H,4,0)="EX","Externo","Interno")</f>
        <v>Interno</v>
      </c>
      <c r="F432" s="18" t="s">
        <v>21923</v>
      </c>
      <c r="G432" s="18">
        <v>649</v>
      </c>
      <c r="H432" s="18" t="s">
        <v>19112</v>
      </c>
      <c r="I432" s="18" t="s">
        <v>42</v>
      </c>
      <c r="J432" s="19">
        <v>42765</v>
      </c>
      <c r="K432" s="18" t="s">
        <v>19105</v>
      </c>
      <c r="L432" s="18" t="s">
        <v>19293</v>
      </c>
      <c r="M432" s="18" t="s">
        <v>19107</v>
      </c>
      <c r="N432" s="18" t="s">
        <v>19102</v>
      </c>
      <c r="O432" s="18" t="s">
        <v>19381</v>
      </c>
      <c r="P432" s="18" t="s">
        <v>20635</v>
      </c>
      <c r="Q432" s="32">
        <v>-21146.400000000001</v>
      </c>
      <c r="R432" s="32">
        <v>200</v>
      </c>
      <c r="S432" s="32">
        <v>0</v>
      </c>
      <c r="T432" s="32">
        <v>200</v>
      </c>
      <c r="U432" s="32">
        <v>0</v>
      </c>
      <c r="V432" s="32">
        <v>0</v>
      </c>
      <c r="W432" s="20">
        <v>0</v>
      </c>
      <c r="X432" s="20">
        <v>12.8</v>
      </c>
      <c r="Y432" s="18" t="s">
        <v>19097</v>
      </c>
      <c r="Z432" s="20">
        <v>0</v>
      </c>
      <c r="AA432" s="20">
        <v>2560</v>
      </c>
      <c r="AB432" s="19">
        <v>42814</v>
      </c>
    </row>
    <row r="433" spans="1:28" ht="15" customHeight="1" x14ac:dyDescent="0.25">
      <c r="A433" t="s">
        <v>23</v>
      </c>
      <c r="B433" t="str">
        <f>VLOOKUP(O433+0,'de para'!K:O,3,0)</f>
        <v>Urucum</v>
      </c>
      <c r="C433" t="str">
        <f t="shared" si="6"/>
        <v>3008</v>
      </c>
      <c r="D433" t="str">
        <f>IFERROR(VLOOKUP(G433+0,'de para'!A:C,3,0),"")</f>
        <v/>
      </c>
      <c r="E433" t="str">
        <f>IF(VLOOKUP(G433+0,'de para'!E:H,4,0)="EX","Externo","Interno")</f>
        <v>Interno</v>
      </c>
      <c r="F433" s="21" t="s">
        <v>21924</v>
      </c>
      <c r="G433" s="21">
        <v>155</v>
      </c>
      <c r="H433" s="21" t="s">
        <v>19095</v>
      </c>
      <c r="I433" s="21" t="s">
        <v>73</v>
      </c>
      <c r="J433" s="22">
        <v>42765</v>
      </c>
      <c r="K433" s="21" t="s">
        <v>19101</v>
      </c>
      <c r="L433" s="21" t="s">
        <v>19275</v>
      </c>
      <c r="M433" s="21" t="s">
        <v>19276</v>
      </c>
      <c r="N433" s="21" t="s">
        <v>19343</v>
      </c>
      <c r="O433" s="21" t="s">
        <v>21813</v>
      </c>
      <c r="P433" s="21" t="s">
        <v>11138</v>
      </c>
      <c r="Q433" s="33">
        <v>-7524</v>
      </c>
      <c r="R433" s="33">
        <v>1320</v>
      </c>
      <c r="S433" s="33">
        <v>0</v>
      </c>
      <c r="T433" s="33">
        <v>1320</v>
      </c>
      <c r="U433" s="33">
        <v>0</v>
      </c>
      <c r="V433" s="33">
        <v>0</v>
      </c>
      <c r="W433" s="23">
        <v>0</v>
      </c>
      <c r="X433" s="23">
        <v>9.8000000000000007</v>
      </c>
      <c r="Y433" s="21" t="s">
        <v>19097</v>
      </c>
      <c r="Z433" s="23">
        <v>0</v>
      </c>
      <c r="AA433" s="23">
        <v>12936</v>
      </c>
      <c r="AB433" s="22">
        <v>42774</v>
      </c>
    </row>
    <row r="434" spans="1:28" ht="15" customHeight="1" x14ac:dyDescent="0.25">
      <c r="A434" t="s">
        <v>23</v>
      </c>
      <c r="B434" t="str">
        <f>VLOOKUP(O434+0,'de para'!K:O,3,0)</f>
        <v xml:space="preserve"> Aditivos Carne</v>
      </c>
      <c r="C434" t="str">
        <f t="shared" si="6"/>
        <v>3008</v>
      </c>
      <c r="D434" t="str">
        <f>IFERROR(VLOOKUP(G434+0,'de para'!A:C,3,0),"")</f>
        <v/>
      </c>
      <c r="E434" t="str">
        <f>IF(VLOOKUP(G434+0,'de para'!E:H,4,0)="EX","Externo","Interno")</f>
        <v>Interno</v>
      </c>
      <c r="F434" s="18" t="s">
        <v>21924</v>
      </c>
      <c r="G434" s="18">
        <v>155</v>
      </c>
      <c r="H434" s="18" t="s">
        <v>19095</v>
      </c>
      <c r="I434" s="18" t="s">
        <v>73</v>
      </c>
      <c r="J434" s="19">
        <v>42765</v>
      </c>
      <c r="K434" s="18" t="s">
        <v>19101</v>
      </c>
      <c r="L434" s="18" t="s">
        <v>19275</v>
      </c>
      <c r="M434" s="18" t="s">
        <v>19276</v>
      </c>
      <c r="N434" s="18" t="s">
        <v>19349</v>
      </c>
      <c r="O434" s="18" t="s">
        <v>21925</v>
      </c>
      <c r="P434" s="18" t="s">
        <v>10621</v>
      </c>
      <c r="Q434" s="32">
        <v>0</v>
      </c>
      <c r="R434" s="32">
        <v>120</v>
      </c>
      <c r="S434" s="32">
        <v>0</v>
      </c>
      <c r="T434" s="32">
        <v>120</v>
      </c>
      <c r="U434" s="32">
        <v>0</v>
      </c>
      <c r="V434" s="32">
        <v>0</v>
      </c>
      <c r="W434" s="20">
        <v>0</v>
      </c>
      <c r="X434" s="20">
        <v>15.85</v>
      </c>
      <c r="Y434" s="18" t="s">
        <v>19097</v>
      </c>
      <c r="Z434" s="20">
        <v>0</v>
      </c>
      <c r="AA434" s="20">
        <v>1902</v>
      </c>
      <c r="AB434" s="19">
        <v>42774</v>
      </c>
    </row>
    <row r="435" spans="1:28" ht="15" customHeight="1" x14ac:dyDescent="0.25">
      <c r="A435" t="s">
        <v>23</v>
      </c>
      <c r="B435" t="str">
        <f>VLOOKUP(O435+0,'de para'!K:O,3,0)</f>
        <v xml:space="preserve"> Aditivos Carne</v>
      </c>
      <c r="C435" t="str">
        <f t="shared" si="6"/>
        <v>3008</v>
      </c>
      <c r="D435" t="str">
        <f>IFERROR(VLOOKUP(G435+0,'de para'!A:C,3,0),"")</f>
        <v/>
      </c>
      <c r="E435" t="str">
        <f>IF(VLOOKUP(G435+0,'de para'!E:H,4,0)="EX","Externo","Interno")</f>
        <v>Interno</v>
      </c>
      <c r="F435" s="21" t="s">
        <v>21229</v>
      </c>
      <c r="G435" s="21">
        <v>375</v>
      </c>
      <c r="H435" s="21" t="s">
        <v>19095</v>
      </c>
      <c r="I435" s="21" t="s">
        <v>50</v>
      </c>
      <c r="J435" s="22">
        <v>42765</v>
      </c>
      <c r="K435" s="21" t="s">
        <v>19105</v>
      </c>
      <c r="L435" s="21" t="s">
        <v>19271</v>
      </c>
      <c r="M435" s="21" t="s">
        <v>19428</v>
      </c>
      <c r="N435" s="21" t="s">
        <v>19095</v>
      </c>
      <c r="O435" s="21" t="s">
        <v>19429</v>
      </c>
      <c r="P435" s="21" t="s">
        <v>10717</v>
      </c>
      <c r="Q435" s="33">
        <v>47</v>
      </c>
      <c r="R435" s="33">
        <v>200</v>
      </c>
      <c r="S435" s="33">
        <v>0</v>
      </c>
      <c r="T435" s="33">
        <v>200</v>
      </c>
      <c r="U435" s="33">
        <v>0</v>
      </c>
      <c r="V435" s="33">
        <v>200</v>
      </c>
      <c r="W435" s="23">
        <v>0</v>
      </c>
      <c r="X435" s="23">
        <v>23.64</v>
      </c>
      <c r="Y435" s="21" t="s">
        <v>19106</v>
      </c>
      <c r="Z435" s="23">
        <v>0</v>
      </c>
      <c r="AA435" s="23">
        <v>4728</v>
      </c>
      <c r="AB435" s="22">
        <v>42766</v>
      </c>
    </row>
    <row r="436" spans="1:28" ht="15" customHeight="1" x14ac:dyDescent="0.25">
      <c r="A436" t="s">
        <v>23</v>
      </c>
      <c r="B436" t="str">
        <f>VLOOKUP(O436+0,'de para'!K:O,3,0)</f>
        <v xml:space="preserve"> Aditivos Carne</v>
      </c>
      <c r="C436" t="str">
        <f t="shared" si="6"/>
        <v>3008</v>
      </c>
      <c r="D436" t="str">
        <f>IFERROR(VLOOKUP(G436+0,'de para'!A:C,3,0),"")</f>
        <v/>
      </c>
      <c r="E436" t="str">
        <f>IF(VLOOKUP(G436+0,'de para'!E:H,4,0)="EX","Externo","Interno")</f>
        <v>Interno</v>
      </c>
      <c r="F436" s="18" t="s">
        <v>21926</v>
      </c>
      <c r="G436" s="18">
        <v>913</v>
      </c>
      <c r="H436" s="18" t="s">
        <v>19095</v>
      </c>
      <c r="I436" s="18" t="s">
        <v>2484</v>
      </c>
      <c r="J436" s="19">
        <v>42765</v>
      </c>
      <c r="K436" s="18" t="s">
        <v>21927</v>
      </c>
      <c r="L436" s="18" t="s">
        <v>19271</v>
      </c>
      <c r="M436" s="18" t="s">
        <v>19100</v>
      </c>
      <c r="N436" s="18" t="s">
        <v>19095</v>
      </c>
      <c r="O436" s="18" t="s">
        <v>19405</v>
      </c>
      <c r="P436" s="18" t="s">
        <v>60</v>
      </c>
      <c r="Q436" s="32">
        <v>440.05</v>
      </c>
      <c r="R436" s="32">
        <v>120</v>
      </c>
      <c r="S436" s="32">
        <v>0</v>
      </c>
      <c r="T436" s="32">
        <v>120</v>
      </c>
      <c r="U436" s="32">
        <v>0</v>
      </c>
      <c r="V436" s="32">
        <v>120</v>
      </c>
      <c r="W436" s="20">
        <v>0</v>
      </c>
      <c r="X436" s="20">
        <v>3.02</v>
      </c>
      <c r="Y436" s="18" t="s">
        <v>19106</v>
      </c>
      <c r="Z436" s="20">
        <v>0</v>
      </c>
      <c r="AA436" s="20">
        <v>362.4</v>
      </c>
      <c r="AB436" s="19">
        <v>42773</v>
      </c>
    </row>
    <row r="437" spans="1:28" ht="15" customHeight="1" x14ac:dyDescent="0.25">
      <c r="A437" t="s">
        <v>23</v>
      </c>
      <c r="B437" t="str">
        <f>VLOOKUP(O437+0,'de para'!K:O,3,0)</f>
        <v xml:space="preserve"> Aditivos Carne</v>
      </c>
      <c r="C437" t="str">
        <f t="shared" si="6"/>
        <v>3008</v>
      </c>
      <c r="D437" t="str">
        <f>IFERROR(VLOOKUP(G437+0,'de para'!A:C,3,0),"")</f>
        <v/>
      </c>
      <c r="E437" t="str">
        <f>IF(VLOOKUP(G437+0,'de para'!E:H,4,0)="EX","Externo","Interno")</f>
        <v>Interno</v>
      </c>
      <c r="F437" s="21" t="s">
        <v>21926</v>
      </c>
      <c r="G437" s="21">
        <v>913</v>
      </c>
      <c r="H437" s="21" t="s">
        <v>19095</v>
      </c>
      <c r="I437" s="21" t="s">
        <v>2484</v>
      </c>
      <c r="J437" s="22">
        <v>42765</v>
      </c>
      <c r="K437" s="21" t="s">
        <v>21927</v>
      </c>
      <c r="L437" s="21" t="s">
        <v>19271</v>
      </c>
      <c r="M437" s="21" t="s">
        <v>19100</v>
      </c>
      <c r="N437" s="21" t="s">
        <v>19102</v>
      </c>
      <c r="O437" s="21" t="s">
        <v>21928</v>
      </c>
      <c r="P437" s="21" t="s">
        <v>108</v>
      </c>
      <c r="Q437" s="33">
        <v>0</v>
      </c>
      <c r="R437" s="33">
        <v>50</v>
      </c>
      <c r="S437" s="33">
        <v>0</v>
      </c>
      <c r="T437" s="33">
        <v>50</v>
      </c>
      <c r="U437" s="33">
        <v>0</v>
      </c>
      <c r="V437" s="33">
        <v>50</v>
      </c>
      <c r="W437" s="23">
        <v>0</v>
      </c>
      <c r="X437" s="23">
        <v>24.1</v>
      </c>
      <c r="Y437" s="21" t="s">
        <v>19106</v>
      </c>
      <c r="Z437" s="23">
        <v>0</v>
      </c>
      <c r="AA437" s="23">
        <v>1205</v>
      </c>
      <c r="AB437" s="22">
        <v>42773</v>
      </c>
    </row>
    <row r="438" spans="1:28" ht="15" customHeight="1" x14ac:dyDescent="0.25">
      <c r="A438" t="s">
        <v>23</v>
      </c>
      <c r="B438" t="str">
        <f>VLOOKUP(O438+0,'de para'!K:O,3,0)</f>
        <v xml:space="preserve"> Aditivos Carne</v>
      </c>
      <c r="C438" t="str">
        <f t="shared" si="6"/>
        <v>3008</v>
      </c>
      <c r="D438" t="str">
        <f>IFERROR(VLOOKUP(G438+0,'de para'!A:C,3,0),"")</f>
        <v/>
      </c>
      <c r="E438" t="str">
        <f>IF(VLOOKUP(G438+0,'de para'!E:H,4,0)="EX","Externo","Interno")</f>
        <v>Interno</v>
      </c>
      <c r="F438" s="18" t="s">
        <v>21926</v>
      </c>
      <c r="G438" s="18">
        <v>913</v>
      </c>
      <c r="H438" s="18" t="s">
        <v>19095</v>
      </c>
      <c r="I438" s="18" t="s">
        <v>2484</v>
      </c>
      <c r="J438" s="19">
        <v>42765</v>
      </c>
      <c r="K438" s="18" t="s">
        <v>21927</v>
      </c>
      <c r="L438" s="18" t="s">
        <v>19271</v>
      </c>
      <c r="M438" s="18" t="s">
        <v>19100</v>
      </c>
      <c r="N438" s="18" t="s">
        <v>19108</v>
      </c>
      <c r="O438" s="18" t="s">
        <v>19347</v>
      </c>
      <c r="P438" s="18" t="s">
        <v>59</v>
      </c>
      <c r="Q438" s="32">
        <v>2175</v>
      </c>
      <c r="R438" s="32">
        <v>100</v>
      </c>
      <c r="S438" s="32">
        <v>0</v>
      </c>
      <c r="T438" s="32">
        <v>100</v>
      </c>
      <c r="U438" s="32">
        <v>0</v>
      </c>
      <c r="V438" s="32">
        <v>100</v>
      </c>
      <c r="W438" s="20">
        <v>0</v>
      </c>
      <c r="X438" s="20">
        <v>14.82</v>
      </c>
      <c r="Y438" s="18" t="s">
        <v>19106</v>
      </c>
      <c r="Z438" s="20">
        <v>0</v>
      </c>
      <c r="AA438" s="20">
        <v>1482</v>
      </c>
      <c r="AB438" s="19">
        <v>42773</v>
      </c>
    </row>
    <row r="439" spans="1:28" ht="15" customHeight="1" x14ac:dyDescent="0.25">
      <c r="A439" t="s">
        <v>23</v>
      </c>
      <c r="B439" t="str">
        <f>VLOOKUP(O439+0,'de para'!K:O,3,0)</f>
        <v xml:space="preserve"> Aditivos Carne</v>
      </c>
      <c r="C439" t="str">
        <f t="shared" si="6"/>
        <v>3008</v>
      </c>
      <c r="D439" t="str">
        <f>IFERROR(VLOOKUP(G439+0,'de para'!A:C,3,0),"")</f>
        <v/>
      </c>
      <c r="E439" t="str">
        <f>IF(VLOOKUP(G439+0,'de para'!E:H,4,0)="EX","Externo","Interno")</f>
        <v>Interno</v>
      </c>
      <c r="F439" s="21" t="s">
        <v>21926</v>
      </c>
      <c r="G439" s="21">
        <v>913</v>
      </c>
      <c r="H439" s="21" t="s">
        <v>19095</v>
      </c>
      <c r="I439" s="21" t="s">
        <v>2484</v>
      </c>
      <c r="J439" s="22">
        <v>42765</v>
      </c>
      <c r="K439" s="21" t="s">
        <v>21927</v>
      </c>
      <c r="L439" s="21" t="s">
        <v>19271</v>
      </c>
      <c r="M439" s="21" t="s">
        <v>19100</v>
      </c>
      <c r="N439" s="21" t="s">
        <v>19103</v>
      </c>
      <c r="O439" s="21" t="s">
        <v>19404</v>
      </c>
      <c r="P439" s="21" t="s">
        <v>88</v>
      </c>
      <c r="Q439" s="33">
        <v>-21.68</v>
      </c>
      <c r="R439" s="33">
        <v>120</v>
      </c>
      <c r="S439" s="33">
        <v>0</v>
      </c>
      <c r="T439" s="33">
        <v>120</v>
      </c>
      <c r="U439" s="33">
        <v>0</v>
      </c>
      <c r="V439" s="33">
        <v>120</v>
      </c>
      <c r="W439" s="23">
        <v>0</v>
      </c>
      <c r="X439" s="23">
        <v>6.84</v>
      </c>
      <c r="Y439" s="21" t="s">
        <v>19106</v>
      </c>
      <c r="Z439" s="23">
        <v>0</v>
      </c>
      <c r="AA439" s="23">
        <v>820.8</v>
      </c>
      <c r="AB439" s="22">
        <v>42773</v>
      </c>
    </row>
    <row r="440" spans="1:28" ht="15" customHeight="1" x14ac:dyDescent="0.25">
      <c r="A440" t="s">
        <v>23</v>
      </c>
      <c r="B440" t="str">
        <f>VLOOKUP(O440+0,'de para'!K:O,3,0)</f>
        <v xml:space="preserve"> Aditivos Carne</v>
      </c>
      <c r="C440" t="str">
        <f t="shared" si="6"/>
        <v>3008</v>
      </c>
      <c r="D440" t="str">
        <f>IFERROR(VLOOKUP(G440+0,'de para'!A:C,3,0),"")</f>
        <v/>
      </c>
      <c r="E440" t="str">
        <f>IF(VLOOKUP(G440+0,'de para'!E:H,4,0)="EX","Externo","Interno")</f>
        <v>Interno</v>
      </c>
      <c r="F440" s="18" t="s">
        <v>21929</v>
      </c>
      <c r="G440" s="18">
        <v>33</v>
      </c>
      <c r="H440" s="18" t="s">
        <v>19095</v>
      </c>
      <c r="I440" s="18" t="s">
        <v>187</v>
      </c>
      <c r="J440" s="19">
        <v>42765</v>
      </c>
      <c r="K440" s="18" t="s">
        <v>19105</v>
      </c>
      <c r="L440" s="18" t="s">
        <v>19098</v>
      </c>
      <c r="M440" s="18" t="s">
        <v>19100</v>
      </c>
      <c r="N440" s="18" t="s">
        <v>19095</v>
      </c>
      <c r="O440" s="18" t="s">
        <v>19405</v>
      </c>
      <c r="P440" s="18" t="s">
        <v>60</v>
      </c>
      <c r="Q440" s="32">
        <v>320.05</v>
      </c>
      <c r="R440" s="32">
        <v>180</v>
      </c>
      <c r="S440" s="32">
        <v>0</v>
      </c>
      <c r="T440" s="32">
        <v>180</v>
      </c>
      <c r="U440" s="32">
        <v>0</v>
      </c>
      <c r="V440" s="32">
        <v>0</v>
      </c>
      <c r="W440" s="20">
        <v>0</v>
      </c>
      <c r="X440" s="20">
        <v>3.02</v>
      </c>
      <c r="Y440" s="18" t="s">
        <v>19097</v>
      </c>
      <c r="Z440" s="20">
        <v>0</v>
      </c>
      <c r="AA440" s="20">
        <v>543.6</v>
      </c>
      <c r="AB440" s="19">
        <v>42773</v>
      </c>
    </row>
    <row r="441" spans="1:28" ht="15" customHeight="1" x14ac:dyDescent="0.25">
      <c r="A441" t="s">
        <v>23</v>
      </c>
      <c r="B441" t="str">
        <f>VLOOKUP(O441+0,'de para'!K:O,3,0)</f>
        <v xml:space="preserve"> Aditivos Carne</v>
      </c>
      <c r="C441" t="str">
        <f t="shared" si="6"/>
        <v>3008</v>
      </c>
      <c r="D441" t="str">
        <f>IFERROR(VLOOKUP(G441+0,'de para'!A:C,3,0),"")</f>
        <v/>
      </c>
      <c r="E441" t="str">
        <f>IF(VLOOKUP(G441+0,'de para'!E:H,4,0)="EX","Externo","Interno")</f>
        <v>Interno</v>
      </c>
      <c r="F441" s="21" t="s">
        <v>21930</v>
      </c>
      <c r="G441" s="21">
        <v>1364</v>
      </c>
      <c r="H441" s="21" t="s">
        <v>19095</v>
      </c>
      <c r="I441" s="21" t="s">
        <v>3272</v>
      </c>
      <c r="J441" s="22">
        <v>42765</v>
      </c>
      <c r="K441" s="21" t="s">
        <v>21931</v>
      </c>
      <c r="L441" s="21" t="s">
        <v>19423</v>
      </c>
      <c r="M441" s="21" t="s">
        <v>19100</v>
      </c>
      <c r="N441" s="21" t="s">
        <v>19095</v>
      </c>
      <c r="O441" s="21" t="s">
        <v>19347</v>
      </c>
      <c r="P441" s="21" t="s">
        <v>59</v>
      </c>
      <c r="Q441" s="33">
        <v>2075</v>
      </c>
      <c r="R441" s="33">
        <v>150</v>
      </c>
      <c r="S441" s="33">
        <v>0</v>
      </c>
      <c r="T441" s="33">
        <v>150</v>
      </c>
      <c r="U441" s="33">
        <v>0</v>
      </c>
      <c r="V441" s="33">
        <v>150</v>
      </c>
      <c r="W441" s="23">
        <v>0</v>
      </c>
      <c r="X441" s="23">
        <v>14.82</v>
      </c>
      <c r="Y441" s="21" t="s">
        <v>19106</v>
      </c>
      <c r="Z441" s="23">
        <v>0</v>
      </c>
      <c r="AA441" s="23">
        <v>2223</v>
      </c>
      <c r="AB441" s="22">
        <v>42773</v>
      </c>
    </row>
    <row r="442" spans="1:28" ht="15" customHeight="1" x14ac:dyDescent="0.25">
      <c r="A442" t="s">
        <v>23</v>
      </c>
      <c r="B442" t="str">
        <f>VLOOKUP(O442+0,'de para'!K:O,3,0)</f>
        <v xml:space="preserve"> Aditivos Carne</v>
      </c>
      <c r="C442" t="str">
        <f t="shared" si="6"/>
        <v>3008</v>
      </c>
      <c r="D442" t="str">
        <f>IFERROR(VLOOKUP(G442+0,'de para'!A:C,3,0),"")</f>
        <v/>
      </c>
      <c r="E442" t="str">
        <f>IF(VLOOKUP(G442+0,'de para'!E:H,4,0)="EX","Externo","Interno")</f>
        <v>Interno</v>
      </c>
      <c r="F442" s="18" t="s">
        <v>21930</v>
      </c>
      <c r="G442" s="18">
        <v>1364</v>
      </c>
      <c r="H442" s="18" t="s">
        <v>19095</v>
      </c>
      <c r="I442" s="18" t="s">
        <v>3272</v>
      </c>
      <c r="J442" s="19">
        <v>42765</v>
      </c>
      <c r="K442" s="18" t="s">
        <v>21931</v>
      </c>
      <c r="L442" s="18" t="s">
        <v>19423</v>
      </c>
      <c r="M442" s="18" t="s">
        <v>19100</v>
      </c>
      <c r="N442" s="18" t="s">
        <v>19102</v>
      </c>
      <c r="O442" s="18" t="s">
        <v>19348</v>
      </c>
      <c r="P442" s="18" t="s">
        <v>107</v>
      </c>
      <c r="Q442" s="32">
        <v>-2500</v>
      </c>
      <c r="R442" s="32">
        <v>150</v>
      </c>
      <c r="S442" s="32">
        <v>0</v>
      </c>
      <c r="T442" s="32">
        <v>150</v>
      </c>
      <c r="U442" s="32">
        <v>0</v>
      </c>
      <c r="V442" s="32">
        <v>150</v>
      </c>
      <c r="W442" s="20">
        <v>0</v>
      </c>
      <c r="X442" s="20">
        <v>5.89</v>
      </c>
      <c r="Y442" s="18" t="s">
        <v>19106</v>
      </c>
      <c r="Z442" s="20">
        <v>0</v>
      </c>
      <c r="AA442" s="20">
        <v>883.5</v>
      </c>
      <c r="AB442" s="19">
        <v>42773</v>
      </c>
    </row>
    <row r="443" spans="1:28" ht="15" customHeight="1" x14ac:dyDescent="0.25">
      <c r="A443" t="s">
        <v>23</v>
      </c>
      <c r="B443" t="str">
        <f>VLOOKUP(O443+0,'de para'!K:O,3,0)</f>
        <v xml:space="preserve"> Aditivos Carne</v>
      </c>
      <c r="C443" t="str">
        <f t="shared" si="6"/>
        <v>3008</v>
      </c>
      <c r="D443" t="str">
        <f>IFERROR(VLOOKUP(G443+0,'de para'!A:C,3,0),"")</f>
        <v/>
      </c>
      <c r="E443" t="str">
        <f>IF(VLOOKUP(G443+0,'de para'!E:H,4,0)="EX","Externo","Interno")</f>
        <v>Interno</v>
      </c>
      <c r="F443" s="21" t="s">
        <v>21930</v>
      </c>
      <c r="G443" s="21">
        <v>1364</v>
      </c>
      <c r="H443" s="21" t="s">
        <v>19095</v>
      </c>
      <c r="I443" s="21" t="s">
        <v>3272</v>
      </c>
      <c r="J443" s="22">
        <v>42765</v>
      </c>
      <c r="K443" s="21" t="s">
        <v>21931</v>
      </c>
      <c r="L443" s="21" t="s">
        <v>19423</v>
      </c>
      <c r="M443" s="21" t="s">
        <v>19100</v>
      </c>
      <c r="N443" s="21" t="s">
        <v>19108</v>
      </c>
      <c r="O443" s="21" t="s">
        <v>19310</v>
      </c>
      <c r="P443" s="21" t="s">
        <v>11257</v>
      </c>
      <c r="Q443" s="33">
        <v>0</v>
      </c>
      <c r="R443" s="33">
        <v>60</v>
      </c>
      <c r="S443" s="33">
        <v>0</v>
      </c>
      <c r="T443" s="33">
        <v>60</v>
      </c>
      <c r="U443" s="33">
        <v>0</v>
      </c>
      <c r="V443" s="33">
        <v>60</v>
      </c>
      <c r="W443" s="23">
        <v>0</v>
      </c>
      <c r="X443" s="23">
        <v>7.1</v>
      </c>
      <c r="Y443" s="21" t="s">
        <v>19106</v>
      </c>
      <c r="Z443" s="23">
        <v>0</v>
      </c>
      <c r="AA443" s="23">
        <v>426</v>
      </c>
      <c r="AB443" s="22">
        <v>42773</v>
      </c>
    </row>
    <row r="444" spans="1:28" ht="15" customHeight="1" x14ac:dyDescent="0.25">
      <c r="A444" t="s">
        <v>23</v>
      </c>
      <c r="B444" t="str">
        <f>VLOOKUP(O444+0,'de para'!K:O,3,0)</f>
        <v xml:space="preserve"> Aditivos Carne</v>
      </c>
      <c r="C444" t="str">
        <f t="shared" si="6"/>
        <v>3008</v>
      </c>
      <c r="D444" t="str">
        <f>IFERROR(VLOOKUP(G444+0,'de para'!A:C,3,0),"")</f>
        <v/>
      </c>
      <c r="E444" t="str">
        <f>IF(VLOOKUP(G444+0,'de para'!E:H,4,0)="EX","Externo","Interno")</f>
        <v>Interno</v>
      </c>
      <c r="F444" s="18" t="s">
        <v>21932</v>
      </c>
      <c r="G444" s="18">
        <v>251</v>
      </c>
      <c r="H444" s="18" t="s">
        <v>19103</v>
      </c>
      <c r="I444" s="18" t="s">
        <v>172</v>
      </c>
      <c r="J444" s="19">
        <v>42765</v>
      </c>
      <c r="K444" s="18" t="s">
        <v>19331</v>
      </c>
      <c r="L444" s="18" t="s">
        <v>19293</v>
      </c>
      <c r="M444" s="18" t="s">
        <v>19100</v>
      </c>
      <c r="N444" s="18" t="s">
        <v>19095</v>
      </c>
      <c r="O444" s="18" t="s">
        <v>21933</v>
      </c>
      <c r="P444" s="18" t="s">
        <v>21934</v>
      </c>
      <c r="Q444" s="32">
        <v>0</v>
      </c>
      <c r="R444" s="32">
        <v>200</v>
      </c>
      <c r="S444" s="32">
        <v>0</v>
      </c>
      <c r="T444" s="32">
        <v>200</v>
      </c>
      <c r="U444" s="32">
        <v>0</v>
      </c>
      <c r="V444" s="32">
        <v>0</v>
      </c>
      <c r="W444" s="20">
        <v>0</v>
      </c>
      <c r="X444" s="20">
        <v>19.91</v>
      </c>
      <c r="Y444" s="18" t="s">
        <v>19097</v>
      </c>
      <c r="Z444" s="20">
        <v>0</v>
      </c>
      <c r="AA444" s="20">
        <v>3982</v>
      </c>
      <c r="AB444" s="19">
        <v>42788</v>
      </c>
    </row>
    <row r="445" spans="1:28" ht="15" customHeight="1" x14ac:dyDescent="0.25">
      <c r="A445" t="s">
        <v>23</v>
      </c>
      <c r="B445" t="str">
        <f>VLOOKUP(O445+0,'de para'!K:O,3,0)</f>
        <v xml:space="preserve"> Aditivos Carne</v>
      </c>
      <c r="C445" t="str">
        <f t="shared" si="6"/>
        <v>3008</v>
      </c>
      <c r="D445" t="str">
        <f>IFERROR(VLOOKUP(G445+0,'de para'!A:C,3,0),"")</f>
        <v/>
      </c>
      <c r="E445" t="str">
        <f>IF(VLOOKUP(G445+0,'de para'!E:H,4,0)="EX","Externo","Interno")</f>
        <v>Interno</v>
      </c>
      <c r="F445" s="21" t="s">
        <v>21935</v>
      </c>
      <c r="G445" s="21">
        <v>251</v>
      </c>
      <c r="H445" s="21" t="s">
        <v>19095</v>
      </c>
      <c r="I445" s="21" t="s">
        <v>172</v>
      </c>
      <c r="J445" s="22">
        <v>42766</v>
      </c>
      <c r="K445" s="21" t="s">
        <v>19331</v>
      </c>
      <c r="L445" s="21" t="s">
        <v>19293</v>
      </c>
      <c r="M445" s="21" t="s">
        <v>19129</v>
      </c>
      <c r="N445" s="21" t="s">
        <v>19095</v>
      </c>
      <c r="O445" s="21" t="s">
        <v>21936</v>
      </c>
      <c r="P445" s="21" t="s">
        <v>21937</v>
      </c>
      <c r="Q445" s="33">
        <v>0</v>
      </c>
      <c r="R445" s="33">
        <v>100</v>
      </c>
      <c r="S445" s="33">
        <v>0</v>
      </c>
      <c r="T445" s="33">
        <v>100</v>
      </c>
      <c r="U445" s="33">
        <v>0</v>
      </c>
      <c r="V445" s="33">
        <v>100</v>
      </c>
      <c r="W445" s="23">
        <v>0</v>
      </c>
      <c r="X445" s="23">
        <v>30.18</v>
      </c>
      <c r="Y445" s="21" t="s">
        <v>19106</v>
      </c>
      <c r="Z445" s="23">
        <v>0</v>
      </c>
      <c r="AA445" s="23">
        <v>3018</v>
      </c>
      <c r="AB445" s="22">
        <v>42774</v>
      </c>
    </row>
    <row r="446" spans="1:28" ht="15" customHeight="1" x14ac:dyDescent="0.25">
      <c r="A446" t="s">
        <v>23</v>
      </c>
      <c r="B446" t="str">
        <f>VLOOKUP(O446+0,'de para'!K:O,3,0)</f>
        <v xml:space="preserve"> Aditivos Carne</v>
      </c>
      <c r="C446" t="str">
        <f t="shared" si="6"/>
        <v>3008</v>
      </c>
      <c r="D446" t="str">
        <f>IFERROR(VLOOKUP(G446+0,'de para'!A:C,3,0),"")</f>
        <v/>
      </c>
      <c r="E446" t="str">
        <f>IF(VLOOKUP(G446+0,'de para'!E:H,4,0)="EX","Externo","Interno")</f>
        <v>Interno</v>
      </c>
      <c r="F446" s="18" t="s">
        <v>21938</v>
      </c>
      <c r="G446" s="18">
        <v>1032</v>
      </c>
      <c r="H446" s="18" t="s">
        <v>19102</v>
      </c>
      <c r="I446" s="18" t="s">
        <v>188</v>
      </c>
      <c r="J446" s="19">
        <v>42766</v>
      </c>
      <c r="K446" s="18" t="s">
        <v>21939</v>
      </c>
      <c r="L446" s="18" t="s">
        <v>19423</v>
      </c>
      <c r="M446" s="18" t="s">
        <v>19115</v>
      </c>
      <c r="N446" s="18" t="s">
        <v>19095</v>
      </c>
      <c r="O446" s="18" t="s">
        <v>21940</v>
      </c>
      <c r="P446" s="18" t="s">
        <v>21941</v>
      </c>
      <c r="Q446" s="32">
        <v>0</v>
      </c>
      <c r="R446" s="32">
        <v>2000</v>
      </c>
      <c r="S446" s="32">
        <v>0</v>
      </c>
      <c r="T446" s="32">
        <v>2000</v>
      </c>
      <c r="U446" s="32">
        <v>0</v>
      </c>
      <c r="V446" s="32">
        <v>0</v>
      </c>
      <c r="W446" s="20">
        <v>0</v>
      </c>
      <c r="X446" s="20">
        <v>15.24</v>
      </c>
      <c r="Y446" s="18" t="s">
        <v>19097</v>
      </c>
      <c r="Z446" s="20">
        <v>0</v>
      </c>
      <c r="AA446" s="20">
        <v>30480</v>
      </c>
      <c r="AB446" s="19">
        <v>42776</v>
      </c>
    </row>
    <row r="447" spans="1:28" ht="15" customHeight="1" x14ac:dyDescent="0.25">
      <c r="A447" t="s">
        <v>23</v>
      </c>
      <c r="B447" t="str">
        <f>VLOOKUP(O447+0,'de para'!K:O,3,0)</f>
        <v xml:space="preserve"> Tripas Artificiais</v>
      </c>
      <c r="C447" t="str">
        <f t="shared" si="6"/>
        <v>3006</v>
      </c>
      <c r="D447" t="str">
        <f>IFERROR(VLOOKUP(G447+0,'de para'!A:C,3,0),"")</f>
        <v/>
      </c>
      <c r="E447" t="str">
        <f>IF(VLOOKUP(G447+0,'de para'!E:H,4,0)="EX","Externo","Interno")</f>
        <v>Interno</v>
      </c>
      <c r="F447" s="21" t="s">
        <v>21942</v>
      </c>
      <c r="G447" s="21">
        <v>551</v>
      </c>
      <c r="H447" s="21" t="s">
        <v>19342</v>
      </c>
      <c r="I447" s="21" t="s">
        <v>53</v>
      </c>
      <c r="J447" s="22">
        <v>42766</v>
      </c>
      <c r="K447" s="21" t="s">
        <v>19312</v>
      </c>
      <c r="L447" s="21" t="s">
        <v>19293</v>
      </c>
      <c r="M447" s="21" t="s">
        <v>19314</v>
      </c>
      <c r="N447" s="21" t="s">
        <v>19095</v>
      </c>
      <c r="O447" s="21" t="s">
        <v>19450</v>
      </c>
      <c r="P447" s="21" t="s">
        <v>21943</v>
      </c>
      <c r="Q447" s="33">
        <v>-18616</v>
      </c>
      <c r="R447" s="33">
        <v>15000</v>
      </c>
      <c r="S447" s="33">
        <v>0</v>
      </c>
      <c r="T447" s="33">
        <v>15000</v>
      </c>
      <c r="U447" s="33">
        <v>0</v>
      </c>
      <c r="V447" s="33">
        <v>0</v>
      </c>
      <c r="W447" s="23">
        <v>0</v>
      </c>
      <c r="X447" s="23">
        <v>0.75</v>
      </c>
      <c r="Y447" s="21" t="s">
        <v>19097</v>
      </c>
      <c r="Z447" s="23">
        <v>0</v>
      </c>
      <c r="AA447" s="23">
        <v>11250</v>
      </c>
      <c r="AB447" s="22">
        <v>42790</v>
      </c>
    </row>
    <row r="448" spans="1:28" ht="15" customHeight="1" x14ac:dyDescent="0.25">
      <c r="A448" t="s">
        <v>23</v>
      </c>
      <c r="B448" t="str">
        <f>VLOOKUP(O448+0,'de para'!K:O,3,0)</f>
        <v xml:space="preserve"> Aditivos Carne</v>
      </c>
      <c r="C448" t="str">
        <f t="shared" si="6"/>
        <v>3008</v>
      </c>
      <c r="D448" t="str">
        <f>IFERROR(VLOOKUP(G448+0,'de para'!A:C,3,0),"")</f>
        <v/>
      </c>
      <c r="E448" t="str">
        <f>IF(VLOOKUP(G448+0,'de para'!E:H,4,0)="EX","Externo","Interno")</f>
        <v>Interno</v>
      </c>
      <c r="F448" s="18" t="s">
        <v>21944</v>
      </c>
      <c r="G448" s="18">
        <v>250</v>
      </c>
      <c r="H448" s="18" t="s">
        <v>19095</v>
      </c>
      <c r="I448" s="18" t="s">
        <v>1262</v>
      </c>
      <c r="J448" s="19">
        <v>42766</v>
      </c>
      <c r="K448" s="18" t="s">
        <v>20657</v>
      </c>
      <c r="L448" s="18" t="s">
        <v>19423</v>
      </c>
      <c r="M448" s="18" t="s">
        <v>19100</v>
      </c>
      <c r="N448" s="18" t="s">
        <v>19102</v>
      </c>
      <c r="O448" s="18" t="s">
        <v>21945</v>
      </c>
      <c r="P448" s="18" t="s">
        <v>10789</v>
      </c>
      <c r="Q448" s="32">
        <v>180</v>
      </c>
      <c r="R448" s="32">
        <v>300</v>
      </c>
      <c r="S448" s="32">
        <v>0</v>
      </c>
      <c r="T448" s="32">
        <v>300</v>
      </c>
      <c r="U448" s="32">
        <v>0</v>
      </c>
      <c r="V448" s="32">
        <v>0</v>
      </c>
      <c r="W448" s="20">
        <v>0</v>
      </c>
      <c r="X448" s="20">
        <v>10.92</v>
      </c>
      <c r="Y448" s="18" t="s">
        <v>19097</v>
      </c>
      <c r="Z448" s="20">
        <v>0</v>
      </c>
      <c r="AA448" s="20">
        <v>3276</v>
      </c>
      <c r="AB448" s="19">
        <v>42775</v>
      </c>
    </row>
    <row r="449" spans="1:28" ht="15" customHeight="1" x14ac:dyDescent="0.25">
      <c r="A449" t="s">
        <v>23</v>
      </c>
      <c r="B449" t="str">
        <f>VLOOKUP(O449+0,'de para'!K:O,3,0)</f>
        <v xml:space="preserve"> Aditivos Carne</v>
      </c>
      <c r="C449" t="str">
        <f t="shared" si="6"/>
        <v>3008</v>
      </c>
      <c r="D449" t="str">
        <f>IFERROR(VLOOKUP(G449+0,'de para'!A:C,3,0),"")</f>
        <v/>
      </c>
      <c r="E449" t="str">
        <f>IF(VLOOKUP(G449+0,'de para'!E:H,4,0)="EX","Externo","Interno")</f>
        <v>Interno</v>
      </c>
      <c r="F449" s="21" t="s">
        <v>21944</v>
      </c>
      <c r="G449" s="21">
        <v>250</v>
      </c>
      <c r="H449" s="21" t="s">
        <v>19095</v>
      </c>
      <c r="I449" s="21" t="s">
        <v>1262</v>
      </c>
      <c r="J449" s="22">
        <v>42766</v>
      </c>
      <c r="K449" s="21" t="s">
        <v>20657</v>
      </c>
      <c r="L449" s="21" t="s">
        <v>19423</v>
      </c>
      <c r="M449" s="21" t="s">
        <v>19100</v>
      </c>
      <c r="N449" s="21" t="s">
        <v>19108</v>
      </c>
      <c r="O449" s="21" t="s">
        <v>19335</v>
      </c>
      <c r="P449" s="21" t="s">
        <v>165</v>
      </c>
      <c r="Q449" s="33">
        <v>-2480</v>
      </c>
      <c r="R449" s="33">
        <v>20</v>
      </c>
      <c r="S449" s="33">
        <v>0</v>
      </c>
      <c r="T449" s="33">
        <v>20</v>
      </c>
      <c r="U449" s="33">
        <v>0</v>
      </c>
      <c r="V449" s="33">
        <v>0</v>
      </c>
      <c r="W449" s="23">
        <v>0</v>
      </c>
      <c r="X449" s="23">
        <v>9.6199999999999992</v>
      </c>
      <c r="Y449" s="21" t="s">
        <v>19097</v>
      </c>
      <c r="Z449" s="23">
        <v>0</v>
      </c>
      <c r="AA449" s="23">
        <v>192.4</v>
      </c>
      <c r="AB449" s="22">
        <v>42775</v>
      </c>
    </row>
    <row r="450" spans="1:28" ht="15" customHeight="1" x14ac:dyDescent="0.25">
      <c r="A450" t="s">
        <v>23</v>
      </c>
      <c r="B450" t="str">
        <f>VLOOKUP(O450+0,'de para'!K:O,3,0)</f>
        <v xml:space="preserve"> Aditivos Carne</v>
      </c>
      <c r="C450" t="str">
        <f t="shared" ref="C450:C513" si="7">LEFT(O450,4)</f>
        <v>3008</v>
      </c>
      <c r="D450" t="str">
        <f>IFERROR(VLOOKUP(G450+0,'de para'!A:C,3,0),"")</f>
        <v/>
      </c>
      <c r="E450" t="str">
        <f>IF(VLOOKUP(G450+0,'de para'!E:H,4,0)="EX","Externo","Interno")</f>
        <v>Interno</v>
      </c>
      <c r="F450" s="18" t="s">
        <v>21944</v>
      </c>
      <c r="G450" s="18">
        <v>250</v>
      </c>
      <c r="H450" s="18" t="s">
        <v>19095</v>
      </c>
      <c r="I450" s="18" t="s">
        <v>1262</v>
      </c>
      <c r="J450" s="19">
        <v>42766</v>
      </c>
      <c r="K450" s="18" t="s">
        <v>20657</v>
      </c>
      <c r="L450" s="18" t="s">
        <v>19423</v>
      </c>
      <c r="M450" s="18" t="s">
        <v>19100</v>
      </c>
      <c r="N450" s="18" t="s">
        <v>19291</v>
      </c>
      <c r="O450" s="18" t="s">
        <v>21946</v>
      </c>
      <c r="P450" s="18" t="s">
        <v>158</v>
      </c>
      <c r="Q450" s="32">
        <v>0</v>
      </c>
      <c r="R450" s="32">
        <v>125</v>
      </c>
      <c r="S450" s="32">
        <v>0</v>
      </c>
      <c r="T450" s="32">
        <v>125</v>
      </c>
      <c r="U450" s="32">
        <v>0</v>
      </c>
      <c r="V450" s="32">
        <v>0</v>
      </c>
      <c r="W450" s="20">
        <v>0</v>
      </c>
      <c r="X450" s="20">
        <v>4.03</v>
      </c>
      <c r="Y450" s="18" t="s">
        <v>19097</v>
      </c>
      <c r="Z450" s="20">
        <v>0</v>
      </c>
      <c r="AA450" s="20">
        <v>503.75</v>
      </c>
      <c r="AB450" s="19">
        <v>42775</v>
      </c>
    </row>
    <row r="451" spans="1:28" ht="15" customHeight="1" x14ac:dyDescent="0.25">
      <c r="A451" t="s">
        <v>23</v>
      </c>
      <c r="B451" t="str">
        <f>VLOOKUP(O451+0,'de para'!K:O,3,0)</f>
        <v xml:space="preserve"> Tripas Artificiais</v>
      </c>
      <c r="C451" t="str">
        <f t="shared" si="7"/>
        <v>3006</v>
      </c>
      <c r="D451" t="str">
        <f>IFERROR(VLOOKUP(G451+0,'de para'!A:C,3,0),"")</f>
        <v/>
      </c>
      <c r="E451" t="str">
        <f>IF(VLOOKUP(G451+0,'de para'!E:H,4,0)="EX","Externo","Interno")</f>
        <v>Interno</v>
      </c>
      <c r="F451" s="21" t="s">
        <v>21947</v>
      </c>
      <c r="G451" s="21">
        <v>551</v>
      </c>
      <c r="H451" s="21" t="s">
        <v>19342</v>
      </c>
      <c r="I451" s="21" t="s">
        <v>53</v>
      </c>
      <c r="J451" s="22">
        <v>42766</v>
      </c>
      <c r="K451" s="21" t="s">
        <v>19312</v>
      </c>
      <c r="L451" s="21" t="s">
        <v>19293</v>
      </c>
      <c r="M451" s="21" t="s">
        <v>19314</v>
      </c>
      <c r="N451" s="21" t="s">
        <v>19095</v>
      </c>
      <c r="O451" s="21" t="s">
        <v>19450</v>
      </c>
      <c r="P451" s="21" t="s">
        <v>21943</v>
      </c>
      <c r="Q451" s="33">
        <v>-33616</v>
      </c>
      <c r="R451" s="33">
        <v>10000</v>
      </c>
      <c r="S451" s="33">
        <v>0</v>
      </c>
      <c r="T451" s="33">
        <v>10000</v>
      </c>
      <c r="U451" s="33">
        <v>0</v>
      </c>
      <c r="V451" s="33">
        <v>0</v>
      </c>
      <c r="W451" s="23">
        <v>0</v>
      </c>
      <c r="X451" s="23">
        <v>0.75</v>
      </c>
      <c r="Y451" s="21" t="s">
        <v>19097</v>
      </c>
      <c r="Z451" s="23">
        <v>0</v>
      </c>
      <c r="AA451" s="23">
        <v>7500</v>
      </c>
      <c r="AB451" s="22">
        <v>42797</v>
      </c>
    </row>
    <row r="452" spans="1:28" ht="15" customHeight="1" x14ac:dyDescent="0.25">
      <c r="A452" t="s">
        <v>23</v>
      </c>
      <c r="B452" t="str">
        <f>VLOOKUP(O452+0,'de para'!K:O,3,0)</f>
        <v xml:space="preserve"> Tripas Artificiais</v>
      </c>
      <c r="C452" t="str">
        <f t="shared" si="7"/>
        <v>3006</v>
      </c>
      <c r="D452" t="str">
        <f>IFERROR(VLOOKUP(G452+0,'de para'!A:C,3,0),"")</f>
        <v/>
      </c>
      <c r="E452" t="str">
        <f>IF(VLOOKUP(G452+0,'de para'!E:H,4,0)="EX","Externo","Interno")</f>
        <v>Interno</v>
      </c>
      <c r="F452" s="18" t="s">
        <v>21948</v>
      </c>
      <c r="G452" s="18">
        <v>551</v>
      </c>
      <c r="H452" s="18" t="s">
        <v>19342</v>
      </c>
      <c r="I452" s="18" t="s">
        <v>53</v>
      </c>
      <c r="J452" s="19">
        <v>42766</v>
      </c>
      <c r="K452" s="18" t="s">
        <v>19312</v>
      </c>
      <c r="L452" s="18" t="s">
        <v>19293</v>
      </c>
      <c r="M452" s="18" t="s">
        <v>19314</v>
      </c>
      <c r="N452" s="18" t="s">
        <v>19095</v>
      </c>
      <c r="O452" s="18" t="s">
        <v>19450</v>
      </c>
      <c r="P452" s="18" t="s">
        <v>21943</v>
      </c>
      <c r="Q452" s="32">
        <v>-43616</v>
      </c>
      <c r="R452" s="32">
        <v>10000</v>
      </c>
      <c r="S452" s="32">
        <v>0</v>
      </c>
      <c r="T452" s="32">
        <v>10000</v>
      </c>
      <c r="U452" s="32">
        <v>0</v>
      </c>
      <c r="V452" s="32">
        <v>0</v>
      </c>
      <c r="W452" s="20">
        <v>0</v>
      </c>
      <c r="X452" s="20">
        <v>0.75</v>
      </c>
      <c r="Y452" s="18" t="s">
        <v>19097</v>
      </c>
      <c r="Z452" s="20">
        <v>0</v>
      </c>
      <c r="AA452" s="20">
        <v>7500</v>
      </c>
      <c r="AB452" s="19">
        <v>42804</v>
      </c>
    </row>
    <row r="453" spans="1:28" ht="15" customHeight="1" x14ac:dyDescent="0.25">
      <c r="A453" t="s">
        <v>23</v>
      </c>
      <c r="B453" t="str">
        <f>VLOOKUP(O453+0,'de para'!K:O,3,0)</f>
        <v xml:space="preserve"> Tripas Artificiais</v>
      </c>
      <c r="C453" t="str">
        <f t="shared" si="7"/>
        <v>3006</v>
      </c>
      <c r="D453" t="str">
        <f>IFERROR(VLOOKUP(G453+0,'de para'!A:C,3,0),"")</f>
        <v/>
      </c>
      <c r="E453" t="str">
        <f>IF(VLOOKUP(G453+0,'de para'!E:H,4,0)="EX","Externo","Interno")</f>
        <v>Interno</v>
      </c>
      <c r="F453" s="21" t="s">
        <v>21949</v>
      </c>
      <c r="G453" s="21">
        <v>551</v>
      </c>
      <c r="H453" s="21" t="s">
        <v>19342</v>
      </c>
      <c r="I453" s="21" t="s">
        <v>53</v>
      </c>
      <c r="J453" s="22">
        <v>42766</v>
      </c>
      <c r="K453" s="21" t="s">
        <v>19312</v>
      </c>
      <c r="L453" s="21" t="s">
        <v>19293</v>
      </c>
      <c r="M453" s="21" t="s">
        <v>19314</v>
      </c>
      <c r="N453" s="21" t="s">
        <v>19095</v>
      </c>
      <c r="O453" s="21" t="s">
        <v>19450</v>
      </c>
      <c r="P453" s="21" t="s">
        <v>21943</v>
      </c>
      <c r="Q453" s="33">
        <v>-53616</v>
      </c>
      <c r="R453" s="33">
        <v>10000</v>
      </c>
      <c r="S453" s="33">
        <v>0</v>
      </c>
      <c r="T453" s="33">
        <v>10000</v>
      </c>
      <c r="U453" s="33">
        <v>0</v>
      </c>
      <c r="V453" s="33">
        <v>0</v>
      </c>
      <c r="W453" s="23">
        <v>0</v>
      </c>
      <c r="X453" s="23">
        <v>0.75</v>
      </c>
      <c r="Y453" s="21" t="s">
        <v>19097</v>
      </c>
      <c r="Z453" s="23">
        <v>0</v>
      </c>
      <c r="AA453" s="23">
        <v>7500</v>
      </c>
      <c r="AB453" s="22">
        <v>42811</v>
      </c>
    </row>
    <row r="454" spans="1:28" ht="15" customHeight="1" x14ac:dyDescent="0.25">
      <c r="A454" t="s">
        <v>23</v>
      </c>
      <c r="B454" t="str">
        <f>VLOOKUP(O454+0,'de para'!K:O,3,0)</f>
        <v xml:space="preserve"> Aditivos Carne</v>
      </c>
      <c r="C454" t="str">
        <f t="shared" si="7"/>
        <v>3008</v>
      </c>
      <c r="D454" t="str">
        <f>IFERROR(VLOOKUP(G454+0,'de para'!A:C,3,0),"")</f>
        <v/>
      </c>
      <c r="E454" t="str">
        <f>IF(VLOOKUP(G454+0,'de para'!E:H,4,0)="EX","Externo","Interno")</f>
        <v>Interno</v>
      </c>
      <c r="F454" s="18" t="s">
        <v>21950</v>
      </c>
      <c r="G454" s="18">
        <v>1225</v>
      </c>
      <c r="H454" s="18" t="s">
        <v>19095</v>
      </c>
      <c r="I454" s="18" t="s">
        <v>3016</v>
      </c>
      <c r="J454" s="19">
        <v>42766</v>
      </c>
      <c r="K454" s="18" t="s">
        <v>21951</v>
      </c>
      <c r="L454" s="18" t="s">
        <v>19270</v>
      </c>
      <c r="M454" s="18" t="s">
        <v>19100</v>
      </c>
      <c r="N454" s="18" t="s">
        <v>19095</v>
      </c>
      <c r="O454" s="18" t="s">
        <v>19347</v>
      </c>
      <c r="P454" s="18" t="s">
        <v>59</v>
      </c>
      <c r="Q454" s="32">
        <v>1925</v>
      </c>
      <c r="R454" s="32">
        <v>25</v>
      </c>
      <c r="S454" s="32">
        <v>0</v>
      </c>
      <c r="T454" s="32">
        <v>25</v>
      </c>
      <c r="U454" s="32">
        <v>0</v>
      </c>
      <c r="V454" s="32">
        <v>0</v>
      </c>
      <c r="W454" s="20">
        <v>0</v>
      </c>
      <c r="X454" s="20">
        <v>15.9</v>
      </c>
      <c r="Y454" s="18" t="s">
        <v>19097</v>
      </c>
      <c r="Z454" s="20">
        <v>0</v>
      </c>
      <c r="AA454" s="20">
        <v>397.5</v>
      </c>
      <c r="AB454" s="19">
        <v>42774</v>
      </c>
    </row>
    <row r="455" spans="1:28" ht="15" customHeight="1" x14ac:dyDescent="0.25">
      <c r="A455" t="s">
        <v>23</v>
      </c>
      <c r="B455" t="str">
        <f>VLOOKUP(O455+0,'de para'!K:O,3,0)</f>
        <v xml:space="preserve"> Aditivos Carne</v>
      </c>
      <c r="C455" t="str">
        <f t="shared" si="7"/>
        <v>3008</v>
      </c>
      <c r="D455" t="str">
        <f>IFERROR(VLOOKUP(G455+0,'de para'!A:C,3,0),"")</f>
        <v/>
      </c>
      <c r="E455" t="str">
        <f>IF(VLOOKUP(G455+0,'de para'!E:H,4,0)="EX","Externo","Interno")</f>
        <v>Interno</v>
      </c>
      <c r="F455" s="21" t="s">
        <v>21950</v>
      </c>
      <c r="G455" s="21">
        <v>1225</v>
      </c>
      <c r="H455" s="21" t="s">
        <v>19095</v>
      </c>
      <c r="I455" s="21" t="s">
        <v>3016</v>
      </c>
      <c r="J455" s="22">
        <v>42766</v>
      </c>
      <c r="K455" s="21" t="s">
        <v>21951</v>
      </c>
      <c r="L455" s="21" t="s">
        <v>19270</v>
      </c>
      <c r="M455" s="21" t="s">
        <v>19100</v>
      </c>
      <c r="N455" s="21" t="s">
        <v>19102</v>
      </c>
      <c r="O455" s="21" t="s">
        <v>19404</v>
      </c>
      <c r="P455" s="21" t="s">
        <v>88</v>
      </c>
      <c r="Q455" s="33">
        <v>-141.68</v>
      </c>
      <c r="R455" s="33">
        <v>25</v>
      </c>
      <c r="S455" s="33">
        <v>0</v>
      </c>
      <c r="T455" s="33">
        <v>25</v>
      </c>
      <c r="U455" s="33">
        <v>0</v>
      </c>
      <c r="V455" s="33">
        <v>0</v>
      </c>
      <c r="W455" s="23">
        <v>0</v>
      </c>
      <c r="X455" s="23">
        <v>6.84</v>
      </c>
      <c r="Y455" s="21" t="s">
        <v>19097</v>
      </c>
      <c r="Z455" s="23">
        <v>0</v>
      </c>
      <c r="AA455" s="23">
        <v>171</v>
      </c>
      <c r="AB455" s="22">
        <v>42774</v>
      </c>
    </row>
    <row r="456" spans="1:28" ht="15" customHeight="1" x14ac:dyDescent="0.25">
      <c r="A456" t="s">
        <v>23</v>
      </c>
      <c r="B456" t="str">
        <f>VLOOKUP(O456+0,'de para'!K:O,3,0)</f>
        <v xml:space="preserve"> Aditivos Carne</v>
      </c>
      <c r="C456" t="str">
        <f t="shared" si="7"/>
        <v>3008</v>
      </c>
      <c r="D456" t="str">
        <f>IFERROR(VLOOKUP(G456+0,'de para'!A:C,3,0),"")</f>
        <v/>
      </c>
      <c r="E456" t="str">
        <f>IF(VLOOKUP(G456+0,'de para'!E:H,4,0)="EX","Externo","Interno")</f>
        <v>Interno</v>
      </c>
      <c r="F456" s="18" t="s">
        <v>21950</v>
      </c>
      <c r="G456" s="18">
        <v>1225</v>
      </c>
      <c r="H456" s="18" t="s">
        <v>19095</v>
      </c>
      <c r="I456" s="18" t="s">
        <v>3016</v>
      </c>
      <c r="J456" s="19">
        <v>42766</v>
      </c>
      <c r="K456" s="18" t="s">
        <v>21951</v>
      </c>
      <c r="L456" s="18" t="s">
        <v>19270</v>
      </c>
      <c r="M456" s="18" t="s">
        <v>19100</v>
      </c>
      <c r="N456" s="18" t="s">
        <v>19108</v>
      </c>
      <c r="O456" s="18" t="s">
        <v>19405</v>
      </c>
      <c r="P456" s="18" t="s">
        <v>60</v>
      </c>
      <c r="Q456" s="32">
        <v>140.05000000000001</v>
      </c>
      <c r="R456" s="32">
        <v>60</v>
      </c>
      <c r="S456" s="32">
        <v>0</v>
      </c>
      <c r="T456" s="32">
        <v>60</v>
      </c>
      <c r="U456" s="32">
        <v>0</v>
      </c>
      <c r="V456" s="32">
        <v>0</v>
      </c>
      <c r="W456" s="20">
        <v>0</v>
      </c>
      <c r="X456" s="20">
        <v>3.02</v>
      </c>
      <c r="Y456" s="18" t="s">
        <v>19097</v>
      </c>
      <c r="Z456" s="20">
        <v>0</v>
      </c>
      <c r="AA456" s="20">
        <v>181.2</v>
      </c>
      <c r="AB456" s="19">
        <v>42774</v>
      </c>
    </row>
    <row r="457" spans="1:28" ht="15" customHeight="1" x14ac:dyDescent="0.25">
      <c r="A457" t="s">
        <v>23</v>
      </c>
      <c r="B457" t="str">
        <f>VLOOKUP(O457+0,'de para'!K:O,3,0)</f>
        <v>Urucum</v>
      </c>
      <c r="C457" t="str">
        <f t="shared" si="7"/>
        <v>3008</v>
      </c>
      <c r="D457" t="str">
        <f>IFERROR(VLOOKUP(G457+0,'de para'!A:C,3,0),"")</f>
        <v/>
      </c>
      <c r="E457" t="str">
        <f>IF(VLOOKUP(G457+0,'de para'!E:H,4,0)="EX","Externo","Interno")</f>
        <v>Interno</v>
      </c>
      <c r="F457" s="21" t="s">
        <v>21952</v>
      </c>
      <c r="G457" s="21">
        <v>35</v>
      </c>
      <c r="H457" s="21" t="s">
        <v>19095</v>
      </c>
      <c r="I457" s="21" t="s">
        <v>230</v>
      </c>
      <c r="J457" s="22">
        <v>42766</v>
      </c>
      <c r="K457" s="21" t="s">
        <v>19119</v>
      </c>
      <c r="L457" s="21" t="s">
        <v>19098</v>
      </c>
      <c r="M457" s="21" t="s">
        <v>19344</v>
      </c>
      <c r="N457" s="21" t="s">
        <v>19103</v>
      </c>
      <c r="O457" s="21" t="s">
        <v>20933</v>
      </c>
      <c r="P457" s="21" t="s">
        <v>68</v>
      </c>
      <c r="Q457" s="33">
        <v>0</v>
      </c>
      <c r="R457" s="33">
        <v>132</v>
      </c>
      <c r="S457" s="33">
        <v>0</v>
      </c>
      <c r="T457" s="33">
        <v>132</v>
      </c>
      <c r="U457" s="33">
        <v>0</v>
      </c>
      <c r="V457" s="33">
        <v>0</v>
      </c>
      <c r="W457" s="23">
        <v>0</v>
      </c>
      <c r="X457" s="23">
        <v>15.93</v>
      </c>
      <c r="Y457" s="21" t="s">
        <v>19097</v>
      </c>
      <c r="Z457" s="23">
        <v>0</v>
      </c>
      <c r="AA457" s="23">
        <v>2102.7600000000002</v>
      </c>
      <c r="AB457" s="22">
        <v>42775</v>
      </c>
    </row>
    <row r="458" spans="1:28" ht="15" customHeight="1" x14ac:dyDescent="0.25">
      <c r="A458" t="s">
        <v>23</v>
      </c>
      <c r="B458" t="str">
        <f>VLOOKUP(O458+0,'de para'!K:O,3,0)</f>
        <v xml:space="preserve"> Aditivos Carne</v>
      </c>
      <c r="C458" t="str">
        <f t="shared" si="7"/>
        <v>3008</v>
      </c>
      <c r="D458" t="str">
        <f>IFERROR(VLOOKUP(G458+0,'de para'!A:C,3,0),"")</f>
        <v/>
      </c>
      <c r="E458" t="str">
        <f>IF(VLOOKUP(G458+0,'de para'!E:H,4,0)="EX","Externo","Interno")</f>
        <v>Interno</v>
      </c>
      <c r="F458" s="18" t="s">
        <v>21952</v>
      </c>
      <c r="G458" s="18">
        <v>35</v>
      </c>
      <c r="H458" s="18" t="s">
        <v>19095</v>
      </c>
      <c r="I458" s="18" t="s">
        <v>230</v>
      </c>
      <c r="J458" s="19">
        <v>42766</v>
      </c>
      <c r="K458" s="18" t="s">
        <v>19119</v>
      </c>
      <c r="L458" s="18" t="s">
        <v>19098</v>
      </c>
      <c r="M458" s="18" t="s">
        <v>19344</v>
      </c>
      <c r="N458" s="18" t="s">
        <v>19291</v>
      </c>
      <c r="O458" s="18" t="s">
        <v>19300</v>
      </c>
      <c r="P458" s="18" t="s">
        <v>182</v>
      </c>
      <c r="Q458" s="32">
        <v>-200</v>
      </c>
      <c r="R458" s="32">
        <v>360</v>
      </c>
      <c r="S458" s="32">
        <v>0</v>
      </c>
      <c r="T458" s="32">
        <v>360</v>
      </c>
      <c r="U458" s="32">
        <v>0</v>
      </c>
      <c r="V458" s="32">
        <v>0</v>
      </c>
      <c r="W458" s="20">
        <v>0</v>
      </c>
      <c r="X458" s="20">
        <v>16.2</v>
      </c>
      <c r="Y458" s="18" t="s">
        <v>19097</v>
      </c>
      <c r="Z458" s="20">
        <v>0</v>
      </c>
      <c r="AA458" s="20">
        <v>5832</v>
      </c>
      <c r="AB458" s="19">
        <v>42775</v>
      </c>
    </row>
    <row r="459" spans="1:28" ht="15" customHeight="1" x14ac:dyDescent="0.25">
      <c r="A459" t="s">
        <v>23</v>
      </c>
      <c r="B459" t="str">
        <f>VLOOKUP(O459+0,'de para'!K:O,3,0)</f>
        <v xml:space="preserve"> Aditivos Carne</v>
      </c>
      <c r="C459" t="str">
        <f t="shared" si="7"/>
        <v>3008</v>
      </c>
      <c r="D459" t="str">
        <f>IFERROR(VLOOKUP(G459+0,'de para'!A:C,3,0),"")</f>
        <v/>
      </c>
      <c r="E459" t="str">
        <f>IF(VLOOKUP(G459+0,'de para'!E:H,4,0)="EX","Externo","Interno")</f>
        <v>Interno</v>
      </c>
      <c r="F459" s="21" t="s">
        <v>21952</v>
      </c>
      <c r="G459" s="21">
        <v>35</v>
      </c>
      <c r="H459" s="21" t="s">
        <v>19095</v>
      </c>
      <c r="I459" s="21" t="s">
        <v>230</v>
      </c>
      <c r="J459" s="22">
        <v>42766</v>
      </c>
      <c r="K459" s="21" t="s">
        <v>19119</v>
      </c>
      <c r="L459" s="21" t="s">
        <v>19098</v>
      </c>
      <c r="M459" s="21" t="s">
        <v>19344</v>
      </c>
      <c r="N459" s="21" t="s">
        <v>19113</v>
      </c>
      <c r="O459" s="21" t="s">
        <v>20906</v>
      </c>
      <c r="P459" s="21" t="s">
        <v>234</v>
      </c>
      <c r="Q459" s="33">
        <v>0</v>
      </c>
      <c r="R459" s="33">
        <v>120</v>
      </c>
      <c r="S459" s="33">
        <v>0</v>
      </c>
      <c r="T459" s="33">
        <v>120</v>
      </c>
      <c r="U459" s="33">
        <v>0</v>
      </c>
      <c r="V459" s="33">
        <v>0</v>
      </c>
      <c r="W459" s="23">
        <v>0</v>
      </c>
      <c r="X459" s="23">
        <v>11.7</v>
      </c>
      <c r="Y459" s="21" t="s">
        <v>19097</v>
      </c>
      <c r="Z459" s="23">
        <v>0</v>
      </c>
      <c r="AA459" s="23">
        <v>1404</v>
      </c>
      <c r="AB459" s="22">
        <v>42775</v>
      </c>
    </row>
    <row r="460" spans="1:28" ht="15" customHeight="1" x14ac:dyDescent="0.25">
      <c r="A460" t="s">
        <v>23</v>
      </c>
      <c r="B460" t="str">
        <f>VLOOKUP(O460+0,'de para'!K:O,3,0)</f>
        <v xml:space="preserve"> Aditivos Carne</v>
      </c>
      <c r="C460" t="str">
        <f t="shared" si="7"/>
        <v>3008</v>
      </c>
      <c r="D460" t="str">
        <f>IFERROR(VLOOKUP(G460+0,'de para'!A:C,3,0),"")</f>
        <v/>
      </c>
      <c r="E460" t="str">
        <f>IF(VLOOKUP(G460+0,'de para'!E:H,4,0)="EX","Externo","Interno")</f>
        <v>Interno</v>
      </c>
      <c r="F460" s="18" t="s">
        <v>21952</v>
      </c>
      <c r="G460" s="18">
        <v>35</v>
      </c>
      <c r="H460" s="18" t="s">
        <v>19095</v>
      </c>
      <c r="I460" s="18" t="s">
        <v>230</v>
      </c>
      <c r="J460" s="19">
        <v>42766</v>
      </c>
      <c r="K460" s="18" t="s">
        <v>19119</v>
      </c>
      <c r="L460" s="18" t="s">
        <v>19098</v>
      </c>
      <c r="M460" s="18" t="s">
        <v>19344</v>
      </c>
      <c r="N460" s="18" t="s">
        <v>19340</v>
      </c>
      <c r="O460" s="18" t="s">
        <v>21953</v>
      </c>
      <c r="P460" s="18" t="s">
        <v>235</v>
      </c>
      <c r="Q460" s="32">
        <v>0</v>
      </c>
      <c r="R460" s="32">
        <v>200</v>
      </c>
      <c r="S460" s="32">
        <v>0</v>
      </c>
      <c r="T460" s="32">
        <v>200</v>
      </c>
      <c r="U460" s="32">
        <v>0</v>
      </c>
      <c r="V460" s="32">
        <v>0</v>
      </c>
      <c r="W460" s="20">
        <v>0</v>
      </c>
      <c r="X460" s="20">
        <v>5.7</v>
      </c>
      <c r="Y460" s="18" t="s">
        <v>19097</v>
      </c>
      <c r="Z460" s="20">
        <v>0</v>
      </c>
      <c r="AA460" s="20">
        <v>1140</v>
      </c>
      <c r="AB460" s="19">
        <v>42775</v>
      </c>
    </row>
    <row r="461" spans="1:28" ht="15" customHeight="1" x14ac:dyDescent="0.25">
      <c r="A461" t="s">
        <v>23</v>
      </c>
      <c r="B461" t="str">
        <f>VLOOKUP(O461+0,'de para'!K:O,3,0)</f>
        <v xml:space="preserve"> Aditivos Carne</v>
      </c>
      <c r="C461" t="str">
        <f t="shared" si="7"/>
        <v>3008</v>
      </c>
      <c r="D461" t="str">
        <f>IFERROR(VLOOKUP(G461+0,'de para'!A:C,3,0),"")</f>
        <v/>
      </c>
      <c r="E461" t="str">
        <f>IF(VLOOKUP(G461+0,'de para'!E:H,4,0)="EX","Externo","Interno")</f>
        <v>Interno</v>
      </c>
      <c r="F461" s="21" t="s">
        <v>21952</v>
      </c>
      <c r="G461" s="21">
        <v>35</v>
      </c>
      <c r="H461" s="21" t="s">
        <v>19095</v>
      </c>
      <c r="I461" s="21" t="s">
        <v>230</v>
      </c>
      <c r="J461" s="22">
        <v>42766</v>
      </c>
      <c r="K461" s="21" t="s">
        <v>19119</v>
      </c>
      <c r="L461" s="21" t="s">
        <v>19098</v>
      </c>
      <c r="M461" s="21" t="s">
        <v>19344</v>
      </c>
      <c r="N461" s="21" t="s">
        <v>19342</v>
      </c>
      <c r="O461" s="21" t="s">
        <v>19335</v>
      </c>
      <c r="P461" s="21" t="s">
        <v>165</v>
      </c>
      <c r="Q461" s="33">
        <v>-2500</v>
      </c>
      <c r="R461" s="33">
        <v>120</v>
      </c>
      <c r="S461" s="33">
        <v>0</v>
      </c>
      <c r="T461" s="33">
        <v>120</v>
      </c>
      <c r="U461" s="33">
        <v>0</v>
      </c>
      <c r="V461" s="33">
        <v>0</v>
      </c>
      <c r="W461" s="23">
        <v>0</v>
      </c>
      <c r="X461" s="23">
        <v>8.6</v>
      </c>
      <c r="Y461" s="21" t="s">
        <v>19097</v>
      </c>
      <c r="Z461" s="23">
        <v>0</v>
      </c>
      <c r="AA461" s="23">
        <v>1032</v>
      </c>
      <c r="AB461" s="22">
        <v>42775</v>
      </c>
    </row>
    <row r="462" spans="1:28" ht="15" customHeight="1" x14ac:dyDescent="0.25">
      <c r="A462" t="s">
        <v>23</v>
      </c>
      <c r="B462" t="str">
        <f>VLOOKUP(O462+0,'de para'!K:O,3,0)</f>
        <v xml:space="preserve"> Aditivos Carne</v>
      </c>
      <c r="C462" t="str">
        <f t="shared" si="7"/>
        <v>3008</v>
      </c>
      <c r="D462" t="str">
        <f>IFERROR(VLOOKUP(G462+0,'de para'!A:C,3,0),"")</f>
        <v/>
      </c>
      <c r="E462" t="str">
        <f>IF(VLOOKUP(G462+0,'de para'!E:H,4,0)="EX","Externo","Interno")</f>
        <v>Interno</v>
      </c>
      <c r="F462" s="18" t="s">
        <v>21952</v>
      </c>
      <c r="G462" s="18">
        <v>35</v>
      </c>
      <c r="H462" s="18" t="s">
        <v>19095</v>
      </c>
      <c r="I462" s="18" t="s">
        <v>230</v>
      </c>
      <c r="J462" s="19">
        <v>42766</v>
      </c>
      <c r="K462" s="18" t="s">
        <v>19119</v>
      </c>
      <c r="L462" s="18" t="s">
        <v>19098</v>
      </c>
      <c r="M462" s="18" t="s">
        <v>19344</v>
      </c>
      <c r="N462" s="18" t="s">
        <v>19507</v>
      </c>
      <c r="O462" s="18" t="s">
        <v>21954</v>
      </c>
      <c r="P462" s="18" t="s">
        <v>11295</v>
      </c>
      <c r="Q462" s="32">
        <v>0</v>
      </c>
      <c r="R462" s="32">
        <v>2000</v>
      </c>
      <c r="S462" s="32">
        <v>0</v>
      </c>
      <c r="T462" s="32">
        <v>2000</v>
      </c>
      <c r="U462" s="32">
        <v>0</v>
      </c>
      <c r="V462" s="32">
        <v>0</v>
      </c>
      <c r="W462" s="20">
        <v>0</v>
      </c>
      <c r="X462" s="20">
        <v>4.8</v>
      </c>
      <c r="Y462" s="18" t="s">
        <v>19097</v>
      </c>
      <c r="Z462" s="20">
        <v>0</v>
      </c>
      <c r="AA462" s="20">
        <v>9600</v>
      </c>
      <c r="AB462" s="19">
        <v>42775</v>
      </c>
    </row>
    <row r="463" spans="1:28" ht="15" customHeight="1" x14ac:dyDescent="0.25">
      <c r="A463" t="s">
        <v>23</v>
      </c>
      <c r="B463" t="str">
        <f>VLOOKUP(O463+0,'de para'!K:O,3,0)</f>
        <v xml:space="preserve"> Aditivos Carne</v>
      </c>
      <c r="C463" t="str">
        <f t="shared" si="7"/>
        <v>3008</v>
      </c>
      <c r="D463" t="str">
        <f>IFERROR(VLOOKUP(G463+0,'de para'!A:C,3,0),"")</f>
        <v/>
      </c>
      <c r="E463" t="str">
        <f>IF(VLOOKUP(G463+0,'de para'!E:H,4,0)="EX","Externo","Interno")</f>
        <v>Interno</v>
      </c>
      <c r="F463" s="21" t="s">
        <v>21955</v>
      </c>
      <c r="G463" s="21">
        <v>1159</v>
      </c>
      <c r="H463" s="21" t="s">
        <v>19095</v>
      </c>
      <c r="I463" s="21" t="s">
        <v>78</v>
      </c>
      <c r="J463" s="22">
        <v>42766</v>
      </c>
      <c r="K463" s="21" t="s">
        <v>19105</v>
      </c>
      <c r="L463" s="21" t="s">
        <v>19271</v>
      </c>
      <c r="M463" s="21" t="s">
        <v>19100</v>
      </c>
      <c r="N463" s="21" t="s">
        <v>19095</v>
      </c>
      <c r="O463" s="21" t="s">
        <v>19347</v>
      </c>
      <c r="P463" s="21" t="s">
        <v>21956</v>
      </c>
      <c r="Q463" s="33">
        <v>1900</v>
      </c>
      <c r="R463" s="33">
        <v>25</v>
      </c>
      <c r="S463" s="33">
        <v>0</v>
      </c>
      <c r="T463" s="33">
        <v>25</v>
      </c>
      <c r="U463" s="33">
        <v>0</v>
      </c>
      <c r="V463" s="33">
        <v>0</v>
      </c>
      <c r="W463" s="23">
        <v>0</v>
      </c>
      <c r="X463" s="23">
        <v>13.27</v>
      </c>
      <c r="Y463" s="21" t="s">
        <v>19097</v>
      </c>
      <c r="Z463" s="23">
        <v>0</v>
      </c>
      <c r="AA463" s="23">
        <v>331.75</v>
      </c>
      <c r="AB463" s="22">
        <v>42773</v>
      </c>
    </row>
    <row r="464" spans="1:28" ht="15" customHeight="1" x14ac:dyDescent="0.25">
      <c r="A464" t="s">
        <v>23</v>
      </c>
      <c r="B464" t="str">
        <f>VLOOKUP(O464+0,'de para'!K:O,3,0)</f>
        <v xml:space="preserve"> Aditivos Carne</v>
      </c>
      <c r="C464" t="str">
        <f t="shared" si="7"/>
        <v>3008</v>
      </c>
      <c r="D464" t="str">
        <f>IFERROR(VLOOKUP(G464+0,'de para'!A:C,3,0),"")</f>
        <v/>
      </c>
      <c r="E464" t="str">
        <f>IF(VLOOKUP(G464+0,'de para'!E:H,4,0)="EX","Externo","Interno")</f>
        <v>Interno</v>
      </c>
      <c r="F464" s="18" t="s">
        <v>21955</v>
      </c>
      <c r="G464" s="18">
        <v>1159</v>
      </c>
      <c r="H464" s="18" t="s">
        <v>19095</v>
      </c>
      <c r="I464" s="18" t="s">
        <v>78</v>
      </c>
      <c r="J464" s="19">
        <v>42766</v>
      </c>
      <c r="K464" s="18" t="s">
        <v>19105</v>
      </c>
      <c r="L464" s="18" t="s">
        <v>19271</v>
      </c>
      <c r="M464" s="18" t="s">
        <v>19100</v>
      </c>
      <c r="N464" s="18" t="s">
        <v>19102</v>
      </c>
      <c r="O464" s="18" t="s">
        <v>21957</v>
      </c>
      <c r="P464" s="18" t="s">
        <v>21958</v>
      </c>
      <c r="Q464" s="32">
        <v>0</v>
      </c>
      <c r="R464" s="32">
        <v>120</v>
      </c>
      <c r="S464" s="32">
        <v>0</v>
      </c>
      <c r="T464" s="32">
        <v>120</v>
      </c>
      <c r="U464" s="32">
        <v>0</v>
      </c>
      <c r="V464" s="32">
        <v>0</v>
      </c>
      <c r="W464" s="20">
        <v>0</v>
      </c>
      <c r="X464" s="20">
        <v>26.45</v>
      </c>
      <c r="Y464" s="18" t="s">
        <v>19097</v>
      </c>
      <c r="Z464" s="20">
        <v>0</v>
      </c>
      <c r="AA464" s="20">
        <v>3174</v>
      </c>
      <c r="AB464" s="19">
        <v>42773</v>
      </c>
    </row>
    <row r="465" spans="1:28" ht="15" customHeight="1" x14ac:dyDescent="0.25">
      <c r="A465" t="s">
        <v>23</v>
      </c>
      <c r="B465" t="str">
        <f>VLOOKUP(O465+0,'de para'!K:O,3,0)</f>
        <v xml:space="preserve"> Aditivos Carne</v>
      </c>
      <c r="C465" t="str">
        <f t="shared" si="7"/>
        <v>3008</v>
      </c>
      <c r="D465" t="str">
        <f>IFERROR(VLOOKUP(G465+0,'de para'!A:C,3,0),"")</f>
        <v/>
      </c>
      <c r="E465" t="str">
        <f>IF(VLOOKUP(G465+0,'de para'!E:H,4,0)="EX","Externo","Interno")</f>
        <v>Interno</v>
      </c>
      <c r="F465" s="21" t="s">
        <v>21955</v>
      </c>
      <c r="G465" s="21">
        <v>1159</v>
      </c>
      <c r="H465" s="21" t="s">
        <v>19095</v>
      </c>
      <c r="I465" s="21" t="s">
        <v>78</v>
      </c>
      <c r="J465" s="22">
        <v>42766</v>
      </c>
      <c r="K465" s="21" t="s">
        <v>19105</v>
      </c>
      <c r="L465" s="21" t="s">
        <v>19271</v>
      </c>
      <c r="M465" s="21" t="s">
        <v>19100</v>
      </c>
      <c r="N465" s="21" t="s">
        <v>19108</v>
      </c>
      <c r="O465" s="21" t="s">
        <v>19405</v>
      </c>
      <c r="P465" s="21" t="s">
        <v>21959</v>
      </c>
      <c r="Q465" s="33">
        <v>80.05</v>
      </c>
      <c r="R465" s="33">
        <v>60</v>
      </c>
      <c r="S465" s="33">
        <v>0</v>
      </c>
      <c r="T465" s="33">
        <v>60</v>
      </c>
      <c r="U465" s="33">
        <v>0</v>
      </c>
      <c r="V465" s="33">
        <v>0</v>
      </c>
      <c r="W465" s="23">
        <v>0</v>
      </c>
      <c r="X465" s="23">
        <v>3.02</v>
      </c>
      <c r="Y465" s="21" t="s">
        <v>19097</v>
      </c>
      <c r="Z465" s="23">
        <v>0</v>
      </c>
      <c r="AA465" s="23">
        <v>181.2</v>
      </c>
      <c r="AB465" s="22">
        <v>42773</v>
      </c>
    </row>
    <row r="466" spans="1:28" ht="15" customHeight="1" x14ac:dyDescent="0.25">
      <c r="A466" t="s">
        <v>23</v>
      </c>
      <c r="B466" t="str">
        <f>VLOOKUP(O466+0,'de para'!K:O,3,0)</f>
        <v xml:space="preserve"> Aditivos Carne</v>
      </c>
      <c r="C466" t="str">
        <f t="shared" si="7"/>
        <v>3008</v>
      </c>
      <c r="D466" t="str">
        <f>IFERROR(VLOOKUP(G466+0,'de para'!A:C,3,0),"")</f>
        <v/>
      </c>
      <c r="E466" t="str">
        <f>IF(VLOOKUP(G466+0,'de para'!E:H,4,0)="EX","Externo","Interno")</f>
        <v>Interno</v>
      </c>
      <c r="F466" s="18" t="s">
        <v>21955</v>
      </c>
      <c r="G466" s="18">
        <v>1159</v>
      </c>
      <c r="H466" s="18" t="s">
        <v>19095</v>
      </c>
      <c r="I466" s="18" t="s">
        <v>78</v>
      </c>
      <c r="J466" s="19">
        <v>42766</v>
      </c>
      <c r="K466" s="18" t="s">
        <v>19105</v>
      </c>
      <c r="L466" s="18" t="s">
        <v>19271</v>
      </c>
      <c r="M466" s="18" t="s">
        <v>19100</v>
      </c>
      <c r="N466" s="18" t="s">
        <v>19103</v>
      </c>
      <c r="O466" s="18" t="s">
        <v>19335</v>
      </c>
      <c r="P466" s="18" t="s">
        <v>21960</v>
      </c>
      <c r="Q466" s="32">
        <v>-2620</v>
      </c>
      <c r="R466" s="32">
        <v>20</v>
      </c>
      <c r="S466" s="32">
        <v>0</v>
      </c>
      <c r="T466" s="32">
        <v>20</v>
      </c>
      <c r="U466" s="32">
        <v>0</v>
      </c>
      <c r="V466" s="32">
        <v>0</v>
      </c>
      <c r="W466" s="20">
        <v>0</v>
      </c>
      <c r="X466" s="20">
        <v>9.39</v>
      </c>
      <c r="Y466" s="18" t="s">
        <v>19097</v>
      </c>
      <c r="Z466" s="20">
        <v>0</v>
      </c>
      <c r="AA466" s="20">
        <v>187.8</v>
      </c>
      <c r="AB466" s="19">
        <v>42773</v>
      </c>
    </row>
    <row r="467" spans="1:28" ht="15" customHeight="1" x14ac:dyDescent="0.25">
      <c r="A467" t="s">
        <v>23</v>
      </c>
      <c r="B467" t="str">
        <f>VLOOKUP(O467+0,'de para'!K:O,3,0)</f>
        <v xml:space="preserve"> Tripas Artificiais</v>
      </c>
      <c r="C467" t="str">
        <f t="shared" si="7"/>
        <v>3006</v>
      </c>
      <c r="D467" t="str">
        <f>IFERROR(VLOOKUP(G467+0,'de para'!A:C,3,0),"")</f>
        <v/>
      </c>
      <c r="E467" t="str">
        <f>IF(VLOOKUP(G467+0,'de para'!E:H,4,0)="EX","Externo","Interno")</f>
        <v>Interno</v>
      </c>
      <c r="F467" s="21" t="s">
        <v>21961</v>
      </c>
      <c r="G467" s="21">
        <v>765</v>
      </c>
      <c r="H467" s="21" t="s">
        <v>19095</v>
      </c>
      <c r="I467" s="21" t="s">
        <v>224</v>
      </c>
      <c r="J467" s="22">
        <v>42766</v>
      </c>
      <c r="K467" s="21" t="s">
        <v>21962</v>
      </c>
      <c r="L467" s="21" t="s">
        <v>19313</v>
      </c>
      <c r="M467" s="21" t="s">
        <v>19114</v>
      </c>
      <c r="N467" s="21" t="s">
        <v>19291</v>
      </c>
      <c r="O467" s="21" t="s">
        <v>19332</v>
      </c>
      <c r="P467" s="21" t="s">
        <v>124</v>
      </c>
      <c r="Q467" s="33">
        <v>-5000</v>
      </c>
      <c r="R467" s="33">
        <v>7500</v>
      </c>
      <c r="S467" s="33">
        <v>0</v>
      </c>
      <c r="T467" s="33">
        <v>7500</v>
      </c>
      <c r="U467" s="33">
        <v>0</v>
      </c>
      <c r="V467" s="33">
        <v>0</v>
      </c>
      <c r="W467" s="23">
        <v>0</v>
      </c>
      <c r="X467" s="23">
        <v>0.66</v>
      </c>
      <c r="Y467" s="21" t="s">
        <v>19097</v>
      </c>
      <c r="Z467" s="23">
        <v>248.63</v>
      </c>
      <c r="AA467" s="23">
        <v>5221.13</v>
      </c>
      <c r="AB467" s="22">
        <v>42774</v>
      </c>
    </row>
    <row r="468" spans="1:28" ht="15" customHeight="1" x14ac:dyDescent="0.25">
      <c r="A468" t="s">
        <v>23</v>
      </c>
      <c r="B468" t="str">
        <f>VLOOKUP(O468+0,'de para'!K:O,3,0)</f>
        <v xml:space="preserve"> Aditivos Carne</v>
      </c>
      <c r="C468" t="str">
        <f t="shared" si="7"/>
        <v>3008</v>
      </c>
      <c r="D468" t="str">
        <f>IFERROR(VLOOKUP(G468+0,'de para'!A:C,3,0),"")</f>
        <v/>
      </c>
      <c r="E468" t="str">
        <f>IF(VLOOKUP(G468+0,'de para'!E:H,4,0)="EX","Externo","Interno")</f>
        <v>Interno</v>
      </c>
      <c r="F468" s="18" t="s">
        <v>21961</v>
      </c>
      <c r="G468" s="18">
        <v>765</v>
      </c>
      <c r="H468" s="18" t="s">
        <v>19095</v>
      </c>
      <c r="I468" s="18" t="s">
        <v>224</v>
      </c>
      <c r="J468" s="19">
        <v>42766</v>
      </c>
      <c r="K468" s="18" t="s">
        <v>21962</v>
      </c>
      <c r="L468" s="18" t="s">
        <v>19313</v>
      </c>
      <c r="M468" s="18" t="s">
        <v>19114</v>
      </c>
      <c r="N468" s="18" t="s">
        <v>19340</v>
      </c>
      <c r="O468" s="18" t="s">
        <v>19401</v>
      </c>
      <c r="P468" s="18" t="s">
        <v>58</v>
      </c>
      <c r="Q468" s="32">
        <v>307.5</v>
      </c>
      <c r="R468" s="32">
        <v>50</v>
      </c>
      <c r="S468" s="32">
        <v>0</v>
      </c>
      <c r="T468" s="32">
        <v>50</v>
      </c>
      <c r="U468" s="32">
        <v>0</v>
      </c>
      <c r="V468" s="32">
        <v>0</v>
      </c>
      <c r="W468" s="20">
        <v>0</v>
      </c>
      <c r="X468" s="20">
        <v>10.119999999999999</v>
      </c>
      <c r="Y468" s="18" t="s">
        <v>19097</v>
      </c>
      <c r="Z468" s="20">
        <v>0</v>
      </c>
      <c r="AA468" s="20">
        <v>506</v>
      </c>
      <c r="AB468" s="19">
        <v>42774</v>
      </c>
    </row>
    <row r="469" spans="1:28" ht="15" customHeight="1" x14ac:dyDescent="0.25">
      <c r="A469" t="s">
        <v>23</v>
      </c>
      <c r="B469" t="str">
        <f>VLOOKUP(O469+0,'de para'!K:O,3,0)</f>
        <v xml:space="preserve"> Aditivos Carne</v>
      </c>
      <c r="C469" t="str">
        <f t="shared" si="7"/>
        <v>3008</v>
      </c>
      <c r="D469" t="str">
        <f>IFERROR(VLOOKUP(G469+0,'de para'!A:C,3,0),"")</f>
        <v/>
      </c>
      <c r="E469" t="str">
        <f>IF(VLOOKUP(G469+0,'de para'!E:H,4,0)="EX","Externo","Interno")</f>
        <v>Interno</v>
      </c>
      <c r="F469" s="21" t="s">
        <v>21961</v>
      </c>
      <c r="G469" s="21">
        <v>765</v>
      </c>
      <c r="H469" s="21" t="s">
        <v>19095</v>
      </c>
      <c r="I469" s="21" t="s">
        <v>224</v>
      </c>
      <c r="J469" s="22">
        <v>42766</v>
      </c>
      <c r="K469" s="21" t="s">
        <v>21962</v>
      </c>
      <c r="L469" s="21" t="s">
        <v>19313</v>
      </c>
      <c r="M469" s="21" t="s">
        <v>19114</v>
      </c>
      <c r="N469" s="21" t="s">
        <v>19342</v>
      </c>
      <c r="O469" s="21" t="s">
        <v>19405</v>
      </c>
      <c r="P469" s="21" t="s">
        <v>60</v>
      </c>
      <c r="Q469" s="33">
        <v>20.05</v>
      </c>
      <c r="R469" s="33">
        <v>90</v>
      </c>
      <c r="S469" s="33">
        <v>0</v>
      </c>
      <c r="T469" s="33">
        <v>90</v>
      </c>
      <c r="U469" s="33">
        <v>0</v>
      </c>
      <c r="V469" s="33">
        <v>0</v>
      </c>
      <c r="W469" s="23">
        <v>0</v>
      </c>
      <c r="X469" s="23">
        <v>3.02</v>
      </c>
      <c r="Y469" s="21" t="s">
        <v>19097</v>
      </c>
      <c r="Z469" s="23">
        <v>0</v>
      </c>
      <c r="AA469" s="23">
        <v>271.8</v>
      </c>
      <c r="AB469" s="22">
        <v>42774</v>
      </c>
    </row>
    <row r="470" spans="1:28" ht="15" customHeight="1" x14ac:dyDescent="0.25">
      <c r="A470" t="s">
        <v>23</v>
      </c>
      <c r="B470" t="str">
        <f>VLOOKUP(O470+0,'de para'!K:O,3,0)</f>
        <v xml:space="preserve"> Aditivos Carne</v>
      </c>
      <c r="C470" t="str">
        <f t="shared" si="7"/>
        <v>3008</v>
      </c>
      <c r="D470" t="str">
        <f>IFERROR(VLOOKUP(G470+0,'de para'!A:C,3,0),"")</f>
        <v/>
      </c>
      <c r="E470" t="str">
        <f>IF(VLOOKUP(G470+0,'de para'!E:H,4,0)="EX","Externo","Interno")</f>
        <v>Interno</v>
      </c>
      <c r="F470" s="18" t="s">
        <v>21961</v>
      </c>
      <c r="G470" s="18">
        <v>765</v>
      </c>
      <c r="H470" s="18" t="s">
        <v>19095</v>
      </c>
      <c r="I470" s="18" t="s">
        <v>224</v>
      </c>
      <c r="J470" s="19">
        <v>42766</v>
      </c>
      <c r="K470" s="18" t="s">
        <v>21962</v>
      </c>
      <c r="L470" s="18" t="s">
        <v>19313</v>
      </c>
      <c r="M470" s="18" t="s">
        <v>19114</v>
      </c>
      <c r="N470" s="18" t="s">
        <v>19343</v>
      </c>
      <c r="O470" s="18" t="s">
        <v>19347</v>
      </c>
      <c r="P470" s="18" t="s">
        <v>59</v>
      </c>
      <c r="Q470" s="32">
        <v>1875</v>
      </c>
      <c r="R470" s="32">
        <v>25</v>
      </c>
      <c r="S470" s="32">
        <v>0</v>
      </c>
      <c r="T470" s="32">
        <v>25</v>
      </c>
      <c r="U470" s="32">
        <v>0</v>
      </c>
      <c r="V470" s="32">
        <v>0</v>
      </c>
      <c r="W470" s="20">
        <v>0</v>
      </c>
      <c r="X470" s="20">
        <v>14.82</v>
      </c>
      <c r="Y470" s="18" t="s">
        <v>19097</v>
      </c>
      <c r="Z470" s="20">
        <v>0</v>
      </c>
      <c r="AA470" s="20">
        <v>370.5</v>
      </c>
      <c r="AB470" s="19">
        <v>42774</v>
      </c>
    </row>
    <row r="471" spans="1:28" ht="15" customHeight="1" x14ac:dyDescent="0.25">
      <c r="A471" t="s">
        <v>23</v>
      </c>
      <c r="B471" t="str">
        <f>VLOOKUP(O471+0,'de para'!K:O,3,0)</f>
        <v xml:space="preserve"> Aditivos Carne</v>
      </c>
      <c r="C471" t="str">
        <f t="shared" si="7"/>
        <v>3008</v>
      </c>
      <c r="D471" t="str">
        <f>IFERROR(VLOOKUP(G471+0,'de para'!A:C,3,0),"")</f>
        <v/>
      </c>
      <c r="E471" t="str">
        <f>IF(VLOOKUP(G471+0,'de para'!E:H,4,0)="EX","Externo","Interno")</f>
        <v>Interno</v>
      </c>
      <c r="F471" s="21" t="s">
        <v>21963</v>
      </c>
      <c r="G471" s="21">
        <v>1213</v>
      </c>
      <c r="H471" s="21" t="s">
        <v>19095</v>
      </c>
      <c r="I471" s="21" t="s">
        <v>62</v>
      </c>
      <c r="J471" s="22">
        <v>42766</v>
      </c>
      <c r="K471" s="21" t="s">
        <v>19110</v>
      </c>
      <c r="L471" s="21" t="s">
        <v>19270</v>
      </c>
      <c r="M471" s="21" t="s">
        <v>19111</v>
      </c>
      <c r="N471" s="21" t="s">
        <v>19095</v>
      </c>
      <c r="O471" s="21" t="s">
        <v>21611</v>
      </c>
      <c r="P471" s="21" t="s">
        <v>21612</v>
      </c>
      <c r="Q471" s="33">
        <v>-1000</v>
      </c>
      <c r="R471" s="33">
        <v>2000</v>
      </c>
      <c r="S471" s="33">
        <v>0</v>
      </c>
      <c r="T471" s="33">
        <v>2000</v>
      </c>
      <c r="U471" s="33">
        <v>0</v>
      </c>
      <c r="V471" s="33">
        <v>0</v>
      </c>
      <c r="W471" s="23">
        <v>0</v>
      </c>
      <c r="X471" s="23">
        <v>11.98</v>
      </c>
      <c r="Y471" s="21" t="s">
        <v>19097</v>
      </c>
      <c r="Z471" s="23">
        <v>0</v>
      </c>
      <c r="AA471" s="23">
        <v>23960</v>
      </c>
      <c r="AB471" s="22">
        <v>42769</v>
      </c>
    </row>
    <row r="472" spans="1:28" ht="15" customHeight="1" x14ac:dyDescent="0.25">
      <c r="A472" t="s">
        <v>23</v>
      </c>
      <c r="B472" t="str">
        <f>VLOOKUP(O472+0,'de para'!K:O,3,0)</f>
        <v xml:space="preserve"> Aditivos Carne</v>
      </c>
      <c r="C472" t="str">
        <f t="shared" si="7"/>
        <v>3008</v>
      </c>
      <c r="D472" t="str">
        <f>IFERROR(VLOOKUP(G472+0,'de para'!A:C,3,0),"")</f>
        <v/>
      </c>
      <c r="E472" t="str">
        <f>IF(VLOOKUP(G472+0,'de para'!E:H,4,0)="EX","Externo","Interno")</f>
        <v>Interno</v>
      </c>
      <c r="F472" s="18" t="s">
        <v>21964</v>
      </c>
      <c r="G472" s="18">
        <v>1334</v>
      </c>
      <c r="H472" s="18" t="s">
        <v>19095</v>
      </c>
      <c r="I472" s="18" t="s">
        <v>19091</v>
      </c>
      <c r="J472" s="19">
        <v>42766</v>
      </c>
      <c r="K472" s="18" t="s">
        <v>20625</v>
      </c>
      <c r="L472" s="18" t="s">
        <v>19275</v>
      </c>
      <c r="M472" s="18" t="s">
        <v>19114</v>
      </c>
      <c r="N472" s="18" t="s">
        <v>19102</v>
      </c>
      <c r="O472" s="18" t="s">
        <v>20961</v>
      </c>
      <c r="P472" s="18" t="s">
        <v>82</v>
      </c>
      <c r="Q472" s="32">
        <v>10</v>
      </c>
      <c r="R472" s="32">
        <v>250</v>
      </c>
      <c r="S472" s="32">
        <v>0</v>
      </c>
      <c r="T472" s="32">
        <v>250</v>
      </c>
      <c r="U472" s="32">
        <v>0</v>
      </c>
      <c r="V472" s="32">
        <v>0</v>
      </c>
      <c r="W472" s="20">
        <v>0</v>
      </c>
      <c r="X472" s="20">
        <v>9</v>
      </c>
      <c r="Y472" s="18" t="s">
        <v>19097</v>
      </c>
      <c r="Z472" s="20">
        <v>0</v>
      </c>
      <c r="AA472" s="20">
        <v>2250</v>
      </c>
      <c r="AB472" s="19">
        <v>42775</v>
      </c>
    </row>
    <row r="473" spans="1:28" ht="15" customHeight="1" x14ac:dyDescent="0.25">
      <c r="A473" t="s">
        <v>23</v>
      </c>
      <c r="B473" t="str">
        <f>VLOOKUP(O473+0,'de para'!K:O,3,0)</f>
        <v xml:space="preserve"> Aditivos Carne</v>
      </c>
      <c r="C473" t="str">
        <f t="shared" si="7"/>
        <v>3008</v>
      </c>
      <c r="D473" t="str">
        <f>IFERROR(VLOOKUP(G473+0,'de para'!A:C,3,0),"")</f>
        <v/>
      </c>
      <c r="E473" t="str">
        <f>IF(VLOOKUP(G473+0,'de para'!E:H,4,0)="EX","Externo","Interno")</f>
        <v>Interno</v>
      </c>
      <c r="F473" s="21" t="s">
        <v>21964</v>
      </c>
      <c r="G473" s="21">
        <v>1334</v>
      </c>
      <c r="H473" s="21" t="s">
        <v>19095</v>
      </c>
      <c r="I473" s="21" t="s">
        <v>19091</v>
      </c>
      <c r="J473" s="22">
        <v>42766</v>
      </c>
      <c r="K473" s="21" t="s">
        <v>20625</v>
      </c>
      <c r="L473" s="21" t="s">
        <v>19275</v>
      </c>
      <c r="M473" s="21" t="s">
        <v>19114</v>
      </c>
      <c r="N473" s="21" t="s">
        <v>19108</v>
      </c>
      <c r="O473" s="21" t="s">
        <v>20962</v>
      </c>
      <c r="P473" s="21" t="s">
        <v>81</v>
      </c>
      <c r="Q473" s="33">
        <v>0</v>
      </c>
      <c r="R473" s="33">
        <v>150</v>
      </c>
      <c r="S473" s="33">
        <v>0</v>
      </c>
      <c r="T473" s="33">
        <v>150</v>
      </c>
      <c r="U473" s="33">
        <v>0</v>
      </c>
      <c r="V473" s="33">
        <v>0</v>
      </c>
      <c r="W473" s="23">
        <v>0</v>
      </c>
      <c r="X473" s="23">
        <v>10.3</v>
      </c>
      <c r="Y473" s="21" t="s">
        <v>19097</v>
      </c>
      <c r="Z473" s="23">
        <v>0</v>
      </c>
      <c r="AA473" s="23">
        <v>1545</v>
      </c>
      <c r="AB473" s="22">
        <v>42775</v>
      </c>
    </row>
    <row r="474" spans="1:28" ht="15" customHeight="1" x14ac:dyDescent="0.25">
      <c r="A474" t="s">
        <v>23</v>
      </c>
      <c r="B474" t="str">
        <f>VLOOKUP(O474+0,'de para'!K:O,3,0)</f>
        <v xml:space="preserve"> Aditivos Carne</v>
      </c>
      <c r="C474" t="str">
        <f t="shared" si="7"/>
        <v>3008</v>
      </c>
      <c r="D474" t="str">
        <f>IFERROR(VLOOKUP(G474+0,'de para'!A:C,3,0),"")</f>
        <v/>
      </c>
      <c r="E474" t="str">
        <f>IF(VLOOKUP(G474+0,'de para'!E:H,4,0)="EX","Externo","Interno")</f>
        <v>Interno</v>
      </c>
      <c r="F474" s="18" t="s">
        <v>21964</v>
      </c>
      <c r="G474" s="18">
        <v>1334</v>
      </c>
      <c r="H474" s="18" t="s">
        <v>19095</v>
      </c>
      <c r="I474" s="18" t="s">
        <v>19091</v>
      </c>
      <c r="J474" s="19">
        <v>42766</v>
      </c>
      <c r="K474" s="18" t="s">
        <v>20625</v>
      </c>
      <c r="L474" s="18" t="s">
        <v>19275</v>
      </c>
      <c r="M474" s="18" t="s">
        <v>19114</v>
      </c>
      <c r="N474" s="18" t="s">
        <v>19113</v>
      </c>
      <c r="O474" s="18" t="s">
        <v>19414</v>
      </c>
      <c r="P474" s="18" t="s">
        <v>10594</v>
      </c>
      <c r="Q474" s="32">
        <v>0</v>
      </c>
      <c r="R474" s="32">
        <v>100</v>
      </c>
      <c r="S474" s="32">
        <v>0</v>
      </c>
      <c r="T474" s="32">
        <v>100</v>
      </c>
      <c r="U474" s="32">
        <v>0</v>
      </c>
      <c r="V474" s="32">
        <v>0</v>
      </c>
      <c r="W474" s="20">
        <v>0</v>
      </c>
      <c r="X474" s="20">
        <v>11.22</v>
      </c>
      <c r="Y474" s="18" t="s">
        <v>19097</v>
      </c>
      <c r="Z474" s="20">
        <v>0</v>
      </c>
      <c r="AA474" s="20">
        <v>1122</v>
      </c>
      <c r="AB474" s="19">
        <v>42775</v>
      </c>
    </row>
    <row r="475" spans="1:28" ht="15" customHeight="1" x14ac:dyDescent="0.25">
      <c r="A475" t="s">
        <v>23</v>
      </c>
      <c r="B475" t="s">
        <v>10561</v>
      </c>
      <c r="C475" t="str">
        <f t="shared" si="7"/>
        <v>3009</v>
      </c>
      <c r="D475" t="str">
        <f>IFERROR(VLOOKUP(G475+0,'de para'!A:C,3,0),"")</f>
        <v/>
      </c>
      <c r="E475" t="str">
        <f>IF(VLOOKUP(G475+0,'de para'!E:H,4,0)="EX","Externo","Interno")</f>
        <v>Interno</v>
      </c>
      <c r="F475" s="21" t="s">
        <v>21965</v>
      </c>
      <c r="G475" s="21">
        <v>1823</v>
      </c>
      <c r="H475" s="21" t="s">
        <v>19095</v>
      </c>
      <c r="I475" s="21" t="s">
        <v>216</v>
      </c>
      <c r="J475" s="22">
        <v>42766</v>
      </c>
      <c r="K475" s="21" t="s">
        <v>19105</v>
      </c>
      <c r="L475" s="21" t="s">
        <v>19098</v>
      </c>
      <c r="M475" s="21" t="s">
        <v>19100</v>
      </c>
      <c r="N475" s="21" t="s">
        <v>19095</v>
      </c>
      <c r="O475" s="21" t="s">
        <v>19514</v>
      </c>
      <c r="P475" s="21" t="s">
        <v>19515</v>
      </c>
      <c r="Q475" s="33">
        <v>0</v>
      </c>
      <c r="R475" s="33">
        <v>240</v>
      </c>
      <c r="S475" s="33">
        <v>0</v>
      </c>
      <c r="T475" s="33">
        <v>240</v>
      </c>
      <c r="U475" s="33">
        <v>0</v>
      </c>
      <c r="V475" s="33">
        <v>0</v>
      </c>
      <c r="W475" s="23">
        <v>0</v>
      </c>
      <c r="X475" s="23">
        <v>38.25</v>
      </c>
      <c r="Y475" s="21" t="s">
        <v>19097</v>
      </c>
      <c r="Z475" s="23">
        <v>0</v>
      </c>
      <c r="AA475" s="23">
        <v>9180</v>
      </c>
      <c r="AB475" s="22">
        <v>42769</v>
      </c>
    </row>
    <row r="476" spans="1:28" ht="15" customHeight="1" x14ac:dyDescent="0.25">
      <c r="A476" t="s">
        <v>23</v>
      </c>
      <c r="B476" t="str">
        <f>VLOOKUP(O476+0,'de para'!K:O,3,0)</f>
        <v>Aditivos Leite</v>
      </c>
      <c r="C476" t="str">
        <f t="shared" si="7"/>
        <v>3009</v>
      </c>
      <c r="D476" t="str">
        <f>IFERROR(VLOOKUP(G476+0,'de para'!A:C,3,0),"")</f>
        <v/>
      </c>
      <c r="E476" t="str">
        <f>IF(VLOOKUP(G476+0,'de para'!E:H,4,0)="EX","Externo","Interno")</f>
        <v>Interno</v>
      </c>
      <c r="F476" s="18" t="s">
        <v>21965</v>
      </c>
      <c r="G476" s="18">
        <v>1823</v>
      </c>
      <c r="H476" s="18" t="s">
        <v>19095</v>
      </c>
      <c r="I476" s="18" t="s">
        <v>216</v>
      </c>
      <c r="J476" s="19">
        <v>42766</v>
      </c>
      <c r="K476" s="18" t="s">
        <v>19105</v>
      </c>
      <c r="L476" s="18" t="s">
        <v>19098</v>
      </c>
      <c r="M476" s="18" t="s">
        <v>19100</v>
      </c>
      <c r="N476" s="18" t="s">
        <v>19102</v>
      </c>
      <c r="O476" s="18" t="s">
        <v>21966</v>
      </c>
      <c r="P476" s="18" t="s">
        <v>217</v>
      </c>
      <c r="Q476" s="32">
        <v>2.6</v>
      </c>
      <c r="R476" s="32">
        <v>64</v>
      </c>
      <c r="S476" s="32">
        <v>0</v>
      </c>
      <c r="T476" s="32">
        <v>64</v>
      </c>
      <c r="U476" s="32">
        <v>0</v>
      </c>
      <c r="V476" s="32">
        <v>0</v>
      </c>
      <c r="W476" s="20">
        <v>0</v>
      </c>
      <c r="X476" s="20">
        <v>75.099999999999994</v>
      </c>
      <c r="Y476" s="18" t="s">
        <v>19097</v>
      </c>
      <c r="Z476" s="20">
        <v>0</v>
      </c>
      <c r="AA476" s="20">
        <v>4806.3999999999996</v>
      </c>
      <c r="AB476" s="19">
        <v>42769</v>
      </c>
    </row>
    <row r="477" spans="1:28" ht="15" customHeight="1" x14ac:dyDescent="0.25">
      <c r="A477" t="s">
        <v>23</v>
      </c>
      <c r="B477" t="s">
        <v>10561</v>
      </c>
      <c r="C477" t="str">
        <f t="shared" si="7"/>
        <v>3009</v>
      </c>
      <c r="D477" t="str">
        <f>IFERROR(VLOOKUP(G477+0,'de para'!A:C,3,0),"")</f>
        <v/>
      </c>
      <c r="E477" t="str">
        <f>IF(VLOOKUP(G477+0,'de para'!E:H,4,0)="EX","Externo","Interno")</f>
        <v>Interno</v>
      </c>
      <c r="F477" s="21" t="s">
        <v>21967</v>
      </c>
      <c r="G477" s="21">
        <v>1823</v>
      </c>
      <c r="H477" s="21" t="s">
        <v>19095</v>
      </c>
      <c r="I477" s="21" t="s">
        <v>216</v>
      </c>
      <c r="J477" s="22">
        <v>42766</v>
      </c>
      <c r="K477" s="21" t="s">
        <v>19105</v>
      </c>
      <c r="L477" s="21" t="s">
        <v>19098</v>
      </c>
      <c r="M477" s="21" t="s">
        <v>19100</v>
      </c>
      <c r="N477" s="21" t="s">
        <v>19095</v>
      </c>
      <c r="O477" s="21" t="s">
        <v>19514</v>
      </c>
      <c r="P477" s="21" t="s">
        <v>19515</v>
      </c>
      <c r="Q477" s="33">
        <v>-240</v>
      </c>
      <c r="R477" s="33">
        <v>400</v>
      </c>
      <c r="S477" s="33">
        <v>0</v>
      </c>
      <c r="T477" s="33">
        <v>400</v>
      </c>
      <c r="U477" s="33">
        <v>0</v>
      </c>
      <c r="V477" s="33">
        <v>0</v>
      </c>
      <c r="W477" s="23">
        <v>0</v>
      </c>
      <c r="X477" s="23">
        <v>38.25</v>
      </c>
      <c r="Y477" s="21" t="s">
        <v>19097</v>
      </c>
      <c r="Z477" s="23">
        <v>0</v>
      </c>
      <c r="AA477" s="23">
        <v>15300</v>
      </c>
      <c r="AB477" s="22">
        <v>42783</v>
      </c>
    </row>
    <row r="478" spans="1:28" ht="15" customHeight="1" x14ac:dyDescent="0.25">
      <c r="A478" t="s">
        <v>23</v>
      </c>
      <c r="B478" t="str">
        <f>VLOOKUP(O478+0,'de para'!K:O,3,0)</f>
        <v xml:space="preserve"> Aditivos Carne</v>
      </c>
      <c r="C478" t="str">
        <f t="shared" si="7"/>
        <v>3008</v>
      </c>
      <c r="D478" t="str">
        <f>IFERROR(VLOOKUP(G478+0,'de para'!A:C,3,0),"")</f>
        <v>intercompany</v>
      </c>
      <c r="E478" t="str">
        <f>IF(VLOOKUP(G478+0,'de para'!E:H,4,0)="EX","Externo","Interno")</f>
        <v>Interno</v>
      </c>
      <c r="F478" s="18" t="s">
        <v>21968</v>
      </c>
      <c r="G478" s="18">
        <v>8</v>
      </c>
      <c r="H478" s="18" t="s">
        <v>19108</v>
      </c>
      <c r="I478" s="18" t="s">
        <v>262</v>
      </c>
      <c r="J478" s="19">
        <v>42766</v>
      </c>
      <c r="K478" s="18" t="s">
        <v>19105</v>
      </c>
      <c r="L478" s="18" t="s">
        <v>19098</v>
      </c>
      <c r="M478" s="18" t="s">
        <v>19100</v>
      </c>
      <c r="N478" s="18" t="s">
        <v>19095</v>
      </c>
      <c r="O478" s="18" t="s">
        <v>21969</v>
      </c>
      <c r="P478" s="18" t="s">
        <v>11253</v>
      </c>
      <c r="Q478" s="32">
        <v>0</v>
      </c>
      <c r="R478" s="32">
        <v>400</v>
      </c>
      <c r="S478" s="32">
        <v>0</v>
      </c>
      <c r="T478" s="32">
        <v>400</v>
      </c>
      <c r="U478" s="32">
        <v>0</v>
      </c>
      <c r="V478" s="32">
        <v>0</v>
      </c>
      <c r="W478" s="20">
        <v>0</v>
      </c>
      <c r="X478" s="20">
        <v>21.44</v>
      </c>
      <c r="Y478" s="18" t="s">
        <v>19097</v>
      </c>
      <c r="Z478" s="20">
        <v>0</v>
      </c>
      <c r="AA478" s="20">
        <v>8576</v>
      </c>
      <c r="AB478" s="19">
        <v>42776</v>
      </c>
    </row>
    <row r="479" spans="1:28" ht="15" customHeight="1" x14ac:dyDescent="0.25">
      <c r="A479" t="s">
        <v>23</v>
      </c>
      <c r="B479" t="str">
        <f>VLOOKUP(O479+0,'de para'!K:O,3,0)</f>
        <v xml:space="preserve"> Tripas Artificiais</v>
      </c>
      <c r="C479" t="str">
        <f t="shared" si="7"/>
        <v>3006</v>
      </c>
      <c r="D479" t="str">
        <f>IFERROR(VLOOKUP(G479+0,'de para'!A:C,3,0),"")</f>
        <v/>
      </c>
      <c r="E479" t="str">
        <f>IF(VLOOKUP(G479+0,'de para'!E:H,4,0)="EX","Externo","Interno")</f>
        <v>Interno</v>
      </c>
      <c r="F479" s="21" t="s">
        <v>21970</v>
      </c>
      <c r="G479" s="21">
        <v>1159</v>
      </c>
      <c r="H479" s="21" t="s">
        <v>19095</v>
      </c>
      <c r="I479" s="21" t="s">
        <v>78</v>
      </c>
      <c r="J479" s="22">
        <v>42766</v>
      </c>
      <c r="K479" s="21" t="s">
        <v>19105</v>
      </c>
      <c r="L479" s="21" t="s">
        <v>19271</v>
      </c>
      <c r="M479" s="21" t="s">
        <v>19100</v>
      </c>
      <c r="N479" s="21" t="s">
        <v>19102</v>
      </c>
      <c r="O479" s="21" t="s">
        <v>19450</v>
      </c>
      <c r="P479" s="21" t="s">
        <v>21971</v>
      </c>
      <c r="Q479" s="33">
        <v>-63616</v>
      </c>
      <c r="R479" s="33">
        <v>1000</v>
      </c>
      <c r="S479" s="33">
        <v>0</v>
      </c>
      <c r="T479" s="33">
        <v>1000</v>
      </c>
      <c r="U479" s="33">
        <v>0</v>
      </c>
      <c r="V479" s="33">
        <v>0</v>
      </c>
      <c r="W479" s="23">
        <v>0</v>
      </c>
      <c r="X479" s="23">
        <v>2.34</v>
      </c>
      <c r="Y479" s="21" t="s">
        <v>19097</v>
      </c>
      <c r="Z479" s="23">
        <v>0</v>
      </c>
      <c r="AA479" s="23">
        <v>2343</v>
      </c>
      <c r="AB479" s="22">
        <v>42773</v>
      </c>
    </row>
    <row r="480" spans="1:28" ht="15" customHeight="1" x14ac:dyDescent="0.25">
      <c r="A480" t="s">
        <v>23</v>
      </c>
      <c r="B480" t="s">
        <v>10561</v>
      </c>
      <c r="C480" t="str">
        <f t="shared" si="7"/>
        <v>3008</v>
      </c>
      <c r="D480" t="str">
        <f>IFERROR(VLOOKUP(G480+0,'de para'!A:C,3,0),"")</f>
        <v/>
      </c>
      <c r="E480" t="str">
        <f>IF(VLOOKUP(G480+0,'de para'!E:H,4,0)="EX","Externo","Interno")</f>
        <v>Interno</v>
      </c>
      <c r="F480" s="18" t="s">
        <v>21972</v>
      </c>
      <c r="G480" s="18">
        <v>1015</v>
      </c>
      <c r="H480" s="18" t="s">
        <v>19095</v>
      </c>
      <c r="I480" s="18" t="s">
        <v>2662</v>
      </c>
      <c r="J480" s="19">
        <v>42766</v>
      </c>
      <c r="K480" s="18" t="s">
        <v>21607</v>
      </c>
      <c r="L480" s="18" t="s">
        <v>19281</v>
      </c>
      <c r="M480" s="18" t="s">
        <v>19100</v>
      </c>
      <c r="N480" s="18" t="s">
        <v>19095</v>
      </c>
      <c r="O480" s="18" t="s">
        <v>21973</v>
      </c>
      <c r="P480" s="18" t="s">
        <v>21974</v>
      </c>
      <c r="Q480" s="32">
        <v>20</v>
      </c>
      <c r="R480" s="32">
        <v>500</v>
      </c>
      <c r="S480" s="32">
        <v>0</v>
      </c>
      <c r="T480" s="32">
        <v>500</v>
      </c>
      <c r="U480" s="32">
        <v>0</v>
      </c>
      <c r="V480" s="32">
        <v>0</v>
      </c>
      <c r="W480" s="20">
        <v>0</v>
      </c>
      <c r="X480" s="20">
        <v>9.85</v>
      </c>
      <c r="Y480" s="18" t="s">
        <v>19097</v>
      </c>
      <c r="Z480" s="20">
        <v>0</v>
      </c>
      <c r="AA480" s="20">
        <v>4925</v>
      </c>
      <c r="AB480" s="19">
        <v>42786</v>
      </c>
    </row>
    <row r="481" spans="1:28" ht="15" customHeight="1" x14ac:dyDescent="0.25">
      <c r="A481" t="s">
        <v>23</v>
      </c>
      <c r="B481" t="str">
        <f>VLOOKUP(O481+0,'de para'!K:O,3,0)</f>
        <v xml:space="preserve"> Aditivos Carne</v>
      </c>
      <c r="C481" t="str">
        <f t="shared" si="7"/>
        <v>3008</v>
      </c>
      <c r="D481" t="str">
        <f>IFERROR(VLOOKUP(G481+0,'de para'!A:C,3,0),"")</f>
        <v/>
      </c>
      <c r="E481" t="str">
        <f>IF(VLOOKUP(G481+0,'de para'!E:H,4,0)="EX","Externo","Interno")</f>
        <v>Interno</v>
      </c>
      <c r="F481" s="21" t="s">
        <v>21975</v>
      </c>
      <c r="G481" s="21">
        <v>551</v>
      </c>
      <c r="H481" s="21" t="s">
        <v>19104</v>
      </c>
      <c r="I481" s="21" t="s">
        <v>53</v>
      </c>
      <c r="J481" s="22">
        <v>42766</v>
      </c>
      <c r="K481" s="21" t="s">
        <v>19312</v>
      </c>
      <c r="L481" s="21" t="s">
        <v>19098</v>
      </c>
      <c r="M481" s="21" t="s">
        <v>19314</v>
      </c>
      <c r="N481" s="21" t="s">
        <v>19095</v>
      </c>
      <c r="O481" s="21" t="s">
        <v>21580</v>
      </c>
      <c r="P481" s="21" t="s">
        <v>21581</v>
      </c>
      <c r="Q481" s="33">
        <v>-5200</v>
      </c>
      <c r="R481" s="33">
        <v>100</v>
      </c>
      <c r="S481" s="33">
        <v>0</v>
      </c>
      <c r="T481" s="33">
        <v>100</v>
      </c>
      <c r="U481" s="33">
        <v>0</v>
      </c>
      <c r="V481" s="33">
        <v>0</v>
      </c>
      <c r="W481" s="23">
        <v>0</v>
      </c>
      <c r="X481" s="23">
        <v>11.32</v>
      </c>
      <c r="Y481" s="21" t="s">
        <v>19097</v>
      </c>
      <c r="Z481" s="23">
        <v>0</v>
      </c>
      <c r="AA481" s="23">
        <v>1132.2</v>
      </c>
      <c r="AB481" s="22">
        <v>42783</v>
      </c>
    </row>
    <row r="482" spans="1:28" ht="15" customHeight="1" x14ac:dyDescent="0.25">
      <c r="A482" t="s">
        <v>23</v>
      </c>
      <c r="B482" t="str">
        <f>VLOOKUP(O482+0,'de para'!K:O,3,0)</f>
        <v xml:space="preserve"> Aditivos Carne</v>
      </c>
      <c r="C482" t="str">
        <f t="shared" si="7"/>
        <v>3008</v>
      </c>
      <c r="D482" t="str">
        <f>IFERROR(VLOOKUP(G482+0,'de para'!A:C,3,0),"")</f>
        <v/>
      </c>
      <c r="E482" t="str">
        <f>IF(VLOOKUP(G482+0,'de para'!E:H,4,0)="EX","Externo","Interno")</f>
        <v>Interno</v>
      </c>
      <c r="F482" s="18" t="s">
        <v>21976</v>
      </c>
      <c r="G482" s="18">
        <v>1213</v>
      </c>
      <c r="H482" s="18" t="s">
        <v>19095</v>
      </c>
      <c r="I482" s="18" t="s">
        <v>62</v>
      </c>
      <c r="J482" s="19">
        <v>42766</v>
      </c>
      <c r="K482" s="18" t="s">
        <v>19110</v>
      </c>
      <c r="L482" s="18" t="s">
        <v>19270</v>
      </c>
      <c r="M482" s="18" t="s">
        <v>19111</v>
      </c>
      <c r="N482" s="18" t="s">
        <v>19095</v>
      </c>
      <c r="O482" s="18" t="s">
        <v>21977</v>
      </c>
      <c r="P482" s="18" t="s">
        <v>21978</v>
      </c>
      <c r="Q482" s="32">
        <v>0</v>
      </c>
      <c r="R482" s="32">
        <v>600</v>
      </c>
      <c r="S482" s="32">
        <v>0</v>
      </c>
      <c r="T482" s="32">
        <v>600</v>
      </c>
      <c r="U482" s="32">
        <v>0</v>
      </c>
      <c r="V482" s="32">
        <v>0</v>
      </c>
      <c r="W482" s="20">
        <v>0</v>
      </c>
      <c r="X482" s="20">
        <v>66.150000000000006</v>
      </c>
      <c r="Y482" s="18" t="s">
        <v>19097</v>
      </c>
      <c r="Z482" s="20">
        <v>0</v>
      </c>
      <c r="AA482" s="20">
        <v>39690</v>
      </c>
      <c r="AB482" s="19">
        <v>42769</v>
      </c>
    </row>
    <row r="483" spans="1:28" ht="15" customHeight="1" x14ac:dyDescent="0.25">
      <c r="A483" t="s">
        <v>23</v>
      </c>
      <c r="B483" t="str">
        <f>VLOOKUP(O483+0,'de para'!K:O,3,0)</f>
        <v xml:space="preserve"> Aditivos Carne</v>
      </c>
      <c r="C483" t="str">
        <f t="shared" si="7"/>
        <v>3008</v>
      </c>
      <c r="D483" t="str">
        <f>IFERROR(VLOOKUP(G483+0,'de para'!A:C,3,0),"")</f>
        <v/>
      </c>
      <c r="E483" t="str">
        <f>IF(VLOOKUP(G483+0,'de para'!E:H,4,0)="EX","Externo","Interno")</f>
        <v>Interno</v>
      </c>
      <c r="F483" s="21" t="s">
        <v>21979</v>
      </c>
      <c r="G483" s="21">
        <v>551</v>
      </c>
      <c r="H483" s="21" t="s">
        <v>19104</v>
      </c>
      <c r="I483" s="21" t="s">
        <v>53</v>
      </c>
      <c r="J483" s="22">
        <v>42766</v>
      </c>
      <c r="K483" s="21" t="s">
        <v>19312</v>
      </c>
      <c r="L483" s="21" t="s">
        <v>19098</v>
      </c>
      <c r="M483" s="21" t="s">
        <v>19314</v>
      </c>
      <c r="N483" s="21" t="s">
        <v>19095</v>
      </c>
      <c r="O483" s="21" t="s">
        <v>21580</v>
      </c>
      <c r="P483" s="21" t="s">
        <v>21581</v>
      </c>
      <c r="Q483" s="33">
        <v>-5300</v>
      </c>
      <c r="R483" s="33">
        <v>100</v>
      </c>
      <c r="S483" s="33">
        <v>0</v>
      </c>
      <c r="T483" s="33">
        <v>100</v>
      </c>
      <c r="U483" s="33">
        <v>0</v>
      </c>
      <c r="V483" s="33">
        <v>0</v>
      </c>
      <c r="W483" s="23">
        <v>0</v>
      </c>
      <c r="X483" s="23">
        <v>11.32</v>
      </c>
      <c r="Y483" s="21" t="s">
        <v>19097</v>
      </c>
      <c r="Z483" s="23">
        <v>0</v>
      </c>
      <c r="AA483" s="23">
        <v>1132.2</v>
      </c>
      <c r="AB483" s="22">
        <v>42797</v>
      </c>
    </row>
    <row r="484" spans="1:28" ht="15" customHeight="1" x14ac:dyDescent="0.25">
      <c r="A484" t="s">
        <v>23</v>
      </c>
      <c r="B484" t="str">
        <f>VLOOKUP(O484+0,'de para'!K:O,3,0)</f>
        <v>Urucum</v>
      </c>
      <c r="C484" t="str">
        <f t="shared" si="7"/>
        <v>3008</v>
      </c>
      <c r="D484" t="str">
        <f>IFERROR(VLOOKUP(G484+0,'de para'!A:C,3,0),"")</f>
        <v/>
      </c>
      <c r="E484" t="str">
        <f>IF(VLOOKUP(G484+0,'de para'!E:H,4,0)="EX","Externo","Interno")</f>
        <v>Interno</v>
      </c>
      <c r="F484" s="18" t="s">
        <v>21980</v>
      </c>
      <c r="G484" s="18">
        <v>1213</v>
      </c>
      <c r="H484" s="18" t="s">
        <v>19095</v>
      </c>
      <c r="I484" s="18" t="s">
        <v>62</v>
      </c>
      <c r="J484" s="19">
        <v>42766</v>
      </c>
      <c r="K484" s="18" t="s">
        <v>19110</v>
      </c>
      <c r="L484" s="18" t="s">
        <v>19270</v>
      </c>
      <c r="M484" s="18" t="s">
        <v>19111</v>
      </c>
      <c r="N484" s="18" t="s">
        <v>19095</v>
      </c>
      <c r="O484" s="18" t="s">
        <v>19452</v>
      </c>
      <c r="P484" s="18" t="s">
        <v>19453</v>
      </c>
      <c r="Q484" s="32">
        <v>-8602</v>
      </c>
      <c r="R484" s="32">
        <v>3014</v>
      </c>
      <c r="S484" s="32">
        <v>0</v>
      </c>
      <c r="T484" s="32">
        <v>3014</v>
      </c>
      <c r="U484" s="32">
        <v>0</v>
      </c>
      <c r="V484" s="32">
        <v>0</v>
      </c>
      <c r="W484" s="20">
        <v>0</v>
      </c>
      <c r="X484" s="20">
        <v>24.34</v>
      </c>
      <c r="Y484" s="18" t="s">
        <v>19097</v>
      </c>
      <c r="Z484" s="20">
        <v>0</v>
      </c>
      <c r="AA484" s="20">
        <v>73360.759999999995</v>
      </c>
      <c r="AB484" s="19">
        <v>42815</v>
      </c>
    </row>
    <row r="485" spans="1:28" ht="15" customHeight="1" x14ac:dyDescent="0.25">
      <c r="A485" t="s">
        <v>23</v>
      </c>
      <c r="B485" t="str">
        <f>VLOOKUP(O485+0,'de para'!K:O,3,0)</f>
        <v>Urucum</v>
      </c>
      <c r="C485" t="str">
        <f t="shared" si="7"/>
        <v>3008</v>
      </c>
      <c r="D485" t="str">
        <f>IFERROR(VLOOKUP(G485+0,'de para'!A:C,3,0),"")</f>
        <v/>
      </c>
      <c r="E485" t="str">
        <f>IF(VLOOKUP(G485+0,'de para'!E:H,4,0)="EX","Externo","Interno")</f>
        <v>Interno</v>
      </c>
      <c r="F485" s="21" t="s">
        <v>21981</v>
      </c>
      <c r="G485" s="21">
        <v>1213</v>
      </c>
      <c r="H485" s="21" t="s">
        <v>19095</v>
      </c>
      <c r="I485" s="21" t="s">
        <v>62</v>
      </c>
      <c r="J485" s="22">
        <v>42766</v>
      </c>
      <c r="K485" s="21" t="s">
        <v>19110</v>
      </c>
      <c r="L485" s="21" t="s">
        <v>19270</v>
      </c>
      <c r="M485" s="21" t="s">
        <v>19111</v>
      </c>
      <c r="N485" s="21" t="s">
        <v>19095</v>
      </c>
      <c r="O485" s="21" t="s">
        <v>19452</v>
      </c>
      <c r="P485" s="21" t="s">
        <v>19453</v>
      </c>
      <c r="Q485" s="33">
        <v>-11616</v>
      </c>
      <c r="R485" s="33">
        <v>3014</v>
      </c>
      <c r="S485" s="33">
        <v>0</v>
      </c>
      <c r="T485" s="33">
        <v>3014</v>
      </c>
      <c r="U485" s="33">
        <v>0</v>
      </c>
      <c r="V485" s="33">
        <v>0</v>
      </c>
      <c r="W485" s="23">
        <v>0</v>
      </c>
      <c r="X485" s="23">
        <v>24.34</v>
      </c>
      <c r="Y485" s="21" t="s">
        <v>19097</v>
      </c>
      <c r="Z485" s="23">
        <v>0</v>
      </c>
      <c r="AA485" s="23">
        <v>73360.759999999995</v>
      </c>
      <c r="AB485" s="22">
        <v>42828</v>
      </c>
    </row>
    <row r="486" spans="1:28" ht="15" customHeight="1" x14ac:dyDescent="0.25">
      <c r="A486" t="s">
        <v>23</v>
      </c>
      <c r="B486" t="str">
        <f>VLOOKUP(O486+0,'de para'!K:O,3,0)</f>
        <v>Urucum</v>
      </c>
      <c r="C486" t="str">
        <f t="shared" si="7"/>
        <v>3008</v>
      </c>
      <c r="D486" t="str">
        <f>IFERROR(VLOOKUP(G486+0,'de para'!A:C,3,0),"")</f>
        <v/>
      </c>
      <c r="E486" t="str">
        <f>IF(VLOOKUP(G486+0,'de para'!E:H,4,0)="EX","Externo","Interno")</f>
        <v>Interno</v>
      </c>
      <c r="F486" s="18" t="s">
        <v>21982</v>
      </c>
      <c r="G486" s="18">
        <v>1213</v>
      </c>
      <c r="H486" s="18" t="s">
        <v>19095</v>
      </c>
      <c r="I486" s="18" t="s">
        <v>62</v>
      </c>
      <c r="J486" s="19">
        <v>42766</v>
      </c>
      <c r="K486" s="18" t="s">
        <v>19110</v>
      </c>
      <c r="L486" s="18" t="s">
        <v>19270</v>
      </c>
      <c r="M486" s="18" t="s">
        <v>19111</v>
      </c>
      <c r="N486" s="18" t="s">
        <v>19095</v>
      </c>
      <c r="O486" s="18" t="s">
        <v>19452</v>
      </c>
      <c r="P486" s="18" t="s">
        <v>19453</v>
      </c>
      <c r="Q486" s="32">
        <v>-14630</v>
      </c>
      <c r="R486" s="32">
        <v>3014</v>
      </c>
      <c r="S486" s="32">
        <v>0</v>
      </c>
      <c r="T486" s="32">
        <v>3014</v>
      </c>
      <c r="U486" s="32">
        <v>0</v>
      </c>
      <c r="V486" s="32">
        <v>0</v>
      </c>
      <c r="W486" s="20">
        <v>0</v>
      </c>
      <c r="X486" s="20">
        <v>24.34</v>
      </c>
      <c r="Y486" s="18" t="s">
        <v>19097</v>
      </c>
      <c r="Z486" s="20">
        <v>0</v>
      </c>
      <c r="AA486" s="20">
        <v>73360.759999999995</v>
      </c>
      <c r="AB486" s="19">
        <v>42837</v>
      </c>
    </row>
    <row r="487" spans="1:28" ht="15" customHeight="1" x14ac:dyDescent="0.25">
      <c r="A487" t="s">
        <v>23</v>
      </c>
      <c r="B487" t="str">
        <f>VLOOKUP(O487+0,'de para'!K:O,3,0)</f>
        <v>Urucum</v>
      </c>
      <c r="C487" t="str">
        <f t="shared" si="7"/>
        <v>3008</v>
      </c>
      <c r="D487" t="str">
        <f>IFERROR(VLOOKUP(G487+0,'de para'!A:C,3,0),"")</f>
        <v/>
      </c>
      <c r="E487" t="str">
        <f>IF(VLOOKUP(G487+0,'de para'!E:H,4,0)="EX","Externo","Interno")</f>
        <v>Interno</v>
      </c>
      <c r="F487" s="21" t="s">
        <v>21983</v>
      </c>
      <c r="G487" s="21">
        <v>1213</v>
      </c>
      <c r="H487" s="21" t="s">
        <v>19095</v>
      </c>
      <c r="I487" s="21" t="s">
        <v>62</v>
      </c>
      <c r="J487" s="22">
        <v>42766</v>
      </c>
      <c r="K487" s="21" t="s">
        <v>19110</v>
      </c>
      <c r="L487" s="21" t="s">
        <v>19270</v>
      </c>
      <c r="M487" s="21" t="s">
        <v>19111</v>
      </c>
      <c r="N487" s="21" t="s">
        <v>19095</v>
      </c>
      <c r="O487" s="21" t="s">
        <v>19452</v>
      </c>
      <c r="P487" s="21" t="s">
        <v>19453</v>
      </c>
      <c r="Q487" s="33">
        <v>-17644</v>
      </c>
      <c r="R487" s="33">
        <v>3014</v>
      </c>
      <c r="S487" s="33">
        <v>0</v>
      </c>
      <c r="T487" s="33">
        <v>3014</v>
      </c>
      <c r="U487" s="33">
        <v>0</v>
      </c>
      <c r="V487" s="33">
        <v>0</v>
      </c>
      <c r="W487" s="23">
        <v>0</v>
      </c>
      <c r="X487" s="23">
        <v>24.34</v>
      </c>
      <c r="Y487" s="21" t="s">
        <v>19097</v>
      </c>
      <c r="Z487" s="23">
        <v>0</v>
      </c>
      <c r="AA487" s="23">
        <v>73360.759999999995</v>
      </c>
      <c r="AB487" s="22">
        <v>42844</v>
      </c>
    </row>
    <row r="488" spans="1:28" ht="15" customHeight="1" x14ac:dyDescent="0.25">
      <c r="A488" t="s">
        <v>23</v>
      </c>
      <c r="B488" t="str">
        <f>VLOOKUP(O488+0,'de para'!K:O,3,0)</f>
        <v xml:space="preserve"> Aditivos Carne</v>
      </c>
      <c r="C488" t="str">
        <f t="shared" si="7"/>
        <v>3008</v>
      </c>
      <c r="D488" t="str">
        <f>IFERROR(VLOOKUP(G488+0,'de para'!A:C,3,0),"")</f>
        <v/>
      </c>
      <c r="E488" t="str">
        <f>IF(VLOOKUP(G488+0,'de para'!E:H,4,0)="EX","Externo","Interno")</f>
        <v>Interno</v>
      </c>
      <c r="F488" s="18" t="s">
        <v>21984</v>
      </c>
      <c r="G488" s="18">
        <v>354</v>
      </c>
      <c r="H488" s="18" t="s">
        <v>19095</v>
      </c>
      <c r="I488" s="18" t="s">
        <v>1457</v>
      </c>
      <c r="J488" s="19">
        <v>42767</v>
      </c>
      <c r="K488" s="18" t="s">
        <v>21985</v>
      </c>
      <c r="L488" s="18" t="s">
        <v>19423</v>
      </c>
      <c r="M488" s="18" t="s">
        <v>19100</v>
      </c>
      <c r="N488" s="18" t="s">
        <v>19095</v>
      </c>
      <c r="O488" s="18" t="s">
        <v>21928</v>
      </c>
      <c r="P488" s="18" t="s">
        <v>108</v>
      </c>
      <c r="Q488" s="32">
        <v>-50</v>
      </c>
      <c r="R488" s="32">
        <v>50</v>
      </c>
      <c r="S488" s="32">
        <v>0</v>
      </c>
      <c r="T488" s="32">
        <v>50</v>
      </c>
      <c r="U488" s="32">
        <v>0</v>
      </c>
      <c r="V488" s="32">
        <v>0</v>
      </c>
      <c r="W488" s="20">
        <v>0</v>
      </c>
      <c r="X488" s="20">
        <v>24.1</v>
      </c>
      <c r="Y488" s="18" t="s">
        <v>19097</v>
      </c>
      <c r="Z488" s="20">
        <v>0</v>
      </c>
      <c r="AA488" s="20">
        <v>1205</v>
      </c>
      <c r="AB488" s="19">
        <v>42773</v>
      </c>
    </row>
    <row r="489" spans="1:28" ht="15" customHeight="1" x14ac:dyDescent="0.25">
      <c r="A489" t="s">
        <v>23</v>
      </c>
      <c r="B489" t="s">
        <v>10561</v>
      </c>
      <c r="C489" t="str">
        <f t="shared" si="7"/>
        <v>3008</v>
      </c>
      <c r="D489" t="str">
        <f>IFERROR(VLOOKUP(G489+0,'de para'!A:C,3,0),"")</f>
        <v/>
      </c>
      <c r="E489" t="str">
        <f>IF(VLOOKUP(G489+0,'de para'!E:H,4,0)="EX","Externo","Interno")</f>
        <v>Interno</v>
      </c>
      <c r="F489" s="21" t="s">
        <v>21986</v>
      </c>
      <c r="G489" s="21">
        <v>649</v>
      </c>
      <c r="H489" s="21" t="s">
        <v>19104</v>
      </c>
      <c r="I489" s="21" t="s">
        <v>42</v>
      </c>
      <c r="J489" s="22">
        <v>42767</v>
      </c>
      <c r="K489" s="21" t="s">
        <v>19105</v>
      </c>
      <c r="L489" s="21" t="s">
        <v>19293</v>
      </c>
      <c r="M489" s="21" t="s">
        <v>19107</v>
      </c>
      <c r="N489" s="21" t="s">
        <v>19095</v>
      </c>
      <c r="O489" s="21" t="s">
        <v>19459</v>
      </c>
      <c r="P489" s="21" t="s">
        <v>21674</v>
      </c>
      <c r="Q489" s="33">
        <v>0</v>
      </c>
      <c r="R489" s="33">
        <v>98</v>
      </c>
      <c r="S489" s="33">
        <v>0</v>
      </c>
      <c r="T489" s="33">
        <v>98</v>
      </c>
      <c r="U489" s="33">
        <v>0</v>
      </c>
      <c r="V489" s="33">
        <v>0</v>
      </c>
      <c r="W489" s="23">
        <v>0</v>
      </c>
      <c r="X489" s="23">
        <v>18.5</v>
      </c>
      <c r="Y489" s="21" t="s">
        <v>19097</v>
      </c>
      <c r="Z489" s="23">
        <v>0</v>
      </c>
      <c r="AA489" s="23">
        <v>1813</v>
      </c>
      <c r="AB489" s="22">
        <v>42796</v>
      </c>
    </row>
    <row r="490" spans="1:28" ht="15" customHeight="1" x14ac:dyDescent="0.25">
      <c r="A490" t="s">
        <v>23</v>
      </c>
      <c r="B490" t="str">
        <f>VLOOKUP(O490+0,'de para'!K:O,3,0)</f>
        <v xml:space="preserve"> Aditivos Carne</v>
      </c>
      <c r="C490" t="str">
        <f t="shared" si="7"/>
        <v>3008</v>
      </c>
      <c r="D490" t="str">
        <f>IFERROR(VLOOKUP(G490+0,'de para'!A:C,3,0),"")</f>
        <v/>
      </c>
      <c r="E490" t="str">
        <f>IF(VLOOKUP(G490+0,'de para'!E:H,4,0)="EX","Externo","Interno")</f>
        <v>Interno</v>
      </c>
      <c r="F490" s="18" t="s">
        <v>21986</v>
      </c>
      <c r="G490" s="18">
        <v>649</v>
      </c>
      <c r="H490" s="18" t="s">
        <v>19104</v>
      </c>
      <c r="I490" s="18" t="s">
        <v>42</v>
      </c>
      <c r="J490" s="19">
        <v>42767</v>
      </c>
      <c r="K490" s="18" t="s">
        <v>19105</v>
      </c>
      <c r="L490" s="18" t="s">
        <v>19293</v>
      </c>
      <c r="M490" s="18" t="s">
        <v>19107</v>
      </c>
      <c r="N490" s="18" t="s">
        <v>19102</v>
      </c>
      <c r="O490" s="18" t="s">
        <v>19297</v>
      </c>
      <c r="P490" s="18" t="s">
        <v>20597</v>
      </c>
      <c r="Q490" s="32">
        <v>920</v>
      </c>
      <c r="R490" s="32">
        <v>300</v>
      </c>
      <c r="S490" s="32">
        <v>0</v>
      </c>
      <c r="T490" s="32">
        <v>300</v>
      </c>
      <c r="U490" s="32">
        <v>0</v>
      </c>
      <c r="V490" s="32">
        <v>0</v>
      </c>
      <c r="W490" s="20">
        <v>0</v>
      </c>
      <c r="X490" s="20">
        <v>9.5</v>
      </c>
      <c r="Y490" s="18" t="s">
        <v>19097</v>
      </c>
      <c r="Z490" s="20">
        <v>0</v>
      </c>
      <c r="AA490" s="20">
        <v>2850</v>
      </c>
      <c r="AB490" s="19">
        <v>42796</v>
      </c>
    </row>
    <row r="491" spans="1:28" ht="15" customHeight="1" x14ac:dyDescent="0.25">
      <c r="A491" t="s">
        <v>23</v>
      </c>
      <c r="B491" t="str">
        <f>VLOOKUP(O491+0,'de para'!K:O,3,0)</f>
        <v xml:space="preserve"> Aditivos Carne</v>
      </c>
      <c r="C491" t="str">
        <f t="shared" si="7"/>
        <v>3008</v>
      </c>
      <c r="D491" t="str">
        <f>IFERROR(VLOOKUP(G491+0,'de para'!A:C,3,0),"")</f>
        <v/>
      </c>
      <c r="E491" t="str">
        <f>IF(VLOOKUP(G491+0,'de para'!E:H,4,0)="EX","Externo","Interno")</f>
        <v>Interno</v>
      </c>
      <c r="F491" s="21" t="s">
        <v>21986</v>
      </c>
      <c r="G491" s="21">
        <v>649</v>
      </c>
      <c r="H491" s="21" t="s">
        <v>19104</v>
      </c>
      <c r="I491" s="21" t="s">
        <v>42</v>
      </c>
      <c r="J491" s="22">
        <v>42767</v>
      </c>
      <c r="K491" s="21" t="s">
        <v>19105</v>
      </c>
      <c r="L491" s="21" t="s">
        <v>19293</v>
      </c>
      <c r="M491" s="21" t="s">
        <v>19107</v>
      </c>
      <c r="N491" s="21" t="s">
        <v>19108</v>
      </c>
      <c r="O491" s="21" t="s">
        <v>19461</v>
      </c>
      <c r="P491" s="21" t="s">
        <v>21987</v>
      </c>
      <c r="Q491" s="33">
        <v>-468</v>
      </c>
      <c r="R491" s="33">
        <v>468</v>
      </c>
      <c r="S491" s="33">
        <v>0</v>
      </c>
      <c r="T491" s="33">
        <v>468</v>
      </c>
      <c r="U491" s="33">
        <v>0</v>
      </c>
      <c r="V491" s="33">
        <v>0</v>
      </c>
      <c r="W491" s="23">
        <v>0</v>
      </c>
      <c r="X491" s="23">
        <v>30.46</v>
      </c>
      <c r="Y491" s="21" t="s">
        <v>19097</v>
      </c>
      <c r="Z491" s="23">
        <v>0</v>
      </c>
      <c r="AA491" s="23">
        <v>14255.28</v>
      </c>
      <c r="AB491" s="22">
        <v>42796</v>
      </c>
    </row>
    <row r="492" spans="1:28" ht="15" customHeight="1" x14ac:dyDescent="0.25">
      <c r="A492" t="s">
        <v>23</v>
      </c>
      <c r="B492" t="str">
        <f>VLOOKUP(O492+0,'de para'!K:O,3,0)</f>
        <v xml:space="preserve"> Aditivos Carne</v>
      </c>
      <c r="C492" t="str">
        <f t="shared" si="7"/>
        <v>3008</v>
      </c>
      <c r="D492" t="str">
        <f>IFERROR(VLOOKUP(G492+0,'de para'!A:C,3,0),"")</f>
        <v/>
      </c>
      <c r="E492" t="str">
        <f>IF(VLOOKUP(G492+0,'de para'!E:H,4,0)="EX","Externo","Interno")</f>
        <v>Interno</v>
      </c>
      <c r="F492" s="18" t="s">
        <v>21986</v>
      </c>
      <c r="G492" s="18">
        <v>649</v>
      </c>
      <c r="H492" s="18" t="s">
        <v>19104</v>
      </c>
      <c r="I492" s="18" t="s">
        <v>42</v>
      </c>
      <c r="J492" s="19">
        <v>42767</v>
      </c>
      <c r="K492" s="18" t="s">
        <v>19105</v>
      </c>
      <c r="L492" s="18" t="s">
        <v>19293</v>
      </c>
      <c r="M492" s="18" t="s">
        <v>19107</v>
      </c>
      <c r="N492" s="18" t="s">
        <v>19103</v>
      </c>
      <c r="O492" s="18" t="s">
        <v>19457</v>
      </c>
      <c r="P492" s="18" t="s">
        <v>19458</v>
      </c>
      <c r="Q492" s="32">
        <v>0</v>
      </c>
      <c r="R492" s="32">
        <v>20</v>
      </c>
      <c r="S492" s="32">
        <v>0</v>
      </c>
      <c r="T492" s="32">
        <v>20</v>
      </c>
      <c r="U492" s="32">
        <v>0</v>
      </c>
      <c r="V492" s="32">
        <v>0</v>
      </c>
      <c r="W492" s="20">
        <v>0</v>
      </c>
      <c r="X492" s="20">
        <v>36.5</v>
      </c>
      <c r="Y492" s="18" t="s">
        <v>19097</v>
      </c>
      <c r="Z492" s="20">
        <v>0</v>
      </c>
      <c r="AA492" s="20">
        <v>730</v>
      </c>
      <c r="AB492" s="19">
        <v>42796</v>
      </c>
    </row>
    <row r="493" spans="1:28" ht="15" customHeight="1" x14ac:dyDescent="0.25">
      <c r="A493" t="s">
        <v>23</v>
      </c>
      <c r="B493" t="str">
        <f>VLOOKUP(O493+0,'de para'!K:O,3,0)</f>
        <v xml:space="preserve"> Aditivos Carne</v>
      </c>
      <c r="C493" t="str">
        <f t="shared" si="7"/>
        <v>3008</v>
      </c>
      <c r="D493" t="str">
        <f>IFERROR(VLOOKUP(G493+0,'de para'!A:C,3,0),"")</f>
        <v/>
      </c>
      <c r="E493" t="str">
        <f>IF(VLOOKUP(G493+0,'de para'!E:H,4,0)="EX","Externo","Interno")</f>
        <v>Interno</v>
      </c>
      <c r="F493" s="21" t="s">
        <v>21986</v>
      </c>
      <c r="G493" s="21">
        <v>649</v>
      </c>
      <c r="H493" s="21" t="s">
        <v>19104</v>
      </c>
      <c r="I493" s="21" t="s">
        <v>42</v>
      </c>
      <c r="J493" s="22">
        <v>42767</v>
      </c>
      <c r="K493" s="21" t="s">
        <v>19105</v>
      </c>
      <c r="L493" s="21" t="s">
        <v>19293</v>
      </c>
      <c r="M493" s="21" t="s">
        <v>19107</v>
      </c>
      <c r="N493" s="21" t="s">
        <v>19291</v>
      </c>
      <c r="O493" s="21" t="s">
        <v>21671</v>
      </c>
      <c r="P493" s="21" t="s">
        <v>21988</v>
      </c>
      <c r="Q493" s="33">
        <v>45</v>
      </c>
      <c r="R493" s="33">
        <v>15</v>
      </c>
      <c r="S493" s="33">
        <v>0</v>
      </c>
      <c r="T493" s="33">
        <v>15</v>
      </c>
      <c r="U493" s="33">
        <v>0</v>
      </c>
      <c r="V493" s="33">
        <v>0</v>
      </c>
      <c r="W493" s="23">
        <v>0</v>
      </c>
      <c r="X493" s="23">
        <v>84.1</v>
      </c>
      <c r="Y493" s="21" t="s">
        <v>19097</v>
      </c>
      <c r="Z493" s="23">
        <v>0</v>
      </c>
      <c r="AA493" s="23">
        <v>1261.5</v>
      </c>
      <c r="AB493" s="22">
        <v>42796</v>
      </c>
    </row>
    <row r="494" spans="1:28" ht="15" customHeight="1" x14ac:dyDescent="0.25">
      <c r="A494" t="s">
        <v>23</v>
      </c>
      <c r="B494" t="str">
        <f>VLOOKUP(O494+0,'de para'!K:O,3,0)</f>
        <v>Urucum</v>
      </c>
      <c r="C494" t="str">
        <f t="shared" si="7"/>
        <v>3008</v>
      </c>
      <c r="D494" t="str">
        <f>IFERROR(VLOOKUP(G494+0,'de para'!A:C,3,0),"")</f>
        <v/>
      </c>
      <c r="E494" t="str">
        <f>IF(VLOOKUP(G494+0,'de para'!E:H,4,0)="EX","Externo","Interno")</f>
        <v>Interno</v>
      </c>
      <c r="F494" s="18" t="s">
        <v>21989</v>
      </c>
      <c r="G494" s="18">
        <v>649</v>
      </c>
      <c r="H494" s="18" t="s">
        <v>19104</v>
      </c>
      <c r="I494" s="18" t="s">
        <v>42</v>
      </c>
      <c r="J494" s="19">
        <v>42767</v>
      </c>
      <c r="K494" s="18" t="s">
        <v>19105</v>
      </c>
      <c r="L494" s="18" t="s">
        <v>19293</v>
      </c>
      <c r="M494" s="18" t="s">
        <v>19107</v>
      </c>
      <c r="N494" s="18" t="s">
        <v>19095</v>
      </c>
      <c r="O494" s="18" t="s">
        <v>19294</v>
      </c>
      <c r="P494" s="18" t="s">
        <v>21990</v>
      </c>
      <c r="Q494" s="32">
        <v>600</v>
      </c>
      <c r="R494" s="32">
        <v>800</v>
      </c>
      <c r="S494" s="32">
        <v>0</v>
      </c>
      <c r="T494" s="32">
        <v>800</v>
      </c>
      <c r="U494" s="32">
        <v>0</v>
      </c>
      <c r="V494" s="32">
        <v>0</v>
      </c>
      <c r="W494" s="20">
        <v>0</v>
      </c>
      <c r="X494" s="20">
        <v>37.35</v>
      </c>
      <c r="Y494" s="18" t="s">
        <v>19097</v>
      </c>
      <c r="Z494" s="20">
        <v>0</v>
      </c>
      <c r="AA494" s="20">
        <v>29880</v>
      </c>
      <c r="AB494" s="19">
        <v>42800</v>
      </c>
    </row>
    <row r="495" spans="1:28" ht="15" customHeight="1" x14ac:dyDescent="0.25">
      <c r="A495" t="s">
        <v>23</v>
      </c>
      <c r="B495" t="str">
        <f>VLOOKUP(O495+0,'de para'!K:O,3,0)</f>
        <v xml:space="preserve"> Aditivos Carne</v>
      </c>
      <c r="C495" t="str">
        <f t="shared" si="7"/>
        <v>3008</v>
      </c>
      <c r="D495" t="str">
        <f>IFERROR(VLOOKUP(G495+0,'de para'!A:C,3,0),"")</f>
        <v/>
      </c>
      <c r="E495" t="str">
        <f>IF(VLOOKUP(G495+0,'de para'!E:H,4,0)="EX","Externo","Interno")</f>
        <v>Interno</v>
      </c>
      <c r="F495" s="21" t="s">
        <v>21989</v>
      </c>
      <c r="G495" s="21">
        <v>649</v>
      </c>
      <c r="H495" s="21" t="s">
        <v>19104</v>
      </c>
      <c r="I495" s="21" t="s">
        <v>42</v>
      </c>
      <c r="J495" s="22">
        <v>42767</v>
      </c>
      <c r="K495" s="21" t="s">
        <v>19105</v>
      </c>
      <c r="L495" s="21" t="s">
        <v>19293</v>
      </c>
      <c r="M495" s="21" t="s">
        <v>19107</v>
      </c>
      <c r="N495" s="21" t="s">
        <v>19102</v>
      </c>
      <c r="O495" s="21" t="s">
        <v>19296</v>
      </c>
      <c r="P495" s="21" t="s">
        <v>19466</v>
      </c>
      <c r="Q495" s="33">
        <v>-1300</v>
      </c>
      <c r="R495" s="33">
        <v>660</v>
      </c>
      <c r="S495" s="33">
        <v>0</v>
      </c>
      <c r="T495" s="33">
        <v>660</v>
      </c>
      <c r="U495" s="33">
        <v>0</v>
      </c>
      <c r="V495" s="33">
        <v>0</v>
      </c>
      <c r="W495" s="23">
        <v>0</v>
      </c>
      <c r="X495" s="23">
        <v>19.55</v>
      </c>
      <c r="Y495" s="21" t="s">
        <v>19097</v>
      </c>
      <c r="Z495" s="23">
        <v>0</v>
      </c>
      <c r="AA495" s="23">
        <v>12903</v>
      </c>
      <c r="AB495" s="22">
        <v>42800</v>
      </c>
    </row>
    <row r="496" spans="1:28" ht="15" customHeight="1" x14ac:dyDescent="0.25">
      <c r="A496" t="s">
        <v>23</v>
      </c>
      <c r="B496" t="str">
        <f>VLOOKUP(O496+0,'de para'!K:O,3,0)</f>
        <v xml:space="preserve"> Aditivos Carne</v>
      </c>
      <c r="C496" t="str">
        <f t="shared" si="7"/>
        <v>3008</v>
      </c>
      <c r="D496" t="str">
        <f>IFERROR(VLOOKUP(G496+0,'de para'!A:C,3,0),"")</f>
        <v/>
      </c>
      <c r="E496" t="str">
        <f>IF(VLOOKUP(G496+0,'de para'!E:H,4,0)="EX","Externo","Interno")</f>
        <v>Interno</v>
      </c>
      <c r="F496" s="18" t="s">
        <v>21991</v>
      </c>
      <c r="G496" s="18">
        <v>649</v>
      </c>
      <c r="H496" s="18" t="s">
        <v>19104</v>
      </c>
      <c r="I496" s="18" t="s">
        <v>42</v>
      </c>
      <c r="J496" s="19">
        <v>42767</v>
      </c>
      <c r="K496" s="18" t="s">
        <v>19105</v>
      </c>
      <c r="L496" s="18" t="s">
        <v>19293</v>
      </c>
      <c r="M496" s="18" t="s">
        <v>19107</v>
      </c>
      <c r="N496" s="18" t="s">
        <v>19095</v>
      </c>
      <c r="O496" s="18" t="s">
        <v>19297</v>
      </c>
      <c r="P496" s="18" t="s">
        <v>19298</v>
      </c>
      <c r="Q496" s="32">
        <v>620</v>
      </c>
      <c r="R496" s="32">
        <v>300</v>
      </c>
      <c r="S496" s="32">
        <v>0</v>
      </c>
      <c r="T496" s="32">
        <v>300</v>
      </c>
      <c r="U496" s="32">
        <v>0</v>
      </c>
      <c r="V496" s="32">
        <v>0</v>
      </c>
      <c r="W496" s="20">
        <v>0</v>
      </c>
      <c r="X496" s="20">
        <v>9.5</v>
      </c>
      <c r="Y496" s="18" t="s">
        <v>19097</v>
      </c>
      <c r="Z496" s="20">
        <v>0</v>
      </c>
      <c r="AA496" s="20">
        <v>2850</v>
      </c>
      <c r="AB496" s="19">
        <v>42803</v>
      </c>
    </row>
    <row r="497" spans="1:28" ht="15" customHeight="1" x14ac:dyDescent="0.25">
      <c r="A497" t="s">
        <v>23</v>
      </c>
      <c r="B497" t="str">
        <f>VLOOKUP(O497+0,'de para'!K:O,3,0)</f>
        <v xml:space="preserve"> Aditivos Carne</v>
      </c>
      <c r="C497" t="str">
        <f t="shared" si="7"/>
        <v>3008</v>
      </c>
      <c r="D497" t="str">
        <f>IFERROR(VLOOKUP(G497+0,'de para'!A:C,3,0),"")</f>
        <v/>
      </c>
      <c r="E497" t="str">
        <f>IF(VLOOKUP(G497+0,'de para'!E:H,4,0)="EX","Externo","Interno")</f>
        <v>Interno</v>
      </c>
      <c r="F497" s="21" t="s">
        <v>21991</v>
      </c>
      <c r="G497" s="21">
        <v>649</v>
      </c>
      <c r="H497" s="21" t="s">
        <v>19104</v>
      </c>
      <c r="I497" s="21" t="s">
        <v>42</v>
      </c>
      <c r="J497" s="22">
        <v>42767</v>
      </c>
      <c r="K497" s="21" t="s">
        <v>19105</v>
      </c>
      <c r="L497" s="21" t="s">
        <v>19293</v>
      </c>
      <c r="M497" s="21" t="s">
        <v>19107</v>
      </c>
      <c r="N497" s="21" t="s">
        <v>19102</v>
      </c>
      <c r="O497" s="21" t="s">
        <v>19381</v>
      </c>
      <c r="P497" s="21" t="s">
        <v>20635</v>
      </c>
      <c r="Q497" s="33">
        <v>-21346.400000000001</v>
      </c>
      <c r="R497" s="33">
        <v>4200</v>
      </c>
      <c r="S497" s="33">
        <v>0</v>
      </c>
      <c r="T497" s="33">
        <v>4200</v>
      </c>
      <c r="U497" s="33">
        <v>0</v>
      </c>
      <c r="V497" s="33">
        <v>0</v>
      </c>
      <c r="W497" s="23">
        <v>0</v>
      </c>
      <c r="X497" s="23">
        <v>12.8</v>
      </c>
      <c r="Y497" s="21" t="s">
        <v>19097</v>
      </c>
      <c r="Z497" s="23">
        <v>0</v>
      </c>
      <c r="AA497" s="23">
        <v>53760</v>
      </c>
      <c r="AB497" s="22">
        <v>42803</v>
      </c>
    </row>
    <row r="498" spans="1:28" ht="15" customHeight="1" x14ac:dyDescent="0.25">
      <c r="A498" t="s">
        <v>23</v>
      </c>
      <c r="B498" t="str">
        <f>VLOOKUP(O498+0,'de para'!K:O,3,0)</f>
        <v>Urucum</v>
      </c>
      <c r="C498" t="str">
        <f t="shared" si="7"/>
        <v>3008</v>
      </c>
      <c r="D498" t="str">
        <f>IFERROR(VLOOKUP(G498+0,'de para'!A:C,3,0),"")</f>
        <v/>
      </c>
      <c r="E498" t="str">
        <f>IF(VLOOKUP(G498+0,'de para'!E:H,4,0)="EX","Externo","Interno")</f>
        <v>Interno</v>
      </c>
      <c r="F498" s="18" t="s">
        <v>21991</v>
      </c>
      <c r="G498" s="18">
        <v>649</v>
      </c>
      <c r="H498" s="18" t="s">
        <v>19104</v>
      </c>
      <c r="I498" s="18" t="s">
        <v>42</v>
      </c>
      <c r="J498" s="19">
        <v>42767</v>
      </c>
      <c r="K498" s="18" t="s">
        <v>19105</v>
      </c>
      <c r="L498" s="18" t="s">
        <v>19293</v>
      </c>
      <c r="M498" s="18" t="s">
        <v>19107</v>
      </c>
      <c r="N498" s="18" t="s">
        <v>19108</v>
      </c>
      <c r="O498" s="18" t="s">
        <v>19294</v>
      </c>
      <c r="P498" s="18" t="s">
        <v>21992</v>
      </c>
      <c r="Q498" s="32">
        <v>-200</v>
      </c>
      <c r="R498" s="32">
        <v>800</v>
      </c>
      <c r="S498" s="32">
        <v>0</v>
      </c>
      <c r="T498" s="32">
        <v>800</v>
      </c>
      <c r="U498" s="32">
        <v>0</v>
      </c>
      <c r="V498" s="32">
        <v>0</v>
      </c>
      <c r="W498" s="20">
        <v>0</v>
      </c>
      <c r="X498" s="20">
        <v>37.35</v>
      </c>
      <c r="Y498" s="18" t="s">
        <v>19097</v>
      </c>
      <c r="Z498" s="20">
        <v>0</v>
      </c>
      <c r="AA498" s="20">
        <v>29880</v>
      </c>
      <c r="AB498" s="19">
        <v>42803</v>
      </c>
    </row>
    <row r="499" spans="1:28" ht="15" customHeight="1" x14ac:dyDescent="0.25">
      <c r="A499" t="s">
        <v>23</v>
      </c>
      <c r="B499" t="s">
        <v>10561</v>
      </c>
      <c r="C499" t="str">
        <f t="shared" si="7"/>
        <v>3008</v>
      </c>
      <c r="D499" t="str">
        <f>IFERROR(VLOOKUP(G499+0,'de para'!A:C,3,0),"")</f>
        <v/>
      </c>
      <c r="E499" t="str">
        <f>IF(VLOOKUP(G499+0,'de para'!E:H,4,0)="EX","Externo","Interno")</f>
        <v>Interno</v>
      </c>
      <c r="F499" s="21" t="s">
        <v>21991</v>
      </c>
      <c r="G499" s="21">
        <v>649</v>
      </c>
      <c r="H499" s="21" t="s">
        <v>19104</v>
      </c>
      <c r="I499" s="21" t="s">
        <v>42</v>
      </c>
      <c r="J499" s="22">
        <v>42767</v>
      </c>
      <c r="K499" s="21" t="s">
        <v>19105</v>
      </c>
      <c r="L499" s="21" t="s">
        <v>19293</v>
      </c>
      <c r="M499" s="21" t="s">
        <v>19107</v>
      </c>
      <c r="N499" s="21" t="s">
        <v>19103</v>
      </c>
      <c r="O499" s="21" t="s">
        <v>19459</v>
      </c>
      <c r="P499" s="21" t="s">
        <v>19460</v>
      </c>
      <c r="Q499" s="33">
        <v>-98</v>
      </c>
      <c r="R499" s="33">
        <v>98</v>
      </c>
      <c r="S499" s="33">
        <v>0</v>
      </c>
      <c r="T499" s="33">
        <v>98</v>
      </c>
      <c r="U499" s="33">
        <v>0</v>
      </c>
      <c r="V499" s="33">
        <v>0</v>
      </c>
      <c r="W499" s="23">
        <v>0</v>
      </c>
      <c r="X499" s="23">
        <v>18.5</v>
      </c>
      <c r="Y499" s="21" t="s">
        <v>19097</v>
      </c>
      <c r="Z499" s="23">
        <v>0</v>
      </c>
      <c r="AA499" s="23">
        <v>1813</v>
      </c>
      <c r="AB499" s="22">
        <v>42803</v>
      </c>
    </row>
    <row r="500" spans="1:28" ht="15" customHeight="1" x14ac:dyDescent="0.25">
      <c r="A500" t="s">
        <v>23</v>
      </c>
      <c r="B500" t="str">
        <f>VLOOKUP(O500+0,'de para'!K:O,3,0)</f>
        <v xml:space="preserve"> Aditivos Carne</v>
      </c>
      <c r="C500" t="str">
        <f t="shared" si="7"/>
        <v>3008</v>
      </c>
      <c r="D500" t="str">
        <f>IFERROR(VLOOKUP(G500+0,'de para'!A:C,3,0),"")</f>
        <v/>
      </c>
      <c r="E500" t="str">
        <f>IF(VLOOKUP(G500+0,'de para'!E:H,4,0)="EX","Externo","Interno")</f>
        <v>Interno</v>
      </c>
      <c r="F500" s="18" t="s">
        <v>21993</v>
      </c>
      <c r="G500" s="18">
        <v>649</v>
      </c>
      <c r="H500" s="18" t="s">
        <v>19104</v>
      </c>
      <c r="I500" s="18" t="s">
        <v>42</v>
      </c>
      <c r="J500" s="19">
        <v>42767</v>
      </c>
      <c r="K500" s="18" t="s">
        <v>19105</v>
      </c>
      <c r="L500" s="18" t="s">
        <v>19293</v>
      </c>
      <c r="M500" s="18" t="s">
        <v>19107</v>
      </c>
      <c r="N500" s="18" t="s">
        <v>19108</v>
      </c>
      <c r="O500" s="18" t="s">
        <v>19461</v>
      </c>
      <c r="P500" s="18" t="s">
        <v>21987</v>
      </c>
      <c r="Q500" s="32">
        <v>-936</v>
      </c>
      <c r="R500" s="32">
        <v>468</v>
      </c>
      <c r="S500" s="32">
        <v>0</v>
      </c>
      <c r="T500" s="32">
        <v>468</v>
      </c>
      <c r="U500" s="32">
        <v>0</v>
      </c>
      <c r="V500" s="32">
        <v>0</v>
      </c>
      <c r="W500" s="20">
        <v>0</v>
      </c>
      <c r="X500" s="20">
        <v>30.46</v>
      </c>
      <c r="Y500" s="18" t="s">
        <v>19097</v>
      </c>
      <c r="Z500" s="20">
        <v>0</v>
      </c>
      <c r="AA500" s="20">
        <v>14255.28</v>
      </c>
      <c r="AB500" s="19">
        <v>42807</v>
      </c>
    </row>
    <row r="501" spans="1:28" ht="15" customHeight="1" x14ac:dyDescent="0.25">
      <c r="A501" t="s">
        <v>23</v>
      </c>
      <c r="B501" t="str">
        <f>VLOOKUP(O501+0,'de para'!K:O,3,0)</f>
        <v xml:space="preserve"> Aditivos Carne</v>
      </c>
      <c r="C501" t="str">
        <f t="shared" si="7"/>
        <v>3008</v>
      </c>
      <c r="D501" t="str">
        <f>IFERROR(VLOOKUP(G501+0,'de para'!A:C,3,0),"")</f>
        <v/>
      </c>
      <c r="E501" t="str">
        <f>IF(VLOOKUP(G501+0,'de para'!E:H,4,0)="EX","Externo","Interno")</f>
        <v>Interno</v>
      </c>
      <c r="F501" s="21" t="s">
        <v>21993</v>
      </c>
      <c r="G501" s="21">
        <v>649</v>
      </c>
      <c r="H501" s="21" t="s">
        <v>19104</v>
      </c>
      <c r="I501" s="21" t="s">
        <v>42</v>
      </c>
      <c r="J501" s="22">
        <v>42767</v>
      </c>
      <c r="K501" s="21" t="s">
        <v>19105</v>
      </c>
      <c r="L501" s="21" t="s">
        <v>19293</v>
      </c>
      <c r="M501" s="21" t="s">
        <v>19107</v>
      </c>
      <c r="N501" s="21" t="s">
        <v>19103</v>
      </c>
      <c r="O501" s="21" t="s">
        <v>19457</v>
      </c>
      <c r="P501" s="21" t="s">
        <v>19458</v>
      </c>
      <c r="Q501" s="33">
        <v>-20</v>
      </c>
      <c r="R501" s="33">
        <v>20</v>
      </c>
      <c r="S501" s="33">
        <v>0</v>
      </c>
      <c r="T501" s="33">
        <v>20</v>
      </c>
      <c r="U501" s="33">
        <v>0</v>
      </c>
      <c r="V501" s="33">
        <v>0</v>
      </c>
      <c r="W501" s="23">
        <v>0</v>
      </c>
      <c r="X501" s="23">
        <v>36.5</v>
      </c>
      <c r="Y501" s="21" t="s">
        <v>19097</v>
      </c>
      <c r="Z501" s="23">
        <v>0</v>
      </c>
      <c r="AA501" s="23">
        <v>730</v>
      </c>
      <c r="AB501" s="22">
        <v>42807</v>
      </c>
    </row>
    <row r="502" spans="1:28" ht="15" customHeight="1" x14ac:dyDescent="0.25">
      <c r="A502" t="s">
        <v>23</v>
      </c>
      <c r="B502" t="str">
        <f>VLOOKUP(O502+0,'de para'!K:O,3,0)</f>
        <v xml:space="preserve"> Aditivos Carne</v>
      </c>
      <c r="C502" t="str">
        <f t="shared" si="7"/>
        <v>3008</v>
      </c>
      <c r="D502" t="str">
        <f>IFERROR(VLOOKUP(G502+0,'de para'!A:C,3,0),"")</f>
        <v/>
      </c>
      <c r="E502" t="str">
        <f>IF(VLOOKUP(G502+0,'de para'!E:H,4,0)="EX","Externo","Interno")</f>
        <v>Interno</v>
      </c>
      <c r="F502" s="18" t="s">
        <v>21994</v>
      </c>
      <c r="G502" s="18">
        <v>649</v>
      </c>
      <c r="H502" s="18" t="s">
        <v>19104</v>
      </c>
      <c r="I502" s="18" t="s">
        <v>42</v>
      </c>
      <c r="J502" s="19">
        <v>42767</v>
      </c>
      <c r="K502" s="18" t="s">
        <v>19105</v>
      </c>
      <c r="L502" s="18" t="s">
        <v>19293</v>
      </c>
      <c r="M502" s="18" t="s">
        <v>19107</v>
      </c>
      <c r="N502" s="18" t="s">
        <v>19095</v>
      </c>
      <c r="O502" s="18" t="s">
        <v>19297</v>
      </c>
      <c r="P502" s="18" t="s">
        <v>19298</v>
      </c>
      <c r="Q502" s="32">
        <v>320</v>
      </c>
      <c r="R502" s="32">
        <v>300</v>
      </c>
      <c r="S502" s="32">
        <v>0</v>
      </c>
      <c r="T502" s="32">
        <v>300</v>
      </c>
      <c r="U502" s="32">
        <v>0</v>
      </c>
      <c r="V502" s="32">
        <v>0</v>
      </c>
      <c r="W502" s="20">
        <v>0</v>
      </c>
      <c r="X502" s="20">
        <v>9.5</v>
      </c>
      <c r="Y502" s="18" t="s">
        <v>19097</v>
      </c>
      <c r="Z502" s="20">
        <v>0</v>
      </c>
      <c r="AA502" s="20">
        <v>2850</v>
      </c>
      <c r="AB502" s="19">
        <v>42810</v>
      </c>
    </row>
    <row r="503" spans="1:28" ht="15" customHeight="1" x14ac:dyDescent="0.25">
      <c r="A503" t="s">
        <v>23</v>
      </c>
      <c r="B503" t="str">
        <f>VLOOKUP(O503+0,'de para'!K:O,3,0)</f>
        <v>Urucum</v>
      </c>
      <c r="C503" t="str">
        <f t="shared" si="7"/>
        <v>3008</v>
      </c>
      <c r="D503" t="str">
        <f>IFERROR(VLOOKUP(G503+0,'de para'!A:C,3,0),"")</f>
        <v/>
      </c>
      <c r="E503" t="str">
        <f>IF(VLOOKUP(G503+0,'de para'!E:H,4,0)="EX","Externo","Interno")</f>
        <v>Interno</v>
      </c>
      <c r="F503" s="21" t="s">
        <v>21994</v>
      </c>
      <c r="G503" s="21">
        <v>649</v>
      </c>
      <c r="H503" s="21" t="s">
        <v>19104</v>
      </c>
      <c r="I503" s="21" t="s">
        <v>42</v>
      </c>
      <c r="J503" s="22">
        <v>42767</v>
      </c>
      <c r="K503" s="21" t="s">
        <v>19105</v>
      </c>
      <c r="L503" s="21" t="s">
        <v>19293</v>
      </c>
      <c r="M503" s="21" t="s">
        <v>19107</v>
      </c>
      <c r="N503" s="21" t="s">
        <v>19108</v>
      </c>
      <c r="O503" s="21" t="s">
        <v>19294</v>
      </c>
      <c r="P503" s="21" t="s">
        <v>21992</v>
      </c>
      <c r="Q503" s="33">
        <v>-1000</v>
      </c>
      <c r="R503" s="33">
        <v>800</v>
      </c>
      <c r="S503" s="33">
        <v>0</v>
      </c>
      <c r="T503" s="33">
        <v>800</v>
      </c>
      <c r="U503" s="33">
        <v>0</v>
      </c>
      <c r="V503" s="33">
        <v>0</v>
      </c>
      <c r="W503" s="23">
        <v>0</v>
      </c>
      <c r="X503" s="23">
        <v>37.35</v>
      </c>
      <c r="Y503" s="21" t="s">
        <v>19097</v>
      </c>
      <c r="Z503" s="23">
        <v>0</v>
      </c>
      <c r="AA503" s="23">
        <v>29880</v>
      </c>
      <c r="AB503" s="22">
        <v>42810</v>
      </c>
    </row>
    <row r="504" spans="1:28" ht="15" customHeight="1" x14ac:dyDescent="0.25">
      <c r="A504" t="s">
        <v>23</v>
      </c>
      <c r="B504" t="str">
        <f>VLOOKUP(O504+0,'de para'!K:O,3,0)</f>
        <v xml:space="preserve"> Aditivos Carne</v>
      </c>
      <c r="C504" t="str">
        <f t="shared" si="7"/>
        <v>3008</v>
      </c>
      <c r="D504" t="str">
        <f>IFERROR(VLOOKUP(G504+0,'de para'!A:C,3,0),"")</f>
        <v/>
      </c>
      <c r="E504" t="str">
        <f>IF(VLOOKUP(G504+0,'de para'!E:H,4,0)="EX","Externo","Interno")</f>
        <v>Interno</v>
      </c>
      <c r="F504" s="18" t="s">
        <v>21994</v>
      </c>
      <c r="G504" s="18">
        <v>649</v>
      </c>
      <c r="H504" s="18" t="s">
        <v>19104</v>
      </c>
      <c r="I504" s="18" t="s">
        <v>42</v>
      </c>
      <c r="J504" s="19">
        <v>42767</v>
      </c>
      <c r="K504" s="18" t="s">
        <v>19105</v>
      </c>
      <c r="L504" s="18" t="s">
        <v>19293</v>
      </c>
      <c r="M504" s="18" t="s">
        <v>19107</v>
      </c>
      <c r="N504" s="18" t="s">
        <v>19291</v>
      </c>
      <c r="O504" s="18" t="s">
        <v>21671</v>
      </c>
      <c r="P504" s="18" t="s">
        <v>21995</v>
      </c>
      <c r="Q504" s="32">
        <v>30</v>
      </c>
      <c r="R504" s="32">
        <v>15</v>
      </c>
      <c r="S504" s="32">
        <v>0</v>
      </c>
      <c r="T504" s="32">
        <v>15</v>
      </c>
      <c r="U504" s="32">
        <v>0</v>
      </c>
      <c r="V504" s="32">
        <v>0</v>
      </c>
      <c r="W504" s="20">
        <v>0</v>
      </c>
      <c r="X504" s="20">
        <v>84.1</v>
      </c>
      <c r="Y504" s="18" t="s">
        <v>19097</v>
      </c>
      <c r="Z504" s="20">
        <v>0</v>
      </c>
      <c r="AA504" s="20">
        <v>1261.5</v>
      </c>
      <c r="AB504" s="19">
        <v>42810</v>
      </c>
    </row>
    <row r="505" spans="1:28" ht="15" customHeight="1" x14ac:dyDescent="0.25">
      <c r="A505" t="s">
        <v>23</v>
      </c>
      <c r="B505" t="str">
        <f>VLOOKUP(O505+0,'de para'!K:O,3,0)</f>
        <v xml:space="preserve"> Aditivos Carne</v>
      </c>
      <c r="C505" t="str">
        <f t="shared" si="7"/>
        <v>3008</v>
      </c>
      <c r="D505" t="str">
        <f>IFERROR(VLOOKUP(G505+0,'de para'!A:C,3,0),"")</f>
        <v/>
      </c>
      <c r="E505" t="str">
        <f>IF(VLOOKUP(G505+0,'de para'!E:H,4,0)="EX","Externo","Interno")</f>
        <v>Interno</v>
      </c>
      <c r="F505" s="21" t="s">
        <v>21996</v>
      </c>
      <c r="G505" s="21">
        <v>649</v>
      </c>
      <c r="H505" s="21" t="s">
        <v>19104</v>
      </c>
      <c r="I505" s="21" t="s">
        <v>42</v>
      </c>
      <c r="J505" s="22">
        <v>42767</v>
      </c>
      <c r="K505" s="21" t="s">
        <v>19105</v>
      </c>
      <c r="L505" s="21" t="s">
        <v>19293</v>
      </c>
      <c r="M505" s="21" t="s">
        <v>19107</v>
      </c>
      <c r="N505" s="21" t="s">
        <v>19102</v>
      </c>
      <c r="O505" s="21" t="s">
        <v>19381</v>
      </c>
      <c r="P505" s="21" t="s">
        <v>20635</v>
      </c>
      <c r="Q505" s="33">
        <v>-25546.400000000001</v>
      </c>
      <c r="R505" s="33">
        <v>4200</v>
      </c>
      <c r="S505" s="33">
        <v>0</v>
      </c>
      <c r="T505" s="33">
        <v>4200</v>
      </c>
      <c r="U505" s="33">
        <v>0</v>
      </c>
      <c r="V505" s="33">
        <v>0</v>
      </c>
      <c r="W505" s="23">
        <v>0</v>
      </c>
      <c r="X505" s="23">
        <v>12.8</v>
      </c>
      <c r="Y505" s="21" t="s">
        <v>19097</v>
      </c>
      <c r="Z505" s="23">
        <v>0</v>
      </c>
      <c r="AA505" s="23">
        <v>53760</v>
      </c>
      <c r="AB505" s="22">
        <v>42814</v>
      </c>
    </row>
    <row r="506" spans="1:28" ht="15" customHeight="1" x14ac:dyDescent="0.25">
      <c r="A506" t="s">
        <v>23</v>
      </c>
      <c r="B506" t="str">
        <f>VLOOKUP(O506+0,'de para'!K:O,3,0)</f>
        <v>Urucum</v>
      </c>
      <c r="C506" t="str">
        <f t="shared" si="7"/>
        <v>3008</v>
      </c>
      <c r="D506" t="str">
        <f>IFERROR(VLOOKUP(G506+0,'de para'!A:C,3,0),"")</f>
        <v/>
      </c>
      <c r="E506" t="str">
        <f>IF(VLOOKUP(G506+0,'de para'!E:H,4,0)="EX","Externo","Interno")</f>
        <v>Interno</v>
      </c>
      <c r="F506" s="18" t="s">
        <v>21996</v>
      </c>
      <c r="G506" s="18">
        <v>649</v>
      </c>
      <c r="H506" s="18" t="s">
        <v>19104</v>
      </c>
      <c r="I506" s="18" t="s">
        <v>42</v>
      </c>
      <c r="J506" s="19">
        <v>42767</v>
      </c>
      <c r="K506" s="18" t="s">
        <v>19105</v>
      </c>
      <c r="L506" s="18" t="s">
        <v>19293</v>
      </c>
      <c r="M506" s="18" t="s">
        <v>19107</v>
      </c>
      <c r="N506" s="18" t="s">
        <v>19108</v>
      </c>
      <c r="O506" s="18" t="s">
        <v>19294</v>
      </c>
      <c r="P506" s="18" t="s">
        <v>21992</v>
      </c>
      <c r="Q506" s="32">
        <v>-1800</v>
      </c>
      <c r="R506" s="32">
        <v>800</v>
      </c>
      <c r="S506" s="32">
        <v>0</v>
      </c>
      <c r="T506" s="32">
        <v>800</v>
      </c>
      <c r="U506" s="32">
        <v>0</v>
      </c>
      <c r="V506" s="32">
        <v>0</v>
      </c>
      <c r="W506" s="20">
        <v>0</v>
      </c>
      <c r="X506" s="20">
        <v>37.35</v>
      </c>
      <c r="Y506" s="18" t="s">
        <v>19097</v>
      </c>
      <c r="Z506" s="20">
        <v>0</v>
      </c>
      <c r="AA506" s="20">
        <v>29880</v>
      </c>
      <c r="AB506" s="19">
        <v>42814</v>
      </c>
    </row>
    <row r="507" spans="1:28" ht="15" customHeight="1" x14ac:dyDescent="0.25">
      <c r="A507" t="s">
        <v>23</v>
      </c>
      <c r="B507" t="s">
        <v>10561</v>
      </c>
      <c r="C507" t="str">
        <f t="shared" si="7"/>
        <v>3008</v>
      </c>
      <c r="D507" t="str">
        <f>IFERROR(VLOOKUP(G507+0,'de para'!A:C,3,0),"")</f>
        <v/>
      </c>
      <c r="E507" t="str">
        <f>IF(VLOOKUP(G507+0,'de para'!E:H,4,0)="EX","Externo","Interno")</f>
        <v>Interno</v>
      </c>
      <c r="F507" s="21" t="s">
        <v>21996</v>
      </c>
      <c r="G507" s="21">
        <v>649</v>
      </c>
      <c r="H507" s="21" t="s">
        <v>19104</v>
      </c>
      <c r="I507" s="21" t="s">
        <v>42</v>
      </c>
      <c r="J507" s="22">
        <v>42767</v>
      </c>
      <c r="K507" s="21" t="s">
        <v>19105</v>
      </c>
      <c r="L507" s="21" t="s">
        <v>19293</v>
      </c>
      <c r="M507" s="21" t="s">
        <v>19107</v>
      </c>
      <c r="N507" s="21" t="s">
        <v>19103</v>
      </c>
      <c r="O507" s="21" t="s">
        <v>19459</v>
      </c>
      <c r="P507" s="21" t="s">
        <v>19460</v>
      </c>
      <c r="Q507" s="33">
        <v>-196</v>
      </c>
      <c r="R507" s="33">
        <v>98</v>
      </c>
      <c r="S507" s="33">
        <v>0</v>
      </c>
      <c r="T507" s="33">
        <v>98</v>
      </c>
      <c r="U507" s="33">
        <v>0</v>
      </c>
      <c r="V507" s="33">
        <v>0</v>
      </c>
      <c r="W507" s="23">
        <v>0</v>
      </c>
      <c r="X507" s="23">
        <v>18.5</v>
      </c>
      <c r="Y507" s="21" t="s">
        <v>19097</v>
      </c>
      <c r="Z507" s="23">
        <v>0</v>
      </c>
      <c r="AA507" s="23">
        <v>1813</v>
      </c>
      <c r="AB507" s="22">
        <v>42814</v>
      </c>
    </row>
    <row r="508" spans="1:28" ht="15" customHeight="1" x14ac:dyDescent="0.25">
      <c r="A508" t="s">
        <v>23</v>
      </c>
      <c r="B508" t="str">
        <f>VLOOKUP(O508+0,'de para'!K:O,3,0)</f>
        <v xml:space="preserve"> Aditivos Carne</v>
      </c>
      <c r="C508" t="str">
        <f t="shared" si="7"/>
        <v>3008</v>
      </c>
      <c r="D508" t="str">
        <f>IFERROR(VLOOKUP(G508+0,'de para'!A:C,3,0),"")</f>
        <v/>
      </c>
      <c r="E508" t="str">
        <f>IF(VLOOKUP(G508+0,'de para'!E:H,4,0)="EX","Externo","Interno")</f>
        <v>Interno</v>
      </c>
      <c r="F508" s="18" t="s">
        <v>21996</v>
      </c>
      <c r="G508" s="18">
        <v>649</v>
      </c>
      <c r="H508" s="18" t="s">
        <v>19104</v>
      </c>
      <c r="I508" s="18" t="s">
        <v>42</v>
      </c>
      <c r="J508" s="19">
        <v>42767</v>
      </c>
      <c r="K508" s="18" t="s">
        <v>19105</v>
      </c>
      <c r="L508" s="18" t="s">
        <v>19293</v>
      </c>
      <c r="M508" s="18" t="s">
        <v>19107</v>
      </c>
      <c r="N508" s="18" t="s">
        <v>19291</v>
      </c>
      <c r="O508" s="18" t="s">
        <v>19296</v>
      </c>
      <c r="P508" s="18" t="s">
        <v>21997</v>
      </c>
      <c r="Q508" s="32">
        <v>-1960</v>
      </c>
      <c r="R508" s="32">
        <v>660</v>
      </c>
      <c r="S508" s="32">
        <v>0</v>
      </c>
      <c r="T508" s="32">
        <v>660</v>
      </c>
      <c r="U508" s="32">
        <v>0</v>
      </c>
      <c r="V508" s="32">
        <v>0</v>
      </c>
      <c r="W508" s="20">
        <v>0</v>
      </c>
      <c r="X508" s="20">
        <v>19.55</v>
      </c>
      <c r="Y508" s="18" t="s">
        <v>19097</v>
      </c>
      <c r="Z508" s="20">
        <v>0</v>
      </c>
      <c r="AA508" s="20">
        <v>12903</v>
      </c>
      <c r="AB508" s="19">
        <v>42814</v>
      </c>
    </row>
    <row r="509" spans="1:28" ht="15" customHeight="1" x14ac:dyDescent="0.25">
      <c r="A509" t="s">
        <v>23</v>
      </c>
      <c r="B509" t="str">
        <f>VLOOKUP(O509+0,'de para'!K:O,3,0)</f>
        <v xml:space="preserve"> Aditivos Carne</v>
      </c>
      <c r="C509" t="str">
        <f t="shared" si="7"/>
        <v>3008</v>
      </c>
      <c r="D509" t="str">
        <f>IFERROR(VLOOKUP(G509+0,'de para'!A:C,3,0),"")</f>
        <v/>
      </c>
      <c r="E509" t="str">
        <f>IF(VLOOKUP(G509+0,'de para'!E:H,4,0)="EX","Externo","Interno")</f>
        <v>Interno</v>
      </c>
      <c r="F509" s="21" t="s">
        <v>21998</v>
      </c>
      <c r="G509" s="21">
        <v>649</v>
      </c>
      <c r="H509" s="21" t="s">
        <v>19104</v>
      </c>
      <c r="I509" s="21" t="s">
        <v>42</v>
      </c>
      <c r="J509" s="22">
        <v>42767</v>
      </c>
      <c r="K509" s="21" t="s">
        <v>19105</v>
      </c>
      <c r="L509" s="21" t="s">
        <v>19293</v>
      </c>
      <c r="M509" s="21" t="s">
        <v>19107</v>
      </c>
      <c r="N509" s="21" t="s">
        <v>19108</v>
      </c>
      <c r="O509" s="21" t="s">
        <v>19461</v>
      </c>
      <c r="P509" s="21" t="s">
        <v>21987</v>
      </c>
      <c r="Q509" s="33">
        <v>-1404</v>
      </c>
      <c r="R509" s="33">
        <v>468</v>
      </c>
      <c r="S509" s="33">
        <v>0</v>
      </c>
      <c r="T509" s="33">
        <v>468</v>
      </c>
      <c r="U509" s="33">
        <v>0</v>
      </c>
      <c r="V509" s="33">
        <v>0</v>
      </c>
      <c r="W509" s="23">
        <v>0</v>
      </c>
      <c r="X509" s="23">
        <v>30.46</v>
      </c>
      <c r="Y509" s="21" t="s">
        <v>19097</v>
      </c>
      <c r="Z509" s="23">
        <v>0</v>
      </c>
      <c r="AA509" s="23">
        <v>14255.28</v>
      </c>
      <c r="AB509" s="22">
        <v>42821</v>
      </c>
    </row>
    <row r="510" spans="1:28" ht="15" customHeight="1" x14ac:dyDescent="0.25">
      <c r="A510" t="s">
        <v>23</v>
      </c>
      <c r="B510" t="str">
        <f>VLOOKUP(O510+0,'de para'!K:O,3,0)</f>
        <v xml:space="preserve"> Aditivos Carne</v>
      </c>
      <c r="C510" t="str">
        <f t="shared" si="7"/>
        <v>3008</v>
      </c>
      <c r="D510" t="str">
        <f>IFERROR(VLOOKUP(G510+0,'de para'!A:C,3,0),"")</f>
        <v/>
      </c>
      <c r="E510" t="str">
        <f>IF(VLOOKUP(G510+0,'de para'!E:H,4,0)="EX","Externo","Interno")</f>
        <v>Interno</v>
      </c>
      <c r="F510" s="18" t="s">
        <v>21998</v>
      </c>
      <c r="G510" s="18">
        <v>649</v>
      </c>
      <c r="H510" s="18" t="s">
        <v>19104</v>
      </c>
      <c r="I510" s="18" t="s">
        <v>42</v>
      </c>
      <c r="J510" s="19">
        <v>42767</v>
      </c>
      <c r="K510" s="18" t="s">
        <v>19105</v>
      </c>
      <c r="L510" s="18" t="s">
        <v>19293</v>
      </c>
      <c r="M510" s="18" t="s">
        <v>19107</v>
      </c>
      <c r="N510" s="18" t="s">
        <v>19103</v>
      </c>
      <c r="O510" s="18" t="s">
        <v>19457</v>
      </c>
      <c r="P510" s="18" t="s">
        <v>19458</v>
      </c>
      <c r="Q510" s="32">
        <v>-40</v>
      </c>
      <c r="R510" s="32">
        <v>20</v>
      </c>
      <c r="S510" s="32">
        <v>0</v>
      </c>
      <c r="T510" s="32">
        <v>20</v>
      </c>
      <c r="U510" s="32">
        <v>0</v>
      </c>
      <c r="V510" s="32">
        <v>0</v>
      </c>
      <c r="W510" s="20">
        <v>0</v>
      </c>
      <c r="X510" s="20">
        <v>36.5</v>
      </c>
      <c r="Y510" s="18" t="s">
        <v>19097</v>
      </c>
      <c r="Z510" s="20">
        <v>0</v>
      </c>
      <c r="AA510" s="20">
        <v>730</v>
      </c>
      <c r="AB510" s="19">
        <v>42821</v>
      </c>
    </row>
    <row r="511" spans="1:28" ht="15" customHeight="1" x14ac:dyDescent="0.25">
      <c r="A511" t="s">
        <v>23</v>
      </c>
      <c r="B511" t="str">
        <f>VLOOKUP(O511+0,'de para'!K:O,3,0)</f>
        <v xml:space="preserve"> Aditivos Carne</v>
      </c>
      <c r="C511" t="str">
        <f t="shared" si="7"/>
        <v>3008</v>
      </c>
      <c r="D511" t="str">
        <f>IFERROR(VLOOKUP(G511+0,'de para'!A:C,3,0),"")</f>
        <v/>
      </c>
      <c r="E511" t="str">
        <f>IF(VLOOKUP(G511+0,'de para'!E:H,4,0)="EX","Externo","Interno")</f>
        <v>Interno</v>
      </c>
      <c r="F511" s="21" t="s">
        <v>21998</v>
      </c>
      <c r="G511" s="21">
        <v>649</v>
      </c>
      <c r="H511" s="21" t="s">
        <v>19104</v>
      </c>
      <c r="I511" s="21" t="s">
        <v>42</v>
      </c>
      <c r="J511" s="22">
        <v>42767</v>
      </c>
      <c r="K511" s="21" t="s">
        <v>19105</v>
      </c>
      <c r="L511" s="21" t="s">
        <v>19293</v>
      </c>
      <c r="M511" s="21" t="s">
        <v>19107</v>
      </c>
      <c r="N511" s="21" t="s">
        <v>19291</v>
      </c>
      <c r="O511" s="21" t="s">
        <v>19296</v>
      </c>
      <c r="P511" s="21" t="s">
        <v>19463</v>
      </c>
      <c r="Q511" s="33">
        <v>-2620</v>
      </c>
      <c r="R511" s="33">
        <v>660</v>
      </c>
      <c r="S511" s="33">
        <v>0</v>
      </c>
      <c r="T511" s="33">
        <v>660</v>
      </c>
      <c r="U511" s="33">
        <v>0</v>
      </c>
      <c r="V511" s="33">
        <v>0</v>
      </c>
      <c r="W511" s="23">
        <v>0</v>
      </c>
      <c r="X511" s="23">
        <v>19.55</v>
      </c>
      <c r="Y511" s="21" t="s">
        <v>19097</v>
      </c>
      <c r="Z511" s="23">
        <v>0</v>
      </c>
      <c r="AA511" s="23">
        <v>12903</v>
      </c>
      <c r="AB511" s="22">
        <v>42821</v>
      </c>
    </row>
    <row r="512" spans="1:28" ht="15" customHeight="1" x14ac:dyDescent="0.25">
      <c r="A512" t="s">
        <v>23</v>
      </c>
      <c r="B512" t="str">
        <f>VLOOKUP(O512+0,'de para'!K:O,3,0)</f>
        <v xml:space="preserve"> Aditivos Carne</v>
      </c>
      <c r="C512" t="str">
        <f t="shared" si="7"/>
        <v>3008</v>
      </c>
      <c r="D512" t="str">
        <f>IFERROR(VLOOKUP(G512+0,'de para'!A:C,3,0),"")</f>
        <v/>
      </c>
      <c r="E512" t="str">
        <f>IF(VLOOKUP(G512+0,'de para'!E:H,4,0)="EX","Externo","Interno")</f>
        <v>Interno</v>
      </c>
      <c r="F512" s="18" t="s">
        <v>21999</v>
      </c>
      <c r="G512" s="18">
        <v>248</v>
      </c>
      <c r="H512" s="18" t="s">
        <v>19095</v>
      </c>
      <c r="I512" s="18" t="s">
        <v>35</v>
      </c>
      <c r="J512" s="19">
        <v>42767</v>
      </c>
      <c r="K512" s="18" t="s">
        <v>19101</v>
      </c>
      <c r="L512" s="18" t="s">
        <v>19275</v>
      </c>
      <c r="M512" s="18" t="s">
        <v>19276</v>
      </c>
      <c r="N512" s="18" t="s">
        <v>19095</v>
      </c>
      <c r="O512" s="18" t="s">
        <v>19305</v>
      </c>
      <c r="P512" s="18" t="s">
        <v>19306</v>
      </c>
      <c r="Q512" s="32">
        <v>3030</v>
      </c>
      <c r="R512" s="32">
        <v>3000</v>
      </c>
      <c r="S512" s="32">
        <v>0</v>
      </c>
      <c r="T512" s="32">
        <v>3000</v>
      </c>
      <c r="U512" s="32">
        <v>0</v>
      </c>
      <c r="V512" s="32">
        <v>0</v>
      </c>
      <c r="W512" s="20">
        <v>0</v>
      </c>
      <c r="X512" s="20">
        <v>17.07</v>
      </c>
      <c r="Y512" s="18" t="s">
        <v>19097</v>
      </c>
      <c r="Z512" s="20">
        <v>0</v>
      </c>
      <c r="AA512" s="20">
        <v>51210</v>
      </c>
      <c r="AB512" s="19">
        <v>42773</v>
      </c>
    </row>
    <row r="513" spans="1:28" ht="15" customHeight="1" x14ac:dyDescent="0.25">
      <c r="A513" t="s">
        <v>23</v>
      </c>
      <c r="B513" t="str">
        <f>VLOOKUP(O513+0,'de para'!K:O,3,0)</f>
        <v xml:space="preserve"> Tripas Artificiais</v>
      </c>
      <c r="C513" t="str">
        <f t="shared" si="7"/>
        <v>3006</v>
      </c>
      <c r="D513" t="str">
        <f>IFERROR(VLOOKUP(G513+0,'de para'!A:C,3,0),"")</f>
        <v/>
      </c>
      <c r="E513" t="str">
        <f>IF(VLOOKUP(G513+0,'de para'!E:H,4,0)="EX","Externo","Interno")</f>
        <v>Interno</v>
      </c>
      <c r="F513" s="21" t="s">
        <v>22000</v>
      </c>
      <c r="G513" s="21">
        <v>1079</v>
      </c>
      <c r="H513" s="21" t="s">
        <v>19095</v>
      </c>
      <c r="I513" s="21" t="s">
        <v>160</v>
      </c>
      <c r="J513" s="22">
        <v>42767</v>
      </c>
      <c r="K513" s="21" t="s">
        <v>19105</v>
      </c>
      <c r="L513" s="21" t="s">
        <v>19271</v>
      </c>
      <c r="M513" s="21" t="s">
        <v>19100</v>
      </c>
      <c r="N513" s="21" t="s">
        <v>19102</v>
      </c>
      <c r="O513" s="21" t="s">
        <v>20993</v>
      </c>
      <c r="P513" s="21" t="s">
        <v>70</v>
      </c>
      <c r="Q513" s="33">
        <v>-9450</v>
      </c>
      <c r="R513" s="33">
        <v>9450</v>
      </c>
      <c r="S513" s="33">
        <v>0</v>
      </c>
      <c r="T513" s="33">
        <v>9450</v>
      </c>
      <c r="U513" s="33">
        <v>0</v>
      </c>
      <c r="V513" s="33">
        <v>0</v>
      </c>
      <c r="W513" s="23">
        <v>0</v>
      </c>
      <c r="X513" s="23">
        <v>0.41</v>
      </c>
      <c r="Y513" s="21" t="s">
        <v>19097</v>
      </c>
      <c r="Z513" s="23">
        <v>0</v>
      </c>
      <c r="AA513" s="23">
        <v>3874.5</v>
      </c>
      <c r="AB513" s="22">
        <v>42773</v>
      </c>
    </row>
    <row r="514" spans="1:28" ht="15" customHeight="1" x14ac:dyDescent="0.25">
      <c r="A514" t="s">
        <v>23</v>
      </c>
      <c r="B514" t="str">
        <f>VLOOKUP(O514+0,'de para'!K:O,3,0)</f>
        <v xml:space="preserve"> Aditivos Carne</v>
      </c>
      <c r="C514" t="str">
        <f t="shared" ref="C514:C577" si="8">LEFT(O514,4)</f>
        <v>3008</v>
      </c>
      <c r="D514" t="str">
        <f>IFERROR(VLOOKUP(G514+0,'de para'!A:C,3,0),"")</f>
        <v/>
      </c>
      <c r="E514" t="str">
        <f>IF(VLOOKUP(G514+0,'de para'!E:H,4,0)="EX","Externo","Interno")</f>
        <v>Interno</v>
      </c>
      <c r="F514" s="18" t="s">
        <v>22001</v>
      </c>
      <c r="G514" s="18">
        <v>570</v>
      </c>
      <c r="H514" s="18" t="s">
        <v>19095</v>
      </c>
      <c r="I514" s="18" t="s">
        <v>1855</v>
      </c>
      <c r="J514" s="19">
        <v>42767</v>
      </c>
      <c r="K514" s="18" t="s">
        <v>22002</v>
      </c>
      <c r="L514" s="18" t="s">
        <v>19271</v>
      </c>
      <c r="M514" s="18" t="s">
        <v>19100</v>
      </c>
      <c r="N514" s="18" t="s">
        <v>19095</v>
      </c>
      <c r="O514" s="18" t="s">
        <v>19401</v>
      </c>
      <c r="P514" s="18" t="s">
        <v>58</v>
      </c>
      <c r="Q514" s="32">
        <v>257.5</v>
      </c>
      <c r="R514" s="32">
        <v>50</v>
      </c>
      <c r="S514" s="32">
        <v>0</v>
      </c>
      <c r="T514" s="32">
        <v>50</v>
      </c>
      <c r="U514" s="32">
        <v>0</v>
      </c>
      <c r="V514" s="32">
        <v>0</v>
      </c>
      <c r="W514" s="20">
        <v>0</v>
      </c>
      <c r="X514" s="20">
        <v>10.119999999999999</v>
      </c>
      <c r="Y514" s="18" t="s">
        <v>19097</v>
      </c>
      <c r="Z514" s="20">
        <v>0</v>
      </c>
      <c r="AA514" s="20">
        <v>506</v>
      </c>
      <c r="AB514" s="19">
        <v>42776</v>
      </c>
    </row>
    <row r="515" spans="1:28" ht="15" customHeight="1" x14ac:dyDescent="0.25">
      <c r="A515" t="s">
        <v>23</v>
      </c>
      <c r="B515" t="str">
        <f>VLOOKUP(O515+0,'de para'!K:O,3,0)</f>
        <v xml:space="preserve"> Aditivos Carne</v>
      </c>
      <c r="C515" t="str">
        <f t="shared" si="8"/>
        <v>3008</v>
      </c>
      <c r="D515" t="str">
        <f>IFERROR(VLOOKUP(G515+0,'de para'!A:C,3,0),"")</f>
        <v/>
      </c>
      <c r="E515" t="str">
        <f>IF(VLOOKUP(G515+0,'de para'!E:H,4,0)="EX","Externo","Interno")</f>
        <v>Interno</v>
      </c>
      <c r="F515" s="21" t="s">
        <v>22001</v>
      </c>
      <c r="G515" s="21">
        <v>570</v>
      </c>
      <c r="H515" s="21" t="s">
        <v>19095</v>
      </c>
      <c r="I515" s="21" t="s">
        <v>1855</v>
      </c>
      <c r="J515" s="22">
        <v>42767</v>
      </c>
      <c r="K515" s="21" t="s">
        <v>22002</v>
      </c>
      <c r="L515" s="21" t="s">
        <v>19271</v>
      </c>
      <c r="M515" s="21" t="s">
        <v>19100</v>
      </c>
      <c r="N515" s="21" t="s">
        <v>19108</v>
      </c>
      <c r="O515" s="21" t="s">
        <v>21946</v>
      </c>
      <c r="P515" s="21" t="s">
        <v>158</v>
      </c>
      <c r="Q515" s="33">
        <v>-125</v>
      </c>
      <c r="R515" s="33">
        <v>25</v>
      </c>
      <c r="S515" s="33">
        <v>0</v>
      </c>
      <c r="T515" s="33">
        <v>25</v>
      </c>
      <c r="U515" s="33">
        <v>0</v>
      </c>
      <c r="V515" s="33">
        <v>0</v>
      </c>
      <c r="W515" s="23">
        <v>0</v>
      </c>
      <c r="X515" s="23">
        <v>3.96</v>
      </c>
      <c r="Y515" s="21" t="s">
        <v>19097</v>
      </c>
      <c r="Z515" s="23">
        <v>0</v>
      </c>
      <c r="AA515" s="23">
        <v>99</v>
      </c>
      <c r="AB515" s="22">
        <v>42776</v>
      </c>
    </row>
    <row r="516" spans="1:28" ht="15" customHeight="1" x14ac:dyDescent="0.25">
      <c r="A516" t="s">
        <v>23</v>
      </c>
      <c r="B516" t="str">
        <f>VLOOKUP(O516+0,'de para'!K:O,3,0)</f>
        <v xml:space="preserve"> Aditivos Carne</v>
      </c>
      <c r="C516" t="str">
        <f t="shared" si="8"/>
        <v>3008</v>
      </c>
      <c r="D516" t="str">
        <f>IFERROR(VLOOKUP(G516+0,'de para'!A:C,3,0),"")</f>
        <v/>
      </c>
      <c r="E516" t="str">
        <f>IF(VLOOKUP(G516+0,'de para'!E:H,4,0)="EX","Externo","Interno")</f>
        <v>Interno</v>
      </c>
      <c r="F516" s="18" t="s">
        <v>22003</v>
      </c>
      <c r="G516" s="18">
        <v>1380</v>
      </c>
      <c r="H516" s="18" t="s">
        <v>19095</v>
      </c>
      <c r="I516" s="18" t="s">
        <v>3303</v>
      </c>
      <c r="J516" s="19">
        <v>42767</v>
      </c>
      <c r="K516" s="18" t="s">
        <v>19105</v>
      </c>
      <c r="L516" s="18" t="s">
        <v>19098</v>
      </c>
      <c r="M516" s="18" t="s">
        <v>19388</v>
      </c>
      <c r="N516" s="18" t="s">
        <v>19095</v>
      </c>
      <c r="O516" s="18" t="s">
        <v>20663</v>
      </c>
      <c r="P516" s="18" t="s">
        <v>11180</v>
      </c>
      <c r="Q516" s="32">
        <v>0</v>
      </c>
      <c r="R516" s="32">
        <v>180</v>
      </c>
      <c r="S516" s="32">
        <v>0</v>
      </c>
      <c r="T516" s="32">
        <v>180</v>
      </c>
      <c r="U516" s="32">
        <v>0</v>
      </c>
      <c r="V516" s="32">
        <v>0</v>
      </c>
      <c r="W516" s="20">
        <v>0</v>
      </c>
      <c r="X516" s="20">
        <v>4.42</v>
      </c>
      <c r="Y516" s="18" t="s">
        <v>19097</v>
      </c>
      <c r="Z516" s="20">
        <v>0</v>
      </c>
      <c r="AA516" s="20">
        <v>795.6</v>
      </c>
      <c r="AB516" s="19">
        <v>42776</v>
      </c>
    </row>
    <row r="517" spans="1:28" ht="15" customHeight="1" x14ac:dyDescent="0.25">
      <c r="A517" t="s">
        <v>23</v>
      </c>
      <c r="B517" t="str">
        <f>VLOOKUP(O517+0,'de para'!K:O,3,0)</f>
        <v xml:space="preserve"> Aditivos Carne</v>
      </c>
      <c r="C517" t="str">
        <f t="shared" si="8"/>
        <v>3008</v>
      </c>
      <c r="D517" t="str">
        <f>IFERROR(VLOOKUP(G517+0,'de para'!A:C,3,0),"")</f>
        <v/>
      </c>
      <c r="E517" t="str">
        <f>IF(VLOOKUP(G517+0,'de para'!E:H,4,0)="EX","Externo","Interno")</f>
        <v>Interno</v>
      </c>
      <c r="F517" s="21" t="s">
        <v>22003</v>
      </c>
      <c r="G517" s="21">
        <v>1380</v>
      </c>
      <c r="H517" s="21" t="s">
        <v>19095</v>
      </c>
      <c r="I517" s="21" t="s">
        <v>3303</v>
      </c>
      <c r="J517" s="22">
        <v>42767</v>
      </c>
      <c r="K517" s="21" t="s">
        <v>19105</v>
      </c>
      <c r="L517" s="21" t="s">
        <v>19098</v>
      </c>
      <c r="M517" s="21" t="s">
        <v>19388</v>
      </c>
      <c r="N517" s="21" t="s">
        <v>19102</v>
      </c>
      <c r="O517" s="21" t="s">
        <v>19489</v>
      </c>
      <c r="P517" s="21" t="s">
        <v>136</v>
      </c>
      <c r="Q517" s="33">
        <v>-30</v>
      </c>
      <c r="R517" s="33">
        <v>60</v>
      </c>
      <c r="S517" s="33">
        <v>0</v>
      </c>
      <c r="T517" s="33">
        <v>60</v>
      </c>
      <c r="U517" s="33">
        <v>0</v>
      </c>
      <c r="V517" s="33">
        <v>0</v>
      </c>
      <c r="W517" s="23">
        <v>0</v>
      </c>
      <c r="X517" s="23">
        <v>18.16</v>
      </c>
      <c r="Y517" s="21" t="s">
        <v>19097</v>
      </c>
      <c r="Z517" s="23">
        <v>0</v>
      </c>
      <c r="AA517" s="23">
        <v>1089.5999999999999</v>
      </c>
      <c r="AB517" s="22">
        <v>42776</v>
      </c>
    </row>
    <row r="518" spans="1:28" ht="15" customHeight="1" x14ac:dyDescent="0.25">
      <c r="A518" t="s">
        <v>23</v>
      </c>
      <c r="B518" t="str">
        <f>VLOOKUP(O518+0,'de para'!K:O,3,0)</f>
        <v xml:space="preserve"> Aditivos Carne</v>
      </c>
      <c r="C518" t="str">
        <f t="shared" si="8"/>
        <v>3008</v>
      </c>
      <c r="D518" t="str">
        <f>IFERROR(VLOOKUP(G518+0,'de para'!A:C,3,0),"")</f>
        <v/>
      </c>
      <c r="E518" t="str">
        <f>IF(VLOOKUP(G518+0,'de para'!E:H,4,0)="EX","Externo","Interno")</f>
        <v>Interno</v>
      </c>
      <c r="F518" s="18" t="s">
        <v>22004</v>
      </c>
      <c r="G518" s="18">
        <v>259</v>
      </c>
      <c r="H518" s="18" t="s">
        <v>19095</v>
      </c>
      <c r="I518" s="18" t="s">
        <v>1278</v>
      </c>
      <c r="J518" s="19">
        <v>42767</v>
      </c>
      <c r="K518" s="18" t="s">
        <v>22005</v>
      </c>
      <c r="L518" s="18" t="s">
        <v>19423</v>
      </c>
      <c r="M518" s="18" t="s">
        <v>19115</v>
      </c>
      <c r="N518" s="18" t="s">
        <v>19095</v>
      </c>
      <c r="O518" s="18" t="s">
        <v>19405</v>
      </c>
      <c r="P518" s="18" t="s">
        <v>60</v>
      </c>
      <c r="Q518" s="32">
        <v>-69.95</v>
      </c>
      <c r="R518" s="32">
        <v>120</v>
      </c>
      <c r="S518" s="32">
        <v>0</v>
      </c>
      <c r="T518" s="32">
        <v>120</v>
      </c>
      <c r="U518" s="32">
        <v>0</v>
      </c>
      <c r="V518" s="32">
        <v>0</v>
      </c>
      <c r="W518" s="20">
        <v>0</v>
      </c>
      <c r="X518" s="20">
        <v>3.02</v>
      </c>
      <c r="Y518" s="18" t="s">
        <v>19097</v>
      </c>
      <c r="Z518" s="20">
        <v>0</v>
      </c>
      <c r="AA518" s="20">
        <v>362.4</v>
      </c>
      <c r="AB518" s="19">
        <v>42776</v>
      </c>
    </row>
    <row r="519" spans="1:28" ht="15" customHeight="1" x14ac:dyDescent="0.25">
      <c r="A519" t="s">
        <v>23</v>
      </c>
      <c r="B519" t="str">
        <f>VLOOKUP(O519+0,'de para'!K:O,3,0)</f>
        <v xml:space="preserve"> Aditivos Carne</v>
      </c>
      <c r="C519" t="str">
        <f t="shared" si="8"/>
        <v>3008</v>
      </c>
      <c r="D519" t="str">
        <f>IFERROR(VLOOKUP(G519+0,'de para'!A:C,3,0),"")</f>
        <v/>
      </c>
      <c r="E519" t="str">
        <f>IF(VLOOKUP(G519+0,'de para'!E:H,4,0)="EX","Externo","Interno")</f>
        <v>Interno</v>
      </c>
      <c r="F519" s="21" t="s">
        <v>22004</v>
      </c>
      <c r="G519" s="21">
        <v>259</v>
      </c>
      <c r="H519" s="21" t="s">
        <v>19095</v>
      </c>
      <c r="I519" s="21" t="s">
        <v>1278</v>
      </c>
      <c r="J519" s="22">
        <v>42767</v>
      </c>
      <c r="K519" s="21" t="s">
        <v>22005</v>
      </c>
      <c r="L519" s="21" t="s">
        <v>19423</v>
      </c>
      <c r="M519" s="21" t="s">
        <v>19115</v>
      </c>
      <c r="N519" s="21" t="s">
        <v>19102</v>
      </c>
      <c r="O519" s="21" t="s">
        <v>19347</v>
      </c>
      <c r="P519" s="21" t="s">
        <v>59</v>
      </c>
      <c r="Q519" s="33">
        <v>1850</v>
      </c>
      <c r="R519" s="33">
        <v>150</v>
      </c>
      <c r="S519" s="33">
        <v>0</v>
      </c>
      <c r="T519" s="33">
        <v>150</v>
      </c>
      <c r="U519" s="33">
        <v>0</v>
      </c>
      <c r="V519" s="33">
        <v>0</v>
      </c>
      <c r="W519" s="23">
        <v>0</v>
      </c>
      <c r="X519" s="23">
        <v>14.82</v>
      </c>
      <c r="Y519" s="21" t="s">
        <v>19097</v>
      </c>
      <c r="Z519" s="23">
        <v>0</v>
      </c>
      <c r="AA519" s="23">
        <v>2223</v>
      </c>
      <c r="AB519" s="22">
        <v>42776</v>
      </c>
    </row>
    <row r="520" spans="1:28" ht="15" customHeight="1" x14ac:dyDescent="0.25">
      <c r="A520" t="s">
        <v>23</v>
      </c>
      <c r="B520" t="str">
        <f>VLOOKUP(O520+0,'de para'!K:O,3,0)</f>
        <v xml:space="preserve"> Aditivos Carne</v>
      </c>
      <c r="C520" t="str">
        <f t="shared" si="8"/>
        <v>3008</v>
      </c>
      <c r="D520" t="str">
        <f>IFERROR(VLOOKUP(G520+0,'de para'!A:C,3,0),"")</f>
        <v/>
      </c>
      <c r="E520" t="str">
        <f>IF(VLOOKUP(G520+0,'de para'!E:H,4,0)="EX","Externo","Interno")</f>
        <v>Interno</v>
      </c>
      <c r="F520" s="18" t="s">
        <v>22004</v>
      </c>
      <c r="G520" s="18">
        <v>259</v>
      </c>
      <c r="H520" s="18" t="s">
        <v>19095</v>
      </c>
      <c r="I520" s="18" t="s">
        <v>1278</v>
      </c>
      <c r="J520" s="19">
        <v>42767</v>
      </c>
      <c r="K520" s="18" t="s">
        <v>22005</v>
      </c>
      <c r="L520" s="18" t="s">
        <v>19423</v>
      </c>
      <c r="M520" s="18" t="s">
        <v>19115</v>
      </c>
      <c r="N520" s="18" t="s">
        <v>19103</v>
      </c>
      <c r="O520" s="18" t="s">
        <v>19489</v>
      </c>
      <c r="P520" s="18" t="s">
        <v>136</v>
      </c>
      <c r="Q520" s="32">
        <v>-90</v>
      </c>
      <c r="R520" s="32">
        <v>120</v>
      </c>
      <c r="S520" s="32">
        <v>0</v>
      </c>
      <c r="T520" s="32">
        <v>120</v>
      </c>
      <c r="U520" s="32">
        <v>0</v>
      </c>
      <c r="V520" s="32">
        <v>0</v>
      </c>
      <c r="W520" s="20">
        <v>0</v>
      </c>
      <c r="X520" s="20">
        <v>18.16</v>
      </c>
      <c r="Y520" s="18" t="s">
        <v>19097</v>
      </c>
      <c r="Z520" s="20">
        <v>0</v>
      </c>
      <c r="AA520" s="20">
        <v>2179.1999999999998</v>
      </c>
      <c r="AB520" s="19">
        <v>42776</v>
      </c>
    </row>
    <row r="521" spans="1:28" ht="15" customHeight="1" x14ac:dyDescent="0.25">
      <c r="A521" t="s">
        <v>23</v>
      </c>
      <c r="B521" t="str">
        <f>VLOOKUP(O521+0,'de para'!K:O,3,0)</f>
        <v xml:space="preserve"> Aditivos Carne</v>
      </c>
      <c r="C521" t="str">
        <f t="shared" si="8"/>
        <v>3008</v>
      </c>
      <c r="D521" t="str">
        <f>IFERROR(VLOOKUP(G521+0,'de para'!A:C,3,0),"")</f>
        <v/>
      </c>
      <c r="E521" t="str">
        <f>IF(VLOOKUP(G521+0,'de para'!E:H,4,0)="EX","Externo","Interno")</f>
        <v>Interno</v>
      </c>
      <c r="F521" s="21" t="s">
        <v>22006</v>
      </c>
      <c r="G521" s="21">
        <v>1015</v>
      </c>
      <c r="H521" s="21" t="s">
        <v>19095</v>
      </c>
      <c r="I521" s="21" t="s">
        <v>2662</v>
      </c>
      <c r="J521" s="22">
        <v>42767</v>
      </c>
      <c r="K521" s="21" t="s">
        <v>21607</v>
      </c>
      <c r="L521" s="21" t="s">
        <v>19281</v>
      </c>
      <c r="M521" s="21" t="s">
        <v>19100</v>
      </c>
      <c r="N521" s="21" t="s">
        <v>19095</v>
      </c>
      <c r="O521" s="21" t="s">
        <v>21754</v>
      </c>
      <c r="P521" s="21" t="s">
        <v>21755</v>
      </c>
      <c r="Q521" s="33">
        <v>-5017.5</v>
      </c>
      <c r="R521" s="33">
        <v>4005</v>
      </c>
      <c r="S521" s="33">
        <v>0</v>
      </c>
      <c r="T521" s="33">
        <v>4005</v>
      </c>
      <c r="U521" s="33">
        <v>0</v>
      </c>
      <c r="V521" s="33">
        <v>0</v>
      </c>
      <c r="W521" s="23">
        <v>0</v>
      </c>
      <c r="X521" s="23">
        <v>7.75</v>
      </c>
      <c r="Y521" s="21" t="s">
        <v>19097</v>
      </c>
      <c r="Z521" s="23">
        <v>0</v>
      </c>
      <c r="AA521" s="23">
        <v>31038.75</v>
      </c>
      <c r="AB521" s="22">
        <v>42787</v>
      </c>
    </row>
    <row r="522" spans="1:28" ht="15" customHeight="1" x14ac:dyDescent="0.25">
      <c r="A522" t="s">
        <v>23</v>
      </c>
      <c r="B522" t="str">
        <f>VLOOKUP(O522+0,'de para'!K:O,3,0)</f>
        <v xml:space="preserve"> Tripas Artificiais</v>
      </c>
      <c r="C522" t="str">
        <f t="shared" si="8"/>
        <v>3006</v>
      </c>
      <c r="D522" t="str">
        <f>IFERROR(VLOOKUP(G522+0,'de para'!A:C,3,0),"")</f>
        <v/>
      </c>
      <c r="E522" t="str">
        <f>IF(VLOOKUP(G522+0,'de para'!E:H,4,0)="EX","Externo","Interno")</f>
        <v>Interno</v>
      </c>
      <c r="F522" s="18" t="s">
        <v>22007</v>
      </c>
      <c r="G522" s="18">
        <v>1369</v>
      </c>
      <c r="H522" s="18" t="s">
        <v>19095</v>
      </c>
      <c r="I522" s="18" t="s">
        <v>3282</v>
      </c>
      <c r="J522" s="19">
        <v>42767</v>
      </c>
      <c r="K522" s="18" t="s">
        <v>19422</v>
      </c>
      <c r="L522" s="18" t="s">
        <v>19423</v>
      </c>
      <c r="M522" s="18" t="s">
        <v>19114</v>
      </c>
      <c r="N522" s="18" t="s">
        <v>19095</v>
      </c>
      <c r="O522" s="18" t="s">
        <v>19518</v>
      </c>
      <c r="P522" s="18" t="s">
        <v>5439</v>
      </c>
      <c r="Q522" s="32">
        <v>0</v>
      </c>
      <c r="R522" s="32">
        <v>9450</v>
      </c>
      <c r="S522" s="32">
        <v>0</v>
      </c>
      <c r="T522" s="32">
        <v>9450</v>
      </c>
      <c r="U522" s="32">
        <v>0</v>
      </c>
      <c r="V522" s="32">
        <v>0</v>
      </c>
      <c r="W522" s="20">
        <v>0</v>
      </c>
      <c r="X522" s="20">
        <v>0.38</v>
      </c>
      <c r="Y522" s="18" t="s">
        <v>19097</v>
      </c>
      <c r="Z522" s="20">
        <v>0</v>
      </c>
      <c r="AA522" s="20">
        <v>3591</v>
      </c>
      <c r="AB522" s="19">
        <v>42774</v>
      </c>
    </row>
    <row r="523" spans="1:28" ht="15" customHeight="1" x14ac:dyDescent="0.25">
      <c r="A523" t="s">
        <v>23</v>
      </c>
      <c r="B523" t="str">
        <f>VLOOKUP(O523+0,'de para'!K:O,3,0)</f>
        <v xml:space="preserve"> Aditivos Carne</v>
      </c>
      <c r="C523" t="str">
        <f t="shared" si="8"/>
        <v>3008</v>
      </c>
      <c r="D523" t="str">
        <f>IFERROR(VLOOKUP(G523+0,'de para'!A:C,3,0),"")</f>
        <v/>
      </c>
      <c r="E523" t="str">
        <f>IF(VLOOKUP(G523+0,'de para'!E:H,4,0)="EX","Externo","Interno")</f>
        <v>Interno</v>
      </c>
      <c r="F523" s="21" t="s">
        <v>22008</v>
      </c>
      <c r="G523" s="21">
        <v>1121</v>
      </c>
      <c r="H523" s="21" t="s">
        <v>19095</v>
      </c>
      <c r="I523" s="21" t="s">
        <v>2846</v>
      </c>
      <c r="J523" s="22">
        <v>42767</v>
      </c>
      <c r="K523" s="21" t="s">
        <v>19105</v>
      </c>
      <c r="L523" s="21" t="s">
        <v>19271</v>
      </c>
      <c r="M523" s="21" t="s">
        <v>19388</v>
      </c>
      <c r="N523" s="21" t="s">
        <v>19095</v>
      </c>
      <c r="O523" s="21" t="s">
        <v>19405</v>
      </c>
      <c r="P523" s="21" t="s">
        <v>60</v>
      </c>
      <c r="Q523" s="33">
        <v>-189.95</v>
      </c>
      <c r="R523" s="33">
        <v>330</v>
      </c>
      <c r="S523" s="33">
        <v>0</v>
      </c>
      <c r="T523" s="33">
        <v>330</v>
      </c>
      <c r="U523" s="33">
        <v>0</v>
      </c>
      <c r="V523" s="33">
        <v>0</v>
      </c>
      <c r="W523" s="23">
        <v>0</v>
      </c>
      <c r="X523" s="23">
        <v>3.25</v>
      </c>
      <c r="Y523" s="21" t="s">
        <v>19097</v>
      </c>
      <c r="Z523" s="23">
        <v>0</v>
      </c>
      <c r="AA523" s="23">
        <v>1072.5</v>
      </c>
      <c r="AB523" s="22">
        <v>42776</v>
      </c>
    </row>
    <row r="524" spans="1:28" ht="15" customHeight="1" x14ac:dyDescent="0.25">
      <c r="A524" t="s">
        <v>23</v>
      </c>
      <c r="B524" t="str">
        <f>VLOOKUP(O524+0,'de para'!K:O,3,0)</f>
        <v xml:space="preserve"> Aditivos Carne</v>
      </c>
      <c r="C524" t="str">
        <f t="shared" si="8"/>
        <v>3008</v>
      </c>
      <c r="D524" t="str">
        <f>IFERROR(VLOOKUP(G524+0,'de para'!A:C,3,0),"")</f>
        <v/>
      </c>
      <c r="E524" t="str">
        <f>IF(VLOOKUP(G524+0,'de para'!E:H,4,0)="EX","Externo","Interno")</f>
        <v>Interno</v>
      </c>
      <c r="F524" s="18" t="s">
        <v>22008</v>
      </c>
      <c r="G524" s="18">
        <v>1121</v>
      </c>
      <c r="H524" s="18" t="s">
        <v>19095</v>
      </c>
      <c r="I524" s="18" t="s">
        <v>2846</v>
      </c>
      <c r="J524" s="19">
        <v>42767</v>
      </c>
      <c r="K524" s="18" t="s">
        <v>19105</v>
      </c>
      <c r="L524" s="18" t="s">
        <v>19271</v>
      </c>
      <c r="M524" s="18" t="s">
        <v>19388</v>
      </c>
      <c r="N524" s="18" t="s">
        <v>19102</v>
      </c>
      <c r="O524" s="18" t="s">
        <v>19520</v>
      </c>
      <c r="P524" s="18" t="s">
        <v>158</v>
      </c>
      <c r="Q524" s="32">
        <v>-999.5</v>
      </c>
      <c r="R524" s="32">
        <v>100</v>
      </c>
      <c r="S524" s="32">
        <v>0</v>
      </c>
      <c r="T524" s="32">
        <v>100</v>
      </c>
      <c r="U524" s="32">
        <v>0</v>
      </c>
      <c r="V524" s="32">
        <v>0</v>
      </c>
      <c r="W524" s="20">
        <v>0</v>
      </c>
      <c r="X524" s="20">
        <v>2.6</v>
      </c>
      <c r="Y524" s="18" t="s">
        <v>19097</v>
      </c>
      <c r="Z524" s="20">
        <v>0</v>
      </c>
      <c r="AA524" s="20">
        <v>260</v>
      </c>
      <c r="AB524" s="19">
        <v>42776</v>
      </c>
    </row>
    <row r="525" spans="1:28" ht="15" customHeight="1" x14ac:dyDescent="0.25">
      <c r="A525" t="s">
        <v>23</v>
      </c>
      <c r="B525" t="s">
        <v>10561</v>
      </c>
      <c r="C525" t="str">
        <f t="shared" si="8"/>
        <v>3009</v>
      </c>
      <c r="D525" t="str">
        <f>IFERROR(VLOOKUP(G525+0,'de para'!A:C,3,0),"")</f>
        <v/>
      </c>
      <c r="E525" t="str">
        <f>IF(VLOOKUP(G525+0,'de para'!E:H,4,0)="EX","Externo","Interno")</f>
        <v>Interno</v>
      </c>
      <c r="F525" s="21" t="s">
        <v>22009</v>
      </c>
      <c r="G525" s="21">
        <v>1823</v>
      </c>
      <c r="H525" s="21" t="s">
        <v>19095</v>
      </c>
      <c r="I525" s="21" t="s">
        <v>216</v>
      </c>
      <c r="J525" s="22">
        <v>42767</v>
      </c>
      <c r="K525" s="21" t="s">
        <v>19105</v>
      </c>
      <c r="L525" s="21" t="s">
        <v>19098</v>
      </c>
      <c r="M525" s="21" t="s">
        <v>19100</v>
      </c>
      <c r="N525" s="21" t="s">
        <v>19095</v>
      </c>
      <c r="O525" s="21" t="s">
        <v>19514</v>
      </c>
      <c r="P525" s="21" t="s">
        <v>19515</v>
      </c>
      <c r="Q525" s="33">
        <v>-640</v>
      </c>
      <c r="R525" s="33">
        <v>750</v>
      </c>
      <c r="S525" s="33">
        <v>0</v>
      </c>
      <c r="T525" s="33">
        <v>750</v>
      </c>
      <c r="U525" s="33">
        <v>0</v>
      </c>
      <c r="V525" s="33">
        <v>0</v>
      </c>
      <c r="W525" s="23">
        <v>0</v>
      </c>
      <c r="X525" s="23">
        <v>38.25</v>
      </c>
      <c r="Y525" s="21" t="s">
        <v>19097</v>
      </c>
      <c r="Z525" s="23">
        <v>0</v>
      </c>
      <c r="AA525" s="23">
        <v>28687.5</v>
      </c>
      <c r="AB525" s="22">
        <v>42804</v>
      </c>
    </row>
    <row r="526" spans="1:28" ht="15" customHeight="1" x14ac:dyDescent="0.25">
      <c r="A526" t="s">
        <v>23</v>
      </c>
      <c r="B526" t="str">
        <f>VLOOKUP(O526+0,'de para'!K:O,3,0)</f>
        <v xml:space="preserve"> Aditivos Carne</v>
      </c>
      <c r="C526" t="str">
        <f t="shared" si="8"/>
        <v>3008</v>
      </c>
      <c r="D526" t="str">
        <f>IFERROR(VLOOKUP(G526+0,'de para'!A:C,3,0),"")</f>
        <v/>
      </c>
      <c r="E526" t="str">
        <f>IF(VLOOKUP(G526+0,'de para'!E:H,4,0)="EX","Externo","Interno")</f>
        <v>Interno</v>
      </c>
      <c r="F526" s="18" t="s">
        <v>22010</v>
      </c>
      <c r="G526" s="18">
        <v>248</v>
      </c>
      <c r="H526" s="18" t="s">
        <v>19095</v>
      </c>
      <c r="I526" s="18" t="s">
        <v>35</v>
      </c>
      <c r="J526" s="19">
        <v>42767</v>
      </c>
      <c r="K526" s="18" t="s">
        <v>19101</v>
      </c>
      <c r="L526" s="18" t="s">
        <v>19275</v>
      </c>
      <c r="M526" s="18" t="s">
        <v>19276</v>
      </c>
      <c r="N526" s="18" t="s">
        <v>19108</v>
      </c>
      <c r="O526" s="18" t="s">
        <v>20895</v>
      </c>
      <c r="P526" s="18" t="s">
        <v>22011</v>
      </c>
      <c r="Q526" s="32">
        <v>25</v>
      </c>
      <c r="R526" s="32">
        <v>1375</v>
      </c>
      <c r="S526" s="32">
        <v>0</v>
      </c>
      <c r="T526" s="32">
        <v>1375</v>
      </c>
      <c r="U526" s="32">
        <v>0</v>
      </c>
      <c r="V526" s="32">
        <v>0</v>
      </c>
      <c r="W526" s="20">
        <v>0</v>
      </c>
      <c r="X526" s="20">
        <v>9.07</v>
      </c>
      <c r="Y526" s="18" t="s">
        <v>19097</v>
      </c>
      <c r="Z526" s="20">
        <v>0</v>
      </c>
      <c r="AA526" s="20">
        <v>12471.25</v>
      </c>
      <c r="AB526" s="19">
        <v>42804</v>
      </c>
    </row>
    <row r="527" spans="1:28" ht="15" customHeight="1" x14ac:dyDescent="0.25">
      <c r="A527" t="s">
        <v>23</v>
      </c>
      <c r="B527" t="str">
        <f>VLOOKUP(O527+0,'de para'!K:O,3,0)</f>
        <v xml:space="preserve"> Aditivos Carne</v>
      </c>
      <c r="C527" t="str">
        <f t="shared" si="8"/>
        <v>3008</v>
      </c>
      <c r="D527" t="str">
        <f>IFERROR(VLOOKUP(G527+0,'de para'!A:C,3,0),"")</f>
        <v/>
      </c>
      <c r="E527" t="str">
        <f>IF(VLOOKUP(G527+0,'de para'!E:H,4,0)="EX","Externo","Interno")</f>
        <v>Interno</v>
      </c>
      <c r="F527" s="21" t="s">
        <v>22010</v>
      </c>
      <c r="G527" s="21">
        <v>248</v>
      </c>
      <c r="H527" s="21" t="s">
        <v>19095</v>
      </c>
      <c r="I527" s="21" t="s">
        <v>35</v>
      </c>
      <c r="J527" s="22">
        <v>42767</v>
      </c>
      <c r="K527" s="21" t="s">
        <v>19101</v>
      </c>
      <c r="L527" s="21" t="s">
        <v>19275</v>
      </c>
      <c r="M527" s="21" t="s">
        <v>19276</v>
      </c>
      <c r="N527" s="21" t="s">
        <v>19104</v>
      </c>
      <c r="O527" s="21" t="s">
        <v>22012</v>
      </c>
      <c r="P527" s="21" t="s">
        <v>22013</v>
      </c>
      <c r="Q527" s="33">
        <v>0</v>
      </c>
      <c r="R527" s="33">
        <v>1080</v>
      </c>
      <c r="S527" s="33">
        <v>0</v>
      </c>
      <c r="T527" s="33">
        <v>1080</v>
      </c>
      <c r="U527" s="33">
        <v>0</v>
      </c>
      <c r="V527" s="33">
        <v>0</v>
      </c>
      <c r="W527" s="23">
        <v>0</v>
      </c>
      <c r="X527" s="23">
        <v>12</v>
      </c>
      <c r="Y527" s="21" t="s">
        <v>19097</v>
      </c>
      <c r="Z527" s="23">
        <v>0</v>
      </c>
      <c r="AA527" s="23">
        <v>12960</v>
      </c>
      <c r="AB527" s="22">
        <v>42804</v>
      </c>
    </row>
    <row r="528" spans="1:28" ht="15" customHeight="1" x14ac:dyDescent="0.25">
      <c r="A528" t="s">
        <v>23</v>
      </c>
      <c r="B528" t="str">
        <f>VLOOKUP(O528+0,'de para'!K:O,3,0)</f>
        <v xml:space="preserve"> Aditivos Carne</v>
      </c>
      <c r="C528" t="str">
        <f t="shared" si="8"/>
        <v>3008</v>
      </c>
      <c r="D528" t="str">
        <f>IFERROR(VLOOKUP(G528+0,'de para'!A:C,3,0),"")</f>
        <v/>
      </c>
      <c r="E528" t="str">
        <f>IF(VLOOKUP(G528+0,'de para'!E:H,4,0)="EX","Externo","Interno")</f>
        <v>Interno</v>
      </c>
      <c r="F528" s="18" t="s">
        <v>22010</v>
      </c>
      <c r="G528" s="18">
        <v>248</v>
      </c>
      <c r="H528" s="18" t="s">
        <v>19095</v>
      </c>
      <c r="I528" s="18" t="s">
        <v>35</v>
      </c>
      <c r="J528" s="19">
        <v>42767</v>
      </c>
      <c r="K528" s="18" t="s">
        <v>19101</v>
      </c>
      <c r="L528" s="18" t="s">
        <v>19275</v>
      </c>
      <c r="M528" s="18" t="s">
        <v>19276</v>
      </c>
      <c r="N528" s="18" t="s">
        <v>19112</v>
      </c>
      <c r="O528" s="18" t="s">
        <v>19347</v>
      </c>
      <c r="P528" s="18" t="s">
        <v>22014</v>
      </c>
      <c r="Q528" s="32">
        <v>1700</v>
      </c>
      <c r="R528" s="32">
        <v>525</v>
      </c>
      <c r="S528" s="32">
        <v>0</v>
      </c>
      <c r="T528" s="32">
        <v>525</v>
      </c>
      <c r="U528" s="32">
        <v>0</v>
      </c>
      <c r="V528" s="32">
        <v>0</v>
      </c>
      <c r="W528" s="20">
        <v>0</v>
      </c>
      <c r="X528" s="20">
        <v>18.45</v>
      </c>
      <c r="Y528" s="18" t="s">
        <v>19097</v>
      </c>
      <c r="Z528" s="20">
        <v>0</v>
      </c>
      <c r="AA528" s="20">
        <v>9686.25</v>
      </c>
      <c r="AB528" s="19">
        <v>42804</v>
      </c>
    </row>
    <row r="529" spans="1:28" ht="15" customHeight="1" x14ac:dyDescent="0.25">
      <c r="A529" t="s">
        <v>23</v>
      </c>
      <c r="B529" t="str">
        <f>VLOOKUP(O529+0,'de para'!K:O,3,0)</f>
        <v xml:space="preserve"> Aditivos Carne</v>
      </c>
      <c r="C529" t="str">
        <f t="shared" si="8"/>
        <v>3008</v>
      </c>
      <c r="D529" t="str">
        <f>IFERROR(VLOOKUP(G529+0,'de para'!A:C,3,0),"")</f>
        <v/>
      </c>
      <c r="E529" t="str">
        <f>IF(VLOOKUP(G529+0,'de para'!E:H,4,0)="EX","Externo","Interno")</f>
        <v>Interno</v>
      </c>
      <c r="F529" s="21" t="s">
        <v>22010</v>
      </c>
      <c r="G529" s="21">
        <v>248</v>
      </c>
      <c r="H529" s="21" t="s">
        <v>19095</v>
      </c>
      <c r="I529" s="21" t="s">
        <v>35</v>
      </c>
      <c r="J529" s="22">
        <v>42767</v>
      </c>
      <c r="K529" s="21" t="s">
        <v>19101</v>
      </c>
      <c r="L529" s="21" t="s">
        <v>19275</v>
      </c>
      <c r="M529" s="21" t="s">
        <v>19276</v>
      </c>
      <c r="N529" s="21" t="s">
        <v>19113</v>
      </c>
      <c r="O529" s="21" t="s">
        <v>21763</v>
      </c>
      <c r="P529" s="21" t="s">
        <v>22015</v>
      </c>
      <c r="Q529" s="33">
        <v>0</v>
      </c>
      <c r="R529" s="33">
        <v>100</v>
      </c>
      <c r="S529" s="33">
        <v>0</v>
      </c>
      <c r="T529" s="33">
        <v>100</v>
      </c>
      <c r="U529" s="33">
        <v>0</v>
      </c>
      <c r="V529" s="33">
        <v>0</v>
      </c>
      <c r="W529" s="23">
        <v>0</v>
      </c>
      <c r="X529" s="23">
        <v>12.6</v>
      </c>
      <c r="Y529" s="21" t="s">
        <v>19097</v>
      </c>
      <c r="Z529" s="23">
        <v>0</v>
      </c>
      <c r="AA529" s="23">
        <v>1260</v>
      </c>
      <c r="AB529" s="22">
        <v>42804</v>
      </c>
    </row>
    <row r="530" spans="1:28" ht="15" customHeight="1" x14ac:dyDescent="0.25">
      <c r="A530" t="s">
        <v>23</v>
      </c>
      <c r="B530" t="str">
        <f>VLOOKUP(O530+0,'de para'!K:O,3,0)</f>
        <v xml:space="preserve"> Aditivos Carne</v>
      </c>
      <c r="C530" t="str">
        <f t="shared" si="8"/>
        <v>3008</v>
      </c>
      <c r="D530" t="str">
        <f>IFERROR(VLOOKUP(G530+0,'de para'!A:C,3,0),"")</f>
        <v/>
      </c>
      <c r="E530" t="str">
        <f>IF(VLOOKUP(G530+0,'de para'!E:H,4,0)="EX","Externo","Interno")</f>
        <v>Interno</v>
      </c>
      <c r="F530" s="18" t="s">
        <v>22010</v>
      </c>
      <c r="G530" s="18">
        <v>248</v>
      </c>
      <c r="H530" s="18" t="s">
        <v>19095</v>
      </c>
      <c r="I530" s="18" t="s">
        <v>35</v>
      </c>
      <c r="J530" s="19">
        <v>42767</v>
      </c>
      <c r="K530" s="18" t="s">
        <v>19101</v>
      </c>
      <c r="L530" s="18" t="s">
        <v>19275</v>
      </c>
      <c r="M530" s="18" t="s">
        <v>19276</v>
      </c>
      <c r="N530" s="18" t="s">
        <v>19340</v>
      </c>
      <c r="O530" s="18" t="s">
        <v>19509</v>
      </c>
      <c r="P530" s="18" t="s">
        <v>22016</v>
      </c>
      <c r="Q530" s="32">
        <v>0</v>
      </c>
      <c r="R530" s="32">
        <v>325</v>
      </c>
      <c r="S530" s="32">
        <v>0</v>
      </c>
      <c r="T530" s="32">
        <v>325</v>
      </c>
      <c r="U530" s="32">
        <v>0</v>
      </c>
      <c r="V530" s="32">
        <v>0</v>
      </c>
      <c r="W530" s="20">
        <v>0</v>
      </c>
      <c r="X530" s="20">
        <v>2.2999999999999998</v>
      </c>
      <c r="Y530" s="18" t="s">
        <v>19097</v>
      </c>
      <c r="Z530" s="20">
        <v>0</v>
      </c>
      <c r="AA530" s="20">
        <v>747.5</v>
      </c>
      <c r="AB530" s="19">
        <v>42804</v>
      </c>
    </row>
    <row r="531" spans="1:28" ht="15" customHeight="1" x14ac:dyDescent="0.25">
      <c r="A531" t="s">
        <v>23</v>
      </c>
      <c r="B531" t="str">
        <f>VLOOKUP(O531+0,'de para'!K:O,3,0)</f>
        <v xml:space="preserve"> Aditivos Carne</v>
      </c>
      <c r="C531" t="str">
        <f t="shared" si="8"/>
        <v>3008</v>
      </c>
      <c r="D531" t="str">
        <f>IFERROR(VLOOKUP(G531+0,'de para'!A:C,3,0),"")</f>
        <v/>
      </c>
      <c r="E531" t="str">
        <f>IF(VLOOKUP(G531+0,'de para'!E:H,4,0)="EX","Externo","Interno")</f>
        <v>Interno</v>
      </c>
      <c r="F531" s="21" t="s">
        <v>22010</v>
      </c>
      <c r="G531" s="21">
        <v>248</v>
      </c>
      <c r="H531" s="21" t="s">
        <v>19095</v>
      </c>
      <c r="I531" s="21" t="s">
        <v>35</v>
      </c>
      <c r="J531" s="22">
        <v>42767</v>
      </c>
      <c r="K531" s="21" t="s">
        <v>19101</v>
      </c>
      <c r="L531" s="21" t="s">
        <v>19275</v>
      </c>
      <c r="M531" s="21" t="s">
        <v>19276</v>
      </c>
      <c r="N531" s="21" t="s">
        <v>19342</v>
      </c>
      <c r="O531" s="21" t="s">
        <v>19335</v>
      </c>
      <c r="P531" s="21" t="s">
        <v>22017</v>
      </c>
      <c r="Q531" s="33">
        <v>-2640</v>
      </c>
      <c r="R531" s="33">
        <v>220</v>
      </c>
      <c r="S531" s="33">
        <v>0</v>
      </c>
      <c r="T531" s="33">
        <v>220</v>
      </c>
      <c r="U531" s="33">
        <v>0</v>
      </c>
      <c r="V531" s="33">
        <v>0</v>
      </c>
      <c r="W531" s="23">
        <v>0</v>
      </c>
      <c r="X531" s="23">
        <v>9.07</v>
      </c>
      <c r="Y531" s="21" t="s">
        <v>19097</v>
      </c>
      <c r="Z531" s="23">
        <v>0</v>
      </c>
      <c r="AA531" s="23">
        <v>1995.4</v>
      </c>
      <c r="AB531" s="22">
        <v>42804</v>
      </c>
    </row>
    <row r="532" spans="1:28" ht="15" customHeight="1" x14ac:dyDescent="0.25">
      <c r="A532" t="s">
        <v>23</v>
      </c>
      <c r="B532" t="str">
        <f>VLOOKUP(O532+0,'de para'!K:O,3,0)</f>
        <v>Aditivos Leite</v>
      </c>
      <c r="C532" t="str">
        <f t="shared" si="8"/>
        <v>3009</v>
      </c>
      <c r="D532" t="str">
        <f>IFERROR(VLOOKUP(G532+0,'de para'!A:C,3,0),"")</f>
        <v/>
      </c>
      <c r="E532" t="str">
        <f>IF(VLOOKUP(G532+0,'de para'!E:H,4,0)="EX","Externo","Interno")</f>
        <v>Interno</v>
      </c>
      <c r="F532" s="18" t="s">
        <v>22018</v>
      </c>
      <c r="G532" s="18">
        <v>251</v>
      </c>
      <c r="H532" s="18" t="s">
        <v>19113</v>
      </c>
      <c r="I532" s="18" t="s">
        <v>172</v>
      </c>
      <c r="J532" s="19">
        <v>42767</v>
      </c>
      <c r="K532" s="18" t="s">
        <v>19331</v>
      </c>
      <c r="L532" s="18" t="s">
        <v>19098</v>
      </c>
      <c r="M532" s="18" t="s">
        <v>19107</v>
      </c>
      <c r="N532" s="18" t="s">
        <v>19095</v>
      </c>
      <c r="O532" s="18" t="s">
        <v>21818</v>
      </c>
      <c r="P532" s="18" t="s">
        <v>21819</v>
      </c>
      <c r="Q532" s="32">
        <v>-700</v>
      </c>
      <c r="R532" s="32">
        <v>350</v>
      </c>
      <c r="S532" s="32">
        <v>0</v>
      </c>
      <c r="T532" s="32">
        <v>350</v>
      </c>
      <c r="U532" s="32">
        <v>0</v>
      </c>
      <c r="V532" s="32">
        <v>0</v>
      </c>
      <c r="W532" s="20">
        <v>0</v>
      </c>
      <c r="X532" s="20">
        <v>17.100000000000001</v>
      </c>
      <c r="Y532" s="18" t="s">
        <v>19097</v>
      </c>
      <c r="Z532" s="20">
        <v>0</v>
      </c>
      <c r="AA532" s="20">
        <v>5985</v>
      </c>
      <c r="AB532" s="19">
        <v>42788</v>
      </c>
    </row>
    <row r="533" spans="1:28" ht="15" customHeight="1" x14ac:dyDescent="0.25">
      <c r="A533" t="s">
        <v>23</v>
      </c>
      <c r="B533" t="str">
        <f>VLOOKUP(O533+0,'de para'!K:O,3,0)</f>
        <v xml:space="preserve"> Aditivos Carne</v>
      </c>
      <c r="C533" t="str">
        <f t="shared" si="8"/>
        <v>3008</v>
      </c>
      <c r="D533" t="str">
        <f>IFERROR(VLOOKUP(G533+0,'de para'!A:C,3,0),"")</f>
        <v/>
      </c>
      <c r="E533" t="str">
        <f>IF(VLOOKUP(G533+0,'de para'!E:H,4,0)="EX","Externo","Interno")</f>
        <v>Interno</v>
      </c>
      <c r="F533" s="21" t="s">
        <v>22019</v>
      </c>
      <c r="G533" s="21">
        <v>1224</v>
      </c>
      <c r="H533" s="21" t="s">
        <v>19095</v>
      </c>
      <c r="I533" s="21" t="s">
        <v>338</v>
      </c>
      <c r="J533" s="22">
        <v>42767</v>
      </c>
      <c r="K533" s="21" t="s">
        <v>19326</v>
      </c>
      <c r="L533" s="21" t="s">
        <v>19293</v>
      </c>
      <c r="M533" s="21" t="s">
        <v>19203</v>
      </c>
      <c r="N533" s="21" t="s">
        <v>19095</v>
      </c>
      <c r="O533" s="21" t="s">
        <v>19405</v>
      </c>
      <c r="P533" s="21" t="s">
        <v>60</v>
      </c>
      <c r="Q533" s="33">
        <v>-519.95000000000005</v>
      </c>
      <c r="R533" s="33">
        <v>300</v>
      </c>
      <c r="S533" s="33">
        <v>0</v>
      </c>
      <c r="T533" s="33">
        <v>300</v>
      </c>
      <c r="U533" s="33">
        <v>0</v>
      </c>
      <c r="V533" s="33">
        <v>0</v>
      </c>
      <c r="W533" s="23">
        <v>0</v>
      </c>
      <c r="X533" s="23">
        <v>1.2</v>
      </c>
      <c r="Y533" s="21" t="s">
        <v>19097</v>
      </c>
      <c r="Z533" s="23">
        <v>0</v>
      </c>
      <c r="AA533" s="23">
        <v>360</v>
      </c>
      <c r="AB533" s="22">
        <v>42776</v>
      </c>
    </row>
    <row r="534" spans="1:28" ht="15" customHeight="1" x14ac:dyDescent="0.25">
      <c r="A534" t="s">
        <v>23</v>
      </c>
      <c r="B534" t="str">
        <f>VLOOKUP(O534+0,'de para'!K:O,3,0)</f>
        <v xml:space="preserve"> Aditivos Carne</v>
      </c>
      <c r="C534" t="str">
        <f t="shared" si="8"/>
        <v>3008</v>
      </c>
      <c r="D534" t="str">
        <f>IFERROR(VLOOKUP(G534+0,'de para'!A:C,3,0),"")</f>
        <v/>
      </c>
      <c r="E534" t="str">
        <f>IF(VLOOKUP(G534+0,'de para'!E:H,4,0)="EX","Externo","Interno")</f>
        <v>Interno</v>
      </c>
      <c r="F534" s="18" t="s">
        <v>22019</v>
      </c>
      <c r="G534" s="18">
        <v>1224</v>
      </c>
      <c r="H534" s="18" t="s">
        <v>19095</v>
      </c>
      <c r="I534" s="18" t="s">
        <v>338</v>
      </c>
      <c r="J534" s="19">
        <v>42767</v>
      </c>
      <c r="K534" s="18" t="s">
        <v>19326</v>
      </c>
      <c r="L534" s="18" t="s">
        <v>19293</v>
      </c>
      <c r="M534" s="18" t="s">
        <v>19203</v>
      </c>
      <c r="N534" s="18" t="s">
        <v>19102</v>
      </c>
      <c r="O534" s="18" t="s">
        <v>22020</v>
      </c>
      <c r="P534" s="18" t="s">
        <v>169</v>
      </c>
      <c r="Q534" s="32">
        <v>0</v>
      </c>
      <c r="R534" s="32">
        <v>150</v>
      </c>
      <c r="S534" s="32">
        <v>0</v>
      </c>
      <c r="T534" s="32">
        <v>150</v>
      </c>
      <c r="U534" s="32">
        <v>0</v>
      </c>
      <c r="V534" s="32">
        <v>0</v>
      </c>
      <c r="W534" s="20">
        <v>0</v>
      </c>
      <c r="X534" s="20">
        <v>1.32</v>
      </c>
      <c r="Y534" s="18" t="s">
        <v>19097</v>
      </c>
      <c r="Z534" s="20">
        <v>0</v>
      </c>
      <c r="AA534" s="20">
        <v>198</v>
      </c>
      <c r="AB534" s="19">
        <v>42776</v>
      </c>
    </row>
    <row r="535" spans="1:28" ht="15" customHeight="1" x14ac:dyDescent="0.25">
      <c r="A535" t="s">
        <v>23</v>
      </c>
      <c r="B535" t="str">
        <f>VLOOKUP(O535+0,'de para'!K:O,3,0)</f>
        <v xml:space="preserve"> Aditivos Carne</v>
      </c>
      <c r="C535" t="str">
        <f t="shared" si="8"/>
        <v>3008</v>
      </c>
      <c r="D535" t="str">
        <f>IFERROR(VLOOKUP(G535+0,'de para'!A:C,3,0),"")</f>
        <v/>
      </c>
      <c r="E535" t="str">
        <f>IF(VLOOKUP(G535+0,'de para'!E:H,4,0)="EX","Externo","Interno")</f>
        <v>Interno</v>
      </c>
      <c r="F535" s="21" t="s">
        <v>22019</v>
      </c>
      <c r="G535" s="21">
        <v>1224</v>
      </c>
      <c r="H535" s="21" t="s">
        <v>19095</v>
      </c>
      <c r="I535" s="21" t="s">
        <v>338</v>
      </c>
      <c r="J535" s="22">
        <v>42767</v>
      </c>
      <c r="K535" s="21" t="s">
        <v>19326</v>
      </c>
      <c r="L535" s="21" t="s">
        <v>19293</v>
      </c>
      <c r="M535" s="21" t="s">
        <v>19203</v>
      </c>
      <c r="N535" s="21" t="s">
        <v>19108</v>
      </c>
      <c r="O535" s="21" t="s">
        <v>22021</v>
      </c>
      <c r="P535" s="21" t="s">
        <v>11182</v>
      </c>
      <c r="Q535" s="33">
        <v>0</v>
      </c>
      <c r="R535" s="33">
        <v>125</v>
      </c>
      <c r="S535" s="33">
        <v>0</v>
      </c>
      <c r="T535" s="33">
        <v>125</v>
      </c>
      <c r="U535" s="33">
        <v>0</v>
      </c>
      <c r="V535" s="33">
        <v>0</v>
      </c>
      <c r="W535" s="23">
        <v>0</v>
      </c>
      <c r="X535" s="23">
        <v>1.18</v>
      </c>
      <c r="Y535" s="21" t="s">
        <v>19097</v>
      </c>
      <c r="Z535" s="23">
        <v>0</v>
      </c>
      <c r="AA535" s="23">
        <v>147.5</v>
      </c>
      <c r="AB535" s="22">
        <v>42776</v>
      </c>
    </row>
    <row r="536" spans="1:28" ht="15" customHeight="1" x14ac:dyDescent="0.25">
      <c r="A536" t="s">
        <v>23</v>
      </c>
      <c r="B536" t="str">
        <f>VLOOKUP(O536+0,'de para'!K:O,3,0)</f>
        <v xml:space="preserve"> Aditivos Carne</v>
      </c>
      <c r="C536" t="str">
        <f t="shared" si="8"/>
        <v>3008</v>
      </c>
      <c r="D536" t="str">
        <f>IFERROR(VLOOKUP(G536+0,'de para'!A:C,3,0),"")</f>
        <v/>
      </c>
      <c r="E536" t="str">
        <f>IF(VLOOKUP(G536+0,'de para'!E:H,4,0)="EX","Externo","Interno")</f>
        <v>Interno</v>
      </c>
      <c r="F536" s="18" t="s">
        <v>22019</v>
      </c>
      <c r="G536" s="18">
        <v>1224</v>
      </c>
      <c r="H536" s="18" t="s">
        <v>19095</v>
      </c>
      <c r="I536" s="18" t="s">
        <v>338</v>
      </c>
      <c r="J536" s="19">
        <v>42767</v>
      </c>
      <c r="K536" s="18" t="s">
        <v>19326</v>
      </c>
      <c r="L536" s="18" t="s">
        <v>19293</v>
      </c>
      <c r="M536" s="18" t="s">
        <v>19203</v>
      </c>
      <c r="N536" s="18" t="s">
        <v>19103</v>
      </c>
      <c r="O536" s="18" t="s">
        <v>19347</v>
      </c>
      <c r="P536" s="18" t="s">
        <v>59</v>
      </c>
      <c r="Q536" s="32">
        <v>1175</v>
      </c>
      <c r="R536" s="32">
        <v>125</v>
      </c>
      <c r="S536" s="32">
        <v>0</v>
      </c>
      <c r="T536" s="32">
        <v>125</v>
      </c>
      <c r="U536" s="32">
        <v>0</v>
      </c>
      <c r="V536" s="32">
        <v>0</v>
      </c>
      <c r="W536" s="20">
        <v>0</v>
      </c>
      <c r="X536" s="20">
        <v>6.56</v>
      </c>
      <c r="Y536" s="18" t="s">
        <v>19097</v>
      </c>
      <c r="Z536" s="20">
        <v>0</v>
      </c>
      <c r="AA536" s="20">
        <v>820</v>
      </c>
      <c r="AB536" s="19">
        <v>42776</v>
      </c>
    </row>
    <row r="537" spans="1:28" ht="15" customHeight="1" x14ac:dyDescent="0.25">
      <c r="A537" t="s">
        <v>23</v>
      </c>
      <c r="B537" t="str">
        <f>VLOOKUP(O537+0,'de para'!K:O,3,0)</f>
        <v xml:space="preserve"> Aditivos Carne</v>
      </c>
      <c r="C537" t="str">
        <f t="shared" si="8"/>
        <v>3008</v>
      </c>
      <c r="D537" t="str">
        <f>IFERROR(VLOOKUP(G537+0,'de para'!A:C,3,0),"")</f>
        <v/>
      </c>
      <c r="E537" t="str">
        <f>IF(VLOOKUP(G537+0,'de para'!E:H,4,0)="EX","Externo","Interno")</f>
        <v>Interno</v>
      </c>
      <c r="F537" s="21" t="s">
        <v>22019</v>
      </c>
      <c r="G537" s="21">
        <v>1224</v>
      </c>
      <c r="H537" s="21" t="s">
        <v>19095</v>
      </c>
      <c r="I537" s="21" t="s">
        <v>338</v>
      </c>
      <c r="J537" s="22">
        <v>42767</v>
      </c>
      <c r="K537" s="21" t="s">
        <v>19326</v>
      </c>
      <c r="L537" s="21" t="s">
        <v>19293</v>
      </c>
      <c r="M537" s="21" t="s">
        <v>19203</v>
      </c>
      <c r="N537" s="21" t="s">
        <v>19291</v>
      </c>
      <c r="O537" s="21" t="s">
        <v>20895</v>
      </c>
      <c r="P537" s="21" t="s">
        <v>196</v>
      </c>
      <c r="Q537" s="33">
        <v>-1350</v>
      </c>
      <c r="R537" s="33">
        <v>125</v>
      </c>
      <c r="S537" s="33">
        <v>0</v>
      </c>
      <c r="T537" s="33">
        <v>125</v>
      </c>
      <c r="U537" s="33">
        <v>0</v>
      </c>
      <c r="V537" s="33">
        <v>0</v>
      </c>
      <c r="W537" s="23">
        <v>0</v>
      </c>
      <c r="X537" s="23">
        <v>3.86</v>
      </c>
      <c r="Y537" s="21" t="s">
        <v>19097</v>
      </c>
      <c r="Z537" s="23">
        <v>0</v>
      </c>
      <c r="AA537" s="23">
        <v>482.5</v>
      </c>
      <c r="AB537" s="22">
        <v>42776</v>
      </c>
    </row>
    <row r="538" spans="1:28" ht="15" customHeight="1" x14ac:dyDescent="0.25">
      <c r="A538" t="s">
        <v>23</v>
      </c>
      <c r="B538" t="str">
        <f>VLOOKUP(O538+0,'de para'!K:O,3,0)</f>
        <v xml:space="preserve"> Aditivos Carne</v>
      </c>
      <c r="C538" t="str">
        <f t="shared" si="8"/>
        <v>3008</v>
      </c>
      <c r="D538" t="str">
        <f>IFERROR(VLOOKUP(G538+0,'de para'!A:C,3,0),"")</f>
        <v/>
      </c>
      <c r="E538" t="str">
        <f>IF(VLOOKUP(G538+0,'de para'!E:H,4,0)="EX","Externo","Interno")</f>
        <v>Interno</v>
      </c>
      <c r="F538" s="18" t="s">
        <v>22022</v>
      </c>
      <c r="G538" s="18">
        <v>1412</v>
      </c>
      <c r="H538" s="18" t="s">
        <v>19095</v>
      </c>
      <c r="I538" s="18" t="s">
        <v>147</v>
      </c>
      <c r="J538" s="19">
        <v>42767</v>
      </c>
      <c r="K538" s="18" t="s">
        <v>21683</v>
      </c>
      <c r="L538" s="18" t="s">
        <v>19299</v>
      </c>
      <c r="M538" s="18" t="s">
        <v>19387</v>
      </c>
      <c r="N538" s="18" t="s">
        <v>19095</v>
      </c>
      <c r="O538" s="18" t="s">
        <v>21849</v>
      </c>
      <c r="P538" s="18" t="s">
        <v>120</v>
      </c>
      <c r="Q538" s="32">
        <v>19</v>
      </c>
      <c r="R538" s="32">
        <v>380</v>
      </c>
      <c r="S538" s="32">
        <v>0</v>
      </c>
      <c r="T538" s="32">
        <v>380</v>
      </c>
      <c r="U538" s="32">
        <v>0</v>
      </c>
      <c r="V538" s="32">
        <v>0</v>
      </c>
      <c r="W538" s="20">
        <v>0</v>
      </c>
      <c r="X538" s="20">
        <v>12.3</v>
      </c>
      <c r="Y538" s="18" t="s">
        <v>19097</v>
      </c>
      <c r="Z538" s="20">
        <v>0</v>
      </c>
      <c r="AA538" s="20">
        <v>4674</v>
      </c>
      <c r="AB538" s="19">
        <v>42776</v>
      </c>
    </row>
    <row r="539" spans="1:28" ht="15" customHeight="1" x14ac:dyDescent="0.25">
      <c r="A539" t="s">
        <v>23</v>
      </c>
      <c r="B539" t="str">
        <f>VLOOKUP(O539+0,'de para'!K:O,3,0)</f>
        <v xml:space="preserve"> Aditivos Carne</v>
      </c>
      <c r="C539" t="str">
        <f t="shared" si="8"/>
        <v>3008</v>
      </c>
      <c r="D539" t="str">
        <f>IFERROR(VLOOKUP(G539+0,'de para'!A:C,3,0),"")</f>
        <v/>
      </c>
      <c r="E539" t="str">
        <f>IF(VLOOKUP(G539+0,'de para'!E:H,4,0)="EX","Externo","Interno")</f>
        <v>Interno</v>
      </c>
      <c r="F539" s="21" t="s">
        <v>22023</v>
      </c>
      <c r="G539" s="21">
        <v>1412</v>
      </c>
      <c r="H539" s="21" t="s">
        <v>19095</v>
      </c>
      <c r="I539" s="21" t="s">
        <v>147</v>
      </c>
      <c r="J539" s="22">
        <v>42767</v>
      </c>
      <c r="K539" s="21" t="s">
        <v>21683</v>
      </c>
      <c r="L539" s="21" t="s">
        <v>19299</v>
      </c>
      <c r="M539" s="21" t="s">
        <v>19387</v>
      </c>
      <c r="N539" s="21" t="s">
        <v>19095</v>
      </c>
      <c r="O539" s="21" t="s">
        <v>21849</v>
      </c>
      <c r="P539" s="21" t="s">
        <v>120</v>
      </c>
      <c r="Q539" s="33">
        <v>-361</v>
      </c>
      <c r="R539" s="33">
        <v>456</v>
      </c>
      <c r="S539" s="33">
        <v>0</v>
      </c>
      <c r="T539" s="33">
        <v>456</v>
      </c>
      <c r="U539" s="33">
        <v>0</v>
      </c>
      <c r="V539" s="33">
        <v>0</v>
      </c>
      <c r="W539" s="23">
        <v>0</v>
      </c>
      <c r="X539" s="23">
        <v>12.3</v>
      </c>
      <c r="Y539" s="21" t="s">
        <v>19097</v>
      </c>
      <c r="Z539" s="23">
        <v>0</v>
      </c>
      <c r="AA539" s="23">
        <v>5608.8</v>
      </c>
      <c r="AB539" s="22">
        <v>42804</v>
      </c>
    </row>
    <row r="540" spans="1:28" ht="15" customHeight="1" x14ac:dyDescent="0.25">
      <c r="A540" t="s">
        <v>23</v>
      </c>
      <c r="B540" t="str">
        <f>VLOOKUP(O540+0,'de para'!K:O,3,0)</f>
        <v xml:space="preserve"> Aditivos Carne</v>
      </c>
      <c r="C540" t="str">
        <f t="shared" si="8"/>
        <v>3008</v>
      </c>
      <c r="D540" t="str">
        <f>IFERROR(VLOOKUP(G540+0,'de para'!A:C,3,0),"")</f>
        <v/>
      </c>
      <c r="E540" t="str">
        <f>IF(VLOOKUP(G540+0,'de para'!E:H,4,0)="EX","Externo","Interno")</f>
        <v>Interno</v>
      </c>
      <c r="F540" s="18" t="s">
        <v>22023</v>
      </c>
      <c r="G540" s="18">
        <v>1412</v>
      </c>
      <c r="H540" s="18" t="s">
        <v>19095</v>
      </c>
      <c r="I540" s="18" t="s">
        <v>147</v>
      </c>
      <c r="J540" s="19">
        <v>42767</v>
      </c>
      <c r="K540" s="18" t="s">
        <v>21683</v>
      </c>
      <c r="L540" s="18" t="s">
        <v>19299</v>
      </c>
      <c r="M540" s="18" t="s">
        <v>19387</v>
      </c>
      <c r="N540" s="18" t="s">
        <v>19102</v>
      </c>
      <c r="O540" s="18" t="s">
        <v>22024</v>
      </c>
      <c r="P540" s="18" t="s">
        <v>148</v>
      </c>
      <c r="Q540" s="32">
        <v>0</v>
      </c>
      <c r="R540" s="32">
        <v>216</v>
      </c>
      <c r="S540" s="32">
        <v>0</v>
      </c>
      <c r="T540" s="32">
        <v>216</v>
      </c>
      <c r="U540" s="32">
        <v>0</v>
      </c>
      <c r="V540" s="32">
        <v>0</v>
      </c>
      <c r="W540" s="20">
        <v>0</v>
      </c>
      <c r="X540" s="20">
        <v>10.3</v>
      </c>
      <c r="Y540" s="18" t="s">
        <v>19097</v>
      </c>
      <c r="Z540" s="20">
        <v>0</v>
      </c>
      <c r="AA540" s="20">
        <v>2224.8000000000002</v>
      </c>
      <c r="AB540" s="19">
        <v>42804</v>
      </c>
    </row>
    <row r="541" spans="1:28" ht="15" customHeight="1" x14ac:dyDescent="0.25">
      <c r="A541" t="s">
        <v>23</v>
      </c>
      <c r="B541" t="str">
        <f>VLOOKUP(O541+0,'de para'!K:O,3,0)</f>
        <v xml:space="preserve"> Aditivos Carne</v>
      </c>
      <c r="C541" t="str">
        <f t="shared" si="8"/>
        <v>3008</v>
      </c>
      <c r="D541" t="str">
        <f>IFERROR(VLOOKUP(G541+0,'de para'!A:C,3,0),"")</f>
        <v/>
      </c>
      <c r="E541" t="str">
        <f>IF(VLOOKUP(G541+0,'de para'!E:H,4,0)="EX","Externo","Interno")</f>
        <v>Interno</v>
      </c>
      <c r="F541" s="21" t="s">
        <v>22023</v>
      </c>
      <c r="G541" s="21">
        <v>1412</v>
      </c>
      <c r="H541" s="21" t="s">
        <v>19095</v>
      </c>
      <c r="I541" s="21" t="s">
        <v>147</v>
      </c>
      <c r="J541" s="22">
        <v>42767</v>
      </c>
      <c r="K541" s="21" t="s">
        <v>21683</v>
      </c>
      <c r="L541" s="21" t="s">
        <v>19299</v>
      </c>
      <c r="M541" s="21" t="s">
        <v>19387</v>
      </c>
      <c r="N541" s="21" t="s">
        <v>19108</v>
      </c>
      <c r="O541" s="21" t="s">
        <v>22025</v>
      </c>
      <c r="P541" s="21" t="s">
        <v>149</v>
      </c>
      <c r="Q541" s="33">
        <v>0</v>
      </c>
      <c r="R541" s="33">
        <v>144</v>
      </c>
      <c r="S541" s="33">
        <v>0</v>
      </c>
      <c r="T541" s="33">
        <v>144</v>
      </c>
      <c r="U541" s="33">
        <v>0</v>
      </c>
      <c r="V541" s="33">
        <v>0</v>
      </c>
      <c r="W541" s="23">
        <v>0</v>
      </c>
      <c r="X541" s="23">
        <v>11.9</v>
      </c>
      <c r="Y541" s="21" t="s">
        <v>19097</v>
      </c>
      <c r="Z541" s="23">
        <v>0</v>
      </c>
      <c r="AA541" s="23">
        <v>1713.6</v>
      </c>
      <c r="AB541" s="22">
        <v>42804</v>
      </c>
    </row>
    <row r="542" spans="1:28" ht="15" customHeight="1" x14ac:dyDescent="0.25">
      <c r="A542" t="s">
        <v>23</v>
      </c>
      <c r="B542" t="str">
        <f>VLOOKUP(O542+0,'de para'!K:O,3,0)</f>
        <v xml:space="preserve"> Aditivos Carne</v>
      </c>
      <c r="C542" t="str">
        <f t="shared" si="8"/>
        <v>3008</v>
      </c>
      <c r="D542" t="str">
        <f>IFERROR(VLOOKUP(G542+0,'de para'!A:C,3,0),"")</f>
        <v/>
      </c>
      <c r="E542" t="str">
        <f>IF(VLOOKUP(G542+0,'de para'!E:H,4,0)="EX","Externo","Interno")</f>
        <v>Interno</v>
      </c>
      <c r="F542" s="18" t="s">
        <v>22026</v>
      </c>
      <c r="G542" s="18">
        <v>551</v>
      </c>
      <c r="H542" s="18" t="s">
        <v>19291</v>
      </c>
      <c r="I542" s="18" t="s">
        <v>53</v>
      </c>
      <c r="J542" s="19">
        <v>42767</v>
      </c>
      <c r="K542" s="18" t="s">
        <v>19312</v>
      </c>
      <c r="L542" s="18" t="s">
        <v>19313</v>
      </c>
      <c r="M542" s="18" t="s">
        <v>19314</v>
      </c>
      <c r="N542" s="18" t="s">
        <v>19095</v>
      </c>
      <c r="O542" s="18" t="s">
        <v>19321</v>
      </c>
      <c r="P542" s="18" t="s">
        <v>71</v>
      </c>
      <c r="Q542" s="32">
        <v>-34051.5</v>
      </c>
      <c r="R542" s="32">
        <v>1000</v>
      </c>
      <c r="S542" s="32">
        <v>0</v>
      </c>
      <c r="T542" s="32">
        <v>1000</v>
      </c>
      <c r="U542" s="32">
        <v>0</v>
      </c>
      <c r="V542" s="32">
        <v>0</v>
      </c>
      <c r="W542" s="20">
        <v>0</v>
      </c>
      <c r="X542" s="20">
        <v>6.26</v>
      </c>
      <c r="Y542" s="18" t="s">
        <v>19097</v>
      </c>
      <c r="Z542" s="20">
        <v>0</v>
      </c>
      <c r="AA542" s="20">
        <v>6260</v>
      </c>
      <c r="AB542" s="19">
        <v>42779</v>
      </c>
    </row>
    <row r="543" spans="1:28" ht="15" customHeight="1" x14ac:dyDescent="0.25">
      <c r="A543" t="s">
        <v>23</v>
      </c>
      <c r="B543" t="str">
        <f>VLOOKUP(O543+0,'de para'!K:O,3,0)</f>
        <v xml:space="preserve"> Aditivos Carne</v>
      </c>
      <c r="C543" t="str">
        <f t="shared" si="8"/>
        <v>3008</v>
      </c>
      <c r="D543" t="str">
        <f>IFERROR(VLOOKUP(G543+0,'de para'!A:C,3,0),"")</f>
        <v/>
      </c>
      <c r="E543" t="str">
        <f>IF(VLOOKUP(G543+0,'de para'!E:H,4,0)="EX","Externo","Interno")</f>
        <v>Interno</v>
      </c>
      <c r="F543" s="21" t="s">
        <v>22027</v>
      </c>
      <c r="G543" s="21">
        <v>1216</v>
      </c>
      <c r="H543" s="21" t="s">
        <v>19095</v>
      </c>
      <c r="I543" s="21" t="s">
        <v>52</v>
      </c>
      <c r="J543" s="22">
        <v>42768</v>
      </c>
      <c r="K543" s="21" t="s">
        <v>19110</v>
      </c>
      <c r="L543" s="21" t="s">
        <v>19270</v>
      </c>
      <c r="M543" s="21" t="s">
        <v>19111</v>
      </c>
      <c r="N543" s="21" t="s">
        <v>19291</v>
      </c>
      <c r="O543" s="21" t="s">
        <v>19339</v>
      </c>
      <c r="P543" s="21" t="s">
        <v>21013</v>
      </c>
      <c r="Q543" s="33">
        <v>-40000</v>
      </c>
      <c r="R543" s="33">
        <v>2000</v>
      </c>
      <c r="S543" s="33">
        <v>0</v>
      </c>
      <c r="T543" s="33">
        <v>2000</v>
      </c>
      <c r="U543" s="33">
        <v>0</v>
      </c>
      <c r="V543" s="33">
        <v>0</v>
      </c>
      <c r="W543" s="23">
        <v>0</v>
      </c>
      <c r="X543" s="23">
        <v>8.8800000000000008</v>
      </c>
      <c r="Y543" s="21" t="s">
        <v>19097</v>
      </c>
      <c r="Z543" s="23">
        <v>0</v>
      </c>
      <c r="AA543" s="23">
        <v>17760</v>
      </c>
      <c r="AB543" s="22">
        <v>42768</v>
      </c>
    </row>
    <row r="544" spans="1:28" ht="15" customHeight="1" x14ac:dyDescent="0.25">
      <c r="A544" t="s">
        <v>23</v>
      </c>
      <c r="B544" t="str">
        <f>VLOOKUP(O544+0,'de para'!K:O,3,0)</f>
        <v xml:space="preserve"> Aditivos Carne</v>
      </c>
      <c r="C544" t="str">
        <f t="shared" si="8"/>
        <v>3008</v>
      </c>
      <c r="D544" t="str">
        <f>IFERROR(VLOOKUP(G544+0,'de para'!A:C,3,0),"")</f>
        <v/>
      </c>
      <c r="E544" t="str">
        <f>IF(VLOOKUP(G544+0,'de para'!E:H,4,0)="EX","Externo","Interno")</f>
        <v>Interno</v>
      </c>
      <c r="F544" s="18" t="s">
        <v>22028</v>
      </c>
      <c r="G544" s="18">
        <v>461</v>
      </c>
      <c r="H544" s="18" t="s">
        <v>19095</v>
      </c>
      <c r="I544" s="18" t="s">
        <v>1656</v>
      </c>
      <c r="J544" s="19">
        <v>42768</v>
      </c>
      <c r="K544" s="18" t="s">
        <v>20625</v>
      </c>
      <c r="L544" s="18" t="s">
        <v>19275</v>
      </c>
      <c r="M544" s="18" t="s">
        <v>19100</v>
      </c>
      <c r="N544" s="18" t="s">
        <v>19095</v>
      </c>
      <c r="O544" s="18" t="s">
        <v>19405</v>
      </c>
      <c r="P544" s="18" t="s">
        <v>60</v>
      </c>
      <c r="Q544" s="32">
        <v>-819.95</v>
      </c>
      <c r="R544" s="32">
        <v>150</v>
      </c>
      <c r="S544" s="32">
        <v>0</v>
      </c>
      <c r="T544" s="32">
        <v>150</v>
      </c>
      <c r="U544" s="32">
        <v>0</v>
      </c>
      <c r="V544" s="32">
        <v>0</v>
      </c>
      <c r="W544" s="20">
        <v>0</v>
      </c>
      <c r="X544" s="20">
        <v>2.86</v>
      </c>
      <c r="Y544" s="18" t="s">
        <v>19097</v>
      </c>
      <c r="Z544" s="20">
        <v>0</v>
      </c>
      <c r="AA544" s="20">
        <v>429</v>
      </c>
      <c r="AB544" s="19">
        <v>42779</v>
      </c>
    </row>
    <row r="545" spans="1:28" ht="15" customHeight="1" x14ac:dyDescent="0.25">
      <c r="A545" t="s">
        <v>23</v>
      </c>
      <c r="B545" t="str">
        <f>VLOOKUP(O545+0,'de para'!K:O,3,0)</f>
        <v xml:space="preserve"> Aditivos Carne</v>
      </c>
      <c r="C545" t="str">
        <f t="shared" si="8"/>
        <v>3008</v>
      </c>
      <c r="D545" t="str">
        <f>IFERROR(VLOOKUP(G545+0,'de para'!A:C,3,0),"")</f>
        <v/>
      </c>
      <c r="E545" t="str">
        <f>IF(VLOOKUP(G545+0,'de para'!E:H,4,0)="EX","Externo","Interno")</f>
        <v>Interno</v>
      </c>
      <c r="F545" s="21" t="s">
        <v>22028</v>
      </c>
      <c r="G545" s="21">
        <v>461</v>
      </c>
      <c r="H545" s="21" t="s">
        <v>19095</v>
      </c>
      <c r="I545" s="21" t="s">
        <v>1656</v>
      </c>
      <c r="J545" s="22">
        <v>42768</v>
      </c>
      <c r="K545" s="21" t="s">
        <v>20625</v>
      </c>
      <c r="L545" s="21" t="s">
        <v>19275</v>
      </c>
      <c r="M545" s="21" t="s">
        <v>19100</v>
      </c>
      <c r="N545" s="21" t="s">
        <v>19102</v>
      </c>
      <c r="O545" s="21" t="s">
        <v>19347</v>
      </c>
      <c r="P545" s="21" t="s">
        <v>59</v>
      </c>
      <c r="Q545" s="33">
        <v>1050</v>
      </c>
      <c r="R545" s="33">
        <v>75</v>
      </c>
      <c r="S545" s="33">
        <v>0</v>
      </c>
      <c r="T545" s="33">
        <v>75</v>
      </c>
      <c r="U545" s="33">
        <v>0</v>
      </c>
      <c r="V545" s="33">
        <v>0</v>
      </c>
      <c r="W545" s="23">
        <v>0</v>
      </c>
      <c r="X545" s="23">
        <v>14.02</v>
      </c>
      <c r="Y545" s="21" t="s">
        <v>19097</v>
      </c>
      <c r="Z545" s="23">
        <v>0</v>
      </c>
      <c r="AA545" s="23">
        <v>1051.5</v>
      </c>
      <c r="AB545" s="22">
        <v>42779</v>
      </c>
    </row>
    <row r="546" spans="1:28" ht="15" customHeight="1" x14ac:dyDescent="0.25">
      <c r="A546" t="s">
        <v>23</v>
      </c>
      <c r="B546" t="str">
        <f>VLOOKUP(O546+0,'de para'!K:O,3,0)</f>
        <v xml:space="preserve"> Aditivos Carne</v>
      </c>
      <c r="C546" t="str">
        <f t="shared" si="8"/>
        <v>3008</v>
      </c>
      <c r="D546" t="str">
        <f>IFERROR(VLOOKUP(G546+0,'de para'!A:C,3,0),"")</f>
        <v/>
      </c>
      <c r="E546" t="str">
        <f>IF(VLOOKUP(G546+0,'de para'!E:H,4,0)="EX","Externo","Interno")</f>
        <v>Interno</v>
      </c>
      <c r="F546" s="18" t="s">
        <v>22028</v>
      </c>
      <c r="G546" s="18">
        <v>461</v>
      </c>
      <c r="H546" s="18" t="s">
        <v>19095</v>
      </c>
      <c r="I546" s="18" t="s">
        <v>1656</v>
      </c>
      <c r="J546" s="19">
        <v>42768</v>
      </c>
      <c r="K546" s="18" t="s">
        <v>20625</v>
      </c>
      <c r="L546" s="18" t="s">
        <v>19275</v>
      </c>
      <c r="M546" s="18" t="s">
        <v>19100</v>
      </c>
      <c r="N546" s="18" t="s">
        <v>19108</v>
      </c>
      <c r="O546" s="18" t="s">
        <v>19494</v>
      </c>
      <c r="P546" s="18" t="s">
        <v>10709</v>
      </c>
      <c r="Q546" s="32">
        <v>0</v>
      </c>
      <c r="R546" s="32">
        <v>180</v>
      </c>
      <c r="S546" s="32">
        <v>0</v>
      </c>
      <c r="T546" s="32">
        <v>180</v>
      </c>
      <c r="U546" s="32">
        <v>0</v>
      </c>
      <c r="V546" s="32">
        <v>0</v>
      </c>
      <c r="W546" s="20">
        <v>0</v>
      </c>
      <c r="X546" s="20">
        <v>17.170000000000002</v>
      </c>
      <c r="Y546" s="18" t="s">
        <v>19097</v>
      </c>
      <c r="Z546" s="20">
        <v>0</v>
      </c>
      <c r="AA546" s="20">
        <v>3090.6</v>
      </c>
      <c r="AB546" s="19">
        <v>42779</v>
      </c>
    </row>
    <row r="547" spans="1:28" ht="15" customHeight="1" x14ac:dyDescent="0.25">
      <c r="A547" t="s">
        <v>23</v>
      </c>
      <c r="B547" t="str">
        <f>VLOOKUP(O547+0,'de para'!K:O,3,0)</f>
        <v xml:space="preserve"> Aditivos Carne</v>
      </c>
      <c r="C547" t="str">
        <f t="shared" si="8"/>
        <v>3008</v>
      </c>
      <c r="D547" t="str">
        <f>IFERROR(VLOOKUP(G547+0,'de para'!A:C,3,0),"")</f>
        <v/>
      </c>
      <c r="E547" t="str">
        <f>IF(VLOOKUP(G547+0,'de para'!E:H,4,0)="EX","Externo","Interno")</f>
        <v>Interno</v>
      </c>
      <c r="F547" s="21" t="s">
        <v>22029</v>
      </c>
      <c r="G547" s="21">
        <v>461</v>
      </c>
      <c r="H547" s="21" t="s">
        <v>19095</v>
      </c>
      <c r="I547" s="21" t="s">
        <v>1656</v>
      </c>
      <c r="J547" s="22">
        <v>42768</v>
      </c>
      <c r="K547" s="21" t="s">
        <v>20625</v>
      </c>
      <c r="L547" s="21" t="s">
        <v>19275</v>
      </c>
      <c r="M547" s="21" t="s">
        <v>19100</v>
      </c>
      <c r="N547" s="21" t="s">
        <v>19095</v>
      </c>
      <c r="O547" s="21" t="s">
        <v>19405</v>
      </c>
      <c r="P547" s="21" t="s">
        <v>60</v>
      </c>
      <c r="Q547" s="33">
        <v>-969.95</v>
      </c>
      <c r="R547" s="33">
        <v>150</v>
      </c>
      <c r="S547" s="33">
        <v>0</v>
      </c>
      <c r="T547" s="33">
        <v>150</v>
      </c>
      <c r="U547" s="33">
        <v>0</v>
      </c>
      <c r="V547" s="33">
        <v>0</v>
      </c>
      <c r="W547" s="23">
        <v>0</v>
      </c>
      <c r="X547" s="23">
        <v>2.86</v>
      </c>
      <c r="Y547" s="21" t="s">
        <v>19097</v>
      </c>
      <c r="Z547" s="23">
        <v>0</v>
      </c>
      <c r="AA547" s="23">
        <v>429</v>
      </c>
      <c r="AB547" s="22">
        <v>42797</v>
      </c>
    </row>
    <row r="548" spans="1:28" ht="15" customHeight="1" x14ac:dyDescent="0.25">
      <c r="A548" t="s">
        <v>23</v>
      </c>
      <c r="B548" t="str">
        <f>VLOOKUP(O548+0,'de para'!K:O,3,0)</f>
        <v xml:space="preserve"> Aditivos Carne</v>
      </c>
      <c r="C548" t="str">
        <f t="shared" si="8"/>
        <v>3008</v>
      </c>
      <c r="D548" t="str">
        <f>IFERROR(VLOOKUP(G548+0,'de para'!A:C,3,0),"")</f>
        <v/>
      </c>
      <c r="E548" t="str">
        <f>IF(VLOOKUP(G548+0,'de para'!E:H,4,0)="EX","Externo","Interno")</f>
        <v>Interno</v>
      </c>
      <c r="F548" s="18" t="s">
        <v>22029</v>
      </c>
      <c r="G548" s="18">
        <v>461</v>
      </c>
      <c r="H548" s="18" t="s">
        <v>19095</v>
      </c>
      <c r="I548" s="18" t="s">
        <v>1656</v>
      </c>
      <c r="J548" s="19">
        <v>42768</v>
      </c>
      <c r="K548" s="18" t="s">
        <v>20625</v>
      </c>
      <c r="L548" s="18" t="s">
        <v>19275</v>
      </c>
      <c r="M548" s="18" t="s">
        <v>19100</v>
      </c>
      <c r="N548" s="18" t="s">
        <v>19102</v>
      </c>
      <c r="O548" s="18" t="s">
        <v>19347</v>
      </c>
      <c r="P548" s="18" t="s">
        <v>59</v>
      </c>
      <c r="Q548" s="32">
        <v>975</v>
      </c>
      <c r="R548" s="32">
        <v>75</v>
      </c>
      <c r="S548" s="32">
        <v>0</v>
      </c>
      <c r="T548" s="32">
        <v>75</v>
      </c>
      <c r="U548" s="32">
        <v>0</v>
      </c>
      <c r="V548" s="32">
        <v>0</v>
      </c>
      <c r="W548" s="20">
        <v>0</v>
      </c>
      <c r="X548" s="20">
        <v>14.02</v>
      </c>
      <c r="Y548" s="18" t="s">
        <v>19097</v>
      </c>
      <c r="Z548" s="20">
        <v>0</v>
      </c>
      <c r="AA548" s="20">
        <v>1051.5</v>
      </c>
      <c r="AB548" s="19">
        <v>42797</v>
      </c>
    </row>
    <row r="549" spans="1:28" ht="15" customHeight="1" x14ac:dyDescent="0.25">
      <c r="A549" t="s">
        <v>23</v>
      </c>
      <c r="B549" t="str">
        <f>VLOOKUP(O549+0,'de para'!K:O,3,0)</f>
        <v xml:space="preserve"> Aditivos Carne</v>
      </c>
      <c r="C549" t="str">
        <f t="shared" si="8"/>
        <v>3008</v>
      </c>
      <c r="D549" t="str">
        <f>IFERROR(VLOOKUP(G549+0,'de para'!A:C,3,0),"")</f>
        <v/>
      </c>
      <c r="E549" t="str">
        <f>IF(VLOOKUP(G549+0,'de para'!E:H,4,0)="EX","Externo","Interno")</f>
        <v>Interno</v>
      </c>
      <c r="F549" s="21" t="s">
        <v>22029</v>
      </c>
      <c r="G549" s="21">
        <v>461</v>
      </c>
      <c r="H549" s="21" t="s">
        <v>19095</v>
      </c>
      <c r="I549" s="21" t="s">
        <v>1656</v>
      </c>
      <c r="J549" s="22">
        <v>42768</v>
      </c>
      <c r="K549" s="21" t="s">
        <v>20625</v>
      </c>
      <c r="L549" s="21" t="s">
        <v>19275</v>
      </c>
      <c r="M549" s="21" t="s">
        <v>19100</v>
      </c>
      <c r="N549" s="21" t="s">
        <v>19108</v>
      </c>
      <c r="O549" s="21" t="s">
        <v>19494</v>
      </c>
      <c r="P549" s="21" t="s">
        <v>10709</v>
      </c>
      <c r="Q549" s="33">
        <v>-180</v>
      </c>
      <c r="R549" s="33">
        <v>180</v>
      </c>
      <c r="S549" s="33">
        <v>0</v>
      </c>
      <c r="T549" s="33">
        <v>180</v>
      </c>
      <c r="U549" s="33">
        <v>0</v>
      </c>
      <c r="V549" s="33">
        <v>0</v>
      </c>
      <c r="W549" s="23">
        <v>0</v>
      </c>
      <c r="X549" s="23">
        <v>17.170000000000002</v>
      </c>
      <c r="Y549" s="21" t="s">
        <v>19097</v>
      </c>
      <c r="Z549" s="23">
        <v>0</v>
      </c>
      <c r="AA549" s="23">
        <v>3090.6</v>
      </c>
      <c r="AB549" s="22">
        <v>42797</v>
      </c>
    </row>
    <row r="550" spans="1:28" ht="15" customHeight="1" x14ac:dyDescent="0.25">
      <c r="A550" t="s">
        <v>23</v>
      </c>
      <c r="B550" t="s">
        <v>10561</v>
      </c>
      <c r="C550" t="str">
        <f t="shared" si="8"/>
        <v>3008</v>
      </c>
      <c r="D550" t="str">
        <f>IFERROR(VLOOKUP(G550+0,'de para'!A:C,3,0),"")</f>
        <v/>
      </c>
      <c r="E550" t="str">
        <f>IF(VLOOKUP(G550+0,'de para'!E:H,4,0)="EX","Externo","Interno")</f>
        <v>Interno</v>
      </c>
      <c r="F550" s="18" t="s">
        <v>22030</v>
      </c>
      <c r="G550" s="18">
        <v>1060</v>
      </c>
      <c r="H550" s="18" t="s">
        <v>19095</v>
      </c>
      <c r="I550" s="18" t="s">
        <v>2741</v>
      </c>
      <c r="J550" s="19">
        <v>42768</v>
      </c>
      <c r="K550" s="18" t="s">
        <v>22031</v>
      </c>
      <c r="L550" s="18" t="s">
        <v>19299</v>
      </c>
      <c r="M550" s="18" t="s">
        <v>19100</v>
      </c>
      <c r="N550" s="18" t="s">
        <v>19095</v>
      </c>
      <c r="O550" s="18" t="s">
        <v>22032</v>
      </c>
      <c r="P550" s="18" t="s">
        <v>22033</v>
      </c>
      <c r="Q550" s="32">
        <v>0</v>
      </c>
      <c r="R550" s="32">
        <v>100</v>
      </c>
      <c r="S550" s="32">
        <v>0</v>
      </c>
      <c r="T550" s="32">
        <v>100</v>
      </c>
      <c r="U550" s="32">
        <v>0</v>
      </c>
      <c r="V550" s="32">
        <v>0</v>
      </c>
      <c r="W550" s="20">
        <v>0</v>
      </c>
      <c r="X550" s="20">
        <v>7.41</v>
      </c>
      <c r="Y550" s="18" t="s">
        <v>19097</v>
      </c>
      <c r="Z550" s="20">
        <v>0</v>
      </c>
      <c r="AA550" s="20">
        <v>741</v>
      </c>
      <c r="AB550" s="19">
        <v>42779</v>
      </c>
    </row>
    <row r="551" spans="1:28" ht="15" customHeight="1" x14ac:dyDescent="0.25">
      <c r="A551" t="s">
        <v>23</v>
      </c>
      <c r="B551" t="str">
        <f>VLOOKUP(O551+0,'de para'!K:O,3,0)</f>
        <v xml:space="preserve"> Aditivos Carne</v>
      </c>
      <c r="C551" t="str">
        <f t="shared" si="8"/>
        <v>3008</v>
      </c>
      <c r="D551" t="str">
        <f>IFERROR(VLOOKUP(G551+0,'de para'!A:C,3,0),"")</f>
        <v/>
      </c>
      <c r="E551" t="str">
        <f>IF(VLOOKUP(G551+0,'de para'!E:H,4,0)="EX","Externo","Interno")</f>
        <v>Interno</v>
      </c>
      <c r="F551" s="21" t="s">
        <v>22030</v>
      </c>
      <c r="G551" s="21">
        <v>1060</v>
      </c>
      <c r="H551" s="21" t="s">
        <v>19095</v>
      </c>
      <c r="I551" s="21" t="s">
        <v>2741</v>
      </c>
      <c r="J551" s="22">
        <v>42768</v>
      </c>
      <c r="K551" s="21" t="s">
        <v>22031</v>
      </c>
      <c r="L551" s="21" t="s">
        <v>19299</v>
      </c>
      <c r="M551" s="21" t="s">
        <v>19100</v>
      </c>
      <c r="N551" s="21" t="s">
        <v>19102</v>
      </c>
      <c r="O551" s="21" t="s">
        <v>22034</v>
      </c>
      <c r="P551" s="21" t="s">
        <v>10991</v>
      </c>
      <c r="Q551" s="33">
        <v>0</v>
      </c>
      <c r="R551" s="33">
        <v>240</v>
      </c>
      <c r="S551" s="33">
        <v>0</v>
      </c>
      <c r="T551" s="33">
        <v>240</v>
      </c>
      <c r="U551" s="33">
        <v>0</v>
      </c>
      <c r="V551" s="33">
        <v>0</v>
      </c>
      <c r="W551" s="23">
        <v>0</v>
      </c>
      <c r="X551" s="23">
        <v>10.67</v>
      </c>
      <c r="Y551" s="21" t="s">
        <v>19097</v>
      </c>
      <c r="Z551" s="23">
        <v>0</v>
      </c>
      <c r="AA551" s="23">
        <v>2560.8000000000002</v>
      </c>
      <c r="AB551" s="22">
        <v>42779</v>
      </c>
    </row>
    <row r="552" spans="1:28" ht="15" customHeight="1" x14ac:dyDescent="0.25">
      <c r="A552" t="s">
        <v>23</v>
      </c>
      <c r="B552" t="str">
        <f>VLOOKUP(O552+0,'de para'!K:O,3,0)</f>
        <v xml:space="preserve"> Aditivos Carne</v>
      </c>
      <c r="C552" t="str">
        <f t="shared" si="8"/>
        <v>3008</v>
      </c>
      <c r="D552" t="str">
        <f>IFERROR(VLOOKUP(G552+0,'de para'!A:C,3,0),"")</f>
        <v/>
      </c>
      <c r="E552" t="str">
        <f>IF(VLOOKUP(G552+0,'de para'!E:H,4,0)="EX","Externo","Interno")</f>
        <v>Interno</v>
      </c>
      <c r="F552" s="18" t="s">
        <v>22030</v>
      </c>
      <c r="G552" s="18">
        <v>1060</v>
      </c>
      <c r="H552" s="18" t="s">
        <v>19095</v>
      </c>
      <c r="I552" s="18" t="s">
        <v>2741</v>
      </c>
      <c r="J552" s="19">
        <v>42768</v>
      </c>
      <c r="K552" s="18" t="s">
        <v>22031</v>
      </c>
      <c r="L552" s="18" t="s">
        <v>19299</v>
      </c>
      <c r="M552" s="18" t="s">
        <v>19100</v>
      </c>
      <c r="N552" s="18" t="s">
        <v>19108</v>
      </c>
      <c r="O552" s="18" t="s">
        <v>22035</v>
      </c>
      <c r="P552" s="18" t="s">
        <v>11018</v>
      </c>
      <c r="Q552" s="32">
        <v>0</v>
      </c>
      <c r="R552" s="32">
        <v>90</v>
      </c>
      <c r="S552" s="32">
        <v>0</v>
      </c>
      <c r="T552" s="32">
        <v>90</v>
      </c>
      <c r="U552" s="32">
        <v>0</v>
      </c>
      <c r="V552" s="32">
        <v>0</v>
      </c>
      <c r="W552" s="20">
        <v>0</v>
      </c>
      <c r="X552" s="20">
        <v>12.74</v>
      </c>
      <c r="Y552" s="18" t="s">
        <v>19097</v>
      </c>
      <c r="Z552" s="20">
        <v>0</v>
      </c>
      <c r="AA552" s="20">
        <v>1146.5999999999999</v>
      </c>
      <c r="AB552" s="19">
        <v>42779</v>
      </c>
    </row>
    <row r="553" spans="1:28" ht="15" customHeight="1" x14ac:dyDescent="0.25">
      <c r="A553" t="s">
        <v>23</v>
      </c>
      <c r="B553" t="str">
        <f>VLOOKUP(O553+0,'de para'!K:O,3,0)</f>
        <v xml:space="preserve"> Aditivos Carne</v>
      </c>
      <c r="C553" t="str">
        <f t="shared" si="8"/>
        <v>3008</v>
      </c>
      <c r="D553" t="str">
        <f>IFERROR(VLOOKUP(G553+0,'de para'!A:C,3,0),"")</f>
        <v/>
      </c>
      <c r="E553" t="str">
        <f>IF(VLOOKUP(G553+0,'de para'!E:H,4,0)="EX","Externo","Interno")</f>
        <v>Interno</v>
      </c>
      <c r="F553" s="21" t="s">
        <v>22030</v>
      </c>
      <c r="G553" s="21">
        <v>1060</v>
      </c>
      <c r="H553" s="21" t="s">
        <v>19095</v>
      </c>
      <c r="I553" s="21" t="s">
        <v>2741</v>
      </c>
      <c r="J553" s="22">
        <v>42768</v>
      </c>
      <c r="K553" s="21" t="s">
        <v>22031</v>
      </c>
      <c r="L553" s="21" t="s">
        <v>19299</v>
      </c>
      <c r="M553" s="21" t="s">
        <v>19100</v>
      </c>
      <c r="N553" s="21" t="s">
        <v>19103</v>
      </c>
      <c r="O553" s="21" t="s">
        <v>22036</v>
      </c>
      <c r="P553" s="21" t="s">
        <v>10923</v>
      </c>
      <c r="Q553" s="33">
        <v>25</v>
      </c>
      <c r="R553" s="33">
        <v>100</v>
      </c>
      <c r="S553" s="33">
        <v>0</v>
      </c>
      <c r="T553" s="33">
        <v>100</v>
      </c>
      <c r="U553" s="33">
        <v>0</v>
      </c>
      <c r="V553" s="33">
        <v>0</v>
      </c>
      <c r="W553" s="23">
        <v>0</v>
      </c>
      <c r="X553" s="23">
        <v>58.4</v>
      </c>
      <c r="Y553" s="21" t="s">
        <v>19097</v>
      </c>
      <c r="Z553" s="23">
        <v>0</v>
      </c>
      <c r="AA553" s="23">
        <v>5840</v>
      </c>
      <c r="AB553" s="22">
        <v>42779</v>
      </c>
    </row>
    <row r="554" spans="1:28" ht="15" customHeight="1" x14ac:dyDescent="0.25">
      <c r="A554" t="s">
        <v>23</v>
      </c>
      <c r="B554" t="str">
        <f>VLOOKUP(O554+0,'de para'!K:O,3,0)</f>
        <v xml:space="preserve"> Aditivos Carne</v>
      </c>
      <c r="C554" t="str">
        <f t="shared" si="8"/>
        <v>3008</v>
      </c>
      <c r="D554" t="str">
        <f>IFERROR(VLOOKUP(G554+0,'de para'!A:C,3,0),"")</f>
        <v/>
      </c>
      <c r="E554" t="str">
        <f>IF(VLOOKUP(G554+0,'de para'!E:H,4,0)="EX","Externo","Interno")</f>
        <v>Interno</v>
      </c>
      <c r="F554" s="18" t="s">
        <v>22030</v>
      </c>
      <c r="G554" s="18">
        <v>1060</v>
      </c>
      <c r="H554" s="18" t="s">
        <v>19095</v>
      </c>
      <c r="I554" s="18" t="s">
        <v>2741</v>
      </c>
      <c r="J554" s="19">
        <v>42768</v>
      </c>
      <c r="K554" s="18" t="s">
        <v>22031</v>
      </c>
      <c r="L554" s="18" t="s">
        <v>19299</v>
      </c>
      <c r="M554" s="18" t="s">
        <v>19100</v>
      </c>
      <c r="N554" s="18" t="s">
        <v>19104</v>
      </c>
      <c r="O554" s="18" t="s">
        <v>19511</v>
      </c>
      <c r="P554" s="18" t="s">
        <v>67</v>
      </c>
      <c r="Q554" s="32">
        <v>0</v>
      </c>
      <c r="R554" s="32">
        <v>44</v>
      </c>
      <c r="S554" s="32">
        <v>0</v>
      </c>
      <c r="T554" s="32">
        <v>44</v>
      </c>
      <c r="U554" s="32">
        <v>0</v>
      </c>
      <c r="V554" s="32">
        <v>0</v>
      </c>
      <c r="W554" s="20">
        <v>0</v>
      </c>
      <c r="X554" s="20">
        <v>58.77</v>
      </c>
      <c r="Y554" s="18" t="s">
        <v>19097</v>
      </c>
      <c r="Z554" s="20">
        <v>0</v>
      </c>
      <c r="AA554" s="20">
        <v>2585.88</v>
      </c>
      <c r="AB554" s="19">
        <v>42779</v>
      </c>
    </row>
    <row r="555" spans="1:28" ht="15" customHeight="1" x14ac:dyDescent="0.25">
      <c r="A555" t="s">
        <v>23</v>
      </c>
      <c r="B555" t="str">
        <f>VLOOKUP(O555+0,'de para'!K:O,3,0)</f>
        <v xml:space="preserve"> Aditivos Carne</v>
      </c>
      <c r="C555" t="str">
        <f t="shared" si="8"/>
        <v>3008</v>
      </c>
      <c r="D555" t="str">
        <f>IFERROR(VLOOKUP(G555+0,'de para'!A:C,3,0),"")</f>
        <v/>
      </c>
      <c r="E555" t="str">
        <f>IF(VLOOKUP(G555+0,'de para'!E:H,4,0)="EX","Externo","Interno")</f>
        <v>Interno</v>
      </c>
      <c r="F555" s="21" t="s">
        <v>22037</v>
      </c>
      <c r="G555" s="21">
        <v>588</v>
      </c>
      <c r="H555" s="21" t="s">
        <v>19095</v>
      </c>
      <c r="I555" s="21" t="s">
        <v>1889</v>
      </c>
      <c r="J555" s="22">
        <v>42768</v>
      </c>
      <c r="K555" s="21" t="s">
        <v>20665</v>
      </c>
      <c r="L555" s="21" t="s">
        <v>19281</v>
      </c>
      <c r="M555" s="21" t="s">
        <v>19100</v>
      </c>
      <c r="N555" s="21" t="s">
        <v>19108</v>
      </c>
      <c r="O555" s="21" t="s">
        <v>21882</v>
      </c>
      <c r="P555" s="21" t="s">
        <v>95</v>
      </c>
      <c r="Q555" s="33">
        <v>-100</v>
      </c>
      <c r="R555" s="33">
        <v>350</v>
      </c>
      <c r="S555" s="33">
        <v>0</v>
      </c>
      <c r="T555" s="33">
        <v>350</v>
      </c>
      <c r="U555" s="33">
        <v>0</v>
      </c>
      <c r="V555" s="33">
        <v>0</v>
      </c>
      <c r="W555" s="23">
        <v>0</v>
      </c>
      <c r="X555" s="23">
        <v>8.93</v>
      </c>
      <c r="Y555" s="21" t="s">
        <v>19097</v>
      </c>
      <c r="Z555" s="23">
        <v>0</v>
      </c>
      <c r="AA555" s="23">
        <v>3125.5</v>
      </c>
      <c r="AB555" s="22">
        <v>42776</v>
      </c>
    </row>
    <row r="556" spans="1:28" ht="15" customHeight="1" x14ac:dyDescent="0.25">
      <c r="A556" t="s">
        <v>23</v>
      </c>
      <c r="B556" t="str">
        <f>VLOOKUP(O556+0,'de para'!K:O,3,0)</f>
        <v xml:space="preserve"> Aditivos Carne</v>
      </c>
      <c r="C556" t="str">
        <f t="shared" si="8"/>
        <v>3008</v>
      </c>
      <c r="D556" t="str">
        <f>IFERROR(VLOOKUP(G556+0,'de para'!A:C,3,0),"")</f>
        <v/>
      </c>
      <c r="E556" t="str">
        <f>IF(VLOOKUP(G556+0,'de para'!E:H,4,0)="EX","Externo","Interno")</f>
        <v>Interno</v>
      </c>
      <c r="F556" s="18" t="s">
        <v>22038</v>
      </c>
      <c r="G556" s="18">
        <v>658</v>
      </c>
      <c r="H556" s="18" t="s">
        <v>19095</v>
      </c>
      <c r="I556" s="18" t="s">
        <v>2013</v>
      </c>
      <c r="J556" s="19">
        <v>42768</v>
      </c>
      <c r="K556" s="18" t="s">
        <v>21927</v>
      </c>
      <c r="L556" s="18" t="s">
        <v>19423</v>
      </c>
      <c r="M556" s="18" t="s">
        <v>19100</v>
      </c>
      <c r="N556" s="18" t="s">
        <v>19108</v>
      </c>
      <c r="O556" s="18" t="s">
        <v>19300</v>
      </c>
      <c r="P556" s="18" t="s">
        <v>182</v>
      </c>
      <c r="Q556" s="32">
        <v>-560</v>
      </c>
      <c r="R556" s="32">
        <v>40</v>
      </c>
      <c r="S556" s="32">
        <v>0</v>
      </c>
      <c r="T556" s="32">
        <v>40</v>
      </c>
      <c r="U556" s="32">
        <v>0</v>
      </c>
      <c r="V556" s="32">
        <v>0</v>
      </c>
      <c r="W556" s="20">
        <v>0</v>
      </c>
      <c r="X556" s="20">
        <v>18.5</v>
      </c>
      <c r="Y556" s="18" t="s">
        <v>19097</v>
      </c>
      <c r="Z556" s="20">
        <v>0</v>
      </c>
      <c r="AA556" s="20">
        <v>740</v>
      </c>
      <c r="AB556" s="19">
        <v>42779</v>
      </c>
    </row>
    <row r="557" spans="1:28" ht="15" customHeight="1" x14ac:dyDescent="0.25">
      <c r="A557" t="s">
        <v>23</v>
      </c>
      <c r="B557" t="str">
        <f>VLOOKUP(O557+0,'de para'!K:O,3,0)</f>
        <v xml:space="preserve"> Aditivos Carne</v>
      </c>
      <c r="C557" t="str">
        <f t="shared" si="8"/>
        <v>3008</v>
      </c>
      <c r="D557" t="str">
        <f>IFERROR(VLOOKUP(G557+0,'de para'!A:C,3,0),"")</f>
        <v/>
      </c>
      <c r="E557" t="str">
        <f>IF(VLOOKUP(G557+0,'de para'!E:H,4,0)="EX","Externo","Interno")</f>
        <v>Interno</v>
      </c>
      <c r="F557" s="21" t="s">
        <v>22038</v>
      </c>
      <c r="G557" s="21">
        <v>658</v>
      </c>
      <c r="H557" s="21" t="s">
        <v>19095</v>
      </c>
      <c r="I557" s="21" t="s">
        <v>2013</v>
      </c>
      <c r="J557" s="22">
        <v>42768</v>
      </c>
      <c r="K557" s="21" t="s">
        <v>21927</v>
      </c>
      <c r="L557" s="21" t="s">
        <v>19423</v>
      </c>
      <c r="M557" s="21" t="s">
        <v>19100</v>
      </c>
      <c r="N557" s="21" t="s">
        <v>19103</v>
      </c>
      <c r="O557" s="21" t="s">
        <v>19347</v>
      </c>
      <c r="P557" s="21" t="s">
        <v>59</v>
      </c>
      <c r="Q557" s="33">
        <v>900</v>
      </c>
      <c r="R557" s="33">
        <v>50</v>
      </c>
      <c r="S557" s="33">
        <v>0</v>
      </c>
      <c r="T557" s="33">
        <v>50</v>
      </c>
      <c r="U557" s="33">
        <v>0</v>
      </c>
      <c r="V557" s="33">
        <v>0</v>
      </c>
      <c r="W557" s="23">
        <v>0</v>
      </c>
      <c r="X557" s="23">
        <v>14.82</v>
      </c>
      <c r="Y557" s="21" t="s">
        <v>19097</v>
      </c>
      <c r="Z557" s="23">
        <v>0</v>
      </c>
      <c r="AA557" s="23">
        <v>741</v>
      </c>
      <c r="AB557" s="22">
        <v>42779</v>
      </c>
    </row>
    <row r="558" spans="1:28" ht="15" customHeight="1" x14ac:dyDescent="0.25">
      <c r="A558" t="s">
        <v>23</v>
      </c>
      <c r="B558" t="str">
        <f>VLOOKUP(O558+0,'de para'!K:O,3,0)</f>
        <v xml:space="preserve"> Aditivos Carne</v>
      </c>
      <c r="C558" t="str">
        <f t="shared" si="8"/>
        <v>3008</v>
      </c>
      <c r="D558" t="str">
        <f>IFERROR(VLOOKUP(G558+0,'de para'!A:C,3,0),"")</f>
        <v/>
      </c>
      <c r="E558" t="str">
        <f>IF(VLOOKUP(G558+0,'de para'!E:H,4,0)="EX","Externo","Interno")</f>
        <v>Interno</v>
      </c>
      <c r="F558" s="18" t="s">
        <v>22038</v>
      </c>
      <c r="G558" s="18">
        <v>658</v>
      </c>
      <c r="H558" s="18" t="s">
        <v>19095</v>
      </c>
      <c r="I558" s="18" t="s">
        <v>2013</v>
      </c>
      <c r="J558" s="19">
        <v>42768</v>
      </c>
      <c r="K558" s="18" t="s">
        <v>21927</v>
      </c>
      <c r="L558" s="18" t="s">
        <v>19423</v>
      </c>
      <c r="M558" s="18" t="s">
        <v>19100</v>
      </c>
      <c r="N558" s="18" t="s">
        <v>19291</v>
      </c>
      <c r="O558" s="18" t="s">
        <v>19489</v>
      </c>
      <c r="P558" s="18" t="s">
        <v>136</v>
      </c>
      <c r="Q558" s="32">
        <v>-210</v>
      </c>
      <c r="R558" s="32">
        <v>60</v>
      </c>
      <c r="S558" s="32">
        <v>0</v>
      </c>
      <c r="T558" s="32">
        <v>60</v>
      </c>
      <c r="U558" s="32">
        <v>0</v>
      </c>
      <c r="V558" s="32">
        <v>0</v>
      </c>
      <c r="W558" s="20">
        <v>0</v>
      </c>
      <c r="X558" s="20">
        <v>18.16</v>
      </c>
      <c r="Y558" s="18" t="s">
        <v>19097</v>
      </c>
      <c r="Z558" s="20">
        <v>0</v>
      </c>
      <c r="AA558" s="20">
        <v>1089.5999999999999</v>
      </c>
      <c r="AB558" s="19">
        <v>42779</v>
      </c>
    </row>
    <row r="559" spans="1:28" ht="15" customHeight="1" x14ac:dyDescent="0.25">
      <c r="A559" t="s">
        <v>23</v>
      </c>
      <c r="B559" t="str">
        <f>VLOOKUP(O559+0,'de para'!K:O,3,0)</f>
        <v xml:space="preserve"> Aditivos Carne</v>
      </c>
      <c r="C559" t="str">
        <f t="shared" si="8"/>
        <v>3008</v>
      </c>
      <c r="D559" t="str">
        <f>IFERROR(VLOOKUP(G559+0,'de para'!A:C,3,0),"")</f>
        <v/>
      </c>
      <c r="E559" t="str">
        <f>IF(VLOOKUP(G559+0,'de para'!E:H,4,0)="EX","Externo","Interno")</f>
        <v>Interno</v>
      </c>
      <c r="F559" s="21" t="s">
        <v>22038</v>
      </c>
      <c r="G559" s="21">
        <v>658</v>
      </c>
      <c r="H559" s="21" t="s">
        <v>19095</v>
      </c>
      <c r="I559" s="21" t="s">
        <v>2013</v>
      </c>
      <c r="J559" s="22">
        <v>42768</v>
      </c>
      <c r="K559" s="21" t="s">
        <v>21927</v>
      </c>
      <c r="L559" s="21" t="s">
        <v>19423</v>
      </c>
      <c r="M559" s="21" t="s">
        <v>19100</v>
      </c>
      <c r="N559" s="21" t="s">
        <v>19104</v>
      </c>
      <c r="O559" s="21" t="s">
        <v>19403</v>
      </c>
      <c r="P559" s="21" t="s">
        <v>87</v>
      </c>
      <c r="Q559" s="33">
        <v>0</v>
      </c>
      <c r="R559" s="33">
        <v>50</v>
      </c>
      <c r="S559" s="33">
        <v>0</v>
      </c>
      <c r="T559" s="33">
        <v>50</v>
      </c>
      <c r="U559" s="33">
        <v>0</v>
      </c>
      <c r="V559" s="33">
        <v>0</v>
      </c>
      <c r="W559" s="23">
        <v>0</v>
      </c>
      <c r="X559" s="23">
        <v>4.41</v>
      </c>
      <c r="Y559" s="21" t="s">
        <v>19097</v>
      </c>
      <c r="Z559" s="23">
        <v>0</v>
      </c>
      <c r="AA559" s="23">
        <v>220.5</v>
      </c>
      <c r="AB559" s="22">
        <v>42779</v>
      </c>
    </row>
    <row r="560" spans="1:28" ht="15" customHeight="1" x14ac:dyDescent="0.25">
      <c r="A560" t="s">
        <v>23</v>
      </c>
      <c r="B560" t="str">
        <f>VLOOKUP(O560+0,'de para'!K:O,3,0)</f>
        <v xml:space="preserve"> Aditivos Carne</v>
      </c>
      <c r="C560" t="str">
        <f t="shared" si="8"/>
        <v>3008</v>
      </c>
      <c r="D560" t="str">
        <f>IFERROR(VLOOKUP(G560+0,'de para'!A:C,3,0),"")</f>
        <v/>
      </c>
      <c r="E560" t="str">
        <f>IF(VLOOKUP(G560+0,'de para'!E:H,4,0)="EX","Externo","Interno")</f>
        <v>Interno</v>
      </c>
      <c r="F560" s="18" t="s">
        <v>22038</v>
      </c>
      <c r="G560" s="18">
        <v>658</v>
      </c>
      <c r="H560" s="18" t="s">
        <v>19095</v>
      </c>
      <c r="I560" s="18" t="s">
        <v>2013</v>
      </c>
      <c r="J560" s="19">
        <v>42768</v>
      </c>
      <c r="K560" s="18" t="s">
        <v>21927</v>
      </c>
      <c r="L560" s="18" t="s">
        <v>19423</v>
      </c>
      <c r="M560" s="18" t="s">
        <v>19100</v>
      </c>
      <c r="N560" s="18" t="s">
        <v>19112</v>
      </c>
      <c r="O560" s="18" t="s">
        <v>20663</v>
      </c>
      <c r="P560" s="18" t="s">
        <v>11180</v>
      </c>
      <c r="Q560" s="32">
        <v>-180</v>
      </c>
      <c r="R560" s="32">
        <v>60</v>
      </c>
      <c r="S560" s="32">
        <v>0</v>
      </c>
      <c r="T560" s="32">
        <v>60</v>
      </c>
      <c r="U560" s="32">
        <v>0</v>
      </c>
      <c r="V560" s="32">
        <v>0</v>
      </c>
      <c r="W560" s="20">
        <v>0</v>
      </c>
      <c r="X560" s="20">
        <v>4.0199999999999996</v>
      </c>
      <c r="Y560" s="18" t="s">
        <v>19097</v>
      </c>
      <c r="Z560" s="20">
        <v>0</v>
      </c>
      <c r="AA560" s="20">
        <v>241.2</v>
      </c>
      <c r="AB560" s="19">
        <v>42779</v>
      </c>
    </row>
    <row r="561" spans="1:28" ht="15" customHeight="1" x14ac:dyDescent="0.25">
      <c r="A561" t="s">
        <v>23</v>
      </c>
      <c r="B561" t="str">
        <f>VLOOKUP(O561+0,'de para'!K:O,3,0)</f>
        <v>Aditivos Leite</v>
      </c>
      <c r="C561" t="str">
        <f t="shared" si="8"/>
        <v>3009</v>
      </c>
      <c r="D561" t="str">
        <f>IFERROR(VLOOKUP(G561+0,'de para'!A:C,3,0),"")</f>
        <v/>
      </c>
      <c r="E561" t="str">
        <f>IF(VLOOKUP(G561+0,'de para'!E:H,4,0)="EX","Externo","Interno")</f>
        <v>Interno</v>
      </c>
      <c r="F561" s="21" t="s">
        <v>22039</v>
      </c>
      <c r="G561" s="21">
        <v>783</v>
      </c>
      <c r="H561" s="21" t="s">
        <v>19095</v>
      </c>
      <c r="I561" s="21" t="s">
        <v>84</v>
      </c>
      <c r="J561" s="22">
        <v>42768</v>
      </c>
      <c r="K561" s="21" t="s">
        <v>21604</v>
      </c>
      <c r="L561" s="21" t="s">
        <v>19098</v>
      </c>
      <c r="M561" s="21" t="s">
        <v>19276</v>
      </c>
      <c r="N561" s="21" t="s">
        <v>19095</v>
      </c>
      <c r="O561" s="21" t="s">
        <v>21605</v>
      </c>
      <c r="P561" s="21" t="s">
        <v>85</v>
      </c>
      <c r="Q561" s="33">
        <v>24.8</v>
      </c>
      <c r="R561" s="33">
        <v>2100</v>
      </c>
      <c r="S561" s="33">
        <v>0</v>
      </c>
      <c r="T561" s="33">
        <v>2100</v>
      </c>
      <c r="U561" s="33">
        <v>0</v>
      </c>
      <c r="V561" s="33">
        <v>0</v>
      </c>
      <c r="W561" s="23">
        <v>0</v>
      </c>
      <c r="X561" s="23">
        <v>22.55</v>
      </c>
      <c r="Y561" s="21" t="s">
        <v>19097</v>
      </c>
      <c r="Z561" s="23">
        <v>0</v>
      </c>
      <c r="AA561" s="23">
        <v>47355</v>
      </c>
      <c r="AB561" s="22">
        <v>42776</v>
      </c>
    </row>
    <row r="562" spans="1:28" ht="15" customHeight="1" x14ac:dyDescent="0.25">
      <c r="A562" t="s">
        <v>23</v>
      </c>
      <c r="B562" t="str">
        <f>VLOOKUP(O562+0,'de para'!K:O,3,0)</f>
        <v xml:space="preserve"> Aditivos Carne</v>
      </c>
      <c r="C562" t="str">
        <f t="shared" si="8"/>
        <v>3008</v>
      </c>
      <c r="D562" t="str">
        <f>IFERROR(VLOOKUP(G562+0,'de para'!A:C,3,0),"")</f>
        <v/>
      </c>
      <c r="E562" t="str">
        <f>IF(VLOOKUP(G562+0,'de para'!E:H,4,0)="EX","Externo","Interno")</f>
        <v>Interno</v>
      </c>
      <c r="F562" s="18" t="s">
        <v>22040</v>
      </c>
      <c r="G562" s="18">
        <v>1209</v>
      </c>
      <c r="H562" s="18" t="s">
        <v>19095</v>
      </c>
      <c r="I562" s="18" t="s">
        <v>2991</v>
      </c>
      <c r="J562" s="19">
        <v>42768</v>
      </c>
      <c r="K562" s="18" t="s">
        <v>19529</v>
      </c>
      <c r="L562" s="18" t="s">
        <v>19098</v>
      </c>
      <c r="M562" s="18" t="s">
        <v>19387</v>
      </c>
      <c r="N562" s="18" t="s">
        <v>19108</v>
      </c>
      <c r="O562" s="18" t="s">
        <v>19404</v>
      </c>
      <c r="P562" s="18" t="s">
        <v>88</v>
      </c>
      <c r="Q562" s="32">
        <v>-166.68</v>
      </c>
      <c r="R562" s="32">
        <v>75</v>
      </c>
      <c r="S562" s="32">
        <v>0</v>
      </c>
      <c r="T562" s="32">
        <v>75</v>
      </c>
      <c r="U562" s="32">
        <v>0</v>
      </c>
      <c r="V562" s="32">
        <v>0</v>
      </c>
      <c r="W562" s="20">
        <v>0</v>
      </c>
      <c r="X562" s="20">
        <v>7.77</v>
      </c>
      <c r="Y562" s="18" t="s">
        <v>19097</v>
      </c>
      <c r="Z562" s="20">
        <v>0</v>
      </c>
      <c r="AA562" s="20">
        <v>582.75</v>
      </c>
      <c r="AB562" s="19">
        <v>42779</v>
      </c>
    </row>
    <row r="563" spans="1:28" ht="15" customHeight="1" x14ac:dyDescent="0.25">
      <c r="A563" t="s">
        <v>23</v>
      </c>
      <c r="B563" t="str">
        <f>VLOOKUP(O563+0,'de para'!K:O,3,0)</f>
        <v xml:space="preserve"> Aditivos Carne</v>
      </c>
      <c r="C563" t="str">
        <f t="shared" si="8"/>
        <v>3008</v>
      </c>
      <c r="D563" t="str">
        <f>IFERROR(VLOOKUP(G563+0,'de para'!A:C,3,0),"")</f>
        <v/>
      </c>
      <c r="E563" t="str">
        <f>IF(VLOOKUP(G563+0,'de para'!E:H,4,0)="EX","Externo","Interno")</f>
        <v>Interno</v>
      </c>
      <c r="F563" s="21" t="s">
        <v>22040</v>
      </c>
      <c r="G563" s="21">
        <v>1209</v>
      </c>
      <c r="H563" s="21" t="s">
        <v>19095</v>
      </c>
      <c r="I563" s="21" t="s">
        <v>2991</v>
      </c>
      <c r="J563" s="22">
        <v>42768</v>
      </c>
      <c r="K563" s="21" t="s">
        <v>19529</v>
      </c>
      <c r="L563" s="21" t="s">
        <v>19098</v>
      </c>
      <c r="M563" s="21" t="s">
        <v>19387</v>
      </c>
      <c r="N563" s="21" t="s">
        <v>19291</v>
      </c>
      <c r="O563" s="21" t="s">
        <v>19405</v>
      </c>
      <c r="P563" s="21" t="s">
        <v>60</v>
      </c>
      <c r="Q563" s="33">
        <v>-1119.95</v>
      </c>
      <c r="R563" s="33">
        <v>240</v>
      </c>
      <c r="S563" s="33">
        <v>0</v>
      </c>
      <c r="T563" s="33">
        <v>240</v>
      </c>
      <c r="U563" s="33">
        <v>0</v>
      </c>
      <c r="V563" s="33">
        <v>0</v>
      </c>
      <c r="W563" s="23">
        <v>0</v>
      </c>
      <c r="X563" s="23">
        <v>3.28</v>
      </c>
      <c r="Y563" s="21" t="s">
        <v>19097</v>
      </c>
      <c r="Z563" s="23">
        <v>0</v>
      </c>
      <c r="AA563" s="23">
        <v>787.2</v>
      </c>
      <c r="AB563" s="22">
        <v>42779</v>
      </c>
    </row>
    <row r="564" spans="1:28" ht="15" customHeight="1" x14ac:dyDescent="0.25">
      <c r="A564" t="s">
        <v>23</v>
      </c>
      <c r="B564" t="str">
        <f>VLOOKUP(O564+0,'de para'!K:O,3,0)</f>
        <v xml:space="preserve"> Aditivos Carne</v>
      </c>
      <c r="C564" t="str">
        <f t="shared" si="8"/>
        <v>3008</v>
      </c>
      <c r="D564" t="str">
        <f>IFERROR(VLOOKUP(G564+0,'de para'!A:C,3,0),"")</f>
        <v/>
      </c>
      <c r="E564" t="str">
        <f>IF(VLOOKUP(G564+0,'de para'!E:H,4,0)="EX","Externo","Interno")</f>
        <v>Interno</v>
      </c>
      <c r="F564" s="18" t="s">
        <v>22040</v>
      </c>
      <c r="G564" s="18">
        <v>1209</v>
      </c>
      <c r="H564" s="18" t="s">
        <v>19095</v>
      </c>
      <c r="I564" s="18" t="s">
        <v>2991</v>
      </c>
      <c r="J564" s="19">
        <v>42768</v>
      </c>
      <c r="K564" s="18" t="s">
        <v>19529</v>
      </c>
      <c r="L564" s="18" t="s">
        <v>19098</v>
      </c>
      <c r="M564" s="18" t="s">
        <v>19387</v>
      </c>
      <c r="N564" s="18" t="s">
        <v>19104</v>
      </c>
      <c r="O564" s="18" t="s">
        <v>22041</v>
      </c>
      <c r="P564" s="18" t="s">
        <v>11055</v>
      </c>
      <c r="Q564" s="32">
        <v>0</v>
      </c>
      <c r="R564" s="32">
        <v>120</v>
      </c>
      <c r="S564" s="32">
        <v>0</v>
      </c>
      <c r="T564" s="32">
        <v>120</v>
      </c>
      <c r="U564" s="32">
        <v>0</v>
      </c>
      <c r="V564" s="32">
        <v>0</v>
      </c>
      <c r="W564" s="20">
        <v>0</v>
      </c>
      <c r="X564" s="20">
        <v>3.41</v>
      </c>
      <c r="Y564" s="18" t="s">
        <v>19097</v>
      </c>
      <c r="Z564" s="20">
        <v>0</v>
      </c>
      <c r="AA564" s="20">
        <v>409.2</v>
      </c>
      <c r="AB564" s="19">
        <v>42779</v>
      </c>
    </row>
    <row r="565" spans="1:28" ht="15" customHeight="1" x14ac:dyDescent="0.25">
      <c r="A565" t="s">
        <v>23</v>
      </c>
      <c r="B565" t="str">
        <f>VLOOKUP(O565+0,'de para'!K:O,3,0)</f>
        <v xml:space="preserve"> Aditivos Carne</v>
      </c>
      <c r="C565" t="str">
        <f t="shared" si="8"/>
        <v>3008</v>
      </c>
      <c r="D565" t="str">
        <f>IFERROR(VLOOKUP(G565+0,'de para'!A:C,3,0),"")</f>
        <v/>
      </c>
      <c r="E565" t="str">
        <f>IF(VLOOKUP(G565+0,'de para'!E:H,4,0)="EX","Externo","Interno")</f>
        <v>Interno</v>
      </c>
      <c r="F565" s="21" t="s">
        <v>22040</v>
      </c>
      <c r="G565" s="21">
        <v>1209</v>
      </c>
      <c r="H565" s="21" t="s">
        <v>19095</v>
      </c>
      <c r="I565" s="21" t="s">
        <v>2991</v>
      </c>
      <c r="J565" s="22">
        <v>42768</v>
      </c>
      <c r="K565" s="21" t="s">
        <v>19529</v>
      </c>
      <c r="L565" s="21" t="s">
        <v>19098</v>
      </c>
      <c r="M565" s="21" t="s">
        <v>19387</v>
      </c>
      <c r="N565" s="21" t="s">
        <v>19112</v>
      </c>
      <c r="O565" s="21" t="s">
        <v>19347</v>
      </c>
      <c r="P565" s="21" t="s">
        <v>59</v>
      </c>
      <c r="Q565" s="33">
        <v>850</v>
      </c>
      <c r="R565" s="33">
        <v>75</v>
      </c>
      <c r="S565" s="33">
        <v>0</v>
      </c>
      <c r="T565" s="33">
        <v>75</v>
      </c>
      <c r="U565" s="33">
        <v>0</v>
      </c>
      <c r="V565" s="33">
        <v>0</v>
      </c>
      <c r="W565" s="23">
        <v>0</v>
      </c>
      <c r="X565" s="23">
        <v>14.82</v>
      </c>
      <c r="Y565" s="21" t="s">
        <v>19097</v>
      </c>
      <c r="Z565" s="23">
        <v>0</v>
      </c>
      <c r="AA565" s="23">
        <v>1111.5</v>
      </c>
      <c r="AB565" s="22">
        <v>42779</v>
      </c>
    </row>
    <row r="566" spans="1:28" ht="15" customHeight="1" x14ac:dyDescent="0.25">
      <c r="A566" t="s">
        <v>23</v>
      </c>
      <c r="B566" t="s">
        <v>10561</v>
      </c>
      <c r="C566" t="str">
        <f t="shared" si="8"/>
        <v>3008</v>
      </c>
      <c r="D566" t="str">
        <f>IFERROR(VLOOKUP(G566+0,'de para'!A:C,3,0),"")</f>
        <v/>
      </c>
      <c r="E566" t="str">
        <f>IF(VLOOKUP(G566+0,'de para'!E:H,4,0)="EX","Externo","Interno")</f>
        <v>Interno</v>
      </c>
      <c r="F566" s="18" t="s">
        <v>22042</v>
      </c>
      <c r="G566" s="18">
        <v>1034</v>
      </c>
      <c r="H566" s="18" t="s">
        <v>19095</v>
      </c>
      <c r="I566" s="18" t="s">
        <v>46</v>
      </c>
      <c r="J566" s="19">
        <v>42768</v>
      </c>
      <c r="K566" s="18" t="s">
        <v>19105</v>
      </c>
      <c r="L566" s="18" t="s">
        <v>19281</v>
      </c>
      <c r="M566" s="18" t="s">
        <v>19203</v>
      </c>
      <c r="N566" s="18" t="s">
        <v>19102</v>
      </c>
      <c r="O566" s="18" t="s">
        <v>22043</v>
      </c>
      <c r="P566" s="18" t="s">
        <v>22044</v>
      </c>
      <c r="Q566" s="32">
        <v>0</v>
      </c>
      <c r="R566" s="32">
        <v>100</v>
      </c>
      <c r="S566" s="32">
        <v>0</v>
      </c>
      <c r="T566" s="32">
        <v>100</v>
      </c>
      <c r="U566" s="32">
        <v>0</v>
      </c>
      <c r="V566" s="32">
        <v>0</v>
      </c>
      <c r="W566" s="20">
        <v>0</v>
      </c>
      <c r="X566" s="20">
        <v>11.09</v>
      </c>
      <c r="Y566" s="18" t="s">
        <v>19097</v>
      </c>
      <c r="Z566" s="20">
        <v>0</v>
      </c>
      <c r="AA566" s="20">
        <v>1109</v>
      </c>
      <c r="AB566" s="19">
        <v>42769</v>
      </c>
    </row>
    <row r="567" spans="1:28" ht="15" customHeight="1" x14ac:dyDescent="0.25">
      <c r="A567" t="s">
        <v>23</v>
      </c>
      <c r="B567" t="str">
        <f>VLOOKUP(O567+0,'de para'!K:O,3,0)</f>
        <v xml:space="preserve"> Aditivos Carne</v>
      </c>
      <c r="C567" t="str">
        <f t="shared" si="8"/>
        <v>3008</v>
      </c>
      <c r="D567" t="str">
        <f>IFERROR(VLOOKUP(G567+0,'de para'!A:C,3,0),"")</f>
        <v/>
      </c>
      <c r="E567" t="str">
        <f>IF(VLOOKUP(G567+0,'de para'!E:H,4,0)="EX","Externo","Interno")</f>
        <v>Interno</v>
      </c>
      <c r="F567" s="21" t="s">
        <v>22045</v>
      </c>
      <c r="G567" s="21">
        <v>1157</v>
      </c>
      <c r="H567" s="21" t="s">
        <v>19095</v>
      </c>
      <c r="I567" s="21" t="s">
        <v>28</v>
      </c>
      <c r="J567" s="22">
        <v>42768</v>
      </c>
      <c r="K567" s="21" t="s">
        <v>19105</v>
      </c>
      <c r="L567" s="21" t="s">
        <v>19271</v>
      </c>
      <c r="M567" s="21" t="s">
        <v>19111</v>
      </c>
      <c r="N567" s="21" t="s">
        <v>19095</v>
      </c>
      <c r="O567" s="21" t="s">
        <v>22046</v>
      </c>
      <c r="P567" s="21" t="s">
        <v>11322</v>
      </c>
      <c r="Q567" s="33">
        <v>0</v>
      </c>
      <c r="R567" s="33">
        <v>19</v>
      </c>
      <c r="S567" s="33">
        <v>0</v>
      </c>
      <c r="T567" s="33">
        <v>19</v>
      </c>
      <c r="U567" s="33">
        <v>0</v>
      </c>
      <c r="V567" s="33">
        <v>19</v>
      </c>
      <c r="W567" s="23">
        <v>0</v>
      </c>
      <c r="X567" s="23">
        <v>9.5</v>
      </c>
      <c r="Y567" s="21" t="s">
        <v>19106</v>
      </c>
      <c r="Z567" s="23">
        <v>0</v>
      </c>
      <c r="AA567" s="23">
        <v>180.5</v>
      </c>
      <c r="AB567" s="22">
        <v>42772</v>
      </c>
    </row>
    <row r="568" spans="1:28" ht="15" customHeight="1" x14ac:dyDescent="0.25">
      <c r="A568" t="s">
        <v>23</v>
      </c>
      <c r="B568" t="str">
        <f>VLOOKUP(O568+0,'de para'!K:O,3,0)</f>
        <v xml:space="preserve"> Aditivos Carne</v>
      </c>
      <c r="C568" t="str">
        <f t="shared" si="8"/>
        <v>3008</v>
      </c>
      <c r="D568" t="str">
        <f>IFERROR(VLOOKUP(G568+0,'de para'!A:C,3,0),"")</f>
        <v/>
      </c>
      <c r="E568" t="str">
        <f>IF(VLOOKUP(G568+0,'de para'!E:H,4,0)="EX","Externo","Interno")</f>
        <v>Interno</v>
      </c>
      <c r="F568" s="18" t="s">
        <v>22047</v>
      </c>
      <c r="G568" s="18">
        <v>551</v>
      </c>
      <c r="H568" s="18" t="s">
        <v>19095</v>
      </c>
      <c r="I568" s="18" t="s">
        <v>53</v>
      </c>
      <c r="J568" s="19">
        <v>42768</v>
      </c>
      <c r="K568" s="18" t="s">
        <v>19312</v>
      </c>
      <c r="L568" s="18" t="s">
        <v>19293</v>
      </c>
      <c r="M568" s="18" t="s">
        <v>19314</v>
      </c>
      <c r="N568" s="18" t="s">
        <v>19095</v>
      </c>
      <c r="O568" s="18" t="s">
        <v>22048</v>
      </c>
      <c r="P568" s="18" t="s">
        <v>22049</v>
      </c>
      <c r="Q568" s="32">
        <v>0</v>
      </c>
      <c r="R568" s="32">
        <v>300</v>
      </c>
      <c r="S568" s="32">
        <v>0</v>
      </c>
      <c r="T568" s="32">
        <v>300</v>
      </c>
      <c r="U568" s="32">
        <v>0</v>
      </c>
      <c r="V568" s="32">
        <v>0</v>
      </c>
      <c r="W568" s="20">
        <v>0</v>
      </c>
      <c r="X568" s="20">
        <v>3.84</v>
      </c>
      <c r="Y568" s="18" t="s">
        <v>19097</v>
      </c>
      <c r="Z568" s="20">
        <v>0</v>
      </c>
      <c r="AA568" s="20">
        <v>1152</v>
      </c>
      <c r="AB568" s="19">
        <v>42776</v>
      </c>
    </row>
    <row r="569" spans="1:28" ht="15" customHeight="1" x14ac:dyDescent="0.25">
      <c r="A569" t="s">
        <v>23</v>
      </c>
      <c r="B569" t="str">
        <f>VLOOKUP(O569+0,'de para'!K:O,3,0)</f>
        <v xml:space="preserve"> Aditivos Carne</v>
      </c>
      <c r="C569" t="str">
        <f t="shared" si="8"/>
        <v>3008</v>
      </c>
      <c r="D569" t="str">
        <f>IFERROR(VLOOKUP(G569+0,'de para'!A:C,3,0),"")</f>
        <v/>
      </c>
      <c r="E569" t="str">
        <f>IF(VLOOKUP(G569+0,'de para'!E:H,4,0)="EX","Externo","Interno")</f>
        <v>Interno</v>
      </c>
      <c r="F569" s="21" t="s">
        <v>22047</v>
      </c>
      <c r="G569" s="21">
        <v>551</v>
      </c>
      <c r="H569" s="21" t="s">
        <v>19095</v>
      </c>
      <c r="I569" s="21" t="s">
        <v>53</v>
      </c>
      <c r="J569" s="22">
        <v>42768</v>
      </c>
      <c r="K569" s="21" t="s">
        <v>19312</v>
      </c>
      <c r="L569" s="21" t="s">
        <v>19293</v>
      </c>
      <c r="M569" s="21" t="s">
        <v>19314</v>
      </c>
      <c r="N569" s="21" t="s">
        <v>19102</v>
      </c>
      <c r="O569" s="21" t="s">
        <v>22050</v>
      </c>
      <c r="P569" s="21" t="s">
        <v>22051</v>
      </c>
      <c r="Q569" s="33">
        <v>0</v>
      </c>
      <c r="R569" s="33">
        <v>100</v>
      </c>
      <c r="S569" s="33">
        <v>0</v>
      </c>
      <c r="T569" s="33">
        <v>100</v>
      </c>
      <c r="U569" s="33">
        <v>0</v>
      </c>
      <c r="V569" s="33">
        <v>0</v>
      </c>
      <c r="W569" s="23">
        <v>0</v>
      </c>
      <c r="X569" s="23">
        <v>10.59</v>
      </c>
      <c r="Y569" s="21" t="s">
        <v>19097</v>
      </c>
      <c r="Z569" s="23">
        <v>0</v>
      </c>
      <c r="AA569" s="23">
        <v>1059</v>
      </c>
      <c r="AB569" s="22">
        <v>42776</v>
      </c>
    </row>
    <row r="570" spans="1:28" ht="15" customHeight="1" x14ac:dyDescent="0.25">
      <c r="A570" t="s">
        <v>23</v>
      </c>
      <c r="B570" t="str">
        <f>VLOOKUP(O570+0,'de para'!K:O,3,0)</f>
        <v xml:space="preserve"> Aditivos Carne</v>
      </c>
      <c r="C570" t="str">
        <f t="shared" si="8"/>
        <v>3008</v>
      </c>
      <c r="D570" t="str">
        <f>IFERROR(VLOOKUP(G570+0,'de para'!A:C,3,0),"")</f>
        <v/>
      </c>
      <c r="E570" t="str">
        <f>IF(VLOOKUP(G570+0,'de para'!E:H,4,0)="EX","Externo","Interno")</f>
        <v>Interno</v>
      </c>
      <c r="F570" s="18" t="s">
        <v>22052</v>
      </c>
      <c r="G570" s="18">
        <v>551</v>
      </c>
      <c r="H570" s="18" t="s">
        <v>19095</v>
      </c>
      <c r="I570" s="18" t="s">
        <v>53</v>
      </c>
      <c r="J570" s="19">
        <v>42768</v>
      </c>
      <c r="K570" s="18" t="s">
        <v>19312</v>
      </c>
      <c r="L570" s="18" t="s">
        <v>19293</v>
      </c>
      <c r="M570" s="18" t="s">
        <v>19314</v>
      </c>
      <c r="N570" s="18" t="s">
        <v>19095</v>
      </c>
      <c r="O570" s="18" t="s">
        <v>21896</v>
      </c>
      <c r="P570" s="18" t="s">
        <v>22053</v>
      </c>
      <c r="Q570" s="32">
        <v>-125</v>
      </c>
      <c r="R570" s="32">
        <v>50</v>
      </c>
      <c r="S570" s="32">
        <v>0</v>
      </c>
      <c r="T570" s="32">
        <v>50</v>
      </c>
      <c r="U570" s="32">
        <v>0</v>
      </c>
      <c r="V570" s="32">
        <v>0</v>
      </c>
      <c r="W570" s="20">
        <v>0</v>
      </c>
      <c r="X570" s="20">
        <v>8.8000000000000007</v>
      </c>
      <c r="Y570" s="18" t="s">
        <v>19097</v>
      </c>
      <c r="Z570" s="20">
        <v>0</v>
      </c>
      <c r="AA570" s="20">
        <v>440</v>
      </c>
      <c r="AB570" s="19">
        <v>42781</v>
      </c>
    </row>
    <row r="571" spans="1:28" ht="15" customHeight="1" x14ac:dyDescent="0.25">
      <c r="A571" t="s">
        <v>23</v>
      </c>
      <c r="B571" t="str">
        <f>VLOOKUP(O571+0,'de para'!K:O,3,0)</f>
        <v xml:space="preserve"> Aditivos Carne</v>
      </c>
      <c r="C571" t="str">
        <f t="shared" si="8"/>
        <v>3008</v>
      </c>
      <c r="D571" t="str">
        <f>IFERROR(VLOOKUP(G571+0,'de para'!A:C,3,0),"")</f>
        <v/>
      </c>
      <c r="E571" t="str">
        <f>IF(VLOOKUP(G571+0,'de para'!E:H,4,0)="EX","Externo","Interno")</f>
        <v>Interno</v>
      </c>
      <c r="F571" s="21" t="s">
        <v>22054</v>
      </c>
      <c r="G571" s="21">
        <v>579</v>
      </c>
      <c r="H571" s="21" t="s">
        <v>19095</v>
      </c>
      <c r="I571" s="21" t="s">
        <v>36</v>
      </c>
      <c r="J571" s="22">
        <v>42768</v>
      </c>
      <c r="K571" s="21" t="s">
        <v>19361</v>
      </c>
      <c r="L571" s="21" t="s">
        <v>19098</v>
      </c>
      <c r="M571" s="21" t="s">
        <v>19362</v>
      </c>
      <c r="N571" s="21" t="s">
        <v>19095</v>
      </c>
      <c r="O571" s="21" t="s">
        <v>21695</v>
      </c>
      <c r="P571" s="21" t="s">
        <v>136</v>
      </c>
      <c r="Q571" s="33">
        <v>0</v>
      </c>
      <c r="R571" s="33">
        <v>210</v>
      </c>
      <c r="S571" s="33">
        <v>0</v>
      </c>
      <c r="T571" s="33">
        <v>210</v>
      </c>
      <c r="U571" s="33">
        <v>0</v>
      </c>
      <c r="V571" s="33">
        <v>0</v>
      </c>
      <c r="W571" s="23">
        <v>0</v>
      </c>
      <c r="X571" s="23">
        <v>14.25</v>
      </c>
      <c r="Y571" s="21" t="s">
        <v>19097</v>
      </c>
      <c r="Z571" s="23">
        <v>0</v>
      </c>
      <c r="AA571" s="23">
        <v>2992.5</v>
      </c>
      <c r="AB571" s="22">
        <v>42775</v>
      </c>
    </row>
    <row r="572" spans="1:28" ht="15" customHeight="1" x14ac:dyDescent="0.25">
      <c r="A572" t="s">
        <v>23</v>
      </c>
      <c r="B572" t="str">
        <f>VLOOKUP(O572+0,'de para'!K:O,3,0)</f>
        <v xml:space="preserve"> Aditivos Carne</v>
      </c>
      <c r="C572" t="str">
        <f t="shared" si="8"/>
        <v>3008</v>
      </c>
      <c r="D572" t="str">
        <f>IFERROR(VLOOKUP(G572+0,'de para'!A:C,3,0),"")</f>
        <v/>
      </c>
      <c r="E572" t="str">
        <f>IF(VLOOKUP(G572+0,'de para'!E:H,4,0)="EX","Externo","Interno")</f>
        <v>Interno</v>
      </c>
      <c r="F572" s="18" t="s">
        <v>22054</v>
      </c>
      <c r="G572" s="18">
        <v>579</v>
      </c>
      <c r="H572" s="18" t="s">
        <v>19095</v>
      </c>
      <c r="I572" s="18" t="s">
        <v>36</v>
      </c>
      <c r="J572" s="19">
        <v>42768</v>
      </c>
      <c r="K572" s="18" t="s">
        <v>19361</v>
      </c>
      <c r="L572" s="18" t="s">
        <v>19098</v>
      </c>
      <c r="M572" s="18" t="s">
        <v>19362</v>
      </c>
      <c r="N572" s="18" t="s">
        <v>19343</v>
      </c>
      <c r="O572" s="18" t="s">
        <v>20621</v>
      </c>
      <c r="P572" s="18" t="s">
        <v>10747</v>
      </c>
      <c r="Q572" s="32">
        <v>0</v>
      </c>
      <c r="R572" s="32">
        <v>60</v>
      </c>
      <c r="S572" s="32">
        <v>0</v>
      </c>
      <c r="T572" s="32">
        <v>60</v>
      </c>
      <c r="U572" s="32">
        <v>0</v>
      </c>
      <c r="V572" s="32">
        <v>0</v>
      </c>
      <c r="W572" s="20">
        <v>0</v>
      </c>
      <c r="X572" s="20">
        <v>19.45</v>
      </c>
      <c r="Y572" s="18" t="s">
        <v>19097</v>
      </c>
      <c r="Z572" s="20">
        <v>0</v>
      </c>
      <c r="AA572" s="20">
        <v>1167</v>
      </c>
      <c r="AB572" s="19">
        <v>42775</v>
      </c>
    </row>
    <row r="573" spans="1:28" ht="15" customHeight="1" x14ac:dyDescent="0.25">
      <c r="A573" t="s">
        <v>23</v>
      </c>
      <c r="B573" t="str">
        <f>VLOOKUP(O573+0,'de para'!K:O,3,0)</f>
        <v xml:space="preserve"> Aditivos Carne</v>
      </c>
      <c r="C573" t="str">
        <f t="shared" si="8"/>
        <v>3008</v>
      </c>
      <c r="D573" t="str">
        <f>IFERROR(VLOOKUP(G573+0,'de para'!A:C,3,0),"")</f>
        <v/>
      </c>
      <c r="E573" t="str">
        <f>IF(VLOOKUP(G573+0,'de para'!E:H,4,0)="EX","Externo","Interno")</f>
        <v>Interno</v>
      </c>
      <c r="F573" s="21" t="s">
        <v>22055</v>
      </c>
      <c r="G573" s="21">
        <v>2025</v>
      </c>
      <c r="H573" s="21" t="s">
        <v>19095</v>
      </c>
      <c r="I573" s="21" t="s">
        <v>4533</v>
      </c>
      <c r="J573" s="22">
        <v>42768</v>
      </c>
      <c r="K573" s="21" t="s">
        <v>19481</v>
      </c>
      <c r="L573" s="21" t="s">
        <v>19423</v>
      </c>
      <c r="M573" s="21" t="s">
        <v>19115</v>
      </c>
      <c r="N573" s="21" t="s">
        <v>19108</v>
      </c>
      <c r="O573" s="21" t="s">
        <v>22056</v>
      </c>
      <c r="P573" s="21" t="s">
        <v>10758</v>
      </c>
      <c r="Q573" s="33">
        <v>0</v>
      </c>
      <c r="R573" s="33">
        <v>504</v>
      </c>
      <c r="S573" s="33">
        <v>0</v>
      </c>
      <c r="T573" s="33">
        <v>504</v>
      </c>
      <c r="U573" s="33">
        <v>0</v>
      </c>
      <c r="V573" s="33">
        <v>0</v>
      </c>
      <c r="W573" s="23">
        <v>0</v>
      </c>
      <c r="X573" s="23">
        <v>22.7</v>
      </c>
      <c r="Y573" s="21" t="s">
        <v>19097</v>
      </c>
      <c r="Z573" s="23">
        <v>0</v>
      </c>
      <c r="AA573" s="23">
        <v>11440.8</v>
      </c>
      <c r="AB573" s="22">
        <v>42779</v>
      </c>
    </row>
    <row r="574" spans="1:28" ht="15" customHeight="1" x14ac:dyDescent="0.25">
      <c r="A574" t="s">
        <v>23</v>
      </c>
      <c r="B574" t="str">
        <f>VLOOKUP(O574+0,'de para'!K:O,3,0)</f>
        <v xml:space="preserve"> Aditivos Carne</v>
      </c>
      <c r="C574" t="str">
        <f t="shared" si="8"/>
        <v>3008</v>
      </c>
      <c r="D574" t="str">
        <f>IFERROR(VLOOKUP(G574+0,'de para'!A:C,3,0),"")</f>
        <v/>
      </c>
      <c r="E574" t="str">
        <f>IF(VLOOKUP(G574+0,'de para'!E:H,4,0)="EX","Externo","Interno")</f>
        <v>Interno</v>
      </c>
      <c r="F574" s="18" t="s">
        <v>22055</v>
      </c>
      <c r="G574" s="18">
        <v>2025</v>
      </c>
      <c r="H574" s="18" t="s">
        <v>19095</v>
      </c>
      <c r="I574" s="18" t="s">
        <v>4533</v>
      </c>
      <c r="J574" s="19">
        <v>42768</v>
      </c>
      <c r="K574" s="18" t="s">
        <v>19481</v>
      </c>
      <c r="L574" s="18" t="s">
        <v>19423</v>
      </c>
      <c r="M574" s="18" t="s">
        <v>19115</v>
      </c>
      <c r="N574" s="18" t="s">
        <v>19103</v>
      </c>
      <c r="O574" s="18" t="s">
        <v>19310</v>
      </c>
      <c r="P574" s="18" t="s">
        <v>11257</v>
      </c>
      <c r="Q574" s="32">
        <v>-60</v>
      </c>
      <c r="R574" s="32">
        <v>100</v>
      </c>
      <c r="S574" s="32">
        <v>0</v>
      </c>
      <c r="T574" s="32">
        <v>100</v>
      </c>
      <c r="U574" s="32">
        <v>0</v>
      </c>
      <c r="V574" s="32">
        <v>0</v>
      </c>
      <c r="W574" s="20">
        <v>0</v>
      </c>
      <c r="X574" s="20">
        <v>7.25</v>
      </c>
      <c r="Y574" s="18" t="s">
        <v>19097</v>
      </c>
      <c r="Z574" s="20">
        <v>0</v>
      </c>
      <c r="AA574" s="20">
        <v>725</v>
      </c>
      <c r="AB574" s="19">
        <v>42779</v>
      </c>
    </row>
    <row r="575" spans="1:28" ht="15" customHeight="1" x14ac:dyDescent="0.25">
      <c r="A575" t="s">
        <v>23</v>
      </c>
      <c r="B575" t="str">
        <f>VLOOKUP(O575+0,'de para'!K:O,3,0)</f>
        <v xml:space="preserve"> Aditivos Carne</v>
      </c>
      <c r="C575" t="str">
        <f t="shared" si="8"/>
        <v>3008</v>
      </c>
      <c r="D575" t="str">
        <f>IFERROR(VLOOKUP(G575+0,'de para'!A:C,3,0),"")</f>
        <v/>
      </c>
      <c r="E575" t="str">
        <f>IF(VLOOKUP(G575+0,'de para'!E:H,4,0)="EX","Externo","Interno")</f>
        <v>Interno</v>
      </c>
      <c r="F575" s="21" t="s">
        <v>22055</v>
      </c>
      <c r="G575" s="21">
        <v>2025</v>
      </c>
      <c r="H575" s="21" t="s">
        <v>19095</v>
      </c>
      <c r="I575" s="21" t="s">
        <v>4533</v>
      </c>
      <c r="J575" s="22">
        <v>42768</v>
      </c>
      <c r="K575" s="21" t="s">
        <v>19481</v>
      </c>
      <c r="L575" s="21" t="s">
        <v>19423</v>
      </c>
      <c r="M575" s="21" t="s">
        <v>19115</v>
      </c>
      <c r="N575" s="21" t="s">
        <v>19104</v>
      </c>
      <c r="O575" s="21" t="s">
        <v>19285</v>
      </c>
      <c r="P575" s="21" t="s">
        <v>135</v>
      </c>
      <c r="Q575" s="33">
        <v>-36.65</v>
      </c>
      <c r="R575" s="33">
        <v>630</v>
      </c>
      <c r="S575" s="33">
        <v>0</v>
      </c>
      <c r="T575" s="33">
        <v>630</v>
      </c>
      <c r="U575" s="33">
        <v>0</v>
      </c>
      <c r="V575" s="33">
        <v>0</v>
      </c>
      <c r="W575" s="23">
        <v>0</v>
      </c>
      <c r="X575" s="23">
        <v>3.69</v>
      </c>
      <c r="Y575" s="21" t="s">
        <v>19097</v>
      </c>
      <c r="Z575" s="23">
        <v>0</v>
      </c>
      <c r="AA575" s="23">
        <v>2324.6999999999998</v>
      </c>
      <c r="AB575" s="22">
        <v>42779</v>
      </c>
    </row>
    <row r="576" spans="1:28" ht="15" customHeight="1" x14ac:dyDescent="0.25">
      <c r="A576" t="s">
        <v>23</v>
      </c>
      <c r="B576" t="str">
        <f>VLOOKUP(O576+0,'de para'!K:O,3,0)</f>
        <v xml:space="preserve"> Tripas Artificiais</v>
      </c>
      <c r="C576" t="str">
        <f t="shared" si="8"/>
        <v>3006</v>
      </c>
      <c r="D576" t="str">
        <f>IFERROR(VLOOKUP(G576+0,'de para'!A:C,3,0),"")</f>
        <v/>
      </c>
      <c r="E576" t="str">
        <f>IF(VLOOKUP(G576+0,'de para'!E:H,4,0)="EX","Externo","Interno")</f>
        <v>Interno</v>
      </c>
      <c r="F576" s="18" t="s">
        <v>22057</v>
      </c>
      <c r="G576" s="18">
        <v>225</v>
      </c>
      <c r="H576" s="18" t="s">
        <v>19095</v>
      </c>
      <c r="I576" s="18" t="s">
        <v>1215</v>
      </c>
      <c r="J576" s="19">
        <v>42768</v>
      </c>
      <c r="K576" s="18" t="s">
        <v>22058</v>
      </c>
      <c r="L576" s="18" t="s">
        <v>19299</v>
      </c>
      <c r="M576" s="18" t="s">
        <v>19100</v>
      </c>
      <c r="N576" s="18" t="s">
        <v>19095</v>
      </c>
      <c r="O576" s="18" t="s">
        <v>22059</v>
      </c>
      <c r="P576" s="18" t="s">
        <v>5414</v>
      </c>
      <c r="Q576" s="32">
        <v>1847</v>
      </c>
      <c r="R576" s="32">
        <v>2000</v>
      </c>
      <c r="S576" s="32">
        <v>0</v>
      </c>
      <c r="T576" s="32">
        <v>2000</v>
      </c>
      <c r="U576" s="32">
        <v>0</v>
      </c>
      <c r="V576" s="32">
        <v>0</v>
      </c>
      <c r="W576" s="20">
        <v>0</v>
      </c>
      <c r="X576" s="20">
        <v>1.64</v>
      </c>
      <c r="Y576" s="18" t="s">
        <v>19097</v>
      </c>
      <c r="Z576" s="20">
        <v>0</v>
      </c>
      <c r="AA576" s="20">
        <v>3280</v>
      </c>
      <c r="AB576" s="19">
        <v>42772</v>
      </c>
    </row>
    <row r="577" spans="1:28" ht="15" customHeight="1" x14ac:dyDescent="0.25">
      <c r="A577" t="s">
        <v>23</v>
      </c>
      <c r="B577" t="str">
        <f>VLOOKUP(O577+0,'de para'!K:O,3,0)</f>
        <v xml:space="preserve"> Tripas Artificiais</v>
      </c>
      <c r="C577" t="str">
        <f t="shared" si="8"/>
        <v>3006</v>
      </c>
      <c r="D577" t="str">
        <f>IFERROR(VLOOKUP(G577+0,'de para'!A:C,3,0),"")</f>
        <v/>
      </c>
      <c r="E577" t="str">
        <f>IF(VLOOKUP(G577+0,'de para'!E:H,4,0)="EX","Externo","Interno")</f>
        <v>Interno</v>
      </c>
      <c r="F577" s="21" t="s">
        <v>22057</v>
      </c>
      <c r="G577" s="21">
        <v>225</v>
      </c>
      <c r="H577" s="21" t="s">
        <v>19095</v>
      </c>
      <c r="I577" s="21" t="s">
        <v>1215</v>
      </c>
      <c r="J577" s="22">
        <v>42768</v>
      </c>
      <c r="K577" s="21" t="s">
        <v>22058</v>
      </c>
      <c r="L577" s="21" t="s">
        <v>19299</v>
      </c>
      <c r="M577" s="21" t="s">
        <v>19100</v>
      </c>
      <c r="N577" s="21" t="s">
        <v>19102</v>
      </c>
      <c r="O577" s="21" t="s">
        <v>20936</v>
      </c>
      <c r="P577" s="21" t="s">
        <v>5429</v>
      </c>
      <c r="Q577" s="33">
        <v>71</v>
      </c>
      <c r="R577" s="33">
        <v>1000</v>
      </c>
      <c r="S577" s="33">
        <v>0</v>
      </c>
      <c r="T577" s="33">
        <v>1000</v>
      </c>
      <c r="U577" s="33">
        <v>0</v>
      </c>
      <c r="V577" s="33">
        <v>0</v>
      </c>
      <c r="W577" s="23">
        <v>0</v>
      </c>
      <c r="X577" s="23">
        <v>3.87</v>
      </c>
      <c r="Y577" s="21" t="s">
        <v>19097</v>
      </c>
      <c r="Z577" s="23">
        <v>0</v>
      </c>
      <c r="AA577" s="23">
        <v>3870</v>
      </c>
      <c r="AB577" s="22">
        <v>42772</v>
      </c>
    </row>
    <row r="578" spans="1:28" ht="15" customHeight="1" x14ac:dyDescent="0.25">
      <c r="A578" t="s">
        <v>23</v>
      </c>
      <c r="B578" t="str">
        <f>VLOOKUP(O578+0,'de para'!K:O,3,0)</f>
        <v xml:space="preserve"> Aditivos Carne</v>
      </c>
      <c r="C578" t="str">
        <f t="shared" ref="C578:C641" si="9">LEFT(O578,4)</f>
        <v>3008</v>
      </c>
      <c r="D578" t="str">
        <f>IFERROR(VLOOKUP(G578+0,'de para'!A:C,3,0),"")</f>
        <v/>
      </c>
      <c r="E578" t="str">
        <f>IF(VLOOKUP(G578+0,'de para'!E:H,4,0)="EX","Externo","Interno")</f>
        <v>Interno</v>
      </c>
      <c r="F578" s="18" t="s">
        <v>22060</v>
      </c>
      <c r="G578" s="18">
        <v>375</v>
      </c>
      <c r="H578" s="18" t="s">
        <v>19095</v>
      </c>
      <c r="I578" s="18" t="s">
        <v>50</v>
      </c>
      <c r="J578" s="19">
        <v>42769</v>
      </c>
      <c r="K578" s="18" t="s">
        <v>19099</v>
      </c>
      <c r="L578" s="18" t="s">
        <v>19271</v>
      </c>
      <c r="M578" s="18" t="s">
        <v>19428</v>
      </c>
      <c r="N578" s="18" t="s">
        <v>19095</v>
      </c>
      <c r="O578" s="18" t="s">
        <v>22061</v>
      </c>
      <c r="P578" s="18" t="s">
        <v>141</v>
      </c>
      <c r="Q578" s="32">
        <v>0</v>
      </c>
      <c r="R578" s="32">
        <v>15</v>
      </c>
      <c r="S578" s="32">
        <v>0</v>
      </c>
      <c r="T578" s="32">
        <v>15</v>
      </c>
      <c r="U578" s="32">
        <v>0</v>
      </c>
      <c r="V578" s="32">
        <v>15</v>
      </c>
      <c r="W578" s="20">
        <v>0</v>
      </c>
      <c r="X578" s="20">
        <v>54.25</v>
      </c>
      <c r="Y578" s="18" t="s">
        <v>19106</v>
      </c>
      <c r="Z578" s="20">
        <v>0</v>
      </c>
      <c r="AA578" s="20">
        <v>813.75</v>
      </c>
      <c r="AB578" s="19">
        <v>42772</v>
      </c>
    </row>
    <row r="579" spans="1:28" ht="15" customHeight="1" x14ac:dyDescent="0.25">
      <c r="A579" t="s">
        <v>23</v>
      </c>
      <c r="B579" t="str">
        <f>VLOOKUP(O579+0,'de para'!K:O,3,0)</f>
        <v xml:space="preserve"> Aditivos Carne</v>
      </c>
      <c r="C579" t="str">
        <f t="shared" si="9"/>
        <v>3008</v>
      </c>
      <c r="D579" t="str">
        <f>IFERROR(VLOOKUP(G579+0,'de para'!A:C,3,0),"")</f>
        <v/>
      </c>
      <c r="E579" t="str">
        <f>IF(VLOOKUP(G579+0,'de para'!E:H,4,0)="EX","Externo","Interno")</f>
        <v>Interno</v>
      </c>
      <c r="F579" s="21" t="s">
        <v>22062</v>
      </c>
      <c r="G579" s="21">
        <v>375</v>
      </c>
      <c r="H579" s="21" t="s">
        <v>19095</v>
      </c>
      <c r="I579" s="21" t="s">
        <v>50</v>
      </c>
      <c r="J579" s="22">
        <v>42769</v>
      </c>
      <c r="K579" s="21" t="s">
        <v>19105</v>
      </c>
      <c r="L579" s="21" t="s">
        <v>19271</v>
      </c>
      <c r="M579" s="21" t="s">
        <v>19428</v>
      </c>
      <c r="N579" s="21" t="s">
        <v>19095</v>
      </c>
      <c r="O579" s="21" t="s">
        <v>22061</v>
      </c>
      <c r="P579" s="21" t="s">
        <v>141</v>
      </c>
      <c r="Q579" s="33">
        <v>-15</v>
      </c>
      <c r="R579" s="33">
        <v>105</v>
      </c>
      <c r="S579" s="33">
        <v>0</v>
      </c>
      <c r="T579" s="33">
        <v>105</v>
      </c>
      <c r="U579" s="33">
        <v>0</v>
      </c>
      <c r="V579" s="33">
        <v>0</v>
      </c>
      <c r="W579" s="23">
        <v>0</v>
      </c>
      <c r="X579" s="23">
        <v>54.25</v>
      </c>
      <c r="Y579" s="21" t="s">
        <v>19097</v>
      </c>
      <c r="Z579" s="23">
        <v>0</v>
      </c>
      <c r="AA579" s="23">
        <v>5696.25</v>
      </c>
      <c r="AB579" s="22">
        <v>42773</v>
      </c>
    </row>
    <row r="580" spans="1:28" ht="15" customHeight="1" x14ac:dyDescent="0.25">
      <c r="A580" t="s">
        <v>23</v>
      </c>
      <c r="B580" t="str">
        <f>VLOOKUP(O580+0,'de para'!K:O,3,0)</f>
        <v xml:space="preserve"> Aditivos Carne</v>
      </c>
      <c r="C580" t="str">
        <f t="shared" si="9"/>
        <v>3008</v>
      </c>
      <c r="D580" t="str">
        <f>IFERROR(VLOOKUP(G580+0,'de para'!A:C,3,0),"")</f>
        <v/>
      </c>
      <c r="E580" t="str">
        <f>IF(VLOOKUP(G580+0,'de para'!E:H,4,0)="EX","Externo","Interno")</f>
        <v>Interno</v>
      </c>
      <c r="F580" s="18" t="s">
        <v>22063</v>
      </c>
      <c r="G580" s="18">
        <v>1015</v>
      </c>
      <c r="H580" s="18" t="s">
        <v>19095</v>
      </c>
      <c r="I580" s="18" t="s">
        <v>2662</v>
      </c>
      <c r="J580" s="19">
        <v>42769</v>
      </c>
      <c r="K580" s="18" t="s">
        <v>21607</v>
      </c>
      <c r="L580" s="18" t="s">
        <v>19281</v>
      </c>
      <c r="M580" s="18" t="s">
        <v>19100</v>
      </c>
      <c r="N580" s="18" t="s">
        <v>19095</v>
      </c>
      <c r="O580" s="18" t="s">
        <v>22064</v>
      </c>
      <c r="P580" s="18" t="s">
        <v>11044</v>
      </c>
      <c r="Q580" s="32">
        <v>0</v>
      </c>
      <c r="R580" s="32">
        <v>6000</v>
      </c>
      <c r="S580" s="32">
        <v>0</v>
      </c>
      <c r="T580" s="32">
        <v>6000</v>
      </c>
      <c r="U580" s="32">
        <v>0</v>
      </c>
      <c r="V580" s="32">
        <v>0</v>
      </c>
      <c r="W580" s="20">
        <v>0</v>
      </c>
      <c r="X580" s="20">
        <v>5.85</v>
      </c>
      <c r="Y580" s="18" t="s">
        <v>19097</v>
      </c>
      <c r="Z580" s="20">
        <v>0</v>
      </c>
      <c r="AA580" s="20">
        <v>35100</v>
      </c>
      <c r="AB580" s="19">
        <v>42786</v>
      </c>
    </row>
    <row r="581" spans="1:28" ht="15" customHeight="1" x14ac:dyDescent="0.25">
      <c r="A581" t="s">
        <v>23</v>
      </c>
      <c r="B581" t="str">
        <f>VLOOKUP(O581+0,'de para'!K:O,3,0)</f>
        <v xml:space="preserve"> Aditivos Carne</v>
      </c>
      <c r="C581" t="str">
        <f t="shared" si="9"/>
        <v>3008</v>
      </c>
      <c r="D581" t="str">
        <f>IFERROR(VLOOKUP(G581+0,'de para'!A:C,3,0),"")</f>
        <v/>
      </c>
      <c r="E581" t="str">
        <f>IF(VLOOKUP(G581+0,'de para'!E:H,4,0)="EX","Externo","Interno")</f>
        <v>Interno</v>
      </c>
      <c r="F581" s="21" t="s">
        <v>22065</v>
      </c>
      <c r="G581" s="21">
        <v>617</v>
      </c>
      <c r="H581" s="21" t="s">
        <v>19095</v>
      </c>
      <c r="I581" s="21" t="s">
        <v>118</v>
      </c>
      <c r="J581" s="22">
        <v>42769</v>
      </c>
      <c r="K581" s="21" t="s">
        <v>19423</v>
      </c>
      <c r="L581" s="21" t="s">
        <v>19281</v>
      </c>
      <c r="M581" s="21" t="s">
        <v>19100</v>
      </c>
      <c r="N581" s="21" t="s">
        <v>19112</v>
      </c>
      <c r="O581" s="21" t="s">
        <v>20650</v>
      </c>
      <c r="P581" s="21" t="s">
        <v>206</v>
      </c>
      <c r="Q581" s="33">
        <v>0</v>
      </c>
      <c r="R581" s="33">
        <v>500</v>
      </c>
      <c r="S581" s="33">
        <v>0</v>
      </c>
      <c r="T581" s="33">
        <v>500</v>
      </c>
      <c r="U581" s="33">
        <v>0</v>
      </c>
      <c r="V581" s="33">
        <v>0</v>
      </c>
      <c r="W581" s="23">
        <v>0</v>
      </c>
      <c r="X581" s="23">
        <v>7.2</v>
      </c>
      <c r="Y581" s="21" t="s">
        <v>19097</v>
      </c>
      <c r="Z581" s="23">
        <v>0</v>
      </c>
      <c r="AA581" s="23">
        <v>3600</v>
      </c>
      <c r="AB581" s="22">
        <v>42780</v>
      </c>
    </row>
    <row r="582" spans="1:28" ht="15" customHeight="1" x14ac:dyDescent="0.25">
      <c r="A582" t="s">
        <v>23</v>
      </c>
      <c r="B582" t="str">
        <f>VLOOKUP(O582+0,'de para'!K:O,3,0)</f>
        <v xml:space="preserve"> Aditivos Carne</v>
      </c>
      <c r="C582" t="str">
        <f t="shared" si="9"/>
        <v>3008</v>
      </c>
      <c r="D582" t="str">
        <f>IFERROR(VLOOKUP(G582+0,'de para'!A:C,3,0),"")</f>
        <v/>
      </c>
      <c r="E582" t="str">
        <f>IF(VLOOKUP(G582+0,'de para'!E:H,4,0)="EX","Externo","Interno")</f>
        <v>Interno</v>
      </c>
      <c r="F582" s="18" t="s">
        <v>22065</v>
      </c>
      <c r="G582" s="18">
        <v>617</v>
      </c>
      <c r="H582" s="18" t="s">
        <v>19095</v>
      </c>
      <c r="I582" s="18" t="s">
        <v>118</v>
      </c>
      <c r="J582" s="19">
        <v>42769</v>
      </c>
      <c r="K582" s="18" t="s">
        <v>19423</v>
      </c>
      <c r="L582" s="18" t="s">
        <v>19281</v>
      </c>
      <c r="M582" s="18" t="s">
        <v>19100</v>
      </c>
      <c r="N582" s="18" t="s">
        <v>19113</v>
      </c>
      <c r="O582" s="18" t="s">
        <v>19285</v>
      </c>
      <c r="P582" s="18" t="s">
        <v>135</v>
      </c>
      <c r="Q582" s="32">
        <v>-666.65</v>
      </c>
      <c r="R582" s="32">
        <v>900</v>
      </c>
      <c r="S582" s="32">
        <v>0</v>
      </c>
      <c r="T582" s="32">
        <v>900</v>
      </c>
      <c r="U582" s="32">
        <v>0</v>
      </c>
      <c r="V582" s="32">
        <v>0</v>
      </c>
      <c r="W582" s="20">
        <v>0</v>
      </c>
      <c r="X582" s="20">
        <v>3.37</v>
      </c>
      <c r="Y582" s="18" t="s">
        <v>19097</v>
      </c>
      <c r="Z582" s="20">
        <v>0</v>
      </c>
      <c r="AA582" s="20">
        <v>3033</v>
      </c>
      <c r="AB582" s="19">
        <v>42780</v>
      </c>
    </row>
    <row r="583" spans="1:28" ht="15" customHeight="1" x14ac:dyDescent="0.25">
      <c r="A583" t="s">
        <v>23</v>
      </c>
      <c r="B583" t="str">
        <f>VLOOKUP(O583+0,'de para'!K:O,3,0)</f>
        <v>Tripas Importadas</v>
      </c>
      <c r="C583" t="str">
        <f t="shared" si="9"/>
        <v>3004</v>
      </c>
      <c r="D583" t="str">
        <f>IFERROR(VLOOKUP(G583+0,'de para'!A:C,3,0),"")</f>
        <v/>
      </c>
      <c r="E583" t="str">
        <f>IF(VLOOKUP(G583+0,'de para'!E:H,4,0)="EX","Externo","Interno")</f>
        <v>Interno</v>
      </c>
      <c r="F583" s="21" t="s">
        <v>22066</v>
      </c>
      <c r="G583" s="21">
        <v>497</v>
      </c>
      <c r="H583" s="21" t="s">
        <v>19095</v>
      </c>
      <c r="I583" s="21" t="s">
        <v>1725</v>
      </c>
      <c r="J583" s="22">
        <v>42769</v>
      </c>
      <c r="K583" s="21" t="s">
        <v>19747</v>
      </c>
      <c r="L583" s="21" t="s">
        <v>19281</v>
      </c>
      <c r="M583" s="21" t="s">
        <v>19276</v>
      </c>
      <c r="N583" s="21" t="s">
        <v>19095</v>
      </c>
      <c r="O583" s="21" t="s">
        <v>22067</v>
      </c>
      <c r="P583" s="21" t="s">
        <v>10393</v>
      </c>
      <c r="Q583" s="33">
        <v>0</v>
      </c>
      <c r="R583" s="33">
        <v>300</v>
      </c>
      <c r="S583" s="33">
        <v>0</v>
      </c>
      <c r="T583" s="33">
        <v>300</v>
      </c>
      <c r="U583" s="33">
        <v>0</v>
      </c>
      <c r="V583" s="33">
        <v>0</v>
      </c>
      <c r="W583" s="23">
        <v>0</v>
      </c>
      <c r="X583" s="23">
        <v>11.75</v>
      </c>
      <c r="Y583" s="21" t="s">
        <v>19124</v>
      </c>
      <c r="Z583" s="23">
        <v>0</v>
      </c>
      <c r="AA583" s="23">
        <v>3525</v>
      </c>
      <c r="AB583" s="22">
        <v>42769</v>
      </c>
    </row>
    <row r="584" spans="1:28" ht="15" customHeight="1" x14ac:dyDescent="0.25">
      <c r="A584" t="s">
        <v>23</v>
      </c>
      <c r="B584" t="str">
        <f>VLOOKUP(O584+0,'de para'!K:O,3,0)</f>
        <v>Tripas Importadas</v>
      </c>
      <c r="C584" t="str">
        <f t="shared" si="9"/>
        <v>3004</v>
      </c>
      <c r="D584" t="str">
        <f>IFERROR(VLOOKUP(G584+0,'de para'!A:C,3,0),"")</f>
        <v/>
      </c>
      <c r="E584" t="str">
        <f>IF(VLOOKUP(G584+0,'de para'!E:H,4,0)="EX","Externo","Interno")</f>
        <v>Interno</v>
      </c>
      <c r="F584" s="18" t="s">
        <v>22068</v>
      </c>
      <c r="G584" s="18">
        <v>577</v>
      </c>
      <c r="H584" s="18" t="s">
        <v>19095</v>
      </c>
      <c r="I584" s="18" t="s">
        <v>1869</v>
      </c>
      <c r="J584" s="19">
        <v>42769</v>
      </c>
      <c r="K584" s="18" t="s">
        <v>20639</v>
      </c>
      <c r="L584" s="18" t="s">
        <v>19423</v>
      </c>
      <c r="M584" s="18" t="s">
        <v>19114</v>
      </c>
      <c r="N584" s="18" t="s">
        <v>19095</v>
      </c>
      <c r="O584" s="18" t="s">
        <v>22067</v>
      </c>
      <c r="P584" s="18" t="s">
        <v>10393</v>
      </c>
      <c r="Q584" s="32">
        <v>-300</v>
      </c>
      <c r="R584" s="32">
        <v>230</v>
      </c>
      <c r="S584" s="32">
        <v>0</v>
      </c>
      <c r="T584" s="32">
        <v>230</v>
      </c>
      <c r="U584" s="32">
        <v>0</v>
      </c>
      <c r="V584" s="32">
        <v>0</v>
      </c>
      <c r="W584" s="20">
        <v>0</v>
      </c>
      <c r="X584" s="20">
        <v>11.4</v>
      </c>
      <c r="Y584" s="18" t="s">
        <v>19124</v>
      </c>
      <c r="Z584" s="20">
        <v>0</v>
      </c>
      <c r="AA584" s="20">
        <v>2622</v>
      </c>
      <c r="AB584" s="19">
        <v>42769</v>
      </c>
    </row>
    <row r="585" spans="1:28" ht="15" customHeight="1" x14ac:dyDescent="0.25">
      <c r="A585" t="s">
        <v>23</v>
      </c>
      <c r="B585" t="str">
        <f>VLOOKUP(O585+0,'de para'!K:O,3,0)</f>
        <v>Tripas Importadas</v>
      </c>
      <c r="C585" t="str">
        <f t="shared" si="9"/>
        <v>3004</v>
      </c>
      <c r="D585" t="str">
        <f>IFERROR(VLOOKUP(G585+0,'de para'!A:C,3,0),"")</f>
        <v/>
      </c>
      <c r="E585" t="s">
        <v>19067</v>
      </c>
      <c r="F585" s="21" t="s">
        <v>22069</v>
      </c>
      <c r="G585" s="21">
        <v>2497</v>
      </c>
      <c r="H585" s="21" t="s">
        <v>19095</v>
      </c>
      <c r="I585" s="21" t="s">
        <v>20870</v>
      </c>
      <c r="J585" s="22">
        <v>42769</v>
      </c>
      <c r="K585" s="21" t="s">
        <v>19532</v>
      </c>
      <c r="L585" s="21" t="s">
        <v>19281</v>
      </c>
      <c r="M585" s="21" t="s">
        <v>19100</v>
      </c>
      <c r="N585" s="21" t="s">
        <v>19095</v>
      </c>
      <c r="O585" s="21" t="s">
        <v>21775</v>
      </c>
      <c r="P585" s="21" t="s">
        <v>10394</v>
      </c>
      <c r="Q585" s="33">
        <v>-100</v>
      </c>
      <c r="R585" s="33">
        <v>106</v>
      </c>
      <c r="S585" s="33">
        <v>0</v>
      </c>
      <c r="T585" s="33">
        <v>106</v>
      </c>
      <c r="U585" s="33">
        <v>0</v>
      </c>
      <c r="V585" s="33">
        <v>0</v>
      </c>
      <c r="W585" s="23">
        <v>0</v>
      </c>
      <c r="X585" s="23">
        <v>21</v>
      </c>
      <c r="Y585" s="21" t="s">
        <v>19097</v>
      </c>
      <c r="Z585" s="23">
        <v>0</v>
      </c>
      <c r="AA585" s="23">
        <v>2226</v>
      </c>
      <c r="AB585" s="22">
        <v>42769</v>
      </c>
    </row>
    <row r="586" spans="1:28" ht="15" customHeight="1" x14ac:dyDescent="0.25">
      <c r="A586" t="s">
        <v>23</v>
      </c>
      <c r="B586" t="str">
        <f>VLOOKUP(O586+0,'de para'!K:O,3,0)</f>
        <v>Tripas Importadas</v>
      </c>
      <c r="C586" t="str">
        <f t="shared" si="9"/>
        <v>3004</v>
      </c>
      <c r="D586" t="str">
        <f>IFERROR(VLOOKUP(G586+0,'de para'!A:C,3,0),"")</f>
        <v/>
      </c>
      <c r="E586" t="s">
        <v>19067</v>
      </c>
      <c r="F586" s="18" t="s">
        <v>22069</v>
      </c>
      <c r="G586" s="18">
        <v>2497</v>
      </c>
      <c r="H586" s="18" t="s">
        <v>19095</v>
      </c>
      <c r="I586" s="18" t="s">
        <v>20870</v>
      </c>
      <c r="J586" s="19">
        <v>42769</v>
      </c>
      <c r="K586" s="18" t="s">
        <v>19532</v>
      </c>
      <c r="L586" s="18" t="s">
        <v>19281</v>
      </c>
      <c r="M586" s="18" t="s">
        <v>19100</v>
      </c>
      <c r="N586" s="18" t="s">
        <v>19102</v>
      </c>
      <c r="O586" s="18" t="s">
        <v>22067</v>
      </c>
      <c r="P586" s="18" t="s">
        <v>10393</v>
      </c>
      <c r="Q586" s="32">
        <v>-530</v>
      </c>
      <c r="R586" s="32">
        <v>10</v>
      </c>
      <c r="S586" s="32">
        <v>0</v>
      </c>
      <c r="T586" s="32">
        <v>10</v>
      </c>
      <c r="U586" s="32">
        <v>0</v>
      </c>
      <c r="V586" s="32">
        <v>0</v>
      </c>
      <c r="W586" s="20">
        <v>0</v>
      </c>
      <c r="X586" s="20">
        <v>18</v>
      </c>
      <c r="Y586" s="18" t="s">
        <v>19097</v>
      </c>
      <c r="Z586" s="20">
        <v>0</v>
      </c>
      <c r="AA586" s="20">
        <v>180</v>
      </c>
      <c r="AB586" s="19">
        <v>42769</v>
      </c>
    </row>
    <row r="587" spans="1:28" ht="15" customHeight="1" x14ac:dyDescent="0.25">
      <c r="A587" t="s">
        <v>23</v>
      </c>
      <c r="B587" t="str">
        <f>VLOOKUP(O587+0,'de para'!K:O,3,0)</f>
        <v>Tripas Importadas</v>
      </c>
      <c r="C587" t="str">
        <f t="shared" si="9"/>
        <v>3004</v>
      </c>
      <c r="D587" t="str">
        <f>IFERROR(VLOOKUP(G587+0,'de para'!A:C,3,0),"")</f>
        <v/>
      </c>
      <c r="E587" t="str">
        <f>IF(VLOOKUP(G587+0,'de para'!E:H,4,0)="EX","Externo","Interno")</f>
        <v>Interno</v>
      </c>
      <c r="F587" s="21" t="s">
        <v>22070</v>
      </c>
      <c r="G587" s="21">
        <v>1662</v>
      </c>
      <c r="H587" s="21" t="s">
        <v>19095</v>
      </c>
      <c r="I587" s="21" t="s">
        <v>3841</v>
      </c>
      <c r="J587" s="22">
        <v>42769</v>
      </c>
      <c r="K587" s="21" t="s">
        <v>19099</v>
      </c>
      <c r="L587" s="21" t="s">
        <v>19098</v>
      </c>
      <c r="M587" s="21" t="s">
        <v>19100</v>
      </c>
      <c r="N587" s="21" t="s">
        <v>19095</v>
      </c>
      <c r="O587" s="21" t="s">
        <v>21007</v>
      </c>
      <c r="P587" s="21" t="s">
        <v>10403</v>
      </c>
      <c r="Q587" s="33">
        <v>0</v>
      </c>
      <c r="R587" s="33">
        <v>100</v>
      </c>
      <c r="S587" s="33">
        <v>0</v>
      </c>
      <c r="T587" s="33">
        <v>100</v>
      </c>
      <c r="U587" s="33">
        <v>0</v>
      </c>
      <c r="V587" s="33">
        <v>0</v>
      </c>
      <c r="W587" s="23">
        <v>0</v>
      </c>
      <c r="X587" s="23">
        <v>33</v>
      </c>
      <c r="Y587" s="21" t="s">
        <v>19124</v>
      </c>
      <c r="Z587" s="23">
        <v>0</v>
      </c>
      <c r="AA587" s="23">
        <v>3300</v>
      </c>
      <c r="AB587" s="22">
        <v>42769</v>
      </c>
    </row>
    <row r="588" spans="1:28" ht="15" customHeight="1" x14ac:dyDescent="0.25">
      <c r="A588" t="s">
        <v>23</v>
      </c>
      <c r="B588" t="str">
        <f>VLOOKUP(O588+0,'de para'!K:O,3,0)</f>
        <v xml:space="preserve"> Aditivos Carne</v>
      </c>
      <c r="C588" t="str">
        <f t="shared" si="9"/>
        <v>3008</v>
      </c>
      <c r="D588" t="str">
        <f>IFERROR(VLOOKUP(G588+0,'de para'!A:C,3,0),"")</f>
        <v/>
      </c>
      <c r="E588" t="str">
        <f>IF(VLOOKUP(G588+0,'de para'!E:H,4,0)="EX","Externo","Interno")</f>
        <v>Interno</v>
      </c>
      <c r="F588" s="18" t="s">
        <v>22071</v>
      </c>
      <c r="G588" s="18">
        <v>864</v>
      </c>
      <c r="H588" s="18" t="s">
        <v>19095</v>
      </c>
      <c r="I588" s="18" t="s">
        <v>2394</v>
      </c>
      <c r="J588" s="19">
        <v>42769</v>
      </c>
      <c r="K588" s="18" t="s">
        <v>19280</v>
      </c>
      <c r="L588" s="18" t="s">
        <v>19281</v>
      </c>
      <c r="M588" s="18" t="s">
        <v>19100</v>
      </c>
      <c r="N588" s="18" t="s">
        <v>19102</v>
      </c>
      <c r="O588" s="18" t="s">
        <v>22072</v>
      </c>
      <c r="P588" s="18" t="s">
        <v>10641</v>
      </c>
      <c r="Q588" s="32">
        <v>0</v>
      </c>
      <c r="R588" s="32">
        <v>510</v>
      </c>
      <c r="S588" s="32">
        <v>0</v>
      </c>
      <c r="T588" s="32">
        <v>510</v>
      </c>
      <c r="U588" s="32">
        <v>0</v>
      </c>
      <c r="V588" s="32">
        <v>0</v>
      </c>
      <c r="W588" s="20">
        <v>0</v>
      </c>
      <c r="X588" s="20">
        <v>16.07</v>
      </c>
      <c r="Y588" s="18" t="s">
        <v>19097</v>
      </c>
      <c r="Z588" s="20">
        <v>0</v>
      </c>
      <c r="AA588" s="20">
        <v>8195.7000000000007</v>
      </c>
      <c r="AB588" s="19">
        <v>42780</v>
      </c>
    </row>
    <row r="589" spans="1:28" ht="15" customHeight="1" x14ac:dyDescent="0.25">
      <c r="A589" t="s">
        <v>23</v>
      </c>
      <c r="B589" t="str">
        <f>VLOOKUP(O589+0,'de para'!K:O,3,0)</f>
        <v xml:space="preserve"> Aditivos Carne</v>
      </c>
      <c r="C589" t="str">
        <f t="shared" si="9"/>
        <v>3008</v>
      </c>
      <c r="D589" t="str">
        <f>IFERROR(VLOOKUP(G589+0,'de para'!A:C,3,0),"")</f>
        <v/>
      </c>
      <c r="E589" t="str">
        <f>IF(VLOOKUP(G589+0,'de para'!E:H,4,0)="EX","Externo","Interno")</f>
        <v>Interno</v>
      </c>
      <c r="F589" s="21" t="s">
        <v>22073</v>
      </c>
      <c r="G589" s="21">
        <v>551</v>
      </c>
      <c r="H589" s="21" t="s">
        <v>19102</v>
      </c>
      <c r="I589" s="21" t="s">
        <v>53</v>
      </c>
      <c r="J589" s="22">
        <v>42769</v>
      </c>
      <c r="K589" s="21" t="s">
        <v>19389</v>
      </c>
      <c r="L589" s="21" t="s">
        <v>19293</v>
      </c>
      <c r="M589" s="21" t="s">
        <v>19314</v>
      </c>
      <c r="N589" s="21" t="s">
        <v>19102</v>
      </c>
      <c r="O589" s="21" t="s">
        <v>21580</v>
      </c>
      <c r="P589" s="21" t="s">
        <v>21757</v>
      </c>
      <c r="Q589" s="33">
        <v>-5400</v>
      </c>
      <c r="R589" s="33">
        <v>500</v>
      </c>
      <c r="S589" s="33">
        <v>0</v>
      </c>
      <c r="T589" s="33">
        <v>500</v>
      </c>
      <c r="U589" s="33">
        <v>0</v>
      </c>
      <c r="V589" s="33">
        <v>0</v>
      </c>
      <c r="W589" s="23">
        <v>0</v>
      </c>
      <c r="X589" s="23">
        <v>9.98</v>
      </c>
      <c r="Y589" s="21" t="s">
        <v>19097</v>
      </c>
      <c r="Z589" s="23">
        <v>0</v>
      </c>
      <c r="AA589" s="23">
        <v>4991.3999999999996</v>
      </c>
      <c r="AB589" s="22">
        <v>42774</v>
      </c>
    </row>
    <row r="590" spans="1:28" ht="15" customHeight="1" x14ac:dyDescent="0.25">
      <c r="A590" t="s">
        <v>23</v>
      </c>
      <c r="B590" t="str">
        <f>VLOOKUP(O590+0,'de para'!K:O,3,0)</f>
        <v xml:space="preserve"> Aditivos Carne</v>
      </c>
      <c r="C590" t="str">
        <f t="shared" si="9"/>
        <v>3008</v>
      </c>
      <c r="D590" t="str">
        <f>IFERROR(VLOOKUP(G590+0,'de para'!A:C,3,0),"")</f>
        <v/>
      </c>
      <c r="E590" t="str">
        <f>IF(VLOOKUP(G590+0,'de para'!E:H,4,0)="EX","Externo","Interno")</f>
        <v>Interno</v>
      </c>
      <c r="F590" s="18" t="s">
        <v>22074</v>
      </c>
      <c r="G590" s="18">
        <v>1130</v>
      </c>
      <c r="H590" s="18" t="s">
        <v>19095</v>
      </c>
      <c r="I590" s="18" t="s">
        <v>2863</v>
      </c>
      <c r="J590" s="19">
        <v>42769</v>
      </c>
      <c r="K590" s="18" t="s">
        <v>19105</v>
      </c>
      <c r="L590" s="18" t="s">
        <v>19271</v>
      </c>
      <c r="M590" s="18" t="s">
        <v>19114</v>
      </c>
      <c r="N590" s="18" t="s">
        <v>19095</v>
      </c>
      <c r="O590" s="18" t="s">
        <v>19442</v>
      </c>
      <c r="P590" s="18" t="s">
        <v>21838</v>
      </c>
      <c r="Q590" s="32">
        <v>-1.7</v>
      </c>
      <c r="R590" s="32">
        <v>60</v>
      </c>
      <c r="S590" s="32">
        <v>0</v>
      </c>
      <c r="T590" s="32">
        <v>60</v>
      </c>
      <c r="U590" s="32">
        <v>0</v>
      </c>
      <c r="V590" s="32">
        <v>0</v>
      </c>
      <c r="W590" s="20">
        <v>0</v>
      </c>
      <c r="X590" s="20">
        <v>9.52</v>
      </c>
      <c r="Y590" s="18" t="s">
        <v>19097</v>
      </c>
      <c r="Z590" s="20">
        <v>0</v>
      </c>
      <c r="AA590" s="20">
        <v>571.20000000000005</v>
      </c>
      <c r="AB590" s="19">
        <v>42795</v>
      </c>
    </row>
    <row r="591" spans="1:28" ht="15" customHeight="1" x14ac:dyDescent="0.25">
      <c r="A591" t="s">
        <v>23</v>
      </c>
      <c r="B591" t="str">
        <f>VLOOKUP(O591+0,'de para'!K:O,3,0)</f>
        <v>Urucum</v>
      </c>
      <c r="C591" t="str">
        <f t="shared" si="9"/>
        <v>3008</v>
      </c>
      <c r="D591" t="str">
        <f>IFERROR(VLOOKUP(G591+0,'de para'!A:C,3,0),"")</f>
        <v/>
      </c>
      <c r="E591" t="str">
        <f>IF(VLOOKUP(G591+0,'de para'!E:H,4,0)="EX","Externo","Interno")</f>
        <v>Interno</v>
      </c>
      <c r="F591" s="21" t="s">
        <v>22074</v>
      </c>
      <c r="G591" s="21">
        <v>1130</v>
      </c>
      <c r="H591" s="21" t="s">
        <v>19095</v>
      </c>
      <c r="I591" s="21" t="s">
        <v>2863</v>
      </c>
      <c r="J591" s="22">
        <v>42769</v>
      </c>
      <c r="K591" s="21" t="s">
        <v>19105</v>
      </c>
      <c r="L591" s="21" t="s">
        <v>19271</v>
      </c>
      <c r="M591" s="21" t="s">
        <v>19114</v>
      </c>
      <c r="N591" s="21" t="s">
        <v>19102</v>
      </c>
      <c r="O591" s="21" t="s">
        <v>19444</v>
      </c>
      <c r="P591" s="21" t="s">
        <v>21840</v>
      </c>
      <c r="Q591" s="33">
        <v>-200</v>
      </c>
      <c r="R591" s="33">
        <v>100</v>
      </c>
      <c r="S591" s="33">
        <v>0</v>
      </c>
      <c r="T591" s="33">
        <v>100</v>
      </c>
      <c r="U591" s="33">
        <v>0</v>
      </c>
      <c r="V591" s="33">
        <v>0</v>
      </c>
      <c r="W591" s="23">
        <v>0</v>
      </c>
      <c r="X591" s="23">
        <v>8.4</v>
      </c>
      <c r="Y591" s="21" t="s">
        <v>19097</v>
      </c>
      <c r="Z591" s="23">
        <v>0</v>
      </c>
      <c r="AA591" s="23">
        <v>840</v>
      </c>
      <c r="AB591" s="22">
        <v>42795</v>
      </c>
    </row>
    <row r="592" spans="1:28" ht="15" customHeight="1" x14ac:dyDescent="0.25">
      <c r="A592" t="s">
        <v>23</v>
      </c>
      <c r="B592" t="str">
        <f>VLOOKUP(O592+0,'de para'!K:O,3,0)</f>
        <v xml:space="preserve"> Aditivos Carne</v>
      </c>
      <c r="C592" t="str">
        <f t="shared" si="9"/>
        <v>3008</v>
      </c>
      <c r="D592" t="str">
        <f>IFERROR(VLOOKUP(G592+0,'de para'!A:C,3,0),"")</f>
        <v/>
      </c>
      <c r="E592" t="str">
        <f>IF(VLOOKUP(G592+0,'de para'!E:H,4,0)="EX","Externo","Interno")</f>
        <v>Interno</v>
      </c>
      <c r="F592" s="18" t="s">
        <v>22074</v>
      </c>
      <c r="G592" s="18">
        <v>1130</v>
      </c>
      <c r="H592" s="18" t="s">
        <v>19095</v>
      </c>
      <c r="I592" s="18" t="s">
        <v>2863</v>
      </c>
      <c r="J592" s="19">
        <v>42769</v>
      </c>
      <c r="K592" s="18" t="s">
        <v>19105</v>
      </c>
      <c r="L592" s="18" t="s">
        <v>19271</v>
      </c>
      <c r="M592" s="18" t="s">
        <v>19114</v>
      </c>
      <c r="N592" s="18" t="s">
        <v>19108</v>
      </c>
      <c r="O592" s="18" t="s">
        <v>19402</v>
      </c>
      <c r="P592" s="18" t="s">
        <v>19446</v>
      </c>
      <c r="Q592" s="32">
        <v>-180</v>
      </c>
      <c r="R592" s="32">
        <v>90</v>
      </c>
      <c r="S592" s="32">
        <v>0</v>
      </c>
      <c r="T592" s="32">
        <v>90</v>
      </c>
      <c r="U592" s="32">
        <v>0</v>
      </c>
      <c r="V592" s="32">
        <v>0</v>
      </c>
      <c r="W592" s="20">
        <v>0</v>
      </c>
      <c r="X592" s="20">
        <v>5.75</v>
      </c>
      <c r="Y592" s="18" t="s">
        <v>19097</v>
      </c>
      <c r="Z592" s="20">
        <v>0</v>
      </c>
      <c r="AA592" s="20">
        <v>517.5</v>
      </c>
      <c r="AB592" s="19">
        <v>42795</v>
      </c>
    </row>
    <row r="593" spans="1:28" ht="15" customHeight="1" x14ac:dyDescent="0.25">
      <c r="A593" t="s">
        <v>242</v>
      </c>
      <c r="B593" t="str">
        <f>VLOOKUP(O593+0,'de para'!K:O,3,0)</f>
        <v>NA</v>
      </c>
      <c r="C593" t="str">
        <f t="shared" si="9"/>
        <v>3001</v>
      </c>
      <c r="D593" t="str">
        <f>IFERROR(VLOOKUP(G593+0,'de para'!A:C,3,0),"")</f>
        <v/>
      </c>
      <c r="E593" t="str">
        <f>IF(VLOOKUP(G593+0,'de para'!E:H,4,0)="EX","Externo","Interno")</f>
        <v>Interno</v>
      </c>
      <c r="F593" s="18" t="s">
        <v>19133</v>
      </c>
      <c r="G593" s="18">
        <v>873</v>
      </c>
      <c r="H593" s="18" t="s">
        <v>19095</v>
      </c>
      <c r="I593" s="18" t="s">
        <v>2409</v>
      </c>
      <c r="J593" s="19">
        <v>42640</v>
      </c>
      <c r="K593" s="18" t="s">
        <v>19110</v>
      </c>
      <c r="L593" s="18" t="s">
        <v>19134</v>
      </c>
      <c r="M593" s="18" t="s">
        <v>19114</v>
      </c>
      <c r="N593" s="18" t="s">
        <v>19095</v>
      </c>
      <c r="O593" s="18" t="s">
        <v>19135</v>
      </c>
      <c r="P593" s="18" t="s">
        <v>19136</v>
      </c>
      <c r="Q593" s="32">
        <v>0</v>
      </c>
      <c r="R593" s="32">
        <v>11040</v>
      </c>
      <c r="S593" s="32">
        <v>0</v>
      </c>
      <c r="T593" s="32">
        <v>11040</v>
      </c>
      <c r="U593" s="32">
        <v>0</v>
      </c>
      <c r="V593" s="32">
        <v>0</v>
      </c>
      <c r="W593" s="20">
        <v>0</v>
      </c>
      <c r="X593" s="20">
        <v>10.8</v>
      </c>
      <c r="Y593" s="18" t="s">
        <v>19097</v>
      </c>
      <c r="Z593" s="20">
        <v>0</v>
      </c>
      <c r="AA593" s="20">
        <v>119232</v>
      </c>
      <c r="AB593" s="19">
        <v>42675</v>
      </c>
    </row>
    <row r="594" spans="1:28" ht="15" customHeight="1" x14ac:dyDescent="0.25">
      <c r="A594" t="s">
        <v>242</v>
      </c>
      <c r="B594" t="str">
        <f>VLOOKUP(O594+0,'de para'!K:O,3,0)</f>
        <v>NA</v>
      </c>
      <c r="C594" t="str">
        <f t="shared" si="9"/>
        <v>3001</v>
      </c>
      <c r="D594" t="str">
        <f>IFERROR(VLOOKUP(G594+0,'de para'!A:C,3,0),"")</f>
        <v/>
      </c>
      <c r="E594" t="str">
        <f>IF(VLOOKUP(G594+0,'de para'!E:H,4,0)="EX","Externo","Interno")</f>
        <v>Interno</v>
      </c>
      <c r="F594" s="21" t="s">
        <v>19143</v>
      </c>
      <c r="G594" s="21">
        <v>155</v>
      </c>
      <c r="H594" s="21" t="s">
        <v>19095</v>
      </c>
      <c r="I594" s="21" t="s">
        <v>73</v>
      </c>
      <c r="J594" s="22">
        <v>42674</v>
      </c>
      <c r="K594" s="21" t="s">
        <v>19101</v>
      </c>
      <c r="L594" s="21" t="s">
        <v>19137</v>
      </c>
      <c r="M594" s="21" t="s">
        <v>19114</v>
      </c>
      <c r="N594" s="21" t="s">
        <v>19102</v>
      </c>
      <c r="O594" s="21" t="s">
        <v>19141</v>
      </c>
      <c r="P594" s="21" t="s">
        <v>19142</v>
      </c>
      <c r="Q594" s="33">
        <v>0</v>
      </c>
      <c r="R594" s="33">
        <v>880</v>
      </c>
      <c r="S594" s="33">
        <v>0</v>
      </c>
      <c r="T594" s="33">
        <v>880</v>
      </c>
      <c r="U594" s="33">
        <v>0</v>
      </c>
      <c r="V594" s="33">
        <v>0</v>
      </c>
      <c r="W594" s="23">
        <v>0</v>
      </c>
      <c r="X594" s="23">
        <v>27</v>
      </c>
      <c r="Y594" s="21" t="s">
        <v>19097</v>
      </c>
      <c r="Z594" s="23">
        <v>0</v>
      </c>
      <c r="AA594" s="23">
        <v>23760</v>
      </c>
      <c r="AB594" s="22">
        <v>42681</v>
      </c>
    </row>
    <row r="595" spans="1:28" ht="15" customHeight="1" x14ac:dyDescent="0.25">
      <c r="A595" t="s">
        <v>242</v>
      </c>
      <c r="B595" t="e">
        <f>VLOOKUP(O595+0,'de para'!K:O,3,0)</f>
        <v>#N/A</v>
      </c>
      <c r="C595" t="str">
        <f t="shared" si="9"/>
        <v>3001</v>
      </c>
      <c r="D595" t="str">
        <f>IFERROR(VLOOKUP(G595+0,'de para'!A:C,3,0),"")</f>
        <v/>
      </c>
      <c r="E595" t="str">
        <f>IF(VLOOKUP(G595+0,'de para'!E:H,4,0)="EX","Externo","Interno")</f>
        <v>Externo</v>
      </c>
      <c r="F595" s="18" t="s">
        <v>22075</v>
      </c>
      <c r="G595" s="18">
        <v>1624</v>
      </c>
      <c r="H595" s="18" t="s">
        <v>19095</v>
      </c>
      <c r="I595" s="18" t="s">
        <v>3767</v>
      </c>
      <c r="J595" s="19">
        <v>42677</v>
      </c>
      <c r="K595" s="18" t="s">
        <v>19096</v>
      </c>
      <c r="L595" s="18" t="s">
        <v>19096</v>
      </c>
      <c r="M595" s="18" t="s">
        <v>19538</v>
      </c>
      <c r="N595" s="18" t="s">
        <v>19095</v>
      </c>
      <c r="O595" s="18" t="s">
        <v>19539</v>
      </c>
      <c r="P595" s="18" t="s">
        <v>19540</v>
      </c>
      <c r="Q595" s="32">
        <v>2530</v>
      </c>
      <c r="R595" s="32">
        <v>1150</v>
      </c>
      <c r="S595" s="32">
        <v>0</v>
      </c>
      <c r="T595" s="32">
        <v>1150</v>
      </c>
      <c r="U595" s="32">
        <v>0</v>
      </c>
      <c r="V595" s="32">
        <v>0</v>
      </c>
      <c r="W595" s="20">
        <v>0</v>
      </c>
      <c r="X595" s="20">
        <v>28.56</v>
      </c>
      <c r="Y595" s="18" t="s">
        <v>19097</v>
      </c>
      <c r="Z595" s="20">
        <v>0</v>
      </c>
      <c r="AA595" s="20">
        <v>32846.339999999997</v>
      </c>
      <c r="AB595" s="19">
        <v>42794</v>
      </c>
    </row>
    <row r="596" spans="1:28" ht="15" customHeight="1" x14ac:dyDescent="0.25">
      <c r="A596" t="s">
        <v>242</v>
      </c>
      <c r="B596" t="e">
        <f>VLOOKUP(O596+0,'de para'!K:O,3,0)</f>
        <v>#N/A</v>
      </c>
      <c r="C596" t="str">
        <f t="shared" si="9"/>
        <v>3001</v>
      </c>
      <c r="D596" t="str">
        <f>IFERROR(VLOOKUP(G596+0,'de para'!A:C,3,0),"")</f>
        <v/>
      </c>
      <c r="E596" t="str">
        <f>IF(VLOOKUP(G596+0,'de para'!E:H,4,0)="EX","Externo","Interno")</f>
        <v>Externo</v>
      </c>
      <c r="F596" s="21" t="s">
        <v>22075</v>
      </c>
      <c r="G596" s="21">
        <v>1624</v>
      </c>
      <c r="H596" s="21" t="s">
        <v>19095</v>
      </c>
      <c r="I596" s="21" t="s">
        <v>3767</v>
      </c>
      <c r="J596" s="22">
        <v>42677</v>
      </c>
      <c r="K596" s="21" t="s">
        <v>19096</v>
      </c>
      <c r="L596" s="21" t="s">
        <v>19096</v>
      </c>
      <c r="M596" s="21" t="s">
        <v>19538</v>
      </c>
      <c r="N596" s="21" t="s">
        <v>19102</v>
      </c>
      <c r="O596" s="21" t="s">
        <v>19541</v>
      </c>
      <c r="P596" s="21" t="s">
        <v>19542</v>
      </c>
      <c r="Q596" s="33">
        <v>1320</v>
      </c>
      <c r="R596" s="33">
        <v>880</v>
      </c>
      <c r="S596" s="33">
        <v>0</v>
      </c>
      <c r="T596" s="33">
        <v>880</v>
      </c>
      <c r="U596" s="33">
        <v>0</v>
      </c>
      <c r="V596" s="33">
        <v>0</v>
      </c>
      <c r="W596" s="23">
        <v>0</v>
      </c>
      <c r="X596" s="23">
        <v>69.75</v>
      </c>
      <c r="Y596" s="21" t="s">
        <v>19097</v>
      </c>
      <c r="Z596" s="23">
        <v>0</v>
      </c>
      <c r="AA596" s="23">
        <v>61386.41</v>
      </c>
      <c r="AB596" s="22">
        <v>42794</v>
      </c>
    </row>
    <row r="597" spans="1:28" ht="15" customHeight="1" x14ac:dyDescent="0.25">
      <c r="A597" t="s">
        <v>242</v>
      </c>
      <c r="B597" t="str">
        <f>VLOOKUP(O597+0,'de para'!K:O,3,0)</f>
        <v>NA</v>
      </c>
      <c r="C597" t="str">
        <f t="shared" si="9"/>
        <v>3001</v>
      </c>
      <c r="D597" t="str">
        <f>IFERROR(VLOOKUP(G597+0,'de para'!A:C,3,0),"")</f>
        <v/>
      </c>
      <c r="E597" t="str">
        <f>IF(VLOOKUP(G597+0,'de para'!E:H,4,0)="EX","Externo","Interno")</f>
        <v>Externo</v>
      </c>
      <c r="F597" s="18" t="s">
        <v>22075</v>
      </c>
      <c r="G597" s="18">
        <v>1624</v>
      </c>
      <c r="H597" s="18" t="s">
        <v>19095</v>
      </c>
      <c r="I597" s="18" t="s">
        <v>3767</v>
      </c>
      <c r="J597" s="19">
        <v>42677</v>
      </c>
      <c r="K597" s="18" t="s">
        <v>19096</v>
      </c>
      <c r="L597" s="18" t="s">
        <v>19096</v>
      </c>
      <c r="M597" s="18" t="s">
        <v>19538</v>
      </c>
      <c r="N597" s="18" t="s">
        <v>19108</v>
      </c>
      <c r="O597" s="18" t="s">
        <v>19543</v>
      </c>
      <c r="P597" s="18" t="s">
        <v>9441</v>
      </c>
      <c r="Q597" s="32">
        <v>0</v>
      </c>
      <c r="R597" s="32">
        <v>550</v>
      </c>
      <c r="S597" s="32">
        <v>0</v>
      </c>
      <c r="T597" s="32">
        <v>550</v>
      </c>
      <c r="U597" s="32">
        <v>0</v>
      </c>
      <c r="V597" s="32">
        <v>0</v>
      </c>
      <c r="W597" s="20">
        <v>0</v>
      </c>
      <c r="X597" s="20">
        <v>145.38999999999999</v>
      </c>
      <c r="Y597" s="18" t="s">
        <v>19097</v>
      </c>
      <c r="Z597" s="20">
        <v>0</v>
      </c>
      <c r="AA597" s="20">
        <v>79967.25</v>
      </c>
      <c r="AB597" s="19">
        <v>42794</v>
      </c>
    </row>
    <row r="598" spans="1:28" ht="15" customHeight="1" x14ac:dyDescent="0.25">
      <c r="A598" t="s">
        <v>242</v>
      </c>
      <c r="B598" t="e">
        <f>VLOOKUP(O598+0,'de para'!K:O,3,0)</f>
        <v>#N/A</v>
      </c>
      <c r="C598" t="str">
        <f t="shared" si="9"/>
        <v>3001</v>
      </c>
      <c r="D598" t="str">
        <f>IFERROR(VLOOKUP(G598+0,'de para'!A:C,3,0),"")</f>
        <v/>
      </c>
      <c r="E598" t="str">
        <f>IF(VLOOKUP(G598+0,'de para'!E:H,4,0)="EX","Externo","Interno")</f>
        <v>Externo</v>
      </c>
      <c r="F598" s="21" t="s">
        <v>22076</v>
      </c>
      <c r="G598" s="21">
        <v>1624</v>
      </c>
      <c r="H598" s="21" t="s">
        <v>19095</v>
      </c>
      <c r="I598" s="21" t="s">
        <v>3767</v>
      </c>
      <c r="J598" s="22">
        <v>42677</v>
      </c>
      <c r="K598" s="21" t="s">
        <v>19096</v>
      </c>
      <c r="L598" s="21" t="s">
        <v>19096</v>
      </c>
      <c r="M598" s="21" t="s">
        <v>19538</v>
      </c>
      <c r="N598" s="21" t="s">
        <v>19095</v>
      </c>
      <c r="O598" s="21" t="s">
        <v>19539</v>
      </c>
      <c r="P598" s="21" t="s">
        <v>19540</v>
      </c>
      <c r="Q598" s="33">
        <v>1380</v>
      </c>
      <c r="R598" s="33">
        <v>1150</v>
      </c>
      <c r="S598" s="33">
        <v>0</v>
      </c>
      <c r="T598" s="33">
        <v>1150</v>
      </c>
      <c r="U598" s="33">
        <v>0</v>
      </c>
      <c r="V598" s="33">
        <v>0</v>
      </c>
      <c r="W598" s="23">
        <v>0</v>
      </c>
      <c r="X598" s="23">
        <v>28.56</v>
      </c>
      <c r="Y598" s="21" t="s">
        <v>19097</v>
      </c>
      <c r="Z598" s="23">
        <v>0</v>
      </c>
      <c r="AA598" s="23">
        <v>32846.339999999997</v>
      </c>
      <c r="AB598" s="22">
        <v>42824</v>
      </c>
    </row>
    <row r="599" spans="1:28" ht="15" customHeight="1" x14ac:dyDescent="0.25">
      <c r="A599" t="s">
        <v>242</v>
      </c>
      <c r="B599" t="e">
        <f>VLOOKUP(O599+0,'de para'!K:O,3,0)</f>
        <v>#N/A</v>
      </c>
      <c r="C599" t="str">
        <f t="shared" si="9"/>
        <v>3001</v>
      </c>
      <c r="D599" t="str">
        <f>IFERROR(VLOOKUP(G599+0,'de para'!A:C,3,0),"")</f>
        <v/>
      </c>
      <c r="E599" t="str">
        <f>IF(VLOOKUP(G599+0,'de para'!E:H,4,0)="EX","Externo","Interno")</f>
        <v>Externo</v>
      </c>
      <c r="F599" s="18" t="s">
        <v>22076</v>
      </c>
      <c r="G599" s="18">
        <v>1624</v>
      </c>
      <c r="H599" s="18" t="s">
        <v>19095</v>
      </c>
      <c r="I599" s="18" t="s">
        <v>3767</v>
      </c>
      <c r="J599" s="19">
        <v>42677</v>
      </c>
      <c r="K599" s="18" t="s">
        <v>19096</v>
      </c>
      <c r="L599" s="18" t="s">
        <v>19096</v>
      </c>
      <c r="M599" s="18" t="s">
        <v>19538</v>
      </c>
      <c r="N599" s="18" t="s">
        <v>19102</v>
      </c>
      <c r="O599" s="18" t="s">
        <v>19541</v>
      </c>
      <c r="P599" s="18" t="s">
        <v>19542</v>
      </c>
      <c r="Q599" s="32">
        <v>440</v>
      </c>
      <c r="R599" s="32">
        <v>880</v>
      </c>
      <c r="S599" s="32">
        <v>0</v>
      </c>
      <c r="T599" s="32">
        <v>880</v>
      </c>
      <c r="U599" s="32">
        <v>0</v>
      </c>
      <c r="V599" s="32">
        <v>0</v>
      </c>
      <c r="W599" s="20">
        <v>0</v>
      </c>
      <c r="X599" s="20">
        <v>69.75</v>
      </c>
      <c r="Y599" s="18" t="s">
        <v>19097</v>
      </c>
      <c r="Z599" s="20">
        <v>0</v>
      </c>
      <c r="AA599" s="20">
        <v>61386.41</v>
      </c>
      <c r="AB599" s="19">
        <v>42824</v>
      </c>
    </row>
    <row r="600" spans="1:28" ht="15" customHeight="1" x14ac:dyDescent="0.25">
      <c r="A600" t="s">
        <v>242</v>
      </c>
      <c r="B600" t="str">
        <f>VLOOKUP(O600+0,'de para'!K:O,3,0)</f>
        <v>NA</v>
      </c>
      <c r="C600" t="str">
        <f t="shared" si="9"/>
        <v>3001</v>
      </c>
      <c r="D600" t="str">
        <f>IFERROR(VLOOKUP(G600+0,'de para'!A:C,3,0),"")</f>
        <v/>
      </c>
      <c r="E600" t="str">
        <f>IF(VLOOKUP(G600+0,'de para'!E:H,4,0)="EX","Externo","Interno")</f>
        <v>Externo</v>
      </c>
      <c r="F600" s="21" t="s">
        <v>22076</v>
      </c>
      <c r="G600" s="21">
        <v>1624</v>
      </c>
      <c r="H600" s="21" t="s">
        <v>19095</v>
      </c>
      <c r="I600" s="21" t="s">
        <v>3767</v>
      </c>
      <c r="J600" s="22">
        <v>42677</v>
      </c>
      <c r="K600" s="21" t="s">
        <v>19096</v>
      </c>
      <c r="L600" s="21" t="s">
        <v>19096</v>
      </c>
      <c r="M600" s="21" t="s">
        <v>19538</v>
      </c>
      <c r="N600" s="21" t="s">
        <v>19108</v>
      </c>
      <c r="O600" s="21" t="s">
        <v>19543</v>
      </c>
      <c r="P600" s="21" t="s">
        <v>9441</v>
      </c>
      <c r="Q600" s="33">
        <v>-550</v>
      </c>
      <c r="R600" s="33">
        <v>550</v>
      </c>
      <c r="S600" s="33">
        <v>0</v>
      </c>
      <c r="T600" s="33">
        <v>550</v>
      </c>
      <c r="U600" s="33">
        <v>0</v>
      </c>
      <c r="V600" s="33">
        <v>0</v>
      </c>
      <c r="W600" s="23">
        <v>0</v>
      </c>
      <c r="X600" s="23">
        <v>145.38999999999999</v>
      </c>
      <c r="Y600" s="21" t="s">
        <v>19097</v>
      </c>
      <c r="Z600" s="23">
        <v>0</v>
      </c>
      <c r="AA600" s="23">
        <v>79967.25</v>
      </c>
      <c r="AB600" s="22">
        <v>42824</v>
      </c>
    </row>
    <row r="601" spans="1:28" ht="15" customHeight="1" x14ac:dyDescent="0.25">
      <c r="A601" t="s">
        <v>242</v>
      </c>
      <c r="B601" t="e">
        <f>VLOOKUP(O601+0,'de para'!K:O,3,0)</f>
        <v>#N/A</v>
      </c>
      <c r="C601" t="str">
        <f t="shared" si="9"/>
        <v>3001</v>
      </c>
      <c r="D601" t="str">
        <f>IFERROR(VLOOKUP(G601+0,'de para'!A:C,3,0),"")</f>
        <v/>
      </c>
      <c r="E601" t="str">
        <f>IF(VLOOKUP(G601+0,'de para'!E:H,4,0)="EX","Externo","Interno")</f>
        <v>Externo</v>
      </c>
      <c r="F601" s="18" t="s">
        <v>22077</v>
      </c>
      <c r="G601" s="18">
        <v>1624</v>
      </c>
      <c r="H601" s="18" t="s">
        <v>19095</v>
      </c>
      <c r="I601" s="18" t="s">
        <v>3767</v>
      </c>
      <c r="J601" s="19">
        <v>42677</v>
      </c>
      <c r="K601" s="18" t="s">
        <v>19096</v>
      </c>
      <c r="L601" s="18" t="s">
        <v>19096</v>
      </c>
      <c r="M601" s="18" t="s">
        <v>19538</v>
      </c>
      <c r="N601" s="18" t="s">
        <v>19095</v>
      </c>
      <c r="O601" s="18" t="s">
        <v>19539</v>
      </c>
      <c r="P601" s="18" t="s">
        <v>19540</v>
      </c>
      <c r="Q601" s="32">
        <v>230</v>
      </c>
      <c r="R601" s="32">
        <v>1150</v>
      </c>
      <c r="S601" s="32">
        <v>0</v>
      </c>
      <c r="T601" s="32">
        <v>1150</v>
      </c>
      <c r="U601" s="32">
        <v>0</v>
      </c>
      <c r="V601" s="32">
        <v>0</v>
      </c>
      <c r="W601" s="20">
        <v>0</v>
      </c>
      <c r="X601" s="20">
        <v>28.56</v>
      </c>
      <c r="Y601" s="18" t="s">
        <v>19097</v>
      </c>
      <c r="Z601" s="20">
        <v>0</v>
      </c>
      <c r="AA601" s="20">
        <v>32846.339999999997</v>
      </c>
      <c r="AB601" s="19">
        <v>42855</v>
      </c>
    </row>
    <row r="602" spans="1:28" ht="15" customHeight="1" x14ac:dyDescent="0.25">
      <c r="A602" t="s">
        <v>242</v>
      </c>
      <c r="B602" t="e">
        <f>VLOOKUP(O602+0,'de para'!K:O,3,0)</f>
        <v>#N/A</v>
      </c>
      <c r="C602" t="str">
        <f t="shared" si="9"/>
        <v>3001</v>
      </c>
      <c r="D602" t="str">
        <f>IFERROR(VLOOKUP(G602+0,'de para'!A:C,3,0),"")</f>
        <v/>
      </c>
      <c r="E602" t="str">
        <f>IF(VLOOKUP(G602+0,'de para'!E:H,4,0)="EX","Externo","Interno")</f>
        <v>Externo</v>
      </c>
      <c r="F602" s="21" t="s">
        <v>22077</v>
      </c>
      <c r="G602" s="21">
        <v>1624</v>
      </c>
      <c r="H602" s="21" t="s">
        <v>19095</v>
      </c>
      <c r="I602" s="21" t="s">
        <v>3767</v>
      </c>
      <c r="J602" s="22">
        <v>42677</v>
      </c>
      <c r="K602" s="21" t="s">
        <v>19096</v>
      </c>
      <c r="L602" s="21" t="s">
        <v>19096</v>
      </c>
      <c r="M602" s="21" t="s">
        <v>19538</v>
      </c>
      <c r="N602" s="21" t="s">
        <v>19102</v>
      </c>
      <c r="O602" s="21" t="s">
        <v>19541</v>
      </c>
      <c r="P602" s="21" t="s">
        <v>19542</v>
      </c>
      <c r="Q602" s="33">
        <v>-440</v>
      </c>
      <c r="R602" s="33">
        <v>880</v>
      </c>
      <c r="S602" s="33">
        <v>0</v>
      </c>
      <c r="T602" s="33">
        <v>880</v>
      </c>
      <c r="U602" s="33">
        <v>0</v>
      </c>
      <c r="V602" s="33">
        <v>0</v>
      </c>
      <c r="W602" s="23">
        <v>0</v>
      </c>
      <c r="X602" s="23">
        <v>69.75</v>
      </c>
      <c r="Y602" s="21" t="s">
        <v>19097</v>
      </c>
      <c r="Z602" s="23">
        <v>0</v>
      </c>
      <c r="AA602" s="23">
        <v>61386.41</v>
      </c>
      <c r="AB602" s="22">
        <v>42855</v>
      </c>
    </row>
    <row r="603" spans="1:28" ht="15" customHeight="1" x14ac:dyDescent="0.25">
      <c r="A603" t="s">
        <v>242</v>
      </c>
      <c r="B603" t="str">
        <f>VLOOKUP(O603+0,'de para'!K:O,3,0)</f>
        <v>NA</v>
      </c>
      <c r="C603" t="str">
        <f t="shared" si="9"/>
        <v>3001</v>
      </c>
      <c r="D603" t="str">
        <f>IFERROR(VLOOKUP(G603+0,'de para'!A:C,3,0),"")</f>
        <v/>
      </c>
      <c r="E603" t="str">
        <f>IF(VLOOKUP(G603+0,'de para'!E:H,4,0)="EX","Externo","Interno")</f>
        <v>Externo</v>
      </c>
      <c r="F603" s="18" t="s">
        <v>22077</v>
      </c>
      <c r="G603" s="18">
        <v>1624</v>
      </c>
      <c r="H603" s="18" t="s">
        <v>19095</v>
      </c>
      <c r="I603" s="18" t="s">
        <v>3767</v>
      </c>
      <c r="J603" s="19">
        <v>42677</v>
      </c>
      <c r="K603" s="18" t="s">
        <v>19096</v>
      </c>
      <c r="L603" s="18" t="s">
        <v>19096</v>
      </c>
      <c r="M603" s="18" t="s">
        <v>19538</v>
      </c>
      <c r="N603" s="18" t="s">
        <v>19108</v>
      </c>
      <c r="O603" s="18" t="s">
        <v>19543</v>
      </c>
      <c r="P603" s="18" t="s">
        <v>9441</v>
      </c>
      <c r="Q603" s="32">
        <v>-1100</v>
      </c>
      <c r="R603" s="32">
        <v>550</v>
      </c>
      <c r="S603" s="32">
        <v>0</v>
      </c>
      <c r="T603" s="32">
        <v>550</v>
      </c>
      <c r="U603" s="32">
        <v>0</v>
      </c>
      <c r="V603" s="32">
        <v>0</v>
      </c>
      <c r="W603" s="20">
        <v>0</v>
      </c>
      <c r="X603" s="20">
        <v>145.38999999999999</v>
      </c>
      <c r="Y603" s="18" t="s">
        <v>19097</v>
      </c>
      <c r="Z603" s="20">
        <v>0</v>
      </c>
      <c r="AA603" s="20">
        <v>79967.25</v>
      </c>
      <c r="AB603" s="19">
        <v>42855</v>
      </c>
    </row>
    <row r="604" spans="1:28" ht="15" customHeight="1" x14ac:dyDescent="0.25">
      <c r="A604" t="s">
        <v>242</v>
      </c>
      <c r="B604" t="str">
        <f>VLOOKUP(O604+0,'de para'!K:O,3,0)</f>
        <v>NA</v>
      </c>
      <c r="C604" t="str">
        <f t="shared" si="9"/>
        <v>3001</v>
      </c>
      <c r="D604" t="str">
        <f>IFERROR(VLOOKUP(G604+0,'de para'!A:C,3,0),"")</f>
        <v/>
      </c>
      <c r="E604" t="str">
        <f>IF(VLOOKUP(G604+0,'de para'!E:H,4,0)="EX","Externo","Interno")</f>
        <v>Interno</v>
      </c>
      <c r="F604" s="21" t="s">
        <v>19144</v>
      </c>
      <c r="G604" s="21">
        <v>155</v>
      </c>
      <c r="H604" s="21" t="s">
        <v>19095</v>
      </c>
      <c r="I604" s="21" t="s">
        <v>73</v>
      </c>
      <c r="J604" s="22">
        <v>42682</v>
      </c>
      <c r="K604" s="21" t="s">
        <v>19101</v>
      </c>
      <c r="L604" s="21" t="s">
        <v>19137</v>
      </c>
      <c r="M604" s="21" t="s">
        <v>19114</v>
      </c>
      <c r="N604" s="21" t="s">
        <v>19102</v>
      </c>
      <c r="O604" s="21" t="s">
        <v>19141</v>
      </c>
      <c r="P604" s="21" t="s">
        <v>19142</v>
      </c>
      <c r="Q604" s="33">
        <v>-880</v>
      </c>
      <c r="R604" s="33">
        <v>880</v>
      </c>
      <c r="S604" s="33">
        <v>0</v>
      </c>
      <c r="T604" s="33">
        <v>880</v>
      </c>
      <c r="U604" s="33">
        <v>0</v>
      </c>
      <c r="V604" s="33">
        <v>0</v>
      </c>
      <c r="W604" s="23">
        <v>0</v>
      </c>
      <c r="X604" s="23">
        <v>27</v>
      </c>
      <c r="Y604" s="21" t="s">
        <v>19097</v>
      </c>
      <c r="Z604" s="23">
        <v>0</v>
      </c>
      <c r="AA604" s="23">
        <v>23760</v>
      </c>
      <c r="AB604" s="22">
        <v>42691</v>
      </c>
    </row>
    <row r="605" spans="1:28" ht="15" customHeight="1" x14ac:dyDescent="0.25">
      <c r="A605" t="s">
        <v>242</v>
      </c>
      <c r="B605" t="str">
        <f>VLOOKUP(O605+0,'de para'!K:O,3,0)</f>
        <v>NA</v>
      </c>
      <c r="C605" t="str">
        <f t="shared" si="9"/>
        <v>3001</v>
      </c>
      <c r="D605" t="str">
        <f>IFERROR(VLOOKUP(G605+0,'de para'!A:C,3,0),"")</f>
        <v/>
      </c>
      <c r="E605" t="str">
        <f>IF(VLOOKUP(G605+0,'de para'!E:H,4,0)="EX","Externo","Interno")</f>
        <v>Interno</v>
      </c>
      <c r="F605" s="18" t="s">
        <v>19153</v>
      </c>
      <c r="G605" s="18">
        <v>155</v>
      </c>
      <c r="H605" s="18" t="s">
        <v>19095</v>
      </c>
      <c r="I605" s="18" t="s">
        <v>73</v>
      </c>
      <c r="J605" s="19">
        <v>42691</v>
      </c>
      <c r="K605" s="18" t="s">
        <v>19101</v>
      </c>
      <c r="L605" s="18" t="s">
        <v>19137</v>
      </c>
      <c r="M605" s="18" t="s">
        <v>19114</v>
      </c>
      <c r="N605" s="18" t="s">
        <v>19102</v>
      </c>
      <c r="O605" s="18" t="s">
        <v>19141</v>
      </c>
      <c r="P605" s="18" t="s">
        <v>19142</v>
      </c>
      <c r="Q605" s="32">
        <v>-1760</v>
      </c>
      <c r="R605" s="32">
        <v>1360</v>
      </c>
      <c r="S605" s="32">
        <v>0</v>
      </c>
      <c r="T605" s="32">
        <v>1360</v>
      </c>
      <c r="U605" s="32">
        <v>0</v>
      </c>
      <c r="V605" s="32">
        <v>0</v>
      </c>
      <c r="W605" s="20">
        <v>0</v>
      </c>
      <c r="X605" s="20">
        <v>27</v>
      </c>
      <c r="Y605" s="18" t="s">
        <v>19097</v>
      </c>
      <c r="Z605" s="20">
        <v>0</v>
      </c>
      <c r="AA605" s="20">
        <v>36720</v>
      </c>
      <c r="AB605" s="19">
        <v>42704</v>
      </c>
    </row>
    <row r="606" spans="1:28" ht="15" customHeight="1" x14ac:dyDescent="0.25">
      <c r="A606" t="s">
        <v>242</v>
      </c>
      <c r="B606" t="str">
        <f>VLOOKUP(O606+0,'de para'!K:O,3,0)</f>
        <v>NA</v>
      </c>
      <c r="C606" t="str">
        <f t="shared" si="9"/>
        <v>3001</v>
      </c>
      <c r="D606" t="str">
        <f>IFERROR(VLOOKUP(G606+0,'de para'!A:C,3,0),"")</f>
        <v/>
      </c>
      <c r="E606" t="str">
        <f>IF(VLOOKUP(G606+0,'de para'!E:H,4,0)="EX","Externo","Interno")</f>
        <v>Interno</v>
      </c>
      <c r="F606" s="21" t="s">
        <v>19227</v>
      </c>
      <c r="G606" s="21">
        <v>155</v>
      </c>
      <c r="H606" s="21" t="s">
        <v>19095</v>
      </c>
      <c r="I606" s="21" t="s">
        <v>73</v>
      </c>
      <c r="J606" s="22">
        <v>42695</v>
      </c>
      <c r="K606" s="21" t="s">
        <v>19101</v>
      </c>
      <c r="L606" s="21" t="s">
        <v>19137</v>
      </c>
      <c r="M606" s="21" t="s">
        <v>19114</v>
      </c>
      <c r="N606" s="21" t="s">
        <v>19102</v>
      </c>
      <c r="O606" s="21" t="s">
        <v>19141</v>
      </c>
      <c r="P606" s="21" t="s">
        <v>19228</v>
      </c>
      <c r="Q606" s="33">
        <v>-3120</v>
      </c>
      <c r="R606" s="33">
        <v>1320</v>
      </c>
      <c r="S606" s="33">
        <v>0</v>
      </c>
      <c r="T606" s="33">
        <v>1320</v>
      </c>
      <c r="U606" s="33">
        <v>0</v>
      </c>
      <c r="V606" s="33">
        <v>0</v>
      </c>
      <c r="W606" s="23">
        <v>0</v>
      </c>
      <c r="X606" s="23">
        <v>27</v>
      </c>
      <c r="Y606" s="21" t="s">
        <v>19097</v>
      </c>
      <c r="Z606" s="23">
        <v>0</v>
      </c>
      <c r="AA606" s="23">
        <v>35640</v>
      </c>
      <c r="AB606" s="22">
        <v>42711</v>
      </c>
    </row>
    <row r="607" spans="1:28" ht="15" customHeight="1" x14ac:dyDescent="0.25">
      <c r="A607" t="s">
        <v>242</v>
      </c>
      <c r="B607" t="str">
        <f>VLOOKUP(O607+0,'de para'!K:O,3,0)</f>
        <v>NA</v>
      </c>
      <c r="C607" t="str">
        <f t="shared" si="9"/>
        <v>3001</v>
      </c>
      <c r="D607" t="str">
        <f>IFERROR(VLOOKUP(G607+0,'de para'!A:C,3,0),"")</f>
        <v/>
      </c>
      <c r="E607" t="str">
        <f>IF(VLOOKUP(G607+0,'de para'!E:H,4,0)="EX","Externo","Interno")</f>
        <v>Interno</v>
      </c>
      <c r="F607" s="18" t="s">
        <v>19584</v>
      </c>
      <c r="G607" s="18">
        <v>649</v>
      </c>
      <c r="H607" s="18" t="s">
        <v>19104</v>
      </c>
      <c r="I607" s="18" t="s">
        <v>42</v>
      </c>
      <c r="J607" s="19">
        <v>42713</v>
      </c>
      <c r="K607" s="18" t="s">
        <v>19105</v>
      </c>
      <c r="L607" s="18" t="s">
        <v>19128</v>
      </c>
      <c r="M607" s="18" t="s">
        <v>19129</v>
      </c>
      <c r="N607" s="18" t="s">
        <v>19095</v>
      </c>
      <c r="O607" s="18" t="s">
        <v>19583</v>
      </c>
      <c r="P607" s="18" t="s">
        <v>19130</v>
      </c>
      <c r="Q607" s="32">
        <v>0</v>
      </c>
      <c r="R607" s="32">
        <v>2040</v>
      </c>
      <c r="S607" s="32">
        <v>0</v>
      </c>
      <c r="T607" s="32">
        <v>2040</v>
      </c>
      <c r="U607" s="32">
        <v>0</v>
      </c>
      <c r="V607" s="32">
        <v>0</v>
      </c>
      <c r="W607" s="20">
        <v>0</v>
      </c>
      <c r="X607" s="20">
        <v>37.380000000000003</v>
      </c>
      <c r="Y607" s="18" t="s">
        <v>19097</v>
      </c>
      <c r="Z607" s="20">
        <v>0</v>
      </c>
      <c r="AA607" s="20">
        <v>76245</v>
      </c>
      <c r="AB607" s="19">
        <v>42762</v>
      </c>
    </row>
    <row r="608" spans="1:28" ht="15" customHeight="1" x14ac:dyDescent="0.25">
      <c r="A608" t="s">
        <v>242</v>
      </c>
      <c r="B608" t="str">
        <f>VLOOKUP(O608+0,'de para'!K:O,3,0)</f>
        <v>NA</v>
      </c>
      <c r="C608" t="str">
        <f t="shared" si="9"/>
        <v>3001</v>
      </c>
      <c r="D608" t="str">
        <f>IFERROR(VLOOKUP(G608+0,'de para'!A:C,3,0),"")</f>
        <v/>
      </c>
      <c r="E608" t="str">
        <f>IF(VLOOKUP(G608+0,'de para'!E:H,4,0)="EX","Externo","Interno")</f>
        <v>Interno</v>
      </c>
      <c r="F608" s="21" t="s">
        <v>22078</v>
      </c>
      <c r="G608" s="21">
        <v>649</v>
      </c>
      <c r="H608" s="21" t="s">
        <v>19104</v>
      </c>
      <c r="I608" s="21" t="s">
        <v>42</v>
      </c>
      <c r="J608" s="22">
        <v>42713</v>
      </c>
      <c r="K608" s="21" t="s">
        <v>19105</v>
      </c>
      <c r="L608" s="21" t="s">
        <v>19128</v>
      </c>
      <c r="M608" s="21" t="s">
        <v>19129</v>
      </c>
      <c r="N608" s="21" t="s">
        <v>19095</v>
      </c>
      <c r="O608" s="21" t="s">
        <v>19583</v>
      </c>
      <c r="P608" s="21" t="s">
        <v>19130</v>
      </c>
      <c r="Q608" s="33">
        <v>-2040</v>
      </c>
      <c r="R608" s="33">
        <v>2040</v>
      </c>
      <c r="S608" s="33">
        <v>0</v>
      </c>
      <c r="T608" s="33">
        <v>2040</v>
      </c>
      <c r="U608" s="33">
        <v>0</v>
      </c>
      <c r="V608" s="33">
        <v>0</v>
      </c>
      <c r="W608" s="23">
        <v>0</v>
      </c>
      <c r="X608" s="23">
        <v>37.380000000000003</v>
      </c>
      <c r="Y608" s="21" t="s">
        <v>19097</v>
      </c>
      <c r="Z608" s="23">
        <v>0</v>
      </c>
      <c r="AA608" s="23">
        <v>76245</v>
      </c>
      <c r="AB608" s="22">
        <v>42786</v>
      </c>
    </row>
    <row r="609" spans="1:28" ht="15" customHeight="1" x14ac:dyDescent="0.25">
      <c r="A609" t="s">
        <v>242</v>
      </c>
      <c r="B609" t="str">
        <f>VLOOKUP(O609+0,'de para'!K:O,3,0)</f>
        <v>NA</v>
      </c>
      <c r="C609" t="str">
        <f t="shared" si="9"/>
        <v>3001</v>
      </c>
      <c r="D609" t="str">
        <f>IFERROR(VLOOKUP(G609+0,'de para'!A:C,3,0),"")</f>
        <v/>
      </c>
      <c r="E609" t="str">
        <f>IF(VLOOKUP(G609+0,'de para'!E:H,4,0)="EX","Externo","Interno")</f>
        <v>Externo</v>
      </c>
      <c r="F609" s="18" t="s">
        <v>19585</v>
      </c>
      <c r="G609" s="18">
        <v>72</v>
      </c>
      <c r="H609" s="18" t="s">
        <v>19095</v>
      </c>
      <c r="I609" s="18" t="s">
        <v>943</v>
      </c>
      <c r="J609" s="19">
        <v>42716</v>
      </c>
      <c r="K609" s="18" t="s">
        <v>19096</v>
      </c>
      <c r="L609" s="18" t="s">
        <v>19096</v>
      </c>
      <c r="M609" s="18" t="s">
        <v>19154</v>
      </c>
      <c r="N609" s="18" t="s">
        <v>19095</v>
      </c>
      <c r="O609" s="18" t="s">
        <v>19586</v>
      </c>
      <c r="P609" s="18" t="s">
        <v>9268</v>
      </c>
      <c r="Q609" s="32">
        <v>960</v>
      </c>
      <c r="R609" s="32">
        <v>480</v>
      </c>
      <c r="S609" s="32">
        <v>0</v>
      </c>
      <c r="T609" s="32">
        <v>480</v>
      </c>
      <c r="U609" s="32">
        <v>0</v>
      </c>
      <c r="V609" s="32">
        <v>0</v>
      </c>
      <c r="W609" s="20">
        <v>0</v>
      </c>
      <c r="X609" s="20">
        <v>4.6399999999999997</v>
      </c>
      <c r="Y609" s="18" t="s">
        <v>19097</v>
      </c>
      <c r="Z609" s="20">
        <v>0</v>
      </c>
      <c r="AA609" s="20">
        <v>2231.79</v>
      </c>
      <c r="AB609" s="19">
        <v>42794</v>
      </c>
    </row>
    <row r="610" spans="1:28" ht="15" customHeight="1" x14ac:dyDescent="0.25">
      <c r="A610" t="s">
        <v>242</v>
      </c>
      <c r="B610" t="str">
        <f>VLOOKUP(O610+0,'de para'!K:O,3,0)</f>
        <v>NA</v>
      </c>
      <c r="C610" t="str">
        <f t="shared" si="9"/>
        <v>3001</v>
      </c>
      <c r="D610" t="str">
        <f>IFERROR(VLOOKUP(G610+0,'de para'!A:C,3,0),"")</f>
        <v/>
      </c>
      <c r="E610" t="str">
        <f>IF(VLOOKUP(G610+0,'de para'!E:H,4,0)="EX","Externo","Interno")</f>
        <v>Externo</v>
      </c>
      <c r="F610" s="21" t="s">
        <v>19585</v>
      </c>
      <c r="G610" s="21">
        <v>72</v>
      </c>
      <c r="H610" s="21" t="s">
        <v>19095</v>
      </c>
      <c r="I610" s="21" t="s">
        <v>943</v>
      </c>
      <c r="J610" s="22">
        <v>42716</v>
      </c>
      <c r="K610" s="21" t="s">
        <v>19096</v>
      </c>
      <c r="L610" s="21" t="s">
        <v>19096</v>
      </c>
      <c r="M610" s="21" t="s">
        <v>19154</v>
      </c>
      <c r="N610" s="21" t="s">
        <v>19108</v>
      </c>
      <c r="O610" s="21" t="s">
        <v>19586</v>
      </c>
      <c r="P610" s="21" t="s">
        <v>9268</v>
      </c>
      <c r="Q610" s="33">
        <v>480</v>
      </c>
      <c r="R610" s="33">
        <v>480</v>
      </c>
      <c r="S610" s="33">
        <v>0</v>
      </c>
      <c r="T610" s="33">
        <v>480</v>
      </c>
      <c r="U610" s="33">
        <v>0</v>
      </c>
      <c r="V610" s="33">
        <v>0</v>
      </c>
      <c r="W610" s="23">
        <v>0</v>
      </c>
      <c r="X610" s="23">
        <v>4.47</v>
      </c>
      <c r="Y610" s="21" t="s">
        <v>19097</v>
      </c>
      <c r="Z610" s="23">
        <v>0</v>
      </c>
      <c r="AA610" s="23">
        <v>2145.96</v>
      </c>
      <c r="AB610" s="22">
        <v>42794</v>
      </c>
    </row>
    <row r="611" spans="1:28" ht="15" customHeight="1" x14ac:dyDescent="0.25">
      <c r="A611" t="s">
        <v>242</v>
      </c>
      <c r="B611" t="str">
        <f>VLOOKUP(O611+0,'de para'!K:O,3,0)</f>
        <v>NA</v>
      </c>
      <c r="C611" t="str">
        <f t="shared" si="9"/>
        <v>3001</v>
      </c>
      <c r="D611" t="str">
        <f>IFERROR(VLOOKUP(G611+0,'de para'!A:C,3,0),"")</f>
        <v/>
      </c>
      <c r="E611" t="str">
        <f>IF(VLOOKUP(G611+0,'de para'!E:H,4,0)="EX","Externo","Interno")</f>
        <v>Externo</v>
      </c>
      <c r="F611" s="18" t="s">
        <v>19585</v>
      </c>
      <c r="G611" s="18">
        <v>72</v>
      </c>
      <c r="H611" s="18" t="s">
        <v>19095</v>
      </c>
      <c r="I611" s="18" t="s">
        <v>943</v>
      </c>
      <c r="J611" s="19">
        <v>42716</v>
      </c>
      <c r="K611" s="18" t="s">
        <v>19096</v>
      </c>
      <c r="L611" s="18" t="s">
        <v>19096</v>
      </c>
      <c r="M611" s="18" t="s">
        <v>19154</v>
      </c>
      <c r="N611" s="18" t="s">
        <v>19103</v>
      </c>
      <c r="O611" s="18" t="s">
        <v>19548</v>
      </c>
      <c r="P611" s="18" t="s">
        <v>9105</v>
      </c>
      <c r="Q611" s="32">
        <v>520</v>
      </c>
      <c r="R611" s="32">
        <v>520</v>
      </c>
      <c r="S611" s="32">
        <v>0</v>
      </c>
      <c r="T611" s="32">
        <v>520</v>
      </c>
      <c r="U611" s="32">
        <v>0</v>
      </c>
      <c r="V611" s="32">
        <v>0</v>
      </c>
      <c r="W611" s="20">
        <v>0</v>
      </c>
      <c r="X611" s="20">
        <v>4.75</v>
      </c>
      <c r="Y611" s="18" t="s">
        <v>19097</v>
      </c>
      <c r="Z611" s="20">
        <v>0</v>
      </c>
      <c r="AA611" s="20">
        <v>2473.5700000000002</v>
      </c>
      <c r="AB611" s="19">
        <v>42794</v>
      </c>
    </row>
    <row r="612" spans="1:28" ht="15" customHeight="1" x14ac:dyDescent="0.25">
      <c r="A612" t="s">
        <v>242</v>
      </c>
      <c r="B612" t="str">
        <f>VLOOKUP(O612+0,'de para'!K:O,3,0)</f>
        <v>NA</v>
      </c>
      <c r="C612" t="str">
        <f t="shared" si="9"/>
        <v>3001</v>
      </c>
      <c r="D612" t="str">
        <f>IFERROR(VLOOKUP(G612+0,'de para'!A:C,3,0),"")</f>
        <v/>
      </c>
      <c r="E612" t="str">
        <f>IF(VLOOKUP(G612+0,'de para'!E:H,4,0)="EX","Externo","Interno")</f>
        <v>Externo</v>
      </c>
      <c r="F612" s="21" t="s">
        <v>19585</v>
      </c>
      <c r="G612" s="21">
        <v>72</v>
      </c>
      <c r="H612" s="21" t="s">
        <v>19095</v>
      </c>
      <c r="I612" s="21" t="s">
        <v>943</v>
      </c>
      <c r="J612" s="22">
        <v>42716</v>
      </c>
      <c r="K612" s="21" t="s">
        <v>19096</v>
      </c>
      <c r="L612" s="21" t="s">
        <v>19096</v>
      </c>
      <c r="M612" s="21" t="s">
        <v>19154</v>
      </c>
      <c r="N612" s="21" t="s">
        <v>19291</v>
      </c>
      <c r="O612" s="21" t="s">
        <v>19587</v>
      </c>
      <c r="P612" s="21" t="s">
        <v>9106</v>
      </c>
      <c r="Q612" s="33">
        <v>345</v>
      </c>
      <c r="R612" s="33">
        <v>510</v>
      </c>
      <c r="S612" s="33">
        <v>0</v>
      </c>
      <c r="T612" s="33">
        <v>510</v>
      </c>
      <c r="U612" s="33">
        <v>0</v>
      </c>
      <c r="V612" s="33">
        <v>0</v>
      </c>
      <c r="W612" s="23">
        <v>0</v>
      </c>
      <c r="X612" s="23">
        <v>14.3</v>
      </c>
      <c r="Y612" s="21" t="s">
        <v>19097</v>
      </c>
      <c r="Z612" s="23">
        <v>0</v>
      </c>
      <c r="AA612" s="23">
        <v>7296.26</v>
      </c>
      <c r="AB612" s="22">
        <v>42794</v>
      </c>
    </row>
    <row r="613" spans="1:28" ht="15" customHeight="1" x14ac:dyDescent="0.25">
      <c r="A613" t="s">
        <v>242</v>
      </c>
      <c r="B613" t="str">
        <f>VLOOKUP(O613+0,'de para'!K:O,3,0)</f>
        <v>NA</v>
      </c>
      <c r="C613" t="str">
        <f t="shared" si="9"/>
        <v>3001</v>
      </c>
      <c r="D613" t="str">
        <f>IFERROR(VLOOKUP(G613+0,'de para'!A:C,3,0),"")</f>
        <v/>
      </c>
      <c r="E613" t="str">
        <f>IF(VLOOKUP(G613+0,'de para'!E:H,4,0)="EX","Externo","Interno")</f>
        <v>Externo</v>
      </c>
      <c r="F613" s="18" t="s">
        <v>19585</v>
      </c>
      <c r="G613" s="18">
        <v>72</v>
      </c>
      <c r="H613" s="18" t="s">
        <v>19095</v>
      </c>
      <c r="I613" s="18" t="s">
        <v>943</v>
      </c>
      <c r="J613" s="19">
        <v>42716</v>
      </c>
      <c r="K613" s="18" t="s">
        <v>19096</v>
      </c>
      <c r="L613" s="18" t="s">
        <v>19096</v>
      </c>
      <c r="M613" s="18" t="s">
        <v>19154</v>
      </c>
      <c r="N613" s="18" t="s">
        <v>19104</v>
      </c>
      <c r="O613" s="18" t="s">
        <v>19549</v>
      </c>
      <c r="P613" s="18" t="s">
        <v>309</v>
      </c>
      <c r="Q613" s="32">
        <v>0</v>
      </c>
      <c r="R613" s="32">
        <v>1440</v>
      </c>
      <c r="S613" s="32">
        <v>0</v>
      </c>
      <c r="T613" s="32">
        <v>1440</v>
      </c>
      <c r="U613" s="32">
        <v>0</v>
      </c>
      <c r="V613" s="32">
        <v>0</v>
      </c>
      <c r="W613" s="20">
        <v>0</v>
      </c>
      <c r="X613" s="20">
        <v>5</v>
      </c>
      <c r="Y613" s="18" t="s">
        <v>19097</v>
      </c>
      <c r="Z613" s="20">
        <v>0</v>
      </c>
      <c r="AA613" s="20">
        <v>7210.42</v>
      </c>
      <c r="AB613" s="19">
        <v>42794</v>
      </c>
    </row>
    <row r="614" spans="1:28" ht="15" customHeight="1" x14ac:dyDescent="0.25">
      <c r="A614" t="s">
        <v>242</v>
      </c>
      <c r="B614" t="str">
        <f>VLOOKUP(O614+0,'de para'!K:O,3,0)</f>
        <v>NA</v>
      </c>
      <c r="C614" t="str">
        <f t="shared" si="9"/>
        <v>3001</v>
      </c>
      <c r="D614" t="str">
        <f>IFERROR(VLOOKUP(G614+0,'de para'!A:C,3,0),"")</f>
        <v/>
      </c>
      <c r="E614" t="str">
        <f>IF(VLOOKUP(G614+0,'de para'!E:H,4,0)="EX","Externo","Interno")</f>
        <v>Externo</v>
      </c>
      <c r="F614" s="21" t="s">
        <v>19585</v>
      </c>
      <c r="G614" s="21">
        <v>72</v>
      </c>
      <c r="H614" s="21" t="s">
        <v>19095</v>
      </c>
      <c r="I614" s="21" t="s">
        <v>943</v>
      </c>
      <c r="J614" s="22">
        <v>42716</v>
      </c>
      <c r="K614" s="21" t="s">
        <v>19096</v>
      </c>
      <c r="L614" s="21" t="s">
        <v>19096</v>
      </c>
      <c r="M614" s="21" t="s">
        <v>19154</v>
      </c>
      <c r="N614" s="21" t="s">
        <v>19112</v>
      </c>
      <c r="O614" s="21" t="s">
        <v>19569</v>
      </c>
      <c r="P614" s="21" t="s">
        <v>9272</v>
      </c>
      <c r="Q614" s="33">
        <v>1540</v>
      </c>
      <c r="R614" s="33">
        <v>3080</v>
      </c>
      <c r="S614" s="33">
        <v>0</v>
      </c>
      <c r="T614" s="33">
        <v>3080</v>
      </c>
      <c r="U614" s="33">
        <v>0</v>
      </c>
      <c r="V614" s="33">
        <v>0</v>
      </c>
      <c r="W614" s="23">
        <v>0</v>
      </c>
      <c r="X614" s="23">
        <v>6.08</v>
      </c>
      <c r="Y614" s="21" t="s">
        <v>19097</v>
      </c>
      <c r="Z614" s="23">
        <v>0</v>
      </c>
      <c r="AA614" s="23">
        <v>18727.07</v>
      </c>
      <c r="AB614" s="22">
        <v>42794</v>
      </c>
    </row>
    <row r="615" spans="1:28" ht="15" customHeight="1" x14ac:dyDescent="0.25">
      <c r="A615" t="s">
        <v>242</v>
      </c>
      <c r="B615" t="str">
        <f>VLOOKUP(O615+0,'de para'!K:O,3,0)</f>
        <v>NA</v>
      </c>
      <c r="C615" t="str">
        <f t="shared" si="9"/>
        <v>3001</v>
      </c>
      <c r="D615" t="str">
        <f>IFERROR(VLOOKUP(G615+0,'de para'!A:C,3,0),"")</f>
        <v/>
      </c>
      <c r="E615" t="str">
        <f>IF(VLOOKUP(G615+0,'de para'!E:H,4,0)="EX","Externo","Interno")</f>
        <v>Externo</v>
      </c>
      <c r="F615" s="18" t="s">
        <v>19585</v>
      </c>
      <c r="G615" s="18">
        <v>72</v>
      </c>
      <c r="H615" s="18" t="s">
        <v>19095</v>
      </c>
      <c r="I615" s="18" t="s">
        <v>943</v>
      </c>
      <c r="J615" s="19">
        <v>42716</v>
      </c>
      <c r="K615" s="18" t="s">
        <v>19096</v>
      </c>
      <c r="L615" s="18" t="s">
        <v>19096</v>
      </c>
      <c r="M615" s="18" t="s">
        <v>19154</v>
      </c>
      <c r="N615" s="18" t="s">
        <v>19113</v>
      </c>
      <c r="O615" s="18" t="s">
        <v>19569</v>
      </c>
      <c r="P615" s="18" t="s">
        <v>9272</v>
      </c>
      <c r="Q615" s="32">
        <v>-1540</v>
      </c>
      <c r="R615" s="32">
        <v>440</v>
      </c>
      <c r="S615" s="32">
        <v>0</v>
      </c>
      <c r="T615" s="32">
        <v>440</v>
      </c>
      <c r="U615" s="32">
        <v>0</v>
      </c>
      <c r="V615" s="32">
        <v>0</v>
      </c>
      <c r="W615" s="20">
        <v>0</v>
      </c>
      <c r="X615" s="20">
        <v>6.5</v>
      </c>
      <c r="Y615" s="18" t="s">
        <v>19097</v>
      </c>
      <c r="Z615" s="20">
        <v>0</v>
      </c>
      <c r="AA615" s="20">
        <v>2864.14</v>
      </c>
      <c r="AB615" s="19">
        <v>42794</v>
      </c>
    </row>
    <row r="616" spans="1:28" ht="15" customHeight="1" x14ac:dyDescent="0.25">
      <c r="A616" t="s">
        <v>242</v>
      </c>
      <c r="B616" t="str">
        <f>VLOOKUP(O616+0,'de para'!K:O,3,0)</f>
        <v>NA</v>
      </c>
      <c r="C616" t="str">
        <f t="shared" si="9"/>
        <v>3001</v>
      </c>
      <c r="D616" t="str">
        <f>IFERROR(VLOOKUP(G616+0,'de para'!A:C,3,0),"")</f>
        <v/>
      </c>
      <c r="E616" t="str">
        <f>IF(VLOOKUP(G616+0,'de para'!E:H,4,0)="EX","Externo","Interno")</f>
        <v>Externo</v>
      </c>
      <c r="F616" s="21" t="s">
        <v>19585</v>
      </c>
      <c r="G616" s="21">
        <v>72</v>
      </c>
      <c r="H616" s="21" t="s">
        <v>19095</v>
      </c>
      <c r="I616" s="21" t="s">
        <v>943</v>
      </c>
      <c r="J616" s="22">
        <v>42716</v>
      </c>
      <c r="K616" s="21" t="s">
        <v>19096</v>
      </c>
      <c r="L616" s="21" t="s">
        <v>19096</v>
      </c>
      <c r="M616" s="21" t="s">
        <v>19154</v>
      </c>
      <c r="N616" s="21" t="s">
        <v>19340</v>
      </c>
      <c r="O616" s="21" t="s">
        <v>19140</v>
      </c>
      <c r="P616" s="21" t="s">
        <v>322</v>
      </c>
      <c r="Q616" s="33">
        <v>1890</v>
      </c>
      <c r="R616" s="33">
        <v>1980</v>
      </c>
      <c r="S616" s="33">
        <v>0</v>
      </c>
      <c r="T616" s="33">
        <v>1980</v>
      </c>
      <c r="U616" s="33">
        <v>0</v>
      </c>
      <c r="V616" s="33">
        <v>0</v>
      </c>
      <c r="W616" s="23">
        <v>0</v>
      </c>
      <c r="X616" s="23">
        <v>10.37</v>
      </c>
      <c r="Y616" s="21" t="s">
        <v>19097</v>
      </c>
      <c r="Z616" s="23">
        <v>0</v>
      </c>
      <c r="AA616" s="23">
        <v>20536.830000000002</v>
      </c>
      <c r="AB616" s="22">
        <v>42794</v>
      </c>
    </row>
    <row r="617" spans="1:28" ht="15" customHeight="1" x14ac:dyDescent="0.25">
      <c r="A617" t="s">
        <v>242</v>
      </c>
      <c r="B617" t="str">
        <f>VLOOKUP(O617+0,'de para'!K:O,3,0)</f>
        <v>NA</v>
      </c>
      <c r="C617" t="str">
        <f t="shared" si="9"/>
        <v>3001</v>
      </c>
      <c r="D617" t="str">
        <f>IFERROR(VLOOKUP(G617+0,'de para'!A:C,3,0),"")</f>
        <v/>
      </c>
      <c r="E617" t="str">
        <f>IF(VLOOKUP(G617+0,'de para'!E:H,4,0)="EX","Externo","Interno")</f>
        <v>Externo</v>
      </c>
      <c r="F617" s="18" t="s">
        <v>19585</v>
      </c>
      <c r="G617" s="18">
        <v>72</v>
      </c>
      <c r="H617" s="18" t="s">
        <v>19095</v>
      </c>
      <c r="I617" s="18" t="s">
        <v>943</v>
      </c>
      <c r="J617" s="19">
        <v>42716</v>
      </c>
      <c r="K617" s="18" t="s">
        <v>19096</v>
      </c>
      <c r="L617" s="18" t="s">
        <v>19096</v>
      </c>
      <c r="M617" s="18" t="s">
        <v>19154</v>
      </c>
      <c r="N617" s="18" t="s">
        <v>19342</v>
      </c>
      <c r="O617" s="18" t="s">
        <v>19570</v>
      </c>
      <c r="P617" s="18" t="s">
        <v>300</v>
      </c>
      <c r="Q617" s="32">
        <v>810</v>
      </c>
      <c r="R617" s="32">
        <v>1050</v>
      </c>
      <c r="S617" s="32">
        <v>0</v>
      </c>
      <c r="T617" s="32">
        <v>1050</v>
      </c>
      <c r="U617" s="32">
        <v>0</v>
      </c>
      <c r="V617" s="32">
        <v>0</v>
      </c>
      <c r="W617" s="20">
        <v>0</v>
      </c>
      <c r="X617" s="20">
        <v>11.08</v>
      </c>
      <c r="Y617" s="18" t="s">
        <v>19097</v>
      </c>
      <c r="Z617" s="20">
        <v>0</v>
      </c>
      <c r="AA617" s="20">
        <v>11641.83</v>
      </c>
      <c r="AB617" s="19">
        <v>42794</v>
      </c>
    </row>
    <row r="618" spans="1:28" ht="15" customHeight="1" x14ac:dyDescent="0.25">
      <c r="A618" t="s">
        <v>242</v>
      </c>
      <c r="B618" t="str">
        <f>VLOOKUP(O618+0,'de para'!K:O,3,0)</f>
        <v>NA</v>
      </c>
      <c r="C618" t="str">
        <f t="shared" si="9"/>
        <v>3001</v>
      </c>
      <c r="D618" t="str">
        <f>IFERROR(VLOOKUP(G618+0,'de para'!A:C,3,0),"")</f>
        <v/>
      </c>
      <c r="E618" t="str">
        <f>IF(VLOOKUP(G618+0,'de para'!E:H,4,0)="EX","Externo","Interno")</f>
        <v>Externo</v>
      </c>
      <c r="F618" s="21" t="s">
        <v>19585</v>
      </c>
      <c r="G618" s="21">
        <v>72</v>
      </c>
      <c r="H618" s="21" t="s">
        <v>19095</v>
      </c>
      <c r="I618" s="21" t="s">
        <v>943</v>
      </c>
      <c r="J618" s="22">
        <v>42716</v>
      </c>
      <c r="K618" s="21" t="s">
        <v>19096</v>
      </c>
      <c r="L618" s="21" t="s">
        <v>19096</v>
      </c>
      <c r="M618" s="21" t="s">
        <v>19154</v>
      </c>
      <c r="N618" s="21" t="s">
        <v>19343</v>
      </c>
      <c r="O618" s="21" t="s">
        <v>19588</v>
      </c>
      <c r="P618" s="21" t="s">
        <v>9289</v>
      </c>
      <c r="Q618" s="33">
        <v>0</v>
      </c>
      <c r="R618" s="33">
        <v>190</v>
      </c>
      <c r="S618" s="33">
        <v>0</v>
      </c>
      <c r="T618" s="33">
        <v>190</v>
      </c>
      <c r="U618" s="33">
        <v>0</v>
      </c>
      <c r="V618" s="33">
        <v>0</v>
      </c>
      <c r="W618" s="23">
        <v>0</v>
      </c>
      <c r="X618" s="23">
        <v>10.9</v>
      </c>
      <c r="Y618" s="21" t="s">
        <v>19097</v>
      </c>
      <c r="Z618" s="23">
        <v>0</v>
      </c>
      <c r="AA618" s="23">
        <v>2072.63</v>
      </c>
      <c r="AB618" s="22">
        <v>42794</v>
      </c>
    </row>
    <row r="619" spans="1:28" ht="15" customHeight="1" x14ac:dyDescent="0.25">
      <c r="A619" t="s">
        <v>242</v>
      </c>
      <c r="B619" t="str">
        <f>VLOOKUP(O619+0,'de para'!K:O,3,0)</f>
        <v>NA</v>
      </c>
      <c r="C619" t="str">
        <f t="shared" si="9"/>
        <v>3001</v>
      </c>
      <c r="D619" t="str">
        <f>IFERROR(VLOOKUP(G619+0,'de para'!A:C,3,0),"")</f>
        <v/>
      </c>
      <c r="E619" t="str">
        <f>IF(VLOOKUP(G619+0,'de para'!E:H,4,0)="EX","Externo","Interno")</f>
        <v>Externo</v>
      </c>
      <c r="F619" s="18" t="s">
        <v>19585</v>
      </c>
      <c r="G619" s="18">
        <v>72</v>
      </c>
      <c r="H619" s="18" t="s">
        <v>19095</v>
      </c>
      <c r="I619" s="18" t="s">
        <v>943</v>
      </c>
      <c r="J619" s="19">
        <v>42716</v>
      </c>
      <c r="K619" s="18" t="s">
        <v>19096</v>
      </c>
      <c r="L619" s="18" t="s">
        <v>19096</v>
      </c>
      <c r="M619" s="18" t="s">
        <v>19154</v>
      </c>
      <c r="N619" s="18" t="s">
        <v>19349</v>
      </c>
      <c r="O619" s="18" t="s">
        <v>19588</v>
      </c>
      <c r="P619" s="18" t="s">
        <v>9289</v>
      </c>
      <c r="Q619" s="32">
        <v>-190</v>
      </c>
      <c r="R619" s="32">
        <v>760</v>
      </c>
      <c r="S619" s="32">
        <v>0</v>
      </c>
      <c r="T619" s="32">
        <v>760</v>
      </c>
      <c r="U619" s="32">
        <v>0</v>
      </c>
      <c r="V619" s="32">
        <v>0</v>
      </c>
      <c r="W619" s="20">
        <v>0</v>
      </c>
      <c r="X619" s="20">
        <v>11.44</v>
      </c>
      <c r="Y619" s="18" t="s">
        <v>19097</v>
      </c>
      <c r="Z619" s="20">
        <v>0</v>
      </c>
      <c r="AA619" s="20">
        <v>8698.2900000000009</v>
      </c>
      <c r="AB619" s="19">
        <v>42794</v>
      </c>
    </row>
    <row r="620" spans="1:28" ht="15" customHeight="1" x14ac:dyDescent="0.25">
      <c r="A620" t="s">
        <v>242</v>
      </c>
      <c r="B620" t="str">
        <f>VLOOKUP(O620+0,'de para'!K:O,3,0)</f>
        <v>NA</v>
      </c>
      <c r="C620" t="str">
        <f t="shared" si="9"/>
        <v>3001</v>
      </c>
      <c r="D620" t="str">
        <f>IFERROR(VLOOKUP(G620+0,'de para'!A:C,3,0),"")</f>
        <v/>
      </c>
      <c r="E620" t="str">
        <f>IF(VLOOKUP(G620+0,'de para'!E:H,4,0)="EX","Externo","Interno")</f>
        <v>Externo</v>
      </c>
      <c r="F620" s="21" t="s">
        <v>19585</v>
      </c>
      <c r="G620" s="21">
        <v>72</v>
      </c>
      <c r="H620" s="21" t="s">
        <v>19095</v>
      </c>
      <c r="I620" s="21" t="s">
        <v>943</v>
      </c>
      <c r="J620" s="22">
        <v>42716</v>
      </c>
      <c r="K620" s="21" t="s">
        <v>19096</v>
      </c>
      <c r="L620" s="21" t="s">
        <v>19096</v>
      </c>
      <c r="M620" s="21" t="s">
        <v>19154</v>
      </c>
      <c r="N620" s="21" t="s">
        <v>19351</v>
      </c>
      <c r="O620" s="21" t="s">
        <v>19589</v>
      </c>
      <c r="P620" s="21" t="s">
        <v>9121</v>
      </c>
      <c r="Q620" s="33">
        <v>450</v>
      </c>
      <c r="R620" s="33">
        <v>525</v>
      </c>
      <c r="S620" s="33">
        <v>0</v>
      </c>
      <c r="T620" s="33">
        <v>525</v>
      </c>
      <c r="U620" s="33">
        <v>0</v>
      </c>
      <c r="V620" s="33">
        <v>0</v>
      </c>
      <c r="W620" s="23">
        <v>0</v>
      </c>
      <c r="X620" s="23">
        <v>19.88</v>
      </c>
      <c r="Y620" s="21" t="s">
        <v>19097</v>
      </c>
      <c r="Z620" s="23">
        <v>0</v>
      </c>
      <c r="AA620" s="23">
        <v>10440.09</v>
      </c>
      <c r="AB620" s="22">
        <v>42794</v>
      </c>
    </row>
    <row r="621" spans="1:28" ht="15" customHeight="1" x14ac:dyDescent="0.25">
      <c r="A621" t="s">
        <v>242</v>
      </c>
      <c r="B621" t="str">
        <f>VLOOKUP(O621+0,'de para'!K:O,3,0)</f>
        <v>NA</v>
      </c>
      <c r="C621" t="str">
        <f t="shared" si="9"/>
        <v>3001</v>
      </c>
      <c r="D621" t="str">
        <f>IFERROR(VLOOKUP(G621+0,'de para'!A:C,3,0),"")</f>
        <v/>
      </c>
      <c r="E621" t="str">
        <f>IF(VLOOKUP(G621+0,'de para'!E:H,4,0)="EX","Externo","Interno")</f>
        <v>Externo</v>
      </c>
      <c r="F621" s="18" t="s">
        <v>19585</v>
      </c>
      <c r="G621" s="18">
        <v>72</v>
      </c>
      <c r="H621" s="18" t="s">
        <v>19095</v>
      </c>
      <c r="I621" s="18" t="s">
        <v>943</v>
      </c>
      <c r="J621" s="19">
        <v>42716</v>
      </c>
      <c r="K621" s="18" t="s">
        <v>19096</v>
      </c>
      <c r="L621" s="18" t="s">
        <v>19096</v>
      </c>
      <c r="M621" s="18" t="s">
        <v>19154</v>
      </c>
      <c r="N621" s="18" t="s">
        <v>19352</v>
      </c>
      <c r="O621" s="18" t="s">
        <v>19590</v>
      </c>
      <c r="P621" s="18" t="s">
        <v>19591</v>
      </c>
      <c r="Q621" s="32">
        <v>1040</v>
      </c>
      <c r="R621" s="32">
        <v>620</v>
      </c>
      <c r="S621" s="32">
        <v>0</v>
      </c>
      <c r="T621" s="32">
        <v>620</v>
      </c>
      <c r="U621" s="32">
        <v>0</v>
      </c>
      <c r="V621" s="32">
        <v>0</v>
      </c>
      <c r="W621" s="20">
        <v>0</v>
      </c>
      <c r="X621" s="20">
        <v>21.81</v>
      </c>
      <c r="Y621" s="18" t="s">
        <v>19097</v>
      </c>
      <c r="Z621" s="20">
        <v>0</v>
      </c>
      <c r="AA621" s="20">
        <v>13526.7</v>
      </c>
      <c r="AB621" s="19">
        <v>42794</v>
      </c>
    </row>
    <row r="622" spans="1:28" ht="15" customHeight="1" x14ac:dyDescent="0.25">
      <c r="A622" t="s">
        <v>242</v>
      </c>
      <c r="B622" t="str">
        <f>VLOOKUP(O622+0,'de para'!K:O,3,0)</f>
        <v>NA</v>
      </c>
      <c r="C622" t="str">
        <f t="shared" si="9"/>
        <v>3001</v>
      </c>
      <c r="D622" t="str">
        <f>IFERROR(VLOOKUP(G622+0,'de para'!A:C,3,0),"")</f>
        <v/>
      </c>
      <c r="E622" t="str">
        <f>IF(VLOOKUP(G622+0,'de para'!E:H,4,0)="EX","Externo","Interno")</f>
        <v>Externo</v>
      </c>
      <c r="F622" s="21" t="s">
        <v>19585</v>
      </c>
      <c r="G622" s="21">
        <v>72</v>
      </c>
      <c r="H622" s="21" t="s">
        <v>19095</v>
      </c>
      <c r="I622" s="21" t="s">
        <v>943</v>
      </c>
      <c r="J622" s="22">
        <v>42716</v>
      </c>
      <c r="K622" s="21" t="s">
        <v>19096</v>
      </c>
      <c r="L622" s="21" t="s">
        <v>19096</v>
      </c>
      <c r="M622" s="21" t="s">
        <v>19154</v>
      </c>
      <c r="N622" s="21" t="s">
        <v>19353</v>
      </c>
      <c r="O622" s="21" t="s">
        <v>19592</v>
      </c>
      <c r="P622" s="21" t="s">
        <v>297</v>
      </c>
      <c r="Q622" s="33">
        <v>370</v>
      </c>
      <c r="R622" s="33">
        <v>280</v>
      </c>
      <c r="S622" s="33">
        <v>0</v>
      </c>
      <c r="T622" s="33">
        <v>280</v>
      </c>
      <c r="U622" s="33">
        <v>0</v>
      </c>
      <c r="V622" s="33">
        <v>0</v>
      </c>
      <c r="W622" s="23">
        <v>0</v>
      </c>
      <c r="X622" s="23">
        <v>57.61</v>
      </c>
      <c r="Y622" s="21" t="s">
        <v>19097</v>
      </c>
      <c r="Z622" s="23">
        <v>0</v>
      </c>
      <c r="AA622" s="23">
        <v>16133.32</v>
      </c>
      <c r="AB622" s="22">
        <v>42794</v>
      </c>
    </row>
    <row r="623" spans="1:28" ht="15" customHeight="1" x14ac:dyDescent="0.25">
      <c r="A623" t="s">
        <v>242</v>
      </c>
      <c r="B623" t="str">
        <f>VLOOKUP(O623+0,'de para'!K:O,3,0)</f>
        <v>NA</v>
      </c>
      <c r="C623" t="str">
        <f t="shared" si="9"/>
        <v>3001</v>
      </c>
      <c r="D623" t="str">
        <f>IFERROR(VLOOKUP(G623+0,'de para'!A:C,3,0),"")</f>
        <v/>
      </c>
      <c r="E623" t="str">
        <f>IF(VLOOKUP(G623+0,'de para'!E:H,4,0)="EX","Externo","Interno")</f>
        <v>Externo</v>
      </c>
      <c r="F623" s="18" t="s">
        <v>19585</v>
      </c>
      <c r="G623" s="18">
        <v>72</v>
      </c>
      <c r="H623" s="18" t="s">
        <v>19095</v>
      </c>
      <c r="I623" s="18" t="s">
        <v>943</v>
      </c>
      <c r="J623" s="19">
        <v>42716</v>
      </c>
      <c r="K623" s="18" t="s">
        <v>19096</v>
      </c>
      <c r="L623" s="18" t="s">
        <v>19096</v>
      </c>
      <c r="M623" s="18" t="s">
        <v>19154</v>
      </c>
      <c r="N623" s="18" t="s">
        <v>19117</v>
      </c>
      <c r="O623" s="18" t="s">
        <v>19593</v>
      </c>
      <c r="P623" s="18" t="s">
        <v>307</v>
      </c>
      <c r="Q623" s="32">
        <v>120</v>
      </c>
      <c r="R623" s="32">
        <v>120</v>
      </c>
      <c r="S623" s="32">
        <v>0</v>
      </c>
      <c r="T623" s="32">
        <v>120</v>
      </c>
      <c r="U623" s="32">
        <v>0</v>
      </c>
      <c r="V623" s="32">
        <v>0</v>
      </c>
      <c r="W623" s="20">
        <v>0</v>
      </c>
      <c r="X623" s="20">
        <v>60.58</v>
      </c>
      <c r="Y623" s="18" t="s">
        <v>19097</v>
      </c>
      <c r="Z623" s="20">
        <v>0</v>
      </c>
      <c r="AA623" s="20">
        <v>7270.51</v>
      </c>
      <c r="AB623" s="19">
        <v>42794</v>
      </c>
    </row>
    <row r="624" spans="1:28" ht="15" customHeight="1" x14ac:dyDescent="0.25">
      <c r="A624" t="s">
        <v>242</v>
      </c>
      <c r="B624" t="str">
        <f>VLOOKUP(O624+0,'de para'!K:O,3,0)</f>
        <v>NA</v>
      </c>
      <c r="C624" t="str">
        <f t="shared" si="9"/>
        <v>3001</v>
      </c>
      <c r="D624" t="str">
        <f>IFERROR(VLOOKUP(G624+0,'de para'!A:C,3,0),"")</f>
        <v/>
      </c>
      <c r="E624" t="str">
        <f>IF(VLOOKUP(G624+0,'de para'!E:H,4,0)="EX","Externo","Interno")</f>
        <v>Externo</v>
      </c>
      <c r="F624" s="21" t="s">
        <v>19585</v>
      </c>
      <c r="G624" s="21">
        <v>72</v>
      </c>
      <c r="H624" s="21" t="s">
        <v>19095</v>
      </c>
      <c r="I624" s="21" t="s">
        <v>943</v>
      </c>
      <c r="J624" s="22">
        <v>42716</v>
      </c>
      <c r="K624" s="21" t="s">
        <v>19096</v>
      </c>
      <c r="L624" s="21" t="s">
        <v>19096</v>
      </c>
      <c r="M624" s="21" t="s">
        <v>19154</v>
      </c>
      <c r="N624" s="21" t="s">
        <v>19505</v>
      </c>
      <c r="O624" s="21" t="s">
        <v>19594</v>
      </c>
      <c r="P624" s="21" t="s">
        <v>298</v>
      </c>
      <c r="Q624" s="33">
        <v>920</v>
      </c>
      <c r="R624" s="33">
        <v>1150</v>
      </c>
      <c r="S624" s="33">
        <v>0</v>
      </c>
      <c r="T624" s="33">
        <v>1150</v>
      </c>
      <c r="U624" s="33">
        <v>0</v>
      </c>
      <c r="V624" s="33">
        <v>0</v>
      </c>
      <c r="W624" s="23">
        <v>0</v>
      </c>
      <c r="X624" s="23">
        <v>11.44</v>
      </c>
      <c r="Y624" s="21" t="s">
        <v>19097</v>
      </c>
      <c r="Z624" s="23">
        <v>0</v>
      </c>
      <c r="AA624" s="23">
        <v>13161.88</v>
      </c>
      <c r="AB624" s="22">
        <v>42794</v>
      </c>
    </row>
    <row r="625" spans="1:28" ht="15" customHeight="1" x14ac:dyDescent="0.25">
      <c r="A625" t="s">
        <v>242</v>
      </c>
      <c r="B625" t="str">
        <f>VLOOKUP(O625+0,'de para'!K:O,3,0)</f>
        <v>NA</v>
      </c>
      <c r="C625" t="str">
        <f t="shared" si="9"/>
        <v>3001</v>
      </c>
      <c r="D625" t="str">
        <f>IFERROR(VLOOKUP(G625+0,'de para'!A:C,3,0),"")</f>
        <v/>
      </c>
      <c r="E625" t="str">
        <f>IF(VLOOKUP(G625+0,'de para'!E:H,4,0)="EX","Externo","Interno")</f>
        <v>Externo</v>
      </c>
      <c r="F625" s="18" t="s">
        <v>19585</v>
      </c>
      <c r="G625" s="18">
        <v>72</v>
      </c>
      <c r="H625" s="18" t="s">
        <v>19095</v>
      </c>
      <c r="I625" s="18" t="s">
        <v>943</v>
      </c>
      <c r="J625" s="19">
        <v>42716</v>
      </c>
      <c r="K625" s="18" t="s">
        <v>19096</v>
      </c>
      <c r="L625" s="18" t="s">
        <v>19096</v>
      </c>
      <c r="M625" s="18" t="s">
        <v>19154</v>
      </c>
      <c r="N625" s="18" t="s">
        <v>19506</v>
      </c>
      <c r="O625" s="18" t="s">
        <v>19595</v>
      </c>
      <c r="P625" s="18" t="s">
        <v>299</v>
      </c>
      <c r="Q625" s="32">
        <v>1680</v>
      </c>
      <c r="R625" s="32">
        <v>1470</v>
      </c>
      <c r="S625" s="32">
        <v>0</v>
      </c>
      <c r="T625" s="32">
        <v>1470</v>
      </c>
      <c r="U625" s="32">
        <v>0</v>
      </c>
      <c r="V625" s="32">
        <v>0</v>
      </c>
      <c r="W625" s="20">
        <v>0</v>
      </c>
      <c r="X625" s="20">
        <v>12.87</v>
      </c>
      <c r="Y625" s="18" t="s">
        <v>19097</v>
      </c>
      <c r="Z625" s="20">
        <v>0</v>
      </c>
      <c r="AA625" s="20">
        <v>18927.36</v>
      </c>
      <c r="AB625" s="19">
        <v>42794</v>
      </c>
    </row>
    <row r="626" spans="1:28" ht="15" customHeight="1" x14ac:dyDescent="0.25">
      <c r="A626" t="s">
        <v>242</v>
      </c>
      <c r="B626" t="str">
        <f>VLOOKUP(O626+0,'de para'!K:O,3,0)</f>
        <v>NA</v>
      </c>
      <c r="C626" t="str">
        <f t="shared" si="9"/>
        <v>3001</v>
      </c>
      <c r="D626" t="str">
        <f>IFERROR(VLOOKUP(G626+0,'de para'!A:C,3,0),"")</f>
        <v/>
      </c>
      <c r="E626" t="str">
        <f>IF(VLOOKUP(G626+0,'de para'!E:H,4,0)="EX","Externo","Interno")</f>
        <v>Externo</v>
      </c>
      <c r="F626" s="21" t="s">
        <v>19585</v>
      </c>
      <c r="G626" s="21">
        <v>72</v>
      </c>
      <c r="H626" s="21" t="s">
        <v>19095</v>
      </c>
      <c r="I626" s="21" t="s">
        <v>943</v>
      </c>
      <c r="J626" s="22">
        <v>42716</v>
      </c>
      <c r="K626" s="21" t="s">
        <v>19096</v>
      </c>
      <c r="L626" s="21" t="s">
        <v>19096</v>
      </c>
      <c r="M626" s="21" t="s">
        <v>19154</v>
      </c>
      <c r="N626" s="21" t="s">
        <v>19118</v>
      </c>
      <c r="O626" s="21" t="s">
        <v>19572</v>
      </c>
      <c r="P626" s="21" t="s">
        <v>268</v>
      </c>
      <c r="Q626" s="33">
        <v>950</v>
      </c>
      <c r="R626" s="33">
        <v>950</v>
      </c>
      <c r="S626" s="33">
        <v>0</v>
      </c>
      <c r="T626" s="33">
        <v>950</v>
      </c>
      <c r="U626" s="33">
        <v>0</v>
      </c>
      <c r="V626" s="33">
        <v>0</v>
      </c>
      <c r="W626" s="23">
        <v>0</v>
      </c>
      <c r="X626" s="23">
        <v>20.38</v>
      </c>
      <c r="Y626" s="21" t="s">
        <v>19097</v>
      </c>
      <c r="Z626" s="23">
        <v>0</v>
      </c>
      <c r="AA626" s="23">
        <v>19367.28</v>
      </c>
      <c r="AB626" s="22">
        <v>42794</v>
      </c>
    </row>
    <row r="627" spans="1:28" ht="15" customHeight="1" x14ac:dyDescent="0.25">
      <c r="A627" t="s">
        <v>242</v>
      </c>
      <c r="B627" t="str">
        <f>VLOOKUP(O627+0,'de para'!K:O,3,0)</f>
        <v xml:space="preserve"> Tripas Artificiais</v>
      </c>
      <c r="C627" t="str">
        <f t="shared" si="9"/>
        <v>3006</v>
      </c>
      <c r="D627" t="str">
        <f>IFERROR(VLOOKUP(G627+0,'de para'!A:C,3,0),"")</f>
        <v/>
      </c>
      <c r="E627" t="str">
        <f>IF(VLOOKUP(G627+0,'de para'!E:H,4,0)="EX","Externo","Interno")</f>
        <v>Interno</v>
      </c>
      <c r="F627" s="18" t="s">
        <v>22079</v>
      </c>
      <c r="G627" s="18">
        <v>653</v>
      </c>
      <c r="H627" s="18" t="s">
        <v>19095</v>
      </c>
      <c r="I627" s="18" t="s">
        <v>34</v>
      </c>
      <c r="J627" s="19">
        <v>42718</v>
      </c>
      <c r="K627" s="18" t="s">
        <v>19283</v>
      </c>
      <c r="L627" s="18" t="s">
        <v>19132</v>
      </c>
      <c r="M627" s="18" t="s">
        <v>19114</v>
      </c>
      <c r="N627" s="18" t="s">
        <v>19095</v>
      </c>
      <c r="O627" s="18" t="s">
        <v>19559</v>
      </c>
      <c r="P627" s="18" t="s">
        <v>5458</v>
      </c>
      <c r="Q627" s="32">
        <v>38300</v>
      </c>
      <c r="R627" s="32">
        <v>8000</v>
      </c>
      <c r="S627" s="32">
        <v>0</v>
      </c>
      <c r="T627" s="32">
        <v>8000</v>
      </c>
      <c r="U627" s="32">
        <v>0</v>
      </c>
      <c r="V627" s="32">
        <v>0</v>
      </c>
      <c r="W627" s="20">
        <v>0</v>
      </c>
      <c r="X627" s="20">
        <v>1.1200000000000001</v>
      </c>
      <c r="Y627" s="18" t="s">
        <v>19097</v>
      </c>
      <c r="Z627" s="20">
        <v>0</v>
      </c>
      <c r="AA627" s="20">
        <v>8920</v>
      </c>
      <c r="AB627" s="19">
        <v>42778</v>
      </c>
    </row>
    <row r="628" spans="1:28" ht="15" customHeight="1" x14ac:dyDescent="0.25">
      <c r="A628" t="s">
        <v>242</v>
      </c>
      <c r="B628" t="str">
        <f>VLOOKUP(O628+0,'de para'!K:O,3,0)</f>
        <v>NA</v>
      </c>
      <c r="C628" t="str">
        <f t="shared" si="9"/>
        <v>3001</v>
      </c>
      <c r="D628" t="str">
        <f>IFERROR(VLOOKUP(G628+0,'de para'!A:C,3,0),"")</f>
        <v/>
      </c>
      <c r="E628" t="str">
        <f>IF(VLOOKUP(G628+0,'de para'!E:H,4,0)="EX","Externo","Interno")</f>
        <v>Interno</v>
      </c>
      <c r="F628" s="21" t="s">
        <v>19597</v>
      </c>
      <c r="G628" s="21">
        <v>649</v>
      </c>
      <c r="H628" s="21" t="s">
        <v>19095</v>
      </c>
      <c r="I628" s="21" t="s">
        <v>42</v>
      </c>
      <c r="J628" s="22">
        <v>42718</v>
      </c>
      <c r="K628" s="21" t="s">
        <v>19105</v>
      </c>
      <c r="L628" s="21" t="s">
        <v>19128</v>
      </c>
      <c r="M628" s="21" t="s">
        <v>19129</v>
      </c>
      <c r="N628" s="21" t="s">
        <v>19095</v>
      </c>
      <c r="O628" s="21" t="s">
        <v>19224</v>
      </c>
      <c r="P628" s="21" t="s">
        <v>19130</v>
      </c>
      <c r="Q628" s="33">
        <v>0</v>
      </c>
      <c r="R628" s="33">
        <v>1120</v>
      </c>
      <c r="S628" s="33">
        <v>0</v>
      </c>
      <c r="T628" s="33">
        <v>1120</v>
      </c>
      <c r="U628" s="33">
        <v>0</v>
      </c>
      <c r="V628" s="33">
        <v>0</v>
      </c>
      <c r="W628" s="23">
        <v>0</v>
      </c>
      <c r="X628" s="23">
        <v>37.380000000000003</v>
      </c>
      <c r="Y628" s="21" t="s">
        <v>19097</v>
      </c>
      <c r="Z628" s="23">
        <v>0</v>
      </c>
      <c r="AA628" s="23">
        <v>41860</v>
      </c>
      <c r="AB628" s="22">
        <v>42746</v>
      </c>
    </row>
    <row r="629" spans="1:28" ht="15" customHeight="1" x14ac:dyDescent="0.25">
      <c r="A629" t="s">
        <v>242</v>
      </c>
      <c r="B629" t="str">
        <f>VLOOKUP(O629+0,'de para'!K:O,3,0)</f>
        <v>NA</v>
      </c>
      <c r="C629" t="str">
        <f t="shared" si="9"/>
        <v>3001</v>
      </c>
      <c r="D629" t="str">
        <f>IFERROR(VLOOKUP(G629+0,'de para'!A:C,3,0),"")</f>
        <v/>
      </c>
      <c r="E629" t="str">
        <f>IF(VLOOKUP(G629+0,'de para'!E:H,4,0)="EX","Externo","Interno")</f>
        <v>Interno</v>
      </c>
      <c r="F629" s="18" t="s">
        <v>19598</v>
      </c>
      <c r="G629" s="18">
        <v>649</v>
      </c>
      <c r="H629" s="18" t="s">
        <v>19095</v>
      </c>
      <c r="I629" s="18" t="s">
        <v>42</v>
      </c>
      <c r="J629" s="19">
        <v>42718</v>
      </c>
      <c r="K629" s="18" t="s">
        <v>19105</v>
      </c>
      <c r="L629" s="18" t="s">
        <v>19128</v>
      </c>
      <c r="M629" s="18" t="s">
        <v>19129</v>
      </c>
      <c r="N629" s="18" t="s">
        <v>19095</v>
      </c>
      <c r="O629" s="18" t="s">
        <v>19224</v>
      </c>
      <c r="P629" s="18" t="s">
        <v>19130</v>
      </c>
      <c r="Q629" s="32">
        <v>-1120</v>
      </c>
      <c r="R629" s="32">
        <v>1120</v>
      </c>
      <c r="S629" s="32">
        <v>0</v>
      </c>
      <c r="T629" s="32">
        <v>1120</v>
      </c>
      <c r="U629" s="32">
        <v>0</v>
      </c>
      <c r="V629" s="32">
        <v>0</v>
      </c>
      <c r="W629" s="20">
        <v>0</v>
      </c>
      <c r="X629" s="20">
        <v>37.380000000000003</v>
      </c>
      <c r="Y629" s="18" t="s">
        <v>19097</v>
      </c>
      <c r="Z629" s="20">
        <v>0</v>
      </c>
      <c r="AA629" s="20">
        <v>41860</v>
      </c>
      <c r="AB629" s="19">
        <v>42753</v>
      </c>
    </row>
    <row r="630" spans="1:28" ht="15" customHeight="1" x14ac:dyDescent="0.25">
      <c r="A630" t="s">
        <v>242</v>
      </c>
      <c r="B630" t="str">
        <f>VLOOKUP(O630+0,'de para'!K:O,3,0)</f>
        <v>NA</v>
      </c>
      <c r="C630" t="str">
        <f t="shared" si="9"/>
        <v>3001</v>
      </c>
      <c r="D630" t="str">
        <f>IFERROR(VLOOKUP(G630+0,'de para'!A:C,3,0),"")</f>
        <v/>
      </c>
      <c r="E630" t="str">
        <f>IF(VLOOKUP(G630+0,'de para'!E:H,4,0)="EX","Externo","Interno")</f>
        <v>Interno</v>
      </c>
      <c r="F630" s="21" t="s">
        <v>19599</v>
      </c>
      <c r="G630" s="21">
        <v>649</v>
      </c>
      <c r="H630" s="21" t="s">
        <v>19095</v>
      </c>
      <c r="I630" s="21" t="s">
        <v>42</v>
      </c>
      <c r="J630" s="22">
        <v>42718</v>
      </c>
      <c r="K630" s="21" t="s">
        <v>19105</v>
      </c>
      <c r="L630" s="21" t="s">
        <v>19128</v>
      </c>
      <c r="M630" s="21" t="s">
        <v>19129</v>
      </c>
      <c r="N630" s="21" t="s">
        <v>19095</v>
      </c>
      <c r="O630" s="21" t="s">
        <v>19224</v>
      </c>
      <c r="P630" s="21" t="s">
        <v>19130</v>
      </c>
      <c r="Q630" s="33">
        <v>-2240</v>
      </c>
      <c r="R630" s="33">
        <v>1120</v>
      </c>
      <c r="S630" s="33">
        <v>0</v>
      </c>
      <c r="T630" s="33">
        <v>1120</v>
      </c>
      <c r="U630" s="33">
        <v>0</v>
      </c>
      <c r="V630" s="33">
        <v>0</v>
      </c>
      <c r="W630" s="23">
        <v>0</v>
      </c>
      <c r="X630" s="23">
        <v>37.380000000000003</v>
      </c>
      <c r="Y630" s="21" t="s">
        <v>19097</v>
      </c>
      <c r="Z630" s="23">
        <v>0</v>
      </c>
      <c r="AA630" s="23">
        <v>41860</v>
      </c>
      <c r="AB630" s="22">
        <v>42761</v>
      </c>
    </row>
    <row r="631" spans="1:28" ht="15" customHeight="1" x14ac:dyDescent="0.25">
      <c r="A631" t="s">
        <v>242</v>
      </c>
      <c r="B631" t="str">
        <f>VLOOKUP(O631+0,'de para'!K:O,3,0)</f>
        <v>NA</v>
      </c>
      <c r="C631" t="str">
        <f t="shared" si="9"/>
        <v>3001</v>
      </c>
      <c r="D631" t="str">
        <f>IFERROR(VLOOKUP(G631+0,'de para'!A:C,3,0),"")</f>
        <v/>
      </c>
      <c r="E631" t="str">
        <f>IF(VLOOKUP(G631+0,'de para'!E:H,4,0)="EX","Externo","Interno")</f>
        <v>Interno</v>
      </c>
      <c r="F631" s="18" t="s">
        <v>19249</v>
      </c>
      <c r="G631" s="18">
        <v>248</v>
      </c>
      <c r="H631" s="18" t="s">
        <v>19095</v>
      </c>
      <c r="I631" s="18" t="s">
        <v>35</v>
      </c>
      <c r="J631" s="19">
        <v>42720</v>
      </c>
      <c r="K631" s="18" t="s">
        <v>19101</v>
      </c>
      <c r="L631" s="18" t="s">
        <v>19137</v>
      </c>
      <c r="M631" s="18" t="s">
        <v>19138</v>
      </c>
      <c r="N631" s="18" t="s">
        <v>19095</v>
      </c>
      <c r="O631" s="18" t="s">
        <v>19126</v>
      </c>
      <c r="P631" s="18" t="s">
        <v>19139</v>
      </c>
      <c r="Q631" s="32">
        <v>0</v>
      </c>
      <c r="R631" s="32">
        <v>540</v>
      </c>
      <c r="S631" s="32">
        <v>0</v>
      </c>
      <c r="T631" s="32">
        <v>540</v>
      </c>
      <c r="U631" s="32">
        <v>0</v>
      </c>
      <c r="V631" s="32">
        <v>0</v>
      </c>
      <c r="W631" s="20">
        <v>0</v>
      </c>
      <c r="X631" s="20">
        <v>27</v>
      </c>
      <c r="Y631" s="18" t="s">
        <v>19097</v>
      </c>
      <c r="Z631" s="20">
        <v>0</v>
      </c>
      <c r="AA631" s="20">
        <v>14580</v>
      </c>
      <c r="AB631" s="19">
        <v>42713</v>
      </c>
    </row>
    <row r="632" spans="1:28" ht="15" customHeight="1" x14ac:dyDescent="0.25">
      <c r="A632" t="s">
        <v>242</v>
      </c>
      <c r="B632" t="str">
        <f>VLOOKUP(O632+0,'de para'!K:O,3,0)</f>
        <v>NA</v>
      </c>
      <c r="C632" t="str">
        <f t="shared" si="9"/>
        <v>3001</v>
      </c>
      <c r="D632" t="str">
        <f>IFERROR(VLOOKUP(G632+0,'de para'!A:C,3,0),"")</f>
        <v/>
      </c>
      <c r="E632" t="str">
        <f>IF(VLOOKUP(G632+0,'de para'!E:H,4,0)="EX","Externo","Interno")</f>
        <v>Externo</v>
      </c>
      <c r="F632" s="21" t="s">
        <v>19610</v>
      </c>
      <c r="G632" s="21">
        <v>90</v>
      </c>
      <c r="H632" s="21" t="s">
        <v>19095</v>
      </c>
      <c r="I632" s="21" t="s">
        <v>974</v>
      </c>
      <c r="J632" s="22">
        <v>42723</v>
      </c>
      <c r="K632" s="21" t="s">
        <v>19096</v>
      </c>
      <c r="L632" s="21" t="s">
        <v>19096</v>
      </c>
      <c r="M632" s="21" t="s">
        <v>19538</v>
      </c>
      <c r="N632" s="21" t="s">
        <v>19095</v>
      </c>
      <c r="O632" s="21" t="s">
        <v>19611</v>
      </c>
      <c r="P632" s="21" t="s">
        <v>9201</v>
      </c>
      <c r="Q632" s="33">
        <v>2520</v>
      </c>
      <c r="R632" s="33">
        <v>5520</v>
      </c>
      <c r="S632" s="33">
        <v>0</v>
      </c>
      <c r="T632" s="33">
        <v>5520</v>
      </c>
      <c r="U632" s="33">
        <v>0</v>
      </c>
      <c r="V632" s="33">
        <v>0</v>
      </c>
      <c r="W632" s="23">
        <v>0</v>
      </c>
      <c r="X632" s="23">
        <v>11.94</v>
      </c>
      <c r="Y632" s="21" t="s">
        <v>19097</v>
      </c>
      <c r="Z632" s="23">
        <v>0</v>
      </c>
      <c r="AA632" s="23">
        <v>65925.19</v>
      </c>
      <c r="AB632" s="22">
        <v>42794</v>
      </c>
    </row>
    <row r="633" spans="1:28" ht="15" customHeight="1" x14ac:dyDescent="0.25">
      <c r="A633" t="s">
        <v>242</v>
      </c>
      <c r="B633" t="str">
        <f>VLOOKUP(O633+0,'de para'!K:O,3,0)</f>
        <v>NA</v>
      </c>
      <c r="C633" t="str">
        <f t="shared" si="9"/>
        <v>3001</v>
      </c>
      <c r="D633" t="str">
        <f>IFERROR(VLOOKUP(G633+0,'de para'!A:C,3,0),"")</f>
        <v/>
      </c>
      <c r="E633" t="str">
        <f>IF(VLOOKUP(G633+0,'de para'!E:H,4,0)="EX","Externo","Interno")</f>
        <v>Externo</v>
      </c>
      <c r="F633" s="18" t="s">
        <v>19610</v>
      </c>
      <c r="G633" s="18">
        <v>90</v>
      </c>
      <c r="H633" s="18" t="s">
        <v>19095</v>
      </c>
      <c r="I633" s="18" t="s">
        <v>974</v>
      </c>
      <c r="J633" s="19">
        <v>42723</v>
      </c>
      <c r="K633" s="18" t="s">
        <v>19096</v>
      </c>
      <c r="L633" s="18" t="s">
        <v>19096</v>
      </c>
      <c r="M633" s="18" t="s">
        <v>19538</v>
      </c>
      <c r="N633" s="18" t="s">
        <v>19102</v>
      </c>
      <c r="O633" s="18" t="s">
        <v>19612</v>
      </c>
      <c r="P633" s="18" t="s">
        <v>9218</v>
      </c>
      <c r="Q633" s="32">
        <v>1200</v>
      </c>
      <c r="R633" s="32">
        <v>2880</v>
      </c>
      <c r="S633" s="32">
        <v>0</v>
      </c>
      <c r="T633" s="32">
        <v>2880</v>
      </c>
      <c r="U633" s="32">
        <v>0</v>
      </c>
      <c r="V633" s="32">
        <v>0</v>
      </c>
      <c r="W633" s="20">
        <v>0</v>
      </c>
      <c r="X633" s="20">
        <v>12.5</v>
      </c>
      <c r="Y633" s="18" t="s">
        <v>19097</v>
      </c>
      <c r="Z633" s="20">
        <v>0</v>
      </c>
      <c r="AA633" s="20">
        <v>36019.15</v>
      </c>
      <c r="AB633" s="19">
        <v>42794</v>
      </c>
    </row>
    <row r="634" spans="1:28" ht="15" customHeight="1" x14ac:dyDescent="0.25">
      <c r="A634" t="s">
        <v>242</v>
      </c>
      <c r="B634" t="str">
        <f>VLOOKUP(O634+0,'de para'!K:O,3,0)</f>
        <v>NA</v>
      </c>
      <c r="C634" t="str">
        <f t="shared" si="9"/>
        <v>3001</v>
      </c>
      <c r="D634" t="str">
        <f>IFERROR(VLOOKUP(G634+0,'de para'!A:C,3,0),"")</f>
        <v/>
      </c>
      <c r="E634" t="str">
        <f>IF(VLOOKUP(G634+0,'de para'!E:H,4,0)="EX","Externo","Interno")</f>
        <v>Externo</v>
      </c>
      <c r="F634" s="21" t="s">
        <v>19610</v>
      </c>
      <c r="G634" s="21">
        <v>90</v>
      </c>
      <c r="H634" s="21" t="s">
        <v>19095</v>
      </c>
      <c r="I634" s="21" t="s">
        <v>974</v>
      </c>
      <c r="J634" s="22">
        <v>42723</v>
      </c>
      <c r="K634" s="21" t="s">
        <v>19096</v>
      </c>
      <c r="L634" s="21" t="s">
        <v>19096</v>
      </c>
      <c r="M634" s="21" t="s">
        <v>19538</v>
      </c>
      <c r="N634" s="21" t="s">
        <v>19108</v>
      </c>
      <c r="O634" s="21" t="s">
        <v>19260</v>
      </c>
      <c r="P634" s="21" t="s">
        <v>5290</v>
      </c>
      <c r="Q634" s="33">
        <v>4200</v>
      </c>
      <c r="R634" s="33">
        <v>4200</v>
      </c>
      <c r="S634" s="33">
        <v>0</v>
      </c>
      <c r="T634" s="33">
        <v>4200</v>
      </c>
      <c r="U634" s="33">
        <v>0</v>
      </c>
      <c r="V634" s="33">
        <v>0</v>
      </c>
      <c r="W634" s="23">
        <v>0</v>
      </c>
      <c r="X634" s="23">
        <v>11.97</v>
      </c>
      <c r="Y634" s="21" t="s">
        <v>19097</v>
      </c>
      <c r="Z634" s="23">
        <v>0</v>
      </c>
      <c r="AA634" s="23">
        <v>50308.44</v>
      </c>
      <c r="AB634" s="22">
        <v>42794</v>
      </c>
    </row>
    <row r="635" spans="1:28" ht="15" customHeight="1" x14ac:dyDescent="0.25">
      <c r="A635" t="s">
        <v>242</v>
      </c>
      <c r="B635" t="str">
        <f>VLOOKUP(O635+0,'de para'!K:O,3,0)</f>
        <v>NA</v>
      </c>
      <c r="C635" t="str">
        <f t="shared" si="9"/>
        <v>3001</v>
      </c>
      <c r="D635" t="str">
        <f>IFERROR(VLOOKUP(G635+0,'de para'!A:C,3,0),"")</f>
        <v/>
      </c>
      <c r="E635" t="str">
        <f>IF(VLOOKUP(G635+0,'de para'!E:H,4,0)="EX","Externo","Interno")</f>
        <v>Externo</v>
      </c>
      <c r="F635" s="18" t="s">
        <v>19610</v>
      </c>
      <c r="G635" s="18">
        <v>90</v>
      </c>
      <c r="H635" s="18" t="s">
        <v>19095</v>
      </c>
      <c r="I635" s="18" t="s">
        <v>974</v>
      </c>
      <c r="J635" s="19">
        <v>42723</v>
      </c>
      <c r="K635" s="18" t="s">
        <v>19096</v>
      </c>
      <c r="L635" s="18" t="s">
        <v>19096</v>
      </c>
      <c r="M635" s="18" t="s">
        <v>19538</v>
      </c>
      <c r="N635" s="18" t="s">
        <v>19103</v>
      </c>
      <c r="O635" s="18" t="s">
        <v>19613</v>
      </c>
      <c r="P635" s="18" t="s">
        <v>283</v>
      </c>
      <c r="Q635" s="32">
        <v>21600</v>
      </c>
      <c r="R635" s="32">
        <v>21600</v>
      </c>
      <c r="S635" s="32">
        <v>0</v>
      </c>
      <c r="T635" s="32">
        <v>21600</v>
      </c>
      <c r="U635" s="32">
        <v>0</v>
      </c>
      <c r="V635" s="32">
        <v>0</v>
      </c>
      <c r="W635" s="20">
        <v>0</v>
      </c>
      <c r="X635" s="20">
        <v>2.11</v>
      </c>
      <c r="Y635" s="18" t="s">
        <v>19097</v>
      </c>
      <c r="Z635" s="20">
        <v>0</v>
      </c>
      <c r="AA635" s="20">
        <v>45658.080000000002</v>
      </c>
      <c r="AB635" s="19">
        <v>42794</v>
      </c>
    </row>
    <row r="636" spans="1:28" ht="15" customHeight="1" x14ac:dyDescent="0.25">
      <c r="A636" t="s">
        <v>242</v>
      </c>
      <c r="B636" t="str">
        <f>VLOOKUP(O636+0,'de para'!K:O,3,0)</f>
        <v>NA</v>
      </c>
      <c r="C636" t="str">
        <f t="shared" si="9"/>
        <v>3001</v>
      </c>
      <c r="D636" t="str">
        <f>IFERROR(VLOOKUP(G636+0,'de para'!A:C,3,0),"")</f>
        <v/>
      </c>
      <c r="E636" t="str">
        <f>IF(VLOOKUP(G636+0,'de para'!E:H,4,0)="EX","Externo","Interno")</f>
        <v>Interno</v>
      </c>
      <c r="F636" s="21" t="s">
        <v>22080</v>
      </c>
      <c r="G636" s="21">
        <v>193</v>
      </c>
      <c r="H636" s="21" t="s">
        <v>19095</v>
      </c>
      <c r="I636" s="21" t="s">
        <v>333</v>
      </c>
      <c r="J636" s="22">
        <v>42740</v>
      </c>
      <c r="K636" s="21" t="s">
        <v>19099</v>
      </c>
      <c r="L636" s="21" t="s">
        <v>19544</v>
      </c>
      <c r="M636" s="21" t="s">
        <v>19344</v>
      </c>
      <c r="N636" s="21" t="s">
        <v>19095</v>
      </c>
      <c r="O636" s="21" t="s">
        <v>22081</v>
      </c>
      <c r="P636" s="21" t="s">
        <v>22082</v>
      </c>
      <c r="Q636" s="33">
        <v>240</v>
      </c>
      <c r="R636" s="33">
        <v>720</v>
      </c>
      <c r="S636" s="33">
        <v>0</v>
      </c>
      <c r="T636" s="33">
        <v>720</v>
      </c>
      <c r="U636" s="33">
        <v>0</v>
      </c>
      <c r="V636" s="33">
        <v>0</v>
      </c>
      <c r="W636" s="23">
        <v>0</v>
      </c>
      <c r="X636" s="23">
        <v>18</v>
      </c>
      <c r="Y636" s="21" t="s">
        <v>19097</v>
      </c>
      <c r="Z636" s="23">
        <v>0</v>
      </c>
      <c r="AA636" s="23">
        <v>12960</v>
      </c>
      <c r="AB636" s="22">
        <v>42780</v>
      </c>
    </row>
    <row r="637" spans="1:28" ht="15" customHeight="1" x14ac:dyDescent="0.25">
      <c r="A637" t="s">
        <v>242</v>
      </c>
      <c r="B637" t="str">
        <f>VLOOKUP(O637+0,'de para'!K:O,3,0)</f>
        <v>NA</v>
      </c>
      <c r="C637" t="str">
        <f t="shared" si="9"/>
        <v>3001</v>
      </c>
      <c r="D637" t="str">
        <f>IFERROR(VLOOKUP(G637+0,'de para'!A:C,3,0),"")</f>
        <v/>
      </c>
      <c r="E637" t="str">
        <f>IF(VLOOKUP(G637+0,'de para'!E:H,4,0)="EX","Externo","Interno")</f>
        <v>Interno</v>
      </c>
      <c r="F637" s="18" t="s">
        <v>22083</v>
      </c>
      <c r="G637" s="18">
        <v>35</v>
      </c>
      <c r="H637" s="18" t="s">
        <v>19095</v>
      </c>
      <c r="I637" s="18" t="s">
        <v>230</v>
      </c>
      <c r="J637" s="19">
        <v>42745</v>
      </c>
      <c r="K637" s="18" t="s">
        <v>19119</v>
      </c>
      <c r="L637" s="18" t="s">
        <v>19125</v>
      </c>
      <c r="M637" s="18" t="s">
        <v>19114</v>
      </c>
      <c r="N637" s="18" t="s">
        <v>19095</v>
      </c>
      <c r="O637" s="18" t="s">
        <v>19126</v>
      </c>
      <c r="P637" s="18" t="s">
        <v>19127</v>
      </c>
      <c r="Q637" s="32">
        <v>-540</v>
      </c>
      <c r="R637" s="32">
        <v>80</v>
      </c>
      <c r="S637" s="32">
        <v>0</v>
      </c>
      <c r="T637" s="32">
        <v>80</v>
      </c>
      <c r="U637" s="32">
        <v>0</v>
      </c>
      <c r="V637" s="32">
        <v>0</v>
      </c>
      <c r="W637" s="20">
        <v>0</v>
      </c>
      <c r="X637" s="20">
        <v>35</v>
      </c>
      <c r="Y637" s="18" t="s">
        <v>19097</v>
      </c>
      <c r="Z637" s="20">
        <v>0</v>
      </c>
      <c r="AA637" s="20">
        <v>2800</v>
      </c>
      <c r="AB637" s="19">
        <v>42773</v>
      </c>
    </row>
    <row r="638" spans="1:28" ht="15" customHeight="1" x14ac:dyDescent="0.25">
      <c r="A638" t="s">
        <v>242</v>
      </c>
      <c r="B638" t="str">
        <f>VLOOKUP(O638+0,'de para'!K:O,3,0)</f>
        <v>NA</v>
      </c>
      <c r="C638" t="str">
        <f t="shared" si="9"/>
        <v>3001</v>
      </c>
      <c r="D638" t="str">
        <f>IFERROR(VLOOKUP(G638+0,'de para'!A:C,3,0),"")</f>
        <v/>
      </c>
      <c r="E638" t="str">
        <f>IF(VLOOKUP(G638+0,'de para'!E:H,4,0)="EX","Externo","Interno")</f>
        <v>Interno</v>
      </c>
      <c r="F638" s="21" t="s">
        <v>22084</v>
      </c>
      <c r="G638" s="21">
        <v>35</v>
      </c>
      <c r="H638" s="21" t="s">
        <v>19095</v>
      </c>
      <c r="I638" s="21" t="s">
        <v>230</v>
      </c>
      <c r="J638" s="22">
        <v>42745</v>
      </c>
      <c r="K638" s="21" t="s">
        <v>19119</v>
      </c>
      <c r="L638" s="21" t="s">
        <v>19125</v>
      </c>
      <c r="M638" s="21" t="s">
        <v>19114</v>
      </c>
      <c r="N638" s="21" t="s">
        <v>19095</v>
      </c>
      <c r="O638" s="21" t="s">
        <v>19126</v>
      </c>
      <c r="P638" s="21" t="s">
        <v>19127</v>
      </c>
      <c r="Q638" s="33">
        <v>-620</v>
      </c>
      <c r="R638" s="33">
        <v>80</v>
      </c>
      <c r="S638" s="33">
        <v>0</v>
      </c>
      <c r="T638" s="33">
        <v>80</v>
      </c>
      <c r="U638" s="33">
        <v>0</v>
      </c>
      <c r="V638" s="33">
        <v>0</v>
      </c>
      <c r="W638" s="23">
        <v>0</v>
      </c>
      <c r="X638" s="23">
        <v>35</v>
      </c>
      <c r="Y638" s="21" t="s">
        <v>19097</v>
      </c>
      <c r="Z638" s="23">
        <v>0</v>
      </c>
      <c r="AA638" s="23">
        <v>2800</v>
      </c>
      <c r="AB638" s="22">
        <v>42780</v>
      </c>
    </row>
    <row r="639" spans="1:28" ht="15" customHeight="1" x14ac:dyDescent="0.25">
      <c r="A639" t="s">
        <v>242</v>
      </c>
      <c r="B639" t="str">
        <f>VLOOKUP(O639+0,'de para'!K:O,3,0)</f>
        <v>NA</v>
      </c>
      <c r="C639" t="str">
        <f t="shared" si="9"/>
        <v>3001</v>
      </c>
      <c r="D639" t="str">
        <f>IFERROR(VLOOKUP(G639+0,'de para'!A:C,3,0),"")</f>
        <v/>
      </c>
      <c r="E639" t="str">
        <f>IF(VLOOKUP(G639+0,'de para'!E:H,4,0)="EX","Externo","Interno")</f>
        <v>Interno</v>
      </c>
      <c r="F639" s="18" t="s">
        <v>22085</v>
      </c>
      <c r="G639" s="18">
        <v>35</v>
      </c>
      <c r="H639" s="18" t="s">
        <v>19095</v>
      </c>
      <c r="I639" s="18" t="s">
        <v>230</v>
      </c>
      <c r="J639" s="19">
        <v>42745</v>
      </c>
      <c r="K639" s="18" t="s">
        <v>19119</v>
      </c>
      <c r="L639" s="18" t="s">
        <v>19125</v>
      </c>
      <c r="M639" s="18" t="s">
        <v>19114</v>
      </c>
      <c r="N639" s="18" t="s">
        <v>19095</v>
      </c>
      <c r="O639" s="18" t="s">
        <v>19126</v>
      </c>
      <c r="P639" s="18" t="s">
        <v>19127</v>
      </c>
      <c r="Q639" s="32">
        <v>-700</v>
      </c>
      <c r="R639" s="32">
        <v>80</v>
      </c>
      <c r="S639" s="32">
        <v>0</v>
      </c>
      <c r="T639" s="32">
        <v>80</v>
      </c>
      <c r="U639" s="32">
        <v>0</v>
      </c>
      <c r="V639" s="32">
        <v>0</v>
      </c>
      <c r="W639" s="20">
        <v>0</v>
      </c>
      <c r="X639" s="20">
        <v>35</v>
      </c>
      <c r="Y639" s="18" t="s">
        <v>19097</v>
      </c>
      <c r="Z639" s="20">
        <v>0</v>
      </c>
      <c r="AA639" s="20">
        <v>2800</v>
      </c>
      <c r="AB639" s="19">
        <v>42787</v>
      </c>
    </row>
    <row r="640" spans="1:28" ht="15" customHeight="1" x14ac:dyDescent="0.25">
      <c r="A640" t="s">
        <v>242</v>
      </c>
      <c r="B640" t="str">
        <f>VLOOKUP(O640+0,'de para'!K:O,3,0)</f>
        <v>NA</v>
      </c>
      <c r="C640" t="str">
        <f t="shared" si="9"/>
        <v>3001</v>
      </c>
      <c r="D640" t="str">
        <f>IFERROR(VLOOKUP(G640+0,'de para'!A:C,3,0),"")</f>
        <v/>
      </c>
      <c r="E640" t="str">
        <f>IF(VLOOKUP(G640+0,'de para'!E:H,4,0)="EX","Externo","Interno")</f>
        <v>Interno</v>
      </c>
      <c r="F640" s="21" t="s">
        <v>22086</v>
      </c>
      <c r="G640" s="21">
        <v>35</v>
      </c>
      <c r="H640" s="21" t="s">
        <v>19095</v>
      </c>
      <c r="I640" s="21" t="s">
        <v>230</v>
      </c>
      <c r="J640" s="22">
        <v>42745</v>
      </c>
      <c r="K640" s="21" t="s">
        <v>19119</v>
      </c>
      <c r="L640" s="21" t="s">
        <v>19125</v>
      </c>
      <c r="M640" s="21" t="s">
        <v>19114</v>
      </c>
      <c r="N640" s="21" t="s">
        <v>19095</v>
      </c>
      <c r="O640" s="21" t="s">
        <v>19126</v>
      </c>
      <c r="P640" s="21" t="s">
        <v>19127</v>
      </c>
      <c r="Q640" s="33">
        <v>-780</v>
      </c>
      <c r="R640" s="33">
        <v>80</v>
      </c>
      <c r="S640" s="33">
        <v>0</v>
      </c>
      <c r="T640" s="33">
        <v>80</v>
      </c>
      <c r="U640" s="33">
        <v>0</v>
      </c>
      <c r="V640" s="33">
        <v>0</v>
      </c>
      <c r="W640" s="23">
        <v>0</v>
      </c>
      <c r="X640" s="23">
        <v>35</v>
      </c>
      <c r="Y640" s="21" t="s">
        <v>19097</v>
      </c>
      <c r="Z640" s="23">
        <v>0</v>
      </c>
      <c r="AA640" s="23">
        <v>2800</v>
      </c>
      <c r="AB640" s="22">
        <v>42795</v>
      </c>
    </row>
    <row r="641" spans="1:28" ht="15" customHeight="1" x14ac:dyDescent="0.25">
      <c r="A641" t="s">
        <v>242</v>
      </c>
      <c r="B641" t="str">
        <f>VLOOKUP(O641+0,'de para'!K:O,3,0)</f>
        <v>NA</v>
      </c>
      <c r="C641" t="str">
        <f t="shared" si="9"/>
        <v>3001</v>
      </c>
      <c r="D641" t="str">
        <f>IFERROR(VLOOKUP(G641+0,'de para'!A:C,3,0),"")</f>
        <v/>
      </c>
      <c r="E641" t="str">
        <f>IF(VLOOKUP(G641+0,'de para'!E:H,4,0)="EX","Externo","Interno")</f>
        <v>Interno</v>
      </c>
      <c r="F641" s="18" t="s">
        <v>22087</v>
      </c>
      <c r="G641" s="18">
        <v>860</v>
      </c>
      <c r="H641" s="18" t="s">
        <v>19095</v>
      </c>
      <c r="I641" s="18" t="s">
        <v>2389</v>
      </c>
      <c r="J641" s="19">
        <v>42747</v>
      </c>
      <c r="K641" s="18" t="s">
        <v>22088</v>
      </c>
      <c r="L641" s="18" t="s">
        <v>19132</v>
      </c>
      <c r="M641" s="18" t="s">
        <v>19214</v>
      </c>
      <c r="N641" s="18" t="s">
        <v>19095</v>
      </c>
      <c r="O641" s="18" t="s">
        <v>19230</v>
      </c>
      <c r="P641" s="18" t="s">
        <v>19231</v>
      </c>
      <c r="Q641" s="32">
        <v>6520</v>
      </c>
      <c r="R641" s="32">
        <v>6000</v>
      </c>
      <c r="S641" s="32">
        <v>0</v>
      </c>
      <c r="T641" s="32">
        <v>6000</v>
      </c>
      <c r="U641" s="32">
        <v>0</v>
      </c>
      <c r="V641" s="32">
        <v>0</v>
      </c>
      <c r="W641" s="20">
        <v>0</v>
      </c>
      <c r="X641" s="20">
        <v>3.6</v>
      </c>
      <c r="Y641" s="18" t="s">
        <v>19097</v>
      </c>
      <c r="Z641" s="20">
        <v>0</v>
      </c>
      <c r="AA641" s="20">
        <v>21600</v>
      </c>
      <c r="AB641" s="19">
        <v>42781</v>
      </c>
    </row>
    <row r="642" spans="1:28" ht="15" customHeight="1" x14ac:dyDescent="0.25">
      <c r="A642" t="s">
        <v>242</v>
      </c>
      <c r="B642" t="str">
        <f>VLOOKUP(O642+0,'de para'!K:O,3,0)</f>
        <v>NA</v>
      </c>
      <c r="C642" t="str">
        <f t="shared" ref="C642:C705" si="10">LEFT(O642,4)</f>
        <v>3001</v>
      </c>
      <c r="D642" t="str">
        <f>IFERROR(VLOOKUP(G642+0,'de para'!A:C,3,0),"")</f>
        <v>intercompany</v>
      </c>
      <c r="E642" t="str">
        <f>IF(VLOOKUP(G642+0,'de para'!E:H,4,0)="EX","Externo","Interno")</f>
        <v>Externo</v>
      </c>
      <c r="F642" s="21" t="s">
        <v>21027</v>
      </c>
      <c r="G642" s="21">
        <v>125</v>
      </c>
      <c r="H642" s="21" t="s">
        <v>19095</v>
      </c>
      <c r="I642" s="21" t="s">
        <v>323</v>
      </c>
      <c r="J642" s="22">
        <v>42752</v>
      </c>
      <c r="K642" s="21" t="s">
        <v>21028</v>
      </c>
      <c r="L642" s="21" t="s">
        <v>19096</v>
      </c>
      <c r="M642" s="21" t="s">
        <v>21029</v>
      </c>
      <c r="N642" s="21" t="s">
        <v>19095</v>
      </c>
      <c r="O642" s="21" t="s">
        <v>21030</v>
      </c>
      <c r="P642" s="21" t="s">
        <v>9261</v>
      </c>
      <c r="Q642" s="33">
        <v>0</v>
      </c>
      <c r="R642" s="33">
        <v>95</v>
      </c>
      <c r="S642" s="33">
        <v>0</v>
      </c>
      <c r="T642" s="33">
        <v>95</v>
      </c>
      <c r="U642" s="33">
        <v>0</v>
      </c>
      <c r="V642" s="33">
        <v>0</v>
      </c>
      <c r="W642" s="23">
        <v>0</v>
      </c>
      <c r="X642" s="23">
        <v>408.37</v>
      </c>
      <c r="Y642" s="21" t="s">
        <v>19097</v>
      </c>
      <c r="Z642" s="23">
        <v>0</v>
      </c>
      <c r="AA642" s="23">
        <v>38795.730000000003</v>
      </c>
      <c r="AB642" s="22">
        <v>42794</v>
      </c>
    </row>
    <row r="643" spans="1:28" ht="15" customHeight="1" x14ac:dyDescent="0.25">
      <c r="A643" t="s">
        <v>242</v>
      </c>
      <c r="B643" t="str">
        <f>VLOOKUP(O643+0,'de para'!K:O,3,0)</f>
        <v>NA</v>
      </c>
      <c r="C643" t="str">
        <f t="shared" si="10"/>
        <v>3001</v>
      </c>
      <c r="D643" t="str">
        <f>IFERROR(VLOOKUP(G643+0,'de para'!A:C,3,0),"")</f>
        <v/>
      </c>
      <c r="E643" t="str">
        <f>IF(VLOOKUP(G643+0,'de para'!E:H,4,0)="EX","Externo","Interno")</f>
        <v>Interno</v>
      </c>
      <c r="F643" s="18" t="s">
        <v>21031</v>
      </c>
      <c r="G643" s="18">
        <v>169</v>
      </c>
      <c r="H643" s="18" t="s">
        <v>19095</v>
      </c>
      <c r="I643" s="18" t="s">
        <v>167</v>
      </c>
      <c r="J643" s="19">
        <v>42752</v>
      </c>
      <c r="K643" s="18" t="s">
        <v>21317</v>
      </c>
      <c r="L643" s="18" t="s">
        <v>19128</v>
      </c>
      <c r="M643" s="18" t="s">
        <v>19203</v>
      </c>
      <c r="N643" s="18" t="s">
        <v>19095</v>
      </c>
      <c r="O643" s="18" t="s">
        <v>19612</v>
      </c>
      <c r="P643" s="18" t="s">
        <v>21032</v>
      </c>
      <c r="Q643" s="32">
        <v>0</v>
      </c>
      <c r="R643" s="32">
        <v>480</v>
      </c>
      <c r="S643" s="32">
        <v>0</v>
      </c>
      <c r="T643" s="32">
        <v>480</v>
      </c>
      <c r="U643" s="32">
        <v>0</v>
      </c>
      <c r="V643" s="32">
        <v>0</v>
      </c>
      <c r="W643" s="20">
        <v>0</v>
      </c>
      <c r="X643" s="20">
        <v>13</v>
      </c>
      <c r="Y643" s="18" t="s">
        <v>19097</v>
      </c>
      <c r="Z643" s="20">
        <v>0</v>
      </c>
      <c r="AA643" s="20">
        <v>6240</v>
      </c>
      <c r="AB643" s="19">
        <v>42753</v>
      </c>
    </row>
    <row r="644" spans="1:28" ht="15" customHeight="1" x14ac:dyDescent="0.25">
      <c r="A644" t="s">
        <v>242</v>
      </c>
      <c r="B644" t="str">
        <f>VLOOKUP(O644+0,'de para'!K:O,3,0)</f>
        <v>NA</v>
      </c>
      <c r="C644" t="str">
        <f t="shared" si="10"/>
        <v>3001</v>
      </c>
      <c r="D644" t="str">
        <f>IFERROR(VLOOKUP(G644+0,'de para'!A:C,3,0),"")</f>
        <v/>
      </c>
      <c r="E644" t="str">
        <f>IF(VLOOKUP(G644+0,'de para'!E:H,4,0)="EX","Externo","Interno")</f>
        <v>Interno</v>
      </c>
      <c r="F644" s="21" t="s">
        <v>22089</v>
      </c>
      <c r="G644" s="21">
        <v>140</v>
      </c>
      <c r="H644" s="21" t="s">
        <v>19095</v>
      </c>
      <c r="I644" s="21" t="s">
        <v>1054</v>
      </c>
      <c r="J644" s="22">
        <v>42752</v>
      </c>
      <c r="K644" s="21" t="s">
        <v>19206</v>
      </c>
      <c r="L644" s="21" t="s">
        <v>19128</v>
      </c>
      <c r="M644" s="21" t="s">
        <v>19114</v>
      </c>
      <c r="N644" s="21" t="s">
        <v>19102</v>
      </c>
      <c r="O644" s="21" t="s">
        <v>22090</v>
      </c>
      <c r="P644" s="21" t="s">
        <v>341</v>
      </c>
      <c r="Q644" s="33">
        <v>10120</v>
      </c>
      <c r="R644" s="33">
        <v>1000</v>
      </c>
      <c r="S644" s="33">
        <v>0</v>
      </c>
      <c r="T644" s="33">
        <v>1000</v>
      </c>
      <c r="U644" s="33">
        <v>0</v>
      </c>
      <c r="V644" s="33">
        <v>0</v>
      </c>
      <c r="W644" s="23">
        <v>0</v>
      </c>
      <c r="X644" s="23">
        <v>13</v>
      </c>
      <c r="Y644" s="21" t="s">
        <v>19097</v>
      </c>
      <c r="Z644" s="23">
        <v>0</v>
      </c>
      <c r="AA644" s="23">
        <v>13000</v>
      </c>
      <c r="AB644" s="22">
        <v>42790</v>
      </c>
    </row>
    <row r="645" spans="1:28" ht="15" customHeight="1" x14ac:dyDescent="0.25">
      <c r="A645" t="s">
        <v>242</v>
      </c>
      <c r="B645" t="str">
        <f>VLOOKUP(O645+0,'de para'!K:O,3,0)</f>
        <v>NA</v>
      </c>
      <c r="C645" t="str">
        <f t="shared" si="10"/>
        <v>9598</v>
      </c>
      <c r="D645" t="str">
        <f>IFERROR(VLOOKUP(G645+0,'de para'!A:C,3,0),"")</f>
        <v>intercompany</v>
      </c>
      <c r="E645" t="str">
        <f>IF(VLOOKUP(G645+0,'de para'!E:H,4,0)="EX","Externo","Interno")</f>
        <v>Interno</v>
      </c>
      <c r="F645" s="18" t="s">
        <v>21230</v>
      </c>
      <c r="G645" s="18">
        <v>5</v>
      </c>
      <c r="H645" s="18" t="s">
        <v>19095</v>
      </c>
      <c r="I645" s="18" t="s">
        <v>263</v>
      </c>
      <c r="J645" s="19">
        <v>42753</v>
      </c>
      <c r="K645" s="18" t="s">
        <v>19096</v>
      </c>
      <c r="L645" s="18" t="s">
        <v>19096</v>
      </c>
      <c r="M645" s="18" t="s">
        <v>19214</v>
      </c>
      <c r="N645" s="18" t="s">
        <v>19095</v>
      </c>
      <c r="O645" s="18" t="s">
        <v>21231</v>
      </c>
      <c r="P645" s="18" t="s">
        <v>304</v>
      </c>
      <c r="Q645" s="32">
        <v>0</v>
      </c>
      <c r="R645" s="32">
        <v>1</v>
      </c>
      <c r="S645" s="32">
        <v>0</v>
      </c>
      <c r="T645" s="32">
        <v>1</v>
      </c>
      <c r="U645" s="32">
        <v>0</v>
      </c>
      <c r="V645" s="32">
        <v>0</v>
      </c>
      <c r="W645" s="20">
        <v>0</v>
      </c>
      <c r="X645" s="20">
        <v>567325</v>
      </c>
      <c r="Y645" s="18" t="s">
        <v>19097</v>
      </c>
      <c r="Z645" s="20">
        <v>0</v>
      </c>
      <c r="AA645" s="20">
        <v>567325</v>
      </c>
      <c r="AB645" s="19">
        <v>42727</v>
      </c>
    </row>
    <row r="646" spans="1:28" ht="15" customHeight="1" x14ac:dyDescent="0.25">
      <c r="A646" t="s">
        <v>242</v>
      </c>
      <c r="B646" t="str">
        <f>VLOOKUP(O646+0,'de para'!K:O,3,0)</f>
        <v>NA</v>
      </c>
      <c r="C646" t="str">
        <f t="shared" si="10"/>
        <v>3001</v>
      </c>
      <c r="D646" t="str">
        <f>IFERROR(VLOOKUP(G646+0,'de para'!A:C,3,0),"")</f>
        <v/>
      </c>
      <c r="E646" t="str">
        <f>IF(VLOOKUP(G646+0,'de para'!E:H,4,0)="EX","Externo","Interno")</f>
        <v>Interno</v>
      </c>
      <c r="F646" s="21" t="s">
        <v>21038</v>
      </c>
      <c r="G646" s="21">
        <v>984</v>
      </c>
      <c r="H646" s="21" t="s">
        <v>19095</v>
      </c>
      <c r="I646" s="21" t="s">
        <v>2610</v>
      </c>
      <c r="J646" s="22">
        <v>42753</v>
      </c>
      <c r="K646" s="21" t="s">
        <v>19616</v>
      </c>
      <c r="L646" s="21" t="s">
        <v>19125</v>
      </c>
      <c r="M646" s="21" t="s">
        <v>19114</v>
      </c>
      <c r="N646" s="21" t="s">
        <v>19095</v>
      </c>
      <c r="O646" s="21" t="s">
        <v>21039</v>
      </c>
      <c r="P646" s="21" t="s">
        <v>21040</v>
      </c>
      <c r="Q646" s="33">
        <v>340</v>
      </c>
      <c r="R646" s="33">
        <v>170</v>
      </c>
      <c r="S646" s="33">
        <v>0</v>
      </c>
      <c r="T646" s="33">
        <v>170</v>
      </c>
      <c r="U646" s="33">
        <v>0</v>
      </c>
      <c r="V646" s="33">
        <v>0</v>
      </c>
      <c r="W646" s="23">
        <v>0</v>
      </c>
      <c r="X646" s="23">
        <v>36</v>
      </c>
      <c r="Y646" s="21" t="s">
        <v>19097</v>
      </c>
      <c r="Z646" s="23">
        <v>0</v>
      </c>
      <c r="AA646" s="23">
        <v>6120</v>
      </c>
      <c r="AB646" s="22">
        <v>42755</v>
      </c>
    </row>
    <row r="647" spans="1:28" ht="15" customHeight="1" x14ac:dyDescent="0.25">
      <c r="A647" t="s">
        <v>242</v>
      </c>
      <c r="B647" t="str">
        <f>VLOOKUP(O647+0,'de para'!K:O,3,0)</f>
        <v>NA</v>
      </c>
      <c r="C647" t="str">
        <f t="shared" si="10"/>
        <v>3001</v>
      </c>
      <c r="D647" t="str">
        <f>IFERROR(VLOOKUP(G647+0,'de para'!A:C,3,0),"")</f>
        <v/>
      </c>
      <c r="E647" t="str">
        <f>IF(VLOOKUP(G647+0,'de para'!E:H,4,0)="EX","Externo","Interno")</f>
        <v>Interno</v>
      </c>
      <c r="F647" s="18" t="s">
        <v>22091</v>
      </c>
      <c r="G647" s="18">
        <v>140</v>
      </c>
      <c r="H647" s="18" t="s">
        <v>19095</v>
      </c>
      <c r="I647" s="18" t="s">
        <v>1054</v>
      </c>
      <c r="J647" s="19">
        <v>42754</v>
      </c>
      <c r="K647" s="18" t="s">
        <v>19206</v>
      </c>
      <c r="L647" s="18" t="s">
        <v>19128</v>
      </c>
      <c r="M647" s="18" t="s">
        <v>19114</v>
      </c>
      <c r="N647" s="18" t="s">
        <v>19095</v>
      </c>
      <c r="O647" s="18" t="s">
        <v>19230</v>
      </c>
      <c r="P647" s="18" t="s">
        <v>19231</v>
      </c>
      <c r="Q647" s="32">
        <v>520</v>
      </c>
      <c r="R647" s="32">
        <v>8000</v>
      </c>
      <c r="S647" s="32">
        <v>0</v>
      </c>
      <c r="T647" s="32">
        <v>8000</v>
      </c>
      <c r="U647" s="32">
        <v>0</v>
      </c>
      <c r="V647" s="32">
        <v>0</v>
      </c>
      <c r="W647" s="20">
        <v>0</v>
      </c>
      <c r="X647" s="20">
        <v>3.6</v>
      </c>
      <c r="Y647" s="18" t="s">
        <v>19097</v>
      </c>
      <c r="Z647" s="20">
        <v>0</v>
      </c>
      <c r="AA647" s="20">
        <v>28800</v>
      </c>
      <c r="AB647" s="19">
        <v>42790</v>
      </c>
    </row>
    <row r="648" spans="1:28" ht="15" customHeight="1" x14ac:dyDescent="0.25">
      <c r="A648" t="s">
        <v>242</v>
      </c>
      <c r="B648" t="str">
        <f>VLOOKUP(O648+0,'de para'!K:O,3,0)</f>
        <v>NA</v>
      </c>
      <c r="C648" t="str">
        <f t="shared" si="10"/>
        <v>3001</v>
      </c>
      <c r="D648" t="str">
        <f>IFERROR(VLOOKUP(G648+0,'de para'!A:C,3,0),"")</f>
        <v/>
      </c>
      <c r="E648" t="str">
        <f>IF(VLOOKUP(G648+0,'de para'!E:H,4,0)="EX","Externo","Interno")</f>
        <v>Interno</v>
      </c>
      <c r="F648" s="21" t="s">
        <v>21075</v>
      </c>
      <c r="G648" s="21">
        <v>140</v>
      </c>
      <c r="H648" s="21" t="s">
        <v>19095</v>
      </c>
      <c r="I648" s="21" t="s">
        <v>1054</v>
      </c>
      <c r="J648" s="22">
        <v>42754</v>
      </c>
      <c r="K648" s="21" t="s">
        <v>19206</v>
      </c>
      <c r="L648" s="21" t="s">
        <v>19128</v>
      </c>
      <c r="M648" s="21" t="s">
        <v>19114</v>
      </c>
      <c r="N648" s="21" t="s">
        <v>19095</v>
      </c>
      <c r="O648" s="21" t="s">
        <v>19230</v>
      </c>
      <c r="P648" s="21" t="s">
        <v>19231</v>
      </c>
      <c r="Q648" s="33">
        <v>-7480</v>
      </c>
      <c r="R648" s="33">
        <v>8000</v>
      </c>
      <c r="S648" s="33">
        <v>0</v>
      </c>
      <c r="T648" s="33">
        <v>8000</v>
      </c>
      <c r="U648" s="33">
        <v>0</v>
      </c>
      <c r="V648" s="33">
        <v>0</v>
      </c>
      <c r="W648" s="23">
        <v>0</v>
      </c>
      <c r="X648" s="23">
        <v>3.6</v>
      </c>
      <c r="Y648" s="21" t="s">
        <v>19097</v>
      </c>
      <c r="Z648" s="23">
        <v>0</v>
      </c>
      <c r="AA648" s="23">
        <v>28800</v>
      </c>
      <c r="AB648" s="22">
        <v>42754</v>
      </c>
    </row>
    <row r="649" spans="1:28" ht="15" customHeight="1" x14ac:dyDescent="0.25">
      <c r="A649" t="s">
        <v>242</v>
      </c>
      <c r="B649" t="str">
        <f>VLOOKUP(O649+0,'de para'!K:O,3,0)</f>
        <v>NA</v>
      </c>
      <c r="C649" t="str">
        <f t="shared" si="10"/>
        <v>3001</v>
      </c>
      <c r="D649" t="str">
        <f>IFERROR(VLOOKUP(G649+0,'de para'!A:C,3,0),"")</f>
        <v/>
      </c>
      <c r="E649" t="str">
        <f>IF(VLOOKUP(G649+0,'de para'!E:H,4,0)="EX","Externo","Interno")</f>
        <v>Interno</v>
      </c>
      <c r="F649" s="18" t="s">
        <v>22092</v>
      </c>
      <c r="G649" s="18">
        <v>251</v>
      </c>
      <c r="H649" s="18" t="s">
        <v>19102</v>
      </c>
      <c r="I649" s="18" t="s">
        <v>172</v>
      </c>
      <c r="J649" s="19">
        <v>42754</v>
      </c>
      <c r="K649" s="18" t="s">
        <v>19331</v>
      </c>
      <c r="L649" s="18" t="s">
        <v>19128</v>
      </c>
      <c r="M649" s="18" t="s">
        <v>19129</v>
      </c>
      <c r="N649" s="18" t="s">
        <v>19095</v>
      </c>
      <c r="O649" s="18" t="s">
        <v>19595</v>
      </c>
      <c r="P649" s="18" t="s">
        <v>22093</v>
      </c>
      <c r="Q649" s="32">
        <v>14930</v>
      </c>
      <c r="R649" s="32">
        <v>210</v>
      </c>
      <c r="S649" s="32">
        <v>0</v>
      </c>
      <c r="T649" s="32">
        <v>210</v>
      </c>
      <c r="U649" s="32">
        <v>0</v>
      </c>
      <c r="V649" s="32">
        <v>0</v>
      </c>
      <c r="W649" s="20">
        <v>0</v>
      </c>
      <c r="X649" s="20">
        <v>21</v>
      </c>
      <c r="Y649" s="18" t="s">
        <v>19097</v>
      </c>
      <c r="Z649" s="20">
        <v>0</v>
      </c>
      <c r="AA649" s="20">
        <v>4410</v>
      </c>
      <c r="AB649" s="19">
        <v>42776</v>
      </c>
    </row>
    <row r="650" spans="1:28" ht="15" customHeight="1" x14ac:dyDescent="0.25">
      <c r="A650" t="s">
        <v>242</v>
      </c>
      <c r="B650" t="str">
        <f>VLOOKUP(O650+0,'de para'!K:O,3,0)</f>
        <v>NA</v>
      </c>
      <c r="C650" t="str">
        <f t="shared" si="10"/>
        <v>3001</v>
      </c>
      <c r="D650" t="str">
        <f>IFERROR(VLOOKUP(G650+0,'de para'!A:C,3,0),"")</f>
        <v/>
      </c>
      <c r="E650" t="str">
        <f>IF(VLOOKUP(G650+0,'de para'!E:H,4,0)="EX","Externo","Interno")</f>
        <v>Interno</v>
      </c>
      <c r="F650" s="21" t="s">
        <v>22094</v>
      </c>
      <c r="G650" s="21">
        <v>251</v>
      </c>
      <c r="H650" s="21" t="s">
        <v>19102</v>
      </c>
      <c r="I650" s="21" t="s">
        <v>172</v>
      </c>
      <c r="J650" s="22">
        <v>42754</v>
      </c>
      <c r="K650" s="21" t="s">
        <v>19331</v>
      </c>
      <c r="L650" s="21" t="s">
        <v>19128</v>
      </c>
      <c r="M650" s="21" t="s">
        <v>19129</v>
      </c>
      <c r="N650" s="21" t="s">
        <v>19095</v>
      </c>
      <c r="O650" s="21" t="s">
        <v>19595</v>
      </c>
      <c r="P650" s="21" t="s">
        <v>22093</v>
      </c>
      <c r="Q650" s="33">
        <v>14720</v>
      </c>
      <c r="R650" s="33">
        <v>210</v>
      </c>
      <c r="S650" s="33">
        <v>0</v>
      </c>
      <c r="T650" s="33">
        <v>210</v>
      </c>
      <c r="U650" s="33">
        <v>0</v>
      </c>
      <c r="V650" s="33">
        <v>0</v>
      </c>
      <c r="W650" s="23">
        <v>0</v>
      </c>
      <c r="X650" s="23">
        <v>21</v>
      </c>
      <c r="Y650" s="21" t="s">
        <v>19097</v>
      </c>
      <c r="Z650" s="23">
        <v>0</v>
      </c>
      <c r="AA650" s="23">
        <v>4410</v>
      </c>
      <c r="AB650" s="22">
        <v>42779</v>
      </c>
    </row>
    <row r="651" spans="1:28" ht="15" customHeight="1" x14ac:dyDescent="0.25">
      <c r="A651" t="s">
        <v>242</v>
      </c>
      <c r="B651" t="str">
        <f>VLOOKUP(O651+0,'de para'!K:O,3,0)</f>
        <v>NA</v>
      </c>
      <c r="C651" t="str">
        <f t="shared" si="10"/>
        <v>3001</v>
      </c>
      <c r="D651" t="str">
        <f>IFERROR(VLOOKUP(G651+0,'de para'!A:C,3,0),"")</f>
        <v/>
      </c>
      <c r="E651" t="str">
        <f>IF(VLOOKUP(G651+0,'de para'!E:H,4,0)="EX","Externo","Interno")</f>
        <v>Interno</v>
      </c>
      <c r="F651" s="18" t="s">
        <v>22095</v>
      </c>
      <c r="G651" s="18">
        <v>251</v>
      </c>
      <c r="H651" s="18" t="s">
        <v>19102</v>
      </c>
      <c r="I651" s="18" t="s">
        <v>172</v>
      </c>
      <c r="J651" s="19">
        <v>42754</v>
      </c>
      <c r="K651" s="18" t="s">
        <v>19331</v>
      </c>
      <c r="L651" s="18" t="s">
        <v>19128</v>
      </c>
      <c r="M651" s="18" t="s">
        <v>19129</v>
      </c>
      <c r="N651" s="18" t="s">
        <v>19095</v>
      </c>
      <c r="O651" s="18" t="s">
        <v>19595</v>
      </c>
      <c r="P651" s="18" t="s">
        <v>22093</v>
      </c>
      <c r="Q651" s="32">
        <v>14510</v>
      </c>
      <c r="R651" s="32">
        <v>210</v>
      </c>
      <c r="S651" s="32">
        <v>0</v>
      </c>
      <c r="T651" s="32">
        <v>210</v>
      </c>
      <c r="U651" s="32">
        <v>0</v>
      </c>
      <c r="V651" s="32">
        <v>0</v>
      </c>
      <c r="W651" s="20">
        <v>0</v>
      </c>
      <c r="X651" s="20">
        <v>21</v>
      </c>
      <c r="Y651" s="18" t="s">
        <v>19097</v>
      </c>
      <c r="Z651" s="20">
        <v>0</v>
      </c>
      <c r="AA651" s="20">
        <v>4410</v>
      </c>
      <c r="AB651" s="19">
        <v>42780</v>
      </c>
    </row>
    <row r="652" spans="1:28" ht="15" customHeight="1" x14ac:dyDescent="0.25">
      <c r="A652" t="s">
        <v>242</v>
      </c>
      <c r="B652" t="str">
        <f>VLOOKUP(O652+0,'de para'!K:O,3,0)</f>
        <v>NA</v>
      </c>
      <c r="C652" t="str">
        <f t="shared" si="10"/>
        <v>3001</v>
      </c>
      <c r="D652" t="str">
        <f>IFERROR(VLOOKUP(G652+0,'de para'!A:C,3,0),"")</f>
        <v/>
      </c>
      <c r="E652" t="str">
        <f>IF(VLOOKUP(G652+0,'de para'!E:H,4,0)="EX","Externo","Interno")</f>
        <v>Interno</v>
      </c>
      <c r="F652" s="21" t="s">
        <v>22096</v>
      </c>
      <c r="G652" s="21">
        <v>251</v>
      </c>
      <c r="H652" s="21" t="s">
        <v>19102</v>
      </c>
      <c r="I652" s="21" t="s">
        <v>172</v>
      </c>
      <c r="J652" s="22">
        <v>42754</v>
      </c>
      <c r="K652" s="21" t="s">
        <v>19331</v>
      </c>
      <c r="L652" s="21" t="s">
        <v>19128</v>
      </c>
      <c r="M652" s="21" t="s">
        <v>19129</v>
      </c>
      <c r="N652" s="21" t="s">
        <v>19095</v>
      </c>
      <c r="O652" s="21" t="s">
        <v>19595</v>
      </c>
      <c r="P652" s="21" t="s">
        <v>22093</v>
      </c>
      <c r="Q652" s="33">
        <v>14300</v>
      </c>
      <c r="R652" s="33">
        <v>210</v>
      </c>
      <c r="S652" s="33">
        <v>0</v>
      </c>
      <c r="T652" s="33">
        <v>210</v>
      </c>
      <c r="U652" s="33">
        <v>0</v>
      </c>
      <c r="V652" s="33">
        <v>0</v>
      </c>
      <c r="W652" s="23">
        <v>0</v>
      </c>
      <c r="X652" s="23">
        <v>21</v>
      </c>
      <c r="Y652" s="21" t="s">
        <v>19097</v>
      </c>
      <c r="Z652" s="23">
        <v>0</v>
      </c>
      <c r="AA652" s="23">
        <v>4410</v>
      </c>
      <c r="AB652" s="22">
        <v>42781</v>
      </c>
    </row>
    <row r="653" spans="1:28" ht="15" customHeight="1" x14ac:dyDescent="0.25">
      <c r="A653" t="s">
        <v>242</v>
      </c>
      <c r="B653" t="str">
        <f>VLOOKUP(O653+0,'de para'!K:O,3,0)</f>
        <v>NA</v>
      </c>
      <c r="C653" t="str">
        <f t="shared" si="10"/>
        <v>3001</v>
      </c>
      <c r="D653" t="str">
        <f>IFERROR(VLOOKUP(G653+0,'de para'!A:C,3,0),"")</f>
        <v/>
      </c>
      <c r="E653" t="str">
        <f>IF(VLOOKUP(G653+0,'de para'!E:H,4,0)="EX","Externo","Interno")</f>
        <v>Interno</v>
      </c>
      <c r="F653" s="18" t="s">
        <v>22097</v>
      </c>
      <c r="G653" s="18">
        <v>251</v>
      </c>
      <c r="H653" s="18" t="s">
        <v>19102</v>
      </c>
      <c r="I653" s="18" t="s">
        <v>172</v>
      </c>
      <c r="J653" s="19">
        <v>42754</v>
      </c>
      <c r="K653" s="18" t="s">
        <v>19331</v>
      </c>
      <c r="L653" s="18" t="s">
        <v>19128</v>
      </c>
      <c r="M653" s="18" t="s">
        <v>19129</v>
      </c>
      <c r="N653" s="18" t="s">
        <v>19095</v>
      </c>
      <c r="O653" s="18" t="s">
        <v>19595</v>
      </c>
      <c r="P653" s="18" t="s">
        <v>22093</v>
      </c>
      <c r="Q653" s="32">
        <v>14090</v>
      </c>
      <c r="R653" s="32">
        <v>210</v>
      </c>
      <c r="S653" s="32">
        <v>0</v>
      </c>
      <c r="T653" s="32">
        <v>210</v>
      </c>
      <c r="U653" s="32">
        <v>0</v>
      </c>
      <c r="V653" s="32">
        <v>0</v>
      </c>
      <c r="W653" s="20">
        <v>0</v>
      </c>
      <c r="X653" s="20">
        <v>21</v>
      </c>
      <c r="Y653" s="18" t="s">
        <v>19097</v>
      </c>
      <c r="Z653" s="20">
        <v>0</v>
      </c>
      <c r="AA653" s="20">
        <v>4410</v>
      </c>
      <c r="AB653" s="19">
        <v>42783</v>
      </c>
    </row>
    <row r="654" spans="1:28" ht="15" customHeight="1" x14ac:dyDescent="0.25">
      <c r="A654" t="s">
        <v>242</v>
      </c>
      <c r="B654" t="str">
        <f>VLOOKUP(O654+0,'de para'!K:O,3,0)</f>
        <v>NA</v>
      </c>
      <c r="C654" t="str">
        <f t="shared" si="10"/>
        <v>3001</v>
      </c>
      <c r="D654" t="str">
        <f>IFERROR(VLOOKUP(G654+0,'de para'!A:C,3,0),"")</f>
        <v/>
      </c>
      <c r="E654" t="str">
        <f>IF(VLOOKUP(G654+0,'de para'!E:H,4,0)="EX","Externo","Interno")</f>
        <v>Interno</v>
      </c>
      <c r="F654" s="21" t="s">
        <v>22098</v>
      </c>
      <c r="G654" s="21">
        <v>251</v>
      </c>
      <c r="H654" s="21" t="s">
        <v>19102</v>
      </c>
      <c r="I654" s="21" t="s">
        <v>172</v>
      </c>
      <c r="J654" s="22">
        <v>42754</v>
      </c>
      <c r="K654" s="21" t="s">
        <v>19331</v>
      </c>
      <c r="L654" s="21" t="s">
        <v>19128</v>
      </c>
      <c r="M654" s="21" t="s">
        <v>19129</v>
      </c>
      <c r="N654" s="21" t="s">
        <v>19095</v>
      </c>
      <c r="O654" s="21" t="s">
        <v>19595</v>
      </c>
      <c r="P654" s="21" t="s">
        <v>22093</v>
      </c>
      <c r="Q654" s="33">
        <v>13880</v>
      </c>
      <c r="R654" s="33">
        <v>210</v>
      </c>
      <c r="S654" s="33">
        <v>0</v>
      </c>
      <c r="T654" s="33">
        <v>210</v>
      </c>
      <c r="U654" s="33">
        <v>0</v>
      </c>
      <c r="V654" s="33">
        <v>0</v>
      </c>
      <c r="W654" s="23">
        <v>0</v>
      </c>
      <c r="X654" s="23">
        <v>21</v>
      </c>
      <c r="Y654" s="21" t="s">
        <v>19097</v>
      </c>
      <c r="Z654" s="23">
        <v>0</v>
      </c>
      <c r="AA654" s="23">
        <v>4410</v>
      </c>
      <c r="AB654" s="22">
        <v>42786</v>
      </c>
    </row>
    <row r="655" spans="1:28" ht="15" customHeight="1" x14ac:dyDescent="0.25">
      <c r="A655" t="s">
        <v>242</v>
      </c>
      <c r="B655" t="str">
        <f>VLOOKUP(O655+0,'de para'!K:O,3,0)</f>
        <v>NA</v>
      </c>
      <c r="C655" t="str">
        <f t="shared" si="10"/>
        <v>3001</v>
      </c>
      <c r="D655" t="str">
        <f>IFERROR(VLOOKUP(G655+0,'de para'!A:C,3,0),"")</f>
        <v/>
      </c>
      <c r="E655" t="str">
        <f>IF(VLOOKUP(G655+0,'de para'!E:H,4,0)="EX","Externo","Interno")</f>
        <v>Interno</v>
      </c>
      <c r="F655" s="18" t="s">
        <v>22099</v>
      </c>
      <c r="G655" s="18">
        <v>251</v>
      </c>
      <c r="H655" s="18" t="s">
        <v>19102</v>
      </c>
      <c r="I655" s="18" t="s">
        <v>172</v>
      </c>
      <c r="J655" s="19">
        <v>42754</v>
      </c>
      <c r="K655" s="18" t="s">
        <v>19331</v>
      </c>
      <c r="L655" s="18" t="s">
        <v>19128</v>
      </c>
      <c r="M655" s="18" t="s">
        <v>19129</v>
      </c>
      <c r="N655" s="18" t="s">
        <v>19095</v>
      </c>
      <c r="O655" s="18" t="s">
        <v>19595</v>
      </c>
      <c r="P655" s="18" t="s">
        <v>22093</v>
      </c>
      <c r="Q655" s="32">
        <v>13670</v>
      </c>
      <c r="R655" s="32">
        <v>210</v>
      </c>
      <c r="S655" s="32">
        <v>0</v>
      </c>
      <c r="T655" s="32">
        <v>210</v>
      </c>
      <c r="U655" s="32">
        <v>0</v>
      </c>
      <c r="V655" s="32">
        <v>0</v>
      </c>
      <c r="W655" s="20">
        <v>0</v>
      </c>
      <c r="X655" s="20">
        <v>21</v>
      </c>
      <c r="Y655" s="18" t="s">
        <v>19097</v>
      </c>
      <c r="Z655" s="20">
        <v>0</v>
      </c>
      <c r="AA655" s="20">
        <v>4410</v>
      </c>
      <c r="AB655" s="19">
        <v>42787</v>
      </c>
    </row>
    <row r="656" spans="1:28" ht="15" customHeight="1" x14ac:dyDescent="0.25">
      <c r="A656" t="s">
        <v>242</v>
      </c>
      <c r="B656" t="str">
        <f>VLOOKUP(O656+0,'de para'!K:O,3,0)</f>
        <v>NA</v>
      </c>
      <c r="C656" t="str">
        <f t="shared" si="10"/>
        <v>3001</v>
      </c>
      <c r="D656" t="str">
        <f>IFERROR(VLOOKUP(G656+0,'de para'!A:C,3,0),"")</f>
        <v/>
      </c>
      <c r="E656" t="str">
        <f>IF(VLOOKUP(G656+0,'de para'!E:H,4,0)="EX","Externo","Interno")</f>
        <v>Interno</v>
      </c>
      <c r="F656" s="21" t="s">
        <v>22100</v>
      </c>
      <c r="G656" s="21">
        <v>251</v>
      </c>
      <c r="H656" s="21" t="s">
        <v>19102</v>
      </c>
      <c r="I656" s="21" t="s">
        <v>172</v>
      </c>
      <c r="J656" s="22">
        <v>42754</v>
      </c>
      <c r="K656" s="21" t="s">
        <v>19331</v>
      </c>
      <c r="L656" s="21" t="s">
        <v>19128</v>
      </c>
      <c r="M656" s="21" t="s">
        <v>19129</v>
      </c>
      <c r="N656" s="21" t="s">
        <v>19095</v>
      </c>
      <c r="O656" s="21" t="s">
        <v>19595</v>
      </c>
      <c r="P656" s="21" t="s">
        <v>22093</v>
      </c>
      <c r="Q656" s="33">
        <v>13460</v>
      </c>
      <c r="R656" s="33">
        <v>210</v>
      </c>
      <c r="S656" s="33">
        <v>0</v>
      </c>
      <c r="T656" s="33">
        <v>210</v>
      </c>
      <c r="U656" s="33">
        <v>0</v>
      </c>
      <c r="V656" s="33">
        <v>0</v>
      </c>
      <c r="W656" s="23">
        <v>0</v>
      </c>
      <c r="X656" s="23">
        <v>21</v>
      </c>
      <c r="Y656" s="21" t="s">
        <v>19097</v>
      </c>
      <c r="Z656" s="23">
        <v>0</v>
      </c>
      <c r="AA656" s="23">
        <v>4410</v>
      </c>
      <c r="AB656" s="22">
        <v>42788</v>
      </c>
    </row>
    <row r="657" spans="1:28" ht="15" customHeight="1" x14ac:dyDescent="0.25">
      <c r="A657" t="s">
        <v>242</v>
      </c>
      <c r="B657" t="str">
        <f>VLOOKUP(O657+0,'de para'!K:O,3,0)</f>
        <v>NA</v>
      </c>
      <c r="C657" t="str">
        <f t="shared" si="10"/>
        <v>3001</v>
      </c>
      <c r="D657" t="str">
        <f>IFERROR(VLOOKUP(G657+0,'de para'!A:C,3,0),"")</f>
        <v/>
      </c>
      <c r="E657" t="str">
        <f>IF(VLOOKUP(G657+0,'de para'!E:H,4,0)="EX","Externo","Interno")</f>
        <v>Interno</v>
      </c>
      <c r="F657" s="18" t="s">
        <v>22101</v>
      </c>
      <c r="G657" s="18">
        <v>251</v>
      </c>
      <c r="H657" s="18" t="s">
        <v>19102</v>
      </c>
      <c r="I657" s="18" t="s">
        <v>172</v>
      </c>
      <c r="J657" s="19">
        <v>42754</v>
      </c>
      <c r="K657" s="18" t="s">
        <v>19331</v>
      </c>
      <c r="L657" s="18" t="s">
        <v>19128</v>
      </c>
      <c r="M657" s="18" t="s">
        <v>19129</v>
      </c>
      <c r="N657" s="18" t="s">
        <v>19095</v>
      </c>
      <c r="O657" s="18" t="s">
        <v>19595</v>
      </c>
      <c r="P657" s="18" t="s">
        <v>22093</v>
      </c>
      <c r="Q657" s="32">
        <v>13250</v>
      </c>
      <c r="R657" s="32">
        <v>210</v>
      </c>
      <c r="S657" s="32">
        <v>0</v>
      </c>
      <c r="T657" s="32">
        <v>210</v>
      </c>
      <c r="U657" s="32">
        <v>0</v>
      </c>
      <c r="V657" s="32">
        <v>0</v>
      </c>
      <c r="W657" s="20">
        <v>0</v>
      </c>
      <c r="X657" s="20">
        <v>21</v>
      </c>
      <c r="Y657" s="18" t="s">
        <v>19097</v>
      </c>
      <c r="Z657" s="20">
        <v>0</v>
      </c>
      <c r="AA657" s="20">
        <v>4410</v>
      </c>
      <c r="AB657" s="19">
        <v>42790</v>
      </c>
    </row>
    <row r="658" spans="1:28" ht="15" customHeight="1" x14ac:dyDescent="0.25">
      <c r="A658" t="s">
        <v>242</v>
      </c>
      <c r="B658" t="str">
        <f>VLOOKUP(O658+0,'de para'!K:O,3,0)</f>
        <v>NA</v>
      </c>
      <c r="C658" t="str">
        <f t="shared" si="10"/>
        <v>3001</v>
      </c>
      <c r="D658" t="str">
        <f>IFERROR(VLOOKUP(G658+0,'de para'!A:C,3,0),"")</f>
        <v/>
      </c>
      <c r="E658" t="str">
        <f>IF(VLOOKUP(G658+0,'de para'!E:H,4,0)="EX","Externo","Interno")</f>
        <v>Interno</v>
      </c>
      <c r="F658" s="21" t="s">
        <v>21081</v>
      </c>
      <c r="G658" s="21">
        <v>700</v>
      </c>
      <c r="H658" s="21" t="s">
        <v>19102</v>
      </c>
      <c r="I658" s="21" t="s">
        <v>2094</v>
      </c>
      <c r="J658" s="22">
        <v>42754</v>
      </c>
      <c r="K658" s="21" t="s">
        <v>19134</v>
      </c>
      <c r="L658" s="21" t="s">
        <v>20746</v>
      </c>
      <c r="M658" s="21" t="s">
        <v>19100</v>
      </c>
      <c r="N658" s="21" t="s">
        <v>19095</v>
      </c>
      <c r="O658" s="21" t="s">
        <v>19230</v>
      </c>
      <c r="P658" s="21" t="s">
        <v>21024</v>
      </c>
      <c r="Q658" s="33">
        <v>-15480</v>
      </c>
      <c r="R658" s="33">
        <v>4800</v>
      </c>
      <c r="S658" s="33">
        <v>0</v>
      </c>
      <c r="T658" s="33">
        <v>4800</v>
      </c>
      <c r="U658" s="33">
        <v>0</v>
      </c>
      <c r="V658" s="33">
        <v>0</v>
      </c>
      <c r="W658" s="23">
        <v>0</v>
      </c>
      <c r="X658" s="23">
        <v>3.6</v>
      </c>
      <c r="Y658" s="21" t="s">
        <v>19097</v>
      </c>
      <c r="Z658" s="23">
        <v>0</v>
      </c>
      <c r="AA658" s="23">
        <v>17280</v>
      </c>
      <c r="AB658" s="22">
        <v>42762</v>
      </c>
    </row>
    <row r="659" spans="1:28" ht="15" customHeight="1" x14ac:dyDescent="0.25">
      <c r="A659" t="s">
        <v>242</v>
      </c>
      <c r="B659" t="str">
        <f>VLOOKUP(O659+0,'de para'!K:O,3,0)</f>
        <v>NA</v>
      </c>
      <c r="C659" t="str">
        <f t="shared" si="10"/>
        <v>3001</v>
      </c>
      <c r="D659" t="str">
        <f>IFERROR(VLOOKUP(G659+0,'de para'!A:C,3,0),"")</f>
        <v/>
      </c>
      <c r="E659" t="str">
        <f>IF(VLOOKUP(G659+0,'de para'!E:H,4,0)="EX","Externo","Interno")</f>
        <v>Interno</v>
      </c>
      <c r="F659" s="18" t="s">
        <v>22102</v>
      </c>
      <c r="G659" s="18">
        <v>1292</v>
      </c>
      <c r="H659" s="18" t="s">
        <v>19095</v>
      </c>
      <c r="I659" s="18" t="s">
        <v>3143</v>
      </c>
      <c r="J659" s="19">
        <v>42754</v>
      </c>
      <c r="K659" s="18" t="s">
        <v>22103</v>
      </c>
      <c r="L659" s="18" t="s">
        <v>19132</v>
      </c>
      <c r="M659" s="18" t="s">
        <v>19100</v>
      </c>
      <c r="N659" s="18" t="s">
        <v>19095</v>
      </c>
      <c r="O659" s="18" t="s">
        <v>19230</v>
      </c>
      <c r="P659" s="18" t="s">
        <v>22104</v>
      </c>
      <c r="Q659" s="32">
        <v>-20280</v>
      </c>
      <c r="R659" s="32">
        <v>80</v>
      </c>
      <c r="S659" s="32">
        <v>0</v>
      </c>
      <c r="T659" s="32">
        <v>80</v>
      </c>
      <c r="U659" s="32">
        <v>0</v>
      </c>
      <c r="V659" s="32">
        <v>0</v>
      </c>
      <c r="W659" s="20">
        <v>0</v>
      </c>
      <c r="X659" s="20">
        <v>4</v>
      </c>
      <c r="Y659" s="18" t="s">
        <v>19097</v>
      </c>
      <c r="Z659" s="20">
        <v>0</v>
      </c>
      <c r="AA659" s="20">
        <v>320</v>
      </c>
      <c r="AB659" s="19">
        <v>42790</v>
      </c>
    </row>
    <row r="660" spans="1:28" ht="15" customHeight="1" x14ac:dyDescent="0.25">
      <c r="A660" t="s">
        <v>242</v>
      </c>
      <c r="B660" t="str">
        <f>VLOOKUP(O660+0,'de para'!K:O,3,0)</f>
        <v>NA</v>
      </c>
      <c r="C660" t="str">
        <f t="shared" si="10"/>
        <v>3001</v>
      </c>
      <c r="D660" t="str">
        <f>IFERROR(VLOOKUP(G660+0,'de para'!A:C,3,0),"")</f>
        <v/>
      </c>
      <c r="E660" t="str">
        <f>IF(VLOOKUP(G660+0,'de para'!E:H,4,0)="EX","Externo","Interno")</f>
        <v>Interno</v>
      </c>
      <c r="F660" s="21" t="s">
        <v>22105</v>
      </c>
      <c r="G660" s="21">
        <v>1292</v>
      </c>
      <c r="H660" s="21" t="s">
        <v>19095</v>
      </c>
      <c r="I660" s="21" t="s">
        <v>3143</v>
      </c>
      <c r="J660" s="22">
        <v>42754</v>
      </c>
      <c r="K660" s="21" t="s">
        <v>22103</v>
      </c>
      <c r="L660" s="21" t="s">
        <v>19132</v>
      </c>
      <c r="M660" s="21" t="s">
        <v>19100</v>
      </c>
      <c r="N660" s="21" t="s">
        <v>19102</v>
      </c>
      <c r="O660" s="21" t="s">
        <v>21214</v>
      </c>
      <c r="P660" s="21" t="s">
        <v>22106</v>
      </c>
      <c r="Q660" s="33">
        <v>804</v>
      </c>
      <c r="R660" s="33">
        <v>24</v>
      </c>
      <c r="S660" s="33">
        <v>0</v>
      </c>
      <c r="T660" s="33">
        <v>24</v>
      </c>
      <c r="U660" s="33">
        <v>0</v>
      </c>
      <c r="V660" s="33">
        <v>0</v>
      </c>
      <c r="W660" s="23">
        <v>0</v>
      </c>
      <c r="X660" s="23">
        <v>22</v>
      </c>
      <c r="Y660" s="21" t="s">
        <v>19097</v>
      </c>
      <c r="Z660" s="23">
        <v>0</v>
      </c>
      <c r="AA660" s="23">
        <v>528</v>
      </c>
      <c r="AB660" s="22">
        <v>42790</v>
      </c>
    </row>
    <row r="661" spans="1:28" ht="15" customHeight="1" x14ac:dyDescent="0.25">
      <c r="A661" t="s">
        <v>242</v>
      </c>
      <c r="B661" t="str">
        <f>VLOOKUP(O661+0,'de para'!K:O,3,0)</f>
        <v>NA</v>
      </c>
      <c r="C661" t="str">
        <f t="shared" si="10"/>
        <v>3001</v>
      </c>
      <c r="D661" t="str">
        <f>IFERROR(VLOOKUP(G661+0,'de para'!A:C,3,0),"")</f>
        <v/>
      </c>
      <c r="E661" t="str">
        <f>IF(VLOOKUP(G661+0,'de para'!E:H,4,0)="EX","Externo","Interno")</f>
        <v>Interno</v>
      </c>
      <c r="F661" s="18" t="s">
        <v>22105</v>
      </c>
      <c r="G661" s="18">
        <v>1292</v>
      </c>
      <c r="H661" s="18" t="s">
        <v>19095</v>
      </c>
      <c r="I661" s="18" t="s">
        <v>3143</v>
      </c>
      <c r="J661" s="19">
        <v>42754</v>
      </c>
      <c r="K661" s="18" t="s">
        <v>22103</v>
      </c>
      <c r="L661" s="18" t="s">
        <v>19132</v>
      </c>
      <c r="M661" s="18" t="s">
        <v>19100</v>
      </c>
      <c r="N661" s="18" t="s">
        <v>19108</v>
      </c>
      <c r="O661" s="18" t="s">
        <v>19622</v>
      </c>
      <c r="P661" s="18" t="s">
        <v>22107</v>
      </c>
      <c r="Q661" s="32">
        <v>2450</v>
      </c>
      <c r="R661" s="32">
        <v>100</v>
      </c>
      <c r="S661" s="32">
        <v>0</v>
      </c>
      <c r="T661" s="32">
        <v>100</v>
      </c>
      <c r="U661" s="32">
        <v>0</v>
      </c>
      <c r="V661" s="32">
        <v>0</v>
      </c>
      <c r="W661" s="20">
        <v>0</v>
      </c>
      <c r="X661" s="20">
        <v>6.2</v>
      </c>
      <c r="Y661" s="18" t="s">
        <v>19097</v>
      </c>
      <c r="Z661" s="20">
        <v>0</v>
      </c>
      <c r="AA661" s="20">
        <v>620</v>
      </c>
      <c r="AB661" s="19">
        <v>42790</v>
      </c>
    </row>
    <row r="662" spans="1:28" ht="15" customHeight="1" x14ac:dyDescent="0.25">
      <c r="A662" t="s">
        <v>242</v>
      </c>
      <c r="B662" t="str">
        <f>VLOOKUP(O662+0,'de para'!K:O,3,0)</f>
        <v>NA</v>
      </c>
      <c r="C662" t="str">
        <f t="shared" si="10"/>
        <v>3002</v>
      </c>
      <c r="D662" t="str">
        <f>IFERROR(VLOOKUP(G662+0,'de para'!A:C,3,0),"")</f>
        <v/>
      </c>
      <c r="E662" t="str">
        <f>IF(VLOOKUP(G662+0,'de para'!E:H,4,0)="EX","Externo","Interno")</f>
        <v>Interno</v>
      </c>
      <c r="F662" s="21" t="s">
        <v>21084</v>
      </c>
      <c r="G662" s="21">
        <v>369</v>
      </c>
      <c r="H662" s="21" t="s">
        <v>19095</v>
      </c>
      <c r="I662" s="21" t="s">
        <v>1488</v>
      </c>
      <c r="J662" s="22">
        <v>42755</v>
      </c>
      <c r="K662" s="21" t="s">
        <v>19099</v>
      </c>
      <c r="L662" s="21" t="s">
        <v>19544</v>
      </c>
      <c r="M662" s="21" t="s">
        <v>21085</v>
      </c>
      <c r="N662" s="21" t="s">
        <v>19095</v>
      </c>
      <c r="O662" s="21" t="s">
        <v>21086</v>
      </c>
      <c r="P662" s="21" t="s">
        <v>21087</v>
      </c>
      <c r="Q662" s="33">
        <v>0</v>
      </c>
      <c r="R662" s="33">
        <v>174</v>
      </c>
      <c r="S662" s="33">
        <v>0</v>
      </c>
      <c r="T662" s="33">
        <v>174</v>
      </c>
      <c r="U662" s="33">
        <v>0</v>
      </c>
      <c r="V662" s="33">
        <v>174</v>
      </c>
      <c r="W662" s="23">
        <v>0</v>
      </c>
      <c r="X662" s="23">
        <v>35</v>
      </c>
      <c r="Y662" s="21" t="s">
        <v>19106</v>
      </c>
      <c r="Z662" s="23">
        <v>0</v>
      </c>
      <c r="AA662" s="23">
        <v>6090</v>
      </c>
      <c r="AB662" s="22">
        <v>42751</v>
      </c>
    </row>
    <row r="663" spans="1:28" ht="15" customHeight="1" x14ac:dyDescent="0.25">
      <c r="A663" t="s">
        <v>242</v>
      </c>
      <c r="B663" t="str">
        <f>VLOOKUP(O663+0,'de para'!K:O,3,0)</f>
        <v>NA</v>
      </c>
      <c r="C663" t="str">
        <f t="shared" si="10"/>
        <v>3002</v>
      </c>
      <c r="D663" t="str">
        <f>IFERROR(VLOOKUP(G663+0,'de para'!A:C,3,0),"")</f>
        <v/>
      </c>
      <c r="E663" t="str">
        <f>IF(VLOOKUP(G663+0,'de para'!E:H,4,0)="EX","Externo","Interno")</f>
        <v>Interno</v>
      </c>
      <c r="F663" s="18" t="s">
        <v>21088</v>
      </c>
      <c r="G663" s="18">
        <v>369</v>
      </c>
      <c r="H663" s="18" t="s">
        <v>19095</v>
      </c>
      <c r="I663" s="18" t="s">
        <v>1488</v>
      </c>
      <c r="J663" s="19">
        <v>42755</v>
      </c>
      <c r="K663" s="18" t="s">
        <v>19099</v>
      </c>
      <c r="L663" s="18" t="s">
        <v>19544</v>
      </c>
      <c r="M663" s="18" t="s">
        <v>21085</v>
      </c>
      <c r="N663" s="18" t="s">
        <v>19095</v>
      </c>
      <c r="O663" s="18" t="s">
        <v>21086</v>
      </c>
      <c r="P663" s="18" t="s">
        <v>21087</v>
      </c>
      <c r="Q663" s="32">
        <v>-174</v>
      </c>
      <c r="R663" s="32">
        <v>174</v>
      </c>
      <c r="S663" s="32">
        <v>0</v>
      </c>
      <c r="T663" s="32">
        <v>174</v>
      </c>
      <c r="U663" s="32">
        <v>0</v>
      </c>
      <c r="V663" s="32">
        <v>174</v>
      </c>
      <c r="W663" s="20">
        <v>0</v>
      </c>
      <c r="X663" s="20">
        <v>35</v>
      </c>
      <c r="Y663" s="18" t="s">
        <v>19106</v>
      </c>
      <c r="Z663" s="20">
        <v>0</v>
      </c>
      <c r="AA663" s="20">
        <v>6090</v>
      </c>
      <c r="AB663" s="19">
        <v>42751</v>
      </c>
    </row>
    <row r="664" spans="1:28" ht="15" customHeight="1" x14ac:dyDescent="0.25">
      <c r="A664" t="s">
        <v>242</v>
      </c>
      <c r="B664" t="str">
        <f>VLOOKUP(O664+0,'de para'!K:O,3,0)</f>
        <v>NA</v>
      </c>
      <c r="C664" t="str">
        <f t="shared" si="10"/>
        <v>3001</v>
      </c>
      <c r="D664" t="str">
        <f>IFERROR(VLOOKUP(G664+0,'de para'!A:C,3,0),"")</f>
        <v/>
      </c>
      <c r="E664" t="str">
        <f>IF(VLOOKUP(G664+0,'de para'!E:H,4,0)="EX","Externo","Interno")</f>
        <v>Externo</v>
      </c>
      <c r="F664" s="21" t="s">
        <v>22108</v>
      </c>
      <c r="G664" s="21">
        <v>85</v>
      </c>
      <c r="H664" s="21" t="s">
        <v>19095</v>
      </c>
      <c r="I664" s="21" t="s">
        <v>965</v>
      </c>
      <c r="J664" s="22">
        <v>42755</v>
      </c>
      <c r="K664" s="21" t="s">
        <v>19096</v>
      </c>
      <c r="L664" s="21" t="s">
        <v>19096</v>
      </c>
      <c r="M664" s="21" t="s">
        <v>19538</v>
      </c>
      <c r="N664" s="21" t="s">
        <v>19095</v>
      </c>
      <c r="O664" s="21" t="s">
        <v>19589</v>
      </c>
      <c r="P664" s="21" t="s">
        <v>9121</v>
      </c>
      <c r="Q664" s="33">
        <v>-75</v>
      </c>
      <c r="R664" s="33">
        <v>1750</v>
      </c>
      <c r="S664" s="33">
        <v>0</v>
      </c>
      <c r="T664" s="33">
        <v>1750</v>
      </c>
      <c r="U664" s="33">
        <v>0</v>
      </c>
      <c r="V664" s="33">
        <v>0</v>
      </c>
      <c r="W664" s="23">
        <v>0</v>
      </c>
      <c r="X664" s="23">
        <v>21.77</v>
      </c>
      <c r="Y664" s="21" t="s">
        <v>19097</v>
      </c>
      <c r="Z664" s="23">
        <v>0</v>
      </c>
      <c r="AA664" s="23">
        <v>38103.519999999997</v>
      </c>
      <c r="AB664" s="22">
        <v>42790</v>
      </c>
    </row>
    <row r="665" spans="1:28" ht="15" customHeight="1" x14ac:dyDescent="0.25">
      <c r="A665" t="s">
        <v>242</v>
      </c>
      <c r="B665" t="str">
        <f>VLOOKUP(O665+0,'de para'!K:O,3,0)</f>
        <v>NA</v>
      </c>
      <c r="C665" t="str">
        <f t="shared" si="10"/>
        <v>3001</v>
      </c>
      <c r="D665" t="str">
        <f>IFERROR(VLOOKUP(G665+0,'de para'!A:C,3,0),"")</f>
        <v/>
      </c>
      <c r="E665" t="str">
        <f>IF(VLOOKUP(G665+0,'de para'!E:H,4,0)="EX","Externo","Interno")</f>
        <v>Externo</v>
      </c>
      <c r="F665" s="18" t="s">
        <v>22108</v>
      </c>
      <c r="G665" s="18">
        <v>85</v>
      </c>
      <c r="H665" s="18" t="s">
        <v>19095</v>
      </c>
      <c r="I665" s="18" t="s">
        <v>965</v>
      </c>
      <c r="J665" s="19">
        <v>42755</v>
      </c>
      <c r="K665" s="18" t="s">
        <v>19096</v>
      </c>
      <c r="L665" s="18" t="s">
        <v>19096</v>
      </c>
      <c r="M665" s="18" t="s">
        <v>19538</v>
      </c>
      <c r="N665" s="18" t="s">
        <v>19102</v>
      </c>
      <c r="O665" s="18" t="s">
        <v>22109</v>
      </c>
      <c r="P665" s="18" t="s">
        <v>22110</v>
      </c>
      <c r="Q665" s="32">
        <v>0</v>
      </c>
      <c r="R665" s="32">
        <v>2800</v>
      </c>
      <c r="S665" s="32">
        <v>0</v>
      </c>
      <c r="T665" s="32">
        <v>2800</v>
      </c>
      <c r="U665" s="32">
        <v>0</v>
      </c>
      <c r="V665" s="32">
        <v>0</v>
      </c>
      <c r="W665" s="20">
        <v>0</v>
      </c>
      <c r="X665" s="20">
        <v>20.75</v>
      </c>
      <c r="Y665" s="18" t="s">
        <v>19097</v>
      </c>
      <c r="Z665" s="20">
        <v>0</v>
      </c>
      <c r="AA665" s="20">
        <v>58107.86</v>
      </c>
      <c r="AB665" s="19">
        <v>42790</v>
      </c>
    </row>
    <row r="666" spans="1:28" ht="15" customHeight="1" x14ac:dyDescent="0.25">
      <c r="A666" t="s">
        <v>242</v>
      </c>
      <c r="B666" t="str">
        <f>VLOOKUP(O666+0,'de para'!K:O,3,0)</f>
        <v>NA</v>
      </c>
      <c r="C666" t="str">
        <f t="shared" si="10"/>
        <v>3001</v>
      </c>
      <c r="D666" t="str">
        <f>IFERROR(VLOOKUP(G666+0,'de para'!A:C,3,0),"")</f>
        <v/>
      </c>
      <c r="E666" t="str">
        <f>IF(VLOOKUP(G666+0,'de para'!E:H,4,0)="EX","Externo","Interno")</f>
        <v>Externo</v>
      </c>
      <c r="F666" s="21" t="s">
        <v>22108</v>
      </c>
      <c r="G666" s="21">
        <v>85</v>
      </c>
      <c r="H666" s="21" t="s">
        <v>19095</v>
      </c>
      <c r="I666" s="21" t="s">
        <v>965</v>
      </c>
      <c r="J666" s="22">
        <v>42755</v>
      </c>
      <c r="K666" s="21" t="s">
        <v>19096</v>
      </c>
      <c r="L666" s="21" t="s">
        <v>19096</v>
      </c>
      <c r="M666" s="21" t="s">
        <v>19538</v>
      </c>
      <c r="N666" s="21" t="s">
        <v>19108</v>
      </c>
      <c r="O666" s="21" t="s">
        <v>19590</v>
      </c>
      <c r="P666" s="21" t="s">
        <v>19591</v>
      </c>
      <c r="Q666" s="33">
        <v>420</v>
      </c>
      <c r="R666" s="33">
        <v>4650</v>
      </c>
      <c r="S666" s="33">
        <v>0</v>
      </c>
      <c r="T666" s="33">
        <v>4650</v>
      </c>
      <c r="U666" s="33">
        <v>0</v>
      </c>
      <c r="V666" s="33">
        <v>0</v>
      </c>
      <c r="W666" s="23">
        <v>0</v>
      </c>
      <c r="X666" s="23">
        <v>24.32</v>
      </c>
      <c r="Y666" s="21" t="s">
        <v>19097</v>
      </c>
      <c r="Z666" s="23">
        <v>0</v>
      </c>
      <c r="AA666" s="23">
        <v>113111.31</v>
      </c>
      <c r="AB666" s="22">
        <v>42790</v>
      </c>
    </row>
    <row r="667" spans="1:28" ht="15" customHeight="1" x14ac:dyDescent="0.25">
      <c r="A667" t="s">
        <v>242</v>
      </c>
      <c r="B667" t="str">
        <f>VLOOKUP(O667+0,'de para'!K:O,3,0)</f>
        <v>NA</v>
      </c>
      <c r="C667" t="str">
        <f t="shared" si="10"/>
        <v>3001</v>
      </c>
      <c r="D667" t="str">
        <f>IFERROR(VLOOKUP(G667+0,'de para'!A:C,3,0),"")</f>
        <v/>
      </c>
      <c r="E667" t="str">
        <f>IF(VLOOKUP(G667+0,'de para'!E:H,4,0)="EX","Externo","Interno")</f>
        <v>Externo</v>
      </c>
      <c r="F667" s="18" t="s">
        <v>22108</v>
      </c>
      <c r="G667" s="18">
        <v>85</v>
      </c>
      <c r="H667" s="18" t="s">
        <v>19095</v>
      </c>
      <c r="I667" s="18" t="s">
        <v>965</v>
      </c>
      <c r="J667" s="19">
        <v>42755</v>
      </c>
      <c r="K667" s="18" t="s">
        <v>19096</v>
      </c>
      <c r="L667" s="18" t="s">
        <v>19096</v>
      </c>
      <c r="M667" s="18" t="s">
        <v>19538</v>
      </c>
      <c r="N667" s="18" t="s">
        <v>19103</v>
      </c>
      <c r="O667" s="18" t="s">
        <v>19592</v>
      </c>
      <c r="P667" s="18" t="s">
        <v>297</v>
      </c>
      <c r="Q667" s="32">
        <v>90</v>
      </c>
      <c r="R667" s="32">
        <v>2240</v>
      </c>
      <c r="S667" s="32">
        <v>0</v>
      </c>
      <c r="T667" s="32">
        <v>2240</v>
      </c>
      <c r="U667" s="32">
        <v>0</v>
      </c>
      <c r="V667" s="32">
        <v>0</v>
      </c>
      <c r="W667" s="20">
        <v>0</v>
      </c>
      <c r="X667" s="20">
        <v>58.51</v>
      </c>
      <c r="Y667" s="18" t="s">
        <v>19097</v>
      </c>
      <c r="Z667" s="20">
        <v>0</v>
      </c>
      <c r="AA667" s="20">
        <v>131076.1</v>
      </c>
      <c r="AB667" s="19">
        <v>42790</v>
      </c>
    </row>
    <row r="668" spans="1:28" ht="15" customHeight="1" x14ac:dyDescent="0.25">
      <c r="A668" t="s">
        <v>242</v>
      </c>
      <c r="B668" t="str">
        <f>VLOOKUP(O668+0,'de para'!K:O,3,0)</f>
        <v>NA</v>
      </c>
      <c r="C668" t="str">
        <f t="shared" si="10"/>
        <v>3001</v>
      </c>
      <c r="D668" t="str">
        <f>IFERROR(VLOOKUP(G668+0,'de para'!A:C,3,0),"")</f>
        <v/>
      </c>
      <c r="E668" t="str">
        <f>IF(VLOOKUP(G668+0,'de para'!E:H,4,0)="EX","Externo","Interno")</f>
        <v>Externo</v>
      </c>
      <c r="F668" s="21" t="s">
        <v>22108</v>
      </c>
      <c r="G668" s="21">
        <v>85</v>
      </c>
      <c r="H668" s="21" t="s">
        <v>19095</v>
      </c>
      <c r="I668" s="21" t="s">
        <v>965</v>
      </c>
      <c r="J668" s="22">
        <v>42755</v>
      </c>
      <c r="K668" s="21" t="s">
        <v>19096</v>
      </c>
      <c r="L668" s="21" t="s">
        <v>19096</v>
      </c>
      <c r="M668" s="21" t="s">
        <v>19538</v>
      </c>
      <c r="N668" s="21" t="s">
        <v>19291</v>
      </c>
      <c r="O668" s="21" t="s">
        <v>19593</v>
      </c>
      <c r="P668" s="21" t="s">
        <v>307</v>
      </c>
      <c r="Q668" s="33">
        <v>0</v>
      </c>
      <c r="R668" s="33">
        <v>480</v>
      </c>
      <c r="S668" s="33">
        <v>0</v>
      </c>
      <c r="T668" s="33">
        <v>480</v>
      </c>
      <c r="U668" s="33">
        <v>0</v>
      </c>
      <c r="V668" s="33">
        <v>0</v>
      </c>
      <c r="W668" s="23">
        <v>0</v>
      </c>
      <c r="X668" s="23">
        <v>60.55</v>
      </c>
      <c r="Y668" s="21" t="s">
        <v>19097</v>
      </c>
      <c r="Z668" s="23">
        <v>0</v>
      </c>
      <c r="AA668" s="23">
        <v>29067.54</v>
      </c>
      <c r="AB668" s="22">
        <v>42790</v>
      </c>
    </row>
    <row r="669" spans="1:28" ht="15" customHeight="1" x14ac:dyDescent="0.25">
      <c r="A669" t="s">
        <v>242</v>
      </c>
      <c r="B669" t="str">
        <f>VLOOKUP(O669+0,'de para'!K:O,3,0)</f>
        <v>NA</v>
      </c>
      <c r="C669" t="str">
        <f t="shared" si="10"/>
        <v>3001</v>
      </c>
      <c r="D669" t="str">
        <f>IFERROR(VLOOKUP(G669+0,'de para'!A:C,3,0),"")</f>
        <v/>
      </c>
      <c r="E669" t="str">
        <f>IF(VLOOKUP(G669+0,'de para'!E:H,4,0)="EX","Externo","Interno")</f>
        <v>Externo</v>
      </c>
      <c r="F669" s="18" t="s">
        <v>22111</v>
      </c>
      <c r="G669" s="18">
        <v>1750</v>
      </c>
      <c r="H669" s="18" t="s">
        <v>19095</v>
      </c>
      <c r="I669" s="18" t="s">
        <v>22112</v>
      </c>
      <c r="J669" s="19">
        <v>42755</v>
      </c>
      <c r="K669" s="18" t="s">
        <v>19096</v>
      </c>
      <c r="L669" s="18" t="s">
        <v>19096</v>
      </c>
      <c r="M669" s="18" t="s">
        <v>20774</v>
      </c>
      <c r="N669" s="18" t="s">
        <v>19095</v>
      </c>
      <c r="O669" s="18" t="s">
        <v>20719</v>
      </c>
      <c r="P669" s="18" t="s">
        <v>9149</v>
      </c>
      <c r="Q669" s="32">
        <v>0</v>
      </c>
      <c r="R669" s="32">
        <v>960</v>
      </c>
      <c r="S669" s="32">
        <v>0</v>
      </c>
      <c r="T669" s="32">
        <v>960</v>
      </c>
      <c r="U669" s="32">
        <v>0</v>
      </c>
      <c r="V669" s="32">
        <v>0</v>
      </c>
      <c r="W669" s="20">
        <v>0</v>
      </c>
      <c r="X669" s="20">
        <v>7.82</v>
      </c>
      <c r="Y669" s="18" t="s">
        <v>19097</v>
      </c>
      <c r="Z669" s="20">
        <v>0</v>
      </c>
      <c r="AA669" s="20">
        <v>7511.83</v>
      </c>
      <c r="AB669" s="19">
        <v>42790</v>
      </c>
    </row>
    <row r="670" spans="1:28" ht="15" customHeight="1" x14ac:dyDescent="0.25">
      <c r="A670" t="s">
        <v>242</v>
      </c>
      <c r="B670" t="str">
        <f>VLOOKUP(O670+0,'de para'!K:O,3,0)</f>
        <v>NA</v>
      </c>
      <c r="C670" t="str">
        <f t="shared" si="10"/>
        <v>3001</v>
      </c>
      <c r="D670" t="str">
        <f>IFERROR(VLOOKUP(G670+0,'de para'!A:C,3,0),"")</f>
        <v/>
      </c>
      <c r="E670" t="str">
        <f>IF(VLOOKUP(G670+0,'de para'!E:H,4,0)="EX","Externo","Interno")</f>
        <v>Externo</v>
      </c>
      <c r="F670" s="21" t="s">
        <v>22111</v>
      </c>
      <c r="G670" s="21">
        <v>1750</v>
      </c>
      <c r="H670" s="21" t="s">
        <v>19095</v>
      </c>
      <c r="I670" s="21" t="s">
        <v>22112</v>
      </c>
      <c r="J670" s="22">
        <v>42755</v>
      </c>
      <c r="K670" s="21" t="s">
        <v>19096</v>
      </c>
      <c r="L670" s="21" t="s">
        <v>19096</v>
      </c>
      <c r="M670" s="21" t="s">
        <v>20774</v>
      </c>
      <c r="N670" s="21" t="s">
        <v>19102</v>
      </c>
      <c r="O670" s="21" t="s">
        <v>22113</v>
      </c>
      <c r="P670" s="21" t="s">
        <v>9177</v>
      </c>
      <c r="Q670" s="33">
        <v>0</v>
      </c>
      <c r="R670" s="33">
        <v>1320</v>
      </c>
      <c r="S670" s="33">
        <v>0</v>
      </c>
      <c r="T670" s="33">
        <v>1320</v>
      </c>
      <c r="U670" s="33">
        <v>0</v>
      </c>
      <c r="V670" s="33">
        <v>0</v>
      </c>
      <c r="W670" s="23">
        <v>0</v>
      </c>
      <c r="X670" s="23">
        <v>10.88</v>
      </c>
      <c r="Y670" s="21" t="s">
        <v>19097</v>
      </c>
      <c r="Z670" s="23">
        <v>0</v>
      </c>
      <c r="AA670" s="23">
        <v>14370.47</v>
      </c>
      <c r="AB670" s="22">
        <v>42790</v>
      </c>
    </row>
    <row r="671" spans="1:28" ht="15" customHeight="1" x14ac:dyDescent="0.25">
      <c r="A671" t="s">
        <v>242</v>
      </c>
      <c r="B671" t="str">
        <f>VLOOKUP(O671+0,'de para'!K:O,3,0)</f>
        <v>NA</v>
      </c>
      <c r="C671" t="str">
        <f t="shared" si="10"/>
        <v>3001</v>
      </c>
      <c r="D671" t="str">
        <f>IFERROR(VLOOKUP(G671+0,'de para'!A:C,3,0),"")</f>
        <v/>
      </c>
      <c r="E671" t="str">
        <f>IF(VLOOKUP(G671+0,'de para'!E:H,4,0)="EX","Externo","Interno")</f>
        <v>Externo</v>
      </c>
      <c r="F671" s="18" t="s">
        <v>22111</v>
      </c>
      <c r="G671" s="18">
        <v>1750</v>
      </c>
      <c r="H671" s="18" t="s">
        <v>19095</v>
      </c>
      <c r="I671" s="18" t="s">
        <v>22112</v>
      </c>
      <c r="J671" s="19">
        <v>42755</v>
      </c>
      <c r="K671" s="18" t="s">
        <v>19096</v>
      </c>
      <c r="L671" s="18" t="s">
        <v>19096</v>
      </c>
      <c r="M671" s="18" t="s">
        <v>20774</v>
      </c>
      <c r="N671" s="18" t="s">
        <v>19108</v>
      </c>
      <c r="O671" s="18" t="s">
        <v>19611</v>
      </c>
      <c r="P671" s="18" t="s">
        <v>9201</v>
      </c>
      <c r="Q671" s="32">
        <v>-3000</v>
      </c>
      <c r="R671" s="32">
        <v>1840</v>
      </c>
      <c r="S671" s="32">
        <v>0</v>
      </c>
      <c r="T671" s="32">
        <v>1840</v>
      </c>
      <c r="U671" s="32">
        <v>0</v>
      </c>
      <c r="V671" s="32">
        <v>0</v>
      </c>
      <c r="W671" s="20">
        <v>0</v>
      </c>
      <c r="X671" s="20">
        <v>12.92</v>
      </c>
      <c r="Y671" s="18" t="s">
        <v>19097</v>
      </c>
      <c r="Z671" s="20">
        <v>0</v>
      </c>
      <c r="AA671" s="20">
        <v>23787.48</v>
      </c>
      <c r="AB671" s="19">
        <v>42790</v>
      </c>
    </row>
    <row r="672" spans="1:28" ht="15" customHeight="1" x14ac:dyDescent="0.25">
      <c r="A672" t="s">
        <v>242</v>
      </c>
      <c r="B672" t="str">
        <f>VLOOKUP(O672+0,'de para'!K:O,3,0)</f>
        <v>NA</v>
      </c>
      <c r="C672" t="str">
        <f t="shared" si="10"/>
        <v>3001</v>
      </c>
      <c r="D672" t="str">
        <f>IFERROR(VLOOKUP(G672+0,'de para'!A:C,3,0),"")</f>
        <v/>
      </c>
      <c r="E672" t="str">
        <f>IF(VLOOKUP(G672+0,'de para'!E:H,4,0)="EX","Externo","Interno")</f>
        <v>Externo</v>
      </c>
      <c r="F672" s="21" t="s">
        <v>22111</v>
      </c>
      <c r="G672" s="21">
        <v>1750</v>
      </c>
      <c r="H672" s="21" t="s">
        <v>19095</v>
      </c>
      <c r="I672" s="21" t="s">
        <v>22112</v>
      </c>
      <c r="J672" s="22">
        <v>42755</v>
      </c>
      <c r="K672" s="21" t="s">
        <v>19096</v>
      </c>
      <c r="L672" s="21" t="s">
        <v>19096</v>
      </c>
      <c r="M672" s="21" t="s">
        <v>20774</v>
      </c>
      <c r="N672" s="21" t="s">
        <v>19103</v>
      </c>
      <c r="O672" s="21" t="s">
        <v>19612</v>
      </c>
      <c r="P672" s="21" t="s">
        <v>9218</v>
      </c>
      <c r="Q672" s="33">
        <v>-1680</v>
      </c>
      <c r="R672" s="33">
        <v>480</v>
      </c>
      <c r="S672" s="33">
        <v>0</v>
      </c>
      <c r="T672" s="33">
        <v>480</v>
      </c>
      <c r="U672" s="33">
        <v>0</v>
      </c>
      <c r="V672" s="33">
        <v>0</v>
      </c>
      <c r="W672" s="23">
        <v>0</v>
      </c>
      <c r="X672" s="23">
        <v>13.26</v>
      </c>
      <c r="Y672" s="21" t="s">
        <v>19097</v>
      </c>
      <c r="Z672" s="23">
        <v>0</v>
      </c>
      <c r="AA672" s="23">
        <v>6368.73</v>
      </c>
      <c r="AB672" s="22">
        <v>42790</v>
      </c>
    </row>
    <row r="673" spans="1:28" ht="15" customHeight="1" x14ac:dyDescent="0.25">
      <c r="A673" t="s">
        <v>242</v>
      </c>
      <c r="B673" t="str">
        <f>VLOOKUP(O673+0,'de para'!K:O,3,0)</f>
        <v>NA</v>
      </c>
      <c r="C673" t="str">
        <f t="shared" si="10"/>
        <v>3001</v>
      </c>
      <c r="D673" t="str">
        <f>IFERROR(VLOOKUP(G673+0,'de para'!A:C,3,0),"")</f>
        <v/>
      </c>
      <c r="E673" t="str">
        <f>IF(VLOOKUP(G673+0,'de para'!E:H,4,0)="EX","Externo","Interno")</f>
        <v>Externo</v>
      </c>
      <c r="F673" s="18" t="s">
        <v>22111</v>
      </c>
      <c r="G673" s="18">
        <v>1750</v>
      </c>
      <c r="H673" s="18" t="s">
        <v>19095</v>
      </c>
      <c r="I673" s="18" t="s">
        <v>22112</v>
      </c>
      <c r="J673" s="19">
        <v>42755</v>
      </c>
      <c r="K673" s="18" t="s">
        <v>19096</v>
      </c>
      <c r="L673" s="18" t="s">
        <v>19096</v>
      </c>
      <c r="M673" s="18" t="s">
        <v>20774</v>
      </c>
      <c r="N673" s="18" t="s">
        <v>19291</v>
      </c>
      <c r="O673" s="18" t="s">
        <v>19594</v>
      </c>
      <c r="P673" s="18" t="s">
        <v>298</v>
      </c>
      <c r="Q673" s="32">
        <v>-230</v>
      </c>
      <c r="R673" s="32">
        <v>5060</v>
      </c>
      <c r="S673" s="32">
        <v>0</v>
      </c>
      <c r="T673" s="32">
        <v>5060</v>
      </c>
      <c r="U673" s="32">
        <v>0</v>
      </c>
      <c r="V673" s="32">
        <v>0</v>
      </c>
      <c r="W673" s="20">
        <v>0</v>
      </c>
      <c r="X673" s="20">
        <v>10.88</v>
      </c>
      <c r="Y673" s="18" t="s">
        <v>19097</v>
      </c>
      <c r="Z673" s="20">
        <v>0</v>
      </c>
      <c r="AA673" s="20">
        <v>55086.8</v>
      </c>
      <c r="AB673" s="19">
        <v>42790</v>
      </c>
    </row>
    <row r="674" spans="1:28" ht="15" customHeight="1" x14ac:dyDescent="0.25">
      <c r="A674" t="s">
        <v>242</v>
      </c>
      <c r="B674" t="str">
        <f>VLOOKUP(O674+0,'de para'!K:O,3,0)</f>
        <v>NA</v>
      </c>
      <c r="C674" t="str">
        <f t="shared" si="10"/>
        <v>3001</v>
      </c>
      <c r="D674" t="str">
        <f>IFERROR(VLOOKUP(G674+0,'de para'!A:C,3,0),"")</f>
        <v/>
      </c>
      <c r="E674" t="str">
        <f>IF(VLOOKUP(G674+0,'de para'!E:H,4,0)="EX","Externo","Interno")</f>
        <v>Externo</v>
      </c>
      <c r="F674" s="21" t="s">
        <v>22111</v>
      </c>
      <c r="G674" s="21">
        <v>1750</v>
      </c>
      <c r="H674" s="21" t="s">
        <v>19095</v>
      </c>
      <c r="I674" s="21" t="s">
        <v>22112</v>
      </c>
      <c r="J674" s="22">
        <v>42755</v>
      </c>
      <c r="K674" s="21" t="s">
        <v>19096</v>
      </c>
      <c r="L674" s="21" t="s">
        <v>19096</v>
      </c>
      <c r="M674" s="21" t="s">
        <v>20774</v>
      </c>
      <c r="N674" s="21" t="s">
        <v>19104</v>
      </c>
      <c r="O674" s="21" t="s">
        <v>19595</v>
      </c>
      <c r="P674" s="21" t="s">
        <v>299</v>
      </c>
      <c r="Q674" s="33">
        <v>210</v>
      </c>
      <c r="R674" s="33">
        <v>4620</v>
      </c>
      <c r="S674" s="33">
        <v>0</v>
      </c>
      <c r="T674" s="33">
        <v>4620</v>
      </c>
      <c r="U674" s="33">
        <v>0</v>
      </c>
      <c r="V674" s="33">
        <v>0</v>
      </c>
      <c r="W674" s="23">
        <v>0</v>
      </c>
      <c r="X674" s="23">
        <v>13.26</v>
      </c>
      <c r="Y674" s="21" t="s">
        <v>19097</v>
      </c>
      <c r="Z674" s="23">
        <v>0</v>
      </c>
      <c r="AA674" s="23">
        <v>61299.03</v>
      </c>
      <c r="AB674" s="22">
        <v>42790</v>
      </c>
    </row>
    <row r="675" spans="1:28" ht="15" customHeight="1" x14ac:dyDescent="0.25">
      <c r="A675" t="s">
        <v>242</v>
      </c>
      <c r="B675" t="str">
        <f>VLOOKUP(O675+0,'de para'!K:O,3,0)</f>
        <v>NA</v>
      </c>
      <c r="C675" t="str">
        <f t="shared" si="10"/>
        <v>3001</v>
      </c>
      <c r="D675" t="str">
        <f>IFERROR(VLOOKUP(G675+0,'de para'!A:C,3,0),"")</f>
        <v/>
      </c>
      <c r="E675" t="str">
        <f>IF(VLOOKUP(G675+0,'de para'!E:H,4,0)="EX","Externo","Interno")</f>
        <v>Externo</v>
      </c>
      <c r="F675" s="18" t="s">
        <v>22111</v>
      </c>
      <c r="G675" s="18">
        <v>1750</v>
      </c>
      <c r="H675" s="18" t="s">
        <v>19095</v>
      </c>
      <c r="I675" s="18" t="s">
        <v>22112</v>
      </c>
      <c r="J675" s="19">
        <v>42755</v>
      </c>
      <c r="K675" s="18" t="s">
        <v>19096</v>
      </c>
      <c r="L675" s="18" t="s">
        <v>19096</v>
      </c>
      <c r="M675" s="18" t="s">
        <v>20774</v>
      </c>
      <c r="N675" s="18" t="s">
        <v>19112</v>
      </c>
      <c r="O675" s="18" t="s">
        <v>22114</v>
      </c>
      <c r="P675" s="18" t="s">
        <v>5306</v>
      </c>
      <c r="Q675" s="32">
        <v>0</v>
      </c>
      <c r="R675" s="32">
        <v>11200</v>
      </c>
      <c r="S675" s="32">
        <v>0</v>
      </c>
      <c r="T675" s="32">
        <v>11200</v>
      </c>
      <c r="U675" s="32">
        <v>0</v>
      </c>
      <c r="V675" s="32">
        <v>0</v>
      </c>
      <c r="W675" s="20">
        <v>0</v>
      </c>
      <c r="X675" s="20">
        <v>2.21</v>
      </c>
      <c r="Y675" s="18" t="s">
        <v>19097</v>
      </c>
      <c r="Z675" s="20">
        <v>0</v>
      </c>
      <c r="AA675" s="20">
        <v>24767.279999999999</v>
      </c>
      <c r="AB675" s="19">
        <v>42790</v>
      </c>
    </row>
    <row r="676" spans="1:28" ht="15" customHeight="1" x14ac:dyDescent="0.25">
      <c r="A676" t="s">
        <v>242</v>
      </c>
      <c r="B676" t="str">
        <f>VLOOKUP(O676+0,'de para'!K:O,3,0)</f>
        <v>NA</v>
      </c>
      <c r="C676" t="str">
        <f t="shared" si="10"/>
        <v>3001</v>
      </c>
      <c r="D676" t="str">
        <f>IFERROR(VLOOKUP(G676+0,'de para'!A:C,3,0),"")</f>
        <v/>
      </c>
      <c r="E676" t="str">
        <f>IF(VLOOKUP(G676+0,'de para'!E:H,4,0)="EX","Externo","Interno")</f>
        <v>Externo</v>
      </c>
      <c r="F676" s="21" t="s">
        <v>22111</v>
      </c>
      <c r="G676" s="21">
        <v>1750</v>
      </c>
      <c r="H676" s="21" t="s">
        <v>19095</v>
      </c>
      <c r="I676" s="21" t="s">
        <v>22112</v>
      </c>
      <c r="J676" s="22">
        <v>42755</v>
      </c>
      <c r="K676" s="21" t="s">
        <v>19096</v>
      </c>
      <c r="L676" s="21" t="s">
        <v>19096</v>
      </c>
      <c r="M676" s="21" t="s">
        <v>20774</v>
      </c>
      <c r="N676" s="21" t="s">
        <v>19113</v>
      </c>
      <c r="O676" s="21" t="s">
        <v>22115</v>
      </c>
      <c r="P676" s="21" t="s">
        <v>5308</v>
      </c>
      <c r="Q676" s="33">
        <v>0</v>
      </c>
      <c r="R676" s="33">
        <v>8800</v>
      </c>
      <c r="S676" s="33">
        <v>0</v>
      </c>
      <c r="T676" s="33">
        <v>8800</v>
      </c>
      <c r="U676" s="33">
        <v>0</v>
      </c>
      <c r="V676" s="33">
        <v>0</v>
      </c>
      <c r="W676" s="23">
        <v>0</v>
      </c>
      <c r="X676" s="23">
        <v>2.21</v>
      </c>
      <c r="Y676" s="21" t="s">
        <v>19097</v>
      </c>
      <c r="Z676" s="23">
        <v>0</v>
      </c>
      <c r="AA676" s="23">
        <v>19460.009999999998</v>
      </c>
      <c r="AB676" s="22">
        <v>42790</v>
      </c>
    </row>
    <row r="677" spans="1:28" ht="15" customHeight="1" x14ac:dyDescent="0.25">
      <c r="A677" t="s">
        <v>242</v>
      </c>
      <c r="B677" t="str">
        <f>VLOOKUP(O677+0,'de para'!K:O,3,0)</f>
        <v>NA</v>
      </c>
      <c r="C677" t="str">
        <f t="shared" si="10"/>
        <v>3001</v>
      </c>
      <c r="D677" t="str">
        <f>IFERROR(VLOOKUP(G677+0,'de para'!A:C,3,0),"")</f>
        <v/>
      </c>
      <c r="E677" t="str">
        <f>IF(VLOOKUP(G677+0,'de para'!E:H,4,0)="EX","Externo","Interno")</f>
        <v>Externo</v>
      </c>
      <c r="F677" s="18" t="s">
        <v>22116</v>
      </c>
      <c r="G677" s="18">
        <v>58</v>
      </c>
      <c r="H677" s="18" t="s">
        <v>19095</v>
      </c>
      <c r="I677" s="18" t="s">
        <v>288</v>
      </c>
      <c r="J677" s="19">
        <v>42755</v>
      </c>
      <c r="K677" s="18" t="s">
        <v>19096</v>
      </c>
      <c r="L677" s="18" t="s">
        <v>19096</v>
      </c>
      <c r="M677" s="18" t="s">
        <v>19109</v>
      </c>
      <c r="N677" s="18" t="s">
        <v>19095</v>
      </c>
      <c r="O677" s="18" t="s">
        <v>19601</v>
      </c>
      <c r="P677" s="18" t="s">
        <v>290</v>
      </c>
      <c r="Q677" s="32">
        <v>0</v>
      </c>
      <c r="R677" s="32">
        <v>300</v>
      </c>
      <c r="S677" s="32">
        <v>0</v>
      </c>
      <c r="T677" s="32">
        <v>300</v>
      </c>
      <c r="U677" s="32">
        <v>0</v>
      </c>
      <c r="V677" s="32">
        <v>0</v>
      </c>
      <c r="W677" s="20">
        <v>0</v>
      </c>
      <c r="X677" s="20">
        <v>46.54</v>
      </c>
      <c r="Y677" s="18" t="s">
        <v>19097</v>
      </c>
      <c r="Z677" s="20">
        <v>0</v>
      </c>
      <c r="AA677" s="20">
        <v>13962.21</v>
      </c>
      <c r="AB677" s="19">
        <v>42790</v>
      </c>
    </row>
    <row r="678" spans="1:28" ht="15" customHeight="1" x14ac:dyDescent="0.25">
      <c r="A678" t="s">
        <v>242</v>
      </c>
      <c r="B678" t="str">
        <f>VLOOKUP(O678+0,'de para'!K:O,3,0)</f>
        <v>NA</v>
      </c>
      <c r="C678" t="str">
        <f t="shared" si="10"/>
        <v>3001</v>
      </c>
      <c r="D678" t="str">
        <f>IFERROR(VLOOKUP(G678+0,'de para'!A:C,3,0),"")</f>
        <v/>
      </c>
      <c r="E678" t="str">
        <f>IF(VLOOKUP(G678+0,'de para'!E:H,4,0)="EX","Externo","Interno")</f>
        <v>Externo</v>
      </c>
      <c r="F678" s="21" t="s">
        <v>22116</v>
      </c>
      <c r="G678" s="21">
        <v>58</v>
      </c>
      <c r="H678" s="21" t="s">
        <v>19095</v>
      </c>
      <c r="I678" s="21" t="s">
        <v>288</v>
      </c>
      <c r="J678" s="22">
        <v>42755</v>
      </c>
      <c r="K678" s="21" t="s">
        <v>19096</v>
      </c>
      <c r="L678" s="21" t="s">
        <v>19096</v>
      </c>
      <c r="M678" s="21" t="s">
        <v>19109</v>
      </c>
      <c r="N678" s="21" t="s">
        <v>19102</v>
      </c>
      <c r="O678" s="21" t="s">
        <v>19602</v>
      </c>
      <c r="P678" s="21" t="s">
        <v>291</v>
      </c>
      <c r="Q678" s="33">
        <v>0</v>
      </c>
      <c r="R678" s="33">
        <v>2380</v>
      </c>
      <c r="S678" s="33">
        <v>0</v>
      </c>
      <c r="T678" s="33">
        <v>2380</v>
      </c>
      <c r="U678" s="33">
        <v>0</v>
      </c>
      <c r="V678" s="33">
        <v>0</v>
      </c>
      <c r="W678" s="23">
        <v>0</v>
      </c>
      <c r="X678" s="23">
        <v>44.22</v>
      </c>
      <c r="Y678" s="21" t="s">
        <v>19097</v>
      </c>
      <c r="Z678" s="23">
        <v>0</v>
      </c>
      <c r="AA678" s="23">
        <v>105260.97</v>
      </c>
      <c r="AB678" s="22">
        <v>42790</v>
      </c>
    </row>
    <row r="679" spans="1:28" ht="15" customHeight="1" x14ac:dyDescent="0.25">
      <c r="A679" t="s">
        <v>242</v>
      </c>
      <c r="B679" t="str">
        <f>VLOOKUP(O679+0,'de para'!K:O,3,0)</f>
        <v>NA</v>
      </c>
      <c r="C679" t="str">
        <f t="shared" si="10"/>
        <v>3001</v>
      </c>
      <c r="D679" t="str">
        <f>IFERROR(VLOOKUP(G679+0,'de para'!A:C,3,0),"")</f>
        <v/>
      </c>
      <c r="E679" t="str">
        <f>IF(VLOOKUP(G679+0,'de para'!E:H,4,0)="EX","Externo","Interno")</f>
        <v>Externo</v>
      </c>
      <c r="F679" s="18" t="s">
        <v>22116</v>
      </c>
      <c r="G679" s="18">
        <v>58</v>
      </c>
      <c r="H679" s="18" t="s">
        <v>19095</v>
      </c>
      <c r="I679" s="18" t="s">
        <v>288</v>
      </c>
      <c r="J679" s="19">
        <v>42755</v>
      </c>
      <c r="K679" s="18" t="s">
        <v>19096</v>
      </c>
      <c r="L679" s="18" t="s">
        <v>19096</v>
      </c>
      <c r="M679" s="18" t="s">
        <v>19109</v>
      </c>
      <c r="N679" s="18" t="s">
        <v>19108</v>
      </c>
      <c r="O679" s="18" t="s">
        <v>19603</v>
      </c>
      <c r="P679" s="18" t="s">
        <v>256</v>
      </c>
      <c r="Q679" s="32">
        <v>0</v>
      </c>
      <c r="R679" s="32">
        <v>1560</v>
      </c>
      <c r="S679" s="32">
        <v>0</v>
      </c>
      <c r="T679" s="32">
        <v>1560</v>
      </c>
      <c r="U679" s="32">
        <v>0</v>
      </c>
      <c r="V679" s="32">
        <v>0</v>
      </c>
      <c r="W679" s="20">
        <v>0</v>
      </c>
      <c r="X679" s="20">
        <v>25.51</v>
      </c>
      <c r="Y679" s="18" t="s">
        <v>19097</v>
      </c>
      <c r="Z679" s="20">
        <v>0</v>
      </c>
      <c r="AA679" s="20">
        <v>39804.57</v>
      </c>
      <c r="AB679" s="19">
        <v>42790</v>
      </c>
    </row>
    <row r="680" spans="1:28" ht="15" customHeight="1" x14ac:dyDescent="0.25">
      <c r="A680" t="s">
        <v>242</v>
      </c>
      <c r="B680" t="str">
        <f>VLOOKUP(O680+0,'de para'!K:O,3,0)</f>
        <v>NA</v>
      </c>
      <c r="C680" t="str">
        <f t="shared" si="10"/>
        <v>3001</v>
      </c>
      <c r="D680" t="str">
        <f>IFERROR(VLOOKUP(G680+0,'de para'!A:C,3,0),"")</f>
        <v/>
      </c>
      <c r="E680" t="str">
        <f>IF(VLOOKUP(G680+0,'de para'!E:H,4,0)="EX","Externo","Interno")</f>
        <v>Externo</v>
      </c>
      <c r="F680" s="21" t="s">
        <v>22116</v>
      </c>
      <c r="G680" s="21">
        <v>58</v>
      </c>
      <c r="H680" s="21" t="s">
        <v>19095</v>
      </c>
      <c r="I680" s="21" t="s">
        <v>288</v>
      </c>
      <c r="J680" s="22">
        <v>42755</v>
      </c>
      <c r="K680" s="21" t="s">
        <v>19096</v>
      </c>
      <c r="L680" s="21" t="s">
        <v>19096</v>
      </c>
      <c r="M680" s="21" t="s">
        <v>19109</v>
      </c>
      <c r="N680" s="21" t="s">
        <v>19291</v>
      </c>
      <c r="O680" s="21" t="s">
        <v>19604</v>
      </c>
      <c r="P680" s="21" t="s">
        <v>9245</v>
      </c>
      <c r="Q680" s="33">
        <v>0</v>
      </c>
      <c r="R680" s="33">
        <v>480</v>
      </c>
      <c r="S680" s="33">
        <v>0</v>
      </c>
      <c r="T680" s="33">
        <v>480</v>
      </c>
      <c r="U680" s="33">
        <v>0</v>
      </c>
      <c r="V680" s="33">
        <v>0</v>
      </c>
      <c r="W680" s="23">
        <v>0</v>
      </c>
      <c r="X680" s="23">
        <v>25.51</v>
      </c>
      <c r="Y680" s="21" t="s">
        <v>19097</v>
      </c>
      <c r="Z680" s="23">
        <v>0</v>
      </c>
      <c r="AA680" s="23">
        <v>12247.56</v>
      </c>
      <c r="AB680" s="22">
        <v>42790</v>
      </c>
    </row>
    <row r="681" spans="1:28" ht="15" customHeight="1" x14ac:dyDescent="0.25">
      <c r="A681" t="s">
        <v>242</v>
      </c>
      <c r="B681" t="str">
        <f>VLOOKUP(O681+0,'de para'!K:O,3,0)</f>
        <v>NA</v>
      </c>
      <c r="C681" t="str">
        <f t="shared" si="10"/>
        <v>3001</v>
      </c>
      <c r="D681" t="str">
        <f>IFERROR(VLOOKUP(G681+0,'de para'!A:C,3,0),"")</f>
        <v/>
      </c>
      <c r="E681" t="str">
        <f>IF(VLOOKUP(G681+0,'de para'!E:H,4,0)="EX","Externo","Interno")</f>
        <v>Externo</v>
      </c>
      <c r="F681" s="18" t="s">
        <v>22116</v>
      </c>
      <c r="G681" s="18">
        <v>58</v>
      </c>
      <c r="H681" s="18" t="s">
        <v>19095</v>
      </c>
      <c r="I681" s="18" t="s">
        <v>288</v>
      </c>
      <c r="J681" s="19">
        <v>42755</v>
      </c>
      <c r="K681" s="18" t="s">
        <v>19096</v>
      </c>
      <c r="L681" s="18" t="s">
        <v>19096</v>
      </c>
      <c r="M681" s="18" t="s">
        <v>19109</v>
      </c>
      <c r="N681" s="18" t="s">
        <v>19104</v>
      </c>
      <c r="O681" s="18" t="s">
        <v>22117</v>
      </c>
      <c r="P681" s="18" t="s">
        <v>9147</v>
      </c>
      <c r="Q681" s="32">
        <v>0</v>
      </c>
      <c r="R681" s="32">
        <v>400</v>
      </c>
      <c r="S681" s="32">
        <v>0</v>
      </c>
      <c r="T681" s="32">
        <v>400</v>
      </c>
      <c r="U681" s="32">
        <v>0</v>
      </c>
      <c r="V681" s="32">
        <v>0</v>
      </c>
      <c r="W681" s="20">
        <v>0</v>
      </c>
      <c r="X681" s="20">
        <v>44.22</v>
      </c>
      <c r="Y681" s="18" t="s">
        <v>19097</v>
      </c>
      <c r="Z681" s="20">
        <v>0</v>
      </c>
      <c r="AA681" s="20">
        <v>17690.919999999998</v>
      </c>
      <c r="AB681" s="19">
        <v>42790</v>
      </c>
    </row>
    <row r="682" spans="1:28" ht="15" customHeight="1" x14ac:dyDescent="0.25">
      <c r="A682" t="s">
        <v>242</v>
      </c>
      <c r="B682" t="str">
        <f>VLOOKUP(O682+0,'de para'!K:O,3,0)</f>
        <v>NA</v>
      </c>
      <c r="C682" t="str">
        <f t="shared" si="10"/>
        <v>3001</v>
      </c>
      <c r="D682" t="str">
        <f>IFERROR(VLOOKUP(G682+0,'de para'!A:C,3,0),"")</f>
        <v/>
      </c>
      <c r="E682" t="str">
        <f>IF(VLOOKUP(G682+0,'de para'!E:H,4,0)="EX","Externo","Interno")</f>
        <v>Externo</v>
      </c>
      <c r="F682" s="21" t="s">
        <v>22116</v>
      </c>
      <c r="G682" s="21">
        <v>58</v>
      </c>
      <c r="H682" s="21" t="s">
        <v>19095</v>
      </c>
      <c r="I682" s="21" t="s">
        <v>288</v>
      </c>
      <c r="J682" s="22">
        <v>42755</v>
      </c>
      <c r="K682" s="21" t="s">
        <v>19096</v>
      </c>
      <c r="L682" s="21" t="s">
        <v>19096</v>
      </c>
      <c r="M682" s="21" t="s">
        <v>19109</v>
      </c>
      <c r="N682" s="21" t="s">
        <v>19112</v>
      </c>
      <c r="O682" s="21" t="s">
        <v>19607</v>
      </c>
      <c r="P682" s="21" t="s">
        <v>19608</v>
      </c>
      <c r="Q682" s="33">
        <v>0</v>
      </c>
      <c r="R682" s="33">
        <v>920</v>
      </c>
      <c r="S682" s="33">
        <v>0</v>
      </c>
      <c r="T682" s="33">
        <v>920</v>
      </c>
      <c r="U682" s="33">
        <v>0</v>
      </c>
      <c r="V682" s="33">
        <v>0</v>
      </c>
      <c r="W682" s="23">
        <v>0</v>
      </c>
      <c r="X682" s="23">
        <v>36.06</v>
      </c>
      <c r="Y682" s="21" t="s">
        <v>19097</v>
      </c>
      <c r="Z682" s="23">
        <v>0</v>
      </c>
      <c r="AA682" s="23">
        <v>33177.269999999997</v>
      </c>
      <c r="AB682" s="22">
        <v>42790</v>
      </c>
    </row>
    <row r="683" spans="1:28" ht="15" customHeight="1" x14ac:dyDescent="0.25">
      <c r="A683" t="s">
        <v>242</v>
      </c>
      <c r="B683" t="str">
        <f>VLOOKUP(O683+0,'de para'!K:O,3,0)</f>
        <v>NA</v>
      </c>
      <c r="C683" t="str">
        <f t="shared" si="10"/>
        <v>3001</v>
      </c>
      <c r="D683" t="str">
        <f>IFERROR(VLOOKUP(G683+0,'de para'!A:C,3,0),"")</f>
        <v/>
      </c>
      <c r="E683" t="str">
        <f>IF(VLOOKUP(G683+0,'de para'!E:H,4,0)="EX","Externo","Interno")</f>
        <v>Externo</v>
      </c>
      <c r="F683" s="18" t="s">
        <v>22116</v>
      </c>
      <c r="G683" s="18">
        <v>58</v>
      </c>
      <c r="H683" s="18" t="s">
        <v>19095</v>
      </c>
      <c r="I683" s="18" t="s">
        <v>288</v>
      </c>
      <c r="J683" s="19">
        <v>42755</v>
      </c>
      <c r="K683" s="18" t="s">
        <v>19096</v>
      </c>
      <c r="L683" s="18" t="s">
        <v>19096</v>
      </c>
      <c r="M683" s="18" t="s">
        <v>19109</v>
      </c>
      <c r="N683" s="18" t="s">
        <v>19113</v>
      </c>
      <c r="O683" s="18" t="s">
        <v>19609</v>
      </c>
      <c r="P683" s="18" t="s">
        <v>294</v>
      </c>
      <c r="Q683" s="32">
        <v>-220</v>
      </c>
      <c r="R683" s="32">
        <v>1650</v>
      </c>
      <c r="S683" s="32">
        <v>0</v>
      </c>
      <c r="T683" s="32">
        <v>1650</v>
      </c>
      <c r="U683" s="32">
        <v>0</v>
      </c>
      <c r="V683" s="32">
        <v>0</v>
      </c>
      <c r="W683" s="20">
        <v>0</v>
      </c>
      <c r="X683" s="20">
        <v>61.03</v>
      </c>
      <c r="Y683" s="18" t="s">
        <v>19097</v>
      </c>
      <c r="Z683" s="20">
        <v>0</v>
      </c>
      <c r="AA683" s="20">
        <v>100705.56</v>
      </c>
      <c r="AB683" s="19">
        <v>42790</v>
      </c>
    </row>
    <row r="684" spans="1:28" ht="15" customHeight="1" x14ac:dyDescent="0.25">
      <c r="A684" t="s">
        <v>242</v>
      </c>
      <c r="B684" t="str">
        <f>VLOOKUP(O684+0,'de para'!K:O,3,0)</f>
        <v>NA</v>
      </c>
      <c r="C684" t="str">
        <f t="shared" si="10"/>
        <v>3001</v>
      </c>
      <c r="D684" t="str">
        <f>IFERROR(VLOOKUP(G684+0,'de para'!A:C,3,0),"")</f>
        <v/>
      </c>
      <c r="E684" t="str">
        <f>IF(VLOOKUP(G684+0,'de para'!E:H,4,0)="EX","Externo","Interno")</f>
        <v>Externo</v>
      </c>
      <c r="F684" s="21" t="s">
        <v>22116</v>
      </c>
      <c r="G684" s="21">
        <v>58</v>
      </c>
      <c r="H684" s="21" t="s">
        <v>19095</v>
      </c>
      <c r="I684" s="21" t="s">
        <v>288</v>
      </c>
      <c r="J684" s="22">
        <v>42755</v>
      </c>
      <c r="K684" s="21" t="s">
        <v>19096</v>
      </c>
      <c r="L684" s="21" t="s">
        <v>19096</v>
      </c>
      <c r="M684" s="21" t="s">
        <v>19109</v>
      </c>
      <c r="N684" s="21" t="s">
        <v>19340</v>
      </c>
      <c r="O684" s="21" t="s">
        <v>21022</v>
      </c>
      <c r="P684" s="21" t="s">
        <v>293</v>
      </c>
      <c r="Q684" s="33">
        <v>-1955</v>
      </c>
      <c r="R684" s="33">
        <v>575</v>
      </c>
      <c r="S684" s="33">
        <v>0</v>
      </c>
      <c r="T684" s="33">
        <v>575</v>
      </c>
      <c r="U684" s="33">
        <v>0</v>
      </c>
      <c r="V684" s="33">
        <v>0</v>
      </c>
      <c r="W684" s="23">
        <v>0</v>
      </c>
      <c r="X684" s="23">
        <v>27.72</v>
      </c>
      <c r="Y684" s="21" t="s">
        <v>19097</v>
      </c>
      <c r="Z684" s="23">
        <v>0</v>
      </c>
      <c r="AA684" s="23">
        <v>15943.09</v>
      </c>
      <c r="AB684" s="22">
        <v>42790</v>
      </c>
    </row>
    <row r="685" spans="1:28" ht="15" customHeight="1" x14ac:dyDescent="0.25">
      <c r="A685" t="s">
        <v>242</v>
      </c>
      <c r="B685" t="str">
        <f>VLOOKUP(O685+0,'de para'!K:O,3,0)</f>
        <v>NA</v>
      </c>
      <c r="C685" t="str">
        <f t="shared" si="10"/>
        <v>3002</v>
      </c>
      <c r="D685" t="str">
        <f>IFERROR(VLOOKUP(G685+0,'de para'!A:C,3,0),"")</f>
        <v/>
      </c>
      <c r="E685" t="str">
        <f>IF(VLOOKUP(G685+0,'de para'!E:H,4,0)="EX","Externo","Interno")</f>
        <v>Interno</v>
      </c>
      <c r="F685" s="18" t="s">
        <v>21209</v>
      </c>
      <c r="G685" s="18">
        <v>172</v>
      </c>
      <c r="H685" s="18" t="s">
        <v>19095</v>
      </c>
      <c r="I685" s="18" t="s">
        <v>1113</v>
      </c>
      <c r="J685" s="19">
        <v>42758</v>
      </c>
      <c r="K685" s="18" t="s">
        <v>20700</v>
      </c>
      <c r="L685" s="18" t="s">
        <v>20701</v>
      </c>
      <c r="M685" s="18" t="s">
        <v>19111</v>
      </c>
      <c r="N685" s="18" t="s">
        <v>19095</v>
      </c>
      <c r="O685" s="18" t="s">
        <v>21210</v>
      </c>
      <c r="P685" s="18" t="s">
        <v>21211</v>
      </c>
      <c r="Q685" s="32">
        <v>520</v>
      </c>
      <c r="R685" s="32">
        <v>251</v>
      </c>
      <c r="S685" s="32">
        <v>0</v>
      </c>
      <c r="T685" s="32">
        <v>251</v>
      </c>
      <c r="U685" s="32">
        <v>0</v>
      </c>
      <c r="V685" s="32">
        <v>0</v>
      </c>
      <c r="W685" s="20">
        <v>0</v>
      </c>
      <c r="X685" s="20">
        <v>34</v>
      </c>
      <c r="Y685" s="18" t="s">
        <v>19097</v>
      </c>
      <c r="Z685" s="20">
        <v>0</v>
      </c>
      <c r="AA685" s="20">
        <v>8534</v>
      </c>
      <c r="AB685" s="19">
        <v>42760</v>
      </c>
    </row>
    <row r="686" spans="1:28" ht="15" customHeight="1" x14ac:dyDescent="0.25">
      <c r="A686" t="s">
        <v>242</v>
      </c>
      <c r="B686" t="str">
        <f>VLOOKUP(O686+0,'de para'!K:O,3,0)</f>
        <v>NA</v>
      </c>
      <c r="C686" t="str">
        <f t="shared" si="10"/>
        <v>3007</v>
      </c>
      <c r="D686" t="str">
        <f>IFERROR(VLOOKUP(G686+0,'de para'!A:C,3,0),"")</f>
        <v/>
      </c>
      <c r="E686" t="str">
        <f>IF(VLOOKUP(G686+0,'de para'!E:H,4,0)="EX","Externo","Interno")</f>
        <v>Externo</v>
      </c>
      <c r="F686" s="21" t="s">
        <v>22118</v>
      </c>
      <c r="G686" s="21">
        <v>104</v>
      </c>
      <c r="H686" s="21" t="s">
        <v>19095</v>
      </c>
      <c r="I686" s="21" t="s">
        <v>998</v>
      </c>
      <c r="J686" s="22">
        <v>42758</v>
      </c>
      <c r="K686" s="21" t="s">
        <v>19150</v>
      </c>
      <c r="L686" s="21" t="s">
        <v>19096</v>
      </c>
      <c r="M686" s="21" t="s">
        <v>19538</v>
      </c>
      <c r="N686" s="21" t="s">
        <v>19095</v>
      </c>
      <c r="O686" s="21" t="s">
        <v>22119</v>
      </c>
      <c r="P686" s="21" t="s">
        <v>10433</v>
      </c>
      <c r="Q686" s="33">
        <v>0</v>
      </c>
      <c r="R686" s="33">
        <v>6000</v>
      </c>
      <c r="S686" s="33">
        <v>0</v>
      </c>
      <c r="T686" s="33">
        <v>6000</v>
      </c>
      <c r="U686" s="33">
        <v>0</v>
      </c>
      <c r="V686" s="33">
        <v>0</v>
      </c>
      <c r="W686" s="23">
        <v>0</v>
      </c>
      <c r="X686" s="23">
        <v>8.06</v>
      </c>
      <c r="Y686" s="21" t="s">
        <v>19097</v>
      </c>
      <c r="Z686" s="23">
        <v>0</v>
      </c>
      <c r="AA686" s="23">
        <v>48361.77</v>
      </c>
      <c r="AB686" s="22">
        <v>42794</v>
      </c>
    </row>
    <row r="687" spans="1:28" ht="15" customHeight="1" x14ac:dyDescent="0.25">
      <c r="A687" t="s">
        <v>242</v>
      </c>
      <c r="B687" t="str">
        <f>VLOOKUP(O687+0,'de para'!K:O,3,0)</f>
        <v>NA</v>
      </c>
      <c r="C687" t="str">
        <f t="shared" si="10"/>
        <v>3007</v>
      </c>
      <c r="D687" t="str">
        <f>IFERROR(VLOOKUP(G687+0,'de para'!A:C,3,0),"")</f>
        <v/>
      </c>
      <c r="E687" t="str">
        <f>IF(VLOOKUP(G687+0,'de para'!E:H,4,0)="EX","Externo","Interno")</f>
        <v>Externo</v>
      </c>
      <c r="F687" s="18" t="s">
        <v>22118</v>
      </c>
      <c r="G687" s="18">
        <v>104</v>
      </c>
      <c r="H687" s="18" t="s">
        <v>19095</v>
      </c>
      <c r="I687" s="18" t="s">
        <v>998</v>
      </c>
      <c r="J687" s="19">
        <v>42758</v>
      </c>
      <c r="K687" s="18" t="s">
        <v>19150</v>
      </c>
      <c r="L687" s="18" t="s">
        <v>19096</v>
      </c>
      <c r="M687" s="18" t="s">
        <v>19538</v>
      </c>
      <c r="N687" s="18" t="s">
        <v>19102</v>
      </c>
      <c r="O687" s="18" t="s">
        <v>22120</v>
      </c>
      <c r="P687" s="18" t="s">
        <v>10466</v>
      </c>
      <c r="Q687" s="32">
        <v>0</v>
      </c>
      <c r="R687" s="32">
        <v>2000</v>
      </c>
      <c r="S687" s="32">
        <v>0</v>
      </c>
      <c r="T687" s="32">
        <v>2000</v>
      </c>
      <c r="U687" s="32">
        <v>0</v>
      </c>
      <c r="V687" s="32">
        <v>0</v>
      </c>
      <c r="W687" s="20">
        <v>0</v>
      </c>
      <c r="X687" s="20">
        <v>7.27</v>
      </c>
      <c r="Y687" s="18" t="s">
        <v>19097</v>
      </c>
      <c r="Z687" s="20">
        <v>0</v>
      </c>
      <c r="AA687" s="20">
        <v>14540.14</v>
      </c>
      <c r="AB687" s="19">
        <v>42794</v>
      </c>
    </row>
    <row r="688" spans="1:28" ht="15" customHeight="1" x14ac:dyDescent="0.25">
      <c r="A688" t="s">
        <v>242</v>
      </c>
      <c r="B688" t="str">
        <f>VLOOKUP(O688+0,'de para'!K:O,3,0)</f>
        <v>NA</v>
      </c>
      <c r="C688" t="str">
        <f t="shared" si="10"/>
        <v>3007</v>
      </c>
      <c r="D688" t="str">
        <f>IFERROR(VLOOKUP(G688+0,'de para'!A:C,3,0),"")</f>
        <v/>
      </c>
      <c r="E688" t="str">
        <f>IF(VLOOKUP(G688+0,'de para'!E:H,4,0)="EX","Externo","Interno")</f>
        <v>Externo</v>
      </c>
      <c r="F688" s="21" t="s">
        <v>22118</v>
      </c>
      <c r="G688" s="21">
        <v>104</v>
      </c>
      <c r="H688" s="21" t="s">
        <v>19095</v>
      </c>
      <c r="I688" s="21" t="s">
        <v>998</v>
      </c>
      <c r="J688" s="22">
        <v>42758</v>
      </c>
      <c r="K688" s="21" t="s">
        <v>19150</v>
      </c>
      <c r="L688" s="21" t="s">
        <v>19096</v>
      </c>
      <c r="M688" s="21" t="s">
        <v>19538</v>
      </c>
      <c r="N688" s="21" t="s">
        <v>19108</v>
      </c>
      <c r="O688" s="21" t="s">
        <v>22121</v>
      </c>
      <c r="P688" s="21" t="s">
        <v>10502</v>
      </c>
      <c r="Q688" s="33">
        <v>0</v>
      </c>
      <c r="R688" s="33">
        <v>1000</v>
      </c>
      <c r="S688" s="33">
        <v>0</v>
      </c>
      <c r="T688" s="33">
        <v>1000</v>
      </c>
      <c r="U688" s="33">
        <v>0</v>
      </c>
      <c r="V688" s="33">
        <v>0</v>
      </c>
      <c r="W688" s="23">
        <v>0</v>
      </c>
      <c r="X688" s="23">
        <v>12.64</v>
      </c>
      <c r="Y688" s="21" t="s">
        <v>19097</v>
      </c>
      <c r="Z688" s="23">
        <v>0</v>
      </c>
      <c r="AA688" s="23">
        <v>12643.6</v>
      </c>
      <c r="AB688" s="22">
        <v>42794</v>
      </c>
    </row>
    <row r="689" spans="1:28" ht="15" customHeight="1" x14ac:dyDescent="0.25">
      <c r="A689" t="s">
        <v>242</v>
      </c>
      <c r="B689" t="str">
        <f>VLOOKUP(O689+0,'de para'!K:O,3,0)</f>
        <v>NA</v>
      </c>
      <c r="C689" t="str">
        <f t="shared" si="10"/>
        <v>3007</v>
      </c>
      <c r="D689" t="str">
        <f>IFERROR(VLOOKUP(G689+0,'de para'!A:C,3,0),"")</f>
        <v/>
      </c>
      <c r="E689" t="str">
        <f>IF(VLOOKUP(G689+0,'de para'!E:H,4,0)="EX","Externo","Interno")</f>
        <v>Externo</v>
      </c>
      <c r="F689" s="18" t="s">
        <v>22118</v>
      </c>
      <c r="G689" s="18">
        <v>104</v>
      </c>
      <c r="H689" s="18" t="s">
        <v>19095</v>
      </c>
      <c r="I689" s="18" t="s">
        <v>998</v>
      </c>
      <c r="J689" s="19">
        <v>42758</v>
      </c>
      <c r="K689" s="18" t="s">
        <v>19150</v>
      </c>
      <c r="L689" s="18" t="s">
        <v>19096</v>
      </c>
      <c r="M689" s="18" t="s">
        <v>19538</v>
      </c>
      <c r="N689" s="18" t="s">
        <v>19103</v>
      </c>
      <c r="O689" s="18" t="s">
        <v>22122</v>
      </c>
      <c r="P689" s="18" t="s">
        <v>10498</v>
      </c>
      <c r="Q689" s="32">
        <v>0</v>
      </c>
      <c r="R689" s="32">
        <v>2700</v>
      </c>
      <c r="S689" s="32">
        <v>0</v>
      </c>
      <c r="T689" s="32">
        <v>2700</v>
      </c>
      <c r="U689" s="32">
        <v>0</v>
      </c>
      <c r="V689" s="32">
        <v>0</v>
      </c>
      <c r="W689" s="20">
        <v>0</v>
      </c>
      <c r="X689" s="20">
        <v>9.32</v>
      </c>
      <c r="Y689" s="18" t="s">
        <v>19097</v>
      </c>
      <c r="Z689" s="20">
        <v>0</v>
      </c>
      <c r="AA689" s="20">
        <v>25176.560000000001</v>
      </c>
      <c r="AB689" s="19">
        <v>42794</v>
      </c>
    </row>
    <row r="690" spans="1:28" ht="15" customHeight="1" x14ac:dyDescent="0.25">
      <c r="A690" t="s">
        <v>242</v>
      </c>
      <c r="B690" t="str">
        <f>VLOOKUP(O690+0,'de para'!K:O,3,0)</f>
        <v>NA</v>
      </c>
      <c r="C690" t="str">
        <f t="shared" si="10"/>
        <v>3007</v>
      </c>
      <c r="D690" t="str">
        <f>IFERROR(VLOOKUP(G690+0,'de para'!A:C,3,0),"")</f>
        <v/>
      </c>
      <c r="E690" t="str">
        <f>IF(VLOOKUP(G690+0,'de para'!E:H,4,0)="EX","Externo","Interno")</f>
        <v>Externo</v>
      </c>
      <c r="F690" s="21" t="s">
        <v>22118</v>
      </c>
      <c r="G690" s="21">
        <v>104</v>
      </c>
      <c r="H690" s="21" t="s">
        <v>19095</v>
      </c>
      <c r="I690" s="21" t="s">
        <v>998</v>
      </c>
      <c r="J690" s="22">
        <v>42758</v>
      </c>
      <c r="K690" s="21" t="s">
        <v>19150</v>
      </c>
      <c r="L690" s="21" t="s">
        <v>19096</v>
      </c>
      <c r="M690" s="21" t="s">
        <v>19538</v>
      </c>
      <c r="N690" s="21" t="s">
        <v>19291</v>
      </c>
      <c r="O690" s="21" t="s">
        <v>22123</v>
      </c>
      <c r="P690" s="21" t="s">
        <v>22124</v>
      </c>
      <c r="Q690" s="33">
        <v>0</v>
      </c>
      <c r="R690" s="33">
        <v>8125</v>
      </c>
      <c r="S690" s="33">
        <v>0</v>
      </c>
      <c r="T690" s="33">
        <v>8125</v>
      </c>
      <c r="U690" s="33">
        <v>0</v>
      </c>
      <c r="V690" s="33">
        <v>0</v>
      </c>
      <c r="W690" s="23">
        <v>0</v>
      </c>
      <c r="X690" s="23">
        <v>6.32</v>
      </c>
      <c r="Y690" s="21" t="s">
        <v>19097</v>
      </c>
      <c r="Z690" s="23">
        <v>0</v>
      </c>
      <c r="AA690" s="23">
        <v>51364.62</v>
      </c>
      <c r="AB690" s="22">
        <v>42794</v>
      </c>
    </row>
    <row r="691" spans="1:28" ht="15" customHeight="1" x14ac:dyDescent="0.25">
      <c r="A691" t="s">
        <v>242</v>
      </c>
      <c r="B691" t="str">
        <f>VLOOKUP(O691+0,'de para'!K:O,3,0)</f>
        <v>NA</v>
      </c>
      <c r="C691" t="str">
        <f t="shared" si="10"/>
        <v>3001</v>
      </c>
      <c r="D691" t="str">
        <f>IFERROR(VLOOKUP(G691+0,'de para'!A:C,3,0),"")</f>
        <v/>
      </c>
      <c r="E691" t="str">
        <f>IF(VLOOKUP(G691+0,'de para'!E:H,4,0)="EX","Externo","Interno")</f>
        <v>Externo</v>
      </c>
      <c r="F691" s="18" t="s">
        <v>22118</v>
      </c>
      <c r="G691" s="18">
        <v>104</v>
      </c>
      <c r="H691" s="18" t="s">
        <v>19095</v>
      </c>
      <c r="I691" s="18" t="s">
        <v>998</v>
      </c>
      <c r="J691" s="19">
        <v>42758</v>
      </c>
      <c r="K691" s="18" t="s">
        <v>19150</v>
      </c>
      <c r="L691" s="18" t="s">
        <v>19096</v>
      </c>
      <c r="M691" s="18" t="s">
        <v>19538</v>
      </c>
      <c r="N691" s="18" t="s">
        <v>19104</v>
      </c>
      <c r="O691" s="18" t="s">
        <v>22125</v>
      </c>
      <c r="P691" s="18" t="s">
        <v>284</v>
      </c>
      <c r="Q691" s="32">
        <v>0</v>
      </c>
      <c r="R691" s="32">
        <v>11200</v>
      </c>
      <c r="S691" s="32">
        <v>0</v>
      </c>
      <c r="T691" s="32">
        <v>11200</v>
      </c>
      <c r="U691" s="32">
        <v>0</v>
      </c>
      <c r="V691" s="32">
        <v>0</v>
      </c>
      <c r="W691" s="20">
        <v>0</v>
      </c>
      <c r="X691" s="20">
        <v>2.52</v>
      </c>
      <c r="Y691" s="18" t="s">
        <v>19097</v>
      </c>
      <c r="Z691" s="20">
        <v>0</v>
      </c>
      <c r="AA691" s="20">
        <v>28321.66</v>
      </c>
      <c r="AB691" s="19">
        <v>42794</v>
      </c>
    </row>
    <row r="692" spans="1:28" ht="15" customHeight="1" x14ac:dyDescent="0.25">
      <c r="A692" t="s">
        <v>242</v>
      </c>
      <c r="B692" t="str">
        <f>VLOOKUP(O692+0,'de para'!K:O,3,0)</f>
        <v>NA</v>
      </c>
      <c r="C692" t="str">
        <f t="shared" si="10"/>
        <v>3001</v>
      </c>
      <c r="D692" t="str">
        <f>IFERROR(VLOOKUP(G692+0,'de para'!A:C,3,0),"")</f>
        <v/>
      </c>
      <c r="E692" t="str">
        <f>IF(VLOOKUP(G692+0,'de para'!E:H,4,0)="EX","Externo","Interno")</f>
        <v>Externo</v>
      </c>
      <c r="F692" s="21" t="s">
        <v>22118</v>
      </c>
      <c r="G692" s="21">
        <v>104</v>
      </c>
      <c r="H692" s="21" t="s">
        <v>19095</v>
      </c>
      <c r="I692" s="21" t="s">
        <v>998</v>
      </c>
      <c r="J692" s="22">
        <v>42758</v>
      </c>
      <c r="K692" s="21" t="s">
        <v>19150</v>
      </c>
      <c r="L692" s="21" t="s">
        <v>19096</v>
      </c>
      <c r="M692" s="21" t="s">
        <v>19538</v>
      </c>
      <c r="N692" s="21" t="s">
        <v>19112</v>
      </c>
      <c r="O692" s="21" t="s">
        <v>22126</v>
      </c>
      <c r="P692" s="21" t="s">
        <v>9503</v>
      </c>
      <c r="Q692" s="33">
        <v>0</v>
      </c>
      <c r="R692" s="33">
        <v>10000</v>
      </c>
      <c r="S692" s="33">
        <v>0</v>
      </c>
      <c r="T692" s="33">
        <v>10000</v>
      </c>
      <c r="U692" s="33">
        <v>0</v>
      </c>
      <c r="V692" s="33">
        <v>0</v>
      </c>
      <c r="W692" s="23">
        <v>0</v>
      </c>
      <c r="X692" s="23">
        <v>2.52</v>
      </c>
      <c r="Y692" s="21" t="s">
        <v>19097</v>
      </c>
      <c r="Z692" s="23">
        <v>0</v>
      </c>
      <c r="AA692" s="23">
        <v>25287.200000000001</v>
      </c>
      <c r="AB692" s="22">
        <v>42794</v>
      </c>
    </row>
    <row r="693" spans="1:28" ht="15" customHeight="1" x14ac:dyDescent="0.25">
      <c r="A693" t="s">
        <v>242</v>
      </c>
      <c r="B693" t="str">
        <f>VLOOKUP(O693+0,'de para'!K:O,3,0)</f>
        <v>NA</v>
      </c>
      <c r="C693" t="str">
        <f t="shared" si="10"/>
        <v>3001</v>
      </c>
      <c r="D693" t="str">
        <f>IFERROR(VLOOKUP(G693+0,'de para'!A:C,3,0),"")</f>
        <v/>
      </c>
      <c r="E693" t="str">
        <f>IF(VLOOKUP(G693+0,'de para'!E:H,4,0)="EX","Externo","Interno")</f>
        <v>Externo</v>
      </c>
      <c r="F693" s="18" t="s">
        <v>22118</v>
      </c>
      <c r="G693" s="18">
        <v>104</v>
      </c>
      <c r="H693" s="18" t="s">
        <v>19095</v>
      </c>
      <c r="I693" s="18" t="s">
        <v>998</v>
      </c>
      <c r="J693" s="19">
        <v>42758</v>
      </c>
      <c r="K693" s="18" t="s">
        <v>19150</v>
      </c>
      <c r="L693" s="18" t="s">
        <v>19096</v>
      </c>
      <c r="M693" s="18" t="s">
        <v>19538</v>
      </c>
      <c r="N693" s="18" t="s">
        <v>19113</v>
      </c>
      <c r="O693" s="18" t="s">
        <v>19566</v>
      </c>
      <c r="P693" s="18" t="s">
        <v>5292</v>
      </c>
      <c r="Q693" s="32">
        <v>0</v>
      </c>
      <c r="R693" s="32">
        <v>800</v>
      </c>
      <c r="S693" s="32">
        <v>0</v>
      </c>
      <c r="T693" s="32">
        <v>800</v>
      </c>
      <c r="U693" s="32">
        <v>0</v>
      </c>
      <c r="V693" s="32">
        <v>0</v>
      </c>
      <c r="W693" s="20">
        <v>0</v>
      </c>
      <c r="X693" s="20">
        <v>18.96</v>
      </c>
      <c r="Y693" s="18" t="s">
        <v>19097</v>
      </c>
      <c r="Z693" s="20">
        <v>0</v>
      </c>
      <c r="AA693" s="20">
        <v>15172.32</v>
      </c>
      <c r="AB693" s="19">
        <v>42794</v>
      </c>
    </row>
    <row r="694" spans="1:28" ht="15" customHeight="1" x14ac:dyDescent="0.25">
      <c r="A694" t="s">
        <v>242</v>
      </c>
      <c r="B694" t="str">
        <f>VLOOKUP(O694+0,'de para'!K:O,3,0)</f>
        <v>NA</v>
      </c>
      <c r="C694" t="str">
        <f t="shared" si="10"/>
        <v>3001</v>
      </c>
      <c r="D694" t="str">
        <f>IFERROR(VLOOKUP(G694+0,'de para'!A:C,3,0),"")</f>
        <v/>
      </c>
      <c r="E694" t="str">
        <f>IF(VLOOKUP(G694+0,'de para'!E:H,4,0)="EX","Externo","Interno")</f>
        <v>Externo</v>
      </c>
      <c r="F694" s="21" t="s">
        <v>22118</v>
      </c>
      <c r="G694" s="21">
        <v>104</v>
      </c>
      <c r="H694" s="21" t="s">
        <v>19095</v>
      </c>
      <c r="I694" s="21" t="s">
        <v>998</v>
      </c>
      <c r="J694" s="22">
        <v>42758</v>
      </c>
      <c r="K694" s="21" t="s">
        <v>19150</v>
      </c>
      <c r="L694" s="21" t="s">
        <v>19096</v>
      </c>
      <c r="M694" s="21" t="s">
        <v>19538</v>
      </c>
      <c r="N694" s="21" t="s">
        <v>19340</v>
      </c>
      <c r="O694" s="21" t="s">
        <v>22127</v>
      </c>
      <c r="P694" s="21" t="s">
        <v>9447</v>
      </c>
      <c r="Q694" s="33">
        <v>0</v>
      </c>
      <c r="R694" s="33">
        <v>450</v>
      </c>
      <c r="S694" s="33">
        <v>0</v>
      </c>
      <c r="T694" s="33">
        <v>450</v>
      </c>
      <c r="U694" s="33">
        <v>0</v>
      </c>
      <c r="V694" s="33">
        <v>0</v>
      </c>
      <c r="W694" s="23">
        <v>0</v>
      </c>
      <c r="X694" s="23">
        <v>34.799999999999997</v>
      </c>
      <c r="Y694" s="21" t="s">
        <v>19097</v>
      </c>
      <c r="Z694" s="23">
        <v>0</v>
      </c>
      <c r="AA694" s="23">
        <v>15660.67</v>
      </c>
      <c r="AB694" s="22">
        <v>42794</v>
      </c>
    </row>
    <row r="695" spans="1:28" ht="15" customHeight="1" x14ac:dyDescent="0.25">
      <c r="A695" t="s">
        <v>242</v>
      </c>
      <c r="B695" t="str">
        <f>VLOOKUP(O695+0,'de para'!K:O,3,0)</f>
        <v>NA</v>
      </c>
      <c r="C695" t="str">
        <f t="shared" si="10"/>
        <v>3001</v>
      </c>
      <c r="D695" t="str">
        <f>IFERROR(VLOOKUP(G695+0,'de para'!A:C,3,0),"")</f>
        <v/>
      </c>
      <c r="E695" t="str">
        <f>IF(VLOOKUP(G695+0,'de para'!E:H,4,0)="EX","Externo","Interno")</f>
        <v>Externo</v>
      </c>
      <c r="F695" s="18" t="s">
        <v>22118</v>
      </c>
      <c r="G695" s="18">
        <v>104</v>
      </c>
      <c r="H695" s="18" t="s">
        <v>19095</v>
      </c>
      <c r="I695" s="18" t="s">
        <v>998</v>
      </c>
      <c r="J695" s="19">
        <v>42758</v>
      </c>
      <c r="K695" s="18" t="s">
        <v>19150</v>
      </c>
      <c r="L695" s="18" t="s">
        <v>19096</v>
      </c>
      <c r="M695" s="18" t="s">
        <v>19538</v>
      </c>
      <c r="N695" s="18" t="s">
        <v>19342</v>
      </c>
      <c r="O695" s="18" t="s">
        <v>22128</v>
      </c>
      <c r="P695" s="18" t="s">
        <v>9397</v>
      </c>
      <c r="Q695" s="32">
        <v>0</v>
      </c>
      <c r="R695" s="32">
        <v>200</v>
      </c>
      <c r="S695" s="32">
        <v>0</v>
      </c>
      <c r="T695" s="32">
        <v>200</v>
      </c>
      <c r="U695" s="32">
        <v>0</v>
      </c>
      <c r="V695" s="32">
        <v>0</v>
      </c>
      <c r="W695" s="20">
        <v>0</v>
      </c>
      <c r="X695" s="20">
        <v>51.9</v>
      </c>
      <c r="Y695" s="18" t="s">
        <v>19097</v>
      </c>
      <c r="Z695" s="20">
        <v>0</v>
      </c>
      <c r="AA695" s="20">
        <v>10380.39</v>
      </c>
      <c r="AB695" s="19">
        <v>42794</v>
      </c>
    </row>
    <row r="696" spans="1:28" ht="15" customHeight="1" x14ac:dyDescent="0.25">
      <c r="A696" t="s">
        <v>242</v>
      </c>
      <c r="B696" t="str">
        <f>VLOOKUP(O696+0,'de para'!K:O,3,0)</f>
        <v>NA</v>
      </c>
      <c r="C696" t="str">
        <f t="shared" si="10"/>
        <v>3001</v>
      </c>
      <c r="D696" t="str">
        <f>IFERROR(VLOOKUP(G696+0,'de para'!A:C,3,0),"")</f>
        <v/>
      </c>
      <c r="E696" t="str">
        <f>IF(VLOOKUP(G696+0,'de para'!E:H,4,0)="EX","Externo","Interno")</f>
        <v>Externo</v>
      </c>
      <c r="F696" s="21" t="s">
        <v>22118</v>
      </c>
      <c r="G696" s="21">
        <v>104</v>
      </c>
      <c r="H696" s="21" t="s">
        <v>19095</v>
      </c>
      <c r="I696" s="21" t="s">
        <v>998</v>
      </c>
      <c r="J696" s="22">
        <v>42758</v>
      </c>
      <c r="K696" s="21" t="s">
        <v>19150</v>
      </c>
      <c r="L696" s="21" t="s">
        <v>19096</v>
      </c>
      <c r="M696" s="21" t="s">
        <v>19538</v>
      </c>
      <c r="N696" s="21" t="s">
        <v>19343</v>
      </c>
      <c r="O696" s="21" t="s">
        <v>22129</v>
      </c>
      <c r="P696" s="21" t="s">
        <v>9398</v>
      </c>
      <c r="Q696" s="33">
        <v>0</v>
      </c>
      <c r="R696" s="33">
        <v>200</v>
      </c>
      <c r="S696" s="33">
        <v>0</v>
      </c>
      <c r="T696" s="33">
        <v>200</v>
      </c>
      <c r="U696" s="33">
        <v>0</v>
      </c>
      <c r="V696" s="33">
        <v>0</v>
      </c>
      <c r="W696" s="23">
        <v>0</v>
      </c>
      <c r="X696" s="23">
        <v>49.59</v>
      </c>
      <c r="Y696" s="21" t="s">
        <v>19097</v>
      </c>
      <c r="Z696" s="23">
        <v>0</v>
      </c>
      <c r="AA696" s="23">
        <v>9918.9</v>
      </c>
      <c r="AB696" s="22">
        <v>42794</v>
      </c>
    </row>
    <row r="697" spans="1:28" ht="15" customHeight="1" x14ac:dyDescent="0.25">
      <c r="A697" t="s">
        <v>242</v>
      </c>
      <c r="B697" t="str">
        <f>VLOOKUP(O697+0,'de para'!K:O,3,0)</f>
        <v>NA</v>
      </c>
      <c r="C697" t="str">
        <f t="shared" si="10"/>
        <v>3001</v>
      </c>
      <c r="D697" t="str">
        <f>IFERROR(VLOOKUP(G697+0,'de para'!A:C,3,0),"")</f>
        <v/>
      </c>
      <c r="E697" t="str">
        <f>IF(VLOOKUP(G697+0,'de para'!E:H,4,0)="EX","Externo","Interno")</f>
        <v>Externo</v>
      </c>
      <c r="F697" s="18" t="s">
        <v>22118</v>
      </c>
      <c r="G697" s="18">
        <v>104</v>
      </c>
      <c r="H697" s="18" t="s">
        <v>19095</v>
      </c>
      <c r="I697" s="18" t="s">
        <v>998</v>
      </c>
      <c r="J697" s="19">
        <v>42758</v>
      </c>
      <c r="K697" s="18" t="s">
        <v>19150</v>
      </c>
      <c r="L697" s="18" t="s">
        <v>19096</v>
      </c>
      <c r="M697" s="18" t="s">
        <v>19538</v>
      </c>
      <c r="N697" s="18" t="s">
        <v>19349</v>
      </c>
      <c r="O697" s="18" t="s">
        <v>19604</v>
      </c>
      <c r="P697" s="18" t="s">
        <v>9245</v>
      </c>
      <c r="Q697" s="32">
        <v>-480</v>
      </c>
      <c r="R697" s="32">
        <v>960</v>
      </c>
      <c r="S697" s="32">
        <v>0</v>
      </c>
      <c r="T697" s="32">
        <v>960</v>
      </c>
      <c r="U697" s="32">
        <v>0</v>
      </c>
      <c r="V697" s="32">
        <v>0</v>
      </c>
      <c r="W697" s="20">
        <v>0</v>
      </c>
      <c r="X697" s="20">
        <v>25.38</v>
      </c>
      <c r="Y697" s="18" t="s">
        <v>19097</v>
      </c>
      <c r="Z697" s="20">
        <v>0</v>
      </c>
      <c r="AA697" s="20">
        <v>24366.74</v>
      </c>
      <c r="AB697" s="19">
        <v>42794</v>
      </c>
    </row>
    <row r="698" spans="1:28" ht="15" customHeight="1" x14ac:dyDescent="0.25">
      <c r="A698" t="s">
        <v>242</v>
      </c>
      <c r="B698" t="e">
        <f>VLOOKUP(O698+0,'de para'!K:O,3,0)</f>
        <v>#N/A</v>
      </c>
      <c r="C698" t="str">
        <f t="shared" si="10"/>
        <v>3001</v>
      </c>
      <c r="D698" t="str">
        <f>IFERROR(VLOOKUP(G698+0,'de para'!A:C,3,0),"")</f>
        <v/>
      </c>
      <c r="E698" t="str">
        <f>IF(VLOOKUP(G698+0,'de para'!E:H,4,0)="EX","Externo","Interno")</f>
        <v>Externo</v>
      </c>
      <c r="F698" s="21" t="s">
        <v>22118</v>
      </c>
      <c r="G698" s="21">
        <v>104</v>
      </c>
      <c r="H698" s="21" t="s">
        <v>19095</v>
      </c>
      <c r="I698" s="21" t="s">
        <v>998</v>
      </c>
      <c r="J698" s="22">
        <v>42758</v>
      </c>
      <c r="K698" s="21" t="s">
        <v>19150</v>
      </c>
      <c r="L698" s="21" t="s">
        <v>19096</v>
      </c>
      <c r="M698" s="21" t="s">
        <v>19538</v>
      </c>
      <c r="N698" s="21" t="s">
        <v>19351</v>
      </c>
      <c r="O698" s="21" t="s">
        <v>22130</v>
      </c>
      <c r="P698" s="21" t="s">
        <v>22131</v>
      </c>
      <c r="Q698" s="33">
        <v>0</v>
      </c>
      <c r="R698" s="33">
        <v>810</v>
      </c>
      <c r="S698" s="33">
        <v>0</v>
      </c>
      <c r="T698" s="33">
        <v>810</v>
      </c>
      <c r="U698" s="33">
        <v>0</v>
      </c>
      <c r="V698" s="33">
        <v>0</v>
      </c>
      <c r="W698" s="23">
        <v>0</v>
      </c>
      <c r="X698" s="23">
        <v>32.99</v>
      </c>
      <c r="Y698" s="21" t="s">
        <v>19097</v>
      </c>
      <c r="Z698" s="23">
        <v>0</v>
      </c>
      <c r="AA698" s="23">
        <v>26729.83</v>
      </c>
      <c r="AB698" s="22">
        <v>42794</v>
      </c>
    </row>
    <row r="699" spans="1:28" ht="15" customHeight="1" x14ac:dyDescent="0.25">
      <c r="A699" t="s">
        <v>242</v>
      </c>
      <c r="B699" t="str">
        <f>VLOOKUP(O699+0,'de para'!K:O,3,0)</f>
        <v>NA</v>
      </c>
      <c r="C699" t="str">
        <f t="shared" si="10"/>
        <v>3001</v>
      </c>
      <c r="D699" t="str">
        <f>IFERROR(VLOOKUP(G699+0,'de para'!A:C,3,0),"")</f>
        <v/>
      </c>
      <c r="E699" t="str">
        <f>IF(VLOOKUP(G699+0,'de para'!E:H,4,0)="EX","Externo","Interno")</f>
        <v>Externo</v>
      </c>
      <c r="F699" s="18" t="s">
        <v>22118</v>
      </c>
      <c r="G699" s="18">
        <v>104</v>
      </c>
      <c r="H699" s="18" t="s">
        <v>19095</v>
      </c>
      <c r="I699" s="18" t="s">
        <v>998</v>
      </c>
      <c r="J699" s="19">
        <v>42758</v>
      </c>
      <c r="K699" s="18" t="s">
        <v>19150</v>
      </c>
      <c r="L699" s="18" t="s">
        <v>19096</v>
      </c>
      <c r="M699" s="18" t="s">
        <v>19538</v>
      </c>
      <c r="N699" s="18" t="s">
        <v>19352</v>
      </c>
      <c r="O699" s="18" t="s">
        <v>19563</v>
      </c>
      <c r="P699" s="18" t="s">
        <v>9168</v>
      </c>
      <c r="Q699" s="32">
        <v>0</v>
      </c>
      <c r="R699" s="32">
        <v>960</v>
      </c>
      <c r="S699" s="32">
        <v>0</v>
      </c>
      <c r="T699" s="32">
        <v>960</v>
      </c>
      <c r="U699" s="32">
        <v>0</v>
      </c>
      <c r="V699" s="32">
        <v>0</v>
      </c>
      <c r="W699" s="20">
        <v>0</v>
      </c>
      <c r="X699" s="20">
        <v>16.43</v>
      </c>
      <c r="Y699" s="18" t="s">
        <v>19097</v>
      </c>
      <c r="Z699" s="20">
        <v>0</v>
      </c>
      <c r="AA699" s="20">
        <v>15779.21</v>
      </c>
      <c r="AB699" s="19">
        <v>42794</v>
      </c>
    </row>
    <row r="700" spans="1:28" ht="15" customHeight="1" x14ac:dyDescent="0.25">
      <c r="A700" t="s">
        <v>242</v>
      </c>
      <c r="B700" t="str">
        <f>VLOOKUP(O700+0,'de para'!K:O,3,0)</f>
        <v>NA</v>
      </c>
      <c r="C700" t="str">
        <f t="shared" si="10"/>
        <v>3001</v>
      </c>
      <c r="D700" t="str">
        <f>IFERROR(VLOOKUP(G700+0,'de para'!A:C,3,0),"")</f>
        <v/>
      </c>
      <c r="E700" t="str">
        <f>IF(VLOOKUP(G700+0,'de para'!E:H,4,0)="EX","Externo","Interno")</f>
        <v>Interno</v>
      </c>
      <c r="F700" s="21" t="s">
        <v>21212</v>
      </c>
      <c r="G700" s="21">
        <v>1212</v>
      </c>
      <c r="H700" s="21" t="s">
        <v>19095</v>
      </c>
      <c r="I700" s="21" t="s">
        <v>185</v>
      </c>
      <c r="J700" s="22">
        <v>42759</v>
      </c>
      <c r="K700" s="21" t="s">
        <v>21004</v>
      </c>
      <c r="L700" s="21" t="s">
        <v>19125</v>
      </c>
      <c r="M700" s="21" t="s">
        <v>19276</v>
      </c>
      <c r="N700" s="21" t="s">
        <v>19095</v>
      </c>
      <c r="O700" s="21" t="s">
        <v>19230</v>
      </c>
      <c r="P700" s="21" t="s">
        <v>19231</v>
      </c>
      <c r="Q700" s="33">
        <v>-20360</v>
      </c>
      <c r="R700" s="33">
        <v>600</v>
      </c>
      <c r="S700" s="33">
        <v>0</v>
      </c>
      <c r="T700" s="33">
        <v>600</v>
      </c>
      <c r="U700" s="33">
        <v>0</v>
      </c>
      <c r="V700" s="33">
        <v>0</v>
      </c>
      <c r="W700" s="23">
        <v>0</v>
      </c>
      <c r="X700" s="23">
        <v>3.7</v>
      </c>
      <c r="Y700" s="21" t="s">
        <v>19097</v>
      </c>
      <c r="Z700" s="23">
        <v>0</v>
      </c>
      <c r="AA700" s="23">
        <v>2220</v>
      </c>
      <c r="AB700" s="22">
        <v>42760</v>
      </c>
    </row>
    <row r="701" spans="1:28" ht="15" customHeight="1" x14ac:dyDescent="0.25">
      <c r="A701" t="s">
        <v>242</v>
      </c>
      <c r="B701" t="str">
        <f>VLOOKUP(O701+0,'de para'!K:O,3,0)</f>
        <v>NA</v>
      </c>
      <c r="C701" t="str">
        <f t="shared" si="10"/>
        <v>3001</v>
      </c>
      <c r="D701" t="str">
        <f>IFERROR(VLOOKUP(G701+0,'de para'!A:C,3,0),"")</f>
        <v/>
      </c>
      <c r="E701" t="str">
        <f>IF(VLOOKUP(G701+0,'de para'!E:H,4,0)="EX","Externo","Interno")</f>
        <v>Interno</v>
      </c>
      <c r="F701" s="18" t="s">
        <v>21213</v>
      </c>
      <c r="G701" s="18">
        <v>1208</v>
      </c>
      <c r="H701" s="18" t="s">
        <v>19095</v>
      </c>
      <c r="I701" s="18" t="s">
        <v>276</v>
      </c>
      <c r="J701" s="19">
        <v>42759</v>
      </c>
      <c r="K701" s="18" t="s">
        <v>19132</v>
      </c>
      <c r="L701" s="18" t="s">
        <v>19132</v>
      </c>
      <c r="M701" s="18" t="s">
        <v>19114</v>
      </c>
      <c r="N701" s="18" t="s">
        <v>19102</v>
      </c>
      <c r="O701" s="18" t="s">
        <v>21214</v>
      </c>
      <c r="P701" s="18" t="s">
        <v>327</v>
      </c>
      <c r="Q701" s="32">
        <v>780</v>
      </c>
      <c r="R701" s="32">
        <v>240</v>
      </c>
      <c r="S701" s="32">
        <v>0</v>
      </c>
      <c r="T701" s="32">
        <v>240</v>
      </c>
      <c r="U701" s="32">
        <v>0</v>
      </c>
      <c r="V701" s="32">
        <v>0</v>
      </c>
      <c r="W701" s="20">
        <v>0</v>
      </c>
      <c r="X701" s="20">
        <v>20</v>
      </c>
      <c r="Y701" s="18" t="s">
        <v>19097</v>
      </c>
      <c r="Z701" s="20">
        <v>0</v>
      </c>
      <c r="AA701" s="20">
        <v>4800</v>
      </c>
      <c r="AB701" s="19">
        <v>42760</v>
      </c>
    </row>
    <row r="702" spans="1:28" ht="15" customHeight="1" x14ac:dyDescent="0.25">
      <c r="A702" t="s">
        <v>242</v>
      </c>
      <c r="B702" t="str">
        <f>VLOOKUP(O702+0,'de para'!K:O,3,0)</f>
        <v>NA</v>
      </c>
      <c r="C702" t="str">
        <f t="shared" si="10"/>
        <v>3001</v>
      </c>
      <c r="D702" t="str">
        <f>IFERROR(VLOOKUP(G702+0,'de para'!A:C,3,0),"")</f>
        <v/>
      </c>
      <c r="E702" t="str">
        <f>IF(VLOOKUP(G702+0,'de para'!E:H,4,0)="EX","Externo","Interno")</f>
        <v>Interno</v>
      </c>
      <c r="F702" s="21" t="s">
        <v>22132</v>
      </c>
      <c r="G702" s="21">
        <v>1524</v>
      </c>
      <c r="H702" s="21" t="s">
        <v>19102</v>
      </c>
      <c r="I702" s="21" t="s">
        <v>3573</v>
      </c>
      <c r="J702" s="22">
        <v>42760</v>
      </c>
      <c r="K702" s="21" t="s">
        <v>19206</v>
      </c>
      <c r="L702" s="21" t="s">
        <v>19132</v>
      </c>
      <c r="M702" s="21" t="s">
        <v>19111</v>
      </c>
      <c r="N702" s="21" t="s">
        <v>19095</v>
      </c>
      <c r="O702" s="21" t="s">
        <v>22133</v>
      </c>
      <c r="P702" s="21" t="s">
        <v>22104</v>
      </c>
      <c r="Q702" s="33">
        <v>0</v>
      </c>
      <c r="R702" s="33">
        <v>4000</v>
      </c>
      <c r="S702" s="33">
        <v>0</v>
      </c>
      <c r="T702" s="33">
        <v>4000</v>
      </c>
      <c r="U702" s="33">
        <v>0</v>
      </c>
      <c r="V702" s="33">
        <v>0</v>
      </c>
      <c r="W702" s="23">
        <v>0</v>
      </c>
      <c r="X702" s="23">
        <v>3.6</v>
      </c>
      <c r="Y702" s="21" t="s">
        <v>19097</v>
      </c>
      <c r="Z702" s="23">
        <v>0</v>
      </c>
      <c r="AA702" s="23">
        <v>14400</v>
      </c>
      <c r="AB702" s="22">
        <v>42772</v>
      </c>
    </row>
    <row r="703" spans="1:28" ht="15" customHeight="1" x14ac:dyDescent="0.25">
      <c r="A703" t="s">
        <v>242</v>
      </c>
      <c r="B703" t="str">
        <f>VLOOKUP(O703+0,'de para'!K:O,3,0)</f>
        <v>NA</v>
      </c>
      <c r="C703" t="str">
        <f t="shared" si="10"/>
        <v>3001</v>
      </c>
      <c r="D703" t="str">
        <f>IFERROR(VLOOKUP(G703+0,'de para'!A:C,3,0),"")</f>
        <v/>
      </c>
      <c r="E703" t="str">
        <f>IF(VLOOKUP(G703+0,'de para'!E:H,4,0)="EX","Externo","Interno")</f>
        <v>Interno</v>
      </c>
      <c r="F703" s="18" t="s">
        <v>22134</v>
      </c>
      <c r="G703" s="18">
        <v>1524</v>
      </c>
      <c r="H703" s="18" t="s">
        <v>19102</v>
      </c>
      <c r="I703" s="18" t="s">
        <v>3573</v>
      </c>
      <c r="J703" s="19">
        <v>42760</v>
      </c>
      <c r="K703" s="18" t="s">
        <v>19206</v>
      </c>
      <c r="L703" s="18" t="s">
        <v>19132</v>
      </c>
      <c r="M703" s="18" t="s">
        <v>19111</v>
      </c>
      <c r="N703" s="18" t="s">
        <v>19095</v>
      </c>
      <c r="O703" s="18" t="s">
        <v>22133</v>
      </c>
      <c r="P703" s="18" t="s">
        <v>22104</v>
      </c>
      <c r="Q703" s="32">
        <v>-4000</v>
      </c>
      <c r="R703" s="32">
        <v>4000</v>
      </c>
      <c r="S703" s="32">
        <v>0</v>
      </c>
      <c r="T703" s="32">
        <v>4000</v>
      </c>
      <c r="U703" s="32">
        <v>0</v>
      </c>
      <c r="V703" s="32">
        <v>0</v>
      </c>
      <c r="W703" s="20">
        <v>0</v>
      </c>
      <c r="X703" s="20">
        <v>3.6</v>
      </c>
      <c r="Y703" s="18" t="s">
        <v>19097</v>
      </c>
      <c r="Z703" s="20">
        <v>0</v>
      </c>
      <c r="AA703" s="20">
        <v>14400</v>
      </c>
      <c r="AB703" s="19">
        <v>42779</v>
      </c>
    </row>
    <row r="704" spans="1:28" ht="15" customHeight="1" x14ac:dyDescent="0.25">
      <c r="A704" t="s">
        <v>242</v>
      </c>
      <c r="B704" t="str">
        <f>VLOOKUP(O704+0,'de para'!K:O,3,0)</f>
        <v>NA</v>
      </c>
      <c r="C704" t="str">
        <f t="shared" si="10"/>
        <v>3001</v>
      </c>
      <c r="D704" t="str">
        <f>IFERROR(VLOOKUP(G704+0,'de para'!A:C,3,0),"")</f>
        <v/>
      </c>
      <c r="E704" t="str">
        <f>IF(VLOOKUP(G704+0,'de para'!E:H,4,0)="EX","Externo","Interno")</f>
        <v>Interno</v>
      </c>
      <c r="F704" s="21" t="s">
        <v>22135</v>
      </c>
      <c r="G704" s="21">
        <v>1524</v>
      </c>
      <c r="H704" s="21" t="s">
        <v>19102</v>
      </c>
      <c r="I704" s="21" t="s">
        <v>3573</v>
      </c>
      <c r="J704" s="22">
        <v>42760</v>
      </c>
      <c r="K704" s="21" t="s">
        <v>19206</v>
      </c>
      <c r="L704" s="21" t="s">
        <v>19132</v>
      </c>
      <c r="M704" s="21" t="s">
        <v>19111</v>
      </c>
      <c r="N704" s="21" t="s">
        <v>19095</v>
      </c>
      <c r="O704" s="21" t="s">
        <v>22133</v>
      </c>
      <c r="P704" s="21" t="s">
        <v>22104</v>
      </c>
      <c r="Q704" s="33">
        <v>-8000</v>
      </c>
      <c r="R704" s="33">
        <v>4000</v>
      </c>
      <c r="S704" s="33">
        <v>0</v>
      </c>
      <c r="T704" s="33">
        <v>4000</v>
      </c>
      <c r="U704" s="33">
        <v>0</v>
      </c>
      <c r="V704" s="33">
        <v>0</v>
      </c>
      <c r="W704" s="23">
        <v>0</v>
      </c>
      <c r="X704" s="23">
        <v>3.6</v>
      </c>
      <c r="Y704" s="21" t="s">
        <v>19097</v>
      </c>
      <c r="Z704" s="23">
        <v>0</v>
      </c>
      <c r="AA704" s="23">
        <v>14400</v>
      </c>
      <c r="AB704" s="22">
        <v>42786</v>
      </c>
    </row>
    <row r="705" spans="1:28" ht="15" customHeight="1" x14ac:dyDescent="0.25">
      <c r="A705" t="s">
        <v>242</v>
      </c>
      <c r="B705" t="str">
        <f>VLOOKUP(O705+0,'de para'!K:O,3,0)</f>
        <v>NA</v>
      </c>
      <c r="C705" t="str">
        <f t="shared" si="10"/>
        <v>3001</v>
      </c>
      <c r="D705" t="str">
        <f>IFERROR(VLOOKUP(G705+0,'de para'!A:C,3,0),"")</f>
        <v/>
      </c>
      <c r="E705" t="str">
        <f>IF(VLOOKUP(G705+0,'de para'!E:H,4,0)="EX","Externo","Interno")</f>
        <v>Interno</v>
      </c>
      <c r="F705" s="18" t="s">
        <v>21215</v>
      </c>
      <c r="G705" s="18">
        <v>1524</v>
      </c>
      <c r="H705" s="18" t="s">
        <v>19102</v>
      </c>
      <c r="I705" s="18" t="s">
        <v>3573</v>
      </c>
      <c r="J705" s="19">
        <v>42761</v>
      </c>
      <c r="K705" s="18" t="s">
        <v>19206</v>
      </c>
      <c r="L705" s="18" t="s">
        <v>19132</v>
      </c>
      <c r="M705" s="18" t="s">
        <v>19111</v>
      </c>
      <c r="N705" s="18" t="s">
        <v>19095</v>
      </c>
      <c r="O705" s="18" t="s">
        <v>21216</v>
      </c>
      <c r="P705" s="18" t="s">
        <v>21217</v>
      </c>
      <c r="Q705" s="32">
        <v>0</v>
      </c>
      <c r="R705" s="32">
        <v>500</v>
      </c>
      <c r="S705" s="32">
        <v>0</v>
      </c>
      <c r="T705" s="32">
        <v>500</v>
      </c>
      <c r="U705" s="32">
        <v>0</v>
      </c>
      <c r="V705" s="32">
        <v>0</v>
      </c>
      <c r="W705" s="20">
        <v>0</v>
      </c>
      <c r="X705" s="20">
        <v>5</v>
      </c>
      <c r="Y705" s="18" t="s">
        <v>19097</v>
      </c>
      <c r="Z705" s="20">
        <v>0</v>
      </c>
      <c r="AA705" s="20">
        <v>2500</v>
      </c>
      <c r="AB705" s="19">
        <v>42761</v>
      </c>
    </row>
    <row r="706" spans="1:28" ht="15" customHeight="1" x14ac:dyDescent="0.25">
      <c r="A706" t="s">
        <v>242</v>
      </c>
      <c r="B706" t="str">
        <f>VLOOKUP(O706+0,'de para'!K:O,3,0)</f>
        <v>NA</v>
      </c>
      <c r="C706" t="str">
        <f t="shared" ref="C706:C769" si="11">LEFT(O706,4)</f>
        <v>9598</v>
      </c>
      <c r="D706" t="str">
        <f>IFERROR(VLOOKUP(G706+0,'de para'!A:C,3,0),"")</f>
        <v>intercompany</v>
      </c>
      <c r="E706" t="str">
        <f>IF(VLOOKUP(G706+0,'de para'!E:H,4,0)="EX","Externo","Interno")</f>
        <v>Interno</v>
      </c>
      <c r="F706" s="21" t="s">
        <v>21232</v>
      </c>
      <c r="G706" s="21">
        <v>1</v>
      </c>
      <c r="H706" s="21" t="s">
        <v>19095</v>
      </c>
      <c r="I706" s="21" t="s">
        <v>21233</v>
      </c>
      <c r="J706" s="22">
        <v>42761</v>
      </c>
      <c r="K706" s="21" t="s">
        <v>19616</v>
      </c>
      <c r="L706" s="21" t="s">
        <v>19096</v>
      </c>
      <c r="M706" s="21" t="s">
        <v>19214</v>
      </c>
      <c r="N706" s="21" t="s">
        <v>19095</v>
      </c>
      <c r="O706" s="21" t="s">
        <v>21231</v>
      </c>
      <c r="P706" s="21" t="s">
        <v>304</v>
      </c>
      <c r="Q706" s="33">
        <v>-1</v>
      </c>
      <c r="R706" s="33">
        <v>1</v>
      </c>
      <c r="S706" s="33">
        <v>0</v>
      </c>
      <c r="T706" s="33">
        <v>1</v>
      </c>
      <c r="U706" s="33">
        <v>0</v>
      </c>
      <c r="V706" s="33">
        <v>0</v>
      </c>
      <c r="W706" s="23">
        <v>0</v>
      </c>
      <c r="X706" s="23">
        <v>685790.53</v>
      </c>
      <c r="Y706" s="21" t="s">
        <v>19097</v>
      </c>
      <c r="Z706" s="23">
        <v>0</v>
      </c>
      <c r="AA706" s="23">
        <v>685790.53</v>
      </c>
      <c r="AB706" s="22">
        <v>42761</v>
      </c>
    </row>
    <row r="707" spans="1:28" ht="15" customHeight="1" x14ac:dyDescent="0.25">
      <c r="A707" t="s">
        <v>242</v>
      </c>
      <c r="B707" t="str">
        <f>VLOOKUP(O707+0,'de para'!K:O,3,0)</f>
        <v>NA</v>
      </c>
      <c r="C707" t="str">
        <f t="shared" si="11"/>
        <v>9598</v>
      </c>
      <c r="D707" t="str">
        <f>IFERROR(VLOOKUP(G707+0,'de para'!A:C,3,0),"")</f>
        <v>intercompany</v>
      </c>
      <c r="E707" t="str">
        <f>IF(VLOOKUP(G707+0,'de para'!E:H,4,0)="EX","Externo","Interno")</f>
        <v>Interno</v>
      </c>
      <c r="F707" s="18" t="s">
        <v>21234</v>
      </c>
      <c r="G707" s="18">
        <v>8</v>
      </c>
      <c r="H707" s="18" t="s">
        <v>19108</v>
      </c>
      <c r="I707" s="18" t="s">
        <v>262</v>
      </c>
      <c r="J707" s="19">
        <v>42761</v>
      </c>
      <c r="K707" s="18" t="s">
        <v>19096</v>
      </c>
      <c r="L707" s="18" t="s">
        <v>19096</v>
      </c>
      <c r="M707" s="18" t="s">
        <v>19214</v>
      </c>
      <c r="N707" s="18" t="s">
        <v>19095</v>
      </c>
      <c r="O707" s="18" t="s">
        <v>21231</v>
      </c>
      <c r="P707" s="18" t="s">
        <v>304</v>
      </c>
      <c r="Q707" s="32">
        <v>-2</v>
      </c>
      <c r="R707" s="32">
        <v>1</v>
      </c>
      <c r="S707" s="32">
        <v>0</v>
      </c>
      <c r="T707" s="32">
        <v>1</v>
      </c>
      <c r="U707" s="32">
        <v>0</v>
      </c>
      <c r="V707" s="32">
        <v>0</v>
      </c>
      <c r="W707" s="20">
        <v>0</v>
      </c>
      <c r="X707" s="20">
        <v>145470.72</v>
      </c>
      <c r="Y707" s="18" t="s">
        <v>19097</v>
      </c>
      <c r="Z707" s="20">
        <v>0</v>
      </c>
      <c r="AA707" s="20">
        <v>145470.72</v>
      </c>
      <c r="AB707" s="19">
        <v>42761</v>
      </c>
    </row>
    <row r="708" spans="1:28" ht="15" customHeight="1" x14ac:dyDescent="0.25">
      <c r="A708" t="s">
        <v>242</v>
      </c>
      <c r="B708" t="str">
        <f>VLOOKUP(O708+0,'de para'!K:O,3,0)</f>
        <v>NA</v>
      </c>
      <c r="C708" t="str">
        <f t="shared" si="11"/>
        <v>9598</v>
      </c>
      <c r="D708" t="str">
        <f>IFERROR(VLOOKUP(G708+0,'de para'!A:C,3,0),"")</f>
        <v>intercompany</v>
      </c>
      <c r="E708" t="str">
        <f>IF(VLOOKUP(G708+0,'de para'!E:H,4,0)="EX","Externo","Interno")</f>
        <v>Interno</v>
      </c>
      <c r="F708" s="21" t="s">
        <v>21235</v>
      </c>
      <c r="G708" s="21">
        <v>3</v>
      </c>
      <c r="H708" s="21" t="s">
        <v>19095</v>
      </c>
      <c r="I708" s="21" t="s">
        <v>239</v>
      </c>
      <c r="J708" s="22">
        <v>42761</v>
      </c>
      <c r="K708" s="21" t="s">
        <v>19096</v>
      </c>
      <c r="L708" s="21" t="s">
        <v>19096</v>
      </c>
      <c r="M708" s="21" t="s">
        <v>19214</v>
      </c>
      <c r="N708" s="21" t="s">
        <v>19095</v>
      </c>
      <c r="O708" s="21" t="s">
        <v>21231</v>
      </c>
      <c r="P708" s="21" t="s">
        <v>304</v>
      </c>
      <c r="Q708" s="33">
        <v>-3</v>
      </c>
      <c r="R708" s="33">
        <v>1</v>
      </c>
      <c r="S708" s="33">
        <v>0</v>
      </c>
      <c r="T708" s="33">
        <v>1</v>
      </c>
      <c r="U708" s="33">
        <v>0</v>
      </c>
      <c r="V708" s="33">
        <v>0</v>
      </c>
      <c r="W708" s="23">
        <v>0</v>
      </c>
      <c r="X708" s="23">
        <v>145470.72</v>
      </c>
      <c r="Y708" s="21" t="s">
        <v>19097</v>
      </c>
      <c r="Z708" s="23">
        <v>0</v>
      </c>
      <c r="AA708" s="23">
        <v>145470.72</v>
      </c>
      <c r="AB708" s="22">
        <v>42761</v>
      </c>
    </row>
    <row r="709" spans="1:28" ht="15" customHeight="1" x14ac:dyDescent="0.25">
      <c r="A709" t="s">
        <v>242</v>
      </c>
      <c r="B709" t="str">
        <f>VLOOKUP(O709+0,'de para'!K:O,3,0)</f>
        <v>NA</v>
      </c>
      <c r="C709" t="str">
        <f t="shared" si="11"/>
        <v>9598</v>
      </c>
      <c r="D709" t="str">
        <f>IFERROR(VLOOKUP(G709+0,'de para'!A:C,3,0),"")</f>
        <v>intercompany</v>
      </c>
      <c r="E709" t="str">
        <f>IF(VLOOKUP(G709+0,'de para'!E:H,4,0)="EX","Externo","Interno")</f>
        <v>Interno</v>
      </c>
      <c r="F709" s="18" t="s">
        <v>21236</v>
      </c>
      <c r="G709" s="18">
        <v>3</v>
      </c>
      <c r="H709" s="18" t="s">
        <v>19102</v>
      </c>
      <c r="I709" s="18" t="s">
        <v>239</v>
      </c>
      <c r="J709" s="19">
        <v>42761</v>
      </c>
      <c r="K709" s="18" t="s">
        <v>19096</v>
      </c>
      <c r="L709" s="18" t="s">
        <v>19096</v>
      </c>
      <c r="M709" s="18" t="s">
        <v>19214</v>
      </c>
      <c r="N709" s="18" t="s">
        <v>19095</v>
      </c>
      <c r="O709" s="18" t="s">
        <v>21231</v>
      </c>
      <c r="P709" s="18" t="s">
        <v>304</v>
      </c>
      <c r="Q709" s="32">
        <v>-4</v>
      </c>
      <c r="R709" s="32">
        <v>1</v>
      </c>
      <c r="S709" s="32">
        <v>0</v>
      </c>
      <c r="T709" s="32">
        <v>1</v>
      </c>
      <c r="U709" s="32">
        <v>0</v>
      </c>
      <c r="V709" s="32">
        <v>0</v>
      </c>
      <c r="W709" s="20">
        <v>0</v>
      </c>
      <c r="X709" s="20">
        <v>145470.72</v>
      </c>
      <c r="Y709" s="18" t="s">
        <v>19097</v>
      </c>
      <c r="Z709" s="20">
        <v>0</v>
      </c>
      <c r="AA709" s="20">
        <v>145470.72</v>
      </c>
      <c r="AB709" s="19">
        <v>42761</v>
      </c>
    </row>
    <row r="710" spans="1:28" ht="15" customHeight="1" x14ac:dyDescent="0.25">
      <c r="A710" t="s">
        <v>242</v>
      </c>
      <c r="B710" t="str">
        <f>VLOOKUP(O710+0,'de para'!K:O,3,0)</f>
        <v>NA</v>
      </c>
      <c r="C710" t="str">
        <f t="shared" si="11"/>
        <v>9598</v>
      </c>
      <c r="D710" t="str">
        <f>IFERROR(VLOOKUP(G710+0,'de para'!A:C,3,0),"")</f>
        <v>intercompany</v>
      </c>
      <c r="E710" t="str">
        <f>IF(VLOOKUP(G710+0,'de para'!E:H,4,0)="EX","Externo","Interno")</f>
        <v>Interno</v>
      </c>
      <c r="F710" s="21" t="s">
        <v>21237</v>
      </c>
      <c r="G710" s="21">
        <v>5</v>
      </c>
      <c r="H710" s="21" t="s">
        <v>19095</v>
      </c>
      <c r="I710" s="21" t="s">
        <v>263</v>
      </c>
      <c r="J710" s="22">
        <v>42761</v>
      </c>
      <c r="K710" s="21" t="s">
        <v>19096</v>
      </c>
      <c r="L710" s="21" t="s">
        <v>19096</v>
      </c>
      <c r="M710" s="21" t="s">
        <v>19214</v>
      </c>
      <c r="N710" s="21" t="s">
        <v>19095</v>
      </c>
      <c r="O710" s="21" t="s">
        <v>21231</v>
      </c>
      <c r="P710" s="21" t="s">
        <v>304</v>
      </c>
      <c r="Q710" s="33">
        <v>-5</v>
      </c>
      <c r="R710" s="33">
        <v>1</v>
      </c>
      <c r="S710" s="33">
        <v>0</v>
      </c>
      <c r="T710" s="33">
        <v>1</v>
      </c>
      <c r="U710" s="33">
        <v>0</v>
      </c>
      <c r="V710" s="33">
        <v>0</v>
      </c>
      <c r="W710" s="23">
        <v>0</v>
      </c>
      <c r="X710" s="23">
        <v>415630.62</v>
      </c>
      <c r="Y710" s="21" t="s">
        <v>19097</v>
      </c>
      <c r="Z710" s="23">
        <v>0</v>
      </c>
      <c r="AA710" s="23">
        <v>415630.62</v>
      </c>
      <c r="AB710" s="22">
        <v>42761</v>
      </c>
    </row>
    <row r="711" spans="1:28" ht="15" customHeight="1" x14ac:dyDescent="0.25">
      <c r="A711" t="s">
        <v>242</v>
      </c>
      <c r="B711" t="str">
        <f>VLOOKUP(O711+0,'de para'!K:O,3,0)</f>
        <v>NA</v>
      </c>
      <c r="C711" t="str">
        <f t="shared" si="11"/>
        <v>3002</v>
      </c>
      <c r="D711" t="str">
        <f>IFERROR(VLOOKUP(G711+0,'de para'!A:C,3,0),"")</f>
        <v/>
      </c>
      <c r="E711" t="str">
        <f>IF(VLOOKUP(G711+0,'de para'!E:H,4,0)="EX","Externo","Interno")</f>
        <v>Interno</v>
      </c>
      <c r="F711" s="18" t="s">
        <v>22136</v>
      </c>
      <c r="G711" s="18">
        <v>193</v>
      </c>
      <c r="H711" s="18" t="s">
        <v>19095</v>
      </c>
      <c r="I711" s="18" t="s">
        <v>333</v>
      </c>
      <c r="J711" s="19">
        <v>42762</v>
      </c>
      <c r="K711" s="18" t="s">
        <v>19099</v>
      </c>
      <c r="L711" s="18" t="s">
        <v>19544</v>
      </c>
      <c r="M711" s="18" t="s">
        <v>19344</v>
      </c>
      <c r="N711" s="18" t="s">
        <v>19095</v>
      </c>
      <c r="O711" s="18" t="s">
        <v>22137</v>
      </c>
      <c r="P711" s="18" t="s">
        <v>22138</v>
      </c>
      <c r="Q711" s="32">
        <v>338</v>
      </c>
      <c r="R711" s="32">
        <v>114</v>
      </c>
      <c r="S711" s="32">
        <v>0</v>
      </c>
      <c r="T711" s="32">
        <v>114</v>
      </c>
      <c r="U711" s="32">
        <v>0</v>
      </c>
      <c r="V711" s="32">
        <v>0</v>
      </c>
      <c r="W711" s="20">
        <v>0</v>
      </c>
      <c r="X711" s="20">
        <v>16.8</v>
      </c>
      <c r="Y711" s="18" t="s">
        <v>19097</v>
      </c>
      <c r="Z711" s="20">
        <v>0</v>
      </c>
      <c r="AA711" s="20">
        <v>1915.2</v>
      </c>
      <c r="AB711" s="19">
        <v>42780</v>
      </c>
    </row>
    <row r="712" spans="1:28" ht="15" customHeight="1" x14ac:dyDescent="0.25">
      <c r="A712" t="s">
        <v>242</v>
      </c>
      <c r="B712" t="str">
        <f>VLOOKUP(O712+0,'de para'!K:O,3,0)</f>
        <v>NA</v>
      </c>
      <c r="C712" t="str">
        <f t="shared" si="11"/>
        <v>3001</v>
      </c>
      <c r="D712" t="str">
        <f>IFERROR(VLOOKUP(G712+0,'de para'!A:C,3,0),"")</f>
        <v/>
      </c>
      <c r="E712" t="str">
        <f>IF(VLOOKUP(G712+0,'de para'!E:H,4,0)="EX","Externo","Interno")</f>
        <v>Interno</v>
      </c>
      <c r="F712" s="21" t="s">
        <v>21238</v>
      </c>
      <c r="G712" s="21">
        <v>1216</v>
      </c>
      <c r="H712" s="21" t="s">
        <v>19095</v>
      </c>
      <c r="I712" s="21" t="s">
        <v>52</v>
      </c>
      <c r="J712" s="22">
        <v>42765</v>
      </c>
      <c r="K712" s="21" t="s">
        <v>21318</v>
      </c>
      <c r="L712" s="21" t="s">
        <v>19132</v>
      </c>
      <c r="M712" s="21" t="s">
        <v>19205</v>
      </c>
      <c r="N712" s="21" t="s">
        <v>19095</v>
      </c>
      <c r="O712" s="21" t="s">
        <v>19221</v>
      </c>
      <c r="P712" s="21" t="s">
        <v>19222</v>
      </c>
      <c r="Q712" s="33">
        <v>0</v>
      </c>
      <c r="R712" s="33">
        <v>2015</v>
      </c>
      <c r="S712" s="33">
        <v>0</v>
      </c>
      <c r="T712" s="33">
        <v>2015</v>
      </c>
      <c r="U712" s="33">
        <v>0</v>
      </c>
      <c r="V712" s="33">
        <v>0</v>
      </c>
      <c r="W712" s="23">
        <v>0</v>
      </c>
      <c r="X712" s="23">
        <v>42.5</v>
      </c>
      <c r="Y712" s="21" t="s">
        <v>19097</v>
      </c>
      <c r="Z712" s="23">
        <v>0</v>
      </c>
      <c r="AA712" s="23">
        <v>85637.5</v>
      </c>
      <c r="AB712" s="22">
        <v>42765</v>
      </c>
    </row>
    <row r="713" spans="1:28" ht="15" customHeight="1" x14ac:dyDescent="0.25">
      <c r="A713" t="s">
        <v>242</v>
      </c>
      <c r="B713" t="str">
        <f>VLOOKUP(O713+0,'de para'!K:O,3,0)</f>
        <v>NA</v>
      </c>
      <c r="C713" t="str">
        <f t="shared" si="11"/>
        <v>9086</v>
      </c>
      <c r="D713" t="str">
        <f>IFERROR(VLOOKUP(G713+0,'de para'!A:C,3,0),"")</f>
        <v/>
      </c>
      <c r="E713" t="s">
        <v>19067</v>
      </c>
      <c r="F713" s="18" t="s">
        <v>21239</v>
      </c>
      <c r="G713" s="18">
        <v>2638</v>
      </c>
      <c r="H713" s="18" t="s">
        <v>19095</v>
      </c>
      <c r="I713" s="18" t="s">
        <v>21240</v>
      </c>
      <c r="J713" s="19">
        <v>42765</v>
      </c>
      <c r="K713" s="18" t="s">
        <v>19099</v>
      </c>
      <c r="L713" s="18" t="s">
        <v>19096</v>
      </c>
      <c r="M713" s="18" t="s">
        <v>19109</v>
      </c>
      <c r="N713" s="18" t="s">
        <v>19095</v>
      </c>
      <c r="O713" s="18" t="s">
        <v>21241</v>
      </c>
      <c r="P713" s="18" t="s">
        <v>18329</v>
      </c>
      <c r="Q713" s="32">
        <v>0</v>
      </c>
      <c r="R713" s="32">
        <v>1</v>
      </c>
      <c r="S713" s="32">
        <v>0</v>
      </c>
      <c r="T713" s="32">
        <v>1</v>
      </c>
      <c r="U713" s="32">
        <v>0</v>
      </c>
      <c r="V713" s="32">
        <v>0</v>
      </c>
      <c r="W713" s="20">
        <v>0</v>
      </c>
      <c r="X713" s="20">
        <v>1</v>
      </c>
      <c r="Y713" s="18" t="s">
        <v>19097</v>
      </c>
      <c r="Z713" s="20">
        <v>0</v>
      </c>
      <c r="AA713" s="20">
        <v>1</v>
      </c>
      <c r="AB713" s="19">
        <v>42765</v>
      </c>
    </row>
    <row r="714" spans="1:28" ht="15" customHeight="1" x14ac:dyDescent="0.25">
      <c r="A714" t="s">
        <v>242</v>
      </c>
      <c r="B714" t="str">
        <f>VLOOKUP(O714+0,'de para'!K:O,3,0)</f>
        <v>NA</v>
      </c>
      <c r="C714" t="str">
        <f t="shared" si="11"/>
        <v>9086</v>
      </c>
      <c r="D714" t="str">
        <f>IFERROR(VLOOKUP(G714+0,'de para'!A:C,3,0),"")</f>
        <v/>
      </c>
      <c r="E714" t="s">
        <v>19067</v>
      </c>
      <c r="F714" s="21" t="s">
        <v>21239</v>
      </c>
      <c r="G714" s="21">
        <v>2638</v>
      </c>
      <c r="H714" s="21" t="s">
        <v>19095</v>
      </c>
      <c r="I714" s="21" t="s">
        <v>21240</v>
      </c>
      <c r="J714" s="22">
        <v>42765</v>
      </c>
      <c r="K714" s="21" t="s">
        <v>19099</v>
      </c>
      <c r="L714" s="21" t="s">
        <v>19096</v>
      </c>
      <c r="M714" s="21" t="s">
        <v>19109</v>
      </c>
      <c r="N714" s="21" t="s">
        <v>19102</v>
      </c>
      <c r="O714" s="21" t="s">
        <v>21242</v>
      </c>
      <c r="P714" s="21" t="s">
        <v>21243</v>
      </c>
      <c r="Q714" s="33">
        <v>0</v>
      </c>
      <c r="R714" s="33">
        <v>1</v>
      </c>
      <c r="S714" s="33">
        <v>0</v>
      </c>
      <c r="T714" s="33">
        <v>1</v>
      </c>
      <c r="U714" s="33">
        <v>0</v>
      </c>
      <c r="V714" s="33">
        <v>0</v>
      </c>
      <c r="W714" s="23">
        <v>0</v>
      </c>
      <c r="X714" s="23">
        <v>1</v>
      </c>
      <c r="Y714" s="21" t="s">
        <v>19097</v>
      </c>
      <c r="Z714" s="23">
        <v>0</v>
      </c>
      <c r="AA714" s="23">
        <v>1</v>
      </c>
      <c r="AB714" s="22">
        <v>42765</v>
      </c>
    </row>
    <row r="715" spans="1:28" ht="15" customHeight="1" x14ac:dyDescent="0.25">
      <c r="A715" t="s">
        <v>242</v>
      </c>
      <c r="B715" t="str">
        <f>VLOOKUP(O715+0,'de para'!K:O,3,0)</f>
        <v>NA</v>
      </c>
      <c r="C715" t="str">
        <f t="shared" si="11"/>
        <v>9086</v>
      </c>
      <c r="D715" t="str">
        <f>IFERROR(VLOOKUP(G715+0,'de para'!A:C,3,0),"")</f>
        <v/>
      </c>
      <c r="E715" t="s">
        <v>19067</v>
      </c>
      <c r="F715" s="18" t="s">
        <v>21239</v>
      </c>
      <c r="G715" s="18">
        <v>2638</v>
      </c>
      <c r="H715" s="18" t="s">
        <v>19095</v>
      </c>
      <c r="I715" s="18" t="s">
        <v>21240</v>
      </c>
      <c r="J715" s="19">
        <v>42765</v>
      </c>
      <c r="K715" s="18" t="s">
        <v>19099</v>
      </c>
      <c r="L715" s="18" t="s">
        <v>19096</v>
      </c>
      <c r="M715" s="18" t="s">
        <v>19109</v>
      </c>
      <c r="N715" s="18" t="s">
        <v>19108</v>
      </c>
      <c r="O715" s="18" t="s">
        <v>21244</v>
      </c>
      <c r="P715" s="18" t="s">
        <v>21245</v>
      </c>
      <c r="Q715" s="32">
        <v>0</v>
      </c>
      <c r="R715" s="32">
        <v>1</v>
      </c>
      <c r="S715" s="32">
        <v>0</v>
      </c>
      <c r="T715" s="32">
        <v>1</v>
      </c>
      <c r="U715" s="32">
        <v>0</v>
      </c>
      <c r="V715" s="32">
        <v>0</v>
      </c>
      <c r="W715" s="20">
        <v>0</v>
      </c>
      <c r="X715" s="20">
        <v>1</v>
      </c>
      <c r="Y715" s="18" t="s">
        <v>19097</v>
      </c>
      <c r="Z715" s="20">
        <v>0</v>
      </c>
      <c r="AA715" s="20">
        <v>1</v>
      </c>
      <c r="AB715" s="19">
        <v>42765</v>
      </c>
    </row>
    <row r="716" spans="1:28" ht="15" customHeight="1" x14ac:dyDescent="0.25">
      <c r="A716" t="s">
        <v>242</v>
      </c>
      <c r="B716" t="str">
        <f>VLOOKUP(O716+0,'de para'!K:O,3,0)</f>
        <v>NA</v>
      </c>
      <c r="C716" t="str">
        <f t="shared" si="11"/>
        <v>9086</v>
      </c>
      <c r="D716" t="str">
        <f>IFERROR(VLOOKUP(G716+0,'de para'!A:C,3,0),"")</f>
        <v/>
      </c>
      <c r="E716" t="s">
        <v>19067</v>
      </c>
      <c r="F716" s="21" t="s">
        <v>21239</v>
      </c>
      <c r="G716" s="21">
        <v>2638</v>
      </c>
      <c r="H716" s="21" t="s">
        <v>19095</v>
      </c>
      <c r="I716" s="21" t="s">
        <v>21240</v>
      </c>
      <c r="J716" s="22">
        <v>42765</v>
      </c>
      <c r="K716" s="21" t="s">
        <v>19099</v>
      </c>
      <c r="L716" s="21" t="s">
        <v>19096</v>
      </c>
      <c r="M716" s="21" t="s">
        <v>19109</v>
      </c>
      <c r="N716" s="21" t="s">
        <v>19103</v>
      </c>
      <c r="O716" s="21" t="s">
        <v>21246</v>
      </c>
      <c r="P716" s="21" t="s">
        <v>21247</v>
      </c>
      <c r="Q716" s="33">
        <v>0</v>
      </c>
      <c r="R716" s="33">
        <v>1</v>
      </c>
      <c r="S716" s="33">
        <v>0</v>
      </c>
      <c r="T716" s="33">
        <v>1</v>
      </c>
      <c r="U716" s="33">
        <v>0</v>
      </c>
      <c r="V716" s="33">
        <v>0</v>
      </c>
      <c r="W716" s="23">
        <v>0</v>
      </c>
      <c r="X716" s="23">
        <v>1</v>
      </c>
      <c r="Y716" s="21" t="s">
        <v>19097</v>
      </c>
      <c r="Z716" s="23">
        <v>0</v>
      </c>
      <c r="AA716" s="23">
        <v>1</v>
      </c>
      <c r="AB716" s="22">
        <v>42765</v>
      </c>
    </row>
    <row r="717" spans="1:28" ht="15" customHeight="1" x14ac:dyDescent="0.25">
      <c r="A717" t="s">
        <v>242</v>
      </c>
      <c r="B717" t="str">
        <f>VLOOKUP(O717+0,'de para'!K:O,3,0)</f>
        <v>NA</v>
      </c>
      <c r="C717" t="str">
        <f t="shared" si="11"/>
        <v>9086</v>
      </c>
      <c r="D717" t="str">
        <f>IFERROR(VLOOKUP(G717+0,'de para'!A:C,3,0),"")</f>
        <v/>
      </c>
      <c r="E717" t="s">
        <v>19067</v>
      </c>
      <c r="F717" s="18" t="s">
        <v>21239</v>
      </c>
      <c r="G717" s="18">
        <v>2638</v>
      </c>
      <c r="H717" s="18" t="s">
        <v>19095</v>
      </c>
      <c r="I717" s="18" t="s">
        <v>21240</v>
      </c>
      <c r="J717" s="19">
        <v>42765</v>
      </c>
      <c r="K717" s="18" t="s">
        <v>19099</v>
      </c>
      <c r="L717" s="18" t="s">
        <v>19096</v>
      </c>
      <c r="M717" s="18" t="s">
        <v>19109</v>
      </c>
      <c r="N717" s="18" t="s">
        <v>19291</v>
      </c>
      <c r="O717" s="18" t="s">
        <v>21248</v>
      </c>
      <c r="P717" s="18" t="s">
        <v>21249</v>
      </c>
      <c r="Q717" s="32">
        <v>0</v>
      </c>
      <c r="R717" s="32">
        <v>1</v>
      </c>
      <c r="S717" s="32">
        <v>0</v>
      </c>
      <c r="T717" s="32">
        <v>1</v>
      </c>
      <c r="U717" s="32">
        <v>0</v>
      </c>
      <c r="V717" s="32">
        <v>0</v>
      </c>
      <c r="W717" s="20">
        <v>0</v>
      </c>
      <c r="X717" s="20">
        <v>1</v>
      </c>
      <c r="Y717" s="18" t="s">
        <v>19097</v>
      </c>
      <c r="Z717" s="20">
        <v>0</v>
      </c>
      <c r="AA717" s="20">
        <v>1</v>
      </c>
      <c r="AB717" s="19">
        <v>42765</v>
      </c>
    </row>
    <row r="718" spans="1:28" ht="15" customHeight="1" x14ac:dyDescent="0.25">
      <c r="A718" t="s">
        <v>242</v>
      </c>
      <c r="B718" t="str">
        <f>VLOOKUP(O718+0,'de para'!K:O,3,0)</f>
        <v>NA</v>
      </c>
      <c r="C718" t="str">
        <f t="shared" si="11"/>
        <v>9086</v>
      </c>
      <c r="D718" t="str">
        <f>IFERROR(VLOOKUP(G718+0,'de para'!A:C,3,0),"")</f>
        <v/>
      </c>
      <c r="E718" t="s">
        <v>19067</v>
      </c>
      <c r="F718" s="21" t="s">
        <v>21239</v>
      </c>
      <c r="G718" s="21">
        <v>2638</v>
      </c>
      <c r="H718" s="21" t="s">
        <v>19095</v>
      </c>
      <c r="I718" s="21" t="s">
        <v>21240</v>
      </c>
      <c r="J718" s="22">
        <v>42765</v>
      </c>
      <c r="K718" s="21" t="s">
        <v>19099</v>
      </c>
      <c r="L718" s="21" t="s">
        <v>19096</v>
      </c>
      <c r="M718" s="21" t="s">
        <v>19109</v>
      </c>
      <c r="N718" s="21" t="s">
        <v>19104</v>
      </c>
      <c r="O718" s="21" t="s">
        <v>21250</v>
      </c>
      <c r="P718" s="21" t="s">
        <v>21251</v>
      </c>
      <c r="Q718" s="33">
        <v>0</v>
      </c>
      <c r="R718" s="33">
        <v>1</v>
      </c>
      <c r="S718" s="33">
        <v>0</v>
      </c>
      <c r="T718" s="33">
        <v>1</v>
      </c>
      <c r="U718" s="33">
        <v>0</v>
      </c>
      <c r="V718" s="33">
        <v>0</v>
      </c>
      <c r="W718" s="23">
        <v>0</v>
      </c>
      <c r="X718" s="23">
        <v>1</v>
      </c>
      <c r="Y718" s="21" t="s">
        <v>19097</v>
      </c>
      <c r="Z718" s="23">
        <v>0</v>
      </c>
      <c r="AA718" s="23">
        <v>1</v>
      </c>
      <c r="AB718" s="22">
        <v>42765</v>
      </c>
    </row>
    <row r="719" spans="1:28" ht="15" customHeight="1" x14ac:dyDescent="0.25">
      <c r="A719" t="s">
        <v>242</v>
      </c>
      <c r="B719" t="str">
        <f>VLOOKUP(O719+0,'de para'!K:O,3,0)</f>
        <v>NA</v>
      </c>
      <c r="C719" t="str">
        <f t="shared" si="11"/>
        <v>9086</v>
      </c>
      <c r="D719" t="str">
        <f>IFERROR(VLOOKUP(G719+0,'de para'!A:C,3,0),"")</f>
        <v/>
      </c>
      <c r="E719" t="s">
        <v>19067</v>
      </c>
      <c r="F719" s="18" t="s">
        <v>21239</v>
      </c>
      <c r="G719" s="18">
        <v>2638</v>
      </c>
      <c r="H719" s="18" t="s">
        <v>19095</v>
      </c>
      <c r="I719" s="18" t="s">
        <v>21240</v>
      </c>
      <c r="J719" s="19">
        <v>42765</v>
      </c>
      <c r="K719" s="18" t="s">
        <v>19099</v>
      </c>
      <c r="L719" s="18" t="s">
        <v>19096</v>
      </c>
      <c r="M719" s="18" t="s">
        <v>19109</v>
      </c>
      <c r="N719" s="18" t="s">
        <v>19112</v>
      </c>
      <c r="O719" s="18" t="s">
        <v>21252</v>
      </c>
      <c r="P719" s="18" t="s">
        <v>21253</v>
      </c>
      <c r="Q719" s="32">
        <v>0</v>
      </c>
      <c r="R719" s="32">
        <v>1</v>
      </c>
      <c r="S719" s="32">
        <v>0</v>
      </c>
      <c r="T719" s="32">
        <v>1</v>
      </c>
      <c r="U719" s="32">
        <v>0</v>
      </c>
      <c r="V719" s="32">
        <v>0</v>
      </c>
      <c r="W719" s="20">
        <v>0</v>
      </c>
      <c r="X719" s="20">
        <v>1</v>
      </c>
      <c r="Y719" s="18" t="s">
        <v>19097</v>
      </c>
      <c r="Z719" s="20">
        <v>0</v>
      </c>
      <c r="AA719" s="20">
        <v>1</v>
      </c>
      <c r="AB719" s="19">
        <v>42765</v>
      </c>
    </row>
    <row r="720" spans="1:28" ht="15" customHeight="1" x14ac:dyDescent="0.25">
      <c r="A720" t="s">
        <v>242</v>
      </c>
      <c r="B720" t="str">
        <f>VLOOKUP(O720+0,'de para'!K:O,3,0)</f>
        <v>NA</v>
      </c>
      <c r="C720" t="str">
        <f t="shared" si="11"/>
        <v>9086</v>
      </c>
      <c r="D720" t="str">
        <f>IFERROR(VLOOKUP(G720+0,'de para'!A:C,3,0),"")</f>
        <v/>
      </c>
      <c r="E720" t="s">
        <v>19067</v>
      </c>
      <c r="F720" s="21" t="s">
        <v>21239</v>
      </c>
      <c r="G720" s="21">
        <v>2638</v>
      </c>
      <c r="H720" s="21" t="s">
        <v>19095</v>
      </c>
      <c r="I720" s="21" t="s">
        <v>21240</v>
      </c>
      <c r="J720" s="22">
        <v>42765</v>
      </c>
      <c r="K720" s="21" t="s">
        <v>19099</v>
      </c>
      <c r="L720" s="21" t="s">
        <v>19096</v>
      </c>
      <c r="M720" s="21" t="s">
        <v>19109</v>
      </c>
      <c r="N720" s="21" t="s">
        <v>19113</v>
      </c>
      <c r="O720" s="21" t="s">
        <v>21254</v>
      </c>
      <c r="P720" s="21" t="s">
        <v>21255</v>
      </c>
      <c r="Q720" s="33">
        <v>0</v>
      </c>
      <c r="R720" s="33">
        <v>1</v>
      </c>
      <c r="S720" s="33">
        <v>0</v>
      </c>
      <c r="T720" s="33">
        <v>1</v>
      </c>
      <c r="U720" s="33">
        <v>0</v>
      </c>
      <c r="V720" s="33">
        <v>0</v>
      </c>
      <c r="W720" s="23">
        <v>0</v>
      </c>
      <c r="X720" s="23">
        <v>1</v>
      </c>
      <c r="Y720" s="21" t="s">
        <v>19097</v>
      </c>
      <c r="Z720" s="23">
        <v>0</v>
      </c>
      <c r="AA720" s="23">
        <v>1</v>
      </c>
      <c r="AB720" s="22">
        <v>42765</v>
      </c>
    </row>
    <row r="721" spans="1:28" ht="15" customHeight="1" x14ac:dyDescent="0.25">
      <c r="A721" t="s">
        <v>242</v>
      </c>
      <c r="B721" t="str">
        <f>VLOOKUP(O721+0,'de para'!K:O,3,0)</f>
        <v>NA</v>
      </c>
      <c r="C721" t="str">
        <f t="shared" si="11"/>
        <v>9086</v>
      </c>
      <c r="D721" t="str">
        <f>IFERROR(VLOOKUP(G721+0,'de para'!A:C,3,0),"")</f>
        <v/>
      </c>
      <c r="E721" t="s">
        <v>19067</v>
      </c>
      <c r="F721" s="18" t="s">
        <v>21239</v>
      </c>
      <c r="G721" s="18">
        <v>2638</v>
      </c>
      <c r="H721" s="18" t="s">
        <v>19095</v>
      </c>
      <c r="I721" s="18" t="s">
        <v>21240</v>
      </c>
      <c r="J721" s="19">
        <v>42765</v>
      </c>
      <c r="K721" s="18" t="s">
        <v>19099</v>
      </c>
      <c r="L721" s="18" t="s">
        <v>19096</v>
      </c>
      <c r="M721" s="18" t="s">
        <v>19109</v>
      </c>
      <c r="N721" s="18" t="s">
        <v>19340</v>
      </c>
      <c r="O721" s="18" t="s">
        <v>21256</v>
      </c>
      <c r="P721" s="18" t="s">
        <v>21257</v>
      </c>
      <c r="Q721" s="32">
        <v>0</v>
      </c>
      <c r="R721" s="32">
        <v>1</v>
      </c>
      <c r="S721" s="32">
        <v>0</v>
      </c>
      <c r="T721" s="32">
        <v>1</v>
      </c>
      <c r="U721" s="32">
        <v>0</v>
      </c>
      <c r="V721" s="32">
        <v>0</v>
      </c>
      <c r="W721" s="20">
        <v>0</v>
      </c>
      <c r="X721" s="20">
        <v>1</v>
      </c>
      <c r="Y721" s="18" t="s">
        <v>19097</v>
      </c>
      <c r="Z721" s="20">
        <v>0</v>
      </c>
      <c r="AA721" s="20">
        <v>1</v>
      </c>
      <c r="AB721" s="19">
        <v>42765</v>
      </c>
    </row>
    <row r="722" spans="1:28" ht="15" customHeight="1" x14ac:dyDescent="0.25">
      <c r="A722" t="s">
        <v>242</v>
      </c>
      <c r="B722" t="str">
        <f>VLOOKUP(O722+0,'de para'!K:O,3,0)</f>
        <v>NA</v>
      </c>
      <c r="C722" t="str">
        <f t="shared" si="11"/>
        <v>9086</v>
      </c>
      <c r="D722" t="str">
        <f>IFERROR(VLOOKUP(G722+0,'de para'!A:C,3,0),"")</f>
        <v/>
      </c>
      <c r="E722" t="s">
        <v>19067</v>
      </c>
      <c r="F722" s="21" t="s">
        <v>21239</v>
      </c>
      <c r="G722" s="21">
        <v>2638</v>
      </c>
      <c r="H722" s="21" t="s">
        <v>19095</v>
      </c>
      <c r="I722" s="21" t="s">
        <v>21240</v>
      </c>
      <c r="J722" s="22">
        <v>42765</v>
      </c>
      <c r="K722" s="21" t="s">
        <v>19099</v>
      </c>
      <c r="L722" s="21" t="s">
        <v>19096</v>
      </c>
      <c r="M722" s="21" t="s">
        <v>19109</v>
      </c>
      <c r="N722" s="21" t="s">
        <v>19342</v>
      </c>
      <c r="O722" s="21" t="s">
        <v>21256</v>
      </c>
      <c r="P722" s="21" t="s">
        <v>21258</v>
      </c>
      <c r="Q722" s="33">
        <v>-1</v>
      </c>
      <c r="R722" s="33">
        <v>1</v>
      </c>
      <c r="S722" s="33">
        <v>0</v>
      </c>
      <c r="T722" s="33">
        <v>1</v>
      </c>
      <c r="U722" s="33">
        <v>0</v>
      </c>
      <c r="V722" s="33">
        <v>0</v>
      </c>
      <c r="W722" s="23">
        <v>0</v>
      </c>
      <c r="X722" s="23">
        <v>1</v>
      </c>
      <c r="Y722" s="21" t="s">
        <v>19097</v>
      </c>
      <c r="Z722" s="23">
        <v>0</v>
      </c>
      <c r="AA722" s="23">
        <v>1</v>
      </c>
      <c r="AB722" s="22">
        <v>42765</v>
      </c>
    </row>
    <row r="723" spans="1:28" ht="15" customHeight="1" x14ac:dyDescent="0.25">
      <c r="A723" t="s">
        <v>242</v>
      </c>
      <c r="B723" t="str">
        <f>VLOOKUP(O723+0,'de para'!K:O,3,0)</f>
        <v>NA</v>
      </c>
      <c r="C723" t="str">
        <f t="shared" si="11"/>
        <v>9086</v>
      </c>
      <c r="D723" t="str">
        <f>IFERROR(VLOOKUP(G723+0,'de para'!A:C,3,0),"")</f>
        <v/>
      </c>
      <c r="E723" t="s">
        <v>19067</v>
      </c>
      <c r="F723" s="18" t="s">
        <v>21239</v>
      </c>
      <c r="G723" s="18">
        <v>2638</v>
      </c>
      <c r="H723" s="18" t="s">
        <v>19095</v>
      </c>
      <c r="I723" s="18" t="s">
        <v>21240</v>
      </c>
      <c r="J723" s="19">
        <v>42765</v>
      </c>
      <c r="K723" s="18" t="s">
        <v>19099</v>
      </c>
      <c r="L723" s="18" t="s">
        <v>19096</v>
      </c>
      <c r="M723" s="18" t="s">
        <v>19109</v>
      </c>
      <c r="N723" s="18" t="s">
        <v>19343</v>
      </c>
      <c r="O723" s="18" t="s">
        <v>21259</v>
      </c>
      <c r="P723" s="18" t="s">
        <v>21260</v>
      </c>
      <c r="Q723" s="32">
        <v>0</v>
      </c>
      <c r="R723" s="32">
        <v>1</v>
      </c>
      <c r="S723" s="32">
        <v>0</v>
      </c>
      <c r="T723" s="32">
        <v>1</v>
      </c>
      <c r="U723" s="32">
        <v>0</v>
      </c>
      <c r="V723" s="32">
        <v>0</v>
      </c>
      <c r="W723" s="20">
        <v>0</v>
      </c>
      <c r="X723" s="20">
        <v>1</v>
      </c>
      <c r="Y723" s="18" t="s">
        <v>19097</v>
      </c>
      <c r="Z723" s="20">
        <v>0</v>
      </c>
      <c r="AA723" s="20">
        <v>1</v>
      </c>
      <c r="AB723" s="19">
        <v>42765</v>
      </c>
    </row>
    <row r="724" spans="1:28" ht="15" customHeight="1" x14ac:dyDescent="0.25">
      <c r="A724" t="s">
        <v>242</v>
      </c>
      <c r="B724" t="str">
        <f>VLOOKUP(O724+0,'de para'!K:O,3,0)</f>
        <v>NA</v>
      </c>
      <c r="C724" t="str">
        <f t="shared" si="11"/>
        <v>9086</v>
      </c>
      <c r="D724" t="str">
        <f>IFERROR(VLOOKUP(G724+0,'de para'!A:C,3,0),"")</f>
        <v/>
      </c>
      <c r="E724" t="s">
        <v>19067</v>
      </c>
      <c r="F724" s="21" t="s">
        <v>21239</v>
      </c>
      <c r="G724" s="21">
        <v>2638</v>
      </c>
      <c r="H724" s="21" t="s">
        <v>19095</v>
      </c>
      <c r="I724" s="21" t="s">
        <v>21240</v>
      </c>
      <c r="J724" s="22">
        <v>42765</v>
      </c>
      <c r="K724" s="21" t="s">
        <v>19099</v>
      </c>
      <c r="L724" s="21" t="s">
        <v>19096</v>
      </c>
      <c r="M724" s="21" t="s">
        <v>19109</v>
      </c>
      <c r="N724" s="21" t="s">
        <v>19349</v>
      </c>
      <c r="O724" s="21" t="s">
        <v>21261</v>
      </c>
      <c r="P724" s="21" t="s">
        <v>21262</v>
      </c>
      <c r="Q724" s="33">
        <v>0</v>
      </c>
      <c r="R724" s="33">
        <v>1</v>
      </c>
      <c r="S724" s="33">
        <v>0</v>
      </c>
      <c r="T724" s="33">
        <v>1</v>
      </c>
      <c r="U724" s="33">
        <v>0</v>
      </c>
      <c r="V724" s="33">
        <v>0</v>
      </c>
      <c r="W724" s="23">
        <v>0</v>
      </c>
      <c r="X724" s="23">
        <v>1</v>
      </c>
      <c r="Y724" s="21" t="s">
        <v>19097</v>
      </c>
      <c r="Z724" s="23">
        <v>0</v>
      </c>
      <c r="AA724" s="23">
        <v>1</v>
      </c>
      <c r="AB724" s="22">
        <v>42765</v>
      </c>
    </row>
    <row r="725" spans="1:28" ht="15" customHeight="1" x14ac:dyDescent="0.25">
      <c r="A725" t="s">
        <v>242</v>
      </c>
      <c r="B725" t="str">
        <f>VLOOKUP(O725+0,'de para'!K:O,3,0)</f>
        <v>NA</v>
      </c>
      <c r="C725" t="str">
        <f t="shared" si="11"/>
        <v>9086</v>
      </c>
      <c r="D725" t="str">
        <f>IFERROR(VLOOKUP(G725+0,'de para'!A:C,3,0),"")</f>
        <v/>
      </c>
      <c r="E725" t="s">
        <v>19067</v>
      </c>
      <c r="F725" s="18" t="s">
        <v>21239</v>
      </c>
      <c r="G725" s="18">
        <v>2638</v>
      </c>
      <c r="H725" s="18" t="s">
        <v>19095</v>
      </c>
      <c r="I725" s="18" t="s">
        <v>21240</v>
      </c>
      <c r="J725" s="19">
        <v>42765</v>
      </c>
      <c r="K725" s="18" t="s">
        <v>19099</v>
      </c>
      <c r="L725" s="18" t="s">
        <v>19096</v>
      </c>
      <c r="M725" s="18" t="s">
        <v>19109</v>
      </c>
      <c r="N725" s="18" t="s">
        <v>19351</v>
      </c>
      <c r="O725" s="18" t="s">
        <v>21263</v>
      </c>
      <c r="P725" s="18" t="s">
        <v>21264</v>
      </c>
      <c r="Q725" s="32">
        <v>0</v>
      </c>
      <c r="R725" s="32">
        <v>1</v>
      </c>
      <c r="S725" s="32">
        <v>0</v>
      </c>
      <c r="T725" s="32">
        <v>1</v>
      </c>
      <c r="U725" s="32">
        <v>0</v>
      </c>
      <c r="V725" s="32">
        <v>0</v>
      </c>
      <c r="W725" s="20">
        <v>0</v>
      </c>
      <c r="X725" s="20">
        <v>1</v>
      </c>
      <c r="Y725" s="18" t="s">
        <v>19097</v>
      </c>
      <c r="Z725" s="20">
        <v>0</v>
      </c>
      <c r="AA725" s="20">
        <v>1</v>
      </c>
      <c r="AB725" s="19">
        <v>42765</v>
      </c>
    </row>
    <row r="726" spans="1:28" ht="15" customHeight="1" x14ac:dyDescent="0.25">
      <c r="A726" t="s">
        <v>242</v>
      </c>
      <c r="B726" t="str">
        <f>VLOOKUP(O726+0,'de para'!K:O,3,0)</f>
        <v>NA</v>
      </c>
      <c r="C726" t="str">
        <f t="shared" si="11"/>
        <v>9086</v>
      </c>
      <c r="D726" t="str">
        <f>IFERROR(VLOOKUP(G726+0,'de para'!A:C,3,0),"")</f>
        <v/>
      </c>
      <c r="E726" t="s">
        <v>19067</v>
      </c>
      <c r="F726" s="21" t="s">
        <v>21239</v>
      </c>
      <c r="G726" s="21">
        <v>2638</v>
      </c>
      <c r="H726" s="21" t="s">
        <v>19095</v>
      </c>
      <c r="I726" s="21" t="s">
        <v>21240</v>
      </c>
      <c r="J726" s="22">
        <v>42765</v>
      </c>
      <c r="K726" s="21" t="s">
        <v>19099</v>
      </c>
      <c r="L726" s="21" t="s">
        <v>19096</v>
      </c>
      <c r="M726" s="21" t="s">
        <v>19109</v>
      </c>
      <c r="N726" s="21" t="s">
        <v>19352</v>
      </c>
      <c r="O726" s="21" t="s">
        <v>21265</v>
      </c>
      <c r="P726" s="21" t="s">
        <v>21266</v>
      </c>
      <c r="Q726" s="33">
        <v>0</v>
      </c>
      <c r="R726" s="33">
        <v>1</v>
      </c>
      <c r="S726" s="33">
        <v>0</v>
      </c>
      <c r="T726" s="33">
        <v>1</v>
      </c>
      <c r="U726" s="33">
        <v>0</v>
      </c>
      <c r="V726" s="33">
        <v>0</v>
      </c>
      <c r="W726" s="23">
        <v>0</v>
      </c>
      <c r="X726" s="23">
        <v>1</v>
      </c>
      <c r="Y726" s="21" t="s">
        <v>19097</v>
      </c>
      <c r="Z726" s="23">
        <v>0</v>
      </c>
      <c r="AA726" s="23">
        <v>1</v>
      </c>
      <c r="AB726" s="22">
        <v>42765</v>
      </c>
    </row>
    <row r="727" spans="1:28" ht="15" customHeight="1" x14ac:dyDescent="0.25">
      <c r="A727" t="s">
        <v>242</v>
      </c>
      <c r="B727" t="str">
        <f>VLOOKUP(O727+0,'de para'!K:O,3,0)</f>
        <v>NA</v>
      </c>
      <c r="C727" t="str">
        <f t="shared" si="11"/>
        <v>9086</v>
      </c>
      <c r="D727" t="str">
        <f>IFERROR(VLOOKUP(G727+0,'de para'!A:C,3,0),"")</f>
        <v/>
      </c>
      <c r="E727" t="s">
        <v>19067</v>
      </c>
      <c r="F727" s="18" t="s">
        <v>21239</v>
      </c>
      <c r="G727" s="18">
        <v>2638</v>
      </c>
      <c r="H727" s="18" t="s">
        <v>19095</v>
      </c>
      <c r="I727" s="18" t="s">
        <v>21240</v>
      </c>
      <c r="J727" s="19">
        <v>42765</v>
      </c>
      <c r="K727" s="18" t="s">
        <v>19099</v>
      </c>
      <c r="L727" s="18" t="s">
        <v>19096</v>
      </c>
      <c r="M727" s="18" t="s">
        <v>19109</v>
      </c>
      <c r="N727" s="18" t="s">
        <v>19353</v>
      </c>
      <c r="O727" s="18" t="s">
        <v>21267</v>
      </c>
      <c r="P727" s="18" t="s">
        <v>21268</v>
      </c>
      <c r="Q727" s="32">
        <v>0</v>
      </c>
      <c r="R727" s="32">
        <v>1</v>
      </c>
      <c r="S727" s="32">
        <v>0</v>
      </c>
      <c r="T727" s="32">
        <v>1</v>
      </c>
      <c r="U727" s="32">
        <v>0</v>
      </c>
      <c r="V727" s="32">
        <v>0</v>
      </c>
      <c r="W727" s="20">
        <v>0</v>
      </c>
      <c r="X727" s="20">
        <v>1</v>
      </c>
      <c r="Y727" s="18" t="s">
        <v>19097</v>
      </c>
      <c r="Z727" s="20">
        <v>0</v>
      </c>
      <c r="AA727" s="20">
        <v>1</v>
      </c>
      <c r="AB727" s="19">
        <v>42765</v>
      </c>
    </row>
    <row r="728" spans="1:28" ht="15" customHeight="1" x14ac:dyDescent="0.25">
      <c r="A728" t="s">
        <v>242</v>
      </c>
      <c r="B728" t="str">
        <f>VLOOKUP(O728+0,'de para'!K:O,3,0)</f>
        <v>NA</v>
      </c>
      <c r="C728" t="str">
        <f t="shared" si="11"/>
        <v>9086</v>
      </c>
      <c r="D728" t="str">
        <f>IFERROR(VLOOKUP(G728+0,'de para'!A:C,3,0),"")</f>
        <v/>
      </c>
      <c r="E728" t="s">
        <v>19067</v>
      </c>
      <c r="F728" s="21" t="s">
        <v>21239</v>
      </c>
      <c r="G728" s="21">
        <v>2638</v>
      </c>
      <c r="H728" s="21" t="s">
        <v>19095</v>
      </c>
      <c r="I728" s="21" t="s">
        <v>21240</v>
      </c>
      <c r="J728" s="22">
        <v>42765</v>
      </c>
      <c r="K728" s="21" t="s">
        <v>19099</v>
      </c>
      <c r="L728" s="21" t="s">
        <v>19096</v>
      </c>
      <c r="M728" s="21" t="s">
        <v>19109</v>
      </c>
      <c r="N728" s="21" t="s">
        <v>19117</v>
      </c>
      <c r="O728" s="21" t="s">
        <v>21269</v>
      </c>
      <c r="P728" s="21" t="s">
        <v>21270</v>
      </c>
      <c r="Q728" s="33">
        <v>0</v>
      </c>
      <c r="R728" s="33">
        <v>1</v>
      </c>
      <c r="S728" s="33">
        <v>0</v>
      </c>
      <c r="T728" s="33">
        <v>1</v>
      </c>
      <c r="U728" s="33">
        <v>0</v>
      </c>
      <c r="V728" s="33">
        <v>0</v>
      </c>
      <c r="W728" s="23">
        <v>0</v>
      </c>
      <c r="X728" s="23">
        <v>1</v>
      </c>
      <c r="Y728" s="21" t="s">
        <v>19097</v>
      </c>
      <c r="Z728" s="23">
        <v>0</v>
      </c>
      <c r="AA728" s="23">
        <v>1</v>
      </c>
      <c r="AB728" s="22">
        <v>42765</v>
      </c>
    </row>
    <row r="729" spans="1:28" ht="15" customHeight="1" x14ac:dyDescent="0.25">
      <c r="A729" t="s">
        <v>242</v>
      </c>
      <c r="B729" t="str">
        <f>VLOOKUP(O729+0,'de para'!K:O,3,0)</f>
        <v>NA</v>
      </c>
      <c r="C729" t="str">
        <f t="shared" si="11"/>
        <v>9086</v>
      </c>
      <c r="D729" t="str">
        <f>IFERROR(VLOOKUP(G729+0,'de para'!A:C,3,0),"")</f>
        <v/>
      </c>
      <c r="E729" t="s">
        <v>19067</v>
      </c>
      <c r="F729" s="18" t="s">
        <v>21239</v>
      </c>
      <c r="G729" s="18">
        <v>2638</v>
      </c>
      <c r="H729" s="18" t="s">
        <v>19095</v>
      </c>
      <c r="I729" s="18" t="s">
        <v>21240</v>
      </c>
      <c r="J729" s="19">
        <v>42765</v>
      </c>
      <c r="K729" s="18" t="s">
        <v>19099</v>
      </c>
      <c r="L729" s="18" t="s">
        <v>19096</v>
      </c>
      <c r="M729" s="18" t="s">
        <v>19109</v>
      </c>
      <c r="N729" s="18" t="s">
        <v>19505</v>
      </c>
      <c r="O729" s="18" t="s">
        <v>21271</v>
      </c>
      <c r="P729" s="18" t="s">
        <v>21272</v>
      </c>
      <c r="Q729" s="32">
        <v>0</v>
      </c>
      <c r="R729" s="32">
        <v>1</v>
      </c>
      <c r="S729" s="32">
        <v>0</v>
      </c>
      <c r="T729" s="32">
        <v>1</v>
      </c>
      <c r="U729" s="32">
        <v>0</v>
      </c>
      <c r="V729" s="32">
        <v>0</v>
      </c>
      <c r="W729" s="20">
        <v>0</v>
      </c>
      <c r="X729" s="20">
        <v>1</v>
      </c>
      <c r="Y729" s="18" t="s">
        <v>19097</v>
      </c>
      <c r="Z729" s="20">
        <v>0</v>
      </c>
      <c r="AA729" s="20">
        <v>1</v>
      </c>
      <c r="AB729" s="19">
        <v>42765</v>
      </c>
    </row>
    <row r="730" spans="1:28" ht="15" customHeight="1" x14ac:dyDescent="0.25">
      <c r="A730" t="s">
        <v>242</v>
      </c>
      <c r="B730" t="str">
        <f>VLOOKUP(O730+0,'de para'!K:O,3,0)</f>
        <v>NA</v>
      </c>
      <c r="C730" t="str">
        <f t="shared" si="11"/>
        <v>9086</v>
      </c>
      <c r="D730" t="str">
        <f>IFERROR(VLOOKUP(G730+0,'de para'!A:C,3,0),"")</f>
        <v/>
      </c>
      <c r="E730" t="s">
        <v>19067</v>
      </c>
      <c r="F730" s="21" t="s">
        <v>21239</v>
      </c>
      <c r="G730" s="21">
        <v>2638</v>
      </c>
      <c r="H730" s="21" t="s">
        <v>19095</v>
      </c>
      <c r="I730" s="21" t="s">
        <v>21240</v>
      </c>
      <c r="J730" s="22">
        <v>42765</v>
      </c>
      <c r="K730" s="21" t="s">
        <v>19099</v>
      </c>
      <c r="L730" s="21" t="s">
        <v>19096</v>
      </c>
      <c r="M730" s="21" t="s">
        <v>19109</v>
      </c>
      <c r="N730" s="21" t="s">
        <v>19506</v>
      </c>
      <c r="O730" s="21" t="s">
        <v>21267</v>
      </c>
      <c r="P730" s="21" t="s">
        <v>21273</v>
      </c>
      <c r="Q730" s="33">
        <v>-1</v>
      </c>
      <c r="R730" s="33">
        <v>1</v>
      </c>
      <c r="S730" s="33">
        <v>0</v>
      </c>
      <c r="T730" s="33">
        <v>1</v>
      </c>
      <c r="U730" s="33">
        <v>0</v>
      </c>
      <c r="V730" s="33">
        <v>0</v>
      </c>
      <c r="W730" s="23">
        <v>0</v>
      </c>
      <c r="X730" s="23">
        <v>1</v>
      </c>
      <c r="Y730" s="21" t="s">
        <v>19097</v>
      </c>
      <c r="Z730" s="23">
        <v>0</v>
      </c>
      <c r="AA730" s="23">
        <v>1</v>
      </c>
      <c r="AB730" s="22">
        <v>42765</v>
      </c>
    </row>
    <row r="731" spans="1:28" ht="15" customHeight="1" x14ac:dyDescent="0.25">
      <c r="A731" t="s">
        <v>242</v>
      </c>
      <c r="B731" t="str">
        <f>VLOOKUP(O731+0,'de para'!K:O,3,0)</f>
        <v>NA</v>
      </c>
      <c r="C731" t="str">
        <f t="shared" si="11"/>
        <v>9086</v>
      </c>
      <c r="D731" t="str">
        <f>IFERROR(VLOOKUP(G731+0,'de para'!A:C,3,0),"")</f>
        <v/>
      </c>
      <c r="E731" t="s">
        <v>19067</v>
      </c>
      <c r="F731" s="18" t="s">
        <v>21239</v>
      </c>
      <c r="G731" s="18">
        <v>2638</v>
      </c>
      <c r="H731" s="18" t="s">
        <v>19095</v>
      </c>
      <c r="I731" s="18" t="s">
        <v>21240</v>
      </c>
      <c r="J731" s="19">
        <v>42765</v>
      </c>
      <c r="K731" s="18" t="s">
        <v>19099</v>
      </c>
      <c r="L731" s="18" t="s">
        <v>19096</v>
      </c>
      <c r="M731" s="18" t="s">
        <v>19109</v>
      </c>
      <c r="N731" s="18" t="s">
        <v>19118</v>
      </c>
      <c r="O731" s="18" t="s">
        <v>21274</v>
      </c>
      <c r="P731" s="18" t="s">
        <v>21275</v>
      </c>
      <c r="Q731" s="32">
        <v>0</v>
      </c>
      <c r="R731" s="32">
        <v>1</v>
      </c>
      <c r="S731" s="32">
        <v>0</v>
      </c>
      <c r="T731" s="32">
        <v>1</v>
      </c>
      <c r="U731" s="32">
        <v>0</v>
      </c>
      <c r="V731" s="32">
        <v>0</v>
      </c>
      <c r="W731" s="20">
        <v>0</v>
      </c>
      <c r="X731" s="20">
        <v>1</v>
      </c>
      <c r="Y731" s="18" t="s">
        <v>19097</v>
      </c>
      <c r="Z731" s="20">
        <v>0</v>
      </c>
      <c r="AA731" s="20">
        <v>1</v>
      </c>
      <c r="AB731" s="19">
        <v>42765</v>
      </c>
    </row>
    <row r="732" spans="1:28" ht="15" customHeight="1" x14ac:dyDescent="0.25">
      <c r="A732" t="s">
        <v>242</v>
      </c>
      <c r="B732" t="str">
        <f>VLOOKUP(O732+0,'de para'!K:O,3,0)</f>
        <v>NA</v>
      </c>
      <c r="C732" t="str">
        <f t="shared" si="11"/>
        <v>9086</v>
      </c>
      <c r="D732" t="str">
        <f>IFERROR(VLOOKUP(G732+0,'de para'!A:C,3,0),"")</f>
        <v/>
      </c>
      <c r="E732" t="s">
        <v>19067</v>
      </c>
      <c r="F732" s="21" t="s">
        <v>21239</v>
      </c>
      <c r="G732" s="21">
        <v>2638</v>
      </c>
      <c r="H732" s="21" t="s">
        <v>19095</v>
      </c>
      <c r="I732" s="21" t="s">
        <v>21240</v>
      </c>
      <c r="J732" s="22">
        <v>42765</v>
      </c>
      <c r="K732" s="21" t="s">
        <v>19099</v>
      </c>
      <c r="L732" s="21" t="s">
        <v>19096</v>
      </c>
      <c r="M732" s="21" t="s">
        <v>19109</v>
      </c>
      <c r="N732" s="21" t="s">
        <v>19507</v>
      </c>
      <c r="O732" s="21" t="s">
        <v>21259</v>
      </c>
      <c r="P732" s="21" t="s">
        <v>21276</v>
      </c>
      <c r="Q732" s="33">
        <v>-1</v>
      </c>
      <c r="R732" s="33">
        <v>1</v>
      </c>
      <c r="S732" s="33">
        <v>0</v>
      </c>
      <c r="T732" s="33">
        <v>1</v>
      </c>
      <c r="U732" s="33">
        <v>0</v>
      </c>
      <c r="V732" s="33">
        <v>0</v>
      </c>
      <c r="W732" s="23">
        <v>0</v>
      </c>
      <c r="X732" s="23">
        <v>1</v>
      </c>
      <c r="Y732" s="21" t="s">
        <v>19097</v>
      </c>
      <c r="Z732" s="23">
        <v>0</v>
      </c>
      <c r="AA732" s="23">
        <v>1</v>
      </c>
      <c r="AB732" s="22">
        <v>42765</v>
      </c>
    </row>
    <row r="733" spans="1:28" ht="15" customHeight="1" x14ac:dyDescent="0.25">
      <c r="A733" t="s">
        <v>242</v>
      </c>
      <c r="B733" t="str">
        <f>VLOOKUP(O733+0,'de para'!K:O,3,0)</f>
        <v>NA</v>
      </c>
      <c r="C733" t="str">
        <f t="shared" si="11"/>
        <v>9086</v>
      </c>
      <c r="D733" t="str">
        <f>IFERROR(VLOOKUP(G733+0,'de para'!A:C,3,0),"")</f>
        <v/>
      </c>
      <c r="E733" t="s">
        <v>19067</v>
      </c>
      <c r="F733" s="18" t="s">
        <v>21239</v>
      </c>
      <c r="G733" s="18">
        <v>2638</v>
      </c>
      <c r="H733" s="18" t="s">
        <v>19095</v>
      </c>
      <c r="I733" s="18" t="s">
        <v>21240</v>
      </c>
      <c r="J733" s="19">
        <v>42765</v>
      </c>
      <c r="K733" s="18" t="s">
        <v>19099</v>
      </c>
      <c r="L733" s="18" t="s">
        <v>19096</v>
      </c>
      <c r="M733" s="18" t="s">
        <v>19109</v>
      </c>
      <c r="N733" s="18" t="s">
        <v>19120</v>
      </c>
      <c r="O733" s="18" t="s">
        <v>21259</v>
      </c>
      <c r="P733" s="18" t="s">
        <v>21277</v>
      </c>
      <c r="Q733" s="32">
        <v>-2</v>
      </c>
      <c r="R733" s="32">
        <v>1</v>
      </c>
      <c r="S733" s="32">
        <v>0</v>
      </c>
      <c r="T733" s="32">
        <v>1</v>
      </c>
      <c r="U733" s="32">
        <v>0</v>
      </c>
      <c r="V733" s="32">
        <v>0</v>
      </c>
      <c r="W733" s="20">
        <v>0</v>
      </c>
      <c r="X733" s="20">
        <v>1</v>
      </c>
      <c r="Y733" s="18" t="s">
        <v>19097</v>
      </c>
      <c r="Z733" s="20">
        <v>0</v>
      </c>
      <c r="AA733" s="20">
        <v>1</v>
      </c>
      <c r="AB733" s="19">
        <v>42765</v>
      </c>
    </row>
    <row r="734" spans="1:28" ht="15" customHeight="1" x14ac:dyDescent="0.25">
      <c r="A734" t="s">
        <v>242</v>
      </c>
      <c r="B734" t="str">
        <f>VLOOKUP(O734+0,'de para'!K:O,3,0)</f>
        <v>NA</v>
      </c>
      <c r="C734" t="str">
        <f t="shared" si="11"/>
        <v>3002</v>
      </c>
      <c r="D734" t="str">
        <f>IFERROR(VLOOKUP(G734+0,'de para'!A:C,3,0),"")</f>
        <v/>
      </c>
      <c r="E734" t="str">
        <f>IF(VLOOKUP(G734+0,'de para'!E:H,4,0)="EX","Externo","Interno")</f>
        <v>Interno</v>
      </c>
      <c r="F734" s="21" t="s">
        <v>21278</v>
      </c>
      <c r="G734" s="21">
        <v>1197</v>
      </c>
      <c r="H734" s="21" t="s">
        <v>19095</v>
      </c>
      <c r="I734" s="21" t="s">
        <v>2968</v>
      </c>
      <c r="J734" s="22">
        <v>42765</v>
      </c>
      <c r="K734" s="21" t="s">
        <v>19519</v>
      </c>
      <c r="L734" s="21" t="s">
        <v>19544</v>
      </c>
      <c r="M734" s="21" t="s">
        <v>19114</v>
      </c>
      <c r="N734" s="21" t="s">
        <v>19095</v>
      </c>
      <c r="O734" s="21" t="s">
        <v>21279</v>
      </c>
      <c r="P734" s="21" t="s">
        <v>20711</v>
      </c>
      <c r="Q734" s="33">
        <v>0</v>
      </c>
      <c r="R734" s="33">
        <v>235</v>
      </c>
      <c r="S734" s="33">
        <v>0</v>
      </c>
      <c r="T734" s="33">
        <v>235</v>
      </c>
      <c r="U734" s="33">
        <v>0</v>
      </c>
      <c r="V734" s="33">
        <v>235</v>
      </c>
      <c r="W734" s="23">
        <v>0</v>
      </c>
      <c r="X734" s="23">
        <v>18</v>
      </c>
      <c r="Y734" s="21" t="s">
        <v>19106</v>
      </c>
      <c r="Z734" s="23">
        <v>0</v>
      </c>
      <c r="AA734" s="23">
        <v>4230</v>
      </c>
      <c r="AB734" s="22">
        <v>42765</v>
      </c>
    </row>
    <row r="735" spans="1:28" ht="15" customHeight="1" x14ac:dyDescent="0.25">
      <c r="A735" t="s">
        <v>242</v>
      </c>
      <c r="B735" t="str">
        <f>VLOOKUP(O735+0,'de para'!K:O,3,0)</f>
        <v>NA</v>
      </c>
      <c r="C735" t="str">
        <f t="shared" si="11"/>
        <v>3002</v>
      </c>
      <c r="D735" t="str">
        <f>IFERROR(VLOOKUP(G735+0,'de para'!A:C,3,0),"")</f>
        <v/>
      </c>
      <c r="E735" t="str">
        <f>IF(VLOOKUP(G735+0,'de para'!E:H,4,0)="EX","Externo","Interno")</f>
        <v>Interno</v>
      </c>
      <c r="F735" s="18" t="s">
        <v>21278</v>
      </c>
      <c r="G735" s="18">
        <v>1197</v>
      </c>
      <c r="H735" s="18" t="s">
        <v>19095</v>
      </c>
      <c r="I735" s="18" t="s">
        <v>2968</v>
      </c>
      <c r="J735" s="19">
        <v>42765</v>
      </c>
      <c r="K735" s="18" t="s">
        <v>19519</v>
      </c>
      <c r="L735" s="18" t="s">
        <v>19544</v>
      </c>
      <c r="M735" s="18" t="s">
        <v>19114</v>
      </c>
      <c r="N735" s="18" t="s">
        <v>19102</v>
      </c>
      <c r="O735" s="18" t="s">
        <v>20710</v>
      </c>
      <c r="P735" s="18" t="s">
        <v>20711</v>
      </c>
      <c r="Q735" s="32">
        <v>0</v>
      </c>
      <c r="R735" s="32">
        <v>231</v>
      </c>
      <c r="S735" s="32">
        <v>0</v>
      </c>
      <c r="T735" s="32">
        <v>231</v>
      </c>
      <c r="U735" s="32">
        <v>0</v>
      </c>
      <c r="V735" s="32">
        <v>231</v>
      </c>
      <c r="W735" s="20">
        <v>0</v>
      </c>
      <c r="X735" s="20">
        <v>18</v>
      </c>
      <c r="Y735" s="18" t="s">
        <v>19106</v>
      </c>
      <c r="Z735" s="20">
        <v>0</v>
      </c>
      <c r="AA735" s="20">
        <v>4158</v>
      </c>
      <c r="AB735" s="19">
        <v>42765</v>
      </c>
    </row>
    <row r="736" spans="1:28" ht="15" customHeight="1" x14ac:dyDescent="0.25">
      <c r="A736" t="s">
        <v>242</v>
      </c>
      <c r="B736" t="str">
        <f>VLOOKUP(O736+0,'de para'!K:O,3,0)</f>
        <v>NA</v>
      </c>
      <c r="C736" t="str">
        <f t="shared" si="11"/>
        <v>3002</v>
      </c>
      <c r="D736" t="str">
        <f>IFERROR(VLOOKUP(G736+0,'de para'!A:C,3,0),"")</f>
        <v/>
      </c>
      <c r="E736" t="str">
        <f>IF(VLOOKUP(G736+0,'de para'!E:H,4,0)="EX","Externo","Interno")</f>
        <v>Interno</v>
      </c>
      <c r="F736" s="21" t="s">
        <v>21280</v>
      </c>
      <c r="G736" s="21">
        <v>576</v>
      </c>
      <c r="H736" s="21" t="s">
        <v>19095</v>
      </c>
      <c r="I736" s="21" t="s">
        <v>1867</v>
      </c>
      <c r="J736" s="22">
        <v>42765</v>
      </c>
      <c r="K736" s="21" t="s">
        <v>20707</v>
      </c>
      <c r="L736" s="21" t="s">
        <v>20701</v>
      </c>
      <c r="M736" s="21" t="s">
        <v>19114</v>
      </c>
      <c r="N736" s="21" t="s">
        <v>19095</v>
      </c>
      <c r="O736" s="21" t="s">
        <v>19621</v>
      </c>
      <c r="P736" s="21" t="s">
        <v>10356</v>
      </c>
      <c r="Q736" s="33">
        <v>0</v>
      </c>
      <c r="R736" s="33">
        <v>5000</v>
      </c>
      <c r="S736" s="33">
        <v>0</v>
      </c>
      <c r="T736" s="33">
        <v>5000</v>
      </c>
      <c r="U736" s="33">
        <v>0</v>
      </c>
      <c r="V736" s="33">
        <v>0</v>
      </c>
      <c r="W736" s="23">
        <v>0</v>
      </c>
      <c r="X736" s="23">
        <v>1.3</v>
      </c>
      <c r="Y736" s="21" t="s">
        <v>19097</v>
      </c>
      <c r="Z736" s="23">
        <v>0</v>
      </c>
      <c r="AA736" s="23">
        <v>6500</v>
      </c>
      <c r="AB736" s="22">
        <v>42766</v>
      </c>
    </row>
    <row r="737" spans="1:28" ht="15" customHeight="1" x14ac:dyDescent="0.25">
      <c r="A737" t="s">
        <v>242</v>
      </c>
      <c r="B737" t="str">
        <f>VLOOKUP(O737+0,'de para'!K:O,3,0)</f>
        <v>NA</v>
      </c>
      <c r="C737" t="str">
        <f t="shared" si="11"/>
        <v>3001</v>
      </c>
      <c r="D737" t="str">
        <f>IFERROR(VLOOKUP(G737+0,'de para'!A:C,3,0),"")</f>
        <v/>
      </c>
      <c r="E737" t="str">
        <f>IF(VLOOKUP(G737+0,'de para'!E:H,4,0)="EX","Externo","Interno")</f>
        <v>Interno</v>
      </c>
      <c r="F737" s="18" t="s">
        <v>21281</v>
      </c>
      <c r="G737" s="18">
        <v>248</v>
      </c>
      <c r="H737" s="18" t="s">
        <v>19095</v>
      </c>
      <c r="I737" s="18" t="s">
        <v>35</v>
      </c>
      <c r="J737" s="19">
        <v>42766</v>
      </c>
      <c r="K737" s="18" t="s">
        <v>19101</v>
      </c>
      <c r="L737" s="18" t="s">
        <v>19137</v>
      </c>
      <c r="M737" s="18" t="s">
        <v>19138</v>
      </c>
      <c r="N737" s="18" t="s">
        <v>19095</v>
      </c>
      <c r="O737" s="18" t="s">
        <v>19126</v>
      </c>
      <c r="P737" s="18" t="s">
        <v>19139</v>
      </c>
      <c r="Q737" s="32">
        <v>-860</v>
      </c>
      <c r="R737" s="32">
        <v>400</v>
      </c>
      <c r="S737" s="32">
        <v>0</v>
      </c>
      <c r="T737" s="32">
        <v>400</v>
      </c>
      <c r="U737" s="32">
        <v>0</v>
      </c>
      <c r="V737" s="32">
        <v>0</v>
      </c>
      <c r="W737" s="20">
        <v>0</v>
      </c>
      <c r="X737" s="20">
        <v>27</v>
      </c>
      <c r="Y737" s="18" t="s">
        <v>19097</v>
      </c>
      <c r="Z737" s="20">
        <v>0</v>
      </c>
      <c r="AA737" s="20">
        <v>10800</v>
      </c>
      <c r="AB737" s="19">
        <v>42677</v>
      </c>
    </row>
    <row r="738" spans="1:28" ht="15" customHeight="1" x14ac:dyDescent="0.25">
      <c r="A738" t="s">
        <v>242</v>
      </c>
      <c r="B738" t="str">
        <f>VLOOKUP(O738+0,'de para'!K:O,3,0)</f>
        <v>NA</v>
      </c>
      <c r="C738" t="str">
        <f t="shared" si="11"/>
        <v>3002</v>
      </c>
      <c r="D738" t="str">
        <f>IFERROR(VLOOKUP(G738+0,'de para'!A:C,3,0),"")</f>
        <v/>
      </c>
      <c r="E738" t="str">
        <f>IF(VLOOKUP(G738+0,'de para'!E:H,4,0)="EX","Externo","Interno")</f>
        <v>Interno</v>
      </c>
      <c r="F738" s="21" t="s">
        <v>21319</v>
      </c>
      <c r="G738" s="21">
        <v>1228</v>
      </c>
      <c r="H738" s="21" t="s">
        <v>19095</v>
      </c>
      <c r="I738" s="21" t="s">
        <v>3021</v>
      </c>
      <c r="J738" s="22">
        <v>42766</v>
      </c>
      <c r="K738" s="21" t="s">
        <v>21320</v>
      </c>
      <c r="L738" s="21" t="s">
        <v>19132</v>
      </c>
      <c r="M738" s="21" t="s">
        <v>19114</v>
      </c>
      <c r="N738" s="21" t="s">
        <v>19095</v>
      </c>
      <c r="O738" s="21" t="s">
        <v>21321</v>
      </c>
      <c r="P738" s="21" t="s">
        <v>21322</v>
      </c>
      <c r="Q738" s="33">
        <v>0</v>
      </c>
      <c r="R738" s="33">
        <v>380</v>
      </c>
      <c r="S738" s="33">
        <v>0</v>
      </c>
      <c r="T738" s="33">
        <v>380</v>
      </c>
      <c r="U738" s="33">
        <v>0</v>
      </c>
      <c r="V738" s="33">
        <v>0</v>
      </c>
      <c r="W738" s="23">
        <v>0</v>
      </c>
      <c r="X738" s="23">
        <v>37</v>
      </c>
      <c r="Y738" s="21" t="s">
        <v>19097</v>
      </c>
      <c r="Z738" s="23">
        <v>0</v>
      </c>
      <c r="AA738" s="23">
        <v>14060</v>
      </c>
      <c r="AB738" s="22">
        <v>42766</v>
      </c>
    </row>
    <row r="739" spans="1:28" ht="15" customHeight="1" x14ac:dyDescent="0.25">
      <c r="A739" t="s">
        <v>242</v>
      </c>
      <c r="B739" t="str">
        <f>VLOOKUP(O739+0,'de para'!K:O,3,0)</f>
        <v>NA</v>
      </c>
      <c r="C739" t="str">
        <f t="shared" si="11"/>
        <v>3002</v>
      </c>
      <c r="D739" t="str">
        <f>IFERROR(VLOOKUP(G739+0,'de para'!A:C,3,0),"")</f>
        <v/>
      </c>
      <c r="E739" t="str">
        <f>IF(VLOOKUP(G739+0,'de para'!E:H,4,0)="EX","Externo","Interno")</f>
        <v>Interno</v>
      </c>
      <c r="F739" s="18" t="s">
        <v>21319</v>
      </c>
      <c r="G739" s="18">
        <v>1228</v>
      </c>
      <c r="H739" s="18" t="s">
        <v>19095</v>
      </c>
      <c r="I739" s="18" t="s">
        <v>3021</v>
      </c>
      <c r="J739" s="19">
        <v>42766</v>
      </c>
      <c r="K739" s="18" t="s">
        <v>21320</v>
      </c>
      <c r="L739" s="18" t="s">
        <v>19132</v>
      </c>
      <c r="M739" s="18" t="s">
        <v>19114</v>
      </c>
      <c r="N739" s="18" t="s">
        <v>19102</v>
      </c>
      <c r="O739" s="18" t="s">
        <v>21037</v>
      </c>
      <c r="P739" s="18" t="s">
        <v>21322</v>
      </c>
      <c r="Q739" s="32">
        <v>410</v>
      </c>
      <c r="R739" s="32">
        <v>120</v>
      </c>
      <c r="S739" s="32">
        <v>0</v>
      </c>
      <c r="T739" s="32">
        <v>120</v>
      </c>
      <c r="U739" s="32">
        <v>0</v>
      </c>
      <c r="V739" s="32">
        <v>0</v>
      </c>
      <c r="W739" s="20">
        <v>0</v>
      </c>
      <c r="X739" s="20">
        <v>37</v>
      </c>
      <c r="Y739" s="18" t="s">
        <v>19097</v>
      </c>
      <c r="Z739" s="20">
        <v>0</v>
      </c>
      <c r="AA739" s="20">
        <v>4440</v>
      </c>
      <c r="AB739" s="19">
        <v>42766</v>
      </c>
    </row>
    <row r="740" spans="1:28" ht="15" customHeight="1" x14ac:dyDescent="0.25">
      <c r="A740" t="s">
        <v>242</v>
      </c>
      <c r="B740" t="str">
        <f>VLOOKUP(O740+0,'de para'!K:O,3,0)</f>
        <v>NA</v>
      </c>
      <c r="C740" t="str">
        <f t="shared" si="11"/>
        <v>3002</v>
      </c>
      <c r="D740" t="str">
        <f>IFERROR(VLOOKUP(G740+0,'de para'!A:C,3,0),"")</f>
        <v/>
      </c>
      <c r="E740" t="str">
        <f>IF(VLOOKUP(G740+0,'de para'!E:H,4,0)="EX","Externo","Interno")</f>
        <v>Interno</v>
      </c>
      <c r="F740" s="21" t="s">
        <v>21319</v>
      </c>
      <c r="G740" s="21">
        <v>1228</v>
      </c>
      <c r="H740" s="21" t="s">
        <v>19095</v>
      </c>
      <c r="I740" s="21" t="s">
        <v>3021</v>
      </c>
      <c r="J740" s="22">
        <v>42766</v>
      </c>
      <c r="K740" s="21" t="s">
        <v>21320</v>
      </c>
      <c r="L740" s="21" t="s">
        <v>19132</v>
      </c>
      <c r="M740" s="21" t="s">
        <v>19114</v>
      </c>
      <c r="N740" s="21" t="s">
        <v>19108</v>
      </c>
      <c r="O740" s="21" t="s">
        <v>21323</v>
      </c>
      <c r="P740" s="21" t="s">
        <v>21322</v>
      </c>
      <c r="Q740" s="33">
        <v>0</v>
      </c>
      <c r="R740" s="33">
        <v>238</v>
      </c>
      <c r="S740" s="33">
        <v>0</v>
      </c>
      <c r="T740" s="33">
        <v>238</v>
      </c>
      <c r="U740" s="33">
        <v>0</v>
      </c>
      <c r="V740" s="33">
        <v>0</v>
      </c>
      <c r="W740" s="23">
        <v>0</v>
      </c>
      <c r="X740" s="23">
        <v>37</v>
      </c>
      <c r="Y740" s="21" t="s">
        <v>19097</v>
      </c>
      <c r="Z740" s="23">
        <v>0</v>
      </c>
      <c r="AA740" s="23">
        <v>8806</v>
      </c>
      <c r="AB740" s="22">
        <v>42766</v>
      </c>
    </row>
    <row r="741" spans="1:28" ht="15" customHeight="1" x14ac:dyDescent="0.25">
      <c r="A741" t="s">
        <v>242</v>
      </c>
      <c r="B741" t="str">
        <f>VLOOKUP(O741+0,'de para'!K:O,3,0)</f>
        <v>NA</v>
      </c>
      <c r="C741" t="str">
        <f t="shared" si="11"/>
        <v>3001</v>
      </c>
      <c r="D741" t="str">
        <f>IFERROR(VLOOKUP(G741+0,'de para'!A:C,3,0),"")</f>
        <v/>
      </c>
      <c r="E741" t="str">
        <f>IF(VLOOKUP(G741+0,'de para'!E:H,4,0)="EX","Externo","Interno")</f>
        <v>Externo</v>
      </c>
      <c r="F741" s="18" t="s">
        <v>22139</v>
      </c>
      <c r="G741" s="18">
        <v>72</v>
      </c>
      <c r="H741" s="18" t="s">
        <v>19095</v>
      </c>
      <c r="I741" s="18" t="s">
        <v>943</v>
      </c>
      <c r="J741" s="19">
        <v>42766</v>
      </c>
      <c r="K741" s="18" t="s">
        <v>19096</v>
      </c>
      <c r="L741" s="18" t="s">
        <v>19096</v>
      </c>
      <c r="M741" s="18" t="s">
        <v>20589</v>
      </c>
      <c r="N741" s="18" t="s">
        <v>19095</v>
      </c>
      <c r="O741" s="18" t="s">
        <v>19589</v>
      </c>
      <c r="P741" s="18" t="s">
        <v>9121</v>
      </c>
      <c r="Q741" s="32">
        <v>-1825</v>
      </c>
      <c r="R741" s="32">
        <v>1400</v>
      </c>
      <c r="S741" s="32">
        <v>0</v>
      </c>
      <c r="T741" s="32">
        <v>1400</v>
      </c>
      <c r="U741" s="32">
        <v>0</v>
      </c>
      <c r="V741" s="32">
        <v>0</v>
      </c>
      <c r="W741" s="20">
        <v>0</v>
      </c>
      <c r="X741" s="20">
        <v>20.93</v>
      </c>
      <c r="Y741" s="18" t="s">
        <v>19097</v>
      </c>
      <c r="Z741" s="20">
        <v>0</v>
      </c>
      <c r="AA741" s="20">
        <v>29302.81</v>
      </c>
      <c r="AB741" s="19">
        <v>42794</v>
      </c>
    </row>
    <row r="742" spans="1:28" ht="15" customHeight="1" x14ac:dyDescent="0.25">
      <c r="A742" t="s">
        <v>242</v>
      </c>
      <c r="B742" t="str">
        <f>VLOOKUP(O742+0,'de para'!K:O,3,0)</f>
        <v>NA</v>
      </c>
      <c r="C742" t="str">
        <f t="shared" si="11"/>
        <v>3001</v>
      </c>
      <c r="D742" t="str">
        <f>IFERROR(VLOOKUP(G742+0,'de para'!A:C,3,0),"")</f>
        <v/>
      </c>
      <c r="E742" t="str">
        <f>IF(VLOOKUP(G742+0,'de para'!E:H,4,0)="EX","Externo","Interno")</f>
        <v>Externo</v>
      </c>
      <c r="F742" s="21" t="s">
        <v>22139</v>
      </c>
      <c r="G742" s="21">
        <v>72</v>
      </c>
      <c r="H742" s="21" t="s">
        <v>19095</v>
      </c>
      <c r="I742" s="21" t="s">
        <v>943</v>
      </c>
      <c r="J742" s="22">
        <v>42766</v>
      </c>
      <c r="K742" s="21" t="s">
        <v>19096</v>
      </c>
      <c r="L742" s="21" t="s">
        <v>19096</v>
      </c>
      <c r="M742" s="21" t="s">
        <v>20589</v>
      </c>
      <c r="N742" s="21" t="s">
        <v>19102</v>
      </c>
      <c r="O742" s="21" t="s">
        <v>22109</v>
      </c>
      <c r="P742" s="21" t="s">
        <v>22110</v>
      </c>
      <c r="Q742" s="33">
        <v>-2800</v>
      </c>
      <c r="R742" s="33">
        <v>1960</v>
      </c>
      <c r="S742" s="33">
        <v>0</v>
      </c>
      <c r="T742" s="33">
        <v>1960</v>
      </c>
      <c r="U742" s="33">
        <v>0</v>
      </c>
      <c r="V742" s="33">
        <v>0</v>
      </c>
      <c r="W742" s="23">
        <v>0</v>
      </c>
      <c r="X742" s="23">
        <v>19.579999999999998</v>
      </c>
      <c r="Y742" s="21" t="s">
        <v>19097</v>
      </c>
      <c r="Z742" s="23">
        <v>0</v>
      </c>
      <c r="AA742" s="23">
        <v>38377.230000000003</v>
      </c>
      <c r="AB742" s="22">
        <v>42794</v>
      </c>
    </row>
    <row r="743" spans="1:28" ht="15" customHeight="1" x14ac:dyDescent="0.25">
      <c r="A743" t="s">
        <v>242</v>
      </c>
      <c r="B743" t="str">
        <f>VLOOKUP(O743+0,'de para'!K:O,3,0)</f>
        <v>NA</v>
      </c>
      <c r="C743" t="str">
        <f t="shared" si="11"/>
        <v>3001</v>
      </c>
      <c r="D743" t="str">
        <f>IFERROR(VLOOKUP(G743+0,'de para'!A:C,3,0),"")</f>
        <v/>
      </c>
      <c r="E743" t="str">
        <f>IF(VLOOKUP(G743+0,'de para'!E:H,4,0)="EX","Externo","Interno")</f>
        <v>Externo</v>
      </c>
      <c r="F743" s="18" t="s">
        <v>22139</v>
      </c>
      <c r="G743" s="18">
        <v>72</v>
      </c>
      <c r="H743" s="18" t="s">
        <v>19095</v>
      </c>
      <c r="I743" s="18" t="s">
        <v>943</v>
      </c>
      <c r="J743" s="19">
        <v>42766</v>
      </c>
      <c r="K743" s="18" t="s">
        <v>19096</v>
      </c>
      <c r="L743" s="18" t="s">
        <v>19096</v>
      </c>
      <c r="M743" s="18" t="s">
        <v>20589</v>
      </c>
      <c r="N743" s="18" t="s">
        <v>19108</v>
      </c>
      <c r="O743" s="18" t="s">
        <v>19590</v>
      </c>
      <c r="P743" s="18" t="s">
        <v>19591</v>
      </c>
      <c r="Q743" s="32">
        <v>-4230</v>
      </c>
      <c r="R743" s="32">
        <v>1860</v>
      </c>
      <c r="S743" s="32">
        <v>0</v>
      </c>
      <c r="T743" s="32">
        <v>1860</v>
      </c>
      <c r="U743" s="32">
        <v>0</v>
      </c>
      <c r="V743" s="32">
        <v>0</v>
      </c>
      <c r="W743" s="20">
        <v>0</v>
      </c>
      <c r="X743" s="20">
        <v>21.94</v>
      </c>
      <c r="Y743" s="18" t="s">
        <v>19097</v>
      </c>
      <c r="Z743" s="20">
        <v>0</v>
      </c>
      <c r="AA743" s="20">
        <v>40814.629999999997</v>
      </c>
      <c r="AB743" s="19">
        <v>42794</v>
      </c>
    </row>
    <row r="744" spans="1:28" ht="15" customHeight="1" x14ac:dyDescent="0.25">
      <c r="A744" t="s">
        <v>242</v>
      </c>
      <c r="B744" t="str">
        <f>VLOOKUP(O744+0,'de para'!K:O,3,0)</f>
        <v>NA</v>
      </c>
      <c r="C744" t="str">
        <f t="shared" si="11"/>
        <v>3001</v>
      </c>
      <c r="D744" t="str">
        <f>IFERROR(VLOOKUP(G744+0,'de para'!A:C,3,0),"")</f>
        <v/>
      </c>
      <c r="E744" t="str">
        <f>IF(VLOOKUP(G744+0,'de para'!E:H,4,0)="EX","Externo","Interno")</f>
        <v>Externo</v>
      </c>
      <c r="F744" s="21" t="s">
        <v>22139</v>
      </c>
      <c r="G744" s="21">
        <v>72</v>
      </c>
      <c r="H744" s="21" t="s">
        <v>19095</v>
      </c>
      <c r="I744" s="21" t="s">
        <v>943</v>
      </c>
      <c r="J744" s="22">
        <v>42766</v>
      </c>
      <c r="K744" s="21" t="s">
        <v>19096</v>
      </c>
      <c r="L744" s="21" t="s">
        <v>19096</v>
      </c>
      <c r="M744" s="21" t="s">
        <v>20589</v>
      </c>
      <c r="N744" s="21" t="s">
        <v>19103</v>
      </c>
      <c r="O744" s="21" t="s">
        <v>19592</v>
      </c>
      <c r="P744" s="21" t="s">
        <v>297</v>
      </c>
      <c r="Q744" s="33">
        <v>-2150</v>
      </c>
      <c r="R744" s="33">
        <v>560</v>
      </c>
      <c r="S744" s="33">
        <v>0</v>
      </c>
      <c r="T744" s="33">
        <v>560</v>
      </c>
      <c r="U744" s="33">
        <v>0</v>
      </c>
      <c r="V744" s="33">
        <v>0</v>
      </c>
      <c r="W744" s="23">
        <v>0</v>
      </c>
      <c r="X744" s="23">
        <v>56.37</v>
      </c>
      <c r="Y744" s="21" t="s">
        <v>19097</v>
      </c>
      <c r="Z744" s="23">
        <v>0</v>
      </c>
      <c r="AA744" s="23">
        <v>31571.41</v>
      </c>
      <c r="AB744" s="22">
        <v>42794</v>
      </c>
    </row>
    <row r="745" spans="1:28" ht="15" customHeight="1" x14ac:dyDescent="0.25">
      <c r="A745" t="s">
        <v>242</v>
      </c>
      <c r="B745" t="str">
        <f>VLOOKUP(O745+0,'de para'!K:O,3,0)</f>
        <v>NA</v>
      </c>
      <c r="C745" t="str">
        <f t="shared" si="11"/>
        <v>3001</v>
      </c>
      <c r="D745" t="str">
        <f>IFERROR(VLOOKUP(G745+0,'de para'!A:C,3,0),"")</f>
        <v/>
      </c>
      <c r="E745" t="str">
        <f>IF(VLOOKUP(G745+0,'de para'!E:H,4,0)="EX","Externo","Interno")</f>
        <v>Externo</v>
      </c>
      <c r="F745" s="18" t="s">
        <v>22139</v>
      </c>
      <c r="G745" s="18">
        <v>72</v>
      </c>
      <c r="H745" s="18" t="s">
        <v>19095</v>
      </c>
      <c r="I745" s="18" t="s">
        <v>943</v>
      </c>
      <c r="J745" s="19">
        <v>42766</v>
      </c>
      <c r="K745" s="18" t="s">
        <v>19096</v>
      </c>
      <c r="L745" s="18" t="s">
        <v>19096</v>
      </c>
      <c r="M745" s="18" t="s">
        <v>20589</v>
      </c>
      <c r="N745" s="18" t="s">
        <v>19291</v>
      </c>
      <c r="O745" s="18" t="s">
        <v>19593</v>
      </c>
      <c r="P745" s="18" t="s">
        <v>307</v>
      </c>
      <c r="Q745" s="32">
        <v>-480</v>
      </c>
      <c r="R745" s="32">
        <v>240</v>
      </c>
      <c r="S745" s="32">
        <v>0</v>
      </c>
      <c r="T745" s="32">
        <v>240</v>
      </c>
      <c r="U745" s="32">
        <v>0</v>
      </c>
      <c r="V745" s="32">
        <v>0</v>
      </c>
      <c r="W745" s="20">
        <v>0</v>
      </c>
      <c r="X745" s="20">
        <v>59.07</v>
      </c>
      <c r="Y745" s="18" t="s">
        <v>19097</v>
      </c>
      <c r="Z745" s="20">
        <v>0</v>
      </c>
      <c r="AA745" s="20">
        <v>14178.78</v>
      </c>
      <c r="AB745" s="19">
        <v>42794</v>
      </c>
    </row>
    <row r="746" spans="1:28" ht="15" customHeight="1" x14ac:dyDescent="0.25">
      <c r="A746" t="s">
        <v>242</v>
      </c>
      <c r="B746" t="str">
        <f>VLOOKUP(O746+0,'de para'!K:O,3,0)</f>
        <v>NA</v>
      </c>
      <c r="C746" t="str">
        <f t="shared" si="11"/>
        <v>3001</v>
      </c>
      <c r="D746" t="str">
        <f>IFERROR(VLOOKUP(G746+0,'de para'!A:C,3,0),"")</f>
        <v/>
      </c>
      <c r="E746" t="str">
        <f>IF(VLOOKUP(G746+0,'de para'!E:H,4,0)="EX","Externo","Interno")</f>
        <v>Externo</v>
      </c>
      <c r="F746" s="21" t="s">
        <v>22139</v>
      </c>
      <c r="G746" s="21">
        <v>72</v>
      </c>
      <c r="H746" s="21" t="s">
        <v>19095</v>
      </c>
      <c r="I746" s="21" t="s">
        <v>943</v>
      </c>
      <c r="J746" s="22">
        <v>42766</v>
      </c>
      <c r="K746" s="21" t="s">
        <v>19096</v>
      </c>
      <c r="L746" s="21" t="s">
        <v>19096</v>
      </c>
      <c r="M746" s="21" t="s">
        <v>20589</v>
      </c>
      <c r="N746" s="21" t="s">
        <v>19104</v>
      </c>
      <c r="O746" s="21" t="s">
        <v>19587</v>
      </c>
      <c r="P746" s="21" t="s">
        <v>9106</v>
      </c>
      <c r="Q746" s="33">
        <v>-165</v>
      </c>
      <c r="R746" s="33">
        <v>680</v>
      </c>
      <c r="S746" s="33">
        <v>0</v>
      </c>
      <c r="T746" s="33">
        <v>680</v>
      </c>
      <c r="U746" s="33">
        <v>0</v>
      </c>
      <c r="V746" s="33">
        <v>0</v>
      </c>
      <c r="W746" s="23">
        <v>0</v>
      </c>
      <c r="X746" s="23">
        <v>4.72</v>
      </c>
      <c r="Y746" s="21" t="s">
        <v>19097</v>
      </c>
      <c r="Z746" s="23">
        <v>0</v>
      </c>
      <c r="AA746" s="23">
        <v>3213.85</v>
      </c>
      <c r="AB746" s="22">
        <v>42794</v>
      </c>
    </row>
    <row r="747" spans="1:28" ht="15" customHeight="1" x14ac:dyDescent="0.25">
      <c r="A747" t="s">
        <v>242</v>
      </c>
      <c r="B747" t="str">
        <f>VLOOKUP(O747+0,'de para'!K:O,3,0)</f>
        <v>NA</v>
      </c>
      <c r="C747" t="str">
        <f t="shared" si="11"/>
        <v>3001</v>
      </c>
      <c r="D747" t="str">
        <f>IFERROR(VLOOKUP(G747+0,'de para'!A:C,3,0),"")</f>
        <v/>
      </c>
      <c r="E747" t="str">
        <f>IF(VLOOKUP(G747+0,'de para'!E:H,4,0)="EX","Externo","Interno")</f>
        <v>Externo</v>
      </c>
      <c r="F747" s="18" t="s">
        <v>22139</v>
      </c>
      <c r="G747" s="18">
        <v>72</v>
      </c>
      <c r="H747" s="18" t="s">
        <v>19095</v>
      </c>
      <c r="I747" s="18" t="s">
        <v>943</v>
      </c>
      <c r="J747" s="19">
        <v>42766</v>
      </c>
      <c r="K747" s="18" t="s">
        <v>19096</v>
      </c>
      <c r="L747" s="18" t="s">
        <v>19096</v>
      </c>
      <c r="M747" s="18" t="s">
        <v>20589</v>
      </c>
      <c r="N747" s="18" t="s">
        <v>19112</v>
      </c>
      <c r="O747" s="18" t="s">
        <v>19586</v>
      </c>
      <c r="P747" s="18" t="s">
        <v>9268</v>
      </c>
      <c r="Q747" s="32">
        <v>0</v>
      </c>
      <c r="R747" s="32">
        <v>960</v>
      </c>
      <c r="S747" s="32">
        <v>0</v>
      </c>
      <c r="T747" s="32">
        <v>960</v>
      </c>
      <c r="U747" s="32">
        <v>0</v>
      </c>
      <c r="V747" s="32">
        <v>0</v>
      </c>
      <c r="W747" s="20">
        <v>0</v>
      </c>
      <c r="X747" s="20">
        <v>4.55</v>
      </c>
      <c r="Y747" s="18" t="s">
        <v>19097</v>
      </c>
      <c r="Z747" s="20">
        <v>0</v>
      </c>
      <c r="AA747" s="20">
        <v>4375.16</v>
      </c>
      <c r="AB747" s="19">
        <v>42794</v>
      </c>
    </row>
    <row r="748" spans="1:28" ht="15" customHeight="1" x14ac:dyDescent="0.25">
      <c r="A748" t="s">
        <v>242</v>
      </c>
      <c r="B748" t="str">
        <f>VLOOKUP(O748+0,'de para'!K:O,3,0)</f>
        <v>NA</v>
      </c>
      <c r="C748" t="str">
        <f t="shared" si="11"/>
        <v>3001</v>
      </c>
      <c r="D748" t="str">
        <f>IFERROR(VLOOKUP(G748+0,'de para'!A:C,3,0),"")</f>
        <v/>
      </c>
      <c r="E748" t="str">
        <f>IF(VLOOKUP(G748+0,'de para'!E:H,4,0)="EX","Externo","Interno")</f>
        <v>Externo</v>
      </c>
      <c r="F748" s="21" t="s">
        <v>22139</v>
      </c>
      <c r="G748" s="21">
        <v>72</v>
      </c>
      <c r="H748" s="21" t="s">
        <v>19095</v>
      </c>
      <c r="I748" s="21" t="s">
        <v>943</v>
      </c>
      <c r="J748" s="22">
        <v>42766</v>
      </c>
      <c r="K748" s="21" t="s">
        <v>19096</v>
      </c>
      <c r="L748" s="21" t="s">
        <v>19096</v>
      </c>
      <c r="M748" s="21" t="s">
        <v>20589</v>
      </c>
      <c r="N748" s="21" t="s">
        <v>19113</v>
      </c>
      <c r="O748" s="21" t="s">
        <v>19549</v>
      </c>
      <c r="P748" s="21" t="s">
        <v>309</v>
      </c>
      <c r="Q748" s="33">
        <v>-1440</v>
      </c>
      <c r="R748" s="33">
        <v>1600</v>
      </c>
      <c r="S748" s="33">
        <v>0</v>
      </c>
      <c r="T748" s="33">
        <v>1600</v>
      </c>
      <c r="U748" s="33">
        <v>0</v>
      </c>
      <c r="V748" s="33">
        <v>0</v>
      </c>
      <c r="W748" s="23">
        <v>0</v>
      </c>
      <c r="X748" s="23">
        <v>5.0599999999999996</v>
      </c>
      <c r="Y748" s="21" t="s">
        <v>19097</v>
      </c>
      <c r="Z748" s="23">
        <v>0</v>
      </c>
      <c r="AA748" s="23">
        <v>8102.16</v>
      </c>
      <c r="AB748" s="22">
        <v>42794</v>
      </c>
    </row>
    <row r="749" spans="1:28" ht="15" customHeight="1" x14ac:dyDescent="0.25">
      <c r="A749" t="s">
        <v>242</v>
      </c>
      <c r="B749" t="str">
        <f>VLOOKUP(O749+0,'de para'!K:O,3,0)</f>
        <v>NA</v>
      </c>
      <c r="C749" t="str">
        <f t="shared" si="11"/>
        <v>3001</v>
      </c>
      <c r="D749" t="str">
        <f>IFERROR(VLOOKUP(G749+0,'de para'!A:C,3,0),"")</f>
        <v/>
      </c>
      <c r="E749" t="str">
        <f>IF(VLOOKUP(G749+0,'de para'!E:H,4,0)="EX","Externo","Interno")</f>
        <v>Externo</v>
      </c>
      <c r="F749" s="18" t="s">
        <v>22139</v>
      </c>
      <c r="G749" s="18">
        <v>72</v>
      </c>
      <c r="H749" s="18" t="s">
        <v>19095</v>
      </c>
      <c r="I749" s="18" t="s">
        <v>943</v>
      </c>
      <c r="J749" s="19">
        <v>42766</v>
      </c>
      <c r="K749" s="18" t="s">
        <v>19096</v>
      </c>
      <c r="L749" s="18" t="s">
        <v>19096</v>
      </c>
      <c r="M749" s="18" t="s">
        <v>20589</v>
      </c>
      <c r="N749" s="18" t="s">
        <v>19340</v>
      </c>
      <c r="O749" s="18" t="s">
        <v>19569</v>
      </c>
      <c r="P749" s="18" t="s">
        <v>9272</v>
      </c>
      <c r="Q749" s="32">
        <v>-1980</v>
      </c>
      <c r="R749" s="32">
        <v>1320</v>
      </c>
      <c r="S749" s="32">
        <v>0</v>
      </c>
      <c r="T749" s="32">
        <v>1320</v>
      </c>
      <c r="U749" s="32">
        <v>0</v>
      </c>
      <c r="V749" s="32">
        <v>0</v>
      </c>
      <c r="W749" s="20">
        <v>0</v>
      </c>
      <c r="X749" s="20">
        <v>8.1</v>
      </c>
      <c r="Y749" s="18" t="s">
        <v>19097</v>
      </c>
      <c r="Z749" s="20">
        <v>0</v>
      </c>
      <c r="AA749" s="20">
        <v>10694.85</v>
      </c>
      <c r="AB749" s="19">
        <v>42794</v>
      </c>
    </row>
    <row r="750" spans="1:28" ht="15" customHeight="1" x14ac:dyDescent="0.25">
      <c r="A750" t="s">
        <v>242</v>
      </c>
      <c r="B750" t="str">
        <f>VLOOKUP(O750+0,'de para'!K:O,3,0)</f>
        <v>NA</v>
      </c>
      <c r="C750" t="str">
        <f t="shared" si="11"/>
        <v>3001</v>
      </c>
      <c r="D750" t="str">
        <f>IFERROR(VLOOKUP(G750+0,'de para'!A:C,3,0),"")</f>
        <v/>
      </c>
      <c r="E750" t="str">
        <f>IF(VLOOKUP(G750+0,'de para'!E:H,4,0)="EX","Externo","Interno")</f>
        <v>Externo</v>
      </c>
      <c r="F750" s="21" t="s">
        <v>22139</v>
      </c>
      <c r="G750" s="21">
        <v>72</v>
      </c>
      <c r="H750" s="21" t="s">
        <v>19095</v>
      </c>
      <c r="I750" s="21" t="s">
        <v>943</v>
      </c>
      <c r="J750" s="22">
        <v>42766</v>
      </c>
      <c r="K750" s="21" t="s">
        <v>19096</v>
      </c>
      <c r="L750" s="21" t="s">
        <v>19096</v>
      </c>
      <c r="M750" s="21" t="s">
        <v>20589</v>
      </c>
      <c r="N750" s="21" t="s">
        <v>19342</v>
      </c>
      <c r="O750" s="21" t="s">
        <v>19140</v>
      </c>
      <c r="P750" s="21" t="s">
        <v>322</v>
      </c>
      <c r="Q750" s="33">
        <v>-90</v>
      </c>
      <c r="R750" s="33">
        <v>2000</v>
      </c>
      <c r="S750" s="33">
        <v>0</v>
      </c>
      <c r="T750" s="33">
        <v>2000</v>
      </c>
      <c r="U750" s="33">
        <v>0</v>
      </c>
      <c r="V750" s="33">
        <v>0</v>
      </c>
      <c r="W750" s="23">
        <v>0</v>
      </c>
      <c r="X750" s="23">
        <v>3.37</v>
      </c>
      <c r="Y750" s="21" t="s">
        <v>19097</v>
      </c>
      <c r="Z750" s="23">
        <v>0</v>
      </c>
      <c r="AA750" s="23">
        <v>6751.8</v>
      </c>
      <c r="AB750" s="22">
        <v>42794</v>
      </c>
    </row>
    <row r="751" spans="1:28" ht="15" customHeight="1" x14ac:dyDescent="0.25">
      <c r="A751" t="s">
        <v>242</v>
      </c>
      <c r="B751" t="str">
        <f>VLOOKUP(O751+0,'de para'!K:O,3,0)</f>
        <v>NA</v>
      </c>
      <c r="C751" t="str">
        <f t="shared" si="11"/>
        <v>3001</v>
      </c>
      <c r="D751" t="str">
        <f>IFERROR(VLOOKUP(G751+0,'de para'!A:C,3,0),"")</f>
        <v/>
      </c>
      <c r="E751" t="str">
        <f>IF(VLOOKUP(G751+0,'de para'!E:H,4,0)="EX","Externo","Interno")</f>
        <v>Externo</v>
      </c>
      <c r="F751" s="18" t="s">
        <v>22139</v>
      </c>
      <c r="G751" s="18">
        <v>72</v>
      </c>
      <c r="H751" s="18" t="s">
        <v>19095</v>
      </c>
      <c r="I751" s="18" t="s">
        <v>943</v>
      </c>
      <c r="J751" s="19">
        <v>42766</v>
      </c>
      <c r="K751" s="18" t="s">
        <v>19096</v>
      </c>
      <c r="L751" s="18" t="s">
        <v>19096</v>
      </c>
      <c r="M751" s="18" t="s">
        <v>20589</v>
      </c>
      <c r="N751" s="18" t="s">
        <v>19343</v>
      </c>
      <c r="O751" s="18" t="s">
        <v>19570</v>
      </c>
      <c r="P751" s="18" t="s">
        <v>300</v>
      </c>
      <c r="Q751" s="32">
        <v>-240</v>
      </c>
      <c r="R751" s="32">
        <v>300</v>
      </c>
      <c r="S751" s="32">
        <v>0</v>
      </c>
      <c r="T751" s="32">
        <v>300</v>
      </c>
      <c r="U751" s="32">
        <v>0</v>
      </c>
      <c r="V751" s="32">
        <v>0</v>
      </c>
      <c r="W751" s="20">
        <v>0</v>
      </c>
      <c r="X751" s="20">
        <v>3.37</v>
      </c>
      <c r="Y751" s="18" t="s">
        <v>19097</v>
      </c>
      <c r="Z751" s="20">
        <v>0</v>
      </c>
      <c r="AA751" s="20">
        <v>1012.77</v>
      </c>
      <c r="AB751" s="19">
        <v>42794</v>
      </c>
    </row>
    <row r="752" spans="1:28" ht="15" customHeight="1" x14ac:dyDescent="0.25">
      <c r="A752" t="s">
        <v>242</v>
      </c>
      <c r="B752" t="str">
        <f>VLOOKUP(O752+0,'de para'!K:O,3,0)</f>
        <v>NA</v>
      </c>
      <c r="C752" t="str">
        <f t="shared" si="11"/>
        <v>3001</v>
      </c>
      <c r="D752" t="str">
        <f>IFERROR(VLOOKUP(G752+0,'de para'!A:C,3,0),"")</f>
        <v/>
      </c>
      <c r="E752" t="str">
        <f>IF(VLOOKUP(G752+0,'de para'!E:H,4,0)="EX","Externo","Interno")</f>
        <v>Externo</v>
      </c>
      <c r="F752" s="21" t="s">
        <v>22139</v>
      </c>
      <c r="G752" s="21">
        <v>72</v>
      </c>
      <c r="H752" s="21" t="s">
        <v>19095</v>
      </c>
      <c r="I752" s="21" t="s">
        <v>943</v>
      </c>
      <c r="J752" s="22">
        <v>42766</v>
      </c>
      <c r="K752" s="21" t="s">
        <v>19096</v>
      </c>
      <c r="L752" s="21" t="s">
        <v>19096</v>
      </c>
      <c r="M752" s="21" t="s">
        <v>20589</v>
      </c>
      <c r="N752" s="21" t="s">
        <v>19349</v>
      </c>
      <c r="O752" s="21" t="s">
        <v>19588</v>
      </c>
      <c r="P752" s="21" t="s">
        <v>9289</v>
      </c>
      <c r="Q752" s="33">
        <v>-950</v>
      </c>
      <c r="R752" s="33">
        <v>380</v>
      </c>
      <c r="S752" s="33">
        <v>0</v>
      </c>
      <c r="T752" s="33">
        <v>380</v>
      </c>
      <c r="U752" s="33">
        <v>0</v>
      </c>
      <c r="V752" s="33">
        <v>0</v>
      </c>
      <c r="W752" s="23">
        <v>0</v>
      </c>
      <c r="X752" s="23">
        <v>3.37</v>
      </c>
      <c r="Y752" s="21" t="s">
        <v>19097</v>
      </c>
      <c r="Z752" s="23">
        <v>0</v>
      </c>
      <c r="AA752" s="23">
        <v>1282.8399999999999</v>
      </c>
      <c r="AB752" s="22">
        <v>42794</v>
      </c>
    </row>
    <row r="753" spans="1:28" ht="15" customHeight="1" x14ac:dyDescent="0.25">
      <c r="A753" t="s">
        <v>242</v>
      </c>
      <c r="B753" t="str">
        <f>VLOOKUP(O753+0,'de para'!K:O,3,0)</f>
        <v>NA</v>
      </c>
      <c r="C753" t="str">
        <f t="shared" si="11"/>
        <v>3001</v>
      </c>
      <c r="D753" t="str">
        <f>IFERROR(VLOOKUP(G753+0,'de para'!A:C,3,0),"")</f>
        <v/>
      </c>
      <c r="E753" t="str">
        <f>IF(VLOOKUP(G753+0,'de para'!E:H,4,0)="EX","Externo","Interno")</f>
        <v>Externo</v>
      </c>
      <c r="F753" s="18" t="s">
        <v>22140</v>
      </c>
      <c r="G753" s="18">
        <v>87</v>
      </c>
      <c r="H753" s="18" t="s">
        <v>19095</v>
      </c>
      <c r="I753" s="18" t="s">
        <v>969</v>
      </c>
      <c r="J753" s="19">
        <v>42767</v>
      </c>
      <c r="K753" s="18" t="s">
        <v>19150</v>
      </c>
      <c r="L753" s="18" t="s">
        <v>19096</v>
      </c>
      <c r="M753" s="18" t="s">
        <v>19538</v>
      </c>
      <c r="N753" s="18" t="s">
        <v>19095</v>
      </c>
      <c r="O753" s="18" t="s">
        <v>20691</v>
      </c>
      <c r="P753" s="18" t="s">
        <v>9126</v>
      </c>
      <c r="Q753" s="32">
        <v>0</v>
      </c>
      <c r="R753" s="32">
        <v>2000</v>
      </c>
      <c r="S753" s="32">
        <v>0</v>
      </c>
      <c r="T753" s="32">
        <v>2000</v>
      </c>
      <c r="U753" s="32">
        <v>0</v>
      </c>
      <c r="V753" s="32">
        <v>0</v>
      </c>
      <c r="W753" s="20">
        <v>0</v>
      </c>
      <c r="X753" s="20">
        <v>3.14</v>
      </c>
      <c r="Y753" s="18" t="s">
        <v>19097</v>
      </c>
      <c r="Z753" s="20">
        <v>0</v>
      </c>
      <c r="AA753" s="20">
        <v>6295.8</v>
      </c>
      <c r="AB753" s="19">
        <v>42794</v>
      </c>
    </row>
    <row r="754" spans="1:28" ht="15" customHeight="1" x14ac:dyDescent="0.25">
      <c r="A754" t="s">
        <v>242</v>
      </c>
      <c r="B754" t="str">
        <f>VLOOKUP(O754+0,'de para'!K:O,3,0)</f>
        <v>NA</v>
      </c>
      <c r="C754" t="str">
        <f t="shared" si="11"/>
        <v>3001</v>
      </c>
      <c r="D754" t="str">
        <f>IFERROR(VLOOKUP(G754+0,'de para'!A:C,3,0),"")</f>
        <v/>
      </c>
      <c r="E754" t="str">
        <f>IF(VLOOKUP(G754+0,'de para'!E:H,4,0)="EX","Externo","Interno")</f>
        <v>Externo</v>
      </c>
      <c r="F754" s="21" t="s">
        <v>22140</v>
      </c>
      <c r="G754" s="21">
        <v>87</v>
      </c>
      <c r="H754" s="21" t="s">
        <v>19095</v>
      </c>
      <c r="I754" s="21" t="s">
        <v>969</v>
      </c>
      <c r="J754" s="22">
        <v>42767</v>
      </c>
      <c r="K754" s="21" t="s">
        <v>19150</v>
      </c>
      <c r="L754" s="21" t="s">
        <v>19096</v>
      </c>
      <c r="M754" s="21" t="s">
        <v>19538</v>
      </c>
      <c r="N754" s="21" t="s">
        <v>19102</v>
      </c>
      <c r="O754" s="21" t="s">
        <v>19547</v>
      </c>
      <c r="P754" s="21" t="s">
        <v>9094</v>
      </c>
      <c r="Q754" s="33">
        <v>0</v>
      </c>
      <c r="R754" s="33">
        <v>5400</v>
      </c>
      <c r="S754" s="33">
        <v>0</v>
      </c>
      <c r="T754" s="33">
        <v>5400</v>
      </c>
      <c r="U754" s="33">
        <v>0</v>
      </c>
      <c r="V754" s="33">
        <v>0</v>
      </c>
      <c r="W754" s="23">
        <v>0</v>
      </c>
      <c r="X754" s="23">
        <v>3.14</v>
      </c>
      <c r="Y754" s="21" t="s">
        <v>19097</v>
      </c>
      <c r="Z754" s="23">
        <v>0</v>
      </c>
      <c r="AA754" s="23">
        <v>16998.66</v>
      </c>
      <c r="AB754" s="22">
        <v>42794</v>
      </c>
    </row>
    <row r="755" spans="1:28" ht="15" customHeight="1" x14ac:dyDescent="0.25">
      <c r="A755" t="s">
        <v>242</v>
      </c>
      <c r="B755" t="str">
        <f>VLOOKUP(O755+0,'de para'!K:O,3,0)</f>
        <v>NA</v>
      </c>
      <c r="C755" t="str">
        <f t="shared" si="11"/>
        <v>3001</v>
      </c>
      <c r="D755" t="str">
        <f>IFERROR(VLOOKUP(G755+0,'de para'!A:C,3,0),"")</f>
        <v/>
      </c>
      <c r="E755" t="str">
        <f>IF(VLOOKUP(G755+0,'de para'!E:H,4,0)="EX","Externo","Interno")</f>
        <v>Externo</v>
      </c>
      <c r="F755" s="18" t="s">
        <v>22140</v>
      </c>
      <c r="G755" s="18">
        <v>87</v>
      </c>
      <c r="H755" s="18" t="s">
        <v>19095</v>
      </c>
      <c r="I755" s="18" t="s">
        <v>969</v>
      </c>
      <c r="J755" s="19">
        <v>42767</v>
      </c>
      <c r="K755" s="18" t="s">
        <v>19150</v>
      </c>
      <c r="L755" s="18" t="s">
        <v>19096</v>
      </c>
      <c r="M755" s="18" t="s">
        <v>19538</v>
      </c>
      <c r="N755" s="18" t="s">
        <v>19108</v>
      </c>
      <c r="O755" s="18" t="s">
        <v>19548</v>
      </c>
      <c r="P755" s="18" t="s">
        <v>9105</v>
      </c>
      <c r="Q755" s="32">
        <v>0</v>
      </c>
      <c r="R755" s="32">
        <v>10400</v>
      </c>
      <c r="S755" s="32">
        <v>0</v>
      </c>
      <c r="T755" s="32">
        <v>10400</v>
      </c>
      <c r="U755" s="32">
        <v>0</v>
      </c>
      <c r="V755" s="32">
        <v>0</v>
      </c>
      <c r="W755" s="20">
        <v>0</v>
      </c>
      <c r="X755" s="20">
        <v>3.14</v>
      </c>
      <c r="Y755" s="18" t="s">
        <v>19097</v>
      </c>
      <c r="Z755" s="20">
        <v>0</v>
      </c>
      <c r="AA755" s="20">
        <v>32738.16</v>
      </c>
      <c r="AB755" s="19">
        <v>42794</v>
      </c>
    </row>
    <row r="756" spans="1:28" ht="15" customHeight="1" x14ac:dyDescent="0.25">
      <c r="A756" t="s">
        <v>242</v>
      </c>
      <c r="B756" t="str">
        <f>VLOOKUP(O756+0,'de para'!K:O,3,0)</f>
        <v>NA</v>
      </c>
      <c r="C756" t="str">
        <f t="shared" si="11"/>
        <v>3001</v>
      </c>
      <c r="D756" t="str">
        <f>IFERROR(VLOOKUP(G756+0,'de para'!A:C,3,0),"")</f>
        <v/>
      </c>
      <c r="E756" t="str">
        <f>IF(VLOOKUP(G756+0,'de para'!E:H,4,0)="EX","Externo","Interno")</f>
        <v>Externo</v>
      </c>
      <c r="F756" s="21" t="s">
        <v>22140</v>
      </c>
      <c r="G756" s="21">
        <v>87</v>
      </c>
      <c r="H756" s="21" t="s">
        <v>19095</v>
      </c>
      <c r="I756" s="21" t="s">
        <v>969</v>
      </c>
      <c r="J756" s="22">
        <v>42767</v>
      </c>
      <c r="K756" s="21" t="s">
        <v>19150</v>
      </c>
      <c r="L756" s="21" t="s">
        <v>19096</v>
      </c>
      <c r="M756" s="21" t="s">
        <v>19538</v>
      </c>
      <c r="N756" s="21" t="s">
        <v>19291</v>
      </c>
      <c r="O756" s="21" t="s">
        <v>19586</v>
      </c>
      <c r="P756" s="21" t="s">
        <v>9268</v>
      </c>
      <c r="Q756" s="33">
        <v>-960</v>
      </c>
      <c r="R756" s="33">
        <v>1920</v>
      </c>
      <c r="S756" s="33">
        <v>0</v>
      </c>
      <c r="T756" s="33">
        <v>1920</v>
      </c>
      <c r="U756" s="33">
        <v>0</v>
      </c>
      <c r="V756" s="33">
        <v>0</v>
      </c>
      <c r="W756" s="23">
        <v>0</v>
      </c>
      <c r="X756" s="23">
        <v>3.14</v>
      </c>
      <c r="Y756" s="21" t="s">
        <v>19097</v>
      </c>
      <c r="Z756" s="23">
        <v>0</v>
      </c>
      <c r="AA756" s="23">
        <v>6043.96</v>
      </c>
      <c r="AB756" s="22">
        <v>42794</v>
      </c>
    </row>
    <row r="757" spans="1:28" ht="15" customHeight="1" x14ac:dyDescent="0.25">
      <c r="A757" t="s">
        <v>242</v>
      </c>
      <c r="B757" t="str">
        <f>VLOOKUP(O757+0,'de para'!K:O,3,0)</f>
        <v>NA</v>
      </c>
      <c r="C757" t="str">
        <f t="shared" si="11"/>
        <v>3001</v>
      </c>
      <c r="D757" t="str">
        <f>IFERROR(VLOOKUP(G757+0,'de para'!A:C,3,0),"")</f>
        <v/>
      </c>
      <c r="E757" t="str">
        <f>IF(VLOOKUP(G757+0,'de para'!E:H,4,0)="EX","Externo","Interno")</f>
        <v>Externo</v>
      </c>
      <c r="F757" s="18" t="s">
        <v>22140</v>
      </c>
      <c r="G757" s="18">
        <v>87</v>
      </c>
      <c r="H757" s="18" t="s">
        <v>19095</v>
      </c>
      <c r="I757" s="18" t="s">
        <v>969</v>
      </c>
      <c r="J757" s="19">
        <v>42767</v>
      </c>
      <c r="K757" s="18" t="s">
        <v>19150</v>
      </c>
      <c r="L757" s="18" t="s">
        <v>19096</v>
      </c>
      <c r="M757" s="18" t="s">
        <v>19538</v>
      </c>
      <c r="N757" s="18" t="s">
        <v>19104</v>
      </c>
      <c r="O757" s="18" t="s">
        <v>19549</v>
      </c>
      <c r="P757" s="18" t="s">
        <v>309</v>
      </c>
      <c r="Q757" s="32">
        <v>-3040</v>
      </c>
      <c r="R757" s="32">
        <v>800</v>
      </c>
      <c r="S757" s="32">
        <v>0</v>
      </c>
      <c r="T757" s="32">
        <v>800</v>
      </c>
      <c r="U757" s="32">
        <v>0</v>
      </c>
      <c r="V757" s="32">
        <v>0</v>
      </c>
      <c r="W757" s="20">
        <v>0</v>
      </c>
      <c r="X757" s="20">
        <v>3.14</v>
      </c>
      <c r="Y757" s="18" t="s">
        <v>19097</v>
      </c>
      <c r="Z757" s="20">
        <v>0</v>
      </c>
      <c r="AA757" s="20">
        <v>2518.3200000000002</v>
      </c>
      <c r="AB757" s="19">
        <v>42794</v>
      </c>
    </row>
    <row r="758" spans="1:28" ht="15" customHeight="1" x14ac:dyDescent="0.25">
      <c r="A758" t="s">
        <v>242</v>
      </c>
      <c r="B758" t="str">
        <f>VLOOKUP(O758+0,'de para'!K:O,3,0)</f>
        <v>NA</v>
      </c>
      <c r="C758" t="str">
        <f t="shared" si="11"/>
        <v>3001</v>
      </c>
      <c r="D758" t="str">
        <f>IFERROR(VLOOKUP(G758+0,'de para'!A:C,3,0),"")</f>
        <v/>
      </c>
      <c r="E758" t="str">
        <f>IF(VLOOKUP(G758+0,'de para'!E:H,4,0)="EX","Externo","Interno")</f>
        <v>Externo</v>
      </c>
      <c r="F758" s="21" t="s">
        <v>22141</v>
      </c>
      <c r="G758" s="21">
        <v>87</v>
      </c>
      <c r="H758" s="21" t="s">
        <v>19095</v>
      </c>
      <c r="I758" s="21" t="s">
        <v>969</v>
      </c>
      <c r="J758" s="22">
        <v>42767</v>
      </c>
      <c r="K758" s="21" t="s">
        <v>19150</v>
      </c>
      <c r="L758" s="21" t="s">
        <v>19096</v>
      </c>
      <c r="M758" s="21" t="s">
        <v>19538</v>
      </c>
      <c r="N758" s="21" t="s">
        <v>19095</v>
      </c>
      <c r="O758" s="21" t="s">
        <v>20691</v>
      </c>
      <c r="P758" s="21" t="s">
        <v>9126</v>
      </c>
      <c r="Q758" s="33">
        <v>-2000</v>
      </c>
      <c r="R758" s="33">
        <v>3500</v>
      </c>
      <c r="S758" s="33">
        <v>0</v>
      </c>
      <c r="T758" s="33">
        <v>3500</v>
      </c>
      <c r="U758" s="33">
        <v>0</v>
      </c>
      <c r="V758" s="33">
        <v>0</v>
      </c>
      <c r="W758" s="23">
        <v>0</v>
      </c>
      <c r="X758" s="23">
        <v>3.14</v>
      </c>
      <c r="Y758" s="21" t="s">
        <v>19097</v>
      </c>
      <c r="Z758" s="23">
        <v>0</v>
      </c>
      <c r="AA758" s="23">
        <v>11017.65</v>
      </c>
      <c r="AB758" s="22">
        <v>42825</v>
      </c>
    </row>
    <row r="759" spans="1:28" ht="15" customHeight="1" x14ac:dyDescent="0.25">
      <c r="A759" t="s">
        <v>242</v>
      </c>
      <c r="B759" t="str">
        <f>VLOOKUP(O759+0,'de para'!K:O,3,0)</f>
        <v>NA</v>
      </c>
      <c r="C759" t="str">
        <f t="shared" si="11"/>
        <v>3001</v>
      </c>
      <c r="D759" t="str">
        <f>IFERROR(VLOOKUP(G759+0,'de para'!A:C,3,0),"")</f>
        <v/>
      </c>
      <c r="E759" t="str">
        <f>IF(VLOOKUP(G759+0,'de para'!E:H,4,0)="EX","Externo","Interno")</f>
        <v>Externo</v>
      </c>
      <c r="F759" s="18" t="s">
        <v>22141</v>
      </c>
      <c r="G759" s="18">
        <v>87</v>
      </c>
      <c r="H759" s="18" t="s">
        <v>19095</v>
      </c>
      <c r="I759" s="18" t="s">
        <v>969</v>
      </c>
      <c r="J759" s="19">
        <v>42767</v>
      </c>
      <c r="K759" s="18" t="s">
        <v>19150</v>
      </c>
      <c r="L759" s="18" t="s">
        <v>19096</v>
      </c>
      <c r="M759" s="18" t="s">
        <v>19538</v>
      </c>
      <c r="N759" s="18" t="s">
        <v>19102</v>
      </c>
      <c r="O759" s="18" t="s">
        <v>19547</v>
      </c>
      <c r="P759" s="18" t="s">
        <v>9094</v>
      </c>
      <c r="Q759" s="32">
        <v>-5400</v>
      </c>
      <c r="R759" s="32">
        <v>8100</v>
      </c>
      <c r="S759" s="32">
        <v>0</v>
      </c>
      <c r="T759" s="32">
        <v>8100</v>
      </c>
      <c r="U759" s="32">
        <v>0</v>
      </c>
      <c r="V759" s="32">
        <v>0</v>
      </c>
      <c r="W759" s="20">
        <v>0</v>
      </c>
      <c r="X759" s="20">
        <v>3.14</v>
      </c>
      <c r="Y759" s="18" t="s">
        <v>19097</v>
      </c>
      <c r="Z759" s="20">
        <v>0</v>
      </c>
      <c r="AA759" s="20">
        <v>25497.99</v>
      </c>
      <c r="AB759" s="19">
        <v>42825</v>
      </c>
    </row>
    <row r="760" spans="1:28" ht="15" customHeight="1" x14ac:dyDescent="0.25">
      <c r="A760" t="s">
        <v>242</v>
      </c>
      <c r="B760" t="str">
        <f>VLOOKUP(O760+0,'de para'!K:O,3,0)</f>
        <v>NA</v>
      </c>
      <c r="C760" t="str">
        <f t="shared" si="11"/>
        <v>3001</v>
      </c>
      <c r="D760" t="str">
        <f>IFERROR(VLOOKUP(G760+0,'de para'!A:C,3,0),"")</f>
        <v/>
      </c>
      <c r="E760" t="str">
        <f>IF(VLOOKUP(G760+0,'de para'!E:H,4,0)="EX","Externo","Interno")</f>
        <v>Externo</v>
      </c>
      <c r="F760" s="21" t="s">
        <v>22141</v>
      </c>
      <c r="G760" s="21">
        <v>87</v>
      </c>
      <c r="H760" s="21" t="s">
        <v>19095</v>
      </c>
      <c r="I760" s="21" t="s">
        <v>969</v>
      </c>
      <c r="J760" s="22">
        <v>42767</v>
      </c>
      <c r="K760" s="21" t="s">
        <v>19150</v>
      </c>
      <c r="L760" s="21" t="s">
        <v>19096</v>
      </c>
      <c r="M760" s="21" t="s">
        <v>19538</v>
      </c>
      <c r="N760" s="21" t="s">
        <v>19108</v>
      </c>
      <c r="O760" s="21" t="s">
        <v>19548</v>
      </c>
      <c r="P760" s="21" t="s">
        <v>9105</v>
      </c>
      <c r="Q760" s="33">
        <v>-10400</v>
      </c>
      <c r="R760" s="33">
        <v>5200</v>
      </c>
      <c r="S760" s="33">
        <v>0</v>
      </c>
      <c r="T760" s="33">
        <v>5200</v>
      </c>
      <c r="U760" s="33">
        <v>0</v>
      </c>
      <c r="V760" s="33">
        <v>0</v>
      </c>
      <c r="W760" s="23">
        <v>0</v>
      </c>
      <c r="X760" s="23">
        <v>3.14</v>
      </c>
      <c r="Y760" s="21" t="s">
        <v>19097</v>
      </c>
      <c r="Z760" s="23">
        <v>0</v>
      </c>
      <c r="AA760" s="23">
        <v>16369.08</v>
      </c>
      <c r="AB760" s="22">
        <v>42825</v>
      </c>
    </row>
    <row r="761" spans="1:28" ht="15" customHeight="1" x14ac:dyDescent="0.25">
      <c r="A761" t="s">
        <v>242</v>
      </c>
      <c r="B761" t="str">
        <f>VLOOKUP(O761+0,'de para'!K:O,3,0)</f>
        <v>NA</v>
      </c>
      <c r="C761" t="str">
        <f t="shared" si="11"/>
        <v>3001</v>
      </c>
      <c r="D761" t="str">
        <f>IFERROR(VLOOKUP(G761+0,'de para'!A:C,3,0),"")</f>
        <v/>
      </c>
      <c r="E761" t="str">
        <f>IF(VLOOKUP(G761+0,'de para'!E:H,4,0)="EX","Externo","Interno")</f>
        <v>Externo</v>
      </c>
      <c r="F761" s="18" t="s">
        <v>22141</v>
      </c>
      <c r="G761" s="18">
        <v>87</v>
      </c>
      <c r="H761" s="18" t="s">
        <v>19095</v>
      </c>
      <c r="I761" s="18" t="s">
        <v>969</v>
      </c>
      <c r="J761" s="19">
        <v>42767</v>
      </c>
      <c r="K761" s="18" t="s">
        <v>19150</v>
      </c>
      <c r="L761" s="18" t="s">
        <v>19096</v>
      </c>
      <c r="M761" s="18" t="s">
        <v>19538</v>
      </c>
      <c r="N761" s="18" t="s">
        <v>19291</v>
      </c>
      <c r="O761" s="18" t="s">
        <v>19586</v>
      </c>
      <c r="P761" s="18" t="s">
        <v>9268</v>
      </c>
      <c r="Q761" s="32">
        <v>-2880</v>
      </c>
      <c r="R761" s="32">
        <v>1440</v>
      </c>
      <c r="S761" s="32">
        <v>0</v>
      </c>
      <c r="T761" s="32">
        <v>1440</v>
      </c>
      <c r="U761" s="32">
        <v>0</v>
      </c>
      <c r="V761" s="32">
        <v>0</v>
      </c>
      <c r="W761" s="20">
        <v>0</v>
      </c>
      <c r="X761" s="20">
        <v>3.14</v>
      </c>
      <c r="Y761" s="18" t="s">
        <v>19097</v>
      </c>
      <c r="Z761" s="20">
        <v>0</v>
      </c>
      <c r="AA761" s="20">
        <v>4532.97</v>
      </c>
      <c r="AB761" s="19">
        <v>42825</v>
      </c>
    </row>
    <row r="762" spans="1:28" ht="15" customHeight="1" x14ac:dyDescent="0.25">
      <c r="A762" t="s">
        <v>242</v>
      </c>
      <c r="B762" t="str">
        <f>VLOOKUP(O762+0,'de para'!K:O,3,0)</f>
        <v>NA</v>
      </c>
      <c r="C762" t="str">
        <f t="shared" si="11"/>
        <v>3001</v>
      </c>
      <c r="D762" t="str">
        <f>IFERROR(VLOOKUP(G762+0,'de para'!A:C,3,0),"")</f>
        <v/>
      </c>
      <c r="E762" t="str">
        <f>IF(VLOOKUP(G762+0,'de para'!E:H,4,0)="EX","Externo","Interno")</f>
        <v>Externo</v>
      </c>
      <c r="F762" s="21" t="s">
        <v>22141</v>
      </c>
      <c r="G762" s="21">
        <v>87</v>
      </c>
      <c r="H762" s="21" t="s">
        <v>19095</v>
      </c>
      <c r="I762" s="21" t="s">
        <v>969</v>
      </c>
      <c r="J762" s="22">
        <v>42767</v>
      </c>
      <c r="K762" s="21" t="s">
        <v>19150</v>
      </c>
      <c r="L762" s="21" t="s">
        <v>19096</v>
      </c>
      <c r="M762" s="21" t="s">
        <v>19538</v>
      </c>
      <c r="N762" s="21" t="s">
        <v>19104</v>
      </c>
      <c r="O762" s="21" t="s">
        <v>19549</v>
      </c>
      <c r="P762" s="21" t="s">
        <v>309</v>
      </c>
      <c r="Q762" s="33">
        <v>-3840</v>
      </c>
      <c r="R762" s="33">
        <v>1200</v>
      </c>
      <c r="S762" s="33">
        <v>0</v>
      </c>
      <c r="T762" s="33">
        <v>1200</v>
      </c>
      <c r="U762" s="33">
        <v>0</v>
      </c>
      <c r="V762" s="33">
        <v>0</v>
      </c>
      <c r="W762" s="23">
        <v>0</v>
      </c>
      <c r="X762" s="23">
        <v>3.14</v>
      </c>
      <c r="Y762" s="21" t="s">
        <v>19097</v>
      </c>
      <c r="Z762" s="23">
        <v>0</v>
      </c>
      <c r="AA762" s="23">
        <v>3777.48</v>
      </c>
      <c r="AB762" s="22">
        <v>42825</v>
      </c>
    </row>
    <row r="763" spans="1:28" ht="15" customHeight="1" x14ac:dyDescent="0.25">
      <c r="A763" t="s">
        <v>242</v>
      </c>
      <c r="B763" t="str">
        <f>VLOOKUP(O763+0,'de para'!K:O,3,0)</f>
        <v>NA</v>
      </c>
      <c r="C763" t="str">
        <f t="shared" si="11"/>
        <v>3001</v>
      </c>
      <c r="D763" t="str">
        <f>IFERROR(VLOOKUP(G763+0,'de para'!A:C,3,0),"")</f>
        <v/>
      </c>
      <c r="E763" t="str">
        <f>IF(VLOOKUP(G763+0,'de para'!E:H,4,0)="EX","Externo","Interno")</f>
        <v>Externo</v>
      </c>
      <c r="F763" s="18" t="s">
        <v>22141</v>
      </c>
      <c r="G763" s="18">
        <v>87</v>
      </c>
      <c r="H763" s="18" t="s">
        <v>19095</v>
      </c>
      <c r="I763" s="18" t="s">
        <v>969</v>
      </c>
      <c r="J763" s="19">
        <v>42767</v>
      </c>
      <c r="K763" s="18" t="s">
        <v>19150</v>
      </c>
      <c r="L763" s="18" t="s">
        <v>19096</v>
      </c>
      <c r="M763" s="18" t="s">
        <v>19538</v>
      </c>
      <c r="N763" s="18" t="s">
        <v>19112</v>
      </c>
      <c r="O763" s="18" t="s">
        <v>22142</v>
      </c>
      <c r="P763" s="18" t="s">
        <v>9133</v>
      </c>
      <c r="Q763" s="32">
        <v>0</v>
      </c>
      <c r="R763" s="32">
        <v>1080</v>
      </c>
      <c r="S763" s="32">
        <v>0</v>
      </c>
      <c r="T763" s="32">
        <v>1080</v>
      </c>
      <c r="U763" s="32">
        <v>0</v>
      </c>
      <c r="V763" s="32">
        <v>0</v>
      </c>
      <c r="W763" s="20">
        <v>0</v>
      </c>
      <c r="X763" s="20">
        <v>3.14</v>
      </c>
      <c r="Y763" s="18" t="s">
        <v>19097</v>
      </c>
      <c r="Z763" s="20">
        <v>0</v>
      </c>
      <c r="AA763" s="20">
        <v>3399.73</v>
      </c>
      <c r="AB763" s="19">
        <v>42825</v>
      </c>
    </row>
    <row r="764" spans="1:28" ht="15" customHeight="1" x14ac:dyDescent="0.25">
      <c r="A764" t="s">
        <v>242</v>
      </c>
      <c r="B764" t="str">
        <f>VLOOKUP(O764+0,'de para'!K:O,3,0)</f>
        <v>NA</v>
      </c>
      <c r="C764" t="str">
        <f t="shared" si="11"/>
        <v>3001</v>
      </c>
      <c r="D764" t="str">
        <f>IFERROR(VLOOKUP(G764+0,'de para'!A:C,3,0),"")</f>
        <v>intercompany</v>
      </c>
      <c r="E764" t="str">
        <f>IF(VLOOKUP(G764+0,'de para'!E:H,4,0)="EX","Externo","Interno")</f>
        <v>Externo</v>
      </c>
      <c r="F764" s="21" t="s">
        <v>22143</v>
      </c>
      <c r="G764" s="21">
        <v>125</v>
      </c>
      <c r="H764" s="21" t="s">
        <v>19095</v>
      </c>
      <c r="I764" s="21" t="s">
        <v>323</v>
      </c>
      <c r="J764" s="22">
        <v>42767</v>
      </c>
      <c r="K764" s="21" t="s">
        <v>21028</v>
      </c>
      <c r="L764" s="21" t="s">
        <v>19096</v>
      </c>
      <c r="M764" s="21" t="s">
        <v>21029</v>
      </c>
      <c r="N764" s="21" t="s">
        <v>19095</v>
      </c>
      <c r="O764" s="21" t="s">
        <v>22144</v>
      </c>
      <c r="P764" s="21" t="s">
        <v>9079</v>
      </c>
      <c r="Q764" s="33">
        <v>0</v>
      </c>
      <c r="R764" s="33">
        <v>95</v>
      </c>
      <c r="S764" s="33">
        <v>0</v>
      </c>
      <c r="T764" s="33">
        <v>95</v>
      </c>
      <c r="U764" s="33">
        <v>0</v>
      </c>
      <c r="V764" s="33">
        <v>0</v>
      </c>
      <c r="W764" s="23">
        <v>0</v>
      </c>
      <c r="X764" s="23">
        <v>686.49</v>
      </c>
      <c r="Y764" s="21" t="s">
        <v>19097</v>
      </c>
      <c r="Z764" s="23">
        <v>0</v>
      </c>
      <c r="AA764" s="23">
        <v>65216.93</v>
      </c>
      <c r="AB764" s="22">
        <v>42794</v>
      </c>
    </row>
    <row r="765" spans="1:28" ht="15" customHeight="1" x14ac:dyDescent="0.25">
      <c r="A765" t="s">
        <v>242</v>
      </c>
      <c r="B765" t="str">
        <f>VLOOKUP(O765+0,'de para'!K:O,3,0)</f>
        <v>NA</v>
      </c>
      <c r="C765" t="str">
        <f t="shared" si="11"/>
        <v>3001</v>
      </c>
      <c r="D765" t="str">
        <f>IFERROR(VLOOKUP(G765+0,'de para'!A:C,3,0),"")</f>
        <v>intercompany</v>
      </c>
      <c r="E765" t="str">
        <f>IF(VLOOKUP(G765+0,'de para'!E:H,4,0)="EX","Externo","Interno")</f>
        <v>Externo</v>
      </c>
      <c r="F765" s="18" t="s">
        <v>22145</v>
      </c>
      <c r="G765" s="18">
        <v>125</v>
      </c>
      <c r="H765" s="18" t="s">
        <v>19095</v>
      </c>
      <c r="I765" s="18" t="s">
        <v>323</v>
      </c>
      <c r="J765" s="19">
        <v>42767</v>
      </c>
      <c r="K765" s="18" t="s">
        <v>21028</v>
      </c>
      <c r="L765" s="18" t="s">
        <v>19096</v>
      </c>
      <c r="M765" s="18" t="s">
        <v>21029</v>
      </c>
      <c r="N765" s="18" t="s">
        <v>19095</v>
      </c>
      <c r="O765" s="18" t="s">
        <v>22144</v>
      </c>
      <c r="P765" s="18" t="s">
        <v>9079</v>
      </c>
      <c r="Q765" s="32">
        <v>-95</v>
      </c>
      <c r="R765" s="32">
        <v>95</v>
      </c>
      <c r="S765" s="32">
        <v>0</v>
      </c>
      <c r="T765" s="32">
        <v>95</v>
      </c>
      <c r="U765" s="32">
        <v>0</v>
      </c>
      <c r="V765" s="32">
        <v>0</v>
      </c>
      <c r="W765" s="20">
        <v>0</v>
      </c>
      <c r="X765" s="20">
        <v>686.49</v>
      </c>
      <c r="Y765" s="18" t="s">
        <v>19097</v>
      </c>
      <c r="Z765" s="20">
        <v>0</v>
      </c>
      <c r="AA765" s="20">
        <v>65216.93</v>
      </c>
      <c r="AB765" s="19">
        <v>42794</v>
      </c>
    </row>
    <row r="766" spans="1:28" ht="15" customHeight="1" x14ac:dyDescent="0.25">
      <c r="A766" t="s">
        <v>242</v>
      </c>
      <c r="B766" t="str">
        <f>VLOOKUP(O766+0,'de para'!K:O,3,0)</f>
        <v>NA</v>
      </c>
      <c r="C766" t="str">
        <f t="shared" si="11"/>
        <v>3001</v>
      </c>
      <c r="D766" t="str">
        <f>IFERROR(VLOOKUP(G766+0,'de para'!A:C,3,0),"")</f>
        <v>intercompany</v>
      </c>
      <c r="E766" t="str">
        <f>IF(VLOOKUP(G766+0,'de para'!E:H,4,0)="EX","Externo","Interno")</f>
        <v>Externo</v>
      </c>
      <c r="F766" s="21" t="s">
        <v>22146</v>
      </c>
      <c r="G766" s="21">
        <v>125</v>
      </c>
      <c r="H766" s="21" t="s">
        <v>19095</v>
      </c>
      <c r="I766" s="21" t="s">
        <v>323</v>
      </c>
      <c r="J766" s="22">
        <v>42767</v>
      </c>
      <c r="K766" s="21" t="s">
        <v>21028</v>
      </c>
      <c r="L766" s="21" t="s">
        <v>19096</v>
      </c>
      <c r="M766" s="21" t="s">
        <v>21029</v>
      </c>
      <c r="N766" s="21" t="s">
        <v>19095</v>
      </c>
      <c r="O766" s="21" t="s">
        <v>22144</v>
      </c>
      <c r="P766" s="21" t="s">
        <v>9079</v>
      </c>
      <c r="Q766" s="33">
        <v>-190</v>
      </c>
      <c r="R766" s="33">
        <v>95</v>
      </c>
      <c r="S766" s="33">
        <v>0</v>
      </c>
      <c r="T766" s="33">
        <v>95</v>
      </c>
      <c r="U766" s="33">
        <v>0</v>
      </c>
      <c r="V766" s="33">
        <v>0</v>
      </c>
      <c r="W766" s="23">
        <v>0</v>
      </c>
      <c r="X766" s="23">
        <v>686.49</v>
      </c>
      <c r="Y766" s="21" t="s">
        <v>19097</v>
      </c>
      <c r="Z766" s="23">
        <v>0</v>
      </c>
      <c r="AA766" s="23">
        <v>65216.93</v>
      </c>
      <c r="AB766" s="22">
        <v>42794</v>
      </c>
    </row>
    <row r="767" spans="1:28" ht="15" customHeight="1" x14ac:dyDescent="0.25">
      <c r="A767" t="s">
        <v>242</v>
      </c>
      <c r="B767" t="str">
        <f>VLOOKUP(O767+0,'de para'!K:O,3,0)</f>
        <v>NA</v>
      </c>
      <c r="C767" t="str">
        <f t="shared" si="11"/>
        <v>3001</v>
      </c>
      <c r="D767" t="str">
        <f>IFERROR(VLOOKUP(G767+0,'de para'!A:C,3,0),"")</f>
        <v>intercompany</v>
      </c>
      <c r="E767" t="str">
        <f>IF(VLOOKUP(G767+0,'de para'!E:H,4,0)="EX","Externo","Interno")</f>
        <v>Externo</v>
      </c>
      <c r="F767" s="18" t="s">
        <v>22147</v>
      </c>
      <c r="G767" s="18">
        <v>125</v>
      </c>
      <c r="H767" s="18" t="s">
        <v>19095</v>
      </c>
      <c r="I767" s="18" t="s">
        <v>323</v>
      </c>
      <c r="J767" s="19">
        <v>42767</v>
      </c>
      <c r="K767" s="18" t="s">
        <v>21028</v>
      </c>
      <c r="L767" s="18" t="s">
        <v>19096</v>
      </c>
      <c r="M767" s="18" t="s">
        <v>21029</v>
      </c>
      <c r="N767" s="18" t="s">
        <v>19095</v>
      </c>
      <c r="O767" s="18" t="s">
        <v>21030</v>
      </c>
      <c r="P767" s="18" t="s">
        <v>9261</v>
      </c>
      <c r="Q767" s="32">
        <v>-95</v>
      </c>
      <c r="R767" s="32">
        <v>95</v>
      </c>
      <c r="S767" s="32">
        <v>0</v>
      </c>
      <c r="T767" s="32">
        <v>95</v>
      </c>
      <c r="U767" s="32">
        <v>0</v>
      </c>
      <c r="V767" s="32">
        <v>0</v>
      </c>
      <c r="W767" s="20">
        <v>0</v>
      </c>
      <c r="X767" s="20">
        <v>400.47</v>
      </c>
      <c r="Y767" s="18" t="s">
        <v>19097</v>
      </c>
      <c r="Z767" s="20">
        <v>0</v>
      </c>
      <c r="AA767" s="20">
        <v>38045.199999999997</v>
      </c>
      <c r="AB767" s="19">
        <v>42794</v>
      </c>
    </row>
    <row r="768" spans="1:28" ht="15" customHeight="1" x14ac:dyDescent="0.25">
      <c r="A768" t="s">
        <v>242</v>
      </c>
      <c r="B768" t="str">
        <f>VLOOKUP(O768+0,'de para'!K:O,3,0)</f>
        <v>NA</v>
      </c>
      <c r="C768" t="str">
        <f t="shared" si="11"/>
        <v>3001</v>
      </c>
      <c r="D768" t="str">
        <f>IFERROR(VLOOKUP(G768+0,'de para'!A:C,3,0),"")</f>
        <v>intercompany</v>
      </c>
      <c r="E768" t="str">
        <f>IF(VLOOKUP(G768+0,'de para'!E:H,4,0)="EX","Externo","Interno")</f>
        <v>Externo</v>
      </c>
      <c r="F768" s="21" t="s">
        <v>22148</v>
      </c>
      <c r="G768" s="21">
        <v>125</v>
      </c>
      <c r="H768" s="21" t="s">
        <v>19095</v>
      </c>
      <c r="I768" s="21" t="s">
        <v>323</v>
      </c>
      <c r="J768" s="22">
        <v>42767</v>
      </c>
      <c r="K768" s="21" t="s">
        <v>21028</v>
      </c>
      <c r="L768" s="21" t="s">
        <v>19096</v>
      </c>
      <c r="M768" s="21" t="s">
        <v>21029</v>
      </c>
      <c r="N768" s="21" t="s">
        <v>19095</v>
      </c>
      <c r="O768" s="21" t="s">
        <v>21030</v>
      </c>
      <c r="P768" s="21" t="s">
        <v>9261</v>
      </c>
      <c r="Q768" s="33">
        <v>-190</v>
      </c>
      <c r="R768" s="33">
        <v>95</v>
      </c>
      <c r="S768" s="33">
        <v>0</v>
      </c>
      <c r="T768" s="33">
        <v>95</v>
      </c>
      <c r="U768" s="33">
        <v>0</v>
      </c>
      <c r="V768" s="33">
        <v>0</v>
      </c>
      <c r="W768" s="23">
        <v>0</v>
      </c>
      <c r="X768" s="23">
        <v>400.47</v>
      </c>
      <c r="Y768" s="21" t="s">
        <v>19097</v>
      </c>
      <c r="Z768" s="23">
        <v>0</v>
      </c>
      <c r="AA768" s="23">
        <v>38045.199999999997</v>
      </c>
      <c r="AB768" s="22">
        <v>42794</v>
      </c>
    </row>
    <row r="769" spans="1:28" ht="15" customHeight="1" x14ac:dyDescent="0.25">
      <c r="A769" t="s">
        <v>242</v>
      </c>
      <c r="B769" t="str">
        <f>VLOOKUP(O769+0,'de para'!K:O,3,0)</f>
        <v>NA</v>
      </c>
      <c r="C769" t="str">
        <f t="shared" si="11"/>
        <v>3001</v>
      </c>
      <c r="D769" t="str">
        <f>IFERROR(VLOOKUP(G769+0,'de para'!A:C,3,0),"")</f>
        <v>intercompany</v>
      </c>
      <c r="E769" t="str">
        <f>IF(VLOOKUP(G769+0,'de para'!E:H,4,0)="EX","Externo","Interno")</f>
        <v>Externo</v>
      </c>
      <c r="F769" s="18" t="s">
        <v>22149</v>
      </c>
      <c r="G769" s="18">
        <v>125</v>
      </c>
      <c r="H769" s="18" t="s">
        <v>19095</v>
      </c>
      <c r="I769" s="18" t="s">
        <v>323</v>
      </c>
      <c r="J769" s="19">
        <v>42767</v>
      </c>
      <c r="K769" s="18" t="s">
        <v>21028</v>
      </c>
      <c r="L769" s="18" t="s">
        <v>19096</v>
      </c>
      <c r="M769" s="18" t="s">
        <v>21029</v>
      </c>
      <c r="N769" s="18" t="s">
        <v>19095</v>
      </c>
      <c r="O769" s="18" t="s">
        <v>19200</v>
      </c>
      <c r="P769" s="18" t="s">
        <v>329</v>
      </c>
      <c r="Q769" s="32">
        <v>0</v>
      </c>
      <c r="R769" s="32">
        <v>95</v>
      </c>
      <c r="S769" s="32">
        <v>0</v>
      </c>
      <c r="T769" s="32">
        <v>95</v>
      </c>
      <c r="U769" s="32">
        <v>0</v>
      </c>
      <c r="V769" s="32">
        <v>0</v>
      </c>
      <c r="W769" s="20">
        <v>0</v>
      </c>
      <c r="X769" s="20">
        <v>811.18</v>
      </c>
      <c r="Y769" s="18" t="s">
        <v>19097</v>
      </c>
      <c r="Z769" s="20">
        <v>0</v>
      </c>
      <c r="AA769" s="20">
        <v>77062.320000000007</v>
      </c>
      <c r="AB769" s="19">
        <v>42794</v>
      </c>
    </row>
    <row r="770" spans="1:28" ht="15" customHeight="1" x14ac:dyDescent="0.25">
      <c r="A770" t="s">
        <v>242</v>
      </c>
      <c r="B770" t="str">
        <f>VLOOKUP(O770+0,'de para'!K:O,3,0)</f>
        <v>NA</v>
      </c>
      <c r="C770" t="str">
        <f t="shared" ref="C770:C833" si="12">LEFT(O770,4)</f>
        <v>3001</v>
      </c>
      <c r="D770" t="str">
        <f>IFERROR(VLOOKUP(G770+0,'de para'!A:C,3,0),"")</f>
        <v>intercompany</v>
      </c>
      <c r="E770" t="str">
        <f>IF(VLOOKUP(G770+0,'de para'!E:H,4,0)="EX","Externo","Interno")</f>
        <v>Externo</v>
      </c>
      <c r="F770" s="21" t="s">
        <v>22150</v>
      </c>
      <c r="G770" s="21">
        <v>125</v>
      </c>
      <c r="H770" s="21" t="s">
        <v>19095</v>
      </c>
      <c r="I770" s="21" t="s">
        <v>323</v>
      </c>
      <c r="J770" s="22">
        <v>42767</v>
      </c>
      <c r="K770" s="21" t="s">
        <v>21028</v>
      </c>
      <c r="L770" s="21" t="s">
        <v>19096</v>
      </c>
      <c r="M770" s="21" t="s">
        <v>21029</v>
      </c>
      <c r="N770" s="21" t="s">
        <v>19095</v>
      </c>
      <c r="O770" s="21" t="s">
        <v>21083</v>
      </c>
      <c r="P770" s="21" t="s">
        <v>9322</v>
      </c>
      <c r="Q770" s="33">
        <v>0</v>
      </c>
      <c r="R770" s="33">
        <v>95</v>
      </c>
      <c r="S770" s="33">
        <v>0</v>
      </c>
      <c r="T770" s="33">
        <v>95</v>
      </c>
      <c r="U770" s="33">
        <v>0</v>
      </c>
      <c r="V770" s="33">
        <v>0</v>
      </c>
      <c r="W770" s="23">
        <v>0</v>
      </c>
      <c r="X770" s="23">
        <v>1065.8699999999999</v>
      </c>
      <c r="Y770" s="21" t="s">
        <v>19097</v>
      </c>
      <c r="Z770" s="23">
        <v>0</v>
      </c>
      <c r="AA770" s="23">
        <v>101258.49</v>
      </c>
      <c r="AB770" s="22">
        <v>42794</v>
      </c>
    </row>
    <row r="771" spans="1:28" ht="15" customHeight="1" x14ac:dyDescent="0.25">
      <c r="A771" t="s">
        <v>242</v>
      </c>
      <c r="B771" t="str">
        <f>VLOOKUP(O771+0,'de para'!K:O,3,0)</f>
        <v>NA</v>
      </c>
      <c r="C771" t="str">
        <f t="shared" si="12"/>
        <v>3001</v>
      </c>
      <c r="D771" t="str">
        <f>IFERROR(VLOOKUP(G771+0,'de para'!A:C,3,0),"")</f>
        <v>intercompany</v>
      </c>
      <c r="E771" t="str">
        <f>IF(VLOOKUP(G771+0,'de para'!E:H,4,0)="EX","Externo","Interno")</f>
        <v>Externo</v>
      </c>
      <c r="F771" s="18" t="s">
        <v>22151</v>
      </c>
      <c r="G771" s="18">
        <v>125</v>
      </c>
      <c r="H771" s="18" t="s">
        <v>19095</v>
      </c>
      <c r="I771" s="18" t="s">
        <v>323</v>
      </c>
      <c r="J771" s="19">
        <v>42767</v>
      </c>
      <c r="K771" s="18" t="s">
        <v>21028</v>
      </c>
      <c r="L771" s="18" t="s">
        <v>19096</v>
      </c>
      <c r="M771" s="18" t="s">
        <v>21029</v>
      </c>
      <c r="N771" s="18" t="s">
        <v>19095</v>
      </c>
      <c r="O771" s="18" t="s">
        <v>21083</v>
      </c>
      <c r="P771" s="18" t="s">
        <v>9322</v>
      </c>
      <c r="Q771" s="32">
        <v>-95</v>
      </c>
      <c r="R771" s="32">
        <v>95</v>
      </c>
      <c r="S771" s="32">
        <v>0</v>
      </c>
      <c r="T771" s="32">
        <v>95</v>
      </c>
      <c r="U771" s="32">
        <v>0</v>
      </c>
      <c r="V771" s="32">
        <v>0</v>
      </c>
      <c r="W771" s="20">
        <v>0</v>
      </c>
      <c r="X771" s="20">
        <v>1065.8699999999999</v>
      </c>
      <c r="Y771" s="18" t="s">
        <v>19097</v>
      </c>
      <c r="Z771" s="20">
        <v>0</v>
      </c>
      <c r="AA771" s="20">
        <v>101258.49</v>
      </c>
      <c r="AB771" s="19">
        <v>42794</v>
      </c>
    </row>
    <row r="772" spans="1:28" ht="15" customHeight="1" x14ac:dyDescent="0.25">
      <c r="A772" t="s">
        <v>242</v>
      </c>
      <c r="B772" t="str">
        <f>VLOOKUP(O772+0,'de para'!K:O,3,0)</f>
        <v>NA</v>
      </c>
      <c r="C772" t="str">
        <f t="shared" si="12"/>
        <v>3002</v>
      </c>
      <c r="D772" t="str">
        <f>IFERROR(VLOOKUP(G772+0,'de para'!A:C,3,0),"")</f>
        <v/>
      </c>
      <c r="E772" t="s">
        <v>19067</v>
      </c>
      <c r="F772" s="21" t="s">
        <v>22152</v>
      </c>
      <c r="G772" s="21">
        <v>2622</v>
      </c>
      <c r="H772" s="21" t="s">
        <v>19095</v>
      </c>
      <c r="I772" s="21" t="s">
        <v>22153</v>
      </c>
      <c r="J772" s="22">
        <v>42767</v>
      </c>
      <c r="K772" s="21" t="s">
        <v>20707</v>
      </c>
      <c r="L772" s="21" t="s">
        <v>20701</v>
      </c>
      <c r="M772" s="21" t="s">
        <v>19114</v>
      </c>
      <c r="N772" s="21" t="s">
        <v>19095</v>
      </c>
      <c r="O772" s="21" t="s">
        <v>22154</v>
      </c>
      <c r="P772" s="21" t="s">
        <v>22155</v>
      </c>
      <c r="Q772" s="33">
        <v>150</v>
      </c>
      <c r="R772" s="33">
        <v>150</v>
      </c>
      <c r="S772" s="33">
        <v>0</v>
      </c>
      <c r="T772" s="33">
        <v>150</v>
      </c>
      <c r="U772" s="33">
        <v>0</v>
      </c>
      <c r="V772" s="33">
        <v>0</v>
      </c>
      <c r="W772" s="23">
        <v>0</v>
      </c>
      <c r="X772" s="23">
        <v>38</v>
      </c>
      <c r="Y772" s="21" t="s">
        <v>19097</v>
      </c>
      <c r="Z772" s="23">
        <v>0</v>
      </c>
      <c r="AA772" s="23">
        <v>5700</v>
      </c>
      <c r="AB772" s="22">
        <v>42769</v>
      </c>
    </row>
    <row r="773" spans="1:28" ht="15" customHeight="1" x14ac:dyDescent="0.25">
      <c r="A773" t="s">
        <v>242</v>
      </c>
      <c r="B773" t="str">
        <f>VLOOKUP(O773+0,'de para'!K:O,3,0)</f>
        <v>NA</v>
      </c>
      <c r="C773" t="str">
        <f t="shared" si="12"/>
        <v>3002</v>
      </c>
      <c r="D773" t="str">
        <f>IFERROR(VLOOKUP(G773+0,'de para'!A:C,3,0),"")</f>
        <v/>
      </c>
      <c r="E773" t="str">
        <f>IF(VLOOKUP(G773+0,'de para'!E:H,4,0)="EX","Externo","Interno")</f>
        <v>Interno</v>
      </c>
      <c r="F773" s="18" t="s">
        <v>22156</v>
      </c>
      <c r="G773" s="18">
        <v>2126</v>
      </c>
      <c r="H773" s="18" t="s">
        <v>19095</v>
      </c>
      <c r="I773" s="18" t="s">
        <v>4709</v>
      </c>
      <c r="J773" s="19">
        <v>42767</v>
      </c>
      <c r="K773" s="18" t="s">
        <v>19134</v>
      </c>
      <c r="L773" s="18" t="s">
        <v>20701</v>
      </c>
      <c r="M773" s="18" t="s">
        <v>19100</v>
      </c>
      <c r="N773" s="18" t="s">
        <v>19095</v>
      </c>
      <c r="O773" s="18" t="s">
        <v>19621</v>
      </c>
      <c r="P773" s="18" t="s">
        <v>10356</v>
      </c>
      <c r="Q773" s="32">
        <v>-5000</v>
      </c>
      <c r="R773" s="32">
        <v>3000</v>
      </c>
      <c r="S773" s="32">
        <v>0</v>
      </c>
      <c r="T773" s="32">
        <v>3000</v>
      </c>
      <c r="U773" s="32">
        <v>0</v>
      </c>
      <c r="V773" s="32">
        <v>0</v>
      </c>
      <c r="W773" s="20">
        <v>0</v>
      </c>
      <c r="X773" s="20">
        <v>1.6</v>
      </c>
      <c r="Y773" s="18" t="s">
        <v>19097</v>
      </c>
      <c r="Z773" s="20">
        <v>0</v>
      </c>
      <c r="AA773" s="20">
        <v>4800</v>
      </c>
      <c r="AB773" s="19">
        <v>42788</v>
      </c>
    </row>
    <row r="774" spans="1:28" ht="15" customHeight="1" x14ac:dyDescent="0.25">
      <c r="A774" t="s">
        <v>242</v>
      </c>
      <c r="B774" t="str">
        <f>VLOOKUP(O774+0,'de para'!K:O,3,0)</f>
        <v>NA</v>
      </c>
      <c r="C774" t="str">
        <f t="shared" si="12"/>
        <v>3001</v>
      </c>
      <c r="D774" t="str">
        <f>IFERROR(VLOOKUP(G774+0,'de para'!A:C,3,0),"")</f>
        <v/>
      </c>
      <c r="E774" t="str">
        <f>IF(VLOOKUP(G774+0,'de para'!E:H,4,0)="EX","Externo","Interno")</f>
        <v>Externo</v>
      </c>
      <c r="F774" s="21" t="s">
        <v>22157</v>
      </c>
      <c r="G774" s="21">
        <v>73</v>
      </c>
      <c r="H774" s="21" t="s">
        <v>19095</v>
      </c>
      <c r="I774" s="21" t="s">
        <v>266</v>
      </c>
      <c r="J774" s="22">
        <v>42767</v>
      </c>
      <c r="K774" s="21" t="s">
        <v>19150</v>
      </c>
      <c r="L774" s="21" t="s">
        <v>19096</v>
      </c>
      <c r="M774" s="21" t="s">
        <v>19538</v>
      </c>
      <c r="N774" s="21" t="s">
        <v>19291</v>
      </c>
      <c r="O774" s="21" t="s">
        <v>22158</v>
      </c>
      <c r="P774" s="21" t="s">
        <v>9269</v>
      </c>
      <c r="Q774" s="33">
        <v>0</v>
      </c>
      <c r="R774" s="33">
        <v>2760</v>
      </c>
      <c r="S774" s="33">
        <v>0</v>
      </c>
      <c r="T774" s="33">
        <v>2760</v>
      </c>
      <c r="U774" s="33">
        <v>0</v>
      </c>
      <c r="V774" s="33">
        <v>0</v>
      </c>
      <c r="W774" s="23">
        <v>0</v>
      </c>
      <c r="X774" s="23">
        <v>6.09</v>
      </c>
      <c r="Y774" s="21" t="s">
        <v>19097</v>
      </c>
      <c r="Z774" s="23">
        <v>0</v>
      </c>
      <c r="AA774" s="23">
        <v>16814.689999999999</v>
      </c>
      <c r="AB774" s="22">
        <v>42825</v>
      </c>
    </row>
    <row r="775" spans="1:28" ht="15" customHeight="1" x14ac:dyDescent="0.25">
      <c r="A775" t="s">
        <v>242</v>
      </c>
      <c r="B775" t="str">
        <f>VLOOKUP(O775+0,'de para'!K:O,3,0)</f>
        <v>NA</v>
      </c>
      <c r="C775" t="str">
        <f t="shared" si="12"/>
        <v>3001</v>
      </c>
      <c r="D775" t="str">
        <f>IFERROR(VLOOKUP(G775+0,'de para'!A:C,3,0),"")</f>
        <v/>
      </c>
      <c r="E775" t="str">
        <f>IF(VLOOKUP(G775+0,'de para'!E:H,4,0)="EX","Externo","Interno")</f>
        <v>Externo</v>
      </c>
      <c r="F775" s="18" t="s">
        <v>22157</v>
      </c>
      <c r="G775" s="18">
        <v>73</v>
      </c>
      <c r="H775" s="18" t="s">
        <v>19095</v>
      </c>
      <c r="I775" s="18" t="s">
        <v>266</v>
      </c>
      <c r="J775" s="19">
        <v>42767</v>
      </c>
      <c r="K775" s="18" t="s">
        <v>19150</v>
      </c>
      <c r="L775" s="18" t="s">
        <v>19096</v>
      </c>
      <c r="M775" s="18" t="s">
        <v>19538</v>
      </c>
      <c r="N775" s="18" t="s">
        <v>19104</v>
      </c>
      <c r="O775" s="18" t="s">
        <v>22159</v>
      </c>
      <c r="P775" s="18" t="s">
        <v>9273</v>
      </c>
      <c r="Q775" s="32">
        <v>0</v>
      </c>
      <c r="R775" s="32">
        <v>2640</v>
      </c>
      <c r="S775" s="32">
        <v>0</v>
      </c>
      <c r="T775" s="32">
        <v>2640</v>
      </c>
      <c r="U775" s="32">
        <v>0</v>
      </c>
      <c r="V775" s="32">
        <v>0</v>
      </c>
      <c r="W775" s="20">
        <v>0</v>
      </c>
      <c r="X775" s="20">
        <v>8.7899999999999991</v>
      </c>
      <c r="Y775" s="18" t="s">
        <v>19097</v>
      </c>
      <c r="Z775" s="20">
        <v>0</v>
      </c>
      <c r="AA775" s="20">
        <v>23231.89</v>
      </c>
      <c r="AB775" s="19">
        <v>42825</v>
      </c>
    </row>
    <row r="776" spans="1:28" ht="15" customHeight="1" x14ac:dyDescent="0.25">
      <c r="A776" t="s">
        <v>242</v>
      </c>
      <c r="B776" t="str">
        <f>VLOOKUP(O776+0,'de para'!K:O,3,0)</f>
        <v>NA</v>
      </c>
      <c r="C776" t="str">
        <f t="shared" si="12"/>
        <v>3001</v>
      </c>
      <c r="D776" t="str">
        <f>IFERROR(VLOOKUP(G776+0,'de para'!A:C,3,0),"")</f>
        <v/>
      </c>
      <c r="E776" t="str">
        <f>IF(VLOOKUP(G776+0,'de para'!E:H,4,0)="EX","Externo","Interno")</f>
        <v>Externo</v>
      </c>
      <c r="F776" s="21" t="s">
        <v>22157</v>
      </c>
      <c r="G776" s="21">
        <v>73</v>
      </c>
      <c r="H776" s="21" t="s">
        <v>19095</v>
      </c>
      <c r="I776" s="21" t="s">
        <v>266</v>
      </c>
      <c r="J776" s="22">
        <v>42767</v>
      </c>
      <c r="K776" s="21" t="s">
        <v>19150</v>
      </c>
      <c r="L776" s="21" t="s">
        <v>19096</v>
      </c>
      <c r="M776" s="21" t="s">
        <v>19538</v>
      </c>
      <c r="N776" s="21" t="s">
        <v>19112</v>
      </c>
      <c r="O776" s="21" t="s">
        <v>19570</v>
      </c>
      <c r="P776" s="21" t="s">
        <v>300</v>
      </c>
      <c r="Q776" s="33">
        <v>-540</v>
      </c>
      <c r="R776" s="33">
        <v>800</v>
      </c>
      <c r="S776" s="33">
        <v>0</v>
      </c>
      <c r="T776" s="33">
        <v>800</v>
      </c>
      <c r="U776" s="33">
        <v>0</v>
      </c>
      <c r="V776" s="33">
        <v>0</v>
      </c>
      <c r="W776" s="23">
        <v>0</v>
      </c>
      <c r="X776" s="23">
        <v>11.84</v>
      </c>
      <c r="Y776" s="21" t="s">
        <v>19097</v>
      </c>
      <c r="Z776" s="23">
        <v>0</v>
      </c>
      <c r="AA776" s="23">
        <v>9476.8799999999992</v>
      </c>
      <c r="AB776" s="22">
        <v>42825</v>
      </c>
    </row>
    <row r="777" spans="1:28" ht="15" customHeight="1" x14ac:dyDescent="0.25">
      <c r="A777" t="s">
        <v>242</v>
      </c>
      <c r="B777" t="str">
        <f>VLOOKUP(O777+0,'de para'!K:O,3,0)</f>
        <v>NA</v>
      </c>
      <c r="C777" t="str">
        <f t="shared" si="12"/>
        <v>3001</v>
      </c>
      <c r="D777" t="str">
        <f>IFERROR(VLOOKUP(G777+0,'de para'!A:C,3,0),"")</f>
        <v/>
      </c>
      <c r="E777" t="str">
        <f>IF(VLOOKUP(G777+0,'de para'!E:H,4,0)="EX","Externo","Interno")</f>
        <v>Externo</v>
      </c>
      <c r="F777" s="18" t="s">
        <v>22157</v>
      </c>
      <c r="G777" s="18">
        <v>73</v>
      </c>
      <c r="H777" s="18" t="s">
        <v>19095</v>
      </c>
      <c r="I777" s="18" t="s">
        <v>266</v>
      </c>
      <c r="J777" s="19">
        <v>42767</v>
      </c>
      <c r="K777" s="18" t="s">
        <v>19150</v>
      </c>
      <c r="L777" s="18" t="s">
        <v>19096</v>
      </c>
      <c r="M777" s="18" t="s">
        <v>19538</v>
      </c>
      <c r="N777" s="18" t="s">
        <v>19113</v>
      </c>
      <c r="O777" s="18" t="s">
        <v>19571</v>
      </c>
      <c r="P777" s="18" t="s">
        <v>267</v>
      </c>
      <c r="Q777" s="32">
        <v>0</v>
      </c>
      <c r="R777" s="32">
        <v>840</v>
      </c>
      <c r="S777" s="32">
        <v>0</v>
      </c>
      <c r="T777" s="32">
        <v>840</v>
      </c>
      <c r="U777" s="32">
        <v>0</v>
      </c>
      <c r="V777" s="32">
        <v>0</v>
      </c>
      <c r="W777" s="20">
        <v>0</v>
      </c>
      <c r="X777" s="20">
        <v>14.21</v>
      </c>
      <c r="Y777" s="18" t="s">
        <v>19097</v>
      </c>
      <c r="Z777" s="20">
        <v>0</v>
      </c>
      <c r="AA777" s="20">
        <v>11940.86</v>
      </c>
      <c r="AB777" s="19">
        <v>42825</v>
      </c>
    </row>
    <row r="778" spans="1:28" ht="15" customHeight="1" x14ac:dyDescent="0.25">
      <c r="A778" t="s">
        <v>242</v>
      </c>
      <c r="B778" t="str">
        <f>VLOOKUP(O778+0,'de para'!K:O,3,0)</f>
        <v>NA</v>
      </c>
      <c r="C778" t="str">
        <f t="shared" si="12"/>
        <v>3001</v>
      </c>
      <c r="D778" t="str">
        <f>IFERROR(VLOOKUP(G778+0,'de para'!A:C,3,0),"")</f>
        <v/>
      </c>
      <c r="E778" t="str">
        <f>IF(VLOOKUP(G778+0,'de para'!E:H,4,0)="EX","Externo","Interno")</f>
        <v>Externo</v>
      </c>
      <c r="F778" s="21" t="s">
        <v>22157</v>
      </c>
      <c r="G778" s="21">
        <v>73</v>
      </c>
      <c r="H778" s="21" t="s">
        <v>19095</v>
      </c>
      <c r="I778" s="21" t="s">
        <v>266</v>
      </c>
      <c r="J778" s="22">
        <v>42767</v>
      </c>
      <c r="K778" s="21" t="s">
        <v>19150</v>
      </c>
      <c r="L778" s="21" t="s">
        <v>19096</v>
      </c>
      <c r="M778" s="21" t="s">
        <v>19538</v>
      </c>
      <c r="N778" s="21" t="s">
        <v>19342</v>
      </c>
      <c r="O778" s="21" t="s">
        <v>19573</v>
      </c>
      <c r="P778" s="21" t="s">
        <v>5302</v>
      </c>
      <c r="Q778" s="33">
        <v>0</v>
      </c>
      <c r="R778" s="33">
        <v>5600</v>
      </c>
      <c r="S778" s="33">
        <v>0</v>
      </c>
      <c r="T778" s="33">
        <v>5600</v>
      </c>
      <c r="U778" s="33">
        <v>0</v>
      </c>
      <c r="V778" s="33">
        <v>0</v>
      </c>
      <c r="W778" s="23">
        <v>0</v>
      </c>
      <c r="X778" s="23">
        <v>2.0299999999999998</v>
      </c>
      <c r="Y778" s="21" t="s">
        <v>19097</v>
      </c>
      <c r="Z778" s="23">
        <v>0</v>
      </c>
      <c r="AA778" s="23">
        <v>11372.25</v>
      </c>
      <c r="AB778" s="22">
        <v>42825</v>
      </c>
    </row>
    <row r="779" spans="1:28" ht="15" customHeight="1" x14ac:dyDescent="0.25">
      <c r="A779" t="s">
        <v>242</v>
      </c>
      <c r="B779" t="str">
        <f>VLOOKUP(O779+0,'de para'!K:O,3,0)</f>
        <v>NA</v>
      </c>
      <c r="C779" t="str">
        <f t="shared" si="12"/>
        <v>3001</v>
      </c>
      <c r="D779" t="str">
        <f>IFERROR(VLOOKUP(G779+0,'de para'!A:C,3,0),"")</f>
        <v/>
      </c>
      <c r="E779" t="str">
        <f>IF(VLOOKUP(G779+0,'de para'!E:H,4,0)="EX","Externo","Interno")</f>
        <v>Externo</v>
      </c>
      <c r="F779" s="18" t="s">
        <v>22157</v>
      </c>
      <c r="G779" s="18">
        <v>73</v>
      </c>
      <c r="H779" s="18" t="s">
        <v>19095</v>
      </c>
      <c r="I779" s="18" t="s">
        <v>266</v>
      </c>
      <c r="J779" s="19">
        <v>42767</v>
      </c>
      <c r="K779" s="18" t="s">
        <v>19150</v>
      </c>
      <c r="L779" s="18" t="s">
        <v>19096</v>
      </c>
      <c r="M779" s="18" t="s">
        <v>19538</v>
      </c>
      <c r="N779" s="18" t="s">
        <v>19343</v>
      </c>
      <c r="O779" s="18" t="s">
        <v>19574</v>
      </c>
      <c r="P779" s="18" t="s">
        <v>5311</v>
      </c>
      <c r="Q779" s="32">
        <v>0</v>
      </c>
      <c r="R779" s="32">
        <v>4400</v>
      </c>
      <c r="S779" s="32">
        <v>0</v>
      </c>
      <c r="T779" s="32">
        <v>4400</v>
      </c>
      <c r="U779" s="32">
        <v>0</v>
      </c>
      <c r="V779" s="32">
        <v>0</v>
      </c>
      <c r="W779" s="20">
        <v>0</v>
      </c>
      <c r="X779" s="20">
        <v>2.0299999999999998</v>
      </c>
      <c r="Y779" s="18" t="s">
        <v>19097</v>
      </c>
      <c r="Z779" s="20">
        <v>0</v>
      </c>
      <c r="AA779" s="20">
        <v>8935.34</v>
      </c>
      <c r="AB779" s="19">
        <v>42825</v>
      </c>
    </row>
    <row r="780" spans="1:28" ht="15" customHeight="1" x14ac:dyDescent="0.25">
      <c r="A780" t="s">
        <v>242</v>
      </c>
      <c r="B780" t="str">
        <f>VLOOKUP(O780+0,'de para'!K:O,3,0)</f>
        <v>NA</v>
      </c>
      <c r="C780" t="str">
        <f t="shared" si="12"/>
        <v>3001</v>
      </c>
      <c r="D780" t="str">
        <f>IFERROR(VLOOKUP(G780+0,'de para'!A:C,3,0),"")</f>
        <v/>
      </c>
      <c r="E780" t="str">
        <f>IF(VLOOKUP(G780+0,'de para'!E:H,4,0)="EX","Externo","Interno")</f>
        <v>Externo</v>
      </c>
      <c r="F780" s="21" t="s">
        <v>22157</v>
      </c>
      <c r="G780" s="21">
        <v>73</v>
      </c>
      <c r="H780" s="21" t="s">
        <v>19095</v>
      </c>
      <c r="I780" s="21" t="s">
        <v>266</v>
      </c>
      <c r="J780" s="22">
        <v>42767</v>
      </c>
      <c r="K780" s="21" t="s">
        <v>19150</v>
      </c>
      <c r="L780" s="21" t="s">
        <v>19096</v>
      </c>
      <c r="M780" s="21" t="s">
        <v>19538</v>
      </c>
      <c r="N780" s="21" t="s">
        <v>19349</v>
      </c>
      <c r="O780" s="21" t="s">
        <v>19575</v>
      </c>
      <c r="P780" s="21" t="s">
        <v>270</v>
      </c>
      <c r="Q780" s="33">
        <v>0</v>
      </c>
      <c r="R780" s="33">
        <v>960</v>
      </c>
      <c r="S780" s="33">
        <v>0</v>
      </c>
      <c r="T780" s="33">
        <v>960</v>
      </c>
      <c r="U780" s="33">
        <v>0</v>
      </c>
      <c r="V780" s="33">
        <v>0</v>
      </c>
      <c r="W780" s="23">
        <v>0</v>
      </c>
      <c r="X780" s="23">
        <v>48.39</v>
      </c>
      <c r="Y780" s="21" t="s">
        <v>19097</v>
      </c>
      <c r="Z780" s="23">
        <v>0</v>
      </c>
      <c r="AA780" s="23">
        <v>46463.78</v>
      </c>
      <c r="AB780" s="22">
        <v>42825</v>
      </c>
    </row>
    <row r="781" spans="1:28" ht="15" customHeight="1" x14ac:dyDescent="0.25">
      <c r="A781" t="s">
        <v>242</v>
      </c>
      <c r="B781" t="str">
        <f>VLOOKUP(O781+0,'de para'!K:O,3,0)</f>
        <v>NA</v>
      </c>
      <c r="C781" t="str">
        <f t="shared" si="12"/>
        <v>3001</v>
      </c>
      <c r="D781" t="str">
        <f>IFERROR(VLOOKUP(G781+0,'de para'!A:C,3,0),"")</f>
        <v/>
      </c>
      <c r="E781" t="str">
        <f>IF(VLOOKUP(G781+0,'de para'!E:H,4,0)="EX","Externo","Interno")</f>
        <v>Externo</v>
      </c>
      <c r="F781" s="18" t="s">
        <v>22157</v>
      </c>
      <c r="G781" s="18">
        <v>73</v>
      </c>
      <c r="H781" s="18" t="s">
        <v>19095</v>
      </c>
      <c r="I781" s="18" t="s">
        <v>266</v>
      </c>
      <c r="J781" s="19">
        <v>42767</v>
      </c>
      <c r="K781" s="18" t="s">
        <v>19150</v>
      </c>
      <c r="L781" s="18" t="s">
        <v>19096</v>
      </c>
      <c r="M781" s="18" t="s">
        <v>19538</v>
      </c>
      <c r="N781" s="18" t="s">
        <v>19352</v>
      </c>
      <c r="O781" s="18" t="s">
        <v>19577</v>
      </c>
      <c r="P781" s="18" t="s">
        <v>272</v>
      </c>
      <c r="Q781" s="32">
        <v>0</v>
      </c>
      <c r="R781" s="32">
        <v>720</v>
      </c>
      <c r="S781" s="32">
        <v>0</v>
      </c>
      <c r="T781" s="32">
        <v>720</v>
      </c>
      <c r="U781" s="32">
        <v>0</v>
      </c>
      <c r="V781" s="32">
        <v>0</v>
      </c>
      <c r="W781" s="20">
        <v>0</v>
      </c>
      <c r="X781" s="20">
        <v>53.34</v>
      </c>
      <c r="Y781" s="18" t="s">
        <v>19097</v>
      </c>
      <c r="Z781" s="20">
        <v>0</v>
      </c>
      <c r="AA781" s="20">
        <v>38405.730000000003</v>
      </c>
      <c r="AB781" s="19">
        <v>42825</v>
      </c>
    </row>
    <row r="782" spans="1:28" ht="15" customHeight="1" x14ac:dyDescent="0.25">
      <c r="A782" t="s">
        <v>242</v>
      </c>
      <c r="B782" t="str">
        <f>VLOOKUP(O782+0,'de para'!K:O,3,0)</f>
        <v>NA</v>
      </c>
      <c r="C782" t="str">
        <f t="shared" si="12"/>
        <v>3001</v>
      </c>
      <c r="D782" t="str">
        <f>IFERROR(VLOOKUP(G782+0,'de para'!A:C,3,0),"")</f>
        <v/>
      </c>
      <c r="E782" t="str">
        <f>IF(VLOOKUP(G782+0,'de para'!E:H,4,0)="EX","Externo","Interno")</f>
        <v>Externo</v>
      </c>
      <c r="F782" s="21" t="s">
        <v>22157</v>
      </c>
      <c r="G782" s="21">
        <v>73</v>
      </c>
      <c r="H782" s="21" t="s">
        <v>19095</v>
      </c>
      <c r="I782" s="21" t="s">
        <v>266</v>
      </c>
      <c r="J782" s="22">
        <v>42767</v>
      </c>
      <c r="K782" s="21" t="s">
        <v>19150</v>
      </c>
      <c r="L782" s="21" t="s">
        <v>19096</v>
      </c>
      <c r="M782" s="21" t="s">
        <v>19538</v>
      </c>
      <c r="N782" s="21" t="s">
        <v>19353</v>
      </c>
      <c r="O782" s="21" t="s">
        <v>19578</v>
      </c>
      <c r="P782" s="21" t="s">
        <v>273</v>
      </c>
      <c r="Q782" s="33">
        <v>0</v>
      </c>
      <c r="R782" s="33">
        <v>320</v>
      </c>
      <c r="S782" s="33">
        <v>0</v>
      </c>
      <c r="T782" s="33">
        <v>320</v>
      </c>
      <c r="U782" s="33">
        <v>0</v>
      </c>
      <c r="V782" s="33">
        <v>0</v>
      </c>
      <c r="W782" s="23">
        <v>0</v>
      </c>
      <c r="X782" s="23">
        <v>58.35</v>
      </c>
      <c r="Y782" s="21" t="s">
        <v>19097</v>
      </c>
      <c r="Z782" s="23">
        <v>0</v>
      </c>
      <c r="AA782" s="23">
        <v>18672.16</v>
      </c>
      <c r="AB782" s="22">
        <v>42825</v>
      </c>
    </row>
    <row r="783" spans="1:28" ht="15" customHeight="1" x14ac:dyDescent="0.25">
      <c r="A783" t="s">
        <v>242</v>
      </c>
      <c r="B783" t="str">
        <f>VLOOKUP(O783+0,'de para'!K:O,3,0)</f>
        <v>NA</v>
      </c>
      <c r="C783" t="str">
        <f t="shared" si="12"/>
        <v>3001</v>
      </c>
      <c r="D783" t="str">
        <f>IFERROR(VLOOKUP(G783+0,'de para'!A:C,3,0),"")</f>
        <v/>
      </c>
      <c r="E783" t="str">
        <f>IF(VLOOKUP(G783+0,'de para'!E:H,4,0)="EX","Externo","Interno")</f>
        <v>Externo</v>
      </c>
      <c r="F783" s="18" t="s">
        <v>22157</v>
      </c>
      <c r="G783" s="18">
        <v>73</v>
      </c>
      <c r="H783" s="18" t="s">
        <v>19095</v>
      </c>
      <c r="I783" s="18" t="s">
        <v>266</v>
      </c>
      <c r="J783" s="19">
        <v>42767</v>
      </c>
      <c r="K783" s="18" t="s">
        <v>19150</v>
      </c>
      <c r="L783" s="18" t="s">
        <v>19096</v>
      </c>
      <c r="M783" s="18" t="s">
        <v>19538</v>
      </c>
      <c r="N783" s="18" t="s">
        <v>19505</v>
      </c>
      <c r="O783" s="18" t="s">
        <v>22160</v>
      </c>
      <c r="P783" s="18" t="s">
        <v>9381</v>
      </c>
      <c r="Q783" s="32">
        <v>0</v>
      </c>
      <c r="R783" s="32">
        <v>260</v>
      </c>
      <c r="S783" s="32">
        <v>0</v>
      </c>
      <c r="T783" s="32">
        <v>260</v>
      </c>
      <c r="U783" s="32">
        <v>0</v>
      </c>
      <c r="V783" s="32">
        <v>0</v>
      </c>
      <c r="W783" s="20">
        <v>0</v>
      </c>
      <c r="X783" s="20">
        <v>74.459999999999994</v>
      </c>
      <c r="Y783" s="18" t="s">
        <v>19097</v>
      </c>
      <c r="Z783" s="20">
        <v>0</v>
      </c>
      <c r="AA783" s="20">
        <v>19359.91</v>
      </c>
      <c r="AB783" s="19">
        <v>42825</v>
      </c>
    </row>
    <row r="784" spans="1:28" ht="15" customHeight="1" x14ac:dyDescent="0.25">
      <c r="A784" t="s">
        <v>242</v>
      </c>
      <c r="B784" t="str">
        <f>VLOOKUP(O784+0,'de para'!K:O,3,0)</f>
        <v>NA</v>
      </c>
      <c r="C784" t="str">
        <f t="shared" si="12"/>
        <v>3001</v>
      </c>
      <c r="D784" t="str">
        <f>IFERROR(VLOOKUP(G784+0,'de para'!A:C,3,0),"")</f>
        <v/>
      </c>
      <c r="E784" t="str">
        <f>IF(VLOOKUP(G784+0,'de para'!E:H,4,0)="EX","Externo","Interno")</f>
        <v>Externo</v>
      </c>
      <c r="F784" s="21" t="s">
        <v>22157</v>
      </c>
      <c r="G784" s="21">
        <v>73</v>
      </c>
      <c r="H784" s="21" t="s">
        <v>19095</v>
      </c>
      <c r="I784" s="21" t="s">
        <v>266</v>
      </c>
      <c r="J784" s="22">
        <v>42767</v>
      </c>
      <c r="K784" s="21" t="s">
        <v>19150</v>
      </c>
      <c r="L784" s="21" t="s">
        <v>19096</v>
      </c>
      <c r="M784" s="21" t="s">
        <v>19538</v>
      </c>
      <c r="N784" s="21" t="s">
        <v>19506</v>
      </c>
      <c r="O784" s="21" t="s">
        <v>19580</v>
      </c>
      <c r="P784" s="21" t="s">
        <v>275</v>
      </c>
      <c r="Q784" s="33">
        <v>0</v>
      </c>
      <c r="R784" s="33">
        <v>660</v>
      </c>
      <c r="S784" s="33">
        <v>0</v>
      </c>
      <c r="T784" s="33">
        <v>660</v>
      </c>
      <c r="U784" s="33">
        <v>0</v>
      </c>
      <c r="V784" s="33">
        <v>0</v>
      </c>
      <c r="W784" s="23">
        <v>0</v>
      </c>
      <c r="X784" s="23">
        <v>91.72</v>
      </c>
      <c r="Y784" s="21" t="s">
        <v>19097</v>
      </c>
      <c r="Z784" s="23">
        <v>0</v>
      </c>
      <c r="AA784" s="23">
        <v>60536.95</v>
      </c>
      <c r="AB784" s="22">
        <v>42825</v>
      </c>
    </row>
    <row r="785" spans="1:28" ht="15" customHeight="1" x14ac:dyDescent="0.25">
      <c r="A785" t="s">
        <v>242</v>
      </c>
      <c r="B785" t="str">
        <f>VLOOKUP(O785+0,'de para'!K:O,3,0)</f>
        <v>NA</v>
      </c>
      <c r="C785" t="str">
        <f t="shared" si="12"/>
        <v>3001</v>
      </c>
      <c r="D785" t="str">
        <f>IFERROR(VLOOKUP(G785+0,'de para'!A:C,3,0),"")</f>
        <v/>
      </c>
      <c r="E785" t="str">
        <f>IF(VLOOKUP(G785+0,'de para'!E:H,4,0)="EX","Externo","Interno")</f>
        <v>Externo</v>
      </c>
      <c r="F785" s="18" t="s">
        <v>22157</v>
      </c>
      <c r="G785" s="18">
        <v>73</v>
      </c>
      <c r="H785" s="18" t="s">
        <v>19095</v>
      </c>
      <c r="I785" s="18" t="s">
        <v>266</v>
      </c>
      <c r="J785" s="19">
        <v>42767</v>
      </c>
      <c r="K785" s="18" t="s">
        <v>19150</v>
      </c>
      <c r="L785" s="18" t="s">
        <v>19096</v>
      </c>
      <c r="M785" s="18" t="s">
        <v>19538</v>
      </c>
      <c r="N785" s="18" t="s">
        <v>19118</v>
      </c>
      <c r="O785" s="18" t="s">
        <v>19579</v>
      </c>
      <c r="P785" s="18" t="s">
        <v>274</v>
      </c>
      <c r="Q785" s="32">
        <v>0</v>
      </c>
      <c r="R785" s="32">
        <v>240</v>
      </c>
      <c r="S785" s="32">
        <v>0</v>
      </c>
      <c r="T785" s="32">
        <v>240</v>
      </c>
      <c r="U785" s="32">
        <v>0</v>
      </c>
      <c r="V785" s="32">
        <v>0</v>
      </c>
      <c r="W785" s="20">
        <v>0</v>
      </c>
      <c r="X785" s="20">
        <v>91.72</v>
      </c>
      <c r="Y785" s="18" t="s">
        <v>19097</v>
      </c>
      <c r="Z785" s="20">
        <v>0</v>
      </c>
      <c r="AA785" s="20">
        <v>22013.43</v>
      </c>
      <c r="AB785" s="19">
        <v>42825</v>
      </c>
    </row>
    <row r="786" spans="1:28" ht="15" customHeight="1" x14ac:dyDescent="0.25">
      <c r="A786" t="s">
        <v>242</v>
      </c>
      <c r="B786" t="str">
        <f>VLOOKUP(O786+0,'de para'!K:O,3,0)</f>
        <v>NA</v>
      </c>
      <c r="C786" t="str">
        <f t="shared" si="12"/>
        <v>3001</v>
      </c>
      <c r="D786" t="str">
        <f>IFERROR(VLOOKUP(G786+0,'de para'!A:C,3,0),"")</f>
        <v/>
      </c>
      <c r="E786" t="str">
        <f>IF(VLOOKUP(G786+0,'de para'!E:H,4,0)="EX","Externo","Interno")</f>
        <v>Interno</v>
      </c>
      <c r="F786" s="21" t="s">
        <v>22161</v>
      </c>
      <c r="G786" s="21">
        <v>713</v>
      </c>
      <c r="H786" s="21" t="s">
        <v>19095</v>
      </c>
      <c r="I786" s="21" t="s">
        <v>302</v>
      </c>
      <c r="J786" s="22">
        <v>42768</v>
      </c>
      <c r="K786" s="21" t="s">
        <v>20700</v>
      </c>
      <c r="L786" s="21" t="s">
        <v>20701</v>
      </c>
      <c r="M786" s="21" t="s">
        <v>19100</v>
      </c>
      <c r="N786" s="21" t="s">
        <v>19095</v>
      </c>
      <c r="O786" s="21" t="s">
        <v>19612</v>
      </c>
      <c r="P786" s="21" t="s">
        <v>22162</v>
      </c>
      <c r="Q786" s="33">
        <v>-480</v>
      </c>
      <c r="R786" s="33">
        <v>600</v>
      </c>
      <c r="S786" s="33">
        <v>0</v>
      </c>
      <c r="T786" s="33">
        <v>600</v>
      </c>
      <c r="U786" s="33">
        <v>0</v>
      </c>
      <c r="V786" s="33">
        <v>0</v>
      </c>
      <c r="W786" s="23">
        <v>0</v>
      </c>
      <c r="X786" s="23">
        <v>18</v>
      </c>
      <c r="Y786" s="21" t="s">
        <v>19097</v>
      </c>
      <c r="Z786" s="23">
        <v>0</v>
      </c>
      <c r="AA786" s="23">
        <v>10800</v>
      </c>
      <c r="AB786" s="22">
        <v>42769</v>
      </c>
    </row>
    <row r="787" spans="1:28" ht="15" customHeight="1" x14ac:dyDescent="0.25">
      <c r="A787" t="s">
        <v>242</v>
      </c>
      <c r="B787" t="str">
        <f>VLOOKUP(O787+0,'de para'!K:O,3,0)</f>
        <v>NA</v>
      </c>
      <c r="C787" t="str">
        <f t="shared" si="12"/>
        <v>3001</v>
      </c>
      <c r="D787" t="str">
        <f>IFERROR(VLOOKUP(G787+0,'de para'!A:C,3,0),"")</f>
        <v/>
      </c>
      <c r="E787" t="str">
        <f>IF(VLOOKUP(G787+0,'de para'!E:H,4,0)="EX","Externo","Interno")</f>
        <v>Interno</v>
      </c>
      <c r="F787" s="18" t="s">
        <v>22161</v>
      </c>
      <c r="G787" s="18">
        <v>713</v>
      </c>
      <c r="H787" s="18" t="s">
        <v>19095</v>
      </c>
      <c r="I787" s="18" t="s">
        <v>302</v>
      </c>
      <c r="J787" s="19">
        <v>42768</v>
      </c>
      <c r="K787" s="18" t="s">
        <v>20700</v>
      </c>
      <c r="L787" s="18" t="s">
        <v>20701</v>
      </c>
      <c r="M787" s="18" t="s">
        <v>19100</v>
      </c>
      <c r="N787" s="18" t="s">
        <v>19102</v>
      </c>
      <c r="O787" s="18" t="s">
        <v>19260</v>
      </c>
      <c r="P787" s="18" t="s">
        <v>22163</v>
      </c>
      <c r="Q787" s="32">
        <v>17010</v>
      </c>
      <c r="R787" s="32">
        <v>630</v>
      </c>
      <c r="S787" s="32">
        <v>0</v>
      </c>
      <c r="T787" s="32">
        <v>630</v>
      </c>
      <c r="U787" s="32">
        <v>0</v>
      </c>
      <c r="V787" s="32">
        <v>0</v>
      </c>
      <c r="W787" s="20">
        <v>0</v>
      </c>
      <c r="X787" s="20">
        <v>22</v>
      </c>
      <c r="Y787" s="18" t="s">
        <v>19097</v>
      </c>
      <c r="Z787" s="20">
        <v>0</v>
      </c>
      <c r="AA787" s="20">
        <v>13860</v>
      </c>
      <c r="AB787" s="19">
        <v>42769</v>
      </c>
    </row>
    <row r="788" spans="1:28" ht="15" customHeight="1" x14ac:dyDescent="0.25">
      <c r="A788" t="s">
        <v>242</v>
      </c>
      <c r="B788" t="str">
        <f>VLOOKUP(O788+0,'de para'!K:O,3,0)</f>
        <v>NA</v>
      </c>
      <c r="C788" t="str">
        <f t="shared" si="12"/>
        <v>3001</v>
      </c>
      <c r="D788" t="str">
        <f>IFERROR(VLOOKUP(G788+0,'de para'!A:C,3,0),"")</f>
        <v/>
      </c>
      <c r="E788" t="str">
        <f>IF(VLOOKUP(G788+0,'de para'!E:H,4,0)="EX","Externo","Interno")</f>
        <v>Externo</v>
      </c>
      <c r="F788" s="21" t="s">
        <v>22164</v>
      </c>
      <c r="G788" s="21">
        <v>58</v>
      </c>
      <c r="H788" s="21" t="s">
        <v>19095</v>
      </c>
      <c r="I788" s="21" t="s">
        <v>288</v>
      </c>
      <c r="J788" s="22">
        <v>42768</v>
      </c>
      <c r="K788" s="21" t="s">
        <v>19096</v>
      </c>
      <c r="L788" s="21" t="s">
        <v>19096</v>
      </c>
      <c r="M788" s="21" t="s">
        <v>19109</v>
      </c>
      <c r="N788" s="21" t="s">
        <v>19095</v>
      </c>
      <c r="O788" s="21" t="s">
        <v>19602</v>
      </c>
      <c r="P788" s="21" t="s">
        <v>291</v>
      </c>
      <c r="Q788" s="33">
        <v>-2380</v>
      </c>
      <c r="R788" s="33">
        <v>1955</v>
      </c>
      <c r="S788" s="33">
        <v>0</v>
      </c>
      <c r="T788" s="33">
        <v>1955</v>
      </c>
      <c r="U788" s="33">
        <v>0</v>
      </c>
      <c r="V788" s="33">
        <v>0</v>
      </c>
      <c r="W788" s="23">
        <v>0</v>
      </c>
      <c r="X788" s="23">
        <v>43.87</v>
      </c>
      <c r="Y788" s="21" t="s">
        <v>19097</v>
      </c>
      <c r="Z788" s="23">
        <v>0</v>
      </c>
      <c r="AA788" s="23">
        <v>85770.54</v>
      </c>
      <c r="AB788" s="22">
        <v>42825</v>
      </c>
    </row>
    <row r="789" spans="1:28" ht="15" customHeight="1" x14ac:dyDescent="0.25">
      <c r="A789" t="s">
        <v>242</v>
      </c>
      <c r="B789" t="str">
        <f>VLOOKUP(O789+0,'de para'!K:O,3,0)</f>
        <v>NA</v>
      </c>
      <c r="C789" t="str">
        <f t="shared" si="12"/>
        <v>3001</v>
      </c>
      <c r="D789" t="str">
        <f>IFERROR(VLOOKUP(G789+0,'de para'!A:C,3,0),"")</f>
        <v/>
      </c>
      <c r="E789" t="str">
        <f>IF(VLOOKUP(G789+0,'de para'!E:H,4,0)="EX","Externo","Interno")</f>
        <v>Externo</v>
      </c>
      <c r="F789" s="18" t="s">
        <v>22164</v>
      </c>
      <c r="G789" s="18">
        <v>58</v>
      </c>
      <c r="H789" s="18" t="s">
        <v>19095</v>
      </c>
      <c r="I789" s="18" t="s">
        <v>288</v>
      </c>
      <c r="J789" s="19">
        <v>42768</v>
      </c>
      <c r="K789" s="18" t="s">
        <v>19096</v>
      </c>
      <c r="L789" s="18" t="s">
        <v>19096</v>
      </c>
      <c r="M789" s="18" t="s">
        <v>19109</v>
      </c>
      <c r="N789" s="18" t="s">
        <v>19102</v>
      </c>
      <c r="O789" s="18" t="s">
        <v>22165</v>
      </c>
      <c r="P789" s="18" t="s">
        <v>9213</v>
      </c>
      <c r="Q789" s="32">
        <v>0</v>
      </c>
      <c r="R789" s="32">
        <v>370</v>
      </c>
      <c r="S789" s="32">
        <v>0</v>
      </c>
      <c r="T789" s="32">
        <v>370</v>
      </c>
      <c r="U789" s="32">
        <v>0</v>
      </c>
      <c r="V789" s="32">
        <v>0</v>
      </c>
      <c r="W789" s="20">
        <v>0</v>
      </c>
      <c r="X789" s="20">
        <v>21.26</v>
      </c>
      <c r="Y789" s="18" t="s">
        <v>19097</v>
      </c>
      <c r="Z789" s="20">
        <v>0</v>
      </c>
      <c r="AA789" s="20">
        <v>7866.65</v>
      </c>
      <c r="AB789" s="19">
        <v>42825</v>
      </c>
    </row>
    <row r="790" spans="1:28" ht="15" customHeight="1" x14ac:dyDescent="0.25">
      <c r="A790" t="s">
        <v>242</v>
      </c>
      <c r="B790" t="str">
        <f>VLOOKUP(O790+0,'de para'!K:O,3,0)</f>
        <v>NA</v>
      </c>
      <c r="C790" t="str">
        <f t="shared" si="12"/>
        <v>3001</v>
      </c>
      <c r="D790" t="str">
        <f>IFERROR(VLOOKUP(G790+0,'de para'!A:C,3,0),"")</f>
        <v/>
      </c>
      <c r="E790" t="str">
        <f>IF(VLOOKUP(G790+0,'de para'!E:H,4,0)="EX","Externo","Interno")</f>
        <v>Externo</v>
      </c>
      <c r="F790" s="21" t="s">
        <v>22164</v>
      </c>
      <c r="G790" s="21">
        <v>58</v>
      </c>
      <c r="H790" s="21" t="s">
        <v>19095</v>
      </c>
      <c r="I790" s="21" t="s">
        <v>288</v>
      </c>
      <c r="J790" s="22">
        <v>42768</v>
      </c>
      <c r="K790" s="21" t="s">
        <v>19096</v>
      </c>
      <c r="L790" s="21" t="s">
        <v>19096</v>
      </c>
      <c r="M790" s="21" t="s">
        <v>19109</v>
      </c>
      <c r="N790" s="21" t="s">
        <v>19108</v>
      </c>
      <c r="O790" s="21" t="s">
        <v>19603</v>
      </c>
      <c r="P790" s="21" t="s">
        <v>256</v>
      </c>
      <c r="Q790" s="33">
        <v>-1560</v>
      </c>
      <c r="R790" s="33">
        <v>1300</v>
      </c>
      <c r="S790" s="33">
        <v>0</v>
      </c>
      <c r="T790" s="33">
        <v>1300</v>
      </c>
      <c r="U790" s="33">
        <v>0</v>
      </c>
      <c r="V790" s="33">
        <v>0</v>
      </c>
      <c r="W790" s="23">
        <v>0</v>
      </c>
      <c r="X790" s="23">
        <v>25.31</v>
      </c>
      <c r="Y790" s="21" t="s">
        <v>19097</v>
      </c>
      <c r="Z790" s="23">
        <v>0</v>
      </c>
      <c r="AA790" s="23">
        <v>32904.300000000003</v>
      </c>
      <c r="AB790" s="22">
        <v>42825</v>
      </c>
    </row>
    <row r="791" spans="1:28" ht="15" customHeight="1" x14ac:dyDescent="0.25">
      <c r="A791" t="s">
        <v>242</v>
      </c>
      <c r="B791" t="str">
        <f>VLOOKUP(O791+0,'de para'!K:O,3,0)</f>
        <v>NA</v>
      </c>
      <c r="C791" t="str">
        <f t="shared" si="12"/>
        <v>3001</v>
      </c>
      <c r="D791" t="str">
        <f>IFERROR(VLOOKUP(G791+0,'de para'!A:C,3,0),"")</f>
        <v/>
      </c>
      <c r="E791" t="str">
        <f>IF(VLOOKUP(G791+0,'de para'!E:H,4,0)="EX","Externo","Interno")</f>
        <v>Externo</v>
      </c>
      <c r="F791" s="18" t="s">
        <v>22164</v>
      </c>
      <c r="G791" s="18">
        <v>58</v>
      </c>
      <c r="H791" s="18" t="s">
        <v>19095</v>
      </c>
      <c r="I791" s="18" t="s">
        <v>288</v>
      </c>
      <c r="J791" s="19">
        <v>42768</v>
      </c>
      <c r="K791" s="18" t="s">
        <v>19096</v>
      </c>
      <c r="L791" s="18" t="s">
        <v>19096</v>
      </c>
      <c r="M791" s="18" t="s">
        <v>19109</v>
      </c>
      <c r="N791" s="18" t="s">
        <v>19291</v>
      </c>
      <c r="O791" s="18" t="s">
        <v>21022</v>
      </c>
      <c r="P791" s="18" t="s">
        <v>293</v>
      </c>
      <c r="Q791" s="32">
        <v>-2530</v>
      </c>
      <c r="R791" s="32">
        <v>1150</v>
      </c>
      <c r="S791" s="32">
        <v>0</v>
      </c>
      <c r="T791" s="32">
        <v>1150</v>
      </c>
      <c r="U791" s="32">
        <v>0</v>
      </c>
      <c r="V791" s="32">
        <v>0</v>
      </c>
      <c r="W791" s="20">
        <v>0</v>
      </c>
      <c r="X791" s="20">
        <v>27.5</v>
      </c>
      <c r="Y791" s="18" t="s">
        <v>19097</v>
      </c>
      <c r="Z791" s="20">
        <v>0</v>
      </c>
      <c r="AA791" s="20">
        <v>31630.31</v>
      </c>
      <c r="AB791" s="19">
        <v>42825</v>
      </c>
    </row>
    <row r="792" spans="1:28" ht="15" customHeight="1" x14ac:dyDescent="0.25">
      <c r="A792" t="s">
        <v>242</v>
      </c>
      <c r="B792" t="str">
        <f>VLOOKUP(O792+0,'de para'!K:O,3,0)</f>
        <v>NA</v>
      </c>
      <c r="C792" t="str">
        <f t="shared" si="12"/>
        <v>3001</v>
      </c>
      <c r="D792" t="str">
        <f>IFERROR(VLOOKUP(G792+0,'de para'!A:C,3,0),"")</f>
        <v/>
      </c>
      <c r="E792" t="str">
        <f>IF(VLOOKUP(G792+0,'de para'!E:H,4,0)="EX","Externo","Interno")</f>
        <v>Externo</v>
      </c>
      <c r="F792" s="21" t="s">
        <v>22164</v>
      </c>
      <c r="G792" s="21">
        <v>58</v>
      </c>
      <c r="H792" s="21" t="s">
        <v>19095</v>
      </c>
      <c r="I792" s="21" t="s">
        <v>288</v>
      </c>
      <c r="J792" s="22">
        <v>42768</v>
      </c>
      <c r="K792" s="21" t="s">
        <v>19096</v>
      </c>
      <c r="L792" s="21" t="s">
        <v>19096</v>
      </c>
      <c r="M792" s="21" t="s">
        <v>19109</v>
      </c>
      <c r="N792" s="21" t="s">
        <v>19104</v>
      </c>
      <c r="O792" s="21" t="s">
        <v>19609</v>
      </c>
      <c r="P792" s="21" t="s">
        <v>294</v>
      </c>
      <c r="Q792" s="33">
        <v>-1870</v>
      </c>
      <c r="R792" s="33">
        <v>660</v>
      </c>
      <c r="S792" s="33">
        <v>0</v>
      </c>
      <c r="T792" s="33">
        <v>660</v>
      </c>
      <c r="U792" s="33">
        <v>0</v>
      </c>
      <c r="V792" s="33">
        <v>0</v>
      </c>
      <c r="W792" s="23">
        <v>0</v>
      </c>
      <c r="X792" s="23">
        <v>60.2</v>
      </c>
      <c r="Y792" s="21" t="s">
        <v>19097</v>
      </c>
      <c r="Z792" s="23">
        <v>0</v>
      </c>
      <c r="AA792" s="23">
        <v>39736.239999999998</v>
      </c>
      <c r="AB792" s="22">
        <v>42825</v>
      </c>
    </row>
    <row r="793" spans="1:28" ht="15" customHeight="1" x14ac:dyDescent="0.25">
      <c r="A793" t="s">
        <v>242</v>
      </c>
      <c r="B793" t="str">
        <f>VLOOKUP(O793+0,'de para'!K:O,3,0)</f>
        <v>NA</v>
      </c>
      <c r="C793" t="str">
        <f t="shared" si="12"/>
        <v>3001</v>
      </c>
      <c r="D793" t="str">
        <f>IFERROR(VLOOKUP(G793+0,'de para'!A:C,3,0),"")</f>
        <v/>
      </c>
      <c r="E793" t="str">
        <f>IF(VLOOKUP(G793+0,'de para'!E:H,4,0)="EX","Externo","Interno")</f>
        <v>Externo</v>
      </c>
      <c r="F793" s="18" t="s">
        <v>22164</v>
      </c>
      <c r="G793" s="18">
        <v>58</v>
      </c>
      <c r="H793" s="18" t="s">
        <v>19095</v>
      </c>
      <c r="I793" s="18" t="s">
        <v>288</v>
      </c>
      <c r="J793" s="19">
        <v>42768</v>
      </c>
      <c r="K793" s="18" t="s">
        <v>19096</v>
      </c>
      <c r="L793" s="18" t="s">
        <v>19096</v>
      </c>
      <c r="M793" s="18" t="s">
        <v>19109</v>
      </c>
      <c r="N793" s="18" t="s">
        <v>19112</v>
      </c>
      <c r="O793" s="18" t="s">
        <v>19605</v>
      </c>
      <c r="P793" s="18" t="s">
        <v>19606</v>
      </c>
      <c r="Q793" s="32">
        <v>0</v>
      </c>
      <c r="R793" s="32">
        <v>575</v>
      </c>
      <c r="S793" s="32">
        <v>0</v>
      </c>
      <c r="T793" s="32">
        <v>575</v>
      </c>
      <c r="U793" s="32">
        <v>0</v>
      </c>
      <c r="V793" s="32">
        <v>0</v>
      </c>
      <c r="W793" s="20">
        <v>0</v>
      </c>
      <c r="X793" s="20">
        <v>28.78</v>
      </c>
      <c r="Y793" s="18" t="s">
        <v>19097</v>
      </c>
      <c r="Z793" s="20">
        <v>0</v>
      </c>
      <c r="AA793" s="20">
        <v>16552.55</v>
      </c>
      <c r="AB793" s="19">
        <v>42825</v>
      </c>
    </row>
    <row r="794" spans="1:28" ht="15" customHeight="1" x14ac:dyDescent="0.25">
      <c r="A794" t="s">
        <v>242</v>
      </c>
      <c r="B794" t="str">
        <f>VLOOKUP(O794+0,'de para'!K:O,3,0)</f>
        <v>NA</v>
      </c>
      <c r="C794" t="str">
        <f t="shared" si="12"/>
        <v>3001</v>
      </c>
      <c r="D794" t="str">
        <f>IFERROR(VLOOKUP(G794+0,'de para'!A:C,3,0),"")</f>
        <v/>
      </c>
      <c r="E794" t="str">
        <f>IF(VLOOKUP(G794+0,'de para'!E:H,4,0)="EX","Externo","Interno")</f>
        <v>Externo</v>
      </c>
      <c r="F794" s="21" t="s">
        <v>22164</v>
      </c>
      <c r="G794" s="21">
        <v>58</v>
      </c>
      <c r="H794" s="21" t="s">
        <v>19095</v>
      </c>
      <c r="I794" s="21" t="s">
        <v>288</v>
      </c>
      <c r="J794" s="22">
        <v>42768</v>
      </c>
      <c r="K794" s="21" t="s">
        <v>19096</v>
      </c>
      <c r="L794" s="21" t="s">
        <v>19096</v>
      </c>
      <c r="M794" s="21" t="s">
        <v>19109</v>
      </c>
      <c r="N794" s="21" t="s">
        <v>19113</v>
      </c>
      <c r="O794" s="21" t="s">
        <v>19607</v>
      </c>
      <c r="P794" s="21" t="s">
        <v>19608</v>
      </c>
      <c r="Q794" s="33">
        <v>-920</v>
      </c>
      <c r="R794" s="33">
        <v>1150</v>
      </c>
      <c r="S794" s="33">
        <v>0</v>
      </c>
      <c r="T794" s="33">
        <v>1150</v>
      </c>
      <c r="U794" s="33">
        <v>0</v>
      </c>
      <c r="V794" s="33">
        <v>0</v>
      </c>
      <c r="W794" s="23">
        <v>0</v>
      </c>
      <c r="X794" s="23">
        <v>35.770000000000003</v>
      </c>
      <c r="Y794" s="21" t="s">
        <v>19097</v>
      </c>
      <c r="Z794" s="23">
        <v>0</v>
      </c>
      <c r="AA794" s="23">
        <v>41138.81</v>
      </c>
      <c r="AB794" s="22">
        <v>42825</v>
      </c>
    </row>
    <row r="795" spans="1:28" ht="15" customHeight="1" x14ac:dyDescent="0.25">
      <c r="A795" t="s">
        <v>242</v>
      </c>
      <c r="B795" t="str">
        <f>VLOOKUP(O795+0,'de para'!K:O,3,0)</f>
        <v>NA</v>
      </c>
      <c r="C795" t="str">
        <f t="shared" si="12"/>
        <v>3001</v>
      </c>
      <c r="D795" t="str">
        <f>IFERROR(VLOOKUP(G795+0,'de para'!A:C,3,0),"")</f>
        <v/>
      </c>
      <c r="E795" t="str">
        <f>IF(VLOOKUP(G795+0,'de para'!E:H,4,0)="EX","Externo","Interno")</f>
        <v>Externo</v>
      </c>
      <c r="F795" s="18" t="s">
        <v>22164</v>
      </c>
      <c r="G795" s="18">
        <v>58</v>
      </c>
      <c r="H795" s="18" t="s">
        <v>19095</v>
      </c>
      <c r="I795" s="18" t="s">
        <v>288</v>
      </c>
      <c r="J795" s="19">
        <v>42768</v>
      </c>
      <c r="K795" s="18" t="s">
        <v>19096</v>
      </c>
      <c r="L795" s="18" t="s">
        <v>19096</v>
      </c>
      <c r="M795" s="18" t="s">
        <v>19109</v>
      </c>
      <c r="N795" s="18" t="s">
        <v>19340</v>
      </c>
      <c r="O795" s="18" t="s">
        <v>22166</v>
      </c>
      <c r="P795" s="18" t="s">
        <v>9135</v>
      </c>
      <c r="Q795" s="32">
        <v>0</v>
      </c>
      <c r="R795" s="32">
        <v>2625</v>
      </c>
      <c r="S795" s="32">
        <v>0</v>
      </c>
      <c r="T795" s="32">
        <v>2625</v>
      </c>
      <c r="U795" s="32">
        <v>0</v>
      </c>
      <c r="V795" s="32">
        <v>0</v>
      </c>
      <c r="W795" s="20">
        <v>0</v>
      </c>
      <c r="X795" s="20">
        <v>23.08</v>
      </c>
      <c r="Y795" s="18" t="s">
        <v>19097</v>
      </c>
      <c r="Z795" s="20">
        <v>0</v>
      </c>
      <c r="AA795" s="20">
        <v>60594.53</v>
      </c>
      <c r="AB795" s="19">
        <v>42825</v>
      </c>
    </row>
    <row r="796" spans="1:28" ht="15" customHeight="1" x14ac:dyDescent="0.25">
      <c r="A796" t="s">
        <v>242</v>
      </c>
      <c r="B796" t="str">
        <f>VLOOKUP(O796+0,'de para'!K:O,3,0)</f>
        <v>NA</v>
      </c>
      <c r="C796" t="str">
        <f t="shared" si="12"/>
        <v>3001</v>
      </c>
      <c r="D796" t="str">
        <f>IFERROR(VLOOKUP(G796+0,'de para'!A:C,3,0),"")</f>
        <v/>
      </c>
      <c r="E796" t="str">
        <f>IF(VLOOKUP(G796+0,'de para'!E:H,4,0)="EX","Externo","Interno")</f>
        <v>Interno</v>
      </c>
      <c r="F796" s="21" t="s">
        <v>22167</v>
      </c>
      <c r="G796" s="21">
        <v>32</v>
      </c>
      <c r="H796" s="21" t="s">
        <v>19095</v>
      </c>
      <c r="I796" s="21" t="s">
        <v>265</v>
      </c>
      <c r="J796" s="22">
        <v>42768</v>
      </c>
      <c r="K796" s="21" t="s">
        <v>22168</v>
      </c>
      <c r="L796" s="21" t="s">
        <v>20701</v>
      </c>
      <c r="M796" s="21" t="s">
        <v>19114</v>
      </c>
      <c r="N796" s="21" t="s">
        <v>19095</v>
      </c>
      <c r="O796" s="21" t="s">
        <v>19611</v>
      </c>
      <c r="P796" s="21" t="s">
        <v>22169</v>
      </c>
      <c r="Q796" s="33">
        <v>0</v>
      </c>
      <c r="R796" s="33">
        <v>230</v>
      </c>
      <c r="S796" s="33">
        <v>0</v>
      </c>
      <c r="T796" s="33">
        <v>230</v>
      </c>
      <c r="U796" s="33">
        <v>0</v>
      </c>
      <c r="V796" s="33">
        <v>0</v>
      </c>
      <c r="W796" s="23">
        <v>0</v>
      </c>
      <c r="X796" s="23">
        <v>18</v>
      </c>
      <c r="Y796" s="21" t="s">
        <v>19097</v>
      </c>
      <c r="Z796" s="23">
        <v>0</v>
      </c>
      <c r="AA796" s="23">
        <v>4140</v>
      </c>
      <c r="AB796" s="22">
        <v>42769</v>
      </c>
    </row>
    <row r="797" spans="1:28" ht="15" customHeight="1" x14ac:dyDescent="0.25">
      <c r="A797" t="s">
        <v>242</v>
      </c>
      <c r="B797" t="str">
        <f>VLOOKUP(O797+0,'de para'!K:O,3,0)</f>
        <v>NA</v>
      </c>
      <c r="C797" t="str">
        <f t="shared" si="12"/>
        <v>3001</v>
      </c>
      <c r="D797" t="str">
        <f>IFERROR(VLOOKUP(G797+0,'de para'!A:C,3,0),"")</f>
        <v/>
      </c>
      <c r="E797" t="str">
        <f>IF(VLOOKUP(G797+0,'de para'!E:H,4,0)="EX","Externo","Interno")</f>
        <v>Interno</v>
      </c>
      <c r="F797" s="18" t="s">
        <v>22170</v>
      </c>
      <c r="G797" s="18">
        <v>1417</v>
      </c>
      <c r="H797" s="18" t="s">
        <v>19095</v>
      </c>
      <c r="I797" s="18" t="s">
        <v>344</v>
      </c>
      <c r="J797" s="19">
        <v>42768</v>
      </c>
      <c r="K797" s="18" t="s">
        <v>19123</v>
      </c>
      <c r="L797" s="18" t="s">
        <v>19125</v>
      </c>
      <c r="M797" s="18" t="s">
        <v>19107</v>
      </c>
      <c r="N797" s="18" t="s">
        <v>19095</v>
      </c>
      <c r="O797" s="18" t="s">
        <v>20693</v>
      </c>
      <c r="P797" s="18" t="s">
        <v>22171</v>
      </c>
      <c r="Q797" s="32">
        <v>4649</v>
      </c>
      <c r="R797" s="32">
        <v>100</v>
      </c>
      <c r="S797" s="32">
        <v>0</v>
      </c>
      <c r="T797" s="32">
        <v>100</v>
      </c>
      <c r="U797" s="32">
        <v>0</v>
      </c>
      <c r="V797" s="32">
        <v>0</v>
      </c>
      <c r="W797" s="20">
        <v>0</v>
      </c>
      <c r="X797" s="20">
        <v>11</v>
      </c>
      <c r="Y797" s="18" t="s">
        <v>19097</v>
      </c>
      <c r="Z797" s="20">
        <v>0</v>
      </c>
      <c r="AA797" s="20">
        <v>1100</v>
      </c>
      <c r="AB797" s="19">
        <v>42769</v>
      </c>
    </row>
    <row r="798" spans="1:28" ht="15" customHeight="1" x14ac:dyDescent="0.25">
      <c r="A798" t="s">
        <v>242</v>
      </c>
      <c r="B798" t="str">
        <f>VLOOKUP(O798+0,'de para'!K:O,3,0)</f>
        <v>NA</v>
      </c>
      <c r="C798" t="str">
        <f t="shared" si="12"/>
        <v>3001</v>
      </c>
      <c r="D798" t="str">
        <f>IFERROR(VLOOKUP(G798+0,'de para'!A:C,3,0),"")</f>
        <v/>
      </c>
      <c r="E798" t="str">
        <f>IF(VLOOKUP(G798+0,'de para'!E:H,4,0)="EX","Externo","Interno")</f>
        <v>Externo</v>
      </c>
      <c r="F798" s="21" t="s">
        <v>22172</v>
      </c>
      <c r="G798" s="21">
        <v>72</v>
      </c>
      <c r="H798" s="21" t="s">
        <v>19095</v>
      </c>
      <c r="I798" s="21" t="s">
        <v>943</v>
      </c>
      <c r="J798" s="22">
        <v>42768</v>
      </c>
      <c r="K798" s="21" t="s">
        <v>19096</v>
      </c>
      <c r="L798" s="21" t="s">
        <v>19096</v>
      </c>
      <c r="M798" s="21" t="s">
        <v>20589</v>
      </c>
      <c r="N798" s="21" t="s">
        <v>19095</v>
      </c>
      <c r="O798" s="21" t="s">
        <v>22109</v>
      </c>
      <c r="P798" s="21" t="s">
        <v>22110</v>
      </c>
      <c r="Q798" s="33">
        <v>-4760</v>
      </c>
      <c r="R798" s="33">
        <v>840</v>
      </c>
      <c r="S798" s="33">
        <v>0</v>
      </c>
      <c r="T798" s="33">
        <v>840</v>
      </c>
      <c r="U798" s="33">
        <v>0</v>
      </c>
      <c r="V798" s="33">
        <v>0</v>
      </c>
      <c r="W798" s="23">
        <v>0</v>
      </c>
      <c r="X798" s="23">
        <v>20.239999999999998</v>
      </c>
      <c r="Y798" s="21" t="s">
        <v>19097</v>
      </c>
      <c r="Z798" s="23">
        <v>0</v>
      </c>
      <c r="AA798" s="23">
        <v>17008.990000000002</v>
      </c>
      <c r="AB798" s="22">
        <v>42825</v>
      </c>
    </row>
    <row r="799" spans="1:28" ht="15" customHeight="1" x14ac:dyDescent="0.25">
      <c r="A799" t="s">
        <v>242</v>
      </c>
      <c r="B799" t="str">
        <f>VLOOKUP(O799+0,'de para'!K:O,3,0)</f>
        <v>NA</v>
      </c>
      <c r="C799" t="str">
        <f t="shared" si="12"/>
        <v>3001</v>
      </c>
      <c r="D799" t="str">
        <f>IFERROR(VLOOKUP(G799+0,'de para'!A:C,3,0),"")</f>
        <v/>
      </c>
      <c r="E799" t="str">
        <f>IF(VLOOKUP(G799+0,'de para'!E:H,4,0)="EX","Externo","Interno")</f>
        <v>Externo</v>
      </c>
      <c r="F799" s="18" t="s">
        <v>22172</v>
      </c>
      <c r="G799" s="18">
        <v>72</v>
      </c>
      <c r="H799" s="18" t="s">
        <v>19095</v>
      </c>
      <c r="I799" s="18" t="s">
        <v>943</v>
      </c>
      <c r="J799" s="19">
        <v>42768</v>
      </c>
      <c r="K799" s="18" t="s">
        <v>19096</v>
      </c>
      <c r="L799" s="18" t="s">
        <v>19096</v>
      </c>
      <c r="M799" s="18" t="s">
        <v>20589</v>
      </c>
      <c r="N799" s="18" t="s">
        <v>19102</v>
      </c>
      <c r="O799" s="18" t="s">
        <v>19592</v>
      </c>
      <c r="P799" s="18" t="s">
        <v>297</v>
      </c>
      <c r="Q799" s="32">
        <v>-2710</v>
      </c>
      <c r="R799" s="32">
        <v>560</v>
      </c>
      <c r="S799" s="32">
        <v>0</v>
      </c>
      <c r="T799" s="32">
        <v>560</v>
      </c>
      <c r="U799" s="32">
        <v>0</v>
      </c>
      <c r="V799" s="32">
        <v>0</v>
      </c>
      <c r="W799" s="20">
        <v>0</v>
      </c>
      <c r="X799" s="20">
        <v>56.86</v>
      </c>
      <c r="Y799" s="18" t="s">
        <v>19097</v>
      </c>
      <c r="Z799" s="20">
        <v>0</v>
      </c>
      <c r="AA799" s="20">
        <v>31844.61</v>
      </c>
      <c r="AB799" s="19">
        <v>42825</v>
      </c>
    </row>
    <row r="800" spans="1:28" ht="15" customHeight="1" x14ac:dyDescent="0.25">
      <c r="A800" t="s">
        <v>242</v>
      </c>
      <c r="B800" t="str">
        <f>VLOOKUP(O800+0,'de para'!K:O,3,0)</f>
        <v>NA</v>
      </c>
      <c r="C800" t="str">
        <f t="shared" si="12"/>
        <v>3001</v>
      </c>
      <c r="D800" t="str">
        <f>IFERROR(VLOOKUP(G800+0,'de para'!A:C,3,0),"")</f>
        <v/>
      </c>
      <c r="E800" t="str">
        <f>IF(VLOOKUP(G800+0,'de para'!E:H,4,0)="EX","Externo","Interno")</f>
        <v>Externo</v>
      </c>
      <c r="F800" s="21" t="s">
        <v>22172</v>
      </c>
      <c r="G800" s="21">
        <v>72</v>
      </c>
      <c r="H800" s="21" t="s">
        <v>19095</v>
      </c>
      <c r="I800" s="21" t="s">
        <v>943</v>
      </c>
      <c r="J800" s="22">
        <v>42768</v>
      </c>
      <c r="K800" s="21" t="s">
        <v>19096</v>
      </c>
      <c r="L800" s="21" t="s">
        <v>19096</v>
      </c>
      <c r="M800" s="21" t="s">
        <v>20589</v>
      </c>
      <c r="N800" s="21" t="s">
        <v>19108</v>
      </c>
      <c r="O800" s="21" t="s">
        <v>19587</v>
      </c>
      <c r="P800" s="21" t="s">
        <v>9106</v>
      </c>
      <c r="Q800" s="33">
        <v>-845</v>
      </c>
      <c r="R800" s="33">
        <v>510</v>
      </c>
      <c r="S800" s="33">
        <v>0</v>
      </c>
      <c r="T800" s="33">
        <v>510</v>
      </c>
      <c r="U800" s="33">
        <v>0</v>
      </c>
      <c r="V800" s="33">
        <v>0</v>
      </c>
      <c r="W800" s="23">
        <v>0</v>
      </c>
      <c r="X800" s="23">
        <v>5.0599999999999996</v>
      </c>
      <c r="Y800" s="21" t="s">
        <v>19097</v>
      </c>
      <c r="Z800" s="23">
        <v>0</v>
      </c>
      <c r="AA800" s="23">
        <v>2581.7199999999998</v>
      </c>
      <c r="AB800" s="22">
        <v>42825</v>
      </c>
    </row>
    <row r="801" spans="1:28" ht="15" customHeight="1" x14ac:dyDescent="0.25">
      <c r="A801" t="s">
        <v>242</v>
      </c>
      <c r="B801" t="str">
        <f>VLOOKUP(O801+0,'de para'!K:O,3,0)</f>
        <v>NA</v>
      </c>
      <c r="C801" t="str">
        <f t="shared" si="12"/>
        <v>3001</v>
      </c>
      <c r="D801" t="str">
        <f>IFERROR(VLOOKUP(G801+0,'de para'!A:C,3,0),"")</f>
        <v/>
      </c>
      <c r="E801" t="str">
        <f>IF(VLOOKUP(G801+0,'de para'!E:H,4,0)="EX","Externo","Interno")</f>
        <v>Externo</v>
      </c>
      <c r="F801" s="18" t="s">
        <v>22172</v>
      </c>
      <c r="G801" s="18">
        <v>72</v>
      </c>
      <c r="H801" s="18" t="s">
        <v>19095</v>
      </c>
      <c r="I801" s="18" t="s">
        <v>943</v>
      </c>
      <c r="J801" s="19">
        <v>42768</v>
      </c>
      <c r="K801" s="18" t="s">
        <v>19096</v>
      </c>
      <c r="L801" s="18" t="s">
        <v>19096</v>
      </c>
      <c r="M801" s="18" t="s">
        <v>20589</v>
      </c>
      <c r="N801" s="18" t="s">
        <v>19103</v>
      </c>
      <c r="O801" s="18" t="s">
        <v>19586</v>
      </c>
      <c r="P801" s="18" t="s">
        <v>9268</v>
      </c>
      <c r="Q801" s="32">
        <v>-4320</v>
      </c>
      <c r="R801" s="32">
        <v>1920</v>
      </c>
      <c r="S801" s="32">
        <v>0</v>
      </c>
      <c r="T801" s="32">
        <v>1920</v>
      </c>
      <c r="U801" s="32">
        <v>0</v>
      </c>
      <c r="V801" s="32">
        <v>0</v>
      </c>
      <c r="W801" s="20">
        <v>0</v>
      </c>
      <c r="X801" s="20">
        <v>4.55</v>
      </c>
      <c r="Y801" s="18" t="s">
        <v>19097</v>
      </c>
      <c r="Z801" s="20">
        <v>0</v>
      </c>
      <c r="AA801" s="20">
        <v>8747.48</v>
      </c>
      <c r="AB801" s="19">
        <v>42825</v>
      </c>
    </row>
    <row r="802" spans="1:28" ht="15" customHeight="1" x14ac:dyDescent="0.25">
      <c r="A802" t="s">
        <v>242</v>
      </c>
      <c r="B802" t="str">
        <f>VLOOKUP(O802+0,'de para'!K:O,3,0)</f>
        <v>NA</v>
      </c>
      <c r="C802" t="str">
        <f t="shared" si="12"/>
        <v>3001</v>
      </c>
      <c r="D802" t="str">
        <f>IFERROR(VLOOKUP(G802+0,'de para'!A:C,3,0),"")</f>
        <v/>
      </c>
      <c r="E802" t="str">
        <f>IF(VLOOKUP(G802+0,'de para'!E:H,4,0)="EX","Externo","Interno")</f>
        <v>Externo</v>
      </c>
      <c r="F802" s="21" t="s">
        <v>22172</v>
      </c>
      <c r="G802" s="21">
        <v>72</v>
      </c>
      <c r="H802" s="21" t="s">
        <v>19095</v>
      </c>
      <c r="I802" s="21" t="s">
        <v>943</v>
      </c>
      <c r="J802" s="22">
        <v>42768</v>
      </c>
      <c r="K802" s="21" t="s">
        <v>19096</v>
      </c>
      <c r="L802" s="21" t="s">
        <v>19096</v>
      </c>
      <c r="M802" s="21" t="s">
        <v>20589</v>
      </c>
      <c r="N802" s="21" t="s">
        <v>19291</v>
      </c>
      <c r="O802" s="21" t="s">
        <v>19549</v>
      </c>
      <c r="P802" s="21" t="s">
        <v>309</v>
      </c>
      <c r="Q802" s="33">
        <v>-5040</v>
      </c>
      <c r="R802" s="33">
        <v>400</v>
      </c>
      <c r="S802" s="33">
        <v>0</v>
      </c>
      <c r="T802" s="33">
        <v>400</v>
      </c>
      <c r="U802" s="33">
        <v>0</v>
      </c>
      <c r="V802" s="33">
        <v>0</v>
      </c>
      <c r="W802" s="23">
        <v>0</v>
      </c>
      <c r="X802" s="23">
        <v>5.0599999999999996</v>
      </c>
      <c r="Y802" s="21" t="s">
        <v>19097</v>
      </c>
      <c r="Z802" s="23">
        <v>0</v>
      </c>
      <c r="AA802" s="23">
        <v>2024.88</v>
      </c>
      <c r="AB802" s="22">
        <v>42825</v>
      </c>
    </row>
    <row r="803" spans="1:28" ht="15" customHeight="1" x14ac:dyDescent="0.25">
      <c r="A803" t="s">
        <v>242</v>
      </c>
      <c r="B803" t="str">
        <f>VLOOKUP(O803+0,'de para'!K:O,3,0)</f>
        <v>NA</v>
      </c>
      <c r="C803" t="str">
        <f t="shared" si="12"/>
        <v>3001</v>
      </c>
      <c r="D803" t="str">
        <f>IFERROR(VLOOKUP(G803+0,'de para'!A:C,3,0),"")</f>
        <v/>
      </c>
      <c r="E803" t="str">
        <f>IF(VLOOKUP(G803+0,'de para'!E:H,4,0)="EX","Externo","Interno")</f>
        <v>Externo</v>
      </c>
      <c r="F803" s="18" t="s">
        <v>22172</v>
      </c>
      <c r="G803" s="18">
        <v>72</v>
      </c>
      <c r="H803" s="18" t="s">
        <v>19095</v>
      </c>
      <c r="I803" s="18" t="s">
        <v>943</v>
      </c>
      <c r="J803" s="19">
        <v>42768</v>
      </c>
      <c r="K803" s="18" t="s">
        <v>19096</v>
      </c>
      <c r="L803" s="18" t="s">
        <v>19096</v>
      </c>
      <c r="M803" s="18" t="s">
        <v>20589</v>
      </c>
      <c r="N803" s="18" t="s">
        <v>19104</v>
      </c>
      <c r="O803" s="18" t="s">
        <v>19569</v>
      </c>
      <c r="P803" s="18" t="s">
        <v>9272</v>
      </c>
      <c r="Q803" s="32">
        <v>-3300</v>
      </c>
      <c r="R803" s="32">
        <v>2640</v>
      </c>
      <c r="S803" s="32">
        <v>0</v>
      </c>
      <c r="T803" s="32">
        <v>2640</v>
      </c>
      <c r="U803" s="32">
        <v>0</v>
      </c>
      <c r="V803" s="32">
        <v>0</v>
      </c>
      <c r="W803" s="20">
        <v>0</v>
      </c>
      <c r="X803" s="20">
        <v>8.43</v>
      </c>
      <c r="Y803" s="18" t="s">
        <v>19097</v>
      </c>
      <c r="Z803" s="20">
        <v>0</v>
      </c>
      <c r="AA803" s="20">
        <v>22273.68</v>
      </c>
      <c r="AB803" s="19">
        <v>42825</v>
      </c>
    </row>
    <row r="804" spans="1:28" ht="15" customHeight="1" x14ac:dyDescent="0.25">
      <c r="A804" t="s">
        <v>242</v>
      </c>
      <c r="B804" t="str">
        <f>VLOOKUP(O804+0,'de para'!K:O,3,0)</f>
        <v>NA</v>
      </c>
      <c r="C804" t="str">
        <f t="shared" si="12"/>
        <v>3001</v>
      </c>
      <c r="D804" t="str">
        <f>IFERROR(VLOOKUP(G804+0,'de para'!A:C,3,0),"")</f>
        <v/>
      </c>
      <c r="E804" t="str">
        <f>IF(VLOOKUP(G804+0,'de para'!E:H,4,0)="EX","Externo","Interno")</f>
        <v>Externo</v>
      </c>
      <c r="F804" s="21" t="s">
        <v>22172</v>
      </c>
      <c r="G804" s="21">
        <v>72</v>
      </c>
      <c r="H804" s="21" t="s">
        <v>19095</v>
      </c>
      <c r="I804" s="21" t="s">
        <v>943</v>
      </c>
      <c r="J804" s="22">
        <v>42768</v>
      </c>
      <c r="K804" s="21" t="s">
        <v>19096</v>
      </c>
      <c r="L804" s="21" t="s">
        <v>19096</v>
      </c>
      <c r="M804" s="21" t="s">
        <v>20589</v>
      </c>
      <c r="N804" s="21" t="s">
        <v>19112</v>
      </c>
      <c r="O804" s="21" t="s">
        <v>19140</v>
      </c>
      <c r="P804" s="21" t="s">
        <v>322</v>
      </c>
      <c r="Q804" s="33">
        <v>-2090</v>
      </c>
      <c r="R804" s="33">
        <v>400</v>
      </c>
      <c r="S804" s="33">
        <v>0</v>
      </c>
      <c r="T804" s="33">
        <v>400</v>
      </c>
      <c r="U804" s="33">
        <v>0</v>
      </c>
      <c r="V804" s="33">
        <v>0</v>
      </c>
      <c r="W804" s="23">
        <v>0</v>
      </c>
      <c r="X804" s="23">
        <v>10.29</v>
      </c>
      <c r="Y804" s="21" t="s">
        <v>19097</v>
      </c>
      <c r="Z804" s="23">
        <v>0</v>
      </c>
      <c r="AA804" s="23">
        <v>4117.25</v>
      </c>
      <c r="AB804" s="22">
        <v>42825</v>
      </c>
    </row>
    <row r="805" spans="1:28" ht="15" customHeight="1" x14ac:dyDescent="0.25">
      <c r="A805" t="s">
        <v>242</v>
      </c>
      <c r="B805" t="str">
        <f>VLOOKUP(O805+0,'de para'!K:O,3,0)</f>
        <v>NA</v>
      </c>
      <c r="C805" t="str">
        <f t="shared" si="12"/>
        <v>3001</v>
      </c>
      <c r="D805" t="str">
        <f>IFERROR(VLOOKUP(G805+0,'de para'!A:C,3,0),"")</f>
        <v/>
      </c>
      <c r="E805" t="str">
        <f>IF(VLOOKUP(G805+0,'de para'!E:H,4,0)="EX","Externo","Interno")</f>
        <v>Externo</v>
      </c>
      <c r="F805" s="18" t="s">
        <v>22172</v>
      </c>
      <c r="G805" s="18">
        <v>72</v>
      </c>
      <c r="H805" s="18" t="s">
        <v>19095</v>
      </c>
      <c r="I805" s="18" t="s">
        <v>943</v>
      </c>
      <c r="J805" s="19">
        <v>42768</v>
      </c>
      <c r="K805" s="18" t="s">
        <v>19096</v>
      </c>
      <c r="L805" s="18" t="s">
        <v>19096</v>
      </c>
      <c r="M805" s="18" t="s">
        <v>20589</v>
      </c>
      <c r="N805" s="18" t="s">
        <v>19113</v>
      </c>
      <c r="O805" s="18" t="s">
        <v>19570</v>
      </c>
      <c r="P805" s="18" t="s">
        <v>300</v>
      </c>
      <c r="Q805" s="32">
        <v>-1340</v>
      </c>
      <c r="R805" s="32">
        <v>2000</v>
      </c>
      <c r="S805" s="32">
        <v>0</v>
      </c>
      <c r="T805" s="32">
        <v>2000</v>
      </c>
      <c r="U805" s="32">
        <v>0</v>
      </c>
      <c r="V805" s="32">
        <v>0</v>
      </c>
      <c r="W805" s="20">
        <v>0</v>
      </c>
      <c r="X805" s="20">
        <v>11.47</v>
      </c>
      <c r="Y805" s="18" t="s">
        <v>19097</v>
      </c>
      <c r="Z805" s="20">
        <v>0</v>
      </c>
      <c r="AA805" s="20">
        <v>22948.639999999999</v>
      </c>
      <c r="AB805" s="19">
        <v>42825</v>
      </c>
    </row>
    <row r="806" spans="1:28" ht="15" customHeight="1" x14ac:dyDescent="0.25">
      <c r="A806" t="s">
        <v>242</v>
      </c>
      <c r="B806" t="str">
        <f>VLOOKUP(O806+0,'de para'!K:O,3,0)</f>
        <v>NA</v>
      </c>
      <c r="C806" t="str">
        <f t="shared" si="12"/>
        <v>3001</v>
      </c>
      <c r="D806" t="str">
        <f>IFERROR(VLOOKUP(G806+0,'de para'!A:C,3,0),"")</f>
        <v/>
      </c>
      <c r="E806" t="str">
        <f>IF(VLOOKUP(G806+0,'de para'!E:H,4,0)="EX","Externo","Interno")</f>
        <v>Externo</v>
      </c>
      <c r="F806" s="21" t="s">
        <v>22172</v>
      </c>
      <c r="G806" s="21">
        <v>72</v>
      </c>
      <c r="H806" s="21" t="s">
        <v>19095</v>
      </c>
      <c r="I806" s="21" t="s">
        <v>943</v>
      </c>
      <c r="J806" s="22">
        <v>42768</v>
      </c>
      <c r="K806" s="21" t="s">
        <v>19096</v>
      </c>
      <c r="L806" s="21" t="s">
        <v>19096</v>
      </c>
      <c r="M806" s="21" t="s">
        <v>20589</v>
      </c>
      <c r="N806" s="21" t="s">
        <v>19340</v>
      </c>
      <c r="O806" s="21" t="s">
        <v>19588</v>
      </c>
      <c r="P806" s="21" t="s">
        <v>9289</v>
      </c>
      <c r="Q806" s="33">
        <v>-1330</v>
      </c>
      <c r="R806" s="33">
        <v>760</v>
      </c>
      <c r="S806" s="33">
        <v>0</v>
      </c>
      <c r="T806" s="33">
        <v>760</v>
      </c>
      <c r="U806" s="33">
        <v>0</v>
      </c>
      <c r="V806" s="33">
        <v>0</v>
      </c>
      <c r="W806" s="23">
        <v>0</v>
      </c>
      <c r="X806" s="23">
        <v>11.81</v>
      </c>
      <c r="Y806" s="21" t="s">
        <v>19097</v>
      </c>
      <c r="Z806" s="23">
        <v>0</v>
      </c>
      <c r="AA806" s="23">
        <v>8976.9599999999991</v>
      </c>
      <c r="AB806" s="22">
        <v>42825</v>
      </c>
    </row>
    <row r="807" spans="1:28" ht="15" customHeight="1" x14ac:dyDescent="0.25">
      <c r="A807" t="s">
        <v>242</v>
      </c>
      <c r="B807" t="str">
        <f>VLOOKUP(O807+0,'de para'!K:O,3,0)</f>
        <v>NA</v>
      </c>
      <c r="C807" t="str">
        <f t="shared" si="12"/>
        <v>3001</v>
      </c>
      <c r="D807" t="str">
        <f>IFERROR(VLOOKUP(G807+0,'de para'!A:C,3,0),"")</f>
        <v/>
      </c>
      <c r="E807" t="str">
        <f>IF(VLOOKUP(G807+0,'de para'!E:H,4,0)="EX","Externo","Interno")</f>
        <v>Externo</v>
      </c>
      <c r="F807" s="18" t="s">
        <v>22172</v>
      </c>
      <c r="G807" s="18">
        <v>72</v>
      </c>
      <c r="H807" s="18" t="s">
        <v>19095</v>
      </c>
      <c r="I807" s="18" t="s">
        <v>943</v>
      </c>
      <c r="J807" s="19">
        <v>42768</v>
      </c>
      <c r="K807" s="18" t="s">
        <v>19096</v>
      </c>
      <c r="L807" s="18" t="s">
        <v>19096</v>
      </c>
      <c r="M807" s="18" t="s">
        <v>20589</v>
      </c>
      <c r="N807" s="18" t="s">
        <v>19342</v>
      </c>
      <c r="O807" s="18" t="s">
        <v>19595</v>
      </c>
      <c r="P807" s="18" t="s">
        <v>299</v>
      </c>
      <c r="Q807" s="32">
        <v>-4410</v>
      </c>
      <c r="R807" s="32">
        <v>5880</v>
      </c>
      <c r="S807" s="32">
        <v>0</v>
      </c>
      <c r="T807" s="32">
        <v>5880</v>
      </c>
      <c r="U807" s="32">
        <v>0</v>
      </c>
      <c r="V807" s="32">
        <v>0</v>
      </c>
      <c r="W807" s="20">
        <v>0</v>
      </c>
      <c r="X807" s="20">
        <v>11.98</v>
      </c>
      <c r="Y807" s="18" t="s">
        <v>19097</v>
      </c>
      <c r="Z807" s="20">
        <v>0</v>
      </c>
      <c r="AA807" s="20">
        <v>70445.570000000007</v>
      </c>
      <c r="AB807" s="19">
        <v>42825</v>
      </c>
    </row>
    <row r="808" spans="1:28" ht="15" customHeight="1" x14ac:dyDescent="0.25">
      <c r="A808" t="s">
        <v>242</v>
      </c>
      <c r="B808" t="str">
        <f>VLOOKUP(O808+0,'de para'!K:O,3,0)</f>
        <v>NA</v>
      </c>
      <c r="C808" t="str">
        <f t="shared" si="12"/>
        <v>9087</v>
      </c>
      <c r="D808" t="str">
        <f>IFERROR(VLOOKUP(G808+0,'de para'!A:C,3,0),"")</f>
        <v/>
      </c>
      <c r="E808" t="s">
        <v>19067</v>
      </c>
      <c r="F808" s="21" t="s">
        <v>22173</v>
      </c>
      <c r="G808" s="21">
        <v>2638</v>
      </c>
      <c r="H808" s="21" t="s">
        <v>19095</v>
      </c>
      <c r="I808" s="21" t="s">
        <v>21240</v>
      </c>
      <c r="J808" s="22">
        <v>42768</v>
      </c>
      <c r="K808" s="21" t="s">
        <v>19099</v>
      </c>
      <c r="L808" s="21" t="s">
        <v>19096</v>
      </c>
      <c r="M808" s="21" t="s">
        <v>19109</v>
      </c>
      <c r="N808" s="21" t="s">
        <v>19095</v>
      </c>
      <c r="O808" s="21" t="s">
        <v>22174</v>
      </c>
      <c r="P808" s="21" t="s">
        <v>22175</v>
      </c>
      <c r="Q808" s="33">
        <v>0</v>
      </c>
      <c r="R808" s="33">
        <v>1</v>
      </c>
      <c r="S808" s="33">
        <v>0</v>
      </c>
      <c r="T808" s="33">
        <v>1</v>
      </c>
      <c r="U808" s="33">
        <v>0</v>
      </c>
      <c r="V808" s="33">
        <v>0</v>
      </c>
      <c r="W808" s="23">
        <v>0</v>
      </c>
      <c r="X808" s="23">
        <v>200</v>
      </c>
      <c r="Y808" s="21" t="s">
        <v>19097</v>
      </c>
      <c r="Z808" s="23">
        <v>0</v>
      </c>
      <c r="AA808" s="23">
        <v>200</v>
      </c>
      <c r="AB808" s="22">
        <v>42768</v>
      </c>
    </row>
    <row r="809" spans="1:28" ht="15" customHeight="1" x14ac:dyDescent="0.25">
      <c r="A809" t="s">
        <v>242</v>
      </c>
      <c r="B809" t="str">
        <f>VLOOKUP(O809+0,'de para'!K:O,3,0)</f>
        <v>NA</v>
      </c>
      <c r="C809" t="str">
        <f t="shared" si="12"/>
        <v>9087</v>
      </c>
      <c r="D809" t="str">
        <f>IFERROR(VLOOKUP(G809+0,'de para'!A:C,3,0),"")</f>
        <v/>
      </c>
      <c r="E809" t="s">
        <v>19067</v>
      </c>
      <c r="F809" s="18" t="s">
        <v>22173</v>
      </c>
      <c r="G809" s="18">
        <v>2638</v>
      </c>
      <c r="H809" s="18" t="s">
        <v>19095</v>
      </c>
      <c r="I809" s="18" t="s">
        <v>21240</v>
      </c>
      <c r="J809" s="19">
        <v>42768</v>
      </c>
      <c r="K809" s="18" t="s">
        <v>19099</v>
      </c>
      <c r="L809" s="18" t="s">
        <v>19096</v>
      </c>
      <c r="M809" s="18" t="s">
        <v>19109</v>
      </c>
      <c r="N809" s="18" t="s">
        <v>19102</v>
      </c>
      <c r="O809" s="18" t="s">
        <v>22174</v>
      </c>
      <c r="P809" s="18" t="s">
        <v>22176</v>
      </c>
      <c r="Q809" s="32">
        <v>-1</v>
      </c>
      <c r="R809" s="32">
        <v>1</v>
      </c>
      <c r="S809" s="32">
        <v>0</v>
      </c>
      <c r="T809" s="32">
        <v>1</v>
      </c>
      <c r="U809" s="32">
        <v>0</v>
      </c>
      <c r="V809" s="32">
        <v>0</v>
      </c>
      <c r="W809" s="20">
        <v>0</v>
      </c>
      <c r="X809" s="20">
        <v>200</v>
      </c>
      <c r="Y809" s="18" t="s">
        <v>19097</v>
      </c>
      <c r="Z809" s="20">
        <v>0</v>
      </c>
      <c r="AA809" s="20">
        <v>200</v>
      </c>
      <c r="AB809" s="19">
        <v>42768</v>
      </c>
    </row>
    <row r="810" spans="1:28" ht="15" customHeight="1" x14ac:dyDescent="0.25">
      <c r="A810" t="s">
        <v>242</v>
      </c>
      <c r="B810" t="str">
        <f>VLOOKUP(O810+0,'de para'!K:O,3,0)</f>
        <v>NA</v>
      </c>
      <c r="C810" t="str">
        <f t="shared" si="12"/>
        <v>9087</v>
      </c>
      <c r="D810" t="str">
        <f>IFERROR(VLOOKUP(G810+0,'de para'!A:C,3,0),"")</f>
        <v/>
      </c>
      <c r="E810" t="s">
        <v>19067</v>
      </c>
      <c r="F810" s="21" t="s">
        <v>22173</v>
      </c>
      <c r="G810" s="21">
        <v>2638</v>
      </c>
      <c r="H810" s="21" t="s">
        <v>19095</v>
      </c>
      <c r="I810" s="21" t="s">
        <v>21240</v>
      </c>
      <c r="J810" s="22">
        <v>42768</v>
      </c>
      <c r="K810" s="21" t="s">
        <v>19099</v>
      </c>
      <c r="L810" s="21" t="s">
        <v>19096</v>
      </c>
      <c r="M810" s="21" t="s">
        <v>19109</v>
      </c>
      <c r="N810" s="21" t="s">
        <v>19108</v>
      </c>
      <c r="O810" s="21" t="s">
        <v>22174</v>
      </c>
      <c r="P810" s="21" t="s">
        <v>22177</v>
      </c>
      <c r="Q810" s="33">
        <v>-2</v>
      </c>
      <c r="R810" s="33">
        <v>1</v>
      </c>
      <c r="S810" s="33">
        <v>0</v>
      </c>
      <c r="T810" s="33">
        <v>1</v>
      </c>
      <c r="U810" s="33">
        <v>0</v>
      </c>
      <c r="V810" s="33">
        <v>0</v>
      </c>
      <c r="W810" s="23">
        <v>0</v>
      </c>
      <c r="X810" s="23">
        <v>200</v>
      </c>
      <c r="Y810" s="21" t="s">
        <v>19097</v>
      </c>
      <c r="Z810" s="23">
        <v>0</v>
      </c>
      <c r="AA810" s="23">
        <v>200</v>
      </c>
      <c r="AB810" s="22">
        <v>42768</v>
      </c>
    </row>
    <row r="811" spans="1:28" ht="15" customHeight="1" x14ac:dyDescent="0.25">
      <c r="A811" t="s">
        <v>242</v>
      </c>
      <c r="B811" t="str">
        <f>VLOOKUP(O811+0,'de para'!K:O,3,0)</f>
        <v>NA</v>
      </c>
      <c r="C811" t="str">
        <f t="shared" si="12"/>
        <v>9087</v>
      </c>
      <c r="D811" t="str">
        <f>IFERROR(VLOOKUP(G811+0,'de para'!A:C,3,0),"")</f>
        <v/>
      </c>
      <c r="E811" t="s">
        <v>19067</v>
      </c>
      <c r="F811" s="18" t="s">
        <v>22173</v>
      </c>
      <c r="G811" s="18">
        <v>2638</v>
      </c>
      <c r="H811" s="18" t="s">
        <v>19095</v>
      </c>
      <c r="I811" s="18" t="s">
        <v>21240</v>
      </c>
      <c r="J811" s="19">
        <v>42768</v>
      </c>
      <c r="K811" s="18" t="s">
        <v>19099</v>
      </c>
      <c r="L811" s="18" t="s">
        <v>19096</v>
      </c>
      <c r="M811" s="18" t="s">
        <v>19109</v>
      </c>
      <c r="N811" s="18" t="s">
        <v>19103</v>
      </c>
      <c r="O811" s="18" t="s">
        <v>22174</v>
      </c>
      <c r="P811" s="18" t="s">
        <v>22178</v>
      </c>
      <c r="Q811" s="32">
        <v>-3</v>
      </c>
      <c r="R811" s="32">
        <v>1</v>
      </c>
      <c r="S811" s="32">
        <v>0</v>
      </c>
      <c r="T811" s="32">
        <v>1</v>
      </c>
      <c r="U811" s="32">
        <v>0</v>
      </c>
      <c r="V811" s="32">
        <v>0</v>
      </c>
      <c r="W811" s="20">
        <v>0</v>
      </c>
      <c r="X811" s="20">
        <v>200</v>
      </c>
      <c r="Y811" s="18" t="s">
        <v>19097</v>
      </c>
      <c r="Z811" s="20">
        <v>0</v>
      </c>
      <c r="AA811" s="20">
        <v>200</v>
      </c>
      <c r="AB811" s="19">
        <v>42768</v>
      </c>
    </row>
    <row r="812" spans="1:28" ht="15" customHeight="1" x14ac:dyDescent="0.25">
      <c r="A812" t="s">
        <v>242</v>
      </c>
      <c r="B812" t="str">
        <f>VLOOKUP(O812+0,'de para'!K:O,3,0)</f>
        <v>NA</v>
      </c>
      <c r="C812" t="str">
        <f t="shared" si="12"/>
        <v>9087</v>
      </c>
      <c r="D812" t="str">
        <f>IFERROR(VLOOKUP(G812+0,'de para'!A:C,3,0),"")</f>
        <v/>
      </c>
      <c r="E812" t="s">
        <v>19067</v>
      </c>
      <c r="F812" s="21" t="s">
        <v>22173</v>
      </c>
      <c r="G812" s="21">
        <v>2638</v>
      </c>
      <c r="H812" s="21" t="s">
        <v>19095</v>
      </c>
      <c r="I812" s="21" t="s">
        <v>21240</v>
      </c>
      <c r="J812" s="22">
        <v>42768</v>
      </c>
      <c r="K812" s="21" t="s">
        <v>19099</v>
      </c>
      <c r="L812" s="21" t="s">
        <v>19096</v>
      </c>
      <c r="M812" s="21" t="s">
        <v>19109</v>
      </c>
      <c r="N812" s="21" t="s">
        <v>19291</v>
      </c>
      <c r="O812" s="21" t="s">
        <v>22174</v>
      </c>
      <c r="P812" s="21" t="s">
        <v>22179</v>
      </c>
      <c r="Q812" s="33">
        <v>-4</v>
      </c>
      <c r="R812" s="33">
        <v>1</v>
      </c>
      <c r="S812" s="33">
        <v>0</v>
      </c>
      <c r="T812" s="33">
        <v>1</v>
      </c>
      <c r="U812" s="33">
        <v>0</v>
      </c>
      <c r="V812" s="33">
        <v>0</v>
      </c>
      <c r="W812" s="23">
        <v>0</v>
      </c>
      <c r="X812" s="23">
        <v>200</v>
      </c>
      <c r="Y812" s="21" t="s">
        <v>19097</v>
      </c>
      <c r="Z812" s="23">
        <v>0</v>
      </c>
      <c r="AA812" s="23">
        <v>200</v>
      </c>
      <c r="AB812" s="22">
        <v>42768</v>
      </c>
    </row>
    <row r="813" spans="1:28" ht="15" customHeight="1" x14ac:dyDescent="0.25">
      <c r="A813" t="s">
        <v>242</v>
      </c>
      <c r="B813" t="str">
        <f>VLOOKUP(O813+0,'de para'!K:O,3,0)</f>
        <v>NA</v>
      </c>
      <c r="C813" t="str">
        <f t="shared" si="12"/>
        <v>9087</v>
      </c>
      <c r="D813" t="str">
        <f>IFERROR(VLOOKUP(G813+0,'de para'!A:C,3,0),"")</f>
        <v/>
      </c>
      <c r="E813" t="s">
        <v>19067</v>
      </c>
      <c r="F813" s="18" t="s">
        <v>22173</v>
      </c>
      <c r="G813" s="18">
        <v>2638</v>
      </c>
      <c r="H813" s="18" t="s">
        <v>19095</v>
      </c>
      <c r="I813" s="18" t="s">
        <v>21240</v>
      </c>
      <c r="J813" s="19">
        <v>42768</v>
      </c>
      <c r="K813" s="18" t="s">
        <v>19099</v>
      </c>
      <c r="L813" s="18" t="s">
        <v>19096</v>
      </c>
      <c r="M813" s="18" t="s">
        <v>19109</v>
      </c>
      <c r="N813" s="18" t="s">
        <v>19104</v>
      </c>
      <c r="O813" s="18" t="s">
        <v>22174</v>
      </c>
      <c r="P813" s="18" t="s">
        <v>22180</v>
      </c>
      <c r="Q813" s="32">
        <v>-5</v>
      </c>
      <c r="R813" s="32">
        <v>1</v>
      </c>
      <c r="S813" s="32">
        <v>0</v>
      </c>
      <c r="T813" s="32">
        <v>1</v>
      </c>
      <c r="U813" s="32">
        <v>0</v>
      </c>
      <c r="V813" s="32">
        <v>0</v>
      </c>
      <c r="W813" s="20">
        <v>0</v>
      </c>
      <c r="X813" s="20">
        <v>200</v>
      </c>
      <c r="Y813" s="18" t="s">
        <v>19097</v>
      </c>
      <c r="Z813" s="20">
        <v>0</v>
      </c>
      <c r="AA813" s="20">
        <v>200</v>
      </c>
      <c r="AB813" s="19">
        <v>42768</v>
      </c>
    </row>
    <row r="814" spans="1:28" ht="15" customHeight="1" x14ac:dyDescent="0.25">
      <c r="A814" t="s">
        <v>242</v>
      </c>
      <c r="B814" t="str">
        <f>VLOOKUP(O814+0,'de para'!K:O,3,0)</f>
        <v>NA</v>
      </c>
      <c r="C814" t="str">
        <f t="shared" si="12"/>
        <v>9087</v>
      </c>
      <c r="D814" t="str">
        <f>IFERROR(VLOOKUP(G814+0,'de para'!A:C,3,0),"")</f>
        <v/>
      </c>
      <c r="E814" t="s">
        <v>19067</v>
      </c>
      <c r="F814" s="21" t="s">
        <v>22173</v>
      </c>
      <c r="G814" s="21">
        <v>2638</v>
      </c>
      <c r="H814" s="21" t="s">
        <v>19095</v>
      </c>
      <c r="I814" s="21" t="s">
        <v>21240</v>
      </c>
      <c r="J814" s="22">
        <v>42768</v>
      </c>
      <c r="K814" s="21" t="s">
        <v>19099</v>
      </c>
      <c r="L814" s="21" t="s">
        <v>19096</v>
      </c>
      <c r="M814" s="21" t="s">
        <v>19109</v>
      </c>
      <c r="N814" s="21" t="s">
        <v>19112</v>
      </c>
      <c r="O814" s="21" t="s">
        <v>22174</v>
      </c>
      <c r="P814" s="21" t="s">
        <v>22181</v>
      </c>
      <c r="Q814" s="33">
        <v>-6</v>
      </c>
      <c r="R814" s="33">
        <v>1</v>
      </c>
      <c r="S814" s="33">
        <v>0</v>
      </c>
      <c r="T814" s="33">
        <v>1</v>
      </c>
      <c r="U814" s="33">
        <v>0</v>
      </c>
      <c r="V814" s="33">
        <v>0</v>
      </c>
      <c r="W814" s="23">
        <v>0</v>
      </c>
      <c r="X814" s="23">
        <v>200</v>
      </c>
      <c r="Y814" s="21" t="s">
        <v>19097</v>
      </c>
      <c r="Z814" s="23">
        <v>0</v>
      </c>
      <c r="AA814" s="23">
        <v>200</v>
      </c>
      <c r="AB814" s="22">
        <v>42768</v>
      </c>
    </row>
    <row r="815" spans="1:28" ht="15" customHeight="1" x14ac:dyDescent="0.25">
      <c r="A815" t="s">
        <v>242</v>
      </c>
      <c r="B815" t="str">
        <f>VLOOKUP(O815+0,'de para'!K:O,3,0)</f>
        <v>NA</v>
      </c>
      <c r="C815" t="str">
        <f t="shared" si="12"/>
        <v>9087</v>
      </c>
      <c r="D815" t="str">
        <f>IFERROR(VLOOKUP(G815+0,'de para'!A:C,3,0),"")</f>
        <v/>
      </c>
      <c r="E815" t="s">
        <v>19067</v>
      </c>
      <c r="F815" s="18" t="s">
        <v>22173</v>
      </c>
      <c r="G815" s="18">
        <v>2638</v>
      </c>
      <c r="H815" s="18" t="s">
        <v>19095</v>
      </c>
      <c r="I815" s="18" t="s">
        <v>21240</v>
      </c>
      <c r="J815" s="19">
        <v>42768</v>
      </c>
      <c r="K815" s="18" t="s">
        <v>19099</v>
      </c>
      <c r="L815" s="18" t="s">
        <v>19096</v>
      </c>
      <c r="M815" s="18" t="s">
        <v>19109</v>
      </c>
      <c r="N815" s="18" t="s">
        <v>19113</v>
      </c>
      <c r="O815" s="18" t="s">
        <v>22174</v>
      </c>
      <c r="P815" s="18" t="s">
        <v>22182</v>
      </c>
      <c r="Q815" s="32">
        <v>-7</v>
      </c>
      <c r="R815" s="32">
        <v>1</v>
      </c>
      <c r="S815" s="32">
        <v>0</v>
      </c>
      <c r="T815" s="32">
        <v>1</v>
      </c>
      <c r="U815" s="32">
        <v>0</v>
      </c>
      <c r="V815" s="32">
        <v>0</v>
      </c>
      <c r="W815" s="20">
        <v>0</v>
      </c>
      <c r="X815" s="20">
        <v>200</v>
      </c>
      <c r="Y815" s="18" t="s">
        <v>19097</v>
      </c>
      <c r="Z815" s="20">
        <v>0</v>
      </c>
      <c r="AA815" s="20">
        <v>200</v>
      </c>
      <c r="AB815" s="19">
        <v>42768</v>
      </c>
    </row>
    <row r="816" spans="1:28" ht="15" customHeight="1" x14ac:dyDescent="0.25">
      <c r="A816" t="s">
        <v>242</v>
      </c>
      <c r="B816" t="str">
        <f>VLOOKUP(O816+0,'de para'!K:O,3,0)</f>
        <v>NA</v>
      </c>
      <c r="C816" t="str">
        <f t="shared" si="12"/>
        <v>9087</v>
      </c>
      <c r="D816" t="str">
        <f>IFERROR(VLOOKUP(G816+0,'de para'!A:C,3,0),"")</f>
        <v/>
      </c>
      <c r="E816" t="s">
        <v>19067</v>
      </c>
      <c r="F816" s="21" t="s">
        <v>22173</v>
      </c>
      <c r="G816" s="21">
        <v>2638</v>
      </c>
      <c r="H816" s="21" t="s">
        <v>19095</v>
      </c>
      <c r="I816" s="21" t="s">
        <v>21240</v>
      </c>
      <c r="J816" s="22">
        <v>42768</v>
      </c>
      <c r="K816" s="21" t="s">
        <v>19099</v>
      </c>
      <c r="L816" s="21" t="s">
        <v>19096</v>
      </c>
      <c r="M816" s="21" t="s">
        <v>19109</v>
      </c>
      <c r="N816" s="21" t="s">
        <v>19340</v>
      </c>
      <c r="O816" s="21" t="s">
        <v>22174</v>
      </c>
      <c r="P816" s="21" t="s">
        <v>22183</v>
      </c>
      <c r="Q816" s="33">
        <v>-8</v>
      </c>
      <c r="R816" s="33">
        <v>1</v>
      </c>
      <c r="S816" s="33">
        <v>0</v>
      </c>
      <c r="T816" s="33">
        <v>1</v>
      </c>
      <c r="U816" s="33">
        <v>0</v>
      </c>
      <c r="V816" s="33">
        <v>0</v>
      </c>
      <c r="W816" s="23">
        <v>0</v>
      </c>
      <c r="X816" s="23">
        <v>200</v>
      </c>
      <c r="Y816" s="21" t="s">
        <v>19097</v>
      </c>
      <c r="Z816" s="23">
        <v>0</v>
      </c>
      <c r="AA816" s="23">
        <v>200</v>
      </c>
      <c r="AB816" s="22">
        <v>42768</v>
      </c>
    </row>
    <row r="817" spans="1:28" ht="15" customHeight="1" x14ac:dyDescent="0.25">
      <c r="A817" t="s">
        <v>242</v>
      </c>
      <c r="B817" t="str">
        <f>VLOOKUP(O817+0,'de para'!K:O,3,0)</f>
        <v>NA</v>
      </c>
      <c r="C817" t="str">
        <f t="shared" si="12"/>
        <v>9087</v>
      </c>
      <c r="D817" t="str">
        <f>IFERROR(VLOOKUP(G817+0,'de para'!A:C,3,0),"")</f>
        <v/>
      </c>
      <c r="E817" t="s">
        <v>19067</v>
      </c>
      <c r="F817" s="18" t="s">
        <v>22173</v>
      </c>
      <c r="G817" s="18">
        <v>2638</v>
      </c>
      <c r="H817" s="18" t="s">
        <v>19095</v>
      </c>
      <c r="I817" s="18" t="s">
        <v>21240</v>
      </c>
      <c r="J817" s="19">
        <v>42768</v>
      </c>
      <c r="K817" s="18" t="s">
        <v>19099</v>
      </c>
      <c r="L817" s="18" t="s">
        <v>19096</v>
      </c>
      <c r="M817" s="18" t="s">
        <v>19109</v>
      </c>
      <c r="N817" s="18" t="s">
        <v>19342</v>
      </c>
      <c r="O817" s="18" t="s">
        <v>22174</v>
      </c>
      <c r="P817" s="18" t="s">
        <v>22184</v>
      </c>
      <c r="Q817" s="32">
        <v>-9</v>
      </c>
      <c r="R817" s="32">
        <v>1</v>
      </c>
      <c r="S817" s="32">
        <v>0</v>
      </c>
      <c r="T817" s="32">
        <v>1</v>
      </c>
      <c r="U817" s="32">
        <v>0</v>
      </c>
      <c r="V817" s="32">
        <v>0</v>
      </c>
      <c r="W817" s="20">
        <v>0</v>
      </c>
      <c r="X817" s="20">
        <v>200</v>
      </c>
      <c r="Y817" s="18" t="s">
        <v>19097</v>
      </c>
      <c r="Z817" s="20">
        <v>0</v>
      </c>
      <c r="AA817" s="20">
        <v>200</v>
      </c>
      <c r="AB817" s="19">
        <v>42768</v>
      </c>
    </row>
    <row r="818" spans="1:28" ht="15" customHeight="1" x14ac:dyDescent="0.25">
      <c r="A818" t="s">
        <v>242</v>
      </c>
      <c r="B818" t="str">
        <f>VLOOKUP(O818+0,'de para'!K:O,3,0)</f>
        <v>NA</v>
      </c>
      <c r="C818" t="str">
        <f t="shared" si="12"/>
        <v>9087</v>
      </c>
      <c r="D818" t="str">
        <f>IFERROR(VLOOKUP(G818+0,'de para'!A:C,3,0),"")</f>
        <v/>
      </c>
      <c r="E818" t="s">
        <v>19067</v>
      </c>
      <c r="F818" s="21" t="s">
        <v>22173</v>
      </c>
      <c r="G818" s="21">
        <v>2638</v>
      </c>
      <c r="H818" s="21" t="s">
        <v>19095</v>
      </c>
      <c r="I818" s="21" t="s">
        <v>21240</v>
      </c>
      <c r="J818" s="22">
        <v>42768</v>
      </c>
      <c r="K818" s="21" t="s">
        <v>19099</v>
      </c>
      <c r="L818" s="21" t="s">
        <v>19096</v>
      </c>
      <c r="M818" s="21" t="s">
        <v>19109</v>
      </c>
      <c r="N818" s="21" t="s">
        <v>19343</v>
      </c>
      <c r="O818" s="21" t="s">
        <v>22174</v>
      </c>
      <c r="P818" s="21" t="s">
        <v>22185</v>
      </c>
      <c r="Q818" s="33">
        <v>-10</v>
      </c>
      <c r="R818" s="33">
        <v>1</v>
      </c>
      <c r="S818" s="33">
        <v>0</v>
      </c>
      <c r="T818" s="33">
        <v>1</v>
      </c>
      <c r="U818" s="33">
        <v>0</v>
      </c>
      <c r="V818" s="33">
        <v>0</v>
      </c>
      <c r="W818" s="23">
        <v>0</v>
      </c>
      <c r="X818" s="23">
        <v>200</v>
      </c>
      <c r="Y818" s="21" t="s">
        <v>19097</v>
      </c>
      <c r="Z818" s="23">
        <v>0</v>
      </c>
      <c r="AA818" s="23">
        <v>200</v>
      </c>
      <c r="AB818" s="22">
        <v>42768</v>
      </c>
    </row>
    <row r="819" spans="1:28" ht="15" customHeight="1" x14ac:dyDescent="0.25">
      <c r="A819" t="s">
        <v>242</v>
      </c>
      <c r="B819" t="str">
        <f>VLOOKUP(O819+0,'de para'!K:O,3,0)</f>
        <v>NA</v>
      </c>
      <c r="C819" t="str">
        <f t="shared" si="12"/>
        <v>9087</v>
      </c>
      <c r="D819" t="str">
        <f>IFERROR(VLOOKUP(G819+0,'de para'!A:C,3,0),"")</f>
        <v/>
      </c>
      <c r="E819" t="s">
        <v>19067</v>
      </c>
      <c r="F819" s="18" t="s">
        <v>22173</v>
      </c>
      <c r="G819" s="18">
        <v>2638</v>
      </c>
      <c r="H819" s="18" t="s">
        <v>19095</v>
      </c>
      <c r="I819" s="18" t="s">
        <v>21240</v>
      </c>
      <c r="J819" s="19">
        <v>42768</v>
      </c>
      <c r="K819" s="18" t="s">
        <v>19099</v>
      </c>
      <c r="L819" s="18" t="s">
        <v>19096</v>
      </c>
      <c r="M819" s="18" t="s">
        <v>19109</v>
      </c>
      <c r="N819" s="18" t="s">
        <v>19349</v>
      </c>
      <c r="O819" s="18" t="s">
        <v>22174</v>
      </c>
      <c r="P819" s="18" t="s">
        <v>22186</v>
      </c>
      <c r="Q819" s="32">
        <v>-11</v>
      </c>
      <c r="R819" s="32">
        <v>1</v>
      </c>
      <c r="S819" s="32">
        <v>0</v>
      </c>
      <c r="T819" s="32">
        <v>1</v>
      </c>
      <c r="U819" s="32">
        <v>0</v>
      </c>
      <c r="V819" s="32">
        <v>0</v>
      </c>
      <c r="W819" s="20">
        <v>0</v>
      </c>
      <c r="X819" s="20">
        <v>200</v>
      </c>
      <c r="Y819" s="18" t="s">
        <v>19097</v>
      </c>
      <c r="Z819" s="20">
        <v>0</v>
      </c>
      <c r="AA819" s="20">
        <v>200</v>
      </c>
      <c r="AB819" s="19">
        <v>42768</v>
      </c>
    </row>
    <row r="820" spans="1:28" ht="15" customHeight="1" x14ac:dyDescent="0.25">
      <c r="A820" t="s">
        <v>242</v>
      </c>
      <c r="B820" t="str">
        <f>VLOOKUP(O820+0,'de para'!K:O,3,0)</f>
        <v>NA</v>
      </c>
      <c r="C820" t="str">
        <f t="shared" si="12"/>
        <v>9087</v>
      </c>
      <c r="D820" t="str">
        <f>IFERROR(VLOOKUP(G820+0,'de para'!A:C,3,0),"")</f>
        <v/>
      </c>
      <c r="E820" t="s">
        <v>19067</v>
      </c>
      <c r="F820" s="21" t="s">
        <v>22173</v>
      </c>
      <c r="G820" s="21">
        <v>2638</v>
      </c>
      <c r="H820" s="21" t="s">
        <v>19095</v>
      </c>
      <c r="I820" s="21" t="s">
        <v>21240</v>
      </c>
      <c r="J820" s="22">
        <v>42768</v>
      </c>
      <c r="K820" s="21" t="s">
        <v>19099</v>
      </c>
      <c r="L820" s="21" t="s">
        <v>19096</v>
      </c>
      <c r="M820" s="21" t="s">
        <v>19109</v>
      </c>
      <c r="N820" s="21" t="s">
        <v>19351</v>
      </c>
      <c r="O820" s="21" t="s">
        <v>22174</v>
      </c>
      <c r="P820" s="21" t="s">
        <v>22187</v>
      </c>
      <c r="Q820" s="33">
        <v>-12</v>
      </c>
      <c r="R820" s="33">
        <v>1</v>
      </c>
      <c r="S820" s="33">
        <v>0</v>
      </c>
      <c r="T820" s="33">
        <v>1</v>
      </c>
      <c r="U820" s="33">
        <v>0</v>
      </c>
      <c r="V820" s="33">
        <v>0</v>
      </c>
      <c r="W820" s="23">
        <v>0</v>
      </c>
      <c r="X820" s="23">
        <v>200</v>
      </c>
      <c r="Y820" s="21" t="s">
        <v>19097</v>
      </c>
      <c r="Z820" s="23">
        <v>0</v>
      </c>
      <c r="AA820" s="23">
        <v>200</v>
      </c>
      <c r="AB820" s="22">
        <v>42768</v>
      </c>
    </row>
    <row r="821" spans="1:28" ht="15" customHeight="1" x14ac:dyDescent="0.25">
      <c r="A821" t="s">
        <v>242</v>
      </c>
      <c r="B821" t="str">
        <f>VLOOKUP(O821+0,'de para'!K:O,3,0)</f>
        <v>NA</v>
      </c>
      <c r="C821" t="str">
        <f t="shared" si="12"/>
        <v>9087</v>
      </c>
      <c r="D821" t="str">
        <f>IFERROR(VLOOKUP(G821+0,'de para'!A:C,3,0),"")</f>
        <v/>
      </c>
      <c r="E821" t="s">
        <v>19067</v>
      </c>
      <c r="F821" s="18" t="s">
        <v>22173</v>
      </c>
      <c r="G821" s="18">
        <v>2638</v>
      </c>
      <c r="H821" s="18" t="s">
        <v>19095</v>
      </c>
      <c r="I821" s="18" t="s">
        <v>21240</v>
      </c>
      <c r="J821" s="19">
        <v>42768</v>
      </c>
      <c r="K821" s="18" t="s">
        <v>19099</v>
      </c>
      <c r="L821" s="18" t="s">
        <v>19096</v>
      </c>
      <c r="M821" s="18" t="s">
        <v>19109</v>
      </c>
      <c r="N821" s="18" t="s">
        <v>19352</v>
      </c>
      <c r="O821" s="18" t="s">
        <v>22174</v>
      </c>
      <c r="P821" s="18" t="s">
        <v>22188</v>
      </c>
      <c r="Q821" s="32">
        <v>-13</v>
      </c>
      <c r="R821" s="32">
        <v>1</v>
      </c>
      <c r="S821" s="32">
        <v>0</v>
      </c>
      <c r="T821" s="32">
        <v>1</v>
      </c>
      <c r="U821" s="32">
        <v>0</v>
      </c>
      <c r="V821" s="32">
        <v>0</v>
      </c>
      <c r="W821" s="20">
        <v>0</v>
      </c>
      <c r="X821" s="20">
        <v>200</v>
      </c>
      <c r="Y821" s="18" t="s">
        <v>19097</v>
      </c>
      <c r="Z821" s="20">
        <v>0</v>
      </c>
      <c r="AA821" s="20">
        <v>200</v>
      </c>
      <c r="AB821" s="19">
        <v>42768</v>
      </c>
    </row>
    <row r="822" spans="1:28" ht="15" customHeight="1" x14ac:dyDescent="0.25">
      <c r="A822" t="s">
        <v>242</v>
      </c>
      <c r="B822" t="str">
        <f>VLOOKUP(O822+0,'de para'!K:O,3,0)</f>
        <v>NA</v>
      </c>
      <c r="C822" t="str">
        <f t="shared" si="12"/>
        <v>9087</v>
      </c>
      <c r="D822" t="str">
        <f>IFERROR(VLOOKUP(G822+0,'de para'!A:C,3,0),"")</f>
        <v/>
      </c>
      <c r="E822" t="s">
        <v>19067</v>
      </c>
      <c r="F822" s="21" t="s">
        <v>22173</v>
      </c>
      <c r="G822" s="21">
        <v>2638</v>
      </c>
      <c r="H822" s="21" t="s">
        <v>19095</v>
      </c>
      <c r="I822" s="21" t="s">
        <v>21240</v>
      </c>
      <c r="J822" s="22">
        <v>42768</v>
      </c>
      <c r="K822" s="21" t="s">
        <v>19099</v>
      </c>
      <c r="L822" s="21" t="s">
        <v>19096</v>
      </c>
      <c r="M822" s="21" t="s">
        <v>19109</v>
      </c>
      <c r="N822" s="21" t="s">
        <v>19353</v>
      </c>
      <c r="O822" s="21" t="s">
        <v>22174</v>
      </c>
      <c r="P822" s="21" t="s">
        <v>22189</v>
      </c>
      <c r="Q822" s="33">
        <v>-14</v>
      </c>
      <c r="R822" s="33">
        <v>1</v>
      </c>
      <c r="S822" s="33">
        <v>0</v>
      </c>
      <c r="T822" s="33">
        <v>1</v>
      </c>
      <c r="U822" s="33">
        <v>0</v>
      </c>
      <c r="V822" s="33">
        <v>0</v>
      </c>
      <c r="W822" s="23">
        <v>0</v>
      </c>
      <c r="X822" s="23">
        <v>200</v>
      </c>
      <c r="Y822" s="21" t="s">
        <v>19097</v>
      </c>
      <c r="Z822" s="23">
        <v>0</v>
      </c>
      <c r="AA822" s="23">
        <v>200</v>
      </c>
      <c r="AB822" s="22">
        <v>42768</v>
      </c>
    </row>
    <row r="823" spans="1:28" ht="15" customHeight="1" x14ac:dyDescent="0.25">
      <c r="A823" t="s">
        <v>242</v>
      </c>
      <c r="B823" t="str">
        <f>VLOOKUP(O823+0,'de para'!K:O,3,0)</f>
        <v>NA</v>
      </c>
      <c r="C823" t="str">
        <f t="shared" si="12"/>
        <v>9087</v>
      </c>
      <c r="D823" t="str">
        <f>IFERROR(VLOOKUP(G823+0,'de para'!A:C,3,0),"")</f>
        <v/>
      </c>
      <c r="E823" t="s">
        <v>19067</v>
      </c>
      <c r="F823" s="18" t="s">
        <v>22173</v>
      </c>
      <c r="G823" s="18">
        <v>2638</v>
      </c>
      <c r="H823" s="18" t="s">
        <v>19095</v>
      </c>
      <c r="I823" s="18" t="s">
        <v>21240</v>
      </c>
      <c r="J823" s="19">
        <v>42768</v>
      </c>
      <c r="K823" s="18" t="s">
        <v>19099</v>
      </c>
      <c r="L823" s="18" t="s">
        <v>19096</v>
      </c>
      <c r="M823" s="18" t="s">
        <v>19109</v>
      </c>
      <c r="N823" s="18" t="s">
        <v>19117</v>
      </c>
      <c r="O823" s="18" t="s">
        <v>22174</v>
      </c>
      <c r="P823" s="18" t="s">
        <v>22190</v>
      </c>
      <c r="Q823" s="32">
        <v>-15</v>
      </c>
      <c r="R823" s="32">
        <v>1</v>
      </c>
      <c r="S823" s="32">
        <v>0</v>
      </c>
      <c r="T823" s="32">
        <v>1</v>
      </c>
      <c r="U823" s="32">
        <v>0</v>
      </c>
      <c r="V823" s="32">
        <v>0</v>
      </c>
      <c r="W823" s="20">
        <v>0</v>
      </c>
      <c r="X823" s="20">
        <v>200</v>
      </c>
      <c r="Y823" s="18" t="s">
        <v>19097</v>
      </c>
      <c r="Z823" s="20">
        <v>0</v>
      </c>
      <c r="AA823" s="20">
        <v>200</v>
      </c>
      <c r="AB823" s="19">
        <v>42768</v>
      </c>
    </row>
    <row r="824" spans="1:28" ht="15" customHeight="1" x14ac:dyDescent="0.25">
      <c r="A824" t="s">
        <v>242</v>
      </c>
      <c r="B824" t="str">
        <f>VLOOKUP(O824+0,'de para'!K:O,3,0)</f>
        <v>NA</v>
      </c>
      <c r="C824" t="str">
        <f t="shared" si="12"/>
        <v>9087</v>
      </c>
      <c r="D824" t="str">
        <f>IFERROR(VLOOKUP(G824+0,'de para'!A:C,3,0),"")</f>
        <v/>
      </c>
      <c r="E824" t="s">
        <v>19067</v>
      </c>
      <c r="F824" s="21" t="s">
        <v>22173</v>
      </c>
      <c r="G824" s="21">
        <v>2638</v>
      </c>
      <c r="H824" s="21" t="s">
        <v>19095</v>
      </c>
      <c r="I824" s="21" t="s">
        <v>21240</v>
      </c>
      <c r="J824" s="22">
        <v>42768</v>
      </c>
      <c r="K824" s="21" t="s">
        <v>19099</v>
      </c>
      <c r="L824" s="21" t="s">
        <v>19096</v>
      </c>
      <c r="M824" s="21" t="s">
        <v>19109</v>
      </c>
      <c r="N824" s="21" t="s">
        <v>19505</v>
      </c>
      <c r="O824" s="21" t="s">
        <v>22174</v>
      </c>
      <c r="P824" s="21" t="s">
        <v>22191</v>
      </c>
      <c r="Q824" s="33">
        <v>-16</v>
      </c>
      <c r="R824" s="33">
        <v>1</v>
      </c>
      <c r="S824" s="33">
        <v>0</v>
      </c>
      <c r="T824" s="33">
        <v>1</v>
      </c>
      <c r="U824" s="33">
        <v>0</v>
      </c>
      <c r="V824" s="33">
        <v>0</v>
      </c>
      <c r="W824" s="23">
        <v>0</v>
      </c>
      <c r="X824" s="23">
        <v>200</v>
      </c>
      <c r="Y824" s="21" t="s">
        <v>19097</v>
      </c>
      <c r="Z824" s="23">
        <v>0</v>
      </c>
      <c r="AA824" s="23">
        <v>200</v>
      </c>
      <c r="AB824" s="22">
        <v>42768</v>
      </c>
    </row>
    <row r="825" spans="1:28" ht="15" customHeight="1" x14ac:dyDescent="0.25">
      <c r="A825" t="s">
        <v>242</v>
      </c>
      <c r="B825" t="str">
        <f>VLOOKUP(O825+0,'de para'!K:O,3,0)</f>
        <v>NA</v>
      </c>
      <c r="C825" t="str">
        <f t="shared" si="12"/>
        <v>9087</v>
      </c>
      <c r="D825" t="str">
        <f>IFERROR(VLOOKUP(G825+0,'de para'!A:C,3,0),"")</f>
        <v/>
      </c>
      <c r="E825" t="s">
        <v>19067</v>
      </c>
      <c r="F825" s="18" t="s">
        <v>22173</v>
      </c>
      <c r="G825" s="18">
        <v>2638</v>
      </c>
      <c r="H825" s="18" t="s">
        <v>19095</v>
      </c>
      <c r="I825" s="18" t="s">
        <v>21240</v>
      </c>
      <c r="J825" s="19">
        <v>42768</v>
      </c>
      <c r="K825" s="18" t="s">
        <v>19099</v>
      </c>
      <c r="L825" s="18" t="s">
        <v>19096</v>
      </c>
      <c r="M825" s="18" t="s">
        <v>19109</v>
      </c>
      <c r="N825" s="18" t="s">
        <v>19506</v>
      </c>
      <c r="O825" s="18" t="s">
        <v>22174</v>
      </c>
      <c r="P825" s="18" t="s">
        <v>22192</v>
      </c>
      <c r="Q825" s="32">
        <v>-17</v>
      </c>
      <c r="R825" s="32">
        <v>1</v>
      </c>
      <c r="S825" s="32">
        <v>0</v>
      </c>
      <c r="T825" s="32">
        <v>1</v>
      </c>
      <c r="U825" s="32">
        <v>0</v>
      </c>
      <c r="V825" s="32">
        <v>0</v>
      </c>
      <c r="W825" s="20">
        <v>0</v>
      </c>
      <c r="X825" s="20">
        <v>200</v>
      </c>
      <c r="Y825" s="18" t="s">
        <v>19097</v>
      </c>
      <c r="Z825" s="20">
        <v>0</v>
      </c>
      <c r="AA825" s="20">
        <v>200</v>
      </c>
      <c r="AB825" s="19">
        <v>42768</v>
      </c>
    </row>
    <row r="826" spans="1:28" ht="15" customHeight="1" x14ac:dyDescent="0.25">
      <c r="A826" t="s">
        <v>242</v>
      </c>
      <c r="B826" t="str">
        <f>VLOOKUP(O826+0,'de para'!K:O,3,0)</f>
        <v>NA</v>
      </c>
      <c r="C826" t="str">
        <f t="shared" si="12"/>
        <v>9087</v>
      </c>
      <c r="D826" t="str">
        <f>IFERROR(VLOOKUP(G826+0,'de para'!A:C,3,0),"")</f>
        <v/>
      </c>
      <c r="E826" t="s">
        <v>19067</v>
      </c>
      <c r="F826" s="21" t="s">
        <v>22173</v>
      </c>
      <c r="G826" s="21">
        <v>2638</v>
      </c>
      <c r="H826" s="21" t="s">
        <v>19095</v>
      </c>
      <c r="I826" s="21" t="s">
        <v>21240</v>
      </c>
      <c r="J826" s="22">
        <v>42768</v>
      </c>
      <c r="K826" s="21" t="s">
        <v>19099</v>
      </c>
      <c r="L826" s="21" t="s">
        <v>19096</v>
      </c>
      <c r="M826" s="21" t="s">
        <v>19109</v>
      </c>
      <c r="N826" s="21" t="s">
        <v>19118</v>
      </c>
      <c r="O826" s="21" t="s">
        <v>22174</v>
      </c>
      <c r="P826" s="21" t="s">
        <v>22193</v>
      </c>
      <c r="Q826" s="33">
        <v>-18</v>
      </c>
      <c r="R826" s="33">
        <v>1</v>
      </c>
      <c r="S826" s="33">
        <v>0</v>
      </c>
      <c r="T826" s="33">
        <v>1</v>
      </c>
      <c r="U826" s="33">
        <v>0</v>
      </c>
      <c r="V826" s="33">
        <v>0</v>
      </c>
      <c r="W826" s="23">
        <v>0</v>
      </c>
      <c r="X826" s="23">
        <v>200</v>
      </c>
      <c r="Y826" s="21" t="s">
        <v>19097</v>
      </c>
      <c r="Z826" s="23">
        <v>0</v>
      </c>
      <c r="AA826" s="23">
        <v>200</v>
      </c>
      <c r="AB826" s="22">
        <v>42768</v>
      </c>
    </row>
    <row r="827" spans="1:28" ht="15" customHeight="1" x14ac:dyDescent="0.25">
      <c r="A827" t="s">
        <v>242</v>
      </c>
      <c r="B827" t="e">
        <f>VLOOKUP(O827+0,'de para'!K:O,3,0)</f>
        <v>#N/A</v>
      </c>
      <c r="C827" t="str">
        <f t="shared" si="12"/>
        <v>3002</v>
      </c>
      <c r="D827" t="str">
        <f>IFERROR(VLOOKUP(G827+0,'de para'!A:C,3,0),"")</f>
        <v/>
      </c>
      <c r="E827" t="str">
        <f>IF(VLOOKUP(G827+0,'de para'!E:H,4,0)="EX","Externo","Interno")</f>
        <v>Interno</v>
      </c>
      <c r="F827" s="18" t="s">
        <v>22194</v>
      </c>
      <c r="G827" s="18">
        <v>1417</v>
      </c>
      <c r="H827" s="18" t="s">
        <v>19095</v>
      </c>
      <c r="I827" s="18" t="s">
        <v>344</v>
      </c>
      <c r="J827" s="19">
        <v>42768</v>
      </c>
      <c r="K827" s="18" t="s">
        <v>19123</v>
      </c>
      <c r="L827" s="18" t="s">
        <v>19125</v>
      </c>
      <c r="M827" s="18" t="s">
        <v>19107</v>
      </c>
      <c r="N827" s="18" t="s">
        <v>19095</v>
      </c>
      <c r="O827" s="18" t="s">
        <v>22195</v>
      </c>
      <c r="P827" s="18" t="s">
        <v>22196</v>
      </c>
      <c r="Q827" s="32">
        <v>38980</v>
      </c>
      <c r="R827" s="32">
        <v>650</v>
      </c>
      <c r="S827" s="32">
        <v>0</v>
      </c>
      <c r="T827" s="32">
        <v>650</v>
      </c>
      <c r="U827" s="32">
        <v>0</v>
      </c>
      <c r="V827" s="32">
        <v>0</v>
      </c>
      <c r="W827" s="20">
        <v>0</v>
      </c>
      <c r="X827" s="20">
        <v>3.6</v>
      </c>
      <c r="Y827" s="18" t="s">
        <v>19097</v>
      </c>
      <c r="Z827" s="20">
        <v>0</v>
      </c>
      <c r="AA827" s="20">
        <v>2340</v>
      </c>
      <c r="AB827" s="19">
        <v>42769</v>
      </c>
    </row>
    <row r="828" spans="1:28" ht="15" customHeight="1" x14ac:dyDescent="0.25">
      <c r="A828" t="s">
        <v>242</v>
      </c>
      <c r="B828" t="str">
        <f>VLOOKUP(O828+0,'de para'!K:O,3,0)</f>
        <v>NA</v>
      </c>
      <c r="C828" t="str">
        <f t="shared" si="12"/>
        <v>3001</v>
      </c>
      <c r="D828" t="str">
        <f>IFERROR(VLOOKUP(G828+0,'de para'!A:C,3,0),"")</f>
        <v/>
      </c>
      <c r="E828" t="str">
        <f>IF(VLOOKUP(G828+0,'de para'!E:H,4,0)="EX","Externo","Interno")</f>
        <v>Interno</v>
      </c>
      <c r="F828" s="21" t="s">
        <v>22197</v>
      </c>
      <c r="G828" s="21">
        <v>1230</v>
      </c>
      <c r="H828" s="21" t="s">
        <v>19102</v>
      </c>
      <c r="I828" s="21" t="s">
        <v>340</v>
      </c>
      <c r="J828" s="22">
        <v>42768</v>
      </c>
      <c r="K828" s="21" t="s">
        <v>19206</v>
      </c>
      <c r="L828" s="21" t="s">
        <v>19128</v>
      </c>
      <c r="M828" s="21" t="s">
        <v>19114</v>
      </c>
      <c r="N828" s="21" t="s">
        <v>19095</v>
      </c>
      <c r="O828" s="21" t="s">
        <v>19230</v>
      </c>
      <c r="P828" s="21" t="s">
        <v>19231</v>
      </c>
      <c r="Q828" s="33">
        <v>-20960</v>
      </c>
      <c r="R828" s="33">
        <v>2000</v>
      </c>
      <c r="S828" s="33">
        <v>0</v>
      </c>
      <c r="T828" s="33">
        <v>2000</v>
      </c>
      <c r="U828" s="33">
        <v>0</v>
      </c>
      <c r="V828" s="33">
        <v>0</v>
      </c>
      <c r="W828" s="23">
        <v>0</v>
      </c>
      <c r="X828" s="23">
        <v>3.8</v>
      </c>
      <c r="Y828" s="21" t="s">
        <v>19097</v>
      </c>
      <c r="Z828" s="23">
        <v>0</v>
      </c>
      <c r="AA828" s="23">
        <v>7600</v>
      </c>
      <c r="AB828" s="22">
        <v>42773</v>
      </c>
    </row>
    <row r="829" spans="1:28" ht="15" customHeight="1" x14ac:dyDescent="0.25">
      <c r="A829" t="s">
        <v>242</v>
      </c>
      <c r="B829" t="str">
        <f>VLOOKUP(O829+0,'de para'!K:O,3,0)</f>
        <v>NA</v>
      </c>
      <c r="C829" t="str">
        <f t="shared" si="12"/>
        <v>3001</v>
      </c>
      <c r="D829" t="str">
        <f>IFERROR(VLOOKUP(G829+0,'de para'!A:C,3,0),"")</f>
        <v/>
      </c>
      <c r="E829" t="str">
        <f>IF(VLOOKUP(G829+0,'de para'!E:H,4,0)="EX","Externo","Interno")</f>
        <v>Interno</v>
      </c>
      <c r="F829" s="18" t="s">
        <v>22198</v>
      </c>
      <c r="G829" s="18">
        <v>1230</v>
      </c>
      <c r="H829" s="18" t="s">
        <v>19095</v>
      </c>
      <c r="I829" s="18" t="s">
        <v>340</v>
      </c>
      <c r="J829" s="19">
        <v>42768</v>
      </c>
      <c r="K829" s="18" t="s">
        <v>19206</v>
      </c>
      <c r="L829" s="18" t="s">
        <v>19128</v>
      </c>
      <c r="M829" s="18" t="s">
        <v>19114</v>
      </c>
      <c r="N829" s="18" t="s">
        <v>19095</v>
      </c>
      <c r="O829" s="18" t="s">
        <v>19230</v>
      </c>
      <c r="P829" s="18" t="s">
        <v>21024</v>
      </c>
      <c r="Q829" s="32">
        <v>-22960</v>
      </c>
      <c r="R829" s="32">
        <v>2000</v>
      </c>
      <c r="S829" s="32">
        <v>0</v>
      </c>
      <c r="T829" s="32">
        <v>2000</v>
      </c>
      <c r="U829" s="32">
        <v>0</v>
      </c>
      <c r="V829" s="32">
        <v>0</v>
      </c>
      <c r="W829" s="20">
        <v>0</v>
      </c>
      <c r="X829" s="20">
        <v>3.8</v>
      </c>
      <c r="Y829" s="18" t="s">
        <v>19097</v>
      </c>
      <c r="Z829" s="20">
        <v>0</v>
      </c>
      <c r="AA829" s="20">
        <v>7600</v>
      </c>
      <c r="AB829" s="19">
        <v>42773</v>
      </c>
    </row>
    <row r="830" spans="1:28" ht="15" customHeight="1" x14ac:dyDescent="0.25">
      <c r="A830" t="s">
        <v>242</v>
      </c>
      <c r="B830" t="str">
        <f>VLOOKUP(O830+0,'de para'!K:O,3,0)</f>
        <v>NA</v>
      </c>
      <c r="C830" t="str">
        <f t="shared" si="12"/>
        <v>3001</v>
      </c>
      <c r="D830" t="str">
        <f>IFERROR(VLOOKUP(G830+0,'de para'!A:C,3,0),"")</f>
        <v/>
      </c>
      <c r="E830" t="str">
        <f>IF(VLOOKUP(G830+0,'de para'!E:H,4,0)="EX","Externo","Interno")</f>
        <v>Interno</v>
      </c>
      <c r="F830" s="21" t="s">
        <v>22199</v>
      </c>
      <c r="G830" s="21">
        <v>1230</v>
      </c>
      <c r="H830" s="21" t="s">
        <v>19095</v>
      </c>
      <c r="I830" s="21" t="s">
        <v>340</v>
      </c>
      <c r="J830" s="22">
        <v>42768</v>
      </c>
      <c r="K830" s="21" t="s">
        <v>19206</v>
      </c>
      <c r="L830" s="21" t="s">
        <v>19128</v>
      </c>
      <c r="M830" s="21" t="s">
        <v>19114</v>
      </c>
      <c r="N830" s="21" t="s">
        <v>19095</v>
      </c>
      <c r="O830" s="21" t="s">
        <v>19622</v>
      </c>
      <c r="P830" s="21" t="s">
        <v>9320</v>
      </c>
      <c r="Q830" s="33">
        <v>2350</v>
      </c>
      <c r="R830" s="33">
        <v>1750</v>
      </c>
      <c r="S830" s="33">
        <v>0</v>
      </c>
      <c r="T830" s="33">
        <v>1750</v>
      </c>
      <c r="U830" s="33">
        <v>0</v>
      </c>
      <c r="V830" s="33">
        <v>0</v>
      </c>
      <c r="W830" s="23">
        <v>0</v>
      </c>
      <c r="X830" s="23">
        <v>6.2</v>
      </c>
      <c r="Y830" s="21" t="s">
        <v>19097</v>
      </c>
      <c r="Z830" s="23">
        <v>0</v>
      </c>
      <c r="AA830" s="23">
        <v>10850</v>
      </c>
      <c r="AB830" s="22">
        <v>42788</v>
      </c>
    </row>
    <row r="831" spans="1:28" ht="15" customHeight="1" x14ac:dyDescent="0.25">
      <c r="A831" t="s">
        <v>242</v>
      </c>
      <c r="B831" t="str">
        <f>VLOOKUP(O831+0,'de para'!K:O,3,0)</f>
        <v>NA</v>
      </c>
      <c r="C831" t="str">
        <f t="shared" si="12"/>
        <v>3001</v>
      </c>
      <c r="D831" t="str">
        <f>IFERROR(VLOOKUP(G831+0,'de para'!A:C,3,0),"")</f>
        <v/>
      </c>
      <c r="E831" t="str">
        <f>IF(VLOOKUP(G831+0,'de para'!E:H,4,0)="EX","Externo","Interno")</f>
        <v>Interno</v>
      </c>
      <c r="F831" s="18" t="s">
        <v>22200</v>
      </c>
      <c r="G831" s="18">
        <v>1230</v>
      </c>
      <c r="H831" s="18" t="s">
        <v>19095</v>
      </c>
      <c r="I831" s="18" t="s">
        <v>340</v>
      </c>
      <c r="J831" s="19">
        <v>42768</v>
      </c>
      <c r="K831" s="18" t="s">
        <v>19206</v>
      </c>
      <c r="L831" s="18" t="s">
        <v>19128</v>
      </c>
      <c r="M831" s="18" t="s">
        <v>19114</v>
      </c>
      <c r="N831" s="18" t="s">
        <v>19095</v>
      </c>
      <c r="O831" s="18" t="s">
        <v>19622</v>
      </c>
      <c r="P831" s="18" t="s">
        <v>9320</v>
      </c>
      <c r="Q831" s="32">
        <v>600</v>
      </c>
      <c r="R831" s="32">
        <v>1750</v>
      </c>
      <c r="S831" s="32">
        <v>0</v>
      </c>
      <c r="T831" s="32">
        <v>1750</v>
      </c>
      <c r="U831" s="32">
        <v>0</v>
      </c>
      <c r="V831" s="32">
        <v>0</v>
      </c>
      <c r="W831" s="20">
        <v>0</v>
      </c>
      <c r="X831" s="20">
        <v>6.2</v>
      </c>
      <c r="Y831" s="18" t="s">
        <v>19097</v>
      </c>
      <c r="Z831" s="20">
        <v>0</v>
      </c>
      <c r="AA831" s="20">
        <v>10850</v>
      </c>
      <c r="AB831" s="19">
        <v>42824</v>
      </c>
    </row>
    <row r="832" spans="1:28" ht="15" customHeight="1" x14ac:dyDescent="0.25">
      <c r="A832" t="s">
        <v>242</v>
      </c>
      <c r="B832" t="str">
        <f>VLOOKUP(O832+0,'de para'!K:O,3,0)</f>
        <v>NA</v>
      </c>
      <c r="C832" t="str">
        <f t="shared" si="12"/>
        <v>3001</v>
      </c>
      <c r="D832" t="str">
        <f>IFERROR(VLOOKUP(G832+0,'de para'!A:C,3,0),"")</f>
        <v/>
      </c>
      <c r="E832" t="str">
        <f>IF(VLOOKUP(G832+0,'de para'!E:H,4,0)="EX","Externo","Interno")</f>
        <v>Interno</v>
      </c>
      <c r="F832" s="21" t="s">
        <v>22201</v>
      </c>
      <c r="G832" s="21">
        <v>1230</v>
      </c>
      <c r="H832" s="21" t="s">
        <v>19102</v>
      </c>
      <c r="I832" s="21" t="s">
        <v>340</v>
      </c>
      <c r="J832" s="22">
        <v>42768</v>
      </c>
      <c r="K832" s="21" t="s">
        <v>19206</v>
      </c>
      <c r="L832" s="21" t="s">
        <v>19128</v>
      </c>
      <c r="M832" s="21" t="s">
        <v>19114</v>
      </c>
      <c r="N832" s="21" t="s">
        <v>19095</v>
      </c>
      <c r="O832" s="21" t="s">
        <v>19622</v>
      </c>
      <c r="P832" s="21" t="s">
        <v>9320</v>
      </c>
      <c r="Q832" s="33">
        <v>-1150</v>
      </c>
      <c r="R832" s="33">
        <v>1750</v>
      </c>
      <c r="S832" s="33">
        <v>0</v>
      </c>
      <c r="T832" s="33">
        <v>1750</v>
      </c>
      <c r="U832" s="33">
        <v>0</v>
      </c>
      <c r="V832" s="33">
        <v>0</v>
      </c>
      <c r="W832" s="23">
        <v>0</v>
      </c>
      <c r="X832" s="23">
        <v>6.2</v>
      </c>
      <c r="Y832" s="21" t="s">
        <v>19097</v>
      </c>
      <c r="Z832" s="23">
        <v>0</v>
      </c>
      <c r="AA832" s="23">
        <v>10850</v>
      </c>
      <c r="AB832" s="22">
        <v>42788</v>
      </c>
    </row>
    <row r="833" spans="1:28" ht="15" customHeight="1" x14ac:dyDescent="0.25">
      <c r="A833" t="s">
        <v>242</v>
      </c>
      <c r="B833" t="str">
        <f>VLOOKUP(O833+0,'de para'!K:O,3,0)</f>
        <v>NA</v>
      </c>
      <c r="C833" t="str">
        <f t="shared" si="12"/>
        <v>3001</v>
      </c>
      <c r="D833" t="str">
        <f>IFERROR(VLOOKUP(G833+0,'de para'!A:C,3,0),"")</f>
        <v/>
      </c>
      <c r="E833" t="str">
        <f>IF(VLOOKUP(G833+0,'de para'!E:H,4,0)="EX","Externo","Interno")</f>
        <v>Interno</v>
      </c>
      <c r="F833" s="18" t="s">
        <v>22202</v>
      </c>
      <c r="G833" s="18">
        <v>1230</v>
      </c>
      <c r="H833" s="18" t="s">
        <v>19102</v>
      </c>
      <c r="I833" s="18" t="s">
        <v>340</v>
      </c>
      <c r="J833" s="19">
        <v>42768</v>
      </c>
      <c r="K833" s="18" t="s">
        <v>19206</v>
      </c>
      <c r="L833" s="18" t="s">
        <v>19128</v>
      </c>
      <c r="M833" s="18" t="s">
        <v>19114</v>
      </c>
      <c r="N833" s="18" t="s">
        <v>19095</v>
      </c>
      <c r="O833" s="18" t="s">
        <v>19622</v>
      </c>
      <c r="P833" s="18" t="s">
        <v>9320</v>
      </c>
      <c r="Q833" s="32">
        <v>-2900</v>
      </c>
      <c r="R833" s="32">
        <v>1750</v>
      </c>
      <c r="S833" s="32">
        <v>0</v>
      </c>
      <c r="T833" s="32">
        <v>1750</v>
      </c>
      <c r="U833" s="32">
        <v>0</v>
      </c>
      <c r="V833" s="32">
        <v>0</v>
      </c>
      <c r="W833" s="20">
        <v>0</v>
      </c>
      <c r="X833" s="20">
        <v>6.2</v>
      </c>
      <c r="Y833" s="18" t="s">
        <v>19097</v>
      </c>
      <c r="Z833" s="20">
        <v>0</v>
      </c>
      <c r="AA833" s="20">
        <v>10850</v>
      </c>
      <c r="AB833" s="19">
        <v>42824</v>
      </c>
    </row>
    <row r="834" spans="1:28" ht="15" customHeight="1" x14ac:dyDescent="0.25">
      <c r="A834" t="s">
        <v>242</v>
      </c>
      <c r="B834" t="str">
        <f>VLOOKUP(O834+0,'de para'!K:O,3,0)</f>
        <v>NA</v>
      </c>
      <c r="C834" t="str">
        <f t="shared" ref="C834:C897" si="13">LEFT(O834,4)</f>
        <v>3001</v>
      </c>
      <c r="D834" t="str">
        <f>IFERROR(VLOOKUP(G834+0,'de para'!A:C,3,0),"")</f>
        <v/>
      </c>
      <c r="E834" t="str">
        <f>IF(VLOOKUP(G834+0,'de para'!E:H,4,0)="EX","Externo","Interno")</f>
        <v>Interno</v>
      </c>
      <c r="F834" s="21" t="s">
        <v>22203</v>
      </c>
      <c r="G834" s="21">
        <v>354</v>
      </c>
      <c r="H834" s="21" t="s">
        <v>19095</v>
      </c>
      <c r="I834" s="21" t="s">
        <v>1457</v>
      </c>
      <c r="J834" s="22">
        <v>42768</v>
      </c>
      <c r="K834" s="21" t="s">
        <v>21985</v>
      </c>
      <c r="L834" s="21" t="s">
        <v>19134</v>
      </c>
      <c r="M834" s="21" t="s">
        <v>19114</v>
      </c>
      <c r="N834" s="21" t="s">
        <v>19095</v>
      </c>
      <c r="O834" s="21" t="s">
        <v>19594</v>
      </c>
      <c r="P834" s="21" t="s">
        <v>22204</v>
      </c>
      <c r="Q834" s="33">
        <v>2090</v>
      </c>
      <c r="R834" s="33">
        <v>230</v>
      </c>
      <c r="S834" s="33">
        <v>0</v>
      </c>
      <c r="T834" s="33">
        <v>230</v>
      </c>
      <c r="U834" s="33">
        <v>0</v>
      </c>
      <c r="V834" s="33">
        <v>0</v>
      </c>
      <c r="W834" s="23">
        <v>0</v>
      </c>
      <c r="X834" s="23">
        <v>13</v>
      </c>
      <c r="Y834" s="21" t="s">
        <v>19097</v>
      </c>
      <c r="Z834" s="23">
        <v>0</v>
      </c>
      <c r="AA834" s="23">
        <v>2990</v>
      </c>
      <c r="AB834" s="22">
        <v>42769</v>
      </c>
    </row>
    <row r="835" spans="1:28" ht="15" customHeight="1" x14ac:dyDescent="0.25">
      <c r="A835" t="s">
        <v>242</v>
      </c>
      <c r="B835" t="str">
        <f>VLOOKUP(O835+0,'de para'!K:O,3,0)</f>
        <v>NA</v>
      </c>
      <c r="C835" t="str">
        <f t="shared" si="13"/>
        <v>3001</v>
      </c>
      <c r="D835" t="str">
        <f>IFERROR(VLOOKUP(G835+0,'de para'!A:C,3,0),"")</f>
        <v/>
      </c>
      <c r="E835" t="str">
        <f>IF(VLOOKUP(G835+0,'de para'!E:H,4,0)="EX","Externo","Interno")</f>
        <v>Interno</v>
      </c>
      <c r="F835" s="18" t="s">
        <v>22205</v>
      </c>
      <c r="G835" s="18">
        <v>202</v>
      </c>
      <c r="H835" s="18" t="s">
        <v>19095</v>
      </c>
      <c r="I835" s="18" t="s">
        <v>163</v>
      </c>
      <c r="J835" s="19">
        <v>42768</v>
      </c>
      <c r="K835" s="18" t="s">
        <v>22206</v>
      </c>
      <c r="L835" s="18" t="s">
        <v>19134</v>
      </c>
      <c r="M835" s="18" t="s">
        <v>19100</v>
      </c>
      <c r="N835" s="18" t="s">
        <v>19095</v>
      </c>
      <c r="O835" s="18" t="s">
        <v>19572</v>
      </c>
      <c r="P835" s="18" t="s">
        <v>22207</v>
      </c>
      <c r="Q835" s="32">
        <v>0</v>
      </c>
      <c r="R835" s="32">
        <v>50</v>
      </c>
      <c r="S835" s="32">
        <v>0</v>
      </c>
      <c r="T835" s="32">
        <v>50</v>
      </c>
      <c r="U835" s="32">
        <v>0</v>
      </c>
      <c r="V835" s="32">
        <v>0</v>
      </c>
      <c r="W835" s="20">
        <v>0</v>
      </c>
      <c r="X835" s="20">
        <v>24</v>
      </c>
      <c r="Y835" s="18" t="s">
        <v>19097</v>
      </c>
      <c r="Z835" s="20">
        <v>0</v>
      </c>
      <c r="AA835" s="20">
        <v>1200</v>
      </c>
      <c r="AB835" s="19">
        <v>42769</v>
      </c>
    </row>
    <row r="836" spans="1:28" ht="15" customHeight="1" x14ac:dyDescent="0.25">
      <c r="A836" t="s">
        <v>242</v>
      </c>
      <c r="B836" t="str">
        <f>VLOOKUP(O836+0,'de para'!K:O,3,0)</f>
        <v>NA</v>
      </c>
      <c r="C836" t="str">
        <f t="shared" si="13"/>
        <v>3001</v>
      </c>
      <c r="D836" t="str">
        <f>IFERROR(VLOOKUP(G836+0,'de para'!A:C,3,0),"")</f>
        <v/>
      </c>
      <c r="E836" t="str">
        <f>IF(VLOOKUP(G836+0,'de para'!E:H,4,0)="EX","Externo","Interno")</f>
        <v>Interno</v>
      </c>
      <c r="F836" s="21" t="s">
        <v>22208</v>
      </c>
      <c r="G836" s="21">
        <v>1004</v>
      </c>
      <c r="H836" s="21" t="s">
        <v>19095</v>
      </c>
      <c r="I836" s="21" t="s">
        <v>2646</v>
      </c>
      <c r="J836" s="22">
        <v>42768</v>
      </c>
      <c r="K836" s="21" t="s">
        <v>22209</v>
      </c>
      <c r="L836" s="21" t="s">
        <v>19125</v>
      </c>
      <c r="M836" s="21" t="s">
        <v>22210</v>
      </c>
      <c r="N836" s="21" t="s">
        <v>19095</v>
      </c>
      <c r="O836" s="21" t="s">
        <v>22211</v>
      </c>
      <c r="P836" s="21" t="s">
        <v>9624</v>
      </c>
      <c r="Q836" s="33">
        <v>1902725</v>
      </c>
      <c r="R836" s="33">
        <v>65400</v>
      </c>
      <c r="S836" s="33">
        <v>0</v>
      </c>
      <c r="T836" s="33">
        <v>65400</v>
      </c>
      <c r="U836" s="33">
        <v>0</v>
      </c>
      <c r="V836" s="33">
        <v>0</v>
      </c>
      <c r="W836" s="23">
        <v>0</v>
      </c>
      <c r="X836" s="23">
        <v>0.03</v>
      </c>
      <c r="Y836" s="21" t="s">
        <v>19097</v>
      </c>
      <c r="Z836" s="23">
        <v>0</v>
      </c>
      <c r="AA836" s="23">
        <v>1962</v>
      </c>
      <c r="AB836" s="22">
        <v>42769</v>
      </c>
    </row>
    <row r="837" spans="1:28" ht="15" customHeight="1" x14ac:dyDescent="0.25">
      <c r="A837" t="s">
        <v>242</v>
      </c>
      <c r="B837" t="e">
        <f>VLOOKUP(O837+0,'de para'!K:O,3,0)</f>
        <v>#N/A</v>
      </c>
      <c r="C837" t="str">
        <f t="shared" si="13"/>
        <v>3001</v>
      </c>
      <c r="D837" t="str">
        <f>IFERROR(VLOOKUP(G837+0,'de para'!A:C,3,0),"")</f>
        <v/>
      </c>
      <c r="E837" t="str">
        <f>IF(VLOOKUP(G837+0,'de para'!E:H,4,0)="EX","Externo","Interno")</f>
        <v>Interno</v>
      </c>
      <c r="F837" s="18" t="s">
        <v>22208</v>
      </c>
      <c r="G837" s="18">
        <v>1004</v>
      </c>
      <c r="H837" s="18" t="s">
        <v>19095</v>
      </c>
      <c r="I837" s="18" t="s">
        <v>2646</v>
      </c>
      <c r="J837" s="19">
        <v>42768</v>
      </c>
      <c r="K837" s="18" t="s">
        <v>22209</v>
      </c>
      <c r="L837" s="18" t="s">
        <v>19125</v>
      </c>
      <c r="M837" s="18" t="s">
        <v>22210</v>
      </c>
      <c r="N837" s="18" t="s">
        <v>19102</v>
      </c>
      <c r="O837" s="18" t="s">
        <v>22212</v>
      </c>
      <c r="P837" s="18" t="s">
        <v>22213</v>
      </c>
      <c r="Q837" s="32">
        <v>65400</v>
      </c>
      <c r="R837" s="32">
        <v>290950</v>
      </c>
      <c r="S837" s="32">
        <v>0</v>
      </c>
      <c r="T837" s="32">
        <v>290950</v>
      </c>
      <c r="U837" s="32">
        <v>0</v>
      </c>
      <c r="V837" s="32">
        <v>0</v>
      </c>
      <c r="W837" s="20">
        <v>0</v>
      </c>
      <c r="X837" s="20">
        <v>0.1</v>
      </c>
      <c r="Y837" s="18" t="s">
        <v>19097</v>
      </c>
      <c r="Z837" s="20">
        <v>0</v>
      </c>
      <c r="AA837" s="20">
        <v>29095</v>
      </c>
      <c r="AB837" s="19">
        <v>42769</v>
      </c>
    </row>
    <row r="838" spans="1:28" ht="15" customHeight="1" x14ac:dyDescent="0.25">
      <c r="A838" t="s">
        <v>242</v>
      </c>
      <c r="B838" t="str">
        <f>VLOOKUP(O838+0,'de para'!K:O,3,0)</f>
        <v>NA</v>
      </c>
      <c r="C838" t="str">
        <f t="shared" si="13"/>
        <v>3001</v>
      </c>
      <c r="D838" t="str">
        <f>IFERROR(VLOOKUP(G838+0,'de para'!A:C,3,0),"")</f>
        <v/>
      </c>
      <c r="E838" t="str">
        <f>IF(VLOOKUP(G838+0,'de para'!E:H,4,0)="EX","Externo","Interno")</f>
        <v>Interno</v>
      </c>
      <c r="F838" s="21" t="s">
        <v>22214</v>
      </c>
      <c r="G838" s="21">
        <v>251</v>
      </c>
      <c r="H838" s="21" t="s">
        <v>19102</v>
      </c>
      <c r="I838" s="21" t="s">
        <v>172</v>
      </c>
      <c r="J838" s="22">
        <v>42769</v>
      </c>
      <c r="K838" s="21" t="s">
        <v>19331</v>
      </c>
      <c r="L838" s="21" t="s">
        <v>19128</v>
      </c>
      <c r="M838" s="21" t="s">
        <v>19129</v>
      </c>
      <c r="N838" s="21" t="s">
        <v>19095</v>
      </c>
      <c r="O838" s="21" t="s">
        <v>19595</v>
      </c>
      <c r="P838" s="21" t="s">
        <v>22093</v>
      </c>
      <c r="Q838" s="33">
        <v>13040</v>
      </c>
      <c r="R838" s="33">
        <v>210</v>
      </c>
      <c r="S838" s="33">
        <v>0</v>
      </c>
      <c r="T838" s="33">
        <v>210</v>
      </c>
      <c r="U838" s="33">
        <v>0</v>
      </c>
      <c r="V838" s="33">
        <v>0</v>
      </c>
      <c r="W838" s="23">
        <v>0</v>
      </c>
      <c r="X838" s="23">
        <v>21</v>
      </c>
      <c r="Y838" s="21" t="s">
        <v>19097</v>
      </c>
      <c r="Z838" s="23">
        <v>0</v>
      </c>
      <c r="AA838" s="23">
        <v>4410</v>
      </c>
      <c r="AB838" s="22">
        <v>42800</v>
      </c>
    </row>
    <row r="839" spans="1:28" ht="15" customHeight="1" x14ac:dyDescent="0.25">
      <c r="A839" t="s">
        <v>242</v>
      </c>
      <c r="B839" t="str">
        <f>VLOOKUP(O839+0,'de para'!K:O,3,0)</f>
        <v>NA</v>
      </c>
      <c r="C839" t="str">
        <f t="shared" si="13"/>
        <v>3001</v>
      </c>
      <c r="D839" t="str">
        <f>IFERROR(VLOOKUP(G839+0,'de para'!A:C,3,0),"")</f>
        <v/>
      </c>
      <c r="E839" t="str">
        <f>IF(VLOOKUP(G839+0,'de para'!E:H,4,0)="EX","Externo","Interno")</f>
        <v>Interno</v>
      </c>
      <c r="F839" s="18" t="s">
        <v>22215</v>
      </c>
      <c r="G839" s="18">
        <v>251</v>
      </c>
      <c r="H839" s="18" t="s">
        <v>19102</v>
      </c>
      <c r="I839" s="18" t="s">
        <v>172</v>
      </c>
      <c r="J839" s="19">
        <v>42769</v>
      </c>
      <c r="K839" s="18" t="s">
        <v>19331</v>
      </c>
      <c r="L839" s="18" t="s">
        <v>19128</v>
      </c>
      <c r="M839" s="18" t="s">
        <v>19129</v>
      </c>
      <c r="N839" s="18" t="s">
        <v>19095</v>
      </c>
      <c r="O839" s="18" t="s">
        <v>19595</v>
      </c>
      <c r="P839" s="18" t="s">
        <v>22093</v>
      </c>
      <c r="Q839" s="32">
        <v>12830</v>
      </c>
      <c r="R839" s="32">
        <v>210</v>
      </c>
      <c r="S839" s="32">
        <v>0</v>
      </c>
      <c r="T839" s="32">
        <v>210</v>
      </c>
      <c r="U839" s="32">
        <v>0</v>
      </c>
      <c r="V839" s="32">
        <v>0</v>
      </c>
      <c r="W839" s="20">
        <v>0</v>
      </c>
      <c r="X839" s="20">
        <v>21</v>
      </c>
      <c r="Y839" s="18" t="s">
        <v>19097</v>
      </c>
      <c r="Z839" s="20">
        <v>0</v>
      </c>
      <c r="AA839" s="20">
        <v>4410</v>
      </c>
      <c r="AB839" s="19">
        <v>42801</v>
      </c>
    </row>
    <row r="840" spans="1:28" ht="15" customHeight="1" x14ac:dyDescent="0.25">
      <c r="A840" t="s">
        <v>242</v>
      </c>
      <c r="B840" t="str">
        <f>VLOOKUP(O840+0,'de para'!K:O,3,0)</f>
        <v>NA</v>
      </c>
      <c r="C840" t="str">
        <f t="shared" si="13"/>
        <v>3001</v>
      </c>
      <c r="D840" t="str">
        <f>IFERROR(VLOOKUP(G840+0,'de para'!A:C,3,0),"")</f>
        <v/>
      </c>
      <c r="E840" t="str">
        <f>IF(VLOOKUP(G840+0,'de para'!E:H,4,0)="EX","Externo","Interno")</f>
        <v>Interno</v>
      </c>
      <c r="F840" s="21" t="s">
        <v>22216</v>
      </c>
      <c r="G840" s="21">
        <v>251</v>
      </c>
      <c r="H840" s="21" t="s">
        <v>19102</v>
      </c>
      <c r="I840" s="21" t="s">
        <v>172</v>
      </c>
      <c r="J840" s="22">
        <v>42769</v>
      </c>
      <c r="K840" s="21" t="s">
        <v>19331</v>
      </c>
      <c r="L840" s="21" t="s">
        <v>19128</v>
      </c>
      <c r="M840" s="21" t="s">
        <v>19129</v>
      </c>
      <c r="N840" s="21" t="s">
        <v>19095</v>
      </c>
      <c r="O840" s="21" t="s">
        <v>19595</v>
      </c>
      <c r="P840" s="21" t="s">
        <v>22093</v>
      </c>
      <c r="Q840" s="33">
        <v>12620</v>
      </c>
      <c r="R840" s="33">
        <v>210</v>
      </c>
      <c r="S840" s="33">
        <v>0</v>
      </c>
      <c r="T840" s="33">
        <v>210</v>
      </c>
      <c r="U840" s="33">
        <v>0</v>
      </c>
      <c r="V840" s="33">
        <v>0</v>
      </c>
      <c r="W840" s="23">
        <v>0</v>
      </c>
      <c r="X840" s="23">
        <v>21</v>
      </c>
      <c r="Y840" s="21" t="s">
        <v>19097</v>
      </c>
      <c r="Z840" s="23">
        <v>0</v>
      </c>
      <c r="AA840" s="23">
        <v>4410</v>
      </c>
      <c r="AB840" s="22">
        <v>42802</v>
      </c>
    </row>
    <row r="841" spans="1:28" ht="15" customHeight="1" x14ac:dyDescent="0.25">
      <c r="A841" t="s">
        <v>242</v>
      </c>
      <c r="B841" t="str">
        <f>VLOOKUP(O841+0,'de para'!K:O,3,0)</f>
        <v>NA</v>
      </c>
      <c r="C841" t="str">
        <f t="shared" si="13"/>
        <v>3001</v>
      </c>
      <c r="D841" t="str">
        <f>IFERROR(VLOOKUP(G841+0,'de para'!A:C,3,0),"")</f>
        <v/>
      </c>
      <c r="E841" t="str">
        <f>IF(VLOOKUP(G841+0,'de para'!E:H,4,0)="EX","Externo","Interno")</f>
        <v>Interno</v>
      </c>
      <c r="F841" s="18" t="s">
        <v>22217</v>
      </c>
      <c r="G841" s="18">
        <v>251</v>
      </c>
      <c r="H841" s="18" t="s">
        <v>19102</v>
      </c>
      <c r="I841" s="18" t="s">
        <v>172</v>
      </c>
      <c r="J841" s="19">
        <v>42769</v>
      </c>
      <c r="K841" s="18" t="s">
        <v>19331</v>
      </c>
      <c r="L841" s="18" t="s">
        <v>19128</v>
      </c>
      <c r="M841" s="18" t="s">
        <v>19129</v>
      </c>
      <c r="N841" s="18" t="s">
        <v>19095</v>
      </c>
      <c r="O841" s="18" t="s">
        <v>19595</v>
      </c>
      <c r="P841" s="18" t="s">
        <v>22093</v>
      </c>
      <c r="Q841" s="32">
        <v>12410</v>
      </c>
      <c r="R841" s="32">
        <v>210</v>
      </c>
      <c r="S841" s="32">
        <v>0</v>
      </c>
      <c r="T841" s="32">
        <v>210</v>
      </c>
      <c r="U841" s="32">
        <v>0</v>
      </c>
      <c r="V841" s="32">
        <v>0</v>
      </c>
      <c r="W841" s="20">
        <v>0</v>
      </c>
      <c r="X841" s="20">
        <v>21</v>
      </c>
      <c r="Y841" s="18" t="s">
        <v>19097</v>
      </c>
      <c r="Z841" s="20">
        <v>0</v>
      </c>
      <c r="AA841" s="20">
        <v>4410</v>
      </c>
      <c r="AB841" s="19">
        <v>42807</v>
      </c>
    </row>
    <row r="842" spans="1:28" ht="15" customHeight="1" x14ac:dyDescent="0.25">
      <c r="A842" t="s">
        <v>242</v>
      </c>
      <c r="B842" t="str">
        <f>VLOOKUP(O842+0,'de para'!K:O,3,0)</f>
        <v>NA</v>
      </c>
      <c r="C842" t="str">
        <f t="shared" si="13"/>
        <v>3001</v>
      </c>
      <c r="D842" t="str">
        <f>IFERROR(VLOOKUP(G842+0,'de para'!A:C,3,0),"")</f>
        <v/>
      </c>
      <c r="E842" t="str">
        <f>IF(VLOOKUP(G842+0,'de para'!E:H,4,0)="EX","Externo","Interno")</f>
        <v>Interno</v>
      </c>
      <c r="F842" s="21" t="s">
        <v>22218</v>
      </c>
      <c r="G842" s="21">
        <v>251</v>
      </c>
      <c r="H842" s="21" t="s">
        <v>19102</v>
      </c>
      <c r="I842" s="21" t="s">
        <v>172</v>
      </c>
      <c r="J842" s="22">
        <v>42769</v>
      </c>
      <c r="K842" s="21" t="s">
        <v>19331</v>
      </c>
      <c r="L842" s="21" t="s">
        <v>19128</v>
      </c>
      <c r="M842" s="21" t="s">
        <v>19129</v>
      </c>
      <c r="N842" s="21" t="s">
        <v>19095</v>
      </c>
      <c r="O842" s="21" t="s">
        <v>19595</v>
      </c>
      <c r="P842" s="21" t="s">
        <v>22093</v>
      </c>
      <c r="Q842" s="33">
        <v>12200</v>
      </c>
      <c r="R842" s="33">
        <v>210</v>
      </c>
      <c r="S842" s="33">
        <v>0</v>
      </c>
      <c r="T842" s="33">
        <v>210</v>
      </c>
      <c r="U842" s="33">
        <v>0</v>
      </c>
      <c r="V842" s="33">
        <v>0</v>
      </c>
      <c r="W842" s="23">
        <v>0</v>
      </c>
      <c r="X842" s="23">
        <v>21</v>
      </c>
      <c r="Y842" s="21" t="s">
        <v>19097</v>
      </c>
      <c r="Z842" s="23">
        <v>0</v>
      </c>
      <c r="AA842" s="23">
        <v>4410</v>
      </c>
      <c r="AB842" s="22">
        <v>42808</v>
      </c>
    </row>
    <row r="843" spans="1:28" ht="15" customHeight="1" x14ac:dyDescent="0.25">
      <c r="A843" t="s">
        <v>242</v>
      </c>
      <c r="B843" t="str">
        <f>VLOOKUP(O843+0,'de para'!K:O,3,0)</f>
        <v>NA</v>
      </c>
      <c r="C843" t="str">
        <f t="shared" si="13"/>
        <v>3001</v>
      </c>
      <c r="D843" t="str">
        <f>IFERROR(VLOOKUP(G843+0,'de para'!A:C,3,0),"")</f>
        <v/>
      </c>
      <c r="E843" t="str">
        <f>IF(VLOOKUP(G843+0,'de para'!E:H,4,0)="EX","Externo","Interno")</f>
        <v>Interno</v>
      </c>
      <c r="F843" s="18" t="s">
        <v>22219</v>
      </c>
      <c r="G843" s="18">
        <v>251</v>
      </c>
      <c r="H843" s="18" t="s">
        <v>19102</v>
      </c>
      <c r="I843" s="18" t="s">
        <v>172</v>
      </c>
      <c r="J843" s="19">
        <v>42769</v>
      </c>
      <c r="K843" s="18" t="s">
        <v>19331</v>
      </c>
      <c r="L843" s="18" t="s">
        <v>19128</v>
      </c>
      <c r="M843" s="18" t="s">
        <v>19129</v>
      </c>
      <c r="N843" s="18" t="s">
        <v>19095</v>
      </c>
      <c r="O843" s="18" t="s">
        <v>19595</v>
      </c>
      <c r="P843" s="18" t="s">
        <v>22093</v>
      </c>
      <c r="Q843" s="32">
        <v>11990</v>
      </c>
      <c r="R843" s="32">
        <v>210</v>
      </c>
      <c r="S843" s="32">
        <v>0</v>
      </c>
      <c r="T843" s="32">
        <v>210</v>
      </c>
      <c r="U843" s="32">
        <v>0</v>
      </c>
      <c r="V843" s="32">
        <v>0</v>
      </c>
      <c r="W843" s="20">
        <v>0</v>
      </c>
      <c r="X843" s="20">
        <v>21</v>
      </c>
      <c r="Y843" s="18" t="s">
        <v>19097</v>
      </c>
      <c r="Z843" s="20">
        <v>0</v>
      </c>
      <c r="AA843" s="20">
        <v>4410</v>
      </c>
      <c r="AB843" s="19">
        <v>42809</v>
      </c>
    </row>
    <row r="844" spans="1:28" ht="15" customHeight="1" x14ac:dyDescent="0.25">
      <c r="A844" t="s">
        <v>242</v>
      </c>
      <c r="B844" t="str">
        <f>VLOOKUP(O844+0,'de para'!K:O,3,0)</f>
        <v>NA</v>
      </c>
      <c r="C844" t="str">
        <f t="shared" si="13"/>
        <v>3001</v>
      </c>
      <c r="D844" t="str">
        <f>IFERROR(VLOOKUP(G844+0,'de para'!A:C,3,0),"")</f>
        <v/>
      </c>
      <c r="E844" t="str">
        <f>IF(VLOOKUP(G844+0,'de para'!E:H,4,0)="EX","Externo","Interno")</f>
        <v>Interno</v>
      </c>
      <c r="F844" s="21" t="s">
        <v>22220</v>
      </c>
      <c r="G844" s="21">
        <v>251</v>
      </c>
      <c r="H844" s="21" t="s">
        <v>19102</v>
      </c>
      <c r="I844" s="21" t="s">
        <v>172</v>
      </c>
      <c r="J844" s="22">
        <v>42769</v>
      </c>
      <c r="K844" s="21" t="s">
        <v>19331</v>
      </c>
      <c r="L844" s="21" t="s">
        <v>19128</v>
      </c>
      <c r="M844" s="21" t="s">
        <v>19129</v>
      </c>
      <c r="N844" s="21" t="s">
        <v>19095</v>
      </c>
      <c r="O844" s="21" t="s">
        <v>19595</v>
      </c>
      <c r="P844" s="21" t="s">
        <v>22093</v>
      </c>
      <c r="Q844" s="33">
        <v>11780</v>
      </c>
      <c r="R844" s="33">
        <v>210</v>
      </c>
      <c r="S844" s="33">
        <v>0</v>
      </c>
      <c r="T844" s="33">
        <v>210</v>
      </c>
      <c r="U844" s="33">
        <v>0</v>
      </c>
      <c r="V844" s="33">
        <v>0</v>
      </c>
      <c r="W844" s="23">
        <v>0</v>
      </c>
      <c r="X844" s="23">
        <v>21</v>
      </c>
      <c r="Y844" s="21" t="s">
        <v>19097</v>
      </c>
      <c r="Z844" s="23">
        <v>0</v>
      </c>
      <c r="AA844" s="23">
        <v>4410</v>
      </c>
      <c r="AB844" s="22">
        <v>42814</v>
      </c>
    </row>
    <row r="845" spans="1:28" ht="15" customHeight="1" x14ac:dyDescent="0.25">
      <c r="A845" t="s">
        <v>242</v>
      </c>
      <c r="B845" t="str">
        <f>VLOOKUP(O845+0,'de para'!K:O,3,0)</f>
        <v>NA</v>
      </c>
      <c r="C845" t="str">
        <f t="shared" si="13"/>
        <v>3001</v>
      </c>
      <c r="D845" t="str">
        <f>IFERROR(VLOOKUP(G845+0,'de para'!A:C,3,0),"")</f>
        <v/>
      </c>
      <c r="E845" t="str">
        <f>IF(VLOOKUP(G845+0,'de para'!E:H,4,0)="EX","Externo","Interno")</f>
        <v>Interno</v>
      </c>
      <c r="F845" s="18" t="s">
        <v>22221</v>
      </c>
      <c r="G845" s="18">
        <v>251</v>
      </c>
      <c r="H845" s="18" t="s">
        <v>19102</v>
      </c>
      <c r="I845" s="18" t="s">
        <v>172</v>
      </c>
      <c r="J845" s="19">
        <v>42769</v>
      </c>
      <c r="K845" s="18" t="s">
        <v>19331</v>
      </c>
      <c r="L845" s="18" t="s">
        <v>19128</v>
      </c>
      <c r="M845" s="18" t="s">
        <v>19129</v>
      </c>
      <c r="N845" s="18" t="s">
        <v>19095</v>
      </c>
      <c r="O845" s="18" t="s">
        <v>19595</v>
      </c>
      <c r="P845" s="18" t="s">
        <v>22093</v>
      </c>
      <c r="Q845" s="32">
        <v>11570</v>
      </c>
      <c r="R845" s="32">
        <v>210</v>
      </c>
      <c r="S845" s="32">
        <v>0</v>
      </c>
      <c r="T845" s="32">
        <v>210</v>
      </c>
      <c r="U845" s="32">
        <v>0</v>
      </c>
      <c r="V845" s="32">
        <v>0</v>
      </c>
      <c r="W845" s="20">
        <v>0</v>
      </c>
      <c r="X845" s="20">
        <v>21</v>
      </c>
      <c r="Y845" s="18" t="s">
        <v>19097</v>
      </c>
      <c r="Z845" s="20">
        <v>0</v>
      </c>
      <c r="AA845" s="20">
        <v>4410</v>
      </c>
      <c r="AB845" s="19">
        <v>42815</v>
      </c>
    </row>
    <row r="846" spans="1:28" ht="15" customHeight="1" x14ac:dyDescent="0.25">
      <c r="A846" t="s">
        <v>242</v>
      </c>
      <c r="B846" t="str">
        <f>VLOOKUP(O846+0,'de para'!K:O,3,0)</f>
        <v>NA</v>
      </c>
      <c r="C846" t="str">
        <f t="shared" si="13"/>
        <v>3001</v>
      </c>
      <c r="D846" t="str">
        <f>IFERROR(VLOOKUP(G846+0,'de para'!A:C,3,0),"")</f>
        <v/>
      </c>
      <c r="E846" t="str">
        <f>IF(VLOOKUP(G846+0,'de para'!E:H,4,0)="EX","Externo","Interno")</f>
        <v>Interno</v>
      </c>
      <c r="F846" s="21" t="s">
        <v>22222</v>
      </c>
      <c r="G846" s="21">
        <v>251</v>
      </c>
      <c r="H846" s="21" t="s">
        <v>19102</v>
      </c>
      <c r="I846" s="21" t="s">
        <v>172</v>
      </c>
      <c r="J846" s="22">
        <v>42769</v>
      </c>
      <c r="K846" s="21" t="s">
        <v>19331</v>
      </c>
      <c r="L846" s="21" t="s">
        <v>19128</v>
      </c>
      <c r="M846" s="21" t="s">
        <v>19129</v>
      </c>
      <c r="N846" s="21" t="s">
        <v>19095</v>
      </c>
      <c r="O846" s="21" t="s">
        <v>19595</v>
      </c>
      <c r="P846" s="21" t="s">
        <v>22093</v>
      </c>
      <c r="Q846" s="33">
        <v>11360</v>
      </c>
      <c r="R846" s="33">
        <v>210</v>
      </c>
      <c r="S846" s="33">
        <v>0</v>
      </c>
      <c r="T846" s="33">
        <v>210</v>
      </c>
      <c r="U846" s="33">
        <v>0</v>
      </c>
      <c r="V846" s="33">
        <v>0</v>
      </c>
      <c r="W846" s="23">
        <v>0</v>
      </c>
      <c r="X846" s="23">
        <v>21</v>
      </c>
      <c r="Y846" s="21" t="s">
        <v>19097</v>
      </c>
      <c r="Z846" s="23">
        <v>0</v>
      </c>
      <c r="AA846" s="23">
        <v>4410</v>
      </c>
      <c r="AB846" s="22">
        <v>42816</v>
      </c>
    </row>
    <row r="847" spans="1:28" ht="15" customHeight="1" x14ac:dyDescent="0.25">
      <c r="A847" t="s">
        <v>242</v>
      </c>
      <c r="B847" t="str">
        <f>VLOOKUP(O847+0,'de para'!K:O,3,0)</f>
        <v>NA</v>
      </c>
      <c r="C847" t="str">
        <f t="shared" si="13"/>
        <v>3001</v>
      </c>
      <c r="D847" t="str">
        <f>IFERROR(VLOOKUP(G847+0,'de para'!A:C,3,0),"")</f>
        <v/>
      </c>
      <c r="E847" t="str">
        <f>IF(VLOOKUP(G847+0,'de para'!E:H,4,0)="EX","Externo","Interno")</f>
        <v>Interno</v>
      </c>
      <c r="F847" s="18" t="s">
        <v>22223</v>
      </c>
      <c r="G847" s="18">
        <v>251</v>
      </c>
      <c r="H847" s="18" t="s">
        <v>19102</v>
      </c>
      <c r="I847" s="18" t="s">
        <v>172</v>
      </c>
      <c r="J847" s="19">
        <v>42769</v>
      </c>
      <c r="K847" s="18" t="s">
        <v>19331</v>
      </c>
      <c r="L847" s="18" t="s">
        <v>19128</v>
      </c>
      <c r="M847" s="18" t="s">
        <v>19129</v>
      </c>
      <c r="N847" s="18" t="s">
        <v>19095</v>
      </c>
      <c r="O847" s="18" t="s">
        <v>19595</v>
      </c>
      <c r="P847" s="18" t="s">
        <v>22093</v>
      </c>
      <c r="Q847" s="32">
        <v>11150</v>
      </c>
      <c r="R847" s="32">
        <v>210</v>
      </c>
      <c r="S847" s="32">
        <v>0</v>
      </c>
      <c r="T847" s="32">
        <v>210</v>
      </c>
      <c r="U847" s="32">
        <v>0</v>
      </c>
      <c r="V847" s="32">
        <v>0</v>
      </c>
      <c r="W847" s="20">
        <v>0</v>
      </c>
      <c r="X847" s="20">
        <v>21</v>
      </c>
      <c r="Y847" s="18" t="s">
        <v>19097</v>
      </c>
      <c r="Z847" s="20">
        <v>0</v>
      </c>
      <c r="AA847" s="20">
        <v>4410</v>
      </c>
      <c r="AB847" s="19">
        <v>42821</v>
      </c>
    </row>
    <row r="848" spans="1:28" ht="15" customHeight="1" x14ac:dyDescent="0.25">
      <c r="A848" t="s">
        <v>242</v>
      </c>
      <c r="B848" t="str">
        <f>VLOOKUP(O848+0,'de para'!K:O,3,0)</f>
        <v>NA</v>
      </c>
      <c r="C848" t="str">
        <f t="shared" si="13"/>
        <v>3001</v>
      </c>
      <c r="D848" t="str">
        <f>IFERROR(VLOOKUP(G848+0,'de para'!A:C,3,0),"")</f>
        <v/>
      </c>
      <c r="E848" t="str">
        <f>IF(VLOOKUP(G848+0,'de para'!E:H,4,0)="EX","Externo","Interno")</f>
        <v>Interno</v>
      </c>
      <c r="F848" s="21" t="s">
        <v>22224</v>
      </c>
      <c r="G848" s="21">
        <v>251</v>
      </c>
      <c r="H848" s="21" t="s">
        <v>19102</v>
      </c>
      <c r="I848" s="21" t="s">
        <v>172</v>
      </c>
      <c r="J848" s="22">
        <v>42769</v>
      </c>
      <c r="K848" s="21" t="s">
        <v>19331</v>
      </c>
      <c r="L848" s="21" t="s">
        <v>19128</v>
      </c>
      <c r="M848" s="21" t="s">
        <v>19129</v>
      </c>
      <c r="N848" s="21" t="s">
        <v>19095</v>
      </c>
      <c r="O848" s="21" t="s">
        <v>19595</v>
      </c>
      <c r="P848" s="21" t="s">
        <v>22093</v>
      </c>
      <c r="Q848" s="33">
        <v>10940</v>
      </c>
      <c r="R848" s="33">
        <v>210</v>
      </c>
      <c r="S848" s="33">
        <v>0</v>
      </c>
      <c r="T848" s="33">
        <v>210</v>
      </c>
      <c r="U848" s="33">
        <v>0</v>
      </c>
      <c r="V848" s="33">
        <v>0</v>
      </c>
      <c r="W848" s="23">
        <v>0</v>
      </c>
      <c r="X848" s="23">
        <v>21</v>
      </c>
      <c r="Y848" s="21" t="s">
        <v>19097</v>
      </c>
      <c r="Z848" s="23">
        <v>0</v>
      </c>
      <c r="AA848" s="23">
        <v>4410</v>
      </c>
      <c r="AB848" s="22">
        <v>42822</v>
      </c>
    </row>
    <row r="849" spans="1:28" ht="15" customHeight="1" x14ac:dyDescent="0.25">
      <c r="A849" t="s">
        <v>242</v>
      </c>
      <c r="B849" t="str">
        <f>VLOOKUP(O849+0,'de para'!K:O,3,0)</f>
        <v>NA</v>
      </c>
      <c r="C849" t="str">
        <f t="shared" si="13"/>
        <v>3001</v>
      </c>
      <c r="D849" t="str">
        <f>IFERROR(VLOOKUP(G849+0,'de para'!A:C,3,0),"")</f>
        <v/>
      </c>
      <c r="E849" t="str">
        <f>IF(VLOOKUP(G849+0,'de para'!E:H,4,0)="EX","Externo","Interno")</f>
        <v>Interno</v>
      </c>
      <c r="F849" s="18" t="s">
        <v>22225</v>
      </c>
      <c r="G849" s="18">
        <v>251</v>
      </c>
      <c r="H849" s="18" t="s">
        <v>19102</v>
      </c>
      <c r="I849" s="18" t="s">
        <v>172</v>
      </c>
      <c r="J849" s="19">
        <v>42769</v>
      </c>
      <c r="K849" s="18" t="s">
        <v>19331</v>
      </c>
      <c r="L849" s="18" t="s">
        <v>19128</v>
      </c>
      <c r="M849" s="18" t="s">
        <v>19129</v>
      </c>
      <c r="N849" s="18" t="s">
        <v>19095</v>
      </c>
      <c r="O849" s="18" t="s">
        <v>19595</v>
      </c>
      <c r="P849" s="18" t="s">
        <v>22093</v>
      </c>
      <c r="Q849" s="32">
        <v>10730</v>
      </c>
      <c r="R849" s="32">
        <v>210</v>
      </c>
      <c r="S849" s="32">
        <v>0</v>
      </c>
      <c r="T849" s="32">
        <v>210</v>
      </c>
      <c r="U849" s="32">
        <v>0</v>
      </c>
      <c r="V849" s="32">
        <v>0</v>
      </c>
      <c r="W849" s="20">
        <v>0</v>
      </c>
      <c r="X849" s="20">
        <v>21</v>
      </c>
      <c r="Y849" s="18" t="s">
        <v>19097</v>
      </c>
      <c r="Z849" s="20">
        <v>0</v>
      </c>
      <c r="AA849" s="20">
        <v>4410</v>
      </c>
      <c r="AB849" s="19">
        <v>42823</v>
      </c>
    </row>
    <row r="850" spans="1:28" ht="15" customHeight="1" x14ac:dyDescent="0.25">
      <c r="A850" t="s">
        <v>242</v>
      </c>
      <c r="B850" t="str">
        <f>VLOOKUP(O850+0,'de para'!K:O,3,0)</f>
        <v>NA</v>
      </c>
      <c r="C850" t="str">
        <f t="shared" si="13"/>
        <v>3001</v>
      </c>
      <c r="D850" t="str">
        <f>IFERROR(VLOOKUP(G850+0,'de para'!A:C,3,0),"")</f>
        <v/>
      </c>
      <c r="E850" t="str">
        <f>IF(VLOOKUP(G850+0,'de para'!E:H,4,0)="EX","Externo","Interno")</f>
        <v>Interno</v>
      </c>
      <c r="F850" s="21" t="s">
        <v>22226</v>
      </c>
      <c r="G850" s="21">
        <v>713</v>
      </c>
      <c r="H850" s="21" t="s">
        <v>19095</v>
      </c>
      <c r="I850" s="21" t="s">
        <v>302</v>
      </c>
      <c r="J850" s="22">
        <v>42769</v>
      </c>
      <c r="K850" s="21" t="s">
        <v>20700</v>
      </c>
      <c r="L850" s="21" t="s">
        <v>20701</v>
      </c>
      <c r="M850" s="21" t="s">
        <v>19100</v>
      </c>
      <c r="N850" s="21" t="s">
        <v>19095</v>
      </c>
      <c r="O850" s="21" t="s">
        <v>19612</v>
      </c>
      <c r="P850" s="21" t="s">
        <v>22162</v>
      </c>
      <c r="Q850" s="33">
        <v>-1080</v>
      </c>
      <c r="R850" s="33">
        <v>600</v>
      </c>
      <c r="S850" s="33">
        <v>0</v>
      </c>
      <c r="T850" s="33">
        <v>600</v>
      </c>
      <c r="U850" s="33">
        <v>0</v>
      </c>
      <c r="V850" s="33">
        <v>0</v>
      </c>
      <c r="W850" s="23">
        <v>0</v>
      </c>
      <c r="X850" s="23">
        <v>18</v>
      </c>
      <c r="Y850" s="21" t="s">
        <v>19097</v>
      </c>
      <c r="Z850" s="23">
        <v>0</v>
      </c>
      <c r="AA850" s="23">
        <v>10800</v>
      </c>
      <c r="AB850" s="22">
        <v>42786</v>
      </c>
    </row>
    <row r="851" spans="1:28" ht="15" customHeight="1" x14ac:dyDescent="0.25">
      <c r="A851" t="s">
        <v>242</v>
      </c>
      <c r="B851" t="str">
        <f>VLOOKUP(O851+0,'de para'!K:O,3,0)</f>
        <v>NA</v>
      </c>
      <c r="C851" t="str">
        <f t="shared" si="13"/>
        <v>3001</v>
      </c>
      <c r="D851" t="str">
        <f>IFERROR(VLOOKUP(G851+0,'de para'!A:C,3,0),"")</f>
        <v/>
      </c>
      <c r="E851" t="str">
        <f>IF(VLOOKUP(G851+0,'de para'!E:H,4,0)="EX","Externo","Interno")</f>
        <v>Interno</v>
      </c>
      <c r="F851" s="18" t="s">
        <v>22226</v>
      </c>
      <c r="G851" s="18">
        <v>713</v>
      </c>
      <c r="H851" s="18" t="s">
        <v>19095</v>
      </c>
      <c r="I851" s="18" t="s">
        <v>302</v>
      </c>
      <c r="J851" s="19">
        <v>42769</v>
      </c>
      <c r="K851" s="18" t="s">
        <v>20700</v>
      </c>
      <c r="L851" s="18" t="s">
        <v>20701</v>
      </c>
      <c r="M851" s="18" t="s">
        <v>19100</v>
      </c>
      <c r="N851" s="18" t="s">
        <v>19102</v>
      </c>
      <c r="O851" s="18" t="s">
        <v>19260</v>
      </c>
      <c r="P851" s="18" t="s">
        <v>22163</v>
      </c>
      <c r="Q851" s="32">
        <v>16380</v>
      </c>
      <c r="R851" s="32">
        <v>630</v>
      </c>
      <c r="S851" s="32">
        <v>0</v>
      </c>
      <c r="T851" s="32">
        <v>630</v>
      </c>
      <c r="U851" s="32">
        <v>0</v>
      </c>
      <c r="V851" s="32">
        <v>0</v>
      </c>
      <c r="W851" s="20">
        <v>0</v>
      </c>
      <c r="X851" s="20">
        <v>22</v>
      </c>
      <c r="Y851" s="18" t="s">
        <v>19097</v>
      </c>
      <c r="Z851" s="20">
        <v>0</v>
      </c>
      <c r="AA851" s="20">
        <v>13860</v>
      </c>
      <c r="AB851" s="19">
        <v>42786</v>
      </c>
    </row>
    <row r="852" spans="1:28" ht="15" customHeight="1" x14ac:dyDescent="0.25">
      <c r="A852" t="s">
        <v>242</v>
      </c>
      <c r="B852" t="str">
        <f>VLOOKUP(O852+0,'de para'!K:O,3,0)</f>
        <v>NA</v>
      </c>
      <c r="C852" t="str">
        <f t="shared" si="13"/>
        <v>3001</v>
      </c>
      <c r="D852" t="str">
        <f>IFERROR(VLOOKUP(G852+0,'de para'!A:C,3,0),"")</f>
        <v/>
      </c>
      <c r="E852" t="str">
        <f>IF(VLOOKUP(G852+0,'de para'!E:H,4,0)="EX","Externo","Interno")</f>
        <v>Interno</v>
      </c>
      <c r="F852" s="21" t="s">
        <v>22227</v>
      </c>
      <c r="G852" s="21">
        <v>713</v>
      </c>
      <c r="H852" s="21" t="s">
        <v>19095</v>
      </c>
      <c r="I852" s="21" t="s">
        <v>302</v>
      </c>
      <c r="J852" s="22">
        <v>42769</v>
      </c>
      <c r="K852" s="21" t="s">
        <v>20700</v>
      </c>
      <c r="L852" s="21" t="s">
        <v>20701</v>
      </c>
      <c r="M852" s="21" t="s">
        <v>19100</v>
      </c>
      <c r="N852" s="21" t="s">
        <v>19095</v>
      </c>
      <c r="O852" s="21" t="s">
        <v>19612</v>
      </c>
      <c r="P852" s="21" t="s">
        <v>22162</v>
      </c>
      <c r="Q852" s="33">
        <v>-1680</v>
      </c>
      <c r="R852" s="33">
        <v>600</v>
      </c>
      <c r="S852" s="33">
        <v>0</v>
      </c>
      <c r="T852" s="33">
        <v>600</v>
      </c>
      <c r="U852" s="33">
        <v>0</v>
      </c>
      <c r="V852" s="33">
        <v>0</v>
      </c>
      <c r="W852" s="23">
        <v>0</v>
      </c>
      <c r="X852" s="23">
        <v>18</v>
      </c>
      <c r="Y852" s="21" t="s">
        <v>19097</v>
      </c>
      <c r="Z852" s="23">
        <v>0</v>
      </c>
      <c r="AA852" s="23">
        <v>10800</v>
      </c>
      <c r="AB852" s="22">
        <v>42800</v>
      </c>
    </row>
    <row r="853" spans="1:28" ht="15" customHeight="1" x14ac:dyDescent="0.25">
      <c r="A853" t="s">
        <v>242</v>
      </c>
      <c r="B853" t="str">
        <f>VLOOKUP(O853+0,'de para'!K:O,3,0)</f>
        <v>NA</v>
      </c>
      <c r="C853" t="str">
        <f t="shared" si="13"/>
        <v>3001</v>
      </c>
      <c r="D853" t="str">
        <f>IFERROR(VLOOKUP(G853+0,'de para'!A:C,3,0),"")</f>
        <v/>
      </c>
      <c r="E853" t="str">
        <f>IF(VLOOKUP(G853+0,'de para'!E:H,4,0)="EX","Externo","Interno")</f>
        <v>Interno</v>
      </c>
      <c r="F853" s="18" t="s">
        <v>22227</v>
      </c>
      <c r="G853" s="18">
        <v>713</v>
      </c>
      <c r="H853" s="18" t="s">
        <v>19095</v>
      </c>
      <c r="I853" s="18" t="s">
        <v>302</v>
      </c>
      <c r="J853" s="19">
        <v>42769</v>
      </c>
      <c r="K853" s="18" t="s">
        <v>20700</v>
      </c>
      <c r="L853" s="18" t="s">
        <v>20701</v>
      </c>
      <c r="M853" s="18" t="s">
        <v>19100</v>
      </c>
      <c r="N853" s="18" t="s">
        <v>19102</v>
      </c>
      <c r="O853" s="18" t="s">
        <v>19260</v>
      </c>
      <c r="P853" s="18" t="s">
        <v>22163</v>
      </c>
      <c r="Q853" s="32">
        <v>15750</v>
      </c>
      <c r="R853" s="32">
        <v>630</v>
      </c>
      <c r="S853" s="32">
        <v>0</v>
      </c>
      <c r="T853" s="32">
        <v>630</v>
      </c>
      <c r="U853" s="32">
        <v>0</v>
      </c>
      <c r="V853" s="32">
        <v>0</v>
      </c>
      <c r="W853" s="20">
        <v>0</v>
      </c>
      <c r="X853" s="20">
        <v>22</v>
      </c>
      <c r="Y853" s="18" t="s">
        <v>19097</v>
      </c>
      <c r="Z853" s="20">
        <v>0</v>
      </c>
      <c r="AA853" s="20">
        <v>13860</v>
      </c>
      <c r="AB853" s="19">
        <v>42800</v>
      </c>
    </row>
    <row r="854" spans="1:28" ht="15" customHeight="1" x14ac:dyDescent="0.25">
      <c r="A854" t="s">
        <v>242</v>
      </c>
      <c r="B854" t="str">
        <f>VLOOKUP(O854+0,'de para'!K:O,3,0)</f>
        <v>NA</v>
      </c>
      <c r="C854" t="str">
        <f t="shared" si="13"/>
        <v>3001</v>
      </c>
      <c r="D854" t="str">
        <f>IFERROR(VLOOKUP(G854+0,'de para'!A:C,3,0),"")</f>
        <v/>
      </c>
      <c r="E854" t="str">
        <f>IF(VLOOKUP(G854+0,'de para'!E:H,4,0)="EX","Externo","Interno")</f>
        <v>Interno</v>
      </c>
      <c r="F854" s="21" t="s">
        <v>22228</v>
      </c>
      <c r="G854" s="21">
        <v>713</v>
      </c>
      <c r="H854" s="21" t="s">
        <v>19095</v>
      </c>
      <c r="I854" s="21" t="s">
        <v>302</v>
      </c>
      <c r="J854" s="22">
        <v>42769</v>
      </c>
      <c r="K854" s="21" t="s">
        <v>20700</v>
      </c>
      <c r="L854" s="21" t="s">
        <v>20701</v>
      </c>
      <c r="M854" s="21" t="s">
        <v>19100</v>
      </c>
      <c r="N854" s="21" t="s">
        <v>19095</v>
      </c>
      <c r="O854" s="21" t="s">
        <v>19612</v>
      </c>
      <c r="P854" s="21" t="s">
        <v>22162</v>
      </c>
      <c r="Q854" s="33">
        <v>-2280</v>
      </c>
      <c r="R854" s="33">
        <v>600</v>
      </c>
      <c r="S854" s="33">
        <v>0</v>
      </c>
      <c r="T854" s="33">
        <v>600</v>
      </c>
      <c r="U854" s="33">
        <v>0</v>
      </c>
      <c r="V854" s="33">
        <v>0</v>
      </c>
      <c r="W854" s="23">
        <v>0</v>
      </c>
      <c r="X854" s="23">
        <v>18</v>
      </c>
      <c r="Y854" s="21" t="s">
        <v>19097</v>
      </c>
      <c r="Z854" s="23">
        <v>0</v>
      </c>
      <c r="AA854" s="23">
        <v>10800</v>
      </c>
      <c r="AB854" s="22">
        <v>42814</v>
      </c>
    </row>
    <row r="855" spans="1:28" ht="15" customHeight="1" x14ac:dyDescent="0.25">
      <c r="A855" t="s">
        <v>242</v>
      </c>
      <c r="B855" t="str">
        <f>VLOOKUP(O855+0,'de para'!K:O,3,0)</f>
        <v>NA</v>
      </c>
      <c r="C855" t="str">
        <f t="shared" si="13"/>
        <v>3001</v>
      </c>
      <c r="D855" t="str">
        <f>IFERROR(VLOOKUP(G855+0,'de para'!A:C,3,0),"")</f>
        <v/>
      </c>
      <c r="E855" t="str">
        <f>IF(VLOOKUP(G855+0,'de para'!E:H,4,0)="EX","Externo","Interno")</f>
        <v>Interno</v>
      </c>
      <c r="F855" s="18" t="s">
        <v>22228</v>
      </c>
      <c r="G855" s="18">
        <v>713</v>
      </c>
      <c r="H855" s="18" t="s">
        <v>19095</v>
      </c>
      <c r="I855" s="18" t="s">
        <v>302</v>
      </c>
      <c r="J855" s="19">
        <v>42769</v>
      </c>
      <c r="K855" s="18" t="s">
        <v>20700</v>
      </c>
      <c r="L855" s="18" t="s">
        <v>20701</v>
      </c>
      <c r="M855" s="18" t="s">
        <v>19100</v>
      </c>
      <c r="N855" s="18" t="s">
        <v>19102</v>
      </c>
      <c r="O855" s="18" t="s">
        <v>19260</v>
      </c>
      <c r="P855" s="18" t="s">
        <v>22163</v>
      </c>
      <c r="Q855" s="32">
        <v>15120</v>
      </c>
      <c r="R855" s="32">
        <v>630</v>
      </c>
      <c r="S855" s="32">
        <v>0</v>
      </c>
      <c r="T855" s="32">
        <v>630</v>
      </c>
      <c r="U855" s="32">
        <v>0</v>
      </c>
      <c r="V855" s="32">
        <v>0</v>
      </c>
      <c r="W855" s="20">
        <v>0</v>
      </c>
      <c r="X855" s="20">
        <v>22</v>
      </c>
      <c r="Y855" s="18" t="s">
        <v>19097</v>
      </c>
      <c r="Z855" s="20">
        <v>0</v>
      </c>
      <c r="AA855" s="20">
        <v>13860</v>
      </c>
      <c r="AB855" s="19">
        <v>42814</v>
      </c>
    </row>
    <row r="856" spans="1:28" ht="15" customHeight="1" x14ac:dyDescent="0.25">
      <c r="A856" t="s">
        <v>242</v>
      </c>
      <c r="B856" t="str">
        <f>VLOOKUP(O856+0,'de para'!K:O,3,0)</f>
        <v>NA</v>
      </c>
      <c r="C856" t="str">
        <f t="shared" si="13"/>
        <v>3001</v>
      </c>
      <c r="D856" t="str">
        <f>IFERROR(VLOOKUP(G856+0,'de para'!A:C,3,0),"")</f>
        <v/>
      </c>
      <c r="E856" t="str">
        <f>IF(VLOOKUP(G856+0,'de para'!E:H,4,0)="EX","Externo","Interno")</f>
        <v>Interno</v>
      </c>
      <c r="F856" s="21" t="s">
        <v>22229</v>
      </c>
      <c r="G856" s="21">
        <v>713</v>
      </c>
      <c r="H856" s="21" t="s">
        <v>19095</v>
      </c>
      <c r="I856" s="21" t="s">
        <v>302</v>
      </c>
      <c r="J856" s="22">
        <v>42769</v>
      </c>
      <c r="K856" s="21" t="s">
        <v>20700</v>
      </c>
      <c r="L856" s="21" t="s">
        <v>20701</v>
      </c>
      <c r="M856" s="21" t="s">
        <v>19100</v>
      </c>
      <c r="N856" s="21" t="s">
        <v>19095</v>
      </c>
      <c r="O856" s="21" t="s">
        <v>19612</v>
      </c>
      <c r="P856" s="21" t="s">
        <v>22162</v>
      </c>
      <c r="Q856" s="33">
        <v>-2880</v>
      </c>
      <c r="R856" s="33">
        <v>600</v>
      </c>
      <c r="S856" s="33">
        <v>0</v>
      </c>
      <c r="T856" s="33">
        <v>600</v>
      </c>
      <c r="U856" s="33">
        <v>0</v>
      </c>
      <c r="V856" s="33">
        <v>0</v>
      </c>
      <c r="W856" s="23">
        <v>0</v>
      </c>
      <c r="X856" s="23">
        <v>18</v>
      </c>
      <c r="Y856" s="21" t="s">
        <v>19097</v>
      </c>
      <c r="Z856" s="23">
        <v>0</v>
      </c>
      <c r="AA856" s="23">
        <v>10800</v>
      </c>
      <c r="AB856" s="22">
        <v>42828</v>
      </c>
    </row>
    <row r="857" spans="1:28" ht="15" customHeight="1" x14ac:dyDescent="0.25">
      <c r="A857" t="s">
        <v>242</v>
      </c>
      <c r="B857" t="str">
        <f>VLOOKUP(O857+0,'de para'!K:O,3,0)</f>
        <v>NA</v>
      </c>
      <c r="C857" t="str">
        <f t="shared" si="13"/>
        <v>3001</v>
      </c>
      <c r="D857" t="str">
        <f>IFERROR(VLOOKUP(G857+0,'de para'!A:C,3,0),"")</f>
        <v/>
      </c>
      <c r="E857" t="str">
        <f>IF(VLOOKUP(G857+0,'de para'!E:H,4,0)="EX","Externo","Interno")</f>
        <v>Interno</v>
      </c>
      <c r="F857" s="18" t="s">
        <v>22229</v>
      </c>
      <c r="G857" s="18">
        <v>713</v>
      </c>
      <c r="H857" s="18" t="s">
        <v>19095</v>
      </c>
      <c r="I857" s="18" t="s">
        <v>302</v>
      </c>
      <c r="J857" s="19">
        <v>42769</v>
      </c>
      <c r="K857" s="18" t="s">
        <v>20700</v>
      </c>
      <c r="L857" s="18" t="s">
        <v>20701</v>
      </c>
      <c r="M857" s="18" t="s">
        <v>19100</v>
      </c>
      <c r="N857" s="18" t="s">
        <v>19102</v>
      </c>
      <c r="O857" s="18" t="s">
        <v>19260</v>
      </c>
      <c r="P857" s="18" t="s">
        <v>22163</v>
      </c>
      <c r="Q857" s="32">
        <v>14490</v>
      </c>
      <c r="R857" s="32">
        <v>630</v>
      </c>
      <c r="S857" s="32">
        <v>0</v>
      </c>
      <c r="T857" s="32">
        <v>630</v>
      </c>
      <c r="U857" s="32">
        <v>0</v>
      </c>
      <c r="V857" s="32">
        <v>0</v>
      </c>
      <c r="W857" s="20">
        <v>0</v>
      </c>
      <c r="X857" s="20">
        <v>22</v>
      </c>
      <c r="Y857" s="18" t="s">
        <v>19097</v>
      </c>
      <c r="Z857" s="20">
        <v>0</v>
      </c>
      <c r="AA857" s="20">
        <v>13860</v>
      </c>
      <c r="AB857" s="19">
        <v>42828</v>
      </c>
    </row>
    <row r="858" spans="1:28" ht="15" customHeight="1" x14ac:dyDescent="0.25">
      <c r="A858" t="s">
        <v>242</v>
      </c>
      <c r="B858" t="str">
        <f>VLOOKUP(O858+0,'de para'!K:O,3,0)</f>
        <v>NA</v>
      </c>
      <c r="C858" t="str">
        <f t="shared" si="13"/>
        <v>3001</v>
      </c>
      <c r="D858" t="str">
        <f>IFERROR(VLOOKUP(G858+0,'de para'!A:C,3,0),"")</f>
        <v/>
      </c>
      <c r="E858" t="str">
        <f>IF(VLOOKUP(G858+0,'de para'!E:H,4,0)="EX","Externo","Interno")</f>
        <v>Interno</v>
      </c>
      <c r="F858" s="21" t="s">
        <v>22230</v>
      </c>
      <c r="G858" s="21">
        <v>713</v>
      </c>
      <c r="H858" s="21" t="s">
        <v>19095</v>
      </c>
      <c r="I858" s="21" t="s">
        <v>302</v>
      </c>
      <c r="J858" s="22">
        <v>42769</v>
      </c>
      <c r="K858" s="21" t="s">
        <v>20700</v>
      </c>
      <c r="L858" s="21" t="s">
        <v>20701</v>
      </c>
      <c r="M858" s="21" t="s">
        <v>19100</v>
      </c>
      <c r="N858" s="21" t="s">
        <v>19095</v>
      </c>
      <c r="O858" s="21" t="s">
        <v>19612</v>
      </c>
      <c r="P858" s="21" t="s">
        <v>22162</v>
      </c>
      <c r="Q858" s="33">
        <v>-3480</v>
      </c>
      <c r="R858" s="33">
        <v>600</v>
      </c>
      <c r="S858" s="33">
        <v>0</v>
      </c>
      <c r="T858" s="33">
        <v>600</v>
      </c>
      <c r="U858" s="33">
        <v>0</v>
      </c>
      <c r="V858" s="33">
        <v>0</v>
      </c>
      <c r="W858" s="23">
        <v>0</v>
      </c>
      <c r="X858" s="23">
        <v>18</v>
      </c>
      <c r="Y858" s="21" t="s">
        <v>19097</v>
      </c>
      <c r="Z858" s="23">
        <v>0</v>
      </c>
      <c r="AA858" s="23">
        <v>10800</v>
      </c>
      <c r="AB858" s="22">
        <v>42842</v>
      </c>
    </row>
    <row r="859" spans="1:28" ht="15" customHeight="1" x14ac:dyDescent="0.25">
      <c r="A859" t="s">
        <v>242</v>
      </c>
      <c r="B859" t="str">
        <f>VLOOKUP(O859+0,'de para'!K:O,3,0)</f>
        <v>NA</v>
      </c>
      <c r="C859" t="str">
        <f t="shared" si="13"/>
        <v>3001</v>
      </c>
      <c r="D859" t="str">
        <f>IFERROR(VLOOKUP(G859+0,'de para'!A:C,3,0),"")</f>
        <v/>
      </c>
      <c r="E859" t="str">
        <f>IF(VLOOKUP(G859+0,'de para'!E:H,4,0)="EX","Externo","Interno")</f>
        <v>Interno</v>
      </c>
      <c r="F859" s="18" t="s">
        <v>22230</v>
      </c>
      <c r="G859" s="18">
        <v>713</v>
      </c>
      <c r="H859" s="18" t="s">
        <v>19095</v>
      </c>
      <c r="I859" s="18" t="s">
        <v>302</v>
      </c>
      <c r="J859" s="19">
        <v>42769</v>
      </c>
      <c r="K859" s="18" t="s">
        <v>20700</v>
      </c>
      <c r="L859" s="18" t="s">
        <v>20701</v>
      </c>
      <c r="M859" s="18" t="s">
        <v>19100</v>
      </c>
      <c r="N859" s="18" t="s">
        <v>19102</v>
      </c>
      <c r="O859" s="18" t="s">
        <v>19260</v>
      </c>
      <c r="P859" s="18" t="s">
        <v>22163</v>
      </c>
      <c r="Q859" s="32">
        <v>13860</v>
      </c>
      <c r="R859" s="32">
        <v>630</v>
      </c>
      <c r="S859" s="32">
        <v>0</v>
      </c>
      <c r="T859" s="32">
        <v>630</v>
      </c>
      <c r="U859" s="32">
        <v>0</v>
      </c>
      <c r="V859" s="32">
        <v>0</v>
      </c>
      <c r="W859" s="20">
        <v>0</v>
      </c>
      <c r="X859" s="20">
        <v>22</v>
      </c>
      <c r="Y859" s="18" t="s">
        <v>19097</v>
      </c>
      <c r="Z859" s="20">
        <v>0</v>
      </c>
      <c r="AA859" s="20">
        <v>13860</v>
      </c>
      <c r="AB859" s="19">
        <v>42842</v>
      </c>
    </row>
    <row r="860" spans="1:28" ht="15" customHeight="1" x14ac:dyDescent="0.25">
      <c r="A860" t="s">
        <v>242</v>
      </c>
      <c r="B860" t="str">
        <f>VLOOKUP(O860+0,'de para'!K:O,3,0)</f>
        <v>NA</v>
      </c>
      <c r="C860" t="str">
        <f t="shared" si="13"/>
        <v>3001</v>
      </c>
      <c r="D860" t="str">
        <f>IFERROR(VLOOKUP(G860+0,'de para'!A:C,3,0),"")</f>
        <v>intercompany</v>
      </c>
      <c r="E860" t="str">
        <f>IF(VLOOKUP(G860+0,'de para'!E:H,4,0)="EX","Externo","Interno")</f>
        <v>Externo</v>
      </c>
      <c r="F860" s="21" t="s">
        <v>22231</v>
      </c>
      <c r="G860" s="21">
        <v>125</v>
      </c>
      <c r="H860" s="21" t="s">
        <v>19095</v>
      </c>
      <c r="I860" s="21" t="s">
        <v>323</v>
      </c>
      <c r="J860" s="22">
        <v>42769</v>
      </c>
      <c r="K860" s="21" t="s">
        <v>21028</v>
      </c>
      <c r="L860" s="21" t="s">
        <v>19096</v>
      </c>
      <c r="M860" s="21" t="s">
        <v>21029</v>
      </c>
      <c r="N860" s="21" t="s">
        <v>19095</v>
      </c>
      <c r="O860" s="21" t="s">
        <v>19200</v>
      </c>
      <c r="P860" s="21" t="s">
        <v>329</v>
      </c>
      <c r="Q860" s="33">
        <v>-95</v>
      </c>
      <c r="R860" s="33">
        <v>95</v>
      </c>
      <c r="S860" s="33">
        <v>0</v>
      </c>
      <c r="T860" s="33">
        <v>95</v>
      </c>
      <c r="U860" s="33">
        <v>0</v>
      </c>
      <c r="V860" s="33">
        <v>0</v>
      </c>
      <c r="W860" s="23">
        <v>0</v>
      </c>
      <c r="X860" s="23">
        <v>803.88</v>
      </c>
      <c r="Y860" s="21" t="s">
        <v>19097</v>
      </c>
      <c r="Z860" s="23">
        <v>0</v>
      </c>
      <c r="AA860" s="23">
        <v>76369.52</v>
      </c>
      <c r="AB860" s="22">
        <v>42794</v>
      </c>
    </row>
    <row r="861" spans="1:28" ht="15" customHeight="1" x14ac:dyDescent="0.25">
      <c r="A861" t="s">
        <v>242</v>
      </c>
      <c r="B861" t="str">
        <f>VLOOKUP(O861+0,'de para'!K:O,3,0)</f>
        <v>NA</v>
      </c>
      <c r="C861" t="str">
        <f t="shared" si="13"/>
        <v>3001</v>
      </c>
      <c r="D861" t="str">
        <f>IFERROR(VLOOKUP(G861+0,'de para'!A:C,3,0),"")</f>
        <v/>
      </c>
      <c r="E861" t="str">
        <f>IF(VLOOKUP(G861+0,'de para'!E:H,4,0)="EX","Externo","Interno")</f>
        <v>Externo</v>
      </c>
      <c r="F861" s="18" t="s">
        <v>22232</v>
      </c>
      <c r="G861" s="18">
        <v>130</v>
      </c>
      <c r="H861" s="18" t="s">
        <v>19095</v>
      </c>
      <c r="I861" s="18" t="s">
        <v>1038</v>
      </c>
      <c r="J861" s="19">
        <v>42769</v>
      </c>
      <c r="K861" s="18" t="s">
        <v>19096</v>
      </c>
      <c r="L861" s="18" t="s">
        <v>19096</v>
      </c>
      <c r="M861" s="18" t="s">
        <v>19538</v>
      </c>
      <c r="N861" s="18" t="s">
        <v>19095</v>
      </c>
      <c r="O861" s="18" t="s">
        <v>19592</v>
      </c>
      <c r="P861" s="18" t="s">
        <v>297</v>
      </c>
      <c r="Q861" s="32">
        <v>-3270</v>
      </c>
      <c r="R861" s="32">
        <v>1400</v>
      </c>
      <c r="S861" s="32">
        <v>0</v>
      </c>
      <c r="T861" s="32">
        <v>1400</v>
      </c>
      <c r="U861" s="32">
        <v>0</v>
      </c>
      <c r="V861" s="32">
        <v>0</v>
      </c>
      <c r="W861" s="20">
        <v>0</v>
      </c>
      <c r="X861" s="20">
        <v>55</v>
      </c>
      <c r="Y861" s="18" t="s">
        <v>19097</v>
      </c>
      <c r="Z861" s="20">
        <v>0</v>
      </c>
      <c r="AA861" s="20">
        <v>77012.929999999993</v>
      </c>
      <c r="AB861" s="19">
        <v>42794</v>
      </c>
    </row>
    <row r="862" spans="1:28" ht="15" customHeight="1" x14ac:dyDescent="0.25">
      <c r="A862" t="s">
        <v>242</v>
      </c>
      <c r="B862" t="str">
        <f>VLOOKUP(O862+0,'de para'!K:O,3,0)</f>
        <v>NA</v>
      </c>
      <c r="C862" t="str">
        <f t="shared" si="13"/>
        <v>3001</v>
      </c>
      <c r="D862" t="str">
        <f>IFERROR(VLOOKUP(G862+0,'de para'!A:C,3,0),"")</f>
        <v/>
      </c>
      <c r="E862" t="str">
        <f>IF(VLOOKUP(G862+0,'de para'!E:H,4,0)="EX","Externo","Interno")</f>
        <v>Externo</v>
      </c>
      <c r="F862" s="21" t="s">
        <v>22232</v>
      </c>
      <c r="G862" s="21">
        <v>130</v>
      </c>
      <c r="H862" s="21" t="s">
        <v>19095</v>
      </c>
      <c r="I862" s="21" t="s">
        <v>1038</v>
      </c>
      <c r="J862" s="22">
        <v>42769</v>
      </c>
      <c r="K862" s="21" t="s">
        <v>19096</v>
      </c>
      <c r="L862" s="21" t="s">
        <v>19096</v>
      </c>
      <c r="M862" s="21" t="s">
        <v>19538</v>
      </c>
      <c r="N862" s="21" t="s">
        <v>19102</v>
      </c>
      <c r="O862" s="21" t="s">
        <v>19569</v>
      </c>
      <c r="P862" s="21" t="s">
        <v>9272</v>
      </c>
      <c r="Q862" s="33">
        <v>-5940</v>
      </c>
      <c r="R862" s="33">
        <v>5280</v>
      </c>
      <c r="S862" s="33">
        <v>0</v>
      </c>
      <c r="T862" s="33">
        <v>5280</v>
      </c>
      <c r="U862" s="33">
        <v>0</v>
      </c>
      <c r="V862" s="33">
        <v>0</v>
      </c>
      <c r="W862" s="23">
        <v>0</v>
      </c>
      <c r="X862" s="23">
        <v>7.59</v>
      </c>
      <c r="Y862" s="21" t="s">
        <v>19097</v>
      </c>
      <c r="Z862" s="23">
        <v>0</v>
      </c>
      <c r="AA862" s="23">
        <v>40092.620000000003</v>
      </c>
      <c r="AB862" s="22">
        <v>42794</v>
      </c>
    </row>
    <row r="863" spans="1:28" ht="15" customHeight="1" x14ac:dyDescent="0.25">
      <c r="A863" t="s">
        <v>242</v>
      </c>
      <c r="B863" t="str">
        <f>VLOOKUP(O863+0,'de para'!K:O,3,0)</f>
        <v>NA</v>
      </c>
      <c r="C863" t="str">
        <f t="shared" si="13"/>
        <v>3001</v>
      </c>
      <c r="D863" t="str">
        <f>IFERROR(VLOOKUP(G863+0,'de para'!A:C,3,0),"")</f>
        <v/>
      </c>
      <c r="E863" t="str">
        <f>IF(VLOOKUP(G863+0,'de para'!E:H,4,0)="EX","Externo","Interno")</f>
        <v>Externo</v>
      </c>
      <c r="F863" s="18" t="s">
        <v>22232</v>
      </c>
      <c r="G863" s="18">
        <v>130</v>
      </c>
      <c r="H863" s="18" t="s">
        <v>19095</v>
      </c>
      <c r="I863" s="18" t="s">
        <v>1038</v>
      </c>
      <c r="J863" s="19">
        <v>42769</v>
      </c>
      <c r="K863" s="18" t="s">
        <v>19096</v>
      </c>
      <c r="L863" s="18" t="s">
        <v>19096</v>
      </c>
      <c r="M863" s="18" t="s">
        <v>19538</v>
      </c>
      <c r="N863" s="18" t="s">
        <v>19108</v>
      </c>
      <c r="O863" s="18" t="s">
        <v>19140</v>
      </c>
      <c r="P863" s="18" t="s">
        <v>322</v>
      </c>
      <c r="Q863" s="32">
        <v>-2490</v>
      </c>
      <c r="R863" s="32">
        <v>2400</v>
      </c>
      <c r="S863" s="32">
        <v>0</v>
      </c>
      <c r="T863" s="32">
        <v>2400</v>
      </c>
      <c r="U863" s="32">
        <v>0</v>
      </c>
      <c r="V863" s="32">
        <v>0</v>
      </c>
      <c r="W863" s="20">
        <v>0</v>
      </c>
      <c r="X863" s="20">
        <v>9.61</v>
      </c>
      <c r="Y863" s="18" t="s">
        <v>19097</v>
      </c>
      <c r="Z863" s="20">
        <v>0</v>
      </c>
      <c r="AA863" s="20">
        <v>23083.63</v>
      </c>
      <c r="AB863" s="19">
        <v>42794</v>
      </c>
    </row>
    <row r="864" spans="1:28" ht="15" customHeight="1" x14ac:dyDescent="0.25">
      <c r="A864" t="s">
        <v>242</v>
      </c>
      <c r="B864" t="str">
        <f>VLOOKUP(O864+0,'de para'!K:O,3,0)</f>
        <v>NA</v>
      </c>
      <c r="C864" t="str">
        <f t="shared" si="13"/>
        <v>3001</v>
      </c>
      <c r="D864" t="str">
        <f>IFERROR(VLOOKUP(G864+0,'de para'!A:C,3,0),"")</f>
        <v/>
      </c>
      <c r="E864" t="str">
        <f>IF(VLOOKUP(G864+0,'de para'!E:H,4,0)="EX","Externo","Interno")</f>
        <v>Externo</v>
      </c>
      <c r="F864" s="21" t="s">
        <v>22232</v>
      </c>
      <c r="G864" s="21">
        <v>130</v>
      </c>
      <c r="H864" s="21" t="s">
        <v>19095</v>
      </c>
      <c r="I864" s="21" t="s">
        <v>1038</v>
      </c>
      <c r="J864" s="22">
        <v>42769</v>
      </c>
      <c r="K864" s="21" t="s">
        <v>19096</v>
      </c>
      <c r="L864" s="21" t="s">
        <v>19096</v>
      </c>
      <c r="M864" s="21" t="s">
        <v>19538</v>
      </c>
      <c r="N864" s="21" t="s">
        <v>19104</v>
      </c>
      <c r="O864" s="21" t="s">
        <v>19140</v>
      </c>
      <c r="P864" s="21" t="s">
        <v>322</v>
      </c>
      <c r="Q864" s="33">
        <v>-4890</v>
      </c>
      <c r="R864" s="33">
        <v>1600</v>
      </c>
      <c r="S864" s="33">
        <v>0</v>
      </c>
      <c r="T864" s="33">
        <v>1600</v>
      </c>
      <c r="U864" s="33">
        <v>0</v>
      </c>
      <c r="V864" s="33">
        <v>0</v>
      </c>
      <c r="W864" s="23">
        <v>0</v>
      </c>
      <c r="X864" s="23">
        <v>10.46</v>
      </c>
      <c r="Y864" s="21" t="s">
        <v>19097</v>
      </c>
      <c r="Z864" s="23">
        <v>0</v>
      </c>
      <c r="AA864" s="23">
        <v>16739</v>
      </c>
      <c r="AB864" s="22">
        <v>42794</v>
      </c>
    </row>
    <row r="865" spans="1:28" ht="15" customHeight="1" x14ac:dyDescent="0.25">
      <c r="A865" t="s">
        <v>242</v>
      </c>
      <c r="B865" t="str">
        <f>VLOOKUP(O865+0,'de para'!K:O,3,0)</f>
        <v>NA</v>
      </c>
      <c r="C865" t="str">
        <f t="shared" si="13"/>
        <v>3001</v>
      </c>
      <c r="D865" t="str">
        <f>IFERROR(VLOOKUP(G865+0,'de para'!A:C,3,0),"")</f>
        <v/>
      </c>
      <c r="E865" t="str">
        <f>IF(VLOOKUP(G865+0,'de para'!E:H,4,0)="EX","Externo","Interno")</f>
        <v>Externo</v>
      </c>
      <c r="F865" s="18" t="s">
        <v>22232</v>
      </c>
      <c r="G865" s="18">
        <v>130</v>
      </c>
      <c r="H865" s="18" t="s">
        <v>19095</v>
      </c>
      <c r="I865" s="18" t="s">
        <v>1038</v>
      </c>
      <c r="J865" s="19">
        <v>42769</v>
      </c>
      <c r="K865" s="18" t="s">
        <v>19096</v>
      </c>
      <c r="L865" s="18" t="s">
        <v>19096</v>
      </c>
      <c r="M865" s="18" t="s">
        <v>19538</v>
      </c>
      <c r="N865" s="18" t="s">
        <v>19112</v>
      </c>
      <c r="O865" s="18" t="s">
        <v>19570</v>
      </c>
      <c r="P865" s="18" t="s">
        <v>300</v>
      </c>
      <c r="Q865" s="32">
        <v>-3340</v>
      </c>
      <c r="R865" s="32">
        <v>4940</v>
      </c>
      <c r="S865" s="32">
        <v>0</v>
      </c>
      <c r="T865" s="32">
        <v>4940</v>
      </c>
      <c r="U865" s="32">
        <v>0</v>
      </c>
      <c r="V865" s="32">
        <v>0</v>
      </c>
      <c r="W865" s="20">
        <v>0</v>
      </c>
      <c r="X865" s="20">
        <v>10.96</v>
      </c>
      <c r="Y865" s="18" t="s">
        <v>19097</v>
      </c>
      <c r="Z865" s="20">
        <v>0</v>
      </c>
      <c r="AA865" s="20">
        <v>54182.41</v>
      </c>
      <c r="AB865" s="19">
        <v>42794</v>
      </c>
    </row>
    <row r="866" spans="1:28" ht="15" customHeight="1" x14ac:dyDescent="0.25">
      <c r="A866" t="s">
        <v>242</v>
      </c>
      <c r="B866" t="str">
        <f>VLOOKUP(O866+0,'de para'!K:O,3,0)</f>
        <v>NA</v>
      </c>
      <c r="C866" t="str">
        <f t="shared" si="13"/>
        <v>3001</v>
      </c>
      <c r="D866" t="str">
        <f>IFERROR(VLOOKUP(G866+0,'de para'!A:C,3,0),"")</f>
        <v/>
      </c>
      <c r="E866" t="str">
        <f>IF(VLOOKUP(G866+0,'de para'!E:H,4,0)="EX","Externo","Interno")</f>
        <v>Externo</v>
      </c>
      <c r="F866" s="18" t="s">
        <v>19099</v>
      </c>
      <c r="G866" s="18">
        <v>1817</v>
      </c>
      <c r="H866" s="18" t="s">
        <v>19102</v>
      </c>
      <c r="I866" s="18" t="s">
        <v>4133</v>
      </c>
      <c r="J866" s="19">
        <v>42667</v>
      </c>
      <c r="K866" s="18" t="s">
        <v>19150</v>
      </c>
      <c r="L866" s="18" t="s">
        <v>19096</v>
      </c>
      <c r="M866" s="18" t="s">
        <v>22233</v>
      </c>
      <c r="N866" s="18" t="s">
        <v>19102</v>
      </c>
      <c r="O866" s="18" t="s">
        <v>22234</v>
      </c>
      <c r="P866" s="18" t="s">
        <v>10111</v>
      </c>
      <c r="Q866" s="32">
        <v>331.50099999999998</v>
      </c>
      <c r="R866" s="32">
        <v>1504.5</v>
      </c>
      <c r="S866" s="32">
        <v>0</v>
      </c>
      <c r="T866" s="32">
        <v>1504.5</v>
      </c>
      <c r="U866" s="32">
        <v>0</v>
      </c>
      <c r="V866" s="32">
        <v>0</v>
      </c>
      <c r="W866" s="20">
        <v>0</v>
      </c>
      <c r="X866" s="20">
        <v>87.25</v>
      </c>
      <c r="Y866" s="18" t="s">
        <v>19097</v>
      </c>
      <c r="Z866" s="20">
        <v>0</v>
      </c>
      <c r="AA866" s="20">
        <v>131267.63</v>
      </c>
      <c r="AB866" s="19">
        <v>42675</v>
      </c>
    </row>
    <row r="867" spans="1:28" ht="15" customHeight="1" x14ac:dyDescent="0.25">
      <c r="A867" t="s">
        <v>242</v>
      </c>
      <c r="B867" t="str">
        <f>VLOOKUP(O867+0,'de para'!K:O,3,0)</f>
        <v>NA</v>
      </c>
      <c r="C867" t="str">
        <f t="shared" si="13"/>
        <v>3001</v>
      </c>
      <c r="D867" t="str">
        <f>IFERROR(VLOOKUP(G867+0,'de para'!A:C,3,0),"")</f>
        <v/>
      </c>
      <c r="E867" t="s">
        <v>19067</v>
      </c>
      <c r="F867" s="21" t="s">
        <v>22235</v>
      </c>
      <c r="G867" s="21">
        <v>2710</v>
      </c>
      <c r="H867" s="21" t="s">
        <v>19095</v>
      </c>
      <c r="I867" s="21" t="s">
        <v>22236</v>
      </c>
      <c r="J867" s="22">
        <v>42751</v>
      </c>
      <c r="K867" s="21" t="s">
        <v>19096</v>
      </c>
      <c r="L867" s="21" t="s">
        <v>19096</v>
      </c>
      <c r="M867" s="21" t="s">
        <v>19154</v>
      </c>
      <c r="N867" s="21" t="s">
        <v>19095</v>
      </c>
      <c r="O867" s="21" t="s">
        <v>19625</v>
      </c>
      <c r="P867" s="21" t="s">
        <v>734</v>
      </c>
      <c r="Q867" s="33">
        <v>3046.2620000000002</v>
      </c>
      <c r="R867" s="33">
        <v>233.75</v>
      </c>
      <c r="S867" s="33">
        <v>0</v>
      </c>
      <c r="T867" s="33">
        <v>233.75</v>
      </c>
      <c r="U867" s="33">
        <v>0</v>
      </c>
      <c r="V867" s="33">
        <v>233.75</v>
      </c>
      <c r="W867" s="23">
        <v>0</v>
      </c>
      <c r="X867" s="23">
        <v>284.43</v>
      </c>
      <c r="Y867" s="21" t="s">
        <v>19106</v>
      </c>
      <c r="Z867" s="23">
        <v>0</v>
      </c>
      <c r="AA867" s="23">
        <v>66486.17</v>
      </c>
      <c r="AB867" s="22">
        <v>42825</v>
      </c>
    </row>
    <row r="868" spans="1:28" ht="15" customHeight="1" x14ac:dyDescent="0.25">
      <c r="A868" t="s">
        <v>242</v>
      </c>
      <c r="B868" t="str">
        <f>VLOOKUP(O868+0,'de para'!K:O,3,0)</f>
        <v>NA</v>
      </c>
      <c r="C868" t="str">
        <f t="shared" si="13"/>
        <v>3001</v>
      </c>
      <c r="D868" t="str">
        <f>IFERROR(VLOOKUP(G868+0,'de para'!A:C,3,0),"")</f>
        <v/>
      </c>
      <c r="E868" t="str">
        <f>IF(VLOOKUP(G868+0,'de para'!E:H,4,0)="EX","Externo","Interno")</f>
        <v>Externo</v>
      </c>
      <c r="F868" s="18" t="s">
        <v>22237</v>
      </c>
      <c r="G868" s="18">
        <v>1438</v>
      </c>
      <c r="H868" s="18" t="s">
        <v>19095</v>
      </c>
      <c r="I868" s="18" t="s">
        <v>3410</v>
      </c>
      <c r="J868" s="19">
        <v>42754</v>
      </c>
      <c r="K868" s="18" t="s">
        <v>19096</v>
      </c>
      <c r="L868" s="18" t="s">
        <v>19096</v>
      </c>
      <c r="M868" s="18" t="s">
        <v>19109</v>
      </c>
      <c r="N868" s="18" t="s">
        <v>19095</v>
      </c>
      <c r="O868" s="18" t="s">
        <v>19625</v>
      </c>
      <c r="P868" s="18" t="s">
        <v>734</v>
      </c>
      <c r="Q868" s="32">
        <v>2812.5120000000002</v>
      </c>
      <c r="R868" s="32">
        <v>2040</v>
      </c>
      <c r="S868" s="32">
        <v>0</v>
      </c>
      <c r="T868" s="32">
        <v>2040</v>
      </c>
      <c r="U868" s="32">
        <v>0</v>
      </c>
      <c r="V868" s="32">
        <v>0</v>
      </c>
      <c r="W868" s="20">
        <v>0</v>
      </c>
      <c r="X868" s="20">
        <v>261.95999999999998</v>
      </c>
      <c r="Y868" s="18" t="s">
        <v>19097</v>
      </c>
      <c r="Z868" s="20">
        <v>0</v>
      </c>
      <c r="AA868" s="20">
        <v>534401.86</v>
      </c>
      <c r="AB868" s="19">
        <v>42795</v>
      </c>
    </row>
    <row r="869" spans="1:28" ht="15" customHeight="1" x14ac:dyDescent="0.25">
      <c r="A869" t="s">
        <v>242</v>
      </c>
      <c r="B869" t="str">
        <f>VLOOKUP(O869+0,'de para'!K:O,3,0)</f>
        <v>NA</v>
      </c>
      <c r="C869" t="str">
        <f t="shared" si="13"/>
        <v>3001</v>
      </c>
      <c r="D869" t="str">
        <f>IFERROR(VLOOKUP(G869+0,'de para'!A:C,3,0),"")</f>
        <v/>
      </c>
      <c r="E869" t="str">
        <f>IF(VLOOKUP(G869+0,'de para'!E:H,4,0)="EX","Externo","Interno")</f>
        <v>Externo</v>
      </c>
      <c r="F869" s="21" t="s">
        <v>22238</v>
      </c>
      <c r="G869" s="21">
        <v>1438</v>
      </c>
      <c r="H869" s="21" t="s">
        <v>19095</v>
      </c>
      <c r="I869" s="21" t="s">
        <v>3410</v>
      </c>
      <c r="J869" s="22">
        <v>42754</v>
      </c>
      <c r="K869" s="21" t="s">
        <v>19096</v>
      </c>
      <c r="L869" s="21" t="s">
        <v>19096</v>
      </c>
      <c r="M869" s="21" t="s">
        <v>19151</v>
      </c>
      <c r="N869" s="21" t="s">
        <v>19095</v>
      </c>
      <c r="O869" s="21" t="s">
        <v>19625</v>
      </c>
      <c r="P869" s="21" t="s">
        <v>734</v>
      </c>
      <c r="Q869" s="33">
        <v>772.51199999999994</v>
      </c>
      <c r="R869" s="33">
        <v>2040</v>
      </c>
      <c r="S869" s="33">
        <v>0</v>
      </c>
      <c r="T869" s="33">
        <v>2040</v>
      </c>
      <c r="U869" s="33">
        <v>0</v>
      </c>
      <c r="V869" s="33">
        <v>0</v>
      </c>
      <c r="W869" s="23">
        <v>0</v>
      </c>
      <c r="X869" s="23">
        <v>261.95999999999998</v>
      </c>
      <c r="Y869" s="21" t="s">
        <v>19097</v>
      </c>
      <c r="Z869" s="23">
        <v>0</v>
      </c>
      <c r="AA869" s="23">
        <v>534401.86</v>
      </c>
      <c r="AB869" s="22">
        <v>42795</v>
      </c>
    </row>
    <row r="870" spans="1:28" ht="15" customHeight="1" x14ac:dyDescent="0.25">
      <c r="A870" t="s">
        <v>242</v>
      </c>
      <c r="B870" t="str">
        <f>VLOOKUP(O870+0,'de para'!K:O,3,0)</f>
        <v>NA</v>
      </c>
      <c r="C870" t="str">
        <f t="shared" si="13"/>
        <v>3001</v>
      </c>
      <c r="D870" t="str">
        <f>IFERROR(VLOOKUP(G870+0,'de para'!A:C,3,0),"")</f>
        <v/>
      </c>
      <c r="E870" t="str">
        <f>IF(VLOOKUP(G870+0,'de para'!E:H,4,0)="EX","Externo","Interno")</f>
        <v>Externo</v>
      </c>
      <c r="F870" s="18" t="s">
        <v>22239</v>
      </c>
      <c r="G870" s="18">
        <v>636</v>
      </c>
      <c r="H870" s="18" t="s">
        <v>19095</v>
      </c>
      <c r="I870" s="18" t="s">
        <v>735</v>
      </c>
      <c r="J870" s="19">
        <v>42754</v>
      </c>
      <c r="K870" s="18" t="s">
        <v>19096</v>
      </c>
      <c r="L870" s="18" t="s">
        <v>19096</v>
      </c>
      <c r="M870" s="18" t="s">
        <v>19107</v>
      </c>
      <c r="N870" s="18" t="s">
        <v>19095</v>
      </c>
      <c r="O870" s="18" t="s">
        <v>19625</v>
      </c>
      <c r="P870" s="18" t="s">
        <v>734</v>
      </c>
      <c r="Q870" s="32">
        <v>-1267.4880000000001</v>
      </c>
      <c r="R870" s="32">
        <v>6120</v>
      </c>
      <c r="S870" s="32">
        <v>0</v>
      </c>
      <c r="T870" s="32">
        <v>6120</v>
      </c>
      <c r="U870" s="32">
        <v>0</v>
      </c>
      <c r="V870" s="32">
        <v>0</v>
      </c>
      <c r="W870" s="20">
        <v>0</v>
      </c>
      <c r="X870" s="20">
        <v>256.82</v>
      </c>
      <c r="Y870" s="18" t="s">
        <v>19097</v>
      </c>
      <c r="Z870" s="20">
        <v>0</v>
      </c>
      <c r="AA870" s="20">
        <v>1571766.11</v>
      </c>
      <c r="AB870" s="19">
        <v>42809</v>
      </c>
    </row>
    <row r="871" spans="1:28" ht="15" customHeight="1" x14ac:dyDescent="0.25">
      <c r="A871" t="s">
        <v>242</v>
      </c>
      <c r="B871" t="str">
        <f>VLOOKUP(O871+0,'de para'!K:O,3,0)</f>
        <v>NA</v>
      </c>
      <c r="C871" t="str">
        <f t="shared" si="13"/>
        <v>3001</v>
      </c>
      <c r="D871" t="str">
        <f>IFERROR(VLOOKUP(G871+0,'de para'!A:C,3,0),"")</f>
        <v/>
      </c>
      <c r="E871" t="str">
        <f>IF(VLOOKUP(G871+0,'de para'!E:H,4,0)="EX","Externo","Interno")</f>
        <v>Externo</v>
      </c>
      <c r="F871" s="21" t="s">
        <v>22240</v>
      </c>
      <c r="G871" s="21">
        <v>636</v>
      </c>
      <c r="H871" s="21" t="s">
        <v>19095</v>
      </c>
      <c r="I871" s="21" t="s">
        <v>735</v>
      </c>
      <c r="J871" s="22">
        <v>42754</v>
      </c>
      <c r="K871" s="21" t="s">
        <v>19096</v>
      </c>
      <c r="L871" s="21" t="s">
        <v>19096</v>
      </c>
      <c r="M871" s="21" t="s">
        <v>19107</v>
      </c>
      <c r="N871" s="21" t="s">
        <v>19095</v>
      </c>
      <c r="O871" s="21" t="s">
        <v>19625</v>
      </c>
      <c r="P871" s="21" t="s">
        <v>734</v>
      </c>
      <c r="Q871" s="33">
        <v>-7387.4880000000003</v>
      </c>
      <c r="R871" s="33">
        <v>4080</v>
      </c>
      <c r="S871" s="33">
        <v>0</v>
      </c>
      <c r="T871" s="33">
        <v>4080</v>
      </c>
      <c r="U871" s="33">
        <v>0</v>
      </c>
      <c r="V871" s="33">
        <v>0</v>
      </c>
      <c r="W871" s="23">
        <v>0</v>
      </c>
      <c r="X871" s="23">
        <v>256.82</v>
      </c>
      <c r="Y871" s="21" t="s">
        <v>19097</v>
      </c>
      <c r="Z871" s="23">
        <v>0</v>
      </c>
      <c r="AA871" s="23">
        <v>1047844.07</v>
      </c>
      <c r="AB871" s="22">
        <v>42839</v>
      </c>
    </row>
    <row r="872" spans="1:28" ht="15" customHeight="1" x14ac:dyDescent="0.25">
      <c r="A872" t="s">
        <v>349</v>
      </c>
      <c r="B872" t="str">
        <f>VLOOKUP(O872+0,'de para'!K:O,3,0)</f>
        <v>NA</v>
      </c>
      <c r="C872" t="str">
        <f t="shared" si="13"/>
        <v>3001</v>
      </c>
      <c r="D872" t="str">
        <f>IFERROR(VLOOKUP(G872+0,'de para'!A:C,3,0),"")</f>
        <v/>
      </c>
      <c r="E872" t="str">
        <f>IF(VLOOKUP(G872+0,'de para'!E:H,4,0)="EX","Externo","Interno")</f>
        <v>Externo</v>
      </c>
      <c r="F872" s="18" t="s">
        <v>22241</v>
      </c>
      <c r="G872" s="18">
        <v>120</v>
      </c>
      <c r="H872" s="18" t="s">
        <v>19095</v>
      </c>
      <c r="I872" s="18" t="s">
        <v>365</v>
      </c>
      <c r="J872" s="19">
        <v>42531</v>
      </c>
      <c r="K872" s="18" t="s">
        <v>22242</v>
      </c>
      <c r="L872" s="18" t="s">
        <v>19096</v>
      </c>
      <c r="M872" s="18" t="s">
        <v>19109</v>
      </c>
      <c r="N872" s="18" t="s">
        <v>19095</v>
      </c>
      <c r="O872" s="18" t="s">
        <v>22243</v>
      </c>
      <c r="P872" s="18" t="s">
        <v>366</v>
      </c>
      <c r="Q872" s="32">
        <v>2640</v>
      </c>
      <c r="R872" s="32">
        <v>330</v>
      </c>
      <c r="S872" s="32">
        <v>0</v>
      </c>
      <c r="T872" s="32">
        <v>330</v>
      </c>
      <c r="U872" s="32">
        <v>0</v>
      </c>
      <c r="V872" s="32">
        <v>0</v>
      </c>
      <c r="W872" s="20">
        <v>0</v>
      </c>
      <c r="X872" s="20">
        <v>0.97</v>
      </c>
      <c r="Y872" s="18" t="s">
        <v>19097</v>
      </c>
      <c r="Z872" s="20">
        <v>0</v>
      </c>
      <c r="AA872" s="20">
        <v>320.75</v>
      </c>
      <c r="AB872" s="19">
        <v>42715</v>
      </c>
    </row>
    <row r="873" spans="1:28" ht="15" customHeight="1" x14ac:dyDescent="0.25">
      <c r="A873" t="s">
        <v>349</v>
      </c>
      <c r="B873" t="str">
        <f>VLOOKUP(O873+0,'de para'!K:O,3,0)</f>
        <v>NA</v>
      </c>
      <c r="C873" t="str">
        <f t="shared" si="13"/>
        <v>3001</v>
      </c>
      <c r="D873" t="str">
        <f>IFERROR(VLOOKUP(G873+0,'de para'!A:C,3,0),"")</f>
        <v/>
      </c>
      <c r="E873" t="str">
        <f>IF(VLOOKUP(G873+0,'de para'!E:H,4,0)="EX","Externo","Interno")</f>
        <v>Interno</v>
      </c>
      <c r="F873" s="21" t="s">
        <v>22244</v>
      </c>
      <c r="G873" s="21">
        <v>290</v>
      </c>
      <c r="H873" s="21" t="s">
        <v>19095</v>
      </c>
      <c r="I873" s="21" t="s">
        <v>372</v>
      </c>
      <c r="J873" s="22">
        <v>42587</v>
      </c>
      <c r="K873" s="21" t="s">
        <v>19096</v>
      </c>
      <c r="L873" s="21" t="s">
        <v>19096</v>
      </c>
      <c r="M873" s="21" t="s">
        <v>19100</v>
      </c>
      <c r="N873" s="21" t="s">
        <v>19095</v>
      </c>
      <c r="O873" s="21" t="s">
        <v>22245</v>
      </c>
      <c r="P873" s="21" t="s">
        <v>362</v>
      </c>
      <c r="Q873" s="33">
        <v>6441.75</v>
      </c>
      <c r="R873" s="33">
        <v>7500</v>
      </c>
      <c r="S873" s="33">
        <v>0</v>
      </c>
      <c r="T873" s="33">
        <v>7500</v>
      </c>
      <c r="U873" s="33">
        <v>0</v>
      </c>
      <c r="V873" s="33">
        <v>0</v>
      </c>
      <c r="W873" s="23">
        <v>0</v>
      </c>
      <c r="X873" s="23">
        <v>0.71</v>
      </c>
      <c r="Y873" s="21" t="s">
        <v>19097</v>
      </c>
      <c r="Z873" s="23">
        <v>0</v>
      </c>
      <c r="AA873" s="23">
        <v>5327</v>
      </c>
      <c r="AB873" s="22">
        <v>42844</v>
      </c>
    </row>
    <row r="874" spans="1:28" ht="15" customHeight="1" x14ac:dyDescent="0.25">
      <c r="A874" t="s">
        <v>349</v>
      </c>
      <c r="B874" t="str">
        <f>VLOOKUP(O874+0,'de para'!K:O,3,0)</f>
        <v>NA</v>
      </c>
      <c r="C874" t="str">
        <f t="shared" si="13"/>
        <v>3001</v>
      </c>
      <c r="D874" t="str">
        <f>IFERROR(VLOOKUP(G874+0,'de para'!A:C,3,0),"")</f>
        <v/>
      </c>
      <c r="E874" t="str">
        <f>IF(VLOOKUP(G874+0,'de para'!E:H,4,0)="EX","Externo","Interno")</f>
        <v>Interno</v>
      </c>
      <c r="F874" s="18" t="s">
        <v>22244</v>
      </c>
      <c r="G874" s="18">
        <v>290</v>
      </c>
      <c r="H874" s="18" t="s">
        <v>19095</v>
      </c>
      <c r="I874" s="18" t="s">
        <v>372</v>
      </c>
      <c r="J874" s="19">
        <v>42587</v>
      </c>
      <c r="K874" s="18" t="s">
        <v>19096</v>
      </c>
      <c r="L874" s="18" t="s">
        <v>19096</v>
      </c>
      <c r="M874" s="18" t="s">
        <v>19100</v>
      </c>
      <c r="N874" s="18" t="s">
        <v>19102</v>
      </c>
      <c r="O874" s="18" t="s">
        <v>22246</v>
      </c>
      <c r="P874" s="18" t="s">
        <v>354</v>
      </c>
      <c r="Q874" s="32">
        <v>7020.75</v>
      </c>
      <c r="R874" s="32">
        <v>3750</v>
      </c>
      <c r="S874" s="32">
        <v>0</v>
      </c>
      <c r="T874" s="32">
        <v>3750</v>
      </c>
      <c r="U874" s="32">
        <v>0</v>
      </c>
      <c r="V874" s="32">
        <v>0</v>
      </c>
      <c r="W874" s="20">
        <v>0</v>
      </c>
      <c r="X874" s="20">
        <v>0.92</v>
      </c>
      <c r="Y874" s="18" t="s">
        <v>19097</v>
      </c>
      <c r="Z874" s="20">
        <v>0</v>
      </c>
      <c r="AA874" s="20">
        <v>3445</v>
      </c>
      <c r="AB874" s="19">
        <v>42844</v>
      </c>
    </row>
    <row r="875" spans="1:28" ht="15" customHeight="1" x14ac:dyDescent="0.25">
      <c r="A875" t="s">
        <v>349</v>
      </c>
      <c r="B875" t="str">
        <f>VLOOKUP(O875+0,'de para'!K:O,3,0)</f>
        <v>NA</v>
      </c>
      <c r="C875" t="str">
        <f t="shared" si="13"/>
        <v>3001</v>
      </c>
      <c r="D875" t="str">
        <f>IFERROR(VLOOKUP(G875+0,'de para'!A:C,3,0),"")</f>
        <v/>
      </c>
      <c r="E875" t="str">
        <f>IF(VLOOKUP(G875+0,'de para'!E:H,4,0)="EX","Externo","Interno")</f>
        <v>Interno</v>
      </c>
      <c r="F875" s="21" t="s">
        <v>22244</v>
      </c>
      <c r="G875" s="21">
        <v>290</v>
      </c>
      <c r="H875" s="21" t="s">
        <v>19095</v>
      </c>
      <c r="I875" s="21" t="s">
        <v>372</v>
      </c>
      <c r="J875" s="22">
        <v>42587</v>
      </c>
      <c r="K875" s="21" t="s">
        <v>19096</v>
      </c>
      <c r="L875" s="21" t="s">
        <v>19096</v>
      </c>
      <c r="M875" s="21" t="s">
        <v>19100</v>
      </c>
      <c r="N875" s="21" t="s">
        <v>19108</v>
      </c>
      <c r="O875" s="21" t="s">
        <v>22247</v>
      </c>
      <c r="P875" s="21" t="s">
        <v>373</v>
      </c>
      <c r="Q875" s="33">
        <v>67493.25</v>
      </c>
      <c r="R875" s="33">
        <v>7500</v>
      </c>
      <c r="S875" s="33">
        <v>0</v>
      </c>
      <c r="T875" s="33">
        <v>7500</v>
      </c>
      <c r="U875" s="33">
        <v>0</v>
      </c>
      <c r="V875" s="33">
        <v>0</v>
      </c>
      <c r="W875" s="23">
        <v>0</v>
      </c>
      <c r="X875" s="23">
        <v>0.73</v>
      </c>
      <c r="Y875" s="21" t="s">
        <v>19097</v>
      </c>
      <c r="Z875" s="23">
        <v>0</v>
      </c>
      <c r="AA875" s="23">
        <v>5492</v>
      </c>
      <c r="AB875" s="22">
        <v>42844</v>
      </c>
    </row>
    <row r="876" spans="1:28" ht="15" customHeight="1" x14ac:dyDescent="0.25">
      <c r="A876" t="s">
        <v>349</v>
      </c>
      <c r="B876" t="str">
        <f>VLOOKUP(O876+0,'de para'!K:O,3,0)</f>
        <v>NA</v>
      </c>
      <c r="C876" t="str">
        <f t="shared" si="13"/>
        <v>3001</v>
      </c>
      <c r="D876" t="str">
        <f>IFERROR(VLOOKUP(G876+0,'de para'!A:C,3,0),"")</f>
        <v/>
      </c>
      <c r="E876" t="str">
        <f>IF(VLOOKUP(G876+0,'de para'!E:H,4,0)="EX","Externo","Interno")</f>
        <v>Interno</v>
      </c>
      <c r="F876" s="18" t="s">
        <v>22244</v>
      </c>
      <c r="G876" s="18">
        <v>290</v>
      </c>
      <c r="H876" s="18" t="s">
        <v>19095</v>
      </c>
      <c r="I876" s="18" t="s">
        <v>372</v>
      </c>
      <c r="J876" s="19">
        <v>42587</v>
      </c>
      <c r="K876" s="18" t="s">
        <v>19096</v>
      </c>
      <c r="L876" s="18" t="s">
        <v>19096</v>
      </c>
      <c r="M876" s="18" t="s">
        <v>19100</v>
      </c>
      <c r="N876" s="18" t="s">
        <v>19103</v>
      </c>
      <c r="O876" s="18" t="s">
        <v>22248</v>
      </c>
      <c r="P876" s="18" t="s">
        <v>375</v>
      </c>
      <c r="Q876" s="32">
        <v>1066</v>
      </c>
      <c r="R876" s="32">
        <v>15000</v>
      </c>
      <c r="S876" s="32">
        <v>0</v>
      </c>
      <c r="T876" s="32">
        <v>15000</v>
      </c>
      <c r="U876" s="32">
        <v>0</v>
      </c>
      <c r="V876" s="32">
        <v>0</v>
      </c>
      <c r="W876" s="20">
        <v>0</v>
      </c>
      <c r="X876" s="20">
        <v>0.92</v>
      </c>
      <c r="Y876" s="18" t="s">
        <v>19097</v>
      </c>
      <c r="Z876" s="20">
        <v>0</v>
      </c>
      <c r="AA876" s="20">
        <v>13780.5</v>
      </c>
      <c r="AB876" s="19">
        <v>42844</v>
      </c>
    </row>
    <row r="877" spans="1:28" ht="15" customHeight="1" x14ac:dyDescent="0.25">
      <c r="A877" t="s">
        <v>349</v>
      </c>
      <c r="B877" t="str">
        <f>VLOOKUP(O877+0,'de para'!K:O,3,0)</f>
        <v>NA</v>
      </c>
      <c r="C877" t="str">
        <f t="shared" si="13"/>
        <v>3001</v>
      </c>
      <c r="D877" t="str">
        <f>IFERROR(VLOOKUP(G877+0,'de para'!A:C,3,0),"")</f>
        <v/>
      </c>
      <c r="E877" t="str">
        <f>IF(VLOOKUP(G877+0,'de para'!E:H,4,0)="EX","Externo","Interno")</f>
        <v>Interno</v>
      </c>
      <c r="F877" s="21" t="s">
        <v>22244</v>
      </c>
      <c r="G877" s="21">
        <v>290</v>
      </c>
      <c r="H877" s="21" t="s">
        <v>19095</v>
      </c>
      <c r="I877" s="21" t="s">
        <v>372</v>
      </c>
      <c r="J877" s="22">
        <v>42587</v>
      </c>
      <c r="K877" s="21" t="s">
        <v>19096</v>
      </c>
      <c r="L877" s="21" t="s">
        <v>19096</v>
      </c>
      <c r="M877" s="21" t="s">
        <v>19100</v>
      </c>
      <c r="N877" s="21" t="s">
        <v>19291</v>
      </c>
      <c r="O877" s="21" t="s">
        <v>22249</v>
      </c>
      <c r="P877" s="21" t="s">
        <v>374</v>
      </c>
      <c r="Q877" s="33">
        <v>9528</v>
      </c>
      <c r="R877" s="33">
        <v>3750</v>
      </c>
      <c r="S877" s="33">
        <v>0</v>
      </c>
      <c r="T877" s="33">
        <v>3750</v>
      </c>
      <c r="U877" s="33">
        <v>0</v>
      </c>
      <c r="V877" s="33">
        <v>0</v>
      </c>
      <c r="W877" s="23">
        <v>0</v>
      </c>
      <c r="X877" s="23">
        <v>0.6</v>
      </c>
      <c r="Y877" s="21" t="s">
        <v>19097</v>
      </c>
      <c r="Z877" s="23">
        <v>0</v>
      </c>
      <c r="AA877" s="23">
        <v>2238.5</v>
      </c>
      <c r="AB877" s="22">
        <v>42844</v>
      </c>
    </row>
    <row r="878" spans="1:28" ht="15" customHeight="1" x14ac:dyDescent="0.25">
      <c r="A878" t="s">
        <v>349</v>
      </c>
      <c r="B878" t="str">
        <f>VLOOKUP(O878+0,'de para'!K:O,3,0)</f>
        <v>NA</v>
      </c>
      <c r="C878" t="str">
        <f t="shared" si="13"/>
        <v>3001</v>
      </c>
      <c r="D878" t="str">
        <f>IFERROR(VLOOKUP(G878+0,'de para'!A:C,3,0),"")</f>
        <v/>
      </c>
      <c r="E878" t="str">
        <f>IF(VLOOKUP(G878+0,'de para'!E:H,4,0)="EX","Externo","Interno")</f>
        <v>Externo</v>
      </c>
      <c r="F878" s="18" t="s">
        <v>22250</v>
      </c>
      <c r="G878" s="18">
        <v>120</v>
      </c>
      <c r="H878" s="18" t="s">
        <v>19095</v>
      </c>
      <c r="I878" s="18" t="s">
        <v>365</v>
      </c>
      <c r="J878" s="19">
        <v>42599</v>
      </c>
      <c r="K878" s="18" t="s">
        <v>19096</v>
      </c>
      <c r="L878" s="18" t="s">
        <v>19096</v>
      </c>
      <c r="M878" s="18" t="s">
        <v>19109</v>
      </c>
      <c r="N878" s="18" t="s">
        <v>19095</v>
      </c>
      <c r="O878" s="18" t="s">
        <v>22251</v>
      </c>
      <c r="P878" s="18" t="s">
        <v>9727</v>
      </c>
      <c r="Q878" s="32">
        <v>91895.25</v>
      </c>
      <c r="R878" s="32">
        <v>1275</v>
      </c>
      <c r="S878" s="32">
        <v>0</v>
      </c>
      <c r="T878" s="32">
        <v>1275</v>
      </c>
      <c r="U878" s="32">
        <v>0</v>
      </c>
      <c r="V878" s="32">
        <v>0</v>
      </c>
      <c r="W878" s="20">
        <v>0</v>
      </c>
      <c r="X878" s="20">
        <v>0.95</v>
      </c>
      <c r="Y878" s="18" t="s">
        <v>19097</v>
      </c>
      <c r="Z878" s="20">
        <v>0</v>
      </c>
      <c r="AA878" s="20">
        <v>1221.42</v>
      </c>
      <c r="AB878" s="19">
        <v>42769</v>
      </c>
    </row>
    <row r="879" spans="1:28" ht="15" customHeight="1" x14ac:dyDescent="0.25">
      <c r="A879" t="s">
        <v>349</v>
      </c>
      <c r="B879" t="str">
        <f>VLOOKUP(O879+0,'de para'!K:O,3,0)</f>
        <v>NA</v>
      </c>
      <c r="C879" t="str">
        <f t="shared" si="13"/>
        <v>3001</v>
      </c>
      <c r="D879" t="str">
        <f>IFERROR(VLOOKUP(G879+0,'de para'!A:C,3,0),"")</f>
        <v/>
      </c>
      <c r="E879" t="str">
        <f>IF(VLOOKUP(G879+0,'de para'!E:H,4,0)="EX","Externo","Interno")</f>
        <v>Externo</v>
      </c>
      <c r="F879" s="21" t="s">
        <v>22252</v>
      </c>
      <c r="G879" s="21">
        <v>120</v>
      </c>
      <c r="H879" s="21" t="s">
        <v>19095</v>
      </c>
      <c r="I879" s="21" t="s">
        <v>365</v>
      </c>
      <c r="J879" s="22">
        <v>42618</v>
      </c>
      <c r="K879" s="21" t="s">
        <v>19096</v>
      </c>
      <c r="L879" s="21" t="s">
        <v>19096</v>
      </c>
      <c r="M879" s="21" t="s">
        <v>19109</v>
      </c>
      <c r="N879" s="21" t="s">
        <v>19095</v>
      </c>
      <c r="O879" s="21" t="s">
        <v>22243</v>
      </c>
      <c r="P879" s="21" t="s">
        <v>366</v>
      </c>
      <c r="Q879" s="33">
        <v>2310</v>
      </c>
      <c r="R879" s="33">
        <v>252</v>
      </c>
      <c r="S879" s="33">
        <v>0</v>
      </c>
      <c r="T879" s="33">
        <v>252</v>
      </c>
      <c r="U879" s="33">
        <v>0</v>
      </c>
      <c r="V879" s="33">
        <v>0</v>
      </c>
      <c r="W879" s="23">
        <v>0</v>
      </c>
      <c r="X879" s="23">
        <v>0.92</v>
      </c>
      <c r="Y879" s="21" t="s">
        <v>19097</v>
      </c>
      <c r="Z879" s="23">
        <v>0</v>
      </c>
      <c r="AA879" s="23">
        <v>233.95</v>
      </c>
      <c r="AB879" s="22">
        <v>42794</v>
      </c>
    </row>
    <row r="880" spans="1:28" ht="15" customHeight="1" x14ac:dyDescent="0.25">
      <c r="A880" t="s">
        <v>349</v>
      </c>
      <c r="B880" t="str">
        <f>VLOOKUP(O880+0,'de para'!K:O,3,0)</f>
        <v>NA</v>
      </c>
      <c r="C880" t="str">
        <f t="shared" si="13"/>
        <v>3001</v>
      </c>
      <c r="D880" t="str">
        <f>IFERROR(VLOOKUP(G880+0,'de para'!A:C,3,0),"")</f>
        <v/>
      </c>
      <c r="E880" t="str">
        <f>IF(VLOOKUP(G880+0,'de para'!E:H,4,0)="EX","Externo","Interno")</f>
        <v>Externo</v>
      </c>
      <c r="F880" s="18" t="s">
        <v>22252</v>
      </c>
      <c r="G880" s="18">
        <v>120</v>
      </c>
      <c r="H880" s="18" t="s">
        <v>19095</v>
      </c>
      <c r="I880" s="18" t="s">
        <v>365</v>
      </c>
      <c r="J880" s="19">
        <v>42618</v>
      </c>
      <c r="K880" s="18" t="s">
        <v>19096</v>
      </c>
      <c r="L880" s="18" t="s">
        <v>19096</v>
      </c>
      <c r="M880" s="18" t="s">
        <v>19109</v>
      </c>
      <c r="N880" s="18" t="s">
        <v>19102</v>
      </c>
      <c r="O880" s="18" t="s">
        <v>22253</v>
      </c>
      <c r="P880" s="18" t="s">
        <v>9937</v>
      </c>
      <c r="Q880" s="32">
        <v>504</v>
      </c>
      <c r="R880" s="32">
        <v>53508.75</v>
      </c>
      <c r="S880" s="32">
        <v>0</v>
      </c>
      <c r="T880" s="32">
        <v>53508.75</v>
      </c>
      <c r="U880" s="32">
        <v>0</v>
      </c>
      <c r="V880" s="32">
        <v>0</v>
      </c>
      <c r="W880" s="20">
        <v>0</v>
      </c>
      <c r="X880" s="20">
        <v>0.84</v>
      </c>
      <c r="Y880" s="18" t="s">
        <v>19097</v>
      </c>
      <c r="Z880" s="20">
        <v>0</v>
      </c>
      <c r="AA880" s="20">
        <v>45382.28</v>
      </c>
      <c r="AB880" s="19">
        <v>42794</v>
      </c>
    </row>
    <row r="881" spans="1:28" ht="15" customHeight="1" x14ac:dyDescent="0.25">
      <c r="A881" t="s">
        <v>349</v>
      </c>
      <c r="B881" t="str">
        <f>VLOOKUP(O881+0,'de para'!K:O,3,0)</f>
        <v>NA</v>
      </c>
      <c r="C881" t="str">
        <f t="shared" si="13"/>
        <v>3001</v>
      </c>
      <c r="D881" t="str">
        <f>IFERROR(VLOOKUP(G881+0,'de para'!A:C,3,0),"")</f>
        <v/>
      </c>
      <c r="E881" t="str">
        <f>IF(VLOOKUP(G881+0,'de para'!E:H,4,0)="EX","Externo","Interno")</f>
        <v>Externo</v>
      </c>
      <c r="F881" s="21" t="s">
        <v>22252</v>
      </c>
      <c r="G881" s="21">
        <v>120</v>
      </c>
      <c r="H881" s="21" t="s">
        <v>19095</v>
      </c>
      <c r="I881" s="21" t="s">
        <v>365</v>
      </c>
      <c r="J881" s="22">
        <v>42618</v>
      </c>
      <c r="K881" s="21" t="s">
        <v>19096</v>
      </c>
      <c r="L881" s="21" t="s">
        <v>19096</v>
      </c>
      <c r="M881" s="21" t="s">
        <v>19109</v>
      </c>
      <c r="N881" s="21" t="s">
        <v>19108</v>
      </c>
      <c r="O881" s="21" t="s">
        <v>22254</v>
      </c>
      <c r="P881" s="21" t="s">
        <v>358</v>
      </c>
      <c r="Q881" s="33">
        <v>763.5</v>
      </c>
      <c r="R881" s="33">
        <v>87845.25</v>
      </c>
      <c r="S881" s="33">
        <v>0</v>
      </c>
      <c r="T881" s="33">
        <v>87845.25</v>
      </c>
      <c r="U881" s="33">
        <v>0</v>
      </c>
      <c r="V881" s="33">
        <v>0</v>
      </c>
      <c r="W881" s="23">
        <v>0</v>
      </c>
      <c r="X881" s="23">
        <v>0.91</v>
      </c>
      <c r="Y881" s="21" t="s">
        <v>19097</v>
      </c>
      <c r="Z881" s="23">
        <v>0</v>
      </c>
      <c r="AA881" s="23">
        <v>79946.2</v>
      </c>
      <c r="AB881" s="22">
        <v>42794</v>
      </c>
    </row>
    <row r="882" spans="1:28" ht="15" customHeight="1" x14ac:dyDescent="0.25">
      <c r="A882" t="s">
        <v>349</v>
      </c>
      <c r="B882" t="str">
        <f>VLOOKUP(O882+0,'de para'!K:O,3,0)</f>
        <v>NA</v>
      </c>
      <c r="C882" t="str">
        <f t="shared" si="13"/>
        <v>3001</v>
      </c>
      <c r="D882" t="str">
        <f>IFERROR(VLOOKUP(G882+0,'de para'!A:C,3,0),"")</f>
        <v/>
      </c>
      <c r="E882" t="str">
        <f>IF(VLOOKUP(G882+0,'de para'!E:H,4,0)="EX","Externo","Interno")</f>
        <v>Externo</v>
      </c>
      <c r="F882" s="18" t="s">
        <v>22252</v>
      </c>
      <c r="G882" s="18">
        <v>120</v>
      </c>
      <c r="H882" s="18" t="s">
        <v>19095</v>
      </c>
      <c r="I882" s="18" t="s">
        <v>365</v>
      </c>
      <c r="J882" s="19">
        <v>42618</v>
      </c>
      <c r="K882" s="18" t="s">
        <v>19096</v>
      </c>
      <c r="L882" s="18" t="s">
        <v>19096</v>
      </c>
      <c r="M882" s="18" t="s">
        <v>19109</v>
      </c>
      <c r="N882" s="18" t="s">
        <v>19103</v>
      </c>
      <c r="O882" s="18" t="s">
        <v>22249</v>
      </c>
      <c r="P882" s="18" t="s">
        <v>374</v>
      </c>
      <c r="Q882" s="32">
        <v>5778</v>
      </c>
      <c r="R882" s="32">
        <v>159426.75</v>
      </c>
      <c r="S882" s="32">
        <v>0</v>
      </c>
      <c r="T882" s="32">
        <v>159426.75</v>
      </c>
      <c r="U882" s="32">
        <v>0</v>
      </c>
      <c r="V882" s="32">
        <v>0</v>
      </c>
      <c r="W882" s="20">
        <v>0</v>
      </c>
      <c r="X882" s="20">
        <v>0.84</v>
      </c>
      <c r="Y882" s="18" t="s">
        <v>19097</v>
      </c>
      <c r="Z882" s="20">
        <v>0</v>
      </c>
      <c r="AA882" s="20">
        <v>135214.34</v>
      </c>
      <c r="AB882" s="19">
        <v>42794</v>
      </c>
    </row>
    <row r="883" spans="1:28" ht="15" customHeight="1" x14ac:dyDescent="0.25">
      <c r="A883" t="s">
        <v>349</v>
      </c>
      <c r="B883" t="str">
        <f>VLOOKUP(O883+0,'de para'!K:O,3,0)</f>
        <v>NA</v>
      </c>
      <c r="C883" t="str">
        <f t="shared" si="13"/>
        <v>3001</v>
      </c>
      <c r="D883" t="str">
        <f>IFERROR(VLOOKUP(G883+0,'de para'!A:C,3,0),"")</f>
        <v/>
      </c>
      <c r="E883" t="str">
        <f>IF(VLOOKUP(G883+0,'de para'!E:H,4,0)="EX","Externo","Interno")</f>
        <v>Externo</v>
      </c>
      <c r="F883" s="21" t="s">
        <v>22252</v>
      </c>
      <c r="G883" s="21">
        <v>120</v>
      </c>
      <c r="H883" s="21" t="s">
        <v>19095</v>
      </c>
      <c r="I883" s="21" t="s">
        <v>365</v>
      </c>
      <c r="J883" s="22">
        <v>42618</v>
      </c>
      <c r="K883" s="21" t="s">
        <v>19096</v>
      </c>
      <c r="L883" s="21" t="s">
        <v>19096</v>
      </c>
      <c r="M883" s="21" t="s">
        <v>19109</v>
      </c>
      <c r="N883" s="21" t="s">
        <v>19291</v>
      </c>
      <c r="O883" s="21" t="s">
        <v>22251</v>
      </c>
      <c r="P883" s="21" t="s">
        <v>9727</v>
      </c>
      <c r="Q883" s="33">
        <v>90620.25</v>
      </c>
      <c r="R883" s="33">
        <v>2120.25</v>
      </c>
      <c r="S883" s="33">
        <v>0</v>
      </c>
      <c r="T883" s="33">
        <v>2120.25</v>
      </c>
      <c r="U883" s="33">
        <v>0</v>
      </c>
      <c r="V883" s="33">
        <v>0</v>
      </c>
      <c r="W883" s="23">
        <v>0</v>
      </c>
      <c r="X883" s="23">
        <v>0.97</v>
      </c>
      <c r="Y883" s="21" t="s">
        <v>19097</v>
      </c>
      <c r="Z883" s="23">
        <v>0</v>
      </c>
      <c r="AA883" s="23">
        <v>2060.9499999999998</v>
      </c>
      <c r="AB883" s="22">
        <v>42794</v>
      </c>
    </row>
    <row r="884" spans="1:28" ht="15" customHeight="1" x14ac:dyDescent="0.25">
      <c r="A884" t="s">
        <v>349</v>
      </c>
      <c r="B884" t="str">
        <f>VLOOKUP(O884+0,'de para'!K:O,3,0)</f>
        <v>NA</v>
      </c>
      <c r="C884" t="str">
        <f t="shared" si="13"/>
        <v>3001</v>
      </c>
      <c r="D884" t="str">
        <f>IFERROR(VLOOKUP(G884+0,'de para'!A:C,3,0),"")</f>
        <v/>
      </c>
      <c r="E884" t="str">
        <f>IF(VLOOKUP(G884+0,'de para'!E:H,4,0)="EX","Externo","Interno")</f>
        <v>Externo</v>
      </c>
      <c r="F884" s="18" t="s">
        <v>22252</v>
      </c>
      <c r="G884" s="18">
        <v>120</v>
      </c>
      <c r="H884" s="18" t="s">
        <v>19095</v>
      </c>
      <c r="I884" s="18" t="s">
        <v>365</v>
      </c>
      <c r="J884" s="19">
        <v>42618</v>
      </c>
      <c r="K884" s="18" t="s">
        <v>19096</v>
      </c>
      <c r="L884" s="18" t="s">
        <v>19096</v>
      </c>
      <c r="M884" s="18" t="s">
        <v>19109</v>
      </c>
      <c r="N884" s="18" t="s">
        <v>19104</v>
      </c>
      <c r="O884" s="18" t="s">
        <v>22255</v>
      </c>
      <c r="P884" s="18" t="s">
        <v>9716</v>
      </c>
      <c r="Q884" s="32">
        <v>2074.5</v>
      </c>
      <c r="R884" s="32">
        <v>45156</v>
      </c>
      <c r="S884" s="32">
        <v>0</v>
      </c>
      <c r="T884" s="32">
        <v>45156</v>
      </c>
      <c r="U884" s="32">
        <v>0</v>
      </c>
      <c r="V884" s="32">
        <v>0</v>
      </c>
      <c r="W884" s="20">
        <v>0</v>
      </c>
      <c r="X884" s="20">
        <v>0.84</v>
      </c>
      <c r="Y884" s="18" t="s">
        <v>19097</v>
      </c>
      <c r="Z884" s="20">
        <v>0</v>
      </c>
      <c r="AA884" s="20">
        <v>38298.080000000002</v>
      </c>
      <c r="AB884" s="19">
        <v>42794</v>
      </c>
    </row>
    <row r="885" spans="1:28" ht="15" customHeight="1" x14ac:dyDescent="0.25">
      <c r="A885" t="s">
        <v>349</v>
      </c>
      <c r="B885" t="str">
        <f>VLOOKUP(O885+0,'de para'!K:O,3,0)</f>
        <v>NA</v>
      </c>
      <c r="C885" t="str">
        <f t="shared" si="13"/>
        <v>3001</v>
      </c>
      <c r="D885" t="str">
        <f>IFERROR(VLOOKUP(G885+0,'de para'!A:C,3,0),"")</f>
        <v/>
      </c>
      <c r="E885" t="str">
        <f>IF(VLOOKUP(G885+0,'de para'!E:H,4,0)="EX","Externo","Interno")</f>
        <v>Externo</v>
      </c>
      <c r="F885" s="21" t="s">
        <v>22252</v>
      </c>
      <c r="G885" s="21">
        <v>120</v>
      </c>
      <c r="H885" s="21" t="s">
        <v>19095</v>
      </c>
      <c r="I885" s="21" t="s">
        <v>365</v>
      </c>
      <c r="J885" s="22">
        <v>42618</v>
      </c>
      <c r="K885" s="21" t="s">
        <v>19096</v>
      </c>
      <c r="L885" s="21" t="s">
        <v>19096</v>
      </c>
      <c r="M885" s="21" t="s">
        <v>19109</v>
      </c>
      <c r="N885" s="21" t="s">
        <v>19112</v>
      </c>
      <c r="O885" s="21" t="s">
        <v>22256</v>
      </c>
      <c r="P885" s="21" t="s">
        <v>9686</v>
      </c>
      <c r="Q885" s="33">
        <v>1208.5</v>
      </c>
      <c r="R885" s="33">
        <v>40306</v>
      </c>
      <c r="S885" s="33">
        <v>0</v>
      </c>
      <c r="T885" s="33">
        <v>40306</v>
      </c>
      <c r="U885" s="33">
        <v>0</v>
      </c>
      <c r="V885" s="33">
        <v>0</v>
      </c>
      <c r="W885" s="23">
        <v>0</v>
      </c>
      <c r="X885" s="23">
        <v>0.91</v>
      </c>
      <c r="Y885" s="21" t="s">
        <v>19097</v>
      </c>
      <c r="Z885" s="23">
        <v>0</v>
      </c>
      <c r="AA885" s="23">
        <v>36690.480000000003</v>
      </c>
      <c r="AB885" s="22">
        <v>42794</v>
      </c>
    </row>
    <row r="886" spans="1:28" ht="15" customHeight="1" x14ac:dyDescent="0.25">
      <c r="A886" t="s">
        <v>349</v>
      </c>
      <c r="B886" t="str">
        <f>VLOOKUP(O886+0,'de para'!K:O,3,0)</f>
        <v>NA</v>
      </c>
      <c r="C886" t="str">
        <f t="shared" si="13"/>
        <v>3001</v>
      </c>
      <c r="D886" t="str">
        <f>IFERROR(VLOOKUP(G886+0,'de para'!A:C,3,0),"")</f>
        <v/>
      </c>
      <c r="E886" t="str">
        <f>IF(VLOOKUP(G886+0,'de para'!E:H,4,0)="EX","Externo","Interno")</f>
        <v>Externo</v>
      </c>
      <c r="F886" s="18" t="s">
        <v>22252</v>
      </c>
      <c r="G886" s="18">
        <v>120</v>
      </c>
      <c r="H886" s="18" t="s">
        <v>19095</v>
      </c>
      <c r="I886" s="18" t="s">
        <v>365</v>
      </c>
      <c r="J886" s="19">
        <v>42618</v>
      </c>
      <c r="K886" s="18" t="s">
        <v>19096</v>
      </c>
      <c r="L886" s="18" t="s">
        <v>19096</v>
      </c>
      <c r="M886" s="18" t="s">
        <v>19109</v>
      </c>
      <c r="N886" s="18" t="s">
        <v>19113</v>
      </c>
      <c r="O886" s="18" t="s">
        <v>22257</v>
      </c>
      <c r="P886" s="18" t="s">
        <v>9659</v>
      </c>
      <c r="Q886" s="32">
        <v>1907.5</v>
      </c>
      <c r="R886" s="32">
        <v>11111</v>
      </c>
      <c r="S886" s="32">
        <v>0</v>
      </c>
      <c r="T886" s="32">
        <v>11111</v>
      </c>
      <c r="U886" s="32">
        <v>0</v>
      </c>
      <c r="V886" s="32">
        <v>0</v>
      </c>
      <c r="W886" s="20">
        <v>0</v>
      </c>
      <c r="X886" s="20">
        <v>0.97</v>
      </c>
      <c r="Y886" s="18" t="s">
        <v>19097</v>
      </c>
      <c r="Z886" s="20">
        <v>0</v>
      </c>
      <c r="AA886" s="20">
        <v>10863.26</v>
      </c>
      <c r="AB886" s="19">
        <v>42794</v>
      </c>
    </row>
    <row r="887" spans="1:28" ht="15" customHeight="1" x14ac:dyDescent="0.25">
      <c r="A887" t="s">
        <v>349</v>
      </c>
      <c r="B887" t="str">
        <f>VLOOKUP(O887+0,'de para'!K:O,3,0)</f>
        <v>NA</v>
      </c>
      <c r="C887" t="str">
        <f t="shared" si="13"/>
        <v>3001</v>
      </c>
      <c r="D887" t="str">
        <f>IFERROR(VLOOKUP(G887+0,'de para'!A:C,3,0),"")</f>
        <v/>
      </c>
      <c r="E887" t="str">
        <f>IF(VLOOKUP(G887+0,'de para'!E:H,4,0)="EX","Externo","Interno")</f>
        <v>Externo</v>
      </c>
      <c r="F887" s="21" t="s">
        <v>22252</v>
      </c>
      <c r="G887" s="21">
        <v>120</v>
      </c>
      <c r="H887" s="21" t="s">
        <v>19095</v>
      </c>
      <c r="I887" s="21" t="s">
        <v>365</v>
      </c>
      <c r="J887" s="22">
        <v>42618</v>
      </c>
      <c r="K887" s="21" t="s">
        <v>19096</v>
      </c>
      <c r="L887" s="21" t="s">
        <v>19096</v>
      </c>
      <c r="M887" s="21" t="s">
        <v>19109</v>
      </c>
      <c r="N887" s="21" t="s">
        <v>19340</v>
      </c>
      <c r="O887" s="21" t="s">
        <v>22258</v>
      </c>
      <c r="P887" s="21" t="s">
        <v>9890</v>
      </c>
      <c r="Q887" s="33">
        <v>407</v>
      </c>
      <c r="R887" s="33">
        <v>4516.5</v>
      </c>
      <c r="S887" s="33">
        <v>0</v>
      </c>
      <c r="T887" s="33">
        <v>4516.5</v>
      </c>
      <c r="U887" s="33">
        <v>0</v>
      </c>
      <c r="V887" s="33">
        <v>0</v>
      </c>
      <c r="W887" s="23">
        <v>0</v>
      </c>
      <c r="X887" s="23">
        <v>0.97</v>
      </c>
      <c r="Y887" s="21" t="s">
        <v>19097</v>
      </c>
      <c r="Z887" s="23">
        <v>0</v>
      </c>
      <c r="AA887" s="23">
        <v>4415.79</v>
      </c>
      <c r="AB887" s="22">
        <v>42794</v>
      </c>
    </row>
    <row r="888" spans="1:28" ht="15" customHeight="1" x14ac:dyDescent="0.25">
      <c r="A888" t="s">
        <v>349</v>
      </c>
      <c r="B888" t="str">
        <f>VLOOKUP(O888+0,'de para'!K:O,3,0)</f>
        <v>NA</v>
      </c>
      <c r="C888" t="str">
        <f t="shared" si="13"/>
        <v>3001</v>
      </c>
      <c r="D888" t="str">
        <f>IFERROR(VLOOKUP(G888+0,'de para'!A:C,3,0),"")</f>
        <v/>
      </c>
      <c r="E888" t="str">
        <f>IF(VLOOKUP(G888+0,'de para'!E:H,4,0)="EX","Externo","Interno")</f>
        <v>Externo</v>
      </c>
      <c r="F888" s="18" t="s">
        <v>22259</v>
      </c>
      <c r="G888" s="18">
        <v>120</v>
      </c>
      <c r="H888" s="18" t="s">
        <v>19095</v>
      </c>
      <c r="I888" s="18" t="s">
        <v>365</v>
      </c>
      <c r="J888" s="19">
        <v>42618</v>
      </c>
      <c r="K888" s="18" t="s">
        <v>19096</v>
      </c>
      <c r="L888" s="18" t="s">
        <v>19096</v>
      </c>
      <c r="M888" s="18" t="s">
        <v>19109</v>
      </c>
      <c r="N888" s="18" t="s">
        <v>19095</v>
      </c>
      <c r="O888" s="18" t="s">
        <v>22243</v>
      </c>
      <c r="P888" s="18" t="s">
        <v>366</v>
      </c>
      <c r="Q888" s="32">
        <v>2058</v>
      </c>
      <c r="R888" s="32">
        <v>255</v>
      </c>
      <c r="S888" s="32">
        <v>0</v>
      </c>
      <c r="T888" s="32">
        <v>255</v>
      </c>
      <c r="U888" s="32">
        <v>0</v>
      </c>
      <c r="V888" s="32">
        <v>0</v>
      </c>
      <c r="W888" s="20">
        <v>0</v>
      </c>
      <c r="X888" s="20">
        <v>0.92</v>
      </c>
      <c r="Y888" s="18" t="s">
        <v>19097</v>
      </c>
      <c r="Z888" s="20">
        <v>0</v>
      </c>
      <c r="AA888" s="20">
        <v>236.74</v>
      </c>
      <c r="AB888" s="19">
        <v>42824</v>
      </c>
    </row>
    <row r="889" spans="1:28" ht="15" customHeight="1" x14ac:dyDescent="0.25">
      <c r="A889" t="s">
        <v>349</v>
      </c>
      <c r="B889" t="str">
        <f>VLOOKUP(O889+0,'de para'!K:O,3,0)</f>
        <v>NA</v>
      </c>
      <c r="C889" t="str">
        <f t="shared" si="13"/>
        <v>3001</v>
      </c>
      <c r="D889" t="str">
        <f>IFERROR(VLOOKUP(G889+0,'de para'!A:C,3,0),"")</f>
        <v/>
      </c>
      <c r="E889" t="str">
        <f>IF(VLOOKUP(G889+0,'de para'!E:H,4,0)="EX","Externo","Interno")</f>
        <v>Externo</v>
      </c>
      <c r="F889" s="21" t="s">
        <v>22259</v>
      </c>
      <c r="G889" s="21">
        <v>120</v>
      </c>
      <c r="H889" s="21" t="s">
        <v>19095</v>
      </c>
      <c r="I889" s="21" t="s">
        <v>365</v>
      </c>
      <c r="J889" s="22">
        <v>42618</v>
      </c>
      <c r="K889" s="21" t="s">
        <v>19096</v>
      </c>
      <c r="L889" s="21" t="s">
        <v>19096</v>
      </c>
      <c r="M889" s="21" t="s">
        <v>19109</v>
      </c>
      <c r="N889" s="21" t="s">
        <v>19102</v>
      </c>
      <c r="O889" s="21" t="s">
        <v>22253</v>
      </c>
      <c r="P889" s="21" t="s">
        <v>9937</v>
      </c>
      <c r="Q889" s="33">
        <v>-53004.75</v>
      </c>
      <c r="R889" s="33">
        <v>72798.75</v>
      </c>
      <c r="S889" s="33">
        <v>0</v>
      </c>
      <c r="T889" s="33">
        <v>72798.75</v>
      </c>
      <c r="U889" s="33">
        <v>0</v>
      </c>
      <c r="V889" s="33">
        <v>0</v>
      </c>
      <c r="W889" s="23">
        <v>0</v>
      </c>
      <c r="X889" s="23">
        <v>0.84</v>
      </c>
      <c r="Y889" s="21" t="s">
        <v>19097</v>
      </c>
      <c r="Z889" s="23">
        <v>0</v>
      </c>
      <c r="AA889" s="23">
        <v>61742.68</v>
      </c>
      <c r="AB889" s="22">
        <v>42824</v>
      </c>
    </row>
    <row r="890" spans="1:28" ht="15" customHeight="1" x14ac:dyDescent="0.25">
      <c r="A890" t="s">
        <v>349</v>
      </c>
      <c r="B890" t="str">
        <f>VLOOKUP(O890+0,'de para'!K:O,3,0)</f>
        <v>NA</v>
      </c>
      <c r="C890" t="str">
        <f t="shared" si="13"/>
        <v>3001</v>
      </c>
      <c r="D890" t="str">
        <f>IFERROR(VLOOKUP(G890+0,'de para'!A:C,3,0),"")</f>
        <v/>
      </c>
      <c r="E890" t="str">
        <f>IF(VLOOKUP(G890+0,'de para'!E:H,4,0)="EX","Externo","Interno")</f>
        <v>Externo</v>
      </c>
      <c r="F890" s="18" t="s">
        <v>22259</v>
      </c>
      <c r="G890" s="18">
        <v>120</v>
      </c>
      <c r="H890" s="18" t="s">
        <v>19095</v>
      </c>
      <c r="I890" s="18" t="s">
        <v>365</v>
      </c>
      <c r="J890" s="19">
        <v>42618</v>
      </c>
      <c r="K890" s="18" t="s">
        <v>19096</v>
      </c>
      <c r="L890" s="18" t="s">
        <v>19096</v>
      </c>
      <c r="M890" s="18" t="s">
        <v>19109</v>
      </c>
      <c r="N890" s="18" t="s">
        <v>19108</v>
      </c>
      <c r="O890" s="18" t="s">
        <v>22254</v>
      </c>
      <c r="P890" s="18" t="s">
        <v>358</v>
      </c>
      <c r="Q890" s="32">
        <v>-87081.75</v>
      </c>
      <c r="R890" s="32">
        <v>87846</v>
      </c>
      <c r="S890" s="32">
        <v>0</v>
      </c>
      <c r="T890" s="32">
        <v>87846</v>
      </c>
      <c r="U890" s="32">
        <v>0</v>
      </c>
      <c r="V890" s="32">
        <v>0</v>
      </c>
      <c r="W890" s="20">
        <v>0</v>
      </c>
      <c r="X890" s="20">
        <v>0.91</v>
      </c>
      <c r="Y890" s="18" t="s">
        <v>19097</v>
      </c>
      <c r="Z890" s="20">
        <v>0</v>
      </c>
      <c r="AA890" s="20">
        <v>79946.880000000005</v>
      </c>
      <c r="AB890" s="19">
        <v>42824</v>
      </c>
    </row>
    <row r="891" spans="1:28" ht="15" customHeight="1" x14ac:dyDescent="0.25">
      <c r="A891" t="s">
        <v>349</v>
      </c>
      <c r="B891" t="str">
        <f>VLOOKUP(O891+0,'de para'!K:O,3,0)</f>
        <v>NA</v>
      </c>
      <c r="C891" t="str">
        <f t="shared" si="13"/>
        <v>3001</v>
      </c>
      <c r="D891" t="str">
        <f>IFERROR(VLOOKUP(G891+0,'de para'!A:C,3,0),"")</f>
        <v/>
      </c>
      <c r="E891" t="str">
        <f>IF(VLOOKUP(G891+0,'de para'!E:H,4,0)="EX","Externo","Interno")</f>
        <v>Externo</v>
      </c>
      <c r="F891" s="21" t="s">
        <v>22259</v>
      </c>
      <c r="G891" s="21">
        <v>120</v>
      </c>
      <c r="H891" s="21" t="s">
        <v>19095</v>
      </c>
      <c r="I891" s="21" t="s">
        <v>365</v>
      </c>
      <c r="J891" s="22">
        <v>42618</v>
      </c>
      <c r="K891" s="21" t="s">
        <v>19096</v>
      </c>
      <c r="L891" s="21" t="s">
        <v>19096</v>
      </c>
      <c r="M891" s="21" t="s">
        <v>19109</v>
      </c>
      <c r="N891" s="21" t="s">
        <v>19103</v>
      </c>
      <c r="O891" s="21" t="s">
        <v>22249</v>
      </c>
      <c r="P891" s="21" t="s">
        <v>374</v>
      </c>
      <c r="Q891" s="33">
        <v>-153648.75</v>
      </c>
      <c r="R891" s="33">
        <v>159431.25</v>
      </c>
      <c r="S891" s="33">
        <v>0</v>
      </c>
      <c r="T891" s="33">
        <v>159431.25</v>
      </c>
      <c r="U891" s="33">
        <v>0</v>
      </c>
      <c r="V891" s="33">
        <v>0</v>
      </c>
      <c r="W891" s="23">
        <v>0</v>
      </c>
      <c r="X891" s="23">
        <v>0.84</v>
      </c>
      <c r="Y891" s="21" t="s">
        <v>19097</v>
      </c>
      <c r="Z891" s="23">
        <v>0</v>
      </c>
      <c r="AA891" s="23">
        <v>135218.15</v>
      </c>
      <c r="AB891" s="22">
        <v>42824</v>
      </c>
    </row>
    <row r="892" spans="1:28" ht="15" customHeight="1" x14ac:dyDescent="0.25">
      <c r="A892" t="s">
        <v>349</v>
      </c>
      <c r="B892" t="str">
        <f>VLOOKUP(O892+0,'de para'!K:O,3,0)</f>
        <v>NA</v>
      </c>
      <c r="C892" t="str">
        <f t="shared" si="13"/>
        <v>3001</v>
      </c>
      <c r="D892" t="str">
        <f>IFERROR(VLOOKUP(G892+0,'de para'!A:C,3,0),"")</f>
        <v/>
      </c>
      <c r="E892" t="str">
        <f>IF(VLOOKUP(G892+0,'de para'!E:H,4,0)="EX","Externo","Interno")</f>
        <v>Externo</v>
      </c>
      <c r="F892" s="18" t="s">
        <v>22259</v>
      </c>
      <c r="G892" s="18">
        <v>120</v>
      </c>
      <c r="H892" s="18" t="s">
        <v>19095</v>
      </c>
      <c r="I892" s="18" t="s">
        <v>365</v>
      </c>
      <c r="J892" s="19">
        <v>42618</v>
      </c>
      <c r="K892" s="18" t="s">
        <v>19096</v>
      </c>
      <c r="L892" s="18" t="s">
        <v>19096</v>
      </c>
      <c r="M892" s="18" t="s">
        <v>19109</v>
      </c>
      <c r="N892" s="18" t="s">
        <v>19291</v>
      </c>
      <c r="O892" s="18" t="s">
        <v>22251</v>
      </c>
      <c r="P892" s="18" t="s">
        <v>9727</v>
      </c>
      <c r="Q892" s="32">
        <v>88500</v>
      </c>
      <c r="R892" s="32">
        <v>2121</v>
      </c>
      <c r="S892" s="32">
        <v>0</v>
      </c>
      <c r="T892" s="32">
        <v>2121</v>
      </c>
      <c r="U892" s="32">
        <v>0</v>
      </c>
      <c r="V892" s="32">
        <v>0</v>
      </c>
      <c r="W892" s="20">
        <v>0</v>
      </c>
      <c r="X892" s="20">
        <v>0.97</v>
      </c>
      <c r="Y892" s="18" t="s">
        <v>19097</v>
      </c>
      <c r="Z892" s="20">
        <v>0</v>
      </c>
      <c r="AA892" s="20">
        <v>2061.67</v>
      </c>
      <c r="AB892" s="19">
        <v>42824</v>
      </c>
    </row>
    <row r="893" spans="1:28" ht="15" customHeight="1" x14ac:dyDescent="0.25">
      <c r="A893" t="s">
        <v>349</v>
      </c>
      <c r="B893" t="str">
        <f>VLOOKUP(O893+0,'de para'!K:O,3,0)</f>
        <v>NA</v>
      </c>
      <c r="C893" t="str">
        <f t="shared" si="13"/>
        <v>3001</v>
      </c>
      <c r="D893" t="str">
        <f>IFERROR(VLOOKUP(G893+0,'de para'!A:C,3,0),"")</f>
        <v/>
      </c>
      <c r="E893" t="str">
        <f>IF(VLOOKUP(G893+0,'de para'!E:H,4,0)="EX","Externo","Interno")</f>
        <v>Externo</v>
      </c>
      <c r="F893" s="21" t="s">
        <v>22259</v>
      </c>
      <c r="G893" s="21">
        <v>120</v>
      </c>
      <c r="H893" s="21" t="s">
        <v>19095</v>
      </c>
      <c r="I893" s="21" t="s">
        <v>365</v>
      </c>
      <c r="J893" s="22">
        <v>42618</v>
      </c>
      <c r="K893" s="21" t="s">
        <v>19096</v>
      </c>
      <c r="L893" s="21" t="s">
        <v>19096</v>
      </c>
      <c r="M893" s="21" t="s">
        <v>19109</v>
      </c>
      <c r="N893" s="21" t="s">
        <v>19104</v>
      </c>
      <c r="O893" s="21" t="s">
        <v>22255</v>
      </c>
      <c r="P893" s="21" t="s">
        <v>9716</v>
      </c>
      <c r="Q893" s="33">
        <v>-43081.5</v>
      </c>
      <c r="R893" s="33">
        <v>45155</v>
      </c>
      <c r="S893" s="33">
        <v>0</v>
      </c>
      <c r="T893" s="33">
        <v>45155</v>
      </c>
      <c r="U893" s="33">
        <v>0</v>
      </c>
      <c r="V893" s="33">
        <v>0</v>
      </c>
      <c r="W893" s="23">
        <v>0</v>
      </c>
      <c r="X893" s="23">
        <v>0.84</v>
      </c>
      <c r="Y893" s="21" t="s">
        <v>19097</v>
      </c>
      <c r="Z893" s="23">
        <v>0</v>
      </c>
      <c r="AA893" s="23">
        <v>38297.230000000003</v>
      </c>
      <c r="AB893" s="22">
        <v>42824</v>
      </c>
    </row>
    <row r="894" spans="1:28" ht="15" customHeight="1" x14ac:dyDescent="0.25">
      <c r="A894" t="s">
        <v>349</v>
      </c>
      <c r="B894" t="str">
        <f>VLOOKUP(O894+0,'de para'!K:O,3,0)</f>
        <v>NA</v>
      </c>
      <c r="C894" t="str">
        <f t="shared" si="13"/>
        <v>3001</v>
      </c>
      <c r="D894" t="str">
        <f>IFERROR(VLOOKUP(G894+0,'de para'!A:C,3,0),"")</f>
        <v/>
      </c>
      <c r="E894" t="str">
        <f>IF(VLOOKUP(G894+0,'de para'!E:H,4,0)="EX","Externo","Interno")</f>
        <v>Externo</v>
      </c>
      <c r="F894" s="18" t="s">
        <v>22259</v>
      </c>
      <c r="G894" s="18">
        <v>120</v>
      </c>
      <c r="H894" s="18" t="s">
        <v>19095</v>
      </c>
      <c r="I894" s="18" t="s">
        <v>365</v>
      </c>
      <c r="J894" s="19">
        <v>42618</v>
      </c>
      <c r="K894" s="18" t="s">
        <v>19096</v>
      </c>
      <c r="L894" s="18" t="s">
        <v>19096</v>
      </c>
      <c r="M894" s="18" t="s">
        <v>19109</v>
      </c>
      <c r="N894" s="18" t="s">
        <v>19112</v>
      </c>
      <c r="O894" s="18" t="s">
        <v>22256</v>
      </c>
      <c r="P894" s="18" t="s">
        <v>9686</v>
      </c>
      <c r="Q894" s="32">
        <v>-39097.5</v>
      </c>
      <c r="R894" s="32">
        <v>40306.5</v>
      </c>
      <c r="S894" s="32">
        <v>0</v>
      </c>
      <c r="T894" s="32">
        <v>40306.5</v>
      </c>
      <c r="U894" s="32">
        <v>0</v>
      </c>
      <c r="V894" s="32">
        <v>0</v>
      </c>
      <c r="W894" s="20">
        <v>0</v>
      </c>
      <c r="X894" s="20">
        <v>0.91</v>
      </c>
      <c r="Y894" s="18" t="s">
        <v>19097</v>
      </c>
      <c r="Z894" s="20">
        <v>0</v>
      </c>
      <c r="AA894" s="20">
        <v>36690.93</v>
      </c>
      <c r="AB894" s="19">
        <v>42824</v>
      </c>
    </row>
    <row r="895" spans="1:28" ht="15" customHeight="1" x14ac:dyDescent="0.25">
      <c r="A895" t="s">
        <v>349</v>
      </c>
      <c r="B895" t="str">
        <f>VLOOKUP(O895+0,'de para'!K:O,3,0)</f>
        <v>NA</v>
      </c>
      <c r="C895" t="str">
        <f t="shared" si="13"/>
        <v>3001</v>
      </c>
      <c r="D895" t="str">
        <f>IFERROR(VLOOKUP(G895+0,'de para'!A:C,3,0),"")</f>
        <v/>
      </c>
      <c r="E895" t="str">
        <f>IF(VLOOKUP(G895+0,'de para'!E:H,4,0)="EX","Externo","Interno")</f>
        <v>Externo</v>
      </c>
      <c r="F895" s="21" t="s">
        <v>22259</v>
      </c>
      <c r="G895" s="21">
        <v>120</v>
      </c>
      <c r="H895" s="21" t="s">
        <v>19095</v>
      </c>
      <c r="I895" s="21" t="s">
        <v>365</v>
      </c>
      <c r="J895" s="22">
        <v>42618</v>
      </c>
      <c r="K895" s="21" t="s">
        <v>19096</v>
      </c>
      <c r="L895" s="21" t="s">
        <v>19096</v>
      </c>
      <c r="M895" s="21" t="s">
        <v>19109</v>
      </c>
      <c r="N895" s="21" t="s">
        <v>19113</v>
      </c>
      <c r="O895" s="21" t="s">
        <v>22257</v>
      </c>
      <c r="P895" s="21" t="s">
        <v>9659</v>
      </c>
      <c r="Q895" s="33">
        <v>-9203.5</v>
      </c>
      <c r="R895" s="33">
        <v>11113</v>
      </c>
      <c r="S895" s="33">
        <v>0</v>
      </c>
      <c r="T895" s="33">
        <v>11113</v>
      </c>
      <c r="U895" s="33">
        <v>0</v>
      </c>
      <c r="V895" s="33">
        <v>0</v>
      </c>
      <c r="W895" s="23">
        <v>0</v>
      </c>
      <c r="X895" s="23">
        <v>0.97</v>
      </c>
      <c r="Y895" s="21" t="s">
        <v>19097</v>
      </c>
      <c r="Z895" s="23">
        <v>0</v>
      </c>
      <c r="AA895" s="23">
        <v>10865.21</v>
      </c>
      <c r="AB895" s="22">
        <v>42824</v>
      </c>
    </row>
    <row r="896" spans="1:28" ht="15" customHeight="1" x14ac:dyDescent="0.25">
      <c r="A896" t="s">
        <v>349</v>
      </c>
      <c r="B896" t="str">
        <f>VLOOKUP(O896+0,'de para'!K:O,3,0)</f>
        <v>NA</v>
      </c>
      <c r="C896" t="str">
        <f t="shared" si="13"/>
        <v>3001</v>
      </c>
      <c r="D896" t="str">
        <f>IFERROR(VLOOKUP(G896+0,'de para'!A:C,3,0),"")</f>
        <v/>
      </c>
      <c r="E896" t="str">
        <f>IF(VLOOKUP(G896+0,'de para'!E:H,4,0)="EX","Externo","Interno")</f>
        <v>Externo</v>
      </c>
      <c r="F896" s="18" t="s">
        <v>22259</v>
      </c>
      <c r="G896" s="18">
        <v>120</v>
      </c>
      <c r="H896" s="18" t="s">
        <v>19095</v>
      </c>
      <c r="I896" s="18" t="s">
        <v>365</v>
      </c>
      <c r="J896" s="19">
        <v>42618</v>
      </c>
      <c r="K896" s="18" t="s">
        <v>19096</v>
      </c>
      <c r="L896" s="18" t="s">
        <v>19096</v>
      </c>
      <c r="M896" s="18" t="s">
        <v>19109</v>
      </c>
      <c r="N896" s="18" t="s">
        <v>19340</v>
      </c>
      <c r="O896" s="18" t="s">
        <v>22258</v>
      </c>
      <c r="P896" s="18" t="s">
        <v>9890</v>
      </c>
      <c r="Q896" s="32">
        <v>-4109.5</v>
      </c>
      <c r="R896" s="32">
        <v>4516.5</v>
      </c>
      <c r="S896" s="32">
        <v>0</v>
      </c>
      <c r="T896" s="32">
        <v>4516.5</v>
      </c>
      <c r="U896" s="32">
        <v>0</v>
      </c>
      <c r="V896" s="32">
        <v>0</v>
      </c>
      <c r="W896" s="20">
        <v>0</v>
      </c>
      <c r="X896" s="20">
        <v>0.97</v>
      </c>
      <c r="Y896" s="18" t="s">
        <v>19097</v>
      </c>
      <c r="Z896" s="20">
        <v>0</v>
      </c>
      <c r="AA896" s="20">
        <v>4415.79</v>
      </c>
      <c r="AB896" s="19">
        <v>42824</v>
      </c>
    </row>
    <row r="897" spans="1:28" ht="15" customHeight="1" x14ac:dyDescent="0.25">
      <c r="A897" t="s">
        <v>349</v>
      </c>
      <c r="B897" t="str">
        <f>VLOOKUP(O897+0,'de para'!K:O,3,0)</f>
        <v>NA</v>
      </c>
      <c r="C897" t="str">
        <f t="shared" si="13"/>
        <v>3001</v>
      </c>
      <c r="D897" t="str">
        <f>IFERROR(VLOOKUP(G897+0,'de para'!A:C,3,0),"")</f>
        <v/>
      </c>
      <c r="E897" t="str">
        <f>IF(VLOOKUP(G897+0,'de para'!E:H,4,0)="EX","Externo","Interno")</f>
        <v>Externo</v>
      </c>
      <c r="F897" s="21" t="s">
        <v>22260</v>
      </c>
      <c r="G897" s="21">
        <v>120</v>
      </c>
      <c r="H897" s="21" t="s">
        <v>19095</v>
      </c>
      <c r="I897" s="21" t="s">
        <v>365</v>
      </c>
      <c r="J897" s="22">
        <v>42618</v>
      </c>
      <c r="K897" s="21" t="s">
        <v>19096</v>
      </c>
      <c r="L897" s="21" t="s">
        <v>19096</v>
      </c>
      <c r="M897" s="21" t="s">
        <v>19109</v>
      </c>
      <c r="N897" s="21" t="s">
        <v>19095</v>
      </c>
      <c r="O897" s="21" t="s">
        <v>22251</v>
      </c>
      <c r="P897" s="21" t="s">
        <v>9727</v>
      </c>
      <c r="Q897" s="33">
        <v>86379</v>
      </c>
      <c r="R897" s="33">
        <v>2550</v>
      </c>
      <c r="S897" s="33">
        <v>0</v>
      </c>
      <c r="T897" s="33">
        <v>2550</v>
      </c>
      <c r="U897" s="33">
        <v>0</v>
      </c>
      <c r="V897" s="33">
        <v>0</v>
      </c>
      <c r="W897" s="23">
        <v>0</v>
      </c>
      <c r="X897" s="23">
        <v>0.97</v>
      </c>
      <c r="Y897" s="21" t="s">
        <v>19097</v>
      </c>
      <c r="Z897" s="23">
        <v>0</v>
      </c>
      <c r="AA897" s="23">
        <v>2478.9499999999998</v>
      </c>
      <c r="AB897" s="22">
        <v>42797</v>
      </c>
    </row>
    <row r="898" spans="1:28" ht="15" customHeight="1" x14ac:dyDescent="0.25">
      <c r="A898" t="s">
        <v>349</v>
      </c>
      <c r="B898" t="str">
        <f>VLOOKUP(O898+0,'de para'!K:O,3,0)</f>
        <v>NA</v>
      </c>
      <c r="C898" t="str">
        <f t="shared" ref="C898:C961" si="14">LEFT(O898,4)</f>
        <v>3001</v>
      </c>
      <c r="D898" t="str">
        <f>IFERROR(VLOOKUP(G898+0,'de para'!A:C,3,0),"")</f>
        <v/>
      </c>
      <c r="E898" t="str">
        <f>IF(VLOOKUP(G898+0,'de para'!E:H,4,0)="EX","Externo","Interno")</f>
        <v>Externo</v>
      </c>
      <c r="F898" s="18" t="s">
        <v>22261</v>
      </c>
      <c r="G898" s="18">
        <v>1422</v>
      </c>
      <c r="H898" s="18" t="s">
        <v>19095</v>
      </c>
      <c r="I898" s="18" t="s">
        <v>370</v>
      </c>
      <c r="J898" s="19">
        <v>42677</v>
      </c>
      <c r="K898" s="18" t="s">
        <v>22242</v>
      </c>
      <c r="L898" s="18" t="s">
        <v>19096</v>
      </c>
      <c r="M898" s="18" t="s">
        <v>19538</v>
      </c>
      <c r="N898" s="18" t="s">
        <v>19340</v>
      </c>
      <c r="O898" s="18" t="s">
        <v>22262</v>
      </c>
      <c r="P898" s="18" t="s">
        <v>9786</v>
      </c>
      <c r="Q898" s="32">
        <v>26031.75</v>
      </c>
      <c r="R898" s="32">
        <v>120000</v>
      </c>
      <c r="S898" s="32">
        <v>0</v>
      </c>
      <c r="T898" s="32">
        <v>120000</v>
      </c>
      <c r="U898" s="32">
        <v>0</v>
      </c>
      <c r="V898" s="32">
        <v>0</v>
      </c>
      <c r="W898" s="20">
        <v>0</v>
      </c>
      <c r="X898" s="20">
        <v>0.85</v>
      </c>
      <c r="Y898" s="18" t="s">
        <v>19097</v>
      </c>
      <c r="Z898" s="20">
        <v>0</v>
      </c>
      <c r="AA898" s="20">
        <v>102474.39</v>
      </c>
      <c r="AB898" s="19">
        <v>42704</v>
      </c>
    </row>
    <row r="899" spans="1:28" ht="15" customHeight="1" x14ac:dyDescent="0.25">
      <c r="A899" t="s">
        <v>349</v>
      </c>
      <c r="B899" t="str">
        <f>VLOOKUP(O899+0,'de para'!K:O,3,0)</f>
        <v>NA</v>
      </c>
      <c r="C899" t="str">
        <f t="shared" si="14"/>
        <v>3001</v>
      </c>
      <c r="D899" t="str">
        <f>IFERROR(VLOOKUP(G899+0,'de para'!A:C,3,0),"")</f>
        <v/>
      </c>
      <c r="E899" t="s">
        <v>19071</v>
      </c>
      <c r="F899" s="21" t="s">
        <v>22263</v>
      </c>
      <c r="G899" s="21">
        <v>2591</v>
      </c>
      <c r="H899" s="21" t="s">
        <v>19095</v>
      </c>
      <c r="I899" s="21" t="s">
        <v>22264</v>
      </c>
      <c r="J899" s="22">
        <v>42682</v>
      </c>
      <c r="K899" s="21" t="s">
        <v>19105</v>
      </c>
      <c r="L899" s="21" t="s">
        <v>19096</v>
      </c>
      <c r="M899" s="21" t="s">
        <v>21329</v>
      </c>
      <c r="N899" s="21" t="s">
        <v>19102</v>
      </c>
      <c r="O899" s="21" t="s">
        <v>22265</v>
      </c>
      <c r="P899" s="21" t="s">
        <v>9692</v>
      </c>
      <c r="Q899" s="33">
        <v>162583.5</v>
      </c>
      <c r="R899" s="33">
        <v>7500</v>
      </c>
      <c r="S899" s="33">
        <v>0</v>
      </c>
      <c r="T899" s="33">
        <v>7500</v>
      </c>
      <c r="U899" s="33">
        <v>0</v>
      </c>
      <c r="V899" s="33">
        <v>0</v>
      </c>
      <c r="W899" s="23">
        <v>0</v>
      </c>
      <c r="X899" s="23">
        <v>0.91</v>
      </c>
      <c r="Y899" s="21" t="s">
        <v>19097</v>
      </c>
      <c r="Z899" s="23">
        <v>0</v>
      </c>
      <c r="AA899" s="23">
        <v>6861.94</v>
      </c>
      <c r="AB899" s="22">
        <v>42794</v>
      </c>
    </row>
    <row r="900" spans="1:28" ht="15" customHeight="1" x14ac:dyDescent="0.25">
      <c r="A900" t="s">
        <v>349</v>
      </c>
      <c r="B900" t="str">
        <f>VLOOKUP(O900+0,'de para'!K:O,3,0)</f>
        <v>NA</v>
      </c>
      <c r="C900" t="str">
        <f t="shared" si="14"/>
        <v>3001</v>
      </c>
      <c r="D900" t="str">
        <f>IFERROR(VLOOKUP(G900+0,'de para'!A:C,3,0),"")</f>
        <v/>
      </c>
      <c r="E900" t="s">
        <v>19071</v>
      </c>
      <c r="F900" s="18" t="s">
        <v>22263</v>
      </c>
      <c r="G900" s="18">
        <v>2591</v>
      </c>
      <c r="H900" s="18" t="s">
        <v>19095</v>
      </c>
      <c r="I900" s="18" t="s">
        <v>22264</v>
      </c>
      <c r="J900" s="19">
        <v>42682</v>
      </c>
      <c r="K900" s="18" t="s">
        <v>19105</v>
      </c>
      <c r="L900" s="18" t="s">
        <v>19096</v>
      </c>
      <c r="M900" s="18" t="s">
        <v>21329</v>
      </c>
      <c r="N900" s="18" t="s">
        <v>19108</v>
      </c>
      <c r="O900" s="18" t="s">
        <v>22266</v>
      </c>
      <c r="P900" s="18" t="s">
        <v>371</v>
      </c>
      <c r="Q900" s="32">
        <v>3054</v>
      </c>
      <c r="R900" s="32">
        <v>37500</v>
      </c>
      <c r="S900" s="32">
        <v>0</v>
      </c>
      <c r="T900" s="32">
        <v>37500</v>
      </c>
      <c r="U900" s="32">
        <v>0</v>
      </c>
      <c r="V900" s="32">
        <v>0</v>
      </c>
      <c r="W900" s="20">
        <v>0</v>
      </c>
      <c r="X900" s="20">
        <v>0.92</v>
      </c>
      <c r="Y900" s="18" t="s">
        <v>19097</v>
      </c>
      <c r="Z900" s="20">
        <v>0</v>
      </c>
      <c r="AA900" s="20">
        <v>34742.03</v>
      </c>
      <c r="AB900" s="19">
        <v>42794</v>
      </c>
    </row>
    <row r="901" spans="1:28" ht="15" customHeight="1" x14ac:dyDescent="0.25">
      <c r="A901" t="s">
        <v>349</v>
      </c>
      <c r="B901" t="str">
        <f>VLOOKUP(O901+0,'de para'!K:O,3,0)</f>
        <v>NA</v>
      </c>
      <c r="C901" t="str">
        <f t="shared" si="14"/>
        <v>3001</v>
      </c>
      <c r="D901" t="str">
        <f>IFERROR(VLOOKUP(G901+0,'de para'!A:C,3,0),"")</f>
        <v/>
      </c>
      <c r="E901" t="s">
        <v>19071</v>
      </c>
      <c r="F901" s="21" t="s">
        <v>20980</v>
      </c>
      <c r="G901" s="21">
        <v>2591</v>
      </c>
      <c r="H901" s="21" t="s">
        <v>19095</v>
      </c>
      <c r="I901" s="21" t="s">
        <v>22264</v>
      </c>
      <c r="J901" s="22">
        <v>42682</v>
      </c>
      <c r="K901" s="21" t="s">
        <v>19105</v>
      </c>
      <c r="L901" s="21" t="s">
        <v>19096</v>
      </c>
      <c r="M901" s="21" t="s">
        <v>21329</v>
      </c>
      <c r="N901" s="21" t="s">
        <v>19102</v>
      </c>
      <c r="O901" s="21" t="s">
        <v>22265</v>
      </c>
      <c r="P901" s="21" t="s">
        <v>9692</v>
      </c>
      <c r="Q901" s="33">
        <v>155083.5</v>
      </c>
      <c r="R901" s="33">
        <v>7500</v>
      </c>
      <c r="S901" s="33">
        <v>0</v>
      </c>
      <c r="T901" s="33">
        <v>7500</v>
      </c>
      <c r="U901" s="33">
        <v>0</v>
      </c>
      <c r="V901" s="33">
        <v>0</v>
      </c>
      <c r="W901" s="23">
        <v>0</v>
      </c>
      <c r="X901" s="23">
        <v>0.91</v>
      </c>
      <c r="Y901" s="21" t="s">
        <v>19097</v>
      </c>
      <c r="Z901" s="23">
        <v>0</v>
      </c>
      <c r="AA901" s="23">
        <v>6861.94</v>
      </c>
      <c r="AB901" s="22">
        <v>42824</v>
      </c>
    </row>
    <row r="902" spans="1:28" ht="15" customHeight="1" x14ac:dyDescent="0.25">
      <c r="A902" t="s">
        <v>349</v>
      </c>
      <c r="B902" t="str">
        <f>VLOOKUP(O902+0,'de para'!K:O,3,0)</f>
        <v>NA</v>
      </c>
      <c r="C902" t="str">
        <f t="shared" si="14"/>
        <v>3001</v>
      </c>
      <c r="D902" t="str">
        <f>IFERROR(VLOOKUP(G902+0,'de para'!A:C,3,0),"")</f>
        <v/>
      </c>
      <c r="E902" t="s">
        <v>19071</v>
      </c>
      <c r="F902" s="18" t="s">
        <v>20980</v>
      </c>
      <c r="G902" s="18">
        <v>2591</v>
      </c>
      <c r="H902" s="18" t="s">
        <v>19095</v>
      </c>
      <c r="I902" s="18" t="s">
        <v>22264</v>
      </c>
      <c r="J902" s="19">
        <v>42682</v>
      </c>
      <c r="K902" s="18" t="s">
        <v>19105</v>
      </c>
      <c r="L902" s="18" t="s">
        <v>19096</v>
      </c>
      <c r="M902" s="18" t="s">
        <v>21329</v>
      </c>
      <c r="N902" s="18" t="s">
        <v>19108</v>
      </c>
      <c r="O902" s="18" t="s">
        <v>22266</v>
      </c>
      <c r="P902" s="18" t="s">
        <v>371</v>
      </c>
      <c r="Q902" s="32">
        <v>-34446</v>
      </c>
      <c r="R902" s="32">
        <v>37500</v>
      </c>
      <c r="S902" s="32">
        <v>0</v>
      </c>
      <c r="T902" s="32">
        <v>37500</v>
      </c>
      <c r="U902" s="32">
        <v>0</v>
      </c>
      <c r="V902" s="32">
        <v>0</v>
      </c>
      <c r="W902" s="20">
        <v>0</v>
      </c>
      <c r="X902" s="20">
        <v>0.92</v>
      </c>
      <c r="Y902" s="18" t="s">
        <v>19097</v>
      </c>
      <c r="Z902" s="20">
        <v>0</v>
      </c>
      <c r="AA902" s="20">
        <v>34742.03</v>
      </c>
      <c r="AB902" s="19">
        <v>42824</v>
      </c>
    </row>
    <row r="903" spans="1:28" ht="15" customHeight="1" x14ac:dyDescent="0.25">
      <c r="A903" t="s">
        <v>349</v>
      </c>
      <c r="B903" t="str">
        <f>VLOOKUP(O903+0,'de para'!K:O,3,0)</f>
        <v>NA</v>
      </c>
      <c r="C903" t="str">
        <f t="shared" si="14"/>
        <v>3001</v>
      </c>
      <c r="D903" t="str">
        <f>IFERROR(VLOOKUP(G903+0,'de para'!A:C,3,0),"")</f>
        <v/>
      </c>
      <c r="E903" t="s">
        <v>19071</v>
      </c>
      <c r="F903" s="21" t="s">
        <v>22267</v>
      </c>
      <c r="G903" s="21">
        <v>2591</v>
      </c>
      <c r="H903" s="21" t="s">
        <v>19095</v>
      </c>
      <c r="I903" s="21" t="s">
        <v>22264</v>
      </c>
      <c r="J903" s="22">
        <v>42682</v>
      </c>
      <c r="K903" s="21" t="s">
        <v>19105</v>
      </c>
      <c r="L903" s="21" t="s">
        <v>19096</v>
      </c>
      <c r="M903" s="21" t="s">
        <v>21329</v>
      </c>
      <c r="N903" s="21" t="s">
        <v>19102</v>
      </c>
      <c r="O903" s="21" t="s">
        <v>22265</v>
      </c>
      <c r="P903" s="21" t="s">
        <v>9692</v>
      </c>
      <c r="Q903" s="33">
        <v>147583.5</v>
      </c>
      <c r="R903" s="33">
        <v>7500</v>
      </c>
      <c r="S903" s="33">
        <v>0</v>
      </c>
      <c r="T903" s="33">
        <v>7500</v>
      </c>
      <c r="U903" s="33">
        <v>0</v>
      </c>
      <c r="V903" s="33">
        <v>0</v>
      </c>
      <c r="W903" s="23">
        <v>0</v>
      </c>
      <c r="X903" s="23">
        <v>0.91</v>
      </c>
      <c r="Y903" s="21" t="s">
        <v>19097</v>
      </c>
      <c r="Z903" s="23">
        <v>0</v>
      </c>
      <c r="AA903" s="23">
        <v>6861.94</v>
      </c>
      <c r="AB903" s="22">
        <v>42855</v>
      </c>
    </row>
    <row r="904" spans="1:28" ht="15" customHeight="1" x14ac:dyDescent="0.25">
      <c r="A904" t="s">
        <v>349</v>
      </c>
      <c r="B904" t="str">
        <f>VLOOKUP(O904+0,'de para'!K:O,3,0)</f>
        <v>NA</v>
      </c>
      <c r="C904" t="str">
        <f t="shared" si="14"/>
        <v>3001</v>
      </c>
      <c r="D904" t="str">
        <f>IFERROR(VLOOKUP(G904+0,'de para'!A:C,3,0),"")</f>
        <v/>
      </c>
      <c r="E904" t="s">
        <v>19071</v>
      </c>
      <c r="F904" s="18" t="s">
        <v>22267</v>
      </c>
      <c r="G904" s="18">
        <v>2591</v>
      </c>
      <c r="H904" s="18" t="s">
        <v>19095</v>
      </c>
      <c r="I904" s="18" t="s">
        <v>22264</v>
      </c>
      <c r="J904" s="19">
        <v>42682</v>
      </c>
      <c r="K904" s="18" t="s">
        <v>19105</v>
      </c>
      <c r="L904" s="18" t="s">
        <v>19096</v>
      </c>
      <c r="M904" s="18" t="s">
        <v>21329</v>
      </c>
      <c r="N904" s="18" t="s">
        <v>19108</v>
      </c>
      <c r="O904" s="18" t="s">
        <v>22266</v>
      </c>
      <c r="P904" s="18" t="s">
        <v>371</v>
      </c>
      <c r="Q904" s="32">
        <v>-71946</v>
      </c>
      <c r="R904" s="32">
        <v>37500</v>
      </c>
      <c r="S904" s="32">
        <v>0</v>
      </c>
      <c r="T904" s="32">
        <v>37500</v>
      </c>
      <c r="U904" s="32">
        <v>0</v>
      </c>
      <c r="V904" s="32">
        <v>0</v>
      </c>
      <c r="W904" s="20">
        <v>0</v>
      </c>
      <c r="X904" s="20">
        <v>0.92</v>
      </c>
      <c r="Y904" s="18" t="s">
        <v>19097</v>
      </c>
      <c r="Z904" s="20">
        <v>0</v>
      </c>
      <c r="AA904" s="20">
        <v>34742.03</v>
      </c>
      <c r="AB904" s="19">
        <v>42855</v>
      </c>
    </row>
    <row r="905" spans="1:28" ht="15" customHeight="1" x14ac:dyDescent="0.25">
      <c r="A905" t="s">
        <v>349</v>
      </c>
      <c r="B905" t="str">
        <f>VLOOKUP(O905+0,'de para'!K:O,3,0)</f>
        <v>NA</v>
      </c>
      <c r="C905" t="str">
        <f t="shared" si="14"/>
        <v>3001</v>
      </c>
      <c r="D905" t="str">
        <f>IFERROR(VLOOKUP(G905+0,'de para'!A:C,3,0),"")</f>
        <v/>
      </c>
      <c r="E905" t="str">
        <f>IF(VLOOKUP(G905+0,'de para'!E:H,4,0)="EX","Externo","Interno")</f>
        <v>Interno</v>
      </c>
      <c r="F905" s="21" t="s">
        <v>22268</v>
      </c>
      <c r="G905" s="21">
        <v>290</v>
      </c>
      <c r="H905" s="21" t="s">
        <v>19095</v>
      </c>
      <c r="I905" s="21" t="s">
        <v>372</v>
      </c>
      <c r="J905" s="22">
        <v>42682</v>
      </c>
      <c r="K905" s="21" t="s">
        <v>19096</v>
      </c>
      <c r="L905" s="21" t="s">
        <v>19096</v>
      </c>
      <c r="M905" s="21" t="s">
        <v>19100</v>
      </c>
      <c r="N905" s="21" t="s">
        <v>19095</v>
      </c>
      <c r="O905" s="21" t="s">
        <v>22245</v>
      </c>
      <c r="P905" s="21" t="s">
        <v>362</v>
      </c>
      <c r="Q905" s="33">
        <v>-1058.25</v>
      </c>
      <c r="R905" s="33">
        <v>7500</v>
      </c>
      <c r="S905" s="33">
        <v>0</v>
      </c>
      <c r="T905" s="33">
        <v>7500</v>
      </c>
      <c r="U905" s="33">
        <v>0</v>
      </c>
      <c r="V905" s="33">
        <v>0</v>
      </c>
      <c r="W905" s="23">
        <v>0</v>
      </c>
      <c r="X905" s="23">
        <v>0.71</v>
      </c>
      <c r="Y905" s="21" t="s">
        <v>19097</v>
      </c>
      <c r="Z905" s="23">
        <v>0</v>
      </c>
      <c r="AA905" s="23">
        <v>5327</v>
      </c>
      <c r="AB905" s="22">
        <v>42709</v>
      </c>
    </row>
    <row r="906" spans="1:28" ht="15" customHeight="1" x14ac:dyDescent="0.25">
      <c r="A906" t="s">
        <v>349</v>
      </c>
      <c r="B906" t="str">
        <f>VLOOKUP(O906+0,'de para'!K:O,3,0)</f>
        <v>NA</v>
      </c>
      <c r="C906" t="str">
        <f t="shared" si="14"/>
        <v>3001</v>
      </c>
      <c r="D906" t="str">
        <f>IFERROR(VLOOKUP(G906+0,'de para'!A:C,3,0),"")</f>
        <v/>
      </c>
      <c r="E906" t="str">
        <f>IF(VLOOKUP(G906+0,'de para'!E:H,4,0)="EX","Externo","Interno")</f>
        <v>Interno</v>
      </c>
      <c r="F906" s="18" t="s">
        <v>22268</v>
      </c>
      <c r="G906" s="18">
        <v>290</v>
      </c>
      <c r="H906" s="18" t="s">
        <v>19095</v>
      </c>
      <c r="I906" s="18" t="s">
        <v>372</v>
      </c>
      <c r="J906" s="19">
        <v>42682</v>
      </c>
      <c r="K906" s="18" t="s">
        <v>19096</v>
      </c>
      <c r="L906" s="18" t="s">
        <v>19096</v>
      </c>
      <c r="M906" s="18" t="s">
        <v>19100</v>
      </c>
      <c r="N906" s="18" t="s">
        <v>19102</v>
      </c>
      <c r="O906" s="18" t="s">
        <v>22246</v>
      </c>
      <c r="P906" s="18" t="s">
        <v>354</v>
      </c>
      <c r="Q906" s="32">
        <v>3270.75</v>
      </c>
      <c r="R906" s="32">
        <v>3750</v>
      </c>
      <c r="S906" s="32">
        <v>0</v>
      </c>
      <c r="T906" s="32">
        <v>3750</v>
      </c>
      <c r="U906" s="32">
        <v>0</v>
      </c>
      <c r="V906" s="32">
        <v>0</v>
      </c>
      <c r="W906" s="20">
        <v>0</v>
      </c>
      <c r="X906" s="20">
        <v>0.92</v>
      </c>
      <c r="Y906" s="18" t="s">
        <v>19097</v>
      </c>
      <c r="Z906" s="20">
        <v>0</v>
      </c>
      <c r="AA906" s="20">
        <v>3445</v>
      </c>
      <c r="AB906" s="19">
        <v>42709</v>
      </c>
    </row>
    <row r="907" spans="1:28" ht="15" customHeight="1" x14ac:dyDescent="0.25">
      <c r="A907" t="s">
        <v>349</v>
      </c>
      <c r="B907" t="str">
        <f>VLOOKUP(O907+0,'de para'!K:O,3,0)</f>
        <v>NA</v>
      </c>
      <c r="C907" t="str">
        <f t="shared" si="14"/>
        <v>3001</v>
      </c>
      <c r="D907" t="str">
        <f>IFERROR(VLOOKUP(G907+0,'de para'!A:C,3,0),"")</f>
        <v/>
      </c>
      <c r="E907" t="str">
        <f>IF(VLOOKUP(G907+0,'de para'!E:H,4,0)="EX","Externo","Interno")</f>
        <v>Interno</v>
      </c>
      <c r="F907" s="21" t="s">
        <v>22268</v>
      </c>
      <c r="G907" s="21">
        <v>290</v>
      </c>
      <c r="H907" s="21" t="s">
        <v>19095</v>
      </c>
      <c r="I907" s="21" t="s">
        <v>372</v>
      </c>
      <c r="J907" s="22">
        <v>42682</v>
      </c>
      <c r="K907" s="21" t="s">
        <v>19096</v>
      </c>
      <c r="L907" s="21" t="s">
        <v>19096</v>
      </c>
      <c r="M907" s="21" t="s">
        <v>19100</v>
      </c>
      <c r="N907" s="21" t="s">
        <v>19108</v>
      </c>
      <c r="O907" s="21" t="s">
        <v>22247</v>
      </c>
      <c r="P907" s="21" t="s">
        <v>373</v>
      </c>
      <c r="Q907" s="33">
        <v>59993.25</v>
      </c>
      <c r="R907" s="33">
        <v>7500</v>
      </c>
      <c r="S907" s="33">
        <v>0</v>
      </c>
      <c r="T907" s="33">
        <v>7500</v>
      </c>
      <c r="U907" s="33">
        <v>0</v>
      </c>
      <c r="V907" s="33">
        <v>0</v>
      </c>
      <c r="W907" s="23">
        <v>0</v>
      </c>
      <c r="X907" s="23">
        <v>0.73</v>
      </c>
      <c r="Y907" s="21" t="s">
        <v>19097</v>
      </c>
      <c r="Z907" s="23">
        <v>0</v>
      </c>
      <c r="AA907" s="23">
        <v>5492</v>
      </c>
      <c r="AB907" s="22">
        <v>42709</v>
      </c>
    </row>
    <row r="908" spans="1:28" ht="15" customHeight="1" x14ac:dyDescent="0.25">
      <c r="A908" t="s">
        <v>349</v>
      </c>
      <c r="B908" t="str">
        <f>VLOOKUP(O908+0,'de para'!K:O,3,0)</f>
        <v>NA</v>
      </c>
      <c r="C908" t="str">
        <f t="shared" si="14"/>
        <v>3001</v>
      </c>
      <c r="D908" t="str">
        <f>IFERROR(VLOOKUP(G908+0,'de para'!A:C,3,0),"")</f>
        <v/>
      </c>
      <c r="E908" t="str">
        <f>IF(VLOOKUP(G908+0,'de para'!E:H,4,0)="EX","Externo","Interno")</f>
        <v>Interno</v>
      </c>
      <c r="F908" s="18" t="s">
        <v>22268</v>
      </c>
      <c r="G908" s="18">
        <v>290</v>
      </c>
      <c r="H908" s="18" t="s">
        <v>19095</v>
      </c>
      <c r="I908" s="18" t="s">
        <v>372</v>
      </c>
      <c r="J908" s="19">
        <v>42682</v>
      </c>
      <c r="K908" s="18" t="s">
        <v>19096</v>
      </c>
      <c r="L908" s="18" t="s">
        <v>19096</v>
      </c>
      <c r="M908" s="18" t="s">
        <v>19100</v>
      </c>
      <c r="N908" s="18" t="s">
        <v>19103</v>
      </c>
      <c r="O908" s="18" t="s">
        <v>22248</v>
      </c>
      <c r="P908" s="18" t="s">
        <v>375</v>
      </c>
      <c r="Q908" s="32">
        <v>-13934</v>
      </c>
      <c r="R908" s="32">
        <v>15000</v>
      </c>
      <c r="S908" s="32">
        <v>0</v>
      </c>
      <c r="T908" s="32">
        <v>15000</v>
      </c>
      <c r="U908" s="32">
        <v>0</v>
      </c>
      <c r="V908" s="32">
        <v>0</v>
      </c>
      <c r="W908" s="20">
        <v>0</v>
      </c>
      <c r="X908" s="20">
        <v>0.92</v>
      </c>
      <c r="Y908" s="18" t="s">
        <v>19097</v>
      </c>
      <c r="Z908" s="20">
        <v>0</v>
      </c>
      <c r="AA908" s="20">
        <v>13780.5</v>
      </c>
      <c r="AB908" s="19">
        <v>42709</v>
      </c>
    </row>
    <row r="909" spans="1:28" ht="15" customHeight="1" x14ac:dyDescent="0.25">
      <c r="A909" t="s">
        <v>349</v>
      </c>
      <c r="B909" t="str">
        <f>VLOOKUP(O909+0,'de para'!K:O,3,0)</f>
        <v>NA</v>
      </c>
      <c r="C909" t="str">
        <f t="shared" si="14"/>
        <v>3001</v>
      </c>
      <c r="D909" t="str">
        <f>IFERROR(VLOOKUP(G909+0,'de para'!A:C,3,0),"")</f>
        <v/>
      </c>
      <c r="E909" t="str">
        <f>IF(VLOOKUP(G909+0,'de para'!E:H,4,0)="EX","Externo","Interno")</f>
        <v>Interno</v>
      </c>
      <c r="F909" s="21" t="s">
        <v>22268</v>
      </c>
      <c r="G909" s="21">
        <v>290</v>
      </c>
      <c r="H909" s="21" t="s">
        <v>19095</v>
      </c>
      <c r="I909" s="21" t="s">
        <v>372</v>
      </c>
      <c r="J909" s="22">
        <v>42682</v>
      </c>
      <c r="K909" s="21" t="s">
        <v>19096</v>
      </c>
      <c r="L909" s="21" t="s">
        <v>19096</v>
      </c>
      <c r="M909" s="21" t="s">
        <v>19100</v>
      </c>
      <c r="N909" s="21" t="s">
        <v>19291</v>
      </c>
      <c r="O909" s="21" t="s">
        <v>22249</v>
      </c>
      <c r="P909" s="21" t="s">
        <v>374</v>
      </c>
      <c r="Q909" s="33">
        <v>-313080</v>
      </c>
      <c r="R909" s="33">
        <v>3750</v>
      </c>
      <c r="S909" s="33">
        <v>0</v>
      </c>
      <c r="T909" s="33">
        <v>3750</v>
      </c>
      <c r="U909" s="33">
        <v>0</v>
      </c>
      <c r="V909" s="33">
        <v>0</v>
      </c>
      <c r="W909" s="23">
        <v>0</v>
      </c>
      <c r="X909" s="23">
        <v>0.6</v>
      </c>
      <c r="Y909" s="21" t="s">
        <v>19097</v>
      </c>
      <c r="Z909" s="23">
        <v>0</v>
      </c>
      <c r="AA909" s="23">
        <v>2238.5</v>
      </c>
      <c r="AB909" s="22">
        <v>42709</v>
      </c>
    </row>
    <row r="910" spans="1:28" ht="15" customHeight="1" x14ac:dyDescent="0.25">
      <c r="A910" t="s">
        <v>349</v>
      </c>
      <c r="B910" t="str">
        <f>VLOOKUP(O910+0,'de para'!K:O,3,0)</f>
        <v>NA</v>
      </c>
      <c r="C910" t="str">
        <f t="shared" si="14"/>
        <v>3001</v>
      </c>
      <c r="D910" t="str">
        <f>IFERROR(VLOOKUP(G910+0,'de para'!A:C,3,0),"")</f>
        <v/>
      </c>
      <c r="E910" t="str">
        <f>IF(VLOOKUP(G910+0,'de para'!E:H,4,0)="EX","Externo","Interno")</f>
        <v>Externo</v>
      </c>
      <c r="F910" s="18" t="s">
        <v>22242</v>
      </c>
      <c r="G910" s="18">
        <v>1932</v>
      </c>
      <c r="H910" s="18" t="s">
        <v>19095</v>
      </c>
      <c r="I910" s="18" t="s">
        <v>4356</v>
      </c>
      <c r="J910" s="19">
        <v>42684</v>
      </c>
      <c r="K910" s="18" t="s">
        <v>19096</v>
      </c>
      <c r="L910" s="18" t="s">
        <v>19096</v>
      </c>
      <c r="M910" s="18" t="s">
        <v>19154</v>
      </c>
      <c r="N910" s="18" t="s">
        <v>19095</v>
      </c>
      <c r="O910" s="18" t="s">
        <v>22246</v>
      </c>
      <c r="P910" s="18" t="s">
        <v>354</v>
      </c>
      <c r="Q910" s="32">
        <v>-479.25</v>
      </c>
      <c r="R910" s="32">
        <v>375000</v>
      </c>
      <c r="S910" s="32">
        <v>0</v>
      </c>
      <c r="T910" s="32">
        <v>375000</v>
      </c>
      <c r="U910" s="32">
        <v>0</v>
      </c>
      <c r="V910" s="32">
        <v>0</v>
      </c>
      <c r="W910" s="20">
        <v>0</v>
      </c>
      <c r="X910" s="20">
        <v>0.57999999999999996</v>
      </c>
      <c r="Y910" s="18" t="s">
        <v>19097</v>
      </c>
      <c r="Z910" s="20">
        <v>0</v>
      </c>
      <c r="AA910" s="20">
        <v>219479.52</v>
      </c>
      <c r="AB910" s="19">
        <v>42704</v>
      </c>
    </row>
    <row r="911" spans="1:28" ht="15" customHeight="1" x14ac:dyDescent="0.25">
      <c r="A911" t="s">
        <v>349</v>
      </c>
      <c r="B911" t="str">
        <f>VLOOKUP(O911+0,'de para'!K:O,3,0)</f>
        <v>NA</v>
      </c>
      <c r="C911" t="str">
        <f t="shared" si="14"/>
        <v>3001</v>
      </c>
      <c r="D911" t="str">
        <f>IFERROR(VLOOKUP(G911+0,'de para'!A:C,3,0),"")</f>
        <v/>
      </c>
      <c r="E911" t="str">
        <f>IF(VLOOKUP(G911+0,'de para'!E:H,4,0)="EX","Externo","Interno")</f>
        <v>Externo</v>
      </c>
      <c r="F911" s="21" t="s">
        <v>22242</v>
      </c>
      <c r="G911" s="21">
        <v>1932</v>
      </c>
      <c r="H911" s="21" t="s">
        <v>19095</v>
      </c>
      <c r="I911" s="21" t="s">
        <v>4356</v>
      </c>
      <c r="J911" s="22">
        <v>42684</v>
      </c>
      <c r="K911" s="21" t="s">
        <v>19096</v>
      </c>
      <c r="L911" s="21" t="s">
        <v>19096</v>
      </c>
      <c r="M911" s="21" t="s">
        <v>19154</v>
      </c>
      <c r="N911" s="21" t="s">
        <v>19102</v>
      </c>
      <c r="O911" s="21" t="s">
        <v>22247</v>
      </c>
      <c r="P911" s="21" t="s">
        <v>373</v>
      </c>
      <c r="Q911" s="33">
        <v>52493.25</v>
      </c>
      <c r="R911" s="33">
        <v>300000</v>
      </c>
      <c r="S911" s="33">
        <v>0</v>
      </c>
      <c r="T911" s="33">
        <v>300000</v>
      </c>
      <c r="U911" s="33">
        <v>0</v>
      </c>
      <c r="V911" s="33">
        <v>0</v>
      </c>
      <c r="W911" s="23">
        <v>0</v>
      </c>
      <c r="X911" s="23">
        <v>0.59</v>
      </c>
      <c r="Y911" s="21" t="s">
        <v>19097</v>
      </c>
      <c r="Z911" s="23">
        <v>0</v>
      </c>
      <c r="AA911" s="23">
        <v>178761.60000000001</v>
      </c>
      <c r="AB911" s="22">
        <v>42704</v>
      </c>
    </row>
    <row r="912" spans="1:28" ht="15" customHeight="1" x14ac:dyDescent="0.25">
      <c r="A912" t="s">
        <v>349</v>
      </c>
      <c r="B912" t="str">
        <f>VLOOKUP(O912+0,'de para'!K:O,3,0)</f>
        <v>NA</v>
      </c>
      <c r="C912" t="str">
        <f t="shared" si="14"/>
        <v>3001</v>
      </c>
      <c r="D912" t="str">
        <f>IFERROR(VLOOKUP(G912+0,'de para'!A:C,3,0),"")</f>
        <v/>
      </c>
      <c r="E912" t="str">
        <f>IF(VLOOKUP(G912+0,'de para'!E:H,4,0)="EX","Externo","Interno")</f>
        <v>Externo</v>
      </c>
      <c r="F912" s="18" t="s">
        <v>22242</v>
      </c>
      <c r="G912" s="18">
        <v>1932</v>
      </c>
      <c r="H912" s="18" t="s">
        <v>19095</v>
      </c>
      <c r="I912" s="18" t="s">
        <v>4356</v>
      </c>
      <c r="J912" s="19">
        <v>42684</v>
      </c>
      <c r="K912" s="18" t="s">
        <v>19096</v>
      </c>
      <c r="L912" s="18" t="s">
        <v>19096</v>
      </c>
      <c r="M912" s="18" t="s">
        <v>19154</v>
      </c>
      <c r="N912" s="18" t="s">
        <v>19108</v>
      </c>
      <c r="O912" s="18" t="s">
        <v>22269</v>
      </c>
      <c r="P912" s="18" t="s">
        <v>357</v>
      </c>
      <c r="Q912" s="32">
        <v>6552</v>
      </c>
      <c r="R912" s="32">
        <v>75000</v>
      </c>
      <c r="S912" s="32">
        <v>0</v>
      </c>
      <c r="T912" s="32">
        <v>75000</v>
      </c>
      <c r="U912" s="32">
        <v>0</v>
      </c>
      <c r="V912" s="32">
        <v>0</v>
      </c>
      <c r="W912" s="20">
        <v>0</v>
      </c>
      <c r="X912" s="20">
        <v>0.5</v>
      </c>
      <c r="Y912" s="18" t="s">
        <v>19097</v>
      </c>
      <c r="Z912" s="20">
        <v>0</v>
      </c>
      <c r="AA912" s="20">
        <v>37738.559999999998</v>
      </c>
      <c r="AB912" s="19">
        <v>42704</v>
      </c>
    </row>
    <row r="913" spans="1:28" ht="15" customHeight="1" x14ac:dyDescent="0.25">
      <c r="A913" t="s">
        <v>349</v>
      </c>
      <c r="B913" t="str">
        <f>VLOOKUP(O913+0,'de para'!K:O,3,0)</f>
        <v>NA</v>
      </c>
      <c r="C913" t="str">
        <f t="shared" si="14"/>
        <v>3001</v>
      </c>
      <c r="D913" t="str">
        <f>IFERROR(VLOOKUP(G913+0,'de para'!A:C,3,0),"")</f>
        <v/>
      </c>
      <c r="E913" t="str">
        <f>IF(VLOOKUP(G913+0,'de para'!E:H,4,0)="EX","Externo","Interno")</f>
        <v>Externo</v>
      </c>
      <c r="F913" s="21" t="s">
        <v>22242</v>
      </c>
      <c r="G913" s="21">
        <v>1932</v>
      </c>
      <c r="H913" s="21" t="s">
        <v>19095</v>
      </c>
      <c r="I913" s="21" t="s">
        <v>4356</v>
      </c>
      <c r="J913" s="22">
        <v>42684</v>
      </c>
      <c r="K913" s="21" t="s">
        <v>19096</v>
      </c>
      <c r="L913" s="21" t="s">
        <v>19096</v>
      </c>
      <c r="M913" s="21" t="s">
        <v>19154</v>
      </c>
      <c r="N913" s="21" t="s">
        <v>19103</v>
      </c>
      <c r="O913" s="21" t="s">
        <v>22249</v>
      </c>
      <c r="P913" s="21" t="s">
        <v>374</v>
      </c>
      <c r="Q913" s="33">
        <v>-316830</v>
      </c>
      <c r="R913" s="33">
        <v>37500</v>
      </c>
      <c r="S913" s="33">
        <v>0</v>
      </c>
      <c r="T913" s="33">
        <v>37500</v>
      </c>
      <c r="U913" s="33">
        <v>0</v>
      </c>
      <c r="V913" s="33">
        <v>0</v>
      </c>
      <c r="W913" s="23">
        <v>0</v>
      </c>
      <c r="X913" s="23">
        <v>0.46</v>
      </c>
      <c r="Y913" s="21" t="s">
        <v>19097</v>
      </c>
      <c r="Z913" s="23">
        <v>0</v>
      </c>
      <c r="AA913" s="23">
        <v>17466.490000000002</v>
      </c>
      <c r="AB913" s="22">
        <v>42704</v>
      </c>
    </row>
    <row r="914" spans="1:28" ht="15" customHeight="1" x14ac:dyDescent="0.25">
      <c r="A914" t="s">
        <v>349</v>
      </c>
      <c r="B914" t="str">
        <f>VLOOKUP(O914+0,'de para'!K:O,3,0)</f>
        <v>NA</v>
      </c>
      <c r="C914" t="str">
        <f t="shared" si="14"/>
        <v>3001</v>
      </c>
      <c r="D914" t="str">
        <f>IFERROR(VLOOKUP(G914+0,'de para'!A:C,3,0),"")</f>
        <v/>
      </c>
      <c r="E914" t="str">
        <f>IF(VLOOKUP(G914+0,'de para'!E:H,4,0)="EX","Externo","Interno")</f>
        <v>Externo</v>
      </c>
      <c r="F914" s="18" t="s">
        <v>22242</v>
      </c>
      <c r="G914" s="18">
        <v>1932</v>
      </c>
      <c r="H914" s="18" t="s">
        <v>19095</v>
      </c>
      <c r="I914" s="18" t="s">
        <v>4356</v>
      </c>
      <c r="J914" s="19">
        <v>42684</v>
      </c>
      <c r="K914" s="18" t="s">
        <v>19096</v>
      </c>
      <c r="L914" s="18" t="s">
        <v>19096</v>
      </c>
      <c r="M914" s="18" t="s">
        <v>19154</v>
      </c>
      <c r="N914" s="18" t="s">
        <v>19291</v>
      </c>
      <c r="O914" s="18" t="s">
        <v>22269</v>
      </c>
      <c r="P914" s="18" t="s">
        <v>357</v>
      </c>
      <c r="Q914" s="32">
        <v>-68448</v>
      </c>
      <c r="R914" s="32">
        <v>120000</v>
      </c>
      <c r="S914" s="32">
        <v>0</v>
      </c>
      <c r="T914" s="32">
        <v>120000</v>
      </c>
      <c r="U914" s="32">
        <v>0</v>
      </c>
      <c r="V914" s="32">
        <v>0</v>
      </c>
      <c r="W914" s="20">
        <v>0</v>
      </c>
      <c r="X914" s="20">
        <v>0.5</v>
      </c>
      <c r="Y914" s="18" t="s">
        <v>19097</v>
      </c>
      <c r="Z914" s="20">
        <v>0</v>
      </c>
      <c r="AA914" s="20">
        <v>60381.69</v>
      </c>
      <c r="AB914" s="19">
        <v>42704</v>
      </c>
    </row>
    <row r="915" spans="1:28" ht="15" customHeight="1" x14ac:dyDescent="0.25">
      <c r="A915" t="s">
        <v>349</v>
      </c>
      <c r="B915" t="str">
        <f>VLOOKUP(O915+0,'de para'!K:O,3,0)</f>
        <v>NA</v>
      </c>
      <c r="C915" t="str">
        <f t="shared" si="14"/>
        <v>3001</v>
      </c>
      <c r="D915" t="str">
        <f>IFERROR(VLOOKUP(G915+0,'de para'!A:C,3,0),"")</f>
        <v/>
      </c>
      <c r="E915" t="str">
        <f>IF(VLOOKUP(G915+0,'de para'!E:H,4,0)="EX","Externo","Interno")</f>
        <v>Externo</v>
      </c>
      <c r="F915" s="21" t="s">
        <v>22270</v>
      </c>
      <c r="G915" s="21">
        <v>1932</v>
      </c>
      <c r="H915" s="21" t="s">
        <v>19095</v>
      </c>
      <c r="I915" s="21" t="s">
        <v>4356</v>
      </c>
      <c r="J915" s="22">
        <v>42684</v>
      </c>
      <c r="K915" s="21" t="s">
        <v>19096</v>
      </c>
      <c r="L915" s="21" t="s">
        <v>19096</v>
      </c>
      <c r="M915" s="21" t="s">
        <v>19154</v>
      </c>
      <c r="N915" s="21" t="s">
        <v>19095</v>
      </c>
      <c r="O915" s="21" t="s">
        <v>22246</v>
      </c>
      <c r="P915" s="21" t="s">
        <v>354</v>
      </c>
      <c r="Q915" s="33">
        <v>-375479.25</v>
      </c>
      <c r="R915" s="33">
        <v>375000</v>
      </c>
      <c r="S915" s="33">
        <v>0</v>
      </c>
      <c r="T915" s="33">
        <v>375000</v>
      </c>
      <c r="U915" s="33">
        <v>0</v>
      </c>
      <c r="V915" s="33">
        <v>0</v>
      </c>
      <c r="W915" s="23">
        <v>0</v>
      </c>
      <c r="X915" s="23">
        <v>0.57999999999999996</v>
      </c>
      <c r="Y915" s="21" t="s">
        <v>19097</v>
      </c>
      <c r="Z915" s="23">
        <v>0</v>
      </c>
      <c r="AA915" s="23">
        <v>219479.52</v>
      </c>
      <c r="AB915" s="22">
        <v>42723</v>
      </c>
    </row>
    <row r="916" spans="1:28" ht="15" customHeight="1" x14ac:dyDescent="0.25">
      <c r="A916" t="s">
        <v>349</v>
      </c>
      <c r="B916" t="str">
        <f>VLOOKUP(O916+0,'de para'!K:O,3,0)</f>
        <v>NA</v>
      </c>
      <c r="C916" t="str">
        <f t="shared" si="14"/>
        <v>3001</v>
      </c>
      <c r="D916" t="str">
        <f>IFERROR(VLOOKUP(G916+0,'de para'!A:C,3,0),"")</f>
        <v/>
      </c>
      <c r="E916" t="str">
        <f>IF(VLOOKUP(G916+0,'de para'!E:H,4,0)="EX","Externo","Interno")</f>
        <v>Externo</v>
      </c>
      <c r="F916" s="18" t="s">
        <v>22270</v>
      </c>
      <c r="G916" s="18">
        <v>1932</v>
      </c>
      <c r="H916" s="18" t="s">
        <v>19095</v>
      </c>
      <c r="I916" s="18" t="s">
        <v>4356</v>
      </c>
      <c r="J916" s="19">
        <v>42684</v>
      </c>
      <c r="K916" s="18" t="s">
        <v>19096</v>
      </c>
      <c r="L916" s="18" t="s">
        <v>19096</v>
      </c>
      <c r="M916" s="18" t="s">
        <v>19154</v>
      </c>
      <c r="N916" s="18" t="s">
        <v>19102</v>
      </c>
      <c r="O916" s="18" t="s">
        <v>22247</v>
      </c>
      <c r="P916" s="18" t="s">
        <v>373</v>
      </c>
      <c r="Q916" s="32">
        <v>-247506.75</v>
      </c>
      <c r="R916" s="32">
        <v>300000</v>
      </c>
      <c r="S916" s="32">
        <v>0</v>
      </c>
      <c r="T916" s="32">
        <v>300000</v>
      </c>
      <c r="U916" s="32">
        <v>0</v>
      </c>
      <c r="V916" s="32">
        <v>0</v>
      </c>
      <c r="W916" s="20">
        <v>0</v>
      </c>
      <c r="X916" s="20">
        <v>0.59</v>
      </c>
      <c r="Y916" s="18" t="s">
        <v>19097</v>
      </c>
      <c r="Z916" s="20">
        <v>0</v>
      </c>
      <c r="AA916" s="20">
        <v>178761.60000000001</v>
      </c>
      <c r="AB916" s="19">
        <v>42723</v>
      </c>
    </row>
    <row r="917" spans="1:28" ht="15" customHeight="1" x14ac:dyDescent="0.25">
      <c r="A917" t="s">
        <v>349</v>
      </c>
      <c r="B917" t="str">
        <f>VLOOKUP(O917+0,'de para'!K:O,3,0)</f>
        <v>NA</v>
      </c>
      <c r="C917" t="str">
        <f t="shared" si="14"/>
        <v>3001</v>
      </c>
      <c r="D917" t="str">
        <f>IFERROR(VLOOKUP(G917+0,'de para'!A:C,3,0),"")</f>
        <v/>
      </c>
      <c r="E917" t="str">
        <f>IF(VLOOKUP(G917+0,'de para'!E:H,4,0)="EX","Externo","Interno")</f>
        <v>Externo</v>
      </c>
      <c r="F917" s="21" t="s">
        <v>22270</v>
      </c>
      <c r="G917" s="21">
        <v>1932</v>
      </c>
      <c r="H917" s="21" t="s">
        <v>19095</v>
      </c>
      <c r="I917" s="21" t="s">
        <v>4356</v>
      </c>
      <c r="J917" s="22">
        <v>42684</v>
      </c>
      <c r="K917" s="21" t="s">
        <v>19096</v>
      </c>
      <c r="L917" s="21" t="s">
        <v>19096</v>
      </c>
      <c r="M917" s="21" t="s">
        <v>19154</v>
      </c>
      <c r="N917" s="21" t="s">
        <v>19103</v>
      </c>
      <c r="O917" s="21" t="s">
        <v>22249</v>
      </c>
      <c r="P917" s="21" t="s">
        <v>374</v>
      </c>
      <c r="Q917" s="33">
        <v>-354330</v>
      </c>
      <c r="R917" s="33">
        <v>37500</v>
      </c>
      <c r="S917" s="33">
        <v>0</v>
      </c>
      <c r="T917" s="33">
        <v>37500</v>
      </c>
      <c r="U917" s="33">
        <v>0</v>
      </c>
      <c r="V917" s="33">
        <v>0</v>
      </c>
      <c r="W917" s="23">
        <v>0</v>
      </c>
      <c r="X917" s="23">
        <v>0.46</v>
      </c>
      <c r="Y917" s="21" t="s">
        <v>19097</v>
      </c>
      <c r="Z917" s="23">
        <v>0</v>
      </c>
      <c r="AA917" s="23">
        <v>17466.490000000002</v>
      </c>
      <c r="AB917" s="22">
        <v>42723</v>
      </c>
    </row>
    <row r="918" spans="1:28" ht="15" customHeight="1" x14ac:dyDescent="0.25">
      <c r="A918" t="s">
        <v>349</v>
      </c>
      <c r="B918" t="str">
        <f>VLOOKUP(O918+0,'de para'!K:O,3,0)</f>
        <v>NA</v>
      </c>
      <c r="C918" t="str">
        <f t="shared" si="14"/>
        <v>3001</v>
      </c>
      <c r="D918" t="str">
        <f>IFERROR(VLOOKUP(G918+0,'de para'!A:C,3,0),"")</f>
        <v/>
      </c>
      <c r="E918" t="str">
        <f>IF(VLOOKUP(G918+0,'de para'!E:H,4,0)="EX","Externo","Interno")</f>
        <v>Externo</v>
      </c>
      <c r="F918" s="18" t="s">
        <v>22270</v>
      </c>
      <c r="G918" s="18">
        <v>1932</v>
      </c>
      <c r="H918" s="18" t="s">
        <v>19095</v>
      </c>
      <c r="I918" s="18" t="s">
        <v>4356</v>
      </c>
      <c r="J918" s="19">
        <v>42684</v>
      </c>
      <c r="K918" s="18" t="s">
        <v>19096</v>
      </c>
      <c r="L918" s="18" t="s">
        <v>19096</v>
      </c>
      <c r="M918" s="18" t="s">
        <v>19154</v>
      </c>
      <c r="N918" s="18" t="s">
        <v>19291</v>
      </c>
      <c r="O918" s="18" t="s">
        <v>22269</v>
      </c>
      <c r="P918" s="18" t="s">
        <v>357</v>
      </c>
      <c r="Q918" s="32">
        <v>-188448</v>
      </c>
      <c r="R918" s="32">
        <v>135000</v>
      </c>
      <c r="S918" s="32">
        <v>0</v>
      </c>
      <c r="T918" s="32">
        <v>135000</v>
      </c>
      <c r="U918" s="32">
        <v>0</v>
      </c>
      <c r="V918" s="32">
        <v>0</v>
      </c>
      <c r="W918" s="20">
        <v>0</v>
      </c>
      <c r="X918" s="20">
        <v>0.5</v>
      </c>
      <c r="Y918" s="18" t="s">
        <v>19097</v>
      </c>
      <c r="Z918" s="20">
        <v>0</v>
      </c>
      <c r="AA918" s="20">
        <v>67929.399999999994</v>
      </c>
      <c r="AB918" s="19">
        <v>42723</v>
      </c>
    </row>
    <row r="919" spans="1:28" ht="15" customHeight="1" x14ac:dyDescent="0.25">
      <c r="A919" t="s">
        <v>349</v>
      </c>
      <c r="B919" t="str">
        <f>VLOOKUP(O919+0,'de para'!K:O,3,0)</f>
        <v>NA</v>
      </c>
      <c r="C919" t="str">
        <f t="shared" si="14"/>
        <v>3001</v>
      </c>
      <c r="D919" t="str">
        <f>IFERROR(VLOOKUP(G919+0,'de para'!A:C,3,0),"")</f>
        <v/>
      </c>
      <c r="E919" t="str">
        <f>IF(VLOOKUP(G919+0,'de para'!E:H,4,0)="EX","Externo","Interno")</f>
        <v>Externo</v>
      </c>
      <c r="F919" s="21" t="s">
        <v>22271</v>
      </c>
      <c r="G919" s="21">
        <v>1932</v>
      </c>
      <c r="H919" s="21" t="s">
        <v>19095</v>
      </c>
      <c r="I919" s="21" t="s">
        <v>4356</v>
      </c>
      <c r="J919" s="22">
        <v>42684</v>
      </c>
      <c r="K919" s="21" t="s">
        <v>19096</v>
      </c>
      <c r="L919" s="21" t="s">
        <v>19096</v>
      </c>
      <c r="M919" s="21" t="s">
        <v>19154</v>
      </c>
      <c r="N919" s="21" t="s">
        <v>19095</v>
      </c>
      <c r="O919" s="21" t="s">
        <v>22246</v>
      </c>
      <c r="P919" s="21" t="s">
        <v>354</v>
      </c>
      <c r="Q919" s="33">
        <v>-750479.25</v>
      </c>
      <c r="R919" s="33">
        <v>375000</v>
      </c>
      <c r="S919" s="33">
        <v>0</v>
      </c>
      <c r="T919" s="33">
        <v>375000</v>
      </c>
      <c r="U919" s="33">
        <v>0</v>
      </c>
      <c r="V919" s="33">
        <v>0</v>
      </c>
      <c r="W919" s="23">
        <v>0</v>
      </c>
      <c r="X919" s="23">
        <v>0.57999999999999996</v>
      </c>
      <c r="Y919" s="21" t="s">
        <v>19097</v>
      </c>
      <c r="Z919" s="23">
        <v>0</v>
      </c>
      <c r="AA919" s="23">
        <v>219479.52</v>
      </c>
      <c r="AB919" s="22">
        <v>42794</v>
      </c>
    </row>
    <row r="920" spans="1:28" ht="15" customHeight="1" x14ac:dyDescent="0.25">
      <c r="A920" t="s">
        <v>349</v>
      </c>
      <c r="B920" t="str">
        <f>VLOOKUP(O920+0,'de para'!K:O,3,0)</f>
        <v>NA</v>
      </c>
      <c r="C920" t="str">
        <f t="shared" si="14"/>
        <v>3001</v>
      </c>
      <c r="D920" t="str">
        <f>IFERROR(VLOOKUP(G920+0,'de para'!A:C,3,0),"")</f>
        <v/>
      </c>
      <c r="E920" t="str">
        <f>IF(VLOOKUP(G920+0,'de para'!E:H,4,0)="EX","Externo","Interno")</f>
        <v>Externo</v>
      </c>
      <c r="F920" s="18" t="s">
        <v>22271</v>
      </c>
      <c r="G920" s="18">
        <v>1932</v>
      </c>
      <c r="H920" s="18" t="s">
        <v>19095</v>
      </c>
      <c r="I920" s="18" t="s">
        <v>4356</v>
      </c>
      <c r="J920" s="19">
        <v>42684</v>
      </c>
      <c r="K920" s="18" t="s">
        <v>19096</v>
      </c>
      <c r="L920" s="18" t="s">
        <v>19096</v>
      </c>
      <c r="M920" s="18" t="s">
        <v>19154</v>
      </c>
      <c r="N920" s="18" t="s">
        <v>19102</v>
      </c>
      <c r="O920" s="18" t="s">
        <v>22247</v>
      </c>
      <c r="P920" s="18" t="s">
        <v>373</v>
      </c>
      <c r="Q920" s="32">
        <v>-547506.75</v>
      </c>
      <c r="R920" s="32">
        <v>300000</v>
      </c>
      <c r="S920" s="32">
        <v>0</v>
      </c>
      <c r="T920" s="32">
        <v>300000</v>
      </c>
      <c r="U920" s="32">
        <v>0</v>
      </c>
      <c r="V920" s="32">
        <v>0</v>
      </c>
      <c r="W920" s="20">
        <v>0</v>
      </c>
      <c r="X920" s="20">
        <v>0.59</v>
      </c>
      <c r="Y920" s="18" t="s">
        <v>19097</v>
      </c>
      <c r="Z920" s="20">
        <v>0</v>
      </c>
      <c r="AA920" s="20">
        <v>178761.60000000001</v>
      </c>
      <c r="AB920" s="19">
        <v>42794</v>
      </c>
    </row>
    <row r="921" spans="1:28" ht="15" customHeight="1" x14ac:dyDescent="0.25">
      <c r="A921" t="s">
        <v>349</v>
      </c>
      <c r="B921" t="str">
        <f>VLOOKUP(O921+0,'de para'!K:O,3,0)</f>
        <v>NA</v>
      </c>
      <c r="C921" t="str">
        <f t="shared" si="14"/>
        <v>3001</v>
      </c>
      <c r="D921" t="str">
        <f>IFERROR(VLOOKUP(G921+0,'de para'!A:C,3,0),"")</f>
        <v/>
      </c>
      <c r="E921" t="str">
        <f>IF(VLOOKUP(G921+0,'de para'!E:H,4,0)="EX","Externo","Interno")</f>
        <v>Externo</v>
      </c>
      <c r="F921" s="21" t="s">
        <v>22271</v>
      </c>
      <c r="G921" s="21">
        <v>1932</v>
      </c>
      <c r="H921" s="21" t="s">
        <v>19095</v>
      </c>
      <c r="I921" s="21" t="s">
        <v>4356</v>
      </c>
      <c r="J921" s="22">
        <v>42684</v>
      </c>
      <c r="K921" s="21" t="s">
        <v>19096</v>
      </c>
      <c r="L921" s="21" t="s">
        <v>19096</v>
      </c>
      <c r="M921" s="21" t="s">
        <v>19154</v>
      </c>
      <c r="N921" s="21" t="s">
        <v>19103</v>
      </c>
      <c r="O921" s="21" t="s">
        <v>22249</v>
      </c>
      <c r="P921" s="21" t="s">
        <v>374</v>
      </c>
      <c r="Q921" s="33">
        <v>-391830</v>
      </c>
      <c r="R921" s="33">
        <v>33000</v>
      </c>
      <c r="S921" s="33">
        <v>0</v>
      </c>
      <c r="T921" s="33">
        <v>33000</v>
      </c>
      <c r="U921" s="33">
        <v>0</v>
      </c>
      <c r="V921" s="33">
        <v>0</v>
      </c>
      <c r="W921" s="23">
        <v>0</v>
      </c>
      <c r="X921" s="23">
        <v>0.46</v>
      </c>
      <c r="Y921" s="21" t="s">
        <v>19097</v>
      </c>
      <c r="Z921" s="23">
        <v>0</v>
      </c>
      <c r="AA921" s="23">
        <v>15370.51</v>
      </c>
      <c r="AB921" s="22">
        <v>42794</v>
      </c>
    </row>
    <row r="922" spans="1:28" ht="15" customHeight="1" x14ac:dyDescent="0.25">
      <c r="A922" t="s">
        <v>349</v>
      </c>
      <c r="B922" t="str">
        <f>VLOOKUP(O922+0,'de para'!K:O,3,0)</f>
        <v>NA</v>
      </c>
      <c r="C922" t="str">
        <f t="shared" si="14"/>
        <v>3001</v>
      </c>
      <c r="D922" t="str">
        <f>IFERROR(VLOOKUP(G922+0,'de para'!A:C,3,0),"")</f>
        <v/>
      </c>
      <c r="E922" t="str">
        <f>IF(VLOOKUP(G922+0,'de para'!E:H,4,0)="EX","Externo","Interno")</f>
        <v>Externo</v>
      </c>
      <c r="F922" s="18" t="s">
        <v>22271</v>
      </c>
      <c r="G922" s="18">
        <v>1932</v>
      </c>
      <c r="H922" s="18" t="s">
        <v>19095</v>
      </c>
      <c r="I922" s="18" t="s">
        <v>4356</v>
      </c>
      <c r="J922" s="19">
        <v>42684</v>
      </c>
      <c r="K922" s="18" t="s">
        <v>19096</v>
      </c>
      <c r="L922" s="18" t="s">
        <v>19096</v>
      </c>
      <c r="M922" s="18" t="s">
        <v>19154</v>
      </c>
      <c r="N922" s="18" t="s">
        <v>19291</v>
      </c>
      <c r="O922" s="18" t="s">
        <v>22269</v>
      </c>
      <c r="P922" s="18" t="s">
        <v>357</v>
      </c>
      <c r="Q922" s="32">
        <v>-323448</v>
      </c>
      <c r="R922" s="32">
        <v>120000</v>
      </c>
      <c r="S922" s="32">
        <v>0</v>
      </c>
      <c r="T922" s="32">
        <v>120000</v>
      </c>
      <c r="U922" s="32">
        <v>0</v>
      </c>
      <c r="V922" s="32">
        <v>0</v>
      </c>
      <c r="W922" s="20">
        <v>0</v>
      </c>
      <c r="X922" s="20">
        <v>0.5</v>
      </c>
      <c r="Y922" s="18" t="s">
        <v>19097</v>
      </c>
      <c r="Z922" s="20">
        <v>0</v>
      </c>
      <c r="AA922" s="20">
        <v>60381.69</v>
      </c>
      <c r="AB922" s="19">
        <v>42794</v>
      </c>
    </row>
    <row r="923" spans="1:28" ht="15" customHeight="1" x14ac:dyDescent="0.25">
      <c r="A923" t="s">
        <v>349</v>
      </c>
      <c r="B923" t="str">
        <f>VLOOKUP(O923+0,'de para'!K:O,3,0)</f>
        <v>NA</v>
      </c>
      <c r="C923" t="str">
        <f t="shared" si="14"/>
        <v>3001</v>
      </c>
      <c r="D923" t="str">
        <f>IFERROR(VLOOKUP(G923+0,'de para'!A:C,3,0),"")</f>
        <v/>
      </c>
      <c r="E923" t="str">
        <f>IF(VLOOKUP(G923+0,'de para'!E:H,4,0)="EX","Externo","Interno")</f>
        <v>Externo</v>
      </c>
      <c r="F923" s="21" t="s">
        <v>22272</v>
      </c>
      <c r="G923" s="21">
        <v>1932</v>
      </c>
      <c r="H923" s="21" t="s">
        <v>19095</v>
      </c>
      <c r="I923" s="21" t="s">
        <v>4356</v>
      </c>
      <c r="J923" s="22">
        <v>42684</v>
      </c>
      <c r="K923" s="21" t="s">
        <v>19096</v>
      </c>
      <c r="L923" s="21" t="s">
        <v>19096</v>
      </c>
      <c r="M923" s="21" t="s">
        <v>19154</v>
      </c>
      <c r="N923" s="21" t="s">
        <v>19095</v>
      </c>
      <c r="O923" s="21" t="s">
        <v>22246</v>
      </c>
      <c r="P923" s="21" t="s">
        <v>354</v>
      </c>
      <c r="Q923" s="33">
        <v>-1125479.25</v>
      </c>
      <c r="R923" s="33">
        <v>375000</v>
      </c>
      <c r="S923" s="33">
        <v>0</v>
      </c>
      <c r="T923" s="33">
        <v>375000</v>
      </c>
      <c r="U923" s="33">
        <v>0</v>
      </c>
      <c r="V923" s="33">
        <v>0</v>
      </c>
      <c r="W923" s="23">
        <v>0</v>
      </c>
      <c r="X923" s="23">
        <v>0.57999999999999996</v>
      </c>
      <c r="Y923" s="21" t="s">
        <v>19097</v>
      </c>
      <c r="Z923" s="23">
        <v>0</v>
      </c>
      <c r="AA923" s="23">
        <v>219479.52</v>
      </c>
      <c r="AB923" s="22">
        <v>42794</v>
      </c>
    </row>
    <row r="924" spans="1:28" ht="15" customHeight="1" x14ac:dyDescent="0.25">
      <c r="A924" t="s">
        <v>349</v>
      </c>
      <c r="B924" t="str">
        <f>VLOOKUP(O924+0,'de para'!K:O,3,0)</f>
        <v>NA</v>
      </c>
      <c r="C924" t="str">
        <f t="shared" si="14"/>
        <v>3001</v>
      </c>
      <c r="D924" t="str">
        <f>IFERROR(VLOOKUP(G924+0,'de para'!A:C,3,0),"")</f>
        <v/>
      </c>
      <c r="E924" t="str">
        <f>IF(VLOOKUP(G924+0,'de para'!E:H,4,0)="EX","Externo","Interno")</f>
        <v>Externo</v>
      </c>
      <c r="F924" s="18" t="s">
        <v>22272</v>
      </c>
      <c r="G924" s="18">
        <v>1932</v>
      </c>
      <c r="H924" s="18" t="s">
        <v>19095</v>
      </c>
      <c r="I924" s="18" t="s">
        <v>4356</v>
      </c>
      <c r="J924" s="19">
        <v>42684</v>
      </c>
      <c r="K924" s="18" t="s">
        <v>19096</v>
      </c>
      <c r="L924" s="18" t="s">
        <v>19096</v>
      </c>
      <c r="M924" s="18" t="s">
        <v>19154</v>
      </c>
      <c r="N924" s="18" t="s">
        <v>19102</v>
      </c>
      <c r="O924" s="18" t="s">
        <v>22247</v>
      </c>
      <c r="P924" s="18" t="s">
        <v>373</v>
      </c>
      <c r="Q924" s="32">
        <v>-847506.75</v>
      </c>
      <c r="R924" s="32">
        <v>447960</v>
      </c>
      <c r="S924" s="32">
        <v>0</v>
      </c>
      <c r="T924" s="32">
        <v>447960</v>
      </c>
      <c r="U924" s="32">
        <v>0</v>
      </c>
      <c r="V924" s="32">
        <v>0</v>
      </c>
      <c r="W924" s="20">
        <v>0</v>
      </c>
      <c r="X924" s="20">
        <v>0.59</v>
      </c>
      <c r="Y924" s="18" t="s">
        <v>19097</v>
      </c>
      <c r="Z924" s="20">
        <v>0</v>
      </c>
      <c r="AA924" s="20">
        <v>266926.82</v>
      </c>
      <c r="AB924" s="19">
        <v>42794</v>
      </c>
    </row>
    <row r="925" spans="1:28" ht="15" customHeight="1" x14ac:dyDescent="0.25">
      <c r="A925" t="s">
        <v>349</v>
      </c>
      <c r="B925" t="str">
        <f>VLOOKUP(O925+0,'de para'!K:O,3,0)</f>
        <v>NA</v>
      </c>
      <c r="C925" t="str">
        <f t="shared" si="14"/>
        <v>3001</v>
      </c>
      <c r="D925" t="str">
        <f>IFERROR(VLOOKUP(G925+0,'de para'!A:C,3,0),"")</f>
        <v/>
      </c>
      <c r="E925" t="str">
        <f>IF(VLOOKUP(G925+0,'de para'!E:H,4,0)="EX","Externo","Interno")</f>
        <v>Externo</v>
      </c>
      <c r="F925" s="21" t="s">
        <v>22272</v>
      </c>
      <c r="G925" s="21">
        <v>1932</v>
      </c>
      <c r="H925" s="21" t="s">
        <v>19095</v>
      </c>
      <c r="I925" s="21" t="s">
        <v>4356</v>
      </c>
      <c r="J925" s="22">
        <v>42684</v>
      </c>
      <c r="K925" s="21" t="s">
        <v>19096</v>
      </c>
      <c r="L925" s="21" t="s">
        <v>19096</v>
      </c>
      <c r="M925" s="21" t="s">
        <v>19154</v>
      </c>
      <c r="N925" s="21" t="s">
        <v>19291</v>
      </c>
      <c r="O925" s="21" t="s">
        <v>22269</v>
      </c>
      <c r="P925" s="21" t="s">
        <v>357</v>
      </c>
      <c r="Q925" s="33">
        <v>-443448</v>
      </c>
      <c r="R925" s="33">
        <v>117984</v>
      </c>
      <c r="S925" s="33">
        <v>0</v>
      </c>
      <c r="T925" s="33">
        <v>117984</v>
      </c>
      <c r="U925" s="33">
        <v>0</v>
      </c>
      <c r="V925" s="33">
        <v>0</v>
      </c>
      <c r="W925" s="23">
        <v>0</v>
      </c>
      <c r="X925" s="23">
        <v>0.5</v>
      </c>
      <c r="Y925" s="21" t="s">
        <v>19097</v>
      </c>
      <c r="Z925" s="23">
        <v>0</v>
      </c>
      <c r="AA925" s="23">
        <v>59367.28</v>
      </c>
      <c r="AB925" s="22">
        <v>42794</v>
      </c>
    </row>
    <row r="926" spans="1:28" ht="15" customHeight="1" x14ac:dyDescent="0.25">
      <c r="A926" t="s">
        <v>349</v>
      </c>
      <c r="B926" t="str">
        <f>VLOOKUP(O926+0,'de para'!K:O,3,0)</f>
        <v>NA</v>
      </c>
      <c r="C926" t="str">
        <f t="shared" si="14"/>
        <v>3001</v>
      </c>
      <c r="D926" t="str">
        <f>IFERROR(VLOOKUP(G926+0,'de para'!A:C,3,0),"")</f>
        <v/>
      </c>
      <c r="E926" t="str">
        <f>IF(VLOOKUP(G926+0,'de para'!E:H,4,0)="EX","Externo","Interno")</f>
        <v>Externo</v>
      </c>
      <c r="F926" s="18" t="s">
        <v>22273</v>
      </c>
      <c r="G926" s="18">
        <v>1932</v>
      </c>
      <c r="H926" s="18" t="s">
        <v>19095</v>
      </c>
      <c r="I926" s="18" t="s">
        <v>4356</v>
      </c>
      <c r="J926" s="19">
        <v>42684</v>
      </c>
      <c r="K926" s="18" t="s">
        <v>19096</v>
      </c>
      <c r="L926" s="18" t="s">
        <v>19096</v>
      </c>
      <c r="M926" s="18" t="s">
        <v>19154</v>
      </c>
      <c r="N926" s="18" t="s">
        <v>19095</v>
      </c>
      <c r="O926" s="18" t="s">
        <v>22246</v>
      </c>
      <c r="P926" s="18" t="s">
        <v>354</v>
      </c>
      <c r="Q926" s="32">
        <v>-1500479.25</v>
      </c>
      <c r="R926" s="32">
        <v>318036</v>
      </c>
      <c r="S926" s="32">
        <v>0</v>
      </c>
      <c r="T926" s="32">
        <v>318036</v>
      </c>
      <c r="U926" s="32">
        <v>0</v>
      </c>
      <c r="V926" s="32">
        <v>0</v>
      </c>
      <c r="W926" s="20">
        <v>0</v>
      </c>
      <c r="X926" s="20">
        <v>0.57999999999999996</v>
      </c>
      <c r="Y926" s="18" t="s">
        <v>19097</v>
      </c>
      <c r="Z926" s="20">
        <v>0</v>
      </c>
      <c r="AA926" s="20">
        <v>186139.7</v>
      </c>
      <c r="AB926" s="19">
        <v>42824</v>
      </c>
    </row>
    <row r="927" spans="1:28" ht="15" customHeight="1" x14ac:dyDescent="0.25">
      <c r="A927" t="s">
        <v>349</v>
      </c>
      <c r="B927" t="str">
        <f>VLOOKUP(O927+0,'de para'!K:O,3,0)</f>
        <v>NA</v>
      </c>
      <c r="C927" t="str">
        <f t="shared" si="14"/>
        <v>3001</v>
      </c>
      <c r="D927" t="str">
        <f>IFERROR(VLOOKUP(G927+0,'de para'!A:C,3,0),"")</f>
        <v/>
      </c>
      <c r="E927" t="str">
        <f>IF(VLOOKUP(G927+0,'de para'!E:H,4,0)="EX","Externo","Interno")</f>
        <v>Externo</v>
      </c>
      <c r="F927" s="21" t="s">
        <v>22274</v>
      </c>
      <c r="G927" s="21">
        <v>65</v>
      </c>
      <c r="H927" s="21" t="s">
        <v>19095</v>
      </c>
      <c r="I927" s="21" t="s">
        <v>350</v>
      </c>
      <c r="J927" s="22">
        <v>42690</v>
      </c>
      <c r="K927" s="21" t="s">
        <v>19096</v>
      </c>
      <c r="L927" s="21" t="s">
        <v>19096</v>
      </c>
      <c r="M927" s="21" t="s">
        <v>19154</v>
      </c>
      <c r="N927" s="21" t="s">
        <v>19108</v>
      </c>
      <c r="O927" s="21" t="s">
        <v>22265</v>
      </c>
      <c r="P927" s="21" t="s">
        <v>9692</v>
      </c>
      <c r="Q927" s="33">
        <v>140083.5</v>
      </c>
      <c r="R927" s="33">
        <v>7500</v>
      </c>
      <c r="S927" s="33">
        <v>0</v>
      </c>
      <c r="T927" s="33">
        <v>7500</v>
      </c>
      <c r="U927" s="33">
        <v>0</v>
      </c>
      <c r="V927" s="33">
        <v>7500</v>
      </c>
      <c r="W927" s="23">
        <v>0</v>
      </c>
      <c r="X927" s="23">
        <v>0.62</v>
      </c>
      <c r="Y927" s="21" t="s">
        <v>19106</v>
      </c>
      <c r="Z927" s="23">
        <v>0</v>
      </c>
      <c r="AA927" s="23">
        <v>4661.05</v>
      </c>
      <c r="AB927" s="22">
        <v>42704</v>
      </c>
    </row>
    <row r="928" spans="1:28" ht="15" customHeight="1" x14ac:dyDescent="0.25">
      <c r="A928" t="s">
        <v>349</v>
      </c>
      <c r="B928" t="str">
        <f>VLOOKUP(O928+0,'de para'!K:O,3,0)</f>
        <v>NA</v>
      </c>
      <c r="C928" t="str">
        <f t="shared" si="14"/>
        <v>3001</v>
      </c>
      <c r="D928" t="str">
        <f>IFERROR(VLOOKUP(G928+0,'de para'!A:C,3,0),"")</f>
        <v/>
      </c>
      <c r="E928" t="str">
        <f>IF(VLOOKUP(G928+0,'de para'!E:H,4,0)="EX","Externo","Interno")</f>
        <v>Externo</v>
      </c>
      <c r="F928" s="18" t="s">
        <v>22274</v>
      </c>
      <c r="G928" s="18">
        <v>65</v>
      </c>
      <c r="H928" s="18" t="s">
        <v>19095</v>
      </c>
      <c r="I928" s="18" t="s">
        <v>350</v>
      </c>
      <c r="J928" s="19">
        <v>42690</v>
      </c>
      <c r="K928" s="18" t="s">
        <v>19096</v>
      </c>
      <c r="L928" s="18" t="s">
        <v>19096</v>
      </c>
      <c r="M928" s="18" t="s">
        <v>19154</v>
      </c>
      <c r="N928" s="18" t="s">
        <v>19103</v>
      </c>
      <c r="O928" s="18" t="s">
        <v>22275</v>
      </c>
      <c r="P928" s="18" t="s">
        <v>9706</v>
      </c>
      <c r="Q928" s="32">
        <v>179739</v>
      </c>
      <c r="R928" s="32">
        <v>18000</v>
      </c>
      <c r="S928" s="32">
        <v>0</v>
      </c>
      <c r="T928" s="32">
        <v>18000</v>
      </c>
      <c r="U928" s="32">
        <v>0</v>
      </c>
      <c r="V928" s="32">
        <v>18000</v>
      </c>
      <c r="W928" s="20">
        <v>0</v>
      </c>
      <c r="X928" s="20">
        <v>0.61</v>
      </c>
      <c r="Y928" s="18" t="s">
        <v>19106</v>
      </c>
      <c r="Z928" s="20">
        <v>0</v>
      </c>
      <c r="AA928" s="20">
        <v>11142.63</v>
      </c>
      <c r="AB928" s="19">
        <v>42704</v>
      </c>
    </row>
    <row r="929" spans="1:28" ht="15" customHeight="1" x14ac:dyDescent="0.25">
      <c r="A929" t="s">
        <v>349</v>
      </c>
      <c r="B929" t="str">
        <f>VLOOKUP(O929+0,'de para'!K:O,3,0)</f>
        <v>NA</v>
      </c>
      <c r="C929" t="str">
        <f t="shared" si="14"/>
        <v>3001</v>
      </c>
      <c r="D929" t="str">
        <f>IFERROR(VLOOKUP(G929+0,'de para'!A:C,3,0),"")</f>
        <v/>
      </c>
      <c r="E929" t="str">
        <f>IF(VLOOKUP(G929+0,'de para'!E:H,4,0)="EX","Externo","Interno")</f>
        <v>Externo</v>
      </c>
      <c r="F929" s="21" t="s">
        <v>22274</v>
      </c>
      <c r="G929" s="21">
        <v>65</v>
      </c>
      <c r="H929" s="21" t="s">
        <v>19095</v>
      </c>
      <c r="I929" s="21" t="s">
        <v>350</v>
      </c>
      <c r="J929" s="22">
        <v>42690</v>
      </c>
      <c r="K929" s="21" t="s">
        <v>19096</v>
      </c>
      <c r="L929" s="21" t="s">
        <v>19096</v>
      </c>
      <c r="M929" s="21" t="s">
        <v>19154</v>
      </c>
      <c r="N929" s="21" t="s">
        <v>19291</v>
      </c>
      <c r="O929" s="21" t="s">
        <v>22276</v>
      </c>
      <c r="P929" s="21" t="s">
        <v>369</v>
      </c>
      <c r="Q929" s="33">
        <v>6550.5</v>
      </c>
      <c r="R929" s="33">
        <v>97500</v>
      </c>
      <c r="S929" s="33">
        <v>0</v>
      </c>
      <c r="T929" s="33">
        <v>97500</v>
      </c>
      <c r="U929" s="33">
        <v>0</v>
      </c>
      <c r="V929" s="33">
        <v>97500</v>
      </c>
      <c r="W929" s="23">
        <v>0</v>
      </c>
      <c r="X929" s="23">
        <v>0.73</v>
      </c>
      <c r="Y929" s="21" t="s">
        <v>19106</v>
      </c>
      <c r="Z929" s="23">
        <v>0</v>
      </c>
      <c r="AA929" s="23">
        <v>71437.83</v>
      </c>
      <c r="AB929" s="22">
        <v>42704</v>
      </c>
    </row>
    <row r="930" spans="1:28" ht="15" customHeight="1" x14ac:dyDescent="0.25">
      <c r="A930" t="s">
        <v>349</v>
      </c>
      <c r="B930" t="str">
        <f>VLOOKUP(O930+0,'de para'!K:O,3,0)</f>
        <v>NA</v>
      </c>
      <c r="C930" t="str">
        <f t="shared" si="14"/>
        <v>3001</v>
      </c>
      <c r="D930" t="str">
        <f>IFERROR(VLOOKUP(G930+0,'de para'!A:C,3,0),"")</f>
        <v/>
      </c>
      <c r="E930" t="str">
        <f>IF(VLOOKUP(G930+0,'de para'!E:H,4,0)="EX","Externo","Interno")</f>
        <v>Externo</v>
      </c>
      <c r="F930" s="18" t="s">
        <v>22274</v>
      </c>
      <c r="G930" s="18">
        <v>65</v>
      </c>
      <c r="H930" s="18" t="s">
        <v>19095</v>
      </c>
      <c r="I930" s="18" t="s">
        <v>350</v>
      </c>
      <c r="J930" s="19">
        <v>42690</v>
      </c>
      <c r="K930" s="18" t="s">
        <v>19096</v>
      </c>
      <c r="L930" s="18" t="s">
        <v>19096</v>
      </c>
      <c r="M930" s="18" t="s">
        <v>19154</v>
      </c>
      <c r="N930" s="18" t="s">
        <v>19104</v>
      </c>
      <c r="O930" s="18" t="s">
        <v>22277</v>
      </c>
      <c r="P930" s="18" t="s">
        <v>9761</v>
      </c>
      <c r="Q930" s="32">
        <v>228124.5</v>
      </c>
      <c r="R930" s="32">
        <v>15000</v>
      </c>
      <c r="S930" s="32">
        <v>0</v>
      </c>
      <c r="T930" s="32">
        <v>15000</v>
      </c>
      <c r="U930" s="32">
        <v>0</v>
      </c>
      <c r="V930" s="32">
        <v>15000</v>
      </c>
      <c r="W930" s="20">
        <v>0</v>
      </c>
      <c r="X930" s="20">
        <v>0.89</v>
      </c>
      <c r="Y930" s="18" t="s">
        <v>19106</v>
      </c>
      <c r="Z930" s="20">
        <v>0</v>
      </c>
      <c r="AA930" s="20">
        <v>13363.03</v>
      </c>
      <c r="AB930" s="19">
        <v>42704</v>
      </c>
    </row>
    <row r="931" spans="1:28" ht="15" customHeight="1" x14ac:dyDescent="0.25">
      <c r="A931" t="s">
        <v>349</v>
      </c>
      <c r="B931" t="str">
        <f>VLOOKUP(O931+0,'de para'!K:O,3,0)</f>
        <v>NA</v>
      </c>
      <c r="C931" t="str">
        <f t="shared" si="14"/>
        <v>3001</v>
      </c>
      <c r="D931" t="str">
        <f>IFERROR(VLOOKUP(G931+0,'de para'!A:C,3,0),"")</f>
        <v/>
      </c>
      <c r="E931" t="str">
        <f>IF(VLOOKUP(G931+0,'de para'!E:H,4,0)="EX","Externo","Interno")</f>
        <v>Externo</v>
      </c>
      <c r="F931" s="21" t="s">
        <v>22274</v>
      </c>
      <c r="G931" s="21">
        <v>65</v>
      </c>
      <c r="H931" s="21" t="s">
        <v>19095</v>
      </c>
      <c r="I931" s="21" t="s">
        <v>350</v>
      </c>
      <c r="J931" s="22">
        <v>42690</v>
      </c>
      <c r="K931" s="21" t="s">
        <v>19096</v>
      </c>
      <c r="L931" s="21" t="s">
        <v>19096</v>
      </c>
      <c r="M931" s="21" t="s">
        <v>19154</v>
      </c>
      <c r="N931" s="21" t="s">
        <v>19113</v>
      </c>
      <c r="O931" s="21" t="s">
        <v>22278</v>
      </c>
      <c r="P931" s="21" t="s">
        <v>9739</v>
      </c>
      <c r="Q931" s="33">
        <v>1614</v>
      </c>
      <c r="R931" s="33">
        <v>30000</v>
      </c>
      <c r="S931" s="33">
        <v>0</v>
      </c>
      <c r="T931" s="33">
        <v>30000</v>
      </c>
      <c r="U931" s="33">
        <v>0</v>
      </c>
      <c r="V931" s="33">
        <v>30000</v>
      </c>
      <c r="W931" s="23">
        <v>0</v>
      </c>
      <c r="X931" s="23">
        <v>0.73</v>
      </c>
      <c r="Y931" s="21" t="s">
        <v>19106</v>
      </c>
      <c r="Z931" s="23">
        <v>0</v>
      </c>
      <c r="AA931" s="23">
        <v>21984.52</v>
      </c>
      <c r="AB931" s="22">
        <v>42704</v>
      </c>
    </row>
    <row r="932" spans="1:28" ht="15" customHeight="1" x14ac:dyDescent="0.25">
      <c r="A932" t="s">
        <v>349</v>
      </c>
      <c r="B932" t="str">
        <f>VLOOKUP(O932+0,'de para'!K:O,3,0)</f>
        <v>NA</v>
      </c>
      <c r="C932" t="str">
        <f t="shared" si="14"/>
        <v>3001</v>
      </c>
      <c r="D932" t="str">
        <f>IFERROR(VLOOKUP(G932+0,'de para'!A:C,3,0),"")</f>
        <v/>
      </c>
      <c r="E932" t="s">
        <v>19071</v>
      </c>
      <c r="F932" s="18" t="s">
        <v>22279</v>
      </c>
      <c r="G932" s="18">
        <v>2603</v>
      </c>
      <c r="H932" s="18" t="s">
        <v>19095</v>
      </c>
      <c r="I932" s="18" t="s">
        <v>22280</v>
      </c>
      <c r="J932" s="19">
        <v>42695</v>
      </c>
      <c r="K932" s="18" t="s">
        <v>19096</v>
      </c>
      <c r="L932" s="18" t="s">
        <v>19096</v>
      </c>
      <c r="M932" s="18" t="s">
        <v>19154</v>
      </c>
      <c r="N932" s="18" t="s">
        <v>19095</v>
      </c>
      <c r="O932" s="18" t="s">
        <v>22281</v>
      </c>
      <c r="P932" s="18" t="s">
        <v>351</v>
      </c>
      <c r="Q932" s="32">
        <v>14175</v>
      </c>
      <c r="R932" s="32">
        <v>99000</v>
      </c>
      <c r="S932" s="32">
        <v>0</v>
      </c>
      <c r="T932" s="32">
        <v>99000</v>
      </c>
      <c r="U932" s="32">
        <v>0</v>
      </c>
      <c r="V932" s="32">
        <v>0</v>
      </c>
      <c r="W932" s="20">
        <v>0</v>
      </c>
      <c r="X932" s="20">
        <v>0.87</v>
      </c>
      <c r="Y932" s="18" t="s">
        <v>19097</v>
      </c>
      <c r="Z932" s="20">
        <v>0</v>
      </c>
      <c r="AA932" s="20">
        <v>86390.01</v>
      </c>
      <c r="AB932" s="19">
        <v>42790</v>
      </c>
    </row>
    <row r="933" spans="1:28" ht="15" customHeight="1" x14ac:dyDescent="0.25">
      <c r="A933" t="s">
        <v>349</v>
      </c>
      <c r="B933" t="str">
        <f>VLOOKUP(O933+0,'de para'!K:O,3,0)</f>
        <v>NA</v>
      </c>
      <c r="C933" t="str">
        <f t="shared" si="14"/>
        <v>3001</v>
      </c>
      <c r="D933" t="str">
        <f>IFERROR(VLOOKUP(G933+0,'de para'!A:C,3,0),"")</f>
        <v/>
      </c>
      <c r="E933" t="str">
        <f>IF(VLOOKUP(G933+0,'de para'!E:H,4,0)="EX","Externo","Interno")</f>
        <v>Interno</v>
      </c>
      <c r="F933" s="21" t="s">
        <v>22282</v>
      </c>
      <c r="G933" s="21">
        <v>1016</v>
      </c>
      <c r="H933" s="21" t="s">
        <v>19095</v>
      </c>
      <c r="I933" s="21" t="s">
        <v>2664</v>
      </c>
      <c r="J933" s="22">
        <v>42702</v>
      </c>
      <c r="K933" s="21" t="s">
        <v>19096</v>
      </c>
      <c r="L933" s="21" t="s">
        <v>19096</v>
      </c>
      <c r="M933" s="21" t="s">
        <v>19115</v>
      </c>
      <c r="N933" s="21" t="s">
        <v>19108</v>
      </c>
      <c r="O933" s="21" t="s">
        <v>22269</v>
      </c>
      <c r="P933" s="21" t="s">
        <v>357</v>
      </c>
      <c r="Q933" s="33">
        <v>-561432</v>
      </c>
      <c r="R933" s="33">
        <v>52500</v>
      </c>
      <c r="S933" s="33">
        <v>0</v>
      </c>
      <c r="T933" s="33">
        <v>52500</v>
      </c>
      <c r="U933" s="33">
        <v>0</v>
      </c>
      <c r="V933" s="33">
        <v>0</v>
      </c>
      <c r="W933" s="23">
        <v>0</v>
      </c>
      <c r="X933" s="23">
        <v>0.74</v>
      </c>
      <c r="Y933" s="21" t="s">
        <v>19097</v>
      </c>
      <c r="Z933" s="23">
        <v>0</v>
      </c>
      <c r="AA933" s="23">
        <v>39049.5</v>
      </c>
      <c r="AB933" s="22">
        <v>42781</v>
      </c>
    </row>
    <row r="934" spans="1:28" ht="15" customHeight="1" x14ac:dyDescent="0.25">
      <c r="A934" t="s">
        <v>349</v>
      </c>
      <c r="B934" t="str">
        <f>VLOOKUP(O934+0,'de para'!K:O,3,0)</f>
        <v>NA</v>
      </c>
      <c r="C934" t="str">
        <f t="shared" si="14"/>
        <v>3001</v>
      </c>
      <c r="D934" t="str">
        <f>IFERROR(VLOOKUP(G934+0,'de para'!A:C,3,0),"")</f>
        <v/>
      </c>
      <c r="E934" t="str">
        <f>IF(VLOOKUP(G934+0,'de para'!E:H,4,0)="EX","Externo","Interno")</f>
        <v>Externo</v>
      </c>
      <c r="F934" s="18" t="s">
        <v>22283</v>
      </c>
      <c r="G934" s="18">
        <v>65</v>
      </c>
      <c r="H934" s="18" t="s">
        <v>19095</v>
      </c>
      <c r="I934" s="18" t="s">
        <v>350</v>
      </c>
      <c r="J934" s="19">
        <v>42704</v>
      </c>
      <c r="K934" s="18" t="s">
        <v>22242</v>
      </c>
      <c r="L934" s="18" t="s">
        <v>19096</v>
      </c>
      <c r="M934" s="18" t="s">
        <v>19154</v>
      </c>
      <c r="N934" s="18" t="s">
        <v>19102</v>
      </c>
      <c r="O934" s="18" t="s">
        <v>22284</v>
      </c>
      <c r="P934" s="18" t="s">
        <v>9829</v>
      </c>
      <c r="Q934" s="32">
        <v>0</v>
      </c>
      <c r="R934" s="32">
        <v>18000</v>
      </c>
      <c r="S934" s="32">
        <v>0</v>
      </c>
      <c r="T934" s="32">
        <v>18000</v>
      </c>
      <c r="U934" s="32">
        <v>0</v>
      </c>
      <c r="V934" s="32">
        <v>0</v>
      </c>
      <c r="W934" s="20">
        <v>0</v>
      </c>
      <c r="X934" s="20">
        <v>1.0900000000000001</v>
      </c>
      <c r="Y934" s="18" t="s">
        <v>19097</v>
      </c>
      <c r="Z934" s="20">
        <v>0</v>
      </c>
      <c r="AA934" s="20">
        <v>19641.97</v>
      </c>
      <c r="AB934" s="19">
        <v>42704</v>
      </c>
    </row>
    <row r="935" spans="1:28" ht="15" customHeight="1" x14ac:dyDescent="0.25">
      <c r="A935" t="s">
        <v>349</v>
      </c>
      <c r="B935" t="str">
        <f>VLOOKUP(O935+0,'de para'!K:O,3,0)</f>
        <v>NA</v>
      </c>
      <c r="C935" t="str">
        <f t="shared" si="14"/>
        <v>3001</v>
      </c>
      <c r="D935" t="str">
        <f>IFERROR(VLOOKUP(G935+0,'de para'!A:C,3,0),"")</f>
        <v/>
      </c>
      <c r="E935" t="str">
        <f>IF(VLOOKUP(G935+0,'de para'!E:H,4,0)="EX","Externo","Interno")</f>
        <v>Externo</v>
      </c>
      <c r="F935" s="21" t="s">
        <v>22283</v>
      </c>
      <c r="G935" s="21">
        <v>65</v>
      </c>
      <c r="H935" s="21" t="s">
        <v>19095</v>
      </c>
      <c r="I935" s="21" t="s">
        <v>350</v>
      </c>
      <c r="J935" s="22">
        <v>42704</v>
      </c>
      <c r="K935" s="21" t="s">
        <v>22242</v>
      </c>
      <c r="L935" s="21" t="s">
        <v>19096</v>
      </c>
      <c r="M935" s="21" t="s">
        <v>19154</v>
      </c>
      <c r="N935" s="21" t="s">
        <v>19291</v>
      </c>
      <c r="O935" s="21" t="s">
        <v>22276</v>
      </c>
      <c r="P935" s="21" t="s">
        <v>369</v>
      </c>
      <c r="Q935" s="33">
        <v>-90949.5</v>
      </c>
      <c r="R935" s="33">
        <v>22500</v>
      </c>
      <c r="S935" s="33">
        <v>0</v>
      </c>
      <c r="T935" s="33">
        <v>22500</v>
      </c>
      <c r="U935" s="33">
        <v>0</v>
      </c>
      <c r="V935" s="33">
        <v>22500</v>
      </c>
      <c r="W935" s="23">
        <v>0</v>
      </c>
      <c r="X935" s="23">
        <v>0.71</v>
      </c>
      <c r="Y935" s="21" t="s">
        <v>19106</v>
      </c>
      <c r="Z935" s="23">
        <v>0</v>
      </c>
      <c r="AA935" s="23">
        <v>16038.89</v>
      </c>
      <c r="AB935" s="22">
        <v>42693</v>
      </c>
    </row>
    <row r="936" spans="1:28" ht="15" customHeight="1" x14ac:dyDescent="0.25">
      <c r="A936" t="s">
        <v>349</v>
      </c>
      <c r="B936" t="str">
        <f>VLOOKUP(O936+0,'de para'!K:O,3,0)</f>
        <v>NA</v>
      </c>
      <c r="C936" t="str">
        <f t="shared" si="14"/>
        <v>3001</v>
      </c>
      <c r="D936" t="str">
        <f>IFERROR(VLOOKUP(G936+0,'de para'!A:C,3,0),"")</f>
        <v/>
      </c>
      <c r="E936" t="str">
        <f>IF(VLOOKUP(G936+0,'de para'!E:H,4,0)="EX","Externo","Interno")</f>
        <v>Externo</v>
      </c>
      <c r="F936" s="18" t="s">
        <v>22283</v>
      </c>
      <c r="G936" s="18">
        <v>65</v>
      </c>
      <c r="H936" s="18" t="s">
        <v>19095</v>
      </c>
      <c r="I936" s="18" t="s">
        <v>350</v>
      </c>
      <c r="J936" s="19">
        <v>42704</v>
      </c>
      <c r="K936" s="18" t="s">
        <v>22242</v>
      </c>
      <c r="L936" s="18" t="s">
        <v>19096</v>
      </c>
      <c r="M936" s="18" t="s">
        <v>19154</v>
      </c>
      <c r="N936" s="18" t="s">
        <v>19112</v>
      </c>
      <c r="O936" s="18" t="s">
        <v>22285</v>
      </c>
      <c r="P936" s="18" t="s">
        <v>9791</v>
      </c>
      <c r="Q936" s="32">
        <v>18243</v>
      </c>
      <c r="R936" s="32">
        <v>45000</v>
      </c>
      <c r="S936" s="32">
        <v>0</v>
      </c>
      <c r="T936" s="32">
        <v>45000</v>
      </c>
      <c r="U936" s="32">
        <v>0</v>
      </c>
      <c r="V936" s="32">
        <v>45000</v>
      </c>
      <c r="W936" s="20">
        <v>0</v>
      </c>
      <c r="X936" s="20">
        <v>0.86</v>
      </c>
      <c r="Y936" s="18" t="s">
        <v>19106</v>
      </c>
      <c r="Z936" s="20">
        <v>0</v>
      </c>
      <c r="AA936" s="20">
        <v>38995.56</v>
      </c>
      <c r="AB936" s="19">
        <v>42693</v>
      </c>
    </row>
    <row r="937" spans="1:28" ht="15" customHeight="1" x14ac:dyDescent="0.25">
      <c r="A937" t="s">
        <v>349</v>
      </c>
      <c r="B937" t="str">
        <f>VLOOKUP(O937+0,'de para'!K:O,3,0)</f>
        <v>NA</v>
      </c>
      <c r="C937" t="str">
        <f t="shared" si="14"/>
        <v>3001</v>
      </c>
      <c r="D937" t="str">
        <f>IFERROR(VLOOKUP(G937+0,'de para'!A:C,3,0),"")</f>
        <v/>
      </c>
      <c r="E937" t="str">
        <f>IF(VLOOKUP(G937+0,'de para'!E:H,4,0)="EX","Externo","Interno")</f>
        <v>Externo</v>
      </c>
      <c r="F937" s="21" t="s">
        <v>22286</v>
      </c>
      <c r="G937" s="21">
        <v>61</v>
      </c>
      <c r="H937" s="21" t="s">
        <v>19095</v>
      </c>
      <c r="I937" s="21" t="s">
        <v>925</v>
      </c>
      <c r="J937" s="22">
        <v>42706</v>
      </c>
      <c r="K937" s="21" t="s">
        <v>19096</v>
      </c>
      <c r="L937" s="21" t="s">
        <v>19096</v>
      </c>
      <c r="M937" s="21" t="s">
        <v>22287</v>
      </c>
      <c r="N937" s="21" t="s">
        <v>19095</v>
      </c>
      <c r="O937" s="21" t="s">
        <v>22284</v>
      </c>
      <c r="P937" s="21" t="s">
        <v>9829</v>
      </c>
      <c r="Q937" s="33">
        <v>-18000</v>
      </c>
      <c r="R937" s="33">
        <v>3000</v>
      </c>
      <c r="S937" s="33">
        <v>0</v>
      </c>
      <c r="T937" s="33">
        <v>3000</v>
      </c>
      <c r="U937" s="33">
        <v>0</v>
      </c>
      <c r="V937" s="33">
        <v>0</v>
      </c>
      <c r="W937" s="23">
        <v>0</v>
      </c>
      <c r="X937" s="23">
        <v>1.25</v>
      </c>
      <c r="Y937" s="21" t="s">
        <v>19097</v>
      </c>
      <c r="Z937" s="23">
        <v>0</v>
      </c>
      <c r="AA937" s="23">
        <v>3773.26</v>
      </c>
      <c r="AB937" s="22">
        <v>42794</v>
      </c>
    </row>
    <row r="938" spans="1:28" ht="15" customHeight="1" x14ac:dyDescent="0.25">
      <c r="A938" t="s">
        <v>349</v>
      </c>
      <c r="B938" t="str">
        <f>VLOOKUP(O938+0,'de para'!K:O,3,0)</f>
        <v>NA</v>
      </c>
      <c r="C938" t="str">
        <f t="shared" si="14"/>
        <v>3001</v>
      </c>
      <c r="D938" t="str">
        <f>IFERROR(VLOOKUP(G938+0,'de para'!A:C,3,0),"")</f>
        <v/>
      </c>
      <c r="E938" t="str">
        <f>IF(VLOOKUP(G938+0,'de para'!E:H,4,0)="EX","Externo","Interno")</f>
        <v>Externo</v>
      </c>
      <c r="F938" s="18" t="s">
        <v>22288</v>
      </c>
      <c r="G938" s="18">
        <v>127</v>
      </c>
      <c r="H938" s="18" t="s">
        <v>19095</v>
      </c>
      <c r="I938" s="18" t="s">
        <v>1032</v>
      </c>
      <c r="J938" s="19">
        <v>42711</v>
      </c>
      <c r="K938" s="18" t="s">
        <v>19096</v>
      </c>
      <c r="L938" s="18" t="s">
        <v>19096</v>
      </c>
      <c r="M938" s="18" t="s">
        <v>19154</v>
      </c>
      <c r="N938" s="18" t="s">
        <v>19095</v>
      </c>
      <c r="O938" s="18" t="s">
        <v>22245</v>
      </c>
      <c r="P938" s="18" t="s">
        <v>362</v>
      </c>
      <c r="Q938" s="32">
        <v>-8558.25</v>
      </c>
      <c r="R938" s="32">
        <v>7500</v>
      </c>
      <c r="S938" s="32">
        <v>0</v>
      </c>
      <c r="T938" s="32">
        <v>7500</v>
      </c>
      <c r="U938" s="32">
        <v>0</v>
      </c>
      <c r="V938" s="32">
        <v>0</v>
      </c>
      <c r="W938" s="20">
        <v>0</v>
      </c>
      <c r="X938" s="20">
        <v>1.06</v>
      </c>
      <c r="Y938" s="18" t="s">
        <v>19097</v>
      </c>
      <c r="Z938" s="20">
        <v>0</v>
      </c>
      <c r="AA938" s="20">
        <v>8000.06</v>
      </c>
      <c r="AB938" s="19">
        <v>42774</v>
      </c>
    </row>
    <row r="939" spans="1:28" ht="15" customHeight="1" x14ac:dyDescent="0.25">
      <c r="A939" t="s">
        <v>349</v>
      </c>
      <c r="B939" t="str">
        <f>VLOOKUP(O939+0,'de para'!K:O,3,0)</f>
        <v>NA</v>
      </c>
      <c r="C939" t="str">
        <f t="shared" si="14"/>
        <v>3001</v>
      </c>
      <c r="D939" t="str">
        <f>IFERROR(VLOOKUP(G939+0,'de para'!A:C,3,0),"")</f>
        <v/>
      </c>
      <c r="E939" t="str">
        <f>IF(VLOOKUP(G939+0,'de para'!E:H,4,0)="EX","Externo","Interno")</f>
        <v>Externo</v>
      </c>
      <c r="F939" s="21" t="s">
        <v>22288</v>
      </c>
      <c r="G939" s="21">
        <v>127</v>
      </c>
      <c r="H939" s="21" t="s">
        <v>19095</v>
      </c>
      <c r="I939" s="21" t="s">
        <v>1032</v>
      </c>
      <c r="J939" s="22">
        <v>42711</v>
      </c>
      <c r="K939" s="21" t="s">
        <v>19096</v>
      </c>
      <c r="L939" s="21" t="s">
        <v>19096</v>
      </c>
      <c r="M939" s="21" t="s">
        <v>19154</v>
      </c>
      <c r="N939" s="21" t="s">
        <v>19103</v>
      </c>
      <c r="O939" s="21" t="s">
        <v>22289</v>
      </c>
      <c r="P939" s="21" t="s">
        <v>356</v>
      </c>
      <c r="Q939" s="33">
        <v>1770</v>
      </c>
      <c r="R939" s="33">
        <v>7500</v>
      </c>
      <c r="S939" s="33">
        <v>0</v>
      </c>
      <c r="T939" s="33">
        <v>7500</v>
      </c>
      <c r="U939" s="33">
        <v>0</v>
      </c>
      <c r="V939" s="33">
        <v>0</v>
      </c>
      <c r="W939" s="23">
        <v>0</v>
      </c>
      <c r="X939" s="23">
        <v>1.06</v>
      </c>
      <c r="Y939" s="21" t="s">
        <v>19097</v>
      </c>
      <c r="Z939" s="23">
        <v>0</v>
      </c>
      <c r="AA939" s="23">
        <v>8000.06</v>
      </c>
      <c r="AB939" s="22">
        <v>42774</v>
      </c>
    </row>
    <row r="940" spans="1:28" ht="15" customHeight="1" x14ac:dyDescent="0.25">
      <c r="A940" t="s">
        <v>349</v>
      </c>
      <c r="B940" t="str">
        <f>VLOOKUP(O940+0,'de para'!K:O,3,0)</f>
        <v>NA</v>
      </c>
      <c r="C940" t="str">
        <f t="shared" si="14"/>
        <v>3001</v>
      </c>
      <c r="D940" t="str">
        <f>IFERROR(VLOOKUP(G940+0,'de para'!A:C,3,0),"")</f>
        <v/>
      </c>
      <c r="E940" t="str">
        <f>IF(VLOOKUP(G940+0,'de para'!E:H,4,0)="EX","Externo","Interno")</f>
        <v>Externo</v>
      </c>
      <c r="F940" s="18" t="s">
        <v>22288</v>
      </c>
      <c r="G940" s="18">
        <v>127</v>
      </c>
      <c r="H940" s="18" t="s">
        <v>19095</v>
      </c>
      <c r="I940" s="18" t="s">
        <v>1032</v>
      </c>
      <c r="J940" s="19">
        <v>42711</v>
      </c>
      <c r="K940" s="18" t="s">
        <v>19096</v>
      </c>
      <c r="L940" s="18" t="s">
        <v>19096</v>
      </c>
      <c r="M940" s="18" t="s">
        <v>19154</v>
      </c>
      <c r="N940" s="18" t="s">
        <v>19291</v>
      </c>
      <c r="O940" s="18" t="s">
        <v>22269</v>
      </c>
      <c r="P940" s="18" t="s">
        <v>357</v>
      </c>
      <c r="Q940" s="32">
        <v>-613932</v>
      </c>
      <c r="R940" s="32">
        <v>11250</v>
      </c>
      <c r="S940" s="32">
        <v>0</v>
      </c>
      <c r="T940" s="32">
        <v>11250</v>
      </c>
      <c r="U940" s="32">
        <v>0</v>
      </c>
      <c r="V940" s="32">
        <v>0</v>
      </c>
      <c r="W940" s="20">
        <v>0</v>
      </c>
      <c r="X940" s="20">
        <v>1.06</v>
      </c>
      <c r="Y940" s="18" t="s">
        <v>19097</v>
      </c>
      <c r="Z940" s="20">
        <v>0</v>
      </c>
      <c r="AA940" s="20">
        <v>12000.1</v>
      </c>
      <c r="AB940" s="19">
        <v>42774</v>
      </c>
    </row>
    <row r="941" spans="1:28" ht="15" customHeight="1" x14ac:dyDescent="0.25">
      <c r="A941" t="s">
        <v>349</v>
      </c>
      <c r="B941" t="str">
        <f>VLOOKUP(O941+0,'de para'!K:O,3,0)</f>
        <v>NA</v>
      </c>
      <c r="C941" t="str">
        <f t="shared" si="14"/>
        <v>3001</v>
      </c>
      <c r="D941" t="str">
        <f>IFERROR(VLOOKUP(G941+0,'de para'!A:C,3,0),"")</f>
        <v/>
      </c>
      <c r="E941" t="str">
        <f>IF(VLOOKUP(G941+0,'de para'!E:H,4,0)="EX","Externo","Interno")</f>
        <v>Externo</v>
      </c>
      <c r="F941" s="21" t="s">
        <v>22288</v>
      </c>
      <c r="G941" s="21">
        <v>127</v>
      </c>
      <c r="H941" s="21" t="s">
        <v>19095</v>
      </c>
      <c r="I941" s="21" t="s">
        <v>1032</v>
      </c>
      <c r="J941" s="22">
        <v>42711</v>
      </c>
      <c r="K941" s="21" t="s">
        <v>19096</v>
      </c>
      <c r="L941" s="21" t="s">
        <v>19096</v>
      </c>
      <c r="M941" s="21" t="s">
        <v>19154</v>
      </c>
      <c r="N941" s="21" t="s">
        <v>19104</v>
      </c>
      <c r="O941" s="21" t="s">
        <v>22266</v>
      </c>
      <c r="P941" s="21" t="s">
        <v>371</v>
      </c>
      <c r="Q941" s="33">
        <v>-109446</v>
      </c>
      <c r="R941" s="33">
        <v>22500</v>
      </c>
      <c r="S941" s="33">
        <v>0</v>
      </c>
      <c r="T941" s="33">
        <v>22500</v>
      </c>
      <c r="U941" s="33">
        <v>0</v>
      </c>
      <c r="V941" s="33">
        <v>0</v>
      </c>
      <c r="W941" s="23">
        <v>0</v>
      </c>
      <c r="X941" s="23">
        <v>0.86</v>
      </c>
      <c r="Y941" s="21" t="s">
        <v>19097</v>
      </c>
      <c r="Z941" s="23">
        <v>0</v>
      </c>
      <c r="AA941" s="23">
        <v>19363.36</v>
      </c>
      <c r="AB941" s="22">
        <v>42774</v>
      </c>
    </row>
    <row r="942" spans="1:28" ht="15" customHeight="1" x14ac:dyDescent="0.25">
      <c r="A942" t="s">
        <v>349</v>
      </c>
      <c r="B942" t="str">
        <f>VLOOKUP(O942+0,'de para'!K:O,3,0)</f>
        <v>NA</v>
      </c>
      <c r="C942" t="str">
        <f t="shared" si="14"/>
        <v>3001</v>
      </c>
      <c r="D942" t="str">
        <f>IFERROR(VLOOKUP(G942+0,'de para'!A:C,3,0),"")</f>
        <v/>
      </c>
      <c r="E942" t="str">
        <f>IF(VLOOKUP(G942+0,'de para'!E:H,4,0)="EX","Externo","Interno")</f>
        <v>Externo</v>
      </c>
      <c r="F942" s="18" t="s">
        <v>22288</v>
      </c>
      <c r="G942" s="18">
        <v>127</v>
      </c>
      <c r="H942" s="18" t="s">
        <v>19095</v>
      </c>
      <c r="I942" s="18" t="s">
        <v>1032</v>
      </c>
      <c r="J942" s="19">
        <v>42711</v>
      </c>
      <c r="K942" s="18" t="s">
        <v>19096</v>
      </c>
      <c r="L942" s="18" t="s">
        <v>19096</v>
      </c>
      <c r="M942" s="18" t="s">
        <v>19154</v>
      </c>
      <c r="N942" s="18" t="s">
        <v>19112</v>
      </c>
      <c r="O942" s="18" t="s">
        <v>22249</v>
      </c>
      <c r="P942" s="18" t="s">
        <v>374</v>
      </c>
      <c r="Q942" s="32">
        <v>-424830</v>
      </c>
      <c r="R942" s="32">
        <v>22500</v>
      </c>
      <c r="S942" s="32">
        <v>0</v>
      </c>
      <c r="T942" s="32">
        <v>22500</v>
      </c>
      <c r="U942" s="32">
        <v>0</v>
      </c>
      <c r="V942" s="32">
        <v>0</v>
      </c>
      <c r="W942" s="20">
        <v>0</v>
      </c>
      <c r="X942" s="20">
        <v>0.86</v>
      </c>
      <c r="Y942" s="18" t="s">
        <v>19097</v>
      </c>
      <c r="Z942" s="20">
        <v>0</v>
      </c>
      <c r="AA942" s="20">
        <v>19370.990000000002</v>
      </c>
      <c r="AB942" s="19">
        <v>42774</v>
      </c>
    </row>
    <row r="943" spans="1:28" ht="15" customHeight="1" x14ac:dyDescent="0.25">
      <c r="A943" t="s">
        <v>349</v>
      </c>
      <c r="B943" t="str">
        <f>VLOOKUP(O943+0,'de para'!K:O,3,0)</f>
        <v>NA</v>
      </c>
      <c r="C943" t="str">
        <f t="shared" si="14"/>
        <v>3001</v>
      </c>
      <c r="D943" t="str">
        <f>IFERROR(VLOOKUP(G943+0,'de para'!A:C,3,0),"")</f>
        <v/>
      </c>
      <c r="E943" t="str">
        <f>IF(VLOOKUP(G943+0,'de para'!E:H,4,0)="EX","Externo","Interno")</f>
        <v>Interno</v>
      </c>
      <c r="F943" s="21" t="s">
        <v>22290</v>
      </c>
      <c r="G943" s="21">
        <v>785</v>
      </c>
      <c r="H943" s="21" t="s">
        <v>19095</v>
      </c>
      <c r="I943" s="21" t="s">
        <v>353</v>
      </c>
      <c r="J943" s="22">
        <v>42719</v>
      </c>
      <c r="K943" s="21" t="s">
        <v>19096</v>
      </c>
      <c r="L943" s="21" t="s">
        <v>19096</v>
      </c>
      <c r="M943" s="21" t="s">
        <v>19166</v>
      </c>
      <c r="N943" s="21" t="s">
        <v>19095</v>
      </c>
      <c r="O943" s="21" t="s">
        <v>22281</v>
      </c>
      <c r="P943" s="21" t="s">
        <v>351</v>
      </c>
      <c r="Q943" s="33">
        <v>-84825</v>
      </c>
      <c r="R943" s="33">
        <v>375</v>
      </c>
      <c r="S943" s="33">
        <v>0</v>
      </c>
      <c r="T943" s="33">
        <v>375</v>
      </c>
      <c r="U943" s="33">
        <v>0</v>
      </c>
      <c r="V943" s="33">
        <v>0</v>
      </c>
      <c r="W943" s="23">
        <v>0</v>
      </c>
      <c r="X943" s="23">
        <v>1.1499999999999999</v>
      </c>
      <c r="Y943" s="21" t="s">
        <v>19097</v>
      </c>
      <c r="Z943" s="23">
        <v>0</v>
      </c>
      <c r="AA943" s="23">
        <v>432.75</v>
      </c>
      <c r="AB943" s="22">
        <v>42720</v>
      </c>
    </row>
    <row r="944" spans="1:28" ht="15" customHeight="1" x14ac:dyDescent="0.25">
      <c r="A944" t="s">
        <v>349</v>
      </c>
      <c r="B944" t="str">
        <f>VLOOKUP(O944+0,'de para'!K:O,3,0)</f>
        <v>NA</v>
      </c>
      <c r="C944" t="str">
        <f t="shared" si="14"/>
        <v>3001</v>
      </c>
      <c r="D944" t="str">
        <f>IFERROR(VLOOKUP(G944+0,'de para'!A:C,3,0),"")</f>
        <v/>
      </c>
      <c r="E944" t="str">
        <f>IF(VLOOKUP(G944+0,'de para'!E:H,4,0)="EX","Externo","Interno")</f>
        <v>Interno</v>
      </c>
      <c r="F944" s="18" t="s">
        <v>22290</v>
      </c>
      <c r="G944" s="18">
        <v>785</v>
      </c>
      <c r="H944" s="18" t="s">
        <v>19095</v>
      </c>
      <c r="I944" s="18" t="s">
        <v>353</v>
      </c>
      <c r="J944" s="19">
        <v>42719</v>
      </c>
      <c r="K944" s="18" t="s">
        <v>19096</v>
      </c>
      <c r="L944" s="18" t="s">
        <v>19096</v>
      </c>
      <c r="M944" s="18" t="s">
        <v>19166</v>
      </c>
      <c r="N944" s="18" t="s">
        <v>19102</v>
      </c>
      <c r="O944" s="18" t="s">
        <v>22248</v>
      </c>
      <c r="P944" s="18" t="s">
        <v>375</v>
      </c>
      <c r="Q944" s="32">
        <v>-28934</v>
      </c>
      <c r="R944" s="32">
        <v>1250</v>
      </c>
      <c r="S944" s="32">
        <v>0</v>
      </c>
      <c r="T944" s="32">
        <v>1250</v>
      </c>
      <c r="U944" s="32">
        <v>0</v>
      </c>
      <c r="V944" s="32">
        <v>0</v>
      </c>
      <c r="W944" s="20">
        <v>0</v>
      </c>
      <c r="X944" s="20">
        <v>1.1499999999999999</v>
      </c>
      <c r="Y944" s="18" t="s">
        <v>19097</v>
      </c>
      <c r="Z944" s="20">
        <v>0</v>
      </c>
      <c r="AA944" s="20">
        <v>1442.5</v>
      </c>
      <c r="AB944" s="19">
        <v>42720</v>
      </c>
    </row>
    <row r="945" spans="1:28" ht="15" customHeight="1" x14ac:dyDescent="0.25">
      <c r="A945" t="s">
        <v>349</v>
      </c>
      <c r="B945" t="str">
        <f>VLOOKUP(O945+0,'de para'!K:O,3,0)</f>
        <v>NA</v>
      </c>
      <c r="C945" t="str">
        <f t="shared" si="14"/>
        <v>3001</v>
      </c>
      <c r="D945" t="str">
        <f>IFERROR(VLOOKUP(G945+0,'de para'!A:C,3,0),"")</f>
        <v/>
      </c>
      <c r="E945" t="str">
        <f>IF(VLOOKUP(G945+0,'de para'!E:H,4,0)="EX","Externo","Interno")</f>
        <v>Interno</v>
      </c>
      <c r="F945" s="21" t="s">
        <v>22290</v>
      </c>
      <c r="G945" s="21">
        <v>785</v>
      </c>
      <c r="H945" s="21" t="s">
        <v>19095</v>
      </c>
      <c r="I945" s="21" t="s">
        <v>353</v>
      </c>
      <c r="J945" s="22">
        <v>42719</v>
      </c>
      <c r="K945" s="21" t="s">
        <v>19096</v>
      </c>
      <c r="L945" s="21" t="s">
        <v>19096</v>
      </c>
      <c r="M945" s="21" t="s">
        <v>19166</v>
      </c>
      <c r="N945" s="21" t="s">
        <v>19108</v>
      </c>
      <c r="O945" s="21" t="s">
        <v>22246</v>
      </c>
      <c r="P945" s="21" t="s">
        <v>354</v>
      </c>
      <c r="Q945" s="33">
        <v>-1818515.25</v>
      </c>
      <c r="R945" s="33">
        <v>5625</v>
      </c>
      <c r="S945" s="33">
        <v>0</v>
      </c>
      <c r="T945" s="33">
        <v>5625</v>
      </c>
      <c r="U945" s="33">
        <v>0</v>
      </c>
      <c r="V945" s="33">
        <v>0</v>
      </c>
      <c r="W945" s="23">
        <v>0</v>
      </c>
      <c r="X945" s="23">
        <v>1.1499999999999999</v>
      </c>
      <c r="Y945" s="21" t="s">
        <v>19097</v>
      </c>
      <c r="Z945" s="23">
        <v>0</v>
      </c>
      <c r="AA945" s="23">
        <v>6490.52</v>
      </c>
      <c r="AB945" s="22">
        <v>42720</v>
      </c>
    </row>
    <row r="946" spans="1:28" ht="15" customHeight="1" x14ac:dyDescent="0.25">
      <c r="A946" t="s">
        <v>349</v>
      </c>
      <c r="B946" t="str">
        <f>VLOOKUP(O946+0,'de para'!K:O,3,0)</f>
        <v>NA</v>
      </c>
      <c r="C946" t="str">
        <f t="shared" si="14"/>
        <v>3001</v>
      </c>
      <c r="D946" t="str">
        <f>IFERROR(VLOOKUP(G946+0,'de para'!A:C,3,0),"")</f>
        <v/>
      </c>
      <c r="E946" t="str">
        <f>IF(VLOOKUP(G946+0,'de para'!E:H,4,0)="EX","Externo","Interno")</f>
        <v>Interno</v>
      </c>
      <c r="F946" s="18" t="s">
        <v>22290</v>
      </c>
      <c r="G946" s="18">
        <v>785</v>
      </c>
      <c r="H946" s="18" t="s">
        <v>19095</v>
      </c>
      <c r="I946" s="18" t="s">
        <v>353</v>
      </c>
      <c r="J946" s="19">
        <v>42719</v>
      </c>
      <c r="K946" s="18" t="s">
        <v>19096</v>
      </c>
      <c r="L946" s="18" t="s">
        <v>19096</v>
      </c>
      <c r="M946" s="18" t="s">
        <v>19166</v>
      </c>
      <c r="N946" s="18" t="s">
        <v>19103</v>
      </c>
      <c r="O946" s="18" t="s">
        <v>22269</v>
      </c>
      <c r="P946" s="18" t="s">
        <v>357</v>
      </c>
      <c r="Q946" s="32">
        <v>-625182</v>
      </c>
      <c r="R946" s="32">
        <v>1875</v>
      </c>
      <c r="S946" s="32">
        <v>0</v>
      </c>
      <c r="T946" s="32">
        <v>1875</v>
      </c>
      <c r="U946" s="32">
        <v>0</v>
      </c>
      <c r="V946" s="32">
        <v>0</v>
      </c>
      <c r="W946" s="20">
        <v>0</v>
      </c>
      <c r="X946" s="20">
        <v>0.89</v>
      </c>
      <c r="Y946" s="18" t="s">
        <v>19097</v>
      </c>
      <c r="Z946" s="20">
        <v>0</v>
      </c>
      <c r="AA946" s="20">
        <v>1672.5</v>
      </c>
      <c r="AB946" s="19">
        <v>42720</v>
      </c>
    </row>
    <row r="947" spans="1:28" ht="15" customHeight="1" x14ac:dyDescent="0.25">
      <c r="A947" t="s">
        <v>349</v>
      </c>
      <c r="B947" t="str">
        <f>VLOOKUP(O947+0,'de para'!K:O,3,0)</f>
        <v>NA</v>
      </c>
      <c r="C947" t="str">
        <f t="shared" si="14"/>
        <v>3001</v>
      </c>
      <c r="D947" t="str">
        <f>IFERROR(VLOOKUP(G947+0,'de para'!A:C,3,0),"")</f>
        <v/>
      </c>
      <c r="E947" t="str">
        <f>IF(VLOOKUP(G947+0,'de para'!E:H,4,0)="EX","Externo","Interno")</f>
        <v>Interno</v>
      </c>
      <c r="F947" s="21" t="s">
        <v>22290</v>
      </c>
      <c r="G947" s="21">
        <v>785</v>
      </c>
      <c r="H947" s="21" t="s">
        <v>19095</v>
      </c>
      <c r="I947" s="21" t="s">
        <v>353</v>
      </c>
      <c r="J947" s="22">
        <v>42719</v>
      </c>
      <c r="K947" s="21" t="s">
        <v>19096</v>
      </c>
      <c r="L947" s="21" t="s">
        <v>19096</v>
      </c>
      <c r="M947" s="21" t="s">
        <v>19166</v>
      </c>
      <c r="N947" s="21" t="s">
        <v>19291</v>
      </c>
      <c r="O947" s="21" t="s">
        <v>22291</v>
      </c>
      <c r="P947" s="21" t="s">
        <v>10027</v>
      </c>
      <c r="Q947" s="33">
        <v>1879</v>
      </c>
      <c r="R947" s="33">
        <v>500</v>
      </c>
      <c r="S947" s="33">
        <v>0</v>
      </c>
      <c r="T947" s="33">
        <v>500</v>
      </c>
      <c r="U947" s="33">
        <v>0</v>
      </c>
      <c r="V947" s="33">
        <v>0</v>
      </c>
      <c r="W947" s="23">
        <v>0</v>
      </c>
      <c r="X947" s="23">
        <v>1.1499999999999999</v>
      </c>
      <c r="Y947" s="21" t="s">
        <v>19097</v>
      </c>
      <c r="Z947" s="23">
        <v>0</v>
      </c>
      <c r="AA947" s="23">
        <v>577</v>
      </c>
      <c r="AB947" s="22">
        <v>42720</v>
      </c>
    </row>
    <row r="948" spans="1:28" ht="15" customHeight="1" x14ac:dyDescent="0.25">
      <c r="A948" t="s">
        <v>349</v>
      </c>
      <c r="B948" t="str">
        <f>VLOOKUP(O948+0,'de para'!K:O,3,0)</f>
        <v>NA</v>
      </c>
      <c r="C948" t="str">
        <f t="shared" si="14"/>
        <v>3001</v>
      </c>
      <c r="D948" t="str">
        <f>IFERROR(VLOOKUP(G948+0,'de para'!A:C,3,0),"")</f>
        <v/>
      </c>
      <c r="E948" t="str">
        <f>IF(VLOOKUP(G948+0,'de para'!E:H,4,0)="EX","Externo","Interno")</f>
        <v>Interno</v>
      </c>
      <c r="F948" s="18" t="s">
        <v>22290</v>
      </c>
      <c r="G948" s="18">
        <v>785</v>
      </c>
      <c r="H948" s="18" t="s">
        <v>19095</v>
      </c>
      <c r="I948" s="18" t="s">
        <v>353</v>
      </c>
      <c r="J948" s="19">
        <v>42719</v>
      </c>
      <c r="K948" s="18" t="s">
        <v>19096</v>
      </c>
      <c r="L948" s="18" t="s">
        <v>19096</v>
      </c>
      <c r="M948" s="18" t="s">
        <v>19166</v>
      </c>
      <c r="N948" s="18" t="s">
        <v>19104</v>
      </c>
      <c r="O948" s="18" t="s">
        <v>22292</v>
      </c>
      <c r="P948" s="18" t="s">
        <v>359</v>
      </c>
      <c r="Q948" s="32">
        <v>822.75</v>
      </c>
      <c r="R948" s="32">
        <v>750</v>
      </c>
      <c r="S948" s="32">
        <v>0</v>
      </c>
      <c r="T948" s="32">
        <v>750</v>
      </c>
      <c r="U948" s="32">
        <v>0</v>
      </c>
      <c r="V948" s="32">
        <v>0</v>
      </c>
      <c r="W948" s="20">
        <v>0</v>
      </c>
      <c r="X948" s="20">
        <v>1.1499999999999999</v>
      </c>
      <c r="Y948" s="18" t="s">
        <v>19097</v>
      </c>
      <c r="Z948" s="20">
        <v>0</v>
      </c>
      <c r="AA948" s="20">
        <v>865.4</v>
      </c>
      <c r="AB948" s="19">
        <v>42720</v>
      </c>
    </row>
    <row r="949" spans="1:28" ht="15" customHeight="1" x14ac:dyDescent="0.25">
      <c r="A949" t="s">
        <v>349</v>
      </c>
      <c r="B949" t="str">
        <f>VLOOKUP(O949+0,'de para'!K:O,3,0)</f>
        <v>NA</v>
      </c>
      <c r="C949" t="str">
        <f t="shared" si="14"/>
        <v>3001</v>
      </c>
      <c r="D949" t="str">
        <f>IFERROR(VLOOKUP(G949+0,'de para'!A:C,3,0),"")</f>
        <v/>
      </c>
      <c r="E949" t="str">
        <f>IF(VLOOKUP(G949+0,'de para'!E:H,4,0)="EX","Externo","Interno")</f>
        <v>Interno</v>
      </c>
      <c r="F949" s="21" t="s">
        <v>22290</v>
      </c>
      <c r="G949" s="21">
        <v>785</v>
      </c>
      <c r="H949" s="21" t="s">
        <v>19095</v>
      </c>
      <c r="I949" s="21" t="s">
        <v>353</v>
      </c>
      <c r="J949" s="22">
        <v>42719</v>
      </c>
      <c r="K949" s="21" t="s">
        <v>19096</v>
      </c>
      <c r="L949" s="21" t="s">
        <v>19096</v>
      </c>
      <c r="M949" s="21" t="s">
        <v>19166</v>
      </c>
      <c r="N949" s="21" t="s">
        <v>19112</v>
      </c>
      <c r="O949" s="21" t="s">
        <v>22293</v>
      </c>
      <c r="P949" s="21" t="s">
        <v>9998</v>
      </c>
      <c r="Q949" s="33">
        <v>1941</v>
      </c>
      <c r="R949" s="33">
        <v>750</v>
      </c>
      <c r="S949" s="33">
        <v>0</v>
      </c>
      <c r="T949" s="33">
        <v>750</v>
      </c>
      <c r="U949" s="33">
        <v>0</v>
      </c>
      <c r="V949" s="33">
        <v>0</v>
      </c>
      <c r="W949" s="23">
        <v>0</v>
      </c>
      <c r="X949" s="23">
        <v>0.95</v>
      </c>
      <c r="Y949" s="21" t="s">
        <v>19097</v>
      </c>
      <c r="Z949" s="23">
        <v>0</v>
      </c>
      <c r="AA949" s="23">
        <v>716.25</v>
      </c>
      <c r="AB949" s="22">
        <v>42720</v>
      </c>
    </row>
    <row r="950" spans="1:28" ht="15" customHeight="1" x14ac:dyDescent="0.25">
      <c r="A950" t="s">
        <v>349</v>
      </c>
      <c r="B950" t="str">
        <f>VLOOKUP(O950+0,'de para'!K:O,3,0)</f>
        <v>NA</v>
      </c>
      <c r="C950" t="str">
        <f t="shared" si="14"/>
        <v>3001</v>
      </c>
      <c r="D950" t="str">
        <f>IFERROR(VLOOKUP(G950+0,'de para'!A:C,3,0),"")</f>
        <v/>
      </c>
      <c r="E950" t="str">
        <f>IF(VLOOKUP(G950+0,'de para'!E:H,4,0)="EX","Externo","Interno")</f>
        <v>Interno</v>
      </c>
      <c r="F950" s="18" t="s">
        <v>22290</v>
      </c>
      <c r="G950" s="18">
        <v>785</v>
      </c>
      <c r="H950" s="18" t="s">
        <v>19095</v>
      </c>
      <c r="I950" s="18" t="s">
        <v>353</v>
      </c>
      <c r="J950" s="19">
        <v>42719</v>
      </c>
      <c r="K950" s="18" t="s">
        <v>19096</v>
      </c>
      <c r="L950" s="18" t="s">
        <v>19096</v>
      </c>
      <c r="M950" s="18" t="s">
        <v>19166</v>
      </c>
      <c r="N950" s="18" t="s">
        <v>19113</v>
      </c>
      <c r="O950" s="18" t="s">
        <v>22294</v>
      </c>
      <c r="P950" s="18" t="s">
        <v>361</v>
      </c>
      <c r="Q950" s="32">
        <v>17</v>
      </c>
      <c r="R950" s="32">
        <v>1000</v>
      </c>
      <c r="S950" s="32">
        <v>0</v>
      </c>
      <c r="T950" s="32">
        <v>1000</v>
      </c>
      <c r="U950" s="32">
        <v>0</v>
      </c>
      <c r="V950" s="32">
        <v>0</v>
      </c>
      <c r="W950" s="20">
        <v>0</v>
      </c>
      <c r="X950" s="20">
        <v>0.95</v>
      </c>
      <c r="Y950" s="18" t="s">
        <v>19097</v>
      </c>
      <c r="Z950" s="20">
        <v>0</v>
      </c>
      <c r="AA950" s="20">
        <v>955</v>
      </c>
      <c r="AB950" s="19">
        <v>42720</v>
      </c>
    </row>
    <row r="951" spans="1:28" ht="15" customHeight="1" x14ac:dyDescent="0.25">
      <c r="A951" t="s">
        <v>349</v>
      </c>
      <c r="B951" t="str">
        <f>VLOOKUP(O951+0,'de para'!K:O,3,0)</f>
        <v>NA</v>
      </c>
      <c r="C951" t="str">
        <f t="shared" si="14"/>
        <v>3001</v>
      </c>
      <c r="D951" t="str">
        <f>IFERROR(VLOOKUP(G951+0,'de para'!A:C,3,0),"")</f>
        <v/>
      </c>
      <c r="E951" t="str">
        <f>IF(VLOOKUP(G951+0,'de para'!E:H,4,0)="EX","Externo","Interno")</f>
        <v>Interno</v>
      </c>
      <c r="F951" s="21" t="s">
        <v>22290</v>
      </c>
      <c r="G951" s="21">
        <v>785</v>
      </c>
      <c r="H951" s="21" t="s">
        <v>19095</v>
      </c>
      <c r="I951" s="21" t="s">
        <v>353</v>
      </c>
      <c r="J951" s="22">
        <v>42719</v>
      </c>
      <c r="K951" s="21" t="s">
        <v>19096</v>
      </c>
      <c r="L951" s="21" t="s">
        <v>19096</v>
      </c>
      <c r="M951" s="21" t="s">
        <v>19166</v>
      </c>
      <c r="N951" s="21" t="s">
        <v>19340</v>
      </c>
      <c r="O951" s="21" t="s">
        <v>22295</v>
      </c>
      <c r="P951" s="21" t="s">
        <v>360</v>
      </c>
      <c r="Q951" s="33">
        <v>854.25</v>
      </c>
      <c r="R951" s="33">
        <v>4500</v>
      </c>
      <c r="S951" s="33">
        <v>0</v>
      </c>
      <c r="T951" s="33">
        <v>4500</v>
      </c>
      <c r="U951" s="33">
        <v>0</v>
      </c>
      <c r="V951" s="33">
        <v>0</v>
      </c>
      <c r="W951" s="23">
        <v>0</v>
      </c>
      <c r="X951" s="23">
        <v>0.96</v>
      </c>
      <c r="Y951" s="21" t="s">
        <v>19097</v>
      </c>
      <c r="Z951" s="23">
        <v>0</v>
      </c>
      <c r="AA951" s="23">
        <v>4297.8100000000004</v>
      </c>
      <c r="AB951" s="22">
        <v>42720</v>
      </c>
    </row>
    <row r="952" spans="1:28" ht="15" customHeight="1" x14ac:dyDescent="0.25">
      <c r="A952" t="s">
        <v>349</v>
      </c>
      <c r="B952" t="str">
        <f>VLOOKUP(O952+0,'de para'!K:O,3,0)</f>
        <v>NA</v>
      </c>
      <c r="C952" t="str">
        <f t="shared" si="14"/>
        <v>3001</v>
      </c>
      <c r="D952" t="str">
        <f>IFERROR(VLOOKUP(G952+0,'de para'!A:C,3,0),"")</f>
        <v/>
      </c>
      <c r="E952" t="s">
        <v>19071</v>
      </c>
      <c r="F952" s="18" t="s">
        <v>22296</v>
      </c>
      <c r="G952" s="18">
        <v>2659</v>
      </c>
      <c r="H952" s="18" t="s">
        <v>19095</v>
      </c>
      <c r="I952" s="18" t="s">
        <v>22297</v>
      </c>
      <c r="J952" s="19">
        <v>42734</v>
      </c>
      <c r="K952" s="18" t="s">
        <v>19096</v>
      </c>
      <c r="L952" s="18" t="s">
        <v>19096</v>
      </c>
      <c r="M952" s="18" t="s">
        <v>19154</v>
      </c>
      <c r="N952" s="18" t="s">
        <v>19112</v>
      </c>
      <c r="O952" s="18" t="s">
        <v>22245</v>
      </c>
      <c r="P952" s="18" t="s">
        <v>362</v>
      </c>
      <c r="Q952" s="32">
        <v>-16058.25</v>
      </c>
      <c r="R952" s="32">
        <v>3750</v>
      </c>
      <c r="S952" s="32">
        <v>0</v>
      </c>
      <c r="T952" s="32">
        <v>3750</v>
      </c>
      <c r="U952" s="32">
        <v>0</v>
      </c>
      <c r="V952" s="32">
        <v>3750</v>
      </c>
      <c r="W952" s="20">
        <v>0</v>
      </c>
      <c r="X952" s="20">
        <v>0.52</v>
      </c>
      <c r="Y952" s="18" t="s">
        <v>19106</v>
      </c>
      <c r="Z952" s="20">
        <v>0</v>
      </c>
      <c r="AA952" s="20">
        <v>1955.46</v>
      </c>
      <c r="AB952" s="19">
        <v>42734</v>
      </c>
    </row>
    <row r="953" spans="1:28" ht="15" customHeight="1" x14ac:dyDescent="0.25">
      <c r="A953" t="s">
        <v>349</v>
      </c>
      <c r="B953" t="str">
        <f>VLOOKUP(O953+0,'de para'!K:O,3,0)</f>
        <v>NA</v>
      </c>
      <c r="C953" t="str">
        <f t="shared" si="14"/>
        <v>3001</v>
      </c>
      <c r="D953" t="str">
        <f>IFERROR(VLOOKUP(G953+0,'de para'!A:C,3,0),"")</f>
        <v/>
      </c>
      <c r="E953" t="str">
        <f>IF(VLOOKUP(G953+0,'de para'!E:H,4,0)="EX","Externo","Interno")</f>
        <v>Externo</v>
      </c>
      <c r="F953" s="21" t="s">
        <v>22298</v>
      </c>
      <c r="G953" s="21">
        <v>120</v>
      </c>
      <c r="H953" s="21" t="s">
        <v>19095</v>
      </c>
      <c r="I953" s="21" t="s">
        <v>365</v>
      </c>
      <c r="J953" s="22">
        <v>42724</v>
      </c>
      <c r="K953" s="21" t="s">
        <v>19096</v>
      </c>
      <c r="L953" s="21" t="s">
        <v>19096</v>
      </c>
      <c r="M953" s="21" t="s">
        <v>19109</v>
      </c>
      <c r="N953" s="21" t="s">
        <v>19102</v>
      </c>
      <c r="O953" s="21" t="s">
        <v>22249</v>
      </c>
      <c r="P953" s="21" t="s">
        <v>374</v>
      </c>
      <c r="Q953" s="33">
        <v>-447330</v>
      </c>
      <c r="R953" s="33">
        <v>42109.5</v>
      </c>
      <c r="S953" s="33">
        <v>0</v>
      </c>
      <c r="T953" s="33">
        <v>42109.5</v>
      </c>
      <c r="U953" s="33">
        <v>0</v>
      </c>
      <c r="V953" s="33">
        <v>0</v>
      </c>
      <c r="W953" s="23">
        <v>0</v>
      </c>
      <c r="X953" s="23">
        <v>0.87</v>
      </c>
      <c r="Y953" s="21" t="s">
        <v>19097</v>
      </c>
      <c r="Z953" s="23">
        <v>0</v>
      </c>
      <c r="AA953" s="23">
        <v>36658.379999999997</v>
      </c>
      <c r="AB953" s="22">
        <v>42727</v>
      </c>
    </row>
    <row r="954" spans="1:28" ht="15" customHeight="1" x14ac:dyDescent="0.25">
      <c r="A954" t="s">
        <v>349</v>
      </c>
      <c r="B954" t="str">
        <f>VLOOKUP(O954+0,'de para'!K:O,3,0)</f>
        <v>NA</v>
      </c>
      <c r="C954" t="str">
        <f t="shared" si="14"/>
        <v>3001</v>
      </c>
      <c r="D954" t="str">
        <f>IFERROR(VLOOKUP(G954+0,'de para'!A:C,3,0),"")</f>
        <v/>
      </c>
      <c r="E954" t="str">
        <f>IF(VLOOKUP(G954+0,'de para'!E:H,4,0)="EX","Externo","Interno")</f>
        <v>Externo</v>
      </c>
      <c r="F954" s="18" t="s">
        <v>22299</v>
      </c>
      <c r="G954" s="18">
        <v>120</v>
      </c>
      <c r="H954" s="18" t="s">
        <v>19095</v>
      </c>
      <c r="I954" s="18" t="s">
        <v>365</v>
      </c>
      <c r="J954" s="19">
        <v>42724</v>
      </c>
      <c r="K954" s="18" t="s">
        <v>22242</v>
      </c>
      <c r="L954" s="18" t="s">
        <v>19096</v>
      </c>
      <c r="M954" s="18" t="s">
        <v>19109</v>
      </c>
      <c r="N954" s="18" t="s">
        <v>19095</v>
      </c>
      <c r="O954" s="18" t="s">
        <v>22243</v>
      </c>
      <c r="P954" s="18" t="s">
        <v>366</v>
      </c>
      <c r="Q954" s="32">
        <v>1803</v>
      </c>
      <c r="R954" s="32">
        <v>450</v>
      </c>
      <c r="S954" s="32">
        <v>0</v>
      </c>
      <c r="T954" s="32">
        <v>450</v>
      </c>
      <c r="U954" s="32">
        <v>0</v>
      </c>
      <c r="V954" s="32">
        <v>0</v>
      </c>
      <c r="W954" s="20">
        <v>0</v>
      </c>
      <c r="X954" s="20">
        <v>0.95</v>
      </c>
      <c r="Y954" s="18" t="s">
        <v>19097</v>
      </c>
      <c r="Z954" s="20">
        <v>0</v>
      </c>
      <c r="AA954" s="20">
        <v>428.77</v>
      </c>
      <c r="AB954" s="19">
        <v>42781</v>
      </c>
    </row>
    <row r="955" spans="1:28" ht="15" customHeight="1" x14ac:dyDescent="0.25">
      <c r="A955" t="s">
        <v>349</v>
      </c>
      <c r="B955" t="str">
        <f>VLOOKUP(O955+0,'de para'!K:O,3,0)</f>
        <v>NA</v>
      </c>
      <c r="C955" t="str">
        <f t="shared" si="14"/>
        <v>3001</v>
      </c>
      <c r="D955" t="str">
        <f>IFERROR(VLOOKUP(G955+0,'de para'!A:C,3,0),"")</f>
        <v/>
      </c>
      <c r="E955" t="str">
        <f>IF(VLOOKUP(G955+0,'de para'!E:H,4,0)="EX","Externo","Interno")</f>
        <v>Externo</v>
      </c>
      <c r="F955" s="21" t="s">
        <v>22299</v>
      </c>
      <c r="G955" s="21">
        <v>120</v>
      </c>
      <c r="H955" s="21" t="s">
        <v>19095</v>
      </c>
      <c r="I955" s="21" t="s">
        <v>365</v>
      </c>
      <c r="J955" s="22">
        <v>42724</v>
      </c>
      <c r="K955" s="21" t="s">
        <v>22242</v>
      </c>
      <c r="L955" s="21" t="s">
        <v>19096</v>
      </c>
      <c r="M955" s="21" t="s">
        <v>19109</v>
      </c>
      <c r="N955" s="21" t="s">
        <v>19103</v>
      </c>
      <c r="O955" s="21" t="s">
        <v>22256</v>
      </c>
      <c r="P955" s="21" t="s">
        <v>9686</v>
      </c>
      <c r="Q955" s="33">
        <v>-79404</v>
      </c>
      <c r="R955" s="33">
        <v>8500</v>
      </c>
      <c r="S955" s="33">
        <v>0</v>
      </c>
      <c r="T955" s="33">
        <v>8500</v>
      </c>
      <c r="U955" s="33">
        <v>0</v>
      </c>
      <c r="V955" s="33">
        <v>0</v>
      </c>
      <c r="W955" s="23">
        <v>0</v>
      </c>
      <c r="X955" s="23">
        <v>0.93</v>
      </c>
      <c r="Y955" s="21" t="s">
        <v>19097</v>
      </c>
      <c r="Z955" s="23">
        <v>0</v>
      </c>
      <c r="AA955" s="23">
        <v>7942.08</v>
      </c>
      <c r="AB955" s="22">
        <v>42781</v>
      </c>
    </row>
    <row r="956" spans="1:28" ht="15" customHeight="1" x14ac:dyDescent="0.25">
      <c r="A956" t="s">
        <v>349</v>
      </c>
      <c r="B956" t="str">
        <f>VLOOKUP(O956+0,'de para'!K:O,3,0)</f>
        <v>NA</v>
      </c>
      <c r="C956" t="str">
        <f t="shared" si="14"/>
        <v>3001</v>
      </c>
      <c r="D956" t="str">
        <f>IFERROR(VLOOKUP(G956+0,'de para'!A:C,3,0),"")</f>
        <v/>
      </c>
      <c r="E956" t="str">
        <f>IF(VLOOKUP(G956+0,'de para'!E:H,4,0)="EX","Externo","Interno")</f>
        <v>Externo</v>
      </c>
      <c r="F956" s="18" t="s">
        <v>22299</v>
      </c>
      <c r="G956" s="18">
        <v>120</v>
      </c>
      <c r="H956" s="18" t="s">
        <v>19095</v>
      </c>
      <c r="I956" s="18" t="s">
        <v>365</v>
      </c>
      <c r="J956" s="19">
        <v>42724</v>
      </c>
      <c r="K956" s="18" t="s">
        <v>22242</v>
      </c>
      <c r="L956" s="18" t="s">
        <v>19096</v>
      </c>
      <c r="M956" s="18" t="s">
        <v>19109</v>
      </c>
      <c r="N956" s="18" t="s">
        <v>19291</v>
      </c>
      <c r="O956" s="18" t="s">
        <v>22257</v>
      </c>
      <c r="P956" s="18" t="s">
        <v>9659</v>
      </c>
      <c r="Q956" s="32">
        <v>-20316.5</v>
      </c>
      <c r="R956" s="32">
        <v>1000</v>
      </c>
      <c r="S956" s="32">
        <v>0</v>
      </c>
      <c r="T956" s="32">
        <v>1000</v>
      </c>
      <c r="U956" s="32">
        <v>0</v>
      </c>
      <c r="V956" s="32">
        <v>0</v>
      </c>
      <c r="W956" s="20">
        <v>0</v>
      </c>
      <c r="X956" s="20">
        <v>1</v>
      </c>
      <c r="Y956" s="18" t="s">
        <v>19097</v>
      </c>
      <c r="Z956" s="20">
        <v>0</v>
      </c>
      <c r="AA956" s="20">
        <v>1003.54</v>
      </c>
      <c r="AB956" s="19">
        <v>42781</v>
      </c>
    </row>
    <row r="957" spans="1:28" ht="15" customHeight="1" x14ac:dyDescent="0.25">
      <c r="A957" t="s">
        <v>349</v>
      </c>
      <c r="B957" t="str">
        <f>VLOOKUP(O957+0,'de para'!K:O,3,0)</f>
        <v>NA</v>
      </c>
      <c r="C957" t="str">
        <f t="shared" si="14"/>
        <v>3001</v>
      </c>
      <c r="D957" t="str">
        <f>IFERROR(VLOOKUP(G957+0,'de para'!A:C,3,0),"")</f>
        <v/>
      </c>
      <c r="E957" t="str">
        <f>IF(VLOOKUP(G957+0,'de para'!E:H,4,0)="EX","Externo","Interno")</f>
        <v>Externo</v>
      </c>
      <c r="F957" s="21" t="s">
        <v>22299</v>
      </c>
      <c r="G957" s="21">
        <v>120</v>
      </c>
      <c r="H957" s="21" t="s">
        <v>19095</v>
      </c>
      <c r="I957" s="21" t="s">
        <v>365</v>
      </c>
      <c r="J957" s="22">
        <v>42724</v>
      </c>
      <c r="K957" s="21" t="s">
        <v>22242</v>
      </c>
      <c r="L957" s="21" t="s">
        <v>19096</v>
      </c>
      <c r="M957" s="21" t="s">
        <v>19109</v>
      </c>
      <c r="N957" s="21" t="s">
        <v>19104</v>
      </c>
      <c r="O957" s="21" t="s">
        <v>22258</v>
      </c>
      <c r="P957" s="21" t="s">
        <v>9890</v>
      </c>
      <c r="Q957" s="33">
        <v>-8626</v>
      </c>
      <c r="R957" s="33">
        <v>4000</v>
      </c>
      <c r="S957" s="33">
        <v>0</v>
      </c>
      <c r="T957" s="33">
        <v>4000</v>
      </c>
      <c r="U957" s="33">
        <v>0</v>
      </c>
      <c r="V957" s="33">
        <v>0</v>
      </c>
      <c r="W957" s="23">
        <v>0</v>
      </c>
      <c r="X957" s="23">
        <v>1</v>
      </c>
      <c r="Y957" s="21" t="s">
        <v>19097</v>
      </c>
      <c r="Z957" s="23">
        <v>0</v>
      </c>
      <c r="AA957" s="23">
        <v>4014.19</v>
      </c>
      <c r="AB957" s="22">
        <v>42781</v>
      </c>
    </row>
    <row r="958" spans="1:28" ht="15" customHeight="1" x14ac:dyDescent="0.25">
      <c r="A958" t="s">
        <v>349</v>
      </c>
      <c r="B958" t="str">
        <f>VLOOKUP(O958+0,'de para'!K:O,3,0)</f>
        <v>NA</v>
      </c>
      <c r="C958" t="str">
        <f t="shared" si="14"/>
        <v>3001</v>
      </c>
      <c r="D958" t="str">
        <f>IFERROR(VLOOKUP(G958+0,'de para'!A:C,3,0),"")</f>
        <v/>
      </c>
      <c r="E958" t="s">
        <v>19071</v>
      </c>
      <c r="F958" s="18" t="s">
        <v>22300</v>
      </c>
      <c r="G958" s="18">
        <v>2659</v>
      </c>
      <c r="H958" s="18" t="s">
        <v>19095</v>
      </c>
      <c r="I958" s="18" t="s">
        <v>22297</v>
      </c>
      <c r="J958" s="19">
        <v>42724</v>
      </c>
      <c r="K958" s="18" t="s">
        <v>19096</v>
      </c>
      <c r="L958" s="18" t="s">
        <v>19096</v>
      </c>
      <c r="M958" s="18" t="s">
        <v>19154</v>
      </c>
      <c r="N958" s="18" t="s">
        <v>19112</v>
      </c>
      <c r="O958" s="18" t="s">
        <v>22301</v>
      </c>
      <c r="P958" s="18" t="s">
        <v>9817</v>
      </c>
      <c r="Q958" s="32">
        <v>5537.25</v>
      </c>
      <c r="R958" s="32">
        <v>4500</v>
      </c>
      <c r="S958" s="32">
        <v>0</v>
      </c>
      <c r="T958" s="32">
        <v>4500</v>
      </c>
      <c r="U958" s="32">
        <v>0</v>
      </c>
      <c r="V958" s="32">
        <v>4500</v>
      </c>
      <c r="W958" s="20">
        <v>0</v>
      </c>
      <c r="X958" s="20">
        <v>1.1499999999999999</v>
      </c>
      <c r="Y958" s="18" t="s">
        <v>19106</v>
      </c>
      <c r="Z958" s="20">
        <v>0</v>
      </c>
      <c r="AA958" s="20">
        <v>5179.46</v>
      </c>
      <c r="AB958" s="19">
        <v>42734</v>
      </c>
    </row>
    <row r="959" spans="1:28" ht="15" customHeight="1" x14ac:dyDescent="0.25">
      <c r="A959" t="s">
        <v>349</v>
      </c>
      <c r="B959" t="str">
        <f>VLOOKUP(O959+0,'de para'!K:O,3,0)</f>
        <v>NA</v>
      </c>
      <c r="C959" t="str">
        <f t="shared" si="14"/>
        <v>3001</v>
      </c>
      <c r="D959" t="str">
        <f>IFERROR(VLOOKUP(G959+0,'de para'!A:C,3,0),"")</f>
        <v/>
      </c>
      <c r="E959" t="str">
        <f>IF(VLOOKUP(G959+0,'de para'!E:H,4,0)="EX","Externo","Interno")</f>
        <v>Externo</v>
      </c>
      <c r="F959" s="21" t="s">
        <v>22302</v>
      </c>
      <c r="G959" s="21">
        <v>1707</v>
      </c>
      <c r="H959" s="21" t="s">
        <v>19095</v>
      </c>
      <c r="I959" s="21" t="s">
        <v>3926</v>
      </c>
      <c r="J959" s="22">
        <v>42748</v>
      </c>
      <c r="K959" s="21" t="s">
        <v>19096</v>
      </c>
      <c r="L959" s="21" t="s">
        <v>19096</v>
      </c>
      <c r="M959" s="21" t="s">
        <v>19154</v>
      </c>
      <c r="N959" s="21" t="s">
        <v>19095</v>
      </c>
      <c r="O959" s="21" t="s">
        <v>22254</v>
      </c>
      <c r="P959" s="21" t="s">
        <v>358</v>
      </c>
      <c r="Q959" s="33">
        <v>-174927.75</v>
      </c>
      <c r="R959" s="33">
        <v>3750</v>
      </c>
      <c r="S959" s="33">
        <v>0</v>
      </c>
      <c r="T959" s="33">
        <v>3750</v>
      </c>
      <c r="U959" s="33">
        <v>0</v>
      </c>
      <c r="V959" s="33">
        <v>0</v>
      </c>
      <c r="W959" s="23">
        <v>0</v>
      </c>
      <c r="X959" s="23">
        <v>0.57999999999999996</v>
      </c>
      <c r="Y959" s="21" t="s">
        <v>19097</v>
      </c>
      <c r="Z959" s="23">
        <v>0</v>
      </c>
      <c r="AA959" s="23">
        <v>2182.71</v>
      </c>
      <c r="AB959" s="22">
        <v>42790</v>
      </c>
    </row>
    <row r="960" spans="1:28" ht="15" customHeight="1" x14ac:dyDescent="0.25">
      <c r="A960" t="s">
        <v>349</v>
      </c>
      <c r="B960" t="str">
        <f>VLOOKUP(O960+0,'de para'!K:O,3,0)</f>
        <v>NA</v>
      </c>
      <c r="C960" t="str">
        <f t="shared" si="14"/>
        <v>3001</v>
      </c>
      <c r="D960" t="str">
        <f>IFERROR(VLOOKUP(G960+0,'de para'!A:C,3,0),"")</f>
        <v/>
      </c>
      <c r="E960" t="str">
        <f>IF(VLOOKUP(G960+0,'de para'!E:H,4,0)="EX","Externo","Interno")</f>
        <v>Externo</v>
      </c>
      <c r="F960" s="18" t="s">
        <v>22302</v>
      </c>
      <c r="G960" s="18">
        <v>1707</v>
      </c>
      <c r="H960" s="18" t="s">
        <v>19095</v>
      </c>
      <c r="I960" s="18" t="s">
        <v>3926</v>
      </c>
      <c r="J960" s="19">
        <v>42748</v>
      </c>
      <c r="K960" s="18" t="s">
        <v>19096</v>
      </c>
      <c r="L960" s="18" t="s">
        <v>19096</v>
      </c>
      <c r="M960" s="18" t="s">
        <v>19154</v>
      </c>
      <c r="N960" s="18" t="s">
        <v>19102</v>
      </c>
      <c r="O960" s="18" t="s">
        <v>22246</v>
      </c>
      <c r="P960" s="18" t="s">
        <v>354</v>
      </c>
      <c r="Q960" s="32">
        <v>-1824140.25</v>
      </c>
      <c r="R960" s="32">
        <v>15000</v>
      </c>
      <c r="S960" s="32">
        <v>0</v>
      </c>
      <c r="T960" s="32">
        <v>15000</v>
      </c>
      <c r="U960" s="32">
        <v>0</v>
      </c>
      <c r="V960" s="32">
        <v>0</v>
      </c>
      <c r="W960" s="20">
        <v>0</v>
      </c>
      <c r="X960" s="20">
        <v>0.9</v>
      </c>
      <c r="Y960" s="18" t="s">
        <v>19097</v>
      </c>
      <c r="Z960" s="20">
        <v>0</v>
      </c>
      <c r="AA960" s="20">
        <v>13550.38</v>
      </c>
      <c r="AB960" s="19">
        <v>42790</v>
      </c>
    </row>
    <row r="961" spans="1:28" ht="15" customHeight="1" x14ac:dyDescent="0.25">
      <c r="A961" t="s">
        <v>349</v>
      </c>
      <c r="B961" t="str">
        <f>VLOOKUP(O961+0,'de para'!K:O,3,0)</f>
        <v>NA</v>
      </c>
      <c r="C961" t="str">
        <f t="shared" si="14"/>
        <v>3001</v>
      </c>
      <c r="D961" t="str">
        <f>IFERROR(VLOOKUP(G961+0,'de para'!A:C,3,0),"")</f>
        <v/>
      </c>
      <c r="E961" t="str">
        <f>IF(VLOOKUP(G961+0,'de para'!E:H,4,0)="EX","Externo","Interno")</f>
        <v>Externo</v>
      </c>
      <c r="F961" s="21" t="s">
        <v>22303</v>
      </c>
      <c r="G961" s="21">
        <v>76</v>
      </c>
      <c r="H961" s="21" t="s">
        <v>19095</v>
      </c>
      <c r="I961" s="21" t="s">
        <v>950</v>
      </c>
      <c r="J961" s="22">
        <v>42748</v>
      </c>
      <c r="K961" s="21" t="s">
        <v>19096</v>
      </c>
      <c r="L961" s="21" t="s">
        <v>19096</v>
      </c>
      <c r="M961" s="21" t="s">
        <v>19154</v>
      </c>
      <c r="N961" s="21" t="s">
        <v>19095</v>
      </c>
      <c r="O961" s="21" t="s">
        <v>22304</v>
      </c>
      <c r="P961" s="21" t="s">
        <v>9954</v>
      </c>
      <c r="Q961" s="33">
        <v>2556</v>
      </c>
      <c r="R961" s="33">
        <v>18000</v>
      </c>
      <c r="S961" s="33">
        <v>0</v>
      </c>
      <c r="T961" s="33">
        <v>18000</v>
      </c>
      <c r="U961" s="33">
        <v>0</v>
      </c>
      <c r="V961" s="33">
        <v>0</v>
      </c>
      <c r="W961" s="23">
        <v>0</v>
      </c>
      <c r="X961" s="23">
        <v>0.6</v>
      </c>
      <c r="Y961" s="21" t="s">
        <v>19097</v>
      </c>
      <c r="Z961" s="23">
        <v>0</v>
      </c>
      <c r="AA961" s="23">
        <v>10872.39</v>
      </c>
      <c r="AB961" s="22">
        <v>42783</v>
      </c>
    </row>
    <row r="962" spans="1:28" ht="15" customHeight="1" x14ac:dyDescent="0.25">
      <c r="A962" t="s">
        <v>349</v>
      </c>
      <c r="B962" t="str">
        <f>VLOOKUP(O962+0,'de para'!K:O,3,0)</f>
        <v>NA</v>
      </c>
      <c r="C962" t="str">
        <f t="shared" ref="C962:C1025" si="15">LEFT(O962,4)</f>
        <v>3001</v>
      </c>
      <c r="D962" t="str">
        <f>IFERROR(VLOOKUP(G962+0,'de para'!A:C,3,0),"")</f>
        <v/>
      </c>
      <c r="E962" t="str">
        <f>IF(VLOOKUP(G962+0,'de para'!E:H,4,0)="EX","Externo","Interno")</f>
        <v>Externo</v>
      </c>
      <c r="F962" s="18" t="s">
        <v>22303</v>
      </c>
      <c r="G962" s="18">
        <v>76</v>
      </c>
      <c r="H962" s="18" t="s">
        <v>19095</v>
      </c>
      <c r="I962" s="18" t="s">
        <v>950</v>
      </c>
      <c r="J962" s="19">
        <v>42748</v>
      </c>
      <c r="K962" s="18" t="s">
        <v>19096</v>
      </c>
      <c r="L962" s="18" t="s">
        <v>19096</v>
      </c>
      <c r="M962" s="18" t="s">
        <v>19154</v>
      </c>
      <c r="N962" s="18" t="s">
        <v>19113</v>
      </c>
      <c r="O962" s="18" t="s">
        <v>22276</v>
      </c>
      <c r="P962" s="18" t="s">
        <v>369</v>
      </c>
      <c r="Q962" s="32">
        <v>-113449.5</v>
      </c>
      <c r="R962" s="32">
        <v>37500</v>
      </c>
      <c r="S962" s="32">
        <v>0</v>
      </c>
      <c r="T962" s="32">
        <v>37500</v>
      </c>
      <c r="U962" s="32">
        <v>0</v>
      </c>
      <c r="V962" s="32">
        <v>0</v>
      </c>
      <c r="W962" s="20">
        <v>0</v>
      </c>
      <c r="X962" s="20">
        <v>0.6</v>
      </c>
      <c r="Y962" s="18" t="s">
        <v>19097</v>
      </c>
      <c r="Z962" s="20">
        <v>0</v>
      </c>
      <c r="AA962" s="20">
        <v>22650.83</v>
      </c>
      <c r="AB962" s="19">
        <v>42783</v>
      </c>
    </row>
    <row r="963" spans="1:28" ht="15" customHeight="1" x14ac:dyDescent="0.25">
      <c r="A963" t="s">
        <v>349</v>
      </c>
      <c r="B963" t="str">
        <f>VLOOKUP(O963+0,'de para'!K:O,3,0)</f>
        <v>NA</v>
      </c>
      <c r="C963" t="str">
        <f t="shared" si="15"/>
        <v>3001</v>
      </c>
      <c r="D963" t="str">
        <f>IFERROR(VLOOKUP(G963+0,'de para'!A:C,3,0),"")</f>
        <v/>
      </c>
      <c r="E963" t="s">
        <v>19071</v>
      </c>
      <c r="F963" s="21" t="s">
        <v>22305</v>
      </c>
      <c r="G963" s="21">
        <v>2603</v>
      </c>
      <c r="H963" s="21" t="s">
        <v>19095</v>
      </c>
      <c r="I963" s="21" t="s">
        <v>22280</v>
      </c>
      <c r="J963" s="22">
        <v>42751</v>
      </c>
      <c r="K963" s="21" t="s">
        <v>19096</v>
      </c>
      <c r="L963" s="21" t="s">
        <v>19096</v>
      </c>
      <c r="M963" s="21" t="s">
        <v>19154</v>
      </c>
      <c r="N963" s="21" t="s">
        <v>19095</v>
      </c>
      <c r="O963" s="21" t="s">
        <v>22281</v>
      </c>
      <c r="P963" s="21" t="s">
        <v>351</v>
      </c>
      <c r="Q963" s="33">
        <v>-85200</v>
      </c>
      <c r="R963" s="33">
        <v>201000</v>
      </c>
      <c r="S963" s="33">
        <v>0</v>
      </c>
      <c r="T963" s="33">
        <v>201000</v>
      </c>
      <c r="U963" s="33">
        <v>0</v>
      </c>
      <c r="V963" s="33">
        <v>0</v>
      </c>
      <c r="W963" s="23">
        <v>0</v>
      </c>
      <c r="X963" s="23">
        <v>0.83</v>
      </c>
      <c r="Y963" s="21" t="s">
        <v>19097</v>
      </c>
      <c r="Z963" s="23">
        <v>0</v>
      </c>
      <c r="AA963" s="23">
        <v>168714.04</v>
      </c>
      <c r="AB963" s="22">
        <v>42790</v>
      </c>
    </row>
    <row r="964" spans="1:28" ht="15" customHeight="1" x14ac:dyDescent="0.25">
      <c r="A964" t="s">
        <v>349</v>
      </c>
      <c r="B964" t="str">
        <f>VLOOKUP(O964+0,'de para'!K:O,3,0)</f>
        <v>NA</v>
      </c>
      <c r="C964" t="str">
        <f t="shared" si="15"/>
        <v>3001</v>
      </c>
      <c r="D964" t="str">
        <f>IFERROR(VLOOKUP(G964+0,'de para'!A:C,3,0),"")</f>
        <v/>
      </c>
      <c r="E964" t="s">
        <v>19071</v>
      </c>
      <c r="F964" s="18" t="s">
        <v>22306</v>
      </c>
      <c r="G964" s="18">
        <v>2603</v>
      </c>
      <c r="H964" s="18" t="s">
        <v>19095</v>
      </c>
      <c r="I964" s="18" t="s">
        <v>22280</v>
      </c>
      <c r="J964" s="19">
        <v>42751</v>
      </c>
      <c r="K964" s="18" t="s">
        <v>19096</v>
      </c>
      <c r="L964" s="18" t="s">
        <v>19096</v>
      </c>
      <c r="M964" s="18" t="s">
        <v>19154</v>
      </c>
      <c r="N964" s="18" t="s">
        <v>19095</v>
      </c>
      <c r="O964" s="18" t="s">
        <v>22281</v>
      </c>
      <c r="P964" s="18" t="s">
        <v>351</v>
      </c>
      <c r="Q964" s="32">
        <v>-286200</v>
      </c>
      <c r="R964" s="32">
        <v>141750</v>
      </c>
      <c r="S964" s="32">
        <v>0</v>
      </c>
      <c r="T964" s="32">
        <v>141750</v>
      </c>
      <c r="U964" s="32">
        <v>0</v>
      </c>
      <c r="V964" s="32">
        <v>0</v>
      </c>
      <c r="W964" s="20">
        <v>0</v>
      </c>
      <c r="X964" s="20">
        <v>0.83</v>
      </c>
      <c r="Y964" s="18" t="s">
        <v>19097</v>
      </c>
      <c r="Z964" s="20">
        <v>0</v>
      </c>
      <c r="AA964" s="20">
        <v>118981.17</v>
      </c>
      <c r="AB964" s="19">
        <v>42790</v>
      </c>
    </row>
    <row r="965" spans="1:28" ht="15" customHeight="1" x14ac:dyDescent="0.25">
      <c r="A965" t="s">
        <v>349</v>
      </c>
      <c r="B965" t="str">
        <f>VLOOKUP(O965+0,'de para'!K:O,3,0)</f>
        <v>NA</v>
      </c>
      <c r="C965" t="str">
        <f t="shared" si="15"/>
        <v>3001</v>
      </c>
      <c r="D965" t="str">
        <f>IFERROR(VLOOKUP(G965+0,'de para'!A:C,3,0),"")</f>
        <v/>
      </c>
      <c r="E965" t="str">
        <f>IF(VLOOKUP(G965+0,'de para'!E:H,4,0)="EX","Externo","Interno")</f>
        <v>Externo</v>
      </c>
      <c r="F965" s="21" t="s">
        <v>22307</v>
      </c>
      <c r="G965" s="21">
        <v>63</v>
      </c>
      <c r="H965" s="21" t="s">
        <v>19095</v>
      </c>
      <c r="I965" s="21" t="s">
        <v>929</v>
      </c>
      <c r="J965" s="22">
        <v>42752</v>
      </c>
      <c r="K965" s="21" t="s">
        <v>19096</v>
      </c>
      <c r="L965" s="21" t="s">
        <v>19096</v>
      </c>
      <c r="M965" s="21" t="s">
        <v>19154</v>
      </c>
      <c r="N965" s="21" t="s">
        <v>19095</v>
      </c>
      <c r="O965" s="21" t="s">
        <v>22308</v>
      </c>
      <c r="P965" s="21" t="s">
        <v>9730</v>
      </c>
      <c r="Q965" s="33">
        <v>2948</v>
      </c>
      <c r="R965" s="33">
        <v>25000</v>
      </c>
      <c r="S965" s="33">
        <v>0</v>
      </c>
      <c r="T965" s="33">
        <v>25000</v>
      </c>
      <c r="U965" s="33">
        <v>0</v>
      </c>
      <c r="V965" s="33">
        <v>25000</v>
      </c>
      <c r="W965" s="23">
        <v>0</v>
      </c>
      <c r="X965" s="23">
        <v>0.68</v>
      </c>
      <c r="Y965" s="21" t="s">
        <v>19106</v>
      </c>
      <c r="Z965" s="23">
        <v>0</v>
      </c>
      <c r="AA965" s="23">
        <v>17226.8</v>
      </c>
      <c r="AB965" s="22">
        <v>42818</v>
      </c>
    </row>
    <row r="966" spans="1:28" ht="15" customHeight="1" x14ac:dyDescent="0.25">
      <c r="A966" t="s">
        <v>349</v>
      </c>
      <c r="B966" t="str">
        <f>VLOOKUP(O966+0,'de para'!K:O,3,0)</f>
        <v>NA</v>
      </c>
      <c r="C966" t="str">
        <f t="shared" si="15"/>
        <v>3001</v>
      </c>
      <c r="D966" t="str">
        <f>IFERROR(VLOOKUP(G966+0,'de para'!A:C,3,0),"")</f>
        <v/>
      </c>
      <c r="E966" t="str">
        <f>IF(VLOOKUP(G966+0,'de para'!E:H,4,0)="EX","Externo","Interno")</f>
        <v>Externo</v>
      </c>
      <c r="F966" s="18" t="s">
        <v>22307</v>
      </c>
      <c r="G966" s="18">
        <v>63</v>
      </c>
      <c r="H966" s="18" t="s">
        <v>19095</v>
      </c>
      <c r="I966" s="18" t="s">
        <v>929</v>
      </c>
      <c r="J966" s="19">
        <v>42752</v>
      </c>
      <c r="K966" s="18" t="s">
        <v>19096</v>
      </c>
      <c r="L966" s="18" t="s">
        <v>19096</v>
      </c>
      <c r="M966" s="18" t="s">
        <v>19154</v>
      </c>
      <c r="N966" s="18" t="s">
        <v>19108</v>
      </c>
      <c r="O966" s="18" t="s">
        <v>22309</v>
      </c>
      <c r="P966" s="18" t="s">
        <v>9789</v>
      </c>
      <c r="Q966" s="32">
        <v>3644</v>
      </c>
      <c r="R966" s="32">
        <v>23000</v>
      </c>
      <c r="S966" s="32">
        <v>0</v>
      </c>
      <c r="T966" s="32">
        <v>23000</v>
      </c>
      <c r="U966" s="32">
        <v>0</v>
      </c>
      <c r="V966" s="32">
        <v>23000</v>
      </c>
      <c r="W966" s="20">
        <v>0</v>
      </c>
      <c r="X966" s="20">
        <v>0.83</v>
      </c>
      <c r="Y966" s="18" t="s">
        <v>19106</v>
      </c>
      <c r="Z966" s="20">
        <v>0</v>
      </c>
      <c r="AA966" s="20">
        <v>19266.84</v>
      </c>
      <c r="AB966" s="19">
        <v>42818</v>
      </c>
    </row>
    <row r="967" spans="1:28" ht="15" customHeight="1" x14ac:dyDescent="0.25">
      <c r="A967" t="s">
        <v>349</v>
      </c>
      <c r="B967" t="str">
        <f>VLOOKUP(O967+0,'de para'!K:O,3,0)</f>
        <v>NA</v>
      </c>
      <c r="C967" t="str">
        <f t="shared" si="15"/>
        <v>3001</v>
      </c>
      <c r="D967" t="str">
        <f>IFERROR(VLOOKUP(G967+0,'de para'!A:C,3,0),"")</f>
        <v/>
      </c>
      <c r="E967" t="str">
        <f>IF(VLOOKUP(G967+0,'de para'!E:H,4,0)="EX","Externo","Interno")</f>
        <v>Externo</v>
      </c>
      <c r="F967" s="21" t="s">
        <v>22307</v>
      </c>
      <c r="G967" s="21">
        <v>63</v>
      </c>
      <c r="H967" s="21" t="s">
        <v>19095</v>
      </c>
      <c r="I967" s="21" t="s">
        <v>929</v>
      </c>
      <c r="J967" s="22">
        <v>42752</v>
      </c>
      <c r="K967" s="21" t="s">
        <v>19096</v>
      </c>
      <c r="L967" s="21" t="s">
        <v>19096</v>
      </c>
      <c r="M967" s="21" t="s">
        <v>19154</v>
      </c>
      <c r="N967" s="21" t="s">
        <v>19291</v>
      </c>
      <c r="O967" s="21" t="s">
        <v>22276</v>
      </c>
      <c r="P967" s="21" t="s">
        <v>369</v>
      </c>
      <c r="Q967" s="33">
        <v>-150949.5</v>
      </c>
      <c r="R967" s="33">
        <v>40500</v>
      </c>
      <c r="S967" s="33">
        <v>0</v>
      </c>
      <c r="T967" s="33">
        <v>40500</v>
      </c>
      <c r="U967" s="33">
        <v>0</v>
      </c>
      <c r="V967" s="33">
        <v>40500</v>
      </c>
      <c r="W967" s="23">
        <v>0</v>
      </c>
      <c r="X967" s="23">
        <v>0.68</v>
      </c>
      <c r="Y967" s="21" t="s">
        <v>19106</v>
      </c>
      <c r="Z967" s="23">
        <v>0</v>
      </c>
      <c r="AA967" s="23">
        <v>27907.41</v>
      </c>
      <c r="AB967" s="22">
        <v>42818</v>
      </c>
    </row>
    <row r="968" spans="1:28" ht="15" customHeight="1" x14ac:dyDescent="0.25">
      <c r="A968" t="s">
        <v>349</v>
      </c>
      <c r="B968" t="str">
        <f>VLOOKUP(O968+0,'de para'!K:O,3,0)</f>
        <v>NA</v>
      </c>
      <c r="C968" t="str">
        <f t="shared" si="15"/>
        <v>3001</v>
      </c>
      <c r="D968" t="str">
        <f>IFERROR(VLOOKUP(G968+0,'de para'!A:C,3,0),"")</f>
        <v/>
      </c>
      <c r="E968" t="str">
        <f>IF(VLOOKUP(G968+0,'de para'!E:H,4,0)="EX","Externo","Interno")</f>
        <v>Externo</v>
      </c>
      <c r="F968" s="18" t="s">
        <v>22307</v>
      </c>
      <c r="G968" s="18">
        <v>63</v>
      </c>
      <c r="H968" s="18" t="s">
        <v>19095</v>
      </c>
      <c r="I968" s="18" t="s">
        <v>929</v>
      </c>
      <c r="J968" s="19">
        <v>42752</v>
      </c>
      <c r="K968" s="18" t="s">
        <v>19096</v>
      </c>
      <c r="L968" s="18" t="s">
        <v>19096</v>
      </c>
      <c r="M968" s="18" t="s">
        <v>19154</v>
      </c>
      <c r="N968" s="18" t="s">
        <v>19104</v>
      </c>
      <c r="O968" s="18" t="s">
        <v>22285</v>
      </c>
      <c r="P968" s="18" t="s">
        <v>9791</v>
      </c>
      <c r="Q968" s="32">
        <v>-26757</v>
      </c>
      <c r="R968" s="32">
        <v>9000</v>
      </c>
      <c r="S968" s="32">
        <v>0</v>
      </c>
      <c r="T968" s="32">
        <v>9000</v>
      </c>
      <c r="U968" s="32">
        <v>0</v>
      </c>
      <c r="V968" s="32">
        <v>9000</v>
      </c>
      <c r="W968" s="20">
        <v>0</v>
      </c>
      <c r="X968" s="20">
        <v>0.83</v>
      </c>
      <c r="Y968" s="18" t="s">
        <v>19106</v>
      </c>
      <c r="Z968" s="20">
        <v>0</v>
      </c>
      <c r="AA968" s="20">
        <v>7539.19</v>
      </c>
      <c r="AB968" s="19">
        <v>42818</v>
      </c>
    </row>
    <row r="969" spans="1:28" ht="15" customHeight="1" x14ac:dyDescent="0.25">
      <c r="A969" t="s">
        <v>349</v>
      </c>
      <c r="B969" t="str">
        <f>VLOOKUP(O969+0,'de para'!K:O,3,0)</f>
        <v>NA</v>
      </c>
      <c r="C969" t="str">
        <f t="shared" si="15"/>
        <v>3001</v>
      </c>
      <c r="D969" t="str">
        <f>IFERROR(VLOOKUP(G969+0,'de para'!A:C,3,0),"")</f>
        <v/>
      </c>
      <c r="E969" t="str">
        <f>IF(VLOOKUP(G969+0,'de para'!E:H,4,0)="EX","Externo","Interno")</f>
        <v>Externo</v>
      </c>
      <c r="F969" s="21" t="s">
        <v>22310</v>
      </c>
      <c r="G969" s="21">
        <v>2203</v>
      </c>
      <c r="H969" s="21" t="s">
        <v>19095</v>
      </c>
      <c r="I969" s="21" t="s">
        <v>4836</v>
      </c>
      <c r="J969" s="22">
        <v>42752</v>
      </c>
      <c r="K969" s="21" t="s">
        <v>19096</v>
      </c>
      <c r="L969" s="21" t="s">
        <v>19096</v>
      </c>
      <c r="M969" s="21" t="s">
        <v>19154</v>
      </c>
      <c r="N969" s="21" t="s">
        <v>19103</v>
      </c>
      <c r="O969" s="21" t="s">
        <v>22289</v>
      </c>
      <c r="P969" s="21" t="s">
        <v>356</v>
      </c>
      <c r="Q969" s="33">
        <v>-5730</v>
      </c>
      <c r="R969" s="33">
        <v>30000</v>
      </c>
      <c r="S969" s="33">
        <v>0</v>
      </c>
      <c r="T969" s="33">
        <v>30000</v>
      </c>
      <c r="U969" s="33">
        <v>0</v>
      </c>
      <c r="V969" s="33">
        <v>0</v>
      </c>
      <c r="W969" s="23">
        <v>0</v>
      </c>
      <c r="X969" s="23">
        <v>0.51</v>
      </c>
      <c r="Y969" s="21" t="s">
        <v>19097</v>
      </c>
      <c r="Z969" s="23">
        <v>0</v>
      </c>
      <c r="AA969" s="23">
        <v>15408</v>
      </c>
      <c r="AB969" s="22">
        <v>42783</v>
      </c>
    </row>
    <row r="970" spans="1:28" ht="15" customHeight="1" x14ac:dyDescent="0.25">
      <c r="A970" t="s">
        <v>349</v>
      </c>
      <c r="B970" t="str">
        <f>VLOOKUP(O970+0,'de para'!K:O,3,0)</f>
        <v>NA</v>
      </c>
      <c r="C970" t="str">
        <f t="shared" si="15"/>
        <v>3001</v>
      </c>
      <c r="D970" t="str">
        <f>IFERROR(VLOOKUP(G970+0,'de para'!A:C,3,0),"")</f>
        <v/>
      </c>
      <c r="E970" t="str">
        <f>IF(VLOOKUP(G970+0,'de para'!E:H,4,0)="EX","Externo","Interno")</f>
        <v>Externo</v>
      </c>
      <c r="F970" s="18" t="s">
        <v>22311</v>
      </c>
      <c r="G970" s="18">
        <v>97</v>
      </c>
      <c r="H970" s="18" t="s">
        <v>19095</v>
      </c>
      <c r="I970" s="18" t="s">
        <v>986</v>
      </c>
      <c r="J970" s="19">
        <v>42753</v>
      </c>
      <c r="K970" s="18" t="s">
        <v>19096</v>
      </c>
      <c r="L970" s="18" t="s">
        <v>19096</v>
      </c>
      <c r="M970" s="18" t="s">
        <v>22312</v>
      </c>
      <c r="N970" s="18" t="s">
        <v>19095</v>
      </c>
      <c r="O970" s="18" t="s">
        <v>22289</v>
      </c>
      <c r="P970" s="18" t="s">
        <v>356</v>
      </c>
      <c r="Q970" s="32">
        <v>-35730</v>
      </c>
      <c r="R970" s="32">
        <v>39000</v>
      </c>
      <c r="S970" s="32">
        <v>0</v>
      </c>
      <c r="T970" s="32">
        <v>39000</v>
      </c>
      <c r="U970" s="32">
        <v>0</v>
      </c>
      <c r="V970" s="32">
        <v>0</v>
      </c>
      <c r="W970" s="20">
        <v>0</v>
      </c>
      <c r="X970" s="20">
        <v>0.61</v>
      </c>
      <c r="Y970" s="18" t="s">
        <v>19097</v>
      </c>
      <c r="Z970" s="20">
        <v>0</v>
      </c>
      <c r="AA970" s="20">
        <v>24056.78</v>
      </c>
      <c r="AB970" s="19">
        <v>42783</v>
      </c>
    </row>
    <row r="971" spans="1:28" ht="15" customHeight="1" x14ac:dyDescent="0.25">
      <c r="A971" t="s">
        <v>349</v>
      </c>
      <c r="B971" t="str">
        <f>VLOOKUP(O971+0,'de para'!K:O,3,0)</f>
        <v>NA</v>
      </c>
      <c r="C971" t="str">
        <f t="shared" si="15"/>
        <v>3001</v>
      </c>
      <c r="D971" t="str">
        <f>IFERROR(VLOOKUP(G971+0,'de para'!A:C,3,0),"")</f>
        <v/>
      </c>
      <c r="E971" t="str">
        <f>IF(VLOOKUP(G971+0,'de para'!E:H,4,0)="EX","Externo","Interno")</f>
        <v>Externo</v>
      </c>
      <c r="F971" s="21" t="s">
        <v>22311</v>
      </c>
      <c r="G971" s="21">
        <v>97</v>
      </c>
      <c r="H971" s="21" t="s">
        <v>19095</v>
      </c>
      <c r="I971" s="21" t="s">
        <v>986</v>
      </c>
      <c r="J971" s="22">
        <v>42753</v>
      </c>
      <c r="K971" s="21" t="s">
        <v>19096</v>
      </c>
      <c r="L971" s="21" t="s">
        <v>19096</v>
      </c>
      <c r="M971" s="21" t="s">
        <v>22312</v>
      </c>
      <c r="N971" s="21" t="s">
        <v>19102</v>
      </c>
      <c r="O971" s="21" t="s">
        <v>22313</v>
      </c>
      <c r="P971" s="21" t="s">
        <v>9970</v>
      </c>
      <c r="Q971" s="33">
        <v>9196.5</v>
      </c>
      <c r="R971" s="33">
        <v>27000</v>
      </c>
      <c r="S971" s="33">
        <v>0</v>
      </c>
      <c r="T971" s="33">
        <v>27000</v>
      </c>
      <c r="U971" s="33">
        <v>0</v>
      </c>
      <c r="V971" s="33">
        <v>0</v>
      </c>
      <c r="W971" s="23">
        <v>0</v>
      </c>
      <c r="X971" s="23">
        <v>0.61</v>
      </c>
      <c r="Y971" s="21" t="s">
        <v>19097</v>
      </c>
      <c r="Z971" s="23">
        <v>0</v>
      </c>
      <c r="AA971" s="23">
        <v>16654.689999999999</v>
      </c>
      <c r="AB971" s="22">
        <v>42783</v>
      </c>
    </row>
    <row r="972" spans="1:28" ht="15" customHeight="1" x14ac:dyDescent="0.25">
      <c r="A972" t="s">
        <v>349</v>
      </c>
      <c r="B972" t="str">
        <f>VLOOKUP(O972+0,'de para'!K:O,3,0)</f>
        <v>NA</v>
      </c>
      <c r="C972" t="str">
        <f t="shared" si="15"/>
        <v>3001</v>
      </c>
      <c r="D972" t="str">
        <f>IFERROR(VLOOKUP(G972+0,'de para'!A:C,3,0),"")</f>
        <v/>
      </c>
      <c r="E972" t="str">
        <f>IF(VLOOKUP(G972+0,'de para'!E:H,4,0)="EX","Externo","Interno")</f>
        <v>Externo</v>
      </c>
      <c r="F972" s="18" t="s">
        <v>22314</v>
      </c>
      <c r="G972" s="18">
        <v>97</v>
      </c>
      <c r="H972" s="18" t="s">
        <v>19095</v>
      </c>
      <c r="I972" s="18" t="s">
        <v>986</v>
      </c>
      <c r="J972" s="19">
        <v>42753</v>
      </c>
      <c r="K972" s="18" t="s">
        <v>19096</v>
      </c>
      <c r="L972" s="18" t="s">
        <v>19096</v>
      </c>
      <c r="M972" s="18" t="s">
        <v>22312</v>
      </c>
      <c r="N972" s="18" t="s">
        <v>19108</v>
      </c>
      <c r="O972" s="18" t="s">
        <v>22315</v>
      </c>
      <c r="P972" s="18" t="s">
        <v>355</v>
      </c>
      <c r="Q972" s="32">
        <v>983</v>
      </c>
      <c r="R972" s="32">
        <v>10000</v>
      </c>
      <c r="S972" s="32">
        <v>0</v>
      </c>
      <c r="T972" s="32">
        <v>10000</v>
      </c>
      <c r="U972" s="32">
        <v>0</v>
      </c>
      <c r="V972" s="32">
        <v>10000</v>
      </c>
      <c r="W972" s="20">
        <v>0</v>
      </c>
      <c r="X972" s="20">
        <v>0.65</v>
      </c>
      <c r="Y972" s="18" t="s">
        <v>19106</v>
      </c>
      <c r="Z972" s="20">
        <v>0</v>
      </c>
      <c r="AA972" s="20">
        <v>6587.14</v>
      </c>
      <c r="AB972" s="19">
        <v>42783</v>
      </c>
    </row>
    <row r="973" spans="1:28" ht="15" customHeight="1" x14ac:dyDescent="0.25">
      <c r="A973" t="s">
        <v>349</v>
      </c>
      <c r="B973" t="str">
        <f>VLOOKUP(O973+0,'de para'!K:O,3,0)</f>
        <v>NA</v>
      </c>
      <c r="C973" t="str">
        <f t="shared" si="15"/>
        <v>3001</v>
      </c>
      <c r="D973" t="str">
        <f>IFERROR(VLOOKUP(G973+0,'de para'!A:C,3,0),"")</f>
        <v/>
      </c>
      <c r="E973" t="str">
        <f>IF(VLOOKUP(G973+0,'de para'!E:H,4,0)="EX","Externo","Interno")</f>
        <v>Externo</v>
      </c>
      <c r="F973" s="21" t="s">
        <v>22314</v>
      </c>
      <c r="G973" s="21">
        <v>97</v>
      </c>
      <c r="H973" s="21" t="s">
        <v>19095</v>
      </c>
      <c r="I973" s="21" t="s">
        <v>986</v>
      </c>
      <c r="J973" s="22">
        <v>42753</v>
      </c>
      <c r="K973" s="21" t="s">
        <v>19096</v>
      </c>
      <c r="L973" s="21" t="s">
        <v>19096</v>
      </c>
      <c r="M973" s="21" t="s">
        <v>22312</v>
      </c>
      <c r="N973" s="21" t="s">
        <v>19291</v>
      </c>
      <c r="O973" s="21" t="s">
        <v>22266</v>
      </c>
      <c r="P973" s="21" t="s">
        <v>371</v>
      </c>
      <c r="Q973" s="33">
        <v>-131946</v>
      </c>
      <c r="R973" s="33">
        <v>37500</v>
      </c>
      <c r="S973" s="33">
        <v>0</v>
      </c>
      <c r="T973" s="33">
        <v>37500</v>
      </c>
      <c r="U973" s="33">
        <v>0</v>
      </c>
      <c r="V973" s="33">
        <v>37500</v>
      </c>
      <c r="W973" s="23">
        <v>0</v>
      </c>
      <c r="X973" s="23">
        <v>0.56000000000000005</v>
      </c>
      <c r="Y973" s="21" t="s">
        <v>19106</v>
      </c>
      <c r="Z973" s="23">
        <v>0</v>
      </c>
      <c r="AA973" s="23">
        <v>21343.81</v>
      </c>
      <c r="AB973" s="22">
        <v>42783</v>
      </c>
    </row>
    <row r="974" spans="1:28" ht="15" customHeight="1" x14ac:dyDescent="0.25">
      <c r="A974" t="s">
        <v>349</v>
      </c>
      <c r="B974" t="str">
        <f>VLOOKUP(O974+0,'de para'!K:O,3,0)</f>
        <v>NA</v>
      </c>
      <c r="C974" t="str">
        <f t="shared" si="15"/>
        <v>3001</v>
      </c>
      <c r="D974" t="str">
        <f>IFERROR(VLOOKUP(G974+0,'de para'!A:C,3,0),"")</f>
        <v/>
      </c>
      <c r="E974" t="str">
        <f>IF(VLOOKUP(G974+0,'de para'!E:H,4,0)="EX","Externo","Interno")</f>
        <v>Externo</v>
      </c>
      <c r="F974" s="18" t="s">
        <v>22314</v>
      </c>
      <c r="G974" s="18">
        <v>97</v>
      </c>
      <c r="H974" s="18" t="s">
        <v>19095</v>
      </c>
      <c r="I974" s="18" t="s">
        <v>986</v>
      </c>
      <c r="J974" s="19">
        <v>42753</v>
      </c>
      <c r="K974" s="18" t="s">
        <v>19096</v>
      </c>
      <c r="L974" s="18" t="s">
        <v>19096</v>
      </c>
      <c r="M974" s="18" t="s">
        <v>22312</v>
      </c>
      <c r="N974" s="18" t="s">
        <v>19104</v>
      </c>
      <c r="O974" s="18" t="s">
        <v>22316</v>
      </c>
      <c r="P974" s="18" t="s">
        <v>9665</v>
      </c>
      <c r="Q974" s="32">
        <v>142.5</v>
      </c>
      <c r="R974" s="32">
        <v>4500</v>
      </c>
      <c r="S974" s="32">
        <v>0</v>
      </c>
      <c r="T974" s="32">
        <v>4500</v>
      </c>
      <c r="U974" s="32">
        <v>0</v>
      </c>
      <c r="V974" s="32">
        <v>4500</v>
      </c>
      <c r="W974" s="20">
        <v>0</v>
      </c>
      <c r="X974" s="20">
        <v>0.64</v>
      </c>
      <c r="Y974" s="18" t="s">
        <v>19106</v>
      </c>
      <c r="Z974" s="20">
        <v>0</v>
      </c>
      <c r="AA974" s="20">
        <v>2898.99</v>
      </c>
      <c r="AB974" s="19">
        <v>42783</v>
      </c>
    </row>
    <row r="975" spans="1:28" ht="15" customHeight="1" x14ac:dyDescent="0.25">
      <c r="A975" t="s">
        <v>349</v>
      </c>
      <c r="B975" t="str">
        <f>VLOOKUP(O975+0,'de para'!K:O,3,0)</f>
        <v>NA</v>
      </c>
      <c r="C975" t="str">
        <f t="shared" si="15"/>
        <v>3001</v>
      </c>
      <c r="D975" t="str">
        <f>IFERROR(VLOOKUP(G975+0,'de para'!A:C,3,0),"")</f>
        <v/>
      </c>
      <c r="E975" t="str">
        <f>IF(VLOOKUP(G975+0,'de para'!E:H,4,0)="EX","Externo","Interno")</f>
        <v>Externo</v>
      </c>
      <c r="F975" s="21" t="s">
        <v>22314</v>
      </c>
      <c r="G975" s="21">
        <v>97</v>
      </c>
      <c r="H975" s="21" t="s">
        <v>19095</v>
      </c>
      <c r="I975" s="21" t="s">
        <v>986</v>
      </c>
      <c r="J975" s="22">
        <v>42753</v>
      </c>
      <c r="K975" s="21" t="s">
        <v>19096</v>
      </c>
      <c r="L975" s="21" t="s">
        <v>19096</v>
      </c>
      <c r="M975" s="21" t="s">
        <v>22312</v>
      </c>
      <c r="N975" s="21" t="s">
        <v>19112</v>
      </c>
      <c r="O975" s="21" t="s">
        <v>22293</v>
      </c>
      <c r="P975" s="21" t="s">
        <v>9998</v>
      </c>
      <c r="Q975" s="33">
        <v>1191</v>
      </c>
      <c r="R975" s="33">
        <v>7500</v>
      </c>
      <c r="S975" s="33">
        <v>0</v>
      </c>
      <c r="T975" s="33">
        <v>7500</v>
      </c>
      <c r="U975" s="33">
        <v>0</v>
      </c>
      <c r="V975" s="33">
        <v>7500</v>
      </c>
      <c r="W975" s="23">
        <v>0</v>
      </c>
      <c r="X975" s="23">
        <v>0.65</v>
      </c>
      <c r="Y975" s="21" t="s">
        <v>19106</v>
      </c>
      <c r="Z975" s="23">
        <v>0</v>
      </c>
      <c r="AA975" s="23">
        <v>4940.3599999999997</v>
      </c>
      <c r="AB975" s="22">
        <v>42783</v>
      </c>
    </row>
    <row r="976" spans="1:28" ht="15" customHeight="1" x14ac:dyDescent="0.25">
      <c r="A976" t="s">
        <v>349</v>
      </c>
      <c r="B976" t="str">
        <f>VLOOKUP(O976+0,'de para'!K:O,3,0)</f>
        <v>NA</v>
      </c>
      <c r="C976" t="str">
        <f t="shared" si="15"/>
        <v>3001</v>
      </c>
      <c r="D976" t="str">
        <f>IFERROR(VLOOKUP(G976+0,'de para'!A:C,3,0),"")</f>
        <v/>
      </c>
      <c r="E976" t="str">
        <f>IF(VLOOKUP(G976+0,'de para'!E:H,4,0)="EX","Externo","Interno")</f>
        <v>Externo</v>
      </c>
      <c r="F976" s="18" t="s">
        <v>22317</v>
      </c>
      <c r="G976" s="18">
        <v>97</v>
      </c>
      <c r="H976" s="18" t="s">
        <v>19095</v>
      </c>
      <c r="I976" s="18" t="s">
        <v>986</v>
      </c>
      <c r="J976" s="19">
        <v>42753</v>
      </c>
      <c r="K976" s="18" t="s">
        <v>19096</v>
      </c>
      <c r="L976" s="18" t="s">
        <v>19096</v>
      </c>
      <c r="M976" s="18" t="s">
        <v>22312</v>
      </c>
      <c r="N976" s="18" t="s">
        <v>19095</v>
      </c>
      <c r="O976" s="18" t="s">
        <v>22248</v>
      </c>
      <c r="P976" s="18" t="s">
        <v>375</v>
      </c>
      <c r="Q976" s="32">
        <v>-30184</v>
      </c>
      <c r="R976" s="32">
        <v>12000</v>
      </c>
      <c r="S976" s="32">
        <v>0</v>
      </c>
      <c r="T976" s="32">
        <v>12000</v>
      </c>
      <c r="U976" s="32">
        <v>0</v>
      </c>
      <c r="V976" s="32">
        <v>0</v>
      </c>
      <c r="W976" s="20">
        <v>0</v>
      </c>
      <c r="X976" s="20">
        <v>0.72</v>
      </c>
      <c r="Y976" s="18" t="s">
        <v>19097</v>
      </c>
      <c r="Z976" s="20">
        <v>0</v>
      </c>
      <c r="AA976" s="20">
        <v>8693.1</v>
      </c>
      <c r="AB976" s="19">
        <v>42811</v>
      </c>
    </row>
    <row r="977" spans="1:28" ht="15" customHeight="1" x14ac:dyDescent="0.25">
      <c r="A977" t="s">
        <v>349</v>
      </c>
      <c r="B977" t="str">
        <f>VLOOKUP(O977+0,'de para'!K:O,3,0)</f>
        <v>NA</v>
      </c>
      <c r="C977" t="str">
        <f t="shared" si="15"/>
        <v>3001</v>
      </c>
      <c r="D977" t="str">
        <f>IFERROR(VLOOKUP(G977+0,'de para'!A:C,3,0),"")</f>
        <v/>
      </c>
      <c r="E977" t="str">
        <f>IF(VLOOKUP(G977+0,'de para'!E:H,4,0)="EX","Externo","Interno")</f>
        <v>Externo</v>
      </c>
      <c r="F977" s="21" t="s">
        <v>22317</v>
      </c>
      <c r="G977" s="21">
        <v>97</v>
      </c>
      <c r="H977" s="21" t="s">
        <v>19095</v>
      </c>
      <c r="I977" s="21" t="s">
        <v>986</v>
      </c>
      <c r="J977" s="22">
        <v>42753</v>
      </c>
      <c r="K977" s="21" t="s">
        <v>19096</v>
      </c>
      <c r="L977" s="21" t="s">
        <v>19096</v>
      </c>
      <c r="M977" s="21" t="s">
        <v>22312</v>
      </c>
      <c r="N977" s="21" t="s">
        <v>19102</v>
      </c>
      <c r="O977" s="21" t="s">
        <v>22318</v>
      </c>
      <c r="P977" s="21" t="s">
        <v>9820</v>
      </c>
      <c r="Q977" s="33">
        <v>580</v>
      </c>
      <c r="R977" s="33">
        <v>15000</v>
      </c>
      <c r="S977" s="33">
        <v>0</v>
      </c>
      <c r="T977" s="33">
        <v>15000</v>
      </c>
      <c r="U977" s="33">
        <v>0</v>
      </c>
      <c r="V977" s="33">
        <v>0</v>
      </c>
      <c r="W977" s="23">
        <v>0</v>
      </c>
      <c r="X977" s="23">
        <v>1.1000000000000001</v>
      </c>
      <c r="Y977" s="21" t="s">
        <v>19097</v>
      </c>
      <c r="Z977" s="23">
        <v>0</v>
      </c>
      <c r="AA977" s="23">
        <v>16558.060000000001</v>
      </c>
      <c r="AB977" s="22">
        <v>42811</v>
      </c>
    </row>
    <row r="978" spans="1:28" ht="15" customHeight="1" x14ac:dyDescent="0.25">
      <c r="A978" t="s">
        <v>349</v>
      </c>
      <c r="B978" t="str">
        <f>VLOOKUP(O978+0,'de para'!K:O,3,0)</f>
        <v>NA</v>
      </c>
      <c r="C978" t="str">
        <f t="shared" si="15"/>
        <v>3001</v>
      </c>
      <c r="D978" t="str">
        <f>IFERROR(VLOOKUP(G978+0,'de para'!A:C,3,0),"")</f>
        <v/>
      </c>
      <c r="E978" t="str">
        <f>IF(VLOOKUP(G978+0,'de para'!E:H,4,0)="EX","Externo","Interno")</f>
        <v>Externo</v>
      </c>
      <c r="F978" s="18" t="s">
        <v>22317</v>
      </c>
      <c r="G978" s="18">
        <v>97</v>
      </c>
      <c r="H978" s="18" t="s">
        <v>19095</v>
      </c>
      <c r="I978" s="18" t="s">
        <v>986</v>
      </c>
      <c r="J978" s="19">
        <v>42753</v>
      </c>
      <c r="K978" s="18" t="s">
        <v>19096</v>
      </c>
      <c r="L978" s="18" t="s">
        <v>19096</v>
      </c>
      <c r="M978" s="18" t="s">
        <v>22312</v>
      </c>
      <c r="N978" s="18" t="s">
        <v>19103</v>
      </c>
      <c r="O978" s="18" t="s">
        <v>22289</v>
      </c>
      <c r="P978" s="18" t="s">
        <v>356</v>
      </c>
      <c r="Q978" s="32">
        <v>-74730</v>
      </c>
      <c r="R978" s="32">
        <v>75000</v>
      </c>
      <c r="S978" s="32">
        <v>0</v>
      </c>
      <c r="T978" s="32">
        <v>75000</v>
      </c>
      <c r="U978" s="32">
        <v>0</v>
      </c>
      <c r="V978" s="32">
        <v>0</v>
      </c>
      <c r="W978" s="20">
        <v>0</v>
      </c>
      <c r="X978" s="20">
        <v>0.61</v>
      </c>
      <c r="Y978" s="18" t="s">
        <v>19097</v>
      </c>
      <c r="Z978" s="20">
        <v>0</v>
      </c>
      <c r="AA978" s="20">
        <v>46263.040000000001</v>
      </c>
      <c r="AB978" s="19">
        <v>42811</v>
      </c>
    </row>
    <row r="979" spans="1:28" ht="15" customHeight="1" x14ac:dyDescent="0.25">
      <c r="A979" t="s">
        <v>349</v>
      </c>
      <c r="B979" t="str">
        <f>VLOOKUP(O979+0,'de para'!K:O,3,0)</f>
        <v>NA</v>
      </c>
      <c r="C979" t="str">
        <f t="shared" si="15"/>
        <v>3001</v>
      </c>
      <c r="D979" t="str">
        <f>IFERROR(VLOOKUP(G979+0,'de para'!A:C,3,0),"")</f>
        <v/>
      </c>
      <c r="E979" t="str">
        <f>IF(VLOOKUP(G979+0,'de para'!E:H,4,0)="EX","Externo","Interno")</f>
        <v>Externo</v>
      </c>
      <c r="F979" s="21" t="s">
        <v>22317</v>
      </c>
      <c r="G979" s="21">
        <v>97</v>
      </c>
      <c r="H979" s="21" t="s">
        <v>19095</v>
      </c>
      <c r="I979" s="21" t="s">
        <v>986</v>
      </c>
      <c r="J979" s="22">
        <v>42753</v>
      </c>
      <c r="K979" s="21" t="s">
        <v>19096</v>
      </c>
      <c r="L979" s="21" t="s">
        <v>19096</v>
      </c>
      <c r="M979" s="21" t="s">
        <v>22312</v>
      </c>
      <c r="N979" s="21" t="s">
        <v>19113</v>
      </c>
      <c r="O979" s="21" t="s">
        <v>22313</v>
      </c>
      <c r="P979" s="21" t="s">
        <v>9970</v>
      </c>
      <c r="Q979" s="33">
        <v>-17803.5</v>
      </c>
      <c r="R979" s="33">
        <v>30000</v>
      </c>
      <c r="S979" s="33">
        <v>0</v>
      </c>
      <c r="T979" s="33">
        <v>30000</v>
      </c>
      <c r="U979" s="33">
        <v>0</v>
      </c>
      <c r="V979" s="33">
        <v>0</v>
      </c>
      <c r="W979" s="23">
        <v>0</v>
      </c>
      <c r="X979" s="23">
        <v>0.61</v>
      </c>
      <c r="Y979" s="21" t="s">
        <v>19097</v>
      </c>
      <c r="Z979" s="23">
        <v>0</v>
      </c>
      <c r="AA979" s="23">
        <v>18505.21</v>
      </c>
      <c r="AB979" s="22">
        <v>42811</v>
      </c>
    </row>
    <row r="980" spans="1:28" ht="15" customHeight="1" x14ac:dyDescent="0.25">
      <c r="A980" t="s">
        <v>349</v>
      </c>
      <c r="B980" t="str">
        <f>VLOOKUP(O980+0,'de para'!K:O,3,0)</f>
        <v>NA</v>
      </c>
      <c r="C980" t="str">
        <f t="shared" si="15"/>
        <v>3001</v>
      </c>
      <c r="D980" t="str">
        <f>IFERROR(VLOOKUP(G980+0,'de para'!A:C,3,0),"")</f>
        <v/>
      </c>
      <c r="E980" t="str">
        <f>IF(VLOOKUP(G980+0,'de para'!E:H,4,0)="EX","Externo","Interno")</f>
        <v>Externo</v>
      </c>
      <c r="F980" s="18" t="s">
        <v>22319</v>
      </c>
      <c r="G980" s="18">
        <v>65</v>
      </c>
      <c r="H980" s="18" t="s">
        <v>19095</v>
      </c>
      <c r="I980" s="18" t="s">
        <v>350</v>
      </c>
      <c r="J980" s="19">
        <v>42754</v>
      </c>
      <c r="K980" s="18" t="s">
        <v>22242</v>
      </c>
      <c r="L980" s="18" t="s">
        <v>19096</v>
      </c>
      <c r="M980" s="18" t="s">
        <v>19154</v>
      </c>
      <c r="N980" s="18" t="s">
        <v>19291</v>
      </c>
      <c r="O980" s="18" t="s">
        <v>22320</v>
      </c>
      <c r="P980" s="18" t="s">
        <v>9912</v>
      </c>
      <c r="Q980" s="32">
        <v>855033</v>
      </c>
      <c r="R980" s="32">
        <v>1500</v>
      </c>
      <c r="S980" s="32">
        <v>0</v>
      </c>
      <c r="T980" s="32">
        <v>1500</v>
      </c>
      <c r="U980" s="32">
        <v>0</v>
      </c>
      <c r="V980" s="32">
        <v>0</v>
      </c>
      <c r="W980" s="20">
        <v>0</v>
      </c>
      <c r="X980" s="20">
        <v>0.56999999999999995</v>
      </c>
      <c r="Y980" s="18" t="s">
        <v>19097</v>
      </c>
      <c r="Z980" s="20">
        <v>0</v>
      </c>
      <c r="AA980" s="20">
        <v>867.02</v>
      </c>
      <c r="AB980" s="19">
        <v>42794</v>
      </c>
    </row>
    <row r="981" spans="1:28" ht="15" customHeight="1" x14ac:dyDescent="0.25">
      <c r="A981" t="s">
        <v>349</v>
      </c>
      <c r="B981" t="str">
        <f>VLOOKUP(O981+0,'de para'!K:O,3,0)</f>
        <v>NA</v>
      </c>
      <c r="C981" t="str">
        <f t="shared" si="15"/>
        <v>3001</v>
      </c>
      <c r="D981" t="str">
        <f>IFERROR(VLOOKUP(G981+0,'de para'!A:C,3,0),"")</f>
        <v/>
      </c>
      <c r="E981" t="str">
        <f>IF(VLOOKUP(G981+0,'de para'!E:H,4,0)="EX","Externo","Interno")</f>
        <v>Externo</v>
      </c>
      <c r="F981" s="21" t="s">
        <v>22319</v>
      </c>
      <c r="G981" s="21">
        <v>65</v>
      </c>
      <c r="H981" s="21" t="s">
        <v>19095</v>
      </c>
      <c r="I981" s="21" t="s">
        <v>350</v>
      </c>
      <c r="J981" s="22">
        <v>42754</v>
      </c>
      <c r="K981" s="21" t="s">
        <v>22242</v>
      </c>
      <c r="L981" s="21" t="s">
        <v>19096</v>
      </c>
      <c r="M981" s="21" t="s">
        <v>19154</v>
      </c>
      <c r="N981" s="21" t="s">
        <v>19104</v>
      </c>
      <c r="O981" s="21" t="s">
        <v>22278</v>
      </c>
      <c r="P981" s="21" t="s">
        <v>9739</v>
      </c>
      <c r="Q981" s="33">
        <v>-28386</v>
      </c>
      <c r="R981" s="33">
        <v>174000</v>
      </c>
      <c r="S981" s="33">
        <v>0</v>
      </c>
      <c r="T981" s="33">
        <v>174000</v>
      </c>
      <c r="U981" s="33">
        <v>0</v>
      </c>
      <c r="V981" s="33">
        <v>0</v>
      </c>
      <c r="W981" s="23">
        <v>0</v>
      </c>
      <c r="X981" s="23">
        <v>0.68</v>
      </c>
      <c r="Y981" s="21" t="s">
        <v>19097</v>
      </c>
      <c r="Z981" s="23">
        <v>0</v>
      </c>
      <c r="AA981" s="23">
        <v>118570.66</v>
      </c>
      <c r="AB981" s="22">
        <v>42794</v>
      </c>
    </row>
    <row r="982" spans="1:28" ht="15" customHeight="1" x14ac:dyDescent="0.25">
      <c r="A982" t="s">
        <v>349</v>
      </c>
      <c r="B982" t="str">
        <f>VLOOKUP(O982+0,'de para'!K:O,3,0)</f>
        <v>NA</v>
      </c>
      <c r="C982" t="str">
        <f t="shared" si="15"/>
        <v>3001</v>
      </c>
      <c r="D982" t="str">
        <f>IFERROR(VLOOKUP(G982+0,'de para'!A:C,3,0),"")</f>
        <v/>
      </c>
      <c r="E982" t="str">
        <f>IF(VLOOKUP(G982+0,'de para'!E:H,4,0)="EX","Externo","Interno")</f>
        <v>Externo</v>
      </c>
      <c r="F982" s="18" t="s">
        <v>22319</v>
      </c>
      <c r="G982" s="18">
        <v>65</v>
      </c>
      <c r="H982" s="18" t="s">
        <v>19095</v>
      </c>
      <c r="I982" s="18" t="s">
        <v>350</v>
      </c>
      <c r="J982" s="19">
        <v>42754</v>
      </c>
      <c r="K982" s="18" t="s">
        <v>22242</v>
      </c>
      <c r="L982" s="18" t="s">
        <v>19096</v>
      </c>
      <c r="M982" s="18" t="s">
        <v>19154</v>
      </c>
      <c r="N982" s="18" t="s">
        <v>19112</v>
      </c>
      <c r="O982" s="18" t="s">
        <v>22276</v>
      </c>
      <c r="P982" s="18" t="s">
        <v>369</v>
      </c>
      <c r="Q982" s="32">
        <v>-191449.5</v>
      </c>
      <c r="R982" s="32">
        <v>78000</v>
      </c>
      <c r="S982" s="32">
        <v>0</v>
      </c>
      <c r="T982" s="32">
        <v>78000</v>
      </c>
      <c r="U982" s="32">
        <v>0</v>
      </c>
      <c r="V982" s="32">
        <v>0</v>
      </c>
      <c r="W982" s="20">
        <v>0</v>
      </c>
      <c r="X982" s="20">
        <v>0.68</v>
      </c>
      <c r="Y982" s="18" t="s">
        <v>19097</v>
      </c>
      <c r="Z982" s="20">
        <v>0</v>
      </c>
      <c r="AA982" s="20">
        <v>53152.36</v>
      </c>
      <c r="AB982" s="19">
        <v>42794</v>
      </c>
    </row>
    <row r="983" spans="1:28" ht="15" customHeight="1" x14ac:dyDescent="0.25">
      <c r="A983" t="s">
        <v>349</v>
      </c>
      <c r="B983" t="str">
        <f>VLOOKUP(O983+0,'de para'!K:O,3,0)</f>
        <v>NA</v>
      </c>
      <c r="C983" t="str">
        <f t="shared" si="15"/>
        <v>3001</v>
      </c>
      <c r="D983" t="str">
        <f>IFERROR(VLOOKUP(G983+0,'de para'!A:C,3,0),"")</f>
        <v/>
      </c>
      <c r="E983" t="str">
        <f>IF(VLOOKUP(G983+0,'de para'!E:H,4,0)="EX","Externo","Interno")</f>
        <v>Externo</v>
      </c>
      <c r="F983" s="21" t="s">
        <v>22319</v>
      </c>
      <c r="G983" s="21">
        <v>65</v>
      </c>
      <c r="H983" s="21" t="s">
        <v>19095</v>
      </c>
      <c r="I983" s="21" t="s">
        <v>350</v>
      </c>
      <c r="J983" s="22">
        <v>42754</v>
      </c>
      <c r="K983" s="21" t="s">
        <v>22242</v>
      </c>
      <c r="L983" s="21" t="s">
        <v>19096</v>
      </c>
      <c r="M983" s="21" t="s">
        <v>19154</v>
      </c>
      <c r="N983" s="21" t="s">
        <v>19113</v>
      </c>
      <c r="O983" s="21" t="s">
        <v>22304</v>
      </c>
      <c r="P983" s="21" t="s">
        <v>9954</v>
      </c>
      <c r="Q983" s="33">
        <v>-15444</v>
      </c>
      <c r="R983" s="33">
        <v>15000</v>
      </c>
      <c r="S983" s="33">
        <v>0</v>
      </c>
      <c r="T983" s="33">
        <v>15000</v>
      </c>
      <c r="U983" s="33">
        <v>0</v>
      </c>
      <c r="V983" s="33">
        <v>0</v>
      </c>
      <c r="W983" s="23">
        <v>0</v>
      </c>
      <c r="X983" s="23">
        <v>0.68</v>
      </c>
      <c r="Y983" s="21" t="s">
        <v>19097</v>
      </c>
      <c r="Z983" s="23">
        <v>0</v>
      </c>
      <c r="AA983" s="23">
        <v>10221.6</v>
      </c>
      <c r="AB983" s="22">
        <v>42794</v>
      </c>
    </row>
    <row r="984" spans="1:28" ht="15" customHeight="1" x14ac:dyDescent="0.25">
      <c r="A984" t="s">
        <v>349</v>
      </c>
      <c r="B984" t="str">
        <f>VLOOKUP(O984+0,'de para'!K:O,3,0)</f>
        <v>NA</v>
      </c>
      <c r="C984" t="str">
        <f t="shared" si="15"/>
        <v>3001</v>
      </c>
      <c r="D984" t="str">
        <f>IFERROR(VLOOKUP(G984+0,'de para'!A:C,3,0),"")</f>
        <v/>
      </c>
      <c r="E984" t="str">
        <f>IF(VLOOKUP(G984+0,'de para'!E:H,4,0)="EX","Externo","Interno")</f>
        <v>Externo</v>
      </c>
      <c r="F984" s="18" t="s">
        <v>22319</v>
      </c>
      <c r="G984" s="18">
        <v>65</v>
      </c>
      <c r="H984" s="18" t="s">
        <v>19095</v>
      </c>
      <c r="I984" s="18" t="s">
        <v>350</v>
      </c>
      <c r="J984" s="19">
        <v>42754</v>
      </c>
      <c r="K984" s="18" t="s">
        <v>22242</v>
      </c>
      <c r="L984" s="18" t="s">
        <v>19096</v>
      </c>
      <c r="M984" s="18" t="s">
        <v>19154</v>
      </c>
      <c r="N984" s="18" t="s">
        <v>19340</v>
      </c>
      <c r="O984" s="18" t="s">
        <v>22321</v>
      </c>
      <c r="P984" s="18" t="s">
        <v>9961</v>
      </c>
      <c r="Q984" s="32">
        <v>1992</v>
      </c>
      <c r="R984" s="32">
        <v>74592</v>
      </c>
      <c r="S984" s="32">
        <v>0</v>
      </c>
      <c r="T984" s="32">
        <v>74592</v>
      </c>
      <c r="U984" s="32">
        <v>0</v>
      </c>
      <c r="V984" s="32">
        <v>0</v>
      </c>
      <c r="W984" s="20">
        <v>0</v>
      </c>
      <c r="X984" s="20">
        <v>0.68</v>
      </c>
      <c r="Y984" s="18" t="s">
        <v>19097</v>
      </c>
      <c r="Z984" s="20">
        <v>0</v>
      </c>
      <c r="AA984" s="20">
        <v>50830.01</v>
      </c>
      <c r="AB984" s="19">
        <v>42794</v>
      </c>
    </row>
    <row r="985" spans="1:28" ht="15" customHeight="1" x14ac:dyDescent="0.25">
      <c r="A985" t="s">
        <v>349</v>
      </c>
      <c r="B985" t="str">
        <f>VLOOKUP(O985+0,'de para'!K:O,3,0)</f>
        <v>NA</v>
      </c>
      <c r="C985" t="str">
        <f t="shared" si="15"/>
        <v>3001</v>
      </c>
      <c r="D985" t="str">
        <f>IFERROR(VLOOKUP(G985+0,'de para'!A:C,3,0),"")</f>
        <v/>
      </c>
      <c r="E985" t="str">
        <f>IF(VLOOKUP(G985+0,'de para'!E:H,4,0)="EX","Externo","Interno")</f>
        <v>Externo</v>
      </c>
      <c r="F985" s="21" t="s">
        <v>22319</v>
      </c>
      <c r="G985" s="21">
        <v>65</v>
      </c>
      <c r="H985" s="21" t="s">
        <v>19095</v>
      </c>
      <c r="I985" s="21" t="s">
        <v>350</v>
      </c>
      <c r="J985" s="22">
        <v>42754</v>
      </c>
      <c r="K985" s="21" t="s">
        <v>22242</v>
      </c>
      <c r="L985" s="21" t="s">
        <v>19096</v>
      </c>
      <c r="M985" s="21" t="s">
        <v>19154</v>
      </c>
      <c r="N985" s="21" t="s">
        <v>19342</v>
      </c>
      <c r="O985" s="21" t="s">
        <v>22322</v>
      </c>
      <c r="P985" s="21" t="s">
        <v>9992</v>
      </c>
      <c r="Q985" s="33">
        <v>444</v>
      </c>
      <c r="R985" s="33">
        <v>12000</v>
      </c>
      <c r="S985" s="33">
        <v>0</v>
      </c>
      <c r="T985" s="33">
        <v>12000</v>
      </c>
      <c r="U985" s="33">
        <v>0</v>
      </c>
      <c r="V985" s="33">
        <v>0</v>
      </c>
      <c r="W985" s="23">
        <v>0</v>
      </c>
      <c r="X985" s="23">
        <v>0.73</v>
      </c>
      <c r="Y985" s="21" t="s">
        <v>19097</v>
      </c>
      <c r="Z985" s="23">
        <v>0</v>
      </c>
      <c r="AA985" s="23">
        <v>8789.66</v>
      </c>
      <c r="AB985" s="22">
        <v>42794</v>
      </c>
    </row>
    <row r="986" spans="1:28" ht="15" customHeight="1" x14ac:dyDescent="0.25">
      <c r="A986" t="s">
        <v>349</v>
      </c>
      <c r="B986" t="str">
        <f>VLOOKUP(O986+0,'de para'!K:O,3,0)</f>
        <v>NA</v>
      </c>
      <c r="C986" t="str">
        <f t="shared" si="15"/>
        <v>3001</v>
      </c>
      <c r="D986" t="str">
        <f>IFERROR(VLOOKUP(G986+0,'de para'!A:C,3,0),"")</f>
        <v/>
      </c>
      <c r="E986" t="str">
        <f>IF(VLOOKUP(G986+0,'de para'!E:H,4,0)="EX","Externo","Interno")</f>
        <v>Externo</v>
      </c>
      <c r="F986" s="18" t="s">
        <v>22319</v>
      </c>
      <c r="G986" s="18">
        <v>65</v>
      </c>
      <c r="H986" s="18" t="s">
        <v>19095</v>
      </c>
      <c r="I986" s="18" t="s">
        <v>350</v>
      </c>
      <c r="J986" s="19">
        <v>42754</v>
      </c>
      <c r="K986" s="18" t="s">
        <v>22242</v>
      </c>
      <c r="L986" s="18" t="s">
        <v>19096</v>
      </c>
      <c r="M986" s="18" t="s">
        <v>19154</v>
      </c>
      <c r="N986" s="18" t="s">
        <v>19343</v>
      </c>
      <c r="O986" s="18" t="s">
        <v>22285</v>
      </c>
      <c r="P986" s="18" t="s">
        <v>9791</v>
      </c>
      <c r="Q986" s="32">
        <v>-35757</v>
      </c>
      <c r="R986" s="32">
        <v>22500</v>
      </c>
      <c r="S986" s="32">
        <v>0</v>
      </c>
      <c r="T986" s="32">
        <v>22500</v>
      </c>
      <c r="U986" s="32">
        <v>0</v>
      </c>
      <c r="V986" s="32">
        <v>0</v>
      </c>
      <c r="W986" s="20">
        <v>0</v>
      </c>
      <c r="X986" s="20">
        <v>0.82</v>
      </c>
      <c r="Y986" s="18" t="s">
        <v>19097</v>
      </c>
      <c r="Z986" s="20">
        <v>0</v>
      </c>
      <c r="AA986" s="20">
        <v>18639.25</v>
      </c>
      <c r="AB986" s="19">
        <v>42794</v>
      </c>
    </row>
    <row r="987" spans="1:28" ht="15" customHeight="1" x14ac:dyDescent="0.25">
      <c r="A987" t="s">
        <v>349</v>
      </c>
      <c r="B987" t="str">
        <f>VLOOKUP(O987+0,'de para'!K:O,3,0)</f>
        <v>NA</v>
      </c>
      <c r="C987" t="str">
        <f t="shared" si="15"/>
        <v>3001</v>
      </c>
      <c r="D987" t="str">
        <f>IFERROR(VLOOKUP(G987+0,'de para'!A:C,3,0),"")</f>
        <v/>
      </c>
      <c r="E987" t="str">
        <f>IF(VLOOKUP(G987+0,'de para'!E:H,4,0)="EX","Externo","Interno")</f>
        <v>Externo</v>
      </c>
      <c r="F987" s="21" t="s">
        <v>22319</v>
      </c>
      <c r="G987" s="21">
        <v>65</v>
      </c>
      <c r="H987" s="21" t="s">
        <v>19095</v>
      </c>
      <c r="I987" s="21" t="s">
        <v>350</v>
      </c>
      <c r="J987" s="22">
        <v>42754</v>
      </c>
      <c r="K987" s="21" t="s">
        <v>22242</v>
      </c>
      <c r="L987" s="21" t="s">
        <v>19096</v>
      </c>
      <c r="M987" s="21" t="s">
        <v>19154</v>
      </c>
      <c r="N987" s="21" t="s">
        <v>19349</v>
      </c>
      <c r="O987" s="21" t="s">
        <v>22323</v>
      </c>
      <c r="P987" s="21" t="s">
        <v>368</v>
      </c>
      <c r="Q987" s="33">
        <v>1098</v>
      </c>
      <c r="R987" s="33">
        <v>72000</v>
      </c>
      <c r="S987" s="33">
        <v>0</v>
      </c>
      <c r="T987" s="33">
        <v>72000</v>
      </c>
      <c r="U987" s="33">
        <v>0</v>
      </c>
      <c r="V987" s="33">
        <v>0</v>
      </c>
      <c r="W987" s="23">
        <v>0</v>
      </c>
      <c r="X987" s="23">
        <v>0.82</v>
      </c>
      <c r="Y987" s="21" t="s">
        <v>19097</v>
      </c>
      <c r="Z987" s="23">
        <v>0</v>
      </c>
      <c r="AA987" s="23">
        <v>59645.61</v>
      </c>
      <c r="AB987" s="22">
        <v>42794</v>
      </c>
    </row>
    <row r="988" spans="1:28" ht="15" customHeight="1" x14ac:dyDescent="0.25">
      <c r="A988" t="s">
        <v>349</v>
      </c>
      <c r="B988" t="str">
        <f>VLOOKUP(O988+0,'de para'!K:O,3,0)</f>
        <v>NA</v>
      </c>
      <c r="C988" t="str">
        <f t="shared" si="15"/>
        <v>3001</v>
      </c>
      <c r="D988" t="str">
        <f>IFERROR(VLOOKUP(G988+0,'de para'!A:C,3,0),"")</f>
        <v/>
      </c>
      <c r="E988" t="str">
        <f>IF(VLOOKUP(G988+0,'de para'!E:H,4,0)="EX","Externo","Interno")</f>
        <v>Externo</v>
      </c>
      <c r="F988" s="18" t="s">
        <v>22319</v>
      </c>
      <c r="G988" s="18">
        <v>65</v>
      </c>
      <c r="H988" s="18" t="s">
        <v>19095</v>
      </c>
      <c r="I988" s="18" t="s">
        <v>350</v>
      </c>
      <c r="J988" s="19">
        <v>42754</v>
      </c>
      <c r="K988" s="18" t="s">
        <v>22242</v>
      </c>
      <c r="L988" s="18" t="s">
        <v>19096</v>
      </c>
      <c r="M988" s="18" t="s">
        <v>19154</v>
      </c>
      <c r="N988" s="18" t="s">
        <v>19351</v>
      </c>
      <c r="O988" s="18" t="s">
        <v>22324</v>
      </c>
      <c r="P988" s="18" t="s">
        <v>367</v>
      </c>
      <c r="Q988" s="32">
        <v>318</v>
      </c>
      <c r="R988" s="32">
        <v>81000</v>
      </c>
      <c r="S988" s="32">
        <v>0</v>
      </c>
      <c r="T988" s="32">
        <v>81000</v>
      </c>
      <c r="U988" s="32">
        <v>0</v>
      </c>
      <c r="V988" s="32">
        <v>0</v>
      </c>
      <c r="W988" s="20">
        <v>0</v>
      </c>
      <c r="X988" s="20">
        <v>1.04</v>
      </c>
      <c r="Y988" s="18" t="s">
        <v>19097</v>
      </c>
      <c r="Z988" s="20">
        <v>0</v>
      </c>
      <c r="AA988" s="20">
        <v>84517.34</v>
      </c>
      <c r="AB988" s="19">
        <v>42794</v>
      </c>
    </row>
    <row r="989" spans="1:28" ht="15" customHeight="1" x14ac:dyDescent="0.25">
      <c r="A989" t="s">
        <v>349</v>
      </c>
      <c r="B989" t="str">
        <f>VLOOKUP(O989+0,'de para'!K:O,3,0)</f>
        <v>NA</v>
      </c>
      <c r="C989" t="str">
        <f t="shared" si="15"/>
        <v>3001</v>
      </c>
      <c r="D989" t="str">
        <f>IFERROR(VLOOKUP(G989+0,'de para'!A:C,3,0),"")</f>
        <v/>
      </c>
      <c r="E989" t="str">
        <f>IF(VLOOKUP(G989+0,'de para'!E:H,4,0)="EX","Externo","Interno")</f>
        <v>Externo</v>
      </c>
      <c r="F989" s="21" t="s">
        <v>22319</v>
      </c>
      <c r="G989" s="21">
        <v>65</v>
      </c>
      <c r="H989" s="21" t="s">
        <v>19095</v>
      </c>
      <c r="I989" s="21" t="s">
        <v>350</v>
      </c>
      <c r="J989" s="22">
        <v>42754</v>
      </c>
      <c r="K989" s="21" t="s">
        <v>22242</v>
      </c>
      <c r="L989" s="21" t="s">
        <v>19096</v>
      </c>
      <c r="M989" s="21" t="s">
        <v>19154</v>
      </c>
      <c r="N989" s="21" t="s">
        <v>19352</v>
      </c>
      <c r="O989" s="21" t="s">
        <v>22284</v>
      </c>
      <c r="P989" s="21" t="s">
        <v>9829</v>
      </c>
      <c r="Q989" s="33">
        <v>-21000</v>
      </c>
      <c r="R989" s="33">
        <v>132000</v>
      </c>
      <c r="S989" s="33">
        <v>0</v>
      </c>
      <c r="T989" s="33">
        <v>132000</v>
      </c>
      <c r="U989" s="33">
        <v>0</v>
      </c>
      <c r="V989" s="33">
        <v>0</v>
      </c>
      <c r="W989" s="23">
        <v>0</v>
      </c>
      <c r="X989" s="23">
        <v>1.04</v>
      </c>
      <c r="Y989" s="21" t="s">
        <v>19097</v>
      </c>
      <c r="Z989" s="23">
        <v>0</v>
      </c>
      <c r="AA989" s="23">
        <v>137731.97</v>
      </c>
      <c r="AB989" s="22">
        <v>42794</v>
      </c>
    </row>
    <row r="990" spans="1:28" ht="15" customHeight="1" x14ac:dyDescent="0.25">
      <c r="A990" t="s">
        <v>349</v>
      </c>
      <c r="B990" t="str">
        <f>VLOOKUP(O990+0,'de para'!K:O,3,0)</f>
        <v>NA</v>
      </c>
      <c r="C990" t="str">
        <f t="shared" si="15"/>
        <v>3001</v>
      </c>
      <c r="D990" t="str">
        <f>IFERROR(VLOOKUP(G990+0,'de para'!A:C,3,0),"")</f>
        <v/>
      </c>
      <c r="E990" t="str">
        <f>IF(VLOOKUP(G990+0,'de para'!E:H,4,0)="EX","Externo","Interno")</f>
        <v>Externo</v>
      </c>
      <c r="F990" s="18" t="s">
        <v>22319</v>
      </c>
      <c r="G990" s="18">
        <v>65</v>
      </c>
      <c r="H990" s="18" t="s">
        <v>19095</v>
      </c>
      <c r="I990" s="18" t="s">
        <v>350</v>
      </c>
      <c r="J990" s="19">
        <v>42754</v>
      </c>
      <c r="K990" s="18" t="s">
        <v>22242</v>
      </c>
      <c r="L990" s="18" t="s">
        <v>19096</v>
      </c>
      <c r="M990" s="18" t="s">
        <v>19154</v>
      </c>
      <c r="N990" s="18" t="s">
        <v>19353</v>
      </c>
      <c r="O990" s="18" t="s">
        <v>22325</v>
      </c>
      <c r="P990" s="18" t="s">
        <v>10021</v>
      </c>
      <c r="Q990" s="32">
        <v>3108</v>
      </c>
      <c r="R990" s="32">
        <v>54000</v>
      </c>
      <c r="S990" s="32">
        <v>0</v>
      </c>
      <c r="T990" s="32">
        <v>54000</v>
      </c>
      <c r="U990" s="32">
        <v>0</v>
      </c>
      <c r="V990" s="32">
        <v>0</v>
      </c>
      <c r="W990" s="20">
        <v>0</v>
      </c>
      <c r="X990" s="20">
        <v>0.82</v>
      </c>
      <c r="Y990" s="18" t="s">
        <v>19097</v>
      </c>
      <c r="Z990" s="20">
        <v>0</v>
      </c>
      <c r="AA990" s="20">
        <v>44734.21</v>
      </c>
      <c r="AB990" s="19">
        <v>42794</v>
      </c>
    </row>
    <row r="991" spans="1:28" ht="15" customHeight="1" x14ac:dyDescent="0.25">
      <c r="A991" t="s">
        <v>349</v>
      </c>
      <c r="B991" t="str">
        <f>VLOOKUP(O991+0,'de para'!K:O,3,0)</f>
        <v>NA</v>
      </c>
      <c r="C991" t="str">
        <f t="shared" si="15"/>
        <v>3001</v>
      </c>
      <c r="D991" t="str">
        <f>IFERROR(VLOOKUP(G991+0,'de para'!A:C,3,0),"")</f>
        <v/>
      </c>
      <c r="E991" t="str">
        <f>IF(VLOOKUP(G991+0,'de para'!E:H,4,0)="EX","Externo","Interno")</f>
        <v>Externo</v>
      </c>
      <c r="F991" s="21" t="s">
        <v>22326</v>
      </c>
      <c r="G991" s="21">
        <v>65</v>
      </c>
      <c r="H991" s="21" t="s">
        <v>19095</v>
      </c>
      <c r="I991" s="21" t="s">
        <v>350</v>
      </c>
      <c r="J991" s="22">
        <v>42754</v>
      </c>
      <c r="K991" s="21" t="s">
        <v>19096</v>
      </c>
      <c r="L991" s="21" t="s">
        <v>19096</v>
      </c>
      <c r="M991" s="21" t="s">
        <v>19154</v>
      </c>
      <c r="N991" s="21" t="s">
        <v>19095</v>
      </c>
      <c r="O991" s="21" t="s">
        <v>22327</v>
      </c>
      <c r="P991" s="21" t="s">
        <v>9714</v>
      </c>
      <c r="Q991" s="33">
        <v>1066.5</v>
      </c>
      <c r="R991" s="33">
        <v>12000</v>
      </c>
      <c r="S991" s="33">
        <v>0</v>
      </c>
      <c r="T991" s="33">
        <v>12000</v>
      </c>
      <c r="U991" s="33">
        <v>0</v>
      </c>
      <c r="V991" s="33">
        <v>0</v>
      </c>
      <c r="W991" s="23">
        <v>0</v>
      </c>
      <c r="X991" s="23">
        <v>0.56999999999999995</v>
      </c>
      <c r="Y991" s="21" t="s">
        <v>19097</v>
      </c>
      <c r="Z991" s="23">
        <v>0</v>
      </c>
      <c r="AA991" s="23">
        <v>6907.62</v>
      </c>
      <c r="AB991" s="22">
        <v>42794</v>
      </c>
    </row>
    <row r="992" spans="1:28" ht="15" customHeight="1" x14ac:dyDescent="0.25">
      <c r="A992" t="s">
        <v>349</v>
      </c>
      <c r="B992" t="str">
        <f>VLOOKUP(O992+0,'de para'!K:O,3,0)</f>
        <v>NA</v>
      </c>
      <c r="C992" t="str">
        <f t="shared" si="15"/>
        <v>3001</v>
      </c>
      <c r="D992" t="str">
        <f>IFERROR(VLOOKUP(G992+0,'de para'!A:C,3,0),"")</f>
        <v/>
      </c>
      <c r="E992" t="str">
        <f>IF(VLOOKUP(G992+0,'de para'!E:H,4,0)="EX","Externo","Interno")</f>
        <v>Externo</v>
      </c>
      <c r="F992" s="18" t="s">
        <v>22326</v>
      </c>
      <c r="G992" s="18">
        <v>65</v>
      </c>
      <c r="H992" s="18" t="s">
        <v>19095</v>
      </c>
      <c r="I992" s="18" t="s">
        <v>350</v>
      </c>
      <c r="J992" s="19">
        <v>42754</v>
      </c>
      <c r="K992" s="18" t="s">
        <v>19096</v>
      </c>
      <c r="L992" s="18" t="s">
        <v>19096</v>
      </c>
      <c r="M992" s="18" t="s">
        <v>19154</v>
      </c>
      <c r="N992" s="18" t="s">
        <v>19102</v>
      </c>
      <c r="O992" s="18" t="s">
        <v>22327</v>
      </c>
      <c r="P992" s="18" t="s">
        <v>9714</v>
      </c>
      <c r="Q992" s="32">
        <v>-10933.5</v>
      </c>
      <c r="R992" s="32">
        <v>30000</v>
      </c>
      <c r="S992" s="32">
        <v>0</v>
      </c>
      <c r="T992" s="32">
        <v>30000</v>
      </c>
      <c r="U992" s="32">
        <v>0</v>
      </c>
      <c r="V992" s="32">
        <v>0</v>
      </c>
      <c r="W992" s="20">
        <v>0</v>
      </c>
      <c r="X992" s="20">
        <v>0.56999999999999995</v>
      </c>
      <c r="Y992" s="18" t="s">
        <v>19097</v>
      </c>
      <c r="Z992" s="20">
        <v>0</v>
      </c>
      <c r="AA992" s="20">
        <v>17269.05</v>
      </c>
      <c r="AB992" s="19">
        <v>42794</v>
      </c>
    </row>
    <row r="993" spans="1:28" ht="15" customHeight="1" x14ac:dyDescent="0.25">
      <c r="A993" t="s">
        <v>349</v>
      </c>
      <c r="B993" t="str">
        <f>VLOOKUP(O993+0,'de para'!K:O,3,0)</f>
        <v>NA</v>
      </c>
      <c r="C993" t="str">
        <f t="shared" si="15"/>
        <v>3001</v>
      </c>
      <c r="D993" t="str">
        <f>IFERROR(VLOOKUP(G993+0,'de para'!A:C,3,0),"")</f>
        <v/>
      </c>
      <c r="E993" t="str">
        <f>IF(VLOOKUP(G993+0,'de para'!E:H,4,0)="EX","Externo","Interno")</f>
        <v>Externo</v>
      </c>
      <c r="F993" s="21" t="s">
        <v>22326</v>
      </c>
      <c r="G993" s="21">
        <v>65</v>
      </c>
      <c r="H993" s="21" t="s">
        <v>19095</v>
      </c>
      <c r="I993" s="21" t="s">
        <v>350</v>
      </c>
      <c r="J993" s="22">
        <v>42754</v>
      </c>
      <c r="K993" s="21" t="s">
        <v>19096</v>
      </c>
      <c r="L993" s="21" t="s">
        <v>19096</v>
      </c>
      <c r="M993" s="21" t="s">
        <v>19154</v>
      </c>
      <c r="N993" s="21" t="s">
        <v>19108</v>
      </c>
      <c r="O993" s="21" t="s">
        <v>22328</v>
      </c>
      <c r="P993" s="21" t="s">
        <v>9770</v>
      </c>
      <c r="Q993" s="33">
        <v>3888</v>
      </c>
      <c r="R993" s="33">
        <v>24000</v>
      </c>
      <c r="S993" s="33">
        <v>0</v>
      </c>
      <c r="T993" s="33">
        <v>24000</v>
      </c>
      <c r="U993" s="33">
        <v>0</v>
      </c>
      <c r="V993" s="33">
        <v>0</v>
      </c>
      <c r="W993" s="23">
        <v>0</v>
      </c>
      <c r="X993" s="23">
        <v>0.73</v>
      </c>
      <c r="Y993" s="21" t="s">
        <v>19097</v>
      </c>
      <c r="Z993" s="23">
        <v>0</v>
      </c>
      <c r="AA993" s="23">
        <v>17579.330000000002</v>
      </c>
      <c r="AB993" s="22">
        <v>42794</v>
      </c>
    </row>
    <row r="994" spans="1:28" ht="15" customHeight="1" x14ac:dyDescent="0.25">
      <c r="A994" t="s">
        <v>349</v>
      </c>
      <c r="B994" t="str">
        <f>VLOOKUP(O994+0,'de para'!K:O,3,0)</f>
        <v>NA</v>
      </c>
      <c r="C994" t="str">
        <f t="shared" si="15"/>
        <v>3001</v>
      </c>
      <c r="D994" t="str">
        <f>IFERROR(VLOOKUP(G994+0,'de para'!A:C,3,0),"")</f>
        <v/>
      </c>
      <c r="E994" t="str">
        <f>IF(VLOOKUP(G994+0,'de para'!E:H,4,0)="EX","Externo","Interno")</f>
        <v>Externo</v>
      </c>
      <c r="F994" s="18" t="s">
        <v>22326</v>
      </c>
      <c r="G994" s="18">
        <v>65</v>
      </c>
      <c r="H994" s="18" t="s">
        <v>19095</v>
      </c>
      <c r="I994" s="18" t="s">
        <v>350</v>
      </c>
      <c r="J994" s="19">
        <v>42754</v>
      </c>
      <c r="K994" s="18" t="s">
        <v>19096</v>
      </c>
      <c r="L994" s="18" t="s">
        <v>19096</v>
      </c>
      <c r="M994" s="18" t="s">
        <v>19154</v>
      </c>
      <c r="N994" s="18" t="s">
        <v>19103</v>
      </c>
      <c r="O994" s="18" t="s">
        <v>22328</v>
      </c>
      <c r="P994" s="18" t="s">
        <v>9770</v>
      </c>
      <c r="Q994" s="32">
        <v>-20112</v>
      </c>
      <c r="R994" s="32">
        <v>24000</v>
      </c>
      <c r="S994" s="32">
        <v>0</v>
      </c>
      <c r="T994" s="32">
        <v>24000</v>
      </c>
      <c r="U994" s="32">
        <v>0</v>
      </c>
      <c r="V994" s="32">
        <v>0</v>
      </c>
      <c r="W994" s="20">
        <v>0</v>
      </c>
      <c r="X994" s="20">
        <v>0.73</v>
      </c>
      <c r="Y994" s="18" t="s">
        <v>19097</v>
      </c>
      <c r="Z994" s="20">
        <v>0</v>
      </c>
      <c r="AA994" s="20">
        <v>17579.330000000002</v>
      </c>
      <c r="AB994" s="19">
        <v>42794</v>
      </c>
    </row>
    <row r="995" spans="1:28" ht="15" customHeight="1" x14ac:dyDescent="0.25">
      <c r="A995" t="s">
        <v>349</v>
      </c>
      <c r="B995" t="str">
        <f>VLOOKUP(O995+0,'de para'!K:O,3,0)</f>
        <v>NA</v>
      </c>
      <c r="C995" t="str">
        <f t="shared" si="15"/>
        <v>3001</v>
      </c>
      <c r="D995" t="str">
        <f>IFERROR(VLOOKUP(G995+0,'de para'!A:C,3,0),"")</f>
        <v/>
      </c>
      <c r="E995" t="str">
        <f>IF(VLOOKUP(G995+0,'de para'!E:H,4,0)="EX","Externo","Interno")</f>
        <v>Externo</v>
      </c>
      <c r="F995" s="21" t="s">
        <v>22326</v>
      </c>
      <c r="G995" s="21">
        <v>65</v>
      </c>
      <c r="H995" s="21" t="s">
        <v>19095</v>
      </c>
      <c r="I995" s="21" t="s">
        <v>350</v>
      </c>
      <c r="J995" s="22">
        <v>42754</v>
      </c>
      <c r="K995" s="21" t="s">
        <v>19096</v>
      </c>
      <c r="L995" s="21" t="s">
        <v>19096</v>
      </c>
      <c r="M995" s="21" t="s">
        <v>19154</v>
      </c>
      <c r="N995" s="21" t="s">
        <v>19291</v>
      </c>
      <c r="O995" s="21" t="s">
        <v>22323</v>
      </c>
      <c r="P995" s="21" t="s">
        <v>368</v>
      </c>
      <c r="Q995" s="33">
        <v>-70902</v>
      </c>
      <c r="R995" s="33">
        <v>30000</v>
      </c>
      <c r="S995" s="33">
        <v>0</v>
      </c>
      <c r="T995" s="33">
        <v>30000</v>
      </c>
      <c r="U995" s="33">
        <v>0</v>
      </c>
      <c r="V995" s="33">
        <v>0</v>
      </c>
      <c r="W995" s="23">
        <v>0</v>
      </c>
      <c r="X995" s="23">
        <v>0.82</v>
      </c>
      <c r="Y995" s="21" t="s">
        <v>19097</v>
      </c>
      <c r="Z995" s="23">
        <v>0</v>
      </c>
      <c r="AA995" s="23">
        <v>24852.34</v>
      </c>
      <c r="AB995" s="22">
        <v>42794</v>
      </c>
    </row>
    <row r="996" spans="1:28" ht="15" customHeight="1" x14ac:dyDescent="0.25">
      <c r="A996" t="s">
        <v>349</v>
      </c>
      <c r="B996" t="str">
        <f>VLOOKUP(O996+0,'de para'!K:O,3,0)</f>
        <v>NA</v>
      </c>
      <c r="C996" t="str">
        <f t="shared" si="15"/>
        <v>3001</v>
      </c>
      <c r="D996" t="str">
        <f>IFERROR(VLOOKUP(G996+0,'de para'!A:C,3,0),"")</f>
        <v/>
      </c>
      <c r="E996" t="str">
        <f>IF(VLOOKUP(G996+0,'de para'!E:H,4,0)="EX","Externo","Interno")</f>
        <v>Externo</v>
      </c>
      <c r="F996" s="18" t="s">
        <v>22326</v>
      </c>
      <c r="G996" s="18">
        <v>65</v>
      </c>
      <c r="H996" s="18" t="s">
        <v>19095</v>
      </c>
      <c r="I996" s="18" t="s">
        <v>350</v>
      </c>
      <c r="J996" s="19">
        <v>42754</v>
      </c>
      <c r="K996" s="18" t="s">
        <v>19096</v>
      </c>
      <c r="L996" s="18" t="s">
        <v>19096</v>
      </c>
      <c r="M996" s="18" t="s">
        <v>19154</v>
      </c>
      <c r="N996" s="18" t="s">
        <v>19104</v>
      </c>
      <c r="O996" s="18" t="s">
        <v>22320</v>
      </c>
      <c r="P996" s="18" t="s">
        <v>9912</v>
      </c>
      <c r="Q996" s="32">
        <v>853533</v>
      </c>
      <c r="R996" s="32">
        <v>1500</v>
      </c>
      <c r="S996" s="32">
        <v>0</v>
      </c>
      <c r="T996" s="32">
        <v>1500</v>
      </c>
      <c r="U996" s="32">
        <v>0</v>
      </c>
      <c r="V996" s="32">
        <v>0</v>
      </c>
      <c r="W996" s="20">
        <v>0</v>
      </c>
      <c r="X996" s="20">
        <v>0.56999999999999995</v>
      </c>
      <c r="Y996" s="18" t="s">
        <v>19097</v>
      </c>
      <c r="Z996" s="20">
        <v>0</v>
      </c>
      <c r="AA996" s="20">
        <v>867.02</v>
      </c>
      <c r="AB996" s="19">
        <v>42794</v>
      </c>
    </row>
    <row r="997" spans="1:28" ht="15" customHeight="1" x14ac:dyDescent="0.25">
      <c r="A997" t="s">
        <v>349</v>
      </c>
      <c r="B997" t="str">
        <f>VLOOKUP(O997+0,'de para'!K:O,3,0)</f>
        <v>NA</v>
      </c>
      <c r="C997" t="str">
        <f t="shared" si="15"/>
        <v>3001</v>
      </c>
      <c r="D997" t="str">
        <f>IFERROR(VLOOKUP(G997+0,'de para'!A:C,3,0),"")</f>
        <v/>
      </c>
      <c r="E997" t="str">
        <f>IF(VLOOKUP(G997+0,'de para'!E:H,4,0)="EX","Externo","Interno")</f>
        <v>Externo</v>
      </c>
      <c r="F997" s="21" t="s">
        <v>22326</v>
      </c>
      <c r="G997" s="21">
        <v>65</v>
      </c>
      <c r="H997" s="21" t="s">
        <v>19095</v>
      </c>
      <c r="I997" s="21" t="s">
        <v>350</v>
      </c>
      <c r="J997" s="22">
        <v>42754</v>
      </c>
      <c r="K997" s="21" t="s">
        <v>19096</v>
      </c>
      <c r="L997" s="21" t="s">
        <v>19096</v>
      </c>
      <c r="M997" s="21" t="s">
        <v>19154</v>
      </c>
      <c r="N997" s="21" t="s">
        <v>19112</v>
      </c>
      <c r="O997" s="21" t="s">
        <v>22265</v>
      </c>
      <c r="P997" s="21" t="s">
        <v>9692</v>
      </c>
      <c r="Q997" s="33">
        <v>132583.5</v>
      </c>
      <c r="R997" s="33">
        <v>3000</v>
      </c>
      <c r="S997" s="33">
        <v>0</v>
      </c>
      <c r="T997" s="33">
        <v>3000</v>
      </c>
      <c r="U997" s="33">
        <v>0</v>
      </c>
      <c r="V997" s="33">
        <v>0</v>
      </c>
      <c r="W997" s="23">
        <v>0</v>
      </c>
      <c r="X997" s="23">
        <v>0.56999999999999995</v>
      </c>
      <c r="Y997" s="21" t="s">
        <v>19097</v>
      </c>
      <c r="Z997" s="23">
        <v>0</v>
      </c>
      <c r="AA997" s="23">
        <v>1734.05</v>
      </c>
      <c r="AB997" s="22">
        <v>42794</v>
      </c>
    </row>
    <row r="998" spans="1:28" ht="15" customHeight="1" x14ac:dyDescent="0.25">
      <c r="A998" t="s">
        <v>349</v>
      </c>
      <c r="B998" t="str">
        <f>VLOOKUP(O998+0,'de para'!K:O,3,0)</f>
        <v>NA</v>
      </c>
      <c r="C998" t="str">
        <f t="shared" si="15"/>
        <v>3001</v>
      </c>
      <c r="D998" t="str">
        <f>IFERROR(VLOOKUP(G998+0,'de para'!A:C,3,0),"")</f>
        <v/>
      </c>
      <c r="E998" t="str">
        <f>IF(VLOOKUP(G998+0,'de para'!E:H,4,0)="EX","Externo","Interno")</f>
        <v>Externo</v>
      </c>
      <c r="F998" s="18" t="s">
        <v>22326</v>
      </c>
      <c r="G998" s="18">
        <v>65</v>
      </c>
      <c r="H998" s="18" t="s">
        <v>19095</v>
      </c>
      <c r="I998" s="18" t="s">
        <v>350</v>
      </c>
      <c r="J998" s="19">
        <v>42754</v>
      </c>
      <c r="K998" s="18" t="s">
        <v>19096</v>
      </c>
      <c r="L998" s="18" t="s">
        <v>19096</v>
      </c>
      <c r="M998" s="18" t="s">
        <v>19154</v>
      </c>
      <c r="N998" s="18" t="s">
        <v>19113</v>
      </c>
      <c r="O998" s="18" t="s">
        <v>22275</v>
      </c>
      <c r="P998" s="18" t="s">
        <v>9706</v>
      </c>
      <c r="Q998" s="32">
        <v>161739</v>
      </c>
      <c r="R998" s="32">
        <v>21000</v>
      </c>
      <c r="S998" s="32">
        <v>0</v>
      </c>
      <c r="T998" s="32">
        <v>21000</v>
      </c>
      <c r="U998" s="32">
        <v>0</v>
      </c>
      <c r="V998" s="32">
        <v>0</v>
      </c>
      <c r="W998" s="20">
        <v>0</v>
      </c>
      <c r="X998" s="20">
        <v>0.68</v>
      </c>
      <c r="Y998" s="18" t="s">
        <v>19097</v>
      </c>
      <c r="Z998" s="20">
        <v>0</v>
      </c>
      <c r="AA998" s="20">
        <v>14310.25</v>
      </c>
      <c r="AB998" s="19">
        <v>42794</v>
      </c>
    </row>
    <row r="999" spans="1:28" ht="15" customHeight="1" x14ac:dyDescent="0.25">
      <c r="A999" t="s">
        <v>349</v>
      </c>
      <c r="B999" t="str">
        <f>VLOOKUP(O999+0,'de para'!K:O,3,0)</f>
        <v>NA</v>
      </c>
      <c r="C999" t="str">
        <f t="shared" si="15"/>
        <v>3001</v>
      </c>
      <c r="D999" t="str">
        <f>IFERROR(VLOOKUP(G999+0,'de para'!A:C,3,0),"")</f>
        <v/>
      </c>
      <c r="E999" t="str">
        <f>IF(VLOOKUP(G999+0,'de para'!E:H,4,0)="EX","Externo","Interno")</f>
        <v>Externo</v>
      </c>
      <c r="F999" s="21" t="s">
        <v>22326</v>
      </c>
      <c r="G999" s="21">
        <v>65</v>
      </c>
      <c r="H999" s="21" t="s">
        <v>19095</v>
      </c>
      <c r="I999" s="21" t="s">
        <v>350</v>
      </c>
      <c r="J999" s="22">
        <v>42754</v>
      </c>
      <c r="K999" s="21" t="s">
        <v>19096</v>
      </c>
      <c r="L999" s="21" t="s">
        <v>19096</v>
      </c>
      <c r="M999" s="21" t="s">
        <v>19154</v>
      </c>
      <c r="N999" s="21" t="s">
        <v>19340</v>
      </c>
      <c r="O999" s="21" t="s">
        <v>22276</v>
      </c>
      <c r="P999" s="21" t="s">
        <v>369</v>
      </c>
      <c r="Q999" s="33">
        <v>-269449.5</v>
      </c>
      <c r="R999" s="33">
        <v>54000</v>
      </c>
      <c r="S999" s="33">
        <v>0</v>
      </c>
      <c r="T999" s="33">
        <v>54000</v>
      </c>
      <c r="U999" s="33">
        <v>0</v>
      </c>
      <c r="V999" s="33">
        <v>0</v>
      </c>
      <c r="W999" s="23">
        <v>0</v>
      </c>
      <c r="X999" s="23">
        <v>0.73</v>
      </c>
      <c r="Y999" s="21" t="s">
        <v>19097</v>
      </c>
      <c r="Z999" s="23">
        <v>0</v>
      </c>
      <c r="AA999" s="23">
        <v>39553.49</v>
      </c>
      <c r="AB999" s="22">
        <v>42794</v>
      </c>
    </row>
    <row r="1000" spans="1:28" ht="15" customHeight="1" x14ac:dyDescent="0.25">
      <c r="A1000" t="s">
        <v>349</v>
      </c>
      <c r="B1000" t="str">
        <f>VLOOKUP(O1000+0,'de para'!K:O,3,0)</f>
        <v>NA</v>
      </c>
      <c r="C1000" t="str">
        <f t="shared" si="15"/>
        <v>3001</v>
      </c>
      <c r="D1000" t="str">
        <f>IFERROR(VLOOKUP(G1000+0,'de para'!A:C,3,0),"")</f>
        <v/>
      </c>
      <c r="E1000" t="str">
        <f>IF(VLOOKUP(G1000+0,'de para'!E:H,4,0)="EX","Externo","Interno")</f>
        <v>Externo</v>
      </c>
      <c r="F1000" s="18" t="s">
        <v>22326</v>
      </c>
      <c r="G1000" s="18">
        <v>65</v>
      </c>
      <c r="H1000" s="18" t="s">
        <v>19095</v>
      </c>
      <c r="I1000" s="18" t="s">
        <v>350</v>
      </c>
      <c r="J1000" s="19">
        <v>42754</v>
      </c>
      <c r="K1000" s="18" t="s">
        <v>19096</v>
      </c>
      <c r="L1000" s="18" t="s">
        <v>19096</v>
      </c>
      <c r="M1000" s="18" t="s">
        <v>19154</v>
      </c>
      <c r="N1000" s="18" t="s">
        <v>19343</v>
      </c>
      <c r="O1000" s="18" t="s">
        <v>22277</v>
      </c>
      <c r="P1000" s="18" t="s">
        <v>9761</v>
      </c>
      <c r="Q1000" s="32">
        <v>213124.5</v>
      </c>
      <c r="R1000" s="32">
        <v>13500</v>
      </c>
      <c r="S1000" s="32">
        <v>0</v>
      </c>
      <c r="T1000" s="32">
        <v>13500</v>
      </c>
      <c r="U1000" s="32">
        <v>0</v>
      </c>
      <c r="V1000" s="32">
        <v>0</v>
      </c>
      <c r="W1000" s="20">
        <v>0</v>
      </c>
      <c r="X1000" s="20">
        <v>0.73</v>
      </c>
      <c r="Y1000" s="18" t="s">
        <v>19097</v>
      </c>
      <c r="Z1000" s="20">
        <v>0</v>
      </c>
      <c r="AA1000" s="20">
        <v>9888.3700000000008</v>
      </c>
      <c r="AB1000" s="19">
        <v>42794</v>
      </c>
    </row>
    <row r="1001" spans="1:28" ht="15" customHeight="1" x14ac:dyDescent="0.25">
      <c r="A1001" t="s">
        <v>349</v>
      </c>
      <c r="B1001" t="str">
        <f>VLOOKUP(O1001+0,'de para'!K:O,3,0)</f>
        <v>NA</v>
      </c>
      <c r="C1001" t="str">
        <f t="shared" si="15"/>
        <v>3001</v>
      </c>
      <c r="D1001" t="str">
        <f>IFERROR(VLOOKUP(G1001+0,'de para'!A:C,3,0),"")</f>
        <v/>
      </c>
      <c r="E1001" t="str">
        <f>IF(VLOOKUP(G1001+0,'de para'!E:H,4,0)="EX","Externo","Interno")</f>
        <v>Externo</v>
      </c>
      <c r="F1001" s="21" t="s">
        <v>22326</v>
      </c>
      <c r="G1001" s="21">
        <v>65</v>
      </c>
      <c r="H1001" s="21" t="s">
        <v>19095</v>
      </c>
      <c r="I1001" s="21" t="s">
        <v>350</v>
      </c>
      <c r="J1001" s="22">
        <v>42754</v>
      </c>
      <c r="K1001" s="21" t="s">
        <v>19096</v>
      </c>
      <c r="L1001" s="21" t="s">
        <v>19096</v>
      </c>
      <c r="M1001" s="21" t="s">
        <v>19154</v>
      </c>
      <c r="N1001" s="21" t="s">
        <v>19349</v>
      </c>
      <c r="O1001" s="21" t="s">
        <v>22277</v>
      </c>
      <c r="P1001" s="21" t="s">
        <v>9761</v>
      </c>
      <c r="Q1001" s="33">
        <v>199624.5</v>
      </c>
      <c r="R1001" s="33">
        <v>13500</v>
      </c>
      <c r="S1001" s="33">
        <v>0</v>
      </c>
      <c r="T1001" s="33">
        <v>13500</v>
      </c>
      <c r="U1001" s="33">
        <v>0</v>
      </c>
      <c r="V1001" s="33">
        <v>0</v>
      </c>
      <c r="W1001" s="23">
        <v>0</v>
      </c>
      <c r="X1001" s="23">
        <v>0.73</v>
      </c>
      <c r="Y1001" s="21" t="s">
        <v>19097</v>
      </c>
      <c r="Z1001" s="23">
        <v>0</v>
      </c>
      <c r="AA1001" s="23">
        <v>9888.3700000000008</v>
      </c>
      <c r="AB1001" s="22">
        <v>42794</v>
      </c>
    </row>
    <row r="1002" spans="1:28" ht="15" customHeight="1" x14ac:dyDescent="0.25">
      <c r="A1002" t="s">
        <v>349</v>
      </c>
      <c r="B1002" t="str">
        <f>VLOOKUP(O1002+0,'de para'!K:O,3,0)</f>
        <v>NA</v>
      </c>
      <c r="C1002" t="str">
        <f t="shared" si="15"/>
        <v>3001</v>
      </c>
      <c r="D1002" t="str">
        <f>IFERROR(VLOOKUP(G1002+0,'de para'!A:C,3,0),"")</f>
        <v/>
      </c>
      <c r="E1002" t="s">
        <v>19071</v>
      </c>
      <c r="F1002" s="18" t="s">
        <v>22329</v>
      </c>
      <c r="G1002" s="18">
        <v>2591</v>
      </c>
      <c r="H1002" s="18" t="s">
        <v>19095</v>
      </c>
      <c r="I1002" s="18" t="s">
        <v>22264</v>
      </c>
      <c r="J1002" s="19">
        <v>42776</v>
      </c>
      <c r="K1002" s="18" t="s">
        <v>19105</v>
      </c>
      <c r="L1002" s="18" t="s">
        <v>19096</v>
      </c>
      <c r="M1002" s="18" t="s">
        <v>19154</v>
      </c>
      <c r="N1002" s="18" t="s">
        <v>19102</v>
      </c>
      <c r="O1002" s="18" t="s">
        <v>22266</v>
      </c>
      <c r="P1002" s="18" t="s">
        <v>371</v>
      </c>
      <c r="Q1002" s="32">
        <v>-169446</v>
      </c>
      <c r="R1002" s="32">
        <v>15000</v>
      </c>
      <c r="S1002" s="32">
        <v>0</v>
      </c>
      <c r="T1002" s="32">
        <v>15000</v>
      </c>
      <c r="U1002" s="32">
        <v>0</v>
      </c>
      <c r="V1002" s="32">
        <v>0</v>
      </c>
      <c r="W1002" s="20">
        <v>0</v>
      </c>
      <c r="X1002" s="20">
        <v>0.56000000000000005</v>
      </c>
      <c r="Y1002" s="18" t="s">
        <v>19097</v>
      </c>
      <c r="Z1002" s="20">
        <v>0</v>
      </c>
      <c r="AA1002" s="20">
        <v>8547.65</v>
      </c>
      <c r="AB1002" s="19">
        <v>42776</v>
      </c>
    </row>
    <row r="1003" spans="1:28" ht="15" customHeight="1" x14ac:dyDescent="0.25">
      <c r="A1003" t="s">
        <v>349</v>
      </c>
      <c r="B1003" t="str">
        <f>VLOOKUP(O1003+0,'de para'!K:O,3,0)</f>
        <v>NA</v>
      </c>
      <c r="C1003" t="str">
        <f t="shared" si="15"/>
        <v>3001</v>
      </c>
      <c r="D1003" t="str">
        <f>IFERROR(VLOOKUP(G1003+0,'de para'!A:C,3,0),"")</f>
        <v/>
      </c>
      <c r="E1003" t="str">
        <f>IF(VLOOKUP(G1003+0,'de para'!E:H,4,0)="EX","Externo","Interno")</f>
        <v>Interno</v>
      </c>
      <c r="F1003" s="21" t="s">
        <v>22330</v>
      </c>
      <c r="G1003" s="21">
        <v>698</v>
      </c>
      <c r="H1003" s="21" t="s">
        <v>19095</v>
      </c>
      <c r="I1003" s="21" t="s">
        <v>2090</v>
      </c>
      <c r="J1003" s="22">
        <v>42781</v>
      </c>
      <c r="K1003" s="21" t="s">
        <v>19096</v>
      </c>
      <c r="L1003" s="21" t="s">
        <v>19096</v>
      </c>
      <c r="M1003" s="21" t="s">
        <v>22331</v>
      </c>
      <c r="N1003" s="21" t="s">
        <v>19095</v>
      </c>
      <c r="O1003" s="21" t="s">
        <v>22332</v>
      </c>
      <c r="P1003" s="21" t="s">
        <v>9938</v>
      </c>
      <c r="Q1003" s="33">
        <v>7865.75</v>
      </c>
      <c r="R1003" s="33">
        <v>7500</v>
      </c>
      <c r="S1003" s="33">
        <v>0</v>
      </c>
      <c r="T1003" s="33">
        <v>7500</v>
      </c>
      <c r="U1003" s="33">
        <v>0</v>
      </c>
      <c r="V1003" s="33">
        <v>0</v>
      </c>
      <c r="W1003" s="23">
        <v>0</v>
      </c>
      <c r="X1003" s="23">
        <v>0.49</v>
      </c>
      <c r="Y1003" s="21" t="s">
        <v>19097</v>
      </c>
      <c r="Z1003" s="23">
        <v>0</v>
      </c>
      <c r="AA1003" s="23">
        <v>3642.75</v>
      </c>
      <c r="AB1003" s="22">
        <v>42781</v>
      </c>
    </row>
    <row r="1004" spans="1:28" ht="15" customHeight="1" x14ac:dyDescent="0.25">
      <c r="A1004" t="s">
        <v>349</v>
      </c>
      <c r="B1004" t="str">
        <f>VLOOKUP(O1004+0,'de para'!K:O,3,0)</f>
        <v>NA</v>
      </c>
      <c r="C1004" t="str">
        <f t="shared" si="15"/>
        <v>3001</v>
      </c>
      <c r="D1004" t="str">
        <f>IFERROR(VLOOKUP(G1004+0,'de para'!A:C,3,0),"")</f>
        <v/>
      </c>
      <c r="E1004" t="str">
        <f>IF(VLOOKUP(G1004+0,'de para'!E:H,4,0)="EX","Externo","Interno")</f>
        <v>Interno</v>
      </c>
      <c r="F1004" s="18" t="s">
        <v>22330</v>
      </c>
      <c r="G1004" s="18">
        <v>698</v>
      </c>
      <c r="H1004" s="18" t="s">
        <v>19095</v>
      </c>
      <c r="I1004" s="18" t="s">
        <v>2090</v>
      </c>
      <c r="J1004" s="19">
        <v>42781</v>
      </c>
      <c r="K1004" s="18" t="s">
        <v>19096</v>
      </c>
      <c r="L1004" s="18" t="s">
        <v>19096</v>
      </c>
      <c r="M1004" s="18" t="s">
        <v>22331</v>
      </c>
      <c r="N1004" s="18" t="s">
        <v>19102</v>
      </c>
      <c r="O1004" s="18" t="s">
        <v>22333</v>
      </c>
      <c r="P1004" s="18" t="s">
        <v>9774</v>
      </c>
      <c r="Q1004" s="32">
        <v>29115</v>
      </c>
      <c r="R1004" s="32">
        <v>26250</v>
      </c>
      <c r="S1004" s="32">
        <v>0</v>
      </c>
      <c r="T1004" s="32">
        <v>26250</v>
      </c>
      <c r="U1004" s="32">
        <v>0</v>
      </c>
      <c r="V1004" s="32">
        <v>0</v>
      </c>
      <c r="W1004" s="20">
        <v>0</v>
      </c>
      <c r="X1004" s="20">
        <v>0.69</v>
      </c>
      <c r="Y1004" s="18" t="s">
        <v>19097</v>
      </c>
      <c r="Z1004" s="20">
        <v>0</v>
      </c>
      <c r="AA1004" s="20">
        <v>18049.5</v>
      </c>
      <c r="AB1004" s="19">
        <v>42781</v>
      </c>
    </row>
    <row r="1005" spans="1:28" ht="15" customHeight="1" x14ac:dyDescent="0.25">
      <c r="A1005" t="s">
        <v>349</v>
      </c>
      <c r="B1005" t="str">
        <f>VLOOKUP(O1005+0,'de para'!K:O,3,0)</f>
        <v>NA</v>
      </c>
      <c r="C1005" t="str">
        <f t="shared" si="15"/>
        <v>3001</v>
      </c>
      <c r="D1005" t="str">
        <f>IFERROR(VLOOKUP(G1005+0,'de para'!A:C,3,0),"")</f>
        <v/>
      </c>
      <c r="E1005" t="str">
        <f>IF(VLOOKUP(G1005+0,'de para'!E:H,4,0)="EX","Externo","Interno")</f>
        <v>Interno</v>
      </c>
      <c r="F1005" s="21" t="s">
        <v>22330</v>
      </c>
      <c r="G1005" s="21">
        <v>698</v>
      </c>
      <c r="H1005" s="21" t="s">
        <v>19095</v>
      </c>
      <c r="I1005" s="21" t="s">
        <v>2090</v>
      </c>
      <c r="J1005" s="22">
        <v>42781</v>
      </c>
      <c r="K1005" s="21" t="s">
        <v>19096</v>
      </c>
      <c r="L1005" s="21" t="s">
        <v>19096</v>
      </c>
      <c r="M1005" s="21" t="s">
        <v>22331</v>
      </c>
      <c r="N1005" s="21" t="s">
        <v>19108</v>
      </c>
      <c r="O1005" s="21" t="s">
        <v>22334</v>
      </c>
      <c r="P1005" s="21" t="s">
        <v>9775</v>
      </c>
      <c r="Q1005" s="33">
        <v>13753</v>
      </c>
      <c r="R1005" s="33">
        <v>13000</v>
      </c>
      <c r="S1005" s="33">
        <v>0</v>
      </c>
      <c r="T1005" s="33">
        <v>13000</v>
      </c>
      <c r="U1005" s="33">
        <v>0</v>
      </c>
      <c r="V1005" s="33">
        <v>0</v>
      </c>
      <c r="W1005" s="23">
        <v>0</v>
      </c>
      <c r="X1005" s="23">
        <v>0.69</v>
      </c>
      <c r="Y1005" s="21" t="s">
        <v>19097</v>
      </c>
      <c r="Z1005" s="23">
        <v>0</v>
      </c>
      <c r="AA1005" s="23">
        <v>8938.7999999999993</v>
      </c>
      <c r="AB1005" s="22">
        <v>42781</v>
      </c>
    </row>
    <row r="1006" spans="1:28" ht="15" customHeight="1" x14ac:dyDescent="0.25">
      <c r="A1006" t="s">
        <v>349</v>
      </c>
      <c r="B1006" t="str">
        <f>VLOOKUP(O1006+0,'de para'!K:O,3,0)</f>
        <v>NA</v>
      </c>
      <c r="C1006" t="str">
        <f t="shared" si="15"/>
        <v>3001</v>
      </c>
      <c r="D1006" t="str">
        <f>IFERROR(VLOOKUP(G1006+0,'de para'!A:C,3,0),"")</f>
        <v/>
      </c>
      <c r="E1006" t="str">
        <f>IF(VLOOKUP(G1006+0,'de para'!E:H,4,0)="EX","Externo","Interno")</f>
        <v>Interno</v>
      </c>
      <c r="F1006" s="18" t="s">
        <v>22330</v>
      </c>
      <c r="G1006" s="18">
        <v>698</v>
      </c>
      <c r="H1006" s="18" t="s">
        <v>19095</v>
      </c>
      <c r="I1006" s="18" t="s">
        <v>2090</v>
      </c>
      <c r="J1006" s="19">
        <v>42781</v>
      </c>
      <c r="K1006" s="18" t="s">
        <v>19096</v>
      </c>
      <c r="L1006" s="18" t="s">
        <v>19096</v>
      </c>
      <c r="M1006" s="18" t="s">
        <v>22331</v>
      </c>
      <c r="N1006" s="18" t="s">
        <v>19103</v>
      </c>
      <c r="O1006" s="18" t="s">
        <v>22335</v>
      </c>
      <c r="P1006" s="18" t="s">
        <v>9777</v>
      </c>
      <c r="Q1006" s="32">
        <v>6829.5</v>
      </c>
      <c r="R1006" s="32">
        <v>6829.5</v>
      </c>
      <c r="S1006" s="32">
        <v>0</v>
      </c>
      <c r="T1006" s="32">
        <v>6829.5</v>
      </c>
      <c r="U1006" s="32">
        <v>0</v>
      </c>
      <c r="V1006" s="32">
        <v>0</v>
      </c>
      <c r="W1006" s="20">
        <v>0</v>
      </c>
      <c r="X1006" s="20">
        <v>0.69</v>
      </c>
      <c r="Y1006" s="18" t="s">
        <v>19097</v>
      </c>
      <c r="Z1006" s="20">
        <v>0</v>
      </c>
      <c r="AA1006" s="20">
        <v>4696.6499999999996</v>
      </c>
      <c r="AB1006" s="19">
        <v>42781</v>
      </c>
    </row>
    <row r="1007" spans="1:28" ht="15" customHeight="1" x14ac:dyDescent="0.25">
      <c r="A1007" t="s">
        <v>349</v>
      </c>
      <c r="B1007" t="str">
        <f>VLOOKUP(O1007+0,'de para'!K:O,3,0)</f>
        <v>NA</v>
      </c>
      <c r="C1007" t="str">
        <f t="shared" si="15"/>
        <v>3001</v>
      </c>
      <c r="D1007" t="str">
        <f>IFERROR(VLOOKUP(G1007+0,'de para'!A:C,3,0),"")</f>
        <v/>
      </c>
      <c r="E1007" t="str">
        <f>IF(VLOOKUP(G1007+0,'de para'!E:H,4,0)="EX","Externo","Interno")</f>
        <v>Interno</v>
      </c>
      <c r="F1007" s="21" t="s">
        <v>22330</v>
      </c>
      <c r="G1007" s="21">
        <v>698</v>
      </c>
      <c r="H1007" s="21" t="s">
        <v>19095</v>
      </c>
      <c r="I1007" s="21" t="s">
        <v>2090</v>
      </c>
      <c r="J1007" s="22">
        <v>42781</v>
      </c>
      <c r="K1007" s="21" t="s">
        <v>19096</v>
      </c>
      <c r="L1007" s="21" t="s">
        <v>19096</v>
      </c>
      <c r="M1007" s="21" t="s">
        <v>22331</v>
      </c>
      <c r="N1007" s="21" t="s">
        <v>19291</v>
      </c>
      <c r="O1007" s="21" t="s">
        <v>22336</v>
      </c>
      <c r="P1007" s="21" t="s">
        <v>9803</v>
      </c>
      <c r="Q1007" s="33">
        <v>56424.75</v>
      </c>
      <c r="R1007" s="33">
        <v>52500</v>
      </c>
      <c r="S1007" s="33">
        <v>0</v>
      </c>
      <c r="T1007" s="33">
        <v>52500</v>
      </c>
      <c r="U1007" s="33">
        <v>0</v>
      </c>
      <c r="V1007" s="33">
        <v>0</v>
      </c>
      <c r="W1007" s="23">
        <v>0</v>
      </c>
      <c r="X1007" s="23">
        <v>0.83</v>
      </c>
      <c r="Y1007" s="21" t="s">
        <v>19097</v>
      </c>
      <c r="Z1007" s="23">
        <v>0</v>
      </c>
      <c r="AA1007" s="23">
        <v>43617</v>
      </c>
      <c r="AB1007" s="22">
        <v>42781</v>
      </c>
    </row>
    <row r="1008" spans="1:28" ht="15" customHeight="1" x14ac:dyDescent="0.25">
      <c r="A1008" t="s">
        <v>349</v>
      </c>
      <c r="B1008" t="str">
        <f>VLOOKUP(O1008+0,'de para'!K:O,3,0)</f>
        <v>NA</v>
      </c>
      <c r="C1008" t="str">
        <f t="shared" si="15"/>
        <v>3001</v>
      </c>
      <c r="D1008" t="str">
        <f>IFERROR(VLOOKUP(G1008+0,'de para'!A:C,3,0),"")</f>
        <v/>
      </c>
      <c r="E1008" t="str">
        <f>IF(VLOOKUP(G1008+0,'de para'!E:H,4,0)="EX","Externo","Interno")</f>
        <v>Interno</v>
      </c>
      <c r="F1008" s="18" t="s">
        <v>22330</v>
      </c>
      <c r="G1008" s="18">
        <v>698</v>
      </c>
      <c r="H1008" s="18" t="s">
        <v>19095</v>
      </c>
      <c r="I1008" s="18" t="s">
        <v>2090</v>
      </c>
      <c r="J1008" s="19">
        <v>42781</v>
      </c>
      <c r="K1008" s="18" t="s">
        <v>19096</v>
      </c>
      <c r="L1008" s="18" t="s">
        <v>19096</v>
      </c>
      <c r="M1008" s="18" t="s">
        <v>22331</v>
      </c>
      <c r="N1008" s="18" t="s">
        <v>19104</v>
      </c>
      <c r="O1008" s="18" t="s">
        <v>22337</v>
      </c>
      <c r="P1008" s="18" t="s">
        <v>9805</v>
      </c>
      <c r="Q1008" s="32">
        <v>6023</v>
      </c>
      <c r="R1008" s="32">
        <v>7650</v>
      </c>
      <c r="S1008" s="32">
        <v>0</v>
      </c>
      <c r="T1008" s="32">
        <v>7650</v>
      </c>
      <c r="U1008" s="32">
        <v>0</v>
      </c>
      <c r="V1008" s="32">
        <v>0</v>
      </c>
      <c r="W1008" s="20">
        <v>0</v>
      </c>
      <c r="X1008" s="20">
        <v>0.83</v>
      </c>
      <c r="Y1008" s="18" t="s">
        <v>19097</v>
      </c>
      <c r="Z1008" s="20">
        <v>0</v>
      </c>
      <c r="AA1008" s="20">
        <v>6355.62</v>
      </c>
      <c r="AB1008" s="19">
        <v>42781</v>
      </c>
    </row>
    <row r="1009" spans="1:28" ht="15" customHeight="1" x14ac:dyDescent="0.25">
      <c r="A1009" t="s">
        <v>349</v>
      </c>
      <c r="B1009" t="str">
        <f>VLOOKUP(O1009+0,'de para'!K:O,3,0)</f>
        <v>NA</v>
      </c>
      <c r="C1009" t="str">
        <f t="shared" si="15"/>
        <v>3001</v>
      </c>
      <c r="D1009" t="str">
        <f>IFERROR(VLOOKUP(G1009+0,'de para'!A:C,3,0),"")</f>
        <v/>
      </c>
      <c r="E1009" t="str">
        <f>IF(VLOOKUP(G1009+0,'de para'!E:H,4,0)="EX","Externo","Interno")</f>
        <v>Interno</v>
      </c>
      <c r="F1009" s="21" t="s">
        <v>22330</v>
      </c>
      <c r="G1009" s="21">
        <v>698</v>
      </c>
      <c r="H1009" s="21" t="s">
        <v>19095</v>
      </c>
      <c r="I1009" s="21" t="s">
        <v>2090</v>
      </c>
      <c r="J1009" s="22">
        <v>42781</v>
      </c>
      <c r="K1009" s="21" t="s">
        <v>19096</v>
      </c>
      <c r="L1009" s="21" t="s">
        <v>19096</v>
      </c>
      <c r="M1009" s="21" t="s">
        <v>22331</v>
      </c>
      <c r="N1009" s="21" t="s">
        <v>19112</v>
      </c>
      <c r="O1009" s="21" t="s">
        <v>22338</v>
      </c>
      <c r="P1009" s="21" t="s">
        <v>9965</v>
      </c>
      <c r="Q1009" s="33">
        <v>63734.25</v>
      </c>
      <c r="R1009" s="33">
        <v>52500</v>
      </c>
      <c r="S1009" s="33">
        <v>0</v>
      </c>
      <c r="T1009" s="33">
        <v>52500</v>
      </c>
      <c r="U1009" s="33">
        <v>0</v>
      </c>
      <c r="V1009" s="33">
        <v>0</v>
      </c>
      <c r="W1009" s="23">
        <v>0</v>
      </c>
      <c r="X1009" s="23">
        <v>0.64</v>
      </c>
      <c r="Y1009" s="21" t="s">
        <v>19097</v>
      </c>
      <c r="Z1009" s="23">
        <v>0</v>
      </c>
      <c r="AA1009" s="23">
        <v>33720.75</v>
      </c>
      <c r="AB1009" s="22">
        <v>42781</v>
      </c>
    </row>
    <row r="1010" spans="1:28" ht="15" customHeight="1" x14ac:dyDescent="0.25">
      <c r="A1010" t="s">
        <v>349</v>
      </c>
      <c r="B1010" t="str">
        <f>VLOOKUP(O1010+0,'de para'!K:O,3,0)</f>
        <v>NA</v>
      </c>
      <c r="C1010" t="str">
        <f t="shared" si="15"/>
        <v>3001</v>
      </c>
      <c r="D1010" t="str">
        <f>IFERROR(VLOOKUP(G1010+0,'de para'!A:C,3,0),"")</f>
        <v/>
      </c>
      <c r="E1010" t="str">
        <f>IF(VLOOKUP(G1010+0,'de para'!E:H,4,0)="EX","Externo","Interno")</f>
        <v>Interno</v>
      </c>
      <c r="F1010" s="18" t="s">
        <v>22330</v>
      </c>
      <c r="G1010" s="18">
        <v>698</v>
      </c>
      <c r="H1010" s="18" t="s">
        <v>19095</v>
      </c>
      <c r="I1010" s="18" t="s">
        <v>2090</v>
      </c>
      <c r="J1010" s="19">
        <v>42781</v>
      </c>
      <c r="K1010" s="18" t="s">
        <v>19096</v>
      </c>
      <c r="L1010" s="18" t="s">
        <v>19096</v>
      </c>
      <c r="M1010" s="18" t="s">
        <v>22331</v>
      </c>
      <c r="N1010" s="18" t="s">
        <v>19113</v>
      </c>
      <c r="O1010" s="18" t="s">
        <v>22339</v>
      </c>
      <c r="P1010" s="18" t="s">
        <v>9968</v>
      </c>
      <c r="Q1010" s="32">
        <v>6989</v>
      </c>
      <c r="R1010" s="32">
        <v>6989</v>
      </c>
      <c r="S1010" s="32">
        <v>0</v>
      </c>
      <c r="T1010" s="32">
        <v>6989</v>
      </c>
      <c r="U1010" s="32">
        <v>0</v>
      </c>
      <c r="V1010" s="32">
        <v>0</v>
      </c>
      <c r="W1010" s="20">
        <v>0</v>
      </c>
      <c r="X1010" s="20">
        <v>0.64</v>
      </c>
      <c r="Y1010" s="18" t="s">
        <v>19097</v>
      </c>
      <c r="Z1010" s="20">
        <v>0</v>
      </c>
      <c r="AA1010" s="20">
        <v>4489.03</v>
      </c>
      <c r="AB1010" s="19">
        <v>42781</v>
      </c>
    </row>
    <row r="1011" spans="1:28" ht="15" customHeight="1" x14ac:dyDescent="0.25">
      <c r="A1011" t="s">
        <v>349</v>
      </c>
      <c r="B1011" t="str">
        <f>VLOOKUP(O1011+0,'de para'!K:O,3,0)</f>
        <v>NA</v>
      </c>
      <c r="C1011" t="str">
        <f t="shared" si="15"/>
        <v>3001</v>
      </c>
      <c r="D1011" t="str">
        <f>IFERROR(VLOOKUP(G1011+0,'de para'!A:C,3,0),"")</f>
        <v/>
      </c>
      <c r="E1011" t="str">
        <f>IF(VLOOKUP(G1011+0,'de para'!E:H,4,0)="EX","Externo","Interno")</f>
        <v>Interno</v>
      </c>
      <c r="F1011" s="21" t="s">
        <v>22330</v>
      </c>
      <c r="G1011" s="21">
        <v>698</v>
      </c>
      <c r="H1011" s="21" t="s">
        <v>19095</v>
      </c>
      <c r="I1011" s="21" t="s">
        <v>2090</v>
      </c>
      <c r="J1011" s="22">
        <v>42781</v>
      </c>
      <c r="K1011" s="21" t="s">
        <v>19096</v>
      </c>
      <c r="L1011" s="21" t="s">
        <v>19096</v>
      </c>
      <c r="M1011" s="21" t="s">
        <v>22331</v>
      </c>
      <c r="N1011" s="21" t="s">
        <v>19340</v>
      </c>
      <c r="O1011" s="21" t="s">
        <v>22340</v>
      </c>
      <c r="P1011" s="21" t="s">
        <v>9996</v>
      </c>
      <c r="Q1011" s="33">
        <v>7753.125</v>
      </c>
      <c r="R1011" s="33">
        <v>6750</v>
      </c>
      <c r="S1011" s="33">
        <v>0</v>
      </c>
      <c r="T1011" s="33">
        <v>6750</v>
      </c>
      <c r="U1011" s="33">
        <v>0</v>
      </c>
      <c r="V1011" s="33">
        <v>0</v>
      </c>
      <c r="W1011" s="23">
        <v>0</v>
      </c>
      <c r="X1011" s="23">
        <v>0.69</v>
      </c>
      <c r="Y1011" s="21" t="s">
        <v>19097</v>
      </c>
      <c r="Z1011" s="23">
        <v>0</v>
      </c>
      <c r="AA1011" s="23">
        <v>4641.3</v>
      </c>
      <c r="AB1011" s="22">
        <v>42781</v>
      </c>
    </row>
    <row r="1012" spans="1:28" ht="15" customHeight="1" x14ac:dyDescent="0.25">
      <c r="A1012" t="s">
        <v>349</v>
      </c>
      <c r="B1012" t="str">
        <f>VLOOKUP(O1012+0,'de para'!K:O,3,0)</f>
        <v>NA</v>
      </c>
      <c r="C1012" t="str">
        <f t="shared" si="15"/>
        <v>3001</v>
      </c>
      <c r="D1012" t="str">
        <f>IFERROR(VLOOKUP(G1012+0,'de para'!A:C,3,0),"")</f>
        <v/>
      </c>
      <c r="E1012" t="str">
        <f>IF(VLOOKUP(G1012+0,'de para'!E:H,4,0)="EX","Externo","Interno")</f>
        <v>Interno</v>
      </c>
      <c r="F1012" s="18" t="s">
        <v>22330</v>
      </c>
      <c r="G1012" s="18">
        <v>698</v>
      </c>
      <c r="H1012" s="18" t="s">
        <v>19095</v>
      </c>
      <c r="I1012" s="18" t="s">
        <v>2090</v>
      </c>
      <c r="J1012" s="19">
        <v>42781</v>
      </c>
      <c r="K1012" s="18" t="s">
        <v>19096</v>
      </c>
      <c r="L1012" s="18" t="s">
        <v>19096</v>
      </c>
      <c r="M1012" s="18" t="s">
        <v>22331</v>
      </c>
      <c r="N1012" s="18" t="s">
        <v>19342</v>
      </c>
      <c r="O1012" s="18" t="s">
        <v>22341</v>
      </c>
      <c r="P1012" s="18" t="s">
        <v>10026</v>
      </c>
      <c r="Q1012" s="32">
        <v>13974</v>
      </c>
      <c r="R1012" s="32">
        <v>7500</v>
      </c>
      <c r="S1012" s="32">
        <v>0</v>
      </c>
      <c r="T1012" s="32">
        <v>7500</v>
      </c>
      <c r="U1012" s="32">
        <v>0</v>
      </c>
      <c r="V1012" s="32">
        <v>0</v>
      </c>
      <c r="W1012" s="20">
        <v>0</v>
      </c>
      <c r="X1012" s="20">
        <v>0.83</v>
      </c>
      <c r="Y1012" s="18" t="s">
        <v>19097</v>
      </c>
      <c r="Z1012" s="20">
        <v>0</v>
      </c>
      <c r="AA1012" s="20">
        <v>6231</v>
      </c>
      <c r="AB1012" s="19">
        <v>42781</v>
      </c>
    </row>
    <row r="1013" spans="1:28" ht="15" customHeight="1" x14ac:dyDescent="0.25">
      <c r="A1013" t="s">
        <v>349</v>
      </c>
      <c r="B1013" t="str">
        <f>VLOOKUP(O1013+0,'de para'!K:O,3,0)</f>
        <v>NA</v>
      </c>
      <c r="C1013" t="str">
        <f t="shared" si="15"/>
        <v>3001</v>
      </c>
      <c r="D1013" t="str">
        <f>IFERROR(VLOOKUP(G1013+0,'de para'!A:C,3,0),"")</f>
        <v/>
      </c>
      <c r="E1013" t="str">
        <f>IF(VLOOKUP(G1013+0,'de para'!E:H,4,0)="EX","Externo","Interno")</f>
        <v>Interno</v>
      </c>
      <c r="F1013" s="21" t="s">
        <v>22330</v>
      </c>
      <c r="G1013" s="21">
        <v>698</v>
      </c>
      <c r="H1013" s="21" t="s">
        <v>19095</v>
      </c>
      <c r="I1013" s="21" t="s">
        <v>2090</v>
      </c>
      <c r="J1013" s="22">
        <v>42781</v>
      </c>
      <c r="K1013" s="21" t="s">
        <v>19096</v>
      </c>
      <c r="L1013" s="21" t="s">
        <v>19096</v>
      </c>
      <c r="M1013" s="21" t="s">
        <v>22331</v>
      </c>
      <c r="N1013" s="21" t="s">
        <v>19343</v>
      </c>
      <c r="O1013" s="21" t="s">
        <v>22342</v>
      </c>
      <c r="P1013" s="21" t="s">
        <v>10028</v>
      </c>
      <c r="Q1013" s="33">
        <v>4337</v>
      </c>
      <c r="R1013" s="33">
        <v>4399</v>
      </c>
      <c r="S1013" s="33">
        <v>0</v>
      </c>
      <c r="T1013" s="33">
        <v>4399</v>
      </c>
      <c r="U1013" s="33">
        <v>0</v>
      </c>
      <c r="V1013" s="33">
        <v>0</v>
      </c>
      <c r="W1013" s="23">
        <v>0</v>
      </c>
      <c r="X1013" s="23">
        <v>0.83</v>
      </c>
      <c r="Y1013" s="21" t="s">
        <v>19097</v>
      </c>
      <c r="Z1013" s="23">
        <v>0</v>
      </c>
      <c r="AA1013" s="23">
        <v>3654.69</v>
      </c>
      <c r="AB1013" s="22">
        <v>42781</v>
      </c>
    </row>
    <row r="1014" spans="1:28" ht="15" customHeight="1" x14ac:dyDescent="0.25">
      <c r="A1014" t="s">
        <v>349</v>
      </c>
      <c r="B1014" t="str">
        <f>VLOOKUP(O1014+0,'de para'!K:O,3,0)</f>
        <v>NA</v>
      </c>
      <c r="C1014" t="str">
        <f t="shared" si="15"/>
        <v>3001</v>
      </c>
      <c r="D1014" t="str">
        <f>IFERROR(VLOOKUP(G1014+0,'de para'!A:C,3,0),"")</f>
        <v/>
      </c>
      <c r="E1014" t="str">
        <f>IF(VLOOKUP(G1014+0,'de para'!E:H,4,0)="EX","Externo","Interno")</f>
        <v>Externo</v>
      </c>
      <c r="F1014" s="18" t="s">
        <v>20941</v>
      </c>
      <c r="G1014" s="18">
        <v>1707</v>
      </c>
      <c r="H1014" s="18" t="s">
        <v>19095</v>
      </c>
      <c r="I1014" s="18" t="s">
        <v>3926</v>
      </c>
      <c r="J1014" s="19">
        <v>42762</v>
      </c>
      <c r="K1014" s="18" t="s">
        <v>19096</v>
      </c>
      <c r="L1014" s="18" t="s">
        <v>19096</v>
      </c>
      <c r="M1014" s="18" t="s">
        <v>19154</v>
      </c>
      <c r="N1014" s="18" t="s">
        <v>19095</v>
      </c>
      <c r="O1014" s="18" t="s">
        <v>22246</v>
      </c>
      <c r="P1014" s="18" t="s">
        <v>354</v>
      </c>
      <c r="Q1014" s="32">
        <v>-1839140.25</v>
      </c>
      <c r="R1014" s="32">
        <v>15000</v>
      </c>
      <c r="S1014" s="32">
        <v>0</v>
      </c>
      <c r="T1014" s="32">
        <v>15000</v>
      </c>
      <c r="U1014" s="32">
        <v>0</v>
      </c>
      <c r="V1014" s="32">
        <v>0</v>
      </c>
      <c r="W1014" s="20">
        <v>0</v>
      </c>
      <c r="X1014" s="20">
        <v>0.88</v>
      </c>
      <c r="Y1014" s="18" t="s">
        <v>19097</v>
      </c>
      <c r="Z1014" s="20">
        <v>0</v>
      </c>
      <c r="AA1014" s="20">
        <v>13246.66</v>
      </c>
      <c r="AB1014" s="19">
        <v>42790</v>
      </c>
    </row>
    <row r="1015" spans="1:28" ht="15" customHeight="1" x14ac:dyDescent="0.25">
      <c r="A1015" t="s">
        <v>349</v>
      </c>
      <c r="B1015" t="str">
        <f>VLOOKUP(O1015+0,'de para'!K:O,3,0)</f>
        <v>NA</v>
      </c>
      <c r="C1015" t="str">
        <f t="shared" si="15"/>
        <v>3001</v>
      </c>
      <c r="D1015" t="str">
        <f>IFERROR(VLOOKUP(G1015+0,'de para'!A:C,3,0),"")</f>
        <v/>
      </c>
      <c r="E1015" t="str">
        <f>IF(VLOOKUP(G1015+0,'de para'!E:H,4,0)="EX","Externo","Interno")</f>
        <v>Externo</v>
      </c>
      <c r="F1015" s="21" t="s">
        <v>20941</v>
      </c>
      <c r="G1015" s="21">
        <v>1707</v>
      </c>
      <c r="H1015" s="21" t="s">
        <v>19095</v>
      </c>
      <c r="I1015" s="21" t="s">
        <v>3926</v>
      </c>
      <c r="J1015" s="22">
        <v>42762</v>
      </c>
      <c r="K1015" s="21" t="s">
        <v>19096</v>
      </c>
      <c r="L1015" s="21" t="s">
        <v>19096</v>
      </c>
      <c r="M1015" s="21" t="s">
        <v>19154</v>
      </c>
      <c r="N1015" s="21" t="s">
        <v>19102</v>
      </c>
      <c r="O1015" s="21" t="s">
        <v>22254</v>
      </c>
      <c r="P1015" s="21" t="s">
        <v>358</v>
      </c>
      <c r="Q1015" s="33">
        <v>-178677.75</v>
      </c>
      <c r="R1015" s="33">
        <v>3750</v>
      </c>
      <c r="S1015" s="33">
        <v>0</v>
      </c>
      <c r="T1015" s="33">
        <v>3750</v>
      </c>
      <c r="U1015" s="33">
        <v>0</v>
      </c>
      <c r="V1015" s="33">
        <v>0</v>
      </c>
      <c r="W1015" s="23">
        <v>0</v>
      </c>
      <c r="X1015" s="23">
        <v>0.56000000000000005</v>
      </c>
      <c r="Y1015" s="21" t="s">
        <v>19097</v>
      </c>
      <c r="Z1015" s="23">
        <v>0</v>
      </c>
      <c r="AA1015" s="23">
        <v>2133.79</v>
      </c>
      <c r="AB1015" s="22">
        <v>42790</v>
      </c>
    </row>
    <row r="1016" spans="1:28" ht="15" customHeight="1" x14ac:dyDescent="0.25">
      <c r="A1016" t="s">
        <v>349</v>
      </c>
      <c r="B1016" t="str">
        <f>VLOOKUP(O1016+0,'de para'!K:O,3,0)</f>
        <v>NA</v>
      </c>
      <c r="C1016" t="str">
        <f t="shared" si="15"/>
        <v>3001</v>
      </c>
      <c r="D1016" t="str">
        <f>IFERROR(VLOOKUP(G1016+0,'de para'!A:C,3,0),"")</f>
        <v/>
      </c>
      <c r="E1016" t="str">
        <f>IF(VLOOKUP(G1016+0,'de para'!E:H,4,0)="EX","Externo","Interno")</f>
        <v>Externo</v>
      </c>
      <c r="F1016" s="18" t="s">
        <v>22343</v>
      </c>
      <c r="G1016" s="18">
        <v>1707</v>
      </c>
      <c r="H1016" s="18" t="s">
        <v>19095</v>
      </c>
      <c r="I1016" s="18" t="s">
        <v>3926</v>
      </c>
      <c r="J1016" s="19">
        <v>42765</v>
      </c>
      <c r="K1016" s="18" t="s">
        <v>22242</v>
      </c>
      <c r="L1016" s="18" t="s">
        <v>19096</v>
      </c>
      <c r="M1016" s="18" t="s">
        <v>20589</v>
      </c>
      <c r="N1016" s="18" t="s">
        <v>19095</v>
      </c>
      <c r="O1016" s="18" t="s">
        <v>22301</v>
      </c>
      <c r="P1016" s="18" t="s">
        <v>9817</v>
      </c>
      <c r="Q1016" s="32">
        <v>1037.25</v>
      </c>
      <c r="R1016" s="32">
        <v>3750</v>
      </c>
      <c r="S1016" s="32">
        <v>0</v>
      </c>
      <c r="T1016" s="32">
        <v>3750</v>
      </c>
      <c r="U1016" s="32">
        <v>0</v>
      </c>
      <c r="V1016" s="32">
        <v>0</v>
      </c>
      <c r="W1016" s="20">
        <v>0</v>
      </c>
      <c r="X1016" s="20">
        <v>1.04</v>
      </c>
      <c r="Y1016" s="18" t="s">
        <v>19097</v>
      </c>
      <c r="Z1016" s="20">
        <v>0</v>
      </c>
      <c r="AA1016" s="20">
        <v>3914.49</v>
      </c>
      <c r="AB1016" s="19">
        <v>42781</v>
      </c>
    </row>
    <row r="1017" spans="1:28" ht="15" customHeight="1" x14ac:dyDescent="0.25">
      <c r="A1017" t="s">
        <v>349</v>
      </c>
      <c r="B1017" t="str">
        <f>VLOOKUP(O1017+0,'de para'!K:O,3,0)</f>
        <v>NA</v>
      </c>
      <c r="C1017" t="str">
        <f t="shared" si="15"/>
        <v>3001</v>
      </c>
      <c r="D1017" t="str">
        <f>IFERROR(VLOOKUP(G1017+0,'de para'!A:C,3,0),"")</f>
        <v/>
      </c>
      <c r="E1017" t="str">
        <f>IF(VLOOKUP(G1017+0,'de para'!E:H,4,0)="EX","Externo","Interno")</f>
        <v>Externo</v>
      </c>
      <c r="F1017" s="21" t="s">
        <v>22343</v>
      </c>
      <c r="G1017" s="21">
        <v>1707</v>
      </c>
      <c r="H1017" s="21" t="s">
        <v>19095</v>
      </c>
      <c r="I1017" s="21" t="s">
        <v>3926</v>
      </c>
      <c r="J1017" s="22">
        <v>42765</v>
      </c>
      <c r="K1017" s="21" t="s">
        <v>22242</v>
      </c>
      <c r="L1017" s="21" t="s">
        <v>19096</v>
      </c>
      <c r="M1017" s="21" t="s">
        <v>20589</v>
      </c>
      <c r="N1017" s="21" t="s">
        <v>19102</v>
      </c>
      <c r="O1017" s="21" t="s">
        <v>22269</v>
      </c>
      <c r="P1017" s="21" t="s">
        <v>357</v>
      </c>
      <c r="Q1017" s="33">
        <v>-627057</v>
      </c>
      <c r="R1017" s="33">
        <v>7500</v>
      </c>
      <c r="S1017" s="33">
        <v>0</v>
      </c>
      <c r="T1017" s="33">
        <v>7500</v>
      </c>
      <c r="U1017" s="33">
        <v>0</v>
      </c>
      <c r="V1017" s="33">
        <v>0</v>
      </c>
      <c r="W1017" s="23">
        <v>0</v>
      </c>
      <c r="X1017" s="23">
        <v>0.76</v>
      </c>
      <c r="Y1017" s="21" t="s">
        <v>19097</v>
      </c>
      <c r="Z1017" s="23">
        <v>0</v>
      </c>
      <c r="AA1017" s="23">
        <v>5749.61</v>
      </c>
      <c r="AB1017" s="22">
        <v>42781</v>
      </c>
    </row>
    <row r="1018" spans="1:28" ht="15" customHeight="1" x14ac:dyDescent="0.25">
      <c r="A1018" t="s">
        <v>349</v>
      </c>
      <c r="B1018" t="str">
        <f>VLOOKUP(O1018+0,'de para'!K:O,3,0)</f>
        <v>NA</v>
      </c>
      <c r="C1018" t="str">
        <f t="shared" si="15"/>
        <v>3001</v>
      </c>
      <c r="D1018" t="str">
        <f>IFERROR(VLOOKUP(G1018+0,'de para'!A:C,3,0),"")</f>
        <v/>
      </c>
      <c r="E1018" t="str">
        <f>IF(VLOOKUP(G1018+0,'de para'!E:H,4,0)="EX","Externo","Interno")</f>
        <v>Externo</v>
      </c>
      <c r="F1018" s="18" t="s">
        <v>22343</v>
      </c>
      <c r="G1018" s="18">
        <v>1707</v>
      </c>
      <c r="H1018" s="18" t="s">
        <v>19095</v>
      </c>
      <c r="I1018" s="18" t="s">
        <v>3926</v>
      </c>
      <c r="J1018" s="19">
        <v>42765</v>
      </c>
      <c r="K1018" s="18" t="s">
        <v>22242</v>
      </c>
      <c r="L1018" s="18" t="s">
        <v>19096</v>
      </c>
      <c r="M1018" s="18" t="s">
        <v>20589</v>
      </c>
      <c r="N1018" s="18" t="s">
        <v>19108</v>
      </c>
      <c r="O1018" s="18" t="s">
        <v>22254</v>
      </c>
      <c r="P1018" s="18" t="s">
        <v>358</v>
      </c>
      <c r="Q1018" s="32">
        <v>-182427.75</v>
      </c>
      <c r="R1018" s="32">
        <v>7500</v>
      </c>
      <c r="S1018" s="32">
        <v>0</v>
      </c>
      <c r="T1018" s="32">
        <v>7500</v>
      </c>
      <c r="U1018" s="32">
        <v>0</v>
      </c>
      <c r="V1018" s="32">
        <v>0</v>
      </c>
      <c r="W1018" s="20">
        <v>0</v>
      </c>
      <c r="X1018" s="20">
        <v>0.56000000000000005</v>
      </c>
      <c r="Y1018" s="18" t="s">
        <v>19097</v>
      </c>
      <c r="Z1018" s="20">
        <v>0</v>
      </c>
      <c r="AA1018" s="20">
        <v>4267.58</v>
      </c>
      <c r="AB1018" s="19">
        <v>42781</v>
      </c>
    </row>
    <row r="1019" spans="1:28" ht="15" customHeight="1" x14ac:dyDescent="0.25">
      <c r="A1019" t="s">
        <v>349</v>
      </c>
      <c r="B1019" t="str">
        <f>VLOOKUP(O1019+0,'de para'!K:O,3,0)</f>
        <v>NA</v>
      </c>
      <c r="C1019" t="str">
        <f t="shared" si="15"/>
        <v>3001</v>
      </c>
      <c r="D1019" t="str">
        <f>IFERROR(VLOOKUP(G1019+0,'de para'!A:C,3,0),"")</f>
        <v/>
      </c>
      <c r="E1019" t="str">
        <f>IF(VLOOKUP(G1019+0,'de para'!E:H,4,0)="EX","Externo","Interno")</f>
        <v>Externo</v>
      </c>
      <c r="F1019" s="21" t="s">
        <v>22343</v>
      </c>
      <c r="G1019" s="21">
        <v>1707</v>
      </c>
      <c r="H1019" s="21" t="s">
        <v>19095</v>
      </c>
      <c r="I1019" s="21" t="s">
        <v>3926</v>
      </c>
      <c r="J1019" s="22">
        <v>42765</v>
      </c>
      <c r="K1019" s="21" t="s">
        <v>22242</v>
      </c>
      <c r="L1019" s="21" t="s">
        <v>19096</v>
      </c>
      <c r="M1019" s="21" t="s">
        <v>20589</v>
      </c>
      <c r="N1019" s="21" t="s">
        <v>19103</v>
      </c>
      <c r="O1019" s="21" t="s">
        <v>22295</v>
      </c>
      <c r="P1019" s="21" t="s">
        <v>360</v>
      </c>
      <c r="Q1019" s="33">
        <v>-3645.75</v>
      </c>
      <c r="R1019" s="33">
        <v>1500</v>
      </c>
      <c r="S1019" s="33">
        <v>0</v>
      </c>
      <c r="T1019" s="33">
        <v>1500</v>
      </c>
      <c r="U1019" s="33">
        <v>0</v>
      </c>
      <c r="V1019" s="33">
        <v>0</v>
      </c>
      <c r="W1019" s="23">
        <v>0</v>
      </c>
      <c r="X1019" s="23">
        <v>0.72</v>
      </c>
      <c r="Y1019" s="21" t="s">
        <v>19097</v>
      </c>
      <c r="Z1019" s="23">
        <v>0</v>
      </c>
      <c r="AA1019" s="23">
        <v>1094.02</v>
      </c>
      <c r="AB1019" s="22">
        <v>42781</v>
      </c>
    </row>
    <row r="1020" spans="1:28" ht="15" customHeight="1" x14ac:dyDescent="0.25">
      <c r="A1020" t="s">
        <v>349</v>
      </c>
      <c r="B1020" t="str">
        <f>VLOOKUP(O1020+0,'de para'!K:O,3,0)</f>
        <v>NA</v>
      </c>
      <c r="C1020" t="str">
        <f t="shared" si="15"/>
        <v>3001</v>
      </c>
      <c r="D1020" t="str">
        <f>IFERROR(VLOOKUP(G1020+0,'de para'!A:C,3,0),"")</f>
        <v/>
      </c>
      <c r="E1020" t="str">
        <f>IF(VLOOKUP(G1020+0,'de para'!E:H,4,0)="EX","Externo","Interno")</f>
        <v>Externo</v>
      </c>
      <c r="F1020" s="18" t="s">
        <v>22343</v>
      </c>
      <c r="G1020" s="18">
        <v>1707</v>
      </c>
      <c r="H1020" s="18" t="s">
        <v>19095</v>
      </c>
      <c r="I1020" s="18" t="s">
        <v>3926</v>
      </c>
      <c r="J1020" s="19">
        <v>42765</v>
      </c>
      <c r="K1020" s="18" t="s">
        <v>22242</v>
      </c>
      <c r="L1020" s="18" t="s">
        <v>19096</v>
      </c>
      <c r="M1020" s="18" t="s">
        <v>20589</v>
      </c>
      <c r="N1020" s="18" t="s">
        <v>19291</v>
      </c>
      <c r="O1020" s="18" t="s">
        <v>22245</v>
      </c>
      <c r="P1020" s="18" t="s">
        <v>362</v>
      </c>
      <c r="Q1020" s="32">
        <v>-19808.25</v>
      </c>
      <c r="R1020" s="32">
        <v>2250</v>
      </c>
      <c r="S1020" s="32">
        <v>0</v>
      </c>
      <c r="T1020" s="32">
        <v>2250</v>
      </c>
      <c r="U1020" s="32">
        <v>0</v>
      </c>
      <c r="V1020" s="32">
        <v>0</v>
      </c>
      <c r="W1020" s="20">
        <v>0</v>
      </c>
      <c r="X1020" s="20">
        <v>0.76</v>
      </c>
      <c r="Y1020" s="18" t="s">
        <v>19097</v>
      </c>
      <c r="Z1020" s="20">
        <v>0</v>
      </c>
      <c r="AA1020" s="20">
        <v>1724.18</v>
      </c>
      <c r="AB1020" s="19">
        <v>42781</v>
      </c>
    </row>
    <row r="1021" spans="1:28" ht="15" customHeight="1" x14ac:dyDescent="0.25">
      <c r="A1021" t="s">
        <v>349</v>
      </c>
      <c r="B1021" t="str">
        <f>VLOOKUP(O1021+0,'de para'!K:O,3,0)</f>
        <v>NA</v>
      </c>
      <c r="C1021" t="str">
        <f t="shared" si="15"/>
        <v>3001</v>
      </c>
      <c r="D1021" t="str">
        <f>IFERROR(VLOOKUP(G1021+0,'de para'!A:C,3,0),"")</f>
        <v/>
      </c>
      <c r="E1021" t="str">
        <f>IF(VLOOKUP(G1021+0,'de para'!E:H,4,0)="EX","Externo","Interno")</f>
        <v>Externo</v>
      </c>
      <c r="F1021" s="21" t="s">
        <v>22344</v>
      </c>
      <c r="G1021" s="21">
        <v>1707</v>
      </c>
      <c r="H1021" s="21" t="s">
        <v>19095</v>
      </c>
      <c r="I1021" s="21" t="s">
        <v>3926</v>
      </c>
      <c r="J1021" s="22">
        <v>42767</v>
      </c>
      <c r="K1021" s="21" t="s">
        <v>19096</v>
      </c>
      <c r="L1021" s="21" t="s">
        <v>19096</v>
      </c>
      <c r="M1021" s="21" t="s">
        <v>19154</v>
      </c>
      <c r="N1021" s="21" t="s">
        <v>19095</v>
      </c>
      <c r="O1021" s="21" t="s">
        <v>22345</v>
      </c>
      <c r="P1021" s="21" t="s">
        <v>9850</v>
      </c>
      <c r="Q1021" s="33">
        <v>10416</v>
      </c>
      <c r="R1021" s="33">
        <v>3000</v>
      </c>
      <c r="S1021" s="33">
        <v>0</v>
      </c>
      <c r="T1021" s="33">
        <v>3000</v>
      </c>
      <c r="U1021" s="33">
        <v>0</v>
      </c>
      <c r="V1021" s="33">
        <v>0</v>
      </c>
      <c r="W1021" s="23">
        <v>0</v>
      </c>
      <c r="X1021" s="23">
        <v>0.96</v>
      </c>
      <c r="Y1021" s="21" t="s">
        <v>19097</v>
      </c>
      <c r="Z1021" s="23">
        <v>0</v>
      </c>
      <c r="AA1021" s="23">
        <v>2882.21</v>
      </c>
      <c r="AB1021" s="22">
        <v>42790</v>
      </c>
    </row>
    <row r="1022" spans="1:28" ht="15" customHeight="1" x14ac:dyDescent="0.25">
      <c r="A1022" t="s">
        <v>349</v>
      </c>
      <c r="B1022" t="str">
        <f>VLOOKUP(O1022+0,'de para'!K:O,3,0)</f>
        <v>NA</v>
      </c>
      <c r="C1022" t="str">
        <f t="shared" si="15"/>
        <v>3001</v>
      </c>
      <c r="D1022" t="str">
        <f>IFERROR(VLOOKUP(G1022+0,'de para'!A:C,3,0),"")</f>
        <v/>
      </c>
      <c r="E1022" t="str">
        <f>IF(VLOOKUP(G1022+0,'de para'!E:H,4,0)="EX","Externo","Interno")</f>
        <v>Externo</v>
      </c>
      <c r="F1022" s="18" t="s">
        <v>22344</v>
      </c>
      <c r="G1022" s="18">
        <v>1707</v>
      </c>
      <c r="H1022" s="18" t="s">
        <v>19095</v>
      </c>
      <c r="I1022" s="18" t="s">
        <v>3926</v>
      </c>
      <c r="J1022" s="19">
        <v>42767</v>
      </c>
      <c r="K1022" s="18" t="s">
        <v>19096</v>
      </c>
      <c r="L1022" s="18" t="s">
        <v>19096</v>
      </c>
      <c r="M1022" s="18" t="s">
        <v>19154</v>
      </c>
      <c r="N1022" s="18" t="s">
        <v>19102</v>
      </c>
      <c r="O1022" s="18" t="s">
        <v>22284</v>
      </c>
      <c r="P1022" s="18" t="s">
        <v>9829</v>
      </c>
      <c r="Q1022" s="32">
        <v>-153000</v>
      </c>
      <c r="R1022" s="32">
        <v>1500</v>
      </c>
      <c r="S1022" s="32">
        <v>0</v>
      </c>
      <c r="T1022" s="32">
        <v>1500</v>
      </c>
      <c r="U1022" s="32">
        <v>0</v>
      </c>
      <c r="V1022" s="32">
        <v>0</v>
      </c>
      <c r="W1022" s="20">
        <v>0</v>
      </c>
      <c r="X1022" s="20">
        <v>1.07</v>
      </c>
      <c r="Y1022" s="18" t="s">
        <v>19097</v>
      </c>
      <c r="Z1022" s="20">
        <v>0</v>
      </c>
      <c r="AA1022" s="20">
        <v>1609.2</v>
      </c>
      <c r="AB1022" s="19">
        <v>42790</v>
      </c>
    </row>
    <row r="1023" spans="1:28" ht="15" customHeight="1" x14ac:dyDescent="0.25">
      <c r="A1023" t="s">
        <v>349</v>
      </c>
      <c r="B1023" t="str">
        <f>VLOOKUP(O1023+0,'de para'!K:O,3,0)</f>
        <v>NA</v>
      </c>
      <c r="C1023" t="str">
        <f t="shared" si="15"/>
        <v>3001</v>
      </c>
      <c r="D1023" t="str">
        <f>IFERROR(VLOOKUP(G1023+0,'de para'!A:C,3,0),"")</f>
        <v/>
      </c>
      <c r="E1023" t="str">
        <f>IF(VLOOKUP(G1023+0,'de para'!E:H,4,0)="EX","Externo","Interno")</f>
        <v>Externo</v>
      </c>
      <c r="F1023" s="21" t="s">
        <v>22346</v>
      </c>
      <c r="G1023" s="21">
        <v>82</v>
      </c>
      <c r="H1023" s="21" t="s">
        <v>19095</v>
      </c>
      <c r="I1023" s="21" t="s">
        <v>22347</v>
      </c>
      <c r="J1023" s="22">
        <v>42767</v>
      </c>
      <c r="K1023" s="21" t="s">
        <v>19465</v>
      </c>
      <c r="L1023" s="21" t="s">
        <v>19096</v>
      </c>
      <c r="M1023" s="21" t="s">
        <v>19109</v>
      </c>
      <c r="N1023" s="21" t="s">
        <v>19095</v>
      </c>
      <c r="O1023" s="21" t="s">
        <v>22348</v>
      </c>
      <c r="P1023" s="21" t="s">
        <v>9963</v>
      </c>
      <c r="Q1023" s="33">
        <v>0</v>
      </c>
      <c r="R1023" s="33">
        <v>100</v>
      </c>
      <c r="S1023" s="33">
        <v>0</v>
      </c>
      <c r="T1023" s="33">
        <v>100</v>
      </c>
      <c r="U1023" s="33">
        <v>0</v>
      </c>
      <c r="V1023" s="33">
        <v>0</v>
      </c>
      <c r="W1023" s="23">
        <v>0</v>
      </c>
      <c r="X1023" s="23">
        <v>0.78</v>
      </c>
      <c r="Y1023" s="21" t="s">
        <v>19097</v>
      </c>
      <c r="Z1023" s="23">
        <v>0</v>
      </c>
      <c r="AA1023" s="23">
        <v>78.52</v>
      </c>
      <c r="AB1023" s="22">
        <v>42794</v>
      </c>
    </row>
    <row r="1024" spans="1:28" ht="15" customHeight="1" x14ac:dyDescent="0.25">
      <c r="A1024" t="s">
        <v>349</v>
      </c>
      <c r="B1024" t="str">
        <f>VLOOKUP(O1024+0,'de para'!K:O,3,0)</f>
        <v>NA</v>
      </c>
      <c r="C1024" t="str">
        <f t="shared" si="15"/>
        <v>3001</v>
      </c>
      <c r="D1024" t="str">
        <f>IFERROR(VLOOKUP(G1024+0,'de para'!A:C,3,0),"")</f>
        <v/>
      </c>
      <c r="E1024" t="str">
        <f>IF(VLOOKUP(G1024+0,'de para'!E:H,4,0)="EX","Externo","Interno")</f>
        <v>Externo</v>
      </c>
      <c r="F1024" s="18" t="s">
        <v>22346</v>
      </c>
      <c r="G1024" s="18">
        <v>82</v>
      </c>
      <c r="H1024" s="18" t="s">
        <v>19095</v>
      </c>
      <c r="I1024" s="18" t="s">
        <v>22347</v>
      </c>
      <c r="J1024" s="19">
        <v>42767</v>
      </c>
      <c r="K1024" s="18" t="s">
        <v>19465</v>
      </c>
      <c r="L1024" s="18" t="s">
        <v>19096</v>
      </c>
      <c r="M1024" s="18" t="s">
        <v>19109</v>
      </c>
      <c r="N1024" s="18" t="s">
        <v>19102</v>
      </c>
      <c r="O1024" s="18" t="s">
        <v>22320</v>
      </c>
      <c r="P1024" s="18" t="s">
        <v>9912</v>
      </c>
      <c r="Q1024" s="32">
        <v>852033</v>
      </c>
      <c r="R1024" s="32">
        <v>22500</v>
      </c>
      <c r="S1024" s="32">
        <v>0</v>
      </c>
      <c r="T1024" s="32">
        <v>22500</v>
      </c>
      <c r="U1024" s="32">
        <v>0</v>
      </c>
      <c r="V1024" s="32">
        <v>0</v>
      </c>
      <c r="W1024" s="20">
        <v>0</v>
      </c>
      <c r="X1024" s="20">
        <v>0.6</v>
      </c>
      <c r="Y1024" s="18" t="s">
        <v>19097</v>
      </c>
      <c r="Z1024" s="20">
        <v>0</v>
      </c>
      <c r="AA1024" s="20">
        <v>13608.63</v>
      </c>
      <c r="AB1024" s="19">
        <v>42794</v>
      </c>
    </row>
    <row r="1025" spans="1:28" ht="15" customHeight="1" x14ac:dyDescent="0.25">
      <c r="A1025" t="s">
        <v>349</v>
      </c>
      <c r="B1025" t="str">
        <f>VLOOKUP(O1025+0,'de para'!K:O,3,0)</f>
        <v>NA</v>
      </c>
      <c r="C1025" t="str">
        <f t="shared" si="15"/>
        <v>3001</v>
      </c>
      <c r="D1025" t="str">
        <f>IFERROR(VLOOKUP(G1025+0,'de para'!A:C,3,0),"")</f>
        <v/>
      </c>
      <c r="E1025" t="str">
        <f>IF(VLOOKUP(G1025+0,'de para'!E:H,4,0)="EX","Externo","Interno")</f>
        <v>Externo</v>
      </c>
      <c r="F1025" s="21" t="s">
        <v>22346</v>
      </c>
      <c r="G1025" s="21">
        <v>82</v>
      </c>
      <c r="H1025" s="21" t="s">
        <v>19095</v>
      </c>
      <c r="I1025" s="21" t="s">
        <v>22347</v>
      </c>
      <c r="J1025" s="22">
        <v>42767</v>
      </c>
      <c r="K1025" s="21" t="s">
        <v>19465</v>
      </c>
      <c r="L1025" s="21" t="s">
        <v>19096</v>
      </c>
      <c r="M1025" s="21" t="s">
        <v>19109</v>
      </c>
      <c r="N1025" s="21" t="s">
        <v>19108</v>
      </c>
      <c r="O1025" s="21" t="s">
        <v>22349</v>
      </c>
      <c r="P1025" s="21" t="s">
        <v>363</v>
      </c>
      <c r="Q1025" s="33">
        <v>0</v>
      </c>
      <c r="R1025" s="33">
        <v>1500</v>
      </c>
      <c r="S1025" s="33">
        <v>0</v>
      </c>
      <c r="T1025" s="33">
        <v>1500</v>
      </c>
      <c r="U1025" s="33">
        <v>0</v>
      </c>
      <c r="V1025" s="33">
        <v>0</v>
      </c>
      <c r="W1025" s="23">
        <v>0</v>
      </c>
      <c r="X1025" s="23">
        <v>0.6</v>
      </c>
      <c r="Y1025" s="21" t="s">
        <v>19097</v>
      </c>
      <c r="Z1025" s="23">
        <v>0</v>
      </c>
      <c r="AA1025" s="23">
        <v>907.24</v>
      </c>
      <c r="AB1025" s="22">
        <v>42794</v>
      </c>
    </row>
    <row r="1026" spans="1:28" ht="15" customHeight="1" x14ac:dyDescent="0.25">
      <c r="A1026" t="s">
        <v>349</v>
      </c>
      <c r="B1026" t="str">
        <f>VLOOKUP(O1026+0,'de para'!K:O,3,0)</f>
        <v>NA</v>
      </c>
      <c r="C1026" t="str">
        <f t="shared" ref="C1026:C1089" si="16">LEFT(O1026,4)</f>
        <v>3001</v>
      </c>
      <c r="D1026" t="str">
        <f>IFERROR(VLOOKUP(G1026+0,'de para'!A:C,3,0),"")</f>
        <v/>
      </c>
      <c r="E1026" t="str">
        <f>IF(VLOOKUP(G1026+0,'de para'!E:H,4,0)="EX","Externo","Interno")</f>
        <v>Externo</v>
      </c>
      <c r="F1026" s="18" t="s">
        <v>22346</v>
      </c>
      <c r="G1026" s="18">
        <v>82</v>
      </c>
      <c r="H1026" s="18" t="s">
        <v>19095</v>
      </c>
      <c r="I1026" s="18" t="s">
        <v>22347</v>
      </c>
      <c r="J1026" s="19">
        <v>42767</v>
      </c>
      <c r="K1026" s="18" t="s">
        <v>19465</v>
      </c>
      <c r="L1026" s="18" t="s">
        <v>19096</v>
      </c>
      <c r="M1026" s="18" t="s">
        <v>19109</v>
      </c>
      <c r="N1026" s="18" t="s">
        <v>19103</v>
      </c>
      <c r="O1026" s="18" t="s">
        <v>22350</v>
      </c>
      <c r="P1026" s="18" t="s">
        <v>9908</v>
      </c>
      <c r="Q1026" s="32">
        <v>51209</v>
      </c>
      <c r="R1026" s="32">
        <v>7500</v>
      </c>
      <c r="S1026" s="32">
        <v>0</v>
      </c>
      <c r="T1026" s="32">
        <v>7500</v>
      </c>
      <c r="U1026" s="32">
        <v>0</v>
      </c>
      <c r="V1026" s="32">
        <v>0</v>
      </c>
      <c r="W1026" s="20">
        <v>0</v>
      </c>
      <c r="X1026" s="20">
        <v>0.6</v>
      </c>
      <c r="Y1026" s="18" t="s">
        <v>19097</v>
      </c>
      <c r="Z1026" s="20">
        <v>0</v>
      </c>
      <c r="AA1026" s="20">
        <v>4533.67</v>
      </c>
      <c r="AB1026" s="19">
        <v>42794</v>
      </c>
    </row>
    <row r="1027" spans="1:28" ht="15" customHeight="1" x14ac:dyDescent="0.25">
      <c r="A1027" t="s">
        <v>349</v>
      </c>
      <c r="B1027" t="str">
        <f>VLOOKUP(O1027+0,'de para'!K:O,3,0)</f>
        <v>NA</v>
      </c>
      <c r="C1027" t="str">
        <f t="shared" si="16"/>
        <v>3001</v>
      </c>
      <c r="D1027" t="str">
        <f>IFERROR(VLOOKUP(G1027+0,'de para'!A:C,3,0),"")</f>
        <v/>
      </c>
      <c r="E1027" t="str">
        <f>IF(VLOOKUP(G1027+0,'de para'!E:H,4,0)="EX","Externo","Interno")</f>
        <v>Externo</v>
      </c>
      <c r="F1027" s="21" t="s">
        <v>22346</v>
      </c>
      <c r="G1027" s="21">
        <v>82</v>
      </c>
      <c r="H1027" s="21" t="s">
        <v>19095</v>
      </c>
      <c r="I1027" s="21" t="s">
        <v>22347</v>
      </c>
      <c r="J1027" s="22">
        <v>42767</v>
      </c>
      <c r="K1027" s="21" t="s">
        <v>19465</v>
      </c>
      <c r="L1027" s="21" t="s">
        <v>19096</v>
      </c>
      <c r="M1027" s="21" t="s">
        <v>19109</v>
      </c>
      <c r="N1027" s="21" t="s">
        <v>19291</v>
      </c>
      <c r="O1027" s="21" t="s">
        <v>22243</v>
      </c>
      <c r="P1027" s="21" t="s">
        <v>366</v>
      </c>
      <c r="Q1027" s="33">
        <v>1353</v>
      </c>
      <c r="R1027" s="33">
        <v>300</v>
      </c>
      <c r="S1027" s="33">
        <v>0</v>
      </c>
      <c r="T1027" s="33">
        <v>300</v>
      </c>
      <c r="U1027" s="33">
        <v>0</v>
      </c>
      <c r="V1027" s="33">
        <v>0</v>
      </c>
      <c r="W1027" s="23">
        <v>0</v>
      </c>
      <c r="X1027" s="23">
        <v>0.76</v>
      </c>
      <c r="Y1027" s="21" t="s">
        <v>19097</v>
      </c>
      <c r="Z1027" s="23">
        <v>0</v>
      </c>
      <c r="AA1027" s="23">
        <v>230.28</v>
      </c>
      <c r="AB1027" s="22">
        <v>42794</v>
      </c>
    </row>
    <row r="1028" spans="1:28" ht="15" customHeight="1" x14ac:dyDescent="0.25">
      <c r="A1028" t="s">
        <v>349</v>
      </c>
      <c r="B1028" t="str">
        <f>VLOOKUP(O1028+0,'de para'!K:O,3,0)</f>
        <v>NA</v>
      </c>
      <c r="C1028" t="str">
        <f t="shared" si="16"/>
        <v>3001</v>
      </c>
      <c r="D1028" t="str">
        <f>IFERROR(VLOOKUP(G1028+0,'de para'!A:C,3,0),"")</f>
        <v/>
      </c>
      <c r="E1028" t="str">
        <f>IF(VLOOKUP(G1028+0,'de para'!E:H,4,0)="EX","Externo","Interno")</f>
        <v>Externo</v>
      </c>
      <c r="F1028" s="18" t="s">
        <v>22346</v>
      </c>
      <c r="G1028" s="18">
        <v>82</v>
      </c>
      <c r="H1028" s="18" t="s">
        <v>19095</v>
      </c>
      <c r="I1028" s="18" t="s">
        <v>22347</v>
      </c>
      <c r="J1028" s="19">
        <v>42767</v>
      </c>
      <c r="K1028" s="18" t="s">
        <v>19465</v>
      </c>
      <c r="L1028" s="18" t="s">
        <v>19096</v>
      </c>
      <c r="M1028" s="18" t="s">
        <v>19109</v>
      </c>
      <c r="N1028" s="18" t="s">
        <v>19104</v>
      </c>
      <c r="O1028" s="18" t="s">
        <v>22265</v>
      </c>
      <c r="P1028" s="18" t="s">
        <v>9692</v>
      </c>
      <c r="Q1028" s="32">
        <v>129583.5</v>
      </c>
      <c r="R1028" s="32">
        <v>18000</v>
      </c>
      <c r="S1028" s="32">
        <v>0</v>
      </c>
      <c r="T1028" s="32">
        <v>18000</v>
      </c>
      <c r="U1028" s="32">
        <v>0</v>
      </c>
      <c r="V1028" s="32">
        <v>0</v>
      </c>
      <c r="W1028" s="20">
        <v>0</v>
      </c>
      <c r="X1028" s="20">
        <v>0.6</v>
      </c>
      <c r="Y1028" s="18" t="s">
        <v>19097</v>
      </c>
      <c r="Z1028" s="20">
        <v>0</v>
      </c>
      <c r="AA1028" s="20">
        <v>10886.9</v>
      </c>
      <c r="AB1028" s="19">
        <v>42794</v>
      </c>
    </row>
    <row r="1029" spans="1:28" ht="15" customHeight="1" x14ac:dyDescent="0.25">
      <c r="A1029" t="s">
        <v>349</v>
      </c>
      <c r="B1029" t="str">
        <f>VLOOKUP(O1029+0,'de para'!K:O,3,0)</f>
        <v>NA</v>
      </c>
      <c r="C1029" t="str">
        <f t="shared" si="16"/>
        <v>3001</v>
      </c>
      <c r="D1029" t="str">
        <f>IFERROR(VLOOKUP(G1029+0,'de para'!A:C,3,0),"")</f>
        <v/>
      </c>
      <c r="E1029" t="str">
        <f>IF(VLOOKUP(G1029+0,'de para'!E:H,4,0)="EX","Externo","Interno")</f>
        <v>Externo</v>
      </c>
      <c r="F1029" s="21" t="s">
        <v>22346</v>
      </c>
      <c r="G1029" s="21">
        <v>82</v>
      </c>
      <c r="H1029" s="21" t="s">
        <v>19095</v>
      </c>
      <c r="I1029" s="21" t="s">
        <v>22347</v>
      </c>
      <c r="J1029" s="22">
        <v>42767</v>
      </c>
      <c r="K1029" s="21" t="s">
        <v>19465</v>
      </c>
      <c r="L1029" s="21" t="s">
        <v>19096</v>
      </c>
      <c r="M1029" s="21" t="s">
        <v>19109</v>
      </c>
      <c r="N1029" s="21" t="s">
        <v>19112</v>
      </c>
      <c r="O1029" s="21" t="s">
        <v>22254</v>
      </c>
      <c r="P1029" s="21" t="s">
        <v>358</v>
      </c>
      <c r="Q1029" s="33">
        <v>-189927.75</v>
      </c>
      <c r="R1029" s="33">
        <v>1500</v>
      </c>
      <c r="S1029" s="33">
        <v>0</v>
      </c>
      <c r="T1029" s="33">
        <v>1500</v>
      </c>
      <c r="U1029" s="33">
        <v>0</v>
      </c>
      <c r="V1029" s="33">
        <v>0</v>
      </c>
      <c r="W1029" s="23">
        <v>0</v>
      </c>
      <c r="X1029" s="23">
        <v>0.6</v>
      </c>
      <c r="Y1029" s="21" t="s">
        <v>19097</v>
      </c>
      <c r="Z1029" s="23">
        <v>0</v>
      </c>
      <c r="AA1029" s="23">
        <v>907.24</v>
      </c>
      <c r="AB1029" s="22">
        <v>42794</v>
      </c>
    </row>
    <row r="1030" spans="1:28" ht="15" customHeight="1" x14ac:dyDescent="0.25">
      <c r="A1030" t="s">
        <v>349</v>
      </c>
      <c r="B1030" t="str">
        <f>VLOOKUP(O1030+0,'de para'!K:O,3,0)</f>
        <v>NA</v>
      </c>
      <c r="C1030" t="str">
        <f t="shared" si="16"/>
        <v>3001</v>
      </c>
      <c r="D1030" t="str">
        <f>IFERROR(VLOOKUP(G1030+0,'de para'!A:C,3,0),"")</f>
        <v/>
      </c>
      <c r="E1030" t="str">
        <f>IF(VLOOKUP(G1030+0,'de para'!E:H,4,0)="EX","Externo","Interno")</f>
        <v>Externo</v>
      </c>
      <c r="F1030" s="18" t="s">
        <v>22346</v>
      </c>
      <c r="G1030" s="18">
        <v>82</v>
      </c>
      <c r="H1030" s="18" t="s">
        <v>19095</v>
      </c>
      <c r="I1030" s="18" t="s">
        <v>22347</v>
      </c>
      <c r="J1030" s="19">
        <v>42767</v>
      </c>
      <c r="K1030" s="18" t="s">
        <v>19465</v>
      </c>
      <c r="L1030" s="18" t="s">
        <v>19096</v>
      </c>
      <c r="M1030" s="18" t="s">
        <v>19109</v>
      </c>
      <c r="N1030" s="18" t="s">
        <v>19113</v>
      </c>
      <c r="O1030" s="18" t="s">
        <v>22256</v>
      </c>
      <c r="P1030" s="18" t="s">
        <v>9686</v>
      </c>
      <c r="Q1030" s="32">
        <v>-87904</v>
      </c>
      <c r="R1030" s="32">
        <v>7500</v>
      </c>
      <c r="S1030" s="32">
        <v>0</v>
      </c>
      <c r="T1030" s="32">
        <v>7500</v>
      </c>
      <c r="U1030" s="32">
        <v>0</v>
      </c>
      <c r="V1030" s="32">
        <v>0</v>
      </c>
      <c r="W1030" s="20">
        <v>0</v>
      </c>
      <c r="X1030" s="20">
        <v>0.6</v>
      </c>
      <c r="Y1030" s="18" t="s">
        <v>19097</v>
      </c>
      <c r="Z1030" s="20">
        <v>0</v>
      </c>
      <c r="AA1030" s="20">
        <v>4533.67</v>
      </c>
      <c r="AB1030" s="19">
        <v>42794</v>
      </c>
    </row>
    <row r="1031" spans="1:28" ht="15" customHeight="1" x14ac:dyDescent="0.25">
      <c r="A1031" t="s">
        <v>349</v>
      </c>
      <c r="B1031" t="str">
        <f>VLOOKUP(O1031+0,'de para'!K:O,3,0)</f>
        <v>NA</v>
      </c>
      <c r="C1031" t="str">
        <f t="shared" si="16"/>
        <v>3001</v>
      </c>
      <c r="D1031" t="str">
        <f>IFERROR(VLOOKUP(G1031+0,'de para'!A:C,3,0),"")</f>
        <v/>
      </c>
      <c r="E1031" t="str">
        <f>IF(VLOOKUP(G1031+0,'de para'!E:H,4,0)="EX","Externo","Interno")</f>
        <v>Externo</v>
      </c>
      <c r="F1031" s="21" t="s">
        <v>22346</v>
      </c>
      <c r="G1031" s="21">
        <v>82</v>
      </c>
      <c r="H1031" s="21" t="s">
        <v>19095</v>
      </c>
      <c r="I1031" s="21" t="s">
        <v>22347</v>
      </c>
      <c r="J1031" s="22">
        <v>42767</v>
      </c>
      <c r="K1031" s="21" t="s">
        <v>19465</v>
      </c>
      <c r="L1031" s="21" t="s">
        <v>19096</v>
      </c>
      <c r="M1031" s="21" t="s">
        <v>19109</v>
      </c>
      <c r="N1031" s="21" t="s">
        <v>19340</v>
      </c>
      <c r="O1031" s="21" t="s">
        <v>22351</v>
      </c>
      <c r="P1031" s="21" t="s">
        <v>9653</v>
      </c>
      <c r="Q1031" s="33">
        <v>8430</v>
      </c>
      <c r="R1031" s="33">
        <v>450</v>
      </c>
      <c r="S1031" s="33">
        <v>0</v>
      </c>
      <c r="T1031" s="33">
        <v>450</v>
      </c>
      <c r="U1031" s="33">
        <v>0</v>
      </c>
      <c r="V1031" s="33">
        <v>0</v>
      </c>
      <c r="W1031" s="23">
        <v>0</v>
      </c>
      <c r="X1031" s="23">
        <v>0.76</v>
      </c>
      <c r="Y1031" s="21" t="s">
        <v>19097</v>
      </c>
      <c r="Z1031" s="23">
        <v>0</v>
      </c>
      <c r="AA1031" s="23">
        <v>345.43</v>
      </c>
      <c r="AB1031" s="22">
        <v>42794</v>
      </c>
    </row>
    <row r="1032" spans="1:28" ht="15" customHeight="1" x14ac:dyDescent="0.25">
      <c r="A1032" t="s">
        <v>349</v>
      </c>
      <c r="B1032" t="str">
        <f>VLOOKUP(O1032+0,'de para'!K:O,3,0)</f>
        <v>NA</v>
      </c>
      <c r="C1032" t="str">
        <f t="shared" si="16"/>
        <v>1500</v>
      </c>
      <c r="D1032" t="str">
        <f>IFERROR(VLOOKUP(G1032+0,'de para'!A:C,3,0),"")</f>
        <v/>
      </c>
      <c r="E1032" t="s">
        <v>19071</v>
      </c>
      <c r="F1032" s="18" t="s">
        <v>21165</v>
      </c>
      <c r="G1032" s="18">
        <v>2750</v>
      </c>
      <c r="H1032" s="18" t="s">
        <v>19095</v>
      </c>
      <c r="I1032" s="18" t="s">
        <v>22352</v>
      </c>
      <c r="J1032" s="19">
        <v>42768</v>
      </c>
      <c r="K1032" s="18" t="s">
        <v>19096</v>
      </c>
      <c r="L1032" s="18" t="s">
        <v>19096</v>
      </c>
      <c r="M1032" s="18" t="s">
        <v>20772</v>
      </c>
      <c r="N1032" s="18" t="s">
        <v>19095</v>
      </c>
      <c r="O1032" s="18" t="s">
        <v>22353</v>
      </c>
      <c r="P1032" s="18" t="s">
        <v>22354</v>
      </c>
      <c r="Q1032" s="32">
        <v>255.14500000000001</v>
      </c>
      <c r="R1032" s="32">
        <v>25</v>
      </c>
      <c r="S1032" s="32">
        <v>0</v>
      </c>
      <c r="T1032" s="32">
        <v>25</v>
      </c>
      <c r="U1032" s="32">
        <v>0</v>
      </c>
      <c r="V1032" s="32">
        <v>0</v>
      </c>
      <c r="W1032" s="20">
        <v>0</v>
      </c>
      <c r="X1032" s="20">
        <v>393.06</v>
      </c>
      <c r="Y1032" s="18" t="s">
        <v>19097</v>
      </c>
      <c r="Z1032" s="20">
        <v>0</v>
      </c>
      <c r="AA1032" s="20">
        <v>9826.74</v>
      </c>
      <c r="AB1032" s="19">
        <v>42794</v>
      </c>
    </row>
    <row r="1033" spans="1:28" ht="15" customHeight="1" x14ac:dyDescent="0.25">
      <c r="A1033" t="s">
        <v>349</v>
      </c>
      <c r="B1033" t="str">
        <f>VLOOKUP(O1033+0,'de para'!K:O,3,0)</f>
        <v>NA</v>
      </c>
      <c r="C1033" t="str">
        <f t="shared" si="16"/>
        <v>3001</v>
      </c>
      <c r="D1033" t="str">
        <f>IFERROR(VLOOKUP(G1033+0,'de para'!A:C,3,0),"")</f>
        <v/>
      </c>
      <c r="E1033" t="str">
        <f>IF(VLOOKUP(G1033+0,'de para'!E:H,4,0)="EX","Externo","Interno")</f>
        <v>Interno</v>
      </c>
      <c r="F1033" s="21" t="s">
        <v>22355</v>
      </c>
      <c r="G1033" s="21">
        <v>328</v>
      </c>
      <c r="H1033" s="21" t="s">
        <v>19095</v>
      </c>
      <c r="I1033" s="21" t="s">
        <v>1406</v>
      </c>
      <c r="J1033" s="22">
        <v>42768</v>
      </c>
      <c r="K1033" s="21" t="s">
        <v>22356</v>
      </c>
      <c r="L1033" s="21" t="s">
        <v>19096</v>
      </c>
      <c r="M1033" s="21" t="s">
        <v>19154</v>
      </c>
      <c r="N1033" s="21" t="s">
        <v>19095</v>
      </c>
      <c r="O1033" s="21" t="s">
        <v>22357</v>
      </c>
      <c r="P1033" s="21" t="s">
        <v>9792</v>
      </c>
      <c r="Q1033" s="33">
        <v>36213</v>
      </c>
      <c r="R1033" s="33">
        <v>7500</v>
      </c>
      <c r="S1033" s="33">
        <v>0</v>
      </c>
      <c r="T1033" s="33">
        <v>7500</v>
      </c>
      <c r="U1033" s="33">
        <v>0</v>
      </c>
      <c r="V1033" s="33">
        <v>0</v>
      </c>
      <c r="W1033" s="23">
        <v>0</v>
      </c>
      <c r="X1033" s="23">
        <v>1.04</v>
      </c>
      <c r="Y1033" s="21" t="s">
        <v>19097</v>
      </c>
      <c r="Z1033" s="23">
        <v>0</v>
      </c>
      <c r="AA1033" s="23">
        <v>7789.5</v>
      </c>
      <c r="AB1033" s="22">
        <v>42774</v>
      </c>
    </row>
    <row r="1034" spans="1:28" ht="15" customHeight="1" x14ac:dyDescent="0.25">
      <c r="A1034" t="s">
        <v>349</v>
      </c>
      <c r="B1034" t="str">
        <f>VLOOKUP(O1034+0,'de para'!K:O,3,0)</f>
        <v>NA</v>
      </c>
      <c r="C1034" t="str">
        <f t="shared" si="16"/>
        <v>3001</v>
      </c>
      <c r="D1034" t="str">
        <f>IFERROR(VLOOKUP(G1034+0,'de para'!A:C,3,0),"")</f>
        <v/>
      </c>
      <c r="E1034" t="str">
        <f>IF(VLOOKUP(G1034+0,'de para'!E:H,4,0)="EX","Externo","Interno")</f>
        <v>Interno</v>
      </c>
      <c r="F1034" s="18" t="s">
        <v>22355</v>
      </c>
      <c r="G1034" s="18">
        <v>328</v>
      </c>
      <c r="H1034" s="18" t="s">
        <v>19095</v>
      </c>
      <c r="I1034" s="18" t="s">
        <v>1406</v>
      </c>
      <c r="J1034" s="19">
        <v>42768</v>
      </c>
      <c r="K1034" s="18" t="s">
        <v>22356</v>
      </c>
      <c r="L1034" s="18" t="s">
        <v>19096</v>
      </c>
      <c r="M1034" s="18" t="s">
        <v>19154</v>
      </c>
      <c r="N1034" s="18" t="s">
        <v>19102</v>
      </c>
      <c r="O1034" s="18" t="s">
        <v>22358</v>
      </c>
      <c r="P1034" s="18" t="s">
        <v>9762</v>
      </c>
      <c r="Q1034" s="32">
        <v>1905</v>
      </c>
      <c r="R1034" s="32">
        <v>1905</v>
      </c>
      <c r="S1034" s="32">
        <v>0</v>
      </c>
      <c r="T1034" s="32">
        <v>1905</v>
      </c>
      <c r="U1034" s="32">
        <v>0</v>
      </c>
      <c r="V1034" s="32">
        <v>0</v>
      </c>
      <c r="W1034" s="20">
        <v>0</v>
      </c>
      <c r="X1034" s="20">
        <v>0.86</v>
      </c>
      <c r="Y1034" s="18" t="s">
        <v>19097</v>
      </c>
      <c r="Z1034" s="20">
        <v>0</v>
      </c>
      <c r="AA1034" s="20">
        <v>1637.35</v>
      </c>
      <c r="AB1034" s="19">
        <v>42774</v>
      </c>
    </row>
    <row r="1035" spans="1:28" ht="15" customHeight="1" x14ac:dyDescent="0.25">
      <c r="A1035" t="s">
        <v>349</v>
      </c>
      <c r="B1035" t="str">
        <f>VLOOKUP(O1035+0,'de para'!K:O,3,0)</f>
        <v>NA</v>
      </c>
      <c r="C1035" t="str">
        <f t="shared" si="16"/>
        <v>3001</v>
      </c>
      <c r="D1035" t="str">
        <f>IFERROR(VLOOKUP(G1035+0,'de para'!A:C,3,0),"")</f>
        <v/>
      </c>
      <c r="E1035" t="str">
        <f>IF(VLOOKUP(G1035+0,'de para'!E:H,4,0)="EX","Externo","Interno")</f>
        <v>Interno</v>
      </c>
      <c r="F1035" s="21" t="s">
        <v>22355</v>
      </c>
      <c r="G1035" s="21">
        <v>328</v>
      </c>
      <c r="H1035" s="21" t="s">
        <v>19095</v>
      </c>
      <c r="I1035" s="21" t="s">
        <v>1406</v>
      </c>
      <c r="J1035" s="22">
        <v>42768</v>
      </c>
      <c r="K1035" s="21" t="s">
        <v>22356</v>
      </c>
      <c r="L1035" s="21" t="s">
        <v>19096</v>
      </c>
      <c r="M1035" s="21" t="s">
        <v>19154</v>
      </c>
      <c r="N1035" s="21" t="s">
        <v>19108</v>
      </c>
      <c r="O1035" s="21" t="s">
        <v>22359</v>
      </c>
      <c r="P1035" s="21" t="s">
        <v>9756</v>
      </c>
      <c r="Q1035" s="33">
        <v>66999</v>
      </c>
      <c r="R1035" s="33">
        <v>3750</v>
      </c>
      <c r="S1035" s="33">
        <v>0</v>
      </c>
      <c r="T1035" s="33">
        <v>3750</v>
      </c>
      <c r="U1035" s="33">
        <v>0</v>
      </c>
      <c r="V1035" s="33">
        <v>0</v>
      </c>
      <c r="W1035" s="23">
        <v>0</v>
      </c>
      <c r="X1035" s="23">
        <v>0.86</v>
      </c>
      <c r="Y1035" s="21" t="s">
        <v>19097</v>
      </c>
      <c r="Z1035" s="23">
        <v>0</v>
      </c>
      <c r="AA1035" s="23">
        <v>3223.13</v>
      </c>
      <c r="AB1035" s="22">
        <v>42774</v>
      </c>
    </row>
    <row r="1036" spans="1:28" ht="15" customHeight="1" x14ac:dyDescent="0.25">
      <c r="A1036" t="s">
        <v>380</v>
      </c>
      <c r="B1036" t="str">
        <f>VLOOKUP(O1036+0,'de para'!K:O,3,0)</f>
        <v>NA</v>
      </c>
      <c r="C1036" t="str">
        <f t="shared" si="16"/>
        <v>3027</v>
      </c>
      <c r="D1036" t="str">
        <f>IFERROR(VLOOKUP(G1036+0,'de para'!A:C,3,0),"")</f>
        <v/>
      </c>
      <c r="E1036" t="str">
        <f>IF(VLOOKUP(G1036+0,'de para'!E:H,4,0)="EX","Externo","Interno")</f>
        <v>Interno</v>
      </c>
      <c r="F1036" s="18" t="s">
        <v>22360</v>
      </c>
      <c r="G1036" s="18">
        <v>26</v>
      </c>
      <c r="H1036" s="18" t="s">
        <v>19095</v>
      </c>
      <c r="I1036" s="18" t="s">
        <v>857</v>
      </c>
      <c r="J1036" s="19">
        <v>42348</v>
      </c>
      <c r="K1036" s="18" t="s">
        <v>19096</v>
      </c>
      <c r="L1036" s="18" t="s">
        <v>19187</v>
      </c>
      <c r="M1036" s="18" t="s">
        <v>22361</v>
      </c>
      <c r="N1036" s="18" t="s">
        <v>19095</v>
      </c>
      <c r="O1036" s="18" t="s">
        <v>22362</v>
      </c>
      <c r="P1036" s="18" t="s">
        <v>13223</v>
      </c>
      <c r="Q1036" s="32">
        <v>0</v>
      </c>
      <c r="R1036" s="32">
        <v>0.25</v>
      </c>
      <c r="S1036" s="32">
        <v>0</v>
      </c>
      <c r="T1036" s="32">
        <v>0.25</v>
      </c>
      <c r="U1036" s="32">
        <v>0</v>
      </c>
      <c r="V1036" s="32">
        <v>0</v>
      </c>
      <c r="W1036" s="20">
        <v>0</v>
      </c>
      <c r="X1036" s="20">
        <v>274010</v>
      </c>
      <c r="Y1036" s="18" t="s">
        <v>19097</v>
      </c>
      <c r="Z1036" s="20">
        <v>0</v>
      </c>
      <c r="AA1036" s="20">
        <v>68502.5</v>
      </c>
      <c r="AB1036" s="19">
        <v>42835</v>
      </c>
    </row>
    <row r="1037" spans="1:28" ht="15" customHeight="1" x14ac:dyDescent="0.25">
      <c r="A1037" t="s">
        <v>380</v>
      </c>
      <c r="B1037" t="str">
        <f>VLOOKUP(O1037+0,'de para'!K:O,3,0)</f>
        <v>NA</v>
      </c>
      <c r="C1037" t="str">
        <f t="shared" si="16"/>
        <v>3027</v>
      </c>
      <c r="D1037" t="str">
        <f>IFERROR(VLOOKUP(G1037+0,'de para'!A:C,3,0),"")</f>
        <v/>
      </c>
      <c r="E1037" t="str">
        <f>IF(VLOOKUP(G1037+0,'de para'!E:H,4,0)="EX","Externo","Interno")</f>
        <v>Interno</v>
      </c>
      <c r="F1037" s="21" t="s">
        <v>22360</v>
      </c>
      <c r="G1037" s="21">
        <v>26</v>
      </c>
      <c r="H1037" s="21" t="s">
        <v>19095</v>
      </c>
      <c r="I1037" s="21" t="s">
        <v>857</v>
      </c>
      <c r="J1037" s="22">
        <v>42348</v>
      </c>
      <c r="K1037" s="21" t="s">
        <v>19096</v>
      </c>
      <c r="L1037" s="21" t="s">
        <v>19187</v>
      </c>
      <c r="M1037" s="21" t="s">
        <v>22361</v>
      </c>
      <c r="N1037" s="21" t="s">
        <v>19102</v>
      </c>
      <c r="O1037" s="21" t="s">
        <v>22363</v>
      </c>
      <c r="P1037" s="21" t="s">
        <v>13211</v>
      </c>
      <c r="Q1037" s="33">
        <v>0</v>
      </c>
      <c r="R1037" s="33">
        <v>0.2</v>
      </c>
      <c r="S1037" s="33">
        <v>0</v>
      </c>
      <c r="T1037" s="33">
        <v>0.2</v>
      </c>
      <c r="U1037" s="33">
        <v>0</v>
      </c>
      <c r="V1037" s="33">
        <v>0</v>
      </c>
      <c r="W1037" s="23">
        <v>0</v>
      </c>
      <c r="X1037" s="23">
        <v>48180</v>
      </c>
      <c r="Y1037" s="21" t="s">
        <v>19097</v>
      </c>
      <c r="Z1037" s="23">
        <v>0</v>
      </c>
      <c r="AA1037" s="23">
        <v>9636</v>
      </c>
      <c r="AB1037" s="22">
        <v>42835</v>
      </c>
    </row>
    <row r="1038" spans="1:28" ht="15" customHeight="1" x14ac:dyDescent="0.25">
      <c r="A1038" t="s">
        <v>380</v>
      </c>
      <c r="B1038" t="str">
        <f>VLOOKUP(O1038+0,'de para'!K:O,3,0)</f>
        <v>NA</v>
      </c>
      <c r="C1038" t="str">
        <f t="shared" si="16"/>
        <v>3027</v>
      </c>
      <c r="D1038" t="str">
        <f>IFERROR(VLOOKUP(G1038+0,'de para'!A:C,3,0),"")</f>
        <v/>
      </c>
      <c r="E1038" t="str">
        <f>IF(VLOOKUP(G1038+0,'de para'!E:H,4,0)="EX","Externo","Interno")</f>
        <v>Interno</v>
      </c>
      <c r="F1038" s="18" t="s">
        <v>22360</v>
      </c>
      <c r="G1038" s="18">
        <v>26</v>
      </c>
      <c r="H1038" s="18" t="s">
        <v>19095</v>
      </c>
      <c r="I1038" s="18" t="s">
        <v>857</v>
      </c>
      <c r="J1038" s="19">
        <v>42348</v>
      </c>
      <c r="K1038" s="18" t="s">
        <v>19096</v>
      </c>
      <c r="L1038" s="18" t="s">
        <v>19187</v>
      </c>
      <c r="M1038" s="18" t="s">
        <v>22361</v>
      </c>
      <c r="N1038" s="18" t="s">
        <v>19108</v>
      </c>
      <c r="O1038" s="18" t="s">
        <v>22364</v>
      </c>
      <c r="P1038" s="18" t="s">
        <v>13219</v>
      </c>
      <c r="Q1038" s="32">
        <v>0</v>
      </c>
      <c r="R1038" s="32">
        <v>0.3</v>
      </c>
      <c r="S1038" s="32">
        <v>0</v>
      </c>
      <c r="T1038" s="32">
        <v>0.3</v>
      </c>
      <c r="U1038" s="32">
        <v>0</v>
      </c>
      <c r="V1038" s="32">
        <v>0</v>
      </c>
      <c r="W1038" s="20">
        <v>0</v>
      </c>
      <c r="X1038" s="20">
        <v>61510</v>
      </c>
      <c r="Y1038" s="18" t="s">
        <v>19097</v>
      </c>
      <c r="Z1038" s="20">
        <v>0</v>
      </c>
      <c r="AA1038" s="20">
        <v>18453</v>
      </c>
      <c r="AB1038" s="19">
        <v>42835</v>
      </c>
    </row>
    <row r="1039" spans="1:28" ht="15" customHeight="1" x14ac:dyDescent="0.25">
      <c r="A1039" t="s">
        <v>380</v>
      </c>
      <c r="B1039" t="str">
        <f>VLOOKUP(O1039+0,'de para'!K:O,3,0)</f>
        <v>NA</v>
      </c>
      <c r="C1039" t="str">
        <f t="shared" si="16"/>
        <v>3027</v>
      </c>
      <c r="D1039" t="str">
        <f>IFERROR(VLOOKUP(G1039+0,'de para'!A:C,3,0),"")</f>
        <v/>
      </c>
      <c r="E1039" t="str">
        <f>IF(VLOOKUP(G1039+0,'de para'!E:H,4,0)="EX","Externo","Interno")</f>
        <v>Interno</v>
      </c>
      <c r="F1039" s="21" t="s">
        <v>22360</v>
      </c>
      <c r="G1039" s="21">
        <v>26</v>
      </c>
      <c r="H1039" s="21" t="s">
        <v>19095</v>
      </c>
      <c r="I1039" s="21" t="s">
        <v>857</v>
      </c>
      <c r="J1039" s="22">
        <v>42348</v>
      </c>
      <c r="K1039" s="21" t="s">
        <v>19096</v>
      </c>
      <c r="L1039" s="21" t="s">
        <v>19187</v>
      </c>
      <c r="M1039" s="21" t="s">
        <v>22361</v>
      </c>
      <c r="N1039" s="21" t="s">
        <v>19103</v>
      </c>
      <c r="O1039" s="21" t="s">
        <v>22365</v>
      </c>
      <c r="P1039" s="21" t="s">
        <v>13213</v>
      </c>
      <c r="Q1039" s="33">
        <v>0</v>
      </c>
      <c r="R1039" s="33">
        <v>0.3</v>
      </c>
      <c r="S1039" s="33">
        <v>0</v>
      </c>
      <c r="T1039" s="33">
        <v>0.3</v>
      </c>
      <c r="U1039" s="33">
        <v>0</v>
      </c>
      <c r="V1039" s="33">
        <v>0</v>
      </c>
      <c r="W1039" s="23">
        <v>0</v>
      </c>
      <c r="X1039" s="23">
        <v>25720</v>
      </c>
      <c r="Y1039" s="21" t="s">
        <v>19097</v>
      </c>
      <c r="Z1039" s="23">
        <v>0</v>
      </c>
      <c r="AA1039" s="23">
        <v>7716</v>
      </c>
      <c r="AB1039" s="22">
        <v>42835</v>
      </c>
    </row>
    <row r="1040" spans="1:28" ht="15" customHeight="1" x14ac:dyDescent="0.25">
      <c r="A1040" t="s">
        <v>380</v>
      </c>
      <c r="B1040" t="str">
        <f>VLOOKUP(O1040+0,'de para'!K:O,3,0)</f>
        <v>NA</v>
      </c>
      <c r="C1040" t="str">
        <f t="shared" si="16"/>
        <v>3027</v>
      </c>
      <c r="D1040" t="str">
        <f>IFERROR(VLOOKUP(G1040+0,'de para'!A:C,3,0),"")</f>
        <v/>
      </c>
      <c r="E1040" t="str">
        <f>IF(VLOOKUP(G1040+0,'de para'!E:H,4,0)="EX","Externo","Interno")</f>
        <v>Interno</v>
      </c>
      <c r="F1040" s="18" t="s">
        <v>22360</v>
      </c>
      <c r="G1040" s="18">
        <v>26</v>
      </c>
      <c r="H1040" s="18" t="s">
        <v>19095</v>
      </c>
      <c r="I1040" s="18" t="s">
        <v>857</v>
      </c>
      <c r="J1040" s="19">
        <v>42348</v>
      </c>
      <c r="K1040" s="18" t="s">
        <v>19096</v>
      </c>
      <c r="L1040" s="18" t="s">
        <v>19187</v>
      </c>
      <c r="M1040" s="18" t="s">
        <v>22361</v>
      </c>
      <c r="N1040" s="18" t="s">
        <v>19291</v>
      </c>
      <c r="O1040" s="18" t="s">
        <v>22366</v>
      </c>
      <c r="P1040" s="18" t="s">
        <v>13214</v>
      </c>
      <c r="Q1040" s="32">
        <v>0</v>
      </c>
      <c r="R1040" s="32">
        <v>0.1</v>
      </c>
      <c r="S1040" s="32">
        <v>0</v>
      </c>
      <c r="T1040" s="32">
        <v>0.1</v>
      </c>
      <c r="U1040" s="32">
        <v>0</v>
      </c>
      <c r="V1040" s="32">
        <v>0</v>
      </c>
      <c r="W1040" s="20">
        <v>0</v>
      </c>
      <c r="X1040" s="20">
        <v>83880</v>
      </c>
      <c r="Y1040" s="18" t="s">
        <v>19097</v>
      </c>
      <c r="Z1040" s="20">
        <v>0</v>
      </c>
      <c r="AA1040" s="20">
        <v>8388</v>
      </c>
      <c r="AB1040" s="19">
        <v>42835</v>
      </c>
    </row>
    <row r="1041" spans="1:28" ht="15" customHeight="1" x14ac:dyDescent="0.25">
      <c r="A1041" t="s">
        <v>380</v>
      </c>
      <c r="B1041" t="str">
        <f>VLOOKUP(O1041+0,'de para'!K:O,3,0)</f>
        <v>NA</v>
      </c>
      <c r="C1041" t="str">
        <f t="shared" si="16"/>
        <v>3027</v>
      </c>
      <c r="D1041" t="str">
        <f>IFERROR(VLOOKUP(G1041+0,'de para'!A:C,3,0),"")</f>
        <v/>
      </c>
      <c r="E1041" t="str">
        <f>IF(VLOOKUP(G1041+0,'de para'!E:H,4,0)="EX","Externo","Interno")</f>
        <v>Interno</v>
      </c>
      <c r="F1041" s="21" t="s">
        <v>22360</v>
      </c>
      <c r="G1041" s="21">
        <v>26</v>
      </c>
      <c r="H1041" s="21" t="s">
        <v>19095</v>
      </c>
      <c r="I1041" s="21" t="s">
        <v>857</v>
      </c>
      <c r="J1041" s="22">
        <v>42348</v>
      </c>
      <c r="K1041" s="21" t="s">
        <v>19096</v>
      </c>
      <c r="L1041" s="21" t="s">
        <v>19187</v>
      </c>
      <c r="M1041" s="21" t="s">
        <v>22361</v>
      </c>
      <c r="N1041" s="21" t="s">
        <v>19104</v>
      </c>
      <c r="O1041" s="21" t="s">
        <v>22367</v>
      </c>
      <c r="P1041" s="21" t="s">
        <v>13218</v>
      </c>
      <c r="Q1041" s="33">
        <v>0</v>
      </c>
      <c r="R1041" s="33">
        <v>1</v>
      </c>
      <c r="S1041" s="33">
        <v>0</v>
      </c>
      <c r="T1041" s="33">
        <v>1</v>
      </c>
      <c r="U1041" s="33">
        <v>0</v>
      </c>
      <c r="V1041" s="33">
        <v>0</v>
      </c>
      <c r="W1041" s="23">
        <v>0</v>
      </c>
      <c r="X1041" s="23">
        <v>39300</v>
      </c>
      <c r="Y1041" s="21" t="s">
        <v>19097</v>
      </c>
      <c r="Z1041" s="23">
        <v>0</v>
      </c>
      <c r="AA1041" s="23">
        <v>39300</v>
      </c>
      <c r="AB1041" s="22">
        <v>42835</v>
      </c>
    </row>
    <row r="1042" spans="1:28" ht="15" customHeight="1" x14ac:dyDescent="0.25">
      <c r="A1042" t="s">
        <v>380</v>
      </c>
      <c r="B1042" t="str">
        <f>VLOOKUP(O1042+0,'de para'!K:O,3,0)</f>
        <v>NA</v>
      </c>
      <c r="C1042" t="str">
        <f t="shared" si="16"/>
        <v>3027</v>
      </c>
      <c r="D1042" t="str">
        <f>IFERROR(VLOOKUP(G1042+0,'de para'!A:C,3,0),"")</f>
        <v/>
      </c>
      <c r="E1042" t="str">
        <f>IF(VLOOKUP(G1042+0,'de para'!E:H,4,0)="EX","Externo","Interno")</f>
        <v>Interno</v>
      </c>
      <c r="F1042" s="18" t="s">
        <v>22360</v>
      </c>
      <c r="G1042" s="18">
        <v>26</v>
      </c>
      <c r="H1042" s="18" t="s">
        <v>19095</v>
      </c>
      <c r="I1042" s="18" t="s">
        <v>857</v>
      </c>
      <c r="J1042" s="19">
        <v>42348</v>
      </c>
      <c r="K1042" s="18" t="s">
        <v>19096</v>
      </c>
      <c r="L1042" s="18" t="s">
        <v>19187</v>
      </c>
      <c r="M1042" s="18" t="s">
        <v>22361</v>
      </c>
      <c r="N1042" s="18" t="s">
        <v>19112</v>
      </c>
      <c r="O1042" s="18" t="s">
        <v>22368</v>
      </c>
      <c r="P1042" s="18" t="s">
        <v>13217</v>
      </c>
      <c r="Q1042" s="32">
        <v>0</v>
      </c>
      <c r="R1042" s="32">
        <v>0.1</v>
      </c>
      <c r="S1042" s="32">
        <v>0</v>
      </c>
      <c r="T1042" s="32">
        <v>0.1</v>
      </c>
      <c r="U1042" s="32">
        <v>0</v>
      </c>
      <c r="V1042" s="32">
        <v>0</v>
      </c>
      <c r="W1042" s="20">
        <v>0</v>
      </c>
      <c r="X1042" s="20">
        <v>18460</v>
      </c>
      <c r="Y1042" s="18" t="s">
        <v>19097</v>
      </c>
      <c r="Z1042" s="20">
        <v>0</v>
      </c>
      <c r="AA1042" s="20">
        <v>1846</v>
      </c>
      <c r="AB1042" s="19">
        <v>42835</v>
      </c>
    </row>
    <row r="1043" spans="1:28" ht="15" customHeight="1" x14ac:dyDescent="0.25">
      <c r="A1043" t="s">
        <v>380</v>
      </c>
      <c r="B1043" t="str">
        <f>VLOOKUP(O1043+0,'de para'!K:O,3,0)</f>
        <v>NA</v>
      </c>
      <c r="C1043" t="str">
        <f t="shared" si="16"/>
        <v>3027</v>
      </c>
      <c r="D1043" t="str">
        <f>IFERROR(VLOOKUP(G1043+0,'de para'!A:C,3,0),"")</f>
        <v/>
      </c>
      <c r="E1043" t="str">
        <f>IF(VLOOKUP(G1043+0,'de para'!E:H,4,0)="EX","Externo","Interno")</f>
        <v>Interno</v>
      </c>
      <c r="F1043" s="21" t="s">
        <v>22360</v>
      </c>
      <c r="G1043" s="21">
        <v>26</v>
      </c>
      <c r="H1043" s="21" t="s">
        <v>19095</v>
      </c>
      <c r="I1043" s="21" t="s">
        <v>857</v>
      </c>
      <c r="J1043" s="22">
        <v>42348</v>
      </c>
      <c r="K1043" s="21" t="s">
        <v>19096</v>
      </c>
      <c r="L1043" s="21" t="s">
        <v>19187</v>
      </c>
      <c r="M1043" s="21" t="s">
        <v>22361</v>
      </c>
      <c r="N1043" s="21" t="s">
        <v>19113</v>
      </c>
      <c r="O1043" s="21" t="s">
        <v>22369</v>
      </c>
      <c r="P1043" s="21" t="s">
        <v>13224</v>
      </c>
      <c r="Q1043" s="33">
        <v>0</v>
      </c>
      <c r="R1043" s="33">
        <v>0.8</v>
      </c>
      <c r="S1043" s="33">
        <v>0</v>
      </c>
      <c r="T1043" s="33">
        <v>0.8</v>
      </c>
      <c r="U1043" s="33">
        <v>0</v>
      </c>
      <c r="V1043" s="33">
        <v>0</v>
      </c>
      <c r="W1043" s="23">
        <v>0</v>
      </c>
      <c r="X1043" s="23">
        <v>46050</v>
      </c>
      <c r="Y1043" s="21" t="s">
        <v>19097</v>
      </c>
      <c r="Z1043" s="23">
        <v>0</v>
      </c>
      <c r="AA1043" s="23">
        <v>36840</v>
      </c>
      <c r="AB1043" s="22">
        <v>42835</v>
      </c>
    </row>
    <row r="1044" spans="1:28" ht="15" customHeight="1" x14ac:dyDescent="0.25">
      <c r="A1044" t="s">
        <v>380</v>
      </c>
      <c r="B1044" t="str">
        <f>VLOOKUP(O1044+0,'de para'!K:O,3,0)</f>
        <v>NA</v>
      </c>
      <c r="C1044" t="str">
        <f t="shared" si="16"/>
        <v>3027</v>
      </c>
      <c r="D1044" t="str">
        <f>IFERROR(VLOOKUP(G1044+0,'de para'!A:C,3,0),"")</f>
        <v/>
      </c>
      <c r="E1044" t="str">
        <f>IF(VLOOKUP(G1044+0,'de para'!E:H,4,0)="EX","Externo","Interno")</f>
        <v>Interno</v>
      </c>
      <c r="F1044" s="18" t="s">
        <v>22360</v>
      </c>
      <c r="G1044" s="18">
        <v>26</v>
      </c>
      <c r="H1044" s="18" t="s">
        <v>19095</v>
      </c>
      <c r="I1044" s="18" t="s">
        <v>857</v>
      </c>
      <c r="J1044" s="19">
        <v>42348</v>
      </c>
      <c r="K1044" s="18" t="s">
        <v>19096</v>
      </c>
      <c r="L1044" s="18" t="s">
        <v>19187</v>
      </c>
      <c r="M1044" s="18" t="s">
        <v>22361</v>
      </c>
      <c r="N1044" s="18" t="s">
        <v>19340</v>
      </c>
      <c r="O1044" s="18" t="s">
        <v>22370</v>
      </c>
      <c r="P1044" s="18" t="s">
        <v>13220</v>
      </c>
      <c r="Q1044" s="32">
        <v>0</v>
      </c>
      <c r="R1044" s="32">
        <v>0.6</v>
      </c>
      <c r="S1044" s="32">
        <v>0</v>
      </c>
      <c r="T1044" s="32">
        <v>0.6</v>
      </c>
      <c r="U1044" s="32">
        <v>0</v>
      </c>
      <c r="V1044" s="32">
        <v>0</v>
      </c>
      <c r="W1044" s="20">
        <v>0</v>
      </c>
      <c r="X1044" s="20">
        <v>70620</v>
      </c>
      <c r="Y1044" s="18" t="s">
        <v>19097</v>
      </c>
      <c r="Z1044" s="20">
        <v>0</v>
      </c>
      <c r="AA1044" s="20">
        <v>42372</v>
      </c>
      <c r="AB1044" s="19">
        <v>42835</v>
      </c>
    </row>
    <row r="1045" spans="1:28" ht="15" customHeight="1" x14ac:dyDescent="0.25">
      <c r="A1045" t="s">
        <v>380</v>
      </c>
      <c r="B1045" t="str">
        <f>VLOOKUP(O1045+0,'de para'!K:O,3,0)</f>
        <v>NA</v>
      </c>
      <c r="C1045" t="str">
        <f t="shared" si="16"/>
        <v>3027</v>
      </c>
      <c r="D1045" t="str">
        <f>IFERROR(VLOOKUP(G1045+0,'de para'!A:C,3,0),"")</f>
        <v/>
      </c>
      <c r="E1045" t="str">
        <f>IF(VLOOKUP(G1045+0,'de para'!E:H,4,0)="EX","Externo","Interno")</f>
        <v>Interno</v>
      </c>
      <c r="F1045" s="21" t="s">
        <v>22360</v>
      </c>
      <c r="G1045" s="21">
        <v>26</v>
      </c>
      <c r="H1045" s="21" t="s">
        <v>19095</v>
      </c>
      <c r="I1045" s="21" t="s">
        <v>857</v>
      </c>
      <c r="J1045" s="22">
        <v>42348</v>
      </c>
      <c r="K1045" s="21" t="s">
        <v>19096</v>
      </c>
      <c r="L1045" s="21" t="s">
        <v>19187</v>
      </c>
      <c r="M1045" s="21" t="s">
        <v>22361</v>
      </c>
      <c r="N1045" s="21" t="s">
        <v>19342</v>
      </c>
      <c r="O1045" s="21" t="s">
        <v>22371</v>
      </c>
      <c r="P1045" s="21" t="s">
        <v>13212</v>
      </c>
      <c r="Q1045" s="33">
        <v>0</v>
      </c>
      <c r="R1045" s="33">
        <v>0.2</v>
      </c>
      <c r="S1045" s="33">
        <v>0</v>
      </c>
      <c r="T1045" s="33">
        <v>0.2</v>
      </c>
      <c r="U1045" s="33">
        <v>0</v>
      </c>
      <c r="V1045" s="33">
        <v>0</v>
      </c>
      <c r="W1045" s="23">
        <v>0</v>
      </c>
      <c r="X1045" s="23">
        <v>40530</v>
      </c>
      <c r="Y1045" s="21" t="s">
        <v>19097</v>
      </c>
      <c r="Z1045" s="23">
        <v>0</v>
      </c>
      <c r="AA1045" s="23">
        <v>8106</v>
      </c>
      <c r="AB1045" s="22">
        <v>42835</v>
      </c>
    </row>
    <row r="1046" spans="1:28" ht="15" customHeight="1" x14ac:dyDescent="0.25">
      <c r="A1046" t="s">
        <v>380</v>
      </c>
      <c r="B1046" t="str">
        <f>VLOOKUP(O1046+0,'de para'!K:O,3,0)</f>
        <v>NA</v>
      </c>
      <c r="C1046" t="str">
        <f t="shared" si="16"/>
        <v>3026</v>
      </c>
      <c r="D1046" t="str">
        <f>IFERROR(VLOOKUP(G1046+0,'de para'!A:C,3,0),"")</f>
        <v/>
      </c>
      <c r="E1046" t="str">
        <f>IF(VLOOKUP(G1046+0,'de para'!E:H,4,0)="EX","Externo","Interno")</f>
        <v>Interno</v>
      </c>
      <c r="F1046" s="18" t="s">
        <v>22372</v>
      </c>
      <c r="G1046" s="18">
        <v>414</v>
      </c>
      <c r="H1046" s="18" t="s">
        <v>19095</v>
      </c>
      <c r="I1046" s="18" t="s">
        <v>383</v>
      </c>
      <c r="J1046" s="19">
        <v>42515</v>
      </c>
      <c r="K1046" s="18" t="s">
        <v>19105</v>
      </c>
      <c r="L1046" s="18" t="s">
        <v>19670</v>
      </c>
      <c r="M1046" s="18" t="s">
        <v>19203</v>
      </c>
      <c r="N1046" s="18" t="s">
        <v>19095</v>
      </c>
      <c r="O1046" s="18" t="s">
        <v>22373</v>
      </c>
      <c r="P1046" s="18" t="s">
        <v>22374</v>
      </c>
      <c r="Q1046" s="32">
        <v>0</v>
      </c>
      <c r="R1046" s="32">
        <v>1.764</v>
      </c>
      <c r="S1046" s="32">
        <v>0</v>
      </c>
      <c r="T1046" s="32">
        <v>1.764</v>
      </c>
      <c r="U1046" s="32">
        <v>0</v>
      </c>
      <c r="V1046" s="32">
        <v>0</v>
      </c>
      <c r="W1046" s="20">
        <v>0</v>
      </c>
      <c r="X1046" s="20">
        <v>51036.06</v>
      </c>
      <c r="Y1046" s="18" t="s">
        <v>19124</v>
      </c>
      <c r="Z1046" s="20">
        <v>0</v>
      </c>
      <c r="AA1046" s="20">
        <v>90027.61</v>
      </c>
      <c r="AB1046" s="19">
        <v>42783</v>
      </c>
    </row>
    <row r="1047" spans="1:28" ht="15" customHeight="1" x14ac:dyDescent="0.25">
      <c r="A1047" t="s">
        <v>380</v>
      </c>
      <c r="B1047" t="str">
        <f>VLOOKUP(O1047+0,'de para'!K:O,3,0)</f>
        <v>NA</v>
      </c>
      <c r="C1047" t="str">
        <f t="shared" si="16"/>
        <v>3026</v>
      </c>
      <c r="D1047" t="str">
        <f>IFERROR(VLOOKUP(G1047+0,'de para'!A:C,3,0),"")</f>
        <v/>
      </c>
      <c r="E1047" t="str">
        <f>IF(VLOOKUP(G1047+0,'de para'!E:H,4,0)="EX","Externo","Interno")</f>
        <v>Interno</v>
      </c>
      <c r="F1047" s="21" t="s">
        <v>22372</v>
      </c>
      <c r="G1047" s="21">
        <v>414</v>
      </c>
      <c r="H1047" s="21" t="s">
        <v>19095</v>
      </c>
      <c r="I1047" s="21" t="s">
        <v>383</v>
      </c>
      <c r="J1047" s="22">
        <v>42515</v>
      </c>
      <c r="K1047" s="21" t="s">
        <v>19105</v>
      </c>
      <c r="L1047" s="21" t="s">
        <v>19670</v>
      </c>
      <c r="M1047" s="21" t="s">
        <v>19203</v>
      </c>
      <c r="N1047" s="21" t="s">
        <v>19102</v>
      </c>
      <c r="O1047" s="21" t="s">
        <v>22375</v>
      </c>
      <c r="P1047" s="21" t="s">
        <v>22376</v>
      </c>
      <c r="Q1047" s="33">
        <v>0</v>
      </c>
      <c r="R1047" s="33">
        <v>6.1559999999999997</v>
      </c>
      <c r="S1047" s="33">
        <v>0</v>
      </c>
      <c r="T1047" s="33">
        <v>6.1559999999999997</v>
      </c>
      <c r="U1047" s="33">
        <v>0</v>
      </c>
      <c r="V1047" s="33">
        <v>0</v>
      </c>
      <c r="W1047" s="23">
        <v>0</v>
      </c>
      <c r="X1047" s="23">
        <v>42839.69</v>
      </c>
      <c r="Y1047" s="21" t="s">
        <v>19124</v>
      </c>
      <c r="Z1047" s="23">
        <v>0</v>
      </c>
      <c r="AA1047" s="23">
        <v>263721.13</v>
      </c>
      <c r="AB1047" s="22">
        <v>42783</v>
      </c>
    </row>
    <row r="1048" spans="1:28" ht="15" customHeight="1" x14ac:dyDescent="0.25">
      <c r="A1048" t="s">
        <v>380</v>
      </c>
      <c r="B1048" t="str">
        <f>VLOOKUP(O1048+0,'de para'!K:O,3,0)</f>
        <v>NA</v>
      </c>
      <c r="C1048" t="str">
        <f t="shared" si="16"/>
        <v>3026</v>
      </c>
      <c r="D1048" t="str">
        <f>IFERROR(VLOOKUP(G1048+0,'de para'!A:C,3,0),"")</f>
        <v/>
      </c>
      <c r="E1048" t="str">
        <f>IF(VLOOKUP(G1048+0,'de para'!E:H,4,0)="EX","Externo","Interno")</f>
        <v>Interno</v>
      </c>
      <c r="F1048" s="18" t="s">
        <v>22372</v>
      </c>
      <c r="G1048" s="18">
        <v>414</v>
      </c>
      <c r="H1048" s="18" t="s">
        <v>19095</v>
      </c>
      <c r="I1048" s="18" t="s">
        <v>383</v>
      </c>
      <c r="J1048" s="19">
        <v>42515</v>
      </c>
      <c r="K1048" s="18" t="s">
        <v>19105</v>
      </c>
      <c r="L1048" s="18" t="s">
        <v>19670</v>
      </c>
      <c r="M1048" s="18" t="s">
        <v>19203</v>
      </c>
      <c r="N1048" s="18" t="s">
        <v>19108</v>
      </c>
      <c r="O1048" s="18" t="s">
        <v>22377</v>
      </c>
      <c r="P1048" s="18" t="s">
        <v>22378</v>
      </c>
      <c r="Q1048" s="32">
        <v>0</v>
      </c>
      <c r="R1048" s="32">
        <v>2.2040000000000002</v>
      </c>
      <c r="S1048" s="32">
        <v>0</v>
      </c>
      <c r="T1048" s="32">
        <v>2.2040000000000002</v>
      </c>
      <c r="U1048" s="32">
        <v>0</v>
      </c>
      <c r="V1048" s="32">
        <v>0</v>
      </c>
      <c r="W1048" s="20">
        <v>0</v>
      </c>
      <c r="X1048" s="20">
        <v>35030.019999999997</v>
      </c>
      <c r="Y1048" s="18" t="s">
        <v>19124</v>
      </c>
      <c r="Z1048" s="20">
        <v>0</v>
      </c>
      <c r="AA1048" s="20">
        <v>77206.16</v>
      </c>
      <c r="AB1048" s="19">
        <v>42783</v>
      </c>
    </row>
    <row r="1049" spans="1:28" ht="15" customHeight="1" x14ac:dyDescent="0.25">
      <c r="A1049" t="s">
        <v>380</v>
      </c>
      <c r="B1049" t="str">
        <f>VLOOKUP(O1049+0,'de para'!K:O,3,0)</f>
        <v>NA</v>
      </c>
      <c r="C1049" t="str">
        <f t="shared" si="16"/>
        <v>3026</v>
      </c>
      <c r="D1049" t="str">
        <f>IFERROR(VLOOKUP(G1049+0,'de para'!A:C,3,0),"")</f>
        <v/>
      </c>
      <c r="E1049" t="str">
        <f>IF(VLOOKUP(G1049+0,'de para'!E:H,4,0)="EX","Externo","Interno")</f>
        <v>Interno</v>
      </c>
      <c r="F1049" s="21" t="s">
        <v>22372</v>
      </c>
      <c r="G1049" s="21">
        <v>414</v>
      </c>
      <c r="H1049" s="21" t="s">
        <v>19095</v>
      </c>
      <c r="I1049" s="21" t="s">
        <v>383</v>
      </c>
      <c r="J1049" s="22">
        <v>42515</v>
      </c>
      <c r="K1049" s="21" t="s">
        <v>19105</v>
      </c>
      <c r="L1049" s="21" t="s">
        <v>19670</v>
      </c>
      <c r="M1049" s="21" t="s">
        <v>19203</v>
      </c>
      <c r="N1049" s="21" t="s">
        <v>19103</v>
      </c>
      <c r="O1049" s="21" t="s">
        <v>22379</v>
      </c>
      <c r="P1049" s="21" t="s">
        <v>22380</v>
      </c>
      <c r="Q1049" s="33">
        <v>0</v>
      </c>
      <c r="R1049" s="33">
        <v>0.877</v>
      </c>
      <c r="S1049" s="33">
        <v>0</v>
      </c>
      <c r="T1049" s="33">
        <v>0.877</v>
      </c>
      <c r="U1049" s="33">
        <v>0</v>
      </c>
      <c r="V1049" s="33">
        <v>0</v>
      </c>
      <c r="W1049" s="23">
        <v>0</v>
      </c>
      <c r="X1049" s="23">
        <v>28691.49</v>
      </c>
      <c r="Y1049" s="21" t="s">
        <v>19124</v>
      </c>
      <c r="Z1049" s="23">
        <v>0</v>
      </c>
      <c r="AA1049" s="23">
        <v>25162.44</v>
      </c>
      <c r="AB1049" s="22">
        <v>42783</v>
      </c>
    </row>
    <row r="1050" spans="1:28" ht="15" customHeight="1" x14ac:dyDescent="0.25">
      <c r="A1050" t="s">
        <v>380</v>
      </c>
      <c r="B1050" t="str">
        <f>VLOOKUP(O1050+0,'de para'!K:O,3,0)</f>
        <v>NA</v>
      </c>
      <c r="C1050" t="str">
        <f t="shared" si="16"/>
        <v>3026</v>
      </c>
      <c r="D1050" t="str">
        <f>IFERROR(VLOOKUP(G1050+0,'de para'!A:C,3,0),"")</f>
        <v/>
      </c>
      <c r="E1050" t="str">
        <f>IF(VLOOKUP(G1050+0,'de para'!E:H,4,0)="EX","Externo","Interno")</f>
        <v>Interno</v>
      </c>
      <c r="F1050" s="18" t="s">
        <v>22372</v>
      </c>
      <c r="G1050" s="18">
        <v>414</v>
      </c>
      <c r="H1050" s="18" t="s">
        <v>19095</v>
      </c>
      <c r="I1050" s="18" t="s">
        <v>383</v>
      </c>
      <c r="J1050" s="19">
        <v>42515</v>
      </c>
      <c r="K1050" s="18" t="s">
        <v>19105</v>
      </c>
      <c r="L1050" s="18" t="s">
        <v>19670</v>
      </c>
      <c r="M1050" s="18" t="s">
        <v>19203</v>
      </c>
      <c r="N1050" s="18" t="s">
        <v>19291</v>
      </c>
      <c r="O1050" s="18" t="s">
        <v>22381</v>
      </c>
      <c r="P1050" s="18" t="s">
        <v>22382</v>
      </c>
      <c r="Q1050" s="32">
        <v>0</v>
      </c>
      <c r="R1050" s="32">
        <v>0.223</v>
      </c>
      <c r="S1050" s="32">
        <v>0</v>
      </c>
      <c r="T1050" s="32">
        <v>0.223</v>
      </c>
      <c r="U1050" s="32">
        <v>0</v>
      </c>
      <c r="V1050" s="32">
        <v>0</v>
      </c>
      <c r="W1050" s="20">
        <v>0</v>
      </c>
      <c r="X1050" s="20">
        <v>20915.45</v>
      </c>
      <c r="Y1050" s="18" t="s">
        <v>19124</v>
      </c>
      <c r="Z1050" s="20">
        <v>0</v>
      </c>
      <c r="AA1050" s="20">
        <v>4664.1499999999996</v>
      </c>
      <c r="AB1050" s="19">
        <v>42783</v>
      </c>
    </row>
    <row r="1051" spans="1:28" ht="15" customHeight="1" x14ac:dyDescent="0.25">
      <c r="A1051" t="s">
        <v>380</v>
      </c>
      <c r="B1051" t="str">
        <f>VLOOKUP(O1051+0,'de para'!K:O,3,0)</f>
        <v>NA</v>
      </c>
      <c r="C1051" t="str">
        <f t="shared" si="16"/>
        <v>3026</v>
      </c>
      <c r="D1051" t="str">
        <f>IFERROR(VLOOKUP(G1051+0,'de para'!A:C,3,0),"")</f>
        <v/>
      </c>
      <c r="E1051" t="str">
        <f>IF(VLOOKUP(G1051+0,'de para'!E:H,4,0)="EX","Externo","Interno")</f>
        <v>Interno</v>
      </c>
      <c r="F1051" s="21" t="s">
        <v>22372</v>
      </c>
      <c r="G1051" s="21">
        <v>414</v>
      </c>
      <c r="H1051" s="21" t="s">
        <v>19095</v>
      </c>
      <c r="I1051" s="21" t="s">
        <v>383</v>
      </c>
      <c r="J1051" s="22">
        <v>42515</v>
      </c>
      <c r="K1051" s="21" t="s">
        <v>19105</v>
      </c>
      <c r="L1051" s="21" t="s">
        <v>19670</v>
      </c>
      <c r="M1051" s="21" t="s">
        <v>19203</v>
      </c>
      <c r="N1051" s="21" t="s">
        <v>19104</v>
      </c>
      <c r="O1051" s="21" t="s">
        <v>22383</v>
      </c>
      <c r="P1051" s="21" t="s">
        <v>22384</v>
      </c>
      <c r="Q1051" s="33">
        <v>0</v>
      </c>
      <c r="R1051" s="33">
        <v>0.6</v>
      </c>
      <c r="S1051" s="33">
        <v>0</v>
      </c>
      <c r="T1051" s="33">
        <v>0.6</v>
      </c>
      <c r="U1051" s="33">
        <v>0</v>
      </c>
      <c r="V1051" s="33">
        <v>0</v>
      </c>
      <c r="W1051" s="23">
        <v>0</v>
      </c>
      <c r="X1051" s="23">
        <v>16468.400000000001</v>
      </c>
      <c r="Y1051" s="21" t="s">
        <v>19124</v>
      </c>
      <c r="Z1051" s="23">
        <v>0</v>
      </c>
      <c r="AA1051" s="23">
        <v>9881.0400000000009</v>
      </c>
      <c r="AB1051" s="22">
        <v>42783</v>
      </c>
    </row>
    <row r="1052" spans="1:28" ht="15" customHeight="1" x14ac:dyDescent="0.25">
      <c r="A1052" t="s">
        <v>380</v>
      </c>
      <c r="B1052" t="str">
        <f>VLOOKUP(O1052+0,'de para'!K:O,3,0)</f>
        <v>NA</v>
      </c>
      <c r="C1052" t="str">
        <f t="shared" si="16"/>
        <v>3027</v>
      </c>
      <c r="D1052" t="str">
        <f>IFERROR(VLOOKUP(G1052+0,'de para'!A:C,3,0),"")</f>
        <v/>
      </c>
      <c r="E1052" t="str">
        <f>IF(VLOOKUP(G1052+0,'de para'!E:H,4,0)="EX","Externo","Interno")</f>
        <v>Interno</v>
      </c>
      <c r="F1052" s="18" t="s">
        <v>22372</v>
      </c>
      <c r="G1052" s="18">
        <v>414</v>
      </c>
      <c r="H1052" s="18" t="s">
        <v>19095</v>
      </c>
      <c r="I1052" s="18" t="s">
        <v>383</v>
      </c>
      <c r="J1052" s="19">
        <v>42515</v>
      </c>
      <c r="K1052" s="18" t="s">
        <v>19105</v>
      </c>
      <c r="L1052" s="18" t="s">
        <v>19670</v>
      </c>
      <c r="M1052" s="18" t="s">
        <v>19203</v>
      </c>
      <c r="N1052" s="18" t="s">
        <v>19112</v>
      </c>
      <c r="O1052" s="18" t="s">
        <v>22385</v>
      </c>
      <c r="P1052" s="18" t="s">
        <v>22386</v>
      </c>
      <c r="Q1052" s="32">
        <v>0</v>
      </c>
      <c r="R1052" s="32">
        <v>0.106</v>
      </c>
      <c r="S1052" s="32">
        <v>0</v>
      </c>
      <c r="T1052" s="32">
        <v>0.106</v>
      </c>
      <c r="U1052" s="32">
        <v>0</v>
      </c>
      <c r="V1052" s="32">
        <v>0</v>
      </c>
      <c r="W1052" s="20">
        <v>0</v>
      </c>
      <c r="X1052" s="20">
        <v>43075.07</v>
      </c>
      <c r="Y1052" s="18" t="s">
        <v>19124</v>
      </c>
      <c r="Z1052" s="20">
        <v>0</v>
      </c>
      <c r="AA1052" s="20">
        <v>4565.96</v>
      </c>
      <c r="AB1052" s="19">
        <v>42783</v>
      </c>
    </row>
    <row r="1053" spans="1:28" ht="15" customHeight="1" x14ac:dyDescent="0.25">
      <c r="A1053" t="s">
        <v>380</v>
      </c>
      <c r="B1053" t="str">
        <f>VLOOKUP(O1053+0,'de para'!K:O,3,0)</f>
        <v>NA</v>
      </c>
      <c r="C1053" t="str">
        <f t="shared" si="16"/>
        <v>3027</v>
      </c>
      <c r="D1053" t="str">
        <f>IFERROR(VLOOKUP(G1053+0,'de para'!A:C,3,0),"")</f>
        <v/>
      </c>
      <c r="E1053" t="str">
        <f>IF(VLOOKUP(G1053+0,'de para'!E:H,4,0)="EX","Externo","Interno")</f>
        <v>Interno</v>
      </c>
      <c r="F1053" s="21" t="s">
        <v>22372</v>
      </c>
      <c r="G1053" s="21">
        <v>414</v>
      </c>
      <c r="H1053" s="21" t="s">
        <v>19095</v>
      </c>
      <c r="I1053" s="21" t="s">
        <v>383</v>
      </c>
      <c r="J1053" s="22">
        <v>42515</v>
      </c>
      <c r="K1053" s="21" t="s">
        <v>19105</v>
      </c>
      <c r="L1053" s="21" t="s">
        <v>19670</v>
      </c>
      <c r="M1053" s="21" t="s">
        <v>19203</v>
      </c>
      <c r="N1053" s="21" t="s">
        <v>19340</v>
      </c>
      <c r="O1053" s="21" t="s">
        <v>22387</v>
      </c>
      <c r="P1053" s="21" t="s">
        <v>22388</v>
      </c>
      <c r="Q1053" s="33">
        <v>0</v>
      </c>
      <c r="R1053" s="33">
        <v>1.0580000000000001</v>
      </c>
      <c r="S1053" s="33">
        <v>0</v>
      </c>
      <c r="T1053" s="33">
        <v>1.0580000000000001</v>
      </c>
      <c r="U1053" s="33">
        <v>0</v>
      </c>
      <c r="V1053" s="33">
        <v>0</v>
      </c>
      <c r="W1053" s="23">
        <v>0</v>
      </c>
      <c r="X1053" s="23">
        <v>61981.36</v>
      </c>
      <c r="Y1053" s="21" t="s">
        <v>19124</v>
      </c>
      <c r="Z1053" s="23">
        <v>0</v>
      </c>
      <c r="AA1053" s="23">
        <v>65576.28</v>
      </c>
      <c r="AB1053" s="22">
        <v>42783</v>
      </c>
    </row>
    <row r="1054" spans="1:28" ht="15" customHeight="1" x14ac:dyDescent="0.25">
      <c r="A1054" t="s">
        <v>380</v>
      </c>
      <c r="B1054" t="str">
        <f>VLOOKUP(O1054+0,'de para'!K:O,3,0)</f>
        <v>NA</v>
      </c>
      <c r="C1054" t="str">
        <f t="shared" si="16"/>
        <v>3027</v>
      </c>
      <c r="D1054" t="str">
        <f>IFERROR(VLOOKUP(G1054+0,'de para'!A:C,3,0),"")</f>
        <v/>
      </c>
      <c r="E1054" t="str">
        <f>IF(VLOOKUP(G1054+0,'de para'!E:H,4,0)="EX","Externo","Interno")</f>
        <v>Interno</v>
      </c>
      <c r="F1054" s="18" t="s">
        <v>22372</v>
      </c>
      <c r="G1054" s="18">
        <v>414</v>
      </c>
      <c r="H1054" s="18" t="s">
        <v>19095</v>
      </c>
      <c r="I1054" s="18" t="s">
        <v>383</v>
      </c>
      <c r="J1054" s="19">
        <v>42515</v>
      </c>
      <c r="K1054" s="18" t="s">
        <v>19105</v>
      </c>
      <c r="L1054" s="18" t="s">
        <v>19670</v>
      </c>
      <c r="M1054" s="18" t="s">
        <v>19203</v>
      </c>
      <c r="N1054" s="18" t="s">
        <v>19342</v>
      </c>
      <c r="O1054" s="18" t="s">
        <v>22389</v>
      </c>
      <c r="P1054" s="18" t="s">
        <v>22390</v>
      </c>
      <c r="Q1054" s="32">
        <v>0</v>
      </c>
      <c r="R1054" s="32">
        <v>0.1</v>
      </c>
      <c r="S1054" s="32">
        <v>0</v>
      </c>
      <c r="T1054" s="32">
        <v>0.1</v>
      </c>
      <c r="U1054" s="32">
        <v>0</v>
      </c>
      <c r="V1054" s="32">
        <v>0</v>
      </c>
      <c r="W1054" s="20">
        <v>0</v>
      </c>
      <c r="X1054" s="20">
        <v>39737.68</v>
      </c>
      <c r="Y1054" s="18" t="s">
        <v>19124</v>
      </c>
      <c r="Z1054" s="20">
        <v>0</v>
      </c>
      <c r="AA1054" s="20">
        <v>3973.77</v>
      </c>
      <c r="AB1054" s="19">
        <v>42783</v>
      </c>
    </row>
    <row r="1055" spans="1:28" ht="15" customHeight="1" x14ac:dyDescent="0.25">
      <c r="A1055" t="s">
        <v>380</v>
      </c>
      <c r="B1055" t="str">
        <f>VLOOKUP(O1055+0,'de para'!K:O,3,0)</f>
        <v>NA</v>
      </c>
      <c r="C1055" t="str">
        <f t="shared" si="16"/>
        <v>3027</v>
      </c>
      <c r="D1055" t="str">
        <f>IFERROR(VLOOKUP(G1055+0,'de para'!A:C,3,0),"")</f>
        <v/>
      </c>
      <c r="E1055" t="str">
        <f>IF(VLOOKUP(G1055+0,'de para'!E:H,4,0)="EX","Externo","Interno")</f>
        <v>Interno</v>
      </c>
      <c r="F1055" s="21" t="s">
        <v>22372</v>
      </c>
      <c r="G1055" s="21">
        <v>414</v>
      </c>
      <c r="H1055" s="21" t="s">
        <v>19095</v>
      </c>
      <c r="I1055" s="21" t="s">
        <v>383</v>
      </c>
      <c r="J1055" s="22">
        <v>42515</v>
      </c>
      <c r="K1055" s="21" t="s">
        <v>19105</v>
      </c>
      <c r="L1055" s="21" t="s">
        <v>19670</v>
      </c>
      <c r="M1055" s="21" t="s">
        <v>19203</v>
      </c>
      <c r="N1055" s="21" t="s">
        <v>19343</v>
      </c>
      <c r="O1055" s="21" t="s">
        <v>22391</v>
      </c>
      <c r="P1055" s="21" t="s">
        <v>22392</v>
      </c>
      <c r="Q1055" s="33">
        <v>0</v>
      </c>
      <c r="R1055" s="33">
        <v>0.61699999999999999</v>
      </c>
      <c r="S1055" s="33">
        <v>0</v>
      </c>
      <c r="T1055" s="33">
        <v>0.61699999999999999</v>
      </c>
      <c r="U1055" s="33">
        <v>0</v>
      </c>
      <c r="V1055" s="33">
        <v>0</v>
      </c>
      <c r="W1055" s="23">
        <v>0</v>
      </c>
      <c r="X1055" s="23">
        <v>25438.17</v>
      </c>
      <c r="Y1055" s="21" t="s">
        <v>19124</v>
      </c>
      <c r="Z1055" s="23">
        <v>0</v>
      </c>
      <c r="AA1055" s="23">
        <v>15695.35</v>
      </c>
      <c r="AB1055" s="22">
        <v>42783</v>
      </c>
    </row>
    <row r="1056" spans="1:28" ht="15" customHeight="1" x14ac:dyDescent="0.25">
      <c r="A1056" t="s">
        <v>380</v>
      </c>
      <c r="B1056" t="str">
        <f>VLOOKUP(O1056+0,'de para'!K:O,3,0)</f>
        <v>NA</v>
      </c>
      <c r="C1056" t="str">
        <f t="shared" si="16"/>
        <v>3027</v>
      </c>
      <c r="D1056" t="str">
        <f>IFERROR(VLOOKUP(G1056+0,'de para'!A:C,3,0),"")</f>
        <v/>
      </c>
      <c r="E1056" t="str">
        <f>IF(VLOOKUP(G1056+0,'de para'!E:H,4,0)="EX","Externo","Interno")</f>
        <v>Interno</v>
      </c>
      <c r="F1056" s="18" t="s">
        <v>22372</v>
      </c>
      <c r="G1056" s="18">
        <v>414</v>
      </c>
      <c r="H1056" s="18" t="s">
        <v>19095</v>
      </c>
      <c r="I1056" s="18" t="s">
        <v>383</v>
      </c>
      <c r="J1056" s="19">
        <v>42515</v>
      </c>
      <c r="K1056" s="18" t="s">
        <v>19105</v>
      </c>
      <c r="L1056" s="18" t="s">
        <v>19670</v>
      </c>
      <c r="M1056" s="18" t="s">
        <v>19203</v>
      </c>
      <c r="N1056" s="18" t="s">
        <v>19349</v>
      </c>
      <c r="O1056" s="18" t="s">
        <v>22393</v>
      </c>
      <c r="P1056" s="18" t="s">
        <v>22394</v>
      </c>
      <c r="Q1056" s="32">
        <v>0</v>
      </c>
      <c r="R1056" s="32">
        <v>0.54500000000000004</v>
      </c>
      <c r="S1056" s="32">
        <v>0</v>
      </c>
      <c r="T1056" s="32">
        <v>0.54500000000000004</v>
      </c>
      <c r="U1056" s="32">
        <v>0</v>
      </c>
      <c r="V1056" s="32">
        <v>0</v>
      </c>
      <c r="W1056" s="20">
        <v>0</v>
      </c>
      <c r="X1056" s="20">
        <v>18670.91</v>
      </c>
      <c r="Y1056" s="18" t="s">
        <v>19124</v>
      </c>
      <c r="Z1056" s="20">
        <v>0</v>
      </c>
      <c r="AA1056" s="20">
        <v>10175.65</v>
      </c>
      <c r="AB1056" s="19">
        <v>42783</v>
      </c>
    </row>
    <row r="1057" spans="1:28" ht="15" customHeight="1" x14ac:dyDescent="0.25">
      <c r="A1057" t="s">
        <v>380</v>
      </c>
      <c r="B1057" t="str">
        <f>VLOOKUP(O1057+0,'de para'!K:O,3,0)</f>
        <v>NA</v>
      </c>
      <c r="C1057" t="str">
        <f t="shared" si="16"/>
        <v>3027</v>
      </c>
      <c r="D1057" t="str">
        <f>IFERROR(VLOOKUP(G1057+0,'de para'!A:C,3,0),"")</f>
        <v/>
      </c>
      <c r="E1057" t="str">
        <f>IF(VLOOKUP(G1057+0,'de para'!E:H,4,0)="EX","Externo","Interno")</f>
        <v>Interno</v>
      </c>
      <c r="F1057" s="21" t="s">
        <v>22372</v>
      </c>
      <c r="G1057" s="21">
        <v>414</v>
      </c>
      <c r="H1057" s="21" t="s">
        <v>19095</v>
      </c>
      <c r="I1057" s="21" t="s">
        <v>383</v>
      </c>
      <c r="J1057" s="22">
        <v>42515</v>
      </c>
      <c r="K1057" s="21" t="s">
        <v>19105</v>
      </c>
      <c r="L1057" s="21" t="s">
        <v>19670</v>
      </c>
      <c r="M1057" s="21" t="s">
        <v>19203</v>
      </c>
      <c r="N1057" s="21" t="s">
        <v>19351</v>
      </c>
      <c r="O1057" s="21" t="s">
        <v>22395</v>
      </c>
      <c r="P1057" s="21" t="s">
        <v>22396</v>
      </c>
      <c r="Q1057" s="33">
        <v>0</v>
      </c>
      <c r="R1057" s="33">
        <v>1.4590000000000001</v>
      </c>
      <c r="S1057" s="33">
        <v>0</v>
      </c>
      <c r="T1057" s="33">
        <v>1.4590000000000001</v>
      </c>
      <c r="U1057" s="33">
        <v>0</v>
      </c>
      <c r="V1057" s="33">
        <v>0</v>
      </c>
      <c r="W1057" s="23">
        <v>0</v>
      </c>
      <c r="X1057" s="23">
        <v>13442.04</v>
      </c>
      <c r="Y1057" s="21" t="s">
        <v>19124</v>
      </c>
      <c r="Z1057" s="23">
        <v>0</v>
      </c>
      <c r="AA1057" s="23">
        <v>19611.939999999999</v>
      </c>
      <c r="AB1057" s="22">
        <v>42783</v>
      </c>
    </row>
    <row r="1058" spans="1:28" ht="15" customHeight="1" x14ac:dyDescent="0.25">
      <c r="A1058" t="s">
        <v>380</v>
      </c>
      <c r="B1058" t="str">
        <f>VLOOKUP(O1058+0,'de para'!K:O,3,0)</f>
        <v>NA</v>
      </c>
      <c r="C1058" t="str">
        <f t="shared" si="16"/>
        <v>3027</v>
      </c>
      <c r="D1058" t="str">
        <f>IFERROR(VLOOKUP(G1058+0,'de para'!A:C,3,0),"")</f>
        <v/>
      </c>
      <c r="E1058" t="str">
        <f>IF(VLOOKUP(G1058+0,'de para'!E:H,4,0)="EX","Externo","Interno")</f>
        <v>Interno</v>
      </c>
      <c r="F1058" s="18" t="s">
        <v>22372</v>
      </c>
      <c r="G1058" s="18">
        <v>414</v>
      </c>
      <c r="H1058" s="18" t="s">
        <v>19095</v>
      </c>
      <c r="I1058" s="18" t="s">
        <v>383</v>
      </c>
      <c r="J1058" s="19">
        <v>42515</v>
      </c>
      <c r="K1058" s="18" t="s">
        <v>19105</v>
      </c>
      <c r="L1058" s="18" t="s">
        <v>19670</v>
      </c>
      <c r="M1058" s="18" t="s">
        <v>19203</v>
      </c>
      <c r="N1058" s="18" t="s">
        <v>19352</v>
      </c>
      <c r="O1058" s="18" t="s">
        <v>22397</v>
      </c>
      <c r="P1058" s="18" t="s">
        <v>22398</v>
      </c>
      <c r="Q1058" s="32">
        <v>0</v>
      </c>
      <c r="R1058" s="32">
        <v>0.55600000000000005</v>
      </c>
      <c r="S1058" s="32">
        <v>0</v>
      </c>
      <c r="T1058" s="32">
        <v>0.55600000000000005</v>
      </c>
      <c r="U1058" s="32">
        <v>0</v>
      </c>
      <c r="V1058" s="32">
        <v>0</v>
      </c>
      <c r="W1058" s="20">
        <v>0</v>
      </c>
      <c r="X1058" s="20">
        <v>8288.84</v>
      </c>
      <c r="Y1058" s="18" t="s">
        <v>19124</v>
      </c>
      <c r="Z1058" s="20">
        <v>0</v>
      </c>
      <c r="AA1058" s="20">
        <v>4608.6000000000004</v>
      </c>
      <c r="AB1058" s="19">
        <v>42783</v>
      </c>
    </row>
    <row r="1059" spans="1:28" ht="15" customHeight="1" x14ac:dyDescent="0.25">
      <c r="A1059" t="s">
        <v>380</v>
      </c>
      <c r="B1059" t="str">
        <f>VLOOKUP(O1059+0,'de para'!K:O,3,0)</f>
        <v>NA</v>
      </c>
      <c r="C1059" t="str">
        <f t="shared" si="16"/>
        <v>3027</v>
      </c>
      <c r="D1059" t="str">
        <f>IFERROR(VLOOKUP(G1059+0,'de para'!A:C,3,0),"")</f>
        <v/>
      </c>
      <c r="E1059" t="str">
        <f>IF(VLOOKUP(G1059+0,'de para'!E:H,4,0)="EX","Externo","Interno")</f>
        <v>Interno</v>
      </c>
      <c r="F1059" s="21" t="s">
        <v>22372</v>
      </c>
      <c r="G1059" s="21">
        <v>414</v>
      </c>
      <c r="H1059" s="21" t="s">
        <v>19095</v>
      </c>
      <c r="I1059" s="21" t="s">
        <v>383</v>
      </c>
      <c r="J1059" s="22">
        <v>42515</v>
      </c>
      <c r="K1059" s="21" t="s">
        <v>19105</v>
      </c>
      <c r="L1059" s="21" t="s">
        <v>19670</v>
      </c>
      <c r="M1059" s="21" t="s">
        <v>19203</v>
      </c>
      <c r="N1059" s="21" t="s">
        <v>19353</v>
      </c>
      <c r="O1059" s="21" t="s">
        <v>22399</v>
      </c>
      <c r="P1059" s="21" t="s">
        <v>22400</v>
      </c>
      <c r="Q1059" s="33">
        <v>0</v>
      </c>
      <c r="R1059" s="33">
        <v>3.9969999999999999</v>
      </c>
      <c r="S1059" s="33">
        <v>0</v>
      </c>
      <c r="T1059" s="33">
        <v>3.9969999999999999</v>
      </c>
      <c r="U1059" s="33">
        <v>0</v>
      </c>
      <c r="V1059" s="33">
        <v>0</v>
      </c>
      <c r="W1059" s="23">
        <v>0</v>
      </c>
      <c r="X1059" s="23">
        <v>6557.1</v>
      </c>
      <c r="Y1059" s="21" t="s">
        <v>19124</v>
      </c>
      <c r="Z1059" s="23">
        <v>0</v>
      </c>
      <c r="AA1059" s="23">
        <v>26208.73</v>
      </c>
      <c r="AB1059" s="22">
        <v>42783</v>
      </c>
    </row>
    <row r="1060" spans="1:28" ht="15" customHeight="1" x14ac:dyDescent="0.25">
      <c r="A1060" t="s">
        <v>380</v>
      </c>
      <c r="B1060" t="str">
        <f>VLOOKUP(O1060+0,'de para'!K:O,3,0)</f>
        <v>NA</v>
      </c>
      <c r="C1060" t="str">
        <f t="shared" si="16"/>
        <v>3027</v>
      </c>
      <c r="D1060" t="str">
        <f>IFERROR(VLOOKUP(G1060+0,'de para'!A:C,3,0),"")</f>
        <v/>
      </c>
      <c r="E1060" t="str">
        <f>IF(VLOOKUP(G1060+0,'de para'!E:H,4,0)="EX","Externo","Interno")</f>
        <v>Interno</v>
      </c>
      <c r="F1060" s="18" t="s">
        <v>22372</v>
      </c>
      <c r="G1060" s="18">
        <v>414</v>
      </c>
      <c r="H1060" s="18" t="s">
        <v>19095</v>
      </c>
      <c r="I1060" s="18" t="s">
        <v>383</v>
      </c>
      <c r="J1060" s="19">
        <v>42515</v>
      </c>
      <c r="K1060" s="18" t="s">
        <v>19105</v>
      </c>
      <c r="L1060" s="18" t="s">
        <v>19670</v>
      </c>
      <c r="M1060" s="18" t="s">
        <v>19203</v>
      </c>
      <c r="N1060" s="18" t="s">
        <v>19117</v>
      </c>
      <c r="O1060" s="18" t="s">
        <v>22401</v>
      </c>
      <c r="P1060" s="18" t="s">
        <v>22402</v>
      </c>
      <c r="Q1060" s="32">
        <v>0</v>
      </c>
      <c r="R1060" s="32">
        <v>3.0920000000000001</v>
      </c>
      <c r="S1060" s="32">
        <v>0</v>
      </c>
      <c r="T1060" s="32">
        <v>3.0920000000000001</v>
      </c>
      <c r="U1060" s="32">
        <v>0</v>
      </c>
      <c r="V1060" s="32">
        <v>0</v>
      </c>
      <c r="W1060" s="20">
        <v>0</v>
      </c>
      <c r="X1060" s="20">
        <v>8448.56</v>
      </c>
      <c r="Y1060" s="18" t="s">
        <v>19124</v>
      </c>
      <c r="Z1060" s="20">
        <v>0</v>
      </c>
      <c r="AA1060" s="20">
        <v>26122.95</v>
      </c>
      <c r="AB1060" s="19">
        <v>42783</v>
      </c>
    </row>
    <row r="1061" spans="1:28" ht="15" customHeight="1" x14ac:dyDescent="0.25">
      <c r="A1061" t="s">
        <v>380</v>
      </c>
      <c r="B1061" t="str">
        <f>VLOOKUP(O1061+0,'de para'!K:O,3,0)</f>
        <v>NA</v>
      </c>
      <c r="C1061" t="str">
        <f t="shared" si="16"/>
        <v>3027</v>
      </c>
      <c r="D1061" t="str">
        <f>IFERROR(VLOOKUP(G1061+0,'de para'!A:C,3,0),"")</f>
        <v/>
      </c>
      <c r="E1061" t="str">
        <f>IF(VLOOKUP(G1061+0,'de para'!E:H,4,0)="EX","Externo","Interno")</f>
        <v>Interno</v>
      </c>
      <c r="F1061" s="21" t="s">
        <v>22372</v>
      </c>
      <c r="G1061" s="21">
        <v>414</v>
      </c>
      <c r="H1061" s="21" t="s">
        <v>19095</v>
      </c>
      <c r="I1061" s="21" t="s">
        <v>383</v>
      </c>
      <c r="J1061" s="22">
        <v>42515</v>
      </c>
      <c r="K1061" s="21" t="s">
        <v>19105</v>
      </c>
      <c r="L1061" s="21" t="s">
        <v>19670</v>
      </c>
      <c r="M1061" s="21" t="s">
        <v>19203</v>
      </c>
      <c r="N1061" s="21" t="s">
        <v>19505</v>
      </c>
      <c r="O1061" s="21" t="s">
        <v>22403</v>
      </c>
      <c r="P1061" s="21" t="s">
        <v>22404</v>
      </c>
      <c r="Q1061" s="33">
        <v>1.377</v>
      </c>
      <c r="R1061" s="33">
        <v>1.302</v>
      </c>
      <c r="S1061" s="33">
        <v>0</v>
      </c>
      <c r="T1061" s="33">
        <v>1.302</v>
      </c>
      <c r="U1061" s="33">
        <v>0</v>
      </c>
      <c r="V1061" s="33">
        <v>0</v>
      </c>
      <c r="W1061" s="23">
        <v>0</v>
      </c>
      <c r="X1061" s="23">
        <v>9331.25</v>
      </c>
      <c r="Y1061" s="21" t="s">
        <v>19124</v>
      </c>
      <c r="Z1061" s="23">
        <v>0</v>
      </c>
      <c r="AA1061" s="23">
        <v>12149.29</v>
      </c>
      <c r="AB1061" s="22">
        <v>42783</v>
      </c>
    </row>
    <row r="1062" spans="1:28" ht="15" customHeight="1" x14ac:dyDescent="0.25">
      <c r="A1062" t="s">
        <v>380</v>
      </c>
      <c r="B1062" t="str">
        <f>VLOOKUP(O1062+0,'de para'!K:O,3,0)</f>
        <v>NA</v>
      </c>
      <c r="C1062" t="str">
        <f t="shared" si="16"/>
        <v>3027</v>
      </c>
      <c r="D1062" t="str">
        <f>IFERROR(VLOOKUP(G1062+0,'de para'!A:C,3,0),"")</f>
        <v/>
      </c>
      <c r="E1062" t="str">
        <f>IF(VLOOKUP(G1062+0,'de para'!E:H,4,0)="EX","Externo","Interno")</f>
        <v>Interno</v>
      </c>
      <c r="F1062" s="18" t="s">
        <v>22372</v>
      </c>
      <c r="G1062" s="18">
        <v>414</v>
      </c>
      <c r="H1062" s="18" t="s">
        <v>19095</v>
      </c>
      <c r="I1062" s="18" t="s">
        <v>383</v>
      </c>
      <c r="J1062" s="19">
        <v>42515</v>
      </c>
      <c r="K1062" s="18" t="s">
        <v>19105</v>
      </c>
      <c r="L1062" s="18" t="s">
        <v>19670</v>
      </c>
      <c r="M1062" s="18" t="s">
        <v>19203</v>
      </c>
      <c r="N1062" s="18" t="s">
        <v>19506</v>
      </c>
      <c r="O1062" s="18" t="s">
        <v>22405</v>
      </c>
      <c r="P1062" s="18" t="s">
        <v>22406</v>
      </c>
      <c r="Q1062" s="32">
        <v>0.8</v>
      </c>
      <c r="R1062" s="32">
        <v>15.13</v>
      </c>
      <c r="S1062" s="32">
        <v>0</v>
      </c>
      <c r="T1062" s="32">
        <v>15.13</v>
      </c>
      <c r="U1062" s="32">
        <v>0</v>
      </c>
      <c r="V1062" s="32">
        <v>0</v>
      </c>
      <c r="W1062" s="20">
        <v>0</v>
      </c>
      <c r="X1062" s="20">
        <v>6531.88</v>
      </c>
      <c r="Y1062" s="18" t="s">
        <v>19124</v>
      </c>
      <c r="Z1062" s="20">
        <v>0</v>
      </c>
      <c r="AA1062" s="20">
        <v>98827.34</v>
      </c>
      <c r="AB1062" s="19">
        <v>42783</v>
      </c>
    </row>
    <row r="1063" spans="1:28" ht="15" customHeight="1" x14ac:dyDescent="0.25">
      <c r="A1063" t="s">
        <v>380</v>
      </c>
      <c r="B1063" t="str">
        <f>VLOOKUP(O1063+0,'de para'!K:O,3,0)</f>
        <v>NA</v>
      </c>
      <c r="C1063" t="str">
        <f t="shared" si="16"/>
        <v>3027</v>
      </c>
      <c r="D1063" t="str">
        <f>IFERROR(VLOOKUP(G1063+0,'de para'!A:C,3,0),"")</f>
        <v/>
      </c>
      <c r="E1063" t="str">
        <f>IF(VLOOKUP(G1063+0,'de para'!E:H,4,0)="EX","Externo","Interno")</f>
        <v>Interno</v>
      </c>
      <c r="F1063" s="21" t="s">
        <v>22372</v>
      </c>
      <c r="G1063" s="21">
        <v>414</v>
      </c>
      <c r="H1063" s="21" t="s">
        <v>19095</v>
      </c>
      <c r="I1063" s="21" t="s">
        <v>383</v>
      </c>
      <c r="J1063" s="22">
        <v>42515</v>
      </c>
      <c r="K1063" s="21" t="s">
        <v>19105</v>
      </c>
      <c r="L1063" s="21" t="s">
        <v>19670</v>
      </c>
      <c r="M1063" s="21" t="s">
        <v>19203</v>
      </c>
      <c r="N1063" s="21" t="s">
        <v>19118</v>
      </c>
      <c r="O1063" s="21" t="s">
        <v>22407</v>
      </c>
      <c r="P1063" s="21" t="s">
        <v>22408</v>
      </c>
      <c r="Q1063" s="33">
        <v>0</v>
      </c>
      <c r="R1063" s="33">
        <v>1.143</v>
      </c>
      <c r="S1063" s="33">
        <v>0</v>
      </c>
      <c r="T1063" s="33">
        <v>1.143</v>
      </c>
      <c r="U1063" s="33">
        <v>0</v>
      </c>
      <c r="V1063" s="33">
        <v>0</v>
      </c>
      <c r="W1063" s="23">
        <v>0</v>
      </c>
      <c r="X1063" s="23">
        <v>5640.78</v>
      </c>
      <c r="Y1063" s="21" t="s">
        <v>19124</v>
      </c>
      <c r="Z1063" s="23">
        <v>0</v>
      </c>
      <c r="AA1063" s="23">
        <v>6447.41</v>
      </c>
      <c r="AB1063" s="22">
        <v>42783</v>
      </c>
    </row>
    <row r="1064" spans="1:28" ht="15" customHeight="1" x14ac:dyDescent="0.25">
      <c r="A1064" t="s">
        <v>380</v>
      </c>
      <c r="B1064" t="str">
        <f>VLOOKUP(O1064+0,'de para'!K:O,3,0)</f>
        <v>NA</v>
      </c>
      <c r="C1064" t="str">
        <f t="shared" si="16"/>
        <v>3027</v>
      </c>
      <c r="D1064" t="str">
        <f>IFERROR(VLOOKUP(G1064+0,'de para'!A:C,3,0),"")</f>
        <v/>
      </c>
      <c r="E1064" t="str">
        <f>IF(VLOOKUP(G1064+0,'de para'!E:H,4,0)="EX","Externo","Interno")</f>
        <v>Interno</v>
      </c>
      <c r="F1064" s="18" t="s">
        <v>22372</v>
      </c>
      <c r="G1064" s="18">
        <v>414</v>
      </c>
      <c r="H1064" s="18" t="s">
        <v>19095</v>
      </c>
      <c r="I1064" s="18" t="s">
        <v>383</v>
      </c>
      <c r="J1064" s="19">
        <v>42515</v>
      </c>
      <c r="K1064" s="18" t="s">
        <v>19105</v>
      </c>
      <c r="L1064" s="18" t="s">
        <v>19670</v>
      </c>
      <c r="M1064" s="18" t="s">
        <v>19203</v>
      </c>
      <c r="N1064" s="18" t="s">
        <v>19507</v>
      </c>
      <c r="O1064" s="18" t="s">
        <v>22409</v>
      </c>
      <c r="P1064" s="18" t="s">
        <v>22410</v>
      </c>
      <c r="Q1064" s="32">
        <v>0</v>
      </c>
      <c r="R1064" s="32">
        <v>1.121</v>
      </c>
      <c r="S1064" s="32">
        <v>0</v>
      </c>
      <c r="T1064" s="32">
        <v>1.121</v>
      </c>
      <c r="U1064" s="32">
        <v>0</v>
      </c>
      <c r="V1064" s="32">
        <v>0</v>
      </c>
      <c r="W1064" s="20">
        <v>0</v>
      </c>
      <c r="X1064" s="20">
        <v>5338.15</v>
      </c>
      <c r="Y1064" s="18" t="s">
        <v>19124</v>
      </c>
      <c r="Z1064" s="20">
        <v>0</v>
      </c>
      <c r="AA1064" s="20">
        <v>5984.07</v>
      </c>
      <c r="AB1064" s="19">
        <v>42783</v>
      </c>
    </row>
    <row r="1065" spans="1:28" ht="15" customHeight="1" x14ac:dyDescent="0.25">
      <c r="A1065" t="s">
        <v>380</v>
      </c>
      <c r="B1065" t="str">
        <f>VLOOKUP(O1065+0,'de para'!K:O,3,0)</f>
        <v>NA</v>
      </c>
      <c r="C1065" t="str">
        <f t="shared" si="16"/>
        <v>3027</v>
      </c>
      <c r="D1065" t="str">
        <f>IFERROR(VLOOKUP(G1065+0,'de para'!A:C,3,0),"")</f>
        <v/>
      </c>
      <c r="E1065" t="str">
        <f>IF(VLOOKUP(G1065+0,'de para'!E:H,4,0)="EX","Externo","Interno")</f>
        <v>Interno</v>
      </c>
      <c r="F1065" s="21" t="s">
        <v>22372</v>
      </c>
      <c r="G1065" s="21">
        <v>414</v>
      </c>
      <c r="H1065" s="21" t="s">
        <v>19095</v>
      </c>
      <c r="I1065" s="21" t="s">
        <v>383</v>
      </c>
      <c r="J1065" s="22">
        <v>42515</v>
      </c>
      <c r="K1065" s="21" t="s">
        <v>19105</v>
      </c>
      <c r="L1065" s="21" t="s">
        <v>19670</v>
      </c>
      <c r="M1065" s="21" t="s">
        <v>19203</v>
      </c>
      <c r="N1065" s="21" t="s">
        <v>19120</v>
      </c>
      <c r="O1065" s="21" t="s">
        <v>22411</v>
      </c>
      <c r="P1065" s="21" t="s">
        <v>22412</v>
      </c>
      <c r="Q1065" s="33">
        <v>0</v>
      </c>
      <c r="R1065" s="33">
        <v>1.159</v>
      </c>
      <c r="S1065" s="33">
        <v>0</v>
      </c>
      <c r="T1065" s="33">
        <v>1.159</v>
      </c>
      <c r="U1065" s="33">
        <v>0</v>
      </c>
      <c r="V1065" s="33">
        <v>0</v>
      </c>
      <c r="W1065" s="23">
        <v>0</v>
      </c>
      <c r="X1065" s="23">
        <v>8709.17</v>
      </c>
      <c r="Y1065" s="21" t="s">
        <v>19124</v>
      </c>
      <c r="Z1065" s="23">
        <v>0</v>
      </c>
      <c r="AA1065" s="23">
        <v>10093.93</v>
      </c>
      <c r="AB1065" s="22">
        <v>42783</v>
      </c>
    </row>
    <row r="1066" spans="1:28" ht="15" customHeight="1" x14ac:dyDescent="0.25">
      <c r="A1066" t="s">
        <v>380</v>
      </c>
      <c r="B1066" t="str">
        <f>VLOOKUP(O1066+0,'de para'!K:O,3,0)</f>
        <v>NA</v>
      </c>
      <c r="C1066" t="str">
        <f t="shared" si="16"/>
        <v>3027</v>
      </c>
      <c r="D1066" t="str">
        <f>IFERROR(VLOOKUP(G1066+0,'de para'!A:C,3,0),"")</f>
        <v/>
      </c>
      <c r="E1066" t="str">
        <f>IF(VLOOKUP(G1066+0,'de para'!E:H,4,0)="EX","Externo","Interno")</f>
        <v>Interno</v>
      </c>
      <c r="F1066" s="18" t="s">
        <v>22372</v>
      </c>
      <c r="G1066" s="18">
        <v>414</v>
      </c>
      <c r="H1066" s="18" t="s">
        <v>19095</v>
      </c>
      <c r="I1066" s="18" t="s">
        <v>383</v>
      </c>
      <c r="J1066" s="19">
        <v>42515</v>
      </c>
      <c r="K1066" s="18" t="s">
        <v>19105</v>
      </c>
      <c r="L1066" s="18" t="s">
        <v>19670</v>
      </c>
      <c r="M1066" s="18" t="s">
        <v>19203</v>
      </c>
      <c r="N1066" s="18" t="s">
        <v>19121</v>
      </c>
      <c r="O1066" s="18" t="s">
        <v>22413</v>
      </c>
      <c r="P1066" s="18" t="s">
        <v>22414</v>
      </c>
      <c r="Q1066" s="32">
        <v>0</v>
      </c>
      <c r="R1066" s="32">
        <v>0.14299999999999999</v>
      </c>
      <c r="S1066" s="32">
        <v>0</v>
      </c>
      <c r="T1066" s="32">
        <v>0.14299999999999999</v>
      </c>
      <c r="U1066" s="32">
        <v>0</v>
      </c>
      <c r="V1066" s="32">
        <v>0</v>
      </c>
      <c r="W1066" s="20">
        <v>0</v>
      </c>
      <c r="X1066" s="20">
        <v>19023.98</v>
      </c>
      <c r="Y1066" s="18" t="s">
        <v>19124</v>
      </c>
      <c r="Z1066" s="20">
        <v>0</v>
      </c>
      <c r="AA1066" s="20">
        <v>2720.43</v>
      </c>
      <c r="AB1066" s="19">
        <v>42783</v>
      </c>
    </row>
    <row r="1067" spans="1:28" ht="15" customHeight="1" x14ac:dyDescent="0.25">
      <c r="A1067" t="s">
        <v>380</v>
      </c>
      <c r="B1067" t="str">
        <f>VLOOKUP(O1067+0,'de para'!K:O,3,0)</f>
        <v>NA</v>
      </c>
      <c r="C1067" t="str">
        <f t="shared" si="16"/>
        <v>3027</v>
      </c>
      <c r="D1067" t="str">
        <f>IFERROR(VLOOKUP(G1067+0,'de para'!A:C,3,0),"")</f>
        <v/>
      </c>
      <c r="E1067" t="str">
        <f>IF(VLOOKUP(G1067+0,'de para'!E:H,4,0)="EX","Externo","Interno")</f>
        <v>Interno</v>
      </c>
      <c r="F1067" s="21" t="s">
        <v>22372</v>
      </c>
      <c r="G1067" s="21">
        <v>414</v>
      </c>
      <c r="H1067" s="21" t="s">
        <v>19095</v>
      </c>
      <c r="I1067" s="21" t="s">
        <v>383</v>
      </c>
      <c r="J1067" s="22">
        <v>42515</v>
      </c>
      <c r="K1067" s="21" t="s">
        <v>19105</v>
      </c>
      <c r="L1067" s="21" t="s">
        <v>19670</v>
      </c>
      <c r="M1067" s="21" t="s">
        <v>19203</v>
      </c>
      <c r="N1067" s="21" t="s">
        <v>19510</v>
      </c>
      <c r="O1067" s="21" t="s">
        <v>22415</v>
      </c>
      <c r="P1067" s="21" t="s">
        <v>22416</v>
      </c>
      <c r="Q1067" s="33">
        <v>0</v>
      </c>
      <c r="R1067" s="33">
        <v>0.20399999999999999</v>
      </c>
      <c r="S1067" s="33">
        <v>0</v>
      </c>
      <c r="T1067" s="33">
        <v>0.20399999999999999</v>
      </c>
      <c r="U1067" s="33">
        <v>0</v>
      </c>
      <c r="V1067" s="33">
        <v>0</v>
      </c>
      <c r="W1067" s="23">
        <v>0</v>
      </c>
      <c r="X1067" s="23">
        <v>14501.27</v>
      </c>
      <c r="Y1067" s="21" t="s">
        <v>19124</v>
      </c>
      <c r="Z1067" s="23">
        <v>0</v>
      </c>
      <c r="AA1067" s="23">
        <v>2958.26</v>
      </c>
      <c r="AB1067" s="22">
        <v>42783</v>
      </c>
    </row>
    <row r="1068" spans="1:28" ht="15" customHeight="1" x14ac:dyDescent="0.25">
      <c r="A1068" t="s">
        <v>380</v>
      </c>
      <c r="B1068" t="str">
        <f>VLOOKUP(O1068+0,'de para'!K:O,3,0)</f>
        <v>NA</v>
      </c>
      <c r="C1068" t="str">
        <f t="shared" si="16"/>
        <v>3027</v>
      </c>
      <c r="D1068" t="str">
        <f>IFERROR(VLOOKUP(G1068+0,'de para'!A:C,3,0),"")</f>
        <v/>
      </c>
      <c r="E1068" t="str">
        <f>IF(VLOOKUP(G1068+0,'de para'!E:H,4,0)="EX","Externo","Interno")</f>
        <v>Interno</v>
      </c>
      <c r="F1068" s="18" t="s">
        <v>22372</v>
      </c>
      <c r="G1068" s="18">
        <v>414</v>
      </c>
      <c r="H1068" s="18" t="s">
        <v>19095</v>
      </c>
      <c r="I1068" s="18" t="s">
        <v>383</v>
      </c>
      <c r="J1068" s="19">
        <v>42515</v>
      </c>
      <c r="K1068" s="18" t="s">
        <v>19105</v>
      </c>
      <c r="L1068" s="18" t="s">
        <v>19670</v>
      </c>
      <c r="M1068" s="18" t="s">
        <v>19203</v>
      </c>
      <c r="N1068" s="18" t="s">
        <v>19146</v>
      </c>
      <c r="O1068" s="18" t="s">
        <v>22417</v>
      </c>
      <c r="P1068" s="18" t="s">
        <v>22418</v>
      </c>
      <c r="Q1068" s="32">
        <v>0</v>
      </c>
      <c r="R1068" s="32">
        <v>0.159</v>
      </c>
      <c r="S1068" s="32">
        <v>0</v>
      </c>
      <c r="T1068" s="32">
        <v>0.159</v>
      </c>
      <c r="U1068" s="32">
        <v>0</v>
      </c>
      <c r="V1068" s="32">
        <v>0</v>
      </c>
      <c r="W1068" s="20">
        <v>0</v>
      </c>
      <c r="X1068" s="20">
        <v>11281.57</v>
      </c>
      <c r="Y1068" s="18" t="s">
        <v>19124</v>
      </c>
      <c r="Z1068" s="20">
        <v>0</v>
      </c>
      <c r="AA1068" s="20">
        <v>1793.77</v>
      </c>
      <c r="AB1068" s="19">
        <v>42783</v>
      </c>
    </row>
    <row r="1069" spans="1:28" ht="15" customHeight="1" x14ac:dyDescent="0.25">
      <c r="A1069" t="s">
        <v>380</v>
      </c>
      <c r="B1069" t="str">
        <f>VLOOKUP(O1069+0,'de para'!K:O,3,0)</f>
        <v>NA</v>
      </c>
      <c r="C1069" t="str">
        <f t="shared" si="16"/>
        <v>3027</v>
      </c>
      <c r="D1069" t="str">
        <f>IFERROR(VLOOKUP(G1069+0,'de para'!A:C,3,0),"")</f>
        <v/>
      </c>
      <c r="E1069" t="str">
        <f>IF(VLOOKUP(G1069+0,'de para'!E:H,4,0)="EX","Externo","Interno")</f>
        <v>Interno</v>
      </c>
      <c r="F1069" s="21" t="s">
        <v>22372</v>
      </c>
      <c r="G1069" s="21">
        <v>414</v>
      </c>
      <c r="H1069" s="21" t="s">
        <v>19095</v>
      </c>
      <c r="I1069" s="21" t="s">
        <v>383</v>
      </c>
      <c r="J1069" s="22">
        <v>42515</v>
      </c>
      <c r="K1069" s="21" t="s">
        <v>19105</v>
      </c>
      <c r="L1069" s="21" t="s">
        <v>19670</v>
      </c>
      <c r="M1069" s="21" t="s">
        <v>19203</v>
      </c>
      <c r="N1069" s="21" t="s">
        <v>19149</v>
      </c>
      <c r="O1069" s="21" t="s">
        <v>22407</v>
      </c>
      <c r="P1069" s="21" t="s">
        <v>22419</v>
      </c>
      <c r="Q1069" s="33">
        <v>-1.143</v>
      </c>
      <c r="R1069" s="33">
        <v>2.302</v>
      </c>
      <c r="S1069" s="33">
        <v>0</v>
      </c>
      <c r="T1069" s="33">
        <v>2.302</v>
      </c>
      <c r="U1069" s="33">
        <v>0</v>
      </c>
      <c r="V1069" s="33">
        <v>0</v>
      </c>
      <c r="W1069" s="23">
        <v>0</v>
      </c>
      <c r="X1069" s="23">
        <v>5649.19</v>
      </c>
      <c r="Y1069" s="21" t="s">
        <v>19124</v>
      </c>
      <c r="Z1069" s="23">
        <v>0</v>
      </c>
      <c r="AA1069" s="23">
        <v>13004.44</v>
      </c>
      <c r="AB1069" s="22">
        <v>42783</v>
      </c>
    </row>
    <row r="1070" spans="1:28" ht="15" customHeight="1" x14ac:dyDescent="0.25">
      <c r="A1070" t="s">
        <v>380</v>
      </c>
      <c r="B1070" t="str">
        <f>VLOOKUP(O1070+0,'de para'!K:O,3,0)</f>
        <v>NA</v>
      </c>
      <c r="C1070" t="str">
        <f t="shared" si="16"/>
        <v>3027</v>
      </c>
      <c r="D1070" t="str">
        <f>IFERROR(VLOOKUP(G1070+0,'de para'!A:C,3,0),"")</f>
        <v/>
      </c>
      <c r="E1070" t="str">
        <f>IF(VLOOKUP(G1070+0,'de para'!E:H,4,0)="EX","Externo","Interno")</f>
        <v>Interno</v>
      </c>
      <c r="F1070" s="18" t="s">
        <v>22372</v>
      </c>
      <c r="G1070" s="18">
        <v>414</v>
      </c>
      <c r="H1070" s="18" t="s">
        <v>19095</v>
      </c>
      <c r="I1070" s="18" t="s">
        <v>383</v>
      </c>
      <c r="J1070" s="19">
        <v>42515</v>
      </c>
      <c r="K1070" s="18" t="s">
        <v>19105</v>
      </c>
      <c r="L1070" s="18" t="s">
        <v>19670</v>
      </c>
      <c r="M1070" s="18" t="s">
        <v>19203</v>
      </c>
      <c r="N1070" s="18" t="s">
        <v>20260</v>
      </c>
      <c r="O1070" s="18" t="s">
        <v>22420</v>
      </c>
      <c r="P1070" s="18" t="s">
        <v>22421</v>
      </c>
      <c r="Q1070" s="32">
        <v>0</v>
      </c>
      <c r="R1070" s="32">
        <v>2.8450000000000002</v>
      </c>
      <c r="S1070" s="32">
        <v>0</v>
      </c>
      <c r="T1070" s="32">
        <v>2.8450000000000002</v>
      </c>
      <c r="U1070" s="32">
        <v>0</v>
      </c>
      <c r="V1070" s="32">
        <v>0</v>
      </c>
      <c r="W1070" s="20">
        <v>0</v>
      </c>
      <c r="X1070" s="20">
        <v>6136.77</v>
      </c>
      <c r="Y1070" s="18" t="s">
        <v>19124</v>
      </c>
      <c r="Z1070" s="20">
        <v>0</v>
      </c>
      <c r="AA1070" s="20">
        <v>17459.11</v>
      </c>
      <c r="AB1070" s="19">
        <v>42783</v>
      </c>
    </row>
    <row r="1071" spans="1:28" ht="15" customHeight="1" x14ac:dyDescent="0.25">
      <c r="A1071" t="s">
        <v>380</v>
      </c>
      <c r="B1071" t="str">
        <f>VLOOKUP(O1071+0,'de para'!K:O,3,0)</f>
        <v>NA</v>
      </c>
      <c r="C1071" t="str">
        <f t="shared" si="16"/>
        <v>3027</v>
      </c>
      <c r="D1071" t="str">
        <f>IFERROR(VLOOKUP(G1071+0,'de para'!A:C,3,0),"")</f>
        <v/>
      </c>
      <c r="E1071" t="str">
        <f>IF(VLOOKUP(G1071+0,'de para'!E:H,4,0)="EX","Externo","Interno")</f>
        <v>Interno</v>
      </c>
      <c r="F1071" s="21" t="s">
        <v>22372</v>
      </c>
      <c r="G1071" s="21">
        <v>414</v>
      </c>
      <c r="H1071" s="21" t="s">
        <v>19095</v>
      </c>
      <c r="I1071" s="21" t="s">
        <v>383</v>
      </c>
      <c r="J1071" s="22">
        <v>42515</v>
      </c>
      <c r="K1071" s="21" t="s">
        <v>19105</v>
      </c>
      <c r="L1071" s="21" t="s">
        <v>19670</v>
      </c>
      <c r="M1071" s="21" t="s">
        <v>19203</v>
      </c>
      <c r="N1071" s="21" t="s">
        <v>20268</v>
      </c>
      <c r="O1071" s="21" t="s">
        <v>22422</v>
      </c>
      <c r="P1071" s="21" t="s">
        <v>22423</v>
      </c>
      <c r="Q1071" s="33">
        <v>0</v>
      </c>
      <c r="R1071" s="33">
        <v>0.68500000000000005</v>
      </c>
      <c r="S1071" s="33">
        <v>0</v>
      </c>
      <c r="T1071" s="33">
        <v>0.68500000000000005</v>
      </c>
      <c r="U1071" s="33">
        <v>0</v>
      </c>
      <c r="V1071" s="33">
        <v>0</v>
      </c>
      <c r="W1071" s="23">
        <v>0</v>
      </c>
      <c r="X1071" s="23">
        <v>8751.2000000000007</v>
      </c>
      <c r="Y1071" s="21" t="s">
        <v>19124</v>
      </c>
      <c r="Z1071" s="23">
        <v>0</v>
      </c>
      <c r="AA1071" s="23">
        <v>5994.57</v>
      </c>
      <c r="AB1071" s="22">
        <v>42783</v>
      </c>
    </row>
    <row r="1072" spans="1:28" ht="15" customHeight="1" x14ac:dyDescent="0.25">
      <c r="A1072" t="s">
        <v>380</v>
      </c>
      <c r="B1072" t="str">
        <f>VLOOKUP(O1072+0,'de para'!K:O,3,0)</f>
        <v>NA</v>
      </c>
      <c r="C1072" t="str">
        <f t="shared" si="16"/>
        <v>3027</v>
      </c>
      <c r="D1072" t="str">
        <f>IFERROR(VLOOKUP(G1072+0,'de para'!A:C,3,0),"")</f>
        <v/>
      </c>
      <c r="E1072" t="str">
        <f>IF(VLOOKUP(G1072+0,'de para'!E:H,4,0)="EX","Externo","Interno")</f>
        <v>Interno</v>
      </c>
      <c r="F1072" s="18" t="s">
        <v>22372</v>
      </c>
      <c r="G1072" s="18">
        <v>414</v>
      </c>
      <c r="H1072" s="18" t="s">
        <v>19095</v>
      </c>
      <c r="I1072" s="18" t="s">
        <v>383</v>
      </c>
      <c r="J1072" s="19">
        <v>42515</v>
      </c>
      <c r="K1072" s="18" t="s">
        <v>19105</v>
      </c>
      <c r="L1072" s="18" t="s">
        <v>19670</v>
      </c>
      <c r="M1072" s="18" t="s">
        <v>19203</v>
      </c>
      <c r="N1072" s="18" t="s">
        <v>20277</v>
      </c>
      <c r="O1072" s="18" t="s">
        <v>22424</v>
      </c>
      <c r="P1072" s="18" t="s">
        <v>22425</v>
      </c>
      <c r="Q1072" s="32">
        <v>0</v>
      </c>
      <c r="R1072" s="32">
        <v>0.309</v>
      </c>
      <c r="S1072" s="32">
        <v>0</v>
      </c>
      <c r="T1072" s="32">
        <v>0.309</v>
      </c>
      <c r="U1072" s="32">
        <v>0</v>
      </c>
      <c r="V1072" s="32">
        <v>0</v>
      </c>
      <c r="W1072" s="20">
        <v>0</v>
      </c>
      <c r="X1072" s="20">
        <v>31149.56</v>
      </c>
      <c r="Y1072" s="18" t="s">
        <v>19124</v>
      </c>
      <c r="Z1072" s="20">
        <v>0</v>
      </c>
      <c r="AA1072" s="20">
        <v>9625.2099999999991</v>
      </c>
      <c r="AB1072" s="19">
        <v>42783</v>
      </c>
    </row>
    <row r="1073" spans="1:28" ht="15" customHeight="1" x14ac:dyDescent="0.25">
      <c r="A1073" t="s">
        <v>380</v>
      </c>
      <c r="B1073" t="str">
        <f>VLOOKUP(O1073+0,'de para'!K:O,3,0)</f>
        <v>NA</v>
      </c>
      <c r="C1073" t="str">
        <f t="shared" si="16"/>
        <v>3027</v>
      </c>
      <c r="D1073" t="str">
        <f>IFERROR(VLOOKUP(G1073+0,'de para'!A:C,3,0),"")</f>
        <v/>
      </c>
      <c r="E1073" t="str">
        <f>IF(VLOOKUP(G1073+0,'de para'!E:H,4,0)="EX","Externo","Interno")</f>
        <v>Interno</v>
      </c>
      <c r="F1073" s="21" t="s">
        <v>22372</v>
      </c>
      <c r="G1073" s="21">
        <v>414</v>
      </c>
      <c r="H1073" s="21" t="s">
        <v>19095</v>
      </c>
      <c r="I1073" s="21" t="s">
        <v>383</v>
      </c>
      <c r="J1073" s="22">
        <v>42515</v>
      </c>
      <c r="K1073" s="21" t="s">
        <v>19105</v>
      </c>
      <c r="L1073" s="21" t="s">
        <v>19670</v>
      </c>
      <c r="M1073" s="21" t="s">
        <v>19203</v>
      </c>
      <c r="N1073" s="21" t="s">
        <v>20280</v>
      </c>
      <c r="O1073" s="21" t="s">
        <v>22426</v>
      </c>
      <c r="P1073" s="21" t="s">
        <v>22427</v>
      </c>
      <c r="Q1073" s="33">
        <v>0</v>
      </c>
      <c r="R1073" s="33">
        <v>0.1</v>
      </c>
      <c r="S1073" s="33">
        <v>0</v>
      </c>
      <c r="T1073" s="33">
        <v>0.1</v>
      </c>
      <c r="U1073" s="33">
        <v>0</v>
      </c>
      <c r="V1073" s="33">
        <v>0</v>
      </c>
      <c r="W1073" s="23">
        <v>0</v>
      </c>
      <c r="X1073" s="23">
        <v>36022</v>
      </c>
      <c r="Y1073" s="21" t="s">
        <v>19124</v>
      </c>
      <c r="Z1073" s="23">
        <v>0</v>
      </c>
      <c r="AA1073" s="23">
        <v>3602.2</v>
      </c>
      <c r="AB1073" s="22">
        <v>42783</v>
      </c>
    </row>
    <row r="1074" spans="1:28" ht="15" customHeight="1" x14ac:dyDescent="0.25">
      <c r="A1074" t="s">
        <v>380</v>
      </c>
      <c r="B1074" t="str">
        <f>VLOOKUP(O1074+0,'de para'!K:O,3,0)</f>
        <v>NA</v>
      </c>
      <c r="C1074" t="str">
        <f t="shared" si="16"/>
        <v>3027</v>
      </c>
      <c r="D1074" t="str">
        <f>IFERROR(VLOOKUP(G1074+0,'de para'!A:C,3,0),"")</f>
        <v/>
      </c>
      <c r="E1074" t="str">
        <f>IF(VLOOKUP(G1074+0,'de para'!E:H,4,0)="EX","Externo","Interno")</f>
        <v>Interno</v>
      </c>
      <c r="F1074" s="18" t="s">
        <v>22372</v>
      </c>
      <c r="G1074" s="18">
        <v>414</v>
      </c>
      <c r="H1074" s="18" t="s">
        <v>19095</v>
      </c>
      <c r="I1074" s="18" t="s">
        <v>383</v>
      </c>
      <c r="J1074" s="19">
        <v>42515</v>
      </c>
      <c r="K1074" s="18" t="s">
        <v>19105</v>
      </c>
      <c r="L1074" s="18" t="s">
        <v>19670</v>
      </c>
      <c r="M1074" s="18" t="s">
        <v>19203</v>
      </c>
      <c r="N1074" s="18" t="s">
        <v>20285</v>
      </c>
      <c r="O1074" s="18" t="s">
        <v>22428</v>
      </c>
      <c r="P1074" s="18" t="s">
        <v>22429</v>
      </c>
      <c r="Q1074" s="32">
        <v>0</v>
      </c>
      <c r="R1074" s="32">
        <v>0.64100000000000001</v>
      </c>
      <c r="S1074" s="32">
        <v>0</v>
      </c>
      <c r="T1074" s="32">
        <v>0.64100000000000001</v>
      </c>
      <c r="U1074" s="32">
        <v>0</v>
      </c>
      <c r="V1074" s="32">
        <v>0</v>
      </c>
      <c r="W1074" s="20">
        <v>0</v>
      </c>
      <c r="X1074" s="20">
        <v>17090.48</v>
      </c>
      <c r="Y1074" s="18" t="s">
        <v>19124</v>
      </c>
      <c r="Z1074" s="20">
        <v>0</v>
      </c>
      <c r="AA1074" s="20">
        <v>10955</v>
      </c>
      <c r="AB1074" s="19">
        <v>42783</v>
      </c>
    </row>
    <row r="1075" spans="1:28" ht="15" customHeight="1" x14ac:dyDescent="0.25">
      <c r="A1075" t="s">
        <v>380</v>
      </c>
      <c r="B1075" t="str">
        <f>VLOOKUP(O1075+0,'de para'!K:O,3,0)</f>
        <v>NA</v>
      </c>
      <c r="C1075" t="str">
        <f t="shared" si="16"/>
        <v>3027</v>
      </c>
      <c r="D1075" t="str">
        <f>IFERROR(VLOOKUP(G1075+0,'de para'!A:C,3,0),"")</f>
        <v/>
      </c>
      <c r="E1075" t="str">
        <f>IF(VLOOKUP(G1075+0,'de para'!E:H,4,0)="EX","Externo","Interno")</f>
        <v>Interno</v>
      </c>
      <c r="F1075" s="21" t="s">
        <v>22372</v>
      </c>
      <c r="G1075" s="21">
        <v>414</v>
      </c>
      <c r="H1075" s="21" t="s">
        <v>19095</v>
      </c>
      <c r="I1075" s="21" t="s">
        <v>383</v>
      </c>
      <c r="J1075" s="22">
        <v>42515</v>
      </c>
      <c r="K1075" s="21" t="s">
        <v>19105</v>
      </c>
      <c r="L1075" s="21" t="s">
        <v>19670</v>
      </c>
      <c r="M1075" s="21" t="s">
        <v>19203</v>
      </c>
      <c r="N1075" s="21" t="s">
        <v>20288</v>
      </c>
      <c r="O1075" s="21" t="s">
        <v>22430</v>
      </c>
      <c r="P1075" s="21" t="s">
        <v>22431</v>
      </c>
      <c r="Q1075" s="33">
        <v>0</v>
      </c>
      <c r="R1075" s="33">
        <v>2.6619999999999999</v>
      </c>
      <c r="S1075" s="33">
        <v>0</v>
      </c>
      <c r="T1075" s="33">
        <v>2.6619999999999999</v>
      </c>
      <c r="U1075" s="33">
        <v>0</v>
      </c>
      <c r="V1075" s="33">
        <v>0</v>
      </c>
      <c r="W1075" s="23">
        <v>0</v>
      </c>
      <c r="X1075" s="23">
        <v>11659.86</v>
      </c>
      <c r="Y1075" s="21" t="s">
        <v>19124</v>
      </c>
      <c r="Z1075" s="23">
        <v>0</v>
      </c>
      <c r="AA1075" s="23">
        <v>31038.55</v>
      </c>
      <c r="AB1075" s="22">
        <v>42783</v>
      </c>
    </row>
    <row r="1076" spans="1:28" ht="15" customHeight="1" x14ac:dyDescent="0.25">
      <c r="A1076" t="s">
        <v>380</v>
      </c>
      <c r="B1076" t="str">
        <f>VLOOKUP(O1076+0,'de para'!K:O,3,0)</f>
        <v>NA</v>
      </c>
      <c r="C1076" t="str">
        <f t="shared" si="16"/>
        <v>3027</v>
      </c>
      <c r="D1076" t="str">
        <f>IFERROR(VLOOKUP(G1076+0,'de para'!A:C,3,0),"")</f>
        <v/>
      </c>
      <c r="E1076" t="str">
        <f>IF(VLOOKUP(G1076+0,'de para'!E:H,4,0)="EX","Externo","Interno")</f>
        <v>Interno</v>
      </c>
      <c r="F1076" s="18" t="s">
        <v>22372</v>
      </c>
      <c r="G1076" s="18">
        <v>414</v>
      </c>
      <c r="H1076" s="18" t="s">
        <v>19095</v>
      </c>
      <c r="I1076" s="18" t="s">
        <v>383</v>
      </c>
      <c r="J1076" s="19">
        <v>42515</v>
      </c>
      <c r="K1076" s="18" t="s">
        <v>19105</v>
      </c>
      <c r="L1076" s="18" t="s">
        <v>19670</v>
      </c>
      <c r="M1076" s="18" t="s">
        <v>19203</v>
      </c>
      <c r="N1076" s="18" t="s">
        <v>20291</v>
      </c>
      <c r="O1076" s="18" t="s">
        <v>22432</v>
      </c>
      <c r="P1076" s="18" t="s">
        <v>22433</v>
      </c>
      <c r="Q1076" s="32">
        <v>0</v>
      </c>
      <c r="R1076" s="32">
        <v>2.7669999999999999</v>
      </c>
      <c r="S1076" s="32">
        <v>0</v>
      </c>
      <c r="T1076" s="32">
        <v>2.7669999999999999</v>
      </c>
      <c r="U1076" s="32">
        <v>0</v>
      </c>
      <c r="V1076" s="32">
        <v>0</v>
      </c>
      <c r="W1076" s="20">
        <v>0</v>
      </c>
      <c r="X1076" s="20">
        <v>8608.2900000000009</v>
      </c>
      <c r="Y1076" s="18" t="s">
        <v>19124</v>
      </c>
      <c r="Z1076" s="20">
        <v>0</v>
      </c>
      <c r="AA1076" s="20">
        <v>23819.14</v>
      </c>
      <c r="AB1076" s="19">
        <v>42783</v>
      </c>
    </row>
    <row r="1077" spans="1:28" ht="15" customHeight="1" x14ac:dyDescent="0.25">
      <c r="A1077" t="s">
        <v>380</v>
      </c>
      <c r="B1077" t="str">
        <f>VLOOKUP(O1077+0,'de para'!K:O,3,0)</f>
        <v>NA</v>
      </c>
      <c r="C1077" t="str">
        <f t="shared" si="16"/>
        <v>3027</v>
      </c>
      <c r="D1077" t="str">
        <f>IFERROR(VLOOKUP(G1077+0,'de para'!A:C,3,0),"")</f>
        <v/>
      </c>
      <c r="E1077" t="str">
        <f>IF(VLOOKUP(G1077+0,'de para'!E:H,4,0)="EX","Externo","Interno")</f>
        <v>Interno</v>
      </c>
      <c r="F1077" s="21" t="s">
        <v>22372</v>
      </c>
      <c r="G1077" s="21">
        <v>414</v>
      </c>
      <c r="H1077" s="21" t="s">
        <v>19095</v>
      </c>
      <c r="I1077" s="21" t="s">
        <v>383</v>
      </c>
      <c r="J1077" s="22">
        <v>42515</v>
      </c>
      <c r="K1077" s="21" t="s">
        <v>19105</v>
      </c>
      <c r="L1077" s="21" t="s">
        <v>19670</v>
      </c>
      <c r="M1077" s="21" t="s">
        <v>19203</v>
      </c>
      <c r="N1077" s="21" t="s">
        <v>20296</v>
      </c>
      <c r="O1077" s="21" t="s">
        <v>22434</v>
      </c>
      <c r="P1077" s="21" t="s">
        <v>22435</v>
      </c>
      <c r="Q1077" s="33">
        <v>0</v>
      </c>
      <c r="R1077" s="33">
        <v>7.6050000000000004</v>
      </c>
      <c r="S1077" s="33">
        <v>0</v>
      </c>
      <c r="T1077" s="33">
        <v>7.6050000000000004</v>
      </c>
      <c r="U1077" s="33">
        <v>0</v>
      </c>
      <c r="V1077" s="33">
        <v>0</v>
      </c>
      <c r="W1077" s="23">
        <v>0</v>
      </c>
      <c r="X1077" s="23">
        <v>5464.25</v>
      </c>
      <c r="Y1077" s="21" t="s">
        <v>19124</v>
      </c>
      <c r="Z1077" s="23">
        <v>0</v>
      </c>
      <c r="AA1077" s="23">
        <v>41555.620000000003</v>
      </c>
      <c r="AB1077" s="22">
        <v>42783</v>
      </c>
    </row>
    <row r="1078" spans="1:28" ht="15" customHeight="1" x14ac:dyDescent="0.25">
      <c r="A1078" t="s">
        <v>380</v>
      </c>
      <c r="B1078" t="str">
        <f>VLOOKUP(O1078+0,'de para'!K:O,3,0)</f>
        <v>NA</v>
      </c>
      <c r="C1078" t="str">
        <f t="shared" si="16"/>
        <v>3027</v>
      </c>
      <c r="D1078" t="str">
        <f>IFERROR(VLOOKUP(G1078+0,'de para'!A:C,3,0),"")</f>
        <v/>
      </c>
      <c r="E1078" t="str">
        <f>IF(VLOOKUP(G1078+0,'de para'!E:H,4,0)="EX","Externo","Interno")</f>
        <v>Interno</v>
      </c>
      <c r="F1078" s="18" t="s">
        <v>22372</v>
      </c>
      <c r="G1078" s="18">
        <v>414</v>
      </c>
      <c r="H1078" s="18" t="s">
        <v>19095</v>
      </c>
      <c r="I1078" s="18" t="s">
        <v>383</v>
      </c>
      <c r="J1078" s="19">
        <v>42515</v>
      </c>
      <c r="K1078" s="18" t="s">
        <v>19105</v>
      </c>
      <c r="L1078" s="18" t="s">
        <v>19670</v>
      </c>
      <c r="M1078" s="18" t="s">
        <v>19203</v>
      </c>
      <c r="N1078" s="18" t="s">
        <v>20298</v>
      </c>
      <c r="O1078" s="18" t="s">
        <v>22436</v>
      </c>
      <c r="P1078" s="18" t="s">
        <v>22437</v>
      </c>
      <c r="Q1078" s="32">
        <v>0</v>
      </c>
      <c r="R1078" s="32">
        <v>0.26300000000000001</v>
      </c>
      <c r="S1078" s="32">
        <v>0</v>
      </c>
      <c r="T1078" s="32">
        <v>0.26300000000000001</v>
      </c>
      <c r="U1078" s="32">
        <v>0</v>
      </c>
      <c r="V1078" s="32">
        <v>0</v>
      </c>
      <c r="W1078" s="20">
        <v>0</v>
      </c>
      <c r="X1078" s="20">
        <v>22512.69</v>
      </c>
      <c r="Y1078" s="18" t="s">
        <v>19124</v>
      </c>
      <c r="Z1078" s="20">
        <v>0</v>
      </c>
      <c r="AA1078" s="20">
        <v>5920.84</v>
      </c>
      <c r="AB1078" s="19">
        <v>42783</v>
      </c>
    </row>
    <row r="1079" spans="1:28" ht="15" customHeight="1" x14ac:dyDescent="0.25">
      <c r="A1079" t="s">
        <v>380</v>
      </c>
      <c r="B1079" t="str">
        <f>VLOOKUP(O1079+0,'de para'!K:O,3,0)</f>
        <v>NA</v>
      </c>
      <c r="C1079" t="str">
        <f t="shared" si="16"/>
        <v>3027</v>
      </c>
      <c r="D1079" t="str">
        <f>IFERROR(VLOOKUP(G1079+0,'de para'!A:C,3,0),"")</f>
        <v/>
      </c>
      <c r="E1079" t="str">
        <f>IF(VLOOKUP(G1079+0,'de para'!E:H,4,0)="EX","Externo","Interno")</f>
        <v>Interno</v>
      </c>
      <c r="F1079" s="21" t="s">
        <v>22372</v>
      </c>
      <c r="G1079" s="21">
        <v>414</v>
      </c>
      <c r="H1079" s="21" t="s">
        <v>19095</v>
      </c>
      <c r="I1079" s="21" t="s">
        <v>383</v>
      </c>
      <c r="J1079" s="22">
        <v>42515</v>
      </c>
      <c r="K1079" s="21" t="s">
        <v>19105</v>
      </c>
      <c r="L1079" s="21" t="s">
        <v>19670</v>
      </c>
      <c r="M1079" s="21" t="s">
        <v>19203</v>
      </c>
      <c r="N1079" s="21" t="s">
        <v>20301</v>
      </c>
      <c r="O1079" s="21" t="s">
        <v>22438</v>
      </c>
      <c r="P1079" s="21" t="s">
        <v>22439</v>
      </c>
      <c r="Q1079" s="33">
        <v>0</v>
      </c>
      <c r="R1079" s="33">
        <v>0.21</v>
      </c>
      <c r="S1079" s="33">
        <v>0</v>
      </c>
      <c r="T1079" s="33">
        <v>0.21</v>
      </c>
      <c r="U1079" s="33">
        <v>0</v>
      </c>
      <c r="V1079" s="33">
        <v>0</v>
      </c>
      <c r="W1079" s="23">
        <v>0</v>
      </c>
      <c r="X1079" s="23">
        <v>29052.98</v>
      </c>
      <c r="Y1079" s="21" t="s">
        <v>19124</v>
      </c>
      <c r="Z1079" s="23">
        <v>0</v>
      </c>
      <c r="AA1079" s="23">
        <v>6101.13</v>
      </c>
      <c r="AB1079" s="22">
        <v>42783</v>
      </c>
    </row>
    <row r="1080" spans="1:28" ht="15" customHeight="1" x14ac:dyDescent="0.25">
      <c r="A1080" t="s">
        <v>380</v>
      </c>
      <c r="B1080" t="str">
        <f>VLOOKUP(O1080+0,'de para'!K:O,3,0)</f>
        <v>NA</v>
      </c>
      <c r="C1080" t="str">
        <f t="shared" si="16"/>
        <v>3027</v>
      </c>
      <c r="D1080" t="str">
        <f>IFERROR(VLOOKUP(G1080+0,'de para'!A:C,3,0),"")</f>
        <v/>
      </c>
      <c r="E1080" t="str">
        <f>IF(VLOOKUP(G1080+0,'de para'!E:H,4,0)="EX","Externo","Interno")</f>
        <v>Interno</v>
      </c>
      <c r="F1080" s="18" t="s">
        <v>22372</v>
      </c>
      <c r="G1080" s="18">
        <v>414</v>
      </c>
      <c r="H1080" s="18" t="s">
        <v>19095</v>
      </c>
      <c r="I1080" s="18" t="s">
        <v>383</v>
      </c>
      <c r="J1080" s="19">
        <v>42515</v>
      </c>
      <c r="K1080" s="18" t="s">
        <v>19105</v>
      </c>
      <c r="L1080" s="18" t="s">
        <v>19670</v>
      </c>
      <c r="M1080" s="18" t="s">
        <v>19203</v>
      </c>
      <c r="N1080" s="18" t="s">
        <v>20304</v>
      </c>
      <c r="O1080" s="18" t="s">
        <v>22440</v>
      </c>
      <c r="P1080" s="18" t="s">
        <v>22441</v>
      </c>
      <c r="Q1080" s="32">
        <v>0</v>
      </c>
      <c r="R1080" s="32">
        <v>0.36</v>
      </c>
      <c r="S1080" s="32">
        <v>0</v>
      </c>
      <c r="T1080" s="32">
        <v>0.36</v>
      </c>
      <c r="U1080" s="32">
        <v>0</v>
      </c>
      <c r="V1080" s="32">
        <v>0</v>
      </c>
      <c r="W1080" s="20">
        <v>0</v>
      </c>
      <c r="X1080" s="20">
        <v>24244.44</v>
      </c>
      <c r="Y1080" s="18" t="s">
        <v>19124</v>
      </c>
      <c r="Z1080" s="20">
        <v>0</v>
      </c>
      <c r="AA1080" s="20">
        <v>8728</v>
      </c>
      <c r="AB1080" s="19">
        <v>42783</v>
      </c>
    </row>
    <row r="1081" spans="1:28" ht="15" customHeight="1" x14ac:dyDescent="0.25">
      <c r="A1081" t="s">
        <v>380</v>
      </c>
      <c r="B1081" t="str">
        <f>VLOOKUP(O1081+0,'de para'!K:O,3,0)</f>
        <v>NA</v>
      </c>
      <c r="C1081" t="str">
        <f t="shared" si="16"/>
        <v>3027</v>
      </c>
      <c r="D1081" t="str">
        <f>IFERROR(VLOOKUP(G1081+0,'de para'!A:C,3,0),"")</f>
        <v/>
      </c>
      <c r="E1081" t="str">
        <f>IF(VLOOKUP(G1081+0,'de para'!E:H,4,0)="EX","Externo","Interno")</f>
        <v>Interno</v>
      </c>
      <c r="F1081" s="21" t="s">
        <v>22372</v>
      </c>
      <c r="G1081" s="21">
        <v>414</v>
      </c>
      <c r="H1081" s="21" t="s">
        <v>19095</v>
      </c>
      <c r="I1081" s="21" t="s">
        <v>383</v>
      </c>
      <c r="J1081" s="22">
        <v>42515</v>
      </c>
      <c r="K1081" s="21" t="s">
        <v>19105</v>
      </c>
      <c r="L1081" s="21" t="s">
        <v>19670</v>
      </c>
      <c r="M1081" s="21" t="s">
        <v>19203</v>
      </c>
      <c r="N1081" s="21" t="s">
        <v>20313</v>
      </c>
      <c r="O1081" s="21" t="s">
        <v>22442</v>
      </c>
      <c r="P1081" s="21" t="s">
        <v>22443</v>
      </c>
      <c r="Q1081" s="33">
        <v>0</v>
      </c>
      <c r="R1081" s="33">
        <v>0.122</v>
      </c>
      <c r="S1081" s="33">
        <v>0</v>
      </c>
      <c r="T1081" s="33">
        <v>0.122</v>
      </c>
      <c r="U1081" s="33">
        <v>0</v>
      </c>
      <c r="V1081" s="33">
        <v>0</v>
      </c>
      <c r="W1081" s="23">
        <v>0</v>
      </c>
      <c r="X1081" s="23">
        <v>12155.85</v>
      </c>
      <c r="Y1081" s="21" t="s">
        <v>19124</v>
      </c>
      <c r="Z1081" s="23">
        <v>0</v>
      </c>
      <c r="AA1081" s="23">
        <v>1483.01</v>
      </c>
      <c r="AB1081" s="22">
        <v>42783</v>
      </c>
    </row>
    <row r="1082" spans="1:28" ht="15" customHeight="1" x14ac:dyDescent="0.25">
      <c r="A1082" t="s">
        <v>380</v>
      </c>
      <c r="B1082" t="str">
        <f>VLOOKUP(O1082+0,'de para'!K:O,3,0)</f>
        <v>NA</v>
      </c>
      <c r="C1082" t="str">
        <f t="shared" si="16"/>
        <v>3027</v>
      </c>
      <c r="D1082" t="str">
        <f>IFERROR(VLOOKUP(G1082+0,'de para'!A:C,3,0),"")</f>
        <v/>
      </c>
      <c r="E1082" t="str">
        <f>IF(VLOOKUP(G1082+0,'de para'!E:H,4,0)="EX","Externo","Interno")</f>
        <v>Interno</v>
      </c>
      <c r="F1082" s="18" t="s">
        <v>22372</v>
      </c>
      <c r="G1082" s="18">
        <v>414</v>
      </c>
      <c r="H1082" s="18" t="s">
        <v>19095</v>
      </c>
      <c r="I1082" s="18" t="s">
        <v>383</v>
      </c>
      <c r="J1082" s="19">
        <v>42515</v>
      </c>
      <c r="K1082" s="18" t="s">
        <v>19105</v>
      </c>
      <c r="L1082" s="18" t="s">
        <v>19670</v>
      </c>
      <c r="M1082" s="18" t="s">
        <v>19203</v>
      </c>
      <c r="N1082" s="18" t="s">
        <v>20316</v>
      </c>
      <c r="O1082" s="18" t="s">
        <v>22444</v>
      </c>
      <c r="P1082" s="18" t="s">
        <v>22445</v>
      </c>
      <c r="Q1082" s="32">
        <v>0</v>
      </c>
      <c r="R1082" s="32">
        <v>2.73</v>
      </c>
      <c r="S1082" s="32">
        <v>0</v>
      </c>
      <c r="T1082" s="32">
        <v>2.73</v>
      </c>
      <c r="U1082" s="32">
        <v>0</v>
      </c>
      <c r="V1082" s="32">
        <v>0</v>
      </c>
      <c r="W1082" s="20">
        <v>0</v>
      </c>
      <c r="X1082" s="20">
        <v>8549.44</v>
      </c>
      <c r="Y1082" s="18" t="s">
        <v>19124</v>
      </c>
      <c r="Z1082" s="20">
        <v>0</v>
      </c>
      <c r="AA1082" s="20">
        <v>23339.97</v>
      </c>
      <c r="AB1082" s="19">
        <v>42783</v>
      </c>
    </row>
    <row r="1083" spans="1:28" ht="15" customHeight="1" x14ac:dyDescent="0.25">
      <c r="A1083" t="s">
        <v>380</v>
      </c>
      <c r="B1083" t="str">
        <f>VLOOKUP(O1083+0,'de para'!K:O,3,0)</f>
        <v>NA</v>
      </c>
      <c r="C1083" t="str">
        <f t="shared" si="16"/>
        <v>3027</v>
      </c>
      <c r="D1083" t="str">
        <f>IFERROR(VLOOKUP(G1083+0,'de para'!A:C,3,0),"")</f>
        <v/>
      </c>
      <c r="E1083" t="str">
        <f>IF(VLOOKUP(G1083+0,'de para'!E:H,4,0)="EX","Externo","Interno")</f>
        <v>Interno</v>
      </c>
      <c r="F1083" s="21" t="s">
        <v>22372</v>
      </c>
      <c r="G1083" s="21">
        <v>414</v>
      </c>
      <c r="H1083" s="21" t="s">
        <v>19095</v>
      </c>
      <c r="I1083" s="21" t="s">
        <v>383</v>
      </c>
      <c r="J1083" s="22">
        <v>42515</v>
      </c>
      <c r="K1083" s="21" t="s">
        <v>19105</v>
      </c>
      <c r="L1083" s="21" t="s">
        <v>19670</v>
      </c>
      <c r="M1083" s="21" t="s">
        <v>19203</v>
      </c>
      <c r="N1083" s="21" t="s">
        <v>20319</v>
      </c>
      <c r="O1083" s="21" t="s">
        <v>19859</v>
      </c>
      <c r="P1083" s="21" t="s">
        <v>22446</v>
      </c>
      <c r="Q1083" s="33">
        <v>0</v>
      </c>
      <c r="R1083" s="33">
        <v>0.1</v>
      </c>
      <c r="S1083" s="33">
        <v>0</v>
      </c>
      <c r="T1083" s="33">
        <v>0.1</v>
      </c>
      <c r="U1083" s="33">
        <v>0</v>
      </c>
      <c r="V1083" s="33">
        <v>0</v>
      </c>
      <c r="W1083" s="23">
        <v>0</v>
      </c>
      <c r="X1083" s="23">
        <v>11306.81</v>
      </c>
      <c r="Y1083" s="21" t="s">
        <v>19124</v>
      </c>
      <c r="Z1083" s="23">
        <v>0</v>
      </c>
      <c r="AA1083" s="23">
        <v>1130.68</v>
      </c>
      <c r="AB1083" s="22">
        <v>42783</v>
      </c>
    </row>
    <row r="1084" spans="1:28" ht="15" customHeight="1" x14ac:dyDescent="0.25">
      <c r="A1084" t="s">
        <v>380</v>
      </c>
      <c r="B1084" t="str">
        <f>VLOOKUP(O1084+0,'de para'!K:O,3,0)</f>
        <v>NA</v>
      </c>
      <c r="C1084" t="str">
        <f t="shared" si="16"/>
        <v>3027</v>
      </c>
      <c r="D1084" t="str">
        <f>IFERROR(VLOOKUP(G1084+0,'de para'!A:C,3,0),"")</f>
        <v/>
      </c>
      <c r="E1084" t="str">
        <f>IF(VLOOKUP(G1084+0,'de para'!E:H,4,0)="EX","Externo","Interno")</f>
        <v>Interno</v>
      </c>
      <c r="F1084" s="18" t="s">
        <v>22372</v>
      </c>
      <c r="G1084" s="18">
        <v>414</v>
      </c>
      <c r="H1084" s="18" t="s">
        <v>19095</v>
      </c>
      <c r="I1084" s="18" t="s">
        <v>383</v>
      </c>
      <c r="J1084" s="19">
        <v>42515</v>
      </c>
      <c r="K1084" s="18" t="s">
        <v>19105</v>
      </c>
      <c r="L1084" s="18" t="s">
        <v>19670</v>
      </c>
      <c r="M1084" s="18" t="s">
        <v>19203</v>
      </c>
      <c r="N1084" s="18" t="s">
        <v>20322</v>
      </c>
      <c r="O1084" s="18" t="s">
        <v>22447</v>
      </c>
      <c r="P1084" s="18" t="s">
        <v>22448</v>
      </c>
      <c r="Q1084" s="32">
        <v>0</v>
      </c>
      <c r="R1084" s="32">
        <v>0.59099999999999997</v>
      </c>
      <c r="S1084" s="32">
        <v>0</v>
      </c>
      <c r="T1084" s="32">
        <v>0.59099999999999997</v>
      </c>
      <c r="U1084" s="32">
        <v>0</v>
      </c>
      <c r="V1084" s="32">
        <v>0</v>
      </c>
      <c r="W1084" s="20">
        <v>0</v>
      </c>
      <c r="X1084" s="20">
        <v>7153.96</v>
      </c>
      <c r="Y1084" s="18" t="s">
        <v>19124</v>
      </c>
      <c r="Z1084" s="20">
        <v>0</v>
      </c>
      <c r="AA1084" s="20">
        <v>4227.99</v>
      </c>
      <c r="AB1084" s="19">
        <v>42783</v>
      </c>
    </row>
    <row r="1085" spans="1:28" ht="15" customHeight="1" x14ac:dyDescent="0.25">
      <c r="A1085" t="s">
        <v>380</v>
      </c>
      <c r="B1085" t="str">
        <f>VLOOKUP(O1085+0,'de para'!K:O,3,0)</f>
        <v>NA</v>
      </c>
      <c r="C1085" t="str">
        <f t="shared" si="16"/>
        <v>3027</v>
      </c>
      <c r="D1085" t="str">
        <f>IFERROR(VLOOKUP(G1085+0,'de para'!A:C,3,0),"")</f>
        <v/>
      </c>
      <c r="E1085" t="str">
        <f>IF(VLOOKUP(G1085+0,'de para'!E:H,4,0)="EX","Externo","Interno")</f>
        <v>Interno</v>
      </c>
      <c r="F1085" s="21" t="s">
        <v>22372</v>
      </c>
      <c r="G1085" s="21">
        <v>414</v>
      </c>
      <c r="H1085" s="21" t="s">
        <v>19095</v>
      </c>
      <c r="I1085" s="21" t="s">
        <v>383</v>
      </c>
      <c r="J1085" s="22">
        <v>42515</v>
      </c>
      <c r="K1085" s="21" t="s">
        <v>19105</v>
      </c>
      <c r="L1085" s="21" t="s">
        <v>19670</v>
      </c>
      <c r="M1085" s="21" t="s">
        <v>19203</v>
      </c>
      <c r="N1085" s="21" t="s">
        <v>20325</v>
      </c>
      <c r="O1085" s="21" t="s">
        <v>22449</v>
      </c>
      <c r="P1085" s="21" t="s">
        <v>22450</v>
      </c>
      <c r="Q1085" s="33">
        <v>0</v>
      </c>
      <c r="R1085" s="33">
        <v>0.496</v>
      </c>
      <c r="S1085" s="33">
        <v>0</v>
      </c>
      <c r="T1085" s="33">
        <v>0.496</v>
      </c>
      <c r="U1085" s="33">
        <v>0</v>
      </c>
      <c r="V1085" s="33">
        <v>0</v>
      </c>
      <c r="W1085" s="23">
        <v>0</v>
      </c>
      <c r="X1085" s="23">
        <v>7330.5</v>
      </c>
      <c r="Y1085" s="21" t="s">
        <v>19124</v>
      </c>
      <c r="Z1085" s="23">
        <v>0</v>
      </c>
      <c r="AA1085" s="23">
        <v>3635.93</v>
      </c>
      <c r="AB1085" s="22">
        <v>42783</v>
      </c>
    </row>
    <row r="1086" spans="1:28" ht="15" customHeight="1" x14ac:dyDescent="0.25">
      <c r="A1086" t="s">
        <v>380</v>
      </c>
      <c r="B1086" t="str">
        <f>VLOOKUP(O1086+0,'de para'!K:O,3,0)</f>
        <v>NA</v>
      </c>
      <c r="C1086" t="str">
        <f t="shared" si="16"/>
        <v>3027</v>
      </c>
      <c r="D1086" t="str">
        <f>IFERROR(VLOOKUP(G1086+0,'de para'!A:C,3,0),"")</f>
        <v/>
      </c>
      <c r="E1086" t="str">
        <f>IF(VLOOKUP(G1086+0,'de para'!E:H,4,0)="EX","Externo","Interno")</f>
        <v>Interno</v>
      </c>
      <c r="F1086" s="18" t="s">
        <v>22372</v>
      </c>
      <c r="G1086" s="18">
        <v>414</v>
      </c>
      <c r="H1086" s="18" t="s">
        <v>19095</v>
      </c>
      <c r="I1086" s="18" t="s">
        <v>383</v>
      </c>
      <c r="J1086" s="19">
        <v>42515</v>
      </c>
      <c r="K1086" s="18" t="s">
        <v>19105</v>
      </c>
      <c r="L1086" s="18" t="s">
        <v>19670</v>
      </c>
      <c r="M1086" s="18" t="s">
        <v>19203</v>
      </c>
      <c r="N1086" s="18" t="s">
        <v>20328</v>
      </c>
      <c r="O1086" s="18" t="s">
        <v>22451</v>
      </c>
      <c r="P1086" s="18" t="s">
        <v>22452</v>
      </c>
      <c r="Q1086" s="32">
        <v>0</v>
      </c>
      <c r="R1086" s="32">
        <v>2.6829999999999998</v>
      </c>
      <c r="S1086" s="32">
        <v>0</v>
      </c>
      <c r="T1086" s="32">
        <v>2.6829999999999998</v>
      </c>
      <c r="U1086" s="32">
        <v>0</v>
      </c>
      <c r="V1086" s="32">
        <v>0</v>
      </c>
      <c r="W1086" s="20">
        <v>0</v>
      </c>
      <c r="X1086" s="20">
        <v>6061.11</v>
      </c>
      <c r="Y1086" s="18" t="s">
        <v>19124</v>
      </c>
      <c r="Z1086" s="20">
        <v>0</v>
      </c>
      <c r="AA1086" s="20">
        <v>16261.96</v>
      </c>
      <c r="AB1086" s="19">
        <v>42783</v>
      </c>
    </row>
    <row r="1087" spans="1:28" ht="15" customHeight="1" x14ac:dyDescent="0.25">
      <c r="A1087" t="s">
        <v>380</v>
      </c>
      <c r="B1087" t="str">
        <f>VLOOKUP(O1087+0,'de para'!K:O,3,0)</f>
        <v>NA</v>
      </c>
      <c r="C1087" t="str">
        <f t="shared" si="16"/>
        <v>3027</v>
      </c>
      <c r="D1087" t="str">
        <f>IFERROR(VLOOKUP(G1087+0,'de para'!A:C,3,0),"")</f>
        <v/>
      </c>
      <c r="E1087" t="str">
        <f>IF(VLOOKUP(G1087+0,'de para'!E:H,4,0)="EX","Externo","Interno")</f>
        <v>Interno</v>
      </c>
      <c r="F1087" s="21" t="s">
        <v>22372</v>
      </c>
      <c r="G1087" s="21">
        <v>414</v>
      </c>
      <c r="H1087" s="21" t="s">
        <v>19095</v>
      </c>
      <c r="I1087" s="21" t="s">
        <v>383</v>
      </c>
      <c r="J1087" s="22">
        <v>42515</v>
      </c>
      <c r="K1087" s="21" t="s">
        <v>19105</v>
      </c>
      <c r="L1087" s="21" t="s">
        <v>19670</v>
      </c>
      <c r="M1087" s="21" t="s">
        <v>19203</v>
      </c>
      <c r="N1087" s="21" t="s">
        <v>20331</v>
      </c>
      <c r="O1087" s="21" t="s">
        <v>22453</v>
      </c>
      <c r="P1087" s="21" t="s">
        <v>22454</v>
      </c>
      <c r="Q1087" s="33">
        <v>0</v>
      </c>
      <c r="R1087" s="33">
        <v>0.35599999999999998</v>
      </c>
      <c r="S1087" s="33">
        <v>0</v>
      </c>
      <c r="T1087" s="33">
        <v>0.35599999999999998</v>
      </c>
      <c r="U1087" s="33">
        <v>0</v>
      </c>
      <c r="V1087" s="33">
        <v>0</v>
      </c>
      <c r="W1087" s="23">
        <v>0</v>
      </c>
      <c r="X1087" s="23">
        <v>17536.03</v>
      </c>
      <c r="Y1087" s="21" t="s">
        <v>19124</v>
      </c>
      <c r="Z1087" s="23">
        <v>0</v>
      </c>
      <c r="AA1087" s="23">
        <v>6242.83</v>
      </c>
      <c r="AB1087" s="22">
        <v>42783</v>
      </c>
    </row>
    <row r="1088" spans="1:28" ht="15" customHeight="1" x14ac:dyDescent="0.25">
      <c r="A1088" t="s">
        <v>380</v>
      </c>
      <c r="B1088" t="str">
        <f>VLOOKUP(O1088+0,'de para'!K:O,3,0)</f>
        <v>NA</v>
      </c>
      <c r="C1088" t="str">
        <f t="shared" si="16"/>
        <v>3027</v>
      </c>
      <c r="D1088" t="str">
        <f>IFERROR(VLOOKUP(G1088+0,'de para'!A:C,3,0),"")</f>
        <v/>
      </c>
      <c r="E1088" t="str">
        <f>IF(VLOOKUP(G1088+0,'de para'!E:H,4,0)="EX","Externo","Interno")</f>
        <v>Interno</v>
      </c>
      <c r="F1088" s="18" t="s">
        <v>22372</v>
      </c>
      <c r="G1088" s="18">
        <v>414</v>
      </c>
      <c r="H1088" s="18" t="s">
        <v>19095</v>
      </c>
      <c r="I1088" s="18" t="s">
        <v>383</v>
      </c>
      <c r="J1088" s="19">
        <v>42515</v>
      </c>
      <c r="K1088" s="18" t="s">
        <v>19105</v>
      </c>
      <c r="L1088" s="18" t="s">
        <v>19670</v>
      </c>
      <c r="M1088" s="18" t="s">
        <v>19203</v>
      </c>
      <c r="N1088" s="18" t="s">
        <v>20337</v>
      </c>
      <c r="O1088" s="18" t="s">
        <v>22455</v>
      </c>
      <c r="P1088" s="18" t="s">
        <v>22456</v>
      </c>
      <c r="Q1088" s="32">
        <v>0</v>
      </c>
      <c r="R1088" s="32">
        <v>0.90200000000000002</v>
      </c>
      <c r="S1088" s="32">
        <v>0</v>
      </c>
      <c r="T1088" s="32">
        <v>0.90200000000000002</v>
      </c>
      <c r="U1088" s="32">
        <v>0</v>
      </c>
      <c r="V1088" s="32">
        <v>0</v>
      </c>
      <c r="W1088" s="20">
        <v>0</v>
      </c>
      <c r="X1088" s="20">
        <v>6103.14</v>
      </c>
      <c r="Y1088" s="18" t="s">
        <v>19124</v>
      </c>
      <c r="Z1088" s="20">
        <v>0</v>
      </c>
      <c r="AA1088" s="20">
        <v>5505.03</v>
      </c>
      <c r="AB1088" s="19">
        <v>42783</v>
      </c>
    </row>
    <row r="1089" spans="1:28" ht="15" customHeight="1" x14ac:dyDescent="0.25">
      <c r="A1089" t="s">
        <v>380</v>
      </c>
      <c r="B1089" t="str">
        <f>VLOOKUP(O1089+0,'de para'!K:O,3,0)</f>
        <v>NA</v>
      </c>
      <c r="C1089" t="str">
        <f t="shared" si="16"/>
        <v>3027</v>
      </c>
      <c r="D1089" t="str">
        <f>IFERROR(VLOOKUP(G1089+0,'de para'!A:C,3,0),"")</f>
        <v/>
      </c>
      <c r="E1089" t="str">
        <f>IF(VLOOKUP(G1089+0,'de para'!E:H,4,0)="EX","Externo","Interno")</f>
        <v>Interno</v>
      </c>
      <c r="F1089" s="21" t="s">
        <v>22372</v>
      </c>
      <c r="G1089" s="21">
        <v>414</v>
      </c>
      <c r="H1089" s="21" t="s">
        <v>19095</v>
      </c>
      <c r="I1089" s="21" t="s">
        <v>383</v>
      </c>
      <c r="J1089" s="22">
        <v>42515</v>
      </c>
      <c r="K1089" s="21" t="s">
        <v>19105</v>
      </c>
      <c r="L1089" s="21" t="s">
        <v>19670</v>
      </c>
      <c r="M1089" s="21" t="s">
        <v>19203</v>
      </c>
      <c r="N1089" s="21" t="s">
        <v>20338</v>
      </c>
      <c r="O1089" s="21" t="s">
        <v>22457</v>
      </c>
      <c r="P1089" s="21" t="s">
        <v>22458</v>
      </c>
      <c r="Q1089" s="33">
        <v>0</v>
      </c>
      <c r="R1089" s="33">
        <v>0.157</v>
      </c>
      <c r="S1089" s="33">
        <v>0</v>
      </c>
      <c r="T1089" s="33">
        <v>0.157</v>
      </c>
      <c r="U1089" s="33">
        <v>0</v>
      </c>
      <c r="V1089" s="33">
        <v>0</v>
      </c>
      <c r="W1089" s="23">
        <v>0</v>
      </c>
      <c r="X1089" s="23">
        <v>8969.77</v>
      </c>
      <c r="Y1089" s="21" t="s">
        <v>19124</v>
      </c>
      <c r="Z1089" s="23">
        <v>0</v>
      </c>
      <c r="AA1089" s="23">
        <v>1408.25</v>
      </c>
      <c r="AB1089" s="22">
        <v>42783</v>
      </c>
    </row>
    <row r="1090" spans="1:28" ht="15" customHeight="1" x14ac:dyDescent="0.25">
      <c r="A1090" t="s">
        <v>380</v>
      </c>
      <c r="B1090" t="str">
        <f>VLOOKUP(O1090+0,'de para'!K:O,3,0)</f>
        <v>NA</v>
      </c>
      <c r="C1090" t="str">
        <f t="shared" ref="C1090:C1153" si="17">LEFT(O1090,4)</f>
        <v>3026</v>
      </c>
      <c r="D1090" t="str">
        <f>IFERROR(VLOOKUP(G1090+0,'de para'!A:C,3,0),"")</f>
        <v/>
      </c>
      <c r="E1090" t="str">
        <f>IF(VLOOKUP(G1090+0,'de para'!E:H,4,0)="EX","Externo","Interno")</f>
        <v>Interno</v>
      </c>
      <c r="F1090" s="18" t="s">
        <v>22459</v>
      </c>
      <c r="G1090" s="18">
        <v>1132</v>
      </c>
      <c r="H1090" s="18" t="s">
        <v>19095</v>
      </c>
      <c r="I1090" s="18" t="s">
        <v>2867</v>
      </c>
      <c r="J1090" s="19">
        <v>42647</v>
      </c>
      <c r="K1090" s="18" t="s">
        <v>19105</v>
      </c>
      <c r="L1090" s="18" t="s">
        <v>19161</v>
      </c>
      <c r="M1090" s="18" t="s">
        <v>19115</v>
      </c>
      <c r="N1090" s="18" t="s">
        <v>19095</v>
      </c>
      <c r="O1090" s="18" t="s">
        <v>22460</v>
      </c>
      <c r="P1090" s="18" t="s">
        <v>11649</v>
      </c>
      <c r="Q1090" s="32">
        <v>0.2</v>
      </c>
      <c r="R1090" s="32">
        <v>0.2</v>
      </c>
      <c r="S1090" s="32">
        <v>0</v>
      </c>
      <c r="T1090" s="32">
        <v>0.2</v>
      </c>
      <c r="U1090" s="32">
        <v>0</v>
      </c>
      <c r="V1090" s="32">
        <v>0</v>
      </c>
      <c r="W1090" s="20">
        <v>0</v>
      </c>
      <c r="X1090" s="20">
        <v>22990.799999999999</v>
      </c>
      <c r="Y1090" s="18" t="s">
        <v>19124</v>
      </c>
      <c r="Z1090" s="20">
        <v>0</v>
      </c>
      <c r="AA1090" s="20">
        <v>4598.16</v>
      </c>
      <c r="AB1090" s="19">
        <v>42781</v>
      </c>
    </row>
    <row r="1091" spans="1:28" ht="15" customHeight="1" x14ac:dyDescent="0.25">
      <c r="A1091" t="s">
        <v>380</v>
      </c>
      <c r="B1091" t="str">
        <f>VLOOKUP(O1091+0,'de para'!K:O,3,0)</f>
        <v>NA</v>
      </c>
      <c r="C1091" t="str">
        <f t="shared" si="17"/>
        <v>3025</v>
      </c>
      <c r="D1091" t="str">
        <f>IFERROR(VLOOKUP(G1091+0,'de para'!A:C,3,0),"")</f>
        <v/>
      </c>
      <c r="E1091" t="str">
        <f>IF(VLOOKUP(G1091+0,'de para'!E:H,4,0)="EX","Externo","Interno")</f>
        <v>Interno</v>
      </c>
      <c r="F1091" s="21" t="s">
        <v>19168</v>
      </c>
      <c r="G1091" s="21">
        <v>1385</v>
      </c>
      <c r="H1091" s="21" t="s">
        <v>19095</v>
      </c>
      <c r="I1091" s="21" t="s">
        <v>3313</v>
      </c>
      <c r="J1091" s="22">
        <v>42653</v>
      </c>
      <c r="K1091" s="21" t="s">
        <v>19244</v>
      </c>
      <c r="L1091" s="21" t="s">
        <v>19155</v>
      </c>
      <c r="M1091" s="21" t="s">
        <v>19100</v>
      </c>
      <c r="N1091" s="21" t="s">
        <v>19095</v>
      </c>
      <c r="O1091" s="21" t="s">
        <v>19169</v>
      </c>
      <c r="P1091" s="21" t="s">
        <v>19170</v>
      </c>
      <c r="Q1091" s="33">
        <v>0</v>
      </c>
      <c r="R1091" s="33">
        <v>0.105</v>
      </c>
      <c r="S1091" s="33">
        <v>0</v>
      </c>
      <c r="T1091" s="33">
        <v>0.105</v>
      </c>
      <c r="U1091" s="33">
        <v>0</v>
      </c>
      <c r="V1091" s="33">
        <v>0</v>
      </c>
      <c r="W1091" s="23">
        <v>0</v>
      </c>
      <c r="X1091" s="23">
        <v>1054.0899999999999</v>
      </c>
      <c r="Y1091" s="21" t="s">
        <v>19124</v>
      </c>
      <c r="Z1091" s="23">
        <v>0</v>
      </c>
      <c r="AA1091" s="23">
        <v>110.68</v>
      </c>
      <c r="AB1091" s="22">
        <v>42695</v>
      </c>
    </row>
    <row r="1092" spans="1:28" ht="15" customHeight="1" x14ac:dyDescent="0.25">
      <c r="A1092" t="s">
        <v>380</v>
      </c>
      <c r="B1092" t="str">
        <f>VLOOKUP(O1092+0,'de para'!K:O,3,0)</f>
        <v>NA</v>
      </c>
      <c r="C1092" t="str">
        <f t="shared" si="17"/>
        <v>3025</v>
      </c>
      <c r="D1092" t="str">
        <f>IFERROR(VLOOKUP(G1092+0,'de para'!A:C,3,0),"")</f>
        <v/>
      </c>
      <c r="E1092" t="str">
        <f>IF(VLOOKUP(G1092+0,'de para'!E:H,4,0)="EX","Externo","Interno")</f>
        <v>Interno</v>
      </c>
      <c r="F1092" s="18" t="s">
        <v>19168</v>
      </c>
      <c r="G1092" s="18">
        <v>1385</v>
      </c>
      <c r="H1092" s="18" t="s">
        <v>19095</v>
      </c>
      <c r="I1092" s="18" t="s">
        <v>3313</v>
      </c>
      <c r="J1092" s="19">
        <v>42653</v>
      </c>
      <c r="K1092" s="18" t="s">
        <v>19244</v>
      </c>
      <c r="L1092" s="18" t="s">
        <v>19155</v>
      </c>
      <c r="M1092" s="18" t="s">
        <v>19100</v>
      </c>
      <c r="N1092" s="18" t="s">
        <v>19102</v>
      </c>
      <c r="O1092" s="18" t="s">
        <v>19171</v>
      </c>
      <c r="P1092" s="18" t="s">
        <v>19172</v>
      </c>
      <c r="Q1092" s="32">
        <v>0</v>
      </c>
      <c r="R1092" s="32">
        <v>0.1</v>
      </c>
      <c r="S1092" s="32">
        <v>0</v>
      </c>
      <c r="T1092" s="32">
        <v>0.1</v>
      </c>
      <c r="U1092" s="32">
        <v>0</v>
      </c>
      <c r="V1092" s="32">
        <v>0</v>
      </c>
      <c r="W1092" s="20">
        <v>0</v>
      </c>
      <c r="X1092" s="20">
        <v>1364.35</v>
      </c>
      <c r="Y1092" s="18" t="s">
        <v>19124</v>
      </c>
      <c r="Z1092" s="20">
        <v>0</v>
      </c>
      <c r="AA1092" s="20">
        <v>136.44</v>
      </c>
      <c r="AB1092" s="19">
        <v>42695</v>
      </c>
    </row>
    <row r="1093" spans="1:28" ht="15" customHeight="1" x14ac:dyDescent="0.25">
      <c r="A1093" t="s">
        <v>380</v>
      </c>
      <c r="B1093" t="str">
        <f>VLOOKUP(O1093+0,'de para'!K:O,3,0)</f>
        <v>NA</v>
      </c>
      <c r="C1093" t="str">
        <f t="shared" si="17"/>
        <v>3025</v>
      </c>
      <c r="D1093" t="str">
        <f>IFERROR(VLOOKUP(G1093+0,'de para'!A:C,3,0),"")</f>
        <v/>
      </c>
      <c r="E1093" t="str">
        <f>IF(VLOOKUP(G1093+0,'de para'!E:H,4,0)="EX","Externo","Interno")</f>
        <v>Interno</v>
      </c>
      <c r="F1093" s="21" t="s">
        <v>19131</v>
      </c>
      <c r="G1093" s="21">
        <v>972</v>
      </c>
      <c r="H1093" s="21" t="s">
        <v>19095</v>
      </c>
      <c r="I1093" s="21" t="s">
        <v>456</v>
      </c>
      <c r="J1093" s="22">
        <v>42656</v>
      </c>
      <c r="K1093" s="21" t="s">
        <v>19178</v>
      </c>
      <c r="L1093" s="21" t="s">
        <v>19155</v>
      </c>
      <c r="M1093" s="21" t="s">
        <v>19100</v>
      </c>
      <c r="N1093" s="21" t="s">
        <v>19095</v>
      </c>
      <c r="O1093" s="21" t="s">
        <v>19156</v>
      </c>
      <c r="P1093" s="21" t="s">
        <v>409</v>
      </c>
      <c r="Q1093" s="33">
        <v>3.2</v>
      </c>
      <c r="R1093" s="33">
        <v>1.5</v>
      </c>
      <c r="S1093" s="33">
        <v>0</v>
      </c>
      <c r="T1093" s="33">
        <v>1.5</v>
      </c>
      <c r="U1093" s="33">
        <v>0</v>
      </c>
      <c r="V1093" s="33">
        <v>0</v>
      </c>
      <c r="W1093" s="23">
        <v>0</v>
      </c>
      <c r="X1093" s="23">
        <v>41.36</v>
      </c>
      <c r="Y1093" s="21" t="s">
        <v>19124</v>
      </c>
      <c r="Z1093" s="23">
        <v>3.1</v>
      </c>
      <c r="AA1093" s="23">
        <v>65.14</v>
      </c>
      <c r="AB1093" s="22">
        <v>42681</v>
      </c>
    </row>
    <row r="1094" spans="1:28" ht="15" customHeight="1" x14ac:dyDescent="0.25">
      <c r="A1094" t="s">
        <v>380</v>
      </c>
      <c r="B1094" t="str">
        <f>VLOOKUP(O1094+0,'de para'!K:O,3,0)</f>
        <v>NA</v>
      </c>
      <c r="C1094" t="str">
        <f t="shared" si="17"/>
        <v>3025</v>
      </c>
      <c r="D1094" t="str">
        <f>IFERROR(VLOOKUP(G1094+0,'de para'!A:C,3,0),"")</f>
        <v/>
      </c>
      <c r="E1094" t="str">
        <f>IF(VLOOKUP(G1094+0,'de para'!E:H,4,0)="EX","Externo","Interno")</f>
        <v>Interno</v>
      </c>
      <c r="F1094" s="18" t="s">
        <v>19131</v>
      </c>
      <c r="G1094" s="18">
        <v>972</v>
      </c>
      <c r="H1094" s="18" t="s">
        <v>19095</v>
      </c>
      <c r="I1094" s="18" t="s">
        <v>456</v>
      </c>
      <c r="J1094" s="19">
        <v>42656</v>
      </c>
      <c r="K1094" s="18" t="s">
        <v>19178</v>
      </c>
      <c r="L1094" s="18" t="s">
        <v>19155</v>
      </c>
      <c r="M1094" s="18" t="s">
        <v>19100</v>
      </c>
      <c r="N1094" s="18" t="s">
        <v>19102</v>
      </c>
      <c r="O1094" s="18" t="s">
        <v>19162</v>
      </c>
      <c r="P1094" s="18" t="s">
        <v>386</v>
      </c>
      <c r="Q1094" s="32">
        <v>1.7</v>
      </c>
      <c r="R1094" s="32">
        <v>6</v>
      </c>
      <c r="S1094" s="32">
        <v>0</v>
      </c>
      <c r="T1094" s="32">
        <v>6</v>
      </c>
      <c r="U1094" s="32">
        <v>0</v>
      </c>
      <c r="V1094" s="32">
        <v>0</v>
      </c>
      <c r="W1094" s="20">
        <v>0</v>
      </c>
      <c r="X1094" s="20">
        <v>46.32</v>
      </c>
      <c r="Y1094" s="18" t="s">
        <v>19124</v>
      </c>
      <c r="Z1094" s="20">
        <v>13.9</v>
      </c>
      <c r="AA1094" s="20">
        <v>291.82</v>
      </c>
      <c r="AB1094" s="19">
        <v>42681</v>
      </c>
    </row>
    <row r="1095" spans="1:28" ht="15" customHeight="1" x14ac:dyDescent="0.25">
      <c r="A1095" t="s">
        <v>380</v>
      </c>
      <c r="B1095" t="str">
        <f>VLOOKUP(O1095+0,'de para'!K:O,3,0)</f>
        <v>NA</v>
      </c>
      <c r="C1095" t="str">
        <f t="shared" si="17"/>
        <v>3025</v>
      </c>
      <c r="D1095" t="str">
        <f>IFERROR(VLOOKUP(G1095+0,'de para'!A:C,3,0),"")</f>
        <v/>
      </c>
      <c r="E1095" t="str">
        <f>IF(VLOOKUP(G1095+0,'de para'!E:H,4,0)="EX","Externo","Interno")</f>
        <v>Interno</v>
      </c>
      <c r="F1095" s="21" t="s">
        <v>19131</v>
      </c>
      <c r="G1095" s="21">
        <v>972</v>
      </c>
      <c r="H1095" s="21" t="s">
        <v>19095</v>
      </c>
      <c r="I1095" s="21" t="s">
        <v>456</v>
      </c>
      <c r="J1095" s="22">
        <v>42656</v>
      </c>
      <c r="K1095" s="21" t="s">
        <v>19178</v>
      </c>
      <c r="L1095" s="21" t="s">
        <v>19155</v>
      </c>
      <c r="M1095" s="21" t="s">
        <v>19100</v>
      </c>
      <c r="N1095" s="21" t="s">
        <v>19108</v>
      </c>
      <c r="O1095" s="21" t="s">
        <v>19173</v>
      </c>
      <c r="P1095" s="21" t="s">
        <v>429</v>
      </c>
      <c r="Q1095" s="33">
        <v>0</v>
      </c>
      <c r="R1095" s="33">
        <v>4</v>
      </c>
      <c r="S1095" s="33">
        <v>0</v>
      </c>
      <c r="T1095" s="33">
        <v>4</v>
      </c>
      <c r="U1095" s="33">
        <v>0</v>
      </c>
      <c r="V1095" s="33">
        <v>0</v>
      </c>
      <c r="W1095" s="23">
        <v>0</v>
      </c>
      <c r="X1095" s="23">
        <v>85.93</v>
      </c>
      <c r="Y1095" s="21" t="s">
        <v>19124</v>
      </c>
      <c r="Z1095" s="23">
        <v>17.18</v>
      </c>
      <c r="AA1095" s="23">
        <v>360.9</v>
      </c>
      <c r="AB1095" s="22">
        <v>42681</v>
      </c>
    </row>
    <row r="1096" spans="1:28" ht="15" customHeight="1" x14ac:dyDescent="0.25">
      <c r="A1096" t="s">
        <v>380</v>
      </c>
      <c r="B1096" t="str">
        <f>VLOOKUP(O1096+0,'de para'!K:O,3,0)</f>
        <v>NA</v>
      </c>
      <c r="C1096" t="str">
        <f t="shared" si="17"/>
        <v>3025</v>
      </c>
      <c r="D1096" t="str">
        <f>IFERROR(VLOOKUP(G1096+0,'de para'!A:C,3,0),"")</f>
        <v/>
      </c>
      <c r="E1096" t="str">
        <f>IF(VLOOKUP(G1096+0,'de para'!E:H,4,0)="EX","Externo","Interno")</f>
        <v>Interno</v>
      </c>
      <c r="F1096" s="18" t="s">
        <v>19131</v>
      </c>
      <c r="G1096" s="18">
        <v>972</v>
      </c>
      <c r="H1096" s="18" t="s">
        <v>19095</v>
      </c>
      <c r="I1096" s="18" t="s">
        <v>456</v>
      </c>
      <c r="J1096" s="19">
        <v>42656</v>
      </c>
      <c r="K1096" s="18" t="s">
        <v>19178</v>
      </c>
      <c r="L1096" s="18" t="s">
        <v>19155</v>
      </c>
      <c r="M1096" s="18" t="s">
        <v>19100</v>
      </c>
      <c r="N1096" s="18" t="s">
        <v>19103</v>
      </c>
      <c r="O1096" s="18" t="s">
        <v>19163</v>
      </c>
      <c r="P1096" s="18" t="s">
        <v>422</v>
      </c>
      <c r="Q1096" s="32">
        <v>0.8</v>
      </c>
      <c r="R1096" s="32">
        <v>2</v>
      </c>
      <c r="S1096" s="32">
        <v>0</v>
      </c>
      <c r="T1096" s="32">
        <v>2</v>
      </c>
      <c r="U1096" s="32">
        <v>0</v>
      </c>
      <c r="V1096" s="32">
        <v>0</v>
      </c>
      <c r="W1096" s="20">
        <v>0</v>
      </c>
      <c r="X1096" s="20">
        <v>112.25</v>
      </c>
      <c r="Y1096" s="18" t="s">
        <v>19124</v>
      </c>
      <c r="Z1096" s="20">
        <v>11.23</v>
      </c>
      <c r="AA1096" s="20">
        <v>235.73</v>
      </c>
      <c r="AB1096" s="19">
        <v>42681</v>
      </c>
    </row>
    <row r="1097" spans="1:28" ht="15" customHeight="1" x14ac:dyDescent="0.25">
      <c r="A1097" t="s">
        <v>380</v>
      </c>
      <c r="B1097" t="str">
        <f>VLOOKUP(O1097+0,'de para'!K:O,3,0)</f>
        <v>NA</v>
      </c>
      <c r="C1097" t="str">
        <f t="shared" si="17"/>
        <v>3025</v>
      </c>
      <c r="D1097" t="str">
        <f>IFERROR(VLOOKUP(G1097+0,'de para'!A:C,3,0),"")</f>
        <v/>
      </c>
      <c r="E1097" t="str">
        <f>IF(VLOOKUP(G1097+0,'de para'!E:H,4,0)="EX","Externo","Interno")</f>
        <v>Interno</v>
      </c>
      <c r="F1097" s="21" t="s">
        <v>19131</v>
      </c>
      <c r="G1097" s="21">
        <v>972</v>
      </c>
      <c r="H1097" s="21" t="s">
        <v>19095</v>
      </c>
      <c r="I1097" s="21" t="s">
        <v>456</v>
      </c>
      <c r="J1097" s="22">
        <v>42656</v>
      </c>
      <c r="K1097" s="21" t="s">
        <v>19178</v>
      </c>
      <c r="L1097" s="21" t="s">
        <v>19155</v>
      </c>
      <c r="M1097" s="21" t="s">
        <v>19100</v>
      </c>
      <c r="N1097" s="21" t="s">
        <v>19104</v>
      </c>
      <c r="O1097" s="21" t="s">
        <v>19174</v>
      </c>
      <c r="P1097" s="21" t="s">
        <v>410</v>
      </c>
      <c r="Q1097" s="33">
        <v>0.5</v>
      </c>
      <c r="R1097" s="33">
        <v>0.7</v>
      </c>
      <c r="S1097" s="33">
        <v>0</v>
      </c>
      <c r="T1097" s="33">
        <v>0.7</v>
      </c>
      <c r="U1097" s="33">
        <v>0</v>
      </c>
      <c r="V1097" s="33">
        <v>0</v>
      </c>
      <c r="W1097" s="23">
        <v>0</v>
      </c>
      <c r="X1097" s="23">
        <v>160</v>
      </c>
      <c r="Y1097" s="21" t="s">
        <v>19124</v>
      </c>
      <c r="Z1097" s="23">
        <v>5.6</v>
      </c>
      <c r="AA1097" s="23">
        <v>117.6</v>
      </c>
      <c r="AB1097" s="22">
        <v>42681</v>
      </c>
    </row>
    <row r="1098" spans="1:28" ht="15" customHeight="1" x14ac:dyDescent="0.25">
      <c r="A1098" t="s">
        <v>380</v>
      </c>
      <c r="B1098" t="str">
        <f>VLOOKUP(O1098+0,'de para'!K:O,3,0)</f>
        <v>NA</v>
      </c>
      <c r="C1098" t="str">
        <f t="shared" si="17"/>
        <v>3025</v>
      </c>
      <c r="D1098" t="str">
        <f>IFERROR(VLOOKUP(G1098+0,'de para'!A:C,3,0),"")</f>
        <v/>
      </c>
      <c r="E1098" t="str">
        <f>IF(VLOOKUP(G1098+0,'de para'!E:H,4,0)="EX","Externo","Interno")</f>
        <v>Interno</v>
      </c>
      <c r="F1098" s="18" t="s">
        <v>19131</v>
      </c>
      <c r="G1098" s="18">
        <v>972</v>
      </c>
      <c r="H1098" s="18" t="s">
        <v>19095</v>
      </c>
      <c r="I1098" s="18" t="s">
        <v>456</v>
      </c>
      <c r="J1098" s="19">
        <v>42656</v>
      </c>
      <c r="K1098" s="18" t="s">
        <v>19178</v>
      </c>
      <c r="L1098" s="18" t="s">
        <v>19155</v>
      </c>
      <c r="M1098" s="18" t="s">
        <v>19100</v>
      </c>
      <c r="N1098" s="18" t="s">
        <v>19117</v>
      </c>
      <c r="O1098" s="18" t="s">
        <v>19159</v>
      </c>
      <c r="P1098" s="18" t="s">
        <v>443</v>
      </c>
      <c r="Q1098" s="32">
        <v>1.7</v>
      </c>
      <c r="R1098" s="32">
        <v>1</v>
      </c>
      <c r="S1098" s="32">
        <v>0</v>
      </c>
      <c r="T1098" s="32">
        <v>1</v>
      </c>
      <c r="U1098" s="32">
        <v>0</v>
      </c>
      <c r="V1098" s="32">
        <v>0</v>
      </c>
      <c r="W1098" s="20">
        <v>0</v>
      </c>
      <c r="X1098" s="20">
        <v>552</v>
      </c>
      <c r="Y1098" s="18" t="s">
        <v>19124</v>
      </c>
      <c r="Z1098" s="20">
        <v>55.2</v>
      </c>
      <c r="AA1098" s="20">
        <v>607.20000000000005</v>
      </c>
      <c r="AB1098" s="19">
        <v>42681</v>
      </c>
    </row>
    <row r="1099" spans="1:28" ht="15" customHeight="1" x14ac:dyDescent="0.25">
      <c r="A1099" t="s">
        <v>380</v>
      </c>
      <c r="B1099" t="str">
        <f>VLOOKUP(O1099+0,'de para'!K:O,3,0)</f>
        <v>NA</v>
      </c>
      <c r="C1099" t="str">
        <f t="shared" si="17"/>
        <v>3025</v>
      </c>
      <c r="D1099" t="str">
        <f>IFERROR(VLOOKUP(G1099+0,'de para'!A:C,3,0),"")</f>
        <v/>
      </c>
      <c r="E1099" t="str">
        <f>IF(VLOOKUP(G1099+0,'de para'!E:H,4,0)="EX","Externo","Interno")</f>
        <v>Interno</v>
      </c>
      <c r="F1099" s="21" t="s">
        <v>19131</v>
      </c>
      <c r="G1099" s="21">
        <v>972</v>
      </c>
      <c r="H1099" s="21" t="s">
        <v>19095</v>
      </c>
      <c r="I1099" s="21" t="s">
        <v>456</v>
      </c>
      <c r="J1099" s="22">
        <v>42656</v>
      </c>
      <c r="K1099" s="21" t="s">
        <v>19178</v>
      </c>
      <c r="L1099" s="21" t="s">
        <v>19155</v>
      </c>
      <c r="M1099" s="21" t="s">
        <v>19100</v>
      </c>
      <c r="N1099" s="21" t="s">
        <v>19121</v>
      </c>
      <c r="O1099" s="21" t="s">
        <v>19181</v>
      </c>
      <c r="P1099" s="21" t="s">
        <v>427</v>
      </c>
      <c r="Q1099" s="33">
        <v>1</v>
      </c>
      <c r="R1099" s="33">
        <v>2</v>
      </c>
      <c r="S1099" s="33">
        <v>1.2</v>
      </c>
      <c r="T1099" s="33">
        <v>0.8</v>
      </c>
      <c r="U1099" s="33">
        <v>0</v>
      </c>
      <c r="V1099" s="33">
        <v>0</v>
      </c>
      <c r="W1099" s="23">
        <v>0</v>
      </c>
      <c r="X1099" s="23">
        <v>350</v>
      </c>
      <c r="Y1099" s="21" t="s">
        <v>19157</v>
      </c>
      <c r="Z1099" s="23">
        <v>28</v>
      </c>
      <c r="AA1099" s="23">
        <v>308</v>
      </c>
      <c r="AB1099" s="22">
        <v>42681</v>
      </c>
    </row>
    <row r="1100" spans="1:28" ht="15" customHeight="1" x14ac:dyDescent="0.25">
      <c r="A1100" t="s">
        <v>380</v>
      </c>
      <c r="B1100" t="str">
        <f>VLOOKUP(O1100+0,'de para'!K:O,3,0)</f>
        <v>NA</v>
      </c>
      <c r="C1100" t="str">
        <f t="shared" si="17"/>
        <v>3025</v>
      </c>
      <c r="D1100" t="str">
        <f>IFERROR(VLOOKUP(G1100+0,'de para'!A:C,3,0),"")</f>
        <v/>
      </c>
      <c r="E1100" t="str">
        <f>IF(VLOOKUP(G1100+0,'de para'!E:H,4,0)="EX","Externo","Interno")</f>
        <v>Interno</v>
      </c>
      <c r="F1100" s="18" t="s">
        <v>19131</v>
      </c>
      <c r="G1100" s="18">
        <v>972</v>
      </c>
      <c r="H1100" s="18" t="s">
        <v>19095</v>
      </c>
      <c r="I1100" s="18" t="s">
        <v>456</v>
      </c>
      <c r="J1100" s="19">
        <v>42656</v>
      </c>
      <c r="K1100" s="18" t="s">
        <v>19178</v>
      </c>
      <c r="L1100" s="18" t="s">
        <v>19155</v>
      </c>
      <c r="M1100" s="18" t="s">
        <v>19100</v>
      </c>
      <c r="N1100" s="18" t="s">
        <v>19147</v>
      </c>
      <c r="O1100" s="18" t="s">
        <v>19184</v>
      </c>
      <c r="P1100" s="18" t="s">
        <v>442</v>
      </c>
      <c r="Q1100" s="32">
        <v>1</v>
      </c>
      <c r="R1100" s="32">
        <v>1</v>
      </c>
      <c r="S1100" s="32">
        <v>0</v>
      </c>
      <c r="T1100" s="32">
        <v>1</v>
      </c>
      <c r="U1100" s="32">
        <v>0</v>
      </c>
      <c r="V1100" s="32">
        <v>0</v>
      </c>
      <c r="W1100" s="20">
        <v>0</v>
      </c>
      <c r="X1100" s="20">
        <v>222</v>
      </c>
      <c r="Y1100" s="18" t="s">
        <v>19124</v>
      </c>
      <c r="Z1100" s="20">
        <v>22.2</v>
      </c>
      <c r="AA1100" s="20">
        <v>244.2</v>
      </c>
      <c r="AB1100" s="19">
        <v>42681</v>
      </c>
    </row>
    <row r="1101" spans="1:28" ht="15" customHeight="1" x14ac:dyDescent="0.25">
      <c r="A1101" t="s">
        <v>380</v>
      </c>
      <c r="B1101" t="str">
        <f>VLOOKUP(O1101+0,'de para'!K:O,3,0)</f>
        <v>NA</v>
      </c>
      <c r="C1101" t="str">
        <f t="shared" si="17"/>
        <v>3025</v>
      </c>
      <c r="D1101" t="str">
        <f>IFERROR(VLOOKUP(G1101+0,'de para'!A:C,3,0),"")</f>
        <v/>
      </c>
      <c r="E1101" t="str">
        <f>IF(VLOOKUP(G1101+0,'de para'!E:H,4,0)="EX","Externo","Interno")</f>
        <v>Interno</v>
      </c>
      <c r="F1101" s="21" t="s">
        <v>19131</v>
      </c>
      <c r="G1101" s="21">
        <v>972</v>
      </c>
      <c r="H1101" s="21" t="s">
        <v>19095</v>
      </c>
      <c r="I1101" s="21" t="s">
        <v>456</v>
      </c>
      <c r="J1101" s="22">
        <v>42656</v>
      </c>
      <c r="K1101" s="21" t="s">
        <v>19178</v>
      </c>
      <c r="L1101" s="21" t="s">
        <v>19155</v>
      </c>
      <c r="M1101" s="21" t="s">
        <v>19100</v>
      </c>
      <c r="N1101" s="21" t="s">
        <v>19149</v>
      </c>
      <c r="O1101" s="21" t="s">
        <v>19186</v>
      </c>
      <c r="P1101" s="21" t="s">
        <v>438</v>
      </c>
      <c r="Q1101" s="33">
        <v>0.8</v>
      </c>
      <c r="R1101" s="33">
        <v>0.6</v>
      </c>
      <c r="S1101" s="33">
        <v>0</v>
      </c>
      <c r="T1101" s="33">
        <v>0.6</v>
      </c>
      <c r="U1101" s="33">
        <v>0</v>
      </c>
      <c r="V1101" s="33">
        <v>0</v>
      </c>
      <c r="W1101" s="23">
        <v>0</v>
      </c>
      <c r="X1101" s="23">
        <v>570</v>
      </c>
      <c r="Y1101" s="21" t="s">
        <v>19124</v>
      </c>
      <c r="Z1101" s="23">
        <v>34.200000000000003</v>
      </c>
      <c r="AA1101" s="23">
        <v>376.2</v>
      </c>
      <c r="AB1101" s="22">
        <v>42681</v>
      </c>
    </row>
    <row r="1102" spans="1:28" ht="15" customHeight="1" x14ac:dyDescent="0.25">
      <c r="A1102" t="s">
        <v>380</v>
      </c>
      <c r="B1102" t="str">
        <f>VLOOKUP(O1102+0,'de para'!K:O,3,0)</f>
        <v>NA</v>
      </c>
      <c r="C1102" t="str">
        <f t="shared" si="17"/>
        <v>3027</v>
      </c>
      <c r="D1102" t="str">
        <f>IFERROR(VLOOKUP(G1102+0,'de para'!A:C,3,0),"")</f>
        <v/>
      </c>
      <c r="E1102" t="str">
        <f>IF(VLOOKUP(G1102+0,'de para'!E:H,4,0)="EX","Externo","Interno")</f>
        <v>Externo</v>
      </c>
      <c r="F1102" s="18" t="s">
        <v>19645</v>
      </c>
      <c r="G1102" s="18">
        <v>1332</v>
      </c>
      <c r="H1102" s="18" t="s">
        <v>19095</v>
      </c>
      <c r="I1102" s="18" t="s">
        <v>466</v>
      </c>
      <c r="J1102" s="19">
        <v>42663</v>
      </c>
      <c r="K1102" s="18" t="s">
        <v>19096</v>
      </c>
      <c r="L1102" s="18" t="s">
        <v>19155</v>
      </c>
      <c r="M1102" s="18" t="s">
        <v>19151</v>
      </c>
      <c r="N1102" s="18" t="s">
        <v>19095</v>
      </c>
      <c r="O1102" s="18" t="s">
        <v>19646</v>
      </c>
      <c r="P1102" s="18" t="s">
        <v>12775</v>
      </c>
      <c r="Q1102" s="32">
        <v>0.1</v>
      </c>
      <c r="R1102" s="32">
        <v>0.1</v>
      </c>
      <c r="S1102" s="32">
        <v>0</v>
      </c>
      <c r="T1102" s="32">
        <v>0.1</v>
      </c>
      <c r="U1102" s="32">
        <v>0</v>
      </c>
      <c r="V1102" s="32">
        <v>0</v>
      </c>
      <c r="W1102" s="20">
        <v>0</v>
      </c>
      <c r="X1102" s="20">
        <v>43741.32</v>
      </c>
      <c r="Y1102" s="18" t="s">
        <v>19124</v>
      </c>
      <c r="Z1102" s="20">
        <v>0</v>
      </c>
      <c r="AA1102" s="20">
        <v>4374.13</v>
      </c>
      <c r="AB1102" s="19">
        <v>42766</v>
      </c>
    </row>
    <row r="1103" spans="1:28" ht="15" customHeight="1" x14ac:dyDescent="0.25">
      <c r="A1103" t="s">
        <v>380</v>
      </c>
      <c r="B1103" t="str">
        <f>VLOOKUP(O1103+0,'de para'!K:O,3,0)</f>
        <v>NA</v>
      </c>
      <c r="C1103" t="str">
        <f t="shared" si="17"/>
        <v>3025</v>
      </c>
      <c r="D1103" t="str">
        <f>IFERROR(VLOOKUP(G1103+0,'de para'!A:C,3,0),"")</f>
        <v/>
      </c>
      <c r="E1103" t="str">
        <f>IF(VLOOKUP(G1103+0,'de para'!E:H,4,0)="EX","Externo","Interno")</f>
        <v>Interno</v>
      </c>
      <c r="F1103" s="21" t="s">
        <v>19647</v>
      </c>
      <c r="G1103" s="21">
        <v>504</v>
      </c>
      <c r="H1103" s="21" t="s">
        <v>19095</v>
      </c>
      <c r="I1103" s="21" t="s">
        <v>522</v>
      </c>
      <c r="J1103" s="22">
        <v>42669</v>
      </c>
      <c r="K1103" s="21" t="s">
        <v>19105</v>
      </c>
      <c r="L1103" s="21" t="s">
        <v>19155</v>
      </c>
      <c r="M1103" s="21" t="s">
        <v>19111</v>
      </c>
      <c r="N1103" s="21" t="s">
        <v>19095</v>
      </c>
      <c r="O1103" s="21" t="s">
        <v>19634</v>
      </c>
      <c r="P1103" s="21" t="s">
        <v>401</v>
      </c>
      <c r="Q1103" s="33">
        <v>2</v>
      </c>
      <c r="R1103" s="33">
        <v>2</v>
      </c>
      <c r="S1103" s="33">
        <v>0</v>
      </c>
      <c r="T1103" s="33">
        <v>2</v>
      </c>
      <c r="U1103" s="33">
        <v>0</v>
      </c>
      <c r="V1103" s="33">
        <v>0</v>
      </c>
      <c r="W1103" s="23">
        <v>0</v>
      </c>
      <c r="X1103" s="23">
        <v>123</v>
      </c>
      <c r="Y1103" s="21" t="s">
        <v>19124</v>
      </c>
      <c r="Z1103" s="23">
        <v>12.3</v>
      </c>
      <c r="AA1103" s="23">
        <v>258.3</v>
      </c>
      <c r="AB1103" s="22">
        <v>42751</v>
      </c>
    </row>
    <row r="1104" spans="1:28" ht="15" customHeight="1" x14ac:dyDescent="0.25">
      <c r="A1104" t="s">
        <v>380</v>
      </c>
      <c r="B1104" t="str">
        <f>VLOOKUP(O1104+0,'de para'!K:O,3,0)</f>
        <v>NA</v>
      </c>
      <c r="C1104" t="str">
        <f t="shared" si="17"/>
        <v>3025</v>
      </c>
      <c r="D1104" t="str">
        <f>IFERROR(VLOOKUP(G1104+0,'de para'!A:C,3,0),"")</f>
        <v/>
      </c>
      <c r="E1104" t="str">
        <f>IF(VLOOKUP(G1104+0,'de para'!E:H,4,0)="EX","Externo","Interno")</f>
        <v>Interno</v>
      </c>
      <c r="F1104" s="18" t="s">
        <v>19647</v>
      </c>
      <c r="G1104" s="18">
        <v>504</v>
      </c>
      <c r="H1104" s="18" t="s">
        <v>19095</v>
      </c>
      <c r="I1104" s="18" t="s">
        <v>522</v>
      </c>
      <c r="J1104" s="19">
        <v>42669</v>
      </c>
      <c r="K1104" s="18" t="s">
        <v>19105</v>
      </c>
      <c r="L1104" s="18" t="s">
        <v>19155</v>
      </c>
      <c r="M1104" s="18" t="s">
        <v>19111</v>
      </c>
      <c r="N1104" s="18" t="s">
        <v>19102</v>
      </c>
      <c r="O1104" s="18" t="s">
        <v>19635</v>
      </c>
      <c r="P1104" s="18" t="s">
        <v>402</v>
      </c>
      <c r="Q1104" s="32">
        <v>2.2000000000000002</v>
      </c>
      <c r="R1104" s="32">
        <v>2</v>
      </c>
      <c r="S1104" s="32">
        <v>0</v>
      </c>
      <c r="T1104" s="32">
        <v>2</v>
      </c>
      <c r="U1104" s="32">
        <v>0</v>
      </c>
      <c r="V1104" s="32">
        <v>0</v>
      </c>
      <c r="W1104" s="20">
        <v>0</v>
      </c>
      <c r="X1104" s="20">
        <v>140.18</v>
      </c>
      <c r="Y1104" s="18" t="s">
        <v>19124</v>
      </c>
      <c r="Z1104" s="20">
        <v>14.02</v>
      </c>
      <c r="AA1104" s="20">
        <v>294.38</v>
      </c>
      <c r="AB1104" s="19">
        <v>42751</v>
      </c>
    </row>
    <row r="1105" spans="1:28" ht="15" customHeight="1" x14ac:dyDescent="0.25">
      <c r="A1105" t="s">
        <v>380</v>
      </c>
      <c r="B1105" t="str">
        <f>VLOOKUP(O1105+0,'de para'!K:O,3,0)</f>
        <v>NA</v>
      </c>
      <c r="C1105" t="str">
        <f t="shared" si="17"/>
        <v>3025</v>
      </c>
      <c r="D1105" t="str">
        <f>IFERROR(VLOOKUP(G1105+0,'de para'!A:C,3,0),"")</f>
        <v/>
      </c>
      <c r="E1105" t="str">
        <f>IF(VLOOKUP(G1105+0,'de para'!E:H,4,0)="EX","Externo","Interno")</f>
        <v>Interno</v>
      </c>
      <c r="F1105" s="21" t="s">
        <v>19647</v>
      </c>
      <c r="G1105" s="21">
        <v>504</v>
      </c>
      <c r="H1105" s="21" t="s">
        <v>19095</v>
      </c>
      <c r="I1105" s="21" t="s">
        <v>522</v>
      </c>
      <c r="J1105" s="22">
        <v>42669</v>
      </c>
      <c r="K1105" s="21" t="s">
        <v>19105</v>
      </c>
      <c r="L1105" s="21" t="s">
        <v>19155</v>
      </c>
      <c r="M1105" s="21" t="s">
        <v>19111</v>
      </c>
      <c r="N1105" s="21" t="s">
        <v>19108</v>
      </c>
      <c r="O1105" s="21" t="s">
        <v>19636</v>
      </c>
      <c r="P1105" s="21" t="s">
        <v>424</v>
      </c>
      <c r="Q1105" s="33">
        <v>0.2</v>
      </c>
      <c r="R1105" s="33">
        <v>2</v>
      </c>
      <c r="S1105" s="33">
        <v>0</v>
      </c>
      <c r="T1105" s="33">
        <v>2</v>
      </c>
      <c r="U1105" s="33">
        <v>0</v>
      </c>
      <c r="V1105" s="33">
        <v>0</v>
      </c>
      <c r="W1105" s="23">
        <v>0</v>
      </c>
      <c r="X1105" s="23">
        <v>198.96</v>
      </c>
      <c r="Y1105" s="21" t="s">
        <v>19124</v>
      </c>
      <c r="Z1105" s="23">
        <v>19.89</v>
      </c>
      <c r="AA1105" s="23">
        <v>417.81</v>
      </c>
      <c r="AB1105" s="22">
        <v>42751</v>
      </c>
    </row>
    <row r="1106" spans="1:28" ht="15" customHeight="1" x14ac:dyDescent="0.25">
      <c r="A1106" t="s">
        <v>380</v>
      </c>
      <c r="B1106" t="str">
        <f>VLOOKUP(O1106+0,'de para'!K:O,3,0)</f>
        <v>NA</v>
      </c>
      <c r="C1106" t="str">
        <f t="shared" si="17"/>
        <v>3025</v>
      </c>
      <c r="D1106" t="str">
        <f>IFERROR(VLOOKUP(G1106+0,'de para'!A:C,3,0),"")</f>
        <v/>
      </c>
      <c r="E1106" t="str">
        <f>IF(VLOOKUP(G1106+0,'de para'!E:H,4,0)="EX","Externo","Interno")</f>
        <v>Interno</v>
      </c>
      <c r="F1106" s="18" t="s">
        <v>19647</v>
      </c>
      <c r="G1106" s="18">
        <v>504</v>
      </c>
      <c r="H1106" s="18" t="s">
        <v>19095</v>
      </c>
      <c r="I1106" s="18" t="s">
        <v>522</v>
      </c>
      <c r="J1106" s="19">
        <v>42669</v>
      </c>
      <c r="K1106" s="18" t="s">
        <v>19105</v>
      </c>
      <c r="L1106" s="18" t="s">
        <v>19155</v>
      </c>
      <c r="M1106" s="18" t="s">
        <v>19111</v>
      </c>
      <c r="N1106" s="18" t="s">
        <v>19103</v>
      </c>
      <c r="O1106" s="18" t="s">
        <v>19637</v>
      </c>
      <c r="P1106" s="18" t="s">
        <v>493</v>
      </c>
      <c r="Q1106" s="32">
        <v>0</v>
      </c>
      <c r="R1106" s="32">
        <v>2</v>
      </c>
      <c r="S1106" s="32">
        <v>0</v>
      </c>
      <c r="T1106" s="32">
        <v>2</v>
      </c>
      <c r="U1106" s="32">
        <v>0</v>
      </c>
      <c r="V1106" s="32">
        <v>0</v>
      </c>
      <c r="W1106" s="20">
        <v>0</v>
      </c>
      <c r="X1106" s="20">
        <v>305.58999999999997</v>
      </c>
      <c r="Y1106" s="18" t="s">
        <v>19124</v>
      </c>
      <c r="Z1106" s="20">
        <v>30.56</v>
      </c>
      <c r="AA1106" s="20">
        <v>641.74</v>
      </c>
      <c r="AB1106" s="19">
        <v>42751</v>
      </c>
    </row>
    <row r="1107" spans="1:28" ht="15" customHeight="1" x14ac:dyDescent="0.25">
      <c r="A1107" t="s">
        <v>380</v>
      </c>
      <c r="B1107" t="str">
        <f>VLOOKUP(O1107+0,'de para'!K:O,3,0)</f>
        <v>NA</v>
      </c>
      <c r="C1107" t="str">
        <f t="shared" si="17"/>
        <v>3025</v>
      </c>
      <c r="D1107" t="str">
        <f>IFERROR(VLOOKUP(G1107+0,'de para'!A:C,3,0),"")</f>
        <v/>
      </c>
      <c r="E1107" t="str">
        <f>IF(VLOOKUP(G1107+0,'de para'!E:H,4,0)="EX","Externo","Interno")</f>
        <v>Interno</v>
      </c>
      <c r="F1107" s="21" t="s">
        <v>19647</v>
      </c>
      <c r="G1107" s="21">
        <v>504</v>
      </c>
      <c r="H1107" s="21" t="s">
        <v>19095</v>
      </c>
      <c r="I1107" s="21" t="s">
        <v>522</v>
      </c>
      <c r="J1107" s="22">
        <v>42669</v>
      </c>
      <c r="K1107" s="21" t="s">
        <v>19105</v>
      </c>
      <c r="L1107" s="21" t="s">
        <v>19155</v>
      </c>
      <c r="M1107" s="21" t="s">
        <v>19111</v>
      </c>
      <c r="N1107" s="21" t="s">
        <v>19291</v>
      </c>
      <c r="O1107" s="21" t="s">
        <v>19638</v>
      </c>
      <c r="P1107" s="21" t="s">
        <v>458</v>
      </c>
      <c r="Q1107" s="33">
        <v>0</v>
      </c>
      <c r="R1107" s="33">
        <v>2</v>
      </c>
      <c r="S1107" s="33">
        <v>0</v>
      </c>
      <c r="T1107" s="33">
        <v>2</v>
      </c>
      <c r="U1107" s="33">
        <v>0</v>
      </c>
      <c r="V1107" s="33">
        <v>0</v>
      </c>
      <c r="W1107" s="23">
        <v>0</v>
      </c>
      <c r="X1107" s="23">
        <v>371.63</v>
      </c>
      <c r="Y1107" s="21" t="s">
        <v>19124</v>
      </c>
      <c r="Z1107" s="23">
        <v>37.17</v>
      </c>
      <c r="AA1107" s="23">
        <v>780.43</v>
      </c>
      <c r="AB1107" s="22">
        <v>42751</v>
      </c>
    </row>
    <row r="1108" spans="1:28" ht="15" customHeight="1" x14ac:dyDescent="0.25">
      <c r="A1108" t="s">
        <v>380</v>
      </c>
      <c r="B1108" t="str">
        <f>VLOOKUP(O1108+0,'de para'!K:O,3,0)</f>
        <v>NA</v>
      </c>
      <c r="C1108" t="str">
        <f t="shared" si="17"/>
        <v>3025</v>
      </c>
      <c r="D1108" t="str">
        <f>IFERROR(VLOOKUP(G1108+0,'de para'!A:C,3,0),"")</f>
        <v/>
      </c>
      <c r="E1108" t="str">
        <f>IF(VLOOKUP(G1108+0,'de para'!E:H,4,0)="EX","Externo","Interno")</f>
        <v>Interno</v>
      </c>
      <c r="F1108" s="18" t="s">
        <v>19647</v>
      </c>
      <c r="G1108" s="18">
        <v>504</v>
      </c>
      <c r="H1108" s="18" t="s">
        <v>19095</v>
      </c>
      <c r="I1108" s="18" t="s">
        <v>522</v>
      </c>
      <c r="J1108" s="19">
        <v>42669</v>
      </c>
      <c r="K1108" s="18" t="s">
        <v>19105</v>
      </c>
      <c r="L1108" s="18" t="s">
        <v>19155</v>
      </c>
      <c r="M1108" s="18" t="s">
        <v>19111</v>
      </c>
      <c r="N1108" s="18" t="s">
        <v>19104</v>
      </c>
      <c r="O1108" s="18" t="s">
        <v>19639</v>
      </c>
      <c r="P1108" s="18" t="s">
        <v>494</v>
      </c>
      <c r="Q1108" s="32">
        <v>0</v>
      </c>
      <c r="R1108" s="32">
        <v>2</v>
      </c>
      <c r="S1108" s="32">
        <v>0</v>
      </c>
      <c r="T1108" s="32">
        <v>2</v>
      </c>
      <c r="U1108" s="32">
        <v>0</v>
      </c>
      <c r="V1108" s="32">
        <v>0</v>
      </c>
      <c r="W1108" s="20">
        <v>0</v>
      </c>
      <c r="X1108" s="20">
        <v>471.77</v>
      </c>
      <c r="Y1108" s="18" t="s">
        <v>19124</v>
      </c>
      <c r="Z1108" s="20">
        <v>47.17</v>
      </c>
      <c r="AA1108" s="20">
        <v>990.71</v>
      </c>
      <c r="AB1108" s="19">
        <v>42751</v>
      </c>
    </row>
    <row r="1109" spans="1:28" ht="15" customHeight="1" x14ac:dyDescent="0.25">
      <c r="A1109" t="s">
        <v>380</v>
      </c>
      <c r="B1109" t="str">
        <f>VLOOKUP(O1109+0,'de para'!K:O,3,0)</f>
        <v>NA</v>
      </c>
      <c r="C1109" t="str">
        <f t="shared" si="17"/>
        <v>3025</v>
      </c>
      <c r="D1109" t="str">
        <f>IFERROR(VLOOKUP(G1109+0,'de para'!A:C,3,0),"")</f>
        <v/>
      </c>
      <c r="E1109" t="str">
        <f>IF(VLOOKUP(G1109+0,'de para'!E:H,4,0)="EX","Externo","Interno")</f>
        <v>Interno</v>
      </c>
      <c r="F1109" s="21" t="s">
        <v>19647</v>
      </c>
      <c r="G1109" s="21">
        <v>504</v>
      </c>
      <c r="H1109" s="21" t="s">
        <v>19095</v>
      </c>
      <c r="I1109" s="21" t="s">
        <v>522</v>
      </c>
      <c r="J1109" s="22">
        <v>42669</v>
      </c>
      <c r="K1109" s="21" t="s">
        <v>19105</v>
      </c>
      <c r="L1109" s="21" t="s">
        <v>19155</v>
      </c>
      <c r="M1109" s="21" t="s">
        <v>19111</v>
      </c>
      <c r="N1109" s="21" t="s">
        <v>19112</v>
      </c>
      <c r="O1109" s="21" t="s">
        <v>19642</v>
      </c>
      <c r="P1109" s="21" t="s">
        <v>405</v>
      </c>
      <c r="Q1109" s="33">
        <v>0.7</v>
      </c>
      <c r="R1109" s="33">
        <v>2</v>
      </c>
      <c r="S1109" s="33">
        <v>0</v>
      </c>
      <c r="T1109" s="33">
        <v>2</v>
      </c>
      <c r="U1109" s="33">
        <v>0</v>
      </c>
      <c r="V1109" s="33">
        <v>0</v>
      </c>
      <c r="W1109" s="23">
        <v>0</v>
      </c>
      <c r="X1109" s="23">
        <v>975.78</v>
      </c>
      <c r="Y1109" s="21" t="s">
        <v>19124</v>
      </c>
      <c r="Z1109" s="23">
        <v>97.58</v>
      </c>
      <c r="AA1109" s="23">
        <v>2049.14</v>
      </c>
      <c r="AB1109" s="22">
        <v>42751</v>
      </c>
    </row>
    <row r="1110" spans="1:28" ht="15" customHeight="1" x14ac:dyDescent="0.25">
      <c r="A1110" t="s">
        <v>380</v>
      </c>
      <c r="B1110" t="e">
        <f>VLOOKUP(O1110+0,'de para'!K:O,3,0)</f>
        <v>#N/A</v>
      </c>
      <c r="C1110" t="str">
        <f t="shared" si="17"/>
        <v>3026</v>
      </c>
      <c r="D1110" t="str">
        <f>IFERROR(VLOOKUP(G1110+0,'de para'!A:C,3,0),"")</f>
        <v/>
      </c>
      <c r="E1110" t="str">
        <f>IF(VLOOKUP(G1110+0,'de para'!E:H,4,0)="EX","Externo","Interno")</f>
        <v>Interno</v>
      </c>
      <c r="F1110" s="18" t="s">
        <v>19648</v>
      </c>
      <c r="G1110" s="18">
        <v>603</v>
      </c>
      <c r="H1110" s="18" t="s">
        <v>19095</v>
      </c>
      <c r="I1110" s="18" t="s">
        <v>485</v>
      </c>
      <c r="J1110" s="19">
        <v>42669</v>
      </c>
      <c r="K1110" s="18" t="s">
        <v>19099</v>
      </c>
      <c r="L1110" s="18" t="s">
        <v>19155</v>
      </c>
      <c r="M1110" s="18" t="s">
        <v>19129</v>
      </c>
      <c r="N1110" s="18" t="s">
        <v>19108</v>
      </c>
      <c r="O1110" s="18" t="s">
        <v>22461</v>
      </c>
      <c r="P1110" s="18" t="s">
        <v>22462</v>
      </c>
      <c r="Q1110" s="32">
        <v>0</v>
      </c>
      <c r="R1110" s="32">
        <v>0.9</v>
      </c>
      <c r="S1110" s="32">
        <v>0</v>
      </c>
      <c r="T1110" s="32">
        <v>0.9</v>
      </c>
      <c r="U1110" s="32">
        <v>0</v>
      </c>
      <c r="V1110" s="32">
        <v>0</v>
      </c>
      <c r="W1110" s="20">
        <v>0</v>
      </c>
      <c r="X1110" s="20">
        <v>103840</v>
      </c>
      <c r="Y1110" s="18" t="s">
        <v>19124</v>
      </c>
      <c r="Z1110" s="20">
        <v>0</v>
      </c>
      <c r="AA1110" s="20">
        <v>93456</v>
      </c>
      <c r="AB1110" s="19">
        <v>42793</v>
      </c>
    </row>
    <row r="1111" spans="1:28" ht="15" customHeight="1" x14ac:dyDescent="0.25">
      <c r="A1111" t="s">
        <v>380</v>
      </c>
      <c r="B1111" t="str">
        <f>VLOOKUP(O1111+0,'de para'!K:O,3,0)</f>
        <v>NA</v>
      </c>
      <c r="C1111" t="str">
        <f t="shared" si="17"/>
        <v>3026</v>
      </c>
      <c r="D1111" t="str">
        <f>IFERROR(VLOOKUP(G1111+0,'de para'!A:C,3,0),"")</f>
        <v/>
      </c>
      <c r="E1111" t="str">
        <f>IF(VLOOKUP(G1111+0,'de para'!E:H,4,0)="EX","Externo","Interno")</f>
        <v>Interno</v>
      </c>
      <c r="F1111" s="21" t="s">
        <v>19648</v>
      </c>
      <c r="G1111" s="21">
        <v>603</v>
      </c>
      <c r="H1111" s="21" t="s">
        <v>19095</v>
      </c>
      <c r="I1111" s="21" t="s">
        <v>485</v>
      </c>
      <c r="J1111" s="22">
        <v>42669</v>
      </c>
      <c r="K1111" s="21" t="s">
        <v>19099</v>
      </c>
      <c r="L1111" s="21" t="s">
        <v>19155</v>
      </c>
      <c r="M1111" s="21" t="s">
        <v>19129</v>
      </c>
      <c r="N1111" s="21" t="s">
        <v>19291</v>
      </c>
      <c r="O1111" s="21" t="s">
        <v>19649</v>
      </c>
      <c r="P1111" s="21" t="s">
        <v>22463</v>
      </c>
      <c r="Q1111" s="33">
        <v>0</v>
      </c>
      <c r="R1111" s="33">
        <v>0.9</v>
      </c>
      <c r="S1111" s="33">
        <v>0</v>
      </c>
      <c r="T1111" s="33">
        <v>0.9</v>
      </c>
      <c r="U1111" s="33">
        <v>0</v>
      </c>
      <c r="V1111" s="33">
        <v>0</v>
      </c>
      <c r="W1111" s="23">
        <v>0</v>
      </c>
      <c r="X1111" s="23">
        <v>21380</v>
      </c>
      <c r="Y1111" s="21" t="s">
        <v>19124</v>
      </c>
      <c r="Z1111" s="23">
        <v>0</v>
      </c>
      <c r="AA1111" s="23">
        <v>19242</v>
      </c>
      <c r="AB1111" s="22">
        <v>42793</v>
      </c>
    </row>
    <row r="1112" spans="1:28" ht="15" customHeight="1" x14ac:dyDescent="0.25">
      <c r="A1112" t="s">
        <v>380</v>
      </c>
      <c r="B1112" t="e">
        <f>VLOOKUP(O1112+0,'de para'!K:O,3,0)</f>
        <v>#N/A</v>
      </c>
      <c r="C1112" t="str">
        <f t="shared" si="17"/>
        <v>3026</v>
      </c>
      <c r="D1112" t="str">
        <f>IFERROR(VLOOKUP(G1112+0,'de para'!A:C,3,0),"")</f>
        <v/>
      </c>
      <c r="E1112" t="str">
        <f>IF(VLOOKUP(G1112+0,'de para'!E:H,4,0)="EX","Externo","Interno")</f>
        <v>Interno</v>
      </c>
      <c r="F1112" s="18" t="s">
        <v>19648</v>
      </c>
      <c r="G1112" s="18">
        <v>603</v>
      </c>
      <c r="H1112" s="18" t="s">
        <v>19095</v>
      </c>
      <c r="I1112" s="18" t="s">
        <v>485</v>
      </c>
      <c r="J1112" s="19">
        <v>42669</v>
      </c>
      <c r="K1112" s="18" t="s">
        <v>19099</v>
      </c>
      <c r="L1112" s="18" t="s">
        <v>19155</v>
      </c>
      <c r="M1112" s="18" t="s">
        <v>19129</v>
      </c>
      <c r="N1112" s="18" t="s">
        <v>19113</v>
      </c>
      <c r="O1112" s="18" t="s">
        <v>19650</v>
      </c>
      <c r="P1112" s="18" t="s">
        <v>22464</v>
      </c>
      <c r="Q1112" s="32">
        <v>0</v>
      </c>
      <c r="R1112" s="32">
        <v>0.6</v>
      </c>
      <c r="S1112" s="32">
        <v>0</v>
      </c>
      <c r="T1112" s="32">
        <v>0.6</v>
      </c>
      <c r="U1112" s="32">
        <v>0</v>
      </c>
      <c r="V1112" s="32">
        <v>0</v>
      </c>
      <c r="W1112" s="20">
        <v>0</v>
      </c>
      <c r="X1112" s="20">
        <v>8000</v>
      </c>
      <c r="Y1112" s="18" t="s">
        <v>19124</v>
      </c>
      <c r="Z1112" s="20">
        <v>0</v>
      </c>
      <c r="AA1112" s="20">
        <v>4800</v>
      </c>
      <c r="AB1112" s="19">
        <v>42793</v>
      </c>
    </row>
    <row r="1113" spans="1:28" ht="15" customHeight="1" x14ac:dyDescent="0.25">
      <c r="A1113" t="s">
        <v>380</v>
      </c>
      <c r="B1113" t="e">
        <f>VLOOKUP(O1113+0,'de para'!K:O,3,0)</f>
        <v>#N/A</v>
      </c>
      <c r="C1113" t="str">
        <f t="shared" si="17"/>
        <v>3027</v>
      </c>
      <c r="D1113" t="str">
        <f>IFERROR(VLOOKUP(G1113+0,'de para'!A:C,3,0),"")</f>
        <v/>
      </c>
      <c r="E1113" t="str">
        <f>IF(VLOOKUP(G1113+0,'de para'!E:H,4,0)="EX","Externo","Interno")</f>
        <v>Interno</v>
      </c>
      <c r="F1113" s="21" t="s">
        <v>19189</v>
      </c>
      <c r="G1113" s="21">
        <v>1320</v>
      </c>
      <c r="H1113" s="21" t="s">
        <v>19095</v>
      </c>
      <c r="I1113" s="21" t="s">
        <v>468</v>
      </c>
      <c r="J1113" s="22">
        <v>42677</v>
      </c>
      <c r="K1113" s="21" t="s">
        <v>19188</v>
      </c>
      <c r="L1113" s="21" t="s">
        <v>19187</v>
      </c>
      <c r="M1113" s="21" t="s">
        <v>19111</v>
      </c>
      <c r="N1113" s="21" t="s">
        <v>19095</v>
      </c>
      <c r="O1113" s="21" t="s">
        <v>19190</v>
      </c>
      <c r="P1113" s="21" t="s">
        <v>19191</v>
      </c>
      <c r="Q1113" s="33">
        <v>0</v>
      </c>
      <c r="R1113" s="33">
        <v>0.1</v>
      </c>
      <c r="S1113" s="33">
        <v>0</v>
      </c>
      <c r="T1113" s="33">
        <v>0.1</v>
      </c>
      <c r="U1113" s="33">
        <v>0</v>
      </c>
      <c r="V1113" s="33">
        <v>0</v>
      </c>
      <c r="W1113" s="23">
        <v>0</v>
      </c>
      <c r="X1113" s="23">
        <v>83350</v>
      </c>
      <c r="Y1113" s="21" t="s">
        <v>19124</v>
      </c>
      <c r="Z1113" s="23">
        <v>0</v>
      </c>
      <c r="AA1113" s="23">
        <v>8335</v>
      </c>
      <c r="AB1113" s="22">
        <v>42685</v>
      </c>
    </row>
    <row r="1114" spans="1:28" ht="15" customHeight="1" x14ac:dyDescent="0.25">
      <c r="A1114" t="s">
        <v>380</v>
      </c>
      <c r="B1114" t="e">
        <f>VLOOKUP(O1114+0,'de para'!K:O,3,0)</f>
        <v>#N/A</v>
      </c>
      <c r="C1114" t="str">
        <f t="shared" si="17"/>
        <v>3027</v>
      </c>
      <c r="D1114" t="str">
        <f>IFERROR(VLOOKUP(G1114+0,'de para'!A:C,3,0),"")</f>
        <v/>
      </c>
      <c r="E1114" t="str">
        <f>IF(VLOOKUP(G1114+0,'de para'!E:H,4,0)="EX","Externo","Interno")</f>
        <v>Externo</v>
      </c>
      <c r="F1114" s="18" t="s">
        <v>19666</v>
      </c>
      <c r="G1114" s="18">
        <v>2081</v>
      </c>
      <c r="H1114" s="18" t="s">
        <v>19095</v>
      </c>
      <c r="I1114" s="18" t="s">
        <v>4630</v>
      </c>
      <c r="J1114" s="19">
        <v>42678</v>
      </c>
      <c r="K1114" s="18" t="s">
        <v>19096</v>
      </c>
      <c r="L1114" s="18" t="s">
        <v>19155</v>
      </c>
      <c r="M1114" s="18" t="s">
        <v>19151</v>
      </c>
      <c r="N1114" s="18" t="s">
        <v>19102</v>
      </c>
      <c r="O1114" s="18" t="s">
        <v>19668</v>
      </c>
      <c r="P1114" s="18" t="s">
        <v>19669</v>
      </c>
      <c r="Q1114" s="32">
        <v>0.1</v>
      </c>
      <c r="R1114" s="32">
        <v>0.1</v>
      </c>
      <c r="S1114" s="32">
        <v>0</v>
      </c>
      <c r="T1114" s="32">
        <v>0.1</v>
      </c>
      <c r="U1114" s="32">
        <v>0</v>
      </c>
      <c r="V1114" s="32">
        <v>0.1</v>
      </c>
      <c r="W1114" s="20">
        <v>0</v>
      </c>
      <c r="X1114" s="20">
        <v>12265.72</v>
      </c>
      <c r="Y1114" s="18" t="s">
        <v>19157</v>
      </c>
      <c r="Z1114" s="20">
        <v>0</v>
      </c>
      <c r="AA1114" s="20">
        <v>1226.57</v>
      </c>
      <c r="AB1114" s="19">
        <v>42766</v>
      </c>
    </row>
    <row r="1115" spans="1:28" ht="15" customHeight="1" x14ac:dyDescent="0.25">
      <c r="A1115" t="s">
        <v>380</v>
      </c>
      <c r="B1115" t="str">
        <f>VLOOKUP(O1115+0,'de para'!K:O,3,0)</f>
        <v>NA</v>
      </c>
      <c r="C1115" t="str">
        <f t="shared" si="17"/>
        <v>3027</v>
      </c>
      <c r="D1115" t="str">
        <f>IFERROR(VLOOKUP(G1115+0,'de para'!A:C,3,0),"")</f>
        <v/>
      </c>
      <c r="E1115" t="str">
        <f>IF(VLOOKUP(G1115+0,'de para'!E:H,4,0)="EX","Externo","Interno")</f>
        <v>Interno</v>
      </c>
      <c r="F1115" s="21" t="s">
        <v>19671</v>
      </c>
      <c r="G1115" s="21">
        <v>46</v>
      </c>
      <c r="H1115" s="21" t="s">
        <v>19095</v>
      </c>
      <c r="I1115" s="21" t="s">
        <v>527</v>
      </c>
      <c r="J1115" s="22">
        <v>42682</v>
      </c>
      <c r="K1115" s="21" t="s">
        <v>19672</v>
      </c>
      <c r="L1115" s="21" t="s">
        <v>19155</v>
      </c>
      <c r="M1115" s="21" t="s">
        <v>19129</v>
      </c>
      <c r="N1115" s="21" t="s">
        <v>19102</v>
      </c>
      <c r="O1115" s="21" t="s">
        <v>19673</v>
      </c>
      <c r="P1115" s="21" t="s">
        <v>528</v>
      </c>
      <c r="Q1115" s="33">
        <v>3.1539999999999999</v>
      </c>
      <c r="R1115" s="33">
        <v>10</v>
      </c>
      <c r="S1115" s="33">
        <v>0</v>
      </c>
      <c r="T1115" s="33">
        <v>10</v>
      </c>
      <c r="U1115" s="33">
        <v>0</v>
      </c>
      <c r="V1115" s="33">
        <v>0</v>
      </c>
      <c r="W1115" s="23">
        <v>0</v>
      </c>
      <c r="X1115" s="23">
        <v>2263.7399999999998</v>
      </c>
      <c r="Y1115" s="21" t="s">
        <v>19124</v>
      </c>
      <c r="Z1115" s="23">
        <v>0</v>
      </c>
      <c r="AA1115" s="23">
        <v>22637.4</v>
      </c>
      <c r="AB1115" s="22">
        <v>42741</v>
      </c>
    </row>
    <row r="1116" spans="1:28" ht="15" customHeight="1" x14ac:dyDescent="0.25">
      <c r="A1116" t="s">
        <v>380</v>
      </c>
      <c r="B1116" t="str">
        <f>VLOOKUP(O1116+0,'de para'!K:O,3,0)</f>
        <v>NA</v>
      </c>
      <c r="C1116" t="str">
        <f t="shared" si="17"/>
        <v>3025</v>
      </c>
      <c r="D1116" t="str">
        <f>IFERROR(VLOOKUP(G1116+0,'de para'!A:C,3,0),"")</f>
        <v/>
      </c>
      <c r="E1116" t="str">
        <f>IF(VLOOKUP(G1116+0,'de para'!E:H,4,0)="EX","Externo","Interno")</f>
        <v>Interno</v>
      </c>
      <c r="F1116" s="18" t="s">
        <v>19674</v>
      </c>
      <c r="G1116" s="18">
        <v>420</v>
      </c>
      <c r="H1116" s="18" t="s">
        <v>19095</v>
      </c>
      <c r="I1116" s="18" t="s">
        <v>474</v>
      </c>
      <c r="J1116" s="19">
        <v>42682</v>
      </c>
      <c r="K1116" s="18" t="s">
        <v>19675</v>
      </c>
      <c r="L1116" s="18" t="s">
        <v>19179</v>
      </c>
      <c r="M1116" s="18" t="s">
        <v>19100</v>
      </c>
      <c r="N1116" s="18" t="s">
        <v>19102</v>
      </c>
      <c r="O1116" s="18" t="s">
        <v>19676</v>
      </c>
      <c r="P1116" s="18" t="s">
        <v>19677</v>
      </c>
      <c r="Q1116" s="32">
        <v>0</v>
      </c>
      <c r="R1116" s="32">
        <v>12</v>
      </c>
      <c r="S1116" s="32">
        <v>6.8</v>
      </c>
      <c r="T1116" s="32">
        <v>5.2</v>
      </c>
      <c r="U1116" s="32">
        <v>0</v>
      </c>
      <c r="V1116" s="32">
        <v>5.2</v>
      </c>
      <c r="W1116" s="20">
        <v>0</v>
      </c>
      <c r="X1116" s="20">
        <v>756.6</v>
      </c>
      <c r="Y1116" s="18" t="s">
        <v>20747</v>
      </c>
      <c r="Z1116" s="20">
        <v>393.43</v>
      </c>
      <c r="AA1116" s="20">
        <v>4327.75</v>
      </c>
      <c r="AB1116" s="19">
        <v>42751</v>
      </c>
    </row>
    <row r="1117" spans="1:28" ht="15" customHeight="1" x14ac:dyDescent="0.25">
      <c r="A1117" t="s">
        <v>380</v>
      </c>
      <c r="B1117" t="str">
        <f>VLOOKUP(O1117+0,'de para'!K:O,3,0)</f>
        <v>NA</v>
      </c>
      <c r="C1117" t="str">
        <f t="shared" si="17"/>
        <v>3025</v>
      </c>
      <c r="D1117" t="str">
        <f>IFERROR(VLOOKUP(G1117+0,'de para'!A:C,3,0),"")</f>
        <v/>
      </c>
      <c r="E1117" t="str">
        <f>IF(VLOOKUP(G1117+0,'de para'!E:H,4,0)="EX","Externo","Interno")</f>
        <v>Interno</v>
      </c>
      <c r="F1117" s="21" t="s">
        <v>19685</v>
      </c>
      <c r="G1117" s="21">
        <v>972</v>
      </c>
      <c r="H1117" s="21" t="s">
        <v>19095</v>
      </c>
      <c r="I1117" s="21" t="s">
        <v>456</v>
      </c>
      <c r="J1117" s="22">
        <v>42685</v>
      </c>
      <c r="K1117" s="21" t="s">
        <v>19178</v>
      </c>
      <c r="L1117" s="21" t="s">
        <v>19155</v>
      </c>
      <c r="M1117" s="21" t="s">
        <v>19100</v>
      </c>
      <c r="N1117" s="21" t="s">
        <v>19351</v>
      </c>
      <c r="O1117" s="21" t="s">
        <v>19676</v>
      </c>
      <c r="P1117" s="21" t="s">
        <v>437</v>
      </c>
      <c r="Q1117" s="33">
        <v>-5.2</v>
      </c>
      <c r="R1117" s="33">
        <v>0.6</v>
      </c>
      <c r="S1117" s="33">
        <v>0</v>
      </c>
      <c r="T1117" s="33">
        <v>0.6</v>
      </c>
      <c r="U1117" s="33">
        <v>0</v>
      </c>
      <c r="V1117" s="33">
        <v>0.6</v>
      </c>
      <c r="W1117" s="23">
        <v>0</v>
      </c>
      <c r="X1117" s="23">
        <v>528</v>
      </c>
      <c r="Y1117" s="21" t="s">
        <v>19157</v>
      </c>
      <c r="Z1117" s="23">
        <v>31.68</v>
      </c>
      <c r="AA1117" s="23">
        <v>348.48</v>
      </c>
      <c r="AB1117" s="22">
        <v>42751</v>
      </c>
    </row>
    <row r="1118" spans="1:28" ht="15" customHeight="1" x14ac:dyDescent="0.25">
      <c r="A1118" t="s">
        <v>380</v>
      </c>
      <c r="B1118" t="str">
        <f>VLOOKUP(O1118+0,'de para'!K:O,3,0)</f>
        <v>NA</v>
      </c>
      <c r="C1118" t="str">
        <f t="shared" si="17"/>
        <v>3027</v>
      </c>
      <c r="D1118" t="str">
        <f>IFERROR(VLOOKUP(G1118+0,'de para'!A:C,3,0),"")</f>
        <v/>
      </c>
      <c r="E1118" t="str">
        <f>IF(VLOOKUP(G1118+0,'de para'!E:H,4,0)="EX","Externo","Interno")</f>
        <v>Interno</v>
      </c>
      <c r="F1118" s="18" t="s">
        <v>19694</v>
      </c>
      <c r="G1118" s="18">
        <v>1063</v>
      </c>
      <c r="H1118" s="18" t="s">
        <v>19095</v>
      </c>
      <c r="I1118" s="18" t="s">
        <v>418</v>
      </c>
      <c r="J1118" s="19">
        <v>42690</v>
      </c>
      <c r="K1118" s="18" t="s">
        <v>19096</v>
      </c>
      <c r="L1118" s="18" t="s">
        <v>19155</v>
      </c>
      <c r="M1118" s="18" t="s">
        <v>19129</v>
      </c>
      <c r="N1118" s="18" t="s">
        <v>19108</v>
      </c>
      <c r="O1118" s="18" t="s">
        <v>19695</v>
      </c>
      <c r="P1118" s="18" t="s">
        <v>419</v>
      </c>
      <c r="Q1118" s="32">
        <v>0.497</v>
      </c>
      <c r="R1118" s="32">
        <v>4</v>
      </c>
      <c r="S1118" s="32">
        <v>0</v>
      </c>
      <c r="T1118" s="32">
        <v>4</v>
      </c>
      <c r="U1118" s="32">
        <v>0</v>
      </c>
      <c r="V1118" s="32">
        <v>0</v>
      </c>
      <c r="W1118" s="20">
        <v>0</v>
      </c>
      <c r="X1118" s="20">
        <v>4940</v>
      </c>
      <c r="Y1118" s="18" t="s">
        <v>19124</v>
      </c>
      <c r="Z1118" s="20">
        <v>0</v>
      </c>
      <c r="AA1118" s="20">
        <v>19760</v>
      </c>
      <c r="AB1118" s="19">
        <v>42795</v>
      </c>
    </row>
    <row r="1119" spans="1:28" ht="15" customHeight="1" x14ac:dyDescent="0.25">
      <c r="A1119" t="s">
        <v>380</v>
      </c>
      <c r="B1119" t="str">
        <f>VLOOKUP(O1119+0,'de para'!K:O,3,0)</f>
        <v>NA</v>
      </c>
      <c r="C1119" t="str">
        <f t="shared" si="17"/>
        <v>3025</v>
      </c>
      <c r="D1119" t="str">
        <f>IFERROR(VLOOKUP(G1119+0,'de para'!A:C,3,0),"")</f>
        <v/>
      </c>
      <c r="E1119" t="str">
        <f>IF(VLOOKUP(G1119+0,'de para'!E:H,4,0)="EX","Externo","Interno")</f>
        <v>Interno</v>
      </c>
      <c r="F1119" s="21" t="s">
        <v>22465</v>
      </c>
      <c r="G1119" s="21">
        <v>1308</v>
      </c>
      <c r="H1119" s="21" t="s">
        <v>19095</v>
      </c>
      <c r="I1119" s="21" t="s">
        <v>413</v>
      </c>
      <c r="J1119" s="22">
        <v>42691</v>
      </c>
      <c r="K1119" s="21" t="s">
        <v>19696</v>
      </c>
      <c r="L1119" s="21" t="s">
        <v>19155</v>
      </c>
      <c r="M1119" s="21" t="s">
        <v>19111</v>
      </c>
      <c r="N1119" s="21" t="s">
        <v>19291</v>
      </c>
      <c r="O1119" s="21" t="s">
        <v>19163</v>
      </c>
      <c r="P1119" s="21" t="s">
        <v>22466</v>
      </c>
      <c r="Q1119" s="33">
        <v>-1.2</v>
      </c>
      <c r="R1119" s="33">
        <v>2</v>
      </c>
      <c r="S1119" s="33">
        <v>0</v>
      </c>
      <c r="T1119" s="33">
        <v>2</v>
      </c>
      <c r="U1119" s="33">
        <v>0</v>
      </c>
      <c r="V1119" s="33">
        <v>2</v>
      </c>
      <c r="W1119" s="23">
        <v>0</v>
      </c>
      <c r="X1119" s="23">
        <v>137.69999999999999</v>
      </c>
      <c r="Y1119" s="21" t="s">
        <v>19157</v>
      </c>
      <c r="Z1119" s="23">
        <v>0</v>
      </c>
      <c r="AA1119" s="23">
        <v>275.39999999999998</v>
      </c>
      <c r="AB1119" s="22">
        <v>42780</v>
      </c>
    </row>
    <row r="1120" spans="1:28" ht="15" customHeight="1" x14ac:dyDescent="0.25">
      <c r="A1120" t="s">
        <v>380</v>
      </c>
      <c r="B1120" t="str">
        <f>VLOOKUP(O1120+0,'de para'!K:O,3,0)</f>
        <v>NA</v>
      </c>
      <c r="C1120" t="str">
        <f t="shared" si="17"/>
        <v>3025</v>
      </c>
      <c r="D1120" t="str">
        <f>IFERROR(VLOOKUP(G1120+0,'de para'!A:C,3,0),"")</f>
        <v/>
      </c>
      <c r="E1120" t="str">
        <f>IF(VLOOKUP(G1120+0,'de para'!E:H,4,0)="EX","Externo","Interno")</f>
        <v>Interno</v>
      </c>
      <c r="F1120" s="18" t="s">
        <v>22465</v>
      </c>
      <c r="G1120" s="18">
        <v>1308</v>
      </c>
      <c r="H1120" s="18" t="s">
        <v>19095</v>
      </c>
      <c r="I1120" s="18" t="s">
        <v>413</v>
      </c>
      <c r="J1120" s="19">
        <v>42691</v>
      </c>
      <c r="K1120" s="18" t="s">
        <v>19696</v>
      </c>
      <c r="L1120" s="18" t="s">
        <v>19155</v>
      </c>
      <c r="M1120" s="18" t="s">
        <v>19111</v>
      </c>
      <c r="N1120" s="18" t="s">
        <v>19340</v>
      </c>
      <c r="O1120" s="18" t="s">
        <v>19163</v>
      </c>
      <c r="P1120" s="18" t="s">
        <v>22466</v>
      </c>
      <c r="Q1120" s="32">
        <v>-3.2</v>
      </c>
      <c r="R1120" s="32">
        <v>2</v>
      </c>
      <c r="S1120" s="32">
        <v>0</v>
      </c>
      <c r="T1120" s="32">
        <v>2</v>
      </c>
      <c r="U1120" s="32">
        <v>0</v>
      </c>
      <c r="V1120" s="32">
        <v>2</v>
      </c>
      <c r="W1120" s="20">
        <v>0</v>
      </c>
      <c r="X1120" s="20">
        <v>137.69999999999999</v>
      </c>
      <c r="Y1120" s="18" t="s">
        <v>19157</v>
      </c>
      <c r="Z1120" s="20">
        <v>0</v>
      </c>
      <c r="AA1120" s="20">
        <v>275.39999999999998</v>
      </c>
      <c r="AB1120" s="19">
        <v>42785</v>
      </c>
    </row>
    <row r="1121" spans="1:28" ht="15" customHeight="1" x14ac:dyDescent="0.25">
      <c r="A1121" t="s">
        <v>380</v>
      </c>
      <c r="B1121" t="str">
        <f>VLOOKUP(O1121+0,'de para'!K:O,3,0)</f>
        <v>NA</v>
      </c>
      <c r="C1121" t="str">
        <f t="shared" si="17"/>
        <v>3025</v>
      </c>
      <c r="D1121" t="str">
        <f>IFERROR(VLOOKUP(G1121+0,'de para'!A:C,3,0),"")</f>
        <v/>
      </c>
      <c r="E1121" t="str">
        <f>IF(VLOOKUP(G1121+0,'de para'!E:H,4,0)="EX","Externo","Interno")</f>
        <v>Interno</v>
      </c>
      <c r="F1121" s="21" t="s">
        <v>22465</v>
      </c>
      <c r="G1121" s="21">
        <v>1308</v>
      </c>
      <c r="H1121" s="21" t="s">
        <v>19095</v>
      </c>
      <c r="I1121" s="21" t="s">
        <v>413</v>
      </c>
      <c r="J1121" s="22">
        <v>42691</v>
      </c>
      <c r="K1121" s="21" t="s">
        <v>19696</v>
      </c>
      <c r="L1121" s="21" t="s">
        <v>19155</v>
      </c>
      <c r="M1121" s="21" t="s">
        <v>19111</v>
      </c>
      <c r="N1121" s="21" t="s">
        <v>19505</v>
      </c>
      <c r="O1121" s="21" t="s">
        <v>19686</v>
      </c>
      <c r="P1121" s="21" t="s">
        <v>22467</v>
      </c>
      <c r="Q1121" s="33">
        <v>2.5</v>
      </c>
      <c r="R1121" s="33">
        <v>2.5</v>
      </c>
      <c r="S1121" s="33">
        <v>0</v>
      </c>
      <c r="T1121" s="33">
        <v>2.5</v>
      </c>
      <c r="U1121" s="33">
        <v>0</v>
      </c>
      <c r="V1121" s="33">
        <v>2.5</v>
      </c>
      <c r="W1121" s="23">
        <v>0</v>
      </c>
      <c r="X1121" s="23">
        <v>186.7</v>
      </c>
      <c r="Y1121" s="21" t="s">
        <v>19157</v>
      </c>
      <c r="Z1121" s="23">
        <v>0</v>
      </c>
      <c r="AA1121" s="23">
        <v>466.75</v>
      </c>
      <c r="AB1121" s="22">
        <v>42774</v>
      </c>
    </row>
    <row r="1122" spans="1:28" ht="15" customHeight="1" x14ac:dyDescent="0.25">
      <c r="A1122" t="s">
        <v>380</v>
      </c>
      <c r="B1122" t="str">
        <f>VLOOKUP(O1122+0,'de para'!K:O,3,0)</f>
        <v>NA</v>
      </c>
      <c r="C1122" t="str">
        <f t="shared" si="17"/>
        <v>3025</v>
      </c>
      <c r="D1122" t="str">
        <f>IFERROR(VLOOKUP(G1122+0,'de para'!A:C,3,0),"")</f>
        <v/>
      </c>
      <c r="E1122" t="str">
        <f>IF(VLOOKUP(G1122+0,'de para'!E:H,4,0)="EX","Externo","Interno")</f>
        <v>Interno</v>
      </c>
      <c r="F1122" s="18" t="s">
        <v>22465</v>
      </c>
      <c r="G1122" s="18">
        <v>1308</v>
      </c>
      <c r="H1122" s="18" t="s">
        <v>19095</v>
      </c>
      <c r="I1122" s="18" t="s">
        <v>413</v>
      </c>
      <c r="J1122" s="19">
        <v>42691</v>
      </c>
      <c r="K1122" s="18" t="s">
        <v>19696</v>
      </c>
      <c r="L1122" s="18" t="s">
        <v>19155</v>
      </c>
      <c r="M1122" s="18" t="s">
        <v>19111</v>
      </c>
      <c r="N1122" s="18" t="s">
        <v>19506</v>
      </c>
      <c r="O1122" s="18" t="s">
        <v>19697</v>
      </c>
      <c r="P1122" s="18" t="s">
        <v>22468</v>
      </c>
      <c r="Q1122" s="32">
        <v>0.2</v>
      </c>
      <c r="R1122" s="32">
        <v>1.5</v>
      </c>
      <c r="S1122" s="32">
        <v>0</v>
      </c>
      <c r="T1122" s="32">
        <v>1.5</v>
      </c>
      <c r="U1122" s="32">
        <v>0</v>
      </c>
      <c r="V1122" s="32">
        <v>1.5</v>
      </c>
      <c r="W1122" s="20">
        <v>0</v>
      </c>
      <c r="X1122" s="20">
        <v>95.1</v>
      </c>
      <c r="Y1122" s="18" t="s">
        <v>19157</v>
      </c>
      <c r="Z1122" s="20">
        <v>0</v>
      </c>
      <c r="AA1122" s="20">
        <v>142.65</v>
      </c>
      <c r="AB1122" s="19">
        <v>42774</v>
      </c>
    </row>
    <row r="1123" spans="1:28" ht="15" customHeight="1" x14ac:dyDescent="0.25">
      <c r="A1123" t="s">
        <v>380</v>
      </c>
      <c r="B1123" t="str">
        <f>VLOOKUP(O1123+0,'de para'!K:O,3,0)</f>
        <v>NA</v>
      </c>
      <c r="C1123" t="str">
        <f t="shared" si="17"/>
        <v>3025</v>
      </c>
      <c r="D1123" t="str">
        <f>IFERROR(VLOOKUP(G1123+0,'de para'!A:C,3,0),"")</f>
        <v/>
      </c>
      <c r="E1123" t="str">
        <f>IF(VLOOKUP(G1123+0,'de para'!E:H,4,0)="EX","Externo","Interno")</f>
        <v>Interno</v>
      </c>
      <c r="F1123" s="21" t="s">
        <v>22465</v>
      </c>
      <c r="G1123" s="21">
        <v>1308</v>
      </c>
      <c r="H1123" s="21" t="s">
        <v>19095</v>
      </c>
      <c r="I1123" s="21" t="s">
        <v>413</v>
      </c>
      <c r="J1123" s="22">
        <v>42691</v>
      </c>
      <c r="K1123" s="21" t="s">
        <v>19696</v>
      </c>
      <c r="L1123" s="21" t="s">
        <v>19155</v>
      </c>
      <c r="M1123" s="21" t="s">
        <v>19111</v>
      </c>
      <c r="N1123" s="21" t="s">
        <v>19118</v>
      </c>
      <c r="O1123" s="21" t="s">
        <v>22469</v>
      </c>
      <c r="P1123" s="21" t="s">
        <v>22470</v>
      </c>
      <c r="Q1123" s="33">
        <v>0</v>
      </c>
      <c r="R1123" s="33">
        <v>1</v>
      </c>
      <c r="S1123" s="33">
        <v>0</v>
      </c>
      <c r="T1123" s="33">
        <v>1</v>
      </c>
      <c r="U1123" s="33">
        <v>0</v>
      </c>
      <c r="V1123" s="33">
        <v>1</v>
      </c>
      <c r="W1123" s="23">
        <v>0</v>
      </c>
      <c r="X1123" s="23">
        <v>95.1</v>
      </c>
      <c r="Y1123" s="21" t="s">
        <v>19157</v>
      </c>
      <c r="Z1123" s="23">
        <v>0</v>
      </c>
      <c r="AA1123" s="23">
        <v>95.1</v>
      </c>
      <c r="AB1123" s="22">
        <v>42794</v>
      </c>
    </row>
    <row r="1124" spans="1:28" ht="15" customHeight="1" x14ac:dyDescent="0.25">
      <c r="A1124" t="s">
        <v>380</v>
      </c>
      <c r="B1124" t="str">
        <f>VLOOKUP(O1124+0,'de para'!K:O,3,0)</f>
        <v>NA</v>
      </c>
      <c r="C1124" t="str">
        <f t="shared" si="17"/>
        <v>3025</v>
      </c>
      <c r="D1124" t="str">
        <f>IFERROR(VLOOKUP(G1124+0,'de para'!A:C,3,0),"")</f>
        <v/>
      </c>
      <c r="E1124" t="str">
        <f>IF(VLOOKUP(G1124+0,'de para'!E:H,4,0)="EX","Externo","Interno")</f>
        <v>Interno</v>
      </c>
      <c r="F1124" s="18" t="s">
        <v>22465</v>
      </c>
      <c r="G1124" s="18">
        <v>1308</v>
      </c>
      <c r="H1124" s="18" t="s">
        <v>19095</v>
      </c>
      <c r="I1124" s="18" t="s">
        <v>413</v>
      </c>
      <c r="J1124" s="19">
        <v>42691</v>
      </c>
      <c r="K1124" s="18" t="s">
        <v>19696</v>
      </c>
      <c r="L1124" s="18" t="s">
        <v>19155</v>
      </c>
      <c r="M1124" s="18" t="s">
        <v>19111</v>
      </c>
      <c r="N1124" s="18" t="s">
        <v>19507</v>
      </c>
      <c r="O1124" s="18" t="s">
        <v>22471</v>
      </c>
      <c r="P1124" s="18" t="s">
        <v>22472</v>
      </c>
      <c r="Q1124" s="32">
        <v>0</v>
      </c>
      <c r="R1124" s="32">
        <v>1.5</v>
      </c>
      <c r="S1124" s="32">
        <v>0</v>
      </c>
      <c r="T1124" s="32">
        <v>1.5</v>
      </c>
      <c r="U1124" s="32">
        <v>0</v>
      </c>
      <c r="V1124" s="32">
        <v>1.5</v>
      </c>
      <c r="W1124" s="20">
        <v>0</v>
      </c>
      <c r="X1124" s="20">
        <v>95.1</v>
      </c>
      <c r="Y1124" s="18" t="s">
        <v>19157</v>
      </c>
      <c r="Z1124" s="20">
        <v>0</v>
      </c>
      <c r="AA1124" s="20">
        <v>142.65</v>
      </c>
      <c r="AB1124" s="19">
        <v>42794</v>
      </c>
    </row>
    <row r="1125" spans="1:28" ht="15" customHeight="1" x14ac:dyDescent="0.25">
      <c r="A1125" t="s">
        <v>380</v>
      </c>
      <c r="B1125" t="str">
        <f>VLOOKUP(O1125+0,'de para'!K:O,3,0)</f>
        <v>NA</v>
      </c>
      <c r="C1125" t="str">
        <f t="shared" si="17"/>
        <v>3025</v>
      </c>
      <c r="D1125" t="str">
        <f>IFERROR(VLOOKUP(G1125+0,'de para'!A:C,3,0),"")</f>
        <v/>
      </c>
      <c r="E1125" t="str">
        <f>IF(VLOOKUP(G1125+0,'de para'!E:H,4,0)="EX","Externo","Interno")</f>
        <v>Interno</v>
      </c>
      <c r="F1125" s="21" t="s">
        <v>22465</v>
      </c>
      <c r="G1125" s="21">
        <v>1308</v>
      </c>
      <c r="H1125" s="21" t="s">
        <v>19095</v>
      </c>
      <c r="I1125" s="21" t="s">
        <v>413</v>
      </c>
      <c r="J1125" s="22">
        <v>42691</v>
      </c>
      <c r="K1125" s="21" t="s">
        <v>19696</v>
      </c>
      <c r="L1125" s="21" t="s">
        <v>19155</v>
      </c>
      <c r="M1125" s="21" t="s">
        <v>19111</v>
      </c>
      <c r="N1125" s="21" t="s">
        <v>19120</v>
      </c>
      <c r="O1125" s="21" t="s">
        <v>19686</v>
      </c>
      <c r="P1125" s="21" t="s">
        <v>22467</v>
      </c>
      <c r="Q1125" s="33">
        <v>0</v>
      </c>
      <c r="R1125" s="33">
        <v>1.5</v>
      </c>
      <c r="S1125" s="33">
        <v>0</v>
      </c>
      <c r="T1125" s="33">
        <v>1.5</v>
      </c>
      <c r="U1125" s="33">
        <v>0</v>
      </c>
      <c r="V1125" s="33">
        <v>1.5</v>
      </c>
      <c r="W1125" s="23">
        <v>0</v>
      </c>
      <c r="X1125" s="23">
        <v>186.7</v>
      </c>
      <c r="Y1125" s="21" t="s">
        <v>19157</v>
      </c>
      <c r="Z1125" s="23">
        <v>0</v>
      </c>
      <c r="AA1125" s="23">
        <v>280.05</v>
      </c>
      <c r="AB1125" s="22">
        <v>42800</v>
      </c>
    </row>
    <row r="1126" spans="1:28" ht="15" customHeight="1" x14ac:dyDescent="0.25">
      <c r="A1126" t="s">
        <v>380</v>
      </c>
      <c r="B1126" t="str">
        <f>VLOOKUP(O1126+0,'de para'!K:O,3,0)</f>
        <v>NA</v>
      </c>
      <c r="C1126" t="str">
        <f t="shared" si="17"/>
        <v>3025</v>
      </c>
      <c r="D1126" t="str">
        <f>IFERROR(VLOOKUP(G1126+0,'de para'!A:C,3,0),"")</f>
        <v/>
      </c>
      <c r="E1126" t="str">
        <f>IF(VLOOKUP(G1126+0,'de para'!E:H,4,0)="EX","Externo","Interno")</f>
        <v>Interno</v>
      </c>
      <c r="F1126" s="18" t="s">
        <v>22465</v>
      </c>
      <c r="G1126" s="18">
        <v>1308</v>
      </c>
      <c r="H1126" s="18" t="s">
        <v>19095</v>
      </c>
      <c r="I1126" s="18" t="s">
        <v>413</v>
      </c>
      <c r="J1126" s="19">
        <v>42691</v>
      </c>
      <c r="K1126" s="18" t="s">
        <v>19696</v>
      </c>
      <c r="L1126" s="18" t="s">
        <v>19155</v>
      </c>
      <c r="M1126" s="18" t="s">
        <v>19111</v>
      </c>
      <c r="N1126" s="18" t="s">
        <v>19508</v>
      </c>
      <c r="O1126" s="18" t="s">
        <v>19163</v>
      </c>
      <c r="P1126" s="18" t="s">
        <v>22473</v>
      </c>
      <c r="Q1126" s="32">
        <v>-5.2</v>
      </c>
      <c r="R1126" s="32">
        <v>2</v>
      </c>
      <c r="S1126" s="32">
        <v>0</v>
      </c>
      <c r="T1126" s="32">
        <v>2</v>
      </c>
      <c r="U1126" s="32">
        <v>0</v>
      </c>
      <c r="V1126" s="32">
        <v>2</v>
      </c>
      <c r="W1126" s="20">
        <v>0</v>
      </c>
      <c r="X1126" s="20">
        <v>137.69999999999999</v>
      </c>
      <c r="Y1126" s="18" t="s">
        <v>19157</v>
      </c>
      <c r="Z1126" s="20">
        <v>0</v>
      </c>
      <c r="AA1126" s="20">
        <v>275.39999999999998</v>
      </c>
      <c r="AB1126" s="19">
        <v>42800</v>
      </c>
    </row>
    <row r="1127" spans="1:28" ht="15" customHeight="1" x14ac:dyDescent="0.25">
      <c r="A1127" t="s">
        <v>380</v>
      </c>
      <c r="B1127" t="str">
        <f>VLOOKUP(O1127+0,'de para'!K:O,3,0)</f>
        <v>NA</v>
      </c>
      <c r="C1127" t="str">
        <f t="shared" si="17"/>
        <v>3025</v>
      </c>
      <c r="D1127" t="str">
        <f>IFERROR(VLOOKUP(G1127+0,'de para'!A:C,3,0),"")</f>
        <v/>
      </c>
      <c r="E1127" t="str">
        <f>IF(VLOOKUP(G1127+0,'de para'!E:H,4,0)="EX","Externo","Interno")</f>
        <v>Interno</v>
      </c>
      <c r="F1127" s="21" t="s">
        <v>22465</v>
      </c>
      <c r="G1127" s="21">
        <v>1308</v>
      </c>
      <c r="H1127" s="21" t="s">
        <v>19095</v>
      </c>
      <c r="I1127" s="21" t="s">
        <v>413</v>
      </c>
      <c r="J1127" s="22">
        <v>42691</v>
      </c>
      <c r="K1127" s="21" t="s">
        <v>19696</v>
      </c>
      <c r="L1127" s="21" t="s">
        <v>19155</v>
      </c>
      <c r="M1127" s="21" t="s">
        <v>19111</v>
      </c>
      <c r="N1127" s="21" t="s">
        <v>19121</v>
      </c>
      <c r="O1127" s="21" t="s">
        <v>19173</v>
      </c>
      <c r="P1127" s="21" t="s">
        <v>22474</v>
      </c>
      <c r="Q1127" s="33">
        <v>-4</v>
      </c>
      <c r="R1127" s="33">
        <v>1</v>
      </c>
      <c r="S1127" s="33">
        <v>0</v>
      </c>
      <c r="T1127" s="33">
        <v>1</v>
      </c>
      <c r="U1127" s="33">
        <v>0</v>
      </c>
      <c r="V1127" s="33">
        <v>1</v>
      </c>
      <c r="W1127" s="23">
        <v>0</v>
      </c>
      <c r="X1127" s="23">
        <v>95.1</v>
      </c>
      <c r="Y1127" s="21" t="s">
        <v>19157</v>
      </c>
      <c r="Z1127" s="23">
        <v>0</v>
      </c>
      <c r="AA1127" s="23">
        <v>95.1</v>
      </c>
      <c r="AB1127" s="22">
        <v>42800</v>
      </c>
    </row>
    <row r="1128" spans="1:28" ht="15" customHeight="1" x14ac:dyDescent="0.25">
      <c r="A1128" t="s">
        <v>380</v>
      </c>
      <c r="B1128" t="str">
        <f>VLOOKUP(O1128+0,'de para'!K:O,3,0)</f>
        <v>NA</v>
      </c>
      <c r="C1128" t="str">
        <f t="shared" si="17"/>
        <v>3025</v>
      </c>
      <c r="D1128" t="str">
        <f>IFERROR(VLOOKUP(G1128+0,'de para'!A:C,3,0),"")</f>
        <v/>
      </c>
      <c r="E1128" t="str">
        <f>IF(VLOOKUP(G1128+0,'de para'!E:H,4,0)="EX","Externo","Interno")</f>
        <v>Interno</v>
      </c>
      <c r="F1128" s="18" t="s">
        <v>19233</v>
      </c>
      <c r="G1128" s="18">
        <v>429</v>
      </c>
      <c r="H1128" s="18" t="s">
        <v>19095</v>
      </c>
      <c r="I1128" s="18" t="s">
        <v>1597</v>
      </c>
      <c r="J1128" s="19">
        <v>42691</v>
      </c>
      <c r="K1128" s="18" t="s">
        <v>19204</v>
      </c>
      <c r="L1128" s="18" t="s">
        <v>19105</v>
      </c>
      <c r="M1128" s="18" t="s">
        <v>19109</v>
      </c>
      <c r="N1128" s="18" t="s">
        <v>19118</v>
      </c>
      <c r="O1128" s="18" t="s">
        <v>19180</v>
      </c>
      <c r="P1128" s="18" t="s">
        <v>432</v>
      </c>
      <c r="Q1128" s="32">
        <v>0</v>
      </c>
      <c r="R1128" s="32">
        <v>0.2</v>
      </c>
      <c r="S1128" s="32">
        <v>0</v>
      </c>
      <c r="T1128" s="32">
        <v>0.2</v>
      </c>
      <c r="U1128" s="32">
        <v>0</v>
      </c>
      <c r="V1128" s="32">
        <v>0</v>
      </c>
      <c r="W1128" s="20">
        <v>0</v>
      </c>
      <c r="X1128" s="20">
        <v>165</v>
      </c>
      <c r="Y1128" s="18" t="s">
        <v>19124</v>
      </c>
      <c r="Z1128" s="20">
        <v>3.3</v>
      </c>
      <c r="AA1128" s="20">
        <v>36.299999999999997</v>
      </c>
      <c r="AB1128" s="19">
        <v>42716</v>
      </c>
    </row>
    <row r="1129" spans="1:28" ht="15" customHeight="1" x14ac:dyDescent="0.25">
      <c r="A1129" t="s">
        <v>380</v>
      </c>
      <c r="B1129" t="str">
        <f>VLOOKUP(O1129+0,'de para'!K:O,3,0)</f>
        <v>NA</v>
      </c>
      <c r="C1129" t="str">
        <f t="shared" si="17"/>
        <v>3025</v>
      </c>
      <c r="D1129" t="str">
        <f>IFERROR(VLOOKUP(G1129+0,'de para'!A:C,3,0),"")</f>
        <v/>
      </c>
      <c r="E1129" t="str">
        <f>IF(VLOOKUP(G1129+0,'de para'!E:H,4,0)="EX","Externo","Interno")</f>
        <v>Interno</v>
      </c>
      <c r="F1129" s="21" t="s">
        <v>19233</v>
      </c>
      <c r="G1129" s="21">
        <v>429</v>
      </c>
      <c r="H1129" s="21" t="s">
        <v>19095</v>
      </c>
      <c r="I1129" s="21" t="s">
        <v>1597</v>
      </c>
      <c r="J1129" s="22">
        <v>42691</v>
      </c>
      <c r="K1129" s="21" t="s">
        <v>19204</v>
      </c>
      <c r="L1129" s="21" t="s">
        <v>19105</v>
      </c>
      <c r="M1129" s="21" t="s">
        <v>19109</v>
      </c>
      <c r="N1129" s="21" t="s">
        <v>19146</v>
      </c>
      <c r="O1129" s="21" t="s">
        <v>19184</v>
      </c>
      <c r="P1129" s="21" t="s">
        <v>442</v>
      </c>
      <c r="Q1129" s="33">
        <v>0</v>
      </c>
      <c r="R1129" s="33">
        <v>0.2</v>
      </c>
      <c r="S1129" s="33">
        <v>0</v>
      </c>
      <c r="T1129" s="33">
        <v>0.2</v>
      </c>
      <c r="U1129" s="33">
        <v>0</v>
      </c>
      <c r="V1129" s="33">
        <v>0</v>
      </c>
      <c r="W1129" s="23">
        <v>0</v>
      </c>
      <c r="X1129" s="23">
        <v>272.87</v>
      </c>
      <c r="Y1129" s="21" t="s">
        <v>19124</v>
      </c>
      <c r="Z1129" s="23">
        <v>5.46</v>
      </c>
      <c r="AA1129" s="23">
        <v>60.03</v>
      </c>
      <c r="AB1129" s="22">
        <v>42716</v>
      </c>
    </row>
    <row r="1130" spans="1:28" ht="15" customHeight="1" x14ac:dyDescent="0.25">
      <c r="A1130" t="s">
        <v>380</v>
      </c>
      <c r="B1130" t="str">
        <f>VLOOKUP(O1130+0,'de para'!K:O,3,0)</f>
        <v>NA</v>
      </c>
      <c r="C1130" t="str">
        <f t="shared" si="17"/>
        <v>3025</v>
      </c>
      <c r="D1130" t="str">
        <f>IFERROR(VLOOKUP(G1130+0,'de para'!A:C,3,0),"")</f>
        <v/>
      </c>
      <c r="E1130" t="str">
        <f>IF(VLOOKUP(G1130+0,'de para'!E:H,4,0)="EX","Externo","Interno")</f>
        <v>Interno</v>
      </c>
      <c r="F1130" s="18" t="s">
        <v>19233</v>
      </c>
      <c r="G1130" s="18">
        <v>429</v>
      </c>
      <c r="H1130" s="18" t="s">
        <v>19095</v>
      </c>
      <c r="I1130" s="18" t="s">
        <v>1597</v>
      </c>
      <c r="J1130" s="19">
        <v>42691</v>
      </c>
      <c r="K1130" s="18" t="s">
        <v>19204</v>
      </c>
      <c r="L1130" s="18" t="s">
        <v>19105</v>
      </c>
      <c r="M1130" s="18" t="s">
        <v>19109</v>
      </c>
      <c r="N1130" s="18" t="s">
        <v>19234</v>
      </c>
      <c r="O1130" s="18" t="s">
        <v>19235</v>
      </c>
      <c r="P1130" s="18" t="s">
        <v>445</v>
      </c>
      <c r="Q1130" s="32">
        <v>0</v>
      </c>
      <c r="R1130" s="32">
        <v>0.3</v>
      </c>
      <c r="S1130" s="32">
        <v>0</v>
      </c>
      <c r="T1130" s="32">
        <v>0.3</v>
      </c>
      <c r="U1130" s="32">
        <v>0</v>
      </c>
      <c r="V1130" s="32">
        <v>0</v>
      </c>
      <c r="W1130" s="20">
        <v>0</v>
      </c>
      <c r="X1130" s="20">
        <v>1252.17</v>
      </c>
      <c r="Y1130" s="18" t="s">
        <v>19097</v>
      </c>
      <c r="Z1130" s="20">
        <v>37.56</v>
      </c>
      <c r="AA1130" s="20">
        <v>413.21</v>
      </c>
      <c r="AB1130" s="19">
        <v>42716</v>
      </c>
    </row>
    <row r="1131" spans="1:28" ht="15" customHeight="1" x14ac:dyDescent="0.25">
      <c r="A1131" t="s">
        <v>380</v>
      </c>
      <c r="B1131" t="str">
        <f>VLOOKUP(O1131+0,'de para'!K:O,3,0)</f>
        <v>NA</v>
      </c>
      <c r="C1131" t="str">
        <f t="shared" si="17"/>
        <v>3026</v>
      </c>
      <c r="D1131" t="str">
        <f>IFERROR(VLOOKUP(G1131+0,'de para'!A:C,3,0),"")</f>
        <v/>
      </c>
      <c r="E1131" t="str">
        <f>IF(VLOOKUP(G1131+0,'de para'!E:H,4,0)="EX","Externo","Interno")</f>
        <v>Interno</v>
      </c>
      <c r="F1131" s="21" t="s">
        <v>22475</v>
      </c>
      <c r="G1131" s="21">
        <v>1308</v>
      </c>
      <c r="H1131" s="21" t="s">
        <v>19095</v>
      </c>
      <c r="I1131" s="21" t="s">
        <v>413</v>
      </c>
      <c r="J1131" s="22">
        <v>42691</v>
      </c>
      <c r="K1131" s="21" t="s">
        <v>19696</v>
      </c>
      <c r="L1131" s="21" t="s">
        <v>19155</v>
      </c>
      <c r="M1131" s="21" t="s">
        <v>19111</v>
      </c>
      <c r="N1131" s="21" t="s">
        <v>19095</v>
      </c>
      <c r="O1131" s="21" t="s">
        <v>22476</v>
      </c>
      <c r="P1131" s="21" t="s">
        <v>22477</v>
      </c>
      <c r="Q1131" s="33">
        <v>0.32600000000000001</v>
      </c>
      <c r="R1131" s="33">
        <v>0.1</v>
      </c>
      <c r="S1131" s="33">
        <v>0</v>
      </c>
      <c r="T1131" s="33">
        <v>0.1</v>
      </c>
      <c r="U1131" s="33">
        <v>0</v>
      </c>
      <c r="V1131" s="33">
        <v>0</v>
      </c>
      <c r="W1131" s="23">
        <v>0</v>
      </c>
      <c r="X1131" s="23">
        <v>7992.8</v>
      </c>
      <c r="Y1131" s="21" t="s">
        <v>19124</v>
      </c>
      <c r="Z1131" s="23">
        <v>0</v>
      </c>
      <c r="AA1131" s="23">
        <v>799.28</v>
      </c>
      <c r="AB1131" s="22">
        <v>42772</v>
      </c>
    </row>
    <row r="1132" spans="1:28" ht="15" customHeight="1" x14ac:dyDescent="0.25">
      <c r="A1132" t="s">
        <v>380</v>
      </c>
      <c r="B1132" t="str">
        <f>VLOOKUP(O1132+0,'de para'!K:O,3,0)</f>
        <v>NA</v>
      </c>
      <c r="C1132" t="str">
        <f t="shared" si="17"/>
        <v>3026</v>
      </c>
      <c r="D1132" t="str">
        <f>IFERROR(VLOOKUP(G1132+0,'de para'!A:C,3,0),"")</f>
        <v/>
      </c>
      <c r="E1132" t="str">
        <f>IF(VLOOKUP(G1132+0,'de para'!E:H,4,0)="EX","Externo","Interno")</f>
        <v>Interno</v>
      </c>
      <c r="F1132" s="18" t="s">
        <v>22475</v>
      </c>
      <c r="G1132" s="18">
        <v>1308</v>
      </c>
      <c r="H1132" s="18" t="s">
        <v>19095</v>
      </c>
      <c r="I1132" s="18" t="s">
        <v>413</v>
      </c>
      <c r="J1132" s="19">
        <v>42691</v>
      </c>
      <c r="K1132" s="18" t="s">
        <v>19696</v>
      </c>
      <c r="L1132" s="18" t="s">
        <v>19155</v>
      </c>
      <c r="M1132" s="18" t="s">
        <v>19111</v>
      </c>
      <c r="N1132" s="18" t="s">
        <v>19102</v>
      </c>
      <c r="O1132" s="18" t="s">
        <v>19733</v>
      </c>
      <c r="P1132" s="18" t="s">
        <v>22478</v>
      </c>
      <c r="Q1132" s="32">
        <v>0</v>
      </c>
      <c r="R1132" s="32">
        <v>0.2</v>
      </c>
      <c r="S1132" s="32">
        <v>0</v>
      </c>
      <c r="T1132" s="32">
        <v>0.2</v>
      </c>
      <c r="U1132" s="32">
        <v>0</v>
      </c>
      <c r="V1132" s="32">
        <v>0</v>
      </c>
      <c r="W1132" s="20">
        <v>0</v>
      </c>
      <c r="X1132" s="20">
        <v>7992.8</v>
      </c>
      <c r="Y1132" s="18" t="s">
        <v>19124</v>
      </c>
      <c r="Z1132" s="20">
        <v>0</v>
      </c>
      <c r="AA1132" s="20">
        <v>1598.56</v>
      </c>
      <c r="AB1132" s="19">
        <v>42772</v>
      </c>
    </row>
    <row r="1133" spans="1:28" ht="15" customHeight="1" x14ac:dyDescent="0.25">
      <c r="A1133" t="s">
        <v>380</v>
      </c>
      <c r="B1133" t="str">
        <f>VLOOKUP(O1133+0,'de para'!K:O,3,0)</f>
        <v>NA</v>
      </c>
      <c r="C1133" t="str">
        <f t="shared" si="17"/>
        <v>3027</v>
      </c>
      <c r="D1133" t="str">
        <f>IFERROR(VLOOKUP(G1133+0,'de para'!A:C,3,0),"")</f>
        <v/>
      </c>
      <c r="E1133" t="str">
        <f>IF(VLOOKUP(G1133+0,'de para'!E:H,4,0)="EX","Externo","Interno")</f>
        <v>Externo</v>
      </c>
      <c r="F1133" s="21" t="s">
        <v>19699</v>
      </c>
      <c r="G1133" s="21">
        <v>118</v>
      </c>
      <c r="H1133" s="21" t="s">
        <v>19095</v>
      </c>
      <c r="I1133" s="21" t="s">
        <v>1021</v>
      </c>
      <c r="J1133" s="22">
        <v>42691</v>
      </c>
      <c r="K1133" s="21" t="s">
        <v>19096</v>
      </c>
      <c r="L1133" s="21" t="s">
        <v>19155</v>
      </c>
      <c r="M1133" s="21" t="s">
        <v>19151</v>
      </c>
      <c r="N1133" s="21" t="s">
        <v>19095</v>
      </c>
      <c r="O1133" s="21" t="s">
        <v>19195</v>
      </c>
      <c r="P1133" s="21" t="s">
        <v>12500</v>
      </c>
      <c r="Q1133" s="33">
        <v>0.4</v>
      </c>
      <c r="R1133" s="33">
        <v>0.4</v>
      </c>
      <c r="S1133" s="33">
        <v>0</v>
      </c>
      <c r="T1133" s="33">
        <v>0.4</v>
      </c>
      <c r="U1133" s="33">
        <v>0</v>
      </c>
      <c r="V1133" s="33">
        <v>0</v>
      </c>
      <c r="W1133" s="23">
        <v>0</v>
      </c>
      <c r="X1133" s="23">
        <v>9125.93</v>
      </c>
      <c r="Y1133" s="21" t="s">
        <v>19124</v>
      </c>
      <c r="Z1133" s="23">
        <v>0</v>
      </c>
      <c r="AA1133" s="23">
        <v>3650.37</v>
      </c>
      <c r="AB1133" s="22">
        <v>42766</v>
      </c>
    </row>
    <row r="1134" spans="1:28" ht="15" customHeight="1" x14ac:dyDescent="0.25">
      <c r="A1134" t="s">
        <v>380</v>
      </c>
      <c r="B1134" t="str">
        <f>VLOOKUP(O1134+0,'de para'!K:O,3,0)</f>
        <v>NA</v>
      </c>
      <c r="C1134" t="str">
        <f t="shared" si="17"/>
        <v>3026</v>
      </c>
      <c r="D1134" t="str">
        <f>IFERROR(VLOOKUP(G1134+0,'de para'!A:C,3,0),"")</f>
        <v/>
      </c>
      <c r="E1134" t="str">
        <f>IF(VLOOKUP(G1134+0,'de para'!E:H,4,0)="EX","Externo","Interno")</f>
        <v>Externo</v>
      </c>
      <c r="F1134" s="18" t="s">
        <v>19700</v>
      </c>
      <c r="G1134" s="18">
        <v>132</v>
      </c>
      <c r="H1134" s="18" t="s">
        <v>19095</v>
      </c>
      <c r="I1134" s="18" t="s">
        <v>470</v>
      </c>
      <c r="J1134" s="19">
        <v>42695</v>
      </c>
      <c r="K1134" s="18" t="s">
        <v>19096</v>
      </c>
      <c r="L1134" s="18" t="s">
        <v>19155</v>
      </c>
      <c r="M1134" s="18" t="s">
        <v>19314</v>
      </c>
      <c r="N1134" s="18" t="s">
        <v>19095</v>
      </c>
      <c r="O1134" s="18" t="s">
        <v>19661</v>
      </c>
      <c r="P1134" s="18" t="s">
        <v>518</v>
      </c>
      <c r="Q1134" s="32">
        <v>1.893</v>
      </c>
      <c r="R1134" s="32">
        <v>1</v>
      </c>
      <c r="S1134" s="32">
        <v>0</v>
      </c>
      <c r="T1134" s="32">
        <v>1</v>
      </c>
      <c r="U1134" s="32">
        <v>0</v>
      </c>
      <c r="V1134" s="32">
        <v>0</v>
      </c>
      <c r="W1134" s="20">
        <v>0</v>
      </c>
      <c r="X1134" s="20">
        <v>14783.24</v>
      </c>
      <c r="Y1134" s="18" t="s">
        <v>19124</v>
      </c>
      <c r="Z1134" s="20">
        <v>0</v>
      </c>
      <c r="AA1134" s="20">
        <v>14783.24</v>
      </c>
      <c r="AB1134" s="19">
        <v>42738</v>
      </c>
    </row>
    <row r="1135" spans="1:28" ht="15" customHeight="1" x14ac:dyDescent="0.25">
      <c r="A1135" t="s">
        <v>380</v>
      </c>
      <c r="B1135" t="str">
        <f>VLOOKUP(O1135+0,'de para'!K:O,3,0)</f>
        <v>NA</v>
      </c>
      <c r="C1135" t="str">
        <f t="shared" si="17"/>
        <v>3026</v>
      </c>
      <c r="D1135" t="str">
        <f>IFERROR(VLOOKUP(G1135+0,'de para'!A:C,3,0),"")</f>
        <v/>
      </c>
      <c r="E1135" t="str">
        <f>IF(VLOOKUP(G1135+0,'de para'!E:H,4,0)="EX","Externo","Interno")</f>
        <v>Externo</v>
      </c>
      <c r="F1135" s="21" t="s">
        <v>19700</v>
      </c>
      <c r="G1135" s="21">
        <v>132</v>
      </c>
      <c r="H1135" s="21" t="s">
        <v>19095</v>
      </c>
      <c r="I1135" s="21" t="s">
        <v>470</v>
      </c>
      <c r="J1135" s="22">
        <v>42695</v>
      </c>
      <c r="K1135" s="21" t="s">
        <v>19096</v>
      </c>
      <c r="L1135" s="21" t="s">
        <v>19155</v>
      </c>
      <c r="M1135" s="21" t="s">
        <v>19314</v>
      </c>
      <c r="N1135" s="21" t="s">
        <v>19102</v>
      </c>
      <c r="O1135" s="21" t="s">
        <v>19701</v>
      </c>
      <c r="P1135" s="21" t="s">
        <v>12089</v>
      </c>
      <c r="Q1135" s="33">
        <v>11.5</v>
      </c>
      <c r="R1135" s="33">
        <v>3.5</v>
      </c>
      <c r="S1135" s="33">
        <v>0</v>
      </c>
      <c r="T1135" s="33">
        <v>3.5</v>
      </c>
      <c r="U1135" s="33">
        <v>0</v>
      </c>
      <c r="V1135" s="33">
        <v>0</v>
      </c>
      <c r="W1135" s="23">
        <v>0</v>
      </c>
      <c r="X1135" s="23">
        <v>413.15</v>
      </c>
      <c r="Y1135" s="21" t="s">
        <v>19124</v>
      </c>
      <c r="Z1135" s="23">
        <v>0</v>
      </c>
      <c r="AA1135" s="23">
        <v>1446.04</v>
      </c>
      <c r="AB1135" s="22">
        <v>42738</v>
      </c>
    </row>
    <row r="1136" spans="1:28" ht="15" customHeight="1" x14ac:dyDescent="0.25">
      <c r="A1136" t="s">
        <v>380</v>
      </c>
      <c r="B1136" t="str">
        <f>VLOOKUP(O1136+0,'de para'!K:O,3,0)</f>
        <v>NA</v>
      </c>
      <c r="C1136" t="str">
        <f t="shared" si="17"/>
        <v>3026</v>
      </c>
      <c r="D1136" t="str">
        <f>IFERROR(VLOOKUP(G1136+0,'de para'!A:C,3,0),"")</f>
        <v/>
      </c>
      <c r="E1136" t="str">
        <f>IF(VLOOKUP(G1136+0,'de para'!E:H,4,0)="EX","Externo","Interno")</f>
        <v>Externo</v>
      </c>
      <c r="F1136" s="18" t="s">
        <v>19700</v>
      </c>
      <c r="G1136" s="18">
        <v>132</v>
      </c>
      <c r="H1136" s="18" t="s">
        <v>19095</v>
      </c>
      <c r="I1136" s="18" t="s">
        <v>470</v>
      </c>
      <c r="J1136" s="19">
        <v>42695</v>
      </c>
      <c r="K1136" s="18" t="s">
        <v>19096</v>
      </c>
      <c r="L1136" s="18" t="s">
        <v>19155</v>
      </c>
      <c r="M1136" s="18" t="s">
        <v>19314</v>
      </c>
      <c r="N1136" s="18" t="s">
        <v>19108</v>
      </c>
      <c r="O1136" s="18" t="s">
        <v>19702</v>
      </c>
      <c r="P1136" s="18" t="s">
        <v>12110</v>
      </c>
      <c r="Q1136" s="32">
        <v>8.1649999999999991</v>
      </c>
      <c r="R1136" s="32">
        <v>8.5</v>
      </c>
      <c r="S1136" s="32">
        <v>0</v>
      </c>
      <c r="T1136" s="32">
        <v>8.5</v>
      </c>
      <c r="U1136" s="32">
        <v>0</v>
      </c>
      <c r="V1136" s="32">
        <v>0</v>
      </c>
      <c r="W1136" s="20">
        <v>0</v>
      </c>
      <c r="X1136" s="20">
        <v>516.47</v>
      </c>
      <c r="Y1136" s="18" t="s">
        <v>19124</v>
      </c>
      <c r="Z1136" s="20">
        <v>0</v>
      </c>
      <c r="AA1136" s="20">
        <v>4390</v>
      </c>
      <c r="AB1136" s="19">
        <v>42738</v>
      </c>
    </row>
    <row r="1137" spans="1:28" ht="15" customHeight="1" x14ac:dyDescent="0.25">
      <c r="A1137" t="s">
        <v>380</v>
      </c>
      <c r="B1137" t="str">
        <f>VLOOKUP(O1137+0,'de para'!K:O,3,0)</f>
        <v>NA</v>
      </c>
      <c r="C1137" t="str">
        <f t="shared" si="17"/>
        <v>3026</v>
      </c>
      <c r="D1137" t="str">
        <f>IFERROR(VLOOKUP(G1137+0,'de para'!A:C,3,0),"")</f>
        <v/>
      </c>
      <c r="E1137" t="str">
        <f>IF(VLOOKUP(G1137+0,'de para'!E:H,4,0)="EX","Externo","Interno")</f>
        <v>Externo</v>
      </c>
      <c r="F1137" s="21" t="s">
        <v>19700</v>
      </c>
      <c r="G1137" s="21">
        <v>132</v>
      </c>
      <c r="H1137" s="21" t="s">
        <v>19095</v>
      </c>
      <c r="I1137" s="21" t="s">
        <v>470</v>
      </c>
      <c r="J1137" s="22">
        <v>42695</v>
      </c>
      <c r="K1137" s="21" t="s">
        <v>19096</v>
      </c>
      <c r="L1137" s="21" t="s">
        <v>19155</v>
      </c>
      <c r="M1137" s="21" t="s">
        <v>19314</v>
      </c>
      <c r="N1137" s="21" t="s">
        <v>19103</v>
      </c>
      <c r="O1137" s="21" t="s">
        <v>19703</v>
      </c>
      <c r="P1137" s="21" t="s">
        <v>12165</v>
      </c>
      <c r="Q1137" s="33">
        <v>0.47</v>
      </c>
      <c r="R1137" s="33">
        <v>0.5</v>
      </c>
      <c r="S1137" s="33">
        <v>0</v>
      </c>
      <c r="T1137" s="33">
        <v>0.5</v>
      </c>
      <c r="U1137" s="33">
        <v>0</v>
      </c>
      <c r="V1137" s="33">
        <v>0</v>
      </c>
      <c r="W1137" s="23">
        <v>0</v>
      </c>
      <c r="X1137" s="23">
        <v>413.15</v>
      </c>
      <c r="Y1137" s="21" t="s">
        <v>19124</v>
      </c>
      <c r="Z1137" s="23">
        <v>0</v>
      </c>
      <c r="AA1137" s="23">
        <v>206.57</v>
      </c>
      <c r="AB1137" s="22">
        <v>42738</v>
      </c>
    </row>
    <row r="1138" spans="1:28" ht="15" customHeight="1" x14ac:dyDescent="0.25">
      <c r="A1138" t="s">
        <v>380</v>
      </c>
      <c r="B1138" t="str">
        <f>VLOOKUP(O1138+0,'de para'!K:O,3,0)</f>
        <v>NA</v>
      </c>
      <c r="C1138" t="str">
        <f t="shared" si="17"/>
        <v>3026</v>
      </c>
      <c r="D1138" t="str">
        <f>IFERROR(VLOOKUP(G1138+0,'de para'!A:C,3,0),"")</f>
        <v/>
      </c>
      <c r="E1138" t="str">
        <f>IF(VLOOKUP(G1138+0,'de para'!E:H,4,0)="EX","Externo","Interno")</f>
        <v>Externo</v>
      </c>
      <c r="F1138" s="18" t="s">
        <v>19700</v>
      </c>
      <c r="G1138" s="18">
        <v>132</v>
      </c>
      <c r="H1138" s="18" t="s">
        <v>19095</v>
      </c>
      <c r="I1138" s="18" t="s">
        <v>470</v>
      </c>
      <c r="J1138" s="19">
        <v>42695</v>
      </c>
      <c r="K1138" s="18" t="s">
        <v>19096</v>
      </c>
      <c r="L1138" s="18" t="s">
        <v>19155</v>
      </c>
      <c r="M1138" s="18" t="s">
        <v>19314</v>
      </c>
      <c r="N1138" s="18" t="s">
        <v>19291</v>
      </c>
      <c r="O1138" s="18" t="s">
        <v>19704</v>
      </c>
      <c r="P1138" s="18" t="s">
        <v>12342</v>
      </c>
      <c r="Q1138" s="32">
        <v>3</v>
      </c>
      <c r="R1138" s="32">
        <v>3</v>
      </c>
      <c r="S1138" s="32">
        <v>0</v>
      </c>
      <c r="T1138" s="32">
        <v>3</v>
      </c>
      <c r="U1138" s="32">
        <v>0</v>
      </c>
      <c r="V1138" s="32">
        <v>0</v>
      </c>
      <c r="W1138" s="20">
        <v>0</v>
      </c>
      <c r="X1138" s="20">
        <v>3080.8</v>
      </c>
      <c r="Y1138" s="18" t="s">
        <v>19124</v>
      </c>
      <c r="Z1138" s="20">
        <v>0</v>
      </c>
      <c r="AA1138" s="20">
        <v>9242.4</v>
      </c>
      <c r="AB1138" s="19">
        <v>42738</v>
      </c>
    </row>
    <row r="1139" spans="1:28" ht="15" customHeight="1" x14ac:dyDescent="0.25">
      <c r="A1139" t="s">
        <v>380</v>
      </c>
      <c r="B1139" t="str">
        <f>VLOOKUP(O1139+0,'de para'!K:O,3,0)</f>
        <v>NA</v>
      </c>
      <c r="C1139" t="str">
        <f t="shared" si="17"/>
        <v>3026</v>
      </c>
      <c r="D1139" t="str">
        <f>IFERROR(VLOOKUP(G1139+0,'de para'!A:C,3,0),"")</f>
        <v/>
      </c>
      <c r="E1139" t="str">
        <f>IF(VLOOKUP(G1139+0,'de para'!E:H,4,0)="EX","Externo","Interno")</f>
        <v>Externo</v>
      </c>
      <c r="F1139" s="21" t="s">
        <v>19700</v>
      </c>
      <c r="G1139" s="21">
        <v>132</v>
      </c>
      <c r="H1139" s="21" t="s">
        <v>19095</v>
      </c>
      <c r="I1139" s="21" t="s">
        <v>470</v>
      </c>
      <c r="J1139" s="22">
        <v>42695</v>
      </c>
      <c r="K1139" s="21" t="s">
        <v>19096</v>
      </c>
      <c r="L1139" s="21" t="s">
        <v>19155</v>
      </c>
      <c r="M1139" s="21" t="s">
        <v>19314</v>
      </c>
      <c r="N1139" s="21" t="s">
        <v>19104</v>
      </c>
      <c r="O1139" s="21" t="s">
        <v>19705</v>
      </c>
      <c r="P1139" s="21" t="s">
        <v>12346</v>
      </c>
      <c r="Q1139" s="33">
        <v>4.1230000000000002</v>
      </c>
      <c r="R1139" s="33">
        <v>4</v>
      </c>
      <c r="S1139" s="33">
        <v>0</v>
      </c>
      <c r="T1139" s="33">
        <v>4</v>
      </c>
      <c r="U1139" s="33">
        <v>0</v>
      </c>
      <c r="V1139" s="33">
        <v>0</v>
      </c>
      <c r="W1139" s="23">
        <v>0</v>
      </c>
      <c r="X1139" s="23">
        <v>1758.45</v>
      </c>
      <c r="Y1139" s="21" t="s">
        <v>19124</v>
      </c>
      <c r="Z1139" s="23">
        <v>0</v>
      </c>
      <c r="AA1139" s="23">
        <v>7033.82</v>
      </c>
      <c r="AB1139" s="22">
        <v>42738</v>
      </c>
    </row>
    <row r="1140" spans="1:28" ht="15" customHeight="1" x14ac:dyDescent="0.25">
      <c r="A1140" t="s">
        <v>380</v>
      </c>
      <c r="B1140" t="str">
        <f>VLOOKUP(O1140+0,'de para'!K:O,3,0)</f>
        <v>NA</v>
      </c>
      <c r="C1140" t="str">
        <f t="shared" si="17"/>
        <v>3026</v>
      </c>
      <c r="D1140" t="str">
        <f>IFERROR(VLOOKUP(G1140+0,'de para'!A:C,3,0),"")</f>
        <v/>
      </c>
      <c r="E1140" t="str">
        <f>IF(VLOOKUP(G1140+0,'de para'!E:H,4,0)="EX","Externo","Interno")</f>
        <v>Externo</v>
      </c>
      <c r="F1140" s="18" t="s">
        <v>19700</v>
      </c>
      <c r="G1140" s="18">
        <v>132</v>
      </c>
      <c r="H1140" s="18" t="s">
        <v>19095</v>
      </c>
      <c r="I1140" s="18" t="s">
        <v>470</v>
      </c>
      <c r="J1140" s="19">
        <v>42695</v>
      </c>
      <c r="K1140" s="18" t="s">
        <v>19096</v>
      </c>
      <c r="L1140" s="18" t="s">
        <v>19155</v>
      </c>
      <c r="M1140" s="18" t="s">
        <v>19314</v>
      </c>
      <c r="N1140" s="18" t="s">
        <v>19112</v>
      </c>
      <c r="O1140" s="18" t="s">
        <v>19706</v>
      </c>
      <c r="P1140" s="18" t="s">
        <v>629</v>
      </c>
      <c r="Q1140" s="32">
        <v>6.5</v>
      </c>
      <c r="R1140" s="32">
        <v>6</v>
      </c>
      <c r="S1140" s="32">
        <v>0</v>
      </c>
      <c r="T1140" s="32">
        <v>6</v>
      </c>
      <c r="U1140" s="32">
        <v>0</v>
      </c>
      <c r="V1140" s="32">
        <v>0</v>
      </c>
      <c r="W1140" s="20">
        <v>0</v>
      </c>
      <c r="X1140" s="20">
        <v>1068.79</v>
      </c>
      <c r="Y1140" s="18" t="s">
        <v>19124</v>
      </c>
      <c r="Z1140" s="20">
        <v>0</v>
      </c>
      <c r="AA1140" s="20">
        <v>6412.79</v>
      </c>
      <c r="AB1140" s="19">
        <v>42738</v>
      </c>
    </row>
    <row r="1141" spans="1:28" ht="15" customHeight="1" x14ac:dyDescent="0.25">
      <c r="A1141" t="s">
        <v>380</v>
      </c>
      <c r="B1141" t="str">
        <f>VLOOKUP(O1141+0,'de para'!K:O,3,0)</f>
        <v>NA</v>
      </c>
      <c r="C1141" t="str">
        <f t="shared" si="17"/>
        <v>3026</v>
      </c>
      <c r="D1141" t="str">
        <f>IFERROR(VLOOKUP(G1141+0,'de para'!A:C,3,0),"")</f>
        <v/>
      </c>
      <c r="E1141" t="str">
        <f>IF(VLOOKUP(G1141+0,'de para'!E:H,4,0)="EX","Externo","Interno")</f>
        <v>Externo</v>
      </c>
      <c r="F1141" s="21" t="s">
        <v>19700</v>
      </c>
      <c r="G1141" s="21">
        <v>132</v>
      </c>
      <c r="H1141" s="21" t="s">
        <v>19095</v>
      </c>
      <c r="I1141" s="21" t="s">
        <v>470</v>
      </c>
      <c r="J1141" s="22">
        <v>42695</v>
      </c>
      <c r="K1141" s="21" t="s">
        <v>19096</v>
      </c>
      <c r="L1141" s="21" t="s">
        <v>19155</v>
      </c>
      <c r="M1141" s="21" t="s">
        <v>19314</v>
      </c>
      <c r="N1141" s="21" t="s">
        <v>19113</v>
      </c>
      <c r="O1141" s="21" t="s">
        <v>19707</v>
      </c>
      <c r="P1141" s="21" t="s">
        <v>12343</v>
      </c>
      <c r="Q1141" s="33">
        <v>0</v>
      </c>
      <c r="R1141" s="33">
        <v>6</v>
      </c>
      <c r="S1141" s="33">
        <v>0</v>
      </c>
      <c r="T1141" s="33">
        <v>6</v>
      </c>
      <c r="U1141" s="33">
        <v>0</v>
      </c>
      <c r="V1141" s="33">
        <v>0</v>
      </c>
      <c r="W1141" s="23">
        <v>0</v>
      </c>
      <c r="X1141" s="23">
        <v>413.15</v>
      </c>
      <c r="Y1141" s="21" t="s">
        <v>19124</v>
      </c>
      <c r="Z1141" s="23">
        <v>0</v>
      </c>
      <c r="AA1141" s="23">
        <v>2478.94</v>
      </c>
      <c r="AB1141" s="22">
        <v>42738</v>
      </c>
    </row>
    <row r="1142" spans="1:28" ht="15" customHeight="1" x14ac:dyDescent="0.25">
      <c r="A1142" t="s">
        <v>380</v>
      </c>
      <c r="B1142" t="str">
        <f>VLOOKUP(O1142+0,'de para'!K:O,3,0)</f>
        <v>NA</v>
      </c>
      <c r="C1142" t="str">
        <f t="shared" si="17"/>
        <v>3026</v>
      </c>
      <c r="D1142" t="str">
        <f>IFERROR(VLOOKUP(G1142+0,'de para'!A:C,3,0),"")</f>
        <v/>
      </c>
      <c r="E1142" t="str">
        <f>IF(VLOOKUP(G1142+0,'de para'!E:H,4,0)="EX","Externo","Interno")</f>
        <v>Externo</v>
      </c>
      <c r="F1142" s="18" t="s">
        <v>19700</v>
      </c>
      <c r="G1142" s="18">
        <v>132</v>
      </c>
      <c r="H1142" s="18" t="s">
        <v>19095</v>
      </c>
      <c r="I1142" s="18" t="s">
        <v>470</v>
      </c>
      <c r="J1142" s="19">
        <v>42695</v>
      </c>
      <c r="K1142" s="18" t="s">
        <v>19096</v>
      </c>
      <c r="L1142" s="18" t="s">
        <v>19155</v>
      </c>
      <c r="M1142" s="18" t="s">
        <v>19314</v>
      </c>
      <c r="N1142" s="18" t="s">
        <v>19340</v>
      </c>
      <c r="O1142" s="18" t="s">
        <v>19708</v>
      </c>
      <c r="P1142" s="18" t="s">
        <v>630</v>
      </c>
      <c r="Q1142" s="32">
        <v>8.4</v>
      </c>
      <c r="R1142" s="32">
        <v>1.5</v>
      </c>
      <c r="S1142" s="32">
        <v>0</v>
      </c>
      <c r="T1142" s="32">
        <v>1.5</v>
      </c>
      <c r="U1142" s="32">
        <v>0</v>
      </c>
      <c r="V1142" s="32">
        <v>0</v>
      </c>
      <c r="W1142" s="20">
        <v>0</v>
      </c>
      <c r="X1142" s="20">
        <v>516.47</v>
      </c>
      <c r="Y1142" s="18" t="s">
        <v>19124</v>
      </c>
      <c r="Z1142" s="20">
        <v>0</v>
      </c>
      <c r="AA1142" s="20">
        <v>774.7</v>
      </c>
      <c r="AB1142" s="19">
        <v>42738</v>
      </c>
    </row>
    <row r="1143" spans="1:28" ht="15" customHeight="1" x14ac:dyDescent="0.25">
      <c r="A1143" t="s">
        <v>380</v>
      </c>
      <c r="B1143" t="str">
        <f>VLOOKUP(O1143+0,'de para'!K:O,3,0)</f>
        <v>NA</v>
      </c>
      <c r="C1143" t="str">
        <f t="shared" si="17"/>
        <v>3026</v>
      </c>
      <c r="D1143" t="str">
        <f>IFERROR(VLOOKUP(G1143+0,'de para'!A:C,3,0),"")</f>
        <v/>
      </c>
      <c r="E1143" t="str">
        <f>IF(VLOOKUP(G1143+0,'de para'!E:H,4,0)="EX","Externo","Interno")</f>
        <v>Externo</v>
      </c>
      <c r="F1143" s="21" t="s">
        <v>19700</v>
      </c>
      <c r="G1143" s="21">
        <v>132</v>
      </c>
      <c r="H1143" s="21" t="s">
        <v>19095</v>
      </c>
      <c r="I1143" s="21" t="s">
        <v>470</v>
      </c>
      <c r="J1143" s="22">
        <v>42695</v>
      </c>
      <c r="K1143" s="21" t="s">
        <v>19096</v>
      </c>
      <c r="L1143" s="21" t="s">
        <v>19155</v>
      </c>
      <c r="M1143" s="21" t="s">
        <v>19314</v>
      </c>
      <c r="N1143" s="21" t="s">
        <v>19342</v>
      </c>
      <c r="O1143" s="21" t="s">
        <v>19709</v>
      </c>
      <c r="P1143" s="21" t="s">
        <v>631</v>
      </c>
      <c r="Q1143" s="33">
        <v>3</v>
      </c>
      <c r="R1143" s="33">
        <v>5.5</v>
      </c>
      <c r="S1143" s="33">
        <v>0</v>
      </c>
      <c r="T1143" s="33">
        <v>5.5</v>
      </c>
      <c r="U1143" s="33">
        <v>0</v>
      </c>
      <c r="V1143" s="33">
        <v>0</v>
      </c>
      <c r="W1143" s="23">
        <v>0</v>
      </c>
      <c r="X1143" s="23">
        <v>413.15</v>
      </c>
      <c r="Y1143" s="21" t="s">
        <v>19124</v>
      </c>
      <c r="Z1143" s="23">
        <v>0</v>
      </c>
      <c r="AA1143" s="23">
        <v>2272.36</v>
      </c>
      <c r="AB1143" s="22">
        <v>42738</v>
      </c>
    </row>
    <row r="1144" spans="1:28" ht="15" customHeight="1" x14ac:dyDescent="0.25">
      <c r="A1144" t="s">
        <v>380</v>
      </c>
      <c r="B1144" t="str">
        <f>VLOOKUP(O1144+0,'de para'!K:O,3,0)</f>
        <v>NA</v>
      </c>
      <c r="C1144" t="str">
        <f t="shared" si="17"/>
        <v>3026</v>
      </c>
      <c r="D1144" t="str">
        <f>IFERROR(VLOOKUP(G1144+0,'de para'!A:C,3,0),"")</f>
        <v/>
      </c>
      <c r="E1144" t="str">
        <f>IF(VLOOKUP(G1144+0,'de para'!E:H,4,0)="EX","Externo","Interno")</f>
        <v>Externo</v>
      </c>
      <c r="F1144" s="18" t="s">
        <v>19700</v>
      </c>
      <c r="G1144" s="18">
        <v>132</v>
      </c>
      <c r="H1144" s="18" t="s">
        <v>19095</v>
      </c>
      <c r="I1144" s="18" t="s">
        <v>470</v>
      </c>
      <c r="J1144" s="19">
        <v>42695</v>
      </c>
      <c r="K1144" s="18" t="s">
        <v>19096</v>
      </c>
      <c r="L1144" s="18" t="s">
        <v>19155</v>
      </c>
      <c r="M1144" s="18" t="s">
        <v>19314</v>
      </c>
      <c r="N1144" s="18" t="s">
        <v>19343</v>
      </c>
      <c r="O1144" s="18" t="s">
        <v>19710</v>
      </c>
      <c r="P1144" s="18" t="s">
        <v>12348</v>
      </c>
      <c r="Q1144" s="32">
        <v>0</v>
      </c>
      <c r="R1144" s="32">
        <v>5.5</v>
      </c>
      <c r="S1144" s="32">
        <v>0</v>
      </c>
      <c r="T1144" s="32">
        <v>5.5</v>
      </c>
      <c r="U1144" s="32">
        <v>0</v>
      </c>
      <c r="V1144" s="32">
        <v>0</v>
      </c>
      <c r="W1144" s="20">
        <v>0</v>
      </c>
      <c r="X1144" s="20">
        <v>413.15</v>
      </c>
      <c r="Y1144" s="18" t="s">
        <v>19124</v>
      </c>
      <c r="Z1144" s="20">
        <v>0</v>
      </c>
      <c r="AA1144" s="20">
        <v>2272.36</v>
      </c>
      <c r="AB1144" s="19">
        <v>42738</v>
      </c>
    </row>
    <row r="1145" spans="1:28" ht="15" customHeight="1" x14ac:dyDescent="0.25">
      <c r="A1145" t="s">
        <v>380</v>
      </c>
      <c r="B1145" t="str">
        <f>VLOOKUP(O1145+0,'de para'!K:O,3,0)</f>
        <v>NA</v>
      </c>
      <c r="C1145" t="str">
        <f t="shared" si="17"/>
        <v>3026</v>
      </c>
      <c r="D1145" t="str">
        <f>IFERROR(VLOOKUP(G1145+0,'de para'!A:C,3,0),"")</f>
        <v/>
      </c>
      <c r="E1145" t="str">
        <f>IF(VLOOKUP(G1145+0,'de para'!E:H,4,0)="EX","Externo","Interno")</f>
        <v>Externo</v>
      </c>
      <c r="F1145" s="21" t="s">
        <v>19700</v>
      </c>
      <c r="G1145" s="21">
        <v>132</v>
      </c>
      <c r="H1145" s="21" t="s">
        <v>19095</v>
      </c>
      <c r="I1145" s="21" t="s">
        <v>470</v>
      </c>
      <c r="J1145" s="22">
        <v>42695</v>
      </c>
      <c r="K1145" s="21" t="s">
        <v>19096</v>
      </c>
      <c r="L1145" s="21" t="s">
        <v>19155</v>
      </c>
      <c r="M1145" s="21" t="s">
        <v>19314</v>
      </c>
      <c r="N1145" s="21" t="s">
        <v>19349</v>
      </c>
      <c r="O1145" s="21" t="s">
        <v>19711</v>
      </c>
      <c r="P1145" s="21" t="s">
        <v>12350</v>
      </c>
      <c r="Q1145" s="33">
        <v>3.36</v>
      </c>
      <c r="R1145" s="33">
        <v>7</v>
      </c>
      <c r="S1145" s="33">
        <v>0</v>
      </c>
      <c r="T1145" s="33">
        <v>7</v>
      </c>
      <c r="U1145" s="33">
        <v>0</v>
      </c>
      <c r="V1145" s="33">
        <v>0</v>
      </c>
      <c r="W1145" s="23">
        <v>0</v>
      </c>
      <c r="X1145" s="23">
        <v>413.15</v>
      </c>
      <c r="Y1145" s="21" t="s">
        <v>19124</v>
      </c>
      <c r="Z1145" s="23">
        <v>0</v>
      </c>
      <c r="AA1145" s="23">
        <v>2892.09</v>
      </c>
      <c r="AB1145" s="22">
        <v>42738</v>
      </c>
    </row>
    <row r="1146" spans="1:28" ht="15" customHeight="1" x14ac:dyDescent="0.25">
      <c r="A1146" t="s">
        <v>380</v>
      </c>
      <c r="B1146" t="str">
        <f>VLOOKUP(O1146+0,'de para'!K:O,3,0)</f>
        <v>NA</v>
      </c>
      <c r="C1146" t="str">
        <f t="shared" si="17"/>
        <v>3026</v>
      </c>
      <c r="D1146" t="str">
        <f>IFERROR(VLOOKUP(G1146+0,'de para'!A:C,3,0),"")</f>
        <v/>
      </c>
      <c r="E1146" t="str">
        <f>IF(VLOOKUP(G1146+0,'de para'!E:H,4,0)="EX","Externo","Interno")</f>
        <v>Externo</v>
      </c>
      <c r="F1146" s="18" t="s">
        <v>19700</v>
      </c>
      <c r="G1146" s="18">
        <v>132</v>
      </c>
      <c r="H1146" s="18" t="s">
        <v>19095</v>
      </c>
      <c r="I1146" s="18" t="s">
        <v>470</v>
      </c>
      <c r="J1146" s="19">
        <v>42695</v>
      </c>
      <c r="K1146" s="18" t="s">
        <v>19096</v>
      </c>
      <c r="L1146" s="18" t="s">
        <v>19155</v>
      </c>
      <c r="M1146" s="18" t="s">
        <v>19314</v>
      </c>
      <c r="N1146" s="18" t="s">
        <v>19351</v>
      </c>
      <c r="O1146" s="18" t="s">
        <v>19712</v>
      </c>
      <c r="P1146" s="18" t="s">
        <v>12086</v>
      </c>
      <c r="Q1146" s="32">
        <v>34.5</v>
      </c>
      <c r="R1146" s="32">
        <v>15</v>
      </c>
      <c r="S1146" s="32">
        <v>0</v>
      </c>
      <c r="T1146" s="32">
        <v>15</v>
      </c>
      <c r="U1146" s="32">
        <v>0</v>
      </c>
      <c r="V1146" s="32">
        <v>0</v>
      </c>
      <c r="W1146" s="20">
        <v>0</v>
      </c>
      <c r="X1146" s="20">
        <v>413.15</v>
      </c>
      <c r="Y1146" s="18" t="s">
        <v>19124</v>
      </c>
      <c r="Z1146" s="20">
        <v>0</v>
      </c>
      <c r="AA1146" s="20">
        <v>6197.35</v>
      </c>
      <c r="AB1146" s="19">
        <v>42738</v>
      </c>
    </row>
    <row r="1147" spans="1:28" ht="15" customHeight="1" x14ac:dyDescent="0.25">
      <c r="A1147" t="s">
        <v>380</v>
      </c>
      <c r="B1147" t="str">
        <f>VLOOKUP(O1147+0,'de para'!K:O,3,0)</f>
        <v>NA</v>
      </c>
      <c r="C1147" t="str">
        <f t="shared" si="17"/>
        <v>3026</v>
      </c>
      <c r="D1147" t="str">
        <f>IFERROR(VLOOKUP(G1147+0,'de para'!A:C,3,0),"")</f>
        <v/>
      </c>
      <c r="E1147" t="str">
        <f>IF(VLOOKUP(G1147+0,'de para'!E:H,4,0)="EX","Externo","Interno")</f>
        <v>Externo</v>
      </c>
      <c r="F1147" s="21" t="s">
        <v>19700</v>
      </c>
      <c r="G1147" s="21">
        <v>132</v>
      </c>
      <c r="H1147" s="21" t="s">
        <v>19095</v>
      </c>
      <c r="I1147" s="21" t="s">
        <v>470</v>
      </c>
      <c r="J1147" s="22">
        <v>42695</v>
      </c>
      <c r="K1147" s="21" t="s">
        <v>19096</v>
      </c>
      <c r="L1147" s="21" t="s">
        <v>19155</v>
      </c>
      <c r="M1147" s="21" t="s">
        <v>19314</v>
      </c>
      <c r="N1147" s="21" t="s">
        <v>19352</v>
      </c>
      <c r="O1147" s="21" t="s">
        <v>19713</v>
      </c>
      <c r="P1147" s="21" t="s">
        <v>12330</v>
      </c>
      <c r="Q1147" s="33">
        <v>11.3</v>
      </c>
      <c r="R1147" s="33">
        <v>8.5</v>
      </c>
      <c r="S1147" s="33">
        <v>0</v>
      </c>
      <c r="T1147" s="33">
        <v>8.5</v>
      </c>
      <c r="U1147" s="33">
        <v>0</v>
      </c>
      <c r="V1147" s="33">
        <v>0</v>
      </c>
      <c r="W1147" s="23">
        <v>0</v>
      </c>
      <c r="X1147" s="23">
        <v>413.15</v>
      </c>
      <c r="Y1147" s="21" t="s">
        <v>19124</v>
      </c>
      <c r="Z1147" s="23">
        <v>0</v>
      </c>
      <c r="AA1147" s="23">
        <v>3511.83</v>
      </c>
      <c r="AB1147" s="22">
        <v>42738</v>
      </c>
    </row>
    <row r="1148" spans="1:28" x14ac:dyDescent="0.25">
      <c r="A1148" t="s">
        <v>380</v>
      </c>
      <c r="B1148" t="str">
        <f>VLOOKUP(O1148+0,'de para'!K:O,3,0)</f>
        <v>NA</v>
      </c>
      <c r="C1148" t="str">
        <f t="shared" si="17"/>
        <v>3026</v>
      </c>
      <c r="D1148" t="str">
        <f>IFERROR(VLOOKUP(G1148+0,'de para'!A:C,3,0),"")</f>
        <v/>
      </c>
      <c r="E1148" t="str">
        <f>IF(VLOOKUP(G1148+0,'de para'!E:H,4,0)="EX","Externo","Interno")</f>
        <v>Externo</v>
      </c>
      <c r="F1148" s="18" t="s">
        <v>19700</v>
      </c>
      <c r="G1148" s="18">
        <v>132</v>
      </c>
      <c r="H1148" s="18" t="s">
        <v>19095</v>
      </c>
      <c r="I1148" s="18" t="s">
        <v>470</v>
      </c>
      <c r="J1148" s="19">
        <v>42695</v>
      </c>
      <c r="K1148" s="18" t="s">
        <v>19096</v>
      </c>
      <c r="L1148" s="18" t="s">
        <v>19155</v>
      </c>
      <c r="M1148" s="18" t="s">
        <v>19314</v>
      </c>
      <c r="N1148" s="18" t="s">
        <v>19353</v>
      </c>
      <c r="O1148" s="18" t="s">
        <v>19714</v>
      </c>
      <c r="P1148" s="18" t="s">
        <v>632</v>
      </c>
      <c r="Q1148" s="32">
        <v>10.1</v>
      </c>
      <c r="R1148" s="32">
        <v>6</v>
      </c>
      <c r="S1148" s="32">
        <v>0</v>
      </c>
      <c r="T1148" s="32">
        <v>6</v>
      </c>
      <c r="U1148" s="32">
        <v>0</v>
      </c>
      <c r="V1148" s="32">
        <v>0</v>
      </c>
      <c r="W1148" s="20">
        <v>0</v>
      </c>
      <c r="X1148" s="20">
        <v>413.15</v>
      </c>
      <c r="Y1148" s="18" t="s">
        <v>19124</v>
      </c>
      <c r="Z1148" s="20">
        <v>0</v>
      </c>
      <c r="AA1148" s="20">
        <v>2478.94</v>
      </c>
      <c r="AB1148" s="19">
        <v>42738</v>
      </c>
    </row>
    <row r="1149" spans="1:28" ht="15" customHeight="1" x14ac:dyDescent="0.25">
      <c r="A1149" t="s">
        <v>380</v>
      </c>
      <c r="B1149" t="str">
        <f>VLOOKUP(O1149+0,'de para'!K:O,3,0)</f>
        <v>NA</v>
      </c>
      <c r="C1149" t="str">
        <f t="shared" si="17"/>
        <v>3026</v>
      </c>
      <c r="D1149" t="str">
        <f>IFERROR(VLOOKUP(G1149+0,'de para'!A:C,3,0),"")</f>
        <v/>
      </c>
      <c r="E1149" t="str">
        <f>IF(VLOOKUP(G1149+0,'de para'!E:H,4,0)="EX","Externo","Interno")</f>
        <v>Externo</v>
      </c>
      <c r="F1149" s="21" t="s">
        <v>19700</v>
      </c>
      <c r="G1149" s="21">
        <v>132</v>
      </c>
      <c r="H1149" s="21" t="s">
        <v>19095</v>
      </c>
      <c r="I1149" s="21" t="s">
        <v>470</v>
      </c>
      <c r="J1149" s="22">
        <v>42695</v>
      </c>
      <c r="K1149" s="21" t="s">
        <v>19096</v>
      </c>
      <c r="L1149" s="21" t="s">
        <v>19155</v>
      </c>
      <c r="M1149" s="21" t="s">
        <v>19314</v>
      </c>
      <c r="N1149" s="21" t="s">
        <v>19117</v>
      </c>
      <c r="O1149" s="21" t="s">
        <v>19715</v>
      </c>
      <c r="P1149" s="21" t="s">
        <v>12349</v>
      </c>
      <c r="Q1149" s="33">
        <v>7.266</v>
      </c>
      <c r="R1149" s="33">
        <v>1.5</v>
      </c>
      <c r="S1149" s="33">
        <v>0</v>
      </c>
      <c r="T1149" s="33">
        <v>1.5</v>
      </c>
      <c r="U1149" s="33">
        <v>0</v>
      </c>
      <c r="V1149" s="33">
        <v>0</v>
      </c>
      <c r="W1149" s="23">
        <v>0</v>
      </c>
      <c r="X1149" s="23">
        <v>413.15</v>
      </c>
      <c r="Y1149" s="21" t="s">
        <v>19124</v>
      </c>
      <c r="Z1149" s="23">
        <v>0</v>
      </c>
      <c r="AA1149" s="23">
        <v>619.73</v>
      </c>
      <c r="AB1149" s="22">
        <v>42738</v>
      </c>
    </row>
    <row r="1150" spans="1:28" ht="15" customHeight="1" x14ac:dyDescent="0.25">
      <c r="A1150" t="s">
        <v>380</v>
      </c>
      <c r="B1150" t="str">
        <f>VLOOKUP(O1150+0,'de para'!K:O,3,0)</f>
        <v>NA</v>
      </c>
      <c r="C1150" t="str">
        <f t="shared" si="17"/>
        <v>3026</v>
      </c>
      <c r="D1150" t="str">
        <f>IFERROR(VLOOKUP(G1150+0,'de para'!A:C,3,0),"")</f>
        <v/>
      </c>
      <c r="E1150" t="str">
        <f>IF(VLOOKUP(G1150+0,'de para'!E:H,4,0)="EX","Externo","Interno")</f>
        <v>Externo</v>
      </c>
      <c r="F1150" s="18" t="s">
        <v>19700</v>
      </c>
      <c r="G1150" s="18">
        <v>132</v>
      </c>
      <c r="H1150" s="18" t="s">
        <v>19095</v>
      </c>
      <c r="I1150" s="18" t="s">
        <v>470</v>
      </c>
      <c r="J1150" s="19">
        <v>42695</v>
      </c>
      <c r="K1150" s="18" t="s">
        <v>19096</v>
      </c>
      <c r="L1150" s="18" t="s">
        <v>19155</v>
      </c>
      <c r="M1150" s="18" t="s">
        <v>19314</v>
      </c>
      <c r="N1150" s="18" t="s">
        <v>19505</v>
      </c>
      <c r="O1150" s="18" t="s">
        <v>19716</v>
      </c>
      <c r="P1150" s="18" t="s">
        <v>12107</v>
      </c>
      <c r="Q1150" s="32">
        <v>15.87</v>
      </c>
      <c r="R1150" s="32">
        <v>12</v>
      </c>
      <c r="S1150" s="32">
        <v>0</v>
      </c>
      <c r="T1150" s="32">
        <v>12</v>
      </c>
      <c r="U1150" s="32">
        <v>0</v>
      </c>
      <c r="V1150" s="32">
        <v>0</v>
      </c>
      <c r="W1150" s="20">
        <v>0</v>
      </c>
      <c r="X1150" s="20">
        <v>516.47</v>
      </c>
      <c r="Y1150" s="18" t="s">
        <v>19124</v>
      </c>
      <c r="Z1150" s="20">
        <v>0</v>
      </c>
      <c r="AA1150" s="20">
        <v>6197.65</v>
      </c>
      <c r="AB1150" s="19">
        <v>42738</v>
      </c>
    </row>
    <row r="1151" spans="1:28" ht="15" customHeight="1" x14ac:dyDescent="0.25">
      <c r="A1151" t="s">
        <v>380</v>
      </c>
      <c r="B1151" t="str">
        <f>VLOOKUP(O1151+0,'de para'!K:O,3,0)</f>
        <v>NA</v>
      </c>
      <c r="C1151" t="str">
        <f t="shared" si="17"/>
        <v>3026</v>
      </c>
      <c r="D1151" t="str">
        <f>IFERROR(VLOOKUP(G1151+0,'de para'!A:C,3,0),"")</f>
        <v/>
      </c>
      <c r="E1151" t="str">
        <f>IF(VLOOKUP(G1151+0,'de para'!E:H,4,0)="EX","Externo","Interno")</f>
        <v>Externo</v>
      </c>
      <c r="F1151" s="21" t="s">
        <v>19700</v>
      </c>
      <c r="G1151" s="21">
        <v>132</v>
      </c>
      <c r="H1151" s="21" t="s">
        <v>19095</v>
      </c>
      <c r="I1151" s="21" t="s">
        <v>470</v>
      </c>
      <c r="J1151" s="22">
        <v>42695</v>
      </c>
      <c r="K1151" s="21" t="s">
        <v>19096</v>
      </c>
      <c r="L1151" s="21" t="s">
        <v>19155</v>
      </c>
      <c r="M1151" s="21" t="s">
        <v>19314</v>
      </c>
      <c r="N1151" s="21" t="s">
        <v>19506</v>
      </c>
      <c r="O1151" s="21" t="s">
        <v>19717</v>
      </c>
      <c r="P1151" s="21" t="s">
        <v>12352</v>
      </c>
      <c r="Q1151" s="33">
        <v>8.1999999999999993</v>
      </c>
      <c r="R1151" s="33">
        <v>12</v>
      </c>
      <c r="S1151" s="33">
        <v>0</v>
      </c>
      <c r="T1151" s="33">
        <v>12</v>
      </c>
      <c r="U1151" s="33">
        <v>0</v>
      </c>
      <c r="V1151" s="33">
        <v>0</v>
      </c>
      <c r="W1151" s="23">
        <v>0</v>
      </c>
      <c r="X1151" s="23">
        <v>516.47</v>
      </c>
      <c r="Y1151" s="21" t="s">
        <v>19124</v>
      </c>
      <c r="Z1151" s="23">
        <v>0</v>
      </c>
      <c r="AA1151" s="23">
        <v>6197.65</v>
      </c>
      <c r="AB1151" s="22">
        <v>42738</v>
      </c>
    </row>
    <row r="1152" spans="1:28" ht="15" customHeight="1" x14ac:dyDescent="0.25">
      <c r="A1152" t="s">
        <v>380</v>
      </c>
      <c r="B1152" t="str">
        <f>VLOOKUP(O1152+0,'de para'!K:O,3,0)</f>
        <v>NA</v>
      </c>
      <c r="C1152" t="str">
        <f t="shared" si="17"/>
        <v>3026</v>
      </c>
      <c r="D1152" t="str">
        <f>IFERROR(VLOOKUP(G1152+0,'de para'!A:C,3,0),"")</f>
        <v/>
      </c>
      <c r="E1152" t="str">
        <f>IF(VLOOKUP(G1152+0,'de para'!E:H,4,0)="EX","Externo","Interno")</f>
        <v>Externo</v>
      </c>
      <c r="F1152" s="18" t="s">
        <v>19700</v>
      </c>
      <c r="G1152" s="18">
        <v>132</v>
      </c>
      <c r="H1152" s="18" t="s">
        <v>19095</v>
      </c>
      <c r="I1152" s="18" t="s">
        <v>470</v>
      </c>
      <c r="J1152" s="19">
        <v>42695</v>
      </c>
      <c r="K1152" s="18" t="s">
        <v>19096</v>
      </c>
      <c r="L1152" s="18" t="s">
        <v>19155</v>
      </c>
      <c r="M1152" s="18" t="s">
        <v>19314</v>
      </c>
      <c r="N1152" s="18" t="s">
        <v>19118</v>
      </c>
      <c r="O1152" s="18" t="s">
        <v>19718</v>
      </c>
      <c r="P1152" s="18" t="s">
        <v>12105</v>
      </c>
      <c r="Q1152" s="32">
        <v>2.5</v>
      </c>
      <c r="R1152" s="32">
        <v>1.5</v>
      </c>
      <c r="S1152" s="32">
        <v>0</v>
      </c>
      <c r="T1152" s="32">
        <v>1.5</v>
      </c>
      <c r="U1152" s="32">
        <v>0</v>
      </c>
      <c r="V1152" s="32">
        <v>0</v>
      </c>
      <c r="W1152" s="20">
        <v>0</v>
      </c>
      <c r="X1152" s="20">
        <v>516.47</v>
      </c>
      <c r="Y1152" s="18" t="s">
        <v>19124</v>
      </c>
      <c r="Z1152" s="20">
        <v>0</v>
      </c>
      <c r="AA1152" s="20">
        <v>774.7</v>
      </c>
      <c r="AB1152" s="19">
        <v>42738</v>
      </c>
    </row>
    <row r="1153" spans="1:28" ht="15" customHeight="1" x14ac:dyDescent="0.25">
      <c r="A1153" t="s">
        <v>380</v>
      </c>
      <c r="B1153" t="str">
        <f>VLOOKUP(O1153+0,'de para'!K:O,3,0)</f>
        <v>NA</v>
      </c>
      <c r="C1153" t="str">
        <f t="shared" si="17"/>
        <v>3026</v>
      </c>
      <c r="D1153" t="str">
        <f>IFERROR(VLOOKUP(G1153+0,'de para'!A:C,3,0),"")</f>
        <v/>
      </c>
      <c r="E1153" t="str">
        <f>IF(VLOOKUP(G1153+0,'de para'!E:H,4,0)="EX","Externo","Interno")</f>
        <v>Externo</v>
      </c>
      <c r="F1153" s="21" t="s">
        <v>19700</v>
      </c>
      <c r="G1153" s="21">
        <v>132</v>
      </c>
      <c r="H1153" s="21" t="s">
        <v>19095</v>
      </c>
      <c r="I1153" s="21" t="s">
        <v>470</v>
      </c>
      <c r="J1153" s="22">
        <v>42695</v>
      </c>
      <c r="K1153" s="21" t="s">
        <v>19096</v>
      </c>
      <c r="L1153" s="21" t="s">
        <v>19155</v>
      </c>
      <c r="M1153" s="21" t="s">
        <v>19314</v>
      </c>
      <c r="N1153" s="21" t="s">
        <v>19507</v>
      </c>
      <c r="O1153" s="21" t="s">
        <v>19719</v>
      </c>
      <c r="P1153" s="21" t="s">
        <v>635</v>
      </c>
      <c r="Q1153" s="33">
        <v>4.4000000000000004</v>
      </c>
      <c r="R1153" s="33">
        <v>2.4</v>
      </c>
      <c r="S1153" s="33">
        <v>0</v>
      </c>
      <c r="T1153" s="33">
        <v>2.4</v>
      </c>
      <c r="U1153" s="33">
        <v>0</v>
      </c>
      <c r="V1153" s="33">
        <v>0</v>
      </c>
      <c r="W1153" s="23">
        <v>0</v>
      </c>
      <c r="X1153" s="23">
        <v>803.42</v>
      </c>
      <c r="Y1153" s="21" t="s">
        <v>19124</v>
      </c>
      <c r="Z1153" s="23">
        <v>0</v>
      </c>
      <c r="AA1153" s="23">
        <v>1928.22</v>
      </c>
      <c r="AB1153" s="22">
        <v>42738</v>
      </c>
    </row>
    <row r="1154" spans="1:28" ht="15" customHeight="1" x14ac:dyDescent="0.25">
      <c r="A1154" t="s">
        <v>380</v>
      </c>
      <c r="B1154" t="str">
        <f>VLOOKUP(O1154+0,'de para'!K:O,3,0)</f>
        <v>NA</v>
      </c>
      <c r="C1154" t="str">
        <f t="shared" ref="C1154:C1217" si="18">LEFT(O1154,4)</f>
        <v>3026</v>
      </c>
      <c r="D1154" t="str">
        <f>IFERROR(VLOOKUP(G1154+0,'de para'!A:C,3,0),"")</f>
        <v/>
      </c>
      <c r="E1154" t="str">
        <f>IF(VLOOKUP(G1154+0,'de para'!E:H,4,0)="EX","Externo","Interno")</f>
        <v>Externo</v>
      </c>
      <c r="F1154" s="18" t="s">
        <v>19700</v>
      </c>
      <c r="G1154" s="18">
        <v>132</v>
      </c>
      <c r="H1154" s="18" t="s">
        <v>19095</v>
      </c>
      <c r="I1154" s="18" t="s">
        <v>470</v>
      </c>
      <c r="J1154" s="19">
        <v>42695</v>
      </c>
      <c r="K1154" s="18" t="s">
        <v>19096</v>
      </c>
      <c r="L1154" s="18" t="s">
        <v>19155</v>
      </c>
      <c r="M1154" s="18" t="s">
        <v>19314</v>
      </c>
      <c r="N1154" s="18" t="s">
        <v>19120</v>
      </c>
      <c r="O1154" s="18" t="s">
        <v>19720</v>
      </c>
      <c r="P1154" s="18" t="s">
        <v>12128</v>
      </c>
      <c r="Q1154" s="32">
        <v>12.63</v>
      </c>
      <c r="R1154" s="32">
        <v>12</v>
      </c>
      <c r="S1154" s="32">
        <v>0</v>
      </c>
      <c r="T1154" s="32">
        <v>12</v>
      </c>
      <c r="U1154" s="32">
        <v>0</v>
      </c>
      <c r="V1154" s="32">
        <v>0</v>
      </c>
      <c r="W1154" s="20">
        <v>0</v>
      </c>
      <c r="X1154" s="20">
        <v>803.42</v>
      </c>
      <c r="Y1154" s="18" t="s">
        <v>19124</v>
      </c>
      <c r="Z1154" s="20">
        <v>0</v>
      </c>
      <c r="AA1154" s="20">
        <v>9641.11</v>
      </c>
      <c r="AB1154" s="19">
        <v>42738</v>
      </c>
    </row>
    <row r="1155" spans="1:28" ht="15" customHeight="1" x14ac:dyDescent="0.25">
      <c r="A1155" t="s">
        <v>380</v>
      </c>
      <c r="B1155" t="str">
        <f>VLOOKUP(O1155+0,'de para'!K:O,3,0)</f>
        <v>NA</v>
      </c>
      <c r="C1155" t="str">
        <f t="shared" si="18"/>
        <v>3026</v>
      </c>
      <c r="D1155" t="str">
        <f>IFERROR(VLOOKUP(G1155+0,'de para'!A:C,3,0),"")</f>
        <v/>
      </c>
      <c r="E1155" t="str">
        <f>IF(VLOOKUP(G1155+0,'de para'!E:H,4,0)="EX","Externo","Interno")</f>
        <v>Externo</v>
      </c>
      <c r="F1155" s="21" t="s">
        <v>19700</v>
      </c>
      <c r="G1155" s="21">
        <v>132</v>
      </c>
      <c r="H1155" s="21" t="s">
        <v>19095</v>
      </c>
      <c r="I1155" s="21" t="s">
        <v>470</v>
      </c>
      <c r="J1155" s="22">
        <v>42695</v>
      </c>
      <c r="K1155" s="21" t="s">
        <v>19096</v>
      </c>
      <c r="L1155" s="21" t="s">
        <v>19155</v>
      </c>
      <c r="M1155" s="21" t="s">
        <v>19314</v>
      </c>
      <c r="N1155" s="21" t="s">
        <v>19508</v>
      </c>
      <c r="O1155" s="21" t="s">
        <v>19721</v>
      </c>
      <c r="P1155" s="21" t="s">
        <v>637</v>
      </c>
      <c r="Q1155" s="33">
        <v>2</v>
      </c>
      <c r="R1155" s="33">
        <v>10</v>
      </c>
      <c r="S1155" s="33">
        <v>0</v>
      </c>
      <c r="T1155" s="33">
        <v>10</v>
      </c>
      <c r="U1155" s="33">
        <v>0</v>
      </c>
      <c r="V1155" s="33">
        <v>0</v>
      </c>
      <c r="W1155" s="23">
        <v>0</v>
      </c>
      <c r="X1155" s="23">
        <v>516.47</v>
      </c>
      <c r="Y1155" s="21" t="s">
        <v>19124</v>
      </c>
      <c r="Z1155" s="23">
        <v>0</v>
      </c>
      <c r="AA1155" s="23">
        <v>5164.71</v>
      </c>
      <c r="AB1155" s="22">
        <v>42738</v>
      </c>
    </row>
    <row r="1156" spans="1:28" ht="15" customHeight="1" x14ac:dyDescent="0.25">
      <c r="A1156" t="s">
        <v>380</v>
      </c>
      <c r="B1156" t="str">
        <f>VLOOKUP(O1156+0,'de para'!K:O,3,0)</f>
        <v>NA</v>
      </c>
      <c r="C1156" t="str">
        <f t="shared" si="18"/>
        <v>3026</v>
      </c>
      <c r="D1156" t="str">
        <f>IFERROR(VLOOKUP(G1156+0,'de para'!A:C,3,0),"")</f>
        <v/>
      </c>
      <c r="E1156" t="str">
        <f>IF(VLOOKUP(G1156+0,'de para'!E:H,4,0)="EX","Externo","Interno")</f>
        <v>Externo</v>
      </c>
      <c r="F1156" s="18" t="s">
        <v>19700</v>
      </c>
      <c r="G1156" s="18">
        <v>132</v>
      </c>
      <c r="H1156" s="18" t="s">
        <v>19095</v>
      </c>
      <c r="I1156" s="18" t="s">
        <v>470</v>
      </c>
      <c r="J1156" s="19">
        <v>42695</v>
      </c>
      <c r="K1156" s="18" t="s">
        <v>19096</v>
      </c>
      <c r="L1156" s="18" t="s">
        <v>19155</v>
      </c>
      <c r="M1156" s="18" t="s">
        <v>19314</v>
      </c>
      <c r="N1156" s="18" t="s">
        <v>19121</v>
      </c>
      <c r="O1156" s="18" t="s">
        <v>19722</v>
      </c>
      <c r="P1156" s="18" t="s">
        <v>639</v>
      </c>
      <c r="Q1156" s="32">
        <v>0</v>
      </c>
      <c r="R1156" s="32">
        <v>16</v>
      </c>
      <c r="S1156" s="32">
        <v>0</v>
      </c>
      <c r="T1156" s="32">
        <v>16</v>
      </c>
      <c r="U1156" s="32">
        <v>0</v>
      </c>
      <c r="V1156" s="32">
        <v>0</v>
      </c>
      <c r="W1156" s="20">
        <v>0</v>
      </c>
      <c r="X1156" s="20">
        <v>413.15</v>
      </c>
      <c r="Y1156" s="18" t="s">
        <v>19124</v>
      </c>
      <c r="Z1156" s="20">
        <v>0</v>
      </c>
      <c r="AA1156" s="20">
        <v>6610.51</v>
      </c>
      <c r="AB1156" s="19">
        <v>42738</v>
      </c>
    </row>
    <row r="1157" spans="1:28" ht="15" customHeight="1" x14ac:dyDescent="0.25">
      <c r="A1157" t="s">
        <v>380</v>
      </c>
      <c r="B1157" t="str">
        <f>VLOOKUP(O1157+0,'de para'!K:O,3,0)</f>
        <v>NA</v>
      </c>
      <c r="C1157" t="str">
        <f t="shared" si="18"/>
        <v>3026</v>
      </c>
      <c r="D1157" t="str">
        <f>IFERROR(VLOOKUP(G1157+0,'de para'!A:C,3,0),"")</f>
        <v/>
      </c>
      <c r="E1157" t="str">
        <f>IF(VLOOKUP(G1157+0,'de para'!E:H,4,0)="EX","Externo","Interno")</f>
        <v>Externo</v>
      </c>
      <c r="F1157" s="21" t="s">
        <v>19700</v>
      </c>
      <c r="G1157" s="21">
        <v>132</v>
      </c>
      <c r="H1157" s="21" t="s">
        <v>19095</v>
      </c>
      <c r="I1157" s="21" t="s">
        <v>470</v>
      </c>
      <c r="J1157" s="22">
        <v>42695</v>
      </c>
      <c r="K1157" s="21" t="s">
        <v>19096</v>
      </c>
      <c r="L1157" s="21" t="s">
        <v>19155</v>
      </c>
      <c r="M1157" s="21" t="s">
        <v>19314</v>
      </c>
      <c r="N1157" s="21" t="s">
        <v>19510</v>
      </c>
      <c r="O1157" s="21" t="s">
        <v>19723</v>
      </c>
      <c r="P1157" s="21" t="s">
        <v>12344</v>
      </c>
      <c r="Q1157" s="33">
        <v>8.5</v>
      </c>
      <c r="R1157" s="33">
        <v>8.5</v>
      </c>
      <c r="S1157" s="33">
        <v>0</v>
      </c>
      <c r="T1157" s="33">
        <v>8.5</v>
      </c>
      <c r="U1157" s="33">
        <v>0</v>
      </c>
      <c r="V1157" s="33">
        <v>0</v>
      </c>
      <c r="W1157" s="23">
        <v>0</v>
      </c>
      <c r="X1157" s="23">
        <v>516.47</v>
      </c>
      <c r="Y1157" s="21" t="s">
        <v>19124</v>
      </c>
      <c r="Z1157" s="23">
        <v>0</v>
      </c>
      <c r="AA1157" s="23">
        <v>4390</v>
      </c>
      <c r="AB1157" s="22">
        <v>42738</v>
      </c>
    </row>
    <row r="1158" spans="1:28" ht="15" customHeight="1" x14ac:dyDescent="0.25">
      <c r="A1158" t="s">
        <v>380</v>
      </c>
      <c r="B1158" t="str">
        <f>VLOOKUP(O1158+0,'de para'!K:O,3,0)</f>
        <v>NA</v>
      </c>
      <c r="C1158" t="str">
        <f t="shared" si="18"/>
        <v>3026</v>
      </c>
      <c r="D1158" t="str">
        <f>IFERROR(VLOOKUP(G1158+0,'de para'!A:C,3,0),"")</f>
        <v/>
      </c>
      <c r="E1158" t="str">
        <f>IF(VLOOKUP(G1158+0,'de para'!E:H,4,0)="EX","Externo","Interno")</f>
        <v>Externo</v>
      </c>
      <c r="F1158" s="18" t="s">
        <v>19724</v>
      </c>
      <c r="G1158" s="18">
        <v>132</v>
      </c>
      <c r="H1158" s="18" t="s">
        <v>19095</v>
      </c>
      <c r="I1158" s="18" t="s">
        <v>470</v>
      </c>
      <c r="J1158" s="19">
        <v>42695</v>
      </c>
      <c r="K1158" s="18" t="s">
        <v>19096</v>
      </c>
      <c r="L1158" s="18" t="s">
        <v>19155</v>
      </c>
      <c r="M1158" s="18" t="s">
        <v>19314</v>
      </c>
      <c r="N1158" s="18" t="s">
        <v>19095</v>
      </c>
      <c r="O1158" s="18" t="s">
        <v>19725</v>
      </c>
      <c r="P1158" s="18" t="s">
        <v>12351</v>
      </c>
      <c r="Q1158" s="32">
        <v>0</v>
      </c>
      <c r="R1158" s="32">
        <v>5.5</v>
      </c>
      <c r="S1158" s="32">
        <v>0</v>
      </c>
      <c r="T1158" s="32">
        <v>5.5</v>
      </c>
      <c r="U1158" s="32">
        <v>0</v>
      </c>
      <c r="V1158" s="32">
        <v>0</v>
      </c>
      <c r="W1158" s="20">
        <v>0</v>
      </c>
      <c r="X1158" s="20">
        <v>413.15</v>
      </c>
      <c r="Y1158" s="18" t="s">
        <v>19097</v>
      </c>
      <c r="Z1158" s="20">
        <v>0</v>
      </c>
      <c r="AA1158" s="20">
        <v>2272.36</v>
      </c>
      <c r="AB1158" s="19">
        <v>42738</v>
      </c>
    </row>
    <row r="1159" spans="1:28" ht="15" customHeight="1" x14ac:dyDescent="0.25">
      <c r="A1159" t="s">
        <v>380</v>
      </c>
      <c r="B1159" t="str">
        <f>VLOOKUP(O1159+0,'de para'!K:O,3,0)</f>
        <v>NA</v>
      </c>
      <c r="C1159" t="str">
        <f t="shared" si="18"/>
        <v>3026</v>
      </c>
      <c r="D1159" t="str">
        <f>IFERROR(VLOOKUP(G1159+0,'de para'!A:C,3,0),"")</f>
        <v/>
      </c>
      <c r="E1159" t="str">
        <f>IF(VLOOKUP(G1159+0,'de para'!E:H,4,0)="EX","Externo","Interno")</f>
        <v>Externo</v>
      </c>
      <c r="F1159" s="21" t="s">
        <v>19724</v>
      </c>
      <c r="G1159" s="21">
        <v>132</v>
      </c>
      <c r="H1159" s="21" t="s">
        <v>19095</v>
      </c>
      <c r="I1159" s="21" t="s">
        <v>470</v>
      </c>
      <c r="J1159" s="22">
        <v>42695</v>
      </c>
      <c r="K1159" s="21" t="s">
        <v>19096</v>
      </c>
      <c r="L1159" s="21" t="s">
        <v>19155</v>
      </c>
      <c r="M1159" s="21" t="s">
        <v>19314</v>
      </c>
      <c r="N1159" s="21" t="s">
        <v>19102</v>
      </c>
      <c r="O1159" s="21" t="s">
        <v>19726</v>
      </c>
      <c r="P1159" s="21" t="s">
        <v>12122</v>
      </c>
      <c r="Q1159" s="33">
        <v>2</v>
      </c>
      <c r="R1159" s="33">
        <v>3</v>
      </c>
      <c r="S1159" s="33">
        <v>0</v>
      </c>
      <c r="T1159" s="33">
        <v>3</v>
      </c>
      <c r="U1159" s="33">
        <v>0</v>
      </c>
      <c r="V1159" s="33">
        <v>0</v>
      </c>
      <c r="W1159" s="23">
        <v>0</v>
      </c>
      <c r="X1159" s="23">
        <v>803.42</v>
      </c>
      <c r="Y1159" s="21" t="s">
        <v>19097</v>
      </c>
      <c r="Z1159" s="23">
        <v>0</v>
      </c>
      <c r="AA1159" s="23">
        <v>2410.27</v>
      </c>
      <c r="AB1159" s="22">
        <v>42738</v>
      </c>
    </row>
    <row r="1160" spans="1:28" ht="15" customHeight="1" x14ac:dyDescent="0.25">
      <c r="A1160" t="s">
        <v>380</v>
      </c>
      <c r="B1160" t="str">
        <f>VLOOKUP(O1160+0,'de para'!K:O,3,0)</f>
        <v>NA</v>
      </c>
      <c r="C1160" t="str">
        <f t="shared" si="18"/>
        <v>3026</v>
      </c>
      <c r="D1160" t="str">
        <f>IFERROR(VLOOKUP(G1160+0,'de para'!A:C,3,0),"")</f>
        <v/>
      </c>
      <c r="E1160" t="str">
        <f>IF(VLOOKUP(G1160+0,'de para'!E:H,4,0)="EX","Externo","Interno")</f>
        <v>Externo</v>
      </c>
      <c r="F1160" s="18" t="s">
        <v>19724</v>
      </c>
      <c r="G1160" s="18">
        <v>132</v>
      </c>
      <c r="H1160" s="18" t="s">
        <v>19095</v>
      </c>
      <c r="I1160" s="18" t="s">
        <v>470</v>
      </c>
      <c r="J1160" s="19">
        <v>42695</v>
      </c>
      <c r="K1160" s="18" t="s">
        <v>19096</v>
      </c>
      <c r="L1160" s="18" t="s">
        <v>19155</v>
      </c>
      <c r="M1160" s="18" t="s">
        <v>19314</v>
      </c>
      <c r="N1160" s="18" t="s">
        <v>19108</v>
      </c>
      <c r="O1160" s="18" t="s">
        <v>19727</v>
      </c>
      <c r="P1160" s="18" t="s">
        <v>12158</v>
      </c>
      <c r="Q1160" s="32">
        <v>2.4500000000000002</v>
      </c>
      <c r="R1160" s="32">
        <v>0.2</v>
      </c>
      <c r="S1160" s="32">
        <v>0</v>
      </c>
      <c r="T1160" s="32">
        <v>0.2</v>
      </c>
      <c r="U1160" s="32">
        <v>0</v>
      </c>
      <c r="V1160" s="32">
        <v>0</v>
      </c>
      <c r="W1160" s="20">
        <v>0</v>
      </c>
      <c r="X1160" s="20">
        <v>1068.79</v>
      </c>
      <c r="Y1160" s="18" t="s">
        <v>19097</v>
      </c>
      <c r="Z1160" s="20">
        <v>0</v>
      </c>
      <c r="AA1160" s="20">
        <v>213.75</v>
      </c>
      <c r="AB1160" s="19">
        <v>42738</v>
      </c>
    </row>
    <row r="1161" spans="1:28" ht="15" customHeight="1" x14ac:dyDescent="0.25">
      <c r="A1161" t="s">
        <v>380</v>
      </c>
      <c r="B1161" t="str">
        <f>VLOOKUP(O1161+0,'de para'!K:O,3,0)</f>
        <v>NA</v>
      </c>
      <c r="C1161" t="str">
        <f t="shared" si="18"/>
        <v>3026</v>
      </c>
      <c r="D1161" t="str">
        <f>IFERROR(VLOOKUP(G1161+0,'de para'!A:C,3,0),"")</f>
        <v/>
      </c>
      <c r="E1161" t="str">
        <f>IF(VLOOKUP(G1161+0,'de para'!E:H,4,0)="EX","Externo","Interno")</f>
        <v>Externo</v>
      </c>
      <c r="F1161" s="21" t="s">
        <v>19724</v>
      </c>
      <c r="G1161" s="21">
        <v>132</v>
      </c>
      <c r="H1161" s="21" t="s">
        <v>19095</v>
      </c>
      <c r="I1161" s="21" t="s">
        <v>470</v>
      </c>
      <c r="J1161" s="22">
        <v>42695</v>
      </c>
      <c r="K1161" s="21" t="s">
        <v>19096</v>
      </c>
      <c r="L1161" s="21" t="s">
        <v>19155</v>
      </c>
      <c r="M1161" s="21" t="s">
        <v>19314</v>
      </c>
      <c r="N1161" s="21" t="s">
        <v>19103</v>
      </c>
      <c r="O1161" s="21" t="s">
        <v>19719</v>
      </c>
      <c r="P1161" s="21" t="s">
        <v>635</v>
      </c>
      <c r="Q1161" s="33">
        <v>2</v>
      </c>
      <c r="R1161" s="33">
        <v>1.2</v>
      </c>
      <c r="S1161" s="33">
        <v>0</v>
      </c>
      <c r="T1161" s="33">
        <v>1.2</v>
      </c>
      <c r="U1161" s="33">
        <v>0</v>
      </c>
      <c r="V1161" s="33">
        <v>0</v>
      </c>
      <c r="W1161" s="23">
        <v>0</v>
      </c>
      <c r="X1161" s="23">
        <v>803.42</v>
      </c>
      <c r="Y1161" s="21" t="s">
        <v>19097</v>
      </c>
      <c r="Z1161" s="23">
        <v>0</v>
      </c>
      <c r="AA1161" s="23">
        <v>964.11</v>
      </c>
      <c r="AB1161" s="22">
        <v>42738</v>
      </c>
    </row>
    <row r="1162" spans="1:28" ht="15" customHeight="1" x14ac:dyDescent="0.25">
      <c r="A1162" t="s">
        <v>380</v>
      </c>
      <c r="B1162" t="str">
        <f>VLOOKUP(O1162+0,'de para'!K:O,3,0)</f>
        <v>NA</v>
      </c>
      <c r="C1162" t="str">
        <f t="shared" si="18"/>
        <v>3027</v>
      </c>
      <c r="D1162" t="str">
        <f>IFERROR(VLOOKUP(G1162+0,'de para'!A:C,3,0),"")</f>
        <v/>
      </c>
      <c r="E1162" t="str">
        <f>IF(VLOOKUP(G1162+0,'de para'!E:H,4,0)="EX","Externo","Interno")</f>
        <v>Interno</v>
      </c>
      <c r="F1162" s="18" t="s">
        <v>22479</v>
      </c>
      <c r="G1162" s="18">
        <v>1300</v>
      </c>
      <c r="H1162" s="18" t="s">
        <v>19095</v>
      </c>
      <c r="I1162" s="18" t="s">
        <v>489</v>
      </c>
      <c r="J1162" s="19">
        <v>42696</v>
      </c>
      <c r="K1162" s="18" t="s">
        <v>19728</v>
      </c>
      <c r="L1162" s="18" t="s">
        <v>19179</v>
      </c>
      <c r="M1162" s="18" t="s">
        <v>19111</v>
      </c>
      <c r="N1162" s="18" t="s">
        <v>19095</v>
      </c>
      <c r="O1162" s="18" t="s">
        <v>22480</v>
      </c>
      <c r="P1162" s="18" t="s">
        <v>12565</v>
      </c>
      <c r="Q1162" s="32">
        <v>0</v>
      </c>
      <c r="R1162" s="32">
        <v>0.1</v>
      </c>
      <c r="S1162" s="32">
        <v>0</v>
      </c>
      <c r="T1162" s="32">
        <v>0.1</v>
      </c>
      <c r="U1162" s="32">
        <v>0</v>
      </c>
      <c r="V1162" s="32">
        <v>0</v>
      </c>
      <c r="W1162" s="20">
        <v>0</v>
      </c>
      <c r="X1162" s="20">
        <v>99806.62</v>
      </c>
      <c r="Y1162" s="18" t="s">
        <v>19124</v>
      </c>
      <c r="Z1162" s="20">
        <v>0</v>
      </c>
      <c r="AA1162" s="20">
        <v>9980.66</v>
      </c>
      <c r="AB1162" s="19">
        <v>42796</v>
      </c>
    </row>
    <row r="1163" spans="1:28" ht="15" customHeight="1" x14ac:dyDescent="0.25">
      <c r="A1163" t="s">
        <v>380</v>
      </c>
      <c r="B1163" t="str">
        <f>VLOOKUP(O1163+0,'de para'!K:O,3,0)</f>
        <v>NA</v>
      </c>
      <c r="C1163" t="str">
        <f t="shared" si="18"/>
        <v>3026</v>
      </c>
      <c r="D1163" t="str">
        <f>IFERROR(VLOOKUP(G1163+0,'de para'!A:C,3,0),"")</f>
        <v/>
      </c>
      <c r="E1163" t="str">
        <f>IF(VLOOKUP(G1163+0,'de para'!E:H,4,0)="EX","Externo","Interno")</f>
        <v>Interno</v>
      </c>
      <c r="F1163" s="21" t="s">
        <v>19730</v>
      </c>
      <c r="G1163" s="21">
        <v>1092</v>
      </c>
      <c r="H1163" s="21" t="s">
        <v>19095</v>
      </c>
      <c r="I1163" s="21" t="s">
        <v>573</v>
      </c>
      <c r="J1163" s="22">
        <v>42697</v>
      </c>
      <c r="K1163" s="21" t="s">
        <v>19731</v>
      </c>
      <c r="L1163" s="21" t="s">
        <v>19155</v>
      </c>
      <c r="M1163" s="21" t="s">
        <v>19100</v>
      </c>
      <c r="N1163" s="21" t="s">
        <v>19104</v>
      </c>
      <c r="O1163" s="21" t="s">
        <v>19733</v>
      </c>
      <c r="P1163" s="21" t="s">
        <v>12169</v>
      </c>
      <c r="Q1163" s="33">
        <v>-0.2</v>
      </c>
      <c r="R1163" s="33">
        <v>0.2</v>
      </c>
      <c r="S1163" s="33">
        <v>0</v>
      </c>
      <c r="T1163" s="33">
        <v>0.2</v>
      </c>
      <c r="U1163" s="33">
        <v>0</v>
      </c>
      <c r="V1163" s="33">
        <v>0.2</v>
      </c>
      <c r="W1163" s="23">
        <v>0</v>
      </c>
      <c r="X1163" s="23">
        <v>6560</v>
      </c>
      <c r="Y1163" s="21" t="s">
        <v>19157</v>
      </c>
      <c r="Z1163" s="23">
        <v>0</v>
      </c>
      <c r="AA1163" s="23">
        <v>1312</v>
      </c>
      <c r="AB1163" s="22">
        <v>42741</v>
      </c>
    </row>
    <row r="1164" spans="1:28" ht="15" customHeight="1" x14ac:dyDescent="0.25">
      <c r="A1164" t="s">
        <v>380</v>
      </c>
      <c r="B1164" t="str">
        <f>VLOOKUP(O1164+0,'de para'!K:O,3,0)</f>
        <v>NA</v>
      </c>
      <c r="C1164" t="str">
        <f t="shared" si="18"/>
        <v>3027</v>
      </c>
      <c r="D1164" t="str">
        <f>IFERROR(VLOOKUP(G1164+0,'de para'!A:C,3,0),"")</f>
        <v/>
      </c>
      <c r="E1164" t="str">
        <f>IF(VLOOKUP(G1164+0,'de para'!E:H,4,0)="EX","Externo","Interno")</f>
        <v>Interno</v>
      </c>
      <c r="F1164" s="18" t="s">
        <v>22481</v>
      </c>
      <c r="G1164" s="18">
        <v>885</v>
      </c>
      <c r="H1164" s="18" t="s">
        <v>19104</v>
      </c>
      <c r="I1164" s="18" t="s">
        <v>545</v>
      </c>
      <c r="J1164" s="19">
        <v>42697</v>
      </c>
      <c r="K1164" s="18" t="s">
        <v>19105</v>
      </c>
      <c r="L1164" s="18" t="s">
        <v>19105</v>
      </c>
      <c r="M1164" s="18" t="s">
        <v>19129</v>
      </c>
      <c r="N1164" s="18" t="s">
        <v>19095</v>
      </c>
      <c r="O1164" s="18" t="s">
        <v>22482</v>
      </c>
      <c r="P1164" s="18" t="s">
        <v>22483</v>
      </c>
      <c r="Q1164" s="32">
        <v>0</v>
      </c>
      <c r="R1164" s="32">
        <v>0.1</v>
      </c>
      <c r="S1164" s="32">
        <v>0</v>
      </c>
      <c r="T1164" s="32">
        <v>0.1</v>
      </c>
      <c r="U1164" s="32">
        <v>0</v>
      </c>
      <c r="V1164" s="32">
        <v>0</v>
      </c>
      <c r="W1164" s="20">
        <v>0</v>
      </c>
      <c r="X1164" s="20">
        <v>98480</v>
      </c>
      <c r="Y1164" s="18" t="s">
        <v>19124</v>
      </c>
      <c r="Z1164" s="20">
        <v>0</v>
      </c>
      <c r="AA1164" s="20">
        <v>9848</v>
      </c>
      <c r="AB1164" s="19">
        <v>42779</v>
      </c>
    </row>
    <row r="1165" spans="1:28" ht="15" customHeight="1" x14ac:dyDescent="0.25">
      <c r="A1165" t="s">
        <v>380</v>
      </c>
      <c r="B1165" t="str">
        <f>VLOOKUP(O1165+0,'de para'!K:O,3,0)</f>
        <v>NA</v>
      </c>
      <c r="C1165" t="str">
        <f t="shared" si="18"/>
        <v>3026</v>
      </c>
      <c r="D1165" t="str">
        <f>IFERROR(VLOOKUP(G1165+0,'de para'!A:C,3,0),"")</f>
        <v/>
      </c>
      <c r="E1165" t="str">
        <f>IF(VLOOKUP(G1165+0,'de para'!E:H,4,0)="EX","Externo","Interno")</f>
        <v>Interno</v>
      </c>
      <c r="F1165" s="21" t="s">
        <v>19735</v>
      </c>
      <c r="G1165" s="21">
        <v>845</v>
      </c>
      <c r="H1165" s="21" t="s">
        <v>19095</v>
      </c>
      <c r="I1165" s="21" t="s">
        <v>2359</v>
      </c>
      <c r="J1165" s="22">
        <v>42697</v>
      </c>
      <c r="K1165" s="21" t="s">
        <v>19152</v>
      </c>
      <c r="L1165" s="21" t="s">
        <v>19670</v>
      </c>
      <c r="M1165" s="21" t="s">
        <v>19109</v>
      </c>
      <c r="N1165" s="21" t="s">
        <v>19102</v>
      </c>
      <c r="O1165" s="21" t="s">
        <v>19738</v>
      </c>
      <c r="P1165" s="21" t="s">
        <v>19739</v>
      </c>
      <c r="Q1165" s="33">
        <v>0.65500000000000003</v>
      </c>
      <c r="R1165" s="33">
        <v>0.1</v>
      </c>
      <c r="S1165" s="33">
        <v>0</v>
      </c>
      <c r="T1165" s="33">
        <v>0.1</v>
      </c>
      <c r="U1165" s="33">
        <v>0</v>
      </c>
      <c r="V1165" s="33">
        <v>0</v>
      </c>
      <c r="W1165" s="23">
        <v>0</v>
      </c>
      <c r="X1165" s="23">
        <v>7786.5</v>
      </c>
      <c r="Y1165" s="21" t="s">
        <v>19124</v>
      </c>
      <c r="Z1165" s="23">
        <v>0</v>
      </c>
      <c r="AA1165" s="23">
        <v>778.65</v>
      </c>
      <c r="AB1165" s="22">
        <v>42766</v>
      </c>
    </row>
    <row r="1166" spans="1:28" ht="15" customHeight="1" x14ac:dyDescent="0.25">
      <c r="A1166" t="s">
        <v>380</v>
      </c>
      <c r="B1166" t="str">
        <f>VLOOKUP(O1166+0,'de para'!K:O,3,0)</f>
        <v>NA</v>
      </c>
      <c r="C1166" t="str">
        <f t="shared" si="18"/>
        <v>3026</v>
      </c>
      <c r="D1166" t="str">
        <f>IFERROR(VLOOKUP(G1166+0,'de para'!A:C,3,0),"")</f>
        <v/>
      </c>
      <c r="E1166" t="str">
        <f>IF(VLOOKUP(G1166+0,'de para'!E:H,4,0)="EX","Externo","Interno")</f>
        <v>Interno</v>
      </c>
      <c r="F1166" s="18" t="s">
        <v>19735</v>
      </c>
      <c r="G1166" s="18">
        <v>845</v>
      </c>
      <c r="H1166" s="18" t="s">
        <v>19095</v>
      </c>
      <c r="I1166" s="18" t="s">
        <v>2359</v>
      </c>
      <c r="J1166" s="19">
        <v>42697</v>
      </c>
      <c r="K1166" s="18" t="s">
        <v>19152</v>
      </c>
      <c r="L1166" s="18" t="s">
        <v>19670</v>
      </c>
      <c r="M1166" s="18" t="s">
        <v>19109</v>
      </c>
      <c r="N1166" s="18" t="s">
        <v>19291</v>
      </c>
      <c r="O1166" s="18" t="s">
        <v>19738</v>
      </c>
      <c r="P1166" s="18" t="s">
        <v>19739</v>
      </c>
      <c r="Q1166" s="32">
        <v>0.55500000000000005</v>
      </c>
      <c r="R1166" s="32">
        <v>0.1</v>
      </c>
      <c r="S1166" s="32">
        <v>0</v>
      </c>
      <c r="T1166" s="32">
        <v>0.1</v>
      </c>
      <c r="U1166" s="32">
        <v>0</v>
      </c>
      <c r="V1166" s="32">
        <v>0</v>
      </c>
      <c r="W1166" s="20">
        <v>0</v>
      </c>
      <c r="X1166" s="20">
        <v>7786.5</v>
      </c>
      <c r="Y1166" s="18" t="s">
        <v>19124</v>
      </c>
      <c r="Z1166" s="20">
        <v>0</v>
      </c>
      <c r="AA1166" s="20">
        <v>778.65</v>
      </c>
      <c r="AB1166" s="19">
        <v>42772</v>
      </c>
    </row>
    <row r="1167" spans="1:28" ht="15" customHeight="1" x14ac:dyDescent="0.25">
      <c r="A1167" t="s">
        <v>380</v>
      </c>
      <c r="B1167" t="str">
        <f>VLOOKUP(O1167+0,'de para'!K:O,3,0)</f>
        <v>NA</v>
      </c>
      <c r="C1167" t="str">
        <f t="shared" si="18"/>
        <v>3026</v>
      </c>
      <c r="D1167" t="str">
        <f>IFERROR(VLOOKUP(G1167+0,'de para'!A:C,3,0),"")</f>
        <v/>
      </c>
      <c r="E1167" t="str">
        <f>IF(VLOOKUP(G1167+0,'de para'!E:H,4,0)="EX","Externo","Interno")</f>
        <v>Interno</v>
      </c>
      <c r="F1167" s="21" t="s">
        <v>19735</v>
      </c>
      <c r="G1167" s="21">
        <v>845</v>
      </c>
      <c r="H1167" s="21" t="s">
        <v>19095</v>
      </c>
      <c r="I1167" s="21" t="s">
        <v>2359</v>
      </c>
      <c r="J1167" s="22">
        <v>42697</v>
      </c>
      <c r="K1167" s="21" t="s">
        <v>19152</v>
      </c>
      <c r="L1167" s="21" t="s">
        <v>19670</v>
      </c>
      <c r="M1167" s="21" t="s">
        <v>19109</v>
      </c>
      <c r="N1167" s="21" t="s">
        <v>19104</v>
      </c>
      <c r="O1167" s="21" t="s">
        <v>22484</v>
      </c>
      <c r="P1167" s="21" t="s">
        <v>22485</v>
      </c>
      <c r="Q1167" s="33">
        <v>0.1</v>
      </c>
      <c r="R1167" s="33">
        <v>0.1</v>
      </c>
      <c r="S1167" s="33">
        <v>0</v>
      </c>
      <c r="T1167" s="33">
        <v>0.1</v>
      </c>
      <c r="U1167" s="33">
        <v>0</v>
      </c>
      <c r="V1167" s="33">
        <v>0</v>
      </c>
      <c r="W1167" s="23">
        <v>0</v>
      </c>
      <c r="X1167" s="23">
        <v>17302.240000000002</v>
      </c>
      <c r="Y1167" s="21" t="s">
        <v>19124</v>
      </c>
      <c r="Z1167" s="23">
        <v>0</v>
      </c>
      <c r="AA1167" s="23">
        <v>1730.22</v>
      </c>
      <c r="AB1167" s="22">
        <v>42772</v>
      </c>
    </row>
    <row r="1168" spans="1:28" ht="15" customHeight="1" x14ac:dyDescent="0.25">
      <c r="A1168" t="s">
        <v>380</v>
      </c>
      <c r="B1168" t="str">
        <f>VLOOKUP(O1168+0,'de para'!K:O,3,0)</f>
        <v>NA</v>
      </c>
      <c r="C1168" t="str">
        <f t="shared" si="18"/>
        <v>3026</v>
      </c>
      <c r="D1168" t="str">
        <f>IFERROR(VLOOKUP(G1168+0,'de para'!A:C,3,0),"")</f>
        <v/>
      </c>
      <c r="E1168" t="str">
        <f>IF(VLOOKUP(G1168+0,'de para'!E:H,4,0)="EX","Externo","Interno")</f>
        <v>Interno</v>
      </c>
      <c r="F1168" s="18" t="s">
        <v>19735</v>
      </c>
      <c r="G1168" s="18">
        <v>845</v>
      </c>
      <c r="H1168" s="18" t="s">
        <v>19095</v>
      </c>
      <c r="I1168" s="18" t="s">
        <v>2359</v>
      </c>
      <c r="J1168" s="19">
        <v>42697</v>
      </c>
      <c r="K1168" s="18" t="s">
        <v>19152</v>
      </c>
      <c r="L1168" s="18" t="s">
        <v>19670</v>
      </c>
      <c r="M1168" s="18" t="s">
        <v>19109</v>
      </c>
      <c r="N1168" s="18" t="s">
        <v>19113</v>
      </c>
      <c r="O1168" s="18" t="s">
        <v>19742</v>
      </c>
      <c r="P1168" s="18" t="s">
        <v>22486</v>
      </c>
      <c r="Q1168" s="32">
        <v>0.17499999999999999</v>
      </c>
      <c r="R1168" s="32">
        <v>0.1</v>
      </c>
      <c r="S1168" s="32">
        <v>0</v>
      </c>
      <c r="T1168" s="32">
        <v>0.1</v>
      </c>
      <c r="U1168" s="32">
        <v>0</v>
      </c>
      <c r="V1168" s="32">
        <v>0</v>
      </c>
      <c r="W1168" s="20">
        <v>0</v>
      </c>
      <c r="X1168" s="20">
        <v>8611.0400000000009</v>
      </c>
      <c r="Y1168" s="18" t="s">
        <v>19124</v>
      </c>
      <c r="Z1168" s="20">
        <v>0</v>
      </c>
      <c r="AA1168" s="20">
        <v>861.1</v>
      </c>
      <c r="AB1168" s="19">
        <v>42772</v>
      </c>
    </row>
    <row r="1169" spans="1:28" ht="15" customHeight="1" x14ac:dyDescent="0.25">
      <c r="A1169" t="s">
        <v>380</v>
      </c>
      <c r="B1169" t="str">
        <f>VLOOKUP(O1169+0,'de para'!K:O,3,0)</f>
        <v>NA</v>
      </c>
      <c r="C1169" t="str">
        <f t="shared" si="18"/>
        <v>3026</v>
      </c>
      <c r="D1169" t="str">
        <f>IFERROR(VLOOKUP(G1169+0,'de para'!A:C,3,0),"")</f>
        <v/>
      </c>
      <c r="E1169" t="str">
        <f>IF(VLOOKUP(G1169+0,'de para'!E:H,4,0)="EX","Externo","Interno")</f>
        <v>Interno</v>
      </c>
      <c r="F1169" s="21" t="s">
        <v>19735</v>
      </c>
      <c r="G1169" s="21">
        <v>845</v>
      </c>
      <c r="H1169" s="21" t="s">
        <v>19095</v>
      </c>
      <c r="I1169" s="21" t="s">
        <v>2359</v>
      </c>
      <c r="J1169" s="22">
        <v>42697</v>
      </c>
      <c r="K1169" s="21" t="s">
        <v>19152</v>
      </c>
      <c r="L1169" s="21" t="s">
        <v>19670</v>
      </c>
      <c r="M1169" s="21" t="s">
        <v>19109</v>
      </c>
      <c r="N1169" s="21" t="s">
        <v>19340</v>
      </c>
      <c r="O1169" s="21" t="s">
        <v>19740</v>
      </c>
      <c r="P1169" s="21" t="s">
        <v>22487</v>
      </c>
      <c r="Q1169" s="33">
        <v>0.4</v>
      </c>
      <c r="R1169" s="33">
        <v>0.1</v>
      </c>
      <c r="S1169" s="33">
        <v>0</v>
      </c>
      <c r="T1169" s="33">
        <v>0.1</v>
      </c>
      <c r="U1169" s="33">
        <v>0</v>
      </c>
      <c r="V1169" s="33">
        <v>0</v>
      </c>
      <c r="W1169" s="23">
        <v>0</v>
      </c>
      <c r="X1169" s="23">
        <v>3353.75</v>
      </c>
      <c r="Y1169" s="21" t="s">
        <v>19124</v>
      </c>
      <c r="Z1169" s="23">
        <v>0</v>
      </c>
      <c r="AA1169" s="23">
        <v>335.38</v>
      </c>
      <c r="AB1169" s="22">
        <v>42772</v>
      </c>
    </row>
    <row r="1170" spans="1:28" ht="15" customHeight="1" x14ac:dyDescent="0.25">
      <c r="A1170" t="s">
        <v>380</v>
      </c>
      <c r="B1170" t="str">
        <f>VLOOKUP(O1170+0,'de para'!K:O,3,0)</f>
        <v>NA</v>
      </c>
      <c r="C1170" t="str">
        <f t="shared" si="18"/>
        <v>3026</v>
      </c>
      <c r="D1170" t="str">
        <f>IFERROR(VLOOKUP(G1170+0,'de para'!A:C,3,0),"")</f>
        <v/>
      </c>
      <c r="E1170" t="str">
        <f>IF(VLOOKUP(G1170+0,'de para'!E:H,4,0)="EX","Externo","Interno")</f>
        <v>Interno</v>
      </c>
      <c r="F1170" s="18" t="s">
        <v>19735</v>
      </c>
      <c r="G1170" s="18">
        <v>845</v>
      </c>
      <c r="H1170" s="18" t="s">
        <v>19095</v>
      </c>
      <c r="I1170" s="18" t="s">
        <v>2359</v>
      </c>
      <c r="J1170" s="19">
        <v>42697</v>
      </c>
      <c r="K1170" s="18" t="s">
        <v>19152</v>
      </c>
      <c r="L1170" s="18" t="s">
        <v>19670</v>
      </c>
      <c r="M1170" s="18" t="s">
        <v>19109</v>
      </c>
      <c r="N1170" s="18" t="s">
        <v>19342</v>
      </c>
      <c r="O1170" s="18" t="s">
        <v>19736</v>
      </c>
      <c r="P1170" s="18" t="s">
        <v>22488</v>
      </c>
      <c r="Q1170" s="32">
        <v>1.8</v>
      </c>
      <c r="R1170" s="32">
        <v>0.6</v>
      </c>
      <c r="S1170" s="32">
        <v>0</v>
      </c>
      <c r="T1170" s="32">
        <v>0.6</v>
      </c>
      <c r="U1170" s="32">
        <v>0</v>
      </c>
      <c r="V1170" s="32">
        <v>0</v>
      </c>
      <c r="W1170" s="20">
        <v>0</v>
      </c>
      <c r="X1170" s="20">
        <v>900.88</v>
      </c>
      <c r="Y1170" s="18" t="s">
        <v>19124</v>
      </c>
      <c r="Z1170" s="20">
        <v>0</v>
      </c>
      <c r="AA1170" s="20">
        <v>540.53</v>
      </c>
      <c r="AB1170" s="19">
        <v>42779</v>
      </c>
    </row>
    <row r="1171" spans="1:28" ht="15" customHeight="1" x14ac:dyDescent="0.25">
      <c r="A1171" t="s">
        <v>380</v>
      </c>
      <c r="B1171" t="str">
        <f>VLOOKUP(O1171+0,'de para'!K:O,3,0)</f>
        <v>NA</v>
      </c>
      <c r="C1171" t="str">
        <f t="shared" si="18"/>
        <v>3026</v>
      </c>
      <c r="D1171" t="str">
        <f>IFERROR(VLOOKUP(G1171+0,'de para'!A:C,3,0),"")</f>
        <v/>
      </c>
      <c r="E1171" t="str">
        <f>IF(VLOOKUP(G1171+0,'de para'!E:H,4,0)="EX","Externo","Interno")</f>
        <v>Interno</v>
      </c>
      <c r="F1171" s="21" t="s">
        <v>19735</v>
      </c>
      <c r="G1171" s="21">
        <v>845</v>
      </c>
      <c r="H1171" s="21" t="s">
        <v>19095</v>
      </c>
      <c r="I1171" s="21" t="s">
        <v>2359</v>
      </c>
      <c r="J1171" s="22">
        <v>42697</v>
      </c>
      <c r="K1171" s="21" t="s">
        <v>19152</v>
      </c>
      <c r="L1171" s="21" t="s">
        <v>19670</v>
      </c>
      <c r="M1171" s="21" t="s">
        <v>19109</v>
      </c>
      <c r="N1171" s="21" t="s">
        <v>19343</v>
      </c>
      <c r="O1171" s="21" t="s">
        <v>19742</v>
      </c>
      <c r="P1171" s="21" t="s">
        <v>22489</v>
      </c>
      <c r="Q1171" s="33">
        <v>7.4999999999999997E-2</v>
      </c>
      <c r="R1171" s="33">
        <v>0.1</v>
      </c>
      <c r="S1171" s="33">
        <v>0</v>
      </c>
      <c r="T1171" s="33">
        <v>0.1</v>
      </c>
      <c r="U1171" s="33">
        <v>0</v>
      </c>
      <c r="V1171" s="33">
        <v>0</v>
      </c>
      <c r="W1171" s="23">
        <v>0</v>
      </c>
      <c r="X1171" s="23">
        <v>8611.0400000000009</v>
      </c>
      <c r="Y1171" s="21" t="s">
        <v>19124</v>
      </c>
      <c r="Z1171" s="23">
        <v>0</v>
      </c>
      <c r="AA1171" s="23">
        <v>861.1</v>
      </c>
      <c r="AB1171" s="22">
        <v>42779</v>
      </c>
    </row>
    <row r="1172" spans="1:28" ht="15" customHeight="1" x14ac:dyDescent="0.25">
      <c r="A1172" t="s">
        <v>380</v>
      </c>
      <c r="B1172" t="str">
        <f>VLOOKUP(O1172+0,'de para'!K:O,3,0)</f>
        <v>NA</v>
      </c>
      <c r="C1172" t="str">
        <f t="shared" si="18"/>
        <v>3026</v>
      </c>
      <c r="D1172" t="str">
        <f>IFERROR(VLOOKUP(G1172+0,'de para'!A:C,3,0),"")</f>
        <v/>
      </c>
      <c r="E1172" t="str">
        <f>IF(VLOOKUP(G1172+0,'de para'!E:H,4,0)="EX","Externo","Interno")</f>
        <v>Interno</v>
      </c>
      <c r="F1172" s="18" t="s">
        <v>19735</v>
      </c>
      <c r="G1172" s="18">
        <v>845</v>
      </c>
      <c r="H1172" s="18" t="s">
        <v>19095</v>
      </c>
      <c r="I1172" s="18" t="s">
        <v>2359</v>
      </c>
      <c r="J1172" s="19">
        <v>42697</v>
      </c>
      <c r="K1172" s="18" t="s">
        <v>19152</v>
      </c>
      <c r="L1172" s="18" t="s">
        <v>19670</v>
      </c>
      <c r="M1172" s="18" t="s">
        <v>19109</v>
      </c>
      <c r="N1172" s="18" t="s">
        <v>19349</v>
      </c>
      <c r="O1172" s="18" t="s">
        <v>22484</v>
      </c>
      <c r="P1172" s="18" t="s">
        <v>22485</v>
      </c>
      <c r="Q1172" s="32">
        <v>0</v>
      </c>
      <c r="R1172" s="32">
        <v>0.3</v>
      </c>
      <c r="S1172" s="32">
        <v>0</v>
      </c>
      <c r="T1172" s="32">
        <v>0.3</v>
      </c>
      <c r="U1172" s="32">
        <v>0</v>
      </c>
      <c r="V1172" s="32">
        <v>0</v>
      </c>
      <c r="W1172" s="20">
        <v>0</v>
      </c>
      <c r="X1172" s="20">
        <v>17302.240000000002</v>
      </c>
      <c r="Y1172" s="18" t="s">
        <v>19124</v>
      </c>
      <c r="Z1172" s="20">
        <v>0</v>
      </c>
      <c r="AA1172" s="20">
        <v>5190.67</v>
      </c>
      <c r="AB1172" s="19">
        <v>42786</v>
      </c>
    </row>
    <row r="1173" spans="1:28" ht="15" customHeight="1" x14ac:dyDescent="0.25">
      <c r="A1173" t="s">
        <v>380</v>
      </c>
      <c r="B1173" t="str">
        <f>VLOOKUP(O1173+0,'de para'!K:O,3,0)</f>
        <v>NA</v>
      </c>
      <c r="C1173" t="str">
        <f t="shared" si="18"/>
        <v>3026</v>
      </c>
      <c r="D1173" t="str">
        <f>IFERROR(VLOOKUP(G1173+0,'de para'!A:C,3,0),"")</f>
        <v/>
      </c>
      <c r="E1173" t="str">
        <f>IF(VLOOKUP(G1173+0,'de para'!E:H,4,0)="EX","Externo","Interno")</f>
        <v>Interno</v>
      </c>
      <c r="F1173" s="21" t="s">
        <v>19735</v>
      </c>
      <c r="G1173" s="21">
        <v>845</v>
      </c>
      <c r="H1173" s="21" t="s">
        <v>19095</v>
      </c>
      <c r="I1173" s="21" t="s">
        <v>2359</v>
      </c>
      <c r="J1173" s="22">
        <v>42697</v>
      </c>
      <c r="K1173" s="21" t="s">
        <v>19152</v>
      </c>
      <c r="L1173" s="21" t="s">
        <v>19670</v>
      </c>
      <c r="M1173" s="21" t="s">
        <v>19109</v>
      </c>
      <c r="N1173" s="21" t="s">
        <v>19351</v>
      </c>
      <c r="O1173" s="21" t="s">
        <v>19738</v>
      </c>
      <c r="P1173" s="21" t="s">
        <v>19739</v>
      </c>
      <c r="Q1173" s="33">
        <v>0.45500000000000002</v>
      </c>
      <c r="R1173" s="33">
        <v>0.1</v>
      </c>
      <c r="S1173" s="33">
        <v>0</v>
      </c>
      <c r="T1173" s="33">
        <v>0.1</v>
      </c>
      <c r="U1173" s="33">
        <v>0</v>
      </c>
      <c r="V1173" s="33">
        <v>0</v>
      </c>
      <c r="W1173" s="23">
        <v>0</v>
      </c>
      <c r="X1173" s="23">
        <v>7786.5</v>
      </c>
      <c r="Y1173" s="21" t="s">
        <v>19124</v>
      </c>
      <c r="Z1173" s="23">
        <v>0</v>
      </c>
      <c r="AA1173" s="23">
        <v>778.65</v>
      </c>
      <c r="AB1173" s="22">
        <v>42786</v>
      </c>
    </row>
    <row r="1174" spans="1:28" ht="15" customHeight="1" x14ac:dyDescent="0.25">
      <c r="A1174" t="s">
        <v>380</v>
      </c>
      <c r="B1174" t="str">
        <f>VLOOKUP(O1174+0,'de para'!K:O,3,0)</f>
        <v>NA</v>
      </c>
      <c r="C1174" t="str">
        <f t="shared" si="18"/>
        <v>3026</v>
      </c>
      <c r="D1174" t="str">
        <f>IFERROR(VLOOKUP(G1174+0,'de para'!A:C,3,0),"")</f>
        <v/>
      </c>
      <c r="E1174" t="str">
        <f>IF(VLOOKUP(G1174+0,'de para'!E:H,4,0)="EX","Externo","Interno")</f>
        <v>Interno</v>
      </c>
      <c r="F1174" s="18" t="s">
        <v>19735</v>
      </c>
      <c r="G1174" s="18">
        <v>845</v>
      </c>
      <c r="H1174" s="18" t="s">
        <v>19095</v>
      </c>
      <c r="I1174" s="18" t="s">
        <v>2359</v>
      </c>
      <c r="J1174" s="19">
        <v>42697</v>
      </c>
      <c r="K1174" s="18" t="s">
        <v>19152</v>
      </c>
      <c r="L1174" s="18" t="s">
        <v>19670</v>
      </c>
      <c r="M1174" s="18" t="s">
        <v>19109</v>
      </c>
      <c r="N1174" s="18" t="s">
        <v>19352</v>
      </c>
      <c r="O1174" s="18" t="s">
        <v>19742</v>
      </c>
      <c r="P1174" s="18" t="s">
        <v>19743</v>
      </c>
      <c r="Q1174" s="32">
        <v>-2.5000000000000001E-2</v>
      </c>
      <c r="R1174" s="32">
        <v>0.1</v>
      </c>
      <c r="S1174" s="32">
        <v>0</v>
      </c>
      <c r="T1174" s="32">
        <v>0.1</v>
      </c>
      <c r="U1174" s="32">
        <v>0</v>
      </c>
      <c r="V1174" s="32">
        <v>0</v>
      </c>
      <c r="W1174" s="20">
        <v>0</v>
      </c>
      <c r="X1174" s="20">
        <v>8611.0400000000009</v>
      </c>
      <c r="Y1174" s="18" t="s">
        <v>19124</v>
      </c>
      <c r="Z1174" s="20">
        <v>0</v>
      </c>
      <c r="AA1174" s="20">
        <v>861.1</v>
      </c>
      <c r="AB1174" s="19">
        <v>42786</v>
      </c>
    </row>
    <row r="1175" spans="1:28" ht="15" customHeight="1" x14ac:dyDescent="0.25">
      <c r="A1175" t="s">
        <v>380</v>
      </c>
      <c r="B1175" t="str">
        <f>VLOOKUP(O1175+0,'de para'!K:O,3,0)</f>
        <v>NA</v>
      </c>
      <c r="C1175" t="str">
        <f t="shared" si="18"/>
        <v>3026</v>
      </c>
      <c r="D1175" t="str">
        <f>IFERROR(VLOOKUP(G1175+0,'de para'!A:C,3,0),"")</f>
        <v/>
      </c>
      <c r="E1175" t="str">
        <f>IF(VLOOKUP(G1175+0,'de para'!E:H,4,0)="EX","Externo","Interno")</f>
        <v>Interno</v>
      </c>
      <c r="F1175" s="21" t="s">
        <v>19735</v>
      </c>
      <c r="G1175" s="21">
        <v>845</v>
      </c>
      <c r="H1175" s="21" t="s">
        <v>19095</v>
      </c>
      <c r="I1175" s="21" t="s">
        <v>2359</v>
      </c>
      <c r="J1175" s="22">
        <v>42697</v>
      </c>
      <c r="K1175" s="21" t="s">
        <v>19152</v>
      </c>
      <c r="L1175" s="21" t="s">
        <v>19670</v>
      </c>
      <c r="M1175" s="21" t="s">
        <v>19109</v>
      </c>
      <c r="N1175" s="21" t="s">
        <v>19353</v>
      </c>
      <c r="O1175" s="21" t="s">
        <v>19740</v>
      </c>
      <c r="P1175" s="21" t="s">
        <v>19741</v>
      </c>
      <c r="Q1175" s="33">
        <v>0.3</v>
      </c>
      <c r="R1175" s="33">
        <v>0.2</v>
      </c>
      <c r="S1175" s="33">
        <v>0</v>
      </c>
      <c r="T1175" s="33">
        <v>0.2</v>
      </c>
      <c r="U1175" s="33">
        <v>0</v>
      </c>
      <c r="V1175" s="33">
        <v>0</v>
      </c>
      <c r="W1175" s="23">
        <v>0</v>
      </c>
      <c r="X1175" s="23">
        <v>3353.75</v>
      </c>
      <c r="Y1175" s="21" t="s">
        <v>19124</v>
      </c>
      <c r="Z1175" s="23">
        <v>0</v>
      </c>
      <c r="AA1175" s="23">
        <v>670.75</v>
      </c>
      <c r="AB1175" s="22">
        <v>42786</v>
      </c>
    </row>
    <row r="1176" spans="1:28" ht="15" customHeight="1" x14ac:dyDescent="0.25">
      <c r="A1176" t="s">
        <v>380</v>
      </c>
      <c r="B1176" t="str">
        <f>VLOOKUP(O1176+0,'de para'!K:O,3,0)</f>
        <v>NA</v>
      </c>
      <c r="C1176" t="str">
        <f t="shared" si="18"/>
        <v>3025</v>
      </c>
      <c r="D1176" t="str">
        <f>IFERROR(VLOOKUP(G1176+0,'de para'!A:C,3,0),"")</f>
        <v/>
      </c>
      <c r="E1176" t="str">
        <f>IF(VLOOKUP(G1176+0,'de para'!E:H,4,0)="EX","Externo","Interno")</f>
        <v>Interno</v>
      </c>
      <c r="F1176" s="18" t="s">
        <v>22490</v>
      </c>
      <c r="G1176" s="18">
        <v>490</v>
      </c>
      <c r="H1176" s="18" t="s">
        <v>19095</v>
      </c>
      <c r="I1176" s="18" t="s">
        <v>1712</v>
      </c>
      <c r="J1176" s="19">
        <v>42698</v>
      </c>
      <c r="K1176" s="18" t="s">
        <v>19152</v>
      </c>
      <c r="L1176" s="18" t="s">
        <v>19760</v>
      </c>
      <c r="M1176" s="18" t="s">
        <v>19100</v>
      </c>
      <c r="N1176" s="18" t="s">
        <v>19095</v>
      </c>
      <c r="O1176" s="18" t="s">
        <v>19781</v>
      </c>
      <c r="P1176" s="18" t="s">
        <v>386</v>
      </c>
      <c r="Q1176" s="32">
        <v>0</v>
      </c>
      <c r="R1176" s="32">
        <v>2</v>
      </c>
      <c r="S1176" s="32">
        <v>0</v>
      </c>
      <c r="T1176" s="32">
        <v>2</v>
      </c>
      <c r="U1176" s="32">
        <v>0</v>
      </c>
      <c r="V1176" s="32">
        <v>0</v>
      </c>
      <c r="W1176" s="20">
        <v>0</v>
      </c>
      <c r="X1176" s="20">
        <v>99</v>
      </c>
      <c r="Y1176" s="18" t="s">
        <v>19124</v>
      </c>
      <c r="Z1176" s="20">
        <v>9.9</v>
      </c>
      <c r="AA1176" s="20">
        <v>207.9</v>
      </c>
      <c r="AB1176" s="19">
        <v>42778</v>
      </c>
    </row>
    <row r="1177" spans="1:28" ht="15" customHeight="1" x14ac:dyDescent="0.25">
      <c r="A1177" t="s">
        <v>380</v>
      </c>
      <c r="B1177" t="str">
        <f>VLOOKUP(O1177+0,'de para'!K:O,3,0)</f>
        <v>NA</v>
      </c>
      <c r="C1177" t="str">
        <f t="shared" si="18"/>
        <v>3025</v>
      </c>
      <c r="D1177" t="str">
        <f>IFERROR(VLOOKUP(G1177+0,'de para'!A:C,3,0),"")</f>
        <v/>
      </c>
      <c r="E1177" t="str">
        <f>IF(VLOOKUP(G1177+0,'de para'!E:H,4,0)="EX","Externo","Interno")</f>
        <v>Interno</v>
      </c>
      <c r="F1177" s="21" t="s">
        <v>22490</v>
      </c>
      <c r="G1177" s="21">
        <v>490</v>
      </c>
      <c r="H1177" s="21" t="s">
        <v>19095</v>
      </c>
      <c r="I1177" s="21" t="s">
        <v>1712</v>
      </c>
      <c r="J1177" s="22">
        <v>42698</v>
      </c>
      <c r="K1177" s="21" t="s">
        <v>19152</v>
      </c>
      <c r="L1177" s="21" t="s">
        <v>19760</v>
      </c>
      <c r="M1177" s="21" t="s">
        <v>19100</v>
      </c>
      <c r="N1177" s="21" t="s">
        <v>19102</v>
      </c>
      <c r="O1177" s="21" t="s">
        <v>19697</v>
      </c>
      <c r="P1177" s="21" t="s">
        <v>429</v>
      </c>
      <c r="Q1177" s="33">
        <v>-1.3</v>
      </c>
      <c r="R1177" s="33">
        <v>5</v>
      </c>
      <c r="S1177" s="33">
        <v>0</v>
      </c>
      <c r="T1177" s="33">
        <v>5</v>
      </c>
      <c r="U1177" s="33">
        <v>0</v>
      </c>
      <c r="V1177" s="33">
        <v>0</v>
      </c>
      <c r="W1177" s="23">
        <v>0</v>
      </c>
      <c r="X1177" s="23">
        <v>186</v>
      </c>
      <c r="Y1177" s="21" t="s">
        <v>19124</v>
      </c>
      <c r="Z1177" s="23">
        <v>46.5</v>
      </c>
      <c r="AA1177" s="23">
        <v>976.5</v>
      </c>
      <c r="AB1177" s="22">
        <v>42778</v>
      </c>
    </row>
    <row r="1178" spans="1:28" ht="15" customHeight="1" x14ac:dyDescent="0.25">
      <c r="A1178" t="s">
        <v>380</v>
      </c>
      <c r="B1178" t="str">
        <f>VLOOKUP(O1178+0,'de para'!K:O,3,0)</f>
        <v>NA</v>
      </c>
      <c r="C1178" t="str">
        <f t="shared" si="18"/>
        <v>3025</v>
      </c>
      <c r="D1178" t="str">
        <f>IFERROR(VLOOKUP(G1178+0,'de para'!A:C,3,0),"")</f>
        <v/>
      </c>
      <c r="E1178" t="str">
        <f>IF(VLOOKUP(G1178+0,'de para'!E:H,4,0)="EX","Externo","Interno")</f>
        <v>Interno</v>
      </c>
      <c r="F1178" s="18" t="s">
        <v>22490</v>
      </c>
      <c r="G1178" s="18">
        <v>490</v>
      </c>
      <c r="H1178" s="18" t="s">
        <v>19095</v>
      </c>
      <c r="I1178" s="18" t="s">
        <v>1712</v>
      </c>
      <c r="J1178" s="19">
        <v>42698</v>
      </c>
      <c r="K1178" s="18" t="s">
        <v>19152</v>
      </c>
      <c r="L1178" s="18" t="s">
        <v>19760</v>
      </c>
      <c r="M1178" s="18" t="s">
        <v>19100</v>
      </c>
      <c r="N1178" s="18" t="s">
        <v>19108</v>
      </c>
      <c r="O1178" s="18" t="s">
        <v>22491</v>
      </c>
      <c r="P1178" s="18" t="s">
        <v>429</v>
      </c>
      <c r="Q1178" s="32">
        <v>0</v>
      </c>
      <c r="R1178" s="32">
        <v>5</v>
      </c>
      <c r="S1178" s="32">
        <v>0</v>
      </c>
      <c r="T1178" s="32">
        <v>5</v>
      </c>
      <c r="U1178" s="32">
        <v>0</v>
      </c>
      <c r="V1178" s="32">
        <v>0</v>
      </c>
      <c r="W1178" s="20">
        <v>0</v>
      </c>
      <c r="X1178" s="20">
        <v>186</v>
      </c>
      <c r="Y1178" s="18" t="s">
        <v>19124</v>
      </c>
      <c r="Z1178" s="20">
        <v>46.5</v>
      </c>
      <c r="AA1178" s="20">
        <v>976.5</v>
      </c>
      <c r="AB1178" s="19">
        <v>42778</v>
      </c>
    </row>
    <row r="1179" spans="1:28" ht="15" customHeight="1" x14ac:dyDescent="0.25">
      <c r="A1179" t="s">
        <v>380</v>
      </c>
      <c r="B1179" t="str">
        <f>VLOOKUP(O1179+0,'de para'!K:O,3,0)</f>
        <v>NA</v>
      </c>
      <c r="C1179" t="str">
        <f t="shared" si="18"/>
        <v>3025</v>
      </c>
      <c r="D1179" t="str">
        <f>IFERROR(VLOOKUP(G1179+0,'de para'!A:C,3,0),"")</f>
        <v/>
      </c>
      <c r="E1179" t="str">
        <f>IF(VLOOKUP(G1179+0,'de para'!E:H,4,0)="EX","Externo","Interno")</f>
        <v>Interno</v>
      </c>
      <c r="F1179" s="21" t="s">
        <v>22490</v>
      </c>
      <c r="G1179" s="21">
        <v>490</v>
      </c>
      <c r="H1179" s="21" t="s">
        <v>19095</v>
      </c>
      <c r="I1179" s="21" t="s">
        <v>1712</v>
      </c>
      <c r="J1179" s="22">
        <v>42698</v>
      </c>
      <c r="K1179" s="21" t="s">
        <v>19152</v>
      </c>
      <c r="L1179" s="21" t="s">
        <v>19760</v>
      </c>
      <c r="M1179" s="21" t="s">
        <v>19100</v>
      </c>
      <c r="N1179" s="21" t="s">
        <v>19103</v>
      </c>
      <c r="O1179" s="21" t="s">
        <v>22492</v>
      </c>
      <c r="P1179" s="21" t="s">
        <v>422</v>
      </c>
      <c r="Q1179" s="33">
        <v>0</v>
      </c>
      <c r="R1179" s="33">
        <v>1</v>
      </c>
      <c r="S1179" s="33">
        <v>0</v>
      </c>
      <c r="T1179" s="33">
        <v>1</v>
      </c>
      <c r="U1179" s="33">
        <v>0</v>
      </c>
      <c r="V1179" s="33">
        <v>0</v>
      </c>
      <c r="W1179" s="23">
        <v>0</v>
      </c>
      <c r="X1179" s="23">
        <v>238</v>
      </c>
      <c r="Y1179" s="21" t="s">
        <v>19124</v>
      </c>
      <c r="Z1179" s="23">
        <v>11.9</v>
      </c>
      <c r="AA1179" s="23">
        <v>249.9</v>
      </c>
      <c r="AB1179" s="22">
        <v>42778</v>
      </c>
    </row>
    <row r="1180" spans="1:28" ht="15" customHeight="1" x14ac:dyDescent="0.25">
      <c r="A1180" t="s">
        <v>380</v>
      </c>
      <c r="B1180" t="str">
        <f>VLOOKUP(O1180+0,'de para'!K:O,3,0)</f>
        <v>NA</v>
      </c>
      <c r="C1180" t="str">
        <f t="shared" si="18"/>
        <v>3025</v>
      </c>
      <c r="D1180" t="str">
        <f>IFERROR(VLOOKUP(G1180+0,'de para'!A:C,3,0),"")</f>
        <v/>
      </c>
      <c r="E1180" t="str">
        <f>IF(VLOOKUP(G1180+0,'de para'!E:H,4,0)="EX","Externo","Interno")</f>
        <v>Interno</v>
      </c>
      <c r="F1180" s="18" t="s">
        <v>22490</v>
      </c>
      <c r="G1180" s="18">
        <v>490</v>
      </c>
      <c r="H1180" s="18" t="s">
        <v>19095</v>
      </c>
      <c r="I1180" s="18" t="s">
        <v>1712</v>
      </c>
      <c r="J1180" s="19">
        <v>42698</v>
      </c>
      <c r="K1180" s="18" t="s">
        <v>19152</v>
      </c>
      <c r="L1180" s="18" t="s">
        <v>19760</v>
      </c>
      <c r="M1180" s="18" t="s">
        <v>19100</v>
      </c>
      <c r="N1180" s="18" t="s">
        <v>19291</v>
      </c>
      <c r="O1180" s="18" t="s">
        <v>22493</v>
      </c>
      <c r="P1180" s="18" t="s">
        <v>422</v>
      </c>
      <c r="Q1180" s="32">
        <v>0</v>
      </c>
      <c r="R1180" s="32">
        <v>1</v>
      </c>
      <c r="S1180" s="32">
        <v>0</v>
      </c>
      <c r="T1180" s="32">
        <v>1</v>
      </c>
      <c r="U1180" s="32">
        <v>0</v>
      </c>
      <c r="V1180" s="32">
        <v>0</v>
      </c>
      <c r="W1180" s="20">
        <v>0</v>
      </c>
      <c r="X1180" s="20">
        <v>238</v>
      </c>
      <c r="Y1180" s="18" t="s">
        <v>19124</v>
      </c>
      <c r="Z1180" s="20">
        <v>11.9</v>
      </c>
      <c r="AA1180" s="20">
        <v>249.9</v>
      </c>
      <c r="AB1180" s="19">
        <v>42778</v>
      </c>
    </row>
    <row r="1181" spans="1:28" ht="15" customHeight="1" x14ac:dyDescent="0.25">
      <c r="A1181" t="s">
        <v>380</v>
      </c>
      <c r="B1181" t="str">
        <f>VLOOKUP(O1181+0,'de para'!K:O,3,0)</f>
        <v>NA</v>
      </c>
      <c r="C1181" t="str">
        <f t="shared" si="18"/>
        <v>3025</v>
      </c>
      <c r="D1181" t="str">
        <f>IFERROR(VLOOKUP(G1181+0,'de para'!A:C,3,0),"")</f>
        <v/>
      </c>
      <c r="E1181" t="str">
        <f>IF(VLOOKUP(G1181+0,'de para'!E:H,4,0)="EX","Externo","Interno")</f>
        <v>Interno</v>
      </c>
      <c r="F1181" s="21" t="s">
        <v>22490</v>
      </c>
      <c r="G1181" s="21">
        <v>490</v>
      </c>
      <c r="H1181" s="21" t="s">
        <v>19095</v>
      </c>
      <c r="I1181" s="21" t="s">
        <v>1712</v>
      </c>
      <c r="J1181" s="22">
        <v>42698</v>
      </c>
      <c r="K1181" s="21" t="s">
        <v>19152</v>
      </c>
      <c r="L1181" s="21" t="s">
        <v>19760</v>
      </c>
      <c r="M1181" s="21" t="s">
        <v>19100</v>
      </c>
      <c r="N1181" s="21" t="s">
        <v>19104</v>
      </c>
      <c r="O1181" s="21" t="s">
        <v>19782</v>
      </c>
      <c r="P1181" s="21" t="s">
        <v>430</v>
      </c>
      <c r="Q1181" s="33">
        <v>0.4</v>
      </c>
      <c r="R1181" s="33">
        <v>1</v>
      </c>
      <c r="S1181" s="33">
        <v>0</v>
      </c>
      <c r="T1181" s="33">
        <v>1</v>
      </c>
      <c r="U1181" s="33">
        <v>0</v>
      </c>
      <c r="V1181" s="33">
        <v>0</v>
      </c>
      <c r="W1181" s="23">
        <v>0</v>
      </c>
      <c r="X1181" s="23">
        <v>332</v>
      </c>
      <c r="Y1181" s="21" t="s">
        <v>19124</v>
      </c>
      <c r="Z1181" s="23">
        <v>16.600000000000001</v>
      </c>
      <c r="AA1181" s="23">
        <v>348.6</v>
      </c>
      <c r="AB1181" s="22">
        <v>42778</v>
      </c>
    </row>
    <row r="1182" spans="1:28" ht="15" customHeight="1" x14ac:dyDescent="0.25">
      <c r="A1182" t="s">
        <v>380</v>
      </c>
      <c r="B1182" t="e">
        <f>VLOOKUP(O1182+0,'de para'!K:O,3,0)</f>
        <v>#N/A</v>
      </c>
      <c r="C1182" t="str">
        <f t="shared" si="18"/>
        <v>3025</v>
      </c>
      <c r="D1182" t="str">
        <f>IFERROR(VLOOKUP(G1182+0,'de para'!A:C,3,0),"")</f>
        <v/>
      </c>
      <c r="E1182" t="str">
        <f>IF(VLOOKUP(G1182+0,'de para'!E:H,4,0)="EX","Externo","Interno")</f>
        <v>Interno</v>
      </c>
      <c r="F1182" s="18" t="s">
        <v>22490</v>
      </c>
      <c r="G1182" s="18">
        <v>490</v>
      </c>
      <c r="H1182" s="18" t="s">
        <v>19095</v>
      </c>
      <c r="I1182" s="18" t="s">
        <v>1712</v>
      </c>
      <c r="J1182" s="19">
        <v>42698</v>
      </c>
      <c r="K1182" s="18" t="s">
        <v>19152</v>
      </c>
      <c r="L1182" s="18" t="s">
        <v>19760</v>
      </c>
      <c r="M1182" s="18" t="s">
        <v>19100</v>
      </c>
      <c r="N1182" s="18" t="s">
        <v>19112</v>
      </c>
      <c r="O1182" s="18" t="s">
        <v>22494</v>
      </c>
      <c r="P1182" s="18" t="s">
        <v>412</v>
      </c>
      <c r="Q1182" s="32">
        <v>0</v>
      </c>
      <c r="R1182" s="32">
        <v>0.4</v>
      </c>
      <c r="S1182" s="32">
        <v>0</v>
      </c>
      <c r="T1182" s="32">
        <v>0.4</v>
      </c>
      <c r="U1182" s="32">
        <v>0</v>
      </c>
      <c r="V1182" s="32">
        <v>0</v>
      </c>
      <c r="W1182" s="20">
        <v>0</v>
      </c>
      <c r="X1182" s="20">
        <v>611</v>
      </c>
      <c r="Y1182" s="18" t="s">
        <v>19124</v>
      </c>
      <c r="Z1182" s="20">
        <v>12.22</v>
      </c>
      <c r="AA1182" s="20">
        <v>256.62</v>
      </c>
      <c r="AB1182" s="19">
        <v>42778</v>
      </c>
    </row>
    <row r="1183" spans="1:28" ht="15" customHeight="1" x14ac:dyDescent="0.25">
      <c r="A1183" t="s">
        <v>380</v>
      </c>
      <c r="B1183" t="str">
        <f>VLOOKUP(O1183+0,'de para'!K:O,3,0)</f>
        <v>NA</v>
      </c>
      <c r="C1183" t="str">
        <f t="shared" si="18"/>
        <v>3026</v>
      </c>
      <c r="D1183" t="str">
        <f>IFERROR(VLOOKUP(G1183+0,'de para'!A:C,3,0),"")</f>
        <v/>
      </c>
      <c r="E1183" t="str">
        <f>IF(VLOOKUP(G1183+0,'de para'!E:H,4,0)="EX","Externo","Interno")</f>
        <v>Interno</v>
      </c>
      <c r="F1183" s="21" t="s">
        <v>19750</v>
      </c>
      <c r="G1183" s="21">
        <v>1058</v>
      </c>
      <c r="H1183" s="21" t="s">
        <v>19095</v>
      </c>
      <c r="I1183" s="21" t="s">
        <v>2738</v>
      </c>
      <c r="J1183" s="22">
        <v>42699</v>
      </c>
      <c r="K1183" s="21" t="s">
        <v>19105</v>
      </c>
      <c r="L1183" s="21" t="s">
        <v>19161</v>
      </c>
      <c r="M1183" s="21" t="s">
        <v>19100</v>
      </c>
      <c r="N1183" s="21" t="s">
        <v>19102</v>
      </c>
      <c r="O1183" s="21" t="s">
        <v>19752</v>
      </c>
      <c r="P1183" s="21" t="s">
        <v>479</v>
      </c>
      <c r="Q1183" s="33">
        <v>3.05</v>
      </c>
      <c r="R1183" s="33">
        <v>2</v>
      </c>
      <c r="S1183" s="33">
        <v>1.575</v>
      </c>
      <c r="T1183" s="33">
        <v>0.42499999999999999</v>
      </c>
      <c r="U1183" s="33">
        <v>0</v>
      </c>
      <c r="V1183" s="33">
        <v>0.42499999999999999</v>
      </c>
      <c r="W1183" s="23">
        <v>0</v>
      </c>
      <c r="X1183" s="23">
        <v>940</v>
      </c>
      <c r="Y1183" s="21" t="s">
        <v>19157</v>
      </c>
      <c r="Z1183" s="23">
        <v>0</v>
      </c>
      <c r="AA1183" s="23">
        <v>399.5</v>
      </c>
      <c r="AB1183" s="22">
        <v>42744</v>
      </c>
    </row>
    <row r="1184" spans="1:28" ht="15" customHeight="1" x14ac:dyDescent="0.25">
      <c r="A1184" t="s">
        <v>380</v>
      </c>
      <c r="B1184" t="str">
        <f>VLOOKUP(O1184+0,'de para'!K:O,3,0)</f>
        <v>NA</v>
      </c>
      <c r="C1184" t="str">
        <f t="shared" si="18"/>
        <v>3026</v>
      </c>
      <c r="D1184" t="str">
        <f>IFERROR(VLOOKUP(G1184+0,'de para'!A:C,3,0),"")</f>
        <v/>
      </c>
      <c r="E1184" t="str">
        <f>IF(VLOOKUP(G1184+0,'de para'!E:H,4,0)="EX","Externo","Interno")</f>
        <v>Interno</v>
      </c>
      <c r="F1184" s="18" t="s">
        <v>19750</v>
      </c>
      <c r="G1184" s="18">
        <v>1058</v>
      </c>
      <c r="H1184" s="18" t="s">
        <v>19095</v>
      </c>
      <c r="I1184" s="18" t="s">
        <v>2738</v>
      </c>
      <c r="J1184" s="19">
        <v>42699</v>
      </c>
      <c r="K1184" s="18" t="s">
        <v>19105</v>
      </c>
      <c r="L1184" s="18" t="s">
        <v>19161</v>
      </c>
      <c r="M1184" s="18" t="s">
        <v>19100</v>
      </c>
      <c r="N1184" s="18" t="s">
        <v>19108</v>
      </c>
      <c r="O1184" s="18" t="s">
        <v>19751</v>
      </c>
      <c r="P1184" s="18" t="s">
        <v>479</v>
      </c>
      <c r="Q1184" s="32">
        <v>8.125</v>
      </c>
      <c r="R1184" s="32">
        <v>2</v>
      </c>
      <c r="S1184" s="32">
        <v>0</v>
      </c>
      <c r="T1184" s="32">
        <v>2</v>
      </c>
      <c r="U1184" s="32">
        <v>0</v>
      </c>
      <c r="V1184" s="32">
        <v>2</v>
      </c>
      <c r="W1184" s="20">
        <v>0</v>
      </c>
      <c r="X1184" s="20">
        <v>810</v>
      </c>
      <c r="Y1184" s="18" t="s">
        <v>19157</v>
      </c>
      <c r="Z1184" s="20">
        <v>0</v>
      </c>
      <c r="AA1184" s="20">
        <v>1620</v>
      </c>
      <c r="AB1184" s="19">
        <v>42751</v>
      </c>
    </row>
    <row r="1185" spans="1:28" ht="15" customHeight="1" x14ac:dyDescent="0.25">
      <c r="A1185" t="s">
        <v>380</v>
      </c>
      <c r="B1185" t="e">
        <f>VLOOKUP(O1185+0,'de para'!K:O,3,0)</f>
        <v>#N/A</v>
      </c>
      <c r="C1185" t="str">
        <f t="shared" si="18"/>
        <v>3027</v>
      </c>
      <c r="D1185" t="str">
        <f>IFERROR(VLOOKUP(G1185+0,'de para'!A:C,3,0),"")</f>
        <v/>
      </c>
      <c r="E1185" t="str">
        <f>IF(VLOOKUP(G1185+0,'de para'!E:H,4,0)="EX","Externo","Interno")</f>
        <v>Interno</v>
      </c>
      <c r="F1185" s="21" t="s">
        <v>19238</v>
      </c>
      <c r="G1185" s="21">
        <v>2149</v>
      </c>
      <c r="H1185" s="21" t="s">
        <v>19095</v>
      </c>
      <c r="I1185" s="21" t="s">
        <v>4750</v>
      </c>
      <c r="J1185" s="22">
        <v>42699</v>
      </c>
      <c r="K1185" s="21" t="s">
        <v>19099</v>
      </c>
      <c r="L1185" s="21" t="s">
        <v>19096</v>
      </c>
      <c r="M1185" s="21" t="s">
        <v>19107</v>
      </c>
      <c r="N1185" s="21" t="s">
        <v>19095</v>
      </c>
      <c r="O1185" s="21" t="s">
        <v>19239</v>
      </c>
      <c r="P1185" s="21" t="s">
        <v>19240</v>
      </c>
      <c r="Q1185" s="33">
        <v>0.153</v>
      </c>
      <c r="R1185" s="33">
        <v>0.15</v>
      </c>
      <c r="S1185" s="33">
        <v>0</v>
      </c>
      <c r="T1185" s="33">
        <v>0.15</v>
      </c>
      <c r="U1185" s="33">
        <v>0</v>
      </c>
      <c r="V1185" s="33">
        <v>0</v>
      </c>
      <c r="W1185" s="23">
        <v>0</v>
      </c>
      <c r="X1185" s="23">
        <v>16100</v>
      </c>
      <c r="Y1185" s="21" t="s">
        <v>19124</v>
      </c>
      <c r="Z1185" s="23">
        <v>0</v>
      </c>
      <c r="AA1185" s="23">
        <v>2415</v>
      </c>
      <c r="AB1185" s="22">
        <v>42716</v>
      </c>
    </row>
    <row r="1186" spans="1:28" ht="15" customHeight="1" x14ac:dyDescent="0.25">
      <c r="A1186" t="s">
        <v>380</v>
      </c>
      <c r="B1186" t="str">
        <f>VLOOKUP(O1186+0,'de para'!K:O,3,0)</f>
        <v>NA</v>
      </c>
      <c r="C1186" t="str">
        <f t="shared" si="18"/>
        <v>3026</v>
      </c>
      <c r="D1186" t="str">
        <f>IFERROR(VLOOKUP(G1186+0,'de para'!A:C,3,0),"")</f>
        <v/>
      </c>
      <c r="E1186" t="str">
        <f>IF(VLOOKUP(G1186+0,'de para'!E:H,4,0)="EX","Externo","Interno")</f>
        <v>Interno</v>
      </c>
      <c r="F1186" s="18" t="s">
        <v>19756</v>
      </c>
      <c r="G1186" s="18">
        <v>1087</v>
      </c>
      <c r="H1186" s="18" t="s">
        <v>19095</v>
      </c>
      <c r="I1186" s="18" t="s">
        <v>414</v>
      </c>
      <c r="J1186" s="19">
        <v>42702</v>
      </c>
      <c r="K1186" s="18" t="s">
        <v>19105</v>
      </c>
      <c r="L1186" s="18" t="s">
        <v>19161</v>
      </c>
      <c r="M1186" s="18" t="s">
        <v>19122</v>
      </c>
      <c r="N1186" s="18" t="s">
        <v>19108</v>
      </c>
      <c r="O1186" s="18" t="s">
        <v>19757</v>
      </c>
      <c r="P1186" s="18" t="s">
        <v>19758</v>
      </c>
      <c r="Q1186" s="32">
        <v>1E-3</v>
      </c>
      <c r="R1186" s="32">
        <v>20</v>
      </c>
      <c r="S1186" s="32">
        <v>13</v>
      </c>
      <c r="T1186" s="32">
        <v>7</v>
      </c>
      <c r="U1186" s="32">
        <v>0</v>
      </c>
      <c r="V1186" s="32">
        <v>7</v>
      </c>
      <c r="W1186" s="20">
        <v>0</v>
      </c>
      <c r="X1186" s="20">
        <v>2066</v>
      </c>
      <c r="Y1186" s="18" t="s">
        <v>19157</v>
      </c>
      <c r="Z1186" s="20">
        <v>0</v>
      </c>
      <c r="AA1186" s="20">
        <v>14462</v>
      </c>
      <c r="AB1186" s="19">
        <v>42755</v>
      </c>
    </row>
    <row r="1187" spans="1:28" ht="15" customHeight="1" x14ac:dyDescent="0.25">
      <c r="A1187" t="s">
        <v>380</v>
      </c>
      <c r="B1187" t="str">
        <f>VLOOKUP(O1187+0,'de para'!K:O,3,0)</f>
        <v>NA</v>
      </c>
      <c r="C1187" t="str">
        <f t="shared" si="18"/>
        <v>3026</v>
      </c>
      <c r="D1187" t="str">
        <f>IFERROR(VLOOKUP(G1187+0,'de para'!A:C,3,0),"")</f>
        <v/>
      </c>
      <c r="E1187" t="str">
        <f>IF(VLOOKUP(G1187+0,'de para'!E:H,4,0)="EX","Externo","Interno")</f>
        <v>Interno</v>
      </c>
      <c r="F1187" s="21" t="s">
        <v>19756</v>
      </c>
      <c r="G1187" s="21">
        <v>1087</v>
      </c>
      <c r="H1187" s="21" t="s">
        <v>19095</v>
      </c>
      <c r="I1187" s="21" t="s">
        <v>414</v>
      </c>
      <c r="J1187" s="22">
        <v>42702</v>
      </c>
      <c r="K1187" s="21" t="s">
        <v>19105</v>
      </c>
      <c r="L1187" s="21" t="s">
        <v>19161</v>
      </c>
      <c r="M1187" s="21" t="s">
        <v>19122</v>
      </c>
      <c r="N1187" s="21" t="s">
        <v>19103</v>
      </c>
      <c r="O1187" s="21" t="s">
        <v>19757</v>
      </c>
      <c r="P1187" s="21" t="s">
        <v>19759</v>
      </c>
      <c r="Q1187" s="33">
        <v>-6.9989999999999997</v>
      </c>
      <c r="R1187" s="33">
        <v>25</v>
      </c>
      <c r="S1187" s="33">
        <v>20</v>
      </c>
      <c r="T1187" s="33">
        <v>5</v>
      </c>
      <c r="U1187" s="33">
        <v>0</v>
      </c>
      <c r="V1187" s="33">
        <v>5</v>
      </c>
      <c r="W1187" s="23">
        <v>0</v>
      </c>
      <c r="X1187" s="23">
        <v>2066</v>
      </c>
      <c r="Y1187" s="21" t="s">
        <v>20747</v>
      </c>
      <c r="Z1187" s="23">
        <v>0</v>
      </c>
      <c r="AA1187" s="23">
        <v>10330</v>
      </c>
      <c r="AB1187" s="22">
        <v>42762</v>
      </c>
    </row>
    <row r="1188" spans="1:28" ht="15" customHeight="1" x14ac:dyDescent="0.25">
      <c r="A1188" t="s">
        <v>380</v>
      </c>
      <c r="B1188" t="str">
        <f>VLOOKUP(O1188+0,'de para'!K:O,3,0)</f>
        <v>NA</v>
      </c>
      <c r="C1188" t="str">
        <f t="shared" si="18"/>
        <v>3025</v>
      </c>
      <c r="D1188" t="str">
        <f>IFERROR(VLOOKUP(G1188+0,'de para'!A:C,3,0),"")</f>
        <v/>
      </c>
      <c r="E1188" t="str">
        <f>IF(VLOOKUP(G1188+0,'de para'!E:H,4,0)="EX","Externo","Interno")</f>
        <v>Interno</v>
      </c>
      <c r="F1188" s="18" t="s">
        <v>19761</v>
      </c>
      <c r="G1188" s="18">
        <v>1252</v>
      </c>
      <c r="H1188" s="18" t="s">
        <v>19095</v>
      </c>
      <c r="I1188" s="18" t="s">
        <v>3066</v>
      </c>
      <c r="J1188" s="19">
        <v>42703</v>
      </c>
      <c r="K1188" s="18" t="s">
        <v>19747</v>
      </c>
      <c r="L1188" s="18" t="s">
        <v>19155</v>
      </c>
      <c r="M1188" s="18" t="s">
        <v>19111</v>
      </c>
      <c r="N1188" s="18" t="s">
        <v>19095</v>
      </c>
      <c r="O1188" s="18" t="s">
        <v>19162</v>
      </c>
      <c r="P1188" s="18" t="s">
        <v>386</v>
      </c>
      <c r="Q1188" s="32">
        <v>-4.3</v>
      </c>
      <c r="R1188" s="32">
        <v>3.5</v>
      </c>
      <c r="S1188" s="32">
        <v>0</v>
      </c>
      <c r="T1188" s="32">
        <v>3.5</v>
      </c>
      <c r="U1188" s="32">
        <v>3.5</v>
      </c>
      <c r="V1188" s="32">
        <v>0</v>
      </c>
      <c r="W1188" s="20">
        <v>0</v>
      </c>
      <c r="X1188" s="20">
        <v>67.569999999999993</v>
      </c>
      <c r="Y1188" s="18" t="s">
        <v>20747</v>
      </c>
      <c r="Z1188" s="20">
        <v>11.83</v>
      </c>
      <c r="AA1188" s="20">
        <v>248.32</v>
      </c>
      <c r="AB1188" s="19">
        <v>42744</v>
      </c>
    </row>
    <row r="1189" spans="1:28" ht="15" customHeight="1" x14ac:dyDescent="0.25">
      <c r="A1189" t="s">
        <v>380</v>
      </c>
      <c r="B1189" t="str">
        <f>VLOOKUP(O1189+0,'de para'!K:O,3,0)</f>
        <v>NA</v>
      </c>
      <c r="C1189" t="str">
        <f t="shared" si="18"/>
        <v>3025</v>
      </c>
      <c r="D1189" t="str">
        <f>IFERROR(VLOOKUP(G1189+0,'de para'!A:C,3,0),"")</f>
        <v/>
      </c>
      <c r="E1189" t="str">
        <f>IF(VLOOKUP(G1189+0,'de para'!E:H,4,0)="EX","Externo","Interno")</f>
        <v>Interno</v>
      </c>
      <c r="F1189" s="21" t="s">
        <v>19761</v>
      </c>
      <c r="G1189" s="21">
        <v>1252</v>
      </c>
      <c r="H1189" s="21" t="s">
        <v>19095</v>
      </c>
      <c r="I1189" s="21" t="s">
        <v>3066</v>
      </c>
      <c r="J1189" s="22">
        <v>42703</v>
      </c>
      <c r="K1189" s="21" t="s">
        <v>19747</v>
      </c>
      <c r="L1189" s="21" t="s">
        <v>19155</v>
      </c>
      <c r="M1189" s="21" t="s">
        <v>19111</v>
      </c>
      <c r="N1189" s="21" t="s">
        <v>19102</v>
      </c>
      <c r="O1189" s="21" t="s">
        <v>19173</v>
      </c>
      <c r="P1189" s="21" t="s">
        <v>429</v>
      </c>
      <c r="Q1189" s="33">
        <v>-5</v>
      </c>
      <c r="R1189" s="33">
        <v>2.6</v>
      </c>
      <c r="S1189" s="33">
        <v>0</v>
      </c>
      <c r="T1189" s="33">
        <v>2.6</v>
      </c>
      <c r="U1189" s="33">
        <v>2.6</v>
      </c>
      <c r="V1189" s="33">
        <v>0</v>
      </c>
      <c r="W1189" s="23">
        <v>0</v>
      </c>
      <c r="X1189" s="23">
        <v>125.34</v>
      </c>
      <c r="Y1189" s="21" t="s">
        <v>20747</v>
      </c>
      <c r="Z1189" s="23">
        <v>16.29</v>
      </c>
      <c r="AA1189" s="23">
        <v>342.17</v>
      </c>
      <c r="AB1189" s="22">
        <v>42744</v>
      </c>
    </row>
    <row r="1190" spans="1:28" ht="15" customHeight="1" x14ac:dyDescent="0.25">
      <c r="A1190" t="s">
        <v>380</v>
      </c>
      <c r="B1190" t="str">
        <f>VLOOKUP(O1190+0,'de para'!K:O,3,0)</f>
        <v>NA</v>
      </c>
      <c r="C1190" t="str">
        <f t="shared" si="18"/>
        <v>3025</v>
      </c>
      <c r="D1190" t="str">
        <f>IFERROR(VLOOKUP(G1190+0,'de para'!A:C,3,0),"")</f>
        <v/>
      </c>
      <c r="E1190" t="str">
        <f>IF(VLOOKUP(G1190+0,'de para'!E:H,4,0)="EX","Externo","Interno")</f>
        <v>Interno</v>
      </c>
      <c r="F1190" s="18" t="s">
        <v>19761</v>
      </c>
      <c r="G1190" s="18">
        <v>1252</v>
      </c>
      <c r="H1190" s="18" t="s">
        <v>19095</v>
      </c>
      <c r="I1190" s="18" t="s">
        <v>3066</v>
      </c>
      <c r="J1190" s="19">
        <v>42703</v>
      </c>
      <c r="K1190" s="18" t="s">
        <v>19747</v>
      </c>
      <c r="L1190" s="18" t="s">
        <v>19155</v>
      </c>
      <c r="M1190" s="18" t="s">
        <v>19111</v>
      </c>
      <c r="N1190" s="18" t="s">
        <v>19108</v>
      </c>
      <c r="O1190" s="18" t="s">
        <v>19163</v>
      </c>
      <c r="P1190" s="18" t="s">
        <v>422</v>
      </c>
      <c r="Q1190" s="32">
        <v>-7.2</v>
      </c>
      <c r="R1190" s="32">
        <v>1</v>
      </c>
      <c r="S1190" s="32">
        <v>0</v>
      </c>
      <c r="T1190" s="32">
        <v>1</v>
      </c>
      <c r="U1190" s="32">
        <v>0</v>
      </c>
      <c r="V1190" s="32">
        <v>1</v>
      </c>
      <c r="W1190" s="20">
        <v>0</v>
      </c>
      <c r="X1190" s="20">
        <v>163.74</v>
      </c>
      <c r="Y1190" s="18" t="s">
        <v>19157</v>
      </c>
      <c r="Z1190" s="20">
        <v>8.19</v>
      </c>
      <c r="AA1190" s="20">
        <v>171.93</v>
      </c>
      <c r="AB1190" s="19">
        <v>42744</v>
      </c>
    </row>
    <row r="1191" spans="1:28" ht="15" customHeight="1" x14ac:dyDescent="0.25">
      <c r="A1191" t="s">
        <v>380</v>
      </c>
      <c r="B1191" t="str">
        <f>VLOOKUP(O1191+0,'de para'!K:O,3,0)</f>
        <v>NA</v>
      </c>
      <c r="C1191" t="str">
        <f t="shared" si="18"/>
        <v>3025</v>
      </c>
      <c r="D1191" t="str">
        <f>IFERROR(VLOOKUP(G1191+0,'de para'!A:C,3,0),"")</f>
        <v/>
      </c>
      <c r="E1191" t="str">
        <f>IF(VLOOKUP(G1191+0,'de para'!E:H,4,0)="EX","Externo","Interno")</f>
        <v>Interno</v>
      </c>
      <c r="F1191" s="21" t="s">
        <v>19761</v>
      </c>
      <c r="G1191" s="21">
        <v>1252</v>
      </c>
      <c r="H1191" s="21" t="s">
        <v>19095</v>
      </c>
      <c r="I1191" s="21" t="s">
        <v>3066</v>
      </c>
      <c r="J1191" s="22">
        <v>42703</v>
      </c>
      <c r="K1191" s="21" t="s">
        <v>19747</v>
      </c>
      <c r="L1191" s="21" t="s">
        <v>19155</v>
      </c>
      <c r="M1191" s="21" t="s">
        <v>19111</v>
      </c>
      <c r="N1191" s="21" t="s">
        <v>19103</v>
      </c>
      <c r="O1191" s="21" t="s">
        <v>19686</v>
      </c>
      <c r="P1191" s="21" t="s">
        <v>430</v>
      </c>
      <c r="Q1191" s="33">
        <v>-1.5</v>
      </c>
      <c r="R1191" s="33">
        <v>2.2000000000000002</v>
      </c>
      <c r="S1191" s="33">
        <v>0</v>
      </c>
      <c r="T1191" s="33">
        <v>2.2000000000000002</v>
      </c>
      <c r="U1191" s="33">
        <v>0</v>
      </c>
      <c r="V1191" s="33">
        <v>2.2000000000000002</v>
      </c>
      <c r="W1191" s="23">
        <v>0</v>
      </c>
      <c r="X1191" s="23">
        <v>232.85</v>
      </c>
      <c r="Y1191" s="21" t="s">
        <v>19157</v>
      </c>
      <c r="Z1191" s="23">
        <v>25.61</v>
      </c>
      <c r="AA1191" s="23">
        <v>537.88</v>
      </c>
      <c r="AB1191" s="22">
        <v>42744</v>
      </c>
    </row>
    <row r="1192" spans="1:28" ht="15" customHeight="1" x14ac:dyDescent="0.25">
      <c r="A1192" t="s">
        <v>380</v>
      </c>
      <c r="B1192" t="str">
        <f>VLOOKUP(O1192+0,'de para'!K:O,3,0)</f>
        <v>NA</v>
      </c>
      <c r="C1192" t="str">
        <f t="shared" si="18"/>
        <v>3025</v>
      </c>
      <c r="D1192" t="str">
        <f>IFERROR(VLOOKUP(G1192+0,'de para'!A:C,3,0),"")</f>
        <v/>
      </c>
      <c r="E1192" t="str">
        <f>IF(VLOOKUP(G1192+0,'de para'!E:H,4,0)="EX","Externo","Interno")</f>
        <v>Interno</v>
      </c>
      <c r="F1192" s="18" t="s">
        <v>19761</v>
      </c>
      <c r="G1192" s="18">
        <v>1252</v>
      </c>
      <c r="H1192" s="18" t="s">
        <v>19095</v>
      </c>
      <c r="I1192" s="18" t="s">
        <v>3066</v>
      </c>
      <c r="J1192" s="19">
        <v>42703</v>
      </c>
      <c r="K1192" s="18" t="s">
        <v>19747</v>
      </c>
      <c r="L1192" s="18" t="s">
        <v>19155</v>
      </c>
      <c r="M1192" s="18" t="s">
        <v>19111</v>
      </c>
      <c r="N1192" s="18" t="s">
        <v>19291</v>
      </c>
      <c r="O1192" s="18" t="s">
        <v>19174</v>
      </c>
      <c r="P1192" s="18" t="s">
        <v>410</v>
      </c>
      <c r="Q1192" s="32">
        <v>-0.2</v>
      </c>
      <c r="R1192" s="32">
        <v>0.3</v>
      </c>
      <c r="S1192" s="32">
        <v>0</v>
      </c>
      <c r="T1192" s="32">
        <v>0.3</v>
      </c>
      <c r="U1192" s="32">
        <v>0</v>
      </c>
      <c r="V1192" s="32">
        <v>0.3</v>
      </c>
      <c r="W1192" s="20">
        <v>0</v>
      </c>
      <c r="X1192" s="20">
        <v>300.73</v>
      </c>
      <c r="Y1192" s="18" t="s">
        <v>19157</v>
      </c>
      <c r="Z1192" s="20">
        <v>4.51</v>
      </c>
      <c r="AA1192" s="20">
        <v>94.73</v>
      </c>
      <c r="AB1192" s="19">
        <v>42744</v>
      </c>
    </row>
    <row r="1193" spans="1:28" ht="15" customHeight="1" x14ac:dyDescent="0.25">
      <c r="A1193" t="s">
        <v>380</v>
      </c>
      <c r="B1193" t="str">
        <f>VLOOKUP(O1193+0,'de para'!K:O,3,0)</f>
        <v>NA</v>
      </c>
      <c r="C1193" t="str">
        <f t="shared" si="18"/>
        <v>3025</v>
      </c>
      <c r="D1193" t="str">
        <f>IFERROR(VLOOKUP(G1193+0,'de para'!A:C,3,0),"")</f>
        <v/>
      </c>
      <c r="E1193" t="str">
        <f>IF(VLOOKUP(G1193+0,'de para'!E:H,4,0)="EX","Externo","Interno")</f>
        <v>Interno</v>
      </c>
      <c r="F1193" s="21" t="s">
        <v>19761</v>
      </c>
      <c r="G1193" s="21">
        <v>1252</v>
      </c>
      <c r="H1193" s="21" t="s">
        <v>19095</v>
      </c>
      <c r="I1193" s="21" t="s">
        <v>3066</v>
      </c>
      <c r="J1193" s="22">
        <v>42703</v>
      </c>
      <c r="K1193" s="21" t="s">
        <v>19747</v>
      </c>
      <c r="L1193" s="21" t="s">
        <v>19155</v>
      </c>
      <c r="M1193" s="21" t="s">
        <v>19111</v>
      </c>
      <c r="N1193" s="21" t="s">
        <v>19104</v>
      </c>
      <c r="O1193" s="21" t="s">
        <v>19175</v>
      </c>
      <c r="P1193" s="21" t="s">
        <v>431</v>
      </c>
      <c r="Q1193" s="33">
        <v>0.6</v>
      </c>
      <c r="R1193" s="33">
        <v>0.6</v>
      </c>
      <c r="S1193" s="33">
        <v>0</v>
      </c>
      <c r="T1193" s="33">
        <v>0.6</v>
      </c>
      <c r="U1193" s="33">
        <v>0</v>
      </c>
      <c r="V1193" s="33">
        <v>0.6</v>
      </c>
      <c r="W1193" s="23">
        <v>0</v>
      </c>
      <c r="X1193" s="23">
        <v>371.68</v>
      </c>
      <c r="Y1193" s="21" t="s">
        <v>19157</v>
      </c>
      <c r="Z1193" s="23">
        <v>11.15</v>
      </c>
      <c r="AA1193" s="23">
        <v>234.16</v>
      </c>
      <c r="AB1193" s="22">
        <v>42744</v>
      </c>
    </row>
    <row r="1194" spans="1:28" ht="15" customHeight="1" x14ac:dyDescent="0.25">
      <c r="A1194" t="s">
        <v>380</v>
      </c>
      <c r="B1194" t="str">
        <f>VLOOKUP(O1194+0,'de para'!K:O,3,0)</f>
        <v>NA</v>
      </c>
      <c r="C1194" t="str">
        <f t="shared" si="18"/>
        <v>3025</v>
      </c>
      <c r="D1194" t="str">
        <f>IFERROR(VLOOKUP(G1194+0,'de para'!A:C,3,0),"")</f>
        <v/>
      </c>
      <c r="E1194" t="str">
        <f>IF(VLOOKUP(G1194+0,'de para'!E:H,4,0)="EX","Externo","Interno")</f>
        <v>Interno</v>
      </c>
      <c r="F1194" s="18" t="s">
        <v>19761</v>
      </c>
      <c r="G1194" s="18">
        <v>1252</v>
      </c>
      <c r="H1194" s="18" t="s">
        <v>19095</v>
      </c>
      <c r="I1194" s="18" t="s">
        <v>3066</v>
      </c>
      <c r="J1194" s="19">
        <v>42703</v>
      </c>
      <c r="K1194" s="18" t="s">
        <v>19747</v>
      </c>
      <c r="L1194" s="18" t="s">
        <v>19155</v>
      </c>
      <c r="M1194" s="18" t="s">
        <v>19111</v>
      </c>
      <c r="N1194" s="18" t="s">
        <v>19112</v>
      </c>
      <c r="O1194" s="18" t="s">
        <v>19687</v>
      </c>
      <c r="P1194" s="18" t="s">
        <v>423</v>
      </c>
      <c r="Q1194" s="32">
        <v>1.1499999999999999</v>
      </c>
      <c r="R1194" s="32">
        <v>0.2</v>
      </c>
      <c r="S1194" s="32">
        <v>0</v>
      </c>
      <c r="T1194" s="32">
        <v>0.2</v>
      </c>
      <c r="U1194" s="32">
        <v>0</v>
      </c>
      <c r="V1194" s="32">
        <v>0.2</v>
      </c>
      <c r="W1194" s="20">
        <v>0</v>
      </c>
      <c r="X1194" s="20">
        <v>649.6</v>
      </c>
      <c r="Y1194" s="18" t="s">
        <v>19157</v>
      </c>
      <c r="Z1194" s="20">
        <v>6.5</v>
      </c>
      <c r="AA1194" s="20">
        <v>136.41999999999999</v>
      </c>
      <c r="AB1194" s="19">
        <v>42744</v>
      </c>
    </row>
    <row r="1195" spans="1:28" ht="15" customHeight="1" x14ac:dyDescent="0.25">
      <c r="A1195" t="s">
        <v>380</v>
      </c>
      <c r="B1195" t="str">
        <f>VLOOKUP(O1195+0,'de para'!K:O,3,0)</f>
        <v>NA</v>
      </c>
      <c r="C1195" t="str">
        <f t="shared" si="18"/>
        <v>3025</v>
      </c>
      <c r="D1195" t="str">
        <f>IFERROR(VLOOKUP(G1195+0,'de para'!A:C,3,0),"")</f>
        <v/>
      </c>
      <c r="E1195" t="str">
        <f>IF(VLOOKUP(G1195+0,'de para'!E:H,4,0)="EX","Externo","Interno")</f>
        <v>Interno</v>
      </c>
      <c r="F1195" s="21" t="s">
        <v>19761</v>
      </c>
      <c r="G1195" s="21">
        <v>1252</v>
      </c>
      <c r="H1195" s="21" t="s">
        <v>19095</v>
      </c>
      <c r="I1195" s="21" t="s">
        <v>3066</v>
      </c>
      <c r="J1195" s="22">
        <v>42703</v>
      </c>
      <c r="K1195" s="21" t="s">
        <v>19747</v>
      </c>
      <c r="L1195" s="21" t="s">
        <v>19155</v>
      </c>
      <c r="M1195" s="21" t="s">
        <v>19111</v>
      </c>
      <c r="N1195" s="21" t="s">
        <v>19113</v>
      </c>
      <c r="O1195" s="21" t="s">
        <v>19636</v>
      </c>
      <c r="P1195" s="21" t="s">
        <v>424</v>
      </c>
      <c r="Q1195" s="33">
        <v>-1.8</v>
      </c>
      <c r="R1195" s="33">
        <v>0.5</v>
      </c>
      <c r="S1195" s="33">
        <v>0</v>
      </c>
      <c r="T1195" s="33">
        <v>0.5</v>
      </c>
      <c r="U1195" s="33">
        <v>0</v>
      </c>
      <c r="V1195" s="33">
        <v>0.5</v>
      </c>
      <c r="W1195" s="23">
        <v>0</v>
      </c>
      <c r="X1195" s="23">
        <v>137.47999999999999</v>
      </c>
      <c r="Y1195" s="21" t="s">
        <v>19157</v>
      </c>
      <c r="Z1195" s="23">
        <v>3.43</v>
      </c>
      <c r="AA1195" s="23">
        <v>72.17</v>
      </c>
      <c r="AB1195" s="22">
        <v>42744</v>
      </c>
    </row>
    <row r="1196" spans="1:28" ht="15" customHeight="1" x14ac:dyDescent="0.25">
      <c r="A1196" t="s">
        <v>380</v>
      </c>
      <c r="B1196" t="str">
        <f>VLOOKUP(O1196+0,'de para'!K:O,3,0)</f>
        <v>NA</v>
      </c>
      <c r="C1196" t="str">
        <f t="shared" si="18"/>
        <v>3025</v>
      </c>
      <c r="D1196" t="str">
        <f>IFERROR(VLOOKUP(G1196+0,'de para'!A:C,3,0),"")</f>
        <v/>
      </c>
      <c r="E1196" t="str">
        <f>IF(VLOOKUP(G1196+0,'de para'!E:H,4,0)="EX","Externo","Interno")</f>
        <v>Interno</v>
      </c>
      <c r="F1196" s="18" t="s">
        <v>19761</v>
      </c>
      <c r="G1196" s="18">
        <v>1252</v>
      </c>
      <c r="H1196" s="18" t="s">
        <v>19095</v>
      </c>
      <c r="I1196" s="18" t="s">
        <v>3066</v>
      </c>
      <c r="J1196" s="19">
        <v>42703</v>
      </c>
      <c r="K1196" s="18" t="s">
        <v>19747</v>
      </c>
      <c r="L1196" s="18" t="s">
        <v>19155</v>
      </c>
      <c r="M1196" s="18" t="s">
        <v>19111</v>
      </c>
      <c r="N1196" s="18" t="s">
        <v>19340</v>
      </c>
      <c r="O1196" s="18" t="s">
        <v>19637</v>
      </c>
      <c r="P1196" s="18" t="s">
        <v>493</v>
      </c>
      <c r="Q1196" s="32">
        <v>-2</v>
      </c>
      <c r="R1196" s="32">
        <v>0.15</v>
      </c>
      <c r="S1196" s="32">
        <v>0</v>
      </c>
      <c r="T1196" s="32">
        <v>0.15</v>
      </c>
      <c r="U1196" s="32">
        <v>0</v>
      </c>
      <c r="V1196" s="32">
        <v>0.15</v>
      </c>
      <c r="W1196" s="20">
        <v>0</v>
      </c>
      <c r="X1196" s="20">
        <v>179.75</v>
      </c>
      <c r="Y1196" s="18" t="s">
        <v>19157</v>
      </c>
      <c r="Z1196" s="20">
        <v>1.35</v>
      </c>
      <c r="AA1196" s="20">
        <v>28.31</v>
      </c>
      <c r="AB1196" s="19">
        <v>42744</v>
      </c>
    </row>
    <row r="1197" spans="1:28" ht="15" customHeight="1" x14ac:dyDescent="0.25">
      <c r="A1197" t="s">
        <v>380</v>
      </c>
      <c r="B1197" t="str">
        <f>VLOOKUP(O1197+0,'de para'!K:O,3,0)</f>
        <v>NA</v>
      </c>
      <c r="C1197" t="str">
        <f t="shared" si="18"/>
        <v>3025</v>
      </c>
      <c r="D1197" t="str">
        <f>IFERROR(VLOOKUP(G1197+0,'de para'!A:C,3,0),"")</f>
        <v/>
      </c>
      <c r="E1197" t="str">
        <f>IF(VLOOKUP(G1197+0,'de para'!E:H,4,0)="EX","Externo","Interno")</f>
        <v>Interno</v>
      </c>
      <c r="F1197" s="21" t="s">
        <v>19761</v>
      </c>
      <c r="G1197" s="21">
        <v>1252</v>
      </c>
      <c r="H1197" s="21" t="s">
        <v>19095</v>
      </c>
      <c r="I1197" s="21" t="s">
        <v>3066</v>
      </c>
      <c r="J1197" s="22">
        <v>42703</v>
      </c>
      <c r="K1197" s="21" t="s">
        <v>19747</v>
      </c>
      <c r="L1197" s="21" t="s">
        <v>19155</v>
      </c>
      <c r="M1197" s="21" t="s">
        <v>19111</v>
      </c>
      <c r="N1197" s="21" t="s">
        <v>19342</v>
      </c>
      <c r="O1197" s="21" t="s">
        <v>19638</v>
      </c>
      <c r="P1197" s="21" t="s">
        <v>458</v>
      </c>
      <c r="Q1197" s="33">
        <v>-2</v>
      </c>
      <c r="R1197" s="33">
        <v>0.3</v>
      </c>
      <c r="S1197" s="33">
        <v>0</v>
      </c>
      <c r="T1197" s="33">
        <v>0.3</v>
      </c>
      <c r="U1197" s="33">
        <v>0</v>
      </c>
      <c r="V1197" s="33">
        <v>0.3</v>
      </c>
      <c r="W1197" s="23">
        <v>0</v>
      </c>
      <c r="X1197" s="23">
        <v>218.34</v>
      </c>
      <c r="Y1197" s="21" t="s">
        <v>19157</v>
      </c>
      <c r="Z1197" s="23">
        <v>3.28</v>
      </c>
      <c r="AA1197" s="23">
        <v>68.78</v>
      </c>
      <c r="AB1197" s="22">
        <v>42744</v>
      </c>
    </row>
    <row r="1198" spans="1:28" ht="15" customHeight="1" x14ac:dyDescent="0.25">
      <c r="A1198" t="s">
        <v>380</v>
      </c>
      <c r="B1198" t="str">
        <f>VLOOKUP(O1198+0,'de para'!K:O,3,0)</f>
        <v>NA</v>
      </c>
      <c r="C1198" t="str">
        <f t="shared" si="18"/>
        <v>3025</v>
      </c>
      <c r="D1198" t="str">
        <f>IFERROR(VLOOKUP(G1198+0,'de para'!A:C,3,0),"")</f>
        <v/>
      </c>
      <c r="E1198" t="str">
        <f>IF(VLOOKUP(G1198+0,'de para'!E:H,4,0)="EX","Externo","Interno")</f>
        <v>Interno</v>
      </c>
      <c r="F1198" s="18" t="s">
        <v>19761</v>
      </c>
      <c r="G1198" s="18">
        <v>1252</v>
      </c>
      <c r="H1198" s="18" t="s">
        <v>19095</v>
      </c>
      <c r="I1198" s="18" t="s">
        <v>3066</v>
      </c>
      <c r="J1198" s="19">
        <v>42703</v>
      </c>
      <c r="K1198" s="18" t="s">
        <v>19747</v>
      </c>
      <c r="L1198" s="18" t="s">
        <v>19155</v>
      </c>
      <c r="M1198" s="18" t="s">
        <v>19111</v>
      </c>
      <c r="N1198" s="18" t="s">
        <v>19343</v>
      </c>
      <c r="O1198" s="18" t="s">
        <v>19639</v>
      </c>
      <c r="P1198" s="18" t="s">
        <v>494</v>
      </c>
      <c r="Q1198" s="32">
        <v>-2</v>
      </c>
      <c r="R1198" s="32">
        <v>0.1</v>
      </c>
      <c r="S1198" s="32">
        <v>0</v>
      </c>
      <c r="T1198" s="32">
        <v>0.1</v>
      </c>
      <c r="U1198" s="32">
        <v>0</v>
      </c>
      <c r="V1198" s="32">
        <v>0.1</v>
      </c>
      <c r="W1198" s="20">
        <v>0</v>
      </c>
      <c r="X1198" s="20">
        <v>277.49</v>
      </c>
      <c r="Y1198" s="18" t="s">
        <v>19157</v>
      </c>
      <c r="Z1198" s="20">
        <v>1.38</v>
      </c>
      <c r="AA1198" s="20">
        <v>29.13</v>
      </c>
      <c r="AB1198" s="19">
        <v>42744</v>
      </c>
    </row>
    <row r="1199" spans="1:28" ht="15" customHeight="1" x14ac:dyDescent="0.25">
      <c r="A1199" t="s">
        <v>380</v>
      </c>
      <c r="B1199" t="str">
        <f>VLOOKUP(O1199+0,'de para'!K:O,3,0)</f>
        <v>NA</v>
      </c>
      <c r="C1199" t="str">
        <f t="shared" si="18"/>
        <v>3025</v>
      </c>
      <c r="D1199" t="str">
        <f>IFERROR(VLOOKUP(G1199+0,'de para'!A:C,3,0),"")</f>
        <v/>
      </c>
      <c r="E1199" t="str">
        <f>IF(VLOOKUP(G1199+0,'de para'!E:H,4,0)="EX","Externo","Interno")</f>
        <v>Interno</v>
      </c>
      <c r="F1199" s="21" t="s">
        <v>19761</v>
      </c>
      <c r="G1199" s="21">
        <v>1252</v>
      </c>
      <c r="H1199" s="21" t="s">
        <v>19095</v>
      </c>
      <c r="I1199" s="21" t="s">
        <v>3066</v>
      </c>
      <c r="J1199" s="22">
        <v>42703</v>
      </c>
      <c r="K1199" s="21" t="s">
        <v>19747</v>
      </c>
      <c r="L1199" s="21" t="s">
        <v>19155</v>
      </c>
      <c r="M1199" s="21" t="s">
        <v>19111</v>
      </c>
      <c r="N1199" s="21" t="s">
        <v>19349</v>
      </c>
      <c r="O1199" s="21" t="s">
        <v>19643</v>
      </c>
      <c r="P1199" s="21" t="s">
        <v>406</v>
      </c>
      <c r="Q1199" s="33">
        <v>0.4</v>
      </c>
      <c r="R1199" s="33">
        <v>0.1</v>
      </c>
      <c r="S1199" s="33">
        <v>0</v>
      </c>
      <c r="T1199" s="33">
        <v>0.1</v>
      </c>
      <c r="U1199" s="33">
        <v>0</v>
      </c>
      <c r="V1199" s="33">
        <v>0.1</v>
      </c>
      <c r="W1199" s="23">
        <v>0</v>
      </c>
      <c r="X1199" s="23">
        <v>746.79</v>
      </c>
      <c r="Y1199" s="21" t="s">
        <v>19157</v>
      </c>
      <c r="Z1199" s="23">
        <v>3.74</v>
      </c>
      <c r="AA1199" s="23">
        <v>78.42</v>
      </c>
      <c r="AB1199" s="22">
        <v>42744</v>
      </c>
    </row>
    <row r="1200" spans="1:28" ht="15" customHeight="1" x14ac:dyDescent="0.25">
      <c r="A1200" t="s">
        <v>380</v>
      </c>
      <c r="B1200" t="str">
        <f>VLOOKUP(O1200+0,'de para'!K:O,3,0)</f>
        <v>NA</v>
      </c>
      <c r="C1200" t="str">
        <f t="shared" si="18"/>
        <v>3025</v>
      </c>
      <c r="D1200" t="str">
        <f>IFERROR(VLOOKUP(G1200+0,'de para'!A:C,3,0),"")</f>
        <v/>
      </c>
      <c r="E1200" t="str">
        <f>IF(VLOOKUP(G1200+0,'de para'!E:H,4,0)="EX","Externo","Interno")</f>
        <v>Interno</v>
      </c>
      <c r="F1200" s="18" t="s">
        <v>19761</v>
      </c>
      <c r="G1200" s="18">
        <v>1252</v>
      </c>
      <c r="H1200" s="18" t="s">
        <v>19095</v>
      </c>
      <c r="I1200" s="18" t="s">
        <v>3066</v>
      </c>
      <c r="J1200" s="19">
        <v>42703</v>
      </c>
      <c r="K1200" s="18" t="s">
        <v>19747</v>
      </c>
      <c r="L1200" s="18" t="s">
        <v>19155</v>
      </c>
      <c r="M1200" s="18" t="s">
        <v>19111</v>
      </c>
      <c r="N1200" s="18" t="s">
        <v>19351</v>
      </c>
      <c r="O1200" s="18" t="s">
        <v>19691</v>
      </c>
      <c r="P1200" s="18" t="s">
        <v>426</v>
      </c>
      <c r="Q1200" s="32">
        <v>0</v>
      </c>
      <c r="R1200" s="32">
        <v>0.65</v>
      </c>
      <c r="S1200" s="32">
        <v>0</v>
      </c>
      <c r="T1200" s="32">
        <v>0.65</v>
      </c>
      <c r="U1200" s="32">
        <v>0</v>
      </c>
      <c r="V1200" s="32">
        <v>0.65</v>
      </c>
      <c r="W1200" s="20">
        <v>0</v>
      </c>
      <c r="X1200" s="20">
        <v>396.77</v>
      </c>
      <c r="Y1200" s="18" t="s">
        <v>19157</v>
      </c>
      <c r="Z1200" s="20">
        <v>25.79</v>
      </c>
      <c r="AA1200" s="20">
        <v>283.69</v>
      </c>
      <c r="AB1200" s="19">
        <v>42744</v>
      </c>
    </row>
    <row r="1201" spans="1:28" ht="15" customHeight="1" x14ac:dyDescent="0.25">
      <c r="A1201" t="s">
        <v>380</v>
      </c>
      <c r="B1201" t="str">
        <f>VLOOKUP(O1201+0,'de para'!K:O,3,0)</f>
        <v>NA</v>
      </c>
      <c r="C1201" t="str">
        <f t="shared" si="18"/>
        <v>3025</v>
      </c>
      <c r="D1201" t="str">
        <f>IFERROR(VLOOKUP(G1201+0,'de para'!A:C,3,0),"")</f>
        <v/>
      </c>
      <c r="E1201" t="str">
        <f>IF(VLOOKUP(G1201+0,'de para'!E:H,4,0)="EX","Externo","Interno")</f>
        <v>Interno</v>
      </c>
      <c r="F1201" s="21" t="s">
        <v>19761</v>
      </c>
      <c r="G1201" s="21">
        <v>1252</v>
      </c>
      <c r="H1201" s="21" t="s">
        <v>19095</v>
      </c>
      <c r="I1201" s="21" t="s">
        <v>3066</v>
      </c>
      <c r="J1201" s="22">
        <v>42703</v>
      </c>
      <c r="K1201" s="21" t="s">
        <v>19747</v>
      </c>
      <c r="L1201" s="21" t="s">
        <v>19155</v>
      </c>
      <c r="M1201" s="21" t="s">
        <v>19111</v>
      </c>
      <c r="N1201" s="21" t="s">
        <v>19352</v>
      </c>
      <c r="O1201" s="21" t="s">
        <v>19181</v>
      </c>
      <c r="P1201" s="21" t="s">
        <v>427</v>
      </c>
      <c r="Q1201" s="33">
        <v>0.2</v>
      </c>
      <c r="R1201" s="33">
        <v>0.45</v>
      </c>
      <c r="S1201" s="33">
        <v>0</v>
      </c>
      <c r="T1201" s="33">
        <v>0.45</v>
      </c>
      <c r="U1201" s="33">
        <v>0</v>
      </c>
      <c r="V1201" s="33">
        <v>0.45</v>
      </c>
      <c r="W1201" s="23">
        <v>0</v>
      </c>
      <c r="X1201" s="23">
        <v>541.61</v>
      </c>
      <c r="Y1201" s="21" t="s">
        <v>19157</v>
      </c>
      <c r="Z1201" s="23">
        <v>24.37</v>
      </c>
      <c r="AA1201" s="23">
        <v>268.08999999999997</v>
      </c>
      <c r="AB1201" s="22">
        <v>42744</v>
      </c>
    </row>
    <row r="1202" spans="1:28" ht="15" customHeight="1" x14ac:dyDescent="0.25">
      <c r="A1202" t="s">
        <v>380</v>
      </c>
      <c r="B1202" t="str">
        <f>VLOOKUP(O1202+0,'de para'!K:O,3,0)</f>
        <v>NA</v>
      </c>
      <c r="C1202" t="str">
        <f t="shared" si="18"/>
        <v>3025</v>
      </c>
      <c r="D1202" t="str">
        <f>IFERROR(VLOOKUP(G1202+0,'de para'!A:C,3,0),"")</f>
        <v/>
      </c>
      <c r="E1202" t="str">
        <f>IF(VLOOKUP(G1202+0,'de para'!E:H,4,0)="EX","Externo","Interno")</f>
        <v>Interno</v>
      </c>
      <c r="F1202" s="18" t="s">
        <v>19761</v>
      </c>
      <c r="G1202" s="18">
        <v>1252</v>
      </c>
      <c r="H1202" s="18" t="s">
        <v>19095</v>
      </c>
      <c r="I1202" s="18" t="s">
        <v>3066</v>
      </c>
      <c r="J1202" s="19">
        <v>42703</v>
      </c>
      <c r="K1202" s="18" t="s">
        <v>19747</v>
      </c>
      <c r="L1202" s="18" t="s">
        <v>19155</v>
      </c>
      <c r="M1202" s="18" t="s">
        <v>19111</v>
      </c>
      <c r="N1202" s="18" t="s">
        <v>19353</v>
      </c>
      <c r="O1202" s="18" t="s">
        <v>19159</v>
      </c>
      <c r="P1202" s="18" t="s">
        <v>443</v>
      </c>
      <c r="Q1202" s="32">
        <v>0.7</v>
      </c>
      <c r="R1202" s="32">
        <v>0.6</v>
      </c>
      <c r="S1202" s="32">
        <v>0</v>
      </c>
      <c r="T1202" s="32">
        <v>0.6</v>
      </c>
      <c r="U1202" s="32">
        <v>0</v>
      </c>
      <c r="V1202" s="32">
        <v>0.6</v>
      </c>
      <c r="W1202" s="20">
        <v>0</v>
      </c>
      <c r="X1202" s="20">
        <v>804.18</v>
      </c>
      <c r="Y1202" s="18" t="s">
        <v>19157</v>
      </c>
      <c r="Z1202" s="20">
        <v>48.25</v>
      </c>
      <c r="AA1202" s="20">
        <v>530.76</v>
      </c>
      <c r="AB1202" s="19">
        <v>42744</v>
      </c>
    </row>
    <row r="1203" spans="1:28" ht="15" customHeight="1" x14ac:dyDescent="0.25">
      <c r="A1203" t="s">
        <v>380</v>
      </c>
      <c r="B1203" t="str">
        <f>VLOOKUP(O1203+0,'de para'!K:O,3,0)</f>
        <v>NA</v>
      </c>
      <c r="C1203" t="str">
        <f t="shared" si="18"/>
        <v>3025</v>
      </c>
      <c r="D1203" t="str">
        <f>IFERROR(VLOOKUP(G1203+0,'de para'!A:C,3,0),"")</f>
        <v/>
      </c>
      <c r="E1203" t="str">
        <f>IF(VLOOKUP(G1203+0,'de para'!E:H,4,0)="EX","Externo","Interno")</f>
        <v>Interno</v>
      </c>
      <c r="F1203" s="21" t="s">
        <v>19761</v>
      </c>
      <c r="G1203" s="21">
        <v>1252</v>
      </c>
      <c r="H1203" s="21" t="s">
        <v>19095</v>
      </c>
      <c r="I1203" s="21" t="s">
        <v>3066</v>
      </c>
      <c r="J1203" s="22">
        <v>42703</v>
      </c>
      <c r="K1203" s="21" t="s">
        <v>19747</v>
      </c>
      <c r="L1203" s="21" t="s">
        <v>19155</v>
      </c>
      <c r="M1203" s="21" t="s">
        <v>19111</v>
      </c>
      <c r="N1203" s="21" t="s">
        <v>19117</v>
      </c>
      <c r="O1203" s="21" t="s">
        <v>19762</v>
      </c>
      <c r="P1203" s="21" t="s">
        <v>444</v>
      </c>
      <c r="Q1203" s="33">
        <v>0.8</v>
      </c>
      <c r="R1203" s="33">
        <v>0.25</v>
      </c>
      <c r="S1203" s="33">
        <v>0</v>
      </c>
      <c r="T1203" s="33">
        <v>0.25</v>
      </c>
      <c r="U1203" s="33">
        <v>0</v>
      </c>
      <c r="V1203" s="33">
        <v>0.25</v>
      </c>
      <c r="W1203" s="23">
        <v>0</v>
      </c>
      <c r="X1203" s="23">
        <v>959.33</v>
      </c>
      <c r="Y1203" s="21" t="s">
        <v>19157</v>
      </c>
      <c r="Z1203" s="23">
        <v>23.98</v>
      </c>
      <c r="AA1203" s="23">
        <v>263.81</v>
      </c>
      <c r="AB1203" s="22">
        <v>42744</v>
      </c>
    </row>
    <row r="1204" spans="1:28" ht="15" customHeight="1" x14ac:dyDescent="0.25">
      <c r="A1204" t="s">
        <v>380</v>
      </c>
      <c r="B1204" t="str">
        <f>VLOOKUP(O1204+0,'de para'!K:O,3,0)</f>
        <v>NA</v>
      </c>
      <c r="C1204" t="str">
        <f t="shared" si="18"/>
        <v>3025</v>
      </c>
      <c r="D1204" t="str">
        <f>IFERROR(VLOOKUP(G1204+0,'de para'!A:C,3,0),"")</f>
        <v/>
      </c>
      <c r="E1204" t="str">
        <f>IF(VLOOKUP(G1204+0,'de para'!E:H,4,0)="EX","Externo","Interno")</f>
        <v>Interno</v>
      </c>
      <c r="F1204" s="18" t="s">
        <v>19761</v>
      </c>
      <c r="G1204" s="18">
        <v>1252</v>
      </c>
      <c r="H1204" s="18" t="s">
        <v>19095</v>
      </c>
      <c r="I1204" s="18" t="s">
        <v>3066</v>
      </c>
      <c r="J1204" s="19">
        <v>42703</v>
      </c>
      <c r="K1204" s="18" t="s">
        <v>19747</v>
      </c>
      <c r="L1204" s="18" t="s">
        <v>19155</v>
      </c>
      <c r="M1204" s="18" t="s">
        <v>19111</v>
      </c>
      <c r="N1204" s="18" t="s">
        <v>19505</v>
      </c>
      <c r="O1204" s="18" t="s">
        <v>19692</v>
      </c>
      <c r="P1204" s="18" t="s">
        <v>399</v>
      </c>
      <c r="Q1204" s="32">
        <v>-0.41616160000000002</v>
      </c>
      <c r="R1204" s="32">
        <v>0.3</v>
      </c>
      <c r="S1204" s="32">
        <v>0</v>
      </c>
      <c r="T1204" s="32">
        <v>0.3</v>
      </c>
      <c r="U1204" s="32">
        <v>0</v>
      </c>
      <c r="V1204" s="32">
        <v>0.3</v>
      </c>
      <c r="W1204" s="20">
        <v>0</v>
      </c>
      <c r="X1204" s="20">
        <v>1315.8</v>
      </c>
      <c r="Y1204" s="18" t="s">
        <v>19157</v>
      </c>
      <c r="Z1204" s="20">
        <v>39.479999999999997</v>
      </c>
      <c r="AA1204" s="20">
        <v>434.22</v>
      </c>
      <c r="AB1204" s="19">
        <v>42744</v>
      </c>
    </row>
    <row r="1205" spans="1:28" ht="15" customHeight="1" x14ac:dyDescent="0.25">
      <c r="A1205" t="s">
        <v>380</v>
      </c>
      <c r="B1205" t="str">
        <f>VLOOKUP(O1205+0,'de para'!K:O,3,0)</f>
        <v>NA</v>
      </c>
      <c r="C1205" t="str">
        <f t="shared" si="18"/>
        <v>3025</v>
      </c>
      <c r="D1205" t="str">
        <f>IFERROR(VLOOKUP(G1205+0,'de para'!A:C,3,0),"")</f>
        <v/>
      </c>
      <c r="E1205" t="str">
        <f>IF(VLOOKUP(G1205+0,'de para'!E:H,4,0)="EX","Externo","Interno")</f>
        <v>Interno</v>
      </c>
      <c r="F1205" s="21" t="s">
        <v>19761</v>
      </c>
      <c r="G1205" s="21">
        <v>1252</v>
      </c>
      <c r="H1205" s="21" t="s">
        <v>19095</v>
      </c>
      <c r="I1205" s="21" t="s">
        <v>3066</v>
      </c>
      <c r="J1205" s="22">
        <v>42703</v>
      </c>
      <c r="K1205" s="21" t="s">
        <v>19747</v>
      </c>
      <c r="L1205" s="21" t="s">
        <v>19155</v>
      </c>
      <c r="M1205" s="21" t="s">
        <v>19111</v>
      </c>
      <c r="N1205" s="21" t="s">
        <v>19506</v>
      </c>
      <c r="O1205" s="21" t="s">
        <v>19158</v>
      </c>
      <c r="P1205" s="21" t="s">
        <v>445</v>
      </c>
      <c r="Q1205" s="33">
        <v>1.089899</v>
      </c>
      <c r="R1205" s="33">
        <v>0.2</v>
      </c>
      <c r="S1205" s="33">
        <v>0</v>
      </c>
      <c r="T1205" s="33">
        <v>0.2</v>
      </c>
      <c r="U1205" s="33">
        <v>0</v>
      </c>
      <c r="V1205" s="33">
        <v>0.2</v>
      </c>
      <c r="W1205" s="23">
        <v>0</v>
      </c>
      <c r="X1205" s="23">
        <v>1485.85</v>
      </c>
      <c r="Y1205" s="21" t="s">
        <v>19157</v>
      </c>
      <c r="Z1205" s="23">
        <v>29.72</v>
      </c>
      <c r="AA1205" s="23">
        <v>326.89</v>
      </c>
      <c r="AB1205" s="22">
        <v>42744</v>
      </c>
    </row>
    <row r="1206" spans="1:28" ht="15" customHeight="1" x14ac:dyDescent="0.25">
      <c r="A1206" t="s">
        <v>380</v>
      </c>
      <c r="B1206" t="str">
        <f>VLOOKUP(O1206+0,'de para'!K:O,3,0)</f>
        <v>NA</v>
      </c>
      <c r="C1206" t="str">
        <f t="shared" si="18"/>
        <v>3025</v>
      </c>
      <c r="D1206" t="str">
        <f>IFERROR(VLOOKUP(G1206+0,'de para'!A:C,3,0),"")</f>
        <v/>
      </c>
      <c r="E1206" t="str">
        <f>IF(VLOOKUP(G1206+0,'de para'!E:H,4,0)="EX","Externo","Interno")</f>
        <v>Interno</v>
      </c>
      <c r="F1206" s="18" t="s">
        <v>19761</v>
      </c>
      <c r="G1206" s="18">
        <v>1252</v>
      </c>
      <c r="H1206" s="18" t="s">
        <v>19095</v>
      </c>
      <c r="I1206" s="18" t="s">
        <v>3066</v>
      </c>
      <c r="J1206" s="19">
        <v>42703</v>
      </c>
      <c r="K1206" s="18" t="s">
        <v>19747</v>
      </c>
      <c r="L1206" s="18" t="s">
        <v>19155</v>
      </c>
      <c r="M1206" s="18" t="s">
        <v>19111</v>
      </c>
      <c r="N1206" s="18" t="s">
        <v>19118</v>
      </c>
      <c r="O1206" s="18" t="s">
        <v>19763</v>
      </c>
      <c r="P1206" s="18" t="s">
        <v>446</v>
      </c>
      <c r="Q1206" s="32">
        <v>0</v>
      </c>
      <c r="R1206" s="32">
        <v>0.1</v>
      </c>
      <c r="S1206" s="32">
        <v>0</v>
      </c>
      <c r="T1206" s="32">
        <v>0.1</v>
      </c>
      <c r="U1206" s="32">
        <v>0</v>
      </c>
      <c r="V1206" s="32">
        <v>0.1</v>
      </c>
      <c r="W1206" s="20">
        <v>0</v>
      </c>
      <c r="X1206" s="20">
        <v>1730.25</v>
      </c>
      <c r="Y1206" s="18" t="s">
        <v>19157</v>
      </c>
      <c r="Z1206" s="20">
        <v>17.3</v>
      </c>
      <c r="AA1206" s="20">
        <v>190.32</v>
      </c>
      <c r="AB1206" s="19">
        <v>42744</v>
      </c>
    </row>
    <row r="1207" spans="1:28" ht="15" customHeight="1" x14ac:dyDescent="0.25">
      <c r="A1207" t="s">
        <v>380</v>
      </c>
      <c r="B1207" t="str">
        <f>VLOOKUP(O1207+0,'de para'!K:O,3,0)</f>
        <v>NA</v>
      </c>
      <c r="C1207" t="str">
        <f t="shared" si="18"/>
        <v>3025</v>
      </c>
      <c r="D1207" t="str">
        <f>IFERROR(VLOOKUP(G1207+0,'de para'!A:C,3,0),"")</f>
        <v/>
      </c>
      <c r="E1207" t="str">
        <f>IF(VLOOKUP(G1207+0,'de para'!E:H,4,0)="EX","Externo","Interno")</f>
        <v>Interno</v>
      </c>
      <c r="F1207" s="21" t="s">
        <v>19761</v>
      </c>
      <c r="G1207" s="21">
        <v>1252</v>
      </c>
      <c r="H1207" s="21" t="s">
        <v>19095</v>
      </c>
      <c r="I1207" s="21" t="s">
        <v>3066</v>
      </c>
      <c r="J1207" s="22">
        <v>42703</v>
      </c>
      <c r="K1207" s="21" t="s">
        <v>19747</v>
      </c>
      <c r="L1207" s="21" t="s">
        <v>19155</v>
      </c>
      <c r="M1207" s="21" t="s">
        <v>19111</v>
      </c>
      <c r="N1207" s="21" t="s">
        <v>19507</v>
      </c>
      <c r="O1207" s="21" t="s">
        <v>19156</v>
      </c>
      <c r="P1207" s="21" t="s">
        <v>409</v>
      </c>
      <c r="Q1207" s="33">
        <v>1.7</v>
      </c>
      <c r="R1207" s="33">
        <v>0.3</v>
      </c>
      <c r="S1207" s="33">
        <v>0</v>
      </c>
      <c r="T1207" s="33">
        <v>0.3</v>
      </c>
      <c r="U1207" s="33">
        <v>0</v>
      </c>
      <c r="V1207" s="33">
        <v>0.3</v>
      </c>
      <c r="W1207" s="23">
        <v>0</v>
      </c>
      <c r="X1207" s="23">
        <v>61.17</v>
      </c>
      <c r="Y1207" s="21" t="s">
        <v>19157</v>
      </c>
      <c r="Z1207" s="23">
        <v>0.92</v>
      </c>
      <c r="AA1207" s="23">
        <v>19.27</v>
      </c>
      <c r="AB1207" s="22">
        <v>42744</v>
      </c>
    </row>
    <row r="1208" spans="1:28" ht="15" customHeight="1" x14ac:dyDescent="0.25">
      <c r="A1208" t="s">
        <v>380</v>
      </c>
      <c r="B1208" t="str">
        <f>VLOOKUP(O1208+0,'de para'!K:O,3,0)</f>
        <v>NA</v>
      </c>
      <c r="C1208" t="str">
        <f t="shared" si="18"/>
        <v>3025</v>
      </c>
      <c r="D1208" t="str">
        <f>IFERROR(VLOOKUP(G1208+0,'de para'!A:C,3,0),"")</f>
        <v/>
      </c>
      <c r="E1208" t="str">
        <f>IF(VLOOKUP(G1208+0,'de para'!E:H,4,0)="EX","Externo","Interno")</f>
        <v>Interno</v>
      </c>
      <c r="F1208" s="18" t="s">
        <v>19761</v>
      </c>
      <c r="G1208" s="18">
        <v>1252</v>
      </c>
      <c r="H1208" s="18" t="s">
        <v>19095</v>
      </c>
      <c r="I1208" s="18" t="s">
        <v>3066</v>
      </c>
      <c r="J1208" s="19">
        <v>42703</v>
      </c>
      <c r="K1208" s="18" t="s">
        <v>19747</v>
      </c>
      <c r="L1208" s="18" t="s">
        <v>19155</v>
      </c>
      <c r="M1208" s="18" t="s">
        <v>19111</v>
      </c>
      <c r="N1208" s="18" t="s">
        <v>19120</v>
      </c>
      <c r="O1208" s="18" t="s">
        <v>19634</v>
      </c>
      <c r="P1208" s="18" t="s">
        <v>401</v>
      </c>
      <c r="Q1208" s="32">
        <v>0</v>
      </c>
      <c r="R1208" s="32">
        <v>0.2</v>
      </c>
      <c r="S1208" s="32">
        <v>0</v>
      </c>
      <c r="T1208" s="32">
        <v>0.2</v>
      </c>
      <c r="U1208" s="32">
        <v>0</v>
      </c>
      <c r="V1208" s="32">
        <v>0.2</v>
      </c>
      <c r="W1208" s="20">
        <v>0</v>
      </c>
      <c r="X1208" s="20">
        <v>61.17</v>
      </c>
      <c r="Y1208" s="18" t="s">
        <v>19157</v>
      </c>
      <c r="Z1208" s="20">
        <v>0.61</v>
      </c>
      <c r="AA1208" s="20">
        <v>12.84</v>
      </c>
      <c r="AB1208" s="19">
        <v>42744</v>
      </c>
    </row>
    <row r="1209" spans="1:28" ht="15" customHeight="1" x14ac:dyDescent="0.25">
      <c r="A1209" t="s">
        <v>380</v>
      </c>
      <c r="B1209" t="str">
        <f>VLOOKUP(O1209+0,'de para'!K:O,3,0)</f>
        <v>NA</v>
      </c>
      <c r="C1209" t="str">
        <f t="shared" si="18"/>
        <v>3025</v>
      </c>
      <c r="D1209" t="str">
        <f>IFERROR(VLOOKUP(G1209+0,'de para'!A:C,3,0),"")</f>
        <v/>
      </c>
      <c r="E1209" t="str">
        <f>IF(VLOOKUP(G1209+0,'de para'!E:H,4,0)="EX","Externo","Interno")</f>
        <v>Interno</v>
      </c>
      <c r="F1209" s="21" t="s">
        <v>19761</v>
      </c>
      <c r="G1209" s="21">
        <v>1252</v>
      </c>
      <c r="H1209" s="21" t="s">
        <v>19095</v>
      </c>
      <c r="I1209" s="21" t="s">
        <v>3066</v>
      </c>
      <c r="J1209" s="22">
        <v>42703</v>
      </c>
      <c r="K1209" s="21" t="s">
        <v>19747</v>
      </c>
      <c r="L1209" s="21" t="s">
        <v>19155</v>
      </c>
      <c r="M1209" s="21" t="s">
        <v>19111</v>
      </c>
      <c r="N1209" s="21" t="s">
        <v>19508</v>
      </c>
      <c r="O1209" s="21" t="s">
        <v>19643</v>
      </c>
      <c r="P1209" s="21" t="s">
        <v>406</v>
      </c>
      <c r="Q1209" s="33">
        <v>0.3</v>
      </c>
      <c r="R1209" s="33">
        <v>0.2</v>
      </c>
      <c r="S1209" s="33">
        <v>0</v>
      </c>
      <c r="T1209" s="33">
        <v>0.2</v>
      </c>
      <c r="U1209" s="33">
        <v>0</v>
      </c>
      <c r="V1209" s="33">
        <v>0.2</v>
      </c>
      <c r="W1209" s="23">
        <v>0</v>
      </c>
      <c r="X1209" s="23">
        <v>69.7</v>
      </c>
      <c r="Y1209" s="21" t="s">
        <v>19157</v>
      </c>
      <c r="Z1209" s="23">
        <v>0.69</v>
      </c>
      <c r="AA1209" s="23">
        <v>14.63</v>
      </c>
      <c r="AB1209" s="22">
        <v>42744</v>
      </c>
    </row>
    <row r="1210" spans="1:28" ht="15" customHeight="1" x14ac:dyDescent="0.25">
      <c r="A1210" t="s">
        <v>380</v>
      </c>
      <c r="B1210" t="str">
        <f>VLOOKUP(O1210+0,'de para'!K:O,3,0)</f>
        <v>NA</v>
      </c>
      <c r="C1210" t="str">
        <f t="shared" si="18"/>
        <v>3026</v>
      </c>
      <c r="D1210" t="str">
        <f>IFERROR(VLOOKUP(G1210+0,'de para'!A:C,3,0),"")</f>
        <v/>
      </c>
      <c r="E1210" t="str">
        <f>IF(VLOOKUP(G1210+0,'de para'!E:H,4,0)="EX","Externo","Interno")</f>
        <v>Interno</v>
      </c>
      <c r="F1210" s="18" t="s">
        <v>22495</v>
      </c>
      <c r="G1210" s="18">
        <v>1087</v>
      </c>
      <c r="H1210" s="18" t="s">
        <v>19095</v>
      </c>
      <c r="I1210" s="18" t="s">
        <v>414</v>
      </c>
      <c r="J1210" s="19">
        <v>42704</v>
      </c>
      <c r="K1210" s="18" t="s">
        <v>19105</v>
      </c>
      <c r="L1210" s="18" t="s">
        <v>19161</v>
      </c>
      <c r="M1210" s="18" t="s">
        <v>19122</v>
      </c>
      <c r="N1210" s="18" t="s">
        <v>19095</v>
      </c>
      <c r="O1210" s="18" t="s">
        <v>19757</v>
      </c>
      <c r="P1210" s="18" t="s">
        <v>22496</v>
      </c>
      <c r="Q1210" s="32">
        <v>-11.999000000000001</v>
      </c>
      <c r="R1210" s="32">
        <v>25</v>
      </c>
      <c r="S1210" s="32">
        <v>0</v>
      </c>
      <c r="T1210" s="32">
        <v>25</v>
      </c>
      <c r="U1210" s="32">
        <v>0</v>
      </c>
      <c r="V1210" s="32">
        <v>0</v>
      </c>
      <c r="W1210" s="20">
        <v>0</v>
      </c>
      <c r="X1210" s="20">
        <v>2066</v>
      </c>
      <c r="Y1210" s="18" t="s">
        <v>19124</v>
      </c>
      <c r="Z1210" s="20">
        <v>0</v>
      </c>
      <c r="AA1210" s="20">
        <v>51650</v>
      </c>
      <c r="AB1210" s="19">
        <v>42769</v>
      </c>
    </row>
    <row r="1211" spans="1:28" ht="15" customHeight="1" x14ac:dyDescent="0.25">
      <c r="A1211" t="s">
        <v>380</v>
      </c>
      <c r="B1211" t="str">
        <f>VLOOKUP(O1211+0,'de para'!K:O,3,0)</f>
        <v>NA</v>
      </c>
      <c r="C1211" t="str">
        <f t="shared" si="18"/>
        <v>3026</v>
      </c>
      <c r="D1211" t="str">
        <f>IFERROR(VLOOKUP(G1211+0,'de para'!A:C,3,0),"")</f>
        <v/>
      </c>
      <c r="E1211" t="str">
        <f>IF(VLOOKUP(G1211+0,'de para'!E:H,4,0)="EX","Externo","Interno")</f>
        <v>Interno</v>
      </c>
      <c r="F1211" s="21" t="s">
        <v>22495</v>
      </c>
      <c r="G1211" s="21">
        <v>1087</v>
      </c>
      <c r="H1211" s="21" t="s">
        <v>19095</v>
      </c>
      <c r="I1211" s="21" t="s">
        <v>414</v>
      </c>
      <c r="J1211" s="22">
        <v>42704</v>
      </c>
      <c r="K1211" s="21" t="s">
        <v>19105</v>
      </c>
      <c r="L1211" s="21" t="s">
        <v>19161</v>
      </c>
      <c r="M1211" s="21" t="s">
        <v>19122</v>
      </c>
      <c r="N1211" s="21" t="s">
        <v>19102</v>
      </c>
      <c r="O1211" s="21" t="s">
        <v>19757</v>
      </c>
      <c r="P1211" s="21" t="s">
        <v>22497</v>
      </c>
      <c r="Q1211" s="33">
        <v>-36.999000000000002</v>
      </c>
      <c r="R1211" s="33">
        <v>30</v>
      </c>
      <c r="S1211" s="33">
        <v>0</v>
      </c>
      <c r="T1211" s="33">
        <v>30</v>
      </c>
      <c r="U1211" s="33">
        <v>0</v>
      </c>
      <c r="V1211" s="33">
        <v>0</v>
      </c>
      <c r="W1211" s="23">
        <v>0</v>
      </c>
      <c r="X1211" s="23">
        <v>2066</v>
      </c>
      <c r="Y1211" s="21" t="s">
        <v>19124</v>
      </c>
      <c r="Z1211" s="23">
        <v>0</v>
      </c>
      <c r="AA1211" s="23">
        <v>61980</v>
      </c>
      <c r="AB1211" s="22">
        <v>42776</v>
      </c>
    </row>
    <row r="1212" spans="1:28" ht="15" customHeight="1" x14ac:dyDescent="0.25">
      <c r="A1212" t="s">
        <v>380</v>
      </c>
      <c r="B1212" t="str">
        <f>VLOOKUP(O1212+0,'de para'!K:O,3,0)</f>
        <v>NA</v>
      </c>
      <c r="C1212" t="str">
        <f t="shared" si="18"/>
        <v>3026</v>
      </c>
      <c r="D1212" t="str">
        <f>IFERROR(VLOOKUP(G1212+0,'de para'!A:C,3,0),"")</f>
        <v/>
      </c>
      <c r="E1212" t="str">
        <f>IF(VLOOKUP(G1212+0,'de para'!E:H,4,0)="EX","Externo","Interno")</f>
        <v>Interno</v>
      </c>
      <c r="F1212" s="18" t="s">
        <v>22495</v>
      </c>
      <c r="G1212" s="18">
        <v>1087</v>
      </c>
      <c r="H1212" s="18" t="s">
        <v>19095</v>
      </c>
      <c r="I1212" s="18" t="s">
        <v>414</v>
      </c>
      <c r="J1212" s="19">
        <v>42704</v>
      </c>
      <c r="K1212" s="18" t="s">
        <v>19105</v>
      </c>
      <c r="L1212" s="18" t="s">
        <v>19161</v>
      </c>
      <c r="M1212" s="18" t="s">
        <v>19122</v>
      </c>
      <c r="N1212" s="18" t="s">
        <v>19108</v>
      </c>
      <c r="O1212" s="18" t="s">
        <v>19757</v>
      </c>
      <c r="P1212" s="18" t="s">
        <v>22498</v>
      </c>
      <c r="Q1212" s="32">
        <v>-66.998999999999995</v>
      </c>
      <c r="R1212" s="32">
        <v>25</v>
      </c>
      <c r="S1212" s="32">
        <v>0</v>
      </c>
      <c r="T1212" s="32">
        <v>25</v>
      </c>
      <c r="U1212" s="32">
        <v>0</v>
      </c>
      <c r="V1212" s="32">
        <v>0</v>
      </c>
      <c r="W1212" s="20">
        <v>0</v>
      </c>
      <c r="X1212" s="20">
        <v>2066</v>
      </c>
      <c r="Y1212" s="18" t="s">
        <v>19124</v>
      </c>
      <c r="Z1212" s="20">
        <v>0</v>
      </c>
      <c r="AA1212" s="20">
        <v>51650</v>
      </c>
      <c r="AB1212" s="19">
        <v>42783</v>
      </c>
    </row>
    <row r="1213" spans="1:28" ht="15" customHeight="1" x14ac:dyDescent="0.25">
      <c r="A1213" t="s">
        <v>380</v>
      </c>
      <c r="B1213" t="str">
        <f>VLOOKUP(O1213+0,'de para'!K:O,3,0)</f>
        <v>NA</v>
      </c>
      <c r="C1213" t="str">
        <f t="shared" si="18"/>
        <v>3026</v>
      </c>
      <c r="D1213" t="str">
        <f>IFERROR(VLOOKUP(G1213+0,'de para'!A:C,3,0),"")</f>
        <v/>
      </c>
      <c r="E1213" t="str">
        <f>IF(VLOOKUP(G1213+0,'de para'!E:H,4,0)="EX","Externo","Interno")</f>
        <v>Interno</v>
      </c>
      <c r="F1213" s="21" t="s">
        <v>22495</v>
      </c>
      <c r="G1213" s="21">
        <v>1087</v>
      </c>
      <c r="H1213" s="21" t="s">
        <v>19095</v>
      </c>
      <c r="I1213" s="21" t="s">
        <v>414</v>
      </c>
      <c r="J1213" s="22">
        <v>42704</v>
      </c>
      <c r="K1213" s="21" t="s">
        <v>19105</v>
      </c>
      <c r="L1213" s="21" t="s">
        <v>19161</v>
      </c>
      <c r="M1213" s="21" t="s">
        <v>19122</v>
      </c>
      <c r="N1213" s="21" t="s">
        <v>19103</v>
      </c>
      <c r="O1213" s="21" t="s">
        <v>19757</v>
      </c>
      <c r="P1213" s="21" t="s">
        <v>22499</v>
      </c>
      <c r="Q1213" s="33">
        <v>-91.998999999999995</v>
      </c>
      <c r="R1213" s="33">
        <v>20</v>
      </c>
      <c r="S1213" s="33">
        <v>0</v>
      </c>
      <c r="T1213" s="33">
        <v>20</v>
      </c>
      <c r="U1213" s="33">
        <v>0</v>
      </c>
      <c r="V1213" s="33">
        <v>0</v>
      </c>
      <c r="W1213" s="23">
        <v>0</v>
      </c>
      <c r="X1213" s="23">
        <v>2066</v>
      </c>
      <c r="Y1213" s="21" t="s">
        <v>19124</v>
      </c>
      <c r="Z1213" s="23">
        <v>0</v>
      </c>
      <c r="AA1213" s="23">
        <v>41320</v>
      </c>
      <c r="AB1213" s="22">
        <v>42790</v>
      </c>
    </row>
    <row r="1214" spans="1:28" ht="15" customHeight="1" x14ac:dyDescent="0.25">
      <c r="A1214" t="s">
        <v>380</v>
      </c>
      <c r="B1214" t="str">
        <f>VLOOKUP(O1214+0,'de para'!K:O,3,0)</f>
        <v>NA</v>
      </c>
      <c r="C1214" t="str">
        <f t="shared" si="18"/>
        <v>3027</v>
      </c>
      <c r="D1214" t="str">
        <f>IFERROR(VLOOKUP(G1214+0,'de para'!A:C,3,0),"")</f>
        <v/>
      </c>
      <c r="E1214" t="str">
        <f>IF(VLOOKUP(G1214+0,'de para'!E:H,4,0)="EX","Externo","Interno")</f>
        <v>Interno</v>
      </c>
      <c r="F1214" s="18" t="s">
        <v>19772</v>
      </c>
      <c r="G1214" s="18">
        <v>1006</v>
      </c>
      <c r="H1214" s="18" t="s">
        <v>19095</v>
      </c>
      <c r="I1214" s="18" t="s">
        <v>670</v>
      </c>
      <c r="J1214" s="19">
        <v>42705</v>
      </c>
      <c r="K1214" s="18" t="s">
        <v>19251</v>
      </c>
      <c r="L1214" s="18" t="s">
        <v>19155</v>
      </c>
      <c r="M1214" s="18" t="s">
        <v>19107</v>
      </c>
      <c r="N1214" s="18" t="s">
        <v>19095</v>
      </c>
      <c r="O1214" s="18" t="s">
        <v>19773</v>
      </c>
      <c r="P1214" s="18" t="s">
        <v>19774</v>
      </c>
      <c r="Q1214" s="32">
        <v>0</v>
      </c>
      <c r="R1214" s="32">
        <v>0.1</v>
      </c>
      <c r="S1214" s="32">
        <v>0</v>
      </c>
      <c r="T1214" s="32">
        <v>0.1</v>
      </c>
      <c r="U1214" s="32">
        <v>0</v>
      </c>
      <c r="V1214" s="32">
        <v>0</v>
      </c>
      <c r="W1214" s="20">
        <v>0</v>
      </c>
      <c r="X1214" s="20">
        <v>86630</v>
      </c>
      <c r="Y1214" s="18" t="s">
        <v>19124</v>
      </c>
      <c r="Z1214" s="20">
        <v>0</v>
      </c>
      <c r="AA1214" s="20">
        <v>8663</v>
      </c>
      <c r="AB1214" s="19">
        <v>42758</v>
      </c>
    </row>
    <row r="1215" spans="1:28" ht="15" customHeight="1" x14ac:dyDescent="0.25">
      <c r="A1215" t="s">
        <v>380</v>
      </c>
      <c r="B1215" t="e">
        <f>VLOOKUP(O1215+0,'de para'!K:O,3,0)</f>
        <v>#N/A</v>
      </c>
      <c r="C1215" t="str">
        <f t="shared" si="18"/>
        <v>3027</v>
      </c>
      <c r="D1215" t="str">
        <f>IFERROR(VLOOKUP(G1215+0,'de para'!A:C,3,0),"")</f>
        <v/>
      </c>
      <c r="E1215" t="str">
        <f>IF(VLOOKUP(G1215+0,'de para'!E:H,4,0)="EX","Externo","Interno")</f>
        <v>Interno</v>
      </c>
      <c r="F1215" s="21" t="s">
        <v>19775</v>
      </c>
      <c r="G1215" s="21">
        <v>1006</v>
      </c>
      <c r="H1215" s="21" t="s">
        <v>19095</v>
      </c>
      <c r="I1215" s="21" t="s">
        <v>670</v>
      </c>
      <c r="J1215" s="22">
        <v>42705</v>
      </c>
      <c r="K1215" s="21" t="s">
        <v>19251</v>
      </c>
      <c r="L1215" s="21" t="s">
        <v>19155</v>
      </c>
      <c r="M1215" s="21" t="s">
        <v>19107</v>
      </c>
      <c r="N1215" s="21" t="s">
        <v>19095</v>
      </c>
      <c r="O1215" s="21" t="s">
        <v>19776</v>
      </c>
      <c r="P1215" s="21" t="s">
        <v>19777</v>
      </c>
      <c r="Q1215" s="33">
        <v>0</v>
      </c>
      <c r="R1215" s="33">
        <v>0.1</v>
      </c>
      <c r="S1215" s="33">
        <v>0</v>
      </c>
      <c r="T1215" s="33">
        <v>0.1</v>
      </c>
      <c r="U1215" s="33">
        <v>0</v>
      </c>
      <c r="V1215" s="33">
        <v>0</v>
      </c>
      <c r="W1215" s="23">
        <v>0</v>
      </c>
      <c r="X1215" s="23">
        <v>32340</v>
      </c>
      <c r="Y1215" s="21" t="s">
        <v>19124</v>
      </c>
      <c r="Z1215" s="23">
        <v>0</v>
      </c>
      <c r="AA1215" s="23">
        <v>3234</v>
      </c>
      <c r="AB1215" s="22">
        <v>42758</v>
      </c>
    </row>
    <row r="1216" spans="1:28" ht="15" customHeight="1" x14ac:dyDescent="0.25">
      <c r="A1216" t="s">
        <v>380</v>
      </c>
      <c r="B1216" t="str">
        <f>VLOOKUP(O1216+0,'de para'!K:O,3,0)</f>
        <v>NA</v>
      </c>
      <c r="C1216" t="str">
        <f t="shared" si="18"/>
        <v>3025</v>
      </c>
      <c r="D1216" t="str">
        <f>IFERROR(VLOOKUP(G1216+0,'de para'!A:C,3,0),"")</f>
        <v/>
      </c>
      <c r="E1216" t="str">
        <f>IF(VLOOKUP(G1216+0,'de para'!E:H,4,0)="EX","Externo","Interno")</f>
        <v>Interno</v>
      </c>
      <c r="F1216" s="18" t="s">
        <v>22500</v>
      </c>
      <c r="G1216" s="18">
        <v>704</v>
      </c>
      <c r="H1216" s="18" t="s">
        <v>19095</v>
      </c>
      <c r="I1216" s="18" t="s">
        <v>2102</v>
      </c>
      <c r="J1216" s="19">
        <v>42705</v>
      </c>
      <c r="K1216" s="18" t="s">
        <v>19620</v>
      </c>
      <c r="L1216" s="18" t="s">
        <v>19760</v>
      </c>
      <c r="M1216" s="18" t="s">
        <v>19100</v>
      </c>
      <c r="N1216" s="18" t="s">
        <v>19095</v>
      </c>
      <c r="O1216" s="18" t="s">
        <v>19163</v>
      </c>
      <c r="P1216" s="18" t="s">
        <v>422</v>
      </c>
      <c r="Q1216" s="32">
        <v>-8.1999999999999993</v>
      </c>
      <c r="R1216" s="32">
        <v>6</v>
      </c>
      <c r="S1216" s="32">
        <v>0</v>
      </c>
      <c r="T1216" s="32">
        <v>6</v>
      </c>
      <c r="U1216" s="32">
        <v>0</v>
      </c>
      <c r="V1216" s="32">
        <v>0</v>
      </c>
      <c r="W1216" s="20">
        <v>0</v>
      </c>
      <c r="X1216" s="20">
        <v>133</v>
      </c>
      <c r="Y1216" s="18" t="s">
        <v>19124</v>
      </c>
      <c r="Z1216" s="20">
        <v>39.9</v>
      </c>
      <c r="AA1216" s="20">
        <v>837.9</v>
      </c>
      <c r="AB1216" s="19">
        <v>42772</v>
      </c>
    </row>
    <row r="1217" spans="1:28" ht="15" customHeight="1" x14ac:dyDescent="0.25">
      <c r="A1217" t="s">
        <v>380</v>
      </c>
      <c r="B1217" t="str">
        <f>VLOOKUP(O1217+0,'de para'!K:O,3,0)</f>
        <v>NA</v>
      </c>
      <c r="C1217" t="str">
        <f t="shared" si="18"/>
        <v>3025</v>
      </c>
      <c r="D1217" t="str">
        <f>IFERROR(VLOOKUP(G1217+0,'de para'!A:C,3,0),"")</f>
        <v/>
      </c>
      <c r="E1217" t="str">
        <f>IF(VLOOKUP(G1217+0,'de para'!E:H,4,0)="EX","Externo","Interno")</f>
        <v>Interno</v>
      </c>
      <c r="F1217" s="21" t="s">
        <v>19784</v>
      </c>
      <c r="G1217" s="21">
        <v>1972</v>
      </c>
      <c r="H1217" s="21" t="s">
        <v>19095</v>
      </c>
      <c r="I1217" s="21" t="s">
        <v>570</v>
      </c>
      <c r="J1217" s="22">
        <v>42706</v>
      </c>
      <c r="K1217" s="21" t="s">
        <v>19785</v>
      </c>
      <c r="L1217" s="21" t="s">
        <v>19155</v>
      </c>
      <c r="M1217" s="21" t="s">
        <v>19748</v>
      </c>
      <c r="N1217" s="21" t="s">
        <v>19095</v>
      </c>
      <c r="O1217" s="21" t="s">
        <v>19749</v>
      </c>
      <c r="P1217" s="21" t="s">
        <v>19786</v>
      </c>
      <c r="Q1217" s="33">
        <v>6.0000000000000001E-3</v>
      </c>
      <c r="R1217" s="33">
        <v>0.4</v>
      </c>
      <c r="S1217" s="33">
        <v>0</v>
      </c>
      <c r="T1217" s="33">
        <v>0.4</v>
      </c>
      <c r="U1217" s="33">
        <v>0</v>
      </c>
      <c r="V1217" s="33">
        <v>0</v>
      </c>
      <c r="W1217" s="23">
        <v>0</v>
      </c>
      <c r="X1217" s="23">
        <v>3170</v>
      </c>
      <c r="Y1217" s="21" t="s">
        <v>19124</v>
      </c>
      <c r="Z1217" s="23">
        <v>126.8</v>
      </c>
      <c r="AA1217" s="23">
        <v>1394.8</v>
      </c>
      <c r="AB1217" s="22">
        <v>42751</v>
      </c>
    </row>
    <row r="1218" spans="1:28" ht="15" customHeight="1" x14ac:dyDescent="0.25">
      <c r="A1218" t="s">
        <v>380</v>
      </c>
      <c r="B1218" t="str">
        <f>VLOOKUP(O1218+0,'de para'!K:O,3,0)</f>
        <v>NA</v>
      </c>
      <c r="C1218" t="str">
        <f t="shared" ref="C1218:C1281" si="19">LEFT(O1218,4)</f>
        <v>3027</v>
      </c>
      <c r="D1218" t="str">
        <f>IFERROR(VLOOKUP(G1218+0,'de para'!A:C,3,0),"")</f>
        <v/>
      </c>
      <c r="E1218" t="str">
        <f>IF(VLOOKUP(G1218+0,'de para'!E:H,4,0)="EX","Externo","Interno")</f>
        <v>Interno</v>
      </c>
      <c r="F1218" s="18" t="s">
        <v>19242</v>
      </c>
      <c r="G1218" s="18">
        <v>1440</v>
      </c>
      <c r="H1218" s="18" t="s">
        <v>19095</v>
      </c>
      <c r="I1218" s="18" t="s">
        <v>484</v>
      </c>
      <c r="J1218" s="19">
        <v>42706</v>
      </c>
      <c r="K1218" s="18" t="s">
        <v>19152</v>
      </c>
      <c r="L1218" s="18" t="s">
        <v>19155</v>
      </c>
      <c r="M1218" s="18" t="s">
        <v>19122</v>
      </c>
      <c r="N1218" s="18" t="s">
        <v>19102</v>
      </c>
      <c r="O1218" s="18" t="s">
        <v>19789</v>
      </c>
      <c r="P1218" s="18" t="s">
        <v>12753</v>
      </c>
      <c r="Q1218" s="32">
        <v>0.2</v>
      </c>
      <c r="R1218" s="32">
        <v>1</v>
      </c>
      <c r="S1218" s="32">
        <v>0</v>
      </c>
      <c r="T1218" s="32">
        <v>1</v>
      </c>
      <c r="U1218" s="32">
        <v>0</v>
      </c>
      <c r="V1218" s="32">
        <v>0</v>
      </c>
      <c r="W1218" s="20">
        <v>0</v>
      </c>
      <c r="X1218" s="20">
        <v>7509.62</v>
      </c>
      <c r="Y1218" s="18" t="s">
        <v>19124</v>
      </c>
      <c r="Z1218" s="20">
        <v>0</v>
      </c>
      <c r="AA1218" s="20">
        <v>7509.62</v>
      </c>
      <c r="AB1218" s="19">
        <v>42766</v>
      </c>
    </row>
    <row r="1219" spans="1:28" ht="15" customHeight="1" x14ac:dyDescent="0.25">
      <c r="A1219" t="s">
        <v>380</v>
      </c>
      <c r="B1219" t="str">
        <f>VLOOKUP(O1219+0,'de para'!K:O,3,0)</f>
        <v>NA</v>
      </c>
      <c r="C1219" t="str">
        <f t="shared" si="19"/>
        <v>3027</v>
      </c>
      <c r="D1219" t="str">
        <f>IFERROR(VLOOKUP(G1219+0,'de para'!A:C,3,0),"")</f>
        <v/>
      </c>
      <c r="E1219" t="str">
        <f>IF(VLOOKUP(G1219+0,'de para'!E:H,4,0)="EX","Externo","Interno")</f>
        <v>Interno</v>
      </c>
      <c r="F1219" s="21" t="s">
        <v>19793</v>
      </c>
      <c r="G1219" s="21">
        <v>616</v>
      </c>
      <c r="H1219" s="21" t="s">
        <v>19095</v>
      </c>
      <c r="I1219" s="21" t="s">
        <v>1939</v>
      </c>
      <c r="J1219" s="22">
        <v>42709</v>
      </c>
      <c r="K1219" s="21" t="s">
        <v>19794</v>
      </c>
      <c r="L1219" s="21" t="s">
        <v>19161</v>
      </c>
      <c r="M1219" s="21" t="s">
        <v>19109</v>
      </c>
      <c r="N1219" s="21" t="s">
        <v>19095</v>
      </c>
      <c r="O1219" s="21" t="s">
        <v>19795</v>
      </c>
      <c r="P1219" s="21" t="s">
        <v>19796</v>
      </c>
      <c r="Q1219" s="33">
        <v>0</v>
      </c>
      <c r="R1219" s="33">
        <v>0.2</v>
      </c>
      <c r="S1219" s="33">
        <v>0</v>
      </c>
      <c r="T1219" s="33">
        <v>0.2</v>
      </c>
      <c r="U1219" s="33">
        <v>0</v>
      </c>
      <c r="V1219" s="33">
        <v>0</v>
      </c>
      <c r="W1219" s="23">
        <v>0</v>
      </c>
      <c r="X1219" s="23">
        <v>10441</v>
      </c>
      <c r="Y1219" s="21" t="s">
        <v>19124</v>
      </c>
      <c r="Z1219" s="23">
        <v>0</v>
      </c>
      <c r="AA1219" s="23">
        <v>2088.1999999999998</v>
      </c>
      <c r="AB1219" s="22">
        <v>42742</v>
      </c>
    </row>
    <row r="1220" spans="1:28" ht="15" customHeight="1" x14ac:dyDescent="0.25">
      <c r="A1220" t="s">
        <v>380</v>
      </c>
      <c r="B1220" t="str">
        <f>VLOOKUP(O1220+0,'de para'!K:O,3,0)</f>
        <v>NA</v>
      </c>
      <c r="C1220" t="str">
        <f t="shared" si="19"/>
        <v>3027</v>
      </c>
      <c r="D1220" t="str">
        <f>IFERROR(VLOOKUP(G1220+0,'de para'!A:C,3,0),"")</f>
        <v/>
      </c>
      <c r="E1220" t="str">
        <f>IF(VLOOKUP(G1220+0,'de para'!E:H,4,0)="EX","Externo","Interno")</f>
        <v>Interno</v>
      </c>
      <c r="F1220" s="18" t="s">
        <v>19830</v>
      </c>
      <c r="G1220" s="18">
        <v>1300</v>
      </c>
      <c r="H1220" s="18" t="s">
        <v>19095</v>
      </c>
      <c r="I1220" s="18" t="s">
        <v>489</v>
      </c>
      <c r="J1220" s="19">
        <v>42711</v>
      </c>
      <c r="K1220" s="18" t="s">
        <v>19728</v>
      </c>
      <c r="L1220" s="18" t="s">
        <v>19179</v>
      </c>
      <c r="M1220" s="18" t="s">
        <v>19111</v>
      </c>
      <c r="N1220" s="18" t="s">
        <v>19095</v>
      </c>
      <c r="O1220" s="18" t="s">
        <v>19831</v>
      </c>
      <c r="P1220" s="18" t="s">
        <v>12838</v>
      </c>
      <c r="Q1220" s="32">
        <v>0</v>
      </c>
      <c r="R1220" s="32">
        <v>0.1</v>
      </c>
      <c r="S1220" s="32">
        <v>0</v>
      </c>
      <c r="T1220" s="32">
        <v>0.1</v>
      </c>
      <c r="U1220" s="32">
        <v>0</v>
      </c>
      <c r="V1220" s="32">
        <v>0</v>
      </c>
      <c r="W1220" s="20">
        <v>0</v>
      </c>
      <c r="X1220" s="20">
        <v>450000</v>
      </c>
      <c r="Y1220" s="18" t="s">
        <v>19124</v>
      </c>
      <c r="Z1220" s="20">
        <v>0</v>
      </c>
      <c r="AA1220" s="20">
        <v>45000</v>
      </c>
      <c r="AB1220" s="19">
        <v>42758</v>
      </c>
    </row>
    <row r="1221" spans="1:28" ht="15" customHeight="1" x14ac:dyDescent="0.25">
      <c r="A1221" t="s">
        <v>380</v>
      </c>
      <c r="B1221" t="e">
        <f>VLOOKUP(O1221+0,'de para'!K:O,3,0)</f>
        <v>#N/A</v>
      </c>
      <c r="C1221" t="str">
        <f t="shared" si="19"/>
        <v>3027</v>
      </c>
      <c r="D1221" t="str">
        <f>IFERROR(VLOOKUP(G1221+0,'de para'!A:C,3,0),"")</f>
        <v/>
      </c>
      <c r="E1221" t="str">
        <f>IF(VLOOKUP(G1221+0,'de para'!E:H,4,0)="EX","Externo","Interno")</f>
        <v>Interno</v>
      </c>
      <c r="F1221" s="21" t="s">
        <v>19842</v>
      </c>
      <c r="G1221" s="21">
        <v>1725</v>
      </c>
      <c r="H1221" s="21" t="s">
        <v>19095</v>
      </c>
      <c r="I1221" s="21" t="s">
        <v>3961</v>
      </c>
      <c r="J1221" s="22">
        <v>42712</v>
      </c>
      <c r="K1221" s="21" t="s">
        <v>19843</v>
      </c>
      <c r="L1221" s="21" t="s">
        <v>19187</v>
      </c>
      <c r="M1221" s="21" t="s">
        <v>19114</v>
      </c>
      <c r="N1221" s="21" t="s">
        <v>19095</v>
      </c>
      <c r="O1221" s="21" t="s">
        <v>19844</v>
      </c>
      <c r="P1221" s="21" t="s">
        <v>19845</v>
      </c>
      <c r="Q1221" s="33">
        <v>0.20699999999999999</v>
      </c>
      <c r="R1221" s="33">
        <v>0.44</v>
      </c>
      <c r="S1221" s="33">
        <v>0.22</v>
      </c>
      <c r="T1221" s="33">
        <v>0.22</v>
      </c>
      <c r="U1221" s="33">
        <v>0</v>
      </c>
      <c r="V1221" s="33">
        <v>1.2999999999999999E-2</v>
      </c>
      <c r="W1221" s="23">
        <v>0</v>
      </c>
      <c r="X1221" s="23">
        <v>26010</v>
      </c>
      <c r="Y1221" s="21" t="s">
        <v>19124</v>
      </c>
      <c r="Z1221" s="23">
        <v>0</v>
      </c>
      <c r="AA1221" s="23">
        <v>338.13</v>
      </c>
      <c r="AB1221" s="22">
        <v>42751</v>
      </c>
    </row>
    <row r="1222" spans="1:28" ht="15" customHeight="1" x14ac:dyDescent="0.25">
      <c r="A1222" t="s">
        <v>380</v>
      </c>
      <c r="B1222" t="str">
        <f>VLOOKUP(O1222+0,'de para'!K:O,3,0)</f>
        <v>NA</v>
      </c>
      <c r="C1222" t="str">
        <f t="shared" si="19"/>
        <v>3027</v>
      </c>
      <c r="D1222" t="str">
        <f>IFERROR(VLOOKUP(G1222+0,'de para'!A:C,3,0),"")</f>
        <v/>
      </c>
      <c r="E1222" t="str">
        <f>IF(VLOOKUP(G1222+0,'de para'!E:H,4,0)="EX","Externo","Interno")</f>
        <v>Interno</v>
      </c>
      <c r="F1222" s="18" t="s">
        <v>19225</v>
      </c>
      <c r="G1222" s="18">
        <v>1180</v>
      </c>
      <c r="H1222" s="18" t="s">
        <v>19095</v>
      </c>
      <c r="I1222" s="18" t="s">
        <v>381</v>
      </c>
      <c r="J1222" s="19">
        <v>42713</v>
      </c>
      <c r="K1222" s="18" t="s">
        <v>19177</v>
      </c>
      <c r="L1222" s="18" t="s">
        <v>19161</v>
      </c>
      <c r="M1222" s="18" t="s">
        <v>19129</v>
      </c>
      <c r="N1222" s="18" t="s">
        <v>19095</v>
      </c>
      <c r="O1222" s="18" t="s">
        <v>19863</v>
      </c>
      <c r="P1222" s="18" t="s">
        <v>19864</v>
      </c>
      <c r="Q1222" s="32">
        <v>0.2</v>
      </c>
      <c r="R1222" s="32">
        <v>0.1</v>
      </c>
      <c r="S1222" s="32">
        <v>0</v>
      </c>
      <c r="T1222" s="32">
        <v>0.1</v>
      </c>
      <c r="U1222" s="32">
        <v>0</v>
      </c>
      <c r="V1222" s="32">
        <v>0</v>
      </c>
      <c r="W1222" s="20">
        <v>0</v>
      </c>
      <c r="X1222" s="20">
        <v>8570</v>
      </c>
      <c r="Y1222" s="18" t="s">
        <v>19124</v>
      </c>
      <c r="Z1222" s="20">
        <v>0</v>
      </c>
      <c r="AA1222" s="20">
        <v>857</v>
      </c>
      <c r="AB1222" s="19">
        <v>42751</v>
      </c>
    </row>
    <row r="1223" spans="1:28" ht="15" customHeight="1" x14ac:dyDescent="0.25">
      <c r="A1223" t="s">
        <v>380</v>
      </c>
      <c r="B1223" t="e">
        <f>VLOOKUP(O1223+0,'de para'!K:O,3,0)</f>
        <v>#N/A</v>
      </c>
      <c r="C1223" t="str">
        <f t="shared" si="19"/>
        <v>3027</v>
      </c>
      <c r="D1223" t="str">
        <f>IFERROR(VLOOKUP(G1223+0,'de para'!A:C,3,0),"")</f>
        <v/>
      </c>
      <c r="E1223" t="str">
        <f>IF(VLOOKUP(G1223+0,'de para'!E:H,4,0)="EX","Externo","Interno")</f>
        <v>Interno</v>
      </c>
      <c r="F1223" s="21" t="s">
        <v>22501</v>
      </c>
      <c r="G1223" s="21">
        <v>1144</v>
      </c>
      <c r="H1223" s="21" t="s">
        <v>19095</v>
      </c>
      <c r="I1223" s="21" t="s">
        <v>2887</v>
      </c>
      <c r="J1223" s="22">
        <v>42713</v>
      </c>
      <c r="K1223" s="21" t="s">
        <v>22502</v>
      </c>
      <c r="L1223" s="21" t="s">
        <v>19161</v>
      </c>
      <c r="M1223" s="21" t="s">
        <v>19107</v>
      </c>
      <c r="N1223" s="21" t="s">
        <v>19095</v>
      </c>
      <c r="O1223" s="21" t="s">
        <v>22503</v>
      </c>
      <c r="P1223" s="21" t="s">
        <v>22504</v>
      </c>
      <c r="Q1223" s="33">
        <v>0</v>
      </c>
      <c r="R1223" s="33">
        <v>0.4</v>
      </c>
      <c r="S1223" s="33">
        <v>0</v>
      </c>
      <c r="T1223" s="33">
        <v>0.4</v>
      </c>
      <c r="U1223" s="33">
        <v>0</v>
      </c>
      <c r="V1223" s="33">
        <v>0</v>
      </c>
      <c r="W1223" s="23">
        <v>0</v>
      </c>
      <c r="X1223" s="23">
        <v>47520</v>
      </c>
      <c r="Y1223" s="21" t="s">
        <v>19124</v>
      </c>
      <c r="Z1223" s="23">
        <v>0</v>
      </c>
      <c r="AA1223" s="23">
        <v>19008</v>
      </c>
      <c r="AB1223" s="22">
        <v>42776</v>
      </c>
    </row>
    <row r="1224" spans="1:28" ht="15" customHeight="1" x14ac:dyDescent="0.25">
      <c r="A1224" t="s">
        <v>380</v>
      </c>
      <c r="B1224" t="str">
        <f>VLOOKUP(O1224+0,'de para'!K:O,3,0)</f>
        <v>NA</v>
      </c>
      <c r="C1224" t="str">
        <f t="shared" si="19"/>
        <v>3027</v>
      </c>
      <c r="D1224" t="str">
        <f>IFERROR(VLOOKUP(G1224+0,'de para'!A:C,3,0),"")</f>
        <v/>
      </c>
      <c r="E1224" t="str">
        <f>IF(VLOOKUP(G1224+0,'de para'!E:H,4,0)="EX","Externo","Interno")</f>
        <v>Interno</v>
      </c>
      <c r="F1224" s="18" t="s">
        <v>22505</v>
      </c>
      <c r="G1224" s="18">
        <v>414</v>
      </c>
      <c r="H1224" s="18" t="s">
        <v>19095</v>
      </c>
      <c r="I1224" s="18" t="s">
        <v>383</v>
      </c>
      <c r="J1224" s="19">
        <v>42713</v>
      </c>
      <c r="K1224" s="18" t="s">
        <v>19096</v>
      </c>
      <c r="L1224" s="18" t="s">
        <v>19670</v>
      </c>
      <c r="M1224" s="18" t="s">
        <v>19100</v>
      </c>
      <c r="N1224" s="18" t="s">
        <v>19095</v>
      </c>
      <c r="O1224" s="18" t="s">
        <v>22506</v>
      </c>
      <c r="P1224" s="18" t="s">
        <v>22507</v>
      </c>
      <c r="Q1224" s="32">
        <v>0</v>
      </c>
      <c r="R1224" s="32">
        <v>0.5</v>
      </c>
      <c r="S1224" s="32">
        <v>0</v>
      </c>
      <c r="T1224" s="32">
        <v>0.5</v>
      </c>
      <c r="U1224" s="32">
        <v>0</v>
      </c>
      <c r="V1224" s="32">
        <v>0</v>
      </c>
      <c r="W1224" s="20">
        <v>0</v>
      </c>
      <c r="X1224" s="20">
        <v>26354.48</v>
      </c>
      <c r="Y1224" s="18" t="s">
        <v>19124</v>
      </c>
      <c r="Z1224" s="20">
        <v>0</v>
      </c>
      <c r="AA1224" s="20">
        <v>13177.24</v>
      </c>
      <c r="AB1224" s="19">
        <v>42779</v>
      </c>
    </row>
    <row r="1225" spans="1:28" ht="15" customHeight="1" x14ac:dyDescent="0.25">
      <c r="A1225" t="s">
        <v>380</v>
      </c>
      <c r="B1225" t="e">
        <f>VLOOKUP(O1225+0,'de para'!K:O,3,0)</f>
        <v>#N/A</v>
      </c>
      <c r="C1225" t="str">
        <f t="shared" si="19"/>
        <v>3027</v>
      </c>
      <c r="D1225" t="str">
        <f>IFERROR(VLOOKUP(G1225+0,'de para'!A:C,3,0),"")</f>
        <v/>
      </c>
      <c r="E1225" t="str">
        <f>IF(VLOOKUP(G1225+0,'de para'!E:H,4,0)="EX","Externo","Interno")</f>
        <v>Interno</v>
      </c>
      <c r="F1225" s="21" t="s">
        <v>22505</v>
      </c>
      <c r="G1225" s="21">
        <v>414</v>
      </c>
      <c r="H1225" s="21" t="s">
        <v>19095</v>
      </c>
      <c r="I1225" s="21" t="s">
        <v>383</v>
      </c>
      <c r="J1225" s="22">
        <v>42713</v>
      </c>
      <c r="K1225" s="21" t="s">
        <v>19096</v>
      </c>
      <c r="L1225" s="21" t="s">
        <v>19670</v>
      </c>
      <c r="M1225" s="21" t="s">
        <v>19100</v>
      </c>
      <c r="N1225" s="21" t="s">
        <v>19102</v>
      </c>
      <c r="O1225" s="21" t="s">
        <v>22508</v>
      </c>
      <c r="P1225" s="21" t="s">
        <v>22509</v>
      </c>
      <c r="Q1225" s="33">
        <v>0</v>
      </c>
      <c r="R1225" s="33">
        <v>0.4</v>
      </c>
      <c r="S1225" s="33">
        <v>0</v>
      </c>
      <c r="T1225" s="33">
        <v>0.4</v>
      </c>
      <c r="U1225" s="33">
        <v>0</v>
      </c>
      <c r="V1225" s="33">
        <v>0</v>
      </c>
      <c r="W1225" s="23">
        <v>0</v>
      </c>
      <c r="X1225" s="23">
        <v>34520</v>
      </c>
      <c r="Y1225" s="21" t="s">
        <v>19124</v>
      </c>
      <c r="Z1225" s="23">
        <v>0</v>
      </c>
      <c r="AA1225" s="23">
        <v>13808</v>
      </c>
      <c r="AB1225" s="22">
        <v>42779</v>
      </c>
    </row>
    <row r="1226" spans="1:28" ht="15" customHeight="1" x14ac:dyDescent="0.25">
      <c r="A1226" t="s">
        <v>380</v>
      </c>
      <c r="B1226" t="str">
        <f>VLOOKUP(O1226+0,'de para'!K:O,3,0)</f>
        <v>NA</v>
      </c>
      <c r="C1226" t="str">
        <f t="shared" si="19"/>
        <v>3027</v>
      </c>
      <c r="D1226" t="str">
        <f>IFERROR(VLOOKUP(G1226+0,'de para'!A:C,3,0),"")</f>
        <v/>
      </c>
      <c r="E1226" t="str">
        <f>IF(VLOOKUP(G1226+0,'de para'!E:H,4,0)="EX","Externo","Interno")</f>
        <v>Interno</v>
      </c>
      <c r="F1226" s="18" t="s">
        <v>22505</v>
      </c>
      <c r="G1226" s="18">
        <v>414</v>
      </c>
      <c r="H1226" s="18" t="s">
        <v>19095</v>
      </c>
      <c r="I1226" s="18" t="s">
        <v>383</v>
      </c>
      <c r="J1226" s="19">
        <v>42713</v>
      </c>
      <c r="K1226" s="18" t="s">
        <v>19096</v>
      </c>
      <c r="L1226" s="18" t="s">
        <v>19670</v>
      </c>
      <c r="M1226" s="18" t="s">
        <v>19100</v>
      </c>
      <c r="N1226" s="18" t="s">
        <v>19108</v>
      </c>
      <c r="O1226" s="18" t="s">
        <v>22510</v>
      </c>
      <c r="P1226" s="18" t="s">
        <v>22511</v>
      </c>
      <c r="Q1226" s="32">
        <v>0</v>
      </c>
      <c r="R1226" s="32">
        <v>0.5</v>
      </c>
      <c r="S1226" s="32">
        <v>0</v>
      </c>
      <c r="T1226" s="32">
        <v>0.5</v>
      </c>
      <c r="U1226" s="32">
        <v>0</v>
      </c>
      <c r="V1226" s="32">
        <v>0</v>
      </c>
      <c r="W1226" s="20">
        <v>0</v>
      </c>
      <c r="X1226" s="20">
        <v>10079.43</v>
      </c>
      <c r="Y1226" s="18" t="s">
        <v>19124</v>
      </c>
      <c r="Z1226" s="20">
        <v>0</v>
      </c>
      <c r="AA1226" s="20">
        <v>5039.72</v>
      </c>
      <c r="AB1226" s="19">
        <v>42779</v>
      </c>
    </row>
    <row r="1227" spans="1:28" ht="15" customHeight="1" x14ac:dyDescent="0.25">
      <c r="A1227" t="s">
        <v>380</v>
      </c>
      <c r="B1227" t="str">
        <f>VLOOKUP(O1227+0,'de para'!K:O,3,0)</f>
        <v>NA</v>
      </c>
      <c r="C1227" t="str">
        <f t="shared" si="19"/>
        <v>3027</v>
      </c>
      <c r="D1227" t="str">
        <f>IFERROR(VLOOKUP(G1227+0,'de para'!A:C,3,0),"")</f>
        <v/>
      </c>
      <c r="E1227" t="str">
        <f>IF(VLOOKUP(G1227+0,'de para'!E:H,4,0)="EX","Externo","Interno")</f>
        <v>Interno</v>
      </c>
      <c r="F1227" s="21" t="s">
        <v>22505</v>
      </c>
      <c r="G1227" s="21">
        <v>414</v>
      </c>
      <c r="H1227" s="21" t="s">
        <v>19095</v>
      </c>
      <c r="I1227" s="21" t="s">
        <v>383</v>
      </c>
      <c r="J1227" s="22">
        <v>42713</v>
      </c>
      <c r="K1227" s="21" t="s">
        <v>19096</v>
      </c>
      <c r="L1227" s="21" t="s">
        <v>19670</v>
      </c>
      <c r="M1227" s="21" t="s">
        <v>19100</v>
      </c>
      <c r="N1227" s="21" t="s">
        <v>19103</v>
      </c>
      <c r="O1227" s="21" t="s">
        <v>22512</v>
      </c>
      <c r="P1227" s="21" t="s">
        <v>22513</v>
      </c>
      <c r="Q1227" s="33">
        <v>0</v>
      </c>
      <c r="R1227" s="33">
        <v>0.5</v>
      </c>
      <c r="S1227" s="33">
        <v>0</v>
      </c>
      <c r="T1227" s="33">
        <v>0.5</v>
      </c>
      <c r="U1227" s="33">
        <v>0</v>
      </c>
      <c r="V1227" s="33">
        <v>0</v>
      </c>
      <c r="W1227" s="23">
        <v>0</v>
      </c>
      <c r="X1227" s="23">
        <v>9420</v>
      </c>
      <c r="Y1227" s="21" t="s">
        <v>19124</v>
      </c>
      <c r="Z1227" s="23">
        <v>0</v>
      </c>
      <c r="AA1227" s="23">
        <v>4710</v>
      </c>
      <c r="AB1227" s="22">
        <v>42779</v>
      </c>
    </row>
    <row r="1228" spans="1:28" ht="15" customHeight="1" x14ac:dyDescent="0.25">
      <c r="A1228" t="s">
        <v>380</v>
      </c>
      <c r="B1228" t="str">
        <f>VLOOKUP(O1228+0,'de para'!K:O,3,0)</f>
        <v>NA</v>
      </c>
      <c r="C1228" t="str">
        <f t="shared" si="19"/>
        <v>3027</v>
      </c>
      <c r="D1228" t="str">
        <f>IFERROR(VLOOKUP(G1228+0,'de para'!A:C,3,0),"")</f>
        <v/>
      </c>
      <c r="E1228" t="str">
        <f>IF(VLOOKUP(G1228+0,'de para'!E:H,4,0)="EX","Externo","Interno")</f>
        <v>Interno</v>
      </c>
      <c r="F1228" s="18" t="s">
        <v>22505</v>
      </c>
      <c r="G1228" s="18">
        <v>414</v>
      </c>
      <c r="H1228" s="18" t="s">
        <v>19095</v>
      </c>
      <c r="I1228" s="18" t="s">
        <v>383</v>
      </c>
      <c r="J1228" s="19">
        <v>42713</v>
      </c>
      <c r="K1228" s="18" t="s">
        <v>19096</v>
      </c>
      <c r="L1228" s="18" t="s">
        <v>19670</v>
      </c>
      <c r="M1228" s="18" t="s">
        <v>19100</v>
      </c>
      <c r="N1228" s="18" t="s">
        <v>19291</v>
      </c>
      <c r="O1228" s="18" t="s">
        <v>22401</v>
      </c>
      <c r="P1228" s="18" t="s">
        <v>22514</v>
      </c>
      <c r="Q1228" s="32">
        <v>-3.0920000000000001</v>
      </c>
      <c r="R1228" s="32">
        <v>1</v>
      </c>
      <c r="S1228" s="32">
        <v>0</v>
      </c>
      <c r="T1228" s="32">
        <v>1</v>
      </c>
      <c r="U1228" s="32">
        <v>0</v>
      </c>
      <c r="V1228" s="32">
        <v>0</v>
      </c>
      <c r="W1228" s="20">
        <v>0</v>
      </c>
      <c r="X1228" s="20">
        <v>8448.56</v>
      </c>
      <c r="Y1228" s="18" t="s">
        <v>19124</v>
      </c>
      <c r="Z1228" s="20">
        <v>0</v>
      </c>
      <c r="AA1228" s="20">
        <v>8448.56</v>
      </c>
      <c r="AB1228" s="19">
        <v>42779</v>
      </c>
    </row>
    <row r="1229" spans="1:28" ht="15" customHeight="1" x14ac:dyDescent="0.25">
      <c r="A1229" t="s">
        <v>380</v>
      </c>
      <c r="B1229" t="str">
        <f>VLOOKUP(O1229+0,'de para'!K:O,3,0)</f>
        <v>NA</v>
      </c>
      <c r="C1229" t="str">
        <f t="shared" si="19"/>
        <v>3027</v>
      </c>
      <c r="D1229" t="str">
        <f>IFERROR(VLOOKUP(G1229+0,'de para'!A:C,3,0),"")</f>
        <v/>
      </c>
      <c r="E1229" t="str">
        <f>IF(VLOOKUP(G1229+0,'de para'!E:H,4,0)="EX","Externo","Interno")</f>
        <v>Interno</v>
      </c>
      <c r="F1229" s="21" t="s">
        <v>22505</v>
      </c>
      <c r="G1229" s="21">
        <v>414</v>
      </c>
      <c r="H1229" s="21" t="s">
        <v>19095</v>
      </c>
      <c r="I1229" s="21" t="s">
        <v>383</v>
      </c>
      <c r="J1229" s="22">
        <v>42713</v>
      </c>
      <c r="K1229" s="21" t="s">
        <v>19096</v>
      </c>
      <c r="L1229" s="21" t="s">
        <v>19670</v>
      </c>
      <c r="M1229" s="21" t="s">
        <v>19100</v>
      </c>
      <c r="N1229" s="21" t="s">
        <v>19104</v>
      </c>
      <c r="O1229" s="21" t="s">
        <v>22395</v>
      </c>
      <c r="P1229" s="21" t="s">
        <v>22515</v>
      </c>
      <c r="Q1229" s="33">
        <v>-1.4590000000000001</v>
      </c>
      <c r="R1229" s="33">
        <v>0.7</v>
      </c>
      <c r="S1229" s="33">
        <v>0</v>
      </c>
      <c r="T1229" s="33">
        <v>0.7</v>
      </c>
      <c r="U1229" s="33">
        <v>0</v>
      </c>
      <c r="V1229" s="33">
        <v>0</v>
      </c>
      <c r="W1229" s="23">
        <v>0</v>
      </c>
      <c r="X1229" s="23">
        <v>13660</v>
      </c>
      <c r="Y1229" s="21" t="s">
        <v>19124</v>
      </c>
      <c r="Z1229" s="23">
        <v>0</v>
      </c>
      <c r="AA1229" s="23">
        <v>9562</v>
      </c>
      <c r="AB1229" s="22">
        <v>42779</v>
      </c>
    </row>
    <row r="1230" spans="1:28" ht="15" customHeight="1" x14ac:dyDescent="0.25">
      <c r="A1230" t="s">
        <v>380</v>
      </c>
      <c r="B1230" t="str">
        <f>VLOOKUP(O1230+0,'de para'!K:O,3,0)</f>
        <v>NA</v>
      </c>
      <c r="C1230" t="str">
        <f t="shared" si="19"/>
        <v>3027</v>
      </c>
      <c r="D1230" t="str">
        <f>IFERROR(VLOOKUP(G1230+0,'de para'!A:C,3,0),"")</f>
        <v/>
      </c>
      <c r="E1230" t="str">
        <f>IF(VLOOKUP(G1230+0,'de para'!E:H,4,0)="EX","Externo","Interno")</f>
        <v>Interno</v>
      </c>
      <c r="F1230" s="18" t="s">
        <v>22505</v>
      </c>
      <c r="G1230" s="18">
        <v>414</v>
      </c>
      <c r="H1230" s="18" t="s">
        <v>19095</v>
      </c>
      <c r="I1230" s="18" t="s">
        <v>383</v>
      </c>
      <c r="J1230" s="19">
        <v>42713</v>
      </c>
      <c r="K1230" s="18" t="s">
        <v>19096</v>
      </c>
      <c r="L1230" s="18" t="s">
        <v>19670</v>
      </c>
      <c r="M1230" s="18" t="s">
        <v>19100</v>
      </c>
      <c r="N1230" s="18" t="s">
        <v>19112</v>
      </c>
      <c r="O1230" s="18" t="s">
        <v>22451</v>
      </c>
      <c r="P1230" s="18" t="s">
        <v>22516</v>
      </c>
      <c r="Q1230" s="32">
        <v>-2.6829999999999998</v>
      </c>
      <c r="R1230" s="32">
        <v>1</v>
      </c>
      <c r="S1230" s="32">
        <v>0</v>
      </c>
      <c r="T1230" s="32">
        <v>1</v>
      </c>
      <c r="U1230" s="32">
        <v>0</v>
      </c>
      <c r="V1230" s="32">
        <v>0</v>
      </c>
      <c r="W1230" s="20">
        <v>0</v>
      </c>
      <c r="X1230" s="20">
        <v>6061.11</v>
      </c>
      <c r="Y1230" s="18" t="s">
        <v>19124</v>
      </c>
      <c r="Z1230" s="20">
        <v>0</v>
      </c>
      <c r="AA1230" s="20">
        <v>6061.11</v>
      </c>
      <c r="AB1230" s="19">
        <v>42779</v>
      </c>
    </row>
    <row r="1231" spans="1:28" ht="15" customHeight="1" x14ac:dyDescent="0.25">
      <c r="A1231" t="s">
        <v>380</v>
      </c>
      <c r="B1231" t="str">
        <f>VLOOKUP(O1231+0,'de para'!K:O,3,0)</f>
        <v>NA</v>
      </c>
      <c r="C1231" t="str">
        <f t="shared" si="19"/>
        <v>3027</v>
      </c>
      <c r="D1231" t="str">
        <f>IFERROR(VLOOKUP(G1231+0,'de para'!A:C,3,0),"")</f>
        <v/>
      </c>
      <c r="E1231" t="str">
        <f>IF(VLOOKUP(G1231+0,'de para'!E:H,4,0)="EX","Externo","Interno")</f>
        <v>Interno</v>
      </c>
      <c r="F1231" s="21" t="s">
        <v>19869</v>
      </c>
      <c r="G1231" s="21">
        <v>1300</v>
      </c>
      <c r="H1231" s="21" t="s">
        <v>19095</v>
      </c>
      <c r="I1231" s="21" t="s">
        <v>489</v>
      </c>
      <c r="J1231" s="22">
        <v>42716</v>
      </c>
      <c r="K1231" s="21" t="s">
        <v>19728</v>
      </c>
      <c r="L1231" s="21" t="s">
        <v>19179</v>
      </c>
      <c r="M1231" s="21" t="s">
        <v>19111</v>
      </c>
      <c r="N1231" s="21" t="s">
        <v>19095</v>
      </c>
      <c r="O1231" s="21" t="s">
        <v>19870</v>
      </c>
      <c r="P1231" s="21" t="s">
        <v>12466</v>
      </c>
      <c r="Q1231" s="33">
        <v>0</v>
      </c>
      <c r="R1231" s="33">
        <v>0.6</v>
      </c>
      <c r="S1231" s="33">
        <v>0</v>
      </c>
      <c r="T1231" s="33">
        <v>0.6</v>
      </c>
      <c r="U1231" s="33">
        <v>0</v>
      </c>
      <c r="V1231" s="33">
        <v>0</v>
      </c>
      <c r="W1231" s="23">
        <v>0</v>
      </c>
      <c r="X1231" s="23">
        <v>16487.86</v>
      </c>
      <c r="Y1231" s="21" t="s">
        <v>19124</v>
      </c>
      <c r="Z1231" s="23">
        <v>0</v>
      </c>
      <c r="AA1231" s="23">
        <v>9892.7199999999993</v>
      </c>
      <c r="AB1231" s="22">
        <v>42744</v>
      </c>
    </row>
    <row r="1232" spans="1:28" ht="15" customHeight="1" x14ac:dyDescent="0.25">
      <c r="A1232" t="s">
        <v>380</v>
      </c>
      <c r="B1232" t="str">
        <f>VLOOKUP(O1232+0,'de para'!K:O,3,0)</f>
        <v>NA</v>
      </c>
      <c r="C1232" t="str">
        <f t="shared" si="19"/>
        <v>3027</v>
      </c>
      <c r="D1232" t="str">
        <f>IFERROR(VLOOKUP(G1232+0,'de para'!A:C,3,0),"")</f>
        <v/>
      </c>
      <c r="E1232" t="str">
        <f>IF(VLOOKUP(G1232+0,'de para'!E:H,4,0)="EX","Externo","Interno")</f>
        <v>Interno</v>
      </c>
      <c r="F1232" s="18" t="s">
        <v>19895</v>
      </c>
      <c r="G1232" s="18">
        <v>1180</v>
      </c>
      <c r="H1232" s="18" t="s">
        <v>19095</v>
      </c>
      <c r="I1232" s="18" t="s">
        <v>381</v>
      </c>
      <c r="J1232" s="19">
        <v>42717</v>
      </c>
      <c r="K1232" s="18" t="s">
        <v>19177</v>
      </c>
      <c r="L1232" s="18" t="s">
        <v>19161</v>
      </c>
      <c r="M1232" s="18" t="s">
        <v>19129</v>
      </c>
      <c r="N1232" s="18" t="s">
        <v>19102</v>
      </c>
      <c r="O1232" s="18" t="s">
        <v>19863</v>
      </c>
      <c r="P1232" s="18" t="s">
        <v>19898</v>
      </c>
      <c r="Q1232" s="32">
        <v>0.1</v>
      </c>
      <c r="R1232" s="32">
        <v>0.1</v>
      </c>
      <c r="S1232" s="32">
        <v>0</v>
      </c>
      <c r="T1232" s="32">
        <v>0.1</v>
      </c>
      <c r="U1232" s="32">
        <v>0</v>
      </c>
      <c r="V1232" s="32">
        <v>0.1</v>
      </c>
      <c r="W1232" s="20">
        <v>0</v>
      </c>
      <c r="X1232" s="20">
        <v>8570</v>
      </c>
      <c r="Y1232" s="18" t="s">
        <v>19157</v>
      </c>
      <c r="Z1232" s="20">
        <v>0</v>
      </c>
      <c r="AA1232" s="20">
        <v>857</v>
      </c>
      <c r="AB1232" s="19">
        <v>42751</v>
      </c>
    </row>
    <row r="1233" spans="1:28" ht="15" customHeight="1" x14ac:dyDescent="0.25">
      <c r="A1233" t="s">
        <v>380</v>
      </c>
      <c r="B1233" t="str">
        <f>VLOOKUP(O1233+0,'de para'!K:O,3,0)</f>
        <v>NA</v>
      </c>
      <c r="C1233" t="str">
        <f t="shared" si="19"/>
        <v>3027</v>
      </c>
      <c r="D1233" t="str">
        <f>IFERROR(VLOOKUP(G1233+0,'de para'!A:C,3,0),"")</f>
        <v/>
      </c>
      <c r="E1233" t="str">
        <f>IF(VLOOKUP(G1233+0,'de para'!E:H,4,0)="EX","Externo","Interno")</f>
        <v>Interno</v>
      </c>
      <c r="F1233" s="21" t="s">
        <v>19899</v>
      </c>
      <c r="G1233" s="21">
        <v>1180</v>
      </c>
      <c r="H1233" s="21" t="s">
        <v>19095</v>
      </c>
      <c r="I1233" s="21" t="s">
        <v>381</v>
      </c>
      <c r="J1233" s="22">
        <v>42717</v>
      </c>
      <c r="K1233" s="21" t="s">
        <v>19177</v>
      </c>
      <c r="L1233" s="21" t="s">
        <v>19161</v>
      </c>
      <c r="M1233" s="21" t="s">
        <v>19129</v>
      </c>
      <c r="N1233" s="21" t="s">
        <v>19102</v>
      </c>
      <c r="O1233" s="21" t="s">
        <v>19236</v>
      </c>
      <c r="P1233" s="21" t="s">
        <v>19900</v>
      </c>
      <c r="Q1233" s="33">
        <v>0</v>
      </c>
      <c r="R1233" s="33">
        <v>0.2</v>
      </c>
      <c r="S1233" s="33">
        <v>0</v>
      </c>
      <c r="T1233" s="33">
        <v>0.2</v>
      </c>
      <c r="U1233" s="33">
        <v>0</v>
      </c>
      <c r="V1233" s="33">
        <v>0.2</v>
      </c>
      <c r="W1233" s="23">
        <v>0</v>
      </c>
      <c r="X1233" s="23">
        <v>5640</v>
      </c>
      <c r="Y1233" s="21" t="s">
        <v>19157</v>
      </c>
      <c r="Z1233" s="23">
        <v>0</v>
      </c>
      <c r="AA1233" s="23">
        <v>1128</v>
      </c>
      <c r="AB1233" s="22">
        <v>42772</v>
      </c>
    </row>
    <row r="1234" spans="1:28" ht="15" customHeight="1" x14ac:dyDescent="0.25">
      <c r="A1234" t="s">
        <v>380</v>
      </c>
      <c r="B1234" t="str">
        <f>VLOOKUP(O1234+0,'de para'!K:O,3,0)</f>
        <v>NA</v>
      </c>
      <c r="C1234" t="str">
        <f t="shared" si="19"/>
        <v>3027</v>
      </c>
      <c r="D1234" t="str">
        <f>IFERROR(VLOOKUP(G1234+0,'de para'!A:C,3,0),"")</f>
        <v/>
      </c>
      <c r="E1234" t="str">
        <f>IF(VLOOKUP(G1234+0,'de para'!E:H,4,0)="EX","Externo","Interno")</f>
        <v>Interno</v>
      </c>
      <c r="F1234" s="18" t="s">
        <v>19904</v>
      </c>
      <c r="G1234" s="18">
        <v>616</v>
      </c>
      <c r="H1234" s="18" t="s">
        <v>19095</v>
      </c>
      <c r="I1234" s="18" t="s">
        <v>1939</v>
      </c>
      <c r="J1234" s="19">
        <v>42717</v>
      </c>
      <c r="K1234" s="18" t="s">
        <v>19794</v>
      </c>
      <c r="L1234" s="18" t="s">
        <v>19161</v>
      </c>
      <c r="M1234" s="18" t="s">
        <v>19100</v>
      </c>
      <c r="N1234" s="18" t="s">
        <v>19095</v>
      </c>
      <c r="O1234" s="18" t="s">
        <v>19905</v>
      </c>
      <c r="P1234" s="18" t="s">
        <v>19906</v>
      </c>
      <c r="Q1234" s="32">
        <v>0.30599999999999999</v>
      </c>
      <c r="R1234" s="32">
        <v>0.2</v>
      </c>
      <c r="S1234" s="32">
        <v>0</v>
      </c>
      <c r="T1234" s="32">
        <v>0.2</v>
      </c>
      <c r="U1234" s="32">
        <v>0</v>
      </c>
      <c r="V1234" s="32">
        <v>0</v>
      </c>
      <c r="W1234" s="20">
        <v>0</v>
      </c>
      <c r="X1234" s="20">
        <v>11058</v>
      </c>
      <c r="Y1234" s="18" t="s">
        <v>19124</v>
      </c>
      <c r="Z1234" s="20">
        <v>0</v>
      </c>
      <c r="AA1234" s="20">
        <v>2211.6</v>
      </c>
      <c r="AB1234" s="19">
        <v>42755</v>
      </c>
    </row>
    <row r="1235" spans="1:28" ht="15" customHeight="1" x14ac:dyDescent="0.25">
      <c r="A1235" t="s">
        <v>380</v>
      </c>
      <c r="B1235" t="e">
        <f>VLOOKUP(O1235+0,'de para'!K:O,3,0)</f>
        <v>#N/A</v>
      </c>
      <c r="C1235" t="str">
        <f t="shared" si="19"/>
        <v>3027</v>
      </c>
      <c r="D1235" t="str">
        <f>IFERROR(VLOOKUP(G1235+0,'de para'!A:C,3,0),"")</f>
        <v/>
      </c>
      <c r="E1235" t="str">
        <f>IF(VLOOKUP(G1235+0,'de para'!E:H,4,0)="EX","Externo","Interno")</f>
        <v>Interno</v>
      </c>
      <c r="F1235" s="21" t="s">
        <v>19907</v>
      </c>
      <c r="G1235" s="21">
        <v>2181</v>
      </c>
      <c r="H1235" s="21" t="s">
        <v>19095</v>
      </c>
      <c r="I1235" s="21" t="s">
        <v>452</v>
      </c>
      <c r="J1235" s="22">
        <v>42717</v>
      </c>
      <c r="K1235" s="21" t="s">
        <v>19696</v>
      </c>
      <c r="L1235" s="21" t="s">
        <v>19164</v>
      </c>
      <c r="M1235" s="21" t="s">
        <v>19107</v>
      </c>
      <c r="N1235" s="21" t="s">
        <v>19102</v>
      </c>
      <c r="O1235" s="21" t="s">
        <v>19910</v>
      </c>
      <c r="P1235" s="21" t="s">
        <v>19911</v>
      </c>
      <c r="Q1235" s="33">
        <v>0.2</v>
      </c>
      <c r="R1235" s="33">
        <v>0.2</v>
      </c>
      <c r="S1235" s="33">
        <v>0</v>
      </c>
      <c r="T1235" s="33">
        <v>0.2</v>
      </c>
      <c r="U1235" s="33">
        <v>0</v>
      </c>
      <c r="V1235" s="33">
        <v>0.2</v>
      </c>
      <c r="W1235" s="23">
        <v>0</v>
      </c>
      <c r="X1235" s="23">
        <v>28030</v>
      </c>
      <c r="Y1235" s="21" t="s">
        <v>19157</v>
      </c>
      <c r="Z1235" s="23">
        <v>0</v>
      </c>
      <c r="AA1235" s="23">
        <v>5606</v>
      </c>
      <c r="AB1235" s="22">
        <v>42751</v>
      </c>
    </row>
    <row r="1236" spans="1:28" ht="15" customHeight="1" x14ac:dyDescent="0.25">
      <c r="A1236" t="s">
        <v>380</v>
      </c>
      <c r="B1236" t="str">
        <f>VLOOKUP(O1236+0,'de para'!K:O,3,0)</f>
        <v>NA</v>
      </c>
      <c r="C1236" t="str">
        <f t="shared" si="19"/>
        <v>3026</v>
      </c>
      <c r="D1236" t="str">
        <f>IFERROR(VLOOKUP(G1236+0,'de para'!A:C,3,0),"")</f>
        <v/>
      </c>
      <c r="E1236" t="str">
        <f>IF(VLOOKUP(G1236+0,'de para'!E:H,4,0)="EX","Externo","Interno")</f>
        <v>Externo</v>
      </c>
      <c r="F1236" s="18" t="s">
        <v>22517</v>
      </c>
      <c r="G1236" s="18">
        <v>132</v>
      </c>
      <c r="H1236" s="18" t="s">
        <v>19095</v>
      </c>
      <c r="I1236" s="18" t="s">
        <v>470</v>
      </c>
      <c r="J1236" s="19">
        <v>42718</v>
      </c>
      <c r="K1236" s="18" t="s">
        <v>19096</v>
      </c>
      <c r="L1236" s="18" t="s">
        <v>19155</v>
      </c>
      <c r="M1236" s="18" t="s">
        <v>19314</v>
      </c>
      <c r="N1236" s="18" t="s">
        <v>19095</v>
      </c>
      <c r="O1236" s="18" t="s">
        <v>19990</v>
      </c>
      <c r="P1236" s="18" t="s">
        <v>12058</v>
      </c>
      <c r="Q1236" s="32">
        <v>8</v>
      </c>
      <c r="R1236" s="32">
        <v>1</v>
      </c>
      <c r="S1236" s="32">
        <v>0</v>
      </c>
      <c r="T1236" s="32">
        <v>1</v>
      </c>
      <c r="U1236" s="32">
        <v>0</v>
      </c>
      <c r="V1236" s="32">
        <v>0</v>
      </c>
      <c r="W1236" s="20">
        <v>0</v>
      </c>
      <c r="X1236" s="20">
        <v>258.48</v>
      </c>
      <c r="Y1236" s="18" t="s">
        <v>19124</v>
      </c>
      <c r="Z1236" s="20">
        <v>0</v>
      </c>
      <c r="AA1236" s="20">
        <v>258.48</v>
      </c>
      <c r="AB1236" s="19">
        <v>42767</v>
      </c>
    </row>
    <row r="1237" spans="1:28" ht="15" customHeight="1" x14ac:dyDescent="0.25">
      <c r="A1237" t="s">
        <v>380</v>
      </c>
      <c r="B1237" t="str">
        <f>VLOOKUP(O1237+0,'de para'!K:O,3,0)</f>
        <v>NA</v>
      </c>
      <c r="C1237" t="str">
        <f t="shared" si="19"/>
        <v>3026</v>
      </c>
      <c r="D1237" t="str">
        <f>IFERROR(VLOOKUP(G1237+0,'de para'!A:C,3,0),"")</f>
        <v/>
      </c>
      <c r="E1237" t="str">
        <f>IF(VLOOKUP(G1237+0,'de para'!E:H,4,0)="EX","Externo","Interno")</f>
        <v>Externo</v>
      </c>
      <c r="F1237" s="21" t="s">
        <v>22517</v>
      </c>
      <c r="G1237" s="21">
        <v>132</v>
      </c>
      <c r="H1237" s="21" t="s">
        <v>19095</v>
      </c>
      <c r="I1237" s="21" t="s">
        <v>470</v>
      </c>
      <c r="J1237" s="22">
        <v>42718</v>
      </c>
      <c r="K1237" s="21" t="s">
        <v>19096</v>
      </c>
      <c r="L1237" s="21" t="s">
        <v>19155</v>
      </c>
      <c r="M1237" s="21" t="s">
        <v>19314</v>
      </c>
      <c r="N1237" s="21" t="s">
        <v>19102</v>
      </c>
      <c r="O1237" s="21" t="s">
        <v>22518</v>
      </c>
      <c r="P1237" s="21" t="s">
        <v>471</v>
      </c>
      <c r="Q1237" s="33">
        <v>0</v>
      </c>
      <c r="R1237" s="33">
        <v>1</v>
      </c>
      <c r="S1237" s="33">
        <v>0</v>
      </c>
      <c r="T1237" s="33">
        <v>1</v>
      </c>
      <c r="U1237" s="33">
        <v>0</v>
      </c>
      <c r="V1237" s="33">
        <v>0</v>
      </c>
      <c r="W1237" s="23">
        <v>0</v>
      </c>
      <c r="X1237" s="23">
        <v>15495.25</v>
      </c>
      <c r="Y1237" s="21" t="s">
        <v>19124</v>
      </c>
      <c r="Z1237" s="23">
        <v>0</v>
      </c>
      <c r="AA1237" s="23">
        <v>15495.25</v>
      </c>
      <c r="AB1237" s="22">
        <v>42767</v>
      </c>
    </row>
    <row r="1238" spans="1:28" ht="15" customHeight="1" x14ac:dyDescent="0.25">
      <c r="A1238" t="s">
        <v>380</v>
      </c>
      <c r="B1238" t="str">
        <f>VLOOKUP(O1238+0,'de para'!K:O,3,0)</f>
        <v>NA</v>
      </c>
      <c r="C1238" t="str">
        <f t="shared" si="19"/>
        <v>3026</v>
      </c>
      <c r="D1238" t="str">
        <f>IFERROR(VLOOKUP(G1238+0,'de para'!A:C,3,0),"")</f>
        <v/>
      </c>
      <c r="E1238" t="str">
        <f>IF(VLOOKUP(G1238+0,'de para'!E:H,4,0)="EX","Externo","Interno")</f>
        <v>Externo</v>
      </c>
      <c r="F1238" s="18" t="s">
        <v>22517</v>
      </c>
      <c r="G1238" s="18">
        <v>132</v>
      </c>
      <c r="H1238" s="18" t="s">
        <v>19095</v>
      </c>
      <c r="I1238" s="18" t="s">
        <v>470</v>
      </c>
      <c r="J1238" s="19">
        <v>42718</v>
      </c>
      <c r="K1238" s="18" t="s">
        <v>19096</v>
      </c>
      <c r="L1238" s="18" t="s">
        <v>19155</v>
      </c>
      <c r="M1238" s="18" t="s">
        <v>19314</v>
      </c>
      <c r="N1238" s="18" t="s">
        <v>19108</v>
      </c>
      <c r="O1238" s="18" t="s">
        <v>19663</v>
      </c>
      <c r="P1238" s="18" t="s">
        <v>519</v>
      </c>
      <c r="Q1238" s="32">
        <v>0.2</v>
      </c>
      <c r="R1238" s="32">
        <v>0.1</v>
      </c>
      <c r="S1238" s="32">
        <v>0</v>
      </c>
      <c r="T1238" s="32">
        <v>0.1</v>
      </c>
      <c r="U1238" s="32">
        <v>0</v>
      </c>
      <c r="V1238" s="32">
        <v>0</v>
      </c>
      <c r="W1238" s="20">
        <v>0</v>
      </c>
      <c r="X1238" s="20">
        <v>96279.17</v>
      </c>
      <c r="Y1238" s="18" t="s">
        <v>19124</v>
      </c>
      <c r="Z1238" s="20">
        <v>0</v>
      </c>
      <c r="AA1238" s="20">
        <v>9627.91</v>
      </c>
      <c r="AB1238" s="19">
        <v>42767</v>
      </c>
    </row>
    <row r="1239" spans="1:28" ht="15" customHeight="1" x14ac:dyDescent="0.25">
      <c r="A1239" t="s">
        <v>380</v>
      </c>
      <c r="B1239" t="str">
        <f>VLOOKUP(O1239+0,'de para'!K:O,3,0)</f>
        <v>NA</v>
      </c>
      <c r="C1239" t="str">
        <f t="shared" si="19"/>
        <v>3026</v>
      </c>
      <c r="D1239" t="str">
        <f>IFERROR(VLOOKUP(G1239+0,'de para'!A:C,3,0),"")</f>
        <v/>
      </c>
      <c r="E1239" t="str">
        <f>IF(VLOOKUP(G1239+0,'de para'!E:H,4,0)="EX","Externo","Interno")</f>
        <v>Externo</v>
      </c>
      <c r="F1239" s="21" t="s">
        <v>22517</v>
      </c>
      <c r="G1239" s="21">
        <v>132</v>
      </c>
      <c r="H1239" s="21" t="s">
        <v>19095</v>
      </c>
      <c r="I1239" s="21" t="s">
        <v>470</v>
      </c>
      <c r="J1239" s="22">
        <v>42718</v>
      </c>
      <c r="K1239" s="21" t="s">
        <v>19096</v>
      </c>
      <c r="L1239" s="21" t="s">
        <v>19155</v>
      </c>
      <c r="M1239" s="21" t="s">
        <v>19314</v>
      </c>
      <c r="N1239" s="21" t="s">
        <v>19103</v>
      </c>
      <c r="O1239" s="21" t="s">
        <v>19701</v>
      </c>
      <c r="P1239" s="21" t="s">
        <v>12089</v>
      </c>
      <c r="Q1239" s="33">
        <v>8</v>
      </c>
      <c r="R1239" s="33">
        <v>3</v>
      </c>
      <c r="S1239" s="33">
        <v>0</v>
      </c>
      <c r="T1239" s="33">
        <v>3</v>
      </c>
      <c r="U1239" s="33">
        <v>0</v>
      </c>
      <c r="V1239" s="33">
        <v>0</v>
      </c>
      <c r="W1239" s="23">
        <v>0</v>
      </c>
      <c r="X1239" s="23">
        <v>418.64</v>
      </c>
      <c r="Y1239" s="21" t="s">
        <v>19124</v>
      </c>
      <c r="Z1239" s="23">
        <v>0</v>
      </c>
      <c r="AA1239" s="23">
        <v>1255.93</v>
      </c>
      <c r="AB1239" s="22">
        <v>42767</v>
      </c>
    </row>
    <row r="1240" spans="1:28" ht="15" customHeight="1" x14ac:dyDescent="0.25">
      <c r="A1240" t="s">
        <v>380</v>
      </c>
      <c r="B1240" t="str">
        <f>VLOOKUP(O1240+0,'de para'!K:O,3,0)</f>
        <v>NA</v>
      </c>
      <c r="C1240" t="str">
        <f t="shared" si="19"/>
        <v>3026</v>
      </c>
      <c r="D1240" t="str">
        <f>IFERROR(VLOOKUP(G1240+0,'de para'!A:C,3,0),"")</f>
        <v/>
      </c>
      <c r="E1240" t="str">
        <f>IF(VLOOKUP(G1240+0,'de para'!E:H,4,0)="EX","Externo","Interno")</f>
        <v>Externo</v>
      </c>
      <c r="F1240" s="18" t="s">
        <v>22517</v>
      </c>
      <c r="G1240" s="18">
        <v>132</v>
      </c>
      <c r="H1240" s="18" t="s">
        <v>19095</v>
      </c>
      <c r="I1240" s="18" t="s">
        <v>470</v>
      </c>
      <c r="J1240" s="19">
        <v>42718</v>
      </c>
      <c r="K1240" s="18" t="s">
        <v>19096</v>
      </c>
      <c r="L1240" s="18" t="s">
        <v>19155</v>
      </c>
      <c r="M1240" s="18" t="s">
        <v>19314</v>
      </c>
      <c r="N1240" s="18" t="s">
        <v>19291</v>
      </c>
      <c r="O1240" s="18" t="s">
        <v>22519</v>
      </c>
      <c r="P1240" s="18" t="s">
        <v>12109</v>
      </c>
      <c r="Q1240" s="32">
        <v>4</v>
      </c>
      <c r="R1240" s="32">
        <v>1</v>
      </c>
      <c r="S1240" s="32">
        <v>0</v>
      </c>
      <c r="T1240" s="32">
        <v>1</v>
      </c>
      <c r="U1240" s="32">
        <v>0</v>
      </c>
      <c r="V1240" s="32">
        <v>0</v>
      </c>
      <c r="W1240" s="20">
        <v>0</v>
      </c>
      <c r="X1240" s="20">
        <v>530.37</v>
      </c>
      <c r="Y1240" s="18" t="s">
        <v>19124</v>
      </c>
      <c r="Z1240" s="20">
        <v>0</v>
      </c>
      <c r="AA1240" s="20">
        <v>530.37</v>
      </c>
      <c r="AB1240" s="19">
        <v>42767</v>
      </c>
    </row>
    <row r="1241" spans="1:28" ht="15" customHeight="1" x14ac:dyDescent="0.25">
      <c r="A1241" t="s">
        <v>380</v>
      </c>
      <c r="B1241" t="str">
        <f>VLOOKUP(O1241+0,'de para'!K:O,3,0)</f>
        <v>NA</v>
      </c>
      <c r="C1241" t="str">
        <f t="shared" si="19"/>
        <v>3026</v>
      </c>
      <c r="D1241" t="str">
        <f>IFERROR(VLOOKUP(G1241+0,'de para'!A:C,3,0),"")</f>
        <v/>
      </c>
      <c r="E1241" t="str">
        <f>IF(VLOOKUP(G1241+0,'de para'!E:H,4,0)="EX","Externo","Interno")</f>
        <v>Externo</v>
      </c>
      <c r="F1241" s="21" t="s">
        <v>22517</v>
      </c>
      <c r="G1241" s="21">
        <v>132</v>
      </c>
      <c r="H1241" s="21" t="s">
        <v>19095</v>
      </c>
      <c r="I1241" s="21" t="s">
        <v>470</v>
      </c>
      <c r="J1241" s="22">
        <v>42718</v>
      </c>
      <c r="K1241" s="21" t="s">
        <v>19096</v>
      </c>
      <c r="L1241" s="21" t="s">
        <v>19155</v>
      </c>
      <c r="M1241" s="21" t="s">
        <v>19314</v>
      </c>
      <c r="N1241" s="21" t="s">
        <v>19104</v>
      </c>
      <c r="O1241" s="21" t="s">
        <v>22520</v>
      </c>
      <c r="P1241" s="21" t="s">
        <v>627</v>
      </c>
      <c r="Q1241" s="33">
        <v>0.247</v>
      </c>
      <c r="R1241" s="33">
        <v>0.15</v>
      </c>
      <c r="S1241" s="33">
        <v>0</v>
      </c>
      <c r="T1241" s="33">
        <v>0.15</v>
      </c>
      <c r="U1241" s="33">
        <v>0</v>
      </c>
      <c r="V1241" s="33">
        <v>0</v>
      </c>
      <c r="W1241" s="23">
        <v>0</v>
      </c>
      <c r="X1241" s="23">
        <v>11666.75</v>
      </c>
      <c r="Y1241" s="21" t="s">
        <v>19124</v>
      </c>
      <c r="Z1241" s="23">
        <v>0</v>
      </c>
      <c r="AA1241" s="23">
        <v>1750.01</v>
      </c>
      <c r="AB1241" s="22">
        <v>42767</v>
      </c>
    </row>
    <row r="1242" spans="1:28" ht="15" customHeight="1" x14ac:dyDescent="0.25">
      <c r="A1242" t="s">
        <v>380</v>
      </c>
      <c r="B1242" t="str">
        <f>VLOOKUP(O1242+0,'de para'!K:O,3,0)</f>
        <v>NA</v>
      </c>
      <c r="C1242" t="str">
        <f t="shared" si="19"/>
        <v>3026</v>
      </c>
      <c r="D1242" t="str">
        <f>IFERROR(VLOOKUP(G1242+0,'de para'!A:C,3,0),"")</f>
        <v/>
      </c>
      <c r="E1242" t="str">
        <f>IF(VLOOKUP(G1242+0,'de para'!E:H,4,0)="EX","Externo","Interno")</f>
        <v>Externo</v>
      </c>
      <c r="F1242" s="18" t="s">
        <v>22517</v>
      </c>
      <c r="G1242" s="18">
        <v>132</v>
      </c>
      <c r="H1242" s="18" t="s">
        <v>19095</v>
      </c>
      <c r="I1242" s="18" t="s">
        <v>470</v>
      </c>
      <c r="J1242" s="19">
        <v>42718</v>
      </c>
      <c r="K1242" s="18" t="s">
        <v>19096</v>
      </c>
      <c r="L1242" s="18" t="s">
        <v>19155</v>
      </c>
      <c r="M1242" s="18" t="s">
        <v>19314</v>
      </c>
      <c r="N1242" s="18" t="s">
        <v>19112</v>
      </c>
      <c r="O1242" s="18" t="s">
        <v>22521</v>
      </c>
      <c r="P1242" s="18" t="s">
        <v>12338</v>
      </c>
      <c r="Q1242" s="32">
        <v>0</v>
      </c>
      <c r="R1242" s="32">
        <v>2.4</v>
      </c>
      <c r="S1242" s="32">
        <v>0</v>
      </c>
      <c r="T1242" s="32">
        <v>2.4</v>
      </c>
      <c r="U1242" s="32">
        <v>0</v>
      </c>
      <c r="V1242" s="32">
        <v>0</v>
      </c>
      <c r="W1242" s="20">
        <v>0</v>
      </c>
      <c r="X1242" s="20">
        <v>823.78</v>
      </c>
      <c r="Y1242" s="18" t="s">
        <v>19124</v>
      </c>
      <c r="Z1242" s="20">
        <v>0</v>
      </c>
      <c r="AA1242" s="20">
        <v>1977.08</v>
      </c>
      <c r="AB1242" s="19">
        <v>42767</v>
      </c>
    </row>
    <row r="1243" spans="1:28" ht="15" customHeight="1" x14ac:dyDescent="0.25">
      <c r="A1243" t="s">
        <v>380</v>
      </c>
      <c r="B1243" t="str">
        <f>VLOOKUP(O1243+0,'de para'!K:O,3,0)</f>
        <v>NA</v>
      </c>
      <c r="C1243" t="str">
        <f t="shared" si="19"/>
        <v>3026</v>
      </c>
      <c r="D1243" t="str">
        <f>IFERROR(VLOOKUP(G1243+0,'de para'!A:C,3,0),"")</f>
        <v/>
      </c>
      <c r="E1243" t="str">
        <f>IF(VLOOKUP(G1243+0,'de para'!E:H,4,0)="EX","Externo","Interno")</f>
        <v>Externo</v>
      </c>
      <c r="F1243" s="21" t="s">
        <v>22517</v>
      </c>
      <c r="G1243" s="21">
        <v>132</v>
      </c>
      <c r="H1243" s="21" t="s">
        <v>19095</v>
      </c>
      <c r="I1243" s="21" t="s">
        <v>470</v>
      </c>
      <c r="J1243" s="22">
        <v>42718</v>
      </c>
      <c r="K1243" s="21" t="s">
        <v>19096</v>
      </c>
      <c r="L1243" s="21" t="s">
        <v>19155</v>
      </c>
      <c r="M1243" s="21" t="s">
        <v>19314</v>
      </c>
      <c r="N1243" s="21" t="s">
        <v>19113</v>
      </c>
      <c r="O1243" s="21" t="s">
        <v>22522</v>
      </c>
      <c r="P1243" s="21" t="s">
        <v>12339</v>
      </c>
      <c r="Q1243" s="33">
        <v>0</v>
      </c>
      <c r="R1243" s="33">
        <v>1.4</v>
      </c>
      <c r="S1243" s="33">
        <v>0</v>
      </c>
      <c r="T1243" s="33">
        <v>1.4</v>
      </c>
      <c r="U1243" s="33">
        <v>0</v>
      </c>
      <c r="V1243" s="33">
        <v>0</v>
      </c>
      <c r="W1243" s="23">
        <v>0</v>
      </c>
      <c r="X1243" s="23">
        <v>823.78</v>
      </c>
      <c r="Y1243" s="21" t="s">
        <v>19124</v>
      </c>
      <c r="Z1243" s="23">
        <v>0</v>
      </c>
      <c r="AA1243" s="23">
        <v>1153.29</v>
      </c>
      <c r="AB1243" s="22">
        <v>42767</v>
      </c>
    </row>
    <row r="1244" spans="1:28" ht="15" customHeight="1" x14ac:dyDescent="0.25">
      <c r="A1244" t="s">
        <v>380</v>
      </c>
      <c r="B1244" t="str">
        <f>VLOOKUP(O1244+0,'de para'!K:O,3,0)</f>
        <v>NA</v>
      </c>
      <c r="C1244" t="str">
        <f t="shared" si="19"/>
        <v>3026</v>
      </c>
      <c r="D1244" t="str">
        <f>IFERROR(VLOOKUP(G1244+0,'de para'!A:C,3,0),"")</f>
        <v/>
      </c>
      <c r="E1244" t="str">
        <f>IF(VLOOKUP(G1244+0,'de para'!E:H,4,0)="EX","Externo","Interno")</f>
        <v>Externo</v>
      </c>
      <c r="F1244" s="18" t="s">
        <v>22517</v>
      </c>
      <c r="G1244" s="18">
        <v>132</v>
      </c>
      <c r="H1244" s="18" t="s">
        <v>19095</v>
      </c>
      <c r="I1244" s="18" t="s">
        <v>470</v>
      </c>
      <c r="J1244" s="19">
        <v>42718</v>
      </c>
      <c r="K1244" s="18" t="s">
        <v>19096</v>
      </c>
      <c r="L1244" s="18" t="s">
        <v>19155</v>
      </c>
      <c r="M1244" s="18" t="s">
        <v>19314</v>
      </c>
      <c r="N1244" s="18" t="s">
        <v>19340</v>
      </c>
      <c r="O1244" s="18" t="s">
        <v>22523</v>
      </c>
      <c r="P1244" s="18" t="s">
        <v>12340</v>
      </c>
      <c r="Q1244" s="32">
        <v>1.3</v>
      </c>
      <c r="R1244" s="32">
        <v>1.3</v>
      </c>
      <c r="S1244" s="32">
        <v>0</v>
      </c>
      <c r="T1244" s="32">
        <v>1.3</v>
      </c>
      <c r="U1244" s="32">
        <v>0</v>
      </c>
      <c r="V1244" s="32">
        <v>0</v>
      </c>
      <c r="W1244" s="20">
        <v>0</v>
      </c>
      <c r="X1244" s="20">
        <v>7275.38</v>
      </c>
      <c r="Y1244" s="18" t="s">
        <v>19124</v>
      </c>
      <c r="Z1244" s="20">
        <v>0</v>
      </c>
      <c r="AA1244" s="20">
        <v>9457.99</v>
      </c>
      <c r="AB1244" s="19">
        <v>42767</v>
      </c>
    </row>
    <row r="1245" spans="1:28" ht="15" customHeight="1" x14ac:dyDescent="0.25">
      <c r="A1245" t="s">
        <v>380</v>
      </c>
      <c r="B1245" t="str">
        <f>VLOOKUP(O1245+0,'de para'!K:O,3,0)</f>
        <v>NA</v>
      </c>
      <c r="C1245" t="str">
        <f t="shared" si="19"/>
        <v>3026</v>
      </c>
      <c r="D1245" t="str">
        <f>IFERROR(VLOOKUP(G1245+0,'de para'!A:C,3,0),"")</f>
        <v/>
      </c>
      <c r="E1245" t="str">
        <f>IF(VLOOKUP(G1245+0,'de para'!E:H,4,0)="EX","Externo","Interno")</f>
        <v>Externo</v>
      </c>
      <c r="F1245" s="21" t="s">
        <v>22517</v>
      </c>
      <c r="G1245" s="21">
        <v>132</v>
      </c>
      <c r="H1245" s="21" t="s">
        <v>19095</v>
      </c>
      <c r="I1245" s="21" t="s">
        <v>470</v>
      </c>
      <c r="J1245" s="22">
        <v>42718</v>
      </c>
      <c r="K1245" s="21" t="s">
        <v>19096</v>
      </c>
      <c r="L1245" s="21" t="s">
        <v>19155</v>
      </c>
      <c r="M1245" s="21" t="s">
        <v>19314</v>
      </c>
      <c r="N1245" s="21" t="s">
        <v>19342</v>
      </c>
      <c r="O1245" s="21" t="s">
        <v>22524</v>
      </c>
      <c r="P1245" s="21" t="s">
        <v>12341</v>
      </c>
      <c r="Q1245" s="33">
        <v>1.2</v>
      </c>
      <c r="R1245" s="33">
        <v>1.2</v>
      </c>
      <c r="S1245" s="33">
        <v>0</v>
      </c>
      <c r="T1245" s="33">
        <v>1.2</v>
      </c>
      <c r="U1245" s="33">
        <v>0</v>
      </c>
      <c r="V1245" s="33">
        <v>0</v>
      </c>
      <c r="W1245" s="23">
        <v>0</v>
      </c>
      <c r="X1245" s="23">
        <v>4750.1400000000003</v>
      </c>
      <c r="Y1245" s="21" t="s">
        <v>19124</v>
      </c>
      <c r="Z1245" s="23">
        <v>0</v>
      </c>
      <c r="AA1245" s="23">
        <v>5700.17</v>
      </c>
      <c r="AB1245" s="22">
        <v>42767</v>
      </c>
    </row>
    <row r="1246" spans="1:28" ht="15" customHeight="1" x14ac:dyDescent="0.25">
      <c r="A1246" t="s">
        <v>380</v>
      </c>
      <c r="B1246" t="str">
        <f>VLOOKUP(O1246+0,'de para'!K:O,3,0)</f>
        <v>NA</v>
      </c>
      <c r="C1246" t="str">
        <f t="shared" si="19"/>
        <v>3026</v>
      </c>
      <c r="D1246" t="str">
        <f>IFERROR(VLOOKUP(G1246+0,'de para'!A:C,3,0),"")</f>
        <v/>
      </c>
      <c r="E1246" t="str">
        <f>IF(VLOOKUP(G1246+0,'de para'!E:H,4,0)="EX","Externo","Interno")</f>
        <v>Externo</v>
      </c>
      <c r="F1246" s="18" t="s">
        <v>22517</v>
      </c>
      <c r="G1246" s="18">
        <v>132</v>
      </c>
      <c r="H1246" s="18" t="s">
        <v>19095</v>
      </c>
      <c r="I1246" s="18" t="s">
        <v>470</v>
      </c>
      <c r="J1246" s="19">
        <v>42718</v>
      </c>
      <c r="K1246" s="18" t="s">
        <v>19096</v>
      </c>
      <c r="L1246" s="18" t="s">
        <v>19155</v>
      </c>
      <c r="M1246" s="18" t="s">
        <v>19314</v>
      </c>
      <c r="N1246" s="18" t="s">
        <v>19343</v>
      </c>
      <c r="O1246" s="18" t="s">
        <v>19706</v>
      </c>
      <c r="P1246" s="18" t="s">
        <v>629</v>
      </c>
      <c r="Q1246" s="32">
        <v>0.5</v>
      </c>
      <c r="R1246" s="32">
        <v>5.5</v>
      </c>
      <c r="S1246" s="32">
        <v>0</v>
      </c>
      <c r="T1246" s="32">
        <v>5.5</v>
      </c>
      <c r="U1246" s="32">
        <v>0</v>
      </c>
      <c r="V1246" s="32">
        <v>0</v>
      </c>
      <c r="W1246" s="20">
        <v>0</v>
      </c>
      <c r="X1246" s="20">
        <v>1110.23</v>
      </c>
      <c r="Y1246" s="18" t="s">
        <v>19124</v>
      </c>
      <c r="Z1246" s="20">
        <v>0</v>
      </c>
      <c r="AA1246" s="20">
        <v>6106.31</v>
      </c>
      <c r="AB1246" s="19">
        <v>42767</v>
      </c>
    </row>
    <row r="1247" spans="1:28" ht="15" customHeight="1" x14ac:dyDescent="0.25">
      <c r="A1247" t="s">
        <v>380</v>
      </c>
      <c r="B1247" t="str">
        <f>VLOOKUP(O1247+0,'de para'!K:O,3,0)</f>
        <v>NA</v>
      </c>
      <c r="C1247" t="str">
        <f t="shared" si="19"/>
        <v>3026</v>
      </c>
      <c r="D1247" t="str">
        <f>IFERROR(VLOOKUP(G1247+0,'de para'!A:C,3,0),"")</f>
        <v/>
      </c>
      <c r="E1247" t="str">
        <f>IF(VLOOKUP(G1247+0,'de para'!E:H,4,0)="EX","Externo","Interno")</f>
        <v>Externo</v>
      </c>
      <c r="F1247" s="21" t="s">
        <v>22517</v>
      </c>
      <c r="G1247" s="21">
        <v>132</v>
      </c>
      <c r="H1247" s="21" t="s">
        <v>19095</v>
      </c>
      <c r="I1247" s="21" t="s">
        <v>470</v>
      </c>
      <c r="J1247" s="22">
        <v>42718</v>
      </c>
      <c r="K1247" s="21" t="s">
        <v>19096</v>
      </c>
      <c r="L1247" s="21" t="s">
        <v>19155</v>
      </c>
      <c r="M1247" s="21" t="s">
        <v>19314</v>
      </c>
      <c r="N1247" s="21" t="s">
        <v>19349</v>
      </c>
      <c r="O1247" s="21" t="s">
        <v>19707</v>
      </c>
      <c r="P1247" s="21" t="s">
        <v>12343</v>
      </c>
      <c r="Q1247" s="33">
        <v>-6</v>
      </c>
      <c r="R1247" s="33">
        <v>3</v>
      </c>
      <c r="S1247" s="33">
        <v>0</v>
      </c>
      <c r="T1247" s="33">
        <v>3</v>
      </c>
      <c r="U1247" s="33">
        <v>0</v>
      </c>
      <c r="V1247" s="33">
        <v>0</v>
      </c>
      <c r="W1247" s="23">
        <v>0</v>
      </c>
      <c r="X1247" s="23">
        <v>418.64</v>
      </c>
      <c r="Y1247" s="21" t="s">
        <v>19124</v>
      </c>
      <c r="Z1247" s="23">
        <v>0</v>
      </c>
      <c r="AA1247" s="23">
        <v>1255.93</v>
      </c>
      <c r="AB1247" s="22">
        <v>42767</v>
      </c>
    </row>
    <row r="1248" spans="1:28" ht="15" customHeight="1" x14ac:dyDescent="0.25">
      <c r="A1248" t="s">
        <v>380</v>
      </c>
      <c r="B1248" t="str">
        <f>VLOOKUP(O1248+0,'de para'!K:O,3,0)</f>
        <v>NA</v>
      </c>
      <c r="C1248" t="str">
        <f t="shared" si="19"/>
        <v>3026</v>
      </c>
      <c r="D1248" t="str">
        <f>IFERROR(VLOOKUP(G1248+0,'de para'!A:C,3,0),"")</f>
        <v/>
      </c>
      <c r="E1248" t="str">
        <f>IF(VLOOKUP(G1248+0,'de para'!E:H,4,0)="EX","Externo","Interno")</f>
        <v>Externo</v>
      </c>
      <c r="F1248" s="18" t="s">
        <v>22517</v>
      </c>
      <c r="G1248" s="18">
        <v>132</v>
      </c>
      <c r="H1248" s="18" t="s">
        <v>19095</v>
      </c>
      <c r="I1248" s="18" t="s">
        <v>470</v>
      </c>
      <c r="J1248" s="19">
        <v>42718</v>
      </c>
      <c r="K1248" s="18" t="s">
        <v>19096</v>
      </c>
      <c r="L1248" s="18" t="s">
        <v>19155</v>
      </c>
      <c r="M1248" s="18" t="s">
        <v>19314</v>
      </c>
      <c r="N1248" s="18" t="s">
        <v>19351</v>
      </c>
      <c r="O1248" s="18" t="s">
        <v>19708</v>
      </c>
      <c r="P1248" s="18" t="s">
        <v>630</v>
      </c>
      <c r="Q1248" s="32">
        <v>6.9</v>
      </c>
      <c r="R1248" s="32">
        <v>1.5</v>
      </c>
      <c r="S1248" s="32">
        <v>0</v>
      </c>
      <c r="T1248" s="32">
        <v>1.5</v>
      </c>
      <c r="U1248" s="32">
        <v>0</v>
      </c>
      <c r="V1248" s="32">
        <v>0</v>
      </c>
      <c r="W1248" s="20">
        <v>0</v>
      </c>
      <c r="X1248" s="20">
        <v>530.37</v>
      </c>
      <c r="Y1248" s="18" t="s">
        <v>19124</v>
      </c>
      <c r="Z1248" s="20">
        <v>0</v>
      </c>
      <c r="AA1248" s="20">
        <v>795.56</v>
      </c>
      <c r="AB1248" s="19">
        <v>42767</v>
      </c>
    </row>
    <row r="1249" spans="1:28" ht="15" customHeight="1" x14ac:dyDescent="0.25">
      <c r="A1249" t="s">
        <v>380</v>
      </c>
      <c r="B1249" t="str">
        <f>VLOOKUP(O1249+0,'de para'!K:O,3,0)</f>
        <v>NA</v>
      </c>
      <c r="C1249" t="str">
        <f t="shared" si="19"/>
        <v>3026</v>
      </c>
      <c r="D1249" t="str">
        <f>IFERROR(VLOOKUP(G1249+0,'de para'!A:C,3,0),"")</f>
        <v/>
      </c>
      <c r="E1249" t="str">
        <f>IF(VLOOKUP(G1249+0,'de para'!E:H,4,0)="EX","Externo","Interno")</f>
        <v>Externo</v>
      </c>
      <c r="F1249" s="21" t="s">
        <v>22517</v>
      </c>
      <c r="G1249" s="21">
        <v>132</v>
      </c>
      <c r="H1249" s="21" t="s">
        <v>19095</v>
      </c>
      <c r="I1249" s="21" t="s">
        <v>470</v>
      </c>
      <c r="J1249" s="22">
        <v>42718</v>
      </c>
      <c r="K1249" s="21" t="s">
        <v>19096</v>
      </c>
      <c r="L1249" s="21" t="s">
        <v>19155</v>
      </c>
      <c r="M1249" s="21" t="s">
        <v>19314</v>
      </c>
      <c r="N1249" s="21" t="s">
        <v>19352</v>
      </c>
      <c r="O1249" s="21" t="s">
        <v>22525</v>
      </c>
      <c r="P1249" s="21" t="s">
        <v>12082</v>
      </c>
      <c r="Q1249" s="33">
        <v>6</v>
      </c>
      <c r="R1249" s="33">
        <v>4.5</v>
      </c>
      <c r="S1249" s="33">
        <v>0</v>
      </c>
      <c r="T1249" s="33">
        <v>4.5</v>
      </c>
      <c r="U1249" s="33">
        <v>0</v>
      </c>
      <c r="V1249" s="33">
        <v>0</v>
      </c>
      <c r="W1249" s="23">
        <v>0</v>
      </c>
      <c r="X1249" s="23">
        <v>418.64</v>
      </c>
      <c r="Y1249" s="21" t="s">
        <v>19124</v>
      </c>
      <c r="Z1249" s="23">
        <v>0</v>
      </c>
      <c r="AA1249" s="23">
        <v>1883.89</v>
      </c>
      <c r="AB1249" s="22">
        <v>42767</v>
      </c>
    </row>
    <row r="1250" spans="1:28" ht="15" customHeight="1" x14ac:dyDescent="0.25">
      <c r="A1250" t="s">
        <v>380</v>
      </c>
      <c r="B1250" t="str">
        <f>VLOOKUP(O1250+0,'de para'!K:O,3,0)</f>
        <v>NA</v>
      </c>
      <c r="C1250" t="str">
        <f t="shared" si="19"/>
        <v>3026</v>
      </c>
      <c r="D1250" t="str">
        <f>IFERROR(VLOOKUP(G1250+0,'de para'!A:C,3,0),"")</f>
        <v/>
      </c>
      <c r="E1250" t="str">
        <f>IF(VLOOKUP(G1250+0,'de para'!E:H,4,0)="EX","Externo","Interno")</f>
        <v>Externo</v>
      </c>
      <c r="F1250" s="18" t="s">
        <v>22517</v>
      </c>
      <c r="G1250" s="18">
        <v>132</v>
      </c>
      <c r="H1250" s="18" t="s">
        <v>19095</v>
      </c>
      <c r="I1250" s="18" t="s">
        <v>470</v>
      </c>
      <c r="J1250" s="19">
        <v>42718</v>
      </c>
      <c r="K1250" s="18" t="s">
        <v>19096</v>
      </c>
      <c r="L1250" s="18" t="s">
        <v>19155</v>
      </c>
      <c r="M1250" s="18" t="s">
        <v>19314</v>
      </c>
      <c r="N1250" s="18" t="s">
        <v>19353</v>
      </c>
      <c r="O1250" s="18" t="s">
        <v>19712</v>
      </c>
      <c r="P1250" s="18" t="s">
        <v>12086</v>
      </c>
      <c r="Q1250" s="32">
        <v>19.5</v>
      </c>
      <c r="R1250" s="32">
        <v>17.5</v>
      </c>
      <c r="S1250" s="32">
        <v>0</v>
      </c>
      <c r="T1250" s="32">
        <v>17.5</v>
      </c>
      <c r="U1250" s="32">
        <v>0</v>
      </c>
      <c r="V1250" s="32">
        <v>0</v>
      </c>
      <c r="W1250" s="20">
        <v>0</v>
      </c>
      <c r="X1250" s="20">
        <v>418.64</v>
      </c>
      <c r="Y1250" s="18" t="s">
        <v>19124</v>
      </c>
      <c r="Z1250" s="20">
        <v>0</v>
      </c>
      <c r="AA1250" s="20">
        <v>7326.26</v>
      </c>
      <c r="AB1250" s="19">
        <v>42767</v>
      </c>
    </row>
    <row r="1251" spans="1:28" ht="15" customHeight="1" x14ac:dyDescent="0.25">
      <c r="A1251" t="s">
        <v>380</v>
      </c>
      <c r="B1251" t="str">
        <f>VLOOKUP(O1251+0,'de para'!K:O,3,0)</f>
        <v>NA</v>
      </c>
      <c r="C1251" t="str">
        <f t="shared" si="19"/>
        <v>3026</v>
      </c>
      <c r="D1251" t="str">
        <f>IFERROR(VLOOKUP(G1251+0,'de para'!A:C,3,0),"")</f>
        <v/>
      </c>
      <c r="E1251" t="str">
        <f>IF(VLOOKUP(G1251+0,'de para'!E:H,4,0)="EX","Externo","Interno")</f>
        <v>Externo</v>
      </c>
      <c r="F1251" s="21" t="s">
        <v>22517</v>
      </c>
      <c r="G1251" s="21">
        <v>132</v>
      </c>
      <c r="H1251" s="21" t="s">
        <v>19095</v>
      </c>
      <c r="I1251" s="21" t="s">
        <v>470</v>
      </c>
      <c r="J1251" s="22">
        <v>42718</v>
      </c>
      <c r="K1251" s="21" t="s">
        <v>19096</v>
      </c>
      <c r="L1251" s="21" t="s">
        <v>19155</v>
      </c>
      <c r="M1251" s="21" t="s">
        <v>19314</v>
      </c>
      <c r="N1251" s="21" t="s">
        <v>19117</v>
      </c>
      <c r="O1251" s="21" t="s">
        <v>19713</v>
      </c>
      <c r="P1251" s="21" t="s">
        <v>12330</v>
      </c>
      <c r="Q1251" s="33">
        <v>2.8</v>
      </c>
      <c r="R1251" s="33">
        <v>6</v>
      </c>
      <c r="S1251" s="33">
        <v>0</v>
      </c>
      <c r="T1251" s="33">
        <v>6</v>
      </c>
      <c r="U1251" s="33">
        <v>0</v>
      </c>
      <c r="V1251" s="33">
        <v>0</v>
      </c>
      <c r="W1251" s="23">
        <v>0</v>
      </c>
      <c r="X1251" s="23">
        <v>418.64</v>
      </c>
      <c r="Y1251" s="21" t="s">
        <v>19124</v>
      </c>
      <c r="Z1251" s="23">
        <v>0</v>
      </c>
      <c r="AA1251" s="23">
        <v>2511.86</v>
      </c>
      <c r="AB1251" s="22">
        <v>42767</v>
      </c>
    </row>
    <row r="1252" spans="1:28" ht="15" customHeight="1" x14ac:dyDescent="0.25">
      <c r="A1252" t="s">
        <v>380</v>
      </c>
      <c r="B1252" t="str">
        <f>VLOOKUP(O1252+0,'de para'!K:O,3,0)</f>
        <v>NA</v>
      </c>
      <c r="C1252" t="str">
        <f t="shared" si="19"/>
        <v>3026</v>
      </c>
      <c r="D1252" t="str">
        <f>IFERROR(VLOOKUP(G1252+0,'de para'!A:C,3,0),"")</f>
        <v/>
      </c>
      <c r="E1252" t="str">
        <f>IF(VLOOKUP(G1252+0,'de para'!E:H,4,0)="EX","Externo","Interno")</f>
        <v>Externo</v>
      </c>
      <c r="F1252" s="18" t="s">
        <v>22517</v>
      </c>
      <c r="G1252" s="18">
        <v>132</v>
      </c>
      <c r="H1252" s="18" t="s">
        <v>19095</v>
      </c>
      <c r="I1252" s="18" t="s">
        <v>470</v>
      </c>
      <c r="J1252" s="19">
        <v>42718</v>
      </c>
      <c r="K1252" s="18" t="s">
        <v>19096</v>
      </c>
      <c r="L1252" s="18" t="s">
        <v>19155</v>
      </c>
      <c r="M1252" s="18" t="s">
        <v>19314</v>
      </c>
      <c r="N1252" s="18" t="s">
        <v>19505</v>
      </c>
      <c r="O1252" s="18" t="s">
        <v>19714</v>
      </c>
      <c r="P1252" s="18" t="s">
        <v>632</v>
      </c>
      <c r="Q1252" s="32">
        <v>4.0999999999999996</v>
      </c>
      <c r="R1252" s="32">
        <v>5.5</v>
      </c>
      <c r="S1252" s="32">
        <v>0</v>
      </c>
      <c r="T1252" s="32">
        <v>5.5</v>
      </c>
      <c r="U1252" s="32">
        <v>0</v>
      </c>
      <c r="V1252" s="32">
        <v>0</v>
      </c>
      <c r="W1252" s="20">
        <v>0</v>
      </c>
      <c r="X1252" s="20">
        <v>418.64</v>
      </c>
      <c r="Y1252" s="18" t="s">
        <v>19124</v>
      </c>
      <c r="Z1252" s="20">
        <v>0</v>
      </c>
      <c r="AA1252" s="20">
        <v>2302.54</v>
      </c>
      <c r="AB1252" s="19">
        <v>42767</v>
      </c>
    </row>
    <row r="1253" spans="1:28" ht="15" customHeight="1" x14ac:dyDescent="0.25">
      <c r="A1253" t="s">
        <v>380</v>
      </c>
      <c r="B1253" t="str">
        <f>VLOOKUP(O1253+0,'de para'!K:O,3,0)</f>
        <v>NA</v>
      </c>
      <c r="C1253" t="str">
        <f t="shared" si="19"/>
        <v>3026</v>
      </c>
      <c r="D1253" t="str">
        <f>IFERROR(VLOOKUP(G1253+0,'de para'!A:C,3,0),"")</f>
        <v/>
      </c>
      <c r="E1253" t="str">
        <f>IF(VLOOKUP(G1253+0,'de para'!E:H,4,0)="EX","Externo","Interno")</f>
        <v>Externo</v>
      </c>
      <c r="F1253" s="21" t="s">
        <v>22517</v>
      </c>
      <c r="G1253" s="21">
        <v>132</v>
      </c>
      <c r="H1253" s="21" t="s">
        <v>19095</v>
      </c>
      <c r="I1253" s="21" t="s">
        <v>470</v>
      </c>
      <c r="J1253" s="22">
        <v>42718</v>
      </c>
      <c r="K1253" s="21" t="s">
        <v>19096</v>
      </c>
      <c r="L1253" s="21" t="s">
        <v>19155</v>
      </c>
      <c r="M1253" s="21" t="s">
        <v>19314</v>
      </c>
      <c r="N1253" s="21" t="s">
        <v>19506</v>
      </c>
      <c r="O1253" s="21" t="s">
        <v>19715</v>
      </c>
      <c r="P1253" s="21" t="s">
        <v>12349</v>
      </c>
      <c r="Q1253" s="33">
        <v>5.766</v>
      </c>
      <c r="R1253" s="33">
        <v>5.5</v>
      </c>
      <c r="S1253" s="33">
        <v>0</v>
      </c>
      <c r="T1253" s="33">
        <v>5.5</v>
      </c>
      <c r="U1253" s="33">
        <v>0</v>
      </c>
      <c r="V1253" s="33">
        <v>0</v>
      </c>
      <c r="W1253" s="23">
        <v>0</v>
      </c>
      <c r="X1253" s="23">
        <v>418.64</v>
      </c>
      <c r="Y1253" s="21" t="s">
        <v>19124</v>
      </c>
      <c r="Z1253" s="23">
        <v>0</v>
      </c>
      <c r="AA1253" s="23">
        <v>2302.54</v>
      </c>
      <c r="AB1253" s="22">
        <v>42767</v>
      </c>
    </row>
    <row r="1254" spans="1:28" ht="15" customHeight="1" x14ac:dyDescent="0.25">
      <c r="A1254" t="s">
        <v>380</v>
      </c>
      <c r="B1254" t="str">
        <f>VLOOKUP(O1254+0,'de para'!K:O,3,0)</f>
        <v>NA</v>
      </c>
      <c r="C1254" t="str">
        <f t="shared" si="19"/>
        <v>3026</v>
      </c>
      <c r="D1254" t="str">
        <f>IFERROR(VLOOKUP(G1254+0,'de para'!A:C,3,0),"")</f>
        <v/>
      </c>
      <c r="E1254" t="str">
        <f>IF(VLOOKUP(G1254+0,'de para'!E:H,4,0)="EX","Externo","Interno")</f>
        <v>Externo</v>
      </c>
      <c r="F1254" s="18" t="s">
        <v>22517</v>
      </c>
      <c r="G1254" s="18">
        <v>132</v>
      </c>
      <c r="H1254" s="18" t="s">
        <v>19095</v>
      </c>
      <c r="I1254" s="18" t="s">
        <v>470</v>
      </c>
      <c r="J1254" s="19">
        <v>42718</v>
      </c>
      <c r="K1254" s="18" t="s">
        <v>19096</v>
      </c>
      <c r="L1254" s="18" t="s">
        <v>19155</v>
      </c>
      <c r="M1254" s="18" t="s">
        <v>19314</v>
      </c>
      <c r="N1254" s="18" t="s">
        <v>19118</v>
      </c>
      <c r="O1254" s="18" t="s">
        <v>19716</v>
      </c>
      <c r="P1254" s="18" t="s">
        <v>12107</v>
      </c>
      <c r="Q1254" s="32">
        <v>3.87</v>
      </c>
      <c r="R1254" s="32">
        <v>7.5</v>
      </c>
      <c r="S1254" s="32">
        <v>0</v>
      </c>
      <c r="T1254" s="32">
        <v>7.5</v>
      </c>
      <c r="U1254" s="32">
        <v>0</v>
      </c>
      <c r="V1254" s="32">
        <v>0</v>
      </c>
      <c r="W1254" s="20">
        <v>0</v>
      </c>
      <c r="X1254" s="20">
        <v>530.37</v>
      </c>
      <c r="Y1254" s="18" t="s">
        <v>19124</v>
      </c>
      <c r="Z1254" s="20">
        <v>0</v>
      </c>
      <c r="AA1254" s="20">
        <v>3977.84</v>
      </c>
      <c r="AB1254" s="19">
        <v>42767</v>
      </c>
    </row>
    <row r="1255" spans="1:28" ht="15" customHeight="1" x14ac:dyDescent="0.25">
      <c r="A1255" t="s">
        <v>380</v>
      </c>
      <c r="B1255" t="str">
        <f>VLOOKUP(O1255+0,'de para'!K:O,3,0)</f>
        <v>NA</v>
      </c>
      <c r="C1255" t="str">
        <f t="shared" si="19"/>
        <v>3026</v>
      </c>
      <c r="D1255" t="str">
        <f>IFERROR(VLOOKUP(G1255+0,'de para'!A:C,3,0),"")</f>
        <v/>
      </c>
      <c r="E1255" t="str">
        <f>IF(VLOOKUP(G1255+0,'de para'!E:H,4,0)="EX","Externo","Interno")</f>
        <v>Externo</v>
      </c>
      <c r="F1255" s="21" t="s">
        <v>22517</v>
      </c>
      <c r="G1255" s="21">
        <v>132</v>
      </c>
      <c r="H1255" s="21" t="s">
        <v>19095</v>
      </c>
      <c r="I1255" s="21" t="s">
        <v>470</v>
      </c>
      <c r="J1255" s="22">
        <v>42718</v>
      </c>
      <c r="K1255" s="21" t="s">
        <v>19096</v>
      </c>
      <c r="L1255" s="21" t="s">
        <v>19155</v>
      </c>
      <c r="M1255" s="21" t="s">
        <v>19314</v>
      </c>
      <c r="N1255" s="21" t="s">
        <v>19507</v>
      </c>
      <c r="O1255" s="21" t="s">
        <v>19702</v>
      </c>
      <c r="P1255" s="21" t="s">
        <v>12110</v>
      </c>
      <c r="Q1255" s="33">
        <v>-0.33500000000000002</v>
      </c>
      <c r="R1255" s="33">
        <v>6</v>
      </c>
      <c r="S1255" s="33">
        <v>0</v>
      </c>
      <c r="T1255" s="33">
        <v>6</v>
      </c>
      <c r="U1255" s="33">
        <v>0</v>
      </c>
      <c r="V1255" s="33">
        <v>0</v>
      </c>
      <c r="W1255" s="23">
        <v>0</v>
      </c>
      <c r="X1255" s="23">
        <v>530.37</v>
      </c>
      <c r="Y1255" s="21" t="s">
        <v>19124</v>
      </c>
      <c r="Z1255" s="23">
        <v>0</v>
      </c>
      <c r="AA1255" s="23">
        <v>3182.27</v>
      </c>
      <c r="AB1255" s="22">
        <v>42767</v>
      </c>
    </row>
    <row r="1256" spans="1:28" ht="15" customHeight="1" x14ac:dyDescent="0.25">
      <c r="A1256" t="s">
        <v>380</v>
      </c>
      <c r="B1256" t="str">
        <f>VLOOKUP(O1256+0,'de para'!K:O,3,0)</f>
        <v>NA</v>
      </c>
      <c r="C1256" t="str">
        <f t="shared" si="19"/>
        <v>3026</v>
      </c>
      <c r="D1256" t="str">
        <f>IFERROR(VLOOKUP(G1256+0,'de para'!A:C,3,0),"")</f>
        <v/>
      </c>
      <c r="E1256" t="str">
        <f>IF(VLOOKUP(G1256+0,'de para'!E:H,4,0)="EX","Externo","Interno")</f>
        <v>Externo</v>
      </c>
      <c r="F1256" s="18" t="s">
        <v>22517</v>
      </c>
      <c r="G1256" s="18">
        <v>132</v>
      </c>
      <c r="H1256" s="18" t="s">
        <v>19095</v>
      </c>
      <c r="I1256" s="18" t="s">
        <v>470</v>
      </c>
      <c r="J1256" s="19">
        <v>42718</v>
      </c>
      <c r="K1256" s="18" t="s">
        <v>19096</v>
      </c>
      <c r="L1256" s="18" t="s">
        <v>19155</v>
      </c>
      <c r="M1256" s="18" t="s">
        <v>19314</v>
      </c>
      <c r="N1256" s="18" t="s">
        <v>19120</v>
      </c>
      <c r="O1256" s="18" t="s">
        <v>22526</v>
      </c>
      <c r="P1256" s="18" t="s">
        <v>12108</v>
      </c>
      <c r="Q1256" s="32">
        <v>9.4749999999999996</v>
      </c>
      <c r="R1256" s="32">
        <v>5.5</v>
      </c>
      <c r="S1256" s="32">
        <v>0</v>
      </c>
      <c r="T1256" s="32">
        <v>5.5</v>
      </c>
      <c r="U1256" s="32">
        <v>0</v>
      </c>
      <c r="V1256" s="32">
        <v>0</v>
      </c>
      <c r="W1256" s="20">
        <v>0</v>
      </c>
      <c r="X1256" s="20">
        <v>530.37</v>
      </c>
      <c r="Y1256" s="18" t="s">
        <v>19124</v>
      </c>
      <c r="Z1256" s="20">
        <v>0</v>
      </c>
      <c r="AA1256" s="20">
        <v>2917.08</v>
      </c>
      <c r="AB1256" s="19">
        <v>42767</v>
      </c>
    </row>
    <row r="1257" spans="1:28" ht="15" customHeight="1" x14ac:dyDescent="0.25">
      <c r="A1257" t="s">
        <v>380</v>
      </c>
      <c r="B1257" t="str">
        <f>VLOOKUP(O1257+0,'de para'!K:O,3,0)</f>
        <v>NA</v>
      </c>
      <c r="C1257" t="str">
        <f t="shared" si="19"/>
        <v>3026</v>
      </c>
      <c r="D1257" t="str">
        <f>IFERROR(VLOOKUP(G1257+0,'de para'!A:C,3,0),"")</f>
        <v/>
      </c>
      <c r="E1257" t="str">
        <f>IF(VLOOKUP(G1257+0,'de para'!E:H,4,0)="EX","Externo","Interno")</f>
        <v>Externo</v>
      </c>
      <c r="F1257" s="21" t="s">
        <v>22527</v>
      </c>
      <c r="G1257" s="21">
        <v>132</v>
      </c>
      <c r="H1257" s="21" t="s">
        <v>19095</v>
      </c>
      <c r="I1257" s="21" t="s">
        <v>470</v>
      </c>
      <c r="J1257" s="22">
        <v>42718</v>
      </c>
      <c r="K1257" s="21" t="s">
        <v>19096</v>
      </c>
      <c r="L1257" s="21" t="s">
        <v>19155</v>
      </c>
      <c r="M1257" s="21" t="s">
        <v>19314</v>
      </c>
      <c r="N1257" s="21" t="s">
        <v>19095</v>
      </c>
      <c r="O1257" s="21" t="s">
        <v>22528</v>
      </c>
      <c r="P1257" s="21" t="s">
        <v>12087</v>
      </c>
      <c r="Q1257" s="33">
        <v>6.41</v>
      </c>
      <c r="R1257" s="33">
        <v>9</v>
      </c>
      <c r="S1257" s="33">
        <v>0</v>
      </c>
      <c r="T1257" s="33">
        <v>9</v>
      </c>
      <c r="U1257" s="33">
        <v>0</v>
      </c>
      <c r="V1257" s="33">
        <v>0</v>
      </c>
      <c r="W1257" s="23">
        <v>0</v>
      </c>
      <c r="X1257" s="23">
        <v>418.64</v>
      </c>
      <c r="Y1257" s="21" t="s">
        <v>19097</v>
      </c>
      <c r="Z1257" s="23">
        <v>0</v>
      </c>
      <c r="AA1257" s="23">
        <v>3767.79</v>
      </c>
      <c r="AB1257" s="22">
        <v>42767</v>
      </c>
    </row>
    <row r="1258" spans="1:28" ht="15" customHeight="1" x14ac:dyDescent="0.25">
      <c r="A1258" t="s">
        <v>380</v>
      </c>
      <c r="B1258" t="str">
        <f>VLOOKUP(O1258+0,'de para'!K:O,3,0)</f>
        <v>NA</v>
      </c>
      <c r="C1258" t="str">
        <f t="shared" si="19"/>
        <v>3026</v>
      </c>
      <c r="D1258" t="str">
        <f>IFERROR(VLOOKUP(G1258+0,'de para'!A:C,3,0),"")</f>
        <v/>
      </c>
      <c r="E1258" t="str">
        <f>IF(VLOOKUP(G1258+0,'de para'!E:H,4,0)="EX","Externo","Interno")</f>
        <v>Externo</v>
      </c>
      <c r="F1258" s="18" t="s">
        <v>22527</v>
      </c>
      <c r="G1258" s="18">
        <v>132</v>
      </c>
      <c r="H1258" s="18" t="s">
        <v>19095</v>
      </c>
      <c r="I1258" s="18" t="s">
        <v>470</v>
      </c>
      <c r="J1258" s="19">
        <v>42718</v>
      </c>
      <c r="K1258" s="18" t="s">
        <v>19096</v>
      </c>
      <c r="L1258" s="18" t="s">
        <v>19155</v>
      </c>
      <c r="M1258" s="18" t="s">
        <v>19314</v>
      </c>
      <c r="N1258" s="18" t="s">
        <v>19102</v>
      </c>
      <c r="O1258" s="18" t="s">
        <v>22529</v>
      </c>
      <c r="P1258" s="18" t="s">
        <v>12090</v>
      </c>
      <c r="Q1258" s="32">
        <v>4.5</v>
      </c>
      <c r="R1258" s="32">
        <v>4</v>
      </c>
      <c r="S1258" s="32">
        <v>0</v>
      </c>
      <c r="T1258" s="32">
        <v>4</v>
      </c>
      <c r="U1258" s="32">
        <v>0</v>
      </c>
      <c r="V1258" s="32">
        <v>0</v>
      </c>
      <c r="W1258" s="20">
        <v>0</v>
      </c>
      <c r="X1258" s="20">
        <v>418.64</v>
      </c>
      <c r="Y1258" s="18" t="s">
        <v>19097</v>
      </c>
      <c r="Z1258" s="20">
        <v>0</v>
      </c>
      <c r="AA1258" s="20">
        <v>1674.57</v>
      </c>
      <c r="AB1258" s="19">
        <v>42767</v>
      </c>
    </row>
    <row r="1259" spans="1:28" ht="15" customHeight="1" x14ac:dyDescent="0.25">
      <c r="A1259" t="s">
        <v>380</v>
      </c>
      <c r="B1259" t="str">
        <f>VLOOKUP(O1259+0,'de para'!K:O,3,0)</f>
        <v>NA</v>
      </c>
      <c r="C1259" t="str">
        <f t="shared" si="19"/>
        <v>3026</v>
      </c>
      <c r="D1259" t="str">
        <f>IFERROR(VLOOKUP(G1259+0,'de para'!A:C,3,0),"")</f>
        <v/>
      </c>
      <c r="E1259" t="str">
        <f>IF(VLOOKUP(G1259+0,'de para'!E:H,4,0)="EX","Externo","Interno")</f>
        <v>Externo</v>
      </c>
      <c r="F1259" s="21" t="s">
        <v>22527</v>
      </c>
      <c r="G1259" s="21">
        <v>132</v>
      </c>
      <c r="H1259" s="21" t="s">
        <v>19095</v>
      </c>
      <c r="I1259" s="21" t="s">
        <v>470</v>
      </c>
      <c r="J1259" s="22">
        <v>42718</v>
      </c>
      <c r="K1259" s="21" t="s">
        <v>19096</v>
      </c>
      <c r="L1259" s="21" t="s">
        <v>19155</v>
      </c>
      <c r="M1259" s="21" t="s">
        <v>19314</v>
      </c>
      <c r="N1259" s="21" t="s">
        <v>19108</v>
      </c>
      <c r="O1259" s="21" t="s">
        <v>22530</v>
      </c>
      <c r="P1259" s="21" t="s">
        <v>12088</v>
      </c>
      <c r="Q1259" s="33">
        <v>10.76</v>
      </c>
      <c r="R1259" s="33">
        <v>5.5</v>
      </c>
      <c r="S1259" s="33">
        <v>0</v>
      </c>
      <c r="T1259" s="33">
        <v>5.5</v>
      </c>
      <c r="U1259" s="33">
        <v>0</v>
      </c>
      <c r="V1259" s="33">
        <v>0</v>
      </c>
      <c r="W1259" s="23">
        <v>0</v>
      </c>
      <c r="X1259" s="23">
        <v>418.64</v>
      </c>
      <c r="Y1259" s="21" t="s">
        <v>19097</v>
      </c>
      <c r="Z1259" s="23">
        <v>0</v>
      </c>
      <c r="AA1259" s="23">
        <v>2302.54</v>
      </c>
      <c r="AB1259" s="22">
        <v>42767</v>
      </c>
    </row>
    <row r="1260" spans="1:28" ht="15" customHeight="1" x14ac:dyDescent="0.25">
      <c r="A1260" t="s">
        <v>380</v>
      </c>
      <c r="B1260" t="str">
        <f>VLOOKUP(O1260+0,'de para'!K:O,3,0)</f>
        <v>NA</v>
      </c>
      <c r="C1260" t="str">
        <f t="shared" si="19"/>
        <v>3025</v>
      </c>
      <c r="D1260" t="str">
        <f>IFERROR(VLOOKUP(G1260+0,'de para'!A:C,3,0),"")</f>
        <v/>
      </c>
      <c r="E1260" t="str">
        <f>IF(VLOOKUP(G1260+0,'de para'!E:H,4,0)="EX","Externo","Interno")</f>
        <v>Interno</v>
      </c>
      <c r="F1260" s="18" t="s">
        <v>22531</v>
      </c>
      <c r="G1260" s="18">
        <v>1308</v>
      </c>
      <c r="H1260" s="18" t="s">
        <v>19095</v>
      </c>
      <c r="I1260" s="18" t="s">
        <v>413</v>
      </c>
      <c r="J1260" s="19">
        <v>42718</v>
      </c>
      <c r="K1260" s="18" t="s">
        <v>19696</v>
      </c>
      <c r="L1260" s="18" t="s">
        <v>19155</v>
      </c>
      <c r="M1260" s="18" t="s">
        <v>19111</v>
      </c>
      <c r="N1260" s="18" t="s">
        <v>19095</v>
      </c>
      <c r="O1260" s="18" t="s">
        <v>19698</v>
      </c>
      <c r="P1260" s="18" t="s">
        <v>22532</v>
      </c>
      <c r="Q1260" s="32">
        <v>0.4</v>
      </c>
      <c r="R1260" s="32">
        <v>1</v>
      </c>
      <c r="S1260" s="32">
        <v>0</v>
      </c>
      <c r="T1260" s="32">
        <v>1</v>
      </c>
      <c r="U1260" s="32">
        <v>0</v>
      </c>
      <c r="V1260" s="32">
        <v>0</v>
      </c>
      <c r="W1260" s="20">
        <v>0</v>
      </c>
      <c r="X1260" s="20">
        <v>95.1</v>
      </c>
      <c r="Y1260" s="18" t="s">
        <v>19124</v>
      </c>
      <c r="Z1260" s="20">
        <v>0</v>
      </c>
      <c r="AA1260" s="20">
        <v>95.1</v>
      </c>
      <c r="AB1260" s="19">
        <v>42786</v>
      </c>
    </row>
    <row r="1261" spans="1:28" ht="15" customHeight="1" x14ac:dyDescent="0.25">
      <c r="A1261" t="s">
        <v>380</v>
      </c>
      <c r="B1261" t="str">
        <f>VLOOKUP(O1261+0,'de para'!K:O,3,0)</f>
        <v>NA</v>
      </c>
      <c r="C1261" t="str">
        <f t="shared" si="19"/>
        <v>3027</v>
      </c>
      <c r="D1261" t="str">
        <f>IFERROR(VLOOKUP(G1261+0,'de para'!A:C,3,0),"")</f>
        <v/>
      </c>
      <c r="E1261" t="str">
        <f>IF(VLOOKUP(G1261+0,'de para'!E:H,4,0)="EX","Externo","Interno")</f>
        <v>Interno</v>
      </c>
      <c r="F1261" s="21" t="s">
        <v>19928</v>
      </c>
      <c r="G1261" s="21">
        <v>885</v>
      </c>
      <c r="H1261" s="21" t="s">
        <v>19102</v>
      </c>
      <c r="I1261" s="21" t="s">
        <v>545</v>
      </c>
      <c r="J1261" s="22">
        <v>42718</v>
      </c>
      <c r="K1261" s="21" t="s">
        <v>19105</v>
      </c>
      <c r="L1261" s="21" t="s">
        <v>19105</v>
      </c>
      <c r="M1261" s="21" t="s">
        <v>19129</v>
      </c>
      <c r="N1261" s="21" t="s">
        <v>19095</v>
      </c>
      <c r="O1261" s="21" t="s">
        <v>19929</v>
      </c>
      <c r="P1261" s="21" t="s">
        <v>19930</v>
      </c>
      <c r="Q1261" s="33">
        <v>0</v>
      </c>
      <c r="R1261" s="33">
        <v>0.2</v>
      </c>
      <c r="S1261" s="33">
        <v>0</v>
      </c>
      <c r="T1261" s="33">
        <v>0.2</v>
      </c>
      <c r="U1261" s="33">
        <v>0</v>
      </c>
      <c r="V1261" s="33">
        <v>0</v>
      </c>
      <c r="W1261" s="23">
        <v>0</v>
      </c>
      <c r="X1261" s="23">
        <v>23530</v>
      </c>
      <c r="Y1261" s="21" t="s">
        <v>19124</v>
      </c>
      <c r="Z1261" s="23">
        <v>0</v>
      </c>
      <c r="AA1261" s="23">
        <v>4706</v>
      </c>
      <c r="AB1261" s="22">
        <v>42758</v>
      </c>
    </row>
    <row r="1262" spans="1:28" ht="15" customHeight="1" x14ac:dyDescent="0.25">
      <c r="A1262" t="s">
        <v>380</v>
      </c>
      <c r="B1262" t="e">
        <f>VLOOKUP(O1262+0,'de para'!K:O,3,0)</f>
        <v>#N/A</v>
      </c>
      <c r="C1262" t="str">
        <f t="shared" si="19"/>
        <v>3026</v>
      </c>
      <c r="D1262" t="str">
        <f>IFERROR(VLOOKUP(G1262+0,'de para'!A:C,3,0),"")</f>
        <v/>
      </c>
      <c r="E1262" t="str">
        <f>IF(VLOOKUP(G1262+0,'de para'!E:H,4,0)="EX","Externo","Interno")</f>
        <v>Externo</v>
      </c>
      <c r="F1262" s="18" t="s">
        <v>19931</v>
      </c>
      <c r="G1262" s="18">
        <v>94</v>
      </c>
      <c r="H1262" s="18" t="s">
        <v>19095</v>
      </c>
      <c r="I1262" s="18" t="s">
        <v>980</v>
      </c>
      <c r="J1262" s="19">
        <v>42718</v>
      </c>
      <c r="K1262" s="18" t="s">
        <v>19096</v>
      </c>
      <c r="L1262" s="18" t="s">
        <v>19155</v>
      </c>
      <c r="M1262" s="18" t="s">
        <v>19129</v>
      </c>
      <c r="N1262" s="18" t="s">
        <v>19095</v>
      </c>
      <c r="O1262" s="18" t="s">
        <v>19932</v>
      </c>
      <c r="P1262" s="18" t="s">
        <v>19933</v>
      </c>
      <c r="Q1262" s="32">
        <v>0.1</v>
      </c>
      <c r="R1262" s="32">
        <v>0.1</v>
      </c>
      <c r="S1262" s="32">
        <v>0</v>
      </c>
      <c r="T1262" s="32">
        <v>0.1</v>
      </c>
      <c r="U1262" s="32">
        <v>0</v>
      </c>
      <c r="V1262" s="32">
        <v>0</v>
      </c>
      <c r="W1262" s="20">
        <v>0</v>
      </c>
      <c r="X1262" s="20">
        <v>35744.76</v>
      </c>
      <c r="Y1262" s="18" t="s">
        <v>19124</v>
      </c>
      <c r="Z1262" s="20">
        <v>0</v>
      </c>
      <c r="AA1262" s="20">
        <v>3574.47</v>
      </c>
      <c r="AB1262" s="19">
        <v>42751</v>
      </c>
    </row>
    <row r="1263" spans="1:28" ht="15" customHeight="1" x14ac:dyDescent="0.25">
      <c r="A1263" t="s">
        <v>380</v>
      </c>
      <c r="B1263" t="str">
        <f>VLOOKUP(O1263+0,'de para'!K:O,3,0)</f>
        <v>NA</v>
      </c>
      <c r="C1263" t="str">
        <f t="shared" si="19"/>
        <v>3026</v>
      </c>
      <c r="D1263" t="str">
        <f>IFERROR(VLOOKUP(G1263+0,'de para'!A:C,3,0),"")</f>
        <v/>
      </c>
      <c r="E1263" t="str">
        <f>IF(VLOOKUP(G1263+0,'de para'!E:H,4,0)="EX","Externo","Interno")</f>
        <v>Externo</v>
      </c>
      <c r="F1263" s="21" t="s">
        <v>19931</v>
      </c>
      <c r="G1263" s="21">
        <v>94</v>
      </c>
      <c r="H1263" s="21" t="s">
        <v>19095</v>
      </c>
      <c r="I1263" s="21" t="s">
        <v>980</v>
      </c>
      <c r="J1263" s="22">
        <v>42718</v>
      </c>
      <c r="K1263" s="21" t="s">
        <v>19096</v>
      </c>
      <c r="L1263" s="21" t="s">
        <v>19155</v>
      </c>
      <c r="M1263" s="21" t="s">
        <v>19129</v>
      </c>
      <c r="N1263" s="21" t="s">
        <v>19102</v>
      </c>
      <c r="O1263" s="21" t="s">
        <v>19934</v>
      </c>
      <c r="P1263" s="21" t="s">
        <v>11889</v>
      </c>
      <c r="Q1263" s="33">
        <v>0.1</v>
      </c>
      <c r="R1263" s="33">
        <v>0.1</v>
      </c>
      <c r="S1263" s="33">
        <v>0</v>
      </c>
      <c r="T1263" s="33">
        <v>0.1</v>
      </c>
      <c r="U1263" s="33">
        <v>0</v>
      </c>
      <c r="V1263" s="33">
        <v>0</v>
      </c>
      <c r="W1263" s="23">
        <v>0</v>
      </c>
      <c r="X1263" s="23">
        <v>52293.26</v>
      </c>
      <c r="Y1263" s="21" t="s">
        <v>19124</v>
      </c>
      <c r="Z1263" s="23">
        <v>0</v>
      </c>
      <c r="AA1263" s="23">
        <v>5229.32</v>
      </c>
      <c r="AB1263" s="22">
        <v>42751</v>
      </c>
    </row>
    <row r="1264" spans="1:28" ht="15" customHeight="1" x14ac:dyDescent="0.25">
      <c r="A1264" t="s">
        <v>380</v>
      </c>
      <c r="B1264" t="str">
        <f>VLOOKUP(O1264+0,'de para'!K:O,3,0)</f>
        <v>NA</v>
      </c>
      <c r="C1264" t="str">
        <f t="shared" si="19"/>
        <v>3026</v>
      </c>
      <c r="D1264" t="str">
        <f>IFERROR(VLOOKUP(G1264+0,'de para'!A:C,3,0),"")</f>
        <v/>
      </c>
      <c r="E1264" t="str">
        <f>IF(VLOOKUP(G1264+0,'de para'!E:H,4,0)="EX","Externo","Interno")</f>
        <v>Externo</v>
      </c>
      <c r="F1264" s="18" t="s">
        <v>19931</v>
      </c>
      <c r="G1264" s="18">
        <v>94</v>
      </c>
      <c r="H1264" s="18" t="s">
        <v>19095</v>
      </c>
      <c r="I1264" s="18" t="s">
        <v>980</v>
      </c>
      <c r="J1264" s="19">
        <v>42718</v>
      </c>
      <c r="K1264" s="18" t="s">
        <v>19096</v>
      </c>
      <c r="L1264" s="18" t="s">
        <v>19155</v>
      </c>
      <c r="M1264" s="18" t="s">
        <v>19129</v>
      </c>
      <c r="N1264" s="18" t="s">
        <v>19108</v>
      </c>
      <c r="O1264" s="18" t="s">
        <v>19935</v>
      </c>
      <c r="P1264" s="18" t="s">
        <v>11890</v>
      </c>
      <c r="Q1264" s="32">
        <v>0.1</v>
      </c>
      <c r="R1264" s="32">
        <v>0.1</v>
      </c>
      <c r="S1264" s="32">
        <v>0</v>
      </c>
      <c r="T1264" s="32">
        <v>0.1</v>
      </c>
      <c r="U1264" s="32">
        <v>0</v>
      </c>
      <c r="V1264" s="32">
        <v>0</v>
      </c>
      <c r="W1264" s="20">
        <v>0</v>
      </c>
      <c r="X1264" s="20">
        <v>56331.09</v>
      </c>
      <c r="Y1264" s="18" t="s">
        <v>19124</v>
      </c>
      <c r="Z1264" s="20">
        <v>0</v>
      </c>
      <c r="AA1264" s="20">
        <v>5633.1</v>
      </c>
      <c r="AB1264" s="19">
        <v>42751</v>
      </c>
    </row>
    <row r="1265" spans="1:28" ht="15" customHeight="1" x14ac:dyDescent="0.25">
      <c r="A1265" t="s">
        <v>380</v>
      </c>
      <c r="B1265" t="str">
        <f>VLOOKUP(O1265+0,'de para'!K:O,3,0)</f>
        <v>NA</v>
      </c>
      <c r="C1265" t="str">
        <f t="shared" si="19"/>
        <v>3026</v>
      </c>
      <c r="D1265" t="str">
        <f>IFERROR(VLOOKUP(G1265+0,'de para'!A:C,3,0),"")</f>
        <v/>
      </c>
      <c r="E1265" t="str">
        <f>IF(VLOOKUP(G1265+0,'de para'!E:H,4,0)="EX","Externo","Interno")</f>
        <v>Externo</v>
      </c>
      <c r="F1265" s="21" t="s">
        <v>19931</v>
      </c>
      <c r="G1265" s="21">
        <v>94</v>
      </c>
      <c r="H1265" s="21" t="s">
        <v>19095</v>
      </c>
      <c r="I1265" s="21" t="s">
        <v>980</v>
      </c>
      <c r="J1265" s="22">
        <v>42718</v>
      </c>
      <c r="K1265" s="21" t="s">
        <v>19096</v>
      </c>
      <c r="L1265" s="21" t="s">
        <v>19155</v>
      </c>
      <c r="M1265" s="21" t="s">
        <v>19129</v>
      </c>
      <c r="N1265" s="21" t="s">
        <v>19103</v>
      </c>
      <c r="O1265" s="21" t="s">
        <v>19936</v>
      </c>
      <c r="P1265" s="21" t="s">
        <v>11794</v>
      </c>
      <c r="Q1265" s="33">
        <v>0.32200000000000001</v>
      </c>
      <c r="R1265" s="33">
        <v>2.5</v>
      </c>
      <c r="S1265" s="33">
        <v>0</v>
      </c>
      <c r="T1265" s="33">
        <v>2.5</v>
      </c>
      <c r="U1265" s="33">
        <v>0</v>
      </c>
      <c r="V1265" s="33">
        <v>0</v>
      </c>
      <c r="W1265" s="23">
        <v>0</v>
      </c>
      <c r="X1265" s="23">
        <v>1489.36</v>
      </c>
      <c r="Y1265" s="21" t="s">
        <v>19124</v>
      </c>
      <c r="Z1265" s="23">
        <v>0</v>
      </c>
      <c r="AA1265" s="23">
        <v>3723.41</v>
      </c>
      <c r="AB1265" s="22">
        <v>42751</v>
      </c>
    </row>
    <row r="1266" spans="1:28" ht="15" customHeight="1" x14ac:dyDescent="0.25">
      <c r="A1266" t="s">
        <v>380</v>
      </c>
      <c r="B1266" t="str">
        <f>VLOOKUP(O1266+0,'de para'!K:O,3,0)</f>
        <v>NA</v>
      </c>
      <c r="C1266" t="str">
        <f t="shared" si="19"/>
        <v>3026</v>
      </c>
      <c r="D1266" t="str">
        <f>IFERROR(VLOOKUP(G1266+0,'de para'!A:C,3,0),"")</f>
        <v/>
      </c>
      <c r="E1266" t="str">
        <f>IF(VLOOKUP(G1266+0,'de para'!E:H,4,0)="EX","Externo","Interno")</f>
        <v>Externo</v>
      </c>
      <c r="F1266" s="18" t="s">
        <v>19931</v>
      </c>
      <c r="G1266" s="18">
        <v>94</v>
      </c>
      <c r="H1266" s="18" t="s">
        <v>19095</v>
      </c>
      <c r="I1266" s="18" t="s">
        <v>980</v>
      </c>
      <c r="J1266" s="19">
        <v>42718</v>
      </c>
      <c r="K1266" s="18" t="s">
        <v>19096</v>
      </c>
      <c r="L1266" s="18" t="s">
        <v>19155</v>
      </c>
      <c r="M1266" s="18" t="s">
        <v>19129</v>
      </c>
      <c r="N1266" s="18" t="s">
        <v>19291</v>
      </c>
      <c r="O1266" s="18" t="s">
        <v>19937</v>
      </c>
      <c r="P1266" s="18" t="s">
        <v>11787</v>
      </c>
      <c r="Q1266" s="32">
        <v>4.1749999999999998</v>
      </c>
      <c r="R1266" s="32">
        <v>4</v>
      </c>
      <c r="S1266" s="32">
        <v>0</v>
      </c>
      <c r="T1266" s="32">
        <v>4</v>
      </c>
      <c r="U1266" s="32">
        <v>0</v>
      </c>
      <c r="V1266" s="32">
        <v>0</v>
      </c>
      <c r="W1266" s="20">
        <v>0</v>
      </c>
      <c r="X1266" s="20">
        <v>1820.33</v>
      </c>
      <c r="Y1266" s="18" t="s">
        <v>19124</v>
      </c>
      <c r="Z1266" s="20">
        <v>0</v>
      </c>
      <c r="AA1266" s="20">
        <v>7281.34</v>
      </c>
      <c r="AB1266" s="19">
        <v>42751</v>
      </c>
    </row>
    <row r="1267" spans="1:28" ht="15" customHeight="1" x14ac:dyDescent="0.25">
      <c r="A1267" t="s">
        <v>380</v>
      </c>
      <c r="B1267" t="str">
        <f>VLOOKUP(O1267+0,'de para'!K:O,3,0)</f>
        <v>NA</v>
      </c>
      <c r="C1267" t="str">
        <f t="shared" si="19"/>
        <v>3026</v>
      </c>
      <c r="D1267" t="str">
        <f>IFERROR(VLOOKUP(G1267+0,'de para'!A:C,3,0),"")</f>
        <v/>
      </c>
      <c r="E1267" t="str">
        <f>IF(VLOOKUP(G1267+0,'de para'!E:H,4,0)="EX","Externo","Interno")</f>
        <v>Externo</v>
      </c>
      <c r="F1267" s="21" t="s">
        <v>19931</v>
      </c>
      <c r="G1267" s="21">
        <v>94</v>
      </c>
      <c r="H1267" s="21" t="s">
        <v>19095</v>
      </c>
      <c r="I1267" s="21" t="s">
        <v>980</v>
      </c>
      <c r="J1267" s="22">
        <v>42718</v>
      </c>
      <c r="K1267" s="21" t="s">
        <v>19096</v>
      </c>
      <c r="L1267" s="21" t="s">
        <v>19155</v>
      </c>
      <c r="M1267" s="21" t="s">
        <v>19129</v>
      </c>
      <c r="N1267" s="21" t="s">
        <v>19104</v>
      </c>
      <c r="O1267" s="21" t="s">
        <v>19938</v>
      </c>
      <c r="P1267" s="21" t="s">
        <v>11793</v>
      </c>
      <c r="Q1267" s="33">
        <v>0.25</v>
      </c>
      <c r="R1267" s="33">
        <v>0.25</v>
      </c>
      <c r="S1267" s="33">
        <v>0</v>
      </c>
      <c r="T1267" s="33">
        <v>0.25</v>
      </c>
      <c r="U1267" s="33">
        <v>0</v>
      </c>
      <c r="V1267" s="33">
        <v>0</v>
      </c>
      <c r="W1267" s="23">
        <v>0</v>
      </c>
      <c r="X1267" s="23">
        <v>9763.61</v>
      </c>
      <c r="Y1267" s="21" t="s">
        <v>19124</v>
      </c>
      <c r="Z1267" s="23">
        <v>0</v>
      </c>
      <c r="AA1267" s="23">
        <v>2440.9</v>
      </c>
      <c r="AB1267" s="22">
        <v>42751</v>
      </c>
    </row>
    <row r="1268" spans="1:28" ht="15" customHeight="1" x14ac:dyDescent="0.25">
      <c r="A1268" t="s">
        <v>380</v>
      </c>
      <c r="B1268" t="str">
        <f>VLOOKUP(O1268+0,'de para'!K:O,3,0)</f>
        <v>NA</v>
      </c>
      <c r="C1268" t="str">
        <f t="shared" si="19"/>
        <v>3026</v>
      </c>
      <c r="D1268" t="str">
        <f>IFERROR(VLOOKUP(G1268+0,'de para'!A:C,3,0),"")</f>
        <v/>
      </c>
      <c r="E1268" t="str">
        <f>IF(VLOOKUP(G1268+0,'de para'!E:H,4,0)="EX","Externo","Interno")</f>
        <v>Externo</v>
      </c>
      <c r="F1268" s="18" t="s">
        <v>19931</v>
      </c>
      <c r="G1268" s="18">
        <v>94</v>
      </c>
      <c r="H1268" s="18" t="s">
        <v>19095</v>
      </c>
      <c r="I1268" s="18" t="s">
        <v>980</v>
      </c>
      <c r="J1268" s="19">
        <v>42718</v>
      </c>
      <c r="K1268" s="18" t="s">
        <v>19096</v>
      </c>
      <c r="L1268" s="18" t="s">
        <v>19155</v>
      </c>
      <c r="M1268" s="18" t="s">
        <v>19129</v>
      </c>
      <c r="N1268" s="18" t="s">
        <v>19112</v>
      </c>
      <c r="O1268" s="18" t="s">
        <v>19939</v>
      </c>
      <c r="P1268" s="18" t="s">
        <v>11788</v>
      </c>
      <c r="Q1268" s="32">
        <v>8.3000000000000007</v>
      </c>
      <c r="R1268" s="32">
        <v>3</v>
      </c>
      <c r="S1268" s="32">
        <v>0</v>
      </c>
      <c r="T1268" s="32">
        <v>3</v>
      </c>
      <c r="U1268" s="32">
        <v>0</v>
      </c>
      <c r="V1268" s="32">
        <v>0</v>
      </c>
      <c r="W1268" s="20">
        <v>0</v>
      </c>
      <c r="X1268" s="20">
        <v>2316.79</v>
      </c>
      <c r="Y1268" s="18" t="s">
        <v>19124</v>
      </c>
      <c r="Z1268" s="20">
        <v>0</v>
      </c>
      <c r="AA1268" s="20">
        <v>6950.37</v>
      </c>
      <c r="AB1268" s="19">
        <v>42751</v>
      </c>
    </row>
    <row r="1269" spans="1:28" ht="15" customHeight="1" x14ac:dyDescent="0.25">
      <c r="A1269" t="s">
        <v>380</v>
      </c>
      <c r="B1269" t="str">
        <f>VLOOKUP(O1269+0,'de para'!K:O,3,0)</f>
        <v>NA</v>
      </c>
      <c r="C1269" t="str">
        <f t="shared" si="19"/>
        <v>3026</v>
      </c>
      <c r="D1269" t="str">
        <f>IFERROR(VLOOKUP(G1269+0,'de para'!A:C,3,0),"")</f>
        <v/>
      </c>
      <c r="E1269" t="str">
        <f>IF(VLOOKUP(G1269+0,'de para'!E:H,4,0)="EX","Externo","Interno")</f>
        <v>Externo</v>
      </c>
      <c r="F1269" s="21" t="s">
        <v>19931</v>
      </c>
      <c r="G1269" s="21">
        <v>94</v>
      </c>
      <c r="H1269" s="21" t="s">
        <v>19095</v>
      </c>
      <c r="I1269" s="21" t="s">
        <v>980</v>
      </c>
      <c r="J1269" s="22">
        <v>42718</v>
      </c>
      <c r="K1269" s="21" t="s">
        <v>19096</v>
      </c>
      <c r="L1269" s="21" t="s">
        <v>19155</v>
      </c>
      <c r="M1269" s="21" t="s">
        <v>19129</v>
      </c>
      <c r="N1269" s="21" t="s">
        <v>19113</v>
      </c>
      <c r="O1269" s="21" t="s">
        <v>19940</v>
      </c>
      <c r="P1269" s="21" t="s">
        <v>11815</v>
      </c>
      <c r="Q1269" s="33">
        <v>0.2</v>
      </c>
      <c r="R1269" s="33">
        <v>0.2</v>
      </c>
      <c r="S1269" s="33">
        <v>0</v>
      </c>
      <c r="T1269" s="33">
        <v>0.2</v>
      </c>
      <c r="U1269" s="33">
        <v>0</v>
      </c>
      <c r="V1269" s="33">
        <v>0</v>
      </c>
      <c r="W1269" s="23">
        <v>0</v>
      </c>
      <c r="X1269" s="23">
        <v>13304.99</v>
      </c>
      <c r="Y1269" s="21" t="s">
        <v>19124</v>
      </c>
      <c r="Z1269" s="23">
        <v>0</v>
      </c>
      <c r="AA1269" s="23">
        <v>2660.99</v>
      </c>
      <c r="AB1269" s="22">
        <v>42751</v>
      </c>
    </row>
    <row r="1270" spans="1:28" ht="15" customHeight="1" x14ac:dyDescent="0.25">
      <c r="A1270" t="s">
        <v>380</v>
      </c>
      <c r="B1270" t="str">
        <f>VLOOKUP(O1270+0,'de para'!K:O,3,0)</f>
        <v>NA</v>
      </c>
      <c r="C1270" t="str">
        <f t="shared" si="19"/>
        <v>3026</v>
      </c>
      <c r="D1270" t="str">
        <f>IFERROR(VLOOKUP(G1270+0,'de para'!A:C,3,0),"")</f>
        <v/>
      </c>
      <c r="E1270" t="str">
        <f>IF(VLOOKUP(G1270+0,'de para'!E:H,4,0)="EX","Externo","Interno")</f>
        <v>Externo</v>
      </c>
      <c r="F1270" s="18" t="s">
        <v>19931</v>
      </c>
      <c r="G1270" s="18">
        <v>94</v>
      </c>
      <c r="H1270" s="18" t="s">
        <v>19095</v>
      </c>
      <c r="I1270" s="18" t="s">
        <v>980</v>
      </c>
      <c r="J1270" s="19">
        <v>42718</v>
      </c>
      <c r="K1270" s="18" t="s">
        <v>19096</v>
      </c>
      <c r="L1270" s="18" t="s">
        <v>19155</v>
      </c>
      <c r="M1270" s="18" t="s">
        <v>19129</v>
      </c>
      <c r="N1270" s="18" t="s">
        <v>19340</v>
      </c>
      <c r="O1270" s="18" t="s">
        <v>19941</v>
      </c>
      <c r="P1270" s="18" t="s">
        <v>547</v>
      </c>
      <c r="Q1270" s="32">
        <v>0.19700000000000001</v>
      </c>
      <c r="R1270" s="32">
        <v>0.1</v>
      </c>
      <c r="S1270" s="32">
        <v>0</v>
      </c>
      <c r="T1270" s="32">
        <v>0.1</v>
      </c>
      <c r="U1270" s="32">
        <v>0</v>
      </c>
      <c r="V1270" s="32">
        <v>0</v>
      </c>
      <c r="W1270" s="20">
        <v>0</v>
      </c>
      <c r="X1270" s="20">
        <v>17276.63</v>
      </c>
      <c r="Y1270" s="18" t="s">
        <v>19124</v>
      </c>
      <c r="Z1270" s="20">
        <v>0</v>
      </c>
      <c r="AA1270" s="20">
        <v>1727.66</v>
      </c>
      <c r="AB1270" s="19">
        <v>42751</v>
      </c>
    </row>
    <row r="1271" spans="1:28" ht="15" customHeight="1" x14ac:dyDescent="0.25">
      <c r="A1271" t="s">
        <v>380</v>
      </c>
      <c r="B1271" t="str">
        <f>VLOOKUP(O1271+0,'de para'!K:O,3,0)</f>
        <v>NA</v>
      </c>
      <c r="C1271" t="str">
        <f t="shared" si="19"/>
        <v>3026</v>
      </c>
      <c r="D1271" t="str">
        <f>IFERROR(VLOOKUP(G1271+0,'de para'!A:C,3,0),"")</f>
        <v/>
      </c>
      <c r="E1271" t="str">
        <f>IF(VLOOKUP(G1271+0,'de para'!E:H,4,0)="EX","Externo","Interno")</f>
        <v>Externo</v>
      </c>
      <c r="F1271" s="21" t="s">
        <v>19931</v>
      </c>
      <c r="G1271" s="21">
        <v>94</v>
      </c>
      <c r="H1271" s="21" t="s">
        <v>19095</v>
      </c>
      <c r="I1271" s="21" t="s">
        <v>980</v>
      </c>
      <c r="J1271" s="22">
        <v>42718</v>
      </c>
      <c r="K1271" s="21" t="s">
        <v>19096</v>
      </c>
      <c r="L1271" s="21" t="s">
        <v>19155</v>
      </c>
      <c r="M1271" s="21" t="s">
        <v>19129</v>
      </c>
      <c r="N1271" s="21" t="s">
        <v>19342</v>
      </c>
      <c r="O1271" s="21" t="s">
        <v>19942</v>
      </c>
      <c r="P1271" s="21" t="s">
        <v>11786</v>
      </c>
      <c r="Q1271" s="33">
        <v>5.1849999999999996</v>
      </c>
      <c r="R1271" s="33">
        <v>1.5</v>
      </c>
      <c r="S1271" s="33">
        <v>0</v>
      </c>
      <c r="T1271" s="33">
        <v>1.5</v>
      </c>
      <c r="U1271" s="33">
        <v>0</v>
      </c>
      <c r="V1271" s="33">
        <v>0</v>
      </c>
      <c r="W1271" s="23">
        <v>0</v>
      </c>
      <c r="X1271" s="23">
        <v>3872.34</v>
      </c>
      <c r="Y1271" s="21" t="s">
        <v>19124</v>
      </c>
      <c r="Z1271" s="23">
        <v>0</v>
      </c>
      <c r="AA1271" s="23">
        <v>5808.52</v>
      </c>
      <c r="AB1271" s="22">
        <v>42751</v>
      </c>
    </row>
    <row r="1272" spans="1:28" ht="15" customHeight="1" x14ac:dyDescent="0.25">
      <c r="A1272" t="s">
        <v>380</v>
      </c>
      <c r="B1272" t="str">
        <f>VLOOKUP(O1272+0,'de para'!K:O,3,0)</f>
        <v>NA</v>
      </c>
      <c r="C1272" t="str">
        <f t="shared" si="19"/>
        <v>3026</v>
      </c>
      <c r="D1272" t="str">
        <f>IFERROR(VLOOKUP(G1272+0,'de para'!A:C,3,0),"")</f>
        <v/>
      </c>
      <c r="E1272" t="str">
        <f>IF(VLOOKUP(G1272+0,'de para'!E:H,4,0)="EX","Externo","Interno")</f>
        <v>Externo</v>
      </c>
      <c r="F1272" s="18" t="s">
        <v>19931</v>
      </c>
      <c r="G1272" s="18">
        <v>94</v>
      </c>
      <c r="H1272" s="18" t="s">
        <v>19095</v>
      </c>
      <c r="I1272" s="18" t="s">
        <v>980</v>
      </c>
      <c r="J1272" s="19">
        <v>42718</v>
      </c>
      <c r="K1272" s="18" t="s">
        <v>19096</v>
      </c>
      <c r="L1272" s="18" t="s">
        <v>19155</v>
      </c>
      <c r="M1272" s="18" t="s">
        <v>19129</v>
      </c>
      <c r="N1272" s="18" t="s">
        <v>19343</v>
      </c>
      <c r="O1272" s="18" t="s">
        <v>19943</v>
      </c>
      <c r="P1272" s="18" t="s">
        <v>620</v>
      </c>
      <c r="Q1272" s="32">
        <v>2.0249999999999999</v>
      </c>
      <c r="R1272" s="32">
        <v>1.5</v>
      </c>
      <c r="S1272" s="32">
        <v>0</v>
      </c>
      <c r="T1272" s="32">
        <v>1.5</v>
      </c>
      <c r="U1272" s="32">
        <v>0</v>
      </c>
      <c r="V1272" s="32">
        <v>0</v>
      </c>
      <c r="W1272" s="20">
        <v>0</v>
      </c>
      <c r="X1272" s="20">
        <v>4699.7700000000004</v>
      </c>
      <c r="Y1272" s="18" t="s">
        <v>19124</v>
      </c>
      <c r="Z1272" s="20">
        <v>0</v>
      </c>
      <c r="AA1272" s="20">
        <v>7049.66</v>
      </c>
      <c r="AB1272" s="19">
        <v>42751</v>
      </c>
    </row>
    <row r="1273" spans="1:28" ht="15" customHeight="1" x14ac:dyDescent="0.25">
      <c r="A1273" t="s">
        <v>380</v>
      </c>
      <c r="B1273" t="str">
        <f>VLOOKUP(O1273+0,'de para'!K:O,3,0)</f>
        <v>NA</v>
      </c>
      <c r="C1273" t="str">
        <f t="shared" si="19"/>
        <v>3026</v>
      </c>
      <c r="D1273" t="str">
        <f>IFERROR(VLOOKUP(G1273+0,'de para'!A:C,3,0),"")</f>
        <v/>
      </c>
      <c r="E1273" t="str">
        <f>IF(VLOOKUP(G1273+0,'de para'!E:H,4,0)="EX","Externo","Interno")</f>
        <v>Externo</v>
      </c>
      <c r="F1273" s="21" t="s">
        <v>19931</v>
      </c>
      <c r="G1273" s="21">
        <v>94</v>
      </c>
      <c r="H1273" s="21" t="s">
        <v>19095</v>
      </c>
      <c r="I1273" s="21" t="s">
        <v>980</v>
      </c>
      <c r="J1273" s="22">
        <v>42718</v>
      </c>
      <c r="K1273" s="21" t="s">
        <v>19096</v>
      </c>
      <c r="L1273" s="21" t="s">
        <v>19155</v>
      </c>
      <c r="M1273" s="21" t="s">
        <v>19129</v>
      </c>
      <c r="N1273" s="21" t="s">
        <v>19349</v>
      </c>
      <c r="O1273" s="21" t="s">
        <v>19944</v>
      </c>
      <c r="P1273" s="21" t="s">
        <v>11798</v>
      </c>
      <c r="Q1273" s="33">
        <v>0.1</v>
      </c>
      <c r="R1273" s="33">
        <v>0.1</v>
      </c>
      <c r="S1273" s="33">
        <v>0</v>
      </c>
      <c r="T1273" s="33">
        <v>0.1</v>
      </c>
      <c r="U1273" s="33">
        <v>0</v>
      </c>
      <c r="V1273" s="33">
        <v>0</v>
      </c>
      <c r="W1273" s="23">
        <v>0</v>
      </c>
      <c r="X1273" s="23">
        <v>47990.65</v>
      </c>
      <c r="Y1273" s="21" t="s">
        <v>19124</v>
      </c>
      <c r="Z1273" s="23">
        <v>0</v>
      </c>
      <c r="AA1273" s="23">
        <v>4799.0600000000004</v>
      </c>
      <c r="AB1273" s="22">
        <v>42751</v>
      </c>
    </row>
    <row r="1274" spans="1:28" ht="15" customHeight="1" x14ac:dyDescent="0.25">
      <c r="A1274" t="s">
        <v>380</v>
      </c>
      <c r="B1274" t="str">
        <f>VLOOKUP(O1274+0,'de para'!K:O,3,0)</f>
        <v>NA</v>
      </c>
      <c r="C1274" t="str">
        <f t="shared" si="19"/>
        <v>3026</v>
      </c>
      <c r="D1274" t="str">
        <f>IFERROR(VLOOKUP(G1274+0,'de para'!A:C,3,0),"")</f>
        <v/>
      </c>
      <c r="E1274" t="str">
        <f>IF(VLOOKUP(G1274+0,'de para'!E:H,4,0)="EX","Externo","Interno")</f>
        <v>Externo</v>
      </c>
      <c r="F1274" s="18" t="s">
        <v>19931</v>
      </c>
      <c r="G1274" s="18">
        <v>94</v>
      </c>
      <c r="H1274" s="18" t="s">
        <v>19095</v>
      </c>
      <c r="I1274" s="18" t="s">
        <v>980</v>
      </c>
      <c r="J1274" s="19">
        <v>42718</v>
      </c>
      <c r="K1274" s="18" t="s">
        <v>19096</v>
      </c>
      <c r="L1274" s="18" t="s">
        <v>19155</v>
      </c>
      <c r="M1274" s="18" t="s">
        <v>19129</v>
      </c>
      <c r="N1274" s="18" t="s">
        <v>19351</v>
      </c>
      <c r="O1274" s="18" t="s">
        <v>19945</v>
      </c>
      <c r="P1274" s="18" t="s">
        <v>11746</v>
      </c>
      <c r="Q1274" s="32">
        <v>0.5</v>
      </c>
      <c r="R1274" s="32">
        <v>0.5</v>
      </c>
      <c r="S1274" s="32">
        <v>0</v>
      </c>
      <c r="T1274" s="32">
        <v>0.5</v>
      </c>
      <c r="U1274" s="32">
        <v>0</v>
      </c>
      <c r="V1274" s="32">
        <v>0</v>
      </c>
      <c r="W1274" s="20">
        <v>0</v>
      </c>
      <c r="X1274" s="20">
        <v>7446.82</v>
      </c>
      <c r="Y1274" s="18" t="s">
        <v>19124</v>
      </c>
      <c r="Z1274" s="20">
        <v>0</v>
      </c>
      <c r="AA1274" s="20">
        <v>3723.41</v>
      </c>
      <c r="AB1274" s="19">
        <v>42751</v>
      </c>
    </row>
    <row r="1275" spans="1:28" ht="15" customHeight="1" x14ac:dyDescent="0.25">
      <c r="A1275" t="s">
        <v>380</v>
      </c>
      <c r="B1275" t="str">
        <f>VLOOKUP(O1275+0,'de para'!K:O,3,0)</f>
        <v>NA</v>
      </c>
      <c r="C1275" t="str">
        <f t="shared" si="19"/>
        <v>3026</v>
      </c>
      <c r="D1275" t="str">
        <f>IFERROR(VLOOKUP(G1275+0,'de para'!A:C,3,0),"")</f>
        <v/>
      </c>
      <c r="E1275" t="str">
        <f>IF(VLOOKUP(G1275+0,'de para'!E:H,4,0)="EX","Externo","Interno")</f>
        <v>Externo</v>
      </c>
      <c r="F1275" s="21" t="s">
        <v>19931</v>
      </c>
      <c r="G1275" s="21">
        <v>94</v>
      </c>
      <c r="H1275" s="21" t="s">
        <v>19095</v>
      </c>
      <c r="I1275" s="21" t="s">
        <v>980</v>
      </c>
      <c r="J1275" s="22">
        <v>42718</v>
      </c>
      <c r="K1275" s="21" t="s">
        <v>19096</v>
      </c>
      <c r="L1275" s="21" t="s">
        <v>19155</v>
      </c>
      <c r="M1275" s="21" t="s">
        <v>19129</v>
      </c>
      <c r="N1275" s="21" t="s">
        <v>19352</v>
      </c>
      <c r="O1275" s="21" t="s">
        <v>19946</v>
      </c>
      <c r="P1275" s="21" t="s">
        <v>11717</v>
      </c>
      <c r="Q1275" s="33">
        <v>2.375</v>
      </c>
      <c r="R1275" s="33">
        <v>2.5</v>
      </c>
      <c r="S1275" s="33">
        <v>0</v>
      </c>
      <c r="T1275" s="33">
        <v>2.5</v>
      </c>
      <c r="U1275" s="33">
        <v>0</v>
      </c>
      <c r="V1275" s="33">
        <v>0</v>
      </c>
      <c r="W1275" s="23">
        <v>0</v>
      </c>
      <c r="X1275" s="23">
        <v>1390.07</v>
      </c>
      <c r="Y1275" s="21" t="s">
        <v>19124</v>
      </c>
      <c r="Z1275" s="23">
        <v>0</v>
      </c>
      <c r="AA1275" s="23">
        <v>3475.18</v>
      </c>
      <c r="AB1275" s="22">
        <v>42751</v>
      </c>
    </row>
    <row r="1276" spans="1:28" ht="15" customHeight="1" x14ac:dyDescent="0.25">
      <c r="A1276" t="s">
        <v>380</v>
      </c>
      <c r="B1276" t="str">
        <f>VLOOKUP(O1276+0,'de para'!K:O,3,0)</f>
        <v>NA</v>
      </c>
      <c r="C1276" t="str">
        <f t="shared" si="19"/>
        <v>3026</v>
      </c>
      <c r="D1276" t="str">
        <f>IFERROR(VLOOKUP(G1276+0,'de para'!A:C,3,0),"")</f>
        <v/>
      </c>
      <c r="E1276" t="str">
        <f>IF(VLOOKUP(G1276+0,'de para'!E:H,4,0)="EX","Externo","Interno")</f>
        <v>Externo</v>
      </c>
      <c r="F1276" s="18" t="s">
        <v>19931</v>
      </c>
      <c r="G1276" s="18">
        <v>94</v>
      </c>
      <c r="H1276" s="18" t="s">
        <v>19095</v>
      </c>
      <c r="I1276" s="18" t="s">
        <v>980</v>
      </c>
      <c r="J1276" s="19">
        <v>42718</v>
      </c>
      <c r="K1276" s="18" t="s">
        <v>19096</v>
      </c>
      <c r="L1276" s="18" t="s">
        <v>19155</v>
      </c>
      <c r="M1276" s="18" t="s">
        <v>19129</v>
      </c>
      <c r="N1276" s="18" t="s">
        <v>19353</v>
      </c>
      <c r="O1276" s="18" t="s">
        <v>19947</v>
      </c>
      <c r="P1276" s="18" t="s">
        <v>11765</v>
      </c>
      <c r="Q1276" s="32">
        <v>0.97499999999999998</v>
      </c>
      <c r="R1276" s="32">
        <v>1</v>
      </c>
      <c r="S1276" s="32">
        <v>0</v>
      </c>
      <c r="T1276" s="32">
        <v>1</v>
      </c>
      <c r="U1276" s="32">
        <v>0</v>
      </c>
      <c r="V1276" s="32">
        <v>0</v>
      </c>
      <c r="W1276" s="20">
        <v>0</v>
      </c>
      <c r="X1276" s="20">
        <v>3177.31</v>
      </c>
      <c r="Y1276" s="18" t="s">
        <v>19124</v>
      </c>
      <c r="Z1276" s="20">
        <v>0</v>
      </c>
      <c r="AA1276" s="20">
        <v>3177.31</v>
      </c>
      <c r="AB1276" s="19">
        <v>42751</v>
      </c>
    </row>
    <row r="1277" spans="1:28" ht="15" customHeight="1" x14ac:dyDescent="0.25">
      <c r="A1277" t="s">
        <v>380</v>
      </c>
      <c r="B1277" t="str">
        <f>VLOOKUP(O1277+0,'de para'!K:O,3,0)</f>
        <v>NA</v>
      </c>
      <c r="C1277" t="str">
        <f t="shared" si="19"/>
        <v>3026</v>
      </c>
      <c r="D1277" t="str">
        <f>IFERROR(VLOOKUP(G1277+0,'de para'!A:C,3,0),"")</f>
        <v/>
      </c>
      <c r="E1277" t="str">
        <f>IF(VLOOKUP(G1277+0,'de para'!E:H,4,0)="EX","Externo","Interno")</f>
        <v>Externo</v>
      </c>
      <c r="F1277" s="21" t="s">
        <v>19931</v>
      </c>
      <c r="G1277" s="21">
        <v>94</v>
      </c>
      <c r="H1277" s="21" t="s">
        <v>19095</v>
      </c>
      <c r="I1277" s="21" t="s">
        <v>980</v>
      </c>
      <c r="J1277" s="22">
        <v>42718</v>
      </c>
      <c r="K1277" s="21" t="s">
        <v>19096</v>
      </c>
      <c r="L1277" s="21" t="s">
        <v>19155</v>
      </c>
      <c r="M1277" s="21" t="s">
        <v>19129</v>
      </c>
      <c r="N1277" s="21" t="s">
        <v>19117</v>
      </c>
      <c r="O1277" s="21" t="s">
        <v>19948</v>
      </c>
      <c r="P1277" s="21" t="s">
        <v>11742</v>
      </c>
      <c r="Q1277" s="33">
        <v>3.95</v>
      </c>
      <c r="R1277" s="33">
        <v>4</v>
      </c>
      <c r="S1277" s="33">
        <v>0</v>
      </c>
      <c r="T1277" s="33">
        <v>4</v>
      </c>
      <c r="U1277" s="33">
        <v>0</v>
      </c>
      <c r="V1277" s="33">
        <v>0</v>
      </c>
      <c r="W1277" s="23">
        <v>0</v>
      </c>
      <c r="X1277" s="23">
        <v>959.81</v>
      </c>
      <c r="Y1277" s="21" t="s">
        <v>19124</v>
      </c>
      <c r="Z1277" s="23">
        <v>0</v>
      </c>
      <c r="AA1277" s="23">
        <v>3839.25</v>
      </c>
      <c r="AB1277" s="22">
        <v>42751</v>
      </c>
    </row>
    <row r="1278" spans="1:28" ht="15" customHeight="1" x14ac:dyDescent="0.25">
      <c r="A1278" t="s">
        <v>380</v>
      </c>
      <c r="B1278" t="str">
        <f>VLOOKUP(O1278+0,'de para'!K:O,3,0)</f>
        <v>NA</v>
      </c>
      <c r="C1278" t="str">
        <f t="shared" si="19"/>
        <v>3026</v>
      </c>
      <c r="D1278" t="str">
        <f>IFERROR(VLOOKUP(G1278+0,'de para'!A:C,3,0),"")</f>
        <v/>
      </c>
      <c r="E1278" t="str">
        <f>IF(VLOOKUP(G1278+0,'de para'!E:H,4,0)="EX","Externo","Interno")</f>
        <v>Externo</v>
      </c>
      <c r="F1278" s="18" t="s">
        <v>19931</v>
      </c>
      <c r="G1278" s="18">
        <v>94</v>
      </c>
      <c r="H1278" s="18" t="s">
        <v>19095</v>
      </c>
      <c r="I1278" s="18" t="s">
        <v>980</v>
      </c>
      <c r="J1278" s="19">
        <v>42718</v>
      </c>
      <c r="K1278" s="18" t="s">
        <v>19096</v>
      </c>
      <c r="L1278" s="18" t="s">
        <v>19155</v>
      </c>
      <c r="M1278" s="18" t="s">
        <v>19129</v>
      </c>
      <c r="N1278" s="18" t="s">
        <v>19505</v>
      </c>
      <c r="O1278" s="18" t="s">
        <v>19949</v>
      </c>
      <c r="P1278" s="18" t="s">
        <v>11741</v>
      </c>
      <c r="Q1278" s="32">
        <v>1.575</v>
      </c>
      <c r="R1278" s="32">
        <v>1.6</v>
      </c>
      <c r="S1278" s="32">
        <v>0</v>
      </c>
      <c r="T1278" s="32">
        <v>1.6</v>
      </c>
      <c r="U1278" s="32">
        <v>0</v>
      </c>
      <c r="V1278" s="32">
        <v>0</v>
      </c>
      <c r="W1278" s="20">
        <v>0</v>
      </c>
      <c r="X1278" s="20">
        <v>1886.52</v>
      </c>
      <c r="Y1278" s="18" t="s">
        <v>19124</v>
      </c>
      <c r="Z1278" s="20">
        <v>0</v>
      </c>
      <c r="AA1278" s="20">
        <v>3018.44</v>
      </c>
      <c r="AB1278" s="19">
        <v>42751</v>
      </c>
    </row>
    <row r="1279" spans="1:28" ht="15" customHeight="1" x14ac:dyDescent="0.25">
      <c r="A1279" t="s">
        <v>380</v>
      </c>
      <c r="B1279" t="str">
        <f>VLOOKUP(O1279+0,'de para'!K:O,3,0)</f>
        <v>NA</v>
      </c>
      <c r="C1279" t="str">
        <f t="shared" si="19"/>
        <v>3026</v>
      </c>
      <c r="D1279" t="str">
        <f>IFERROR(VLOOKUP(G1279+0,'de para'!A:C,3,0),"")</f>
        <v/>
      </c>
      <c r="E1279" t="str">
        <f>IF(VLOOKUP(G1279+0,'de para'!E:H,4,0)="EX","Externo","Interno")</f>
        <v>Externo</v>
      </c>
      <c r="F1279" s="21" t="s">
        <v>19931</v>
      </c>
      <c r="G1279" s="21">
        <v>94</v>
      </c>
      <c r="H1279" s="21" t="s">
        <v>19095</v>
      </c>
      <c r="I1279" s="21" t="s">
        <v>980</v>
      </c>
      <c r="J1279" s="22">
        <v>42718</v>
      </c>
      <c r="K1279" s="21" t="s">
        <v>19096</v>
      </c>
      <c r="L1279" s="21" t="s">
        <v>19155</v>
      </c>
      <c r="M1279" s="21" t="s">
        <v>19129</v>
      </c>
      <c r="N1279" s="21" t="s">
        <v>19506</v>
      </c>
      <c r="O1279" s="21" t="s">
        <v>19950</v>
      </c>
      <c r="P1279" s="21" t="s">
        <v>11748</v>
      </c>
      <c r="Q1279" s="33">
        <v>0.315</v>
      </c>
      <c r="R1279" s="33">
        <v>0.2</v>
      </c>
      <c r="S1279" s="33">
        <v>0</v>
      </c>
      <c r="T1279" s="33">
        <v>0.2</v>
      </c>
      <c r="U1279" s="33">
        <v>0</v>
      </c>
      <c r="V1279" s="33">
        <v>0</v>
      </c>
      <c r="W1279" s="23">
        <v>0</v>
      </c>
      <c r="X1279" s="23">
        <v>34487.07</v>
      </c>
      <c r="Y1279" s="21" t="s">
        <v>19124</v>
      </c>
      <c r="Z1279" s="23">
        <v>0</v>
      </c>
      <c r="AA1279" s="23">
        <v>6897.41</v>
      </c>
      <c r="AB1279" s="22">
        <v>42751</v>
      </c>
    </row>
    <row r="1280" spans="1:28" ht="15" customHeight="1" x14ac:dyDescent="0.25">
      <c r="A1280" t="s">
        <v>380</v>
      </c>
      <c r="B1280" t="str">
        <f>VLOOKUP(O1280+0,'de para'!K:O,3,0)</f>
        <v>NA</v>
      </c>
      <c r="C1280" t="str">
        <f t="shared" si="19"/>
        <v>3026</v>
      </c>
      <c r="D1280" t="str">
        <f>IFERROR(VLOOKUP(G1280+0,'de para'!A:C,3,0),"")</f>
        <v/>
      </c>
      <c r="E1280" t="str">
        <f>IF(VLOOKUP(G1280+0,'de para'!E:H,4,0)="EX","Externo","Interno")</f>
        <v>Externo</v>
      </c>
      <c r="F1280" s="18" t="s">
        <v>19931</v>
      </c>
      <c r="G1280" s="18">
        <v>94</v>
      </c>
      <c r="H1280" s="18" t="s">
        <v>19095</v>
      </c>
      <c r="I1280" s="18" t="s">
        <v>980</v>
      </c>
      <c r="J1280" s="19">
        <v>42718</v>
      </c>
      <c r="K1280" s="18" t="s">
        <v>19096</v>
      </c>
      <c r="L1280" s="18" t="s">
        <v>19155</v>
      </c>
      <c r="M1280" s="18" t="s">
        <v>19129</v>
      </c>
      <c r="N1280" s="18" t="s">
        <v>19118</v>
      </c>
      <c r="O1280" s="18" t="s">
        <v>19951</v>
      </c>
      <c r="P1280" s="18" t="s">
        <v>11685</v>
      </c>
      <c r="Q1280" s="32">
        <v>0.95</v>
      </c>
      <c r="R1280" s="32">
        <v>1</v>
      </c>
      <c r="S1280" s="32">
        <v>0</v>
      </c>
      <c r="T1280" s="32">
        <v>1</v>
      </c>
      <c r="U1280" s="32">
        <v>0</v>
      </c>
      <c r="V1280" s="32">
        <v>0</v>
      </c>
      <c r="W1280" s="20">
        <v>0</v>
      </c>
      <c r="X1280" s="20">
        <v>2382.98</v>
      </c>
      <c r="Y1280" s="18" t="s">
        <v>19124</v>
      </c>
      <c r="Z1280" s="20">
        <v>0</v>
      </c>
      <c r="AA1280" s="20">
        <v>2382.98</v>
      </c>
      <c r="AB1280" s="19">
        <v>42751</v>
      </c>
    </row>
    <row r="1281" spans="1:28" ht="15" customHeight="1" x14ac:dyDescent="0.25">
      <c r="A1281" t="s">
        <v>380</v>
      </c>
      <c r="B1281" t="str">
        <f>VLOOKUP(O1281+0,'de para'!K:O,3,0)</f>
        <v>NA</v>
      </c>
      <c r="C1281" t="str">
        <f t="shared" si="19"/>
        <v>3025</v>
      </c>
      <c r="D1281" t="str">
        <f>IFERROR(VLOOKUP(G1281+0,'de para'!A:C,3,0),"")</f>
        <v/>
      </c>
      <c r="E1281" t="str">
        <f>IF(VLOOKUP(G1281+0,'de para'!E:H,4,0)="EX","Externo","Interno")</f>
        <v>Interno</v>
      </c>
      <c r="F1281" s="21" t="s">
        <v>19957</v>
      </c>
      <c r="G1281" s="21">
        <v>972</v>
      </c>
      <c r="H1281" s="21" t="s">
        <v>19095</v>
      </c>
      <c r="I1281" s="21" t="s">
        <v>456</v>
      </c>
      <c r="J1281" s="22">
        <v>42718</v>
      </c>
      <c r="K1281" s="21" t="s">
        <v>19096</v>
      </c>
      <c r="L1281" s="21" t="s">
        <v>19155</v>
      </c>
      <c r="M1281" s="21" t="s">
        <v>19100</v>
      </c>
      <c r="N1281" s="21" t="s">
        <v>19351</v>
      </c>
      <c r="O1281" s="21" t="s">
        <v>19676</v>
      </c>
      <c r="P1281" s="21" t="s">
        <v>437</v>
      </c>
      <c r="Q1281" s="33">
        <v>-5.8</v>
      </c>
      <c r="R1281" s="33">
        <v>0.8</v>
      </c>
      <c r="S1281" s="33">
        <v>0</v>
      </c>
      <c r="T1281" s="33">
        <v>0.8</v>
      </c>
      <c r="U1281" s="33">
        <v>0</v>
      </c>
      <c r="V1281" s="33">
        <v>0.8</v>
      </c>
      <c r="W1281" s="23">
        <v>0</v>
      </c>
      <c r="X1281" s="23">
        <v>528</v>
      </c>
      <c r="Y1281" s="21" t="s">
        <v>19157</v>
      </c>
      <c r="Z1281" s="23">
        <v>42.24</v>
      </c>
      <c r="AA1281" s="23">
        <v>464.64</v>
      </c>
      <c r="AB1281" s="22">
        <v>42758</v>
      </c>
    </row>
    <row r="1282" spans="1:28" ht="15" customHeight="1" x14ac:dyDescent="0.25">
      <c r="A1282" t="s">
        <v>380</v>
      </c>
      <c r="B1282" t="str">
        <f>VLOOKUP(O1282+0,'de para'!K:O,3,0)</f>
        <v>NA</v>
      </c>
      <c r="C1282" t="str">
        <f t="shared" ref="C1282:C1345" si="20">LEFT(O1282,4)</f>
        <v>3025</v>
      </c>
      <c r="D1282" t="str">
        <f>IFERROR(VLOOKUP(G1282+0,'de para'!A:C,3,0),"")</f>
        <v/>
      </c>
      <c r="E1282" t="str">
        <f>IF(VLOOKUP(G1282+0,'de para'!E:H,4,0)="EX","Externo","Interno")</f>
        <v>Interno</v>
      </c>
      <c r="F1282" s="18" t="s">
        <v>19957</v>
      </c>
      <c r="G1282" s="18">
        <v>972</v>
      </c>
      <c r="H1282" s="18" t="s">
        <v>19095</v>
      </c>
      <c r="I1282" s="18" t="s">
        <v>456</v>
      </c>
      <c r="J1282" s="19">
        <v>42718</v>
      </c>
      <c r="K1282" s="18" t="s">
        <v>19096</v>
      </c>
      <c r="L1282" s="18" t="s">
        <v>19155</v>
      </c>
      <c r="M1282" s="18" t="s">
        <v>19100</v>
      </c>
      <c r="N1282" s="18" t="s">
        <v>19117</v>
      </c>
      <c r="O1282" s="18" t="s">
        <v>19184</v>
      </c>
      <c r="P1282" s="18" t="s">
        <v>442</v>
      </c>
      <c r="Q1282" s="32">
        <v>-0.2</v>
      </c>
      <c r="R1282" s="32">
        <v>1</v>
      </c>
      <c r="S1282" s="32">
        <v>0</v>
      </c>
      <c r="T1282" s="32">
        <v>1</v>
      </c>
      <c r="U1282" s="32">
        <v>0</v>
      </c>
      <c r="V1282" s="32">
        <v>1</v>
      </c>
      <c r="W1282" s="20">
        <v>0</v>
      </c>
      <c r="X1282" s="20">
        <v>242</v>
      </c>
      <c r="Y1282" s="18" t="s">
        <v>19157</v>
      </c>
      <c r="Z1282" s="20">
        <v>24.2</v>
      </c>
      <c r="AA1282" s="20">
        <v>266.2</v>
      </c>
      <c r="AB1282" s="19">
        <v>42758</v>
      </c>
    </row>
    <row r="1283" spans="1:28" ht="15" customHeight="1" x14ac:dyDescent="0.25">
      <c r="A1283" t="s">
        <v>380</v>
      </c>
      <c r="B1283" t="str">
        <f>VLOOKUP(O1283+0,'de para'!K:O,3,0)</f>
        <v>NA</v>
      </c>
      <c r="C1283" t="str">
        <f t="shared" si="20"/>
        <v>3026</v>
      </c>
      <c r="D1283" t="str">
        <f>IFERROR(VLOOKUP(G1283+0,'de para'!A:C,3,0),"")</f>
        <v/>
      </c>
      <c r="E1283" t="str">
        <f>IF(VLOOKUP(G1283+0,'de para'!E:H,4,0)="EX","Externo","Interno")</f>
        <v>Interno</v>
      </c>
      <c r="F1283" s="21" t="s">
        <v>19958</v>
      </c>
      <c r="G1283" s="21">
        <v>373</v>
      </c>
      <c r="H1283" s="21" t="s">
        <v>19102</v>
      </c>
      <c r="I1283" s="21" t="s">
        <v>1496</v>
      </c>
      <c r="J1283" s="22">
        <v>42718</v>
      </c>
      <c r="K1283" s="21" t="s">
        <v>19105</v>
      </c>
      <c r="L1283" s="21" t="s">
        <v>19161</v>
      </c>
      <c r="M1283" s="21" t="s">
        <v>19115</v>
      </c>
      <c r="N1283" s="21" t="s">
        <v>19095</v>
      </c>
      <c r="O1283" s="21" t="s">
        <v>19959</v>
      </c>
      <c r="P1283" s="21" t="s">
        <v>19960</v>
      </c>
      <c r="Q1283" s="33">
        <v>0.1</v>
      </c>
      <c r="R1283" s="33">
        <v>0.1</v>
      </c>
      <c r="S1283" s="33">
        <v>0</v>
      </c>
      <c r="T1283" s="33">
        <v>0.1</v>
      </c>
      <c r="U1283" s="33">
        <v>0</v>
      </c>
      <c r="V1283" s="33">
        <v>0</v>
      </c>
      <c r="W1283" s="23">
        <v>0</v>
      </c>
      <c r="X1283" s="23">
        <v>64560</v>
      </c>
      <c r="Y1283" s="21" t="s">
        <v>19124</v>
      </c>
      <c r="Z1283" s="23">
        <v>0</v>
      </c>
      <c r="AA1283" s="23">
        <v>6456</v>
      </c>
      <c r="AB1283" s="22">
        <v>42765</v>
      </c>
    </row>
    <row r="1284" spans="1:28" ht="15" customHeight="1" x14ac:dyDescent="0.25">
      <c r="A1284" t="s">
        <v>380</v>
      </c>
      <c r="B1284" t="e">
        <f>VLOOKUP(O1284+0,'de para'!K:O,3,0)</f>
        <v>#N/A</v>
      </c>
      <c r="C1284" t="str">
        <f t="shared" si="20"/>
        <v>3027</v>
      </c>
      <c r="D1284" t="str">
        <f>IFERROR(VLOOKUP(G1284+0,'de para'!A:C,3,0),"")</f>
        <v/>
      </c>
      <c r="E1284" t="str">
        <f>IF(VLOOKUP(G1284+0,'de para'!E:H,4,0)="EX","Externo","Interno")</f>
        <v>Interno</v>
      </c>
      <c r="F1284" s="18" t="s">
        <v>19961</v>
      </c>
      <c r="G1284" s="18">
        <v>1118</v>
      </c>
      <c r="H1284" s="18" t="s">
        <v>19095</v>
      </c>
      <c r="I1284" s="18" t="s">
        <v>2840</v>
      </c>
      <c r="J1284" s="19">
        <v>42718</v>
      </c>
      <c r="K1284" s="18" t="s">
        <v>19962</v>
      </c>
      <c r="L1284" s="18" t="s">
        <v>19110</v>
      </c>
      <c r="M1284" s="18" t="s">
        <v>19100</v>
      </c>
      <c r="N1284" s="18" t="s">
        <v>19095</v>
      </c>
      <c r="O1284" s="18" t="s">
        <v>19963</v>
      </c>
      <c r="P1284" s="18" t="s">
        <v>12576</v>
      </c>
      <c r="Q1284" s="32">
        <v>0</v>
      </c>
      <c r="R1284" s="32">
        <v>0.3</v>
      </c>
      <c r="S1284" s="32">
        <v>0</v>
      </c>
      <c r="T1284" s="32">
        <v>0.3</v>
      </c>
      <c r="U1284" s="32">
        <v>0</v>
      </c>
      <c r="V1284" s="32">
        <v>0</v>
      </c>
      <c r="W1284" s="20">
        <v>0</v>
      </c>
      <c r="X1284" s="20">
        <v>13100</v>
      </c>
      <c r="Y1284" s="18" t="s">
        <v>19124</v>
      </c>
      <c r="Z1284" s="20">
        <v>0</v>
      </c>
      <c r="AA1284" s="20">
        <v>3930</v>
      </c>
      <c r="AB1284" s="19">
        <v>42753</v>
      </c>
    </row>
    <row r="1285" spans="1:28" ht="15" customHeight="1" x14ac:dyDescent="0.25">
      <c r="A1285" t="s">
        <v>380</v>
      </c>
      <c r="B1285" t="e">
        <f>VLOOKUP(O1285+0,'de para'!K:O,3,0)</f>
        <v>#N/A</v>
      </c>
      <c r="C1285" t="str">
        <f t="shared" si="20"/>
        <v>3027</v>
      </c>
      <c r="D1285" t="str">
        <f>IFERROR(VLOOKUP(G1285+0,'de para'!A:C,3,0),"")</f>
        <v/>
      </c>
      <c r="E1285" t="str">
        <f>IF(VLOOKUP(G1285+0,'de para'!E:H,4,0)="EX","Externo","Interno")</f>
        <v>Interno</v>
      </c>
      <c r="F1285" s="21" t="s">
        <v>19964</v>
      </c>
      <c r="G1285" s="21">
        <v>885</v>
      </c>
      <c r="H1285" s="21" t="s">
        <v>19104</v>
      </c>
      <c r="I1285" s="21" t="s">
        <v>545</v>
      </c>
      <c r="J1285" s="22">
        <v>42718</v>
      </c>
      <c r="K1285" s="21" t="s">
        <v>19105</v>
      </c>
      <c r="L1285" s="21" t="s">
        <v>19105</v>
      </c>
      <c r="M1285" s="21" t="s">
        <v>19129</v>
      </c>
      <c r="N1285" s="21" t="s">
        <v>19095</v>
      </c>
      <c r="O1285" s="21" t="s">
        <v>19965</v>
      </c>
      <c r="P1285" s="21" t="s">
        <v>19966</v>
      </c>
      <c r="Q1285" s="33">
        <v>0.08</v>
      </c>
      <c r="R1285" s="33">
        <v>0.08</v>
      </c>
      <c r="S1285" s="33">
        <v>0</v>
      </c>
      <c r="T1285" s="33">
        <v>0.08</v>
      </c>
      <c r="U1285" s="33">
        <v>0</v>
      </c>
      <c r="V1285" s="33">
        <v>0</v>
      </c>
      <c r="W1285" s="23">
        <v>0</v>
      </c>
      <c r="X1285" s="23">
        <v>602020</v>
      </c>
      <c r="Y1285" s="21" t="s">
        <v>19124</v>
      </c>
      <c r="Z1285" s="23">
        <v>0</v>
      </c>
      <c r="AA1285" s="23">
        <v>48161.599999999999</v>
      </c>
      <c r="AB1285" s="22">
        <v>42758</v>
      </c>
    </row>
    <row r="1286" spans="1:28" ht="15" customHeight="1" x14ac:dyDescent="0.25">
      <c r="A1286" t="s">
        <v>380</v>
      </c>
      <c r="B1286" t="str">
        <f>VLOOKUP(O1286+0,'de para'!K:O,3,0)</f>
        <v>NA</v>
      </c>
      <c r="C1286" t="str">
        <f t="shared" si="20"/>
        <v>3026</v>
      </c>
      <c r="D1286" t="str">
        <f>IFERROR(VLOOKUP(G1286+0,'de para'!A:C,3,0),"")</f>
        <v/>
      </c>
      <c r="E1286" t="str">
        <f>IF(VLOOKUP(G1286+0,'de para'!E:H,4,0)="EX","Externo","Interno")</f>
        <v>Interno</v>
      </c>
      <c r="F1286" s="18" t="s">
        <v>22533</v>
      </c>
      <c r="G1286" s="18">
        <v>1440</v>
      </c>
      <c r="H1286" s="18" t="s">
        <v>19095</v>
      </c>
      <c r="I1286" s="18" t="s">
        <v>484</v>
      </c>
      <c r="J1286" s="19">
        <v>42718</v>
      </c>
      <c r="K1286" s="18" t="s">
        <v>19152</v>
      </c>
      <c r="L1286" s="18" t="s">
        <v>19670</v>
      </c>
      <c r="M1286" s="18" t="s">
        <v>19388</v>
      </c>
      <c r="N1286" s="18" t="s">
        <v>19095</v>
      </c>
      <c r="O1286" s="18" t="s">
        <v>22534</v>
      </c>
      <c r="P1286" s="18" t="s">
        <v>22535</v>
      </c>
      <c r="Q1286" s="32">
        <v>0.1</v>
      </c>
      <c r="R1286" s="32">
        <v>0.1</v>
      </c>
      <c r="S1286" s="32">
        <v>0</v>
      </c>
      <c r="T1286" s="32">
        <v>0.1</v>
      </c>
      <c r="U1286" s="32">
        <v>0</v>
      </c>
      <c r="V1286" s="32">
        <v>0</v>
      </c>
      <c r="W1286" s="20">
        <v>0</v>
      </c>
      <c r="X1286" s="20">
        <v>50166.22</v>
      </c>
      <c r="Y1286" s="18" t="s">
        <v>19124</v>
      </c>
      <c r="Z1286" s="20">
        <v>250.83</v>
      </c>
      <c r="AA1286" s="20">
        <v>5267.45</v>
      </c>
      <c r="AB1286" s="19">
        <v>42786</v>
      </c>
    </row>
    <row r="1287" spans="1:28" ht="15" customHeight="1" x14ac:dyDescent="0.25">
      <c r="A1287" t="s">
        <v>380</v>
      </c>
      <c r="B1287" t="str">
        <f>VLOOKUP(O1287+0,'de para'!K:O,3,0)</f>
        <v>NA</v>
      </c>
      <c r="C1287" t="str">
        <f t="shared" si="20"/>
        <v>3026</v>
      </c>
      <c r="D1287" t="str">
        <f>IFERROR(VLOOKUP(G1287+0,'de para'!A:C,3,0),"")</f>
        <v/>
      </c>
      <c r="E1287" t="str">
        <f>IF(VLOOKUP(G1287+0,'de para'!E:H,4,0)="EX","Externo","Interno")</f>
        <v>Interno</v>
      </c>
      <c r="F1287" s="21" t="s">
        <v>22533</v>
      </c>
      <c r="G1287" s="21">
        <v>1440</v>
      </c>
      <c r="H1287" s="21" t="s">
        <v>19095</v>
      </c>
      <c r="I1287" s="21" t="s">
        <v>484</v>
      </c>
      <c r="J1287" s="22">
        <v>42718</v>
      </c>
      <c r="K1287" s="21" t="s">
        <v>19152</v>
      </c>
      <c r="L1287" s="21" t="s">
        <v>19670</v>
      </c>
      <c r="M1287" s="21" t="s">
        <v>19388</v>
      </c>
      <c r="N1287" s="21" t="s">
        <v>19102</v>
      </c>
      <c r="O1287" s="21" t="s">
        <v>22536</v>
      </c>
      <c r="P1287" s="21" t="s">
        <v>22537</v>
      </c>
      <c r="Q1287" s="33">
        <v>0.13100000000000001</v>
      </c>
      <c r="R1287" s="33">
        <v>0.13100000000000001</v>
      </c>
      <c r="S1287" s="33">
        <v>0</v>
      </c>
      <c r="T1287" s="33">
        <v>0.13100000000000001</v>
      </c>
      <c r="U1287" s="33">
        <v>0</v>
      </c>
      <c r="V1287" s="33">
        <v>0</v>
      </c>
      <c r="W1287" s="23">
        <v>0</v>
      </c>
      <c r="X1287" s="23">
        <v>39003.449999999997</v>
      </c>
      <c r="Y1287" s="21" t="s">
        <v>19124</v>
      </c>
      <c r="Z1287" s="23">
        <v>255.47</v>
      </c>
      <c r="AA1287" s="23">
        <v>5364.92</v>
      </c>
      <c r="AB1287" s="22">
        <v>42795</v>
      </c>
    </row>
    <row r="1288" spans="1:28" ht="15" customHeight="1" x14ac:dyDescent="0.25">
      <c r="A1288" t="s">
        <v>380</v>
      </c>
      <c r="B1288" t="str">
        <f>VLOOKUP(O1288+0,'de para'!K:O,3,0)</f>
        <v>NA</v>
      </c>
      <c r="C1288" t="str">
        <f t="shared" si="20"/>
        <v>3026</v>
      </c>
      <c r="D1288" t="str">
        <f>IFERROR(VLOOKUP(G1288+0,'de para'!A:C,3,0),"")</f>
        <v/>
      </c>
      <c r="E1288" t="str">
        <f>IF(VLOOKUP(G1288+0,'de para'!E:H,4,0)="EX","Externo","Interno")</f>
        <v>Interno</v>
      </c>
      <c r="F1288" s="18" t="s">
        <v>19971</v>
      </c>
      <c r="G1288" s="18">
        <v>1092</v>
      </c>
      <c r="H1288" s="18" t="s">
        <v>19095</v>
      </c>
      <c r="I1288" s="18" t="s">
        <v>573</v>
      </c>
      <c r="J1288" s="19">
        <v>42718</v>
      </c>
      <c r="K1288" s="18" t="s">
        <v>19731</v>
      </c>
      <c r="L1288" s="18" t="s">
        <v>19155</v>
      </c>
      <c r="M1288" s="18" t="s">
        <v>19100</v>
      </c>
      <c r="N1288" s="18" t="s">
        <v>19349</v>
      </c>
      <c r="O1288" s="18" t="s">
        <v>22538</v>
      </c>
      <c r="P1288" s="18" t="s">
        <v>574</v>
      </c>
      <c r="Q1288" s="32">
        <v>0.4</v>
      </c>
      <c r="R1288" s="32">
        <v>1</v>
      </c>
      <c r="S1288" s="32">
        <v>0</v>
      </c>
      <c r="T1288" s="32">
        <v>1</v>
      </c>
      <c r="U1288" s="32">
        <v>0</v>
      </c>
      <c r="V1288" s="32">
        <v>1</v>
      </c>
      <c r="W1288" s="20">
        <v>0</v>
      </c>
      <c r="X1288" s="20">
        <v>2620</v>
      </c>
      <c r="Y1288" s="18" t="s">
        <v>19157</v>
      </c>
      <c r="Z1288" s="20">
        <v>0</v>
      </c>
      <c r="AA1288" s="20">
        <v>2620</v>
      </c>
      <c r="AB1288" s="19">
        <v>42779</v>
      </c>
    </row>
    <row r="1289" spans="1:28" ht="15" customHeight="1" x14ac:dyDescent="0.25">
      <c r="A1289" t="s">
        <v>380</v>
      </c>
      <c r="B1289" t="str">
        <f>VLOOKUP(O1289+0,'de para'!K:O,3,0)</f>
        <v>NA</v>
      </c>
      <c r="C1289" t="str">
        <f t="shared" si="20"/>
        <v>3026</v>
      </c>
      <c r="D1289" t="str">
        <f>IFERROR(VLOOKUP(G1289+0,'de para'!A:C,3,0),"")</f>
        <v/>
      </c>
      <c r="E1289" t="str">
        <f>IF(VLOOKUP(G1289+0,'de para'!E:H,4,0)="EX","Externo","Interno")</f>
        <v>Interno</v>
      </c>
      <c r="F1289" s="21" t="s">
        <v>19971</v>
      </c>
      <c r="G1289" s="21">
        <v>1092</v>
      </c>
      <c r="H1289" s="21" t="s">
        <v>19095</v>
      </c>
      <c r="I1289" s="21" t="s">
        <v>573</v>
      </c>
      <c r="J1289" s="22">
        <v>42718</v>
      </c>
      <c r="K1289" s="21" t="s">
        <v>19731</v>
      </c>
      <c r="L1289" s="21" t="s">
        <v>19155</v>
      </c>
      <c r="M1289" s="21" t="s">
        <v>19100</v>
      </c>
      <c r="N1289" s="21" t="s">
        <v>19353</v>
      </c>
      <c r="O1289" s="21" t="s">
        <v>22539</v>
      </c>
      <c r="P1289" s="21" t="s">
        <v>705</v>
      </c>
      <c r="Q1289" s="33">
        <v>0</v>
      </c>
      <c r="R1289" s="33">
        <v>1</v>
      </c>
      <c r="S1289" s="33">
        <v>0</v>
      </c>
      <c r="T1289" s="33">
        <v>1</v>
      </c>
      <c r="U1289" s="33">
        <v>0</v>
      </c>
      <c r="V1289" s="33">
        <v>1</v>
      </c>
      <c r="W1289" s="23">
        <v>0</v>
      </c>
      <c r="X1289" s="23">
        <v>1820</v>
      </c>
      <c r="Y1289" s="21" t="s">
        <v>19157</v>
      </c>
      <c r="Z1289" s="23">
        <v>0</v>
      </c>
      <c r="AA1289" s="23">
        <v>1820</v>
      </c>
      <c r="AB1289" s="22">
        <v>42779</v>
      </c>
    </row>
    <row r="1290" spans="1:28" ht="15" customHeight="1" x14ac:dyDescent="0.25">
      <c r="A1290" t="s">
        <v>380</v>
      </c>
      <c r="B1290" t="str">
        <f>VLOOKUP(O1290+0,'de para'!K:O,3,0)</f>
        <v>NA</v>
      </c>
      <c r="C1290" t="str">
        <f t="shared" si="20"/>
        <v>3026</v>
      </c>
      <c r="D1290" t="str">
        <f>IFERROR(VLOOKUP(G1290+0,'de para'!A:C,3,0),"")</f>
        <v/>
      </c>
      <c r="E1290" t="str">
        <f>IF(VLOOKUP(G1290+0,'de para'!E:H,4,0)="EX","Externo","Interno")</f>
        <v>Interno</v>
      </c>
      <c r="F1290" s="18" t="s">
        <v>19971</v>
      </c>
      <c r="G1290" s="18">
        <v>1092</v>
      </c>
      <c r="H1290" s="18" t="s">
        <v>19095</v>
      </c>
      <c r="I1290" s="18" t="s">
        <v>573</v>
      </c>
      <c r="J1290" s="19">
        <v>42718</v>
      </c>
      <c r="K1290" s="18" t="s">
        <v>19731</v>
      </c>
      <c r="L1290" s="18" t="s">
        <v>19155</v>
      </c>
      <c r="M1290" s="18" t="s">
        <v>19100</v>
      </c>
      <c r="N1290" s="18" t="s">
        <v>19117</v>
      </c>
      <c r="O1290" s="18" t="s">
        <v>19972</v>
      </c>
      <c r="P1290" s="18" t="s">
        <v>12227</v>
      </c>
      <c r="Q1290" s="32">
        <v>0.60099999999999998</v>
      </c>
      <c r="R1290" s="32">
        <v>0.2</v>
      </c>
      <c r="S1290" s="32">
        <v>0.1</v>
      </c>
      <c r="T1290" s="32">
        <v>0.1</v>
      </c>
      <c r="U1290" s="32">
        <v>0</v>
      </c>
      <c r="V1290" s="32">
        <v>0.1</v>
      </c>
      <c r="W1290" s="20">
        <v>0</v>
      </c>
      <c r="X1290" s="20">
        <v>33440</v>
      </c>
      <c r="Y1290" s="18" t="s">
        <v>20747</v>
      </c>
      <c r="Z1290" s="20">
        <v>0</v>
      </c>
      <c r="AA1290" s="20">
        <v>3344</v>
      </c>
      <c r="AB1290" s="19">
        <v>42755</v>
      </c>
    </row>
    <row r="1291" spans="1:28" ht="15" customHeight="1" x14ac:dyDescent="0.25">
      <c r="A1291" t="s">
        <v>380</v>
      </c>
      <c r="B1291" t="str">
        <f>VLOOKUP(O1291+0,'de para'!K:O,3,0)</f>
        <v>NA</v>
      </c>
      <c r="C1291" t="str">
        <f t="shared" si="20"/>
        <v>3026</v>
      </c>
      <c r="D1291" t="str">
        <f>IFERROR(VLOOKUP(G1291+0,'de para'!A:C,3,0),"")</f>
        <v/>
      </c>
      <c r="E1291" t="str">
        <f>IF(VLOOKUP(G1291+0,'de para'!E:H,4,0)="EX","Externo","Interno")</f>
        <v>Interno</v>
      </c>
      <c r="F1291" s="21" t="s">
        <v>19971</v>
      </c>
      <c r="G1291" s="21">
        <v>1092</v>
      </c>
      <c r="H1291" s="21" t="s">
        <v>19095</v>
      </c>
      <c r="I1291" s="21" t="s">
        <v>573</v>
      </c>
      <c r="J1291" s="22">
        <v>42718</v>
      </c>
      <c r="K1291" s="21" t="s">
        <v>19731</v>
      </c>
      <c r="L1291" s="21" t="s">
        <v>19155</v>
      </c>
      <c r="M1291" s="21" t="s">
        <v>19100</v>
      </c>
      <c r="N1291" s="21" t="s">
        <v>19505</v>
      </c>
      <c r="O1291" s="21" t="s">
        <v>19753</v>
      </c>
      <c r="P1291" s="21" t="s">
        <v>480</v>
      </c>
      <c r="Q1291" s="33">
        <v>0</v>
      </c>
      <c r="R1291" s="33">
        <v>0.5</v>
      </c>
      <c r="S1291" s="33">
        <v>0</v>
      </c>
      <c r="T1291" s="33">
        <v>0.5</v>
      </c>
      <c r="U1291" s="33">
        <v>0</v>
      </c>
      <c r="V1291" s="33">
        <v>0.5</v>
      </c>
      <c r="W1291" s="23">
        <v>0</v>
      </c>
      <c r="X1291" s="23">
        <v>870</v>
      </c>
      <c r="Y1291" s="21" t="s">
        <v>19157</v>
      </c>
      <c r="Z1291" s="23">
        <v>0</v>
      </c>
      <c r="AA1291" s="23">
        <v>435</v>
      </c>
      <c r="AB1291" s="22">
        <v>42755</v>
      </c>
    </row>
    <row r="1292" spans="1:28" ht="15" customHeight="1" x14ac:dyDescent="0.25">
      <c r="A1292" t="s">
        <v>380</v>
      </c>
      <c r="B1292" t="str">
        <f>VLOOKUP(O1292+0,'de para'!K:O,3,0)</f>
        <v>NA</v>
      </c>
      <c r="C1292" t="str">
        <f t="shared" si="20"/>
        <v>3026</v>
      </c>
      <c r="D1292" t="str">
        <f>IFERROR(VLOOKUP(G1292+0,'de para'!A:C,3,0),"")</f>
        <v/>
      </c>
      <c r="E1292" t="str">
        <f>IF(VLOOKUP(G1292+0,'de para'!E:H,4,0)="EX","Externo","Interno")</f>
        <v>Interno</v>
      </c>
      <c r="F1292" s="18" t="s">
        <v>19971</v>
      </c>
      <c r="G1292" s="18">
        <v>1092</v>
      </c>
      <c r="H1292" s="18" t="s">
        <v>19095</v>
      </c>
      <c r="I1292" s="18" t="s">
        <v>573</v>
      </c>
      <c r="J1292" s="19">
        <v>42718</v>
      </c>
      <c r="K1292" s="18" t="s">
        <v>19731</v>
      </c>
      <c r="L1292" s="18" t="s">
        <v>19155</v>
      </c>
      <c r="M1292" s="18" t="s">
        <v>19100</v>
      </c>
      <c r="N1292" s="18" t="s">
        <v>19507</v>
      </c>
      <c r="O1292" s="18" t="s">
        <v>19733</v>
      </c>
      <c r="P1292" s="18" t="s">
        <v>12169</v>
      </c>
      <c r="Q1292" s="32">
        <v>-0.4</v>
      </c>
      <c r="R1292" s="32">
        <v>0.2</v>
      </c>
      <c r="S1292" s="32">
        <v>0</v>
      </c>
      <c r="T1292" s="32">
        <v>0.2</v>
      </c>
      <c r="U1292" s="32">
        <v>0</v>
      </c>
      <c r="V1292" s="32">
        <v>0.2</v>
      </c>
      <c r="W1292" s="20">
        <v>0</v>
      </c>
      <c r="X1292" s="20">
        <v>6560</v>
      </c>
      <c r="Y1292" s="18" t="s">
        <v>19157</v>
      </c>
      <c r="Z1292" s="20">
        <v>0</v>
      </c>
      <c r="AA1292" s="20">
        <v>1312</v>
      </c>
      <c r="AB1292" s="19">
        <v>42765</v>
      </c>
    </row>
    <row r="1293" spans="1:28" ht="15" customHeight="1" x14ac:dyDescent="0.25">
      <c r="A1293" t="s">
        <v>380</v>
      </c>
      <c r="B1293" t="str">
        <f>VLOOKUP(O1293+0,'de para'!K:O,3,0)</f>
        <v>NA</v>
      </c>
      <c r="C1293" t="str">
        <f t="shared" si="20"/>
        <v>3026</v>
      </c>
      <c r="D1293" t="str">
        <f>IFERROR(VLOOKUP(G1293+0,'de para'!A:C,3,0),"")</f>
        <v/>
      </c>
      <c r="E1293" t="str">
        <f>IF(VLOOKUP(G1293+0,'de para'!E:H,4,0)="EX","Externo","Interno")</f>
        <v>Interno</v>
      </c>
      <c r="F1293" s="21" t="s">
        <v>22540</v>
      </c>
      <c r="G1293" s="21">
        <v>845</v>
      </c>
      <c r="H1293" s="21" t="s">
        <v>19095</v>
      </c>
      <c r="I1293" s="21" t="s">
        <v>2359</v>
      </c>
      <c r="J1293" s="22">
        <v>42718</v>
      </c>
      <c r="K1293" s="21" t="s">
        <v>19152</v>
      </c>
      <c r="L1293" s="21" t="s">
        <v>19670</v>
      </c>
      <c r="M1293" s="21" t="s">
        <v>19109</v>
      </c>
      <c r="N1293" s="21" t="s">
        <v>19102</v>
      </c>
      <c r="O1293" s="21" t="s">
        <v>19736</v>
      </c>
      <c r="P1293" s="21" t="s">
        <v>19737</v>
      </c>
      <c r="Q1293" s="33">
        <v>1.2</v>
      </c>
      <c r="R1293" s="33">
        <v>0.4</v>
      </c>
      <c r="S1293" s="33">
        <v>0</v>
      </c>
      <c r="T1293" s="33">
        <v>0.4</v>
      </c>
      <c r="U1293" s="33">
        <v>0</v>
      </c>
      <c r="V1293" s="33">
        <v>0.4</v>
      </c>
      <c r="W1293" s="23">
        <v>0</v>
      </c>
      <c r="X1293" s="23">
        <v>900.88</v>
      </c>
      <c r="Y1293" s="21" t="s">
        <v>19157</v>
      </c>
      <c r="Z1293" s="23">
        <v>0</v>
      </c>
      <c r="AA1293" s="23">
        <v>360.35</v>
      </c>
      <c r="AB1293" s="22">
        <v>42776</v>
      </c>
    </row>
    <row r="1294" spans="1:28" ht="15" customHeight="1" x14ac:dyDescent="0.25">
      <c r="A1294" t="s">
        <v>380</v>
      </c>
      <c r="B1294" t="str">
        <f>VLOOKUP(O1294+0,'de para'!K:O,3,0)</f>
        <v>NA</v>
      </c>
      <c r="C1294" t="str">
        <f t="shared" si="20"/>
        <v>3026</v>
      </c>
      <c r="D1294" t="str">
        <f>IFERROR(VLOOKUP(G1294+0,'de para'!A:C,3,0),"")</f>
        <v/>
      </c>
      <c r="E1294" t="str">
        <f>IF(VLOOKUP(G1294+0,'de para'!E:H,4,0)="EX","Externo","Interno")</f>
        <v>Interno</v>
      </c>
      <c r="F1294" s="18" t="s">
        <v>22540</v>
      </c>
      <c r="G1294" s="18">
        <v>845</v>
      </c>
      <c r="H1294" s="18" t="s">
        <v>19095</v>
      </c>
      <c r="I1294" s="18" t="s">
        <v>2359</v>
      </c>
      <c r="J1294" s="19">
        <v>42718</v>
      </c>
      <c r="K1294" s="18" t="s">
        <v>19152</v>
      </c>
      <c r="L1294" s="18" t="s">
        <v>19670</v>
      </c>
      <c r="M1294" s="18" t="s">
        <v>19109</v>
      </c>
      <c r="N1294" s="18" t="s">
        <v>19108</v>
      </c>
      <c r="O1294" s="18" t="s">
        <v>22519</v>
      </c>
      <c r="P1294" s="18" t="s">
        <v>22541</v>
      </c>
      <c r="Q1294" s="32">
        <v>3</v>
      </c>
      <c r="R1294" s="32">
        <v>0.5</v>
      </c>
      <c r="S1294" s="32">
        <v>0</v>
      </c>
      <c r="T1294" s="32">
        <v>0.5</v>
      </c>
      <c r="U1294" s="32">
        <v>0</v>
      </c>
      <c r="V1294" s="32">
        <v>0.5</v>
      </c>
      <c r="W1294" s="20">
        <v>0</v>
      </c>
      <c r="X1294" s="20">
        <v>668</v>
      </c>
      <c r="Y1294" s="18" t="s">
        <v>19157</v>
      </c>
      <c r="Z1294" s="20">
        <v>0</v>
      </c>
      <c r="AA1294" s="20">
        <v>334</v>
      </c>
      <c r="AB1294" s="19">
        <v>42779</v>
      </c>
    </row>
    <row r="1295" spans="1:28" ht="15" customHeight="1" x14ac:dyDescent="0.25">
      <c r="A1295" t="s">
        <v>380</v>
      </c>
      <c r="B1295" t="str">
        <f>VLOOKUP(O1295+0,'de para'!K:O,3,0)</f>
        <v>NA</v>
      </c>
      <c r="C1295" t="str">
        <f t="shared" si="20"/>
        <v>3026</v>
      </c>
      <c r="D1295" t="str">
        <f>IFERROR(VLOOKUP(G1295+0,'de para'!A:C,3,0),"")</f>
        <v/>
      </c>
      <c r="E1295" t="str">
        <f>IF(VLOOKUP(G1295+0,'de para'!E:H,4,0)="EX","Externo","Interno")</f>
        <v>Interno</v>
      </c>
      <c r="F1295" s="21" t="s">
        <v>22540</v>
      </c>
      <c r="G1295" s="21">
        <v>845</v>
      </c>
      <c r="H1295" s="21" t="s">
        <v>19095</v>
      </c>
      <c r="I1295" s="21" t="s">
        <v>2359</v>
      </c>
      <c r="J1295" s="22">
        <v>42718</v>
      </c>
      <c r="K1295" s="21" t="s">
        <v>19152</v>
      </c>
      <c r="L1295" s="21" t="s">
        <v>19670</v>
      </c>
      <c r="M1295" s="21" t="s">
        <v>19109</v>
      </c>
      <c r="N1295" s="21" t="s">
        <v>19103</v>
      </c>
      <c r="O1295" s="21" t="s">
        <v>19742</v>
      </c>
      <c r="P1295" s="21" t="s">
        <v>19743</v>
      </c>
      <c r="Q1295" s="33">
        <v>-0.125</v>
      </c>
      <c r="R1295" s="33">
        <v>0.1</v>
      </c>
      <c r="S1295" s="33">
        <v>0</v>
      </c>
      <c r="T1295" s="33">
        <v>0.1</v>
      </c>
      <c r="U1295" s="33">
        <v>0</v>
      </c>
      <c r="V1295" s="33">
        <v>0.1</v>
      </c>
      <c r="W1295" s="23">
        <v>0</v>
      </c>
      <c r="X1295" s="23">
        <v>9158.77</v>
      </c>
      <c r="Y1295" s="21" t="s">
        <v>19157</v>
      </c>
      <c r="Z1295" s="23">
        <v>0</v>
      </c>
      <c r="AA1295" s="23">
        <v>915.88</v>
      </c>
      <c r="AB1295" s="22">
        <v>42779</v>
      </c>
    </row>
    <row r="1296" spans="1:28" ht="15" customHeight="1" x14ac:dyDescent="0.25">
      <c r="A1296" t="s">
        <v>380</v>
      </c>
      <c r="B1296" t="str">
        <f>VLOOKUP(O1296+0,'de para'!K:O,3,0)</f>
        <v>NA</v>
      </c>
      <c r="C1296" t="str">
        <f t="shared" si="20"/>
        <v>3026</v>
      </c>
      <c r="D1296" t="str">
        <f>IFERROR(VLOOKUP(G1296+0,'de para'!A:C,3,0),"")</f>
        <v/>
      </c>
      <c r="E1296" t="str">
        <f>IF(VLOOKUP(G1296+0,'de para'!E:H,4,0)="EX","Externo","Interno")</f>
        <v>Interno</v>
      </c>
      <c r="F1296" s="18" t="s">
        <v>22540</v>
      </c>
      <c r="G1296" s="18">
        <v>845</v>
      </c>
      <c r="H1296" s="18" t="s">
        <v>19095</v>
      </c>
      <c r="I1296" s="18" t="s">
        <v>2359</v>
      </c>
      <c r="J1296" s="19">
        <v>42718</v>
      </c>
      <c r="K1296" s="18" t="s">
        <v>19152</v>
      </c>
      <c r="L1296" s="18" t="s">
        <v>19670</v>
      </c>
      <c r="M1296" s="18" t="s">
        <v>19109</v>
      </c>
      <c r="N1296" s="18" t="s">
        <v>19291</v>
      </c>
      <c r="O1296" s="18" t="s">
        <v>19740</v>
      </c>
      <c r="P1296" s="18" t="s">
        <v>19741</v>
      </c>
      <c r="Q1296" s="32">
        <v>0.1</v>
      </c>
      <c r="R1296" s="32">
        <v>0.1</v>
      </c>
      <c r="S1296" s="32">
        <v>0</v>
      </c>
      <c r="T1296" s="32">
        <v>0.1</v>
      </c>
      <c r="U1296" s="32">
        <v>0</v>
      </c>
      <c r="V1296" s="32">
        <v>0.1</v>
      </c>
      <c r="W1296" s="20">
        <v>0</v>
      </c>
      <c r="X1296" s="20">
        <v>3592.02</v>
      </c>
      <c r="Y1296" s="18" t="s">
        <v>19157</v>
      </c>
      <c r="Z1296" s="20">
        <v>0</v>
      </c>
      <c r="AA1296" s="20">
        <v>359.2</v>
      </c>
      <c r="AB1296" s="19">
        <v>42779</v>
      </c>
    </row>
    <row r="1297" spans="1:28" ht="15" customHeight="1" x14ac:dyDescent="0.25">
      <c r="A1297" t="s">
        <v>380</v>
      </c>
      <c r="B1297" t="str">
        <f>VLOOKUP(O1297+0,'de para'!K:O,3,0)</f>
        <v>NA</v>
      </c>
      <c r="C1297" t="str">
        <f t="shared" si="20"/>
        <v>3026</v>
      </c>
      <c r="D1297" t="str">
        <f>IFERROR(VLOOKUP(G1297+0,'de para'!A:C,3,0),"")</f>
        <v/>
      </c>
      <c r="E1297" t="str">
        <f>IF(VLOOKUP(G1297+0,'de para'!E:H,4,0)="EX","Externo","Interno")</f>
        <v>Interno</v>
      </c>
      <c r="F1297" s="21" t="s">
        <v>22540</v>
      </c>
      <c r="G1297" s="21">
        <v>845</v>
      </c>
      <c r="H1297" s="21" t="s">
        <v>19095</v>
      </c>
      <c r="I1297" s="21" t="s">
        <v>2359</v>
      </c>
      <c r="J1297" s="22">
        <v>42718</v>
      </c>
      <c r="K1297" s="21" t="s">
        <v>19152</v>
      </c>
      <c r="L1297" s="21" t="s">
        <v>19670</v>
      </c>
      <c r="M1297" s="21" t="s">
        <v>19109</v>
      </c>
      <c r="N1297" s="21" t="s">
        <v>19104</v>
      </c>
      <c r="O1297" s="21" t="s">
        <v>22484</v>
      </c>
      <c r="P1297" s="21" t="s">
        <v>22485</v>
      </c>
      <c r="Q1297" s="33">
        <v>-0.3</v>
      </c>
      <c r="R1297" s="33">
        <v>0.1</v>
      </c>
      <c r="S1297" s="33">
        <v>0</v>
      </c>
      <c r="T1297" s="33">
        <v>0.1</v>
      </c>
      <c r="U1297" s="33">
        <v>0</v>
      </c>
      <c r="V1297" s="33">
        <v>0.1</v>
      </c>
      <c r="W1297" s="23">
        <v>0</v>
      </c>
      <c r="X1297" s="23">
        <v>18603.02</v>
      </c>
      <c r="Y1297" s="21" t="s">
        <v>19157</v>
      </c>
      <c r="Z1297" s="23">
        <v>0</v>
      </c>
      <c r="AA1297" s="23">
        <v>1860.3</v>
      </c>
      <c r="AB1297" s="22">
        <v>42786</v>
      </c>
    </row>
    <row r="1298" spans="1:28" ht="15" customHeight="1" x14ac:dyDescent="0.25">
      <c r="A1298" t="s">
        <v>380</v>
      </c>
      <c r="B1298" t="str">
        <f>VLOOKUP(O1298+0,'de para'!K:O,3,0)</f>
        <v>NA</v>
      </c>
      <c r="C1298" t="str">
        <f t="shared" si="20"/>
        <v>3026</v>
      </c>
      <c r="D1298" t="str">
        <f>IFERROR(VLOOKUP(G1298+0,'de para'!A:C,3,0),"")</f>
        <v/>
      </c>
      <c r="E1298" t="str">
        <f>IF(VLOOKUP(G1298+0,'de para'!E:H,4,0)="EX","Externo","Interno")</f>
        <v>Interno</v>
      </c>
      <c r="F1298" s="18" t="s">
        <v>22540</v>
      </c>
      <c r="G1298" s="18">
        <v>845</v>
      </c>
      <c r="H1298" s="18" t="s">
        <v>19095</v>
      </c>
      <c r="I1298" s="18" t="s">
        <v>2359</v>
      </c>
      <c r="J1298" s="19">
        <v>42718</v>
      </c>
      <c r="K1298" s="18" t="s">
        <v>19152</v>
      </c>
      <c r="L1298" s="18" t="s">
        <v>19670</v>
      </c>
      <c r="M1298" s="18" t="s">
        <v>19109</v>
      </c>
      <c r="N1298" s="18" t="s">
        <v>19112</v>
      </c>
      <c r="O1298" s="18" t="s">
        <v>19738</v>
      </c>
      <c r="P1298" s="18" t="s">
        <v>19739</v>
      </c>
      <c r="Q1298" s="32">
        <v>0.35499999999999998</v>
      </c>
      <c r="R1298" s="32">
        <v>0.1</v>
      </c>
      <c r="S1298" s="32">
        <v>0</v>
      </c>
      <c r="T1298" s="32">
        <v>0.1</v>
      </c>
      <c r="U1298" s="32">
        <v>0</v>
      </c>
      <c r="V1298" s="32">
        <v>0.1</v>
      </c>
      <c r="W1298" s="20">
        <v>0</v>
      </c>
      <c r="X1298" s="20">
        <v>8071.61</v>
      </c>
      <c r="Y1298" s="18" t="s">
        <v>19157</v>
      </c>
      <c r="Z1298" s="20">
        <v>0</v>
      </c>
      <c r="AA1298" s="20">
        <v>807.16</v>
      </c>
      <c r="AB1298" s="19">
        <v>42786</v>
      </c>
    </row>
    <row r="1299" spans="1:28" ht="15" customHeight="1" x14ac:dyDescent="0.25">
      <c r="A1299" t="s">
        <v>380</v>
      </c>
      <c r="B1299" t="str">
        <f>VLOOKUP(O1299+0,'de para'!K:O,3,0)</f>
        <v>NA</v>
      </c>
      <c r="C1299" t="str">
        <f t="shared" si="20"/>
        <v>3026</v>
      </c>
      <c r="D1299" t="str">
        <f>IFERROR(VLOOKUP(G1299+0,'de para'!A:C,3,0),"")</f>
        <v/>
      </c>
      <c r="E1299" t="str">
        <f>IF(VLOOKUP(G1299+0,'de para'!E:H,4,0)="EX","Externo","Interno")</f>
        <v>Interno</v>
      </c>
      <c r="F1299" s="21" t="s">
        <v>22540</v>
      </c>
      <c r="G1299" s="21">
        <v>845</v>
      </c>
      <c r="H1299" s="21" t="s">
        <v>19095</v>
      </c>
      <c r="I1299" s="21" t="s">
        <v>2359</v>
      </c>
      <c r="J1299" s="22">
        <v>42718</v>
      </c>
      <c r="K1299" s="21" t="s">
        <v>19152</v>
      </c>
      <c r="L1299" s="21" t="s">
        <v>19670</v>
      </c>
      <c r="M1299" s="21" t="s">
        <v>19109</v>
      </c>
      <c r="N1299" s="21" t="s">
        <v>19113</v>
      </c>
      <c r="O1299" s="21" t="s">
        <v>19736</v>
      </c>
      <c r="P1299" s="21" t="s">
        <v>19737</v>
      </c>
      <c r="Q1299" s="33">
        <v>0.8</v>
      </c>
      <c r="R1299" s="33">
        <v>0.4</v>
      </c>
      <c r="S1299" s="33">
        <v>0</v>
      </c>
      <c r="T1299" s="33">
        <v>0.4</v>
      </c>
      <c r="U1299" s="33">
        <v>0</v>
      </c>
      <c r="V1299" s="33">
        <v>0.4</v>
      </c>
      <c r="W1299" s="23">
        <v>0</v>
      </c>
      <c r="X1299" s="23">
        <v>900.88</v>
      </c>
      <c r="Y1299" s="21" t="s">
        <v>19157</v>
      </c>
      <c r="Z1299" s="23">
        <v>0</v>
      </c>
      <c r="AA1299" s="23">
        <v>360.35</v>
      </c>
      <c r="AB1299" s="22">
        <v>42786</v>
      </c>
    </row>
    <row r="1300" spans="1:28" ht="15" customHeight="1" x14ac:dyDescent="0.25">
      <c r="A1300" t="s">
        <v>380</v>
      </c>
      <c r="B1300" t="str">
        <f>VLOOKUP(O1300+0,'de para'!K:O,3,0)</f>
        <v>NA</v>
      </c>
      <c r="C1300" t="str">
        <f t="shared" si="20"/>
        <v>3026</v>
      </c>
      <c r="D1300" t="str">
        <f>IFERROR(VLOOKUP(G1300+0,'de para'!A:C,3,0),"")</f>
        <v/>
      </c>
      <c r="E1300" t="str">
        <f>IF(VLOOKUP(G1300+0,'de para'!E:H,4,0)="EX","Externo","Interno")</f>
        <v>Interno</v>
      </c>
      <c r="F1300" s="18" t="s">
        <v>22540</v>
      </c>
      <c r="G1300" s="18">
        <v>845</v>
      </c>
      <c r="H1300" s="18" t="s">
        <v>19095</v>
      </c>
      <c r="I1300" s="18" t="s">
        <v>2359</v>
      </c>
      <c r="J1300" s="19">
        <v>42718</v>
      </c>
      <c r="K1300" s="18" t="s">
        <v>19152</v>
      </c>
      <c r="L1300" s="18" t="s">
        <v>19670</v>
      </c>
      <c r="M1300" s="18" t="s">
        <v>19109</v>
      </c>
      <c r="N1300" s="18" t="s">
        <v>19340</v>
      </c>
      <c r="O1300" s="18" t="s">
        <v>19742</v>
      </c>
      <c r="P1300" s="18" t="s">
        <v>19743</v>
      </c>
      <c r="Q1300" s="32">
        <v>-0.22500000000000001</v>
      </c>
      <c r="R1300" s="32">
        <v>0.1</v>
      </c>
      <c r="S1300" s="32">
        <v>0</v>
      </c>
      <c r="T1300" s="32">
        <v>0.1</v>
      </c>
      <c r="U1300" s="32">
        <v>0</v>
      </c>
      <c r="V1300" s="32">
        <v>0.1</v>
      </c>
      <c r="W1300" s="20">
        <v>0</v>
      </c>
      <c r="X1300" s="20">
        <v>9158.77</v>
      </c>
      <c r="Y1300" s="18" t="s">
        <v>19157</v>
      </c>
      <c r="Z1300" s="20">
        <v>0</v>
      </c>
      <c r="AA1300" s="20">
        <v>915.88</v>
      </c>
      <c r="AB1300" s="19">
        <v>42786</v>
      </c>
    </row>
    <row r="1301" spans="1:28" ht="15" customHeight="1" x14ac:dyDescent="0.25">
      <c r="A1301" t="s">
        <v>380</v>
      </c>
      <c r="B1301" t="str">
        <f>VLOOKUP(O1301+0,'de para'!K:O,3,0)</f>
        <v>NA</v>
      </c>
      <c r="C1301" t="str">
        <f t="shared" si="20"/>
        <v>3026</v>
      </c>
      <c r="D1301" t="str">
        <f>IFERROR(VLOOKUP(G1301+0,'de para'!A:C,3,0),"")</f>
        <v/>
      </c>
      <c r="E1301" t="str">
        <f>IF(VLOOKUP(G1301+0,'de para'!E:H,4,0)="EX","Externo","Interno")</f>
        <v>Interno</v>
      </c>
      <c r="F1301" s="21" t="s">
        <v>22540</v>
      </c>
      <c r="G1301" s="21">
        <v>845</v>
      </c>
      <c r="H1301" s="21" t="s">
        <v>19095</v>
      </c>
      <c r="I1301" s="21" t="s">
        <v>2359</v>
      </c>
      <c r="J1301" s="22">
        <v>42718</v>
      </c>
      <c r="K1301" s="21" t="s">
        <v>19152</v>
      </c>
      <c r="L1301" s="21" t="s">
        <v>19670</v>
      </c>
      <c r="M1301" s="21" t="s">
        <v>19109</v>
      </c>
      <c r="N1301" s="21" t="s">
        <v>19342</v>
      </c>
      <c r="O1301" s="21" t="s">
        <v>19740</v>
      </c>
      <c r="P1301" s="21" t="s">
        <v>19741</v>
      </c>
      <c r="Q1301" s="33">
        <v>0</v>
      </c>
      <c r="R1301" s="33">
        <v>0.1</v>
      </c>
      <c r="S1301" s="33">
        <v>0</v>
      </c>
      <c r="T1301" s="33">
        <v>0.1</v>
      </c>
      <c r="U1301" s="33">
        <v>0</v>
      </c>
      <c r="V1301" s="33">
        <v>0.1</v>
      </c>
      <c r="W1301" s="23">
        <v>0</v>
      </c>
      <c r="X1301" s="23">
        <v>3592.02</v>
      </c>
      <c r="Y1301" s="21" t="s">
        <v>19157</v>
      </c>
      <c r="Z1301" s="23">
        <v>0</v>
      </c>
      <c r="AA1301" s="23">
        <v>359.2</v>
      </c>
      <c r="AB1301" s="22">
        <v>42786</v>
      </c>
    </row>
    <row r="1302" spans="1:28" ht="15" customHeight="1" x14ac:dyDescent="0.25">
      <c r="A1302" t="s">
        <v>380</v>
      </c>
      <c r="B1302" t="str">
        <f>VLOOKUP(O1302+0,'de para'!K:O,3,0)</f>
        <v>NA</v>
      </c>
      <c r="C1302" t="str">
        <f t="shared" si="20"/>
        <v>3026</v>
      </c>
      <c r="D1302" t="str">
        <f>IFERROR(VLOOKUP(G1302+0,'de para'!A:C,3,0),"")</f>
        <v/>
      </c>
      <c r="E1302" t="str">
        <f>IF(VLOOKUP(G1302+0,'de para'!E:H,4,0)="EX","Externo","Interno")</f>
        <v>Interno</v>
      </c>
      <c r="F1302" s="18" t="s">
        <v>22540</v>
      </c>
      <c r="G1302" s="18">
        <v>845</v>
      </c>
      <c r="H1302" s="18" t="s">
        <v>19095</v>
      </c>
      <c r="I1302" s="18" t="s">
        <v>2359</v>
      </c>
      <c r="J1302" s="19">
        <v>42718</v>
      </c>
      <c r="K1302" s="18" t="s">
        <v>19152</v>
      </c>
      <c r="L1302" s="18" t="s">
        <v>19670</v>
      </c>
      <c r="M1302" s="18" t="s">
        <v>19109</v>
      </c>
      <c r="N1302" s="18" t="s">
        <v>19343</v>
      </c>
      <c r="O1302" s="18" t="s">
        <v>22484</v>
      </c>
      <c r="P1302" s="18" t="s">
        <v>22485</v>
      </c>
      <c r="Q1302" s="32">
        <v>-0.4</v>
      </c>
      <c r="R1302" s="32">
        <v>0.1</v>
      </c>
      <c r="S1302" s="32">
        <v>0</v>
      </c>
      <c r="T1302" s="32">
        <v>0.1</v>
      </c>
      <c r="U1302" s="32">
        <v>0</v>
      </c>
      <c r="V1302" s="32">
        <v>0.1</v>
      </c>
      <c r="W1302" s="20">
        <v>0</v>
      </c>
      <c r="X1302" s="20">
        <v>18603.02</v>
      </c>
      <c r="Y1302" s="18" t="s">
        <v>19157</v>
      </c>
      <c r="Z1302" s="20">
        <v>0</v>
      </c>
      <c r="AA1302" s="20">
        <v>1860.3</v>
      </c>
      <c r="AB1302" s="19">
        <v>42786</v>
      </c>
    </row>
    <row r="1303" spans="1:28" ht="15" customHeight="1" x14ac:dyDescent="0.25">
      <c r="A1303" t="s">
        <v>380</v>
      </c>
      <c r="B1303" t="str">
        <f>VLOOKUP(O1303+0,'de para'!K:O,3,0)</f>
        <v>NA</v>
      </c>
      <c r="C1303" t="str">
        <f t="shared" si="20"/>
        <v>3026</v>
      </c>
      <c r="D1303" t="str">
        <f>IFERROR(VLOOKUP(G1303+0,'de para'!A:C,3,0),"")</f>
        <v/>
      </c>
      <c r="E1303" t="str">
        <f>IF(VLOOKUP(G1303+0,'de para'!E:H,4,0)="EX","Externo","Interno")</f>
        <v>Interno</v>
      </c>
      <c r="F1303" s="21" t="s">
        <v>22540</v>
      </c>
      <c r="G1303" s="21">
        <v>845</v>
      </c>
      <c r="H1303" s="21" t="s">
        <v>19095</v>
      </c>
      <c r="I1303" s="21" t="s">
        <v>2359</v>
      </c>
      <c r="J1303" s="22">
        <v>42718</v>
      </c>
      <c r="K1303" s="21" t="s">
        <v>19152</v>
      </c>
      <c r="L1303" s="21" t="s">
        <v>19670</v>
      </c>
      <c r="M1303" s="21" t="s">
        <v>19109</v>
      </c>
      <c r="N1303" s="21" t="s">
        <v>19349</v>
      </c>
      <c r="O1303" s="21" t="s">
        <v>19738</v>
      </c>
      <c r="P1303" s="21" t="s">
        <v>19739</v>
      </c>
      <c r="Q1303" s="33">
        <v>0.255</v>
      </c>
      <c r="R1303" s="33">
        <v>0.1</v>
      </c>
      <c r="S1303" s="33">
        <v>0</v>
      </c>
      <c r="T1303" s="33">
        <v>0.1</v>
      </c>
      <c r="U1303" s="33">
        <v>0</v>
      </c>
      <c r="V1303" s="33">
        <v>0.1</v>
      </c>
      <c r="W1303" s="23">
        <v>0</v>
      </c>
      <c r="X1303" s="23">
        <v>8071.61</v>
      </c>
      <c r="Y1303" s="21" t="s">
        <v>19157</v>
      </c>
      <c r="Z1303" s="23">
        <v>0</v>
      </c>
      <c r="AA1303" s="23">
        <v>807.16</v>
      </c>
      <c r="AB1303" s="22">
        <v>42795</v>
      </c>
    </row>
    <row r="1304" spans="1:28" ht="15" customHeight="1" x14ac:dyDescent="0.25">
      <c r="A1304" t="s">
        <v>380</v>
      </c>
      <c r="B1304" t="str">
        <f>VLOOKUP(O1304+0,'de para'!K:O,3,0)</f>
        <v>NA</v>
      </c>
      <c r="C1304" t="str">
        <f t="shared" si="20"/>
        <v>3025</v>
      </c>
      <c r="D1304" t="str">
        <f>IFERROR(VLOOKUP(G1304+0,'de para'!A:C,3,0),"")</f>
        <v/>
      </c>
      <c r="E1304" t="str">
        <f>IF(VLOOKUP(G1304+0,'de para'!E:H,4,0)="EX","Externo","Interno")</f>
        <v>Interno</v>
      </c>
      <c r="F1304" s="18" t="s">
        <v>22540</v>
      </c>
      <c r="G1304" s="18">
        <v>845</v>
      </c>
      <c r="H1304" s="18" t="s">
        <v>19095</v>
      </c>
      <c r="I1304" s="18" t="s">
        <v>2359</v>
      </c>
      <c r="J1304" s="19">
        <v>42718</v>
      </c>
      <c r="K1304" s="18" t="s">
        <v>19152</v>
      </c>
      <c r="L1304" s="18" t="s">
        <v>19670</v>
      </c>
      <c r="M1304" s="18" t="s">
        <v>19109</v>
      </c>
      <c r="N1304" s="18" t="s">
        <v>19351</v>
      </c>
      <c r="O1304" s="18" t="s">
        <v>22542</v>
      </c>
      <c r="P1304" s="18" t="s">
        <v>22543</v>
      </c>
      <c r="Q1304" s="32">
        <v>0.18989900000000001</v>
      </c>
      <c r="R1304" s="32">
        <v>0.05</v>
      </c>
      <c r="S1304" s="32">
        <v>0</v>
      </c>
      <c r="T1304" s="32">
        <v>0.05</v>
      </c>
      <c r="U1304" s="32">
        <v>0</v>
      </c>
      <c r="V1304" s="32">
        <v>0.05</v>
      </c>
      <c r="W1304" s="20">
        <v>0</v>
      </c>
      <c r="X1304" s="20">
        <v>1995</v>
      </c>
      <c r="Y1304" s="18" t="s">
        <v>19157</v>
      </c>
      <c r="Z1304" s="20">
        <v>4.99</v>
      </c>
      <c r="AA1304" s="20">
        <v>104.74</v>
      </c>
      <c r="AB1304" s="19">
        <v>42795</v>
      </c>
    </row>
    <row r="1305" spans="1:28" ht="15" customHeight="1" x14ac:dyDescent="0.25">
      <c r="A1305" t="s">
        <v>380</v>
      </c>
      <c r="B1305" t="str">
        <f>VLOOKUP(O1305+0,'de para'!K:O,3,0)</f>
        <v>NA</v>
      </c>
      <c r="C1305" t="str">
        <f t="shared" si="20"/>
        <v>3026</v>
      </c>
      <c r="D1305" t="str">
        <f>IFERROR(VLOOKUP(G1305+0,'de para'!A:C,3,0),"")</f>
        <v/>
      </c>
      <c r="E1305" t="str">
        <f>IF(VLOOKUP(G1305+0,'de para'!E:H,4,0)="EX","Externo","Interno")</f>
        <v>Interno</v>
      </c>
      <c r="F1305" s="21" t="s">
        <v>22540</v>
      </c>
      <c r="G1305" s="21">
        <v>845</v>
      </c>
      <c r="H1305" s="21" t="s">
        <v>19095</v>
      </c>
      <c r="I1305" s="21" t="s">
        <v>2359</v>
      </c>
      <c r="J1305" s="22">
        <v>42718</v>
      </c>
      <c r="K1305" s="21" t="s">
        <v>19152</v>
      </c>
      <c r="L1305" s="21" t="s">
        <v>19670</v>
      </c>
      <c r="M1305" s="21" t="s">
        <v>19109</v>
      </c>
      <c r="N1305" s="21" t="s">
        <v>19352</v>
      </c>
      <c r="O1305" s="21" t="s">
        <v>19740</v>
      </c>
      <c r="P1305" s="21" t="s">
        <v>22487</v>
      </c>
      <c r="Q1305" s="33">
        <v>-0.1</v>
      </c>
      <c r="R1305" s="33">
        <v>0.2</v>
      </c>
      <c r="S1305" s="33">
        <v>0</v>
      </c>
      <c r="T1305" s="33">
        <v>0.2</v>
      </c>
      <c r="U1305" s="33">
        <v>0</v>
      </c>
      <c r="V1305" s="33">
        <v>0.2</v>
      </c>
      <c r="W1305" s="23">
        <v>0</v>
      </c>
      <c r="X1305" s="23">
        <v>3592.02</v>
      </c>
      <c r="Y1305" s="21" t="s">
        <v>19157</v>
      </c>
      <c r="Z1305" s="23">
        <v>0</v>
      </c>
      <c r="AA1305" s="23">
        <v>718.4</v>
      </c>
      <c r="AB1305" s="22">
        <v>42795</v>
      </c>
    </row>
    <row r="1306" spans="1:28" ht="15" customHeight="1" x14ac:dyDescent="0.25">
      <c r="A1306" t="s">
        <v>380</v>
      </c>
      <c r="B1306" t="str">
        <f>VLOOKUP(O1306+0,'de para'!K:O,3,0)</f>
        <v>NA</v>
      </c>
      <c r="C1306" t="str">
        <f t="shared" si="20"/>
        <v>3026</v>
      </c>
      <c r="D1306" t="str">
        <f>IFERROR(VLOOKUP(G1306+0,'de para'!A:C,3,0),"")</f>
        <v/>
      </c>
      <c r="E1306" t="str">
        <f>IF(VLOOKUP(G1306+0,'de para'!E:H,4,0)="EX","Externo","Interno")</f>
        <v>Interno</v>
      </c>
      <c r="F1306" s="18" t="s">
        <v>22540</v>
      </c>
      <c r="G1306" s="18">
        <v>845</v>
      </c>
      <c r="H1306" s="18" t="s">
        <v>19095</v>
      </c>
      <c r="I1306" s="18" t="s">
        <v>2359</v>
      </c>
      <c r="J1306" s="19">
        <v>42718</v>
      </c>
      <c r="K1306" s="18" t="s">
        <v>19152</v>
      </c>
      <c r="L1306" s="18" t="s">
        <v>19670</v>
      </c>
      <c r="M1306" s="18" t="s">
        <v>19109</v>
      </c>
      <c r="N1306" s="18" t="s">
        <v>19353</v>
      </c>
      <c r="O1306" s="18" t="s">
        <v>19736</v>
      </c>
      <c r="P1306" s="18" t="s">
        <v>19737</v>
      </c>
      <c r="Q1306" s="32">
        <v>0.4</v>
      </c>
      <c r="R1306" s="32">
        <v>0.4</v>
      </c>
      <c r="S1306" s="32">
        <v>0</v>
      </c>
      <c r="T1306" s="32">
        <v>0.4</v>
      </c>
      <c r="U1306" s="32">
        <v>0</v>
      </c>
      <c r="V1306" s="32">
        <v>0.4</v>
      </c>
      <c r="W1306" s="20">
        <v>0</v>
      </c>
      <c r="X1306" s="20">
        <v>900.88</v>
      </c>
      <c r="Y1306" s="18" t="s">
        <v>19157</v>
      </c>
      <c r="Z1306" s="20">
        <v>0</v>
      </c>
      <c r="AA1306" s="20">
        <v>360.35</v>
      </c>
      <c r="AB1306" s="19">
        <v>42795</v>
      </c>
    </row>
    <row r="1307" spans="1:28" ht="15" customHeight="1" x14ac:dyDescent="0.25">
      <c r="A1307" t="s">
        <v>380</v>
      </c>
      <c r="B1307" t="str">
        <f>VLOOKUP(O1307+0,'de para'!K:O,3,0)</f>
        <v>NA</v>
      </c>
      <c r="C1307" t="str">
        <f t="shared" si="20"/>
        <v>3026</v>
      </c>
      <c r="D1307" t="str">
        <f>IFERROR(VLOOKUP(G1307+0,'de para'!A:C,3,0),"")</f>
        <v/>
      </c>
      <c r="E1307" t="str">
        <f>IF(VLOOKUP(G1307+0,'de para'!E:H,4,0)="EX","Externo","Interno")</f>
        <v>Interno</v>
      </c>
      <c r="F1307" s="21" t="s">
        <v>22540</v>
      </c>
      <c r="G1307" s="21">
        <v>845</v>
      </c>
      <c r="H1307" s="21" t="s">
        <v>19095</v>
      </c>
      <c r="I1307" s="21" t="s">
        <v>2359</v>
      </c>
      <c r="J1307" s="22">
        <v>42718</v>
      </c>
      <c r="K1307" s="21" t="s">
        <v>19152</v>
      </c>
      <c r="L1307" s="21" t="s">
        <v>19670</v>
      </c>
      <c r="M1307" s="21" t="s">
        <v>19109</v>
      </c>
      <c r="N1307" s="21" t="s">
        <v>19117</v>
      </c>
      <c r="O1307" s="21" t="s">
        <v>22484</v>
      </c>
      <c r="P1307" s="21" t="s">
        <v>22485</v>
      </c>
      <c r="Q1307" s="33">
        <v>-0.5</v>
      </c>
      <c r="R1307" s="33">
        <v>0.2</v>
      </c>
      <c r="S1307" s="33">
        <v>0</v>
      </c>
      <c r="T1307" s="33">
        <v>0.2</v>
      </c>
      <c r="U1307" s="33">
        <v>0</v>
      </c>
      <c r="V1307" s="33">
        <v>0.2</v>
      </c>
      <c r="W1307" s="23">
        <v>0</v>
      </c>
      <c r="X1307" s="23">
        <v>18603.02</v>
      </c>
      <c r="Y1307" s="21" t="s">
        <v>19157</v>
      </c>
      <c r="Z1307" s="23">
        <v>0</v>
      </c>
      <c r="AA1307" s="23">
        <v>3720.6</v>
      </c>
      <c r="AB1307" s="22">
        <v>42795</v>
      </c>
    </row>
    <row r="1308" spans="1:28" ht="15" customHeight="1" x14ac:dyDescent="0.25">
      <c r="A1308" t="s">
        <v>380</v>
      </c>
      <c r="B1308" t="str">
        <f>VLOOKUP(O1308+0,'de para'!K:O,3,0)</f>
        <v>NA</v>
      </c>
      <c r="C1308" t="str">
        <f t="shared" si="20"/>
        <v>3026</v>
      </c>
      <c r="D1308" t="str">
        <f>IFERROR(VLOOKUP(G1308+0,'de para'!A:C,3,0),"")</f>
        <v/>
      </c>
      <c r="E1308" t="str">
        <f>IF(VLOOKUP(G1308+0,'de para'!E:H,4,0)="EX","Externo","Interno")</f>
        <v>Interno</v>
      </c>
      <c r="F1308" s="18" t="s">
        <v>22540</v>
      </c>
      <c r="G1308" s="18">
        <v>845</v>
      </c>
      <c r="H1308" s="18" t="s">
        <v>19095</v>
      </c>
      <c r="I1308" s="18" t="s">
        <v>2359</v>
      </c>
      <c r="J1308" s="19">
        <v>42718</v>
      </c>
      <c r="K1308" s="18" t="s">
        <v>19152</v>
      </c>
      <c r="L1308" s="18" t="s">
        <v>19670</v>
      </c>
      <c r="M1308" s="18" t="s">
        <v>19109</v>
      </c>
      <c r="N1308" s="18" t="s">
        <v>19505</v>
      </c>
      <c r="O1308" s="18" t="s">
        <v>22544</v>
      </c>
      <c r="P1308" s="18" t="s">
        <v>22545</v>
      </c>
      <c r="Q1308" s="32">
        <v>0.5</v>
      </c>
      <c r="R1308" s="32">
        <v>0.1</v>
      </c>
      <c r="S1308" s="32">
        <v>0</v>
      </c>
      <c r="T1308" s="32">
        <v>0.1</v>
      </c>
      <c r="U1308" s="32">
        <v>0</v>
      </c>
      <c r="V1308" s="32">
        <v>0.1</v>
      </c>
      <c r="W1308" s="20">
        <v>0</v>
      </c>
      <c r="X1308" s="20">
        <v>12756.07</v>
      </c>
      <c r="Y1308" s="18" t="s">
        <v>19106</v>
      </c>
      <c r="Z1308" s="20">
        <v>0</v>
      </c>
      <c r="AA1308" s="20">
        <v>1275.6099999999999</v>
      </c>
      <c r="AB1308" s="19">
        <v>42795</v>
      </c>
    </row>
    <row r="1309" spans="1:28" ht="15" customHeight="1" x14ac:dyDescent="0.25">
      <c r="A1309" t="s">
        <v>380</v>
      </c>
      <c r="B1309" t="str">
        <f>VLOOKUP(O1309+0,'de para'!K:O,3,0)</f>
        <v>NA</v>
      </c>
      <c r="C1309" t="str">
        <f t="shared" si="20"/>
        <v>3026</v>
      </c>
      <c r="D1309" t="str">
        <f>IFERROR(VLOOKUP(G1309+0,'de para'!A:C,3,0),"")</f>
        <v/>
      </c>
      <c r="E1309" t="str">
        <f>IF(VLOOKUP(G1309+0,'de para'!E:H,4,0)="EX","Externo","Interno")</f>
        <v>Interno</v>
      </c>
      <c r="F1309" s="21" t="s">
        <v>22540</v>
      </c>
      <c r="G1309" s="21">
        <v>845</v>
      </c>
      <c r="H1309" s="21" t="s">
        <v>19095</v>
      </c>
      <c r="I1309" s="21" t="s">
        <v>2359</v>
      </c>
      <c r="J1309" s="22">
        <v>42718</v>
      </c>
      <c r="K1309" s="21" t="s">
        <v>19152</v>
      </c>
      <c r="L1309" s="21" t="s">
        <v>19670</v>
      </c>
      <c r="M1309" s="21" t="s">
        <v>19109</v>
      </c>
      <c r="N1309" s="21" t="s">
        <v>19506</v>
      </c>
      <c r="O1309" s="21" t="s">
        <v>19742</v>
      </c>
      <c r="P1309" s="21" t="s">
        <v>19743</v>
      </c>
      <c r="Q1309" s="33">
        <v>-0.32500000000000001</v>
      </c>
      <c r="R1309" s="33">
        <v>0.1</v>
      </c>
      <c r="S1309" s="33">
        <v>0</v>
      </c>
      <c r="T1309" s="33">
        <v>0.1</v>
      </c>
      <c r="U1309" s="33">
        <v>0</v>
      </c>
      <c r="V1309" s="33">
        <v>0.1</v>
      </c>
      <c r="W1309" s="23">
        <v>0</v>
      </c>
      <c r="X1309" s="23">
        <v>9158.77</v>
      </c>
      <c r="Y1309" s="21" t="s">
        <v>19157</v>
      </c>
      <c r="Z1309" s="23">
        <v>0</v>
      </c>
      <c r="AA1309" s="23">
        <v>915.88</v>
      </c>
      <c r="AB1309" s="22">
        <v>42800</v>
      </c>
    </row>
    <row r="1310" spans="1:28" ht="15" customHeight="1" x14ac:dyDescent="0.25">
      <c r="A1310" t="s">
        <v>380</v>
      </c>
      <c r="B1310" t="str">
        <f>VLOOKUP(O1310+0,'de para'!K:O,3,0)</f>
        <v>NA</v>
      </c>
      <c r="C1310" t="str">
        <f t="shared" si="20"/>
        <v>3026</v>
      </c>
      <c r="D1310" t="str">
        <f>IFERROR(VLOOKUP(G1310+0,'de para'!A:C,3,0),"")</f>
        <v/>
      </c>
      <c r="E1310" t="str">
        <f>IF(VLOOKUP(G1310+0,'de para'!E:H,4,0)="EX","Externo","Interno")</f>
        <v>Interno</v>
      </c>
      <c r="F1310" s="18" t="s">
        <v>22540</v>
      </c>
      <c r="G1310" s="18">
        <v>845</v>
      </c>
      <c r="H1310" s="18" t="s">
        <v>19095</v>
      </c>
      <c r="I1310" s="18" t="s">
        <v>2359</v>
      </c>
      <c r="J1310" s="19">
        <v>42718</v>
      </c>
      <c r="K1310" s="18" t="s">
        <v>19152</v>
      </c>
      <c r="L1310" s="18" t="s">
        <v>19670</v>
      </c>
      <c r="M1310" s="18" t="s">
        <v>19109</v>
      </c>
      <c r="N1310" s="18" t="s">
        <v>19118</v>
      </c>
      <c r="O1310" s="18" t="s">
        <v>19736</v>
      </c>
      <c r="P1310" s="18" t="s">
        <v>19737</v>
      </c>
      <c r="Q1310" s="32">
        <v>0</v>
      </c>
      <c r="R1310" s="32">
        <v>0.4</v>
      </c>
      <c r="S1310" s="32">
        <v>0</v>
      </c>
      <c r="T1310" s="32">
        <v>0.4</v>
      </c>
      <c r="U1310" s="32">
        <v>0</v>
      </c>
      <c r="V1310" s="32">
        <v>0.4</v>
      </c>
      <c r="W1310" s="20">
        <v>0</v>
      </c>
      <c r="X1310" s="20">
        <v>900.88</v>
      </c>
      <c r="Y1310" s="18" t="s">
        <v>19157</v>
      </c>
      <c r="Z1310" s="20">
        <v>0</v>
      </c>
      <c r="AA1310" s="20">
        <v>360.35</v>
      </c>
      <c r="AB1310" s="19">
        <v>42803</v>
      </c>
    </row>
    <row r="1311" spans="1:28" ht="15" customHeight="1" x14ac:dyDescent="0.25">
      <c r="A1311" t="s">
        <v>380</v>
      </c>
      <c r="B1311" t="str">
        <f>VLOOKUP(O1311+0,'de para'!K:O,3,0)</f>
        <v>NA</v>
      </c>
      <c r="C1311" t="str">
        <f t="shared" si="20"/>
        <v>3026</v>
      </c>
      <c r="D1311" t="str">
        <f>IFERROR(VLOOKUP(G1311+0,'de para'!A:C,3,0),"")</f>
        <v/>
      </c>
      <c r="E1311" t="str">
        <f>IF(VLOOKUP(G1311+0,'de para'!E:H,4,0)="EX","Externo","Interno")</f>
        <v>Interno</v>
      </c>
      <c r="F1311" s="21" t="s">
        <v>22540</v>
      </c>
      <c r="G1311" s="21">
        <v>845</v>
      </c>
      <c r="H1311" s="21" t="s">
        <v>19095</v>
      </c>
      <c r="I1311" s="21" t="s">
        <v>2359</v>
      </c>
      <c r="J1311" s="22">
        <v>42718</v>
      </c>
      <c r="K1311" s="21" t="s">
        <v>19152</v>
      </c>
      <c r="L1311" s="21" t="s">
        <v>19670</v>
      </c>
      <c r="M1311" s="21" t="s">
        <v>19109</v>
      </c>
      <c r="N1311" s="21" t="s">
        <v>19507</v>
      </c>
      <c r="O1311" s="21" t="s">
        <v>19740</v>
      </c>
      <c r="P1311" s="21" t="s">
        <v>22487</v>
      </c>
      <c r="Q1311" s="33">
        <v>-0.3</v>
      </c>
      <c r="R1311" s="33">
        <v>0.1</v>
      </c>
      <c r="S1311" s="33">
        <v>0</v>
      </c>
      <c r="T1311" s="33">
        <v>0.1</v>
      </c>
      <c r="U1311" s="33">
        <v>0</v>
      </c>
      <c r="V1311" s="33">
        <v>0.1</v>
      </c>
      <c r="W1311" s="23">
        <v>0</v>
      </c>
      <c r="X1311" s="23">
        <v>3592.02</v>
      </c>
      <c r="Y1311" s="21" t="s">
        <v>19157</v>
      </c>
      <c r="Z1311" s="23">
        <v>0</v>
      </c>
      <c r="AA1311" s="23">
        <v>359.2</v>
      </c>
      <c r="AB1311" s="22">
        <v>42803</v>
      </c>
    </row>
    <row r="1312" spans="1:28" ht="15" customHeight="1" x14ac:dyDescent="0.25">
      <c r="A1312" t="s">
        <v>380</v>
      </c>
      <c r="B1312" t="str">
        <f>VLOOKUP(O1312+0,'de para'!K:O,3,0)</f>
        <v>NA</v>
      </c>
      <c r="C1312" t="str">
        <f t="shared" si="20"/>
        <v>3026</v>
      </c>
      <c r="D1312" t="str">
        <f>IFERROR(VLOOKUP(G1312+0,'de para'!A:C,3,0),"")</f>
        <v/>
      </c>
      <c r="E1312" t="str">
        <f>IF(VLOOKUP(G1312+0,'de para'!E:H,4,0)="EX","Externo","Interno")</f>
        <v>Interno</v>
      </c>
      <c r="F1312" s="18" t="s">
        <v>22540</v>
      </c>
      <c r="G1312" s="18">
        <v>845</v>
      </c>
      <c r="H1312" s="18" t="s">
        <v>19095</v>
      </c>
      <c r="I1312" s="18" t="s">
        <v>2359</v>
      </c>
      <c r="J1312" s="19">
        <v>42718</v>
      </c>
      <c r="K1312" s="18" t="s">
        <v>19152</v>
      </c>
      <c r="L1312" s="18" t="s">
        <v>19670</v>
      </c>
      <c r="M1312" s="18" t="s">
        <v>19109</v>
      </c>
      <c r="N1312" s="18" t="s">
        <v>19120</v>
      </c>
      <c r="O1312" s="18" t="s">
        <v>22546</v>
      </c>
      <c r="P1312" s="18" t="s">
        <v>22547</v>
      </c>
      <c r="Q1312" s="32">
        <v>2.4</v>
      </c>
      <c r="R1312" s="32">
        <v>0.4</v>
      </c>
      <c r="S1312" s="32">
        <v>0</v>
      </c>
      <c r="T1312" s="32">
        <v>0.4</v>
      </c>
      <c r="U1312" s="32">
        <v>0</v>
      </c>
      <c r="V1312" s="32">
        <v>0.4</v>
      </c>
      <c r="W1312" s="20">
        <v>0</v>
      </c>
      <c r="X1312" s="20">
        <v>858.57</v>
      </c>
      <c r="Y1312" s="18" t="s">
        <v>19106</v>
      </c>
      <c r="Z1312" s="20">
        <v>0</v>
      </c>
      <c r="AA1312" s="20">
        <v>343.43</v>
      </c>
      <c r="AB1312" s="19">
        <v>42804</v>
      </c>
    </row>
    <row r="1313" spans="1:28" ht="15" customHeight="1" x14ac:dyDescent="0.25">
      <c r="A1313" t="s">
        <v>380</v>
      </c>
      <c r="B1313" t="str">
        <f>VLOOKUP(O1313+0,'de para'!K:O,3,0)</f>
        <v>NA</v>
      </c>
      <c r="C1313" t="str">
        <f t="shared" si="20"/>
        <v>3026</v>
      </c>
      <c r="D1313" t="str">
        <f>IFERROR(VLOOKUP(G1313+0,'de para'!A:C,3,0),"")</f>
        <v/>
      </c>
      <c r="E1313" t="str">
        <f>IF(VLOOKUP(G1313+0,'de para'!E:H,4,0)="EX","Externo","Interno")</f>
        <v>Interno</v>
      </c>
      <c r="F1313" s="21" t="s">
        <v>22540</v>
      </c>
      <c r="G1313" s="21">
        <v>845</v>
      </c>
      <c r="H1313" s="21" t="s">
        <v>19095</v>
      </c>
      <c r="I1313" s="21" t="s">
        <v>2359</v>
      </c>
      <c r="J1313" s="22">
        <v>42718</v>
      </c>
      <c r="K1313" s="21" t="s">
        <v>19152</v>
      </c>
      <c r="L1313" s="21" t="s">
        <v>19670</v>
      </c>
      <c r="M1313" s="21" t="s">
        <v>19109</v>
      </c>
      <c r="N1313" s="21" t="s">
        <v>19508</v>
      </c>
      <c r="O1313" s="21" t="s">
        <v>19738</v>
      </c>
      <c r="P1313" s="21" t="s">
        <v>19739</v>
      </c>
      <c r="Q1313" s="33">
        <v>0.155</v>
      </c>
      <c r="R1313" s="33">
        <v>0.1</v>
      </c>
      <c r="S1313" s="33">
        <v>0</v>
      </c>
      <c r="T1313" s="33">
        <v>0.1</v>
      </c>
      <c r="U1313" s="33">
        <v>0</v>
      </c>
      <c r="V1313" s="33">
        <v>0.1</v>
      </c>
      <c r="W1313" s="23">
        <v>0</v>
      </c>
      <c r="X1313" s="23">
        <v>8071.61</v>
      </c>
      <c r="Y1313" s="21" t="s">
        <v>19157</v>
      </c>
      <c r="Z1313" s="23">
        <v>0</v>
      </c>
      <c r="AA1313" s="23">
        <v>807.16</v>
      </c>
      <c r="AB1313" s="22">
        <v>42807</v>
      </c>
    </row>
    <row r="1314" spans="1:28" ht="15" customHeight="1" x14ac:dyDescent="0.25">
      <c r="A1314" t="s">
        <v>380</v>
      </c>
      <c r="B1314" t="str">
        <f>VLOOKUP(O1314+0,'de para'!K:O,3,0)</f>
        <v>NA</v>
      </c>
      <c r="C1314" t="str">
        <f t="shared" si="20"/>
        <v>3026</v>
      </c>
      <c r="D1314" t="str">
        <f>IFERROR(VLOOKUP(G1314+0,'de para'!A:C,3,0),"")</f>
        <v/>
      </c>
      <c r="E1314" t="str">
        <f>IF(VLOOKUP(G1314+0,'de para'!E:H,4,0)="EX","Externo","Interno")</f>
        <v>Interno</v>
      </c>
      <c r="F1314" s="18" t="s">
        <v>22540</v>
      </c>
      <c r="G1314" s="18">
        <v>845</v>
      </c>
      <c r="H1314" s="18" t="s">
        <v>19095</v>
      </c>
      <c r="I1314" s="18" t="s">
        <v>2359</v>
      </c>
      <c r="J1314" s="19">
        <v>42718</v>
      </c>
      <c r="K1314" s="18" t="s">
        <v>19152</v>
      </c>
      <c r="L1314" s="18" t="s">
        <v>19670</v>
      </c>
      <c r="M1314" s="18" t="s">
        <v>19109</v>
      </c>
      <c r="N1314" s="18" t="s">
        <v>19121</v>
      </c>
      <c r="O1314" s="18" t="s">
        <v>19742</v>
      </c>
      <c r="P1314" s="18" t="s">
        <v>19743</v>
      </c>
      <c r="Q1314" s="32">
        <v>-0.42499999999999999</v>
      </c>
      <c r="R1314" s="32">
        <v>0.2</v>
      </c>
      <c r="S1314" s="32">
        <v>0</v>
      </c>
      <c r="T1314" s="32">
        <v>0.2</v>
      </c>
      <c r="U1314" s="32">
        <v>0</v>
      </c>
      <c r="V1314" s="32">
        <v>0.2</v>
      </c>
      <c r="W1314" s="20">
        <v>0</v>
      </c>
      <c r="X1314" s="20">
        <v>9158.77</v>
      </c>
      <c r="Y1314" s="18" t="s">
        <v>19157</v>
      </c>
      <c r="Z1314" s="20">
        <v>0</v>
      </c>
      <c r="AA1314" s="20">
        <v>1831.75</v>
      </c>
      <c r="AB1314" s="19">
        <v>42807</v>
      </c>
    </row>
    <row r="1315" spans="1:28" ht="15" customHeight="1" x14ac:dyDescent="0.25">
      <c r="A1315" t="s">
        <v>380</v>
      </c>
      <c r="B1315" t="str">
        <f>VLOOKUP(O1315+0,'de para'!K:O,3,0)</f>
        <v>NA</v>
      </c>
      <c r="C1315" t="str">
        <f t="shared" si="20"/>
        <v>3027</v>
      </c>
      <c r="D1315" t="str">
        <f>IFERROR(VLOOKUP(G1315+0,'de para'!A:C,3,0),"")</f>
        <v/>
      </c>
      <c r="E1315" t="str">
        <f>IF(VLOOKUP(G1315+0,'de para'!E:H,4,0)="EX","Externo","Interno")</f>
        <v>Interno</v>
      </c>
      <c r="F1315" s="21" t="s">
        <v>19973</v>
      </c>
      <c r="G1315" s="21">
        <v>1320</v>
      </c>
      <c r="H1315" s="21" t="s">
        <v>19112</v>
      </c>
      <c r="I1315" s="21" t="s">
        <v>468</v>
      </c>
      <c r="J1315" s="22">
        <v>42718</v>
      </c>
      <c r="K1315" s="21" t="s">
        <v>19105</v>
      </c>
      <c r="L1315" s="21" t="s">
        <v>19161</v>
      </c>
      <c r="M1315" s="21" t="s">
        <v>19111</v>
      </c>
      <c r="N1315" s="21" t="s">
        <v>19102</v>
      </c>
      <c r="O1315" s="21" t="s">
        <v>19975</v>
      </c>
      <c r="P1315" s="21" t="s">
        <v>469</v>
      </c>
      <c r="Q1315" s="33">
        <v>0</v>
      </c>
      <c r="R1315" s="33">
        <v>0.2</v>
      </c>
      <c r="S1315" s="33">
        <v>0</v>
      </c>
      <c r="T1315" s="33">
        <v>0.2</v>
      </c>
      <c r="U1315" s="33">
        <v>0</v>
      </c>
      <c r="V1315" s="33">
        <v>0.2</v>
      </c>
      <c r="W1315" s="23">
        <v>0</v>
      </c>
      <c r="X1315" s="23">
        <v>26959.46</v>
      </c>
      <c r="Y1315" s="21" t="s">
        <v>19157</v>
      </c>
      <c r="Z1315" s="23">
        <v>0</v>
      </c>
      <c r="AA1315" s="23">
        <v>5391.89</v>
      </c>
      <c r="AB1315" s="22">
        <v>42751</v>
      </c>
    </row>
    <row r="1316" spans="1:28" ht="15" customHeight="1" x14ac:dyDescent="0.25">
      <c r="A1316" t="s">
        <v>380</v>
      </c>
      <c r="B1316" t="str">
        <f>VLOOKUP(O1316+0,'de para'!K:O,3,0)</f>
        <v>NA</v>
      </c>
      <c r="C1316" t="str">
        <f t="shared" si="20"/>
        <v>3026</v>
      </c>
      <c r="D1316" t="str">
        <f>IFERROR(VLOOKUP(G1316+0,'de para'!A:C,3,0),"")</f>
        <v/>
      </c>
      <c r="E1316" t="s">
        <v>19067</v>
      </c>
      <c r="F1316" s="18" t="s">
        <v>19994</v>
      </c>
      <c r="G1316" s="18">
        <v>2679</v>
      </c>
      <c r="H1316" s="18" t="s">
        <v>19095</v>
      </c>
      <c r="I1316" s="18" t="s">
        <v>19995</v>
      </c>
      <c r="J1316" s="19">
        <v>42719</v>
      </c>
      <c r="K1316" s="18" t="s">
        <v>19843</v>
      </c>
      <c r="L1316" s="18" t="s">
        <v>19187</v>
      </c>
      <c r="M1316" s="18" t="s">
        <v>19100</v>
      </c>
      <c r="N1316" s="18" t="s">
        <v>19095</v>
      </c>
      <c r="O1316" s="18" t="s">
        <v>19996</v>
      </c>
      <c r="P1316" s="18" t="s">
        <v>11851</v>
      </c>
      <c r="Q1316" s="32">
        <v>0.1</v>
      </c>
      <c r="R1316" s="32">
        <v>0.1</v>
      </c>
      <c r="S1316" s="32">
        <v>0</v>
      </c>
      <c r="T1316" s="32">
        <v>0.1</v>
      </c>
      <c r="U1316" s="32">
        <v>0</v>
      </c>
      <c r="V1316" s="32">
        <v>0</v>
      </c>
      <c r="W1316" s="20">
        <v>0</v>
      </c>
      <c r="X1316" s="20">
        <v>14400</v>
      </c>
      <c r="Y1316" s="18" t="s">
        <v>19124</v>
      </c>
      <c r="Z1316" s="20">
        <v>0</v>
      </c>
      <c r="AA1316" s="20">
        <v>1440</v>
      </c>
      <c r="AB1316" s="19">
        <v>42758</v>
      </c>
    </row>
    <row r="1317" spans="1:28" ht="15" customHeight="1" x14ac:dyDescent="0.25">
      <c r="A1317" t="s">
        <v>380</v>
      </c>
      <c r="B1317" t="e">
        <f>VLOOKUP(O1317+0,'de para'!K:O,3,0)</f>
        <v>#N/A</v>
      </c>
      <c r="C1317" t="str">
        <f t="shared" si="20"/>
        <v>3027</v>
      </c>
      <c r="D1317" t="str">
        <f>IFERROR(VLOOKUP(G1317+0,'de para'!A:C,3,0),"")</f>
        <v/>
      </c>
      <c r="E1317" t="str">
        <f>IF(VLOOKUP(G1317+0,'de para'!E:H,4,0)="EX","Externo","Interno")</f>
        <v>Interno</v>
      </c>
      <c r="F1317" s="21" t="s">
        <v>19997</v>
      </c>
      <c r="G1317" s="21">
        <v>1006</v>
      </c>
      <c r="H1317" s="21" t="s">
        <v>19095</v>
      </c>
      <c r="I1317" s="21" t="s">
        <v>670</v>
      </c>
      <c r="J1317" s="22">
        <v>42719</v>
      </c>
      <c r="K1317" s="21" t="s">
        <v>19747</v>
      </c>
      <c r="L1317" s="21" t="s">
        <v>19155</v>
      </c>
      <c r="M1317" s="21" t="s">
        <v>19107</v>
      </c>
      <c r="N1317" s="21" t="s">
        <v>19095</v>
      </c>
      <c r="O1317" s="21" t="s">
        <v>19998</v>
      </c>
      <c r="P1317" s="21" t="s">
        <v>19999</v>
      </c>
      <c r="Q1317" s="33">
        <v>0</v>
      </c>
      <c r="R1317" s="33">
        <v>0.1</v>
      </c>
      <c r="S1317" s="33">
        <v>0</v>
      </c>
      <c r="T1317" s="33">
        <v>0.1</v>
      </c>
      <c r="U1317" s="33">
        <v>0</v>
      </c>
      <c r="V1317" s="33">
        <v>0</v>
      </c>
      <c r="W1317" s="23">
        <v>0</v>
      </c>
      <c r="X1317" s="23">
        <v>15040</v>
      </c>
      <c r="Y1317" s="21" t="s">
        <v>19124</v>
      </c>
      <c r="Z1317" s="23">
        <v>0</v>
      </c>
      <c r="AA1317" s="23">
        <v>1504</v>
      </c>
      <c r="AB1317" s="22">
        <v>42751</v>
      </c>
    </row>
    <row r="1318" spans="1:28" ht="15" customHeight="1" x14ac:dyDescent="0.25">
      <c r="A1318" t="s">
        <v>380</v>
      </c>
      <c r="B1318" t="str">
        <f>VLOOKUP(O1318+0,'de para'!K:O,3,0)</f>
        <v>NA</v>
      </c>
      <c r="C1318" t="str">
        <f t="shared" si="20"/>
        <v>3027</v>
      </c>
      <c r="D1318" t="str">
        <f>IFERROR(VLOOKUP(G1318+0,'de para'!A:C,3,0),"")</f>
        <v/>
      </c>
      <c r="E1318" t="str">
        <f>IF(VLOOKUP(G1318+0,'de para'!E:H,4,0)="EX","Externo","Interno")</f>
        <v>Interno</v>
      </c>
      <c r="F1318" s="18" t="s">
        <v>20000</v>
      </c>
      <c r="G1318" s="18">
        <v>2181</v>
      </c>
      <c r="H1318" s="18" t="s">
        <v>19095</v>
      </c>
      <c r="I1318" s="18" t="s">
        <v>452</v>
      </c>
      <c r="J1318" s="19">
        <v>42719</v>
      </c>
      <c r="K1318" s="18" t="s">
        <v>19696</v>
      </c>
      <c r="L1318" s="18" t="s">
        <v>19164</v>
      </c>
      <c r="M1318" s="18" t="s">
        <v>19109</v>
      </c>
      <c r="N1318" s="18" t="s">
        <v>19102</v>
      </c>
      <c r="O1318" s="18" t="s">
        <v>20003</v>
      </c>
      <c r="P1318" s="18" t="s">
        <v>20004</v>
      </c>
      <c r="Q1318" s="32">
        <v>0.10299999999999999</v>
      </c>
      <c r="R1318" s="32">
        <v>0.1</v>
      </c>
      <c r="S1318" s="32">
        <v>0</v>
      </c>
      <c r="T1318" s="32">
        <v>0.1</v>
      </c>
      <c r="U1318" s="32">
        <v>0</v>
      </c>
      <c r="V1318" s="32">
        <v>0.1</v>
      </c>
      <c r="W1318" s="20">
        <v>0</v>
      </c>
      <c r="X1318" s="20">
        <v>6270</v>
      </c>
      <c r="Y1318" s="18" t="s">
        <v>19157</v>
      </c>
      <c r="Z1318" s="20">
        <v>0</v>
      </c>
      <c r="AA1318" s="20">
        <v>627</v>
      </c>
      <c r="AB1318" s="19">
        <v>42758</v>
      </c>
    </row>
    <row r="1319" spans="1:28" ht="15" customHeight="1" x14ac:dyDescent="0.25">
      <c r="A1319" t="s">
        <v>380</v>
      </c>
      <c r="B1319" t="str">
        <f>VLOOKUP(O1319+0,'de para'!K:O,3,0)</f>
        <v>NA</v>
      </c>
      <c r="C1319" t="str">
        <f t="shared" si="20"/>
        <v>3026</v>
      </c>
      <c r="D1319" t="str">
        <f>IFERROR(VLOOKUP(G1319+0,'de para'!A:C,3,0),"")</f>
        <v/>
      </c>
      <c r="E1319" t="str">
        <f>IF(VLOOKUP(G1319+0,'de para'!E:H,4,0)="EX","Externo","Interno")</f>
        <v>Interno</v>
      </c>
      <c r="F1319" s="21" t="s">
        <v>20015</v>
      </c>
      <c r="G1319" s="21">
        <v>1180</v>
      </c>
      <c r="H1319" s="21" t="s">
        <v>19095</v>
      </c>
      <c r="I1319" s="21" t="s">
        <v>381</v>
      </c>
      <c r="J1319" s="22">
        <v>42720</v>
      </c>
      <c r="K1319" s="21" t="s">
        <v>19177</v>
      </c>
      <c r="L1319" s="21" t="s">
        <v>19161</v>
      </c>
      <c r="M1319" s="21" t="s">
        <v>19129</v>
      </c>
      <c r="N1319" s="21" t="s">
        <v>19095</v>
      </c>
      <c r="O1319" s="21" t="s">
        <v>20016</v>
      </c>
      <c r="P1319" s="21" t="s">
        <v>20017</v>
      </c>
      <c r="Q1319" s="33">
        <v>0.55500000000000005</v>
      </c>
      <c r="R1319" s="33">
        <v>0.255</v>
      </c>
      <c r="S1319" s="33">
        <v>0</v>
      </c>
      <c r="T1319" s="33">
        <v>0.255</v>
      </c>
      <c r="U1319" s="33">
        <v>0</v>
      </c>
      <c r="V1319" s="33">
        <v>0</v>
      </c>
      <c r="W1319" s="23">
        <v>0</v>
      </c>
      <c r="X1319" s="23">
        <v>37200</v>
      </c>
      <c r="Y1319" s="21" t="s">
        <v>19124</v>
      </c>
      <c r="Z1319" s="23">
        <v>0</v>
      </c>
      <c r="AA1319" s="23">
        <v>9486</v>
      </c>
      <c r="AB1319" s="22">
        <v>42758</v>
      </c>
    </row>
    <row r="1320" spans="1:28" ht="15" customHeight="1" x14ac:dyDescent="0.25">
      <c r="A1320" t="s">
        <v>380</v>
      </c>
      <c r="B1320" t="str">
        <f>VLOOKUP(O1320+0,'de para'!K:O,3,0)</f>
        <v>NA</v>
      </c>
      <c r="C1320" t="str">
        <f t="shared" si="20"/>
        <v>3025</v>
      </c>
      <c r="D1320" t="str">
        <f>IFERROR(VLOOKUP(G1320+0,'de para'!A:C,3,0),"")</f>
        <v/>
      </c>
      <c r="E1320" t="str">
        <f>IF(VLOOKUP(G1320+0,'de para'!E:H,4,0)="EX","Externo","Interno")</f>
        <v>Interno</v>
      </c>
      <c r="F1320" s="18" t="s">
        <v>20019</v>
      </c>
      <c r="G1320" s="18">
        <v>533</v>
      </c>
      <c r="H1320" s="18" t="s">
        <v>19095</v>
      </c>
      <c r="I1320" s="18" t="s">
        <v>488</v>
      </c>
      <c r="J1320" s="19">
        <v>42720</v>
      </c>
      <c r="K1320" s="18" t="s">
        <v>20020</v>
      </c>
      <c r="L1320" s="18" t="s">
        <v>19670</v>
      </c>
      <c r="M1320" s="18" t="s">
        <v>19111</v>
      </c>
      <c r="N1320" s="18" t="s">
        <v>19095</v>
      </c>
      <c r="O1320" s="18" t="s">
        <v>19159</v>
      </c>
      <c r="P1320" s="18" t="s">
        <v>443</v>
      </c>
      <c r="Q1320" s="32">
        <v>0.1</v>
      </c>
      <c r="R1320" s="32">
        <v>0.4</v>
      </c>
      <c r="S1320" s="32">
        <v>0</v>
      </c>
      <c r="T1320" s="32">
        <v>0.4</v>
      </c>
      <c r="U1320" s="32">
        <v>0</v>
      </c>
      <c r="V1320" s="32">
        <v>0</v>
      </c>
      <c r="W1320" s="20">
        <v>0</v>
      </c>
      <c r="X1320" s="20">
        <v>750</v>
      </c>
      <c r="Y1320" s="18" t="s">
        <v>19124</v>
      </c>
      <c r="Z1320" s="20">
        <v>30</v>
      </c>
      <c r="AA1320" s="20">
        <v>330</v>
      </c>
      <c r="AB1320" s="19">
        <v>42765</v>
      </c>
    </row>
    <row r="1321" spans="1:28" ht="15" customHeight="1" x14ac:dyDescent="0.25">
      <c r="A1321" t="s">
        <v>380</v>
      </c>
      <c r="B1321" t="str">
        <f>VLOOKUP(O1321+0,'de para'!K:O,3,0)</f>
        <v>NA</v>
      </c>
      <c r="C1321" t="str">
        <f t="shared" si="20"/>
        <v>3025</v>
      </c>
      <c r="D1321" t="str">
        <f>IFERROR(VLOOKUP(G1321+0,'de para'!A:C,3,0),"")</f>
        <v/>
      </c>
      <c r="E1321" t="str">
        <f>IF(VLOOKUP(G1321+0,'de para'!E:H,4,0)="EX","Externo","Interno")</f>
        <v>Interno</v>
      </c>
      <c r="F1321" s="21" t="s">
        <v>20019</v>
      </c>
      <c r="G1321" s="21">
        <v>533</v>
      </c>
      <c r="H1321" s="21" t="s">
        <v>19095</v>
      </c>
      <c r="I1321" s="21" t="s">
        <v>488</v>
      </c>
      <c r="J1321" s="22">
        <v>42720</v>
      </c>
      <c r="K1321" s="21" t="s">
        <v>20020</v>
      </c>
      <c r="L1321" s="21" t="s">
        <v>19670</v>
      </c>
      <c r="M1321" s="21" t="s">
        <v>19111</v>
      </c>
      <c r="N1321" s="21" t="s">
        <v>19102</v>
      </c>
      <c r="O1321" s="21" t="s">
        <v>19762</v>
      </c>
      <c r="P1321" s="21" t="s">
        <v>444</v>
      </c>
      <c r="Q1321" s="33">
        <v>0.55000000000000004</v>
      </c>
      <c r="R1321" s="33">
        <v>0.5</v>
      </c>
      <c r="S1321" s="33">
        <v>0</v>
      </c>
      <c r="T1321" s="33">
        <v>0.5</v>
      </c>
      <c r="U1321" s="33">
        <v>0</v>
      </c>
      <c r="V1321" s="33">
        <v>0</v>
      </c>
      <c r="W1321" s="23">
        <v>0</v>
      </c>
      <c r="X1321" s="23">
        <v>884.3</v>
      </c>
      <c r="Y1321" s="21" t="s">
        <v>19124</v>
      </c>
      <c r="Z1321" s="23">
        <v>44.22</v>
      </c>
      <c r="AA1321" s="23">
        <v>486.37</v>
      </c>
      <c r="AB1321" s="22">
        <v>42765</v>
      </c>
    </row>
    <row r="1322" spans="1:28" ht="15" customHeight="1" x14ac:dyDescent="0.25">
      <c r="A1322" t="s">
        <v>380</v>
      </c>
      <c r="B1322" t="str">
        <f>VLOOKUP(O1322+0,'de para'!K:O,3,0)</f>
        <v>NA</v>
      </c>
      <c r="C1322" t="str">
        <f t="shared" si="20"/>
        <v>3025</v>
      </c>
      <c r="D1322" t="str">
        <f>IFERROR(VLOOKUP(G1322+0,'de para'!A:C,3,0),"")</f>
        <v/>
      </c>
      <c r="E1322" t="str">
        <f>IF(VLOOKUP(G1322+0,'de para'!E:H,4,0)="EX","Externo","Interno")</f>
        <v>Interno</v>
      </c>
      <c r="F1322" s="18" t="s">
        <v>20019</v>
      </c>
      <c r="G1322" s="18">
        <v>533</v>
      </c>
      <c r="H1322" s="18" t="s">
        <v>19095</v>
      </c>
      <c r="I1322" s="18" t="s">
        <v>488</v>
      </c>
      <c r="J1322" s="19">
        <v>42720</v>
      </c>
      <c r="K1322" s="18" t="s">
        <v>20020</v>
      </c>
      <c r="L1322" s="18" t="s">
        <v>19670</v>
      </c>
      <c r="M1322" s="18" t="s">
        <v>19111</v>
      </c>
      <c r="N1322" s="18" t="s">
        <v>19108</v>
      </c>
      <c r="O1322" s="18" t="s">
        <v>19692</v>
      </c>
      <c r="P1322" s="18" t="s">
        <v>399</v>
      </c>
      <c r="Q1322" s="32">
        <v>-0.71616159999999995</v>
      </c>
      <c r="R1322" s="32">
        <v>0.3</v>
      </c>
      <c r="S1322" s="32">
        <v>0</v>
      </c>
      <c r="T1322" s="32">
        <v>0.3</v>
      </c>
      <c r="U1322" s="32">
        <v>0</v>
      </c>
      <c r="V1322" s="32">
        <v>0</v>
      </c>
      <c r="W1322" s="20">
        <v>0</v>
      </c>
      <c r="X1322" s="20">
        <v>1191.93</v>
      </c>
      <c r="Y1322" s="18" t="s">
        <v>19124</v>
      </c>
      <c r="Z1322" s="20">
        <v>35.75</v>
      </c>
      <c r="AA1322" s="20">
        <v>393.33</v>
      </c>
      <c r="AB1322" s="19">
        <v>42765</v>
      </c>
    </row>
    <row r="1323" spans="1:28" ht="15" customHeight="1" x14ac:dyDescent="0.25">
      <c r="A1323" t="s">
        <v>380</v>
      </c>
      <c r="B1323" t="str">
        <f>VLOOKUP(O1323+0,'de para'!K:O,3,0)</f>
        <v>NA</v>
      </c>
      <c r="C1323" t="str">
        <f t="shared" si="20"/>
        <v>3025</v>
      </c>
      <c r="D1323" t="str">
        <f>IFERROR(VLOOKUP(G1323+0,'de para'!A:C,3,0),"")</f>
        <v/>
      </c>
      <c r="E1323" t="str">
        <f>IF(VLOOKUP(G1323+0,'de para'!E:H,4,0)="EX","Externo","Interno")</f>
        <v>Interno</v>
      </c>
      <c r="F1323" s="21" t="s">
        <v>20019</v>
      </c>
      <c r="G1323" s="21">
        <v>533</v>
      </c>
      <c r="H1323" s="21" t="s">
        <v>19095</v>
      </c>
      <c r="I1323" s="21" t="s">
        <v>488</v>
      </c>
      <c r="J1323" s="22">
        <v>42720</v>
      </c>
      <c r="K1323" s="21" t="s">
        <v>20020</v>
      </c>
      <c r="L1323" s="21" t="s">
        <v>19670</v>
      </c>
      <c r="M1323" s="21" t="s">
        <v>19111</v>
      </c>
      <c r="N1323" s="21" t="s">
        <v>19103</v>
      </c>
      <c r="O1323" s="21" t="s">
        <v>20021</v>
      </c>
      <c r="P1323" s="21" t="s">
        <v>410</v>
      </c>
      <c r="Q1323" s="33">
        <v>0.8</v>
      </c>
      <c r="R1323" s="33">
        <v>0.2</v>
      </c>
      <c r="S1323" s="33">
        <v>0</v>
      </c>
      <c r="T1323" s="33">
        <v>0.2</v>
      </c>
      <c r="U1323" s="33">
        <v>0</v>
      </c>
      <c r="V1323" s="33">
        <v>0</v>
      </c>
      <c r="W1323" s="23">
        <v>0</v>
      </c>
      <c r="X1323" s="23">
        <v>205.27</v>
      </c>
      <c r="Y1323" s="21" t="s">
        <v>19124</v>
      </c>
      <c r="Z1323" s="23">
        <v>2.06</v>
      </c>
      <c r="AA1323" s="23">
        <v>43.11</v>
      </c>
      <c r="AB1323" s="22">
        <v>42765</v>
      </c>
    </row>
    <row r="1324" spans="1:28" ht="15" customHeight="1" x14ac:dyDescent="0.25">
      <c r="A1324" t="s">
        <v>380</v>
      </c>
      <c r="B1324" t="str">
        <f>VLOOKUP(O1324+0,'de para'!K:O,3,0)</f>
        <v>NA</v>
      </c>
      <c r="C1324" t="str">
        <f t="shared" si="20"/>
        <v>3025</v>
      </c>
      <c r="D1324" t="str">
        <f>IFERROR(VLOOKUP(G1324+0,'de para'!A:C,3,0),"")</f>
        <v/>
      </c>
      <c r="E1324" t="str">
        <f>IF(VLOOKUP(G1324+0,'de para'!E:H,4,0)="EX","Externo","Interno")</f>
        <v>Interno</v>
      </c>
      <c r="F1324" s="18" t="s">
        <v>20019</v>
      </c>
      <c r="G1324" s="18">
        <v>533</v>
      </c>
      <c r="H1324" s="18" t="s">
        <v>19095</v>
      </c>
      <c r="I1324" s="18" t="s">
        <v>488</v>
      </c>
      <c r="J1324" s="19">
        <v>42720</v>
      </c>
      <c r="K1324" s="18" t="s">
        <v>20020</v>
      </c>
      <c r="L1324" s="18" t="s">
        <v>19670</v>
      </c>
      <c r="M1324" s="18" t="s">
        <v>19111</v>
      </c>
      <c r="N1324" s="18" t="s">
        <v>19291</v>
      </c>
      <c r="O1324" s="18" t="s">
        <v>19698</v>
      </c>
      <c r="P1324" s="18" t="s">
        <v>429</v>
      </c>
      <c r="Q1324" s="32">
        <v>-0.6</v>
      </c>
      <c r="R1324" s="32">
        <v>0.2</v>
      </c>
      <c r="S1324" s="32">
        <v>0</v>
      </c>
      <c r="T1324" s="32">
        <v>0.2</v>
      </c>
      <c r="U1324" s="32">
        <v>0</v>
      </c>
      <c r="V1324" s="32">
        <v>0</v>
      </c>
      <c r="W1324" s="20">
        <v>0</v>
      </c>
      <c r="X1324" s="20">
        <v>97.91</v>
      </c>
      <c r="Y1324" s="18" t="s">
        <v>19124</v>
      </c>
      <c r="Z1324" s="20">
        <v>0.98</v>
      </c>
      <c r="AA1324" s="20">
        <v>20.56</v>
      </c>
      <c r="AB1324" s="19">
        <v>42765</v>
      </c>
    </row>
    <row r="1325" spans="1:28" ht="15" customHeight="1" x14ac:dyDescent="0.25">
      <c r="A1325" t="s">
        <v>380</v>
      </c>
      <c r="B1325" t="str">
        <f>VLOOKUP(O1325+0,'de para'!K:O,3,0)</f>
        <v>NA</v>
      </c>
      <c r="C1325" t="str">
        <f t="shared" si="20"/>
        <v>3026</v>
      </c>
      <c r="D1325" t="str">
        <f>IFERROR(VLOOKUP(G1325+0,'de para'!A:C,3,0),"")</f>
        <v/>
      </c>
      <c r="E1325" t="str">
        <f>IF(VLOOKUP(G1325+0,'de para'!E:H,4,0)="EX","Externo","Interno")</f>
        <v>Interno</v>
      </c>
      <c r="F1325" s="21" t="s">
        <v>20030</v>
      </c>
      <c r="G1325" s="21">
        <v>332</v>
      </c>
      <c r="H1325" s="21" t="s">
        <v>19095</v>
      </c>
      <c r="I1325" s="21" t="s">
        <v>1414</v>
      </c>
      <c r="J1325" s="22">
        <v>42720</v>
      </c>
      <c r="K1325" s="21" t="s">
        <v>19105</v>
      </c>
      <c r="L1325" s="21" t="s">
        <v>19155</v>
      </c>
      <c r="M1325" s="21" t="s">
        <v>19114</v>
      </c>
      <c r="N1325" s="21" t="s">
        <v>19095</v>
      </c>
      <c r="O1325" s="21" t="s">
        <v>20031</v>
      </c>
      <c r="P1325" s="21" t="s">
        <v>12367</v>
      </c>
      <c r="Q1325" s="33">
        <v>0</v>
      </c>
      <c r="R1325" s="33">
        <v>0.5</v>
      </c>
      <c r="S1325" s="33">
        <v>0</v>
      </c>
      <c r="T1325" s="33">
        <v>0.5</v>
      </c>
      <c r="U1325" s="33">
        <v>0</v>
      </c>
      <c r="V1325" s="33">
        <v>0</v>
      </c>
      <c r="W1325" s="23">
        <v>0</v>
      </c>
      <c r="X1325" s="23">
        <v>13920</v>
      </c>
      <c r="Y1325" s="21" t="s">
        <v>19124</v>
      </c>
      <c r="Z1325" s="23">
        <v>0</v>
      </c>
      <c r="AA1325" s="23">
        <v>6960</v>
      </c>
      <c r="AB1325" s="22">
        <v>42783</v>
      </c>
    </row>
    <row r="1326" spans="1:28" ht="15" customHeight="1" x14ac:dyDescent="0.25">
      <c r="A1326" t="s">
        <v>380</v>
      </c>
      <c r="B1326" t="str">
        <f>VLOOKUP(O1326+0,'de para'!K:O,3,0)</f>
        <v>NA</v>
      </c>
      <c r="C1326" t="str">
        <f t="shared" si="20"/>
        <v>3027</v>
      </c>
      <c r="D1326" t="str">
        <f>IFERROR(VLOOKUP(G1326+0,'de para'!A:C,3,0),"")</f>
        <v/>
      </c>
      <c r="E1326" t="str">
        <f>IF(VLOOKUP(G1326+0,'de para'!E:H,4,0)="EX","Externo","Interno")</f>
        <v>Interno</v>
      </c>
      <c r="F1326" s="18" t="s">
        <v>20032</v>
      </c>
      <c r="G1326" s="18">
        <v>885</v>
      </c>
      <c r="H1326" s="18" t="s">
        <v>19104</v>
      </c>
      <c r="I1326" s="18" t="s">
        <v>545</v>
      </c>
      <c r="J1326" s="19">
        <v>42720</v>
      </c>
      <c r="K1326" s="18" t="s">
        <v>19105</v>
      </c>
      <c r="L1326" s="18" t="s">
        <v>19105</v>
      </c>
      <c r="M1326" s="18" t="s">
        <v>19129</v>
      </c>
      <c r="N1326" s="18" t="s">
        <v>19095</v>
      </c>
      <c r="O1326" s="18" t="s">
        <v>20033</v>
      </c>
      <c r="P1326" s="18" t="s">
        <v>20034</v>
      </c>
      <c r="Q1326" s="32">
        <v>0</v>
      </c>
      <c r="R1326" s="32">
        <v>0.1</v>
      </c>
      <c r="S1326" s="32">
        <v>0</v>
      </c>
      <c r="T1326" s="32">
        <v>0.1</v>
      </c>
      <c r="U1326" s="32">
        <v>0</v>
      </c>
      <c r="V1326" s="32">
        <v>0</v>
      </c>
      <c r="W1326" s="20">
        <v>0</v>
      </c>
      <c r="X1326" s="20">
        <v>4320</v>
      </c>
      <c r="Y1326" s="18" t="s">
        <v>19124</v>
      </c>
      <c r="Z1326" s="20">
        <v>0</v>
      </c>
      <c r="AA1326" s="20">
        <v>432</v>
      </c>
      <c r="AB1326" s="19">
        <v>42751</v>
      </c>
    </row>
    <row r="1327" spans="1:28" ht="15" customHeight="1" x14ac:dyDescent="0.25">
      <c r="A1327" t="s">
        <v>380</v>
      </c>
      <c r="B1327" t="str">
        <f>VLOOKUP(O1327+0,'de para'!K:O,3,0)</f>
        <v>NA</v>
      </c>
      <c r="C1327" t="str">
        <f t="shared" si="20"/>
        <v>3026</v>
      </c>
      <c r="D1327" t="str">
        <f>IFERROR(VLOOKUP(G1327+0,'de para'!A:C,3,0),"")</f>
        <v/>
      </c>
      <c r="E1327" t="str">
        <f>IF(VLOOKUP(G1327+0,'de para'!E:H,4,0)="EX","Externo","Interno")</f>
        <v>Interno</v>
      </c>
      <c r="F1327" s="21" t="s">
        <v>20035</v>
      </c>
      <c r="G1327" s="21">
        <v>1049</v>
      </c>
      <c r="H1327" s="21" t="s">
        <v>19095</v>
      </c>
      <c r="I1327" s="21" t="s">
        <v>2722</v>
      </c>
      <c r="J1327" s="22">
        <v>42720</v>
      </c>
      <c r="K1327" s="21" t="s">
        <v>19105</v>
      </c>
      <c r="L1327" s="21" t="s">
        <v>19155</v>
      </c>
      <c r="M1327" s="21" t="s">
        <v>19276</v>
      </c>
      <c r="N1327" s="21" t="s">
        <v>19095</v>
      </c>
      <c r="O1327" s="21" t="s">
        <v>20036</v>
      </c>
      <c r="P1327" s="21" t="s">
        <v>20037</v>
      </c>
      <c r="Q1327" s="33">
        <v>5.4</v>
      </c>
      <c r="R1327" s="33">
        <v>1</v>
      </c>
      <c r="S1327" s="33">
        <v>0</v>
      </c>
      <c r="T1327" s="33">
        <v>1</v>
      </c>
      <c r="U1327" s="33">
        <v>0</v>
      </c>
      <c r="V1327" s="33">
        <v>1</v>
      </c>
      <c r="W1327" s="23">
        <v>0</v>
      </c>
      <c r="X1327" s="23">
        <v>3249</v>
      </c>
      <c r="Y1327" s="21" t="s">
        <v>19157</v>
      </c>
      <c r="Z1327" s="23">
        <v>0</v>
      </c>
      <c r="AA1327" s="23">
        <v>3249</v>
      </c>
      <c r="AB1327" s="22">
        <v>42751</v>
      </c>
    </row>
    <row r="1328" spans="1:28" ht="15" customHeight="1" x14ac:dyDescent="0.25">
      <c r="A1328" t="s">
        <v>380</v>
      </c>
      <c r="B1328" t="str">
        <f>VLOOKUP(O1328+0,'de para'!K:O,3,0)</f>
        <v>NA</v>
      </c>
      <c r="C1328" t="str">
        <f t="shared" si="20"/>
        <v>3026</v>
      </c>
      <c r="D1328" t="str">
        <f>IFERROR(VLOOKUP(G1328+0,'de para'!A:C,3,0),"")</f>
        <v/>
      </c>
      <c r="E1328" t="str">
        <f>IF(VLOOKUP(G1328+0,'de para'!E:H,4,0)="EX","Externo","Interno")</f>
        <v>Interno</v>
      </c>
      <c r="F1328" s="18" t="s">
        <v>20035</v>
      </c>
      <c r="G1328" s="18">
        <v>1049</v>
      </c>
      <c r="H1328" s="18" t="s">
        <v>19095</v>
      </c>
      <c r="I1328" s="18" t="s">
        <v>2722</v>
      </c>
      <c r="J1328" s="19">
        <v>42720</v>
      </c>
      <c r="K1328" s="18" t="s">
        <v>19105</v>
      </c>
      <c r="L1328" s="18" t="s">
        <v>19155</v>
      </c>
      <c r="M1328" s="18" t="s">
        <v>19276</v>
      </c>
      <c r="N1328" s="18" t="s">
        <v>19102</v>
      </c>
      <c r="O1328" s="18" t="s">
        <v>20038</v>
      </c>
      <c r="P1328" s="18" t="s">
        <v>20039</v>
      </c>
      <c r="Q1328" s="32">
        <v>3.0750000000000002</v>
      </c>
      <c r="R1328" s="32">
        <v>1.3</v>
      </c>
      <c r="S1328" s="32">
        <v>0</v>
      </c>
      <c r="T1328" s="32">
        <v>1.3</v>
      </c>
      <c r="U1328" s="32">
        <v>0</v>
      </c>
      <c r="V1328" s="32">
        <v>1.3</v>
      </c>
      <c r="W1328" s="20">
        <v>0</v>
      </c>
      <c r="X1328" s="20">
        <v>650</v>
      </c>
      <c r="Y1328" s="18" t="s">
        <v>19157</v>
      </c>
      <c r="Z1328" s="20">
        <v>0</v>
      </c>
      <c r="AA1328" s="20">
        <v>845</v>
      </c>
      <c r="AB1328" s="19">
        <v>42751</v>
      </c>
    </row>
    <row r="1329" spans="1:28" ht="15" customHeight="1" x14ac:dyDescent="0.25">
      <c r="A1329" t="s">
        <v>380</v>
      </c>
      <c r="B1329" t="str">
        <f>VLOOKUP(O1329+0,'de para'!K:O,3,0)</f>
        <v>NA</v>
      </c>
      <c r="C1329" t="str">
        <f t="shared" si="20"/>
        <v>3026</v>
      </c>
      <c r="D1329" t="str">
        <f>IFERROR(VLOOKUP(G1329+0,'de para'!A:C,3,0),"")</f>
        <v/>
      </c>
      <c r="E1329" t="str">
        <f>IF(VLOOKUP(G1329+0,'de para'!E:H,4,0)="EX","Externo","Interno")</f>
        <v>Interno</v>
      </c>
      <c r="F1329" s="21" t="s">
        <v>22548</v>
      </c>
      <c r="G1329" s="21">
        <v>1440</v>
      </c>
      <c r="H1329" s="21" t="s">
        <v>19095</v>
      </c>
      <c r="I1329" s="21" t="s">
        <v>484</v>
      </c>
      <c r="J1329" s="22">
        <v>42720</v>
      </c>
      <c r="K1329" s="21" t="s">
        <v>19152</v>
      </c>
      <c r="L1329" s="21" t="s">
        <v>19670</v>
      </c>
      <c r="M1329" s="21" t="s">
        <v>19388</v>
      </c>
      <c r="N1329" s="21" t="s">
        <v>19095</v>
      </c>
      <c r="O1329" s="21" t="s">
        <v>22536</v>
      </c>
      <c r="P1329" s="21" t="s">
        <v>22549</v>
      </c>
      <c r="Q1329" s="33">
        <v>0</v>
      </c>
      <c r="R1329" s="33">
        <v>0.23</v>
      </c>
      <c r="S1329" s="33">
        <v>0</v>
      </c>
      <c r="T1329" s="33">
        <v>0.23</v>
      </c>
      <c r="U1329" s="33">
        <v>0</v>
      </c>
      <c r="V1329" s="33">
        <v>0</v>
      </c>
      <c r="W1329" s="23">
        <v>0</v>
      </c>
      <c r="X1329" s="23">
        <v>39003.449999999997</v>
      </c>
      <c r="Y1329" s="21" t="s">
        <v>19124</v>
      </c>
      <c r="Z1329" s="23">
        <v>448.54</v>
      </c>
      <c r="AA1329" s="23">
        <v>9419.33</v>
      </c>
      <c r="AB1329" s="22">
        <v>42795</v>
      </c>
    </row>
    <row r="1330" spans="1:28" ht="15" customHeight="1" x14ac:dyDescent="0.25">
      <c r="A1330" t="s">
        <v>380</v>
      </c>
      <c r="B1330" t="str">
        <f>VLOOKUP(O1330+0,'de para'!K:O,3,0)</f>
        <v>NA</v>
      </c>
      <c r="C1330" t="str">
        <f t="shared" si="20"/>
        <v>3025</v>
      </c>
      <c r="D1330" t="str">
        <f>IFERROR(VLOOKUP(G1330+0,'de para'!A:C,3,0),"")</f>
        <v/>
      </c>
      <c r="E1330" t="str">
        <f>IF(VLOOKUP(G1330+0,'de para'!E:H,4,0)="EX","Externo","Interno")</f>
        <v>Interno</v>
      </c>
      <c r="F1330" s="18" t="s">
        <v>20050</v>
      </c>
      <c r="G1330" s="18">
        <v>1972</v>
      </c>
      <c r="H1330" s="18" t="s">
        <v>19095</v>
      </c>
      <c r="I1330" s="18" t="s">
        <v>570</v>
      </c>
      <c r="J1330" s="19">
        <v>42720</v>
      </c>
      <c r="K1330" s="18" t="s">
        <v>19785</v>
      </c>
      <c r="L1330" s="18" t="s">
        <v>19155</v>
      </c>
      <c r="M1330" s="18" t="s">
        <v>19748</v>
      </c>
      <c r="N1330" s="18" t="s">
        <v>19095</v>
      </c>
      <c r="O1330" s="18" t="s">
        <v>19749</v>
      </c>
      <c r="P1330" s="18" t="s">
        <v>19786</v>
      </c>
      <c r="Q1330" s="32">
        <v>-0.39400000000000002</v>
      </c>
      <c r="R1330" s="32">
        <v>0.4</v>
      </c>
      <c r="S1330" s="32">
        <v>0</v>
      </c>
      <c r="T1330" s="32">
        <v>0.4</v>
      </c>
      <c r="U1330" s="32">
        <v>0</v>
      </c>
      <c r="V1330" s="32">
        <v>0</v>
      </c>
      <c r="W1330" s="20">
        <v>0</v>
      </c>
      <c r="X1330" s="20">
        <v>3170</v>
      </c>
      <c r="Y1330" s="18" t="s">
        <v>19124</v>
      </c>
      <c r="Z1330" s="20">
        <v>126.8</v>
      </c>
      <c r="AA1330" s="20">
        <v>1394.8</v>
      </c>
      <c r="AB1330" s="19">
        <v>42758</v>
      </c>
    </row>
    <row r="1331" spans="1:28" ht="15" customHeight="1" x14ac:dyDescent="0.25">
      <c r="A1331" t="s">
        <v>380</v>
      </c>
      <c r="B1331" t="str">
        <f>VLOOKUP(O1331+0,'de para'!K:O,3,0)</f>
        <v>NA</v>
      </c>
      <c r="C1331" t="str">
        <f t="shared" si="20"/>
        <v>3025</v>
      </c>
      <c r="D1331" t="str">
        <f>IFERROR(VLOOKUP(G1331+0,'de para'!A:C,3,0),"")</f>
        <v/>
      </c>
      <c r="E1331" t="str">
        <f>IF(VLOOKUP(G1331+0,'de para'!E:H,4,0)="EX","Externo","Interno")</f>
        <v>Interno</v>
      </c>
      <c r="F1331" s="21" t="s">
        <v>20058</v>
      </c>
      <c r="G1331" s="21">
        <v>142</v>
      </c>
      <c r="H1331" s="21" t="s">
        <v>19095</v>
      </c>
      <c r="I1331" s="21" t="s">
        <v>642</v>
      </c>
      <c r="J1331" s="22">
        <v>42738</v>
      </c>
      <c r="K1331" s="21" t="s">
        <v>19096</v>
      </c>
      <c r="L1331" s="21" t="s">
        <v>19670</v>
      </c>
      <c r="M1331" s="21" t="s">
        <v>19111</v>
      </c>
      <c r="N1331" s="21" t="s">
        <v>19095</v>
      </c>
      <c r="O1331" s="21" t="s">
        <v>20059</v>
      </c>
      <c r="P1331" s="21" t="s">
        <v>20060</v>
      </c>
      <c r="Q1331" s="33">
        <v>-0.6</v>
      </c>
      <c r="R1331" s="33">
        <v>1</v>
      </c>
      <c r="S1331" s="33">
        <v>0</v>
      </c>
      <c r="T1331" s="33">
        <v>1</v>
      </c>
      <c r="U1331" s="33">
        <v>0</v>
      </c>
      <c r="V1331" s="33">
        <v>0</v>
      </c>
      <c r="W1331" s="23">
        <v>0</v>
      </c>
      <c r="X1331" s="23">
        <v>278.55</v>
      </c>
      <c r="Y1331" s="21" t="s">
        <v>19124</v>
      </c>
      <c r="Z1331" s="23">
        <v>13.93</v>
      </c>
      <c r="AA1331" s="23">
        <v>292.48</v>
      </c>
      <c r="AB1331" s="22">
        <v>42750</v>
      </c>
    </row>
    <row r="1332" spans="1:28" ht="15" customHeight="1" x14ac:dyDescent="0.25">
      <c r="A1332" t="s">
        <v>380</v>
      </c>
      <c r="B1332" t="str">
        <f>VLOOKUP(O1332+0,'de para'!K:O,3,0)</f>
        <v>NA</v>
      </c>
      <c r="C1332" t="str">
        <f t="shared" si="20"/>
        <v>3025</v>
      </c>
      <c r="D1332" t="str">
        <f>IFERROR(VLOOKUP(G1332+0,'de para'!A:C,3,0),"")</f>
        <v/>
      </c>
      <c r="E1332" t="str">
        <f>IF(VLOOKUP(G1332+0,'de para'!E:H,4,0)="EX","Externo","Interno")</f>
        <v>Interno</v>
      </c>
      <c r="F1332" s="18" t="s">
        <v>22550</v>
      </c>
      <c r="G1332" s="18">
        <v>1064</v>
      </c>
      <c r="H1332" s="18" t="s">
        <v>19102</v>
      </c>
      <c r="I1332" s="18" t="s">
        <v>509</v>
      </c>
      <c r="J1332" s="19">
        <v>42738</v>
      </c>
      <c r="K1332" s="18" t="s">
        <v>19096</v>
      </c>
      <c r="L1332" s="18" t="s">
        <v>19155</v>
      </c>
      <c r="M1332" s="18" t="s">
        <v>19100</v>
      </c>
      <c r="N1332" s="18" t="s">
        <v>19108</v>
      </c>
      <c r="O1332" s="18" t="s">
        <v>22551</v>
      </c>
      <c r="P1332" s="18" t="s">
        <v>445</v>
      </c>
      <c r="Q1332" s="32">
        <v>0</v>
      </c>
      <c r="R1332" s="32">
        <v>3</v>
      </c>
      <c r="S1332" s="32">
        <v>0</v>
      </c>
      <c r="T1332" s="32">
        <v>3</v>
      </c>
      <c r="U1332" s="32">
        <v>0</v>
      </c>
      <c r="V1332" s="32">
        <v>3</v>
      </c>
      <c r="W1332" s="20">
        <v>0</v>
      </c>
      <c r="X1332" s="20">
        <v>1231</v>
      </c>
      <c r="Y1332" s="18" t="s">
        <v>19157</v>
      </c>
      <c r="Z1332" s="20">
        <v>369.3</v>
      </c>
      <c r="AA1332" s="20">
        <v>4062.3</v>
      </c>
      <c r="AB1332" s="19">
        <v>42782</v>
      </c>
    </row>
    <row r="1333" spans="1:28" ht="15" customHeight="1" x14ac:dyDescent="0.25">
      <c r="A1333" t="s">
        <v>380</v>
      </c>
      <c r="B1333" t="str">
        <f>VLOOKUP(O1333+0,'de para'!K:O,3,0)</f>
        <v>NA</v>
      </c>
      <c r="C1333" t="str">
        <f t="shared" si="20"/>
        <v>3025</v>
      </c>
      <c r="D1333" t="str">
        <f>IFERROR(VLOOKUP(G1333+0,'de para'!A:C,3,0),"")</f>
        <v/>
      </c>
      <c r="E1333" t="str">
        <f>IF(VLOOKUP(G1333+0,'de para'!E:H,4,0)="EX","Externo","Interno")</f>
        <v>Interno</v>
      </c>
      <c r="F1333" s="21" t="s">
        <v>22550</v>
      </c>
      <c r="G1333" s="21">
        <v>1064</v>
      </c>
      <c r="H1333" s="21" t="s">
        <v>19102</v>
      </c>
      <c r="I1333" s="21" t="s">
        <v>509</v>
      </c>
      <c r="J1333" s="22">
        <v>42738</v>
      </c>
      <c r="K1333" s="21" t="s">
        <v>19096</v>
      </c>
      <c r="L1333" s="21" t="s">
        <v>19155</v>
      </c>
      <c r="M1333" s="21" t="s">
        <v>19100</v>
      </c>
      <c r="N1333" s="21" t="s">
        <v>19103</v>
      </c>
      <c r="O1333" s="21" t="s">
        <v>22551</v>
      </c>
      <c r="P1333" s="21" t="s">
        <v>445</v>
      </c>
      <c r="Q1333" s="33">
        <v>-3</v>
      </c>
      <c r="R1333" s="33">
        <v>4</v>
      </c>
      <c r="S1333" s="33">
        <v>0</v>
      </c>
      <c r="T1333" s="33">
        <v>4</v>
      </c>
      <c r="U1333" s="33">
        <v>0</v>
      </c>
      <c r="V1333" s="33">
        <v>4</v>
      </c>
      <c r="W1333" s="23">
        <v>0</v>
      </c>
      <c r="X1333" s="23">
        <v>1231</v>
      </c>
      <c r="Y1333" s="21" t="s">
        <v>19157</v>
      </c>
      <c r="Z1333" s="23">
        <v>492.4</v>
      </c>
      <c r="AA1333" s="23">
        <v>5416.4</v>
      </c>
      <c r="AB1333" s="22">
        <v>42789</v>
      </c>
    </row>
    <row r="1334" spans="1:28" ht="15" customHeight="1" x14ac:dyDescent="0.25">
      <c r="A1334" t="s">
        <v>380</v>
      </c>
      <c r="B1334" t="str">
        <f>VLOOKUP(O1334+0,'de para'!K:O,3,0)</f>
        <v>NA</v>
      </c>
      <c r="C1334" t="str">
        <f t="shared" si="20"/>
        <v>3025</v>
      </c>
      <c r="D1334" t="str">
        <f>IFERROR(VLOOKUP(G1334+0,'de para'!A:C,3,0),"")</f>
        <v/>
      </c>
      <c r="E1334" t="str">
        <f>IF(VLOOKUP(G1334+0,'de para'!E:H,4,0)="EX","Externo","Interno")</f>
        <v>Interno</v>
      </c>
      <c r="F1334" s="18" t="s">
        <v>22550</v>
      </c>
      <c r="G1334" s="18">
        <v>1064</v>
      </c>
      <c r="H1334" s="18" t="s">
        <v>19102</v>
      </c>
      <c r="I1334" s="18" t="s">
        <v>509</v>
      </c>
      <c r="J1334" s="19">
        <v>42738</v>
      </c>
      <c r="K1334" s="18" t="s">
        <v>19096</v>
      </c>
      <c r="L1334" s="18" t="s">
        <v>19155</v>
      </c>
      <c r="M1334" s="18" t="s">
        <v>19100</v>
      </c>
      <c r="N1334" s="18" t="s">
        <v>19291</v>
      </c>
      <c r="O1334" s="18" t="s">
        <v>22551</v>
      </c>
      <c r="P1334" s="18" t="s">
        <v>445</v>
      </c>
      <c r="Q1334" s="32">
        <v>-7</v>
      </c>
      <c r="R1334" s="32">
        <v>3</v>
      </c>
      <c r="S1334" s="32">
        <v>0</v>
      </c>
      <c r="T1334" s="32">
        <v>3</v>
      </c>
      <c r="U1334" s="32">
        <v>0</v>
      </c>
      <c r="V1334" s="32">
        <v>3</v>
      </c>
      <c r="W1334" s="20">
        <v>0</v>
      </c>
      <c r="X1334" s="20">
        <v>1231</v>
      </c>
      <c r="Y1334" s="18" t="s">
        <v>19157</v>
      </c>
      <c r="Z1334" s="20">
        <v>369.3</v>
      </c>
      <c r="AA1334" s="20">
        <v>4062.3</v>
      </c>
      <c r="AB1334" s="19">
        <v>42800</v>
      </c>
    </row>
    <row r="1335" spans="1:28" ht="15" customHeight="1" x14ac:dyDescent="0.25">
      <c r="A1335" t="s">
        <v>380</v>
      </c>
      <c r="B1335" t="str">
        <f>VLOOKUP(O1335+0,'de para'!K:O,3,0)</f>
        <v>NA</v>
      </c>
      <c r="C1335" t="str">
        <f t="shared" si="20"/>
        <v>3025</v>
      </c>
      <c r="D1335" t="str">
        <f>IFERROR(VLOOKUP(G1335+0,'de para'!A:C,3,0),"")</f>
        <v/>
      </c>
      <c r="E1335" t="str">
        <f>IF(VLOOKUP(G1335+0,'de para'!E:H,4,0)="EX","Externo","Interno")</f>
        <v>Interno</v>
      </c>
      <c r="F1335" s="21" t="s">
        <v>22550</v>
      </c>
      <c r="G1335" s="21">
        <v>1064</v>
      </c>
      <c r="H1335" s="21" t="s">
        <v>19102</v>
      </c>
      <c r="I1335" s="21" t="s">
        <v>509</v>
      </c>
      <c r="J1335" s="22">
        <v>42738</v>
      </c>
      <c r="K1335" s="21" t="s">
        <v>19096</v>
      </c>
      <c r="L1335" s="21" t="s">
        <v>19155</v>
      </c>
      <c r="M1335" s="21" t="s">
        <v>19100</v>
      </c>
      <c r="N1335" s="21" t="s">
        <v>19104</v>
      </c>
      <c r="O1335" s="21" t="s">
        <v>22551</v>
      </c>
      <c r="P1335" s="21" t="s">
        <v>445</v>
      </c>
      <c r="Q1335" s="33">
        <v>-10</v>
      </c>
      <c r="R1335" s="33">
        <v>3</v>
      </c>
      <c r="S1335" s="33">
        <v>0</v>
      </c>
      <c r="T1335" s="33">
        <v>3</v>
      </c>
      <c r="U1335" s="33">
        <v>0</v>
      </c>
      <c r="V1335" s="33">
        <v>3</v>
      </c>
      <c r="W1335" s="23">
        <v>0</v>
      </c>
      <c r="X1335" s="23">
        <v>1231</v>
      </c>
      <c r="Y1335" s="21" t="s">
        <v>19157</v>
      </c>
      <c r="Z1335" s="23">
        <v>369.3</v>
      </c>
      <c r="AA1335" s="23">
        <v>4062.3</v>
      </c>
      <c r="AB1335" s="22">
        <v>42807</v>
      </c>
    </row>
    <row r="1336" spans="1:28" ht="15" customHeight="1" x14ac:dyDescent="0.25">
      <c r="A1336" t="s">
        <v>380</v>
      </c>
      <c r="B1336" t="str">
        <f>VLOOKUP(O1336+0,'de para'!K:O,3,0)</f>
        <v>NA</v>
      </c>
      <c r="C1336" t="str">
        <f t="shared" si="20"/>
        <v>3025</v>
      </c>
      <c r="D1336" t="str">
        <f>IFERROR(VLOOKUP(G1336+0,'de para'!A:C,3,0),"")</f>
        <v/>
      </c>
      <c r="E1336" t="str">
        <f>IF(VLOOKUP(G1336+0,'de para'!E:H,4,0)="EX","Externo","Interno")</f>
        <v>Interno</v>
      </c>
      <c r="F1336" s="18" t="s">
        <v>22550</v>
      </c>
      <c r="G1336" s="18">
        <v>1064</v>
      </c>
      <c r="H1336" s="18" t="s">
        <v>19102</v>
      </c>
      <c r="I1336" s="18" t="s">
        <v>509</v>
      </c>
      <c r="J1336" s="19">
        <v>42738</v>
      </c>
      <c r="K1336" s="18" t="s">
        <v>19096</v>
      </c>
      <c r="L1336" s="18" t="s">
        <v>19155</v>
      </c>
      <c r="M1336" s="18" t="s">
        <v>19100</v>
      </c>
      <c r="N1336" s="18" t="s">
        <v>19112</v>
      </c>
      <c r="O1336" s="18" t="s">
        <v>22551</v>
      </c>
      <c r="P1336" s="18" t="s">
        <v>445</v>
      </c>
      <c r="Q1336" s="32">
        <v>-13</v>
      </c>
      <c r="R1336" s="32">
        <v>3</v>
      </c>
      <c r="S1336" s="32">
        <v>0</v>
      </c>
      <c r="T1336" s="32">
        <v>3</v>
      </c>
      <c r="U1336" s="32">
        <v>0</v>
      </c>
      <c r="V1336" s="32">
        <v>3</v>
      </c>
      <c r="W1336" s="20">
        <v>0</v>
      </c>
      <c r="X1336" s="20">
        <v>1231</v>
      </c>
      <c r="Y1336" s="18" t="s">
        <v>19157</v>
      </c>
      <c r="Z1336" s="20">
        <v>369.3</v>
      </c>
      <c r="AA1336" s="20">
        <v>4062.3</v>
      </c>
      <c r="AB1336" s="19">
        <v>42814</v>
      </c>
    </row>
    <row r="1337" spans="1:28" ht="15" customHeight="1" x14ac:dyDescent="0.25">
      <c r="A1337" t="s">
        <v>380</v>
      </c>
      <c r="B1337" t="str">
        <f>VLOOKUP(O1337+0,'de para'!K:O,3,0)</f>
        <v>NA</v>
      </c>
      <c r="C1337" t="str">
        <f t="shared" si="20"/>
        <v>3027</v>
      </c>
      <c r="D1337" t="str">
        <f>IFERROR(VLOOKUP(G1337+0,'de para'!A:C,3,0),"")</f>
        <v/>
      </c>
      <c r="E1337" t="str">
        <f>IF(VLOOKUP(G1337+0,'de para'!E:H,4,0)="EX","Externo","Interno")</f>
        <v>Interno</v>
      </c>
      <c r="F1337" s="21" t="s">
        <v>22552</v>
      </c>
      <c r="G1337" s="21">
        <v>996</v>
      </c>
      <c r="H1337" s="21" t="s">
        <v>19095</v>
      </c>
      <c r="I1337" s="21" t="s">
        <v>2633</v>
      </c>
      <c r="J1337" s="22">
        <v>42741</v>
      </c>
      <c r="K1337" s="21" t="s">
        <v>22553</v>
      </c>
      <c r="L1337" s="21" t="s">
        <v>19155</v>
      </c>
      <c r="M1337" s="21" t="s">
        <v>19129</v>
      </c>
      <c r="N1337" s="21" t="s">
        <v>19095</v>
      </c>
      <c r="O1337" s="21" t="s">
        <v>22554</v>
      </c>
      <c r="P1337" s="21" t="s">
        <v>22555</v>
      </c>
      <c r="Q1337" s="33">
        <v>0</v>
      </c>
      <c r="R1337" s="33">
        <v>0.11</v>
      </c>
      <c r="S1337" s="33">
        <v>0</v>
      </c>
      <c r="T1337" s="33">
        <v>0.11</v>
      </c>
      <c r="U1337" s="33">
        <v>0</v>
      </c>
      <c r="V1337" s="33">
        <v>0</v>
      </c>
      <c r="W1337" s="23">
        <v>0</v>
      </c>
      <c r="X1337" s="23">
        <v>27710</v>
      </c>
      <c r="Y1337" s="21" t="s">
        <v>19124</v>
      </c>
      <c r="Z1337" s="23">
        <v>0</v>
      </c>
      <c r="AA1337" s="23">
        <v>3048.1</v>
      </c>
      <c r="AB1337" s="22">
        <v>42772</v>
      </c>
    </row>
    <row r="1338" spans="1:28" ht="15" customHeight="1" x14ac:dyDescent="0.25">
      <c r="A1338" t="s">
        <v>380</v>
      </c>
      <c r="B1338" t="e">
        <f>VLOOKUP(O1338+0,'de para'!K:O,3,0)</f>
        <v>#N/A</v>
      </c>
      <c r="C1338" t="str">
        <f t="shared" si="20"/>
        <v>3027</v>
      </c>
      <c r="D1338" t="str">
        <f>IFERROR(VLOOKUP(G1338+0,'de para'!A:C,3,0),"")</f>
        <v/>
      </c>
      <c r="E1338" t="s">
        <v>19067</v>
      </c>
      <c r="F1338" s="18" t="s">
        <v>20091</v>
      </c>
      <c r="G1338" s="18">
        <v>2624</v>
      </c>
      <c r="H1338" s="18" t="s">
        <v>19095</v>
      </c>
      <c r="I1338" s="18" t="s">
        <v>20092</v>
      </c>
      <c r="J1338" s="19">
        <v>42741</v>
      </c>
      <c r="K1338" s="18" t="s">
        <v>19105</v>
      </c>
      <c r="L1338" s="18" t="s">
        <v>19155</v>
      </c>
      <c r="M1338" s="18" t="s">
        <v>19623</v>
      </c>
      <c r="N1338" s="18" t="s">
        <v>19095</v>
      </c>
      <c r="O1338" s="18" t="s">
        <v>20093</v>
      </c>
      <c r="P1338" s="18" t="s">
        <v>20094</v>
      </c>
      <c r="Q1338" s="32">
        <v>0</v>
      </c>
      <c r="R1338" s="32">
        <v>0.3</v>
      </c>
      <c r="S1338" s="32">
        <v>0</v>
      </c>
      <c r="T1338" s="32">
        <v>0.3</v>
      </c>
      <c r="U1338" s="32">
        <v>0</v>
      </c>
      <c r="V1338" s="32">
        <v>0</v>
      </c>
      <c r="W1338" s="20">
        <v>0</v>
      </c>
      <c r="X1338" s="20">
        <v>34500</v>
      </c>
      <c r="Y1338" s="18" t="s">
        <v>19124</v>
      </c>
      <c r="Z1338" s="20">
        <v>0</v>
      </c>
      <c r="AA1338" s="20">
        <v>10350</v>
      </c>
      <c r="AB1338" s="19">
        <v>42758</v>
      </c>
    </row>
    <row r="1339" spans="1:28" ht="15" customHeight="1" x14ac:dyDescent="0.25">
      <c r="A1339" t="s">
        <v>380</v>
      </c>
      <c r="B1339" t="e">
        <f>VLOOKUP(O1339+0,'de para'!K:O,3,0)</f>
        <v>#N/A</v>
      </c>
      <c r="C1339" t="str">
        <f t="shared" si="20"/>
        <v>3027</v>
      </c>
      <c r="D1339" t="str">
        <f>IFERROR(VLOOKUP(G1339+0,'de para'!A:C,3,0),"")</f>
        <v/>
      </c>
      <c r="E1339" t="str">
        <f>IF(VLOOKUP(G1339+0,'de para'!E:H,4,0)="EX","Externo","Interno")</f>
        <v>Interno</v>
      </c>
      <c r="F1339" s="21" t="s">
        <v>20095</v>
      </c>
      <c r="G1339" s="21">
        <v>1001</v>
      </c>
      <c r="H1339" s="21" t="s">
        <v>19102</v>
      </c>
      <c r="I1339" s="21" t="s">
        <v>490</v>
      </c>
      <c r="J1339" s="22">
        <v>42741</v>
      </c>
      <c r="K1339" s="21" t="s">
        <v>19817</v>
      </c>
      <c r="L1339" s="21" t="s">
        <v>19155</v>
      </c>
      <c r="M1339" s="21" t="s">
        <v>19129</v>
      </c>
      <c r="N1339" s="21" t="s">
        <v>19095</v>
      </c>
      <c r="O1339" s="21" t="s">
        <v>20096</v>
      </c>
      <c r="P1339" s="21" t="s">
        <v>20097</v>
      </c>
      <c r="Q1339" s="33">
        <v>0</v>
      </c>
      <c r="R1339" s="33">
        <v>0.32</v>
      </c>
      <c r="S1339" s="33">
        <v>0</v>
      </c>
      <c r="T1339" s="33">
        <v>0.32</v>
      </c>
      <c r="U1339" s="33">
        <v>0</v>
      </c>
      <c r="V1339" s="33">
        <v>0</v>
      </c>
      <c r="W1339" s="23">
        <v>0</v>
      </c>
      <c r="X1339" s="23">
        <v>14840</v>
      </c>
      <c r="Y1339" s="21" t="s">
        <v>19124</v>
      </c>
      <c r="Z1339" s="23">
        <v>0</v>
      </c>
      <c r="AA1339" s="23">
        <v>4748.8</v>
      </c>
      <c r="AB1339" s="22">
        <v>42758</v>
      </c>
    </row>
    <row r="1340" spans="1:28" ht="15" customHeight="1" x14ac:dyDescent="0.25">
      <c r="A1340" t="s">
        <v>380</v>
      </c>
      <c r="B1340" t="str">
        <f>VLOOKUP(O1340+0,'de para'!K:O,3,0)</f>
        <v>NA</v>
      </c>
      <c r="C1340" t="str">
        <f t="shared" si="20"/>
        <v>3026</v>
      </c>
      <c r="D1340" t="str">
        <f>IFERROR(VLOOKUP(G1340+0,'de para'!A:C,3,0),"")</f>
        <v/>
      </c>
      <c r="E1340" t="str">
        <f>IF(VLOOKUP(G1340+0,'de para'!E:H,4,0)="EX","Externo","Interno")</f>
        <v>Interno</v>
      </c>
      <c r="F1340" s="18" t="s">
        <v>22556</v>
      </c>
      <c r="G1340" s="18">
        <v>1087</v>
      </c>
      <c r="H1340" s="18" t="s">
        <v>19095</v>
      </c>
      <c r="I1340" s="18" t="s">
        <v>414</v>
      </c>
      <c r="J1340" s="19">
        <v>42741</v>
      </c>
      <c r="K1340" s="18" t="s">
        <v>19105</v>
      </c>
      <c r="L1340" s="18" t="s">
        <v>19161</v>
      </c>
      <c r="M1340" s="18" t="s">
        <v>19122</v>
      </c>
      <c r="N1340" s="18" t="s">
        <v>19095</v>
      </c>
      <c r="O1340" s="18" t="s">
        <v>22557</v>
      </c>
      <c r="P1340" s="18" t="s">
        <v>22558</v>
      </c>
      <c r="Q1340" s="32">
        <v>0</v>
      </c>
      <c r="R1340" s="32">
        <v>16</v>
      </c>
      <c r="S1340" s="32">
        <v>12</v>
      </c>
      <c r="T1340" s="32">
        <v>4</v>
      </c>
      <c r="U1340" s="32">
        <v>0</v>
      </c>
      <c r="V1340" s="32">
        <v>4</v>
      </c>
      <c r="W1340" s="20">
        <v>0</v>
      </c>
      <c r="X1340" s="20">
        <v>2066</v>
      </c>
      <c r="Y1340" s="18" t="s">
        <v>20747</v>
      </c>
      <c r="Z1340" s="20">
        <v>0</v>
      </c>
      <c r="AA1340" s="20">
        <v>8264</v>
      </c>
      <c r="AB1340" s="19">
        <v>42772</v>
      </c>
    </row>
    <row r="1341" spans="1:28" ht="15" customHeight="1" x14ac:dyDescent="0.25">
      <c r="A1341" t="s">
        <v>380</v>
      </c>
      <c r="B1341" t="e">
        <f>VLOOKUP(O1341+0,'de para'!K:O,3,0)</f>
        <v>#N/A</v>
      </c>
      <c r="C1341" t="str">
        <f t="shared" si="20"/>
        <v>3027</v>
      </c>
      <c r="D1341" t="str">
        <f>IFERROR(VLOOKUP(G1341+0,'de para'!A:C,3,0),"")</f>
        <v/>
      </c>
      <c r="E1341" t="str">
        <f>IF(VLOOKUP(G1341+0,'de para'!E:H,4,0)="EX","Externo","Interno")</f>
        <v>Interno</v>
      </c>
      <c r="F1341" s="21" t="s">
        <v>20118</v>
      </c>
      <c r="G1341" s="21">
        <v>1274</v>
      </c>
      <c r="H1341" s="21" t="s">
        <v>19095</v>
      </c>
      <c r="I1341" s="21" t="s">
        <v>3108</v>
      </c>
      <c r="J1341" s="22">
        <v>42741</v>
      </c>
      <c r="K1341" s="21" t="s">
        <v>19096</v>
      </c>
      <c r="L1341" s="21" t="s">
        <v>19096</v>
      </c>
      <c r="M1341" s="21" t="s">
        <v>19100</v>
      </c>
      <c r="N1341" s="21" t="s">
        <v>19102</v>
      </c>
      <c r="O1341" s="21" t="s">
        <v>20119</v>
      </c>
      <c r="P1341" s="21" t="s">
        <v>20120</v>
      </c>
      <c r="Q1341" s="33">
        <v>0</v>
      </c>
      <c r="R1341" s="33">
        <v>0.3</v>
      </c>
      <c r="S1341" s="33">
        <v>0</v>
      </c>
      <c r="T1341" s="33">
        <v>0.3</v>
      </c>
      <c r="U1341" s="33">
        <v>0</v>
      </c>
      <c r="V1341" s="33">
        <v>0.3</v>
      </c>
      <c r="W1341" s="23">
        <v>0</v>
      </c>
      <c r="X1341" s="23">
        <v>14900</v>
      </c>
      <c r="Y1341" s="21" t="s">
        <v>19157</v>
      </c>
      <c r="Z1341" s="23">
        <v>0</v>
      </c>
      <c r="AA1341" s="23">
        <v>4470</v>
      </c>
      <c r="AB1341" s="22">
        <v>42760</v>
      </c>
    </row>
    <row r="1342" spans="1:28" ht="15" customHeight="1" x14ac:dyDescent="0.25">
      <c r="A1342" t="s">
        <v>380</v>
      </c>
      <c r="B1342" t="str">
        <f>VLOOKUP(O1342+0,'de para'!K:O,3,0)</f>
        <v>NA</v>
      </c>
      <c r="C1342" t="str">
        <f t="shared" si="20"/>
        <v>3025</v>
      </c>
      <c r="D1342" t="str">
        <f>IFERROR(VLOOKUP(G1342+0,'de para'!A:C,3,0),"")</f>
        <v/>
      </c>
      <c r="E1342" t="str">
        <f>IF(VLOOKUP(G1342+0,'de para'!E:H,4,0)="EX","Externo","Interno")</f>
        <v>Interno</v>
      </c>
      <c r="F1342" s="18" t="s">
        <v>20127</v>
      </c>
      <c r="G1342" s="18">
        <v>1138</v>
      </c>
      <c r="H1342" s="18" t="s">
        <v>19095</v>
      </c>
      <c r="I1342" s="18" t="s">
        <v>393</v>
      </c>
      <c r="J1342" s="19">
        <v>42741</v>
      </c>
      <c r="K1342" s="18" t="s">
        <v>19105</v>
      </c>
      <c r="L1342" s="18" t="s">
        <v>19161</v>
      </c>
      <c r="M1342" s="18" t="s">
        <v>19166</v>
      </c>
      <c r="N1342" s="18" t="s">
        <v>19102</v>
      </c>
      <c r="O1342" s="18" t="s">
        <v>20129</v>
      </c>
      <c r="P1342" s="18" t="s">
        <v>11641</v>
      </c>
      <c r="Q1342" s="32">
        <v>0</v>
      </c>
      <c r="R1342" s="32">
        <v>1</v>
      </c>
      <c r="S1342" s="32">
        <v>0</v>
      </c>
      <c r="T1342" s="32">
        <v>1</v>
      </c>
      <c r="U1342" s="32">
        <v>0</v>
      </c>
      <c r="V1342" s="32">
        <v>0</v>
      </c>
      <c r="W1342" s="20">
        <v>0</v>
      </c>
      <c r="X1342" s="20">
        <v>269.43</v>
      </c>
      <c r="Y1342" s="18" t="s">
        <v>19124</v>
      </c>
      <c r="Z1342" s="20">
        <v>0</v>
      </c>
      <c r="AA1342" s="20">
        <v>269.43</v>
      </c>
      <c r="AB1342" s="19">
        <v>42764</v>
      </c>
    </row>
    <row r="1343" spans="1:28" ht="15" customHeight="1" x14ac:dyDescent="0.25">
      <c r="A1343" t="s">
        <v>380</v>
      </c>
      <c r="B1343" t="str">
        <f>VLOOKUP(O1343+0,'de para'!K:O,3,0)</f>
        <v>NA</v>
      </c>
      <c r="C1343" t="str">
        <f t="shared" si="20"/>
        <v>3025</v>
      </c>
      <c r="D1343" t="str">
        <f>IFERROR(VLOOKUP(G1343+0,'de para'!A:C,3,0),"")</f>
        <v/>
      </c>
      <c r="E1343" t="str">
        <f>IF(VLOOKUP(G1343+0,'de para'!E:H,4,0)="EX","Externo","Interno")</f>
        <v>Interno</v>
      </c>
      <c r="F1343" s="21" t="s">
        <v>20127</v>
      </c>
      <c r="G1343" s="21">
        <v>1138</v>
      </c>
      <c r="H1343" s="21" t="s">
        <v>19095</v>
      </c>
      <c r="I1343" s="21" t="s">
        <v>393</v>
      </c>
      <c r="J1343" s="22">
        <v>42741</v>
      </c>
      <c r="K1343" s="21" t="s">
        <v>19105</v>
      </c>
      <c r="L1343" s="21" t="s">
        <v>19161</v>
      </c>
      <c r="M1343" s="21" t="s">
        <v>19166</v>
      </c>
      <c r="N1343" s="21" t="s">
        <v>19108</v>
      </c>
      <c r="O1343" s="21" t="s">
        <v>19167</v>
      </c>
      <c r="P1343" s="21" t="s">
        <v>396</v>
      </c>
      <c r="Q1343" s="33">
        <v>0</v>
      </c>
      <c r="R1343" s="33">
        <v>1</v>
      </c>
      <c r="S1343" s="33">
        <v>0</v>
      </c>
      <c r="T1343" s="33">
        <v>1</v>
      </c>
      <c r="U1343" s="33">
        <v>0</v>
      </c>
      <c r="V1343" s="33">
        <v>0</v>
      </c>
      <c r="W1343" s="23">
        <v>0</v>
      </c>
      <c r="X1343" s="23">
        <v>295.27999999999997</v>
      </c>
      <c r="Y1343" s="21" t="s">
        <v>19124</v>
      </c>
      <c r="Z1343" s="23">
        <v>0</v>
      </c>
      <c r="AA1343" s="23">
        <v>295.27999999999997</v>
      </c>
      <c r="AB1343" s="22">
        <v>42764</v>
      </c>
    </row>
    <row r="1344" spans="1:28" ht="15" customHeight="1" x14ac:dyDescent="0.25">
      <c r="A1344" t="s">
        <v>380</v>
      </c>
      <c r="B1344" t="str">
        <f>VLOOKUP(O1344+0,'de para'!K:O,3,0)</f>
        <v>NA</v>
      </c>
      <c r="C1344" t="str">
        <f t="shared" si="20"/>
        <v>3025</v>
      </c>
      <c r="D1344" t="str">
        <f>IFERROR(VLOOKUP(G1344+0,'de para'!A:C,3,0),"")</f>
        <v/>
      </c>
      <c r="E1344" t="str">
        <f>IF(VLOOKUP(G1344+0,'de para'!E:H,4,0)="EX","Externo","Interno")</f>
        <v>Interno</v>
      </c>
      <c r="F1344" s="18" t="s">
        <v>20127</v>
      </c>
      <c r="G1344" s="18">
        <v>1138</v>
      </c>
      <c r="H1344" s="18" t="s">
        <v>19095</v>
      </c>
      <c r="I1344" s="18" t="s">
        <v>393</v>
      </c>
      <c r="J1344" s="19">
        <v>42741</v>
      </c>
      <c r="K1344" s="18" t="s">
        <v>19105</v>
      </c>
      <c r="L1344" s="18" t="s">
        <v>19161</v>
      </c>
      <c r="M1344" s="18" t="s">
        <v>19166</v>
      </c>
      <c r="N1344" s="18" t="s">
        <v>19103</v>
      </c>
      <c r="O1344" s="18" t="s">
        <v>20130</v>
      </c>
      <c r="P1344" s="18" t="s">
        <v>397</v>
      </c>
      <c r="Q1344" s="32">
        <v>0</v>
      </c>
      <c r="R1344" s="32">
        <v>0.5</v>
      </c>
      <c r="S1344" s="32">
        <v>0</v>
      </c>
      <c r="T1344" s="32">
        <v>0.5</v>
      </c>
      <c r="U1344" s="32">
        <v>0</v>
      </c>
      <c r="V1344" s="32">
        <v>0</v>
      </c>
      <c r="W1344" s="20">
        <v>0</v>
      </c>
      <c r="X1344" s="20">
        <v>349.62</v>
      </c>
      <c r="Y1344" s="18" t="s">
        <v>19124</v>
      </c>
      <c r="Z1344" s="20">
        <v>0</v>
      </c>
      <c r="AA1344" s="20">
        <v>174.81</v>
      </c>
      <c r="AB1344" s="19">
        <v>42764</v>
      </c>
    </row>
    <row r="1345" spans="1:28" ht="15" customHeight="1" x14ac:dyDescent="0.25">
      <c r="A1345" t="s">
        <v>380</v>
      </c>
      <c r="B1345" t="str">
        <f>VLOOKUP(O1345+0,'de para'!K:O,3,0)</f>
        <v>NA</v>
      </c>
      <c r="C1345" t="str">
        <f t="shared" si="20"/>
        <v>3025</v>
      </c>
      <c r="D1345" t="str">
        <f>IFERROR(VLOOKUP(G1345+0,'de para'!A:C,3,0),"")</f>
        <v/>
      </c>
      <c r="E1345" t="str">
        <f>IF(VLOOKUP(G1345+0,'de para'!E:H,4,0)="EX","Externo","Interno")</f>
        <v>Interno</v>
      </c>
      <c r="F1345" s="21" t="s">
        <v>20127</v>
      </c>
      <c r="G1345" s="21">
        <v>1138</v>
      </c>
      <c r="H1345" s="21" t="s">
        <v>19095</v>
      </c>
      <c r="I1345" s="21" t="s">
        <v>393</v>
      </c>
      <c r="J1345" s="22">
        <v>42741</v>
      </c>
      <c r="K1345" s="21" t="s">
        <v>19105</v>
      </c>
      <c r="L1345" s="21" t="s">
        <v>19161</v>
      </c>
      <c r="M1345" s="21" t="s">
        <v>19166</v>
      </c>
      <c r="N1345" s="21" t="s">
        <v>19291</v>
      </c>
      <c r="O1345" s="21" t="s">
        <v>20131</v>
      </c>
      <c r="P1345" s="21" t="s">
        <v>11639</v>
      </c>
      <c r="Q1345" s="33">
        <v>0</v>
      </c>
      <c r="R1345" s="33">
        <v>0.5</v>
      </c>
      <c r="S1345" s="33">
        <v>0</v>
      </c>
      <c r="T1345" s="33">
        <v>0.5</v>
      </c>
      <c r="U1345" s="33">
        <v>0</v>
      </c>
      <c r="V1345" s="33">
        <v>0</v>
      </c>
      <c r="W1345" s="23">
        <v>0</v>
      </c>
      <c r="X1345" s="23">
        <v>553.49</v>
      </c>
      <c r="Y1345" s="21" t="s">
        <v>19124</v>
      </c>
      <c r="Z1345" s="23">
        <v>0</v>
      </c>
      <c r="AA1345" s="23">
        <v>276.75</v>
      </c>
      <c r="AB1345" s="22">
        <v>42764</v>
      </c>
    </row>
    <row r="1346" spans="1:28" ht="15" customHeight="1" x14ac:dyDescent="0.25">
      <c r="A1346" t="s">
        <v>380</v>
      </c>
      <c r="B1346" t="str">
        <f>VLOOKUP(O1346+0,'de para'!K:O,3,0)</f>
        <v>NA</v>
      </c>
      <c r="C1346" t="str">
        <f t="shared" ref="C1346:C1409" si="21">LEFT(O1346,4)</f>
        <v>3025</v>
      </c>
      <c r="D1346" t="str">
        <f>IFERROR(VLOOKUP(G1346+0,'de para'!A:C,3,0),"")</f>
        <v/>
      </c>
      <c r="E1346" t="str">
        <f>IF(VLOOKUP(G1346+0,'de para'!E:H,4,0)="EX","Externo","Interno")</f>
        <v>Interno</v>
      </c>
      <c r="F1346" s="18" t="s">
        <v>20132</v>
      </c>
      <c r="G1346" s="18">
        <v>1166</v>
      </c>
      <c r="H1346" s="18" t="s">
        <v>19095</v>
      </c>
      <c r="I1346" s="18" t="s">
        <v>2918</v>
      </c>
      <c r="J1346" s="19">
        <v>42741</v>
      </c>
      <c r="K1346" s="18" t="s">
        <v>19105</v>
      </c>
      <c r="L1346" s="18" t="s">
        <v>19161</v>
      </c>
      <c r="M1346" s="18" t="s">
        <v>19100</v>
      </c>
      <c r="N1346" s="18" t="s">
        <v>19095</v>
      </c>
      <c r="O1346" s="18" t="s">
        <v>19762</v>
      </c>
      <c r="P1346" s="18" t="s">
        <v>444</v>
      </c>
      <c r="Q1346" s="32">
        <v>0.05</v>
      </c>
      <c r="R1346" s="32">
        <v>0.3</v>
      </c>
      <c r="S1346" s="32">
        <v>0</v>
      </c>
      <c r="T1346" s="32">
        <v>0.3</v>
      </c>
      <c r="U1346" s="32">
        <v>0</v>
      </c>
      <c r="V1346" s="32">
        <v>0</v>
      </c>
      <c r="W1346" s="20">
        <v>0</v>
      </c>
      <c r="X1346" s="20">
        <v>1140</v>
      </c>
      <c r="Y1346" s="18" t="s">
        <v>19124</v>
      </c>
      <c r="Z1346" s="20">
        <v>0</v>
      </c>
      <c r="AA1346" s="20">
        <v>342</v>
      </c>
      <c r="AB1346" s="19">
        <v>42760</v>
      </c>
    </row>
    <row r="1347" spans="1:28" ht="15" customHeight="1" x14ac:dyDescent="0.25">
      <c r="A1347" t="s">
        <v>380</v>
      </c>
      <c r="B1347" t="str">
        <f>VLOOKUP(O1347+0,'de para'!K:O,3,0)</f>
        <v>NA</v>
      </c>
      <c r="C1347" t="str">
        <f t="shared" si="21"/>
        <v>3026</v>
      </c>
      <c r="D1347" t="str">
        <f>IFERROR(VLOOKUP(G1347+0,'de para'!A:C,3,0),"")</f>
        <v/>
      </c>
      <c r="E1347" t="str">
        <f>IF(VLOOKUP(G1347+0,'de para'!E:H,4,0)="EX","Externo","Interno")</f>
        <v>Interno</v>
      </c>
      <c r="F1347" s="21" t="s">
        <v>20133</v>
      </c>
      <c r="G1347" s="21">
        <v>1138</v>
      </c>
      <c r="H1347" s="21" t="s">
        <v>19095</v>
      </c>
      <c r="I1347" s="21" t="s">
        <v>393</v>
      </c>
      <c r="J1347" s="22">
        <v>42741</v>
      </c>
      <c r="K1347" s="21" t="s">
        <v>19105</v>
      </c>
      <c r="L1347" s="21" t="s">
        <v>19161</v>
      </c>
      <c r="M1347" s="21" t="s">
        <v>19166</v>
      </c>
      <c r="N1347" s="21" t="s">
        <v>19103</v>
      </c>
      <c r="O1347" s="21" t="s">
        <v>20135</v>
      </c>
      <c r="P1347" s="21" t="s">
        <v>12172</v>
      </c>
      <c r="Q1347" s="33">
        <v>2.1</v>
      </c>
      <c r="R1347" s="33">
        <v>3.1</v>
      </c>
      <c r="S1347" s="33">
        <v>0</v>
      </c>
      <c r="T1347" s="33">
        <v>3.1</v>
      </c>
      <c r="U1347" s="33">
        <v>0</v>
      </c>
      <c r="V1347" s="33">
        <v>3.1</v>
      </c>
      <c r="W1347" s="23">
        <v>0</v>
      </c>
      <c r="X1347" s="23">
        <v>109.59</v>
      </c>
      <c r="Y1347" s="21" t="s">
        <v>19157</v>
      </c>
      <c r="Z1347" s="23">
        <v>0</v>
      </c>
      <c r="AA1347" s="23">
        <v>339.73</v>
      </c>
      <c r="AB1347" s="22">
        <v>42764</v>
      </c>
    </row>
    <row r="1348" spans="1:28" ht="15" customHeight="1" x14ac:dyDescent="0.25">
      <c r="A1348" t="s">
        <v>380</v>
      </c>
      <c r="B1348" t="str">
        <f>VLOOKUP(O1348+0,'de para'!K:O,3,0)</f>
        <v>NA</v>
      </c>
      <c r="C1348" t="str">
        <f t="shared" si="21"/>
        <v>3026</v>
      </c>
      <c r="D1348" t="str">
        <f>IFERROR(VLOOKUP(G1348+0,'de para'!A:C,3,0),"")</f>
        <v/>
      </c>
      <c r="E1348" t="str">
        <f>IF(VLOOKUP(G1348+0,'de para'!E:H,4,0)="EX","Externo","Interno")</f>
        <v>Interno</v>
      </c>
      <c r="F1348" s="18" t="s">
        <v>20133</v>
      </c>
      <c r="G1348" s="18">
        <v>1138</v>
      </c>
      <c r="H1348" s="18" t="s">
        <v>19095</v>
      </c>
      <c r="I1348" s="18" t="s">
        <v>393</v>
      </c>
      <c r="J1348" s="19">
        <v>42741</v>
      </c>
      <c r="K1348" s="18" t="s">
        <v>19105</v>
      </c>
      <c r="L1348" s="18" t="s">
        <v>19161</v>
      </c>
      <c r="M1348" s="18" t="s">
        <v>19166</v>
      </c>
      <c r="N1348" s="18" t="s">
        <v>19291</v>
      </c>
      <c r="O1348" s="18" t="s">
        <v>19732</v>
      </c>
      <c r="P1348" s="18" t="s">
        <v>705</v>
      </c>
      <c r="Q1348" s="32">
        <v>4.05</v>
      </c>
      <c r="R1348" s="32">
        <v>0.2</v>
      </c>
      <c r="S1348" s="32">
        <v>0</v>
      </c>
      <c r="T1348" s="32">
        <v>0.2</v>
      </c>
      <c r="U1348" s="32">
        <v>0</v>
      </c>
      <c r="V1348" s="32">
        <v>0.2</v>
      </c>
      <c r="W1348" s="20">
        <v>0</v>
      </c>
      <c r="X1348" s="20">
        <v>583.22</v>
      </c>
      <c r="Y1348" s="18" t="s">
        <v>19106</v>
      </c>
      <c r="Z1348" s="20">
        <v>0</v>
      </c>
      <c r="AA1348" s="20">
        <v>116.64</v>
      </c>
      <c r="AB1348" s="19">
        <v>42764</v>
      </c>
    </row>
    <row r="1349" spans="1:28" ht="15" customHeight="1" x14ac:dyDescent="0.25">
      <c r="A1349" t="s">
        <v>380</v>
      </c>
      <c r="B1349" t="str">
        <f>VLOOKUP(O1349+0,'de para'!K:O,3,0)</f>
        <v>NA</v>
      </c>
      <c r="C1349" t="str">
        <f t="shared" si="21"/>
        <v>3026</v>
      </c>
      <c r="D1349" t="str">
        <f>IFERROR(VLOOKUP(G1349+0,'de para'!A:C,3,0),"")</f>
        <v/>
      </c>
      <c r="E1349" t="str">
        <f>IF(VLOOKUP(G1349+0,'de para'!E:H,4,0)="EX","Externo","Interno")</f>
        <v>Interno</v>
      </c>
      <c r="F1349" s="21" t="s">
        <v>20133</v>
      </c>
      <c r="G1349" s="21">
        <v>1138</v>
      </c>
      <c r="H1349" s="21" t="s">
        <v>19095</v>
      </c>
      <c r="I1349" s="21" t="s">
        <v>393</v>
      </c>
      <c r="J1349" s="22">
        <v>42741</v>
      </c>
      <c r="K1349" s="21" t="s">
        <v>19105</v>
      </c>
      <c r="L1349" s="21" t="s">
        <v>19161</v>
      </c>
      <c r="M1349" s="21" t="s">
        <v>19166</v>
      </c>
      <c r="N1349" s="21" t="s">
        <v>19113</v>
      </c>
      <c r="O1349" s="21" t="s">
        <v>20137</v>
      </c>
      <c r="P1349" s="21" t="s">
        <v>12281</v>
      </c>
      <c r="Q1349" s="33">
        <v>0</v>
      </c>
      <c r="R1349" s="33">
        <v>0.1</v>
      </c>
      <c r="S1349" s="33">
        <v>0</v>
      </c>
      <c r="T1349" s="33">
        <v>0.1</v>
      </c>
      <c r="U1349" s="33">
        <v>0</v>
      </c>
      <c r="V1349" s="33">
        <v>0.1</v>
      </c>
      <c r="W1349" s="23">
        <v>0</v>
      </c>
      <c r="X1349" s="23">
        <v>5715.41</v>
      </c>
      <c r="Y1349" s="21" t="s">
        <v>19157</v>
      </c>
      <c r="Z1349" s="23">
        <v>0</v>
      </c>
      <c r="AA1349" s="23">
        <v>571.54</v>
      </c>
      <c r="AB1349" s="22">
        <v>42764</v>
      </c>
    </row>
    <row r="1350" spans="1:28" ht="15" customHeight="1" x14ac:dyDescent="0.25">
      <c r="A1350" t="s">
        <v>380</v>
      </c>
      <c r="B1350" t="str">
        <f>VLOOKUP(O1350+0,'de para'!K:O,3,0)</f>
        <v>NA</v>
      </c>
      <c r="C1350" t="str">
        <f t="shared" si="21"/>
        <v>3027</v>
      </c>
      <c r="D1350" t="str">
        <f>IFERROR(VLOOKUP(G1350+0,'de para'!A:C,3,0),"")</f>
        <v/>
      </c>
      <c r="E1350" t="str">
        <f>IF(VLOOKUP(G1350+0,'de para'!E:H,4,0)="EX","Externo","Interno")</f>
        <v>Interno</v>
      </c>
      <c r="F1350" s="18" t="s">
        <v>22559</v>
      </c>
      <c r="G1350" s="18">
        <v>152</v>
      </c>
      <c r="H1350" s="18" t="s">
        <v>19095</v>
      </c>
      <c r="I1350" s="18" t="s">
        <v>1074</v>
      </c>
      <c r="J1350" s="19">
        <v>42741</v>
      </c>
      <c r="K1350" s="18" t="s">
        <v>22560</v>
      </c>
      <c r="L1350" s="18" t="s">
        <v>19161</v>
      </c>
      <c r="M1350" s="18" t="s">
        <v>19114</v>
      </c>
      <c r="N1350" s="18" t="s">
        <v>19095</v>
      </c>
      <c r="O1350" s="18" t="s">
        <v>22561</v>
      </c>
      <c r="P1350" s="18" t="s">
        <v>12630</v>
      </c>
      <c r="Q1350" s="32">
        <v>0.34599999999999997</v>
      </c>
      <c r="R1350" s="32">
        <v>0.5</v>
      </c>
      <c r="S1350" s="32">
        <v>0</v>
      </c>
      <c r="T1350" s="32">
        <v>0.5</v>
      </c>
      <c r="U1350" s="32">
        <v>0</v>
      </c>
      <c r="V1350" s="32">
        <v>0</v>
      </c>
      <c r="W1350" s="20">
        <v>0</v>
      </c>
      <c r="X1350" s="20">
        <v>6780</v>
      </c>
      <c r="Y1350" s="18" t="s">
        <v>19124</v>
      </c>
      <c r="Z1350" s="20">
        <v>0</v>
      </c>
      <c r="AA1350" s="20">
        <v>3390</v>
      </c>
      <c r="AB1350" s="19">
        <v>42787</v>
      </c>
    </row>
    <row r="1351" spans="1:28" ht="15" customHeight="1" x14ac:dyDescent="0.25">
      <c r="A1351" t="s">
        <v>380</v>
      </c>
      <c r="B1351" t="str">
        <f>VLOOKUP(O1351+0,'de para'!K:O,3,0)</f>
        <v>NA</v>
      </c>
      <c r="C1351" t="str">
        <f t="shared" si="21"/>
        <v>3026</v>
      </c>
      <c r="D1351" t="str">
        <f>IFERROR(VLOOKUP(G1351+0,'de para'!A:C,3,0),"")</f>
        <v/>
      </c>
      <c r="E1351" t="str">
        <f>IF(VLOOKUP(G1351+0,'de para'!E:H,4,0)="EX","Externo","Interno")</f>
        <v>Interno</v>
      </c>
      <c r="F1351" s="21" t="s">
        <v>22562</v>
      </c>
      <c r="G1351" s="21">
        <v>845</v>
      </c>
      <c r="H1351" s="21" t="s">
        <v>19095</v>
      </c>
      <c r="I1351" s="21" t="s">
        <v>2359</v>
      </c>
      <c r="J1351" s="22">
        <v>42741</v>
      </c>
      <c r="K1351" s="21" t="s">
        <v>19152</v>
      </c>
      <c r="L1351" s="21" t="s">
        <v>19670</v>
      </c>
      <c r="M1351" s="21" t="s">
        <v>19109</v>
      </c>
      <c r="N1351" s="21" t="s">
        <v>19095</v>
      </c>
      <c r="O1351" s="21" t="s">
        <v>19736</v>
      </c>
      <c r="P1351" s="21" t="s">
        <v>22563</v>
      </c>
      <c r="Q1351" s="33">
        <v>-0.4</v>
      </c>
      <c r="R1351" s="33">
        <v>0.4</v>
      </c>
      <c r="S1351" s="33">
        <v>0</v>
      </c>
      <c r="T1351" s="33">
        <v>0.4</v>
      </c>
      <c r="U1351" s="33">
        <v>0</v>
      </c>
      <c r="V1351" s="33">
        <v>0</v>
      </c>
      <c r="W1351" s="23">
        <v>0</v>
      </c>
      <c r="X1351" s="23">
        <v>900.88</v>
      </c>
      <c r="Y1351" s="21" t="s">
        <v>19124</v>
      </c>
      <c r="Z1351" s="23">
        <v>0</v>
      </c>
      <c r="AA1351" s="23">
        <v>360.35</v>
      </c>
      <c r="AB1351" s="22">
        <v>42804</v>
      </c>
    </row>
    <row r="1352" spans="1:28" ht="15" customHeight="1" x14ac:dyDescent="0.25">
      <c r="A1352" t="s">
        <v>380</v>
      </c>
      <c r="B1352" t="str">
        <f>VLOOKUP(O1352+0,'de para'!K:O,3,0)</f>
        <v>NA</v>
      </c>
      <c r="C1352" t="str">
        <f t="shared" si="21"/>
        <v>3026</v>
      </c>
      <c r="D1352" t="str">
        <f>IFERROR(VLOOKUP(G1352+0,'de para'!A:C,3,0),"")</f>
        <v/>
      </c>
      <c r="E1352" t="str">
        <f>IF(VLOOKUP(G1352+0,'de para'!E:H,4,0)="EX","Externo","Interno")</f>
        <v>Interno</v>
      </c>
      <c r="F1352" s="18" t="s">
        <v>22562</v>
      </c>
      <c r="G1352" s="18">
        <v>845</v>
      </c>
      <c r="H1352" s="18" t="s">
        <v>19095</v>
      </c>
      <c r="I1352" s="18" t="s">
        <v>2359</v>
      </c>
      <c r="J1352" s="19">
        <v>42741</v>
      </c>
      <c r="K1352" s="18" t="s">
        <v>19152</v>
      </c>
      <c r="L1352" s="18" t="s">
        <v>19670</v>
      </c>
      <c r="M1352" s="18" t="s">
        <v>19109</v>
      </c>
      <c r="N1352" s="18" t="s">
        <v>19102</v>
      </c>
      <c r="O1352" s="18" t="s">
        <v>19740</v>
      </c>
      <c r="P1352" s="18" t="s">
        <v>19741</v>
      </c>
      <c r="Q1352" s="32">
        <v>-0.4</v>
      </c>
      <c r="R1352" s="32">
        <v>0.5</v>
      </c>
      <c r="S1352" s="32">
        <v>0</v>
      </c>
      <c r="T1352" s="32">
        <v>0.5</v>
      </c>
      <c r="U1352" s="32">
        <v>0</v>
      </c>
      <c r="V1352" s="32">
        <v>0</v>
      </c>
      <c r="W1352" s="20">
        <v>0</v>
      </c>
      <c r="X1352" s="20">
        <v>3638.31</v>
      </c>
      <c r="Y1352" s="18" t="s">
        <v>19124</v>
      </c>
      <c r="Z1352" s="20">
        <v>0</v>
      </c>
      <c r="AA1352" s="20">
        <v>1819.16</v>
      </c>
      <c r="AB1352" s="19">
        <v>42804</v>
      </c>
    </row>
    <row r="1353" spans="1:28" ht="15" customHeight="1" x14ac:dyDescent="0.25">
      <c r="A1353" t="s">
        <v>380</v>
      </c>
      <c r="B1353" t="str">
        <f>VLOOKUP(O1353+0,'de para'!K:O,3,0)</f>
        <v>NA</v>
      </c>
      <c r="C1353" t="str">
        <f t="shared" si="21"/>
        <v>3026</v>
      </c>
      <c r="D1353" t="str">
        <f>IFERROR(VLOOKUP(G1353+0,'de para'!A:C,3,0),"")</f>
        <v/>
      </c>
      <c r="E1353" t="str">
        <f>IF(VLOOKUP(G1353+0,'de para'!E:H,4,0)="EX","Externo","Interno")</f>
        <v>Interno</v>
      </c>
      <c r="F1353" s="21" t="s">
        <v>22562</v>
      </c>
      <c r="G1353" s="21">
        <v>845</v>
      </c>
      <c r="H1353" s="21" t="s">
        <v>19095</v>
      </c>
      <c r="I1353" s="21" t="s">
        <v>2359</v>
      </c>
      <c r="J1353" s="22">
        <v>42741</v>
      </c>
      <c r="K1353" s="21" t="s">
        <v>19152</v>
      </c>
      <c r="L1353" s="21" t="s">
        <v>19670</v>
      </c>
      <c r="M1353" s="21" t="s">
        <v>19109</v>
      </c>
      <c r="N1353" s="21" t="s">
        <v>19108</v>
      </c>
      <c r="O1353" s="21" t="s">
        <v>22484</v>
      </c>
      <c r="P1353" s="21" t="s">
        <v>22485</v>
      </c>
      <c r="Q1353" s="33">
        <v>-0.7</v>
      </c>
      <c r="R1353" s="33">
        <v>0.1</v>
      </c>
      <c r="S1353" s="33">
        <v>0</v>
      </c>
      <c r="T1353" s="33">
        <v>0.1</v>
      </c>
      <c r="U1353" s="33">
        <v>0</v>
      </c>
      <c r="V1353" s="33">
        <v>0</v>
      </c>
      <c r="W1353" s="23">
        <v>0</v>
      </c>
      <c r="X1353" s="23">
        <v>18882.36</v>
      </c>
      <c r="Y1353" s="21" t="s">
        <v>19124</v>
      </c>
      <c r="Z1353" s="23">
        <v>0</v>
      </c>
      <c r="AA1353" s="23">
        <v>1888.24</v>
      </c>
      <c r="AB1353" s="22">
        <v>42804</v>
      </c>
    </row>
    <row r="1354" spans="1:28" ht="15" customHeight="1" x14ac:dyDescent="0.25">
      <c r="A1354" t="s">
        <v>380</v>
      </c>
      <c r="B1354" t="str">
        <f>VLOOKUP(O1354+0,'de para'!K:O,3,0)</f>
        <v>NA</v>
      </c>
      <c r="C1354" t="str">
        <f t="shared" si="21"/>
        <v>3026</v>
      </c>
      <c r="D1354" t="str">
        <f>IFERROR(VLOOKUP(G1354+0,'de para'!A:C,3,0),"")</f>
        <v/>
      </c>
      <c r="E1354" t="str">
        <f>IF(VLOOKUP(G1354+0,'de para'!E:H,4,0)="EX","Externo","Interno")</f>
        <v>Interno</v>
      </c>
      <c r="F1354" s="18" t="s">
        <v>22562</v>
      </c>
      <c r="G1354" s="18">
        <v>845</v>
      </c>
      <c r="H1354" s="18" t="s">
        <v>19095</v>
      </c>
      <c r="I1354" s="18" t="s">
        <v>2359</v>
      </c>
      <c r="J1354" s="19">
        <v>42741</v>
      </c>
      <c r="K1354" s="18" t="s">
        <v>19152</v>
      </c>
      <c r="L1354" s="18" t="s">
        <v>19670</v>
      </c>
      <c r="M1354" s="18" t="s">
        <v>19109</v>
      </c>
      <c r="N1354" s="18" t="s">
        <v>19103</v>
      </c>
      <c r="O1354" s="18" t="s">
        <v>22519</v>
      </c>
      <c r="P1354" s="18" t="s">
        <v>22564</v>
      </c>
      <c r="Q1354" s="32">
        <v>2.5</v>
      </c>
      <c r="R1354" s="32">
        <v>1.5</v>
      </c>
      <c r="S1354" s="32">
        <v>0</v>
      </c>
      <c r="T1354" s="32">
        <v>1.5</v>
      </c>
      <c r="U1354" s="32">
        <v>0</v>
      </c>
      <c r="V1354" s="32">
        <v>0</v>
      </c>
      <c r="W1354" s="20">
        <v>0</v>
      </c>
      <c r="X1354" s="20">
        <v>668</v>
      </c>
      <c r="Y1354" s="18" t="s">
        <v>19124</v>
      </c>
      <c r="Z1354" s="20">
        <v>0</v>
      </c>
      <c r="AA1354" s="20">
        <v>1002</v>
      </c>
      <c r="AB1354" s="19">
        <v>42804</v>
      </c>
    </row>
    <row r="1355" spans="1:28" ht="15" customHeight="1" x14ac:dyDescent="0.25">
      <c r="A1355" t="s">
        <v>380</v>
      </c>
      <c r="B1355" t="str">
        <f>VLOOKUP(O1355+0,'de para'!K:O,3,0)</f>
        <v>NA</v>
      </c>
      <c r="C1355" t="str">
        <f t="shared" si="21"/>
        <v>3026</v>
      </c>
      <c r="D1355" t="str">
        <f>IFERROR(VLOOKUP(G1355+0,'de para'!A:C,3,0),"")</f>
        <v/>
      </c>
      <c r="E1355" t="str">
        <f>IF(VLOOKUP(G1355+0,'de para'!E:H,4,0)="EX","Externo","Interno")</f>
        <v>Interno</v>
      </c>
      <c r="F1355" s="21" t="s">
        <v>20141</v>
      </c>
      <c r="G1355" s="21">
        <v>1091</v>
      </c>
      <c r="H1355" s="21" t="s">
        <v>19095</v>
      </c>
      <c r="I1355" s="21" t="s">
        <v>384</v>
      </c>
      <c r="J1355" s="22">
        <v>42741</v>
      </c>
      <c r="K1355" s="21" t="s">
        <v>19105</v>
      </c>
      <c r="L1355" s="21" t="s">
        <v>19164</v>
      </c>
      <c r="M1355" s="21" t="s">
        <v>19109</v>
      </c>
      <c r="N1355" s="21" t="s">
        <v>19095</v>
      </c>
      <c r="O1355" s="21" t="s">
        <v>19165</v>
      </c>
      <c r="P1355" s="21" t="s">
        <v>22565</v>
      </c>
      <c r="Q1355" s="33">
        <v>31.855</v>
      </c>
      <c r="R1355" s="33">
        <v>30</v>
      </c>
      <c r="S1355" s="33">
        <v>0</v>
      </c>
      <c r="T1355" s="33">
        <v>30</v>
      </c>
      <c r="U1355" s="33">
        <v>0</v>
      </c>
      <c r="V1355" s="33">
        <v>30</v>
      </c>
      <c r="W1355" s="23">
        <v>0</v>
      </c>
      <c r="X1355" s="23">
        <v>1992.38</v>
      </c>
      <c r="Y1355" s="21" t="s">
        <v>19157</v>
      </c>
      <c r="Z1355" s="23">
        <v>2988.57</v>
      </c>
      <c r="AA1355" s="23">
        <v>62759.97</v>
      </c>
      <c r="AB1355" s="22">
        <v>42787</v>
      </c>
    </row>
    <row r="1356" spans="1:28" ht="15" customHeight="1" x14ac:dyDescent="0.25">
      <c r="A1356" t="s">
        <v>380</v>
      </c>
      <c r="B1356" t="str">
        <f>VLOOKUP(O1356+0,'de para'!K:O,3,0)</f>
        <v>NA</v>
      </c>
      <c r="C1356" t="str">
        <f t="shared" si="21"/>
        <v>3026</v>
      </c>
      <c r="D1356" t="str">
        <f>IFERROR(VLOOKUP(G1356+0,'de para'!A:C,3,0),"")</f>
        <v/>
      </c>
      <c r="E1356" t="str">
        <f>IF(VLOOKUP(G1356+0,'de para'!E:H,4,0)="EX","Externo","Interno")</f>
        <v>Interno</v>
      </c>
      <c r="F1356" s="18" t="s">
        <v>20141</v>
      </c>
      <c r="G1356" s="18">
        <v>1091</v>
      </c>
      <c r="H1356" s="18" t="s">
        <v>19095</v>
      </c>
      <c r="I1356" s="18" t="s">
        <v>384</v>
      </c>
      <c r="J1356" s="19">
        <v>42741</v>
      </c>
      <c r="K1356" s="18" t="s">
        <v>19105</v>
      </c>
      <c r="L1356" s="18" t="s">
        <v>19164</v>
      </c>
      <c r="M1356" s="18" t="s">
        <v>19109</v>
      </c>
      <c r="N1356" s="18" t="s">
        <v>19291</v>
      </c>
      <c r="O1356" s="18" t="s">
        <v>19165</v>
      </c>
      <c r="P1356" s="18" t="s">
        <v>22566</v>
      </c>
      <c r="Q1356" s="32">
        <v>1.855</v>
      </c>
      <c r="R1356" s="32">
        <v>30</v>
      </c>
      <c r="S1356" s="32">
        <v>0</v>
      </c>
      <c r="T1356" s="32">
        <v>30</v>
      </c>
      <c r="U1356" s="32">
        <v>0</v>
      </c>
      <c r="V1356" s="32">
        <v>30</v>
      </c>
      <c r="W1356" s="20">
        <v>0</v>
      </c>
      <c r="X1356" s="20">
        <v>1992.38</v>
      </c>
      <c r="Y1356" s="18" t="s">
        <v>19157</v>
      </c>
      <c r="Z1356" s="20">
        <v>2988.57</v>
      </c>
      <c r="AA1356" s="20">
        <v>62759.97</v>
      </c>
      <c r="AB1356" s="19">
        <v>42787</v>
      </c>
    </row>
    <row r="1357" spans="1:28" ht="15" customHeight="1" x14ac:dyDescent="0.25">
      <c r="A1357" t="s">
        <v>380</v>
      </c>
      <c r="B1357" t="str">
        <f>VLOOKUP(O1357+0,'de para'!K:O,3,0)</f>
        <v>NA</v>
      </c>
      <c r="C1357" t="str">
        <f t="shared" si="21"/>
        <v>3027</v>
      </c>
      <c r="D1357" t="str">
        <f>IFERROR(VLOOKUP(G1357+0,'de para'!A:C,3,0),"")</f>
        <v/>
      </c>
      <c r="E1357" t="str">
        <f>IF(VLOOKUP(G1357+0,'de para'!E:H,4,0)="EX","Externo","Interno")</f>
        <v>Interno</v>
      </c>
      <c r="F1357" s="21" t="s">
        <v>22567</v>
      </c>
      <c r="G1357" s="21">
        <v>1447</v>
      </c>
      <c r="H1357" s="21" t="s">
        <v>19095</v>
      </c>
      <c r="I1357" s="21" t="s">
        <v>612</v>
      </c>
      <c r="J1357" s="22">
        <v>42741</v>
      </c>
      <c r="K1357" s="21" t="s">
        <v>19188</v>
      </c>
      <c r="L1357" s="21" t="s">
        <v>19760</v>
      </c>
      <c r="M1357" s="21" t="s">
        <v>19109</v>
      </c>
      <c r="N1357" s="21" t="s">
        <v>19095</v>
      </c>
      <c r="O1357" s="21" t="s">
        <v>22568</v>
      </c>
      <c r="P1357" s="21" t="s">
        <v>22569</v>
      </c>
      <c r="Q1357" s="33">
        <v>0</v>
      </c>
      <c r="R1357" s="33">
        <v>0.3</v>
      </c>
      <c r="S1357" s="33">
        <v>0</v>
      </c>
      <c r="T1357" s="33">
        <v>0.3</v>
      </c>
      <c r="U1357" s="33">
        <v>0</v>
      </c>
      <c r="V1357" s="33">
        <v>0</v>
      </c>
      <c r="W1357" s="23">
        <v>0</v>
      </c>
      <c r="X1357" s="23">
        <v>15668.65</v>
      </c>
      <c r="Y1357" s="21" t="s">
        <v>19124</v>
      </c>
      <c r="Z1357" s="23">
        <v>0</v>
      </c>
      <c r="AA1357" s="23">
        <v>4700.59</v>
      </c>
      <c r="AB1357" s="22">
        <v>42776</v>
      </c>
    </row>
    <row r="1358" spans="1:28" ht="15" customHeight="1" x14ac:dyDescent="0.25">
      <c r="A1358" t="s">
        <v>380</v>
      </c>
      <c r="B1358" t="str">
        <f>VLOOKUP(O1358+0,'de para'!K:O,3,0)</f>
        <v>NA</v>
      </c>
      <c r="C1358" t="str">
        <f t="shared" si="21"/>
        <v>3027</v>
      </c>
      <c r="D1358" t="str">
        <f>IFERROR(VLOOKUP(G1358+0,'de para'!A:C,3,0),"")</f>
        <v/>
      </c>
      <c r="E1358" t="str">
        <f>IF(VLOOKUP(G1358+0,'de para'!E:H,4,0)="EX","Externo","Interno")</f>
        <v>Interno</v>
      </c>
      <c r="F1358" s="18" t="s">
        <v>22570</v>
      </c>
      <c r="G1358" s="18">
        <v>1447</v>
      </c>
      <c r="H1358" s="18" t="s">
        <v>19095</v>
      </c>
      <c r="I1358" s="18" t="s">
        <v>612</v>
      </c>
      <c r="J1358" s="19">
        <v>42741</v>
      </c>
      <c r="K1358" s="18" t="s">
        <v>19188</v>
      </c>
      <c r="L1358" s="18" t="s">
        <v>19760</v>
      </c>
      <c r="M1358" s="18" t="s">
        <v>19109</v>
      </c>
      <c r="N1358" s="18" t="s">
        <v>19095</v>
      </c>
      <c r="O1358" s="18" t="s">
        <v>22571</v>
      </c>
      <c r="P1358" s="18" t="s">
        <v>22572</v>
      </c>
      <c r="Q1358" s="32">
        <v>0</v>
      </c>
      <c r="R1358" s="32">
        <v>0.2</v>
      </c>
      <c r="S1358" s="32">
        <v>0</v>
      </c>
      <c r="T1358" s="32">
        <v>0.2</v>
      </c>
      <c r="U1358" s="32">
        <v>0</v>
      </c>
      <c r="V1358" s="32">
        <v>0</v>
      </c>
      <c r="W1358" s="20">
        <v>0</v>
      </c>
      <c r="X1358" s="20">
        <v>18682.830000000002</v>
      </c>
      <c r="Y1358" s="18" t="s">
        <v>19124</v>
      </c>
      <c r="Z1358" s="20">
        <v>0</v>
      </c>
      <c r="AA1358" s="20">
        <v>3736.57</v>
      </c>
      <c r="AB1358" s="19">
        <v>42776</v>
      </c>
    </row>
    <row r="1359" spans="1:28" ht="15" customHeight="1" x14ac:dyDescent="0.25">
      <c r="A1359" t="s">
        <v>380</v>
      </c>
      <c r="B1359" t="str">
        <f>VLOOKUP(O1359+0,'de para'!K:O,3,0)</f>
        <v>NA</v>
      </c>
      <c r="C1359" t="str">
        <f t="shared" si="21"/>
        <v>3027</v>
      </c>
      <c r="D1359" t="str">
        <f>IFERROR(VLOOKUP(G1359+0,'de para'!A:C,3,0),"")</f>
        <v/>
      </c>
      <c r="E1359" t="str">
        <f>IF(VLOOKUP(G1359+0,'de para'!E:H,4,0)="EX","Externo","Interno")</f>
        <v>Interno</v>
      </c>
      <c r="F1359" s="21" t="s">
        <v>20146</v>
      </c>
      <c r="G1359" s="21">
        <v>1447</v>
      </c>
      <c r="H1359" s="21" t="s">
        <v>19095</v>
      </c>
      <c r="I1359" s="21" t="s">
        <v>612</v>
      </c>
      <c r="J1359" s="22">
        <v>42741</v>
      </c>
      <c r="K1359" s="21" t="s">
        <v>19188</v>
      </c>
      <c r="L1359" s="21" t="s">
        <v>19760</v>
      </c>
      <c r="M1359" s="21" t="s">
        <v>19109</v>
      </c>
      <c r="N1359" s="21" t="s">
        <v>19102</v>
      </c>
      <c r="O1359" s="21" t="s">
        <v>20012</v>
      </c>
      <c r="P1359" s="21" t="s">
        <v>20148</v>
      </c>
      <c r="Q1359" s="33">
        <v>0.1</v>
      </c>
      <c r="R1359" s="33">
        <v>0.2</v>
      </c>
      <c r="S1359" s="33">
        <v>0</v>
      </c>
      <c r="T1359" s="33">
        <v>0.2</v>
      </c>
      <c r="U1359" s="33">
        <v>0</v>
      </c>
      <c r="V1359" s="33">
        <v>0.2</v>
      </c>
      <c r="W1359" s="23">
        <v>0</v>
      </c>
      <c r="X1359" s="23">
        <v>9230.92</v>
      </c>
      <c r="Y1359" s="21" t="s">
        <v>19157</v>
      </c>
      <c r="Z1359" s="23">
        <v>0</v>
      </c>
      <c r="AA1359" s="23">
        <v>1846.18</v>
      </c>
      <c r="AB1359" s="22">
        <v>42766</v>
      </c>
    </row>
    <row r="1360" spans="1:28" ht="15" customHeight="1" x14ac:dyDescent="0.25">
      <c r="A1360" t="s">
        <v>380</v>
      </c>
      <c r="B1360" t="str">
        <f>VLOOKUP(O1360+0,'de para'!K:O,3,0)</f>
        <v>NA</v>
      </c>
      <c r="C1360" t="str">
        <f t="shared" si="21"/>
        <v>3027</v>
      </c>
      <c r="D1360" t="str">
        <f>IFERROR(VLOOKUP(G1360+0,'de para'!A:C,3,0),"")</f>
        <v/>
      </c>
      <c r="E1360" t="str">
        <f>IF(VLOOKUP(G1360+0,'de para'!E:H,4,0)="EX","Externo","Interno")</f>
        <v>Interno</v>
      </c>
      <c r="F1360" s="18" t="s">
        <v>22573</v>
      </c>
      <c r="G1360" s="18">
        <v>1320</v>
      </c>
      <c r="H1360" s="18" t="s">
        <v>19103</v>
      </c>
      <c r="I1360" s="18" t="s">
        <v>468</v>
      </c>
      <c r="J1360" s="19">
        <v>42741</v>
      </c>
      <c r="K1360" s="18" t="s">
        <v>22574</v>
      </c>
      <c r="L1360" s="18" t="s">
        <v>19155</v>
      </c>
      <c r="M1360" s="18" t="s">
        <v>19109</v>
      </c>
      <c r="N1360" s="18" t="s">
        <v>19095</v>
      </c>
      <c r="O1360" s="18" t="s">
        <v>22575</v>
      </c>
      <c r="P1360" s="18" t="s">
        <v>22576</v>
      </c>
      <c r="Q1360" s="32">
        <v>0</v>
      </c>
      <c r="R1360" s="32">
        <v>0.3</v>
      </c>
      <c r="S1360" s="32">
        <v>0</v>
      </c>
      <c r="T1360" s="32">
        <v>0.3</v>
      </c>
      <c r="U1360" s="32">
        <v>0</v>
      </c>
      <c r="V1360" s="32">
        <v>0</v>
      </c>
      <c r="W1360" s="20">
        <v>0</v>
      </c>
      <c r="X1360" s="20">
        <v>13562</v>
      </c>
      <c r="Y1360" s="18" t="s">
        <v>19124</v>
      </c>
      <c r="Z1360" s="20">
        <v>0</v>
      </c>
      <c r="AA1360" s="20">
        <v>4068.6</v>
      </c>
      <c r="AB1360" s="19">
        <v>42776</v>
      </c>
    </row>
    <row r="1361" spans="1:28" ht="15" customHeight="1" x14ac:dyDescent="0.25">
      <c r="A1361" t="s">
        <v>380</v>
      </c>
      <c r="B1361" t="str">
        <f>VLOOKUP(O1361+0,'de para'!K:O,3,0)</f>
        <v>NA</v>
      </c>
      <c r="C1361" t="str">
        <f t="shared" si="21"/>
        <v>3027</v>
      </c>
      <c r="D1361" t="str">
        <f>IFERROR(VLOOKUP(G1361+0,'de para'!A:C,3,0),"")</f>
        <v/>
      </c>
      <c r="E1361" t="str">
        <f>IF(VLOOKUP(G1361+0,'de para'!E:H,4,0)="EX","Externo","Interno")</f>
        <v>Interno</v>
      </c>
      <c r="F1361" s="21" t="s">
        <v>20154</v>
      </c>
      <c r="G1361" s="21">
        <v>1300</v>
      </c>
      <c r="H1361" s="21" t="s">
        <v>19095</v>
      </c>
      <c r="I1361" s="21" t="s">
        <v>489</v>
      </c>
      <c r="J1361" s="22">
        <v>42741</v>
      </c>
      <c r="K1361" s="21" t="s">
        <v>19728</v>
      </c>
      <c r="L1361" s="21" t="s">
        <v>19155</v>
      </c>
      <c r="M1361" s="21" t="s">
        <v>19109</v>
      </c>
      <c r="N1361" s="21" t="s">
        <v>19102</v>
      </c>
      <c r="O1361" s="21" t="s">
        <v>20155</v>
      </c>
      <c r="P1361" s="21" t="s">
        <v>20156</v>
      </c>
      <c r="Q1361" s="33">
        <v>0.4</v>
      </c>
      <c r="R1361" s="33">
        <v>0.5</v>
      </c>
      <c r="S1361" s="33">
        <v>0</v>
      </c>
      <c r="T1361" s="33">
        <v>0.5</v>
      </c>
      <c r="U1361" s="33">
        <v>0</v>
      </c>
      <c r="V1361" s="33">
        <v>0.5</v>
      </c>
      <c r="W1361" s="23">
        <v>0</v>
      </c>
      <c r="X1361" s="23">
        <v>9422.01</v>
      </c>
      <c r="Y1361" s="21" t="s">
        <v>19157</v>
      </c>
      <c r="Z1361" s="23">
        <v>0</v>
      </c>
      <c r="AA1361" s="23">
        <v>4711.01</v>
      </c>
      <c r="AB1361" s="22">
        <v>42766</v>
      </c>
    </row>
    <row r="1362" spans="1:28" ht="15" customHeight="1" x14ac:dyDescent="0.25">
      <c r="A1362" t="s">
        <v>380</v>
      </c>
      <c r="B1362" t="str">
        <f>VLOOKUP(O1362+0,'de para'!K:O,3,0)</f>
        <v>NA</v>
      </c>
      <c r="C1362" t="str">
        <f t="shared" si="21"/>
        <v>3025</v>
      </c>
      <c r="D1362" t="str">
        <f>IFERROR(VLOOKUP(G1362+0,'de para'!A:C,3,0),"")</f>
        <v/>
      </c>
      <c r="E1362" t="str">
        <f>IF(VLOOKUP(G1362+0,'de para'!E:H,4,0)="EX","Externo","Interno")</f>
        <v>Interno</v>
      </c>
      <c r="F1362" s="18" t="s">
        <v>19229</v>
      </c>
      <c r="G1362" s="18">
        <v>1138</v>
      </c>
      <c r="H1362" s="18" t="s">
        <v>19095</v>
      </c>
      <c r="I1362" s="18" t="s">
        <v>393</v>
      </c>
      <c r="J1362" s="19">
        <v>42741</v>
      </c>
      <c r="K1362" s="18" t="s">
        <v>19105</v>
      </c>
      <c r="L1362" s="18" t="s">
        <v>19161</v>
      </c>
      <c r="M1362" s="18" t="s">
        <v>19166</v>
      </c>
      <c r="N1362" s="18" t="s">
        <v>19095</v>
      </c>
      <c r="O1362" s="18" t="s">
        <v>19634</v>
      </c>
      <c r="P1362" s="18" t="s">
        <v>401</v>
      </c>
      <c r="Q1362" s="32">
        <v>-0.2</v>
      </c>
      <c r="R1362" s="32">
        <v>5</v>
      </c>
      <c r="S1362" s="32">
        <v>4.4000000000000004</v>
      </c>
      <c r="T1362" s="32">
        <v>0.6</v>
      </c>
      <c r="U1362" s="32">
        <v>0</v>
      </c>
      <c r="V1362" s="32">
        <v>0.6</v>
      </c>
      <c r="W1362" s="20">
        <v>0</v>
      </c>
      <c r="X1362" s="20">
        <v>31.44</v>
      </c>
      <c r="Y1362" s="18" t="s">
        <v>19097</v>
      </c>
      <c r="Z1362" s="20">
        <v>0.94</v>
      </c>
      <c r="AA1362" s="20">
        <v>19.8</v>
      </c>
      <c r="AB1362" s="19">
        <v>42764</v>
      </c>
    </row>
    <row r="1363" spans="1:28" ht="15" customHeight="1" x14ac:dyDescent="0.25">
      <c r="A1363" t="s">
        <v>380</v>
      </c>
      <c r="B1363" t="str">
        <f>VLOOKUP(O1363+0,'de para'!K:O,3,0)</f>
        <v>NA</v>
      </c>
      <c r="C1363" t="str">
        <f t="shared" si="21"/>
        <v>3025</v>
      </c>
      <c r="D1363" t="str">
        <f>IFERROR(VLOOKUP(G1363+0,'de para'!A:C,3,0),"")</f>
        <v/>
      </c>
      <c r="E1363" t="str">
        <f>IF(VLOOKUP(G1363+0,'de para'!E:H,4,0)="EX","Externo","Interno")</f>
        <v>Interno</v>
      </c>
      <c r="F1363" s="21" t="s">
        <v>19229</v>
      </c>
      <c r="G1363" s="21">
        <v>1138</v>
      </c>
      <c r="H1363" s="21" t="s">
        <v>19095</v>
      </c>
      <c r="I1363" s="21" t="s">
        <v>393</v>
      </c>
      <c r="J1363" s="22">
        <v>42741</v>
      </c>
      <c r="K1363" s="21" t="s">
        <v>19105</v>
      </c>
      <c r="L1363" s="21" t="s">
        <v>19161</v>
      </c>
      <c r="M1363" s="21" t="s">
        <v>19166</v>
      </c>
      <c r="N1363" s="21" t="s">
        <v>19108</v>
      </c>
      <c r="O1363" s="21" t="s">
        <v>19636</v>
      </c>
      <c r="P1363" s="21" t="s">
        <v>424</v>
      </c>
      <c r="Q1363" s="33">
        <v>-2.2999999999999998</v>
      </c>
      <c r="R1363" s="33">
        <v>10</v>
      </c>
      <c r="S1363" s="33">
        <v>1</v>
      </c>
      <c r="T1363" s="33">
        <v>9</v>
      </c>
      <c r="U1363" s="33">
        <v>0</v>
      </c>
      <c r="V1363" s="33">
        <v>9</v>
      </c>
      <c r="W1363" s="23">
        <v>0</v>
      </c>
      <c r="X1363" s="23">
        <v>35.04</v>
      </c>
      <c r="Y1363" s="21" t="s">
        <v>19097</v>
      </c>
      <c r="Z1363" s="23">
        <v>15.77</v>
      </c>
      <c r="AA1363" s="23">
        <v>331.13</v>
      </c>
      <c r="AB1363" s="22">
        <v>42764</v>
      </c>
    </row>
    <row r="1364" spans="1:28" ht="15" customHeight="1" x14ac:dyDescent="0.25">
      <c r="A1364" t="s">
        <v>380</v>
      </c>
      <c r="B1364" t="str">
        <f>VLOOKUP(O1364+0,'de para'!K:O,3,0)</f>
        <v>NA</v>
      </c>
      <c r="C1364" t="str">
        <f t="shared" si="21"/>
        <v>3025</v>
      </c>
      <c r="D1364" t="str">
        <f>IFERROR(VLOOKUP(G1364+0,'de para'!A:C,3,0),"")</f>
        <v/>
      </c>
      <c r="E1364" t="str">
        <f>IF(VLOOKUP(G1364+0,'de para'!E:H,4,0)="EX","Externo","Interno")</f>
        <v>Interno</v>
      </c>
      <c r="F1364" s="18" t="s">
        <v>19229</v>
      </c>
      <c r="G1364" s="18">
        <v>1138</v>
      </c>
      <c r="H1364" s="18" t="s">
        <v>19095</v>
      </c>
      <c r="I1364" s="18" t="s">
        <v>393</v>
      </c>
      <c r="J1364" s="19">
        <v>42741</v>
      </c>
      <c r="K1364" s="18" t="s">
        <v>19105</v>
      </c>
      <c r="L1364" s="18" t="s">
        <v>19161</v>
      </c>
      <c r="M1364" s="18" t="s">
        <v>19166</v>
      </c>
      <c r="N1364" s="18" t="s">
        <v>19103</v>
      </c>
      <c r="O1364" s="18" t="s">
        <v>19637</v>
      </c>
      <c r="P1364" s="18" t="s">
        <v>493</v>
      </c>
      <c r="Q1364" s="32">
        <v>-2.15</v>
      </c>
      <c r="R1364" s="32">
        <v>5</v>
      </c>
      <c r="S1364" s="32">
        <v>3.8</v>
      </c>
      <c r="T1364" s="32">
        <v>1.2</v>
      </c>
      <c r="U1364" s="32">
        <v>0</v>
      </c>
      <c r="V1364" s="32">
        <v>1.2</v>
      </c>
      <c r="W1364" s="20">
        <v>0</v>
      </c>
      <c r="X1364" s="20">
        <v>39.96</v>
      </c>
      <c r="Y1364" s="18" t="s">
        <v>19097</v>
      </c>
      <c r="Z1364" s="20">
        <v>2.4</v>
      </c>
      <c r="AA1364" s="20">
        <v>50.35</v>
      </c>
      <c r="AB1364" s="19">
        <v>42764</v>
      </c>
    </row>
    <row r="1365" spans="1:28" ht="15" customHeight="1" x14ac:dyDescent="0.25">
      <c r="A1365" t="s">
        <v>380</v>
      </c>
      <c r="B1365" t="str">
        <f>VLOOKUP(O1365+0,'de para'!K:O,3,0)</f>
        <v>NA</v>
      </c>
      <c r="C1365" t="str">
        <f t="shared" si="21"/>
        <v>3025</v>
      </c>
      <c r="D1365" t="str">
        <f>IFERROR(VLOOKUP(G1365+0,'de para'!A:C,3,0),"")</f>
        <v/>
      </c>
      <c r="E1365" t="str">
        <f>IF(VLOOKUP(G1365+0,'de para'!E:H,4,0)="EX","Externo","Interno")</f>
        <v>Interno</v>
      </c>
      <c r="F1365" s="21" t="s">
        <v>19229</v>
      </c>
      <c r="G1365" s="21">
        <v>1138</v>
      </c>
      <c r="H1365" s="21" t="s">
        <v>19095</v>
      </c>
      <c r="I1365" s="21" t="s">
        <v>393</v>
      </c>
      <c r="J1365" s="22">
        <v>42741</v>
      </c>
      <c r="K1365" s="21" t="s">
        <v>19105</v>
      </c>
      <c r="L1365" s="21" t="s">
        <v>19161</v>
      </c>
      <c r="M1365" s="21" t="s">
        <v>19166</v>
      </c>
      <c r="N1365" s="21" t="s">
        <v>19291</v>
      </c>
      <c r="O1365" s="21" t="s">
        <v>19639</v>
      </c>
      <c r="P1365" s="21" t="s">
        <v>494</v>
      </c>
      <c r="Q1365" s="33">
        <v>-2.1</v>
      </c>
      <c r="R1365" s="33">
        <v>5</v>
      </c>
      <c r="S1365" s="33">
        <v>0.4</v>
      </c>
      <c r="T1365" s="33">
        <v>4.5999999999999996</v>
      </c>
      <c r="U1365" s="33">
        <v>0</v>
      </c>
      <c r="V1365" s="33">
        <v>4.5999999999999996</v>
      </c>
      <c r="W1365" s="23">
        <v>0</v>
      </c>
      <c r="X1365" s="23">
        <v>63.54</v>
      </c>
      <c r="Y1365" s="21" t="s">
        <v>19097</v>
      </c>
      <c r="Z1365" s="23">
        <v>14.61</v>
      </c>
      <c r="AA1365" s="23">
        <v>306.89</v>
      </c>
      <c r="AB1365" s="22">
        <v>42764</v>
      </c>
    </row>
    <row r="1366" spans="1:28" ht="15" customHeight="1" x14ac:dyDescent="0.25">
      <c r="A1366" t="s">
        <v>380</v>
      </c>
      <c r="B1366" t="str">
        <f>VLOOKUP(O1366+0,'de para'!K:O,3,0)</f>
        <v>NA</v>
      </c>
      <c r="C1366" t="str">
        <f t="shared" si="21"/>
        <v>3025</v>
      </c>
      <c r="D1366" t="str">
        <f>IFERROR(VLOOKUP(G1366+0,'de para'!A:C,3,0),"")</f>
        <v/>
      </c>
      <c r="E1366" t="str">
        <f>IF(VLOOKUP(G1366+0,'de para'!E:H,4,0)="EX","Externo","Interno")</f>
        <v>Interno</v>
      </c>
      <c r="F1366" s="18" t="s">
        <v>19229</v>
      </c>
      <c r="G1366" s="18">
        <v>1138</v>
      </c>
      <c r="H1366" s="18" t="s">
        <v>19095</v>
      </c>
      <c r="I1366" s="18" t="s">
        <v>393</v>
      </c>
      <c r="J1366" s="19">
        <v>42741</v>
      </c>
      <c r="K1366" s="18" t="s">
        <v>19105</v>
      </c>
      <c r="L1366" s="18" t="s">
        <v>19161</v>
      </c>
      <c r="M1366" s="18" t="s">
        <v>19166</v>
      </c>
      <c r="N1366" s="18" t="s">
        <v>19113</v>
      </c>
      <c r="O1366" s="18" t="s">
        <v>20157</v>
      </c>
      <c r="P1366" s="18" t="s">
        <v>459</v>
      </c>
      <c r="Q1366" s="32">
        <v>0</v>
      </c>
      <c r="R1366" s="32">
        <v>1</v>
      </c>
      <c r="S1366" s="32">
        <v>0</v>
      </c>
      <c r="T1366" s="32">
        <v>1</v>
      </c>
      <c r="U1366" s="32">
        <v>0</v>
      </c>
      <c r="V1366" s="32">
        <v>1</v>
      </c>
      <c r="W1366" s="20">
        <v>0</v>
      </c>
      <c r="X1366" s="20">
        <v>39.96</v>
      </c>
      <c r="Y1366" s="18" t="s">
        <v>19124</v>
      </c>
      <c r="Z1366" s="20">
        <v>2</v>
      </c>
      <c r="AA1366" s="20">
        <v>41.96</v>
      </c>
      <c r="AB1366" s="19">
        <v>42764</v>
      </c>
    </row>
    <row r="1367" spans="1:28" ht="15" customHeight="1" x14ac:dyDescent="0.25">
      <c r="A1367" t="s">
        <v>380</v>
      </c>
      <c r="B1367" t="str">
        <f>VLOOKUP(O1367+0,'de para'!K:O,3,0)</f>
        <v>NA</v>
      </c>
      <c r="C1367" t="str">
        <f t="shared" si="21"/>
        <v>3025</v>
      </c>
      <c r="D1367" t="str">
        <f>IFERROR(VLOOKUP(G1367+0,'de para'!A:C,3,0),"")</f>
        <v/>
      </c>
      <c r="E1367" t="str">
        <f>IF(VLOOKUP(G1367+0,'de para'!E:H,4,0)="EX","Externo","Interno")</f>
        <v>Interno</v>
      </c>
      <c r="F1367" s="21" t="s">
        <v>20163</v>
      </c>
      <c r="G1367" s="21">
        <v>1138</v>
      </c>
      <c r="H1367" s="21" t="s">
        <v>19095</v>
      </c>
      <c r="I1367" s="21" t="s">
        <v>393</v>
      </c>
      <c r="J1367" s="22">
        <v>42741</v>
      </c>
      <c r="K1367" s="21" t="s">
        <v>19105</v>
      </c>
      <c r="L1367" s="21" t="s">
        <v>19161</v>
      </c>
      <c r="M1367" s="21" t="s">
        <v>19166</v>
      </c>
      <c r="N1367" s="21" t="s">
        <v>19102</v>
      </c>
      <c r="O1367" s="21" t="s">
        <v>20164</v>
      </c>
      <c r="P1367" s="21" t="s">
        <v>409</v>
      </c>
      <c r="Q1367" s="33">
        <v>0</v>
      </c>
      <c r="R1367" s="33">
        <v>2</v>
      </c>
      <c r="S1367" s="33">
        <v>0</v>
      </c>
      <c r="T1367" s="33">
        <v>2</v>
      </c>
      <c r="U1367" s="33">
        <v>0</v>
      </c>
      <c r="V1367" s="33">
        <v>2</v>
      </c>
      <c r="W1367" s="23">
        <v>0</v>
      </c>
      <c r="X1367" s="23">
        <v>9.83</v>
      </c>
      <c r="Y1367" s="21" t="s">
        <v>19157</v>
      </c>
      <c r="Z1367" s="23">
        <v>0.98</v>
      </c>
      <c r="AA1367" s="23">
        <v>20.64</v>
      </c>
      <c r="AB1367" s="22">
        <v>42764</v>
      </c>
    </row>
    <row r="1368" spans="1:28" ht="15" customHeight="1" x14ac:dyDescent="0.25">
      <c r="A1368" t="s">
        <v>380</v>
      </c>
      <c r="B1368" t="str">
        <f>VLOOKUP(O1368+0,'de para'!K:O,3,0)</f>
        <v>NA</v>
      </c>
      <c r="C1368" t="str">
        <f t="shared" si="21"/>
        <v>3025</v>
      </c>
      <c r="D1368" t="str">
        <f>IFERROR(VLOOKUP(G1368+0,'de para'!A:C,3,0),"")</f>
        <v/>
      </c>
      <c r="E1368" t="str">
        <f>IF(VLOOKUP(G1368+0,'de para'!E:H,4,0)="EX","Externo","Interno")</f>
        <v>Interno</v>
      </c>
      <c r="F1368" s="18" t="s">
        <v>20163</v>
      </c>
      <c r="G1368" s="18">
        <v>1138</v>
      </c>
      <c r="H1368" s="18" t="s">
        <v>19095</v>
      </c>
      <c r="I1368" s="18" t="s">
        <v>393</v>
      </c>
      <c r="J1368" s="19">
        <v>42741</v>
      </c>
      <c r="K1368" s="18" t="s">
        <v>19105</v>
      </c>
      <c r="L1368" s="18" t="s">
        <v>19161</v>
      </c>
      <c r="M1368" s="18" t="s">
        <v>19166</v>
      </c>
      <c r="N1368" s="18" t="s">
        <v>19112</v>
      </c>
      <c r="O1368" s="18" t="s">
        <v>19173</v>
      </c>
      <c r="P1368" s="18" t="s">
        <v>429</v>
      </c>
      <c r="Q1368" s="32">
        <v>-5</v>
      </c>
      <c r="R1368" s="32">
        <v>5</v>
      </c>
      <c r="S1368" s="32">
        <v>0.6</v>
      </c>
      <c r="T1368" s="32">
        <v>4.4000000000000004</v>
      </c>
      <c r="U1368" s="32">
        <v>0</v>
      </c>
      <c r="V1368" s="32">
        <v>4.4000000000000004</v>
      </c>
      <c r="W1368" s="20">
        <v>0</v>
      </c>
      <c r="X1368" s="20">
        <v>17.37</v>
      </c>
      <c r="Y1368" s="18" t="s">
        <v>19106</v>
      </c>
      <c r="Z1368" s="20">
        <v>3.82</v>
      </c>
      <c r="AA1368" s="20">
        <v>80.25</v>
      </c>
      <c r="AB1368" s="19">
        <v>42764</v>
      </c>
    </row>
    <row r="1369" spans="1:28" ht="15" customHeight="1" x14ac:dyDescent="0.25">
      <c r="A1369" t="s">
        <v>380</v>
      </c>
      <c r="B1369" t="str">
        <f>VLOOKUP(O1369+0,'de para'!K:O,3,0)</f>
        <v>NA</v>
      </c>
      <c r="C1369" t="str">
        <f t="shared" si="21"/>
        <v>3025</v>
      </c>
      <c r="D1369" t="str">
        <f>IFERROR(VLOOKUP(G1369+0,'de para'!A:C,3,0),"")</f>
        <v/>
      </c>
      <c r="E1369" t="str">
        <f>IF(VLOOKUP(G1369+0,'de para'!E:H,4,0)="EX","Externo","Interno")</f>
        <v>Interno</v>
      </c>
      <c r="F1369" s="21" t="s">
        <v>20163</v>
      </c>
      <c r="G1369" s="21">
        <v>1138</v>
      </c>
      <c r="H1369" s="21" t="s">
        <v>19095</v>
      </c>
      <c r="I1369" s="21" t="s">
        <v>393</v>
      </c>
      <c r="J1369" s="22">
        <v>42741</v>
      </c>
      <c r="K1369" s="21" t="s">
        <v>19105</v>
      </c>
      <c r="L1369" s="21" t="s">
        <v>19161</v>
      </c>
      <c r="M1369" s="21" t="s">
        <v>19166</v>
      </c>
      <c r="N1369" s="21" t="s">
        <v>19343</v>
      </c>
      <c r="O1369" s="21" t="s">
        <v>19686</v>
      </c>
      <c r="P1369" s="21" t="s">
        <v>430</v>
      </c>
      <c r="Q1369" s="33">
        <v>-3.7</v>
      </c>
      <c r="R1369" s="33">
        <v>5</v>
      </c>
      <c r="S1369" s="33">
        <v>2.5</v>
      </c>
      <c r="T1369" s="33">
        <v>2.5</v>
      </c>
      <c r="U1369" s="33">
        <v>0</v>
      </c>
      <c r="V1369" s="33">
        <v>2.5</v>
      </c>
      <c r="W1369" s="23">
        <v>0</v>
      </c>
      <c r="X1369" s="23">
        <v>35.96</v>
      </c>
      <c r="Y1369" s="21" t="s">
        <v>19106</v>
      </c>
      <c r="Z1369" s="23">
        <v>4.5</v>
      </c>
      <c r="AA1369" s="23">
        <v>94.4</v>
      </c>
      <c r="AB1369" s="22">
        <v>42764</v>
      </c>
    </row>
    <row r="1370" spans="1:28" ht="15" customHeight="1" x14ac:dyDescent="0.25">
      <c r="A1370" t="s">
        <v>380</v>
      </c>
      <c r="B1370" t="str">
        <f>VLOOKUP(O1370+0,'de para'!K:O,3,0)</f>
        <v>NA</v>
      </c>
      <c r="C1370" t="str">
        <f t="shared" si="21"/>
        <v>3025</v>
      </c>
      <c r="D1370" t="str">
        <f>IFERROR(VLOOKUP(G1370+0,'de para'!A:C,3,0),"")</f>
        <v/>
      </c>
      <c r="E1370" t="str">
        <f>IF(VLOOKUP(G1370+0,'de para'!E:H,4,0)="EX","Externo","Interno")</f>
        <v>Interno</v>
      </c>
      <c r="F1370" s="18" t="s">
        <v>20163</v>
      </c>
      <c r="G1370" s="18">
        <v>1138</v>
      </c>
      <c r="H1370" s="18" t="s">
        <v>19095</v>
      </c>
      <c r="I1370" s="18" t="s">
        <v>393</v>
      </c>
      <c r="J1370" s="19">
        <v>42741</v>
      </c>
      <c r="K1370" s="18" t="s">
        <v>19105</v>
      </c>
      <c r="L1370" s="18" t="s">
        <v>19161</v>
      </c>
      <c r="M1370" s="18" t="s">
        <v>19166</v>
      </c>
      <c r="N1370" s="18" t="s">
        <v>19352</v>
      </c>
      <c r="O1370" s="18" t="s">
        <v>19174</v>
      </c>
      <c r="P1370" s="18" t="s">
        <v>410</v>
      </c>
      <c r="Q1370" s="32">
        <v>-0.5</v>
      </c>
      <c r="R1370" s="32">
        <v>5</v>
      </c>
      <c r="S1370" s="32">
        <v>0.4</v>
      </c>
      <c r="T1370" s="32">
        <v>4.5999999999999996</v>
      </c>
      <c r="U1370" s="32">
        <v>0</v>
      </c>
      <c r="V1370" s="32">
        <v>4.5999999999999996</v>
      </c>
      <c r="W1370" s="20">
        <v>0</v>
      </c>
      <c r="X1370" s="20">
        <v>47.06</v>
      </c>
      <c r="Y1370" s="18" t="s">
        <v>19106</v>
      </c>
      <c r="Z1370" s="20">
        <v>10.82</v>
      </c>
      <c r="AA1370" s="20">
        <v>227.3</v>
      </c>
      <c r="AB1370" s="19">
        <v>42764</v>
      </c>
    </row>
    <row r="1371" spans="1:28" ht="15" customHeight="1" x14ac:dyDescent="0.25">
      <c r="A1371" t="s">
        <v>380</v>
      </c>
      <c r="B1371" t="str">
        <f>VLOOKUP(O1371+0,'de para'!K:O,3,0)</f>
        <v>NA</v>
      </c>
      <c r="C1371" t="str">
        <f t="shared" si="21"/>
        <v>3025</v>
      </c>
      <c r="D1371" t="str">
        <f>IFERROR(VLOOKUP(G1371+0,'de para'!A:C,3,0),"")</f>
        <v/>
      </c>
      <c r="E1371" t="str">
        <f>IF(VLOOKUP(G1371+0,'de para'!E:H,4,0)="EX","Externo","Interno")</f>
        <v>Interno</v>
      </c>
      <c r="F1371" s="21" t="s">
        <v>20163</v>
      </c>
      <c r="G1371" s="21">
        <v>1138</v>
      </c>
      <c r="H1371" s="21" t="s">
        <v>19095</v>
      </c>
      <c r="I1371" s="21" t="s">
        <v>393</v>
      </c>
      <c r="J1371" s="22">
        <v>42741</v>
      </c>
      <c r="K1371" s="21" t="s">
        <v>19105</v>
      </c>
      <c r="L1371" s="21" t="s">
        <v>19161</v>
      </c>
      <c r="M1371" s="21" t="s">
        <v>19166</v>
      </c>
      <c r="N1371" s="21" t="s">
        <v>19117</v>
      </c>
      <c r="O1371" s="21" t="s">
        <v>19176</v>
      </c>
      <c r="P1371" s="21" t="s">
        <v>412</v>
      </c>
      <c r="Q1371" s="33">
        <v>0.1</v>
      </c>
      <c r="R1371" s="33">
        <v>2</v>
      </c>
      <c r="S1371" s="33">
        <v>0.65</v>
      </c>
      <c r="T1371" s="33">
        <v>1.35</v>
      </c>
      <c r="U1371" s="33">
        <v>0</v>
      </c>
      <c r="V1371" s="33">
        <v>1.35</v>
      </c>
      <c r="W1371" s="23">
        <v>0</v>
      </c>
      <c r="X1371" s="23">
        <v>75.89</v>
      </c>
      <c r="Y1371" s="21" t="s">
        <v>19106</v>
      </c>
      <c r="Z1371" s="23">
        <v>5.13</v>
      </c>
      <c r="AA1371" s="23">
        <v>107.58</v>
      </c>
      <c r="AB1371" s="22">
        <v>42764</v>
      </c>
    </row>
    <row r="1372" spans="1:28" ht="15" customHeight="1" x14ac:dyDescent="0.25">
      <c r="A1372" t="s">
        <v>380</v>
      </c>
      <c r="B1372" t="str">
        <f>VLOOKUP(O1372+0,'de para'!K:O,3,0)</f>
        <v>NA</v>
      </c>
      <c r="C1372" t="str">
        <f t="shared" si="21"/>
        <v>3025</v>
      </c>
      <c r="D1372" t="str">
        <f>IFERROR(VLOOKUP(G1372+0,'de para'!A:C,3,0),"")</f>
        <v/>
      </c>
      <c r="E1372" t="str">
        <f>IF(VLOOKUP(G1372+0,'de para'!E:H,4,0)="EX","Externo","Interno")</f>
        <v>Interno</v>
      </c>
      <c r="F1372" s="18" t="s">
        <v>20163</v>
      </c>
      <c r="G1372" s="18">
        <v>1138</v>
      </c>
      <c r="H1372" s="18" t="s">
        <v>19095</v>
      </c>
      <c r="I1372" s="18" t="s">
        <v>393</v>
      </c>
      <c r="J1372" s="19">
        <v>42741</v>
      </c>
      <c r="K1372" s="18" t="s">
        <v>19105</v>
      </c>
      <c r="L1372" s="18" t="s">
        <v>19161</v>
      </c>
      <c r="M1372" s="18" t="s">
        <v>19166</v>
      </c>
      <c r="N1372" s="18" t="s">
        <v>19505</v>
      </c>
      <c r="O1372" s="18" t="s">
        <v>19783</v>
      </c>
      <c r="P1372" s="18" t="s">
        <v>411</v>
      </c>
      <c r="Q1372" s="32">
        <v>0</v>
      </c>
      <c r="R1372" s="32">
        <v>1</v>
      </c>
      <c r="S1372" s="32">
        <v>0</v>
      </c>
      <c r="T1372" s="32">
        <v>1</v>
      </c>
      <c r="U1372" s="32">
        <v>0</v>
      </c>
      <c r="V1372" s="32">
        <v>1</v>
      </c>
      <c r="W1372" s="20">
        <v>0</v>
      </c>
      <c r="X1372" s="20">
        <v>98.75</v>
      </c>
      <c r="Y1372" s="18" t="s">
        <v>19157</v>
      </c>
      <c r="Z1372" s="20">
        <v>4.93</v>
      </c>
      <c r="AA1372" s="20">
        <v>103.68</v>
      </c>
      <c r="AB1372" s="19">
        <v>42764</v>
      </c>
    </row>
    <row r="1373" spans="1:28" ht="15" customHeight="1" x14ac:dyDescent="0.25">
      <c r="A1373" t="s">
        <v>380</v>
      </c>
      <c r="B1373" t="str">
        <f>VLOOKUP(O1373+0,'de para'!K:O,3,0)</f>
        <v>NA</v>
      </c>
      <c r="C1373" t="str">
        <f t="shared" si="21"/>
        <v>3025</v>
      </c>
      <c r="D1373" t="str">
        <f>IFERROR(VLOOKUP(G1373+0,'de para'!A:C,3,0),"")</f>
        <v/>
      </c>
      <c r="E1373" t="str">
        <f>IF(VLOOKUP(G1373+0,'de para'!E:H,4,0)="EX","Externo","Interno")</f>
        <v>Interno</v>
      </c>
      <c r="F1373" s="21" t="s">
        <v>20163</v>
      </c>
      <c r="G1373" s="21">
        <v>1138</v>
      </c>
      <c r="H1373" s="21" t="s">
        <v>19095</v>
      </c>
      <c r="I1373" s="21" t="s">
        <v>393</v>
      </c>
      <c r="J1373" s="22">
        <v>42741</v>
      </c>
      <c r="K1373" s="21" t="s">
        <v>19105</v>
      </c>
      <c r="L1373" s="21" t="s">
        <v>19161</v>
      </c>
      <c r="M1373" s="21" t="s">
        <v>19166</v>
      </c>
      <c r="N1373" s="21" t="s">
        <v>19506</v>
      </c>
      <c r="O1373" s="21" t="s">
        <v>19687</v>
      </c>
      <c r="P1373" s="21" t="s">
        <v>423</v>
      </c>
      <c r="Q1373" s="33">
        <v>0.95</v>
      </c>
      <c r="R1373" s="33">
        <v>1</v>
      </c>
      <c r="S1373" s="33">
        <v>0.2</v>
      </c>
      <c r="T1373" s="33">
        <v>0.8</v>
      </c>
      <c r="U1373" s="33">
        <v>0</v>
      </c>
      <c r="V1373" s="33">
        <v>0.8</v>
      </c>
      <c r="W1373" s="23">
        <v>0</v>
      </c>
      <c r="X1373" s="23">
        <v>153.83000000000001</v>
      </c>
      <c r="Y1373" s="21" t="s">
        <v>19106</v>
      </c>
      <c r="Z1373" s="23">
        <v>6.16</v>
      </c>
      <c r="AA1373" s="23">
        <v>129.22</v>
      </c>
      <c r="AB1373" s="22">
        <v>42764</v>
      </c>
    </row>
    <row r="1374" spans="1:28" ht="15" customHeight="1" x14ac:dyDescent="0.25">
      <c r="A1374" t="s">
        <v>380</v>
      </c>
      <c r="B1374" t="str">
        <f>VLOOKUP(O1374+0,'de para'!K:O,3,0)</f>
        <v>NA</v>
      </c>
      <c r="C1374" t="str">
        <f t="shared" si="21"/>
        <v>3025</v>
      </c>
      <c r="D1374" t="str">
        <f>IFERROR(VLOOKUP(G1374+0,'de para'!A:C,3,0),"")</f>
        <v/>
      </c>
      <c r="E1374" t="str">
        <f>IF(VLOOKUP(G1374+0,'de para'!E:H,4,0)="EX","Externo","Interno")</f>
        <v>Interno</v>
      </c>
      <c r="F1374" s="18" t="s">
        <v>20163</v>
      </c>
      <c r="G1374" s="18">
        <v>1138</v>
      </c>
      <c r="H1374" s="18" t="s">
        <v>19095</v>
      </c>
      <c r="I1374" s="18" t="s">
        <v>393</v>
      </c>
      <c r="J1374" s="19">
        <v>42741</v>
      </c>
      <c r="K1374" s="18" t="s">
        <v>19105</v>
      </c>
      <c r="L1374" s="18" t="s">
        <v>19161</v>
      </c>
      <c r="M1374" s="18" t="s">
        <v>19166</v>
      </c>
      <c r="N1374" s="18" t="s">
        <v>19118</v>
      </c>
      <c r="O1374" s="18" t="s">
        <v>19182</v>
      </c>
      <c r="P1374" s="18" t="s">
        <v>457</v>
      </c>
      <c r="Q1374" s="32">
        <v>0.15</v>
      </c>
      <c r="R1374" s="32">
        <v>1</v>
      </c>
      <c r="S1374" s="32">
        <v>0.4</v>
      </c>
      <c r="T1374" s="32">
        <v>0.6</v>
      </c>
      <c r="U1374" s="32">
        <v>0</v>
      </c>
      <c r="V1374" s="32">
        <v>0.6</v>
      </c>
      <c r="W1374" s="20">
        <v>0</v>
      </c>
      <c r="X1374" s="20">
        <v>172.21</v>
      </c>
      <c r="Y1374" s="18" t="s">
        <v>19106</v>
      </c>
      <c r="Z1374" s="20">
        <v>5.16</v>
      </c>
      <c r="AA1374" s="20">
        <v>108.49</v>
      </c>
      <c r="AB1374" s="19">
        <v>42764</v>
      </c>
    </row>
    <row r="1375" spans="1:28" ht="15" customHeight="1" x14ac:dyDescent="0.25">
      <c r="A1375" t="s">
        <v>380</v>
      </c>
      <c r="B1375" t="str">
        <f>VLOOKUP(O1375+0,'de para'!K:O,3,0)</f>
        <v>NA</v>
      </c>
      <c r="C1375" t="str">
        <f t="shared" si="21"/>
        <v>3027</v>
      </c>
      <c r="D1375" t="str">
        <f>IFERROR(VLOOKUP(G1375+0,'de para'!A:C,3,0),"")</f>
        <v/>
      </c>
      <c r="E1375" t="str">
        <f>IF(VLOOKUP(G1375+0,'de para'!E:H,4,0)="EX","Externo","Interno")</f>
        <v>Interno</v>
      </c>
      <c r="F1375" s="21" t="s">
        <v>20168</v>
      </c>
      <c r="G1375" s="21">
        <v>1300</v>
      </c>
      <c r="H1375" s="21" t="s">
        <v>19095</v>
      </c>
      <c r="I1375" s="21" t="s">
        <v>489</v>
      </c>
      <c r="J1375" s="22">
        <v>42741</v>
      </c>
      <c r="K1375" s="21" t="s">
        <v>19728</v>
      </c>
      <c r="L1375" s="21" t="s">
        <v>19155</v>
      </c>
      <c r="M1375" s="21" t="s">
        <v>19109</v>
      </c>
      <c r="N1375" s="21" t="s">
        <v>19095</v>
      </c>
      <c r="O1375" s="21" t="s">
        <v>20169</v>
      </c>
      <c r="P1375" s="21" t="s">
        <v>20170</v>
      </c>
      <c r="Q1375" s="33">
        <v>0</v>
      </c>
      <c r="R1375" s="33">
        <v>0.2</v>
      </c>
      <c r="S1375" s="33">
        <v>0</v>
      </c>
      <c r="T1375" s="33">
        <v>0.2</v>
      </c>
      <c r="U1375" s="33">
        <v>0</v>
      </c>
      <c r="V1375" s="33">
        <v>0.2</v>
      </c>
      <c r="W1375" s="23">
        <v>0</v>
      </c>
      <c r="X1375" s="23">
        <v>22362.9</v>
      </c>
      <c r="Y1375" s="21" t="s">
        <v>19157</v>
      </c>
      <c r="Z1375" s="23">
        <v>0</v>
      </c>
      <c r="AA1375" s="23">
        <v>4472.58</v>
      </c>
      <c r="AB1375" s="22">
        <v>42766</v>
      </c>
    </row>
    <row r="1376" spans="1:28" ht="15" customHeight="1" x14ac:dyDescent="0.25">
      <c r="A1376" t="s">
        <v>380</v>
      </c>
      <c r="B1376" t="str">
        <f>VLOOKUP(O1376+0,'de para'!K:O,3,0)</f>
        <v>NA</v>
      </c>
      <c r="C1376" t="str">
        <f t="shared" si="21"/>
        <v>3027</v>
      </c>
      <c r="D1376" t="str">
        <f>IFERROR(VLOOKUP(G1376+0,'de para'!A:C,3,0),"")</f>
        <v/>
      </c>
      <c r="E1376" t="str">
        <f>IF(VLOOKUP(G1376+0,'de para'!E:H,4,0)="EX","Externo","Interno")</f>
        <v>Interno</v>
      </c>
      <c r="F1376" s="18" t="s">
        <v>20168</v>
      </c>
      <c r="G1376" s="18">
        <v>1300</v>
      </c>
      <c r="H1376" s="18" t="s">
        <v>19095</v>
      </c>
      <c r="I1376" s="18" t="s">
        <v>489</v>
      </c>
      <c r="J1376" s="19">
        <v>42741</v>
      </c>
      <c r="K1376" s="18" t="s">
        <v>19728</v>
      </c>
      <c r="L1376" s="18" t="s">
        <v>19155</v>
      </c>
      <c r="M1376" s="18" t="s">
        <v>19109</v>
      </c>
      <c r="N1376" s="18" t="s">
        <v>19102</v>
      </c>
      <c r="O1376" s="18" t="s">
        <v>20748</v>
      </c>
      <c r="P1376" s="18" t="s">
        <v>20749</v>
      </c>
      <c r="Q1376" s="32">
        <v>0</v>
      </c>
      <c r="R1376" s="32">
        <v>0.1</v>
      </c>
      <c r="S1376" s="32">
        <v>0</v>
      </c>
      <c r="T1376" s="32">
        <v>0.1</v>
      </c>
      <c r="U1376" s="32">
        <v>0</v>
      </c>
      <c r="V1376" s="32">
        <v>0.1</v>
      </c>
      <c r="W1376" s="20">
        <v>0</v>
      </c>
      <c r="X1376" s="20">
        <v>46160</v>
      </c>
      <c r="Y1376" s="18" t="s">
        <v>19157</v>
      </c>
      <c r="Z1376" s="20">
        <v>0</v>
      </c>
      <c r="AA1376" s="20">
        <v>4616</v>
      </c>
      <c r="AB1376" s="19">
        <v>42766</v>
      </c>
    </row>
    <row r="1377" spans="1:28" ht="15" customHeight="1" x14ac:dyDescent="0.25">
      <c r="A1377" t="s">
        <v>380</v>
      </c>
      <c r="B1377" t="str">
        <f>VLOOKUP(O1377+0,'de para'!K:O,3,0)</f>
        <v>NA</v>
      </c>
      <c r="C1377" t="str">
        <f t="shared" si="21"/>
        <v>3027</v>
      </c>
      <c r="D1377" t="str">
        <f>IFERROR(VLOOKUP(G1377+0,'de para'!A:C,3,0),"")</f>
        <v/>
      </c>
      <c r="E1377" t="str">
        <f>IF(VLOOKUP(G1377+0,'de para'!E:H,4,0)="EX","Externo","Interno")</f>
        <v>Interno</v>
      </c>
      <c r="F1377" s="21" t="s">
        <v>22577</v>
      </c>
      <c r="G1377" s="21">
        <v>1009</v>
      </c>
      <c r="H1377" s="21" t="s">
        <v>19095</v>
      </c>
      <c r="I1377" s="21" t="s">
        <v>565</v>
      </c>
      <c r="J1377" s="22">
        <v>42741</v>
      </c>
      <c r="K1377" s="21" t="s">
        <v>19188</v>
      </c>
      <c r="L1377" s="21" t="s">
        <v>19155</v>
      </c>
      <c r="M1377" s="21" t="s">
        <v>19109</v>
      </c>
      <c r="N1377" s="21" t="s">
        <v>19095</v>
      </c>
      <c r="O1377" s="21" t="s">
        <v>22578</v>
      </c>
      <c r="P1377" s="21" t="s">
        <v>22579</v>
      </c>
      <c r="Q1377" s="33">
        <v>0</v>
      </c>
      <c r="R1377" s="33">
        <v>0.1</v>
      </c>
      <c r="S1377" s="33">
        <v>0</v>
      </c>
      <c r="T1377" s="33">
        <v>0.1</v>
      </c>
      <c r="U1377" s="33">
        <v>0</v>
      </c>
      <c r="V1377" s="33">
        <v>0</v>
      </c>
      <c r="W1377" s="23">
        <v>0</v>
      </c>
      <c r="X1377" s="23">
        <v>19879.72</v>
      </c>
      <c r="Y1377" s="21" t="s">
        <v>19124</v>
      </c>
      <c r="Z1377" s="23">
        <v>0</v>
      </c>
      <c r="AA1377" s="23">
        <v>1987.97</v>
      </c>
      <c r="AB1377" s="22">
        <v>42767</v>
      </c>
    </row>
    <row r="1378" spans="1:28" ht="15" customHeight="1" x14ac:dyDescent="0.25">
      <c r="A1378" t="s">
        <v>380</v>
      </c>
      <c r="B1378" t="str">
        <f>VLOOKUP(O1378+0,'de para'!K:O,3,0)</f>
        <v>NA</v>
      </c>
      <c r="C1378" t="str">
        <f t="shared" si="21"/>
        <v>3026</v>
      </c>
      <c r="D1378" t="str">
        <f>IFERROR(VLOOKUP(G1378+0,'de para'!A:C,3,0),"")</f>
        <v/>
      </c>
      <c r="E1378" t="str">
        <f>IF(VLOOKUP(G1378+0,'de para'!E:H,4,0)="EX","Externo","Interno")</f>
        <v>Interno</v>
      </c>
      <c r="F1378" s="18" t="s">
        <v>22580</v>
      </c>
      <c r="G1378" s="18">
        <v>1009</v>
      </c>
      <c r="H1378" s="18" t="s">
        <v>19095</v>
      </c>
      <c r="I1378" s="18" t="s">
        <v>565</v>
      </c>
      <c r="J1378" s="19">
        <v>42741</v>
      </c>
      <c r="K1378" s="18" t="s">
        <v>19188</v>
      </c>
      <c r="L1378" s="18" t="s">
        <v>19155</v>
      </c>
      <c r="M1378" s="18" t="s">
        <v>19109</v>
      </c>
      <c r="N1378" s="18" t="s">
        <v>19095</v>
      </c>
      <c r="O1378" s="18" t="s">
        <v>19944</v>
      </c>
      <c r="P1378" s="18" t="s">
        <v>22581</v>
      </c>
      <c r="Q1378" s="32">
        <v>0</v>
      </c>
      <c r="R1378" s="32">
        <v>0.2</v>
      </c>
      <c r="S1378" s="32">
        <v>0</v>
      </c>
      <c r="T1378" s="32">
        <v>0.2</v>
      </c>
      <c r="U1378" s="32">
        <v>0</v>
      </c>
      <c r="V1378" s="32">
        <v>0</v>
      </c>
      <c r="W1378" s="20">
        <v>0</v>
      </c>
      <c r="X1378" s="20">
        <v>36649</v>
      </c>
      <c r="Y1378" s="18" t="s">
        <v>19124</v>
      </c>
      <c r="Z1378" s="20">
        <v>0</v>
      </c>
      <c r="AA1378" s="20">
        <v>7329.8</v>
      </c>
      <c r="AB1378" s="19">
        <v>42783</v>
      </c>
    </row>
    <row r="1379" spans="1:28" ht="15" customHeight="1" x14ac:dyDescent="0.25">
      <c r="A1379" t="s">
        <v>380</v>
      </c>
      <c r="B1379" t="str">
        <f>VLOOKUP(O1379+0,'de para'!K:O,3,0)</f>
        <v>NA</v>
      </c>
      <c r="C1379" t="str">
        <f t="shared" si="21"/>
        <v>3027</v>
      </c>
      <c r="D1379" t="str">
        <f>IFERROR(VLOOKUP(G1379+0,'de para'!A:C,3,0),"")</f>
        <v/>
      </c>
      <c r="E1379" t="str">
        <f>IF(VLOOKUP(G1379+0,'de para'!E:H,4,0)="EX","Externo","Interno")</f>
        <v>Interno</v>
      </c>
      <c r="F1379" s="21" t="s">
        <v>20178</v>
      </c>
      <c r="G1379" s="21">
        <v>416</v>
      </c>
      <c r="H1379" s="21" t="s">
        <v>19095</v>
      </c>
      <c r="I1379" s="21" t="s">
        <v>671</v>
      </c>
      <c r="J1379" s="22">
        <v>42741</v>
      </c>
      <c r="K1379" s="21" t="s">
        <v>19251</v>
      </c>
      <c r="L1379" s="21" t="s">
        <v>19187</v>
      </c>
      <c r="M1379" s="21" t="s">
        <v>19109</v>
      </c>
      <c r="N1379" s="21" t="s">
        <v>19095</v>
      </c>
      <c r="O1379" s="21" t="s">
        <v>20179</v>
      </c>
      <c r="P1379" s="21" t="s">
        <v>575</v>
      </c>
      <c r="Q1379" s="33">
        <v>0</v>
      </c>
      <c r="R1379" s="33">
        <v>0.2</v>
      </c>
      <c r="S1379" s="33">
        <v>0</v>
      </c>
      <c r="T1379" s="33">
        <v>0.2</v>
      </c>
      <c r="U1379" s="33">
        <v>0</v>
      </c>
      <c r="V1379" s="33">
        <v>0</v>
      </c>
      <c r="W1379" s="23">
        <v>0</v>
      </c>
      <c r="X1379" s="23">
        <v>13910</v>
      </c>
      <c r="Y1379" s="21" t="s">
        <v>19124</v>
      </c>
      <c r="Z1379" s="23">
        <v>0</v>
      </c>
      <c r="AA1379" s="23">
        <v>2782</v>
      </c>
      <c r="AB1379" s="22">
        <v>42755</v>
      </c>
    </row>
    <row r="1380" spans="1:28" ht="15" customHeight="1" x14ac:dyDescent="0.25">
      <c r="A1380" t="s">
        <v>380</v>
      </c>
      <c r="B1380" t="e">
        <f>VLOOKUP(O1380+0,'de para'!K:O,3,0)</f>
        <v>#N/A</v>
      </c>
      <c r="C1380" t="str">
        <f t="shared" si="21"/>
        <v>3027</v>
      </c>
      <c r="D1380" t="str">
        <f>IFERROR(VLOOKUP(G1380+0,'de para'!A:C,3,0),"")</f>
        <v/>
      </c>
      <c r="E1380" t="str">
        <f>IF(VLOOKUP(G1380+0,'de para'!E:H,4,0)="EX","Externo","Interno")</f>
        <v>Interno</v>
      </c>
      <c r="F1380" s="18" t="s">
        <v>20189</v>
      </c>
      <c r="G1380" s="18">
        <v>1725</v>
      </c>
      <c r="H1380" s="18" t="s">
        <v>19095</v>
      </c>
      <c r="I1380" s="18" t="s">
        <v>3961</v>
      </c>
      <c r="J1380" s="19">
        <v>42741</v>
      </c>
      <c r="K1380" s="18" t="s">
        <v>19843</v>
      </c>
      <c r="L1380" s="18" t="s">
        <v>19187</v>
      </c>
      <c r="M1380" s="18" t="s">
        <v>19114</v>
      </c>
      <c r="N1380" s="18" t="s">
        <v>19095</v>
      </c>
      <c r="O1380" s="18" t="s">
        <v>20190</v>
      </c>
      <c r="P1380" s="18" t="s">
        <v>20191</v>
      </c>
      <c r="Q1380" s="32">
        <v>0.2</v>
      </c>
      <c r="R1380" s="32">
        <v>0.2</v>
      </c>
      <c r="S1380" s="32">
        <v>0</v>
      </c>
      <c r="T1380" s="32">
        <v>0.2</v>
      </c>
      <c r="U1380" s="32">
        <v>0</v>
      </c>
      <c r="V1380" s="32">
        <v>0</v>
      </c>
      <c r="W1380" s="20">
        <v>0</v>
      </c>
      <c r="X1380" s="20">
        <v>11780</v>
      </c>
      <c r="Y1380" s="18" t="s">
        <v>19124</v>
      </c>
      <c r="Z1380" s="20">
        <v>0</v>
      </c>
      <c r="AA1380" s="20">
        <v>2356</v>
      </c>
      <c r="AB1380" s="19">
        <v>42755</v>
      </c>
    </row>
    <row r="1381" spans="1:28" ht="15" customHeight="1" x14ac:dyDescent="0.25">
      <c r="A1381" t="s">
        <v>380</v>
      </c>
      <c r="B1381" t="e">
        <f>VLOOKUP(O1381+0,'de para'!K:O,3,0)</f>
        <v>#N/A</v>
      </c>
      <c r="C1381" t="str">
        <f t="shared" si="21"/>
        <v>3027</v>
      </c>
      <c r="D1381" t="str">
        <f>IFERROR(VLOOKUP(G1381+0,'de para'!A:C,3,0),"")</f>
        <v/>
      </c>
      <c r="E1381" t="str">
        <f>IF(VLOOKUP(G1381+0,'de para'!E:H,4,0)="EX","Externo","Interno")</f>
        <v>Interno</v>
      </c>
      <c r="F1381" s="21" t="s">
        <v>20189</v>
      </c>
      <c r="G1381" s="21">
        <v>1725</v>
      </c>
      <c r="H1381" s="21" t="s">
        <v>19095</v>
      </c>
      <c r="I1381" s="21" t="s">
        <v>3961</v>
      </c>
      <c r="J1381" s="22">
        <v>42741</v>
      </c>
      <c r="K1381" s="21" t="s">
        <v>19843</v>
      </c>
      <c r="L1381" s="21" t="s">
        <v>19187</v>
      </c>
      <c r="M1381" s="21" t="s">
        <v>19114</v>
      </c>
      <c r="N1381" s="21" t="s">
        <v>19102</v>
      </c>
      <c r="O1381" s="21" t="s">
        <v>20192</v>
      </c>
      <c r="P1381" s="21" t="s">
        <v>20193</v>
      </c>
      <c r="Q1381" s="33">
        <v>0</v>
      </c>
      <c r="R1381" s="33">
        <v>0.1</v>
      </c>
      <c r="S1381" s="33">
        <v>0</v>
      </c>
      <c r="T1381" s="33">
        <v>0.1</v>
      </c>
      <c r="U1381" s="33">
        <v>0</v>
      </c>
      <c r="V1381" s="33">
        <v>0</v>
      </c>
      <c r="W1381" s="23">
        <v>0</v>
      </c>
      <c r="X1381" s="23">
        <v>13400</v>
      </c>
      <c r="Y1381" s="21" t="s">
        <v>19124</v>
      </c>
      <c r="Z1381" s="23">
        <v>0</v>
      </c>
      <c r="AA1381" s="23">
        <v>1340</v>
      </c>
      <c r="AB1381" s="22">
        <v>42755</v>
      </c>
    </row>
    <row r="1382" spans="1:28" ht="15" customHeight="1" x14ac:dyDescent="0.25">
      <c r="A1382" t="s">
        <v>380</v>
      </c>
      <c r="B1382" t="e">
        <f>VLOOKUP(O1382+0,'de para'!K:O,3,0)</f>
        <v>#N/A</v>
      </c>
      <c r="C1382" t="str">
        <f t="shared" si="21"/>
        <v>3027</v>
      </c>
      <c r="D1382" t="str">
        <f>IFERROR(VLOOKUP(G1382+0,'de para'!A:C,3,0),"")</f>
        <v/>
      </c>
      <c r="E1382" t="str">
        <f>IF(VLOOKUP(G1382+0,'de para'!E:H,4,0)="EX","Externo","Interno")</f>
        <v>Interno</v>
      </c>
      <c r="F1382" s="18" t="s">
        <v>20189</v>
      </c>
      <c r="G1382" s="18">
        <v>1725</v>
      </c>
      <c r="H1382" s="18" t="s">
        <v>19095</v>
      </c>
      <c r="I1382" s="18" t="s">
        <v>3961</v>
      </c>
      <c r="J1382" s="19">
        <v>42741</v>
      </c>
      <c r="K1382" s="18" t="s">
        <v>19843</v>
      </c>
      <c r="L1382" s="18" t="s">
        <v>19187</v>
      </c>
      <c r="M1382" s="18" t="s">
        <v>19114</v>
      </c>
      <c r="N1382" s="18" t="s">
        <v>19108</v>
      </c>
      <c r="O1382" s="18" t="s">
        <v>20194</v>
      </c>
      <c r="P1382" s="18" t="s">
        <v>20195</v>
      </c>
      <c r="Q1382" s="32">
        <v>0.15</v>
      </c>
      <c r="R1382" s="32">
        <v>0.15</v>
      </c>
      <c r="S1382" s="32">
        <v>0</v>
      </c>
      <c r="T1382" s="32">
        <v>0.15</v>
      </c>
      <c r="U1382" s="32">
        <v>0</v>
      </c>
      <c r="V1382" s="32">
        <v>0</v>
      </c>
      <c r="W1382" s="20">
        <v>0</v>
      </c>
      <c r="X1382" s="20">
        <v>16680</v>
      </c>
      <c r="Y1382" s="18" t="s">
        <v>19124</v>
      </c>
      <c r="Z1382" s="20">
        <v>0</v>
      </c>
      <c r="AA1382" s="20">
        <v>2502</v>
      </c>
      <c r="AB1382" s="19">
        <v>42755</v>
      </c>
    </row>
    <row r="1383" spans="1:28" ht="15" customHeight="1" x14ac:dyDescent="0.25">
      <c r="A1383" t="s">
        <v>380</v>
      </c>
      <c r="B1383" t="e">
        <f>VLOOKUP(O1383+0,'de para'!K:O,3,0)</f>
        <v>#N/A</v>
      </c>
      <c r="C1383" t="str">
        <f t="shared" si="21"/>
        <v>3027</v>
      </c>
      <c r="D1383" t="str">
        <f>IFERROR(VLOOKUP(G1383+0,'de para'!A:C,3,0),"")</f>
        <v/>
      </c>
      <c r="E1383" t="str">
        <f>IF(VLOOKUP(G1383+0,'de para'!E:H,4,0)="EX","Externo","Interno")</f>
        <v>Interno</v>
      </c>
      <c r="F1383" s="21" t="s">
        <v>20189</v>
      </c>
      <c r="G1383" s="21">
        <v>1725</v>
      </c>
      <c r="H1383" s="21" t="s">
        <v>19095</v>
      </c>
      <c r="I1383" s="21" t="s">
        <v>3961</v>
      </c>
      <c r="J1383" s="22">
        <v>42741</v>
      </c>
      <c r="K1383" s="21" t="s">
        <v>19843</v>
      </c>
      <c r="L1383" s="21" t="s">
        <v>19187</v>
      </c>
      <c r="M1383" s="21" t="s">
        <v>19114</v>
      </c>
      <c r="N1383" s="21" t="s">
        <v>19103</v>
      </c>
      <c r="O1383" s="21" t="s">
        <v>20196</v>
      </c>
      <c r="P1383" s="21" t="s">
        <v>20197</v>
      </c>
      <c r="Q1383" s="33">
        <v>0.1</v>
      </c>
      <c r="R1383" s="33">
        <v>0.1</v>
      </c>
      <c r="S1383" s="33">
        <v>0</v>
      </c>
      <c r="T1383" s="33">
        <v>0.1</v>
      </c>
      <c r="U1383" s="33">
        <v>0</v>
      </c>
      <c r="V1383" s="33">
        <v>0</v>
      </c>
      <c r="W1383" s="23">
        <v>0</v>
      </c>
      <c r="X1383" s="23">
        <v>27590</v>
      </c>
      <c r="Y1383" s="21" t="s">
        <v>19124</v>
      </c>
      <c r="Z1383" s="23">
        <v>0</v>
      </c>
      <c r="AA1383" s="23">
        <v>2759</v>
      </c>
      <c r="AB1383" s="22">
        <v>42755</v>
      </c>
    </row>
    <row r="1384" spans="1:28" ht="15" customHeight="1" x14ac:dyDescent="0.25">
      <c r="A1384" t="s">
        <v>380</v>
      </c>
      <c r="B1384" t="e">
        <f>VLOOKUP(O1384+0,'de para'!K:O,3,0)</f>
        <v>#N/A</v>
      </c>
      <c r="C1384" t="str">
        <f t="shared" si="21"/>
        <v>3027</v>
      </c>
      <c r="D1384" t="str">
        <f>IFERROR(VLOOKUP(G1384+0,'de para'!A:C,3,0),"")</f>
        <v/>
      </c>
      <c r="E1384" t="str">
        <f>IF(VLOOKUP(G1384+0,'de para'!E:H,4,0)="EX","Externo","Interno")</f>
        <v>Interno</v>
      </c>
      <c r="F1384" s="18" t="s">
        <v>20189</v>
      </c>
      <c r="G1384" s="18">
        <v>1725</v>
      </c>
      <c r="H1384" s="18" t="s">
        <v>19095</v>
      </c>
      <c r="I1384" s="18" t="s">
        <v>3961</v>
      </c>
      <c r="J1384" s="19">
        <v>42741</v>
      </c>
      <c r="K1384" s="18" t="s">
        <v>19843</v>
      </c>
      <c r="L1384" s="18" t="s">
        <v>19187</v>
      </c>
      <c r="M1384" s="18" t="s">
        <v>19114</v>
      </c>
      <c r="N1384" s="18" t="s">
        <v>19291</v>
      </c>
      <c r="O1384" s="18" t="s">
        <v>20198</v>
      </c>
      <c r="P1384" s="18" t="s">
        <v>20199</v>
      </c>
      <c r="Q1384" s="32">
        <v>0.1</v>
      </c>
      <c r="R1384" s="32">
        <v>0.1</v>
      </c>
      <c r="S1384" s="32">
        <v>0</v>
      </c>
      <c r="T1384" s="32">
        <v>0.1</v>
      </c>
      <c r="U1384" s="32">
        <v>0</v>
      </c>
      <c r="V1384" s="32">
        <v>0</v>
      </c>
      <c r="W1384" s="20">
        <v>0</v>
      </c>
      <c r="X1384" s="20">
        <v>95930</v>
      </c>
      <c r="Y1384" s="18" t="s">
        <v>19124</v>
      </c>
      <c r="Z1384" s="20">
        <v>0</v>
      </c>
      <c r="AA1384" s="20">
        <v>9593</v>
      </c>
      <c r="AB1384" s="19">
        <v>42755</v>
      </c>
    </row>
    <row r="1385" spans="1:28" ht="15" customHeight="1" x14ac:dyDescent="0.25">
      <c r="A1385" t="s">
        <v>380</v>
      </c>
      <c r="B1385" t="str">
        <f>VLOOKUP(O1385+0,'de para'!K:O,3,0)</f>
        <v>NA</v>
      </c>
      <c r="C1385" t="str">
        <f t="shared" si="21"/>
        <v>3026</v>
      </c>
      <c r="D1385" t="str">
        <f>IFERROR(VLOOKUP(G1385+0,'de para'!A:C,3,0),"")</f>
        <v/>
      </c>
      <c r="E1385" t="str">
        <f>IF(VLOOKUP(G1385+0,'de para'!E:H,4,0)="EX","Externo","Interno")</f>
        <v>Interno</v>
      </c>
      <c r="F1385" s="21" t="s">
        <v>22582</v>
      </c>
      <c r="G1385" s="21">
        <v>283</v>
      </c>
      <c r="H1385" s="21" t="s">
        <v>19095</v>
      </c>
      <c r="I1385" s="21" t="s">
        <v>507</v>
      </c>
      <c r="J1385" s="22">
        <v>42741</v>
      </c>
      <c r="K1385" s="21" t="s">
        <v>22583</v>
      </c>
      <c r="L1385" s="21" t="s">
        <v>19760</v>
      </c>
      <c r="M1385" s="21" t="s">
        <v>19100</v>
      </c>
      <c r="N1385" s="21" t="s">
        <v>19095</v>
      </c>
      <c r="O1385" s="21" t="s">
        <v>19993</v>
      </c>
      <c r="P1385" s="21" t="s">
        <v>508</v>
      </c>
      <c r="Q1385" s="33">
        <v>0.2</v>
      </c>
      <c r="R1385" s="33">
        <v>0.3</v>
      </c>
      <c r="S1385" s="33">
        <v>0</v>
      </c>
      <c r="T1385" s="33">
        <v>0.3</v>
      </c>
      <c r="U1385" s="33">
        <v>0</v>
      </c>
      <c r="V1385" s="33">
        <v>0</v>
      </c>
      <c r="W1385" s="23">
        <v>0</v>
      </c>
      <c r="X1385" s="23">
        <v>18690</v>
      </c>
      <c r="Y1385" s="21" t="s">
        <v>19124</v>
      </c>
      <c r="Z1385" s="23">
        <v>0</v>
      </c>
      <c r="AA1385" s="23">
        <v>5607</v>
      </c>
      <c r="AB1385" s="22">
        <v>42776</v>
      </c>
    </row>
    <row r="1386" spans="1:28" ht="15" customHeight="1" x14ac:dyDescent="0.25">
      <c r="A1386" t="s">
        <v>380</v>
      </c>
      <c r="B1386" t="str">
        <f>VLOOKUP(O1386+0,'de para'!K:O,3,0)</f>
        <v>NA</v>
      </c>
      <c r="C1386" t="str">
        <f t="shared" si="21"/>
        <v>3026</v>
      </c>
      <c r="D1386" t="str">
        <f>IFERROR(VLOOKUP(G1386+0,'de para'!A:C,3,0),"")</f>
        <v/>
      </c>
      <c r="E1386" t="str">
        <f>IF(VLOOKUP(G1386+0,'de para'!E:H,4,0)="EX","Externo","Interno")</f>
        <v>Interno</v>
      </c>
      <c r="F1386" s="18" t="s">
        <v>20200</v>
      </c>
      <c r="G1386" s="18">
        <v>673</v>
      </c>
      <c r="H1386" s="18" t="s">
        <v>19095</v>
      </c>
      <c r="I1386" s="18" t="s">
        <v>2041</v>
      </c>
      <c r="J1386" s="19">
        <v>42741</v>
      </c>
      <c r="K1386" s="18" t="s">
        <v>19152</v>
      </c>
      <c r="L1386" s="18" t="s">
        <v>19760</v>
      </c>
      <c r="M1386" s="18" t="s">
        <v>19388</v>
      </c>
      <c r="N1386" s="18" t="s">
        <v>19102</v>
      </c>
      <c r="O1386" s="18" t="s">
        <v>20123</v>
      </c>
      <c r="P1386" s="18" t="s">
        <v>572</v>
      </c>
      <c r="Q1386" s="32">
        <v>0</v>
      </c>
      <c r="R1386" s="32">
        <v>3</v>
      </c>
      <c r="S1386" s="32">
        <v>0</v>
      </c>
      <c r="T1386" s="32">
        <v>3</v>
      </c>
      <c r="U1386" s="32">
        <v>0</v>
      </c>
      <c r="V1386" s="32">
        <v>0</v>
      </c>
      <c r="W1386" s="20">
        <v>0</v>
      </c>
      <c r="X1386" s="20">
        <v>862.79</v>
      </c>
      <c r="Y1386" s="18" t="s">
        <v>19097</v>
      </c>
      <c r="Z1386" s="20">
        <v>0</v>
      </c>
      <c r="AA1386" s="20">
        <v>2588.37</v>
      </c>
      <c r="AB1386" s="19">
        <v>42746</v>
      </c>
    </row>
    <row r="1387" spans="1:28" ht="15" customHeight="1" x14ac:dyDescent="0.25">
      <c r="A1387" t="s">
        <v>380</v>
      </c>
      <c r="B1387" t="str">
        <f>VLOOKUP(O1387+0,'de para'!K:O,3,0)</f>
        <v>NA</v>
      </c>
      <c r="C1387" t="str">
        <f t="shared" si="21"/>
        <v>3026</v>
      </c>
      <c r="D1387" t="str">
        <f>IFERROR(VLOOKUP(G1387+0,'de para'!A:C,3,0),"")</f>
        <v/>
      </c>
      <c r="E1387" t="str">
        <f>IF(VLOOKUP(G1387+0,'de para'!E:H,4,0)="EX","Externo","Interno")</f>
        <v>Interno</v>
      </c>
      <c r="F1387" s="21" t="s">
        <v>20200</v>
      </c>
      <c r="G1387" s="21">
        <v>673</v>
      </c>
      <c r="H1387" s="21" t="s">
        <v>19095</v>
      </c>
      <c r="I1387" s="21" t="s">
        <v>2041</v>
      </c>
      <c r="J1387" s="22">
        <v>42741</v>
      </c>
      <c r="K1387" s="21" t="s">
        <v>19152</v>
      </c>
      <c r="L1387" s="21" t="s">
        <v>19760</v>
      </c>
      <c r="M1387" s="21" t="s">
        <v>19388</v>
      </c>
      <c r="N1387" s="21" t="s">
        <v>19108</v>
      </c>
      <c r="O1387" s="21" t="s">
        <v>20122</v>
      </c>
      <c r="P1387" s="21" t="s">
        <v>12142</v>
      </c>
      <c r="Q1387" s="33">
        <v>13.5</v>
      </c>
      <c r="R1387" s="33">
        <v>3</v>
      </c>
      <c r="S1387" s="33">
        <v>0</v>
      </c>
      <c r="T1387" s="33">
        <v>3</v>
      </c>
      <c r="U1387" s="33">
        <v>0</v>
      </c>
      <c r="V1387" s="33">
        <v>0</v>
      </c>
      <c r="W1387" s="23">
        <v>0</v>
      </c>
      <c r="X1387" s="23">
        <v>988.55</v>
      </c>
      <c r="Y1387" s="21" t="s">
        <v>19097</v>
      </c>
      <c r="Z1387" s="23">
        <v>0</v>
      </c>
      <c r="AA1387" s="23">
        <v>2965.65</v>
      </c>
      <c r="AB1387" s="22">
        <v>42746</v>
      </c>
    </row>
    <row r="1388" spans="1:28" ht="15" customHeight="1" x14ac:dyDescent="0.25">
      <c r="A1388" t="s">
        <v>380</v>
      </c>
      <c r="B1388" t="str">
        <f>VLOOKUP(O1388+0,'de para'!K:O,3,0)</f>
        <v>NA</v>
      </c>
      <c r="C1388" t="str">
        <f t="shared" si="21"/>
        <v>3026</v>
      </c>
      <c r="D1388" t="str">
        <f>IFERROR(VLOOKUP(G1388+0,'de para'!A:C,3,0),"")</f>
        <v/>
      </c>
      <c r="E1388" t="str">
        <f>IF(VLOOKUP(G1388+0,'de para'!E:H,4,0)="EX","Externo","Interno")</f>
        <v>Interno</v>
      </c>
      <c r="F1388" s="18" t="s">
        <v>20200</v>
      </c>
      <c r="G1388" s="18">
        <v>673</v>
      </c>
      <c r="H1388" s="18" t="s">
        <v>19095</v>
      </c>
      <c r="I1388" s="18" t="s">
        <v>2041</v>
      </c>
      <c r="J1388" s="19">
        <v>42741</v>
      </c>
      <c r="K1388" s="18" t="s">
        <v>19152</v>
      </c>
      <c r="L1388" s="18" t="s">
        <v>19760</v>
      </c>
      <c r="M1388" s="18" t="s">
        <v>19388</v>
      </c>
      <c r="N1388" s="18" t="s">
        <v>19103</v>
      </c>
      <c r="O1388" s="18" t="s">
        <v>20201</v>
      </c>
      <c r="P1388" s="18" t="s">
        <v>12178</v>
      </c>
      <c r="Q1388" s="32">
        <v>6.45</v>
      </c>
      <c r="R1388" s="32">
        <v>0.2</v>
      </c>
      <c r="S1388" s="32">
        <v>0</v>
      </c>
      <c r="T1388" s="32">
        <v>0.2</v>
      </c>
      <c r="U1388" s="32">
        <v>0</v>
      </c>
      <c r="V1388" s="32">
        <v>0</v>
      </c>
      <c r="W1388" s="20">
        <v>0</v>
      </c>
      <c r="X1388" s="20">
        <v>8515.0400000000009</v>
      </c>
      <c r="Y1388" s="18" t="s">
        <v>19097</v>
      </c>
      <c r="Z1388" s="20">
        <v>0</v>
      </c>
      <c r="AA1388" s="20">
        <v>1703.01</v>
      </c>
      <c r="AB1388" s="19">
        <v>42746</v>
      </c>
    </row>
    <row r="1389" spans="1:28" ht="15" customHeight="1" x14ac:dyDescent="0.25">
      <c r="A1389" t="s">
        <v>380</v>
      </c>
      <c r="B1389" t="str">
        <f>VLOOKUP(O1389+0,'de para'!K:O,3,0)</f>
        <v>NA</v>
      </c>
      <c r="C1389" t="str">
        <f t="shared" si="21"/>
        <v>3026</v>
      </c>
      <c r="D1389" t="str">
        <f>IFERROR(VLOOKUP(G1389+0,'de para'!A:C,3,0),"")</f>
        <v/>
      </c>
      <c r="E1389" t="str">
        <f>IF(VLOOKUP(G1389+0,'de para'!E:H,4,0)="EX","Externo","Interno")</f>
        <v>Interno</v>
      </c>
      <c r="F1389" s="21" t="s">
        <v>20200</v>
      </c>
      <c r="G1389" s="21">
        <v>673</v>
      </c>
      <c r="H1389" s="21" t="s">
        <v>19095</v>
      </c>
      <c r="I1389" s="21" t="s">
        <v>2041</v>
      </c>
      <c r="J1389" s="22">
        <v>42741</v>
      </c>
      <c r="K1389" s="21" t="s">
        <v>19152</v>
      </c>
      <c r="L1389" s="21" t="s">
        <v>19760</v>
      </c>
      <c r="M1389" s="21" t="s">
        <v>19388</v>
      </c>
      <c r="N1389" s="21" t="s">
        <v>19291</v>
      </c>
      <c r="O1389" s="21" t="s">
        <v>22584</v>
      </c>
      <c r="P1389" s="21" t="s">
        <v>697</v>
      </c>
      <c r="Q1389" s="33">
        <v>0</v>
      </c>
      <c r="R1389" s="33">
        <v>0.3</v>
      </c>
      <c r="S1389" s="33">
        <v>0</v>
      </c>
      <c r="T1389" s="33">
        <v>0.3</v>
      </c>
      <c r="U1389" s="33">
        <v>0</v>
      </c>
      <c r="V1389" s="33">
        <v>0</v>
      </c>
      <c r="W1389" s="23">
        <v>0</v>
      </c>
      <c r="X1389" s="23">
        <v>12758.24</v>
      </c>
      <c r="Y1389" s="21" t="s">
        <v>19124</v>
      </c>
      <c r="Z1389" s="23">
        <v>0</v>
      </c>
      <c r="AA1389" s="23">
        <v>3827.47</v>
      </c>
      <c r="AB1389" s="22">
        <v>42777</v>
      </c>
    </row>
    <row r="1390" spans="1:28" ht="15" customHeight="1" x14ac:dyDescent="0.25">
      <c r="A1390" t="s">
        <v>380</v>
      </c>
      <c r="B1390" t="str">
        <f>VLOOKUP(O1390+0,'de para'!K:O,3,0)</f>
        <v>NA</v>
      </c>
      <c r="C1390" t="str">
        <f t="shared" si="21"/>
        <v>3026</v>
      </c>
      <c r="D1390" t="str">
        <f>IFERROR(VLOOKUP(G1390+0,'de para'!A:C,3,0),"")</f>
        <v/>
      </c>
      <c r="E1390" t="str">
        <f>IF(VLOOKUP(G1390+0,'de para'!E:H,4,0)="EX","Externo","Interno")</f>
        <v>Interno</v>
      </c>
      <c r="F1390" s="18" t="s">
        <v>20200</v>
      </c>
      <c r="G1390" s="18">
        <v>673</v>
      </c>
      <c r="H1390" s="18" t="s">
        <v>19095</v>
      </c>
      <c r="I1390" s="18" t="s">
        <v>2041</v>
      </c>
      <c r="J1390" s="19">
        <v>42741</v>
      </c>
      <c r="K1390" s="18" t="s">
        <v>19152</v>
      </c>
      <c r="L1390" s="18" t="s">
        <v>19760</v>
      </c>
      <c r="M1390" s="18" t="s">
        <v>19388</v>
      </c>
      <c r="N1390" s="18" t="s">
        <v>19104</v>
      </c>
      <c r="O1390" s="18" t="s">
        <v>19972</v>
      </c>
      <c r="P1390" s="18" t="s">
        <v>12227</v>
      </c>
      <c r="Q1390" s="32">
        <v>0.501</v>
      </c>
      <c r="R1390" s="32">
        <v>0.2</v>
      </c>
      <c r="S1390" s="32">
        <v>0</v>
      </c>
      <c r="T1390" s="32">
        <v>0.2</v>
      </c>
      <c r="U1390" s="32">
        <v>0</v>
      </c>
      <c r="V1390" s="32">
        <v>0</v>
      </c>
      <c r="W1390" s="20">
        <v>0</v>
      </c>
      <c r="X1390" s="20">
        <v>30005.99</v>
      </c>
      <c r="Y1390" s="18" t="s">
        <v>19124</v>
      </c>
      <c r="Z1390" s="20">
        <v>0</v>
      </c>
      <c r="AA1390" s="20">
        <v>6001.2</v>
      </c>
      <c r="AB1390" s="19">
        <v>42777</v>
      </c>
    </row>
    <row r="1391" spans="1:28" ht="15" customHeight="1" x14ac:dyDescent="0.25">
      <c r="A1391" t="s">
        <v>380</v>
      </c>
      <c r="B1391" t="e">
        <f>VLOOKUP(O1391+0,'de para'!K:O,3,0)</f>
        <v>#N/A</v>
      </c>
      <c r="C1391" t="str">
        <f t="shared" si="21"/>
        <v>3027</v>
      </c>
      <c r="D1391" t="str">
        <f>IFERROR(VLOOKUP(G1391+0,'de para'!A:C,3,0),"")</f>
        <v/>
      </c>
      <c r="E1391" t="str">
        <f>IF(VLOOKUP(G1391+0,'de para'!E:H,4,0)="EX","Externo","Interno")</f>
        <v>Interno</v>
      </c>
      <c r="F1391" s="21" t="s">
        <v>22585</v>
      </c>
      <c r="G1391" s="21">
        <v>616</v>
      </c>
      <c r="H1391" s="21" t="s">
        <v>19095</v>
      </c>
      <c r="I1391" s="21" t="s">
        <v>1939</v>
      </c>
      <c r="J1391" s="22">
        <v>42741</v>
      </c>
      <c r="K1391" s="21" t="s">
        <v>19794</v>
      </c>
      <c r="L1391" s="21" t="s">
        <v>19161</v>
      </c>
      <c r="M1391" s="21" t="s">
        <v>19276</v>
      </c>
      <c r="N1391" s="21" t="s">
        <v>19095</v>
      </c>
      <c r="O1391" s="21" t="s">
        <v>22586</v>
      </c>
      <c r="P1391" s="21" t="s">
        <v>22587</v>
      </c>
      <c r="Q1391" s="33">
        <v>0</v>
      </c>
      <c r="R1391" s="33">
        <v>0.2</v>
      </c>
      <c r="S1391" s="33">
        <v>0</v>
      </c>
      <c r="T1391" s="33">
        <v>0.2</v>
      </c>
      <c r="U1391" s="33">
        <v>0</v>
      </c>
      <c r="V1391" s="33">
        <v>0</v>
      </c>
      <c r="W1391" s="23">
        <v>0</v>
      </c>
      <c r="X1391" s="23">
        <v>112680</v>
      </c>
      <c r="Y1391" s="21" t="s">
        <v>19124</v>
      </c>
      <c r="Z1391" s="23">
        <v>0</v>
      </c>
      <c r="AA1391" s="23">
        <v>22536</v>
      </c>
      <c r="AB1391" s="22">
        <v>42788</v>
      </c>
    </row>
    <row r="1392" spans="1:28" ht="15" customHeight="1" x14ac:dyDescent="0.25">
      <c r="A1392" t="s">
        <v>380</v>
      </c>
      <c r="B1392" t="e">
        <f>VLOOKUP(O1392+0,'de para'!K:O,3,0)</f>
        <v>#N/A</v>
      </c>
      <c r="C1392" t="str">
        <f t="shared" si="21"/>
        <v>3027</v>
      </c>
      <c r="D1392" t="str">
        <f>IFERROR(VLOOKUP(G1392+0,'de para'!A:C,3,0),"")</f>
        <v/>
      </c>
      <c r="E1392" t="str">
        <f>IF(VLOOKUP(G1392+0,'de para'!E:H,4,0)="EX","Externo","Interno")</f>
        <v>Interno</v>
      </c>
      <c r="F1392" s="18" t="s">
        <v>22588</v>
      </c>
      <c r="G1392" s="18">
        <v>616</v>
      </c>
      <c r="H1392" s="18" t="s">
        <v>19095</v>
      </c>
      <c r="I1392" s="18" t="s">
        <v>1939</v>
      </c>
      <c r="J1392" s="19">
        <v>42741</v>
      </c>
      <c r="K1392" s="18" t="s">
        <v>19794</v>
      </c>
      <c r="L1392" s="18" t="s">
        <v>19161</v>
      </c>
      <c r="M1392" s="18" t="s">
        <v>19276</v>
      </c>
      <c r="N1392" s="18" t="s">
        <v>19095</v>
      </c>
      <c r="O1392" s="18" t="s">
        <v>22589</v>
      </c>
      <c r="P1392" s="18" t="s">
        <v>22590</v>
      </c>
      <c r="Q1392" s="32">
        <v>0</v>
      </c>
      <c r="R1392" s="32">
        <v>0.2</v>
      </c>
      <c r="S1392" s="32">
        <v>0</v>
      </c>
      <c r="T1392" s="32">
        <v>0.2</v>
      </c>
      <c r="U1392" s="32">
        <v>0</v>
      </c>
      <c r="V1392" s="32">
        <v>0</v>
      </c>
      <c r="W1392" s="20">
        <v>0</v>
      </c>
      <c r="X1392" s="20">
        <v>47291</v>
      </c>
      <c r="Y1392" s="18" t="s">
        <v>19124</v>
      </c>
      <c r="Z1392" s="20">
        <v>0</v>
      </c>
      <c r="AA1392" s="20">
        <v>9458.2000000000007</v>
      </c>
      <c r="AB1392" s="19">
        <v>42788</v>
      </c>
    </row>
    <row r="1393" spans="1:28" ht="15" customHeight="1" x14ac:dyDescent="0.25">
      <c r="A1393" t="s">
        <v>380</v>
      </c>
      <c r="B1393" t="str">
        <f>VLOOKUP(O1393+0,'de para'!K:O,3,0)</f>
        <v>NA</v>
      </c>
      <c r="C1393" t="str">
        <f t="shared" si="21"/>
        <v>3027</v>
      </c>
      <c r="D1393" t="str">
        <f>IFERROR(VLOOKUP(G1393+0,'de para'!A:C,3,0),"")</f>
        <v/>
      </c>
      <c r="E1393" t="str">
        <f>IF(VLOOKUP(G1393+0,'de para'!E:H,4,0)="EX","Externo","Interno")</f>
        <v>Interno</v>
      </c>
      <c r="F1393" s="21" t="s">
        <v>22591</v>
      </c>
      <c r="G1393" s="21">
        <v>149</v>
      </c>
      <c r="H1393" s="21" t="s">
        <v>19095</v>
      </c>
      <c r="I1393" s="21" t="s">
        <v>583</v>
      </c>
      <c r="J1393" s="22">
        <v>42741</v>
      </c>
      <c r="K1393" s="21" t="s">
        <v>22592</v>
      </c>
      <c r="L1393" s="21" t="s">
        <v>19760</v>
      </c>
      <c r="M1393" s="21" t="s">
        <v>19111</v>
      </c>
      <c r="N1393" s="21" t="s">
        <v>19095</v>
      </c>
      <c r="O1393" s="21" t="s">
        <v>22593</v>
      </c>
      <c r="P1393" s="21" t="s">
        <v>22594</v>
      </c>
      <c r="Q1393" s="33">
        <v>0</v>
      </c>
      <c r="R1393" s="33">
        <v>0.1</v>
      </c>
      <c r="S1393" s="33">
        <v>0</v>
      </c>
      <c r="T1393" s="33">
        <v>0.1</v>
      </c>
      <c r="U1393" s="33">
        <v>0</v>
      </c>
      <c r="V1393" s="33">
        <v>0</v>
      </c>
      <c r="W1393" s="23">
        <v>0</v>
      </c>
      <c r="X1393" s="23">
        <v>55420</v>
      </c>
      <c r="Y1393" s="21" t="s">
        <v>19124</v>
      </c>
      <c r="Z1393" s="23">
        <v>0</v>
      </c>
      <c r="AA1393" s="23">
        <v>5542</v>
      </c>
      <c r="AB1393" s="22">
        <v>42775</v>
      </c>
    </row>
    <row r="1394" spans="1:28" ht="15" customHeight="1" x14ac:dyDescent="0.25">
      <c r="A1394" t="s">
        <v>380</v>
      </c>
      <c r="B1394" t="str">
        <f>VLOOKUP(O1394+0,'de para'!K:O,3,0)</f>
        <v>NA</v>
      </c>
      <c r="C1394" t="str">
        <f t="shared" si="21"/>
        <v>3027</v>
      </c>
      <c r="D1394" t="str">
        <f>IFERROR(VLOOKUP(G1394+0,'de para'!A:C,3,0),"")</f>
        <v/>
      </c>
      <c r="E1394" t="str">
        <f>IF(VLOOKUP(G1394+0,'de para'!E:H,4,0)="EX","Externo","Interno")</f>
        <v>Interno</v>
      </c>
      <c r="F1394" s="18" t="s">
        <v>22595</v>
      </c>
      <c r="G1394" s="18">
        <v>616</v>
      </c>
      <c r="H1394" s="18" t="s">
        <v>19095</v>
      </c>
      <c r="I1394" s="18" t="s">
        <v>1939</v>
      </c>
      <c r="J1394" s="19">
        <v>42741</v>
      </c>
      <c r="K1394" s="18" t="s">
        <v>19794</v>
      </c>
      <c r="L1394" s="18" t="s">
        <v>19161</v>
      </c>
      <c r="M1394" s="18" t="s">
        <v>19276</v>
      </c>
      <c r="N1394" s="18" t="s">
        <v>19095</v>
      </c>
      <c r="O1394" s="18" t="s">
        <v>20169</v>
      </c>
      <c r="P1394" s="18" t="s">
        <v>22596</v>
      </c>
      <c r="Q1394" s="32">
        <v>-0.2</v>
      </c>
      <c r="R1394" s="32">
        <v>0.2</v>
      </c>
      <c r="S1394" s="32">
        <v>0</v>
      </c>
      <c r="T1394" s="32">
        <v>0.2</v>
      </c>
      <c r="U1394" s="32">
        <v>0</v>
      </c>
      <c r="V1394" s="32">
        <v>0</v>
      </c>
      <c r="W1394" s="20">
        <v>0</v>
      </c>
      <c r="X1394" s="20">
        <v>23912</v>
      </c>
      <c r="Y1394" s="18" t="s">
        <v>19124</v>
      </c>
      <c r="Z1394" s="20">
        <v>0</v>
      </c>
      <c r="AA1394" s="20">
        <v>4782.3999999999996</v>
      </c>
      <c r="AB1394" s="19">
        <v>42788</v>
      </c>
    </row>
    <row r="1395" spans="1:28" ht="15" customHeight="1" x14ac:dyDescent="0.25">
      <c r="A1395" t="s">
        <v>380</v>
      </c>
      <c r="B1395" t="e">
        <f>VLOOKUP(O1395+0,'de para'!K:O,3,0)</f>
        <v>#N/A</v>
      </c>
      <c r="C1395" t="str">
        <f t="shared" si="21"/>
        <v>3027</v>
      </c>
      <c r="D1395" t="str">
        <f>IFERROR(VLOOKUP(G1395+0,'de para'!A:C,3,0),"")</f>
        <v/>
      </c>
      <c r="E1395" t="str">
        <f>IF(VLOOKUP(G1395+0,'de para'!E:H,4,0)="EX","Externo","Interno")</f>
        <v>Interno</v>
      </c>
      <c r="F1395" s="21" t="s">
        <v>22595</v>
      </c>
      <c r="G1395" s="21">
        <v>616</v>
      </c>
      <c r="H1395" s="21" t="s">
        <v>19095</v>
      </c>
      <c r="I1395" s="21" t="s">
        <v>1939</v>
      </c>
      <c r="J1395" s="22">
        <v>42741</v>
      </c>
      <c r="K1395" s="21" t="s">
        <v>19794</v>
      </c>
      <c r="L1395" s="21" t="s">
        <v>19161</v>
      </c>
      <c r="M1395" s="21" t="s">
        <v>19276</v>
      </c>
      <c r="N1395" s="21" t="s">
        <v>19102</v>
      </c>
      <c r="O1395" s="21" t="s">
        <v>22597</v>
      </c>
      <c r="P1395" s="21" t="s">
        <v>22598</v>
      </c>
      <c r="Q1395" s="33">
        <v>0</v>
      </c>
      <c r="R1395" s="33">
        <v>0.2</v>
      </c>
      <c r="S1395" s="33">
        <v>0</v>
      </c>
      <c r="T1395" s="33">
        <v>0.2</v>
      </c>
      <c r="U1395" s="33">
        <v>0</v>
      </c>
      <c r="V1395" s="33">
        <v>0</v>
      </c>
      <c r="W1395" s="23">
        <v>0</v>
      </c>
      <c r="X1395" s="23">
        <v>14000</v>
      </c>
      <c r="Y1395" s="21" t="s">
        <v>19124</v>
      </c>
      <c r="Z1395" s="23">
        <v>0</v>
      </c>
      <c r="AA1395" s="23">
        <v>2800</v>
      </c>
      <c r="AB1395" s="22">
        <v>42788</v>
      </c>
    </row>
    <row r="1396" spans="1:28" ht="15" customHeight="1" x14ac:dyDescent="0.25">
      <c r="A1396" t="s">
        <v>380</v>
      </c>
      <c r="B1396" t="str">
        <f>VLOOKUP(O1396+0,'de para'!K:O,3,0)</f>
        <v>NA</v>
      </c>
      <c r="C1396" t="str">
        <f t="shared" si="21"/>
        <v>3027</v>
      </c>
      <c r="D1396" t="str">
        <f>IFERROR(VLOOKUP(G1396+0,'de para'!A:C,3,0),"")</f>
        <v/>
      </c>
      <c r="E1396" t="str">
        <f>IF(VLOOKUP(G1396+0,'de para'!E:H,4,0)="EX","Externo","Interno")</f>
        <v>Interno</v>
      </c>
      <c r="F1396" s="18" t="s">
        <v>20202</v>
      </c>
      <c r="G1396" s="18">
        <v>1720</v>
      </c>
      <c r="H1396" s="18" t="s">
        <v>19095</v>
      </c>
      <c r="I1396" s="18" t="s">
        <v>3951</v>
      </c>
      <c r="J1396" s="19">
        <v>42741</v>
      </c>
      <c r="K1396" s="18" t="s">
        <v>20203</v>
      </c>
      <c r="L1396" s="18" t="s">
        <v>19187</v>
      </c>
      <c r="M1396" s="18" t="s">
        <v>19111</v>
      </c>
      <c r="N1396" s="18" t="s">
        <v>19095</v>
      </c>
      <c r="O1396" s="18" t="s">
        <v>20204</v>
      </c>
      <c r="P1396" s="18" t="s">
        <v>12574</v>
      </c>
      <c r="Q1396" s="32">
        <v>9.5000000000000001E-2</v>
      </c>
      <c r="R1396" s="32">
        <v>1</v>
      </c>
      <c r="S1396" s="32">
        <v>0</v>
      </c>
      <c r="T1396" s="32">
        <v>1</v>
      </c>
      <c r="U1396" s="32">
        <v>0</v>
      </c>
      <c r="V1396" s="32">
        <v>0</v>
      </c>
      <c r="W1396" s="20">
        <v>0</v>
      </c>
      <c r="X1396" s="20">
        <v>21104</v>
      </c>
      <c r="Y1396" s="18" t="s">
        <v>19124</v>
      </c>
      <c r="Z1396" s="20">
        <v>0</v>
      </c>
      <c r="AA1396" s="20">
        <v>21104</v>
      </c>
      <c r="AB1396" s="19">
        <v>42765</v>
      </c>
    </row>
    <row r="1397" spans="1:28" ht="15" customHeight="1" x14ac:dyDescent="0.25">
      <c r="A1397" t="s">
        <v>380</v>
      </c>
      <c r="B1397" t="str">
        <f>VLOOKUP(O1397+0,'de para'!K:O,3,0)</f>
        <v>NA</v>
      </c>
      <c r="C1397" t="str">
        <f t="shared" si="21"/>
        <v>3027</v>
      </c>
      <c r="D1397" t="str">
        <f>IFERROR(VLOOKUP(G1397+0,'de para'!A:C,3,0),"")</f>
        <v/>
      </c>
      <c r="E1397" t="str">
        <f>IF(VLOOKUP(G1397+0,'de para'!E:H,4,0)="EX","Externo","Interno")</f>
        <v>Interno</v>
      </c>
      <c r="F1397" s="21" t="s">
        <v>22599</v>
      </c>
      <c r="G1397" s="21">
        <v>1720</v>
      </c>
      <c r="H1397" s="21" t="s">
        <v>19095</v>
      </c>
      <c r="I1397" s="21" t="s">
        <v>3951</v>
      </c>
      <c r="J1397" s="22">
        <v>42741</v>
      </c>
      <c r="K1397" s="21" t="s">
        <v>20203</v>
      </c>
      <c r="L1397" s="21" t="s">
        <v>19187</v>
      </c>
      <c r="M1397" s="21" t="s">
        <v>19111</v>
      </c>
      <c r="N1397" s="21" t="s">
        <v>19095</v>
      </c>
      <c r="O1397" s="21" t="s">
        <v>20204</v>
      </c>
      <c r="P1397" s="21" t="s">
        <v>12574</v>
      </c>
      <c r="Q1397" s="33">
        <v>-0.90500000000000003</v>
      </c>
      <c r="R1397" s="33">
        <v>0.3</v>
      </c>
      <c r="S1397" s="33">
        <v>0</v>
      </c>
      <c r="T1397" s="33">
        <v>0.3</v>
      </c>
      <c r="U1397" s="33">
        <v>0</v>
      </c>
      <c r="V1397" s="33">
        <v>0</v>
      </c>
      <c r="W1397" s="23">
        <v>0</v>
      </c>
      <c r="X1397" s="23">
        <v>21104</v>
      </c>
      <c r="Y1397" s="21" t="s">
        <v>19124</v>
      </c>
      <c r="Z1397" s="23">
        <v>0</v>
      </c>
      <c r="AA1397" s="23">
        <v>6331.2</v>
      </c>
      <c r="AB1397" s="22">
        <v>42771</v>
      </c>
    </row>
    <row r="1398" spans="1:28" ht="15" customHeight="1" x14ac:dyDescent="0.25">
      <c r="A1398" t="s">
        <v>380</v>
      </c>
      <c r="B1398" t="str">
        <f>VLOOKUP(O1398+0,'de para'!K:O,3,0)</f>
        <v>NA</v>
      </c>
      <c r="C1398" t="str">
        <f t="shared" si="21"/>
        <v>3027</v>
      </c>
      <c r="D1398" t="str">
        <f>IFERROR(VLOOKUP(G1398+0,'de para'!A:C,3,0),"")</f>
        <v/>
      </c>
      <c r="E1398" t="str">
        <f>IF(VLOOKUP(G1398+0,'de para'!E:H,4,0)="EX","Externo","Interno")</f>
        <v>Interno</v>
      </c>
      <c r="F1398" s="18" t="s">
        <v>22599</v>
      </c>
      <c r="G1398" s="18">
        <v>1720</v>
      </c>
      <c r="H1398" s="18" t="s">
        <v>19095</v>
      </c>
      <c r="I1398" s="18" t="s">
        <v>3951</v>
      </c>
      <c r="J1398" s="19">
        <v>42741</v>
      </c>
      <c r="K1398" s="18" t="s">
        <v>20203</v>
      </c>
      <c r="L1398" s="18" t="s">
        <v>19187</v>
      </c>
      <c r="M1398" s="18" t="s">
        <v>19111</v>
      </c>
      <c r="N1398" s="18" t="s">
        <v>19102</v>
      </c>
      <c r="O1398" s="18" t="s">
        <v>22600</v>
      </c>
      <c r="P1398" s="18" t="s">
        <v>12583</v>
      </c>
      <c r="Q1398" s="32">
        <v>0</v>
      </c>
      <c r="R1398" s="32">
        <v>0.6</v>
      </c>
      <c r="S1398" s="32">
        <v>0</v>
      </c>
      <c r="T1398" s="32">
        <v>0.6</v>
      </c>
      <c r="U1398" s="32">
        <v>0</v>
      </c>
      <c r="V1398" s="32">
        <v>0</v>
      </c>
      <c r="W1398" s="20">
        <v>0</v>
      </c>
      <c r="X1398" s="20">
        <v>17488.5</v>
      </c>
      <c r="Y1398" s="18" t="s">
        <v>19124</v>
      </c>
      <c r="Z1398" s="20">
        <v>0</v>
      </c>
      <c r="AA1398" s="20">
        <v>10493.1</v>
      </c>
      <c r="AB1398" s="19">
        <v>42771</v>
      </c>
    </row>
    <row r="1399" spans="1:28" ht="15" customHeight="1" x14ac:dyDescent="0.25">
      <c r="A1399" t="s">
        <v>380</v>
      </c>
      <c r="B1399" t="e">
        <f>VLOOKUP(O1399+0,'de para'!K:O,3,0)</f>
        <v>#N/A</v>
      </c>
      <c r="C1399" t="str">
        <f t="shared" si="21"/>
        <v>3027</v>
      </c>
      <c r="D1399" t="str">
        <f>IFERROR(VLOOKUP(G1399+0,'de para'!A:C,3,0),"")</f>
        <v/>
      </c>
      <c r="E1399" t="str">
        <f>IF(VLOOKUP(G1399+0,'de para'!E:H,4,0)="EX","Externo","Interno")</f>
        <v>Interno</v>
      </c>
      <c r="F1399" s="21" t="s">
        <v>22601</v>
      </c>
      <c r="G1399" s="21">
        <v>1320</v>
      </c>
      <c r="H1399" s="21" t="s">
        <v>19112</v>
      </c>
      <c r="I1399" s="21" t="s">
        <v>468</v>
      </c>
      <c r="J1399" s="22">
        <v>42744</v>
      </c>
      <c r="K1399" s="21" t="s">
        <v>19105</v>
      </c>
      <c r="L1399" s="21" t="s">
        <v>19161</v>
      </c>
      <c r="M1399" s="21" t="s">
        <v>19111</v>
      </c>
      <c r="N1399" s="21" t="s">
        <v>19095</v>
      </c>
      <c r="O1399" s="21" t="s">
        <v>22602</v>
      </c>
      <c r="P1399" s="21" t="s">
        <v>22603</v>
      </c>
      <c r="Q1399" s="33">
        <v>0</v>
      </c>
      <c r="R1399" s="33">
        <v>0.1</v>
      </c>
      <c r="S1399" s="33">
        <v>0</v>
      </c>
      <c r="T1399" s="33">
        <v>0.1</v>
      </c>
      <c r="U1399" s="33">
        <v>0</v>
      </c>
      <c r="V1399" s="33">
        <v>0</v>
      </c>
      <c r="W1399" s="23">
        <v>0</v>
      </c>
      <c r="X1399" s="23">
        <v>15834.05</v>
      </c>
      <c r="Y1399" s="21" t="s">
        <v>19124</v>
      </c>
      <c r="Z1399" s="23">
        <v>0</v>
      </c>
      <c r="AA1399" s="23">
        <v>1583.41</v>
      </c>
      <c r="AB1399" s="22">
        <v>42772</v>
      </c>
    </row>
    <row r="1400" spans="1:28" ht="15" customHeight="1" x14ac:dyDescent="0.25">
      <c r="A1400" t="s">
        <v>380</v>
      </c>
      <c r="B1400" t="e">
        <f>VLOOKUP(O1400+0,'de para'!K:O,3,0)</f>
        <v>#N/A</v>
      </c>
      <c r="C1400" t="str">
        <f t="shared" si="21"/>
        <v>3026</v>
      </c>
      <c r="D1400" t="str">
        <f>IFERROR(VLOOKUP(G1400+0,'de para'!A:C,3,0),"")</f>
        <v/>
      </c>
      <c r="E1400" t="s">
        <v>19067</v>
      </c>
      <c r="F1400" s="18" t="s">
        <v>22604</v>
      </c>
      <c r="G1400" s="18">
        <v>2695</v>
      </c>
      <c r="H1400" s="18" t="s">
        <v>19095</v>
      </c>
      <c r="I1400" s="18" t="s">
        <v>22605</v>
      </c>
      <c r="J1400" s="19">
        <v>42744</v>
      </c>
      <c r="K1400" s="18" t="s">
        <v>21962</v>
      </c>
      <c r="L1400" s="18" t="s">
        <v>19760</v>
      </c>
      <c r="M1400" s="18" t="s">
        <v>19276</v>
      </c>
      <c r="N1400" s="18" t="s">
        <v>19102</v>
      </c>
      <c r="O1400" s="18" t="s">
        <v>22606</v>
      </c>
      <c r="P1400" s="18" t="s">
        <v>12433</v>
      </c>
      <c r="Q1400" s="32">
        <v>0</v>
      </c>
      <c r="R1400" s="32">
        <v>0.3</v>
      </c>
      <c r="S1400" s="32">
        <v>0</v>
      </c>
      <c r="T1400" s="32">
        <v>0.3</v>
      </c>
      <c r="U1400" s="32">
        <v>0</v>
      </c>
      <c r="V1400" s="32">
        <v>0.3</v>
      </c>
      <c r="W1400" s="20">
        <v>0</v>
      </c>
      <c r="X1400" s="20">
        <v>8320</v>
      </c>
      <c r="Y1400" s="18" t="s">
        <v>19157</v>
      </c>
      <c r="Z1400" s="20">
        <v>0</v>
      </c>
      <c r="AA1400" s="20">
        <v>2496</v>
      </c>
      <c r="AB1400" s="19">
        <v>42769</v>
      </c>
    </row>
    <row r="1401" spans="1:28" x14ac:dyDescent="0.25">
      <c r="A1401" t="s">
        <v>380</v>
      </c>
      <c r="B1401" t="e">
        <f>VLOOKUP(O1401+0,'de para'!K:O,3,0)</f>
        <v>#N/A</v>
      </c>
      <c r="C1401" t="str">
        <f t="shared" si="21"/>
        <v>3026</v>
      </c>
      <c r="D1401" t="str">
        <f>IFERROR(VLOOKUP(G1401+0,'de para'!A:C,3,0),"")</f>
        <v/>
      </c>
      <c r="E1401" t="s">
        <v>19067</v>
      </c>
      <c r="F1401" s="21" t="s">
        <v>22604</v>
      </c>
      <c r="G1401" s="21">
        <v>2695</v>
      </c>
      <c r="H1401" s="21" t="s">
        <v>19095</v>
      </c>
      <c r="I1401" s="21" t="s">
        <v>22605</v>
      </c>
      <c r="J1401" s="22">
        <v>42744</v>
      </c>
      <c r="K1401" s="21" t="s">
        <v>21962</v>
      </c>
      <c r="L1401" s="21" t="s">
        <v>19760</v>
      </c>
      <c r="M1401" s="21" t="s">
        <v>19276</v>
      </c>
      <c r="N1401" s="21" t="s">
        <v>19108</v>
      </c>
      <c r="O1401" s="21" t="s">
        <v>22607</v>
      </c>
      <c r="P1401" s="21" t="s">
        <v>22608</v>
      </c>
      <c r="Q1401" s="33">
        <v>0</v>
      </c>
      <c r="R1401" s="33">
        <v>0.3</v>
      </c>
      <c r="S1401" s="33">
        <v>0</v>
      </c>
      <c r="T1401" s="33">
        <v>0.3</v>
      </c>
      <c r="U1401" s="33">
        <v>0</v>
      </c>
      <c r="V1401" s="33">
        <v>0.3</v>
      </c>
      <c r="W1401" s="23">
        <v>0</v>
      </c>
      <c r="X1401" s="23">
        <v>11090</v>
      </c>
      <c r="Y1401" s="21" t="s">
        <v>19157</v>
      </c>
      <c r="Z1401" s="23">
        <v>0</v>
      </c>
      <c r="AA1401" s="23">
        <v>3327</v>
      </c>
      <c r="AB1401" s="22">
        <v>42769</v>
      </c>
    </row>
    <row r="1402" spans="1:28" x14ac:dyDescent="0.25">
      <c r="A1402" t="s">
        <v>380</v>
      </c>
      <c r="B1402" t="e">
        <f>VLOOKUP(O1402+0,'de para'!K:O,3,0)</f>
        <v>#N/A</v>
      </c>
      <c r="C1402" t="str">
        <f t="shared" si="21"/>
        <v>3026</v>
      </c>
      <c r="D1402" t="str">
        <f>IFERROR(VLOOKUP(G1402+0,'de para'!A:C,3,0),"")</f>
        <v/>
      </c>
      <c r="E1402" t="s">
        <v>19067</v>
      </c>
      <c r="F1402" s="18" t="s">
        <v>22604</v>
      </c>
      <c r="G1402" s="18">
        <v>2695</v>
      </c>
      <c r="H1402" s="18" t="s">
        <v>19095</v>
      </c>
      <c r="I1402" s="18" t="s">
        <v>22605</v>
      </c>
      <c r="J1402" s="19">
        <v>42744</v>
      </c>
      <c r="K1402" s="18" t="s">
        <v>21962</v>
      </c>
      <c r="L1402" s="18" t="s">
        <v>19760</v>
      </c>
      <c r="M1402" s="18" t="s">
        <v>19276</v>
      </c>
      <c r="N1402" s="18" t="s">
        <v>19103</v>
      </c>
      <c r="O1402" s="18" t="s">
        <v>22609</v>
      </c>
      <c r="P1402" s="18" t="s">
        <v>22610</v>
      </c>
      <c r="Q1402" s="32">
        <v>0</v>
      </c>
      <c r="R1402" s="32">
        <v>0.2</v>
      </c>
      <c r="S1402" s="32">
        <v>0</v>
      </c>
      <c r="T1402" s="32">
        <v>0.2</v>
      </c>
      <c r="U1402" s="32">
        <v>0</v>
      </c>
      <c r="V1402" s="32">
        <v>0.2</v>
      </c>
      <c r="W1402" s="20">
        <v>0</v>
      </c>
      <c r="X1402" s="20">
        <v>15760</v>
      </c>
      <c r="Y1402" s="18" t="s">
        <v>19157</v>
      </c>
      <c r="Z1402" s="20">
        <v>0</v>
      </c>
      <c r="AA1402" s="20">
        <v>3152</v>
      </c>
      <c r="AB1402" s="19">
        <v>42769</v>
      </c>
    </row>
    <row r="1403" spans="1:28" x14ac:dyDescent="0.25">
      <c r="A1403" t="s">
        <v>380</v>
      </c>
      <c r="B1403" t="e">
        <f>VLOOKUP(O1403+0,'de para'!K:O,3,0)</f>
        <v>#N/A</v>
      </c>
      <c r="C1403" t="str">
        <f t="shared" si="21"/>
        <v>3026</v>
      </c>
      <c r="D1403" t="str">
        <f>IFERROR(VLOOKUP(G1403+0,'de para'!A:C,3,0),"")</f>
        <v/>
      </c>
      <c r="E1403" t="s">
        <v>19067</v>
      </c>
      <c r="F1403" s="21" t="s">
        <v>22604</v>
      </c>
      <c r="G1403" s="21">
        <v>2695</v>
      </c>
      <c r="H1403" s="21" t="s">
        <v>19095</v>
      </c>
      <c r="I1403" s="21" t="s">
        <v>22605</v>
      </c>
      <c r="J1403" s="22">
        <v>42744</v>
      </c>
      <c r="K1403" s="21" t="s">
        <v>21962</v>
      </c>
      <c r="L1403" s="21" t="s">
        <v>19760</v>
      </c>
      <c r="M1403" s="21" t="s">
        <v>19276</v>
      </c>
      <c r="N1403" s="21" t="s">
        <v>19291</v>
      </c>
      <c r="O1403" s="21" t="s">
        <v>22611</v>
      </c>
      <c r="P1403" s="21" t="s">
        <v>12138</v>
      </c>
      <c r="Q1403" s="33">
        <v>0</v>
      </c>
      <c r="R1403" s="33">
        <v>0.1</v>
      </c>
      <c r="S1403" s="33">
        <v>0</v>
      </c>
      <c r="T1403" s="33">
        <v>0.1</v>
      </c>
      <c r="U1403" s="33">
        <v>0</v>
      </c>
      <c r="V1403" s="33">
        <v>0.1</v>
      </c>
      <c r="W1403" s="23">
        <v>0</v>
      </c>
      <c r="X1403" s="23">
        <v>3860</v>
      </c>
      <c r="Y1403" s="21" t="s">
        <v>19157</v>
      </c>
      <c r="Z1403" s="23">
        <v>0</v>
      </c>
      <c r="AA1403" s="23">
        <v>386</v>
      </c>
      <c r="AB1403" s="22">
        <v>42769</v>
      </c>
    </row>
    <row r="1404" spans="1:28" x14ac:dyDescent="0.25">
      <c r="A1404" t="s">
        <v>380</v>
      </c>
      <c r="B1404" t="e">
        <f>VLOOKUP(O1404+0,'de para'!K:O,3,0)</f>
        <v>#N/A</v>
      </c>
      <c r="C1404" t="str">
        <f t="shared" si="21"/>
        <v>3026</v>
      </c>
      <c r="D1404" t="str">
        <f>IFERROR(VLOOKUP(G1404+0,'de para'!A:C,3,0),"")</f>
        <v/>
      </c>
      <c r="E1404" t="s">
        <v>19067</v>
      </c>
      <c r="F1404" s="18" t="s">
        <v>22604</v>
      </c>
      <c r="G1404" s="18">
        <v>2695</v>
      </c>
      <c r="H1404" s="18" t="s">
        <v>19095</v>
      </c>
      <c r="I1404" s="18" t="s">
        <v>22605</v>
      </c>
      <c r="J1404" s="19">
        <v>42744</v>
      </c>
      <c r="K1404" s="18" t="s">
        <v>21962</v>
      </c>
      <c r="L1404" s="18" t="s">
        <v>19760</v>
      </c>
      <c r="M1404" s="18" t="s">
        <v>19276</v>
      </c>
      <c r="N1404" s="18" t="s">
        <v>19112</v>
      </c>
      <c r="O1404" s="18" t="s">
        <v>22612</v>
      </c>
      <c r="P1404" s="18" t="s">
        <v>12137</v>
      </c>
      <c r="Q1404" s="32">
        <v>0</v>
      </c>
      <c r="R1404" s="32">
        <v>0.1</v>
      </c>
      <c r="S1404" s="32">
        <v>0</v>
      </c>
      <c r="T1404" s="32">
        <v>0.1</v>
      </c>
      <c r="U1404" s="32">
        <v>0</v>
      </c>
      <c r="V1404" s="32">
        <v>0.1</v>
      </c>
      <c r="W1404" s="20">
        <v>0</v>
      </c>
      <c r="X1404" s="20">
        <v>6590</v>
      </c>
      <c r="Y1404" s="18" t="s">
        <v>19157</v>
      </c>
      <c r="Z1404" s="20">
        <v>0</v>
      </c>
      <c r="AA1404" s="20">
        <v>659</v>
      </c>
      <c r="AB1404" s="19">
        <v>42769</v>
      </c>
    </row>
    <row r="1405" spans="1:28" x14ac:dyDescent="0.25">
      <c r="A1405" t="s">
        <v>380</v>
      </c>
      <c r="B1405" t="e">
        <f>VLOOKUP(O1405+0,'de para'!K:O,3,0)</f>
        <v>#N/A</v>
      </c>
      <c r="C1405" t="str">
        <f t="shared" si="21"/>
        <v>3026</v>
      </c>
      <c r="D1405" t="str">
        <f>IFERROR(VLOOKUP(G1405+0,'de para'!A:C,3,0),"")</f>
        <v/>
      </c>
      <c r="E1405" t="s">
        <v>19067</v>
      </c>
      <c r="F1405" s="21" t="s">
        <v>22604</v>
      </c>
      <c r="G1405" s="21">
        <v>2695</v>
      </c>
      <c r="H1405" s="21" t="s">
        <v>19095</v>
      </c>
      <c r="I1405" s="21" t="s">
        <v>22605</v>
      </c>
      <c r="J1405" s="22">
        <v>42744</v>
      </c>
      <c r="K1405" s="21" t="s">
        <v>21962</v>
      </c>
      <c r="L1405" s="21" t="s">
        <v>19760</v>
      </c>
      <c r="M1405" s="21" t="s">
        <v>19276</v>
      </c>
      <c r="N1405" s="21" t="s">
        <v>19113</v>
      </c>
      <c r="O1405" s="21" t="s">
        <v>22613</v>
      </c>
      <c r="P1405" s="21" t="s">
        <v>22614</v>
      </c>
      <c r="Q1405" s="33">
        <v>0</v>
      </c>
      <c r="R1405" s="33">
        <v>0.8</v>
      </c>
      <c r="S1405" s="33">
        <v>0</v>
      </c>
      <c r="T1405" s="33">
        <v>0.8</v>
      </c>
      <c r="U1405" s="33">
        <v>0</v>
      </c>
      <c r="V1405" s="33">
        <v>0.8</v>
      </c>
      <c r="W1405" s="23">
        <v>0</v>
      </c>
      <c r="X1405" s="23">
        <v>5060</v>
      </c>
      <c r="Y1405" s="21" t="s">
        <v>19157</v>
      </c>
      <c r="Z1405" s="23">
        <v>0</v>
      </c>
      <c r="AA1405" s="23">
        <v>4048</v>
      </c>
      <c r="AB1405" s="22">
        <v>42769</v>
      </c>
    </row>
    <row r="1406" spans="1:28" x14ac:dyDescent="0.25">
      <c r="A1406" t="s">
        <v>380</v>
      </c>
      <c r="B1406" t="e">
        <f>VLOOKUP(O1406+0,'de para'!K:O,3,0)</f>
        <v>#N/A</v>
      </c>
      <c r="C1406" t="str">
        <f t="shared" si="21"/>
        <v>3026</v>
      </c>
      <c r="D1406" t="str">
        <f>IFERROR(VLOOKUP(G1406+0,'de para'!A:C,3,0),"")</f>
        <v/>
      </c>
      <c r="E1406" t="s">
        <v>19067</v>
      </c>
      <c r="F1406" s="18" t="s">
        <v>22604</v>
      </c>
      <c r="G1406" s="18">
        <v>2695</v>
      </c>
      <c r="H1406" s="18" t="s">
        <v>19095</v>
      </c>
      <c r="I1406" s="18" t="s">
        <v>22605</v>
      </c>
      <c r="J1406" s="19">
        <v>42744</v>
      </c>
      <c r="K1406" s="18" t="s">
        <v>21962</v>
      </c>
      <c r="L1406" s="18" t="s">
        <v>19760</v>
      </c>
      <c r="M1406" s="18" t="s">
        <v>19276</v>
      </c>
      <c r="N1406" s="18" t="s">
        <v>19340</v>
      </c>
      <c r="O1406" s="18" t="s">
        <v>22615</v>
      </c>
      <c r="P1406" s="18" t="s">
        <v>22616</v>
      </c>
      <c r="Q1406" s="32">
        <v>0</v>
      </c>
      <c r="R1406" s="32">
        <v>2</v>
      </c>
      <c r="S1406" s="32">
        <v>0</v>
      </c>
      <c r="T1406" s="32">
        <v>2</v>
      </c>
      <c r="U1406" s="32">
        <v>0</v>
      </c>
      <c r="V1406" s="32">
        <v>2</v>
      </c>
      <c r="W1406" s="20">
        <v>0</v>
      </c>
      <c r="X1406" s="20">
        <v>3530</v>
      </c>
      <c r="Y1406" s="18" t="s">
        <v>19157</v>
      </c>
      <c r="Z1406" s="20">
        <v>0</v>
      </c>
      <c r="AA1406" s="20">
        <v>7060</v>
      </c>
      <c r="AB1406" s="19">
        <v>42769</v>
      </c>
    </row>
    <row r="1407" spans="1:28" x14ac:dyDescent="0.25">
      <c r="A1407" t="s">
        <v>380</v>
      </c>
      <c r="B1407" t="e">
        <f>VLOOKUP(O1407+0,'de para'!K:O,3,0)</f>
        <v>#N/A</v>
      </c>
      <c r="C1407" t="str">
        <f t="shared" si="21"/>
        <v>3026</v>
      </c>
      <c r="D1407" t="str">
        <f>IFERROR(VLOOKUP(G1407+0,'de para'!A:C,3,0),"")</f>
        <v/>
      </c>
      <c r="E1407" t="s">
        <v>19067</v>
      </c>
      <c r="F1407" s="21" t="s">
        <v>22604</v>
      </c>
      <c r="G1407" s="21">
        <v>2695</v>
      </c>
      <c r="H1407" s="21" t="s">
        <v>19095</v>
      </c>
      <c r="I1407" s="21" t="s">
        <v>22605</v>
      </c>
      <c r="J1407" s="22">
        <v>42744</v>
      </c>
      <c r="K1407" s="21" t="s">
        <v>21962</v>
      </c>
      <c r="L1407" s="21" t="s">
        <v>19760</v>
      </c>
      <c r="M1407" s="21" t="s">
        <v>19276</v>
      </c>
      <c r="N1407" s="21" t="s">
        <v>19342</v>
      </c>
      <c r="O1407" s="21" t="s">
        <v>22617</v>
      </c>
      <c r="P1407" s="21" t="s">
        <v>22618</v>
      </c>
      <c r="Q1407" s="33">
        <v>0</v>
      </c>
      <c r="R1407" s="33">
        <v>2</v>
      </c>
      <c r="S1407" s="33">
        <v>0</v>
      </c>
      <c r="T1407" s="33">
        <v>2</v>
      </c>
      <c r="U1407" s="33">
        <v>0</v>
      </c>
      <c r="V1407" s="33">
        <v>2</v>
      </c>
      <c r="W1407" s="23">
        <v>0</v>
      </c>
      <c r="X1407" s="23">
        <v>4070</v>
      </c>
      <c r="Y1407" s="21" t="s">
        <v>19157</v>
      </c>
      <c r="Z1407" s="23">
        <v>0</v>
      </c>
      <c r="AA1407" s="23">
        <v>8140</v>
      </c>
      <c r="AB1407" s="22">
        <v>42769</v>
      </c>
    </row>
    <row r="1408" spans="1:28" x14ac:dyDescent="0.25">
      <c r="A1408" t="s">
        <v>380</v>
      </c>
      <c r="B1408" t="str">
        <f>VLOOKUP(O1408+0,'de para'!K:O,3,0)</f>
        <v>NA</v>
      </c>
      <c r="C1408" t="str">
        <f t="shared" si="21"/>
        <v>3026</v>
      </c>
      <c r="D1408" t="str">
        <f>IFERROR(VLOOKUP(G1408+0,'de para'!A:C,3,0),"")</f>
        <v/>
      </c>
      <c r="E1408" t="s">
        <v>19067</v>
      </c>
      <c r="F1408" s="18" t="s">
        <v>22604</v>
      </c>
      <c r="G1408" s="18">
        <v>2695</v>
      </c>
      <c r="H1408" s="18" t="s">
        <v>19095</v>
      </c>
      <c r="I1408" s="18" t="s">
        <v>22605</v>
      </c>
      <c r="J1408" s="19">
        <v>42744</v>
      </c>
      <c r="K1408" s="18" t="s">
        <v>21962</v>
      </c>
      <c r="L1408" s="18" t="s">
        <v>19760</v>
      </c>
      <c r="M1408" s="18" t="s">
        <v>19276</v>
      </c>
      <c r="N1408" s="18" t="s">
        <v>19343</v>
      </c>
      <c r="O1408" s="18" t="s">
        <v>22619</v>
      </c>
      <c r="P1408" s="18" t="s">
        <v>12424</v>
      </c>
      <c r="Q1408" s="32">
        <v>0</v>
      </c>
      <c r="R1408" s="32">
        <v>0.1</v>
      </c>
      <c r="S1408" s="32">
        <v>0</v>
      </c>
      <c r="T1408" s="32">
        <v>0.1</v>
      </c>
      <c r="U1408" s="32">
        <v>0</v>
      </c>
      <c r="V1408" s="32">
        <v>0.1</v>
      </c>
      <c r="W1408" s="20">
        <v>0</v>
      </c>
      <c r="X1408" s="20">
        <v>23450</v>
      </c>
      <c r="Y1408" s="18" t="s">
        <v>19157</v>
      </c>
      <c r="Z1408" s="20">
        <v>0</v>
      </c>
      <c r="AA1408" s="20">
        <v>2345</v>
      </c>
      <c r="AB1408" s="19">
        <v>42769</v>
      </c>
    </row>
    <row r="1409" spans="1:28" x14ac:dyDescent="0.25">
      <c r="A1409" t="s">
        <v>380</v>
      </c>
      <c r="B1409" t="e">
        <f>VLOOKUP(O1409+0,'de para'!K:O,3,0)</f>
        <v>#N/A</v>
      </c>
      <c r="C1409" t="str">
        <f t="shared" si="21"/>
        <v>3026</v>
      </c>
      <c r="D1409" t="str">
        <f>IFERROR(VLOOKUP(G1409+0,'de para'!A:C,3,0),"")</f>
        <v/>
      </c>
      <c r="E1409" t="s">
        <v>19067</v>
      </c>
      <c r="F1409" s="21" t="s">
        <v>22604</v>
      </c>
      <c r="G1409" s="21">
        <v>2695</v>
      </c>
      <c r="H1409" s="21" t="s">
        <v>19095</v>
      </c>
      <c r="I1409" s="21" t="s">
        <v>22605</v>
      </c>
      <c r="J1409" s="22">
        <v>42744</v>
      </c>
      <c r="K1409" s="21" t="s">
        <v>21962</v>
      </c>
      <c r="L1409" s="21" t="s">
        <v>19760</v>
      </c>
      <c r="M1409" s="21" t="s">
        <v>19276</v>
      </c>
      <c r="N1409" s="21" t="s">
        <v>19349</v>
      </c>
      <c r="O1409" s="21" t="s">
        <v>22620</v>
      </c>
      <c r="P1409" s="21" t="s">
        <v>598</v>
      </c>
      <c r="Q1409" s="33">
        <v>0</v>
      </c>
      <c r="R1409" s="33">
        <v>0.1</v>
      </c>
      <c r="S1409" s="33">
        <v>0</v>
      </c>
      <c r="T1409" s="33">
        <v>0.1</v>
      </c>
      <c r="U1409" s="33">
        <v>0</v>
      </c>
      <c r="V1409" s="33">
        <v>0.1</v>
      </c>
      <c r="W1409" s="23">
        <v>0</v>
      </c>
      <c r="X1409" s="23">
        <v>6590</v>
      </c>
      <c r="Y1409" s="21" t="s">
        <v>19157</v>
      </c>
      <c r="Z1409" s="23">
        <v>0</v>
      </c>
      <c r="AA1409" s="23">
        <v>659</v>
      </c>
      <c r="AB1409" s="22">
        <v>42769</v>
      </c>
    </row>
    <row r="1410" spans="1:28" x14ac:dyDescent="0.25">
      <c r="A1410" t="s">
        <v>380</v>
      </c>
      <c r="B1410" t="e">
        <f>VLOOKUP(O1410+0,'de para'!K:O,3,0)</f>
        <v>#N/A</v>
      </c>
      <c r="C1410" t="str">
        <f t="shared" ref="C1410:C1473" si="22">LEFT(O1410,4)</f>
        <v>3026</v>
      </c>
      <c r="D1410" t="str">
        <f>IFERROR(VLOOKUP(G1410+0,'de para'!A:C,3,0),"")</f>
        <v/>
      </c>
      <c r="E1410" t="s">
        <v>19067</v>
      </c>
      <c r="F1410" s="18" t="s">
        <v>22604</v>
      </c>
      <c r="G1410" s="18">
        <v>2695</v>
      </c>
      <c r="H1410" s="18" t="s">
        <v>19095</v>
      </c>
      <c r="I1410" s="18" t="s">
        <v>22605</v>
      </c>
      <c r="J1410" s="19">
        <v>42744</v>
      </c>
      <c r="K1410" s="18" t="s">
        <v>21962</v>
      </c>
      <c r="L1410" s="18" t="s">
        <v>19760</v>
      </c>
      <c r="M1410" s="18" t="s">
        <v>19276</v>
      </c>
      <c r="N1410" s="18" t="s">
        <v>19351</v>
      </c>
      <c r="O1410" s="18" t="s">
        <v>22621</v>
      </c>
      <c r="P1410" s="18" t="s">
        <v>22622</v>
      </c>
      <c r="Q1410" s="32">
        <v>0</v>
      </c>
      <c r="R1410" s="32">
        <v>0.1</v>
      </c>
      <c r="S1410" s="32">
        <v>0</v>
      </c>
      <c r="T1410" s="32">
        <v>0.1</v>
      </c>
      <c r="U1410" s="32">
        <v>0</v>
      </c>
      <c r="V1410" s="32">
        <v>0.1</v>
      </c>
      <c r="W1410" s="20">
        <v>0</v>
      </c>
      <c r="X1410" s="20">
        <v>3600</v>
      </c>
      <c r="Y1410" s="18" t="s">
        <v>19157</v>
      </c>
      <c r="Z1410" s="20">
        <v>0</v>
      </c>
      <c r="AA1410" s="20">
        <v>360</v>
      </c>
      <c r="AB1410" s="19">
        <v>42769</v>
      </c>
    </row>
    <row r="1411" spans="1:28" x14ac:dyDescent="0.25">
      <c r="A1411" t="s">
        <v>380</v>
      </c>
      <c r="B1411" t="str">
        <f>VLOOKUP(O1411+0,'de para'!K:O,3,0)</f>
        <v>NA</v>
      </c>
      <c r="C1411" t="str">
        <f t="shared" si="22"/>
        <v>3027</v>
      </c>
      <c r="D1411" t="str">
        <f>IFERROR(VLOOKUP(G1411+0,'de para'!A:C,3,0),"")</f>
        <v/>
      </c>
      <c r="E1411" t="str">
        <f>IF(VLOOKUP(G1411+0,'de para'!E:H,4,0)="EX","Externo","Interno")</f>
        <v>Interno</v>
      </c>
      <c r="F1411" s="21" t="s">
        <v>20768</v>
      </c>
      <c r="G1411" s="21">
        <v>725</v>
      </c>
      <c r="H1411" s="21" t="s">
        <v>19095</v>
      </c>
      <c r="I1411" s="21" t="s">
        <v>2140</v>
      </c>
      <c r="J1411" s="22">
        <v>42744</v>
      </c>
      <c r="K1411" s="21" t="s">
        <v>19105</v>
      </c>
      <c r="L1411" s="21" t="s">
        <v>19110</v>
      </c>
      <c r="M1411" s="21" t="s">
        <v>20587</v>
      </c>
      <c r="N1411" s="21" t="s">
        <v>19095</v>
      </c>
      <c r="O1411" s="21" t="s">
        <v>20769</v>
      </c>
      <c r="P1411" s="21" t="s">
        <v>20770</v>
      </c>
      <c r="Q1411" s="33">
        <v>0</v>
      </c>
      <c r="R1411" s="33">
        <v>0.4</v>
      </c>
      <c r="S1411" s="33">
        <v>0</v>
      </c>
      <c r="T1411" s="33">
        <v>0.4</v>
      </c>
      <c r="U1411" s="33">
        <v>0</v>
      </c>
      <c r="V1411" s="33">
        <v>0</v>
      </c>
      <c r="W1411" s="23">
        <v>0</v>
      </c>
      <c r="X1411" s="23">
        <v>23030</v>
      </c>
      <c r="Y1411" s="21" t="s">
        <v>19124</v>
      </c>
      <c r="Z1411" s="23">
        <v>0</v>
      </c>
      <c r="AA1411" s="23">
        <v>9212</v>
      </c>
      <c r="AB1411" s="22">
        <v>42765</v>
      </c>
    </row>
    <row r="1412" spans="1:28" x14ac:dyDescent="0.25">
      <c r="A1412" t="s">
        <v>380</v>
      </c>
      <c r="B1412" t="str">
        <f>VLOOKUP(O1412+0,'de para'!K:O,3,0)</f>
        <v>NA</v>
      </c>
      <c r="C1412" t="str">
        <f t="shared" si="22"/>
        <v>3025</v>
      </c>
      <c r="D1412" t="str">
        <f>IFERROR(VLOOKUP(G1412+0,'de para'!A:C,3,0),"")</f>
        <v/>
      </c>
      <c r="E1412" t="str">
        <f>IF(VLOOKUP(G1412+0,'de para'!E:H,4,0)="EX","Externo","Interno")</f>
        <v>Interno</v>
      </c>
      <c r="F1412" s="18" t="s">
        <v>22623</v>
      </c>
      <c r="G1412" s="18">
        <v>573</v>
      </c>
      <c r="H1412" s="18" t="s">
        <v>19095</v>
      </c>
      <c r="I1412" s="18" t="s">
        <v>1861</v>
      </c>
      <c r="J1412" s="19">
        <v>42744</v>
      </c>
      <c r="K1412" s="18" t="s">
        <v>19105</v>
      </c>
      <c r="L1412" s="18" t="s">
        <v>19110</v>
      </c>
      <c r="M1412" s="18" t="s">
        <v>19138</v>
      </c>
      <c r="N1412" s="18" t="s">
        <v>19095</v>
      </c>
      <c r="O1412" s="18" t="s">
        <v>19162</v>
      </c>
      <c r="P1412" s="18" t="s">
        <v>386</v>
      </c>
      <c r="Q1412" s="32">
        <v>-4.3</v>
      </c>
      <c r="R1412" s="32">
        <v>3</v>
      </c>
      <c r="S1412" s="32">
        <v>0</v>
      </c>
      <c r="T1412" s="32">
        <v>3</v>
      </c>
      <c r="U1412" s="32">
        <v>0</v>
      </c>
      <c r="V1412" s="32">
        <v>0</v>
      </c>
      <c r="W1412" s="20">
        <v>0</v>
      </c>
      <c r="X1412" s="20">
        <v>63.25</v>
      </c>
      <c r="Y1412" s="18" t="s">
        <v>19124</v>
      </c>
      <c r="Z1412" s="20">
        <v>9.49</v>
      </c>
      <c r="AA1412" s="20">
        <v>199.24</v>
      </c>
      <c r="AB1412" s="19">
        <v>42781</v>
      </c>
    </row>
    <row r="1413" spans="1:28" x14ac:dyDescent="0.25">
      <c r="A1413" t="s">
        <v>380</v>
      </c>
      <c r="B1413" t="str">
        <f>VLOOKUP(O1413+0,'de para'!K:O,3,0)</f>
        <v>NA</v>
      </c>
      <c r="C1413" t="str">
        <f t="shared" si="22"/>
        <v>3025</v>
      </c>
      <c r="D1413" t="str">
        <f>IFERROR(VLOOKUP(G1413+0,'de para'!A:C,3,0),"")</f>
        <v/>
      </c>
      <c r="E1413" t="str">
        <f>IF(VLOOKUP(G1413+0,'de para'!E:H,4,0)="EX","Externo","Interno")</f>
        <v>Interno</v>
      </c>
      <c r="F1413" s="21" t="s">
        <v>22623</v>
      </c>
      <c r="G1413" s="21">
        <v>573</v>
      </c>
      <c r="H1413" s="21" t="s">
        <v>19095</v>
      </c>
      <c r="I1413" s="21" t="s">
        <v>1861</v>
      </c>
      <c r="J1413" s="22">
        <v>42744</v>
      </c>
      <c r="K1413" s="21" t="s">
        <v>19105</v>
      </c>
      <c r="L1413" s="21" t="s">
        <v>19110</v>
      </c>
      <c r="M1413" s="21" t="s">
        <v>19138</v>
      </c>
      <c r="N1413" s="21" t="s">
        <v>19102</v>
      </c>
      <c r="O1413" s="21" t="s">
        <v>19173</v>
      </c>
      <c r="P1413" s="21" t="s">
        <v>429</v>
      </c>
      <c r="Q1413" s="33">
        <v>-9.4</v>
      </c>
      <c r="R1413" s="33">
        <v>3</v>
      </c>
      <c r="S1413" s="33">
        <v>0</v>
      </c>
      <c r="T1413" s="33">
        <v>3</v>
      </c>
      <c r="U1413" s="33">
        <v>0</v>
      </c>
      <c r="V1413" s="33">
        <v>0</v>
      </c>
      <c r="W1413" s="23">
        <v>0</v>
      </c>
      <c r="X1413" s="23">
        <v>93.68</v>
      </c>
      <c r="Y1413" s="21" t="s">
        <v>19124</v>
      </c>
      <c r="Z1413" s="23">
        <v>14.05</v>
      </c>
      <c r="AA1413" s="23">
        <v>295.08999999999997</v>
      </c>
      <c r="AB1413" s="22">
        <v>42781</v>
      </c>
    </row>
    <row r="1414" spans="1:28" x14ac:dyDescent="0.25">
      <c r="A1414" t="s">
        <v>380</v>
      </c>
      <c r="B1414" t="str">
        <f>VLOOKUP(O1414+0,'de para'!K:O,3,0)</f>
        <v>NA</v>
      </c>
      <c r="C1414" t="str">
        <f t="shared" si="22"/>
        <v>3025</v>
      </c>
      <c r="D1414" t="str">
        <f>IFERROR(VLOOKUP(G1414+0,'de para'!A:C,3,0),"")</f>
        <v/>
      </c>
      <c r="E1414" t="str">
        <f>IF(VLOOKUP(G1414+0,'de para'!E:H,4,0)="EX","Externo","Interno")</f>
        <v>Interno</v>
      </c>
      <c r="F1414" s="18" t="s">
        <v>22623</v>
      </c>
      <c r="G1414" s="18">
        <v>573</v>
      </c>
      <c r="H1414" s="18" t="s">
        <v>19095</v>
      </c>
      <c r="I1414" s="18" t="s">
        <v>1861</v>
      </c>
      <c r="J1414" s="19">
        <v>42744</v>
      </c>
      <c r="K1414" s="18" t="s">
        <v>19105</v>
      </c>
      <c r="L1414" s="18" t="s">
        <v>19110</v>
      </c>
      <c r="M1414" s="18" t="s">
        <v>19138</v>
      </c>
      <c r="N1414" s="18" t="s">
        <v>19108</v>
      </c>
      <c r="O1414" s="18" t="s">
        <v>19163</v>
      </c>
      <c r="P1414" s="18" t="s">
        <v>422</v>
      </c>
      <c r="Q1414" s="32">
        <v>-14.2</v>
      </c>
      <c r="R1414" s="32">
        <v>3</v>
      </c>
      <c r="S1414" s="32">
        <v>0</v>
      </c>
      <c r="T1414" s="32">
        <v>3</v>
      </c>
      <c r="U1414" s="32">
        <v>0</v>
      </c>
      <c r="V1414" s="32">
        <v>0</v>
      </c>
      <c r="W1414" s="20">
        <v>0</v>
      </c>
      <c r="X1414" s="20">
        <v>136.18</v>
      </c>
      <c r="Y1414" s="18" t="s">
        <v>19124</v>
      </c>
      <c r="Z1414" s="20">
        <v>20.43</v>
      </c>
      <c r="AA1414" s="20">
        <v>428.97</v>
      </c>
      <c r="AB1414" s="19">
        <v>42781</v>
      </c>
    </row>
    <row r="1415" spans="1:28" x14ac:dyDescent="0.25">
      <c r="A1415" t="s">
        <v>380</v>
      </c>
      <c r="B1415" t="str">
        <f>VLOOKUP(O1415+0,'de para'!K:O,3,0)</f>
        <v>NA</v>
      </c>
      <c r="C1415" t="str">
        <f t="shared" si="22"/>
        <v>3025</v>
      </c>
      <c r="D1415" t="str">
        <f>IFERROR(VLOOKUP(G1415+0,'de para'!A:C,3,0),"")</f>
        <v/>
      </c>
      <c r="E1415" t="str">
        <f>IF(VLOOKUP(G1415+0,'de para'!E:H,4,0)="EX","Externo","Interno")</f>
        <v>Interno</v>
      </c>
      <c r="F1415" s="21" t="s">
        <v>22623</v>
      </c>
      <c r="G1415" s="21">
        <v>573</v>
      </c>
      <c r="H1415" s="21" t="s">
        <v>19095</v>
      </c>
      <c r="I1415" s="21" t="s">
        <v>1861</v>
      </c>
      <c r="J1415" s="22">
        <v>42744</v>
      </c>
      <c r="K1415" s="21" t="s">
        <v>19105</v>
      </c>
      <c r="L1415" s="21" t="s">
        <v>19110</v>
      </c>
      <c r="M1415" s="21" t="s">
        <v>19138</v>
      </c>
      <c r="N1415" s="21" t="s">
        <v>19103</v>
      </c>
      <c r="O1415" s="21" t="s">
        <v>19686</v>
      </c>
      <c r="P1415" s="21" t="s">
        <v>430</v>
      </c>
      <c r="Q1415" s="33">
        <v>-6.2</v>
      </c>
      <c r="R1415" s="33">
        <v>3</v>
      </c>
      <c r="S1415" s="33">
        <v>0</v>
      </c>
      <c r="T1415" s="33">
        <v>3</v>
      </c>
      <c r="U1415" s="33">
        <v>0</v>
      </c>
      <c r="V1415" s="33">
        <v>0</v>
      </c>
      <c r="W1415" s="23">
        <v>0</v>
      </c>
      <c r="X1415" s="23">
        <v>196.36</v>
      </c>
      <c r="Y1415" s="21" t="s">
        <v>19124</v>
      </c>
      <c r="Z1415" s="23">
        <v>29.45</v>
      </c>
      <c r="AA1415" s="23">
        <v>618.53</v>
      </c>
      <c r="AB1415" s="22">
        <v>42781</v>
      </c>
    </row>
    <row r="1416" spans="1:28" x14ac:dyDescent="0.25">
      <c r="A1416" t="s">
        <v>380</v>
      </c>
      <c r="B1416" t="str">
        <f>VLOOKUP(O1416+0,'de para'!K:O,3,0)</f>
        <v>NA</v>
      </c>
      <c r="C1416" t="str">
        <f t="shared" si="22"/>
        <v>3025</v>
      </c>
      <c r="D1416" t="str">
        <f>IFERROR(VLOOKUP(G1416+0,'de para'!A:C,3,0),"")</f>
        <v/>
      </c>
      <c r="E1416" t="str">
        <f>IF(VLOOKUP(G1416+0,'de para'!E:H,4,0)="EX","Externo","Interno")</f>
        <v>Interno</v>
      </c>
      <c r="F1416" s="18" t="s">
        <v>22623</v>
      </c>
      <c r="G1416" s="18">
        <v>573</v>
      </c>
      <c r="H1416" s="18" t="s">
        <v>19095</v>
      </c>
      <c r="I1416" s="18" t="s">
        <v>1861</v>
      </c>
      <c r="J1416" s="19">
        <v>42744</v>
      </c>
      <c r="K1416" s="18" t="s">
        <v>19105</v>
      </c>
      <c r="L1416" s="18" t="s">
        <v>19110</v>
      </c>
      <c r="M1416" s="18" t="s">
        <v>19138</v>
      </c>
      <c r="N1416" s="18" t="s">
        <v>19291</v>
      </c>
      <c r="O1416" s="18" t="s">
        <v>19174</v>
      </c>
      <c r="P1416" s="18" t="s">
        <v>410</v>
      </c>
      <c r="Q1416" s="32">
        <v>-5.0999999999999996</v>
      </c>
      <c r="R1416" s="32">
        <v>2</v>
      </c>
      <c r="S1416" s="32">
        <v>0</v>
      </c>
      <c r="T1416" s="32">
        <v>2</v>
      </c>
      <c r="U1416" s="32">
        <v>0</v>
      </c>
      <c r="V1416" s="32">
        <v>0</v>
      </c>
      <c r="W1416" s="20">
        <v>0</v>
      </c>
      <c r="X1416" s="20">
        <v>257</v>
      </c>
      <c r="Y1416" s="18" t="s">
        <v>19124</v>
      </c>
      <c r="Z1416" s="20">
        <v>25.7</v>
      </c>
      <c r="AA1416" s="20">
        <v>539.70000000000005</v>
      </c>
      <c r="AB1416" s="19">
        <v>42781</v>
      </c>
    </row>
    <row r="1417" spans="1:28" x14ac:dyDescent="0.25">
      <c r="A1417" t="s">
        <v>380</v>
      </c>
      <c r="B1417" t="str">
        <f>VLOOKUP(O1417+0,'de para'!K:O,3,0)</f>
        <v>NA</v>
      </c>
      <c r="C1417" t="str">
        <f t="shared" si="22"/>
        <v>3025</v>
      </c>
      <c r="D1417" t="str">
        <f>IFERROR(VLOOKUP(G1417+0,'de para'!A:C,3,0),"")</f>
        <v/>
      </c>
      <c r="E1417" t="str">
        <f>IF(VLOOKUP(G1417+0,'de para'!E:H,4,0)="EX","Externo","Interno")</f>
        <v>Interno</v>
      </c>
      <c r="F1417" s="21" t="s">
        <v>22623</v>
      </c>
      <c r="G1417" s="21">
        <v>573</v>
      </c>
      <c r="H1417" s="21" t="s">
        <v>19095</v>
      </c>
      <c r="I1417" s="21" t="s">
        <v>1861</v>
      </c>
      <c r="J1417" s="22">
        <v>42744</v>
      </c>
      <c r="K1417" s="21" t="s">
        <v>19105</v>
      </c>
      <c r="L1417" s="21" t="s">
        <v>19110</v>
      </c>
      <c r="M1417" s="21" t="s">
        <v>19138</v>
      </c>
      <c r="N1417" s="21" t="s">
        <v>19104</v>
      </c>
      <c r="O1417" s="21" t="s">
        <v>19175</v>
      </c>
      <c r="P1417" s="21" t="s">
        <v>431</v>
      </c>
      <c r="Q1417" s="33">
        <v>0</v>
      </c>
      <c r="R1417" s="33">
        <v>2</v>
      </c>
      <c r="S1417" s="33">
        <v>0</v>
      </c>
      <c r="T1417" s="33">
        <v>2</v>
      </c>
      <c r="U1417" s="33">
        <v>0</v>
      </c>
      <c r="V1417" s="33">
        <v>0</v>
      </c>
      <c r="W1417" s="23">
        <v>0</v>
      </c>
      <c r="X1417" s="23">
        <v>303.36</v>
      </c>
      <c r="Y1417" s="21" t="s">
        <v>19124</v>
      </c>
      <c r="Z1417" s="23">
        <v>30.34</v>
      </c>
      <c r="AA1417" s="23">
        <v>637.05999999999995</v>
      </c>
      <c r="AB1417" s="22">
        <v>42781</v>
      </c>
    </row>
    <row r="1418" spans="1:28" x14ac:dyDescent="0.25">
      <c r="A1418" t="s">
        <v>380</v>
      </c>
      <c r="B1418" t="str">
        <f>VLOOKUP(O1418+0,'de para'!K:O,3,0)</f>
        <v>NA</v>
      </c>
      <c r="C1418" t="str">
        <f t="shared" si="22"/>
        <v>3025</v>
      </c>
      <c r="D1418" t="str">
        <f>IFERROR(VLOOKUP(G1418+0,'de para'!A:C,3,0),"")</f>
        <v/>
      </c>
      <c r="E1418" t="str">
        <f>IF(VLOOKUP(G1418+0,'de para'!E:H,4,0)="EX","Externo","Interno")</f>
        <v>Interno</v>
      </c>
      <c r="F1418" s="18" t="s">
        <v>22623</v>
      </c>
      <c r="G1418" s="18">
        <v>573</v>
      </c>
      <c r="H1418" s="18" t="s">
        <v>19095</v>
      </c>
      <c r="I1418" s="18" t="s">
        <v>1861</v>
      </c>
      <c r="J1418" s="19">
        <v>42744</v>
      </c>
      <c r="K1418" s="18" t="s">
        <v>19105</v>
      </c>
      <c r="L1418" s="18" t="s">
        <v>19110</v>
      </c>
      <c r="M1418" s="18" t="s">
        <v>19138</v>
      </c>
      <c r="N1418" s="18" t="s">
        <v>19112</v>
      </c>
      <c r="O1418" s="18" t="s">
        <v>19176</v>
      </c>
      <c r="P1418" s="18" t="s">
        <v>412</v>
      </c>
      <c r="Q1418" s="32">
        <v>-1.25</v>
      </c>
      <c r="R1418" s="32">
        <v>1</v>
      </c>
      <c r="S1418" s="32">
        <v>0</v>
      </c>
      <c r="T1418" s="32">
        <v>1</v>
      </c>
      <c r="U1418" s="32">
        <v>0</v>
      </c>
      <c r="V1418" s="32">
        <v>0</v>
      </c>
      <c r="W1418" s="20">
        <v>0</v>
      </c>
      <c r="X1418" s="20">
        <v>358.46</v>
      </c>
      <c r="Y1418" s="18" t="s">
        <v>19124</v>
      </c>
      <c r="Z1418" s="20">
        <v>17.920000000000002</v>
      </c>
      <c r="AA1418" s="20">
        <v>376.38</v>
      </c>
      <c r="AB1418" s="19">
        <v>42781</v>
      </c>
    </row>
    <row r="1419" spans="1:28" x14ac:dyDescent="0.25">
      <c r="A1419" t="s">
        <v>380</v>
      </c>
      <c r="B1419" t="str">
        <f>VLOOKUP(O1419+0,'de para'!K:O,3,0)</f>
        <v>NA</v>
      </c>
      <c r="C1419" t="str">
        <f t="shared" si="22"/>
        <v>3025</v>
      </c>
      <c r="D1419" t="str">
        <f>IFERROR(VLOOKUP(G1419+0,'de para'!A:C,3,0),"")</f>
        <v/>
      </c>
      <c r="E1419" t="str">
        <f>IF(VLOOKUP(G1419+0,'de para'!E:H,4,0)="EX","Externo","Interno")</f>
        <v>Interno</v>
      </c>
      <c r="F1419" s="21" t="s">
        <v>22623</v>
      </c>
      <c r="G1419" s="21">
        <v>573</v>
      </c>
      <c r="H1419" s="21" t="s">
        <v>19095</v>
      </c>
      <c r="I1419" s="21" t="s">
        <v>1861</v>
      </c>
      <c r="J1419" s="22">
        <v>42744</v>
      </c>
      <c r="K1419" s="21" t="s">
        <v>19105</v>
      </c>
      <c r="L1419" s="21" t="s">
        <v>19110</v>
      </c>
      <c r="M1419" s="21" t="s">
        <v>19138</v>
      </c>
      <c r="N1419" s="21" t="s">
        <v>19113</v>
      </c>
      <c r="O1419" s="21" t="s">
        <v>19783</v>
      </c>
      <c r="P1419" s="21" t="s">
        <v>411</v>
      </c>
      <c r="Q1419" s="33">
        <v>-1</v>
      </c>
      <c r="R1419" s="33">
        <v>2</v>
      </c>
      <c r="S1419" s="33">
        <v>0</v>
      </c>
      <c r="T1419" s="33">
        <v>2</v>
      </c>
      <c r="U1419" s="33">
        <v>0</v>
      </c>
      <c r="V1419" s="33">
        <v>0</v>
      </c>
      <c r="W1419" s="23">
        <v>0</v>
      </c>
      <c r="X1419" s="23">
        <v>460.83</v>
      </c>
      <c r="Y1419" s="21" t="s">
        <v>19124</v>
      </c>
      <c r="Z1419" s="23">
        <v>46.08</v>
      </c>
      <c r="AA1419" s="23">
        <v>967.74</v>
      </c>
      <c r="AB1419" s="22">
        <v>42781</v>
      </c>
    </row>
    <row r="1420" spans="1:28" x14ac:dyDescent="0.25">
      <c r="A1420" t="s">
        <v>380</v>
      </c>
      <c r="B1420" t="str">
        <f>VLOOKUP(O1420+0,'de para'!K:O,3,0)</f>
        <v>NA</v>
      </c>
      <c r="C1420" t="str">
        <f t="shared" si="22"/>
        <v>3025</v>
      </c>
      <c r="D1420" t="str">
        <f>IFERROR(VLOOKUP(G1420+0,'de para'!A:C,3,0),"")</f>
        <v/>
      </c>
      <c r="E1420" t="str">
        <f>IF(VLOOKUP(G1420+0,'de para'!E:H,4,0)="EX","Externo","Interno")</f>
        <v>Interno</v>
      </c>
      <c r="F1420" s="18" t="s">
        <v>22623</v>
      </c>
      <c r="G1420" s="18">
        <v>573</v>
      </c>
      <c r="H1420" s="18" t="s">
        <v>19095</v>
      </c>
      <c r="I1420" s="18" t="s">
        <v>1861</v>
      </c>
      <c r="J1420" s="19">
        <v>42744</v>
      </c>
      <c r="K1420" s="18" t="s">
        <v>19105</v>
      </c>
      <c r="L1420" s="18" t="s">
        <v>19110</v>
      </c>
      <c r="M1420" s="18" t="s">
        <v>19138</v>
      </c>
      <c r="N1420" s="18" t="s">
        <v>19340</v>
      </c>
      <c r="O1420" s="18" t="s">
        <v>19687</v>
      </c>
      <c r="P1420" s="18" t="s">
        <v>423</v>
      </c>
      <c r="Q1420" s="32">
        <v>0.15</v>
      </c>
      <c r="R1420" s="32">
        <v>0.5</v>
      </c>
      <c r="S1420" s="32">
        <v>0</v>
      </c>
      <c r="T1420" s="32">
        <v>0.5</v>
      </c>
      <c r="U1420" s="32">
        <v>0</v>
      </c>
      <c r="V1420" s="32">
        <v>0</v>
      </c>
      <c r="W1420" s="20">
        <v>0</v>
      </c>
      <c r="X1420" s="20">
        <v>556.67999999999995</v>
      </c>
      <c r="Y1420" s="18" t="s">
        <v>19124</v>
      </c>
      <c r="Z1420" s="20">
        <v>13.92</v>
      </c>
      <c r="AA1420" s="20">
        <v>292.26</v>
      </c>
      <c r="AB1420" s="19">
        <v>42781</v>
      </c>
    </row>
    <row r="1421" spans="1:28" x14ac:dyDescent="0.25">
      <c r="A1421" t="s">
        <v>380</v>
      </c>
      <c r="B1421" t="str">
        <f>VLOOKUP(O1421+0,'de para'!K:O,3,0)</f>
        <v>NA</v>
      </c>
      <c r="C1421" t="str">
        <f t="shared" si="22"/>
        <v>3025</v>
      </c>
      <c r="D1421" t="str">
        <f>IFERROR(VLOOKUP(G1421+0,'de para'!A:C,3,0),"")</f>
        <v/>
      </c>
      <c r="E1421" t="str">
        <f>IF(VLOOKUP(G1421+0,'de para'!E:H,4,0)="EX","Externo","Interno")</f>
        <v>Interno</v>
      </c>
      <c r="F1421" s="21" t="s">
        <v>22623</v>
      </c>
      <c r="G1421" s="21">
        <v>573</v>
      </c>
      <c r="H1421" s="21" t="s">
        <v>19095</v>
      </c>
      <c r="I1421" s="21" t="s">
        <v>1861</v>
      </c>
      <c r="J1421" s="22">
        <v>42744</v>
      </c>
      <c r="K1421" s="21" t="s">
        <v>19105</v>
      </c>
      <c r="L1421" s="21" t="s">
        <v>19110</v>
      </c>
      <c r="M1421" s="21" t="s">
        <v>19138</v>
      </c>
      <c r="N1421" s="21" t="s">
        <v>19342</v>
      </c>
      <c r="O1421" s="21" t="s">
        <v>19182</v>
      </c>
      <c r="P1421" s="21" t="s">
        <v>457</v>
      </c>
      <c r="Q1421" s="33">
        <v>-0.45</v>
      </c>
      <c r="R1421" s="33">
        <v>0.5</v>
      </c>
      <c r="S1421" s="33">
        <v>0</v>
      </c>
      <c r="T1421" s="33">
        <v>0.5</v>
      </c>
      <c r="U1421" s="33">
        <v>0</v>
      </c>
      <c r="V1421" s="33">
        <v>0</v>
      </c>
      <c r="W1421" s="23">
        <v>0</v>
      </c>
      <c r="X1421" s="23">
        <v>630.91</v>
      </c>
      <c r="Y1421" s="21" t="s">
        <v>19124</v>
      </c>
      <c r="Z1421" s="23">
        <v>15.77</v>
      </c>
      <c r="AA1421" s="23">
        <v>331.23</v>
      </c>
      <c r="AB1421" s="22">
        <v>42781</v>
      </c>
    </row>
    <row r="1422" spans="1:28" x14ac:dyDescent="0.25">
      <c r="A1422" t="s">
        <v>380</v>
      </c>
      <c r="B1422" t="e">
        <f>VLOOKUP(O1422+0,'de para'!K:O,3,0)</f>
        <v>#N/A</v>
      </c>
      <c r="C1422" t="str">
        <f t="shared" si="22"/>
        <v>3027</v>
      </c>
      <c r="D1422" t="str">
        <f>IFERROR(VLOOKUP(G1422+0,'de para'!A:C,3,0),"")</f>
        <v/>
      </c>
      <c r="E1422" t="str">
        <f>IF(VLOOKUP(G1422+0,'de para'!E:H,4,0)="EX","Externo","Interno")</f>
        <v>Interno</v>
      </c>
      <c r="F1422" s="18" t="s">
        <v>22624</v>
      </c>
      <c r="G1422" s="18">
        <v>608</v>
      </c>
      <c r="H1422" s="18" t="s">
        <v>19095</v>
      </c>
      <c r="I1422" s="18" t="s">
        <v>1924</v>
      </c>
      <c r="J1422" s="19">
        <v>42745</v>
      </c>
      <c r="K1422" s="18" t="s">
        <v>19096</v>
      </c>
      <c r="L1422" s="18" t="s">
        <v>20206</v>
      </c>
      <c r="M1422" s="18" t="s">
        <v>20772</v>
      </c>
      <c r="N1422" s="18" t="s">
        <v>19095</v>
      </c>
      <c r="O1422" s="18" t="s">
        <v>20244</v>
      </c>
      <c r="P1422" s="18" t="s">
        <v>20245</v>
      </c>
      <c r="Q1422" s="32">
        <v>0</v>
      </c>
      <c r="R1422" s="32">
        <v>0.14099999999999999</v>
      </c>
      <c r="S1422" s="32">
        <v>0</v>
      </c>
      <c r="T1422" s="32">
        <v>0.14099999999999999</v>
      </c>
      <c r="U1422" s="32">
        <v>0</v>
      </c>
      <c r="V1422" s="32">
        <v>0</v>
      </c>
      <c r="W1422" s="20">
        <v>0</v>
      </c>
      <c r="X1422" s="20">
        <v>10160</v>
      </c>
      <c r="Y1422" s="18" t="s">
        <v>19124</v>
      </c>
      <c r="Z1422" s="20">
        <v>0</v>
      </c>
      <c r="AA1422" s="20">
        <v>1432.56</v>
      </c>
      <c r="AB1422" s="19">
        <v>42786</v>
      </c>
    </row>
    <row r="1423" spans="1:28" x14ac:dyDescent="0.25">
      <c r="A1423" t="s">
        <v>380</v>
      </c>
      <c r="B1423" t="e">
        <f>VLOOKUP(O1423+0,'de para'!K:O,3,0)</f>
        <v>#N/A</v>
      </c>
      <c r="C1423" t="str">
        <f t="shared" si="22"/>
        <v>3027</v>
      </c>
      <c r="D1423" t="str">
        <f>IFERROR(VLOOKUP(G1423+0,'de para'!A:C,3,0),"")</f>
        <v/>
      </c>
      <c r="E1423" t="str">
        <f>IF(VLOOKUP(G1423+0,'de para'!E:H,4,0)="EX","Externo","Interno")</f>
        <v>Interno</v>
      </c>
      <c r="F1423" s="21" t="s">
        <v>22624</v>
      </c>
      <c r="G1423" s="21">
        <v>608</v>
      </c>
      <c r="H1423" s="21" t="s">
        <v>19095</v>
      </c>
      <c r="I1423" s="21" t="s">
        <v>1924</v>
      </c>
      <c r="J1423" s="22">
        <v>42745</v>
      </c>
      <c r="K1423" s="21" t="s">
        <v>19096</v>
      </c>
      <c r="L1423" s="21" t="s">
        <v>20206</v>
      </c>
      <c r="M1423" s="21" t="s">
        <v>20772</v>
      </c>
      <c r="N1423" s="21" t="s">
        <v>19102</v>
      </c>
      <c r="O1423" s="21" t="s">
        <v>20246</v>
      </c>
      <c r="P1423" s="21" t="s">
        <v>20247</v>
      </c>
      <c r="Q1423" s="33">
        <v>0</v>
      </c>
      <c r="R1423" s="33">
        <v>0.1</v>
      </c>
      <c r="S1423" s="33">
        <v>0</v>
      </c>
      <c r="T1423" s="33">
        <v>0.1</v>
      </c>
      <c r="U1423" s="33">
        <v>0</v>
      </c>
      <c r="V1423" s="33">
        <v>0</v>
      </c>
      <c r="W1423" s="23">
        <v>0</v>
      </c>
      <c r="X1423" s="23">
        <v>98060</v>
      </c>
      <c r="Y1423" s="21" t="s">
        <v>19124</v>
      </c>
      <c r="Z1423" s="23">
        <v>0</v>
      </c>
      <c r="AA1423" s="23">
        <v>9806</v>
      </c>
      <c r="AB1423" s="22">
        <v>42786</v>
      </c>
    </row>
    <row r="1424" spans="1:28" x14ac:dyDescent="0.25">
      <c r="A1424" t="s">
        <v>380</v>
      </c>
      <c r="B1424" t="str">
        <f>VLOOKUP(O1424+0,'de para'!K:O,3,0)</f>
        <v>NA</v>
      </c>
      <c r="C1424" t="str">
        <f t="shared" si="22"/>
        <v>3027</v>
      </c>
      <c r="D1424" t="str">
        <f>IFERROR(VLOOKUP(G1424+0,'de para'!A:C,3,0),"")</f>
        <v/>
      </c>
      <c r="E1424" t="str">
        <f>IF(VLOOKUP(G1424+0,'de para'!E:H,4,0)="EX","Externo","Interno")</f>
        <v>Interno</v>
      </c>
      <c r="F1424" s="18" t="s">
        <v>22624</v>
      </c>
      <c r="G1424" s="18">
        <v>608</v>
      </c>
      <c r="H1424" s="18" t="s">
        <v>19095</v>
      </c>
      <c r="I1424" s="18" t="s">
        <v>1924</v>
      </c>
      <c r="J1424" s="19">
        <v>42745</v>
      </c>
      <c r="K1424" s="18" t="s">
        <v>19096</v>
      </c>
      <c r="L1424" s="18" t="s">
        <v>20206</v>
      </c>
      <c r="M1424" s="18" t="s">
        <v>20772</v>
      </c>
      <c r="N1424" s="18" t="s">
        <v>19108</v>
      </c>
      <c r="O1424" s="18" t="s">
        <v>20248</v>
      </c>
      <c r="P1424" s="18" t="s">
        <v>13159</v>
      </c>
      <c r="Q1424" s="32">
        <v>0</v>
      </c>
      <c r="R1424" s="32">
        <v>0.1</v>
      </c>
      <c r="S1424" s="32">
        <v>0</v>
      </c>
      <c r="T1424" s="32">
        <v>0.1</v>
      </c>
      <c r="U1424" s="32">
        <v>0</v>
      </c>
      <c r="V1424" s="32">
        <v>0</v>
      </c>
      <c r="W1424" s="20">
        <v>0</v>
      </c>
      <c r="X1424" s="20">
        <v>61560</v>
      </c>
      <c r="Y1424" s="18" t="s">
        <v>19124</v>
      </c>
      <c r="Z1424" s="20">
        <v>0</v>
      </c>
      <c r="AA1424" s="20">
        <v>6156</v>
      </c>
      <c r="AB1424" s="19">
        <v>42786</v>
      </c>
    </row>
    <row r="1425" spans="1:28" x14ac:dyDescent="0.25">
      <c r="A1425" t="s">
        <v>380</v>
      </c>
      <c r="B1425" t="e">
        <f>VLOOKUP(O1425+0,'de para'!K:O,3,0)</f>
        <v>#N/A</v>
      </c>
      <c r="C1425" t="str">
        <f t="shared" si="22"/>
        <v>3027</v>
      </c>
      <c r="D1425" t="str">
        <f>IFERROR(VLOOKUP(G1425+0,'de para'!A:C,3,0),"")</f>
        <v/>
      </c>
      <c r="E1425" t="str">
        <f>IF(VLOOKUP(G1425+0,'de para'!E:H,4,0)="EX","Externo","Interno")</f>
        <v>Interno</v>
      </c>
      <c r="F1425" s="21" t="s">
        <v>22624</v>
      </c>
      <c r="G1425" s="21">
        <v>608</v>
      </c>
      <c r="H1425" s="21" t="s">
        <v>19095</v>
      </c>
      <c r="I1425" s="21" t="s">
        <v>1924</v>
      </c>
      <c r="J1425" s="22">
        <v>42745</v>
      </c>
      <c r="K1425" s="21" t="s">
        <v>19096</v>
      </c>
      <c r="L1425" s="21" t="s">
        <v>20206</v>
      </c>
      <c r="M1425" s="21" t="s">
        <v>20772</v>
      </c>
      <c r="N1425" s="21" t="s">
        <v>19103</v>
      </c>
      <c r="O1425" s="21" t="s">
        <v>20249</v>
      </c>
      <c r="P1425" s="21" t="s">
        <v>20250</v>
      </c>
      <c r="Q1425" s="33">
        <v>0</v>
      </c>
      <c r="R1425" s="33">
        <v>0.33300000000000002</v>
      </c>
      <c r="S1425" s="33">
        <v>0</v>
      </c>
      <c r="T1425" s="33">
        <v>0.33300000000000002</v>
      </c>
      <c r="U1425" s="33">
        <v>0</v>
      </c>
      <c r="V1425" s="33">
        <v>0</v>
      </c>
      <c r="W1425" s="23">
        <v>0</v>
      </c>
      <c r="X1425" s="23">
        <v>42010</v>
      </c>
      <c r="Y1425" s="21" t="s">
        <v>19124</v>
      </c>
      <c r="Z1425" s="23">
        <v>0</v>
      </c>
      <c r="AA1425" s="23">
        <v>13989.33</v>
      </c>
      <c r="AB1425" s="22">
        <v>42786</v>
      </c>
    </row>
    <row r="1426" spans="1:28" x14ac:dyDescent="0.25">
      <c r="A1426" t="s">
        <v>380</v>
      </c>
      <c r="B1426" t="str">
        <f>VLOOKUP(O1426+0,'de para'!K:O,3,0)</f>
        <v>NA</v>
      </c>
      <c r="C1426" t="str">
        <f t="shared" si="22"/>
        <v>3027</v>
      </c>
      <c r="D1426" t="str">
        <f>IFERROR(VLOOKUP(G1426+0,'de para'!A:C,3,0),"")</f>
        <v/>
      </c>
      <c r="E1426" t="str">
        <f>IF(VLOOKUP(G1426+0,'de para'!E:H,4,0)="EX","Externo","Interno")</f>
        <v>Interno</v>
      </c>
      <c r="F1426" s="18" t="s">
        <v>22624</v>
      </c>
      <c r="G1426" s="18">
        <v>608</v>
      </c>
      <c r="H1426" s="18" t="s">
        <v>19095</v>
      </c>
      <c r="I1426" s="18" t="s">
        <v>1924</v>
      </c>
      <c r="J1426" s="19">
        <v>42745</v>
      </c>
      <c r="K1426" s="18" t="s">
        <v>19096</v>
      </c>
      <c r="L1426" s="18" t="s">
        <v>20206</v>
      </c>
      <c r="M1426" s="18" t="s">
        <v>20772</v>
      </c>
      <c r="N1426" s="18" t="s">
        <v>19291</v>
      </c>
      <c r="O1426" s="18" t="s">
        <v>20251</v>
      </c>
      <c r="P1426" s="18" t="s">
        <v>13144</v>
      </c>
      <c r="Q1426" s="32">
        <v>0</v>
      </c>
      <c r="R1426" s="32">
        <v>0.59199999999999997</v>
      </c>
      <c r="S1426" s="32">
        <v>0</v>
      </c>
      <c r="T1426" s="32">
        <v>0.59199999999999997</v>
      </c>
      <c r="U1426" s="32">
        <v>0</v>
      </c>
      <c r="V1426" s="32">
        <v>0</v>
      </c>
      <c r="W1426" s="20">
        <v>0</v>
      </c>
      <c r="X1426" s="20">
        <v>6710</v>
      </c>
      <c r="Y1426" s="18" t="s">
        <v>19124</v>
      </c>
      <c r="Z1426" s="20">
        <v>0</v>
      </c>
      <c r="AA1426" s="20">
        <v>3972.32</v>
      </c>
      <c r="AB1426" s="19">
        <v>42786</v>
      </c>
    </row>
    <row r="1427" spans="1:28" x14ac:dyDescent="0.25">
      <c r="A1427" t="s">
        <v>380</v>
      </c>
      <c r="B1427" t="str">
        <f>VLOOKUP(O1427+0,'de para'!K:O,3,0)</f>
        <v>NA</v>
      </c>
      <c r="C1427" t="str">
        <f t="shared" si="22"/>
        <v>3027</v>
      </c>
      <c r="D1427" t="str">
        <f>IFERROR(VLOOKUP(G1427+0,'de para'!A:C,3,0),"")</f>
        <v/>
      </c>
      <c r="E1427" t="str">
        <f>IF(VLOOKUP(G1427+0,'de para'!E:H,4,0)="EX","Externo","Interno")</f>
        <v>Interno</v>
      </c>
      <c r="F1427" s="21" t="s">
        <v>22624</v>
      </c>
      <c r="G1427" s="21">
        <v>608</v>
      </c>
      <c r="H1427" s="21" t="s">
        <v>19095</v>
      </c>
      <c r="I1427" s="21" t="s">
        <v>1924</v>
      </c>
      <c r="J1427" s="22">
        <v>42745</v>
      </c>
      <c r="K1427" s="21" t="s">
        <v>19096</v>
      </c>
      <c r="L1427" s="21" t="s">
        <v>20206</v>
      </c>
      <c r="M1427" s="21" t="s">
        <v>20772</v>
      </c>
      <c r="N1427" s="21" t="s">
        <v>19104</v>
      </c>
      <c r="O1427" s="21" t="s">
        <v>20252</v>
      </c>
      <c r="P1427" s="21" t="s">
        <v>13134</v>
      </c>
      <c r="Q1427" s="33">
        <v>0</v>
      </c>
      <c r="R1427" s="33">
        <v>0.66900000000000004</v>
      </c>
      <c r="S1427" s="33">
        <v>0</v>
      </c>
      <c r="T1427" s="33">
        <v>0.66900000000000004</v>
      </c>
      <c r="U1427" s="33">
        <v>0</v>
      </c>
      <c r="V1427" s="33">
        <v>0</v>
      </c>
      <c r="W1427" s="23">
        <v>0</v>
      </c>
      <c r="X1427" s="23">
        <v>166460</v>
      </c>
      <c r="Y1427" s="21" t="s">
        <v>19124</v>
      </c>
      <c r="Z1427" s="23">
        <v>0</v>
      </c>
      <c r="AA1427" s="23">
        <v>111361.74</v>
      </c>
      <c r="AB1427" s="22">
        <v>42786</v>
      </c>
    </row>
    <row r="1428" spans="1:28" x14ac:dyDescent="0.25">
      <c r="A1428" t="s">
        <v>380</v>
      </c>
      <c r="B1428" t="e">
        <f>VLOOKUP(O1428+0,'de para'!K:O,3,0)</f>
        <v>#N/A</v>
      </c>
      <c r="C1428" t="str">
        <f t="shared" si="22"/>
        <v>3027</v>
      </c>
      <c r="D1428" t="str">
        <f>IFERROR(VLOOKUP(G1428+0,'de para'!A:C,3,0),"")</f>
        <v/>
      </c>
      <c r="E1428" t="str">
        <f>IF(VLOOKUP(G1428+0,'de para'!E:H,4,0)="EX","Externo","Interno")</f>
        <v>Interno</v>
      </c>
      <c r="F1428" s="18" t="s">
        <v>22624</v>
      </c>
      <c r="G1428" s="18">
        <v>608</v>
      </c>
      <c r="H1428" s="18" t="s">
        <v>19095</v>
      </c>
      <c r="I1428" s="18" t="s">
        <v>1924</v>
      </c>
      <c r="J1428" s="19">
        <v>42745</v>
      </c>
      <c r="K1428" s="18" t="s">
        <v>19096</v>
      </c>
      <c r="L1428" s="18" t="s">
        <v>20206</v>
      </c>
      <c r="M1428" s="18" t="s">
        <v>20772</v>
      </c>
      <c r="N1428" s="18" t="s">
        <v>19112</v>
      </c>
      <c r="O1428" s="18" t="s">
        <v>20253</v>
      </c>
      <c r="P1428" s="18" t="s">
        <v>20254</v>
      </c>
      <c r="Q1428" s="32">
        <v>1E-3</v>
      </c>
      <c r="R1428" s="32">
        <v>0.44900000000000001</v>
      </c>
      <c r="S1428" s="32">
        <v>0</v>
      </c>
      <c r="T1428" s="32">
        <v>0.44900000000000001</v>
      </c>
      <c r="U1428" s="32">
        <v>0</v>
      </c>
      <c r="V1428" s="32">
        <v>0</v>
      </c>
      <c r="W1428" s="20">
        <v>0</v>
      </c>
      <c r="X1428" s="20">
        <v>20310</v>
      </c>
      <c r="Y1428" s="18" t="s">
        <v>19124</v>
      </c>
      <c r="Z1428" s="20">
        <v>0</v>
      </c>
      <c r="AA1428" s="20">
        <v>9119.19</v>
      </c>
      <c r="AB1428" s="19">
        <v>42786</v>
      </c>
    </row>
    <row r="1429" spans="1:28" x14ac:dyDescent="0.25">
      <c r="A1429" t="s">
        <v>380</v>
      </c>
      <c r="B1429" t="e">
        <f>VLOOKUP(O1429+0,'de para'!K:O,3,0)</f>
        <v>#N/A</v>
      </c>
      <c r="C1429" t="str">
        <f t="shared" si="22"/>
        <v>3027</v>
      </c>
      <c r="D1429" t="str">
        <f>IFERROR(VLOOKUP(G1429+0,'de para'!A:C,3,0),"")</f>
        <v/>
      </c>
      <c r="E1429" t="str">
        <f>IF(VLOOKUP(G1429+0,'de para'!E:H,4,0)="EX","Externo","Interno")</f>
        <v>Interno</v>
      </c>
      <c r="F1429" s="21" t="s">
        <v>22624</v>
      </c>
      <c r="G1429" s="21">
        <v>608</v>
      </c>
      <c r="H1429" s="21" t="s">
        <v>19095</v>
      </c>
      <c r="I1429" s="21" t="s">
        <v>1924</v>
      </c>
      <c r="J1429" s="22">
        <v>42745</v>
      </c>
      <c r="K1429" s="21" t="s">
        <v>19096</v>
      </c>
      <c r="L1429" s="21" t="s">
        <v>20206</v>
      </c>
      <c r="M1429" s="21" t="s">
        <v>20772</v>
      </c>
      <c r="N1429" s="21" t="s">
        <v>19113</v>
      </c>
      <c r="O1429" s="21" t="s">
        <v>20255</v>
      </c>
      <c r="P1429" s="21" t="s">
        <v>20256</v>
      </c>
      <c r="Q1429" s="33">
        <v>0</v>
      </c>
      <c r="R1429" s="33">
        <v>0.50700000000000001</v>
      </c>
      <c r="S1429" s="33">
        <v>0</v>
      </c>
      <c r="T1429" s="33">
        <v>0.50700000000000001</v>
      </c>
      <c r="U1429" s="33">
        <v>0</v>
      </c>
      <c r="V1429" s="33">
        <v>0</v>
      </c>
      <c r="W1429" s="23">
        <v>0</v>
      </c>
      <c r="X1429" s="23">
        <v>119640</v>
      </c>
      <c r="Y1429" s="21" t="s">
        <v>19124</v>
      </c>
      <c r="Z1429" s="23">
        <v>0</v>
      </c>
      <c r="AA1429" s="23">
        <v>60657.48</v>
      </c>
      <c r="AB1429" s="22">
        <v>42786</v>
      </c>
    </row>
    <row r="1430" spans="1:28" x14ac:dyDescent="0.25">
      <c r="A1430" t="s">
        <v>380</v>
      </c>
      <c r="B1430" t="e">
        <f>VLOOKUP(O1430+0,'de para'!K:O,3,0)</f>
        <v>#N/A</v>
      </c>
      <c r="C1430" t="str">
        <f t="shared" si="22"/>
        <v>3027</v>
      </c>
      <c r="D1430" t="str">
        <f>IFERROR(VLOOKUP(G1430+0,'de para'!A:C,3,0),"")</f>
        <v/>
      </c>
      <c r="E1430" t="str">
        <f>IF(VLOOKUP(G1430+0,'de para'!E:H,4,0)="EX","Externo","Interno")</f>
        <v>Interno</v>
      </c>
      <c r="F1430" s="18" t="s">
        <v>22624</v>
      </c>
      <c r="G1430" s="18">
        <v>608</v>
      </c>
      <c r="H1430" s="18" t="s">
        <v>19095</v>
      </c>
      <c r="I1430" s="18" t="s">
        <v>1924</v>
      </c>
      <c r="J1430" s="19">
        <v>42745</v>
      </c>
      <c r="K1430" s="18" t="s">
        <v>19096</v>
      </c>
      <c r="L1430" s="18" t="s">
        <v>20206</v>
      </c>
      <c r="M1430" s="18" t="s">
        <v>20772</v>
      </c>
      <c r="N1430" s="18" t="s">
        <v>19340</v>
      </c>
      <c r="O1430" s="18" t="s">
        <v>20258</v>
      </c>
      <c r="P1430" s="18" t="s">
        <v>20259</v>
      </c>
      <c r="Q1430" s="32">
        <v>0</v>
      </c>
      <c r="R1430" s="32">
        <v>0.73399999999999999</v>
      </c>
      <c r="S1430" s="32">
        <v>0</v>
      </c>
      <c r="T1430" s="32">
        <v>0.73399999999999999</v>
      </c>
      <c r="U1430" s="32">
        <v>0</v>
      </c>
      <c r="V1430" s="32">
        <v>0</v>
      </c>
      <c r="W1430" s="20">
        <v>0</v>
      </c>
      <c r="X1430" s="20">
        <v>90550</v>
      </c>
      <c r="Y1430" s="18" t="s">
        <v>19124</v>
      </c>
      <c r="Z1430" s="20">
        <v>0</v>
      </c>
      <c r="AA1430" s="20">
        <v>66463.7</v>
      </c>
      <c r="AB1430" s="19">
        <v>42786</v>
      </c>
    </row>
    <row r="1431" spans="1:28" x14ac:dyDescent="0.25">
      <c r="A1431" t="s">
        <v>380</v>
      </c>
      <c r="B1431" t="e">
        <f>VLOOKUP(O1431+0,'de para'!K:O,3,0)</f>
        <v>#N/A</v>
      </c>
      <c r="C1431" t="str">
        <f t="shared" si="22"/>
        <v>3027</v>
      </c>
      <c r="D1431" t="str">
        <f>IFERROR(VLOOKUP(G1431+0,'de para'!A:C,3,0),"")</f>
        <v/>
      </c>
      <c r="E1431" t="str">
        <f>IF(VLOOKUP(G1431+0,'de para'!E:H,4,0)="EX","Externo","Interno")</f>
        <v>Interno</v>
      </c>
      <c r="F1431" s="21" t="s">
        <v>22624</v>
      </c>
      <c r="G1431" s="21">
        <v>608</v>
      </c>
      <c r="H1431" s="21" t="s">
        <v>19095</v>
      </c>
      <c r="I1431" s="21" t="s">
        <v>1924</v>
      </c>
      <c r="J1431" s="22">
        <v>42745</v>
      </c>
      <c r="K1431" s="21" t="s">
        <v>19096</v>
      </c>
      <c r="L1431" s="21" t="s">
        <v>20206</v>
      </c>
      <c r="M1431" s="21" t="s">
        <v>20772</v>
      </c>
      <c r="N1431" s="21" t="s">
        <v>19342</v>
      </c>
      <c r="O1431" s="21" t="s">
        <v>20261</v>
      </c>
      <c r="P1431" s="21" t="s">
        <v>20262</v>
      </c>
      <c r="Q1431" s="33">
        <v>0</v>
      </c>
      <c r="R1431" s="33">
        <v>0.71699999999999997</v>
      </c>
      <c r="S1431" s="33">
        <v>0</v>
      </c>
      <c r="T1431" s="33">
        <v>0.71699999999999997</v>
      </c>
      <c r="U1431" s="33">
        <v>0</v>
      </c>
      <c r="V1431" s="33">
        <v>0</v>
      </c>
      <c r="W1431" s="23">
        <v>0</v>
      </c>
      <c r="X1431" s="23">
        <v>67560</v>
      </c>
      <c r="Y1431" s="21" t="s">
        <v>19124</v>
      </c>
      <c r="Z1431" s="23">
        <v>0</v>
      </c>
      <c r="AA1431" s="23">
        <v>48440.52</v>
      </c>
      <c r="AB1431" s="22">
        <v>42786</v>
      </c>
    </row>
    <row r="1432" spans="1:28" x14ac:dyDescent="0.25">
      <c r="A1432" t="s">
        <v>380</v>
      </c>
      <c r="B1432" t="e">
        <f>VLOOKUP(O1432+0,'de para'!K:O,3,0)</f>
        <v>#N/A</v>
      </c>
      <c r="C1432" t="str">
        <f t="shared" si="22"/>
        <v>3027</v>
      </c>
      <c r="D1432" t="str">
        <f>IFERROR(VLOOKUP(G1432+0,'de para'!A:C,3,0),"")</f>
        <v/>
      </c>
      <c r="E1432" t="str">
        <f>IF(VLOOKUP(G1432+0,'de para'!E:H,4,0)="EX","Externo","Interno")</f>
        <v>Interno</v>
      </c>
      <c r="F1432" s="18" t="s">
        <v>22624</v>
      </c>
      <c r="G1432" s="18">
        <v>608</v>
      </c>
      <c r="H1432" s="18" t="s">
        <v>19095</v>
      </c>
      <c r="I1432" s="18" t="s">
        <v>1924</v>
      </c>
      <c r="J1432" s="19">
        <v>42745</v>
      </c>
      <c r="K1432" s="18" t="s">
        <v>19096</v>
      </c>
      <c r="L1432" s="18" t="s">
        <v>20206</v>
      </c>
      <c r="M1432" s="18" t="s">
        <v>20772</v>
      </c>
      <c r="N1432" s="18" t="s">
        <v>19343</v>
      </c>
      <c r="O1432" s="18" t="s">
        <v>20263</v>
      </c>
      <c r="P1432" s="18" t="s">
        <v>20264</v>
      </c>
      <c r="Q1432" s="32">
        <v>0</v>
      </c>
      <c r="R1432" s="32">
        <v>0.67</v>
      </c>
      <c r="S1432" s="32">
        <v>0</v>
      </c>
      <c r="T1432" s="32">
        <v>0.67</v>
      </c>
      <c r="U1432" s="32">
        <v>0</v>
      </c>
      <c r="V1432" s="32">
        <v>0</v>
      </c>
      <c r="W1432" s="20">
        <v>0</v>
      </c>
      <c r="X1432" s="20">
        <v>7520</v>
      </c>
      <c r="Y1432" s="18" t="s">
        <v>19124</v>
      </c>
      <c r="Z1432" s="20">
        <v>0</v>
      </c>
      <c r="AA1432" s="20">
        <v>5038.3999999999996</v>
      </c>
      <c r="AB1432" s="19">
        <v>42786</v>
      </c>
    </row>
    <row r="1433" spans="1:28" x14ac:dyDescent="0.25">
      <c r="A1433" t="s">
        <v>380</v>
      </c>
      <c r="B1433" t="e">
        <f>VLOOKUP(O1433+0,'de para'!K:O,3,0)</f>
        <v>#N/A</v>
      </c>
      <c r="C1433" t="str">
        <f t="shared" si="22"/>
        <v>3027</v>
      </c>
      <c r="D1433" t="str">
        <f>IFERROR(VLOOKUP(G1433+0,'de para'!A:C,3,0),"")</f>
        <v/>
      </c>
      <c r="E1433" t="str">
        <f>IF(VLOOKUP(G1433+0,'de para'!E:H,4,0)="EX","Externo","Interno")</f>
        <v>Interno</v>
      </c>
      <c r="F1433" s="21" t="s">
        <v>22624</v>
      </c>
      <c r="G1433" s="21">
        <v>608</v>
      </c>
      <c r="H1433" s="21" t="s">
        <v>19095</v>
      </c>
      <c r="I1433" s="21" t="s">
        <v>1924</v>
      </c>
      <c r="J1433" s="22">
        <v>42745</v>
      </c>
      <c r="K1433" s="21" t="s">
        <v>19096</v>
      </c>
      <c r="L1433" s="21" t="s">
        <v>20206</v>
      </c>
      <c r="M1433" s="21" t="s">
        <v>20772</v>
      </c>
      <c r="N1433" s="21" t="s">
        <v>19349</v>
      </c>
      <c r="O1433" s="21" t="s">
        <v>20266</v>
      </c>
      <c r="P1433" s="21" t="s">
        <v>20267</v>
      </c>
      <c r="Q1433" s="33">
        <v>0</v>
      </c>
      <c r="R1433" s="33">
        <v>0.57799999999999996</v>
      </c>
      <c r="S1433" s="33">
        <v>0</v>
      </c>
      <c r="T1433" s="33">
        <v>0.57799999999999996</v>
      </c>
      <c r="U1433" s="33">
        <v>0</v>
      </c>
      <c r="V1433" s="33">
        <v>0</v>
      </c>
      <c r="W1433" s="23">
        <v>0</v>
      </c>
      <c r="X1433" s="23">
        <v>49220</v>
      </c>
      <c r="Y1433" s="21" t="s">
        <v>19124</v>
      </c>
      <c r="Z1433" s="23">
        <v>0</v>
      </c>
      <c r="AA1433" s="23">
        <v>28449.16</v>
      </c>
      <c r="AB1433" s="22">
        <v>42786</v>
      </c>
    </row>
    <row r="1434" spans="1:28" x14ac:dyDescent="0.25">
      <c r="A1434" t="s">
        <v>380</v>
      </c>
      <c r="B1434" t="e">
        <f>VLOOKUP(O1434+0,'de para'!K:O,3,0)</f>
        <v>#N/A</v>
      </c>
      <c r="C1434" t="str">
        <f t="shared" si="22"/>
        <v>3027</v>
      </c>
      <c r="D1434" t="str">
        <f>IFERROR(VLOOKUP(G1434+0,'de para'!A:C,3,0),"")</f>
        <v/>
      </c>
      <c r="E1434" t="str">
        <f>IF(VLOOKUP(G1434+0,'de para'!E:H,4,0)="EX","Externo","Interno")</f>
        <v>Interno</v>
      </c>
      <c r="F1434" s="18" t="s">
        <v>22624</v>
      </c>
      <c r="G1434" s="18">
        <v>608</v>
      </c>
      <c r="H1434" s="18" t="s">
        <v>19095</v>
      </c>
      <c r="I1434" s="18" t="s">
        <v>1924</v>
      </c>
      <c r="J1434" s="19">
        <v>42745</v>
      </c>
      <c r="K1434" s="18" t="s">
        <v>19096</v>
      </c>
      <c r="L1434" s="18" t="s">
        <v>20206</v>
      </c>
      <c r="M1434" s="18" t="s">
        <v>20772</v>
      </c>
      <c r="N1434" s="18" t="s">
        <v>19351</v>
      </c>
      <c r="O1434" s="18" t="s">
        <v>20434</v>
      </c>
      <c r="P1434" s="18" t="s">
        <v>20435</v>
      </c>
      <c r="Q1434" s="32">
        <v>0</v>
      </c>
      <c r="R1434" s="32">
        <v>0.54</v>
      </c>
      <c r="S1434" s="32">
        <v>0</v>
      </c>
      <c r="T1434" s="32">
        <v>0.54</v>
      </c>
      <c r="U1434" s="32">
        <v>0</v>
      </c>
      <c r="V1434" s="32">
        <v>0</v>
      </c>
      <c r="W1434" s="20">
        <v>0</v>
      </c>
      <c r="X1434" s="20">
        <v>38900</v>
      </c>
      <c r="Y1434" s="18" t="s">
        <v>19124</v>
      </c>
      <c r="Z1434" s="20">
        <v>0</v>
      </c>
      <c r="AA1434" s="20">
        <v>21006</v>
      </c>
      <c r="AB1434" s="19">
        <v>42786</v>
      </c>
    </row>
    <row r="1435" spans="1:28" x14ac:dyDescent="0.25">
      <c r="A1435" t="s">
        <v>380</v>
      </c>
      <c r="B1435" t="str">
        <f>VLOOKUP(O1435+0,'de para'!K:O,3,0)</f>
        <v>NA</v>
      </c>
      <c r="C1435" t="str">
        <f t="shared" si="22"/>
        <v>3027</v>
      </c>
      <c r="D1435" t="str">
        <f>IFERROR(VLOOKUP(G1435+0,'de para'!A:C,3,0),"")</f>
        <v/>
      </c>
      <c r="E1435" t="str">
        <f>IF(VLOOKUP(G1435+0,'de para'!E:H,4,0)="EX","Externo","Interno")</f>
        <v>Interno</v>
      </c>
      <c r="F1435" s="21" t="s">
        <v>22624</v>
      </c>
      <c r="G1435" s="21">
        <v>608</v>
      </c>
      <c r="H1435" s="21" t="s">
        <v>19095</v>
      </c>
      <c r="I1435" s="21" t="s">
        <v>1924</v>
      </c>
      <c r="J1435" s="22">
        <v>42745</v>
      </c>
      <c r="K1435" s="21" t="s">
        <v>19096</v>
      </c>
      <c r="L1435" s="21" t="s">
        <v>20206</v>
      </c>
      <c r="M1435" s="21" t="s">
        <v>20772</v>
      </c>
      <c r="N1435" s="21" t="s">
        <v>19352</v>
      </c>
      <c r="O1435" s="21" t="s">
        <v>20437</v>
      </c>
      <c r="P1435" s="21" t="s">
        <v>12946</v>
      </c>
      <c r="Q1435" s="33">
        <v>0</v>
      </c>
      <c r="R1435" s="33">
        <v>2.4500000000000002</v>
      </c>
      <c r="S1435" s="33">
        <v>0</v>
      </c>
      <c r="T1435" s="33">
        <v>2.4500000000000002</v>
      </c>
      <c r="U1435" s="33">
        <v>0</v>
      </c>
      <c r="V1435" s="33">
        <v>0</v>
      </c>
      <c r="W1435" s="23">
        <v>0</v>
      </c>
      <c r="X1435" s="23">
        <v>6710</v>
      </c>
      <c r="Y1435" s="21" t="s">
        <v>19124</v>
      </c>
      <c r="Z1435" s="23">
        <v>0</v>
      </c>
      <c r="AA1435" s="23">
        <v>16439.5</v>
      </c>
      <c r="AB1435" s="22">
        <v>42786</v>
      </c>
    </row>
    <row r="1436" spans="1:28" x14ac:dyDescent="0.25">
      <c r="A1436" t="s">
        <v>380</v>
      </c>
      <c r="B1436" t="e">
        <f>VLOOKUP(O1436+0,'de para'!K:O,3,0)</f>
        <v>#N/A</v>
      </c>
      <c r="C1436" t="str">
        <f t="shared" si="22"/>
        <v>3027</v>
      </c>
      <c r="D1436" t="str">
        <f>IFERROR(VLOOKUP(G1436+0,'de para'!A:C,3,0),"")</f>
        <v/>
      </c>
      <c r="E1436" t="str">
        <f>IF(VLOOKUP(G1436+0,'de para'!E:H,4,0)="EX","Externo","Interno")</f>
        <v>Interno</v>
      </c>
      <c r="F1436" s="18" t="s">
        <v>22624</v>
      </c>
      <c r="G1436" s="18">
        <v>608</v>
      </c>
      <c r="H1436" s="18" t="s">
        <v>19095</v>
      </c>
      <c r="I1436" s="18" t="s">
        <v>1924</v>
      </c>
      <c r="J1436" s="19">
        <v>42745</v>
      </c>
      <c r="K1436" s="18" t="s">
        <v>19096</v>
      </c>
      <c r="L1436" s="18" t="s">
        <v>20206</v>
      </c>
      <c r="M1436" s="18" t="s">
        <v>20772</v>
      </c>
      <c r="N1436" s="18" t="s">
        <v>19353</v>
      </c>
      <c r="O1436" s="18" t="s">
        <v>20438</v>
      </c>
      <c r="P1436" s="18" t="s">
        <v>20439</v>
      </c>
      <c r="Q1436" s="32">
        <v>0</v>
      </c>
      <c r="R1436" s="32">
        <v>0.216</v>
      </c>
      <c r="S1436" s="32">
        <v>0</v>
      </c>
      <c r="T1436" s="32">
        <v>0.216</v>
      </c>
      <c r="U1436" s="32">
        <v>0</v>
      </c>
      <c r="V1436" s="32">
        <v>0</v>
      </c>
      <c r="W1436" s="20">
        <v>0</v>
      </c>
      <c r="X1436" s="20">
        <v>20800</v>
      </c>
      <c r="Y1436" s="18" t="s">
        <v>19124</v>
      </c>
      <c r="Z1436" s="20">
        <v>0</v>
      </c>
      <c r="AA1436" s="20">
        <v>4492.8</v>
      </c>
      <c r="AB1436" s="19">
        <v>42786</v>
      </c>
    </row>
    <row r="1437" spans="1:28" x14ac:dyDescent="0.25">
      <c r="A1437" t="s">
        <v>380</v>
      </c>
      <c r="B1437" t="e">
        <f>VLOOKUP(O1437+0,'de para'!K:O,3,0)</f>
        <v>#N/A</v>
      </c>
      <c r="C1437" t="str">
        <f t="shared" si="22"/>
        <v>3027</v>
      </c>
      <c r="D1437" t="str">
        <f>IFERROR(VLOOKUP(G1437+0,'de para'!A:C,3,0),"")</f>
        <v/>
      </c>
      <c r="E1437" t="str">
        <f>IF(VLOOKUP(G1437+0,'de para'!E:H,4,0)="EX","Externo","Interno")</f>
        <v>Interno</v>
      </c>
      <c r="F1437" s="21" t="s">
        <v>22624</v>
      </c>
      <c r="G1437" s="21">
        <v>608</v>
      </c>
      <c r="H1437" s="21" t="s">
        <v>19095</v>
      </c>
      <c r="I1437" s="21" t="s">
        <v>1924</v>
      </c>
      <c r="J1437" s="22">
        <v>42745</v>
      </c>
      <c r="K1437" s="21" t="s">
        <v>19096</v>
      </c>
      <c r="L1437" s="21" t="s">
        <v>20206</v>
      </c>
      <c r="M1437" s="21" t="s">
        <v>20772</v>
      </c>
      <c r="N1437" s="21" t="s">
        <v>19117</v>
      </c>
      <c r="O1437" s="21" t="s">
        <v>20440</v>
      </c>
      <c r="P1437" s="21" t="s">
        <v>20441</v>
      </c>
      <c r="Q1437" s="33">
        <v>0</v>
      </c>
      <c r="R1437" s="33">
        <v>0.86899999999999999</v>
      </c>
      <c r="S1437" s="33">
        <v>0</v>
      </c>
      <c r="T1437" s="33">
        <v>0.86899999999999999</v>
      </c>
      <c r="U1437" s="33">
        <v>0</v>
      </c>
      <c r="V1437" s="33">
        <v>0</v>
      </c>
      <c r="W1437" s="23">
        <v>0</v>
      </c>
      <c r="X1437" s="23">
        <v>187530</v>
      </c>
      <c r="Y1437" s="21" t="s">
        <v>19124</v>
      </c>
      <c r="Z1437" s="23">
        <v>0</v>
      </c>
      <c r="AA1437" s="23">
        <v>162963.57</v>
      </c>
      <c r="AB1437" s="22">
        <v>42786</v>
      </c>
    </row>
    <row r="1438" spans="1:28" x14ac:dyDescent="0.25">
      <c r="A1438" t="s">
        <v>380</v>
      </c>
      <c r="B1438" t="e">
        <f>VLOOKUP(O1438+0,'de para'!K:O,3,0)</f>
        <v>#N/A</v>
      </c>
      <c r="C1438" t="str">
        <f t="shared" si="22"/>
        <v>3027</v>
      </c>
      <c r="D1438" t="str">
        <f>IFERROR(VLOOKUP(G1438+0,'de para'!A:C,3,0),"")</f>
        <v/>
      </c>
      <c r="E1438" t="str">
        <f>IF(VLOOKUP(G1438+0,'de para'!E:H,4,0)="EX","Externo","Interno")</f>
        <v>Interno</v>
      </c>
      <c r="F1438" s="18" t="s">
        <v>22624</v>
      </c>
      <c r="G1438" s="18">
        <v>608</v>
      </c>
      <c r="H1438" s="18" t="s">
        <v>19095</v>
      </c>
      <c r="I1438" s="18" t="s">
        <v>1924</v>
      </c>
      <c r="J1438" s="19">
        <v>42745</v>
      </c>
      <c r="K1438" s="18" t="s">
        <v>19096</v>
      </c>
      <c r="L1438" s="18" t="s">
        <v>20206</v>
      </c>
      <c r="M1438" s="18" t="s">
        <v>20772</v>
      </c>
      <c r="N1438" s="18" t="s">
        <v>19505</v>
      </c>
      <c r="O1438" s="18" t="s">
        <v>20442</v>
      </c>
      <c r="P1438" s="18" t="s">
        <v>20443</v>
      </c>
      <c r="Q1438" s="32">
        <v>0</v>
      </c>
      <c r="R1438" s="32">
        <v>0.29799999999999999</v>
      </c>
      <c r="S1438" s="32">
        <v>0</v>
      </c>
      <c r="T1438" s="32">
        <v>0.29799999999999999</v>
      </c>
      <c r="U1438" s="32">
        <v>0</v>
      </c>
      <c r="V1438" s="32">
        <v>0</v>
      </c>
      <c r="W1438" s="20">
        <v>0</v>
      </c>
      <c r="X1438" s="20">
        <v>149490</v>
      </c>
      <c r="Y1438" s="18" t="s">
        <v>19124</v>
      </c>
      <c r="Z1438" s="20">
        <v>0</v>
      </c>
      <c r="AA1438" s="20">
        <v>44548.02</v>
      </c>
      <c r="AB1438" s="19">
        <v>42786</v>
      </c>
    </row>
    <row r="1439" spans="1:28" x14ac:dyDescent="0.25">
      <c r="A1439" t="s">
        <v>380</v>
      </c>
      <c r="B1439" t="e">
        <f>VLOOKUP(O1439+0,'de para'!K:O,3,0)</f>
        <v>#N/A</v>
      </c>
      <c r="C1439" t="str">
        <f t="shared" si="22"/>
        <v>3027</v>
      </c>
      <c r="D1439" t="str">
        <f>IFERROR(VLOOKUP(G1439+0,'de para'!A:C,3,0),"")</f>
        <v/>
      </c>
      <c r="E1439" t="str">
        <f>IF(VLOOKUP(G1439+0,'de para'!E:H,4,0)="EX","Externo","Interno")</f>
        <v>Interno</v>
      </c>
      <c r="F1439" s="21" t="s">
        <v>22624</v>
      </c>
      <c r="G1439" s="21">
        <v>608</v>
      </c>
      <c r="H1439" s="21" t="s">
        <v>19095</v>
      </c>
      <c r="I1439" s="21" t="s">
        <v>1924</v>
      </c>
      <c r="J1439" s="22">
        <v>42745</v>
      </c>
      <c r="K1439" s="21" t="s">
        <v>19096</v>
      </c>
      <c r="L1439" s="21" t="s">
        <v>20206</v>
      </c>
      <c r="M1439" s="21" t="s">
        <v>20772</v>
      </c>
      <c r="N1439" s="21" t="s">
        <v>19506</v>
      </c>
      <c r="O1439" s="21" t="s">
        <v>20444</v>
      </c>
      <c r="P1439" s="21" t="s">
        <v>20445</v>
      </c>
      <c r="Q1439" s="33">
        <v>1E-3</v>
      </c>
      <c r="R1439" s="33">
        <v>0.54100000000000004</v>
      </c>
      <c r="S1439" s="33">
        <v>0</v>
      </c>
      <c r="T1439" s="33">
        <v>0.54100000000000004</v>
      </c>
      <c r="U1439" s="33">
        <v>0</v>
      </c>
      <c r="V1439" s="33">
        <v>0</v>
      </c>
      <c r="W1439" s="23">
        <v>0</v>
      </c>
      <c r="X1439" s="23">
        <v>15090</v>
      </c>
      <c r="Y1439" s="21" t="s">
        <v>19124</v>
      </c>
      <c r="Z1439" s="23">
        <v>0</v>
      </c>
      <c r="AA1439" s="23">
        <v>8163.69</v>
      </c>
      <c r="AB1439" s="22">
        <v>42786</v>
      </c>
    </row>
    <row r="1440" spans="1:28" x14ac:dyDescent="0.25">
      <c r="A1440" t="s">
        <v>380</v>
      </c>
      <c r="B1440" t="e">
        <f>VLOOKUP(O1440+0,'de para'!K:O,3,0)</f>
        <v>#N/A</v>
      </c>
      <c r="C1440" t="str">
        <f t="shared" si="22"/>
        <v>3027</v>
      </c>
      <c r="D1440" t="str">
        <f>IFERROR(VLOOKUP(G1440+0,'de para'!A:C,3,0),"")</f>
        <v/>
      </c>
      <c r="E1440" t="str">
        <f>IF(VLOOKUP(G1440+0,'de para'!E:H,4,0)="EX","Externo","Interno")</f>
        <v>Interno</v>
      </c>
      <c r="F1440" s="18" t="s">
        <v>22624</v>
      </c>
      <c r="G1440" s="18">
        <v>608</v>
      </c>
      <c r="H1440" s="18" t="s">
        <v>19095</v>
      </c>
      <c r="I1440" s="18" t="s">
        <v>1924</v>
      </c>
      <c r="J1440" s="19">
        <v>42745</v>
      </c>
      <c r="K1440" s="18" t="s">
        <v>19096</v>
      </c>
      <c r="L1440" s="18" t="s">
        <v>20206</v>
      </c>
      <c r="M1440" s="18" t="s">
        <v>20772</v>
      </c>
      <c r="N1440" s="18" t="s">
        <v>19118</v>
      </c>
      <c r="O1440" s="18" t="s">
        <v>20446</v>
      </c>
      <c r="P1440" s="18" t="s">
        <v>12971</v>
      </c>
      <c r="Q1440" s="32">
        <v>0</v>
      </c>
      <c r="R1440" s="32">
        <v>0.23</v>
      </c>
      <c r="S1440" s="32">
        <v>0</v>
      </c>
      <c r="T1440" s="32">
        <v>0.23</v>
      </c>
      <c r="U1440" s="32">
        <v>0</v>
      </c>
      <c r="V1440" s="32">
        <v>0</v>
      </c>
      <c r="W1440" s="20">
        <v>0</v>
      </c>
      <c r="X1440" s="20">
        <v>5210</v>
      </c>
      <c r="Y1440" s="18" t="s">
        <v>19124</v>
      </c>
      <c r="Z1440" s="20">
        <v>0</v>
      </c>
      <c r="AA1440" s="20">
        <v>1198.3</v>
      </c>
      <c r="AB1440" s="19">
        <v>42786</v>
      </c>
    </row>
    <row r="1441" spans="1:28" x14ac:dyDescent="0.25">
      <c r="A1441" t="s">
        <v>380</v>
      </c>
      <c r="B1441" t="e">
        <f>VLOOKUP(O1441+0,'de para'!K:O,3,0)</f>
        <v>#N/A</v>
      </c>
      <c r="C1441" t="str">
        <f t="shared" si="22"/>
        <v>3026</v>
      </c>
      <c r="D1441" t="str">
        <f>IFERROR(VLOOKUP(G1441+0,'de para'!A:C,3,0),"")</f>
        <v/>
      </c>
      <c r="E1441" t="str">
        <f>IF(VLOOKUP(G1441+0,'de para'!E:H,4,0)="EX","Externo","Interno")</f>
        <v>Interno</v>
      </c>
      <c r="F1441" s="21" t="s">
        <v>22624</v>
      </c>
      <c r="G1441" s="21">
        <v>608</v>
      </c>
      <c r="H1441" s="21" t="s">
        <v>19095</v>
      </c>
      <c r="I1441" s="21" t="s">
        <v>1924</v>
      </c>
      <c r="J1441" s="22">
        <v>42745</v>
      </c>
      <c r="K1441" s="21" t="s">
        <v>19096</v>
      </c>
      <c r="L1441" s="21" t="s">
        <v>20206</v>
      </c>
      <c r="M1441" s="21" t="s">
        <v>20772</v>
      </c>
      <c r="N1441" s="21" t="s">
        <v>19507</v>
      </c>
      <c r="O1441" s="21" t="s">
        <v>21110</v>
      </c>
      <c r="P1441" s="21" t="s">
        <v>21111</v>
      </c>
      <c r="Q1441" s="33">
        <v>0</v>
      </c>
      <c r="R1441" s="33">
        <v>0.217</v>
      </c>
      <c r="S1441" s="33">
        <v>0</v>
      </c>
      <c r="T1441" s="33">
        <v>0.217</v>
      </c>
      <c r="U1441" s="33">
        <v>0</v>
      </c>
      <c r="V1441" s="33">
        <v>0</v>
      </c>
      <c r="W1441" s="23">
        <v>0</v>
      </c>
      <c r="X1441" s="23">
        <v>45820</v>
      </c>
      <c r="Y1441" s="21" t="s">
        <v>19124</v>
      </c>
      <c r="Z1441" s="23">
        <v>0</v>
      </c>
      <c r="AA1441" s="23">
        <v>9942.94</v>
      </c>
      <c r="AB1441" s="22">
        <v>42786</v>
      </c>
    </row>
    <row r="1442" spans="1:28" x14ac:dyDescent="0.25">
      <c r="A1442" t="s">
        <v>380</v>
      </c>
      <c r="B1442" t="str">
        <f>VLOOKUP(O1442+0,'de para'!K:O,3,0)</f>
        <v>NA</v>
      </c>
      <c r="C1442" t="str">
        <f t="shared" si="22"/>
        <v>3027</v>
      </c>
      <c r="D1442" t="str">
        <f>IFERROR(VLOOKUP(G1442+0,'de para'!A:C,3,0),"")</f>
        <v/>
      </c>
      <c r="E1442" t="str">
        <f>IF(VLOOKUP(G1442+0,'de para'!E:H,4,0)="EX","Externo","Interno")</f>
        <v>Interno</v>
      </c>
      <c r="F1442" s="18" t="s">
        <v>22624</v>
      </c>
      <c r="G1442" s="18">
        <v>608</v>
      </c>
      <c r="H1442" s="18" t="s">
        <v>19095</v>
      </c>
      <c r="I1442" s="18" t="s">
        <v>1924</v>
      </c>
      <c r="J1442" s="19">
        <v>42745</v>
      </c>
      <c r="K1442" s="18" t="s">
        <v>19096</v>
      </c>
      <c r="L1442" s="18" t="s">
        <v>20206</v>
      </c>
      <c r="M1442" s="18" t="s">
        <v>20772</v>
      </c>
      <c r="N1442" s="18" t="s">
        <v>19120</v>
      </c>
      <c r="O1442" s="18" t="s">
        <v>20447</v>
      </c>
      <c r="P1442" s="18" t="s">
        <v>13149</v>
      </c>
      <c r="Q1442" s="32">
        <v>0</v>
      </c>
      <c r="R1442" s="32">
        <v>0.10100000000000001</v>
      </c>
      <c r="S1442" s="32">
        <v>0</v>
      </c>
      <c r="T1442" s="32">
        <v>0.10100000000000001</v>
      </c>
      <c r="U1442" s="32">
        <v>0</v>
      </c>
      <c r="V1442" s="32">
        <v>0</v>
      </c>
      <c r="W1442" s="20">
        <v>0</v>
      </c>
      <c r="X1442" s="20">
        <v>13950</v>
      </c>
      <c r="Y1442" s="18" t="s">
        <v>19124</v>
      </c>
      <c r="Z1442" s="20">
        <v>0</v>
      </c>
      <c r="AA1442" s="20">
        <v>1408.95</v>
      </c>
      <c r="AB1442" s="19">
        <v>42786</v>
      </c>
    </row>
    <row r="1443" spans="1:28" x14ac:dyDescent="0.25">
      <c r="A1443" t="s">
        <v>380</v>
      </c>
      <c r="B1443" t="e">
        <f>VLOOKUP(O1443+0,'de para'!K:O,3,0)</f>
        <v>#N/A</v>
      </c>
      <c r="C1443" t="str">
        <f t="shared" si="22"/>
        <v>3027</v>
      </c>
      <c r="D1443" t="str">
        <f>IFERROR(VLOOKUP(G1443+0,'de para'!A:C,3,0),"")</f>
        <v/>
      </c>
      <c r="E1443" t="str">
        <f>IF(VLOOKUP(G1443+0,'de para'!E:H,4,0)="EX","Externo","Interno")</f>
        <v>Interno</v>
      </c>
      <c r="F1443" s="21" t="s">
        <v>22624</v>
      </c>
      <c r="G1443" s="21">
        <v>608</v>
      </c>
      <c r="H1443" s="21" t="s">
        <v>19095</v>
      </c>
      <c r="I1443" s="21" t="s">
        <v>1924</v>
      </c>
      <c r="J1443" s="22">
        <v>42745</v>
      </c>
      <c r="K1443" s="21" t="s">
        <v>19096</v>
      </c>
      <c r="L1443" s="21" t="s">
        <v>20206</v>
      </c>
      <c r="M1443" s="21" t="s">
        <v>20772</v>
      </c>
      <c r="N1443" s="21" t="s">
        <v>19508</v>
      </c>
      <c r="O1443" s="21" t="s">
        <v>20448</v>
      </c>
      <c r="P1443" s="21" t="s">
        <v>20449</v>
      </c>
      <c r="Q1443" s="33">
        <v>0</v>
      </c>
      <c r="R1443" s="33">
        <v>0.91600000000000004</v>
      </c>
      <c r="S1443" s="33">
        <v>0</v>
      </c>
      <c r="T1443" s="33">
        <v>0.91600000000000004</v>
      </c>
      <c r="U1443" s="33">
        <v>0</v>
      </c>
      <c r="V1443" s="33">
        <v>0</v>
      </c>
      <c r="W1443" s="23">
        <v>0</v>
      </c>
      <c r="X1443" s="23">
        <v>9280</v>
      </c>
      <c r="Y1443" s="21" t="s">
        <v>19124</v>
      </c>
      <c r="Z1443" s="23">
        <v>0</v>
      </c>
      <c r="AA1443" s="23">
        <v>8500.48</v>
      </c>
      <c r="AB1443" s="22">
        <v>42786</v>
      </c>
    </row>
    <row r="1444" spans="1:28" x14ac:dyDescent="0.25">
      <c r="A1444" t="s">
        <v>380</v>
      </c>
      <c r="B1444" t="e">
        <f>VLOOKUP(O1444+0,'de para'!K:O,3,0)</f>
        <v>#N/A</v>
      </c>
      <c r="C1444" t="str">
        <f t="shared" si="22"/>
        <v>3027</v>
      </c>
      <c r="D1444" t="str">
        <f>IFERROR(VLOOKUP(G1444+0,'de para'!A:C,3,0),"")</f>
        <v/>
      </c>
      <c r="E1444" t="str">
        <f>IF(VLOOKUP(G1444+0,'de para'!E:H,4,0)="EX","Externo","Interno")</f>
        <v>Interno</v>
      </c>
      <c r="F1444" s="18" t="s">
        <v>22624</v>
      </c>
      <c r="G1444" s="18">
        <v>608</v>
      </c>
      <c r="H1444" s="18" t="s">
        <v>19095</v>
      </c>
      <c r="I1444" s="18" t="s">
        <v>1924</v>
      </c>
      <c r="J1444" s="19">
        <v>42745</v>
      </c>
      <c r="K1444" s="18" t="s">
        <v>19096</v>
      </c>
      <c r="L1444" s="18" t="s">
        <v>20206</v>
      </c>
      <c r="M1444" s="18" t="s">
        <v>20772</v>
      </c>
      <c r="N1444" s="18" t="s">
        <v>19121</v>
      </c>
      <c r="O1444" s="18" t="s">
        <v>20450</v>
      </c>
      <c r="P1444" s="18" t="s">
        <v>20451</v>
      </c>
      <c r="Q1444" s="32">
        <v>5.0000000000000001E-3</v>
      </c>
      <c r="R1444" s="32">
        <v>0.505</v>
      </c>
      <c r="S1444" s="32">
        <v>0</v>
      </c>
      <c r="T1444" s="32">
        <v>0.505</v>
      </c>
      <c r="U1444" s="32">
        <v>0</v>
      </c>
      <c r="V1444" s="32">
        <v>0</v>
      </c>
      <c r="W1444" s="20">
        <v>0</v>
      </c>
      <c r="X1444" s="20">
        <v>17080</v>
      </c>
      <c r="Y1444" s="18" t="s">
        <v>19124</v>
      </c>
      <c r="Z1444" s="20">
        <v>0</v>
      </c>
      <c r="AA1444" s="20">
        <v>8625.4</v>
      </c>
      <c r="AB1444" s="19">
        <v>42786</v>
      </c>
    </row>
    <row r="1445" spans="1:28" x14ac:dyDescent="0.25">
      <c r="A1445" t="s">
        <v>380</v>
      </c>
      <c r="B1445" t="e">
        <f>VLOOKUP(O1445+0,'de para'!K:O,3,0)</f>
        <v>#N/A</v>
      </c>
      <c r="C1445" t="str">
        <f t="shared" si="22"/>
        <v>3027</v>
      </c>
      <c r="D1445" t="str">
        <f>IFERROR(VLOOKUP(G1445+0,'de para'!A:C,3,0),"")</f>
        <v/>
      </c>
      <c r="E1445" t="str">
        <f>IF(VLOOKUP(G1445+0,'de para'!E:H,4,0)="EX","Externo","Interno")</f>
        <v>Interno</v>
      </c>
      <c r="F1445" s="21" t="s">
        <v>22624</v>
      </c>
      <c r="G1445" s="21">
        <v>608</v>
      </c>
      <c r="H1445" s="21" t="s">
        <v>19095</v>
      </c>
      <c r="I1445" s="21" t="s">
        <v>1924</v>
      </c>
      <c r="J1445" s="22">
        <v>42745</v>
      </c>
      <c r="K1445" s="21" t="s">
        <v>19096</v>
      </c>
      <c r="L1445" s="21" t="s">
        <v>20206</v>
      </c>
      <c r="M1445" s="21" t="s">
        <v>20772</v>
      </c>
      <c r="N1445" s="21" t="s">
        <v>19510</v>
      </c>
      <c r="O1445" s="21" t="s">
        <v>20452</v>
      </c>
      <c r="P1445" s="21" t="s">
        <v>20453</v>
      </c>
      <c r="Q1445" s="33">
        <v>0</v>
      </c>
      <c r="R1445" s="33">
        <v>8.4659999999999993</v>
      </c>
      <c r="S1445" s="33">
        <v>0</v>
      </c>
      <c r="T1445" s="33">
        <v>8.4659999999999993</v>
      </c>
      <c r="U1445" s="33">
        <v>0</v>
      </c>
      <c r="V1445" s="33">
        <v>0</v>
      </c>
      <c r="W1445" s="23">
        <v>0</v>
      </c>
      <c r="X1445" s="23">
        <v>10750</v>
      </c>
      <c r="Y1445" s="21" t="s">
        <v>19124</v>
      </c>
      <c r="Z1445" s="23">
        <v>0</v>
      </c>
      <c r="AA1445" s="23">
        <v>91009.5</v>
      </c>
      <c r="AB1445" s="22">
        <v>42786</v>
      </c>
    </row>
    <row r="1446" spans="1:28" x14ac:dyDescent="0.25">
      <c r="A1446" t="s">
        <v>380</v>
      </c>
      <c r="B1446" t="str">
        <f>VLOOKUP(O1446+0,'de para'!K:O,3,0)</f>
        <v>NA</v>
      </c>
      <c r="C1446" t="str">
        <f t="shared" si="22"/>
        <v>3027</v>
      </c>
      <c r="D1446" t="str">
        <f>IFERROR(VLOOKUP(G1446+0,'de para'!A:C,3,0),"")</f>
        <v/>
      </c>
      <c r="E1446" t="str">
        <f>IF(VLOOKUP(G1446+0,'de para'!E:H,4,0)="EX","Externo","Interno")</f>
        <v>Interno</v>
      </c>
      <c r="F1446" s="18" t="s">
        <v>22624</v>
      </c>
      <c r="G1446" s="18">
        <v>608</v>
      </c>
      <c r="H1446" s="18" t="s">
        <v>19095</v>
      </c>
      <c r="I1446" s="18" t="s">
        <v>1924</v>
      </c>
      <c r="J1446" s="19">
        <v>42745</v>
      </c>
      <c r="K1446" s="18" t="s">
        <v>19096</v>
      </c>
      <c r="L1446" s="18" t="s">
        <v>20206</v>
      </c>
      <c r="M1446" s="18" t="s">
        <v>20772</v>
      </c>
      <c r="N1446" s="18" t="s">
        <v>19145</v>
      </c>
      <c r="O1446" s="18" t="s">
        <v>20454</v>
      </c>
      <c r="P1446" s="18" t="s">
        <v>13076</v>
      </c>
      <c r="Q1446" s="32">
        <v>2E-3</v>
      </c>
      <c r="R1446" s="32">
        <v>2.3479999999999999</v>
      </c>
      <c r="S1446" s="32">
        <v>0</v>
      </c>
      <c r="T1446" s="32">
        <v>2.3479999999999999</v>
      </c>
      <c r="U1446" s="32">
        <v>0</v>
      </c>
      <c r="V1446" s="32">
        <v>0</v>
      </c>
      <c r="W1446" s="20">
        <v>0</v>
      </c>
      <c r="X1446" s="20">
        <v>8790</v>
      </c>
      <c r="Y1446" s="18" t="s">
        <v>19124</v>
      </c>
      <c r="Z1446" s="20">
        <v>0</v>
      </c>
      <c r="AA1446" s="20">
        <v>20638.919999999998</v>
      </c>
      <c r="AB1446" s="19">
        <v>42786</v>
      </c>
    </row>
    <row r="1447" spans="1:28" x14ac:dyDescent="0.25">
      <c r="A1447" t="s">
        <v>380</v>
      </c>
      <c r="B1447" t="e">
        <f>VLOOKUP(O1447+0,'de para'!K:O,3,0)</f>
        <v>#N/A</v>
      </c>
      <c r="C1447" t="str">
        <f t="shared" si="22"/>
        <v>3027</v>
      </c>
      <c r="D1447" t="str">
        <f>IFERROR(VLOOKUP(G1447+0,'de para'!A:C,3,0),"")</f>
        <v/>
      </c>
      <c r="E1447" t="str">
        <f>IF(VLOOKUP(G1447+0,'de para'!E:H,4,0)="EX","Externo","Interno")</f>
        <v>Interno</v>
      </c>
      <c r="F1447" s="21" t="s">
        <v>22624</v>
      </c>
      <c r="G1447" s="21">
        <v>608</v>
      </c>
      <c r="H1447" s="21" t="s">
        <v>19095</v>
      </c>
      <c r="I1447" s="21" t="s">
        <v>1924</v>
      </c>
      <c r="J1447" s="22">
        <v>42745</v>
      </c>
      <c r="K1447" s="21" t="s">
        <v>19096</v>
      </c>
      <c r="L1447" s="21" t="s">
        <v>20206</v>
      </c>
      <c r="M1447" s="21" t="s">
        <v>20772</v>
      </c>
      <c r="N1447" s="21" t="s">
        <v>19146</v>
      </c>
      <c r="O1447" s="21" t="s">
        <v>20455</v>
      </c>
      <c r="P1447" s="21" t="s">
        <v>20456</v>
      </c>
      <c r="Q1447" s="33">
        <v>0</v>
      </c>
      <c r="R1447" s="33">
        <v>0.28899999999999998</v>
      </c>
      <c r="S1447" s="33">
        <v>0</v>
      </c>
      <c r="T1447" s="33">
        <v>0.28899999999999998</v>
      </c>
      <c r="U1447" s="33">
        <v>0</v>
      </c>
      <c r="V1447" s="33">
        <v>0</v>
      </c>
      <c r="W1447" s="23">
        <v>0</v>
      </c>
      <c r="X1447" s="23">
        <v>9490</v>
      </c>
      <c r="Y1447" s="21" t="s">
        <v>19124</v>
      </c>
      <c r="Z1447" s="23">
        <v>0</v>
      </c>
      <c r="AA1447" s="23">
        <v>2742.61</v>
      </c>
      <c r="AB1447" s="22">
        <v>42786</v>
      </c>
    </row>
    <row r="1448" spans="1:28" x14ac:dyDescent="0.25">
      <c r="A1448" t="s">
        <v>380</v>
      </c>
      <c r="B1448" t="e">
        <f>VLOOKUP(O1448+0,'de para'!K:O,3,0)</f>
        <v>#N/A</v>
      </c>
      <c r="C1448" t="str">
        <f t="shared" si="22"/>
        <v>3027</v>
      </c>
      <c r="D1448" t="str">
        <f>IFERROR(VLOOKUP(G1448+0,'de para'!A:C,3,0),"")</f>
        <v/>
      </c>
      <c r="E1448" t="str">
        <f>IF(VLOOKUP(G1448+0,'de para'!E:H,4,0)="EX","Externo","Interno")</f>
        <v>Interno</v>
      </c>
      <c r="F1448" s="18" t="s">
        <v>22624</v>
      </c>
      <c r="G1448" s="18">
        <v>608</v>
      </c>
      <c r="H1448" s="18" t="s">
        <v>19095</v>
      </c>
      <c r="I1448" s="18" t="s">
        <v>1924</v>
      </c>
      <c r="J1448" s="19">
        <v>42745</v>
      </c>
      <c r="K1448" s="18" t="s">
        <v>19096</v>
      </c>
      <c r="L1448" s="18" t="s">
        <v>20206</v>
      </c>
      <c r="M1448" s="18" t="s">
        <v>20772</v>
      </c>
      <c r="N1448" s="18" t="s">
        <v>19147</v>
      </c>
      <c r="O1448" s="18" t="s">
        <v>20344</v>
      </c>
      <c r="P1448" s="18" t="s">
        <v>20345</v>
      </c>
      <c r="Q1448" s="32">
        <v>0</v>
      </c>
      <c r="R1448" s="32">
        <v>0.13300000000000001</v>
      </c>
      <c r="S1448" s="32">
        <v>0</v>
      </c>
      <c r="T1448" s="32">
        <v>0.13300000000000001</v>
      </c>
      <c r="U1448" s="32">
        <v>0</v>
      </c>
      <c r="V1448" s="32">
        <v>0</v>
      </c>
      <c r="W1448" s="20">
        <v>0</v>
      </c>
      <c r="X1448" s="20">
        <v>13870</v>
      </c>
      <c r="Y1448" s="18" t="s">
        <v>19124</v>
      </c>
      <c r="Z1448" s="20">
        <v>0</v>
      </c>
      <c r="AA1448" s="20">
        <v>1844.71</v>
      </c>
      <c r="AB1448" s="19">
        <v>42786</v>
      </c>
    </row>
    <row r="1449" spans="1:28" x14ac:dyDescent="0.25">
      <c r="A1449" t="s">
        <v>380</v>
      </c>
      <c r="B1449" t="e">
        <f>VLOOKUP(O1449+0,'de para'!K:O,3,0)</f>
        <v>#N/A</v>
      </c>
      <c r="C1449" t="str">
        <f t="shared" si="22"/>
        <v>3027</v>
      </c>
      <c r="D1449" t="str">
        <f>IFERROR(VLOOKUP(G1449+0,'de para'!A:C,3,0),"")</f>
        <v/>
      </c>
      <c r="E1449" t="str">
        <f>IF(VLOOKUP(G1449+0,'de para'!E:H,4,0)="EX","Externo","Interno")</f>
        <v>Interno</v>
      </c>
      <c r="F1449" s="21" t="s">
        <v>22624</v>
      </c>
      <c r="G1449" s="21">
        <v>608</v>
      </c>
      <c r="H1449" s="21" t="s">
        <v>19095</v>
      </c>
      <c r="I1449" s="21" t="s">
        <v>1924</v>
      </c>
      <c r="J1449" s="22">
        <v>42745</v>
      </c>
      <c r="K1449" s="21" t="s">
        <v>19096</v>
      </c>
      <c r="L1449" s="21" t="s">
        <v>20206</v>
      </c>
      <c r="M1449" s="21" t="s">
        <v>20772</v>
      </c>
      <c r="N1449" s="21" t="s">
        <v>19148</v>
      </c>
      <c r="O1449" s="21" t="s">
        <v>20347</v>
      </c>
      <c r="P1449" s="21" t="s">
        <v>20348</v>
      </c>
      <c r="Q1449" s="33">
        <v>0</v>
      </c>
      <c r="R1449" s="33">
        <v>0.13200000000000001</v>
      </c>
      <c r="S1449" s="33">
        <v>0</v>
      </c>
      <c r="T1449" s="33">
        <v>0.13200000000000001</v>
      </c>
      <c r="U1449" s="33">
        <v>0</v>
      </c>
      <c r="V1449" s="33">
        <v>0</v>
      </c>
      <c r="W1449" s="23">
        <v>0</v>
      </c>
      <c r="X1449" s="23">
        <v>36520</v>
      </c>
      <c r="Y1449" s="21" t="s">
        <v>19124</v>
      </c>
      <c r="Z1449" s="23">
        <v>0</v>
      </c>
      <c r="AA1449" s="23">
        <v>4820.6400000000003</v>
      </c>
      <c r="AB1449" s="22">
        <v>42786</v>
      </c>
    </row>
    <row r="1450" spans="1:28" x14ac:dyDescent="0.25">
      <c r="A1450" t="s">
        <v>380</v>
      </c>
      <c r="B1450" t="e">
        <f>VLOOKUP(O1450+0,'de para'!K:O,3,0)</f>
        <v>#N/A</v>
      </c>
      <c r="C1450" t="str">
        <f t="shared" si="22"/>
        <v>3027</v>
      </c>
      <c r="D1450" t="str">
        <f>IFERROR(VLOOKUP(G1450+0,'de para'!A:C,3,0),"")</f>
        <v/>
      </c>
      <c r="E1450" t="str">
        <f>IF(VLOOKUP(G1450+0,'de para'!E:H,4,0)="EX","Externo","Interno")</f>
        <v>Interno</v>
      </c>
      <c r="F1450" s="18" t="s">
        <v>22624</v>
      </c>
      <c r="G1450" s="18">
        <v>608</v>
      </c>
      <c r="H1450" s="18" t="s">
        <v>19095</v>
      </c>
      <c r="I1450" s="18" t="s">
        <v>1924</v>
      </c>
      <c r="J1450" s="19">
        <v>42745</v>
      </c>
      <c r="K1450" s="18" t="s">
        <v>19096</v>
      </c>
      <c r="L1450" s="18" t="s">
        <v>20206</v>
      </c>
      <c r="M1450" s="18" t="s">
        <v>20772</v>
      </c>
      <c r="N1450" s="18" t="s">
        <v>19149</v>
      </c>
      <c r="O1450" s="18" t="s">
        <v>20275</v>
      </c>
      <c r="P1450" s="18" t="s">
        <v>20276</v>
      </c>
      <c r="Q1450" s="32">
        <v>0</v>
      </c>
      <c r="R1450" s="32">
        <v>0.1</v>
      </c>
      <c r="S1450" s="32">
        <v>0</v>
      </c>
      <c r="T1450" s="32">
        <v>0.1</v>
      </c>
      <c r="U1450" s="32">
        <v>0</v>
      </c>
      <c r="V1450" s="32">
        <v>0</v>
      </c>
      <c r="W1450" s="20">
        <v>0</v>
      </c>
      <c r="X1450" s="20">
        <v>8190</v>
      </c>
      <c r="Y1450" s="18" t="s">
        <v>19124</v>
      </c>
      <c r="Z1450" s="20">
        <v>0</v>
      </c>
      <c r="AA1450" s="20">
        <v>819</v>
      </c>
      <c r="AB1450" s="19">
        <v>42786</v>
      </c>
    </row>
    <row r="1451" spans="1:28" x14ac:dyDescent="0.25">
      <c r="A1451" t="s">
        <v>380</v>
      </c>
      <c r="B1451" t="e">
        <f>VLOOKUP(O1451+0,'de para'!K:O,3,0)</f>
        <v>#N/A</v>
      </c>
      <c r="C1451" t="str">
        <f t="shared" si="22"/>
        <v>3027</v>
      </c>
      <c r="D1451" t="str">
        <f>IFERROR(VLOOKUP(G1451+0,'de para'!A:C,3,0),"")</f>
        <v/>
      </c>
      <c r="E1451" t="str">
        <f>IF(VLOOKUP(G1451+0,'de para'!E:H,4,0)="EX","Externo","Interno")</f>
        <v>Interno</v>
      </c>
      <c r="F1451" s="21" t="s">
        <v>22624</v>
      </c>
      <c r="G1451" s="21">
        <v>608</v>
      </c>
      <c r="H1451" s="21" t="s">
        <v>19095</v>
      </c>
      <c r="I1451" s="21" t="s">
        <v>1924</v>
      </c>
      <c r="J1451" s="22">
        <v>42745</v>
      </c>
      <c r="K1451" s="21" t="s">
        <v>19096</v>
      </c>
      <c r="L1451" s="21" t="s">
        <v>20206</v>
      </c>
      <c r="M1451" s="21" t="s">
        <v>20772</v>
      </c>
      <c r="N1451" s="21" t="s">
        <v>20257</v>
      </c>
      <c r="O1451" s="21" t="s">
        <v>20207</v>
      </c>
      <c r="P1451" s="21" t="s">
        <v>20208</v>
      </c>
      <c r="Q1451" s="33">
        <v>5.0000000000000001E-3</v>
      </c>
      <c r="R1451" s="33">
        <v>0.41499999999999998</v>
      </c>
      <c r="S1451" s="33">
        <v>0</v>
      </c>
      <c r="T1451" s="33">
        <v>0.41499999999999998</v>
      </c>
      <c r="U1451" s="33">
        <v>0</v>
      </c>
      <c r="V1451" s="33">
        <v>0</v>
      </c>
      <c r="W1451" s="23">
        <v>0</v>
      </c>
      <c r="X1451" s="23">
        <v>20490</v>
      </c>
      <c r="Y1451" s="21" t="s">
        <v>19124</v>
      </c>
      <c r="Z1451" s="23">
        <v>0</v>
      </c>
      <c r="AA1451" s="23">
        <v>8503.35</v>
      </c>
      <c r="AB1451" s="22">
        <v>42786</v>
      </c>
    </row>
    <row r="1452" spans="1:28" x14ac:dyDescent="0.25">
      <c r="A1452" t="s">
        <v>380</v>
      </c>
      <c r="B1452" t="e">
        <f>VLOOKUP(O1452+0,'de para'!K:O,3,0)</f>
        <v>#N/A</v>
      </c>
      <c r="C1452" t="str">
        <f t="shared" si="22"/>
        <v>3027</v>
      </c>
      <c r="D1452" t="str">
        <f>IFERROR(VLOOKUP(G1452+0,'de para'!A:C,3,0),"")</f>
        <v/>
      </c>
      <c r="E1452" t="str">
        <f>IF(VLOOKUP(G1452+0,'de para'!E:H,4,0)="EX","Externo","Interno")</f>
        <v>Interno</v>
      </c>
      <c r="F1452" s="18" t="s">
        <v>22624</v>
      </c>
      <c r="G1452" s="18">
        <v>608</v>
      </c>
      <c r="H1452" s="18" t="s">
        <v>19095</v>
      </c>
      <c r="I1452" s="18" t="s">
        <v>1924</v>
      </c>
      <c r="J1452" s="19">
        <v>42745</v>
      </c>
      <c r="K1452" s="18" t="s">
        <v>19096</v>
      </c>
      <c r="L1452" s="18" t="s">
        <v>20206</v>
      </c>
      <c r="M1452" s="18" t="s">
        <v>20772</v>
      </c>
      <c r="N1452" s="18" t="s">
        <v>20260</v>
      </c>
      <c r="O1452" s="18" t="s">
        <v>20209</v>
      </c>
      <c r="P1452" s="18" t="s">
        <v>20210</v>
      </c>
      <c r="Q1452" s="32">
        <v>0</v>
      </c>
      <c r="R1452" s="32">
        <v>0.11</v>
      </c>
      <c r="S1452" s="32">
        <v>0</v>
      </c>
      <c r="T1452" s="32">
        <v>0.11</v>
      </c>
      <c r="U1452" s="32">
        <v>0</v>
      </c>
      <c r="V1452" s="32">
        <v>0</v>
      </c>
      <c r="W1452" s="20">
        <v>0</v>
      </c>
      <c r="X1452" s="20">
        <v>31120</v>
      </c>
      <c r="Y1452" s="18" t="s">
        <v>19124</v>
      </c>
      <c r="Z1452" s="20">
        <v>0</v>
      </c>
      <c r="AA1452" s="20">
        <v>3423.2</v>
      </c>
      <c r="AB1452" s="19">
        <v>42786</v>
      </c>
    </row>
    <row r="1453" spans="1:28" x14ac:dyDescent="0.25">
      <c r="A1453" t="s">
        <v>380</v>
      </c>
      <c r="B1453" t="e">
        <f>VLOOKUP(O1453+0,'de para'!K:O,3,0)</f>
        <v>#N/A</v>
      </c>
      <c r="C1453" t="str">
        <f t="shared" si="22"/>
        <v>3027</v>
      </c>
      <c r="D1453" t="str">
        <f>IFERROR(VLOOKUP(G1453+0,'de para'!A:C,3,0),"")</f>
        <v/>
      </c>
      <c r="E1453" t="str">
        <f>IF(VLOOKUP(G1453+0,'de para'!E:H,4,0)="EX","Externo","Interno")</f>
        <v>Interno</v>
      </c>
      <c r="F1453" s="21" t="s">
        <v>22624</v>
      </c>
      <c r="G1453" s="21">
        <v>608</v>
      </c>
      <c r="H1453" s="21" t="s">
        <v>19095</v>
      </c>
      <c r="I1453" s="21" t="s">
        <v>1924</v>
      </c>
      <c r="J1453" s="22">
        <v>42745</v>
      </c>
      <c r="K1453" s="21" t="s">
        <v>19096</v>
      </c>
      <c r="L1453" s="21" t="s">
        <v>20206</v>
      </c>
      <c r="M1453" s="21" t="s">
        <v>20772</v>
      </c>
      <c r="N1453" s="21" t="s">
        <v>19234</v>
      </c>
      <c r="O1453" s="21" t="s">
        <v>20211</v>
      </c>
      <c r="P1453" s="21" t="s">
        <v>20212</v>
      </c>
      <c r="Q1453" s="33">
        <v>0</v>
      </c>
      <c r="R1453" s="33">
        <v>0.121</v>
      </c>
      <c r="S1453" s="33">
        <v>0</v>
      </c>
      <c r="T1453" s="33">
        <v>0.121</v>
      </c>
      <c r="U1453" s="33">
        <v>0</v>
      </c>
      <c r="V1453" s="33">
        <v>0</v>
      </c>
      <c r="W1453" s="23">
        <v>0</v>
      </c>
      <c r="X1453" s="23">
        <v>10070</v>
      </c>
      <c r="Y1453" s="21" t="s">
        <v>19124</v>
      </c>
      <c r="Z1453" s="23">
        <v>0</v>
      </c>
      <c r="AA1453" s="23">
        <v>1218.47</v>
      </c>
      <c r="AB1453" s="22">
        <v>42786</v>
      </c>
    </row>
    <row r="1454" spans="1:28" x14ac:dyDescent="0.25">
      <c r="A1454" t="s">
        <v>380</v>
      </c>
      <c r="B1454" t="e">
        <f>VLOOKUP(O1454+0,'de para'!K:O,3,0)</f>
        <v>#N/A</v>
      </c>
      <c r="C1454" t="str">
        <f t="shared" si="22"/>
        <v>3027</v>
      </c>
      <c r="D1454" t="str">
        <f>IFERROR(VLOOKUP(G1454+0,'de para'!A:C,3,0),"")</f>
        <v/>
      </c>
      <c r="E1454" t="str">
        <f>IF(VLOOKUP(G1454+0,'de para'!E:H,4,0)="EX","Externo","Interno")</f>
        <v>Interno</v>
      </c>
      <c r="F1454" s="18" t="s">
        <v>22624</v>
      </c>
      <c r="G1454" s="18">
        <v>608</v>
      </c>
      <c r="H1454" s="18" t="s">
        <v>19095</v>
      </c>
      <c r="I1454" s="18" t="s">
        <v>1924</v>
      </c>
      <c r="J1454" s="19">
        <v>42745</v>
      </c>
      <c r="K1454" s="18" t="s">
        <v>19096</v>
      </c>
      <c r="L1454" s="18" t="s">
        <v>20206</v>
      </c>
      <c r="M1454" s="18" t="s">
        <v>20772</v>
      </c>
      <c r="N1454" s="18" t="s">
        <v>20265</v>
      </c>
      <c r="O1454" s="18" t="s">
        <v>20213</v>
      </c>
      <c r="P1454" s="18" t="s">
        <v>20214</v>
      </c>
      <c r="Q1454" s="32">
        <v>0</v>
      </c>
      <c r="R1454" s="32">
        <v>0.69899999999999995</v>
      </c>
      <c r="S1454" s="32">
        <v>0</v>
      </c>
      <c r="T1454" s="32">
        <v>0.69899999999999995</v>
      </c>
      <c r="U1454" s="32">
        <v>0</v>
      </c>
      <c r="V1454" s="32">
        <v>0</v>
      </c>
      <c r="W1454" s="20">
        <v>0</v>
      </c>
      <c r="X1454" s="20">
        <v>7080</v>
      </c>
      <c r="Y1454" s="18" t="s">
        <v>19124</v>
      </c>
      <c r="Z1454" s="20">
        <v>0</v>
      </c>
      <c r="AA1454" s="20">
        <v>4948.92</v>
      </c>
      <c r="AB1454" s="19">
        <v>42786</v>
      </c>
    </row>
    <row r="1455" spans="1:28" x14ac:dyDescent="0.25">
      <c r="A1455" t="s">
        <v>380</v>
      </c>
      <c r="B1455" t="e">
        <f>VLOOKUP(O1455+0,'de para'!K:O,3,0)</f>
        <v>#N/A</v>
      </c>
      <c r="C1455" t="str">
        <f t="shared" si="22"/>
        <v>3027</v>
      </c>
      <c r="D1455" t="str">
        <f>IFERROR(VLOOKUP(G1455+0,'de para'!A:C,3,0),"")</f>
        <v/>
      </c>
      <c r="E1455" t="str">
        <f>IF(VLOOKUP(G1455+0,'de para'!E:H,4,0)="EX","Externo","Interno")</f>
        <v>Interno</v>
      </c>
      <c r="F1455" s="21" t="s">
        <v>22624</v>
      </c>
      <c r="G1455" s="21">
        <v>608</v>
      </c>
      <c r="H1455" s="21" t="s">
        <v>19095</v>
      </c>
      <c r="I1455" s="21" t="s">
        <v>1924</v>
      </c>
      <c r="J1455" s="22">
        <v>42745</v>
      </c>
      <c r="K1455" s="21" t="s">
        <v>19096</v>
      </c>
      <c r="L1455" s="21" t="s">
        <v>20206</v>
      </c>
      <c r="M1455" s="21" t="s">
        <v>20772</v>
      </c>
      <c r="N1455" s="21" t="s">
        <v>20268</v>
      </c>
      <c r="O1455" s="21" t="s">
        <v>20750</v>
      </c>
      <c r="P1455" s="21" t="s">
        <v>13175</v>
      </c>
      <c r="Q1455" s="33">
        <v>0</v>
      </c>
      <c r="R1455" s="33">
        <v>0.113</v>
      </c>
      <c r="S1455" s="33">
        <v>0</v>
      </c>
      <c r="T1455" s="33">
        <v>0.113</v>
      </c>
      <c r="U1455" s="33">
        <v>0</v>
      </c>
      <c r="V1455" s="33">
        <v>0</v>
      </c>
      <c r="W1455" s="23">
        <v>0</v>
      </c>
      <c r="X1455" s="23">
        <v>6510</v>
      </c>
      <c r="Y1455" s="21" t="s">
        <v>19124</v>
      </c>
      <c r="Z1455" s="23">
        <v>0</v>
      </c>
      <c r="AA1455" s="23">
        <v>735.63</v>
      </c>
      <c r="AB1455" s="22">
        <v>42786</v>
      </c>
    </row>
    <row r="1456" spans="1:28" x14ac:dyDescent="0.25">
      <c r="A1456" t="s">
        <v>380</v>
      </c>
      <c r="B1456" t="e">
        <f>VLOOKUP(O1456+0,'de para'!K:O,3,0)</f>
        <v>#N/A</v>
      </c>
      <c r="C1456" t="str">
        <f t="shared" si="22"/>
        <v>3027</v>
      </c>
      <c r="D1456" t="str">
        <f>IFERROR(VLOOKUP(G1456+0,'de para'!A:C,3,0),"")</f>
        <v/>
      </c>
      <c r="E1456" t="str">
        <f>IF(VLOOKUP(G1456+0,'de para'!E:H,4,0)="EX","Externo","Interno")</f>
        <v>Interno</v>
      </c>
      <c r="F1456" s="18" t="s">
        <v>22624</v>
      </c>
      <c r="G1456" s="18">
        <v>608</v>
      </c>
      <c r="H1456" s="18" t="s">
        <v>19095</v>
      </c>
      <c r="I1456" s="18" t="s">
        <v>1924</v>
      </c>
      <c r="J1456" s="19">
        <v>42745</v>
      </c>
      <c r="K1456" s="18" t="s">
        <v>19096</v>
      </c>
      <c r="L1456" s="18" t="s">
        <v>20206</v>
      </c>
      <c r="M1456" s="18" t="s">
        <v>20772</v>
      </c>
      <c r="N1456" s="18" t="s">
        <v>20271</v>
      </c>
      <c r="O1456" s="18" t="s">
        <v>20215</v>
      </c>
      <c r="P1456" s="18" t="s">
        <v>20216</v>
      </c>
      <c r="Q1456" s="32">
        <v>0</v>
      </c>
      <c r="R1456" s="32">
        <v>0.39400000000000002</v>
      </c>
      <c r="S1456" s="32">
        <v>0</v>
      </c>
      <c r="T1456" s="32">
        <v>0.39400000000000002</v>
      </c>
      <c r="U1456" s="32">
        <v>0</v>
      </c>
      <c r="V1456" s="32">
        <v>0</v>
      </c>
      <c r="W1456" s="20">
        <v>0</v>
      </c>
      <c r="X1456" s="20">
        <v>5240</v>
      </c>
      <c r="Y1456" s="18" t="s">
        <v>19124</v>
      </c>
      <c r="Z1456" s="20">
        <v>0</v>
      </c>
      <c r="AA1456" s="20">
        <v>2064.56</v>
      </c>
      <c r="AB1456" s="19">
        <v>42786</v>
      </c>
    </row>
    <row r="1457" spans="1:28" x14ac:dyDescent="0.25">
      <c r="A1457" t="s">
        <v>380</v>
      </c>
      <c r="B1457" t="e">
        <f>VLOOKUP(O1457+0,'de para'!K:O,3,0)</f>
        <v>#N/A</v>
      </c>
      <c r="C1457" t="str">
        <f t="shared" si="22"/>
        <v>3027</v>
      </c>
      <c r="D1457" t="str">
        <f>IFERROR(VLOOKUP(G1457+0,'de para'!A:C,3,0),"")</f>
        <v/>
      </c>
      <c r="E1457" t="str">
        <f>IF(VLOOKUP(G1457+0,'de para'!E:H,4,0)="EX","Externo","Interno")</f>
        <v>Interno</v>
      </c>
      <c r="F1457" s="21" t="s">
        <v>22624</v>
      </c>
      <c r="G1457" s="21">
        <v>608</v>
      </c>
      <c r="H1457" s="21" t="s">
        <v>19095</v>
      </c>
      <c r="I1457" s="21" t="s">
        <v>1924</v>
      </c>
      <c r="J1457" s="22">
        <v>42745</v>
      </c>
      <c r="K1457" s="21" t="s">
        <v>19096</v>
      </c>
      <c r="L1457" s="21" t="s">
        <v>20206</v>
      </c>
      <c r="M1457" s="21" t="s">
        <v>20772</v>
      </c>
      <c r="N1457" s="21" t="s">
        <v>20274</v>
      </c>
      <c r="O1457" s="21" t="s">
        <v>20217</v>
      </c>
      <c r="P1457" s="21" t="s">
        <v>20218</v>
      </c>
      <c r="Q1457" s="33">
        <v>2E-3</v>
      </c>
      <c r="R1457" s="33">
        <v>2.6579999999999999</v>
      </c>
      <c r="S1457" s="33">
        <v>0</v>
      </c>
      <c r="T1457" s="33">
        <v>2.6579999999999999</v>
      </c>
      <c r="U1457" s="33">
        <v>0</v>
      </c>
      <c r="V1457" s="33">
        <v>0</v>
      </c>
      <c r="W1457" s="23">
        <v>0</v>
      </c>
      <c r="X1457" s="23">
        <v>10400</v>
      </c>
      <c r="Y1457" s="21" t="s">
        <v>19124</v>
      </c>
      <c r="Z1457" s="23">
        <v>0</v>
      </c>
      <c r="AA1457" s="23">
        <v>27643.200000000001</v>
      </c>
      <c r="AB1457" s="22">
        <v>42786</v>
      </c>
    </row>
    <row r="1458" spans="1:28" x14ac:dyDescent="0.25">
      <c r="A1458" t="s">
        <v>380</v>
      </c>
      <c r="B1458" t="e">
        <f>VLOOKUP(O1458+0,'de para'!K:O,3,0)</f>
        <v>#N/A</v>
      </c>
      <c r="C1458" t="str">
        <f t="shared" si="22"/>
        <v>3027</v>
      </c>
      <c r="D1458" t="str">
        <f>IFERROR(VLOOKUP(G1458+0,'de para'!A:C,3,0),"")</f>
        <v/>
      </c>
      <c r="E1458" t="str">
        <f>IF(VLOOKUP(G1458+0,'de para'!E:H,4,0)="EX","Externo","Interno")</f>
        <v>Interno</v>
      </c>
      <c r="F1458" s="18" t="s">
        <v>22624</v>
      </c>
      <c r="G1458" s="18">
        <v>608</v>
      </c>
      <c r="H1458" s="18" t="s">
        <v>19095</v>
      </c>
      <c r="I1458" s="18" t="s">
        <v>1924</v>
      </c>
      <c r="J1458" s="19">
        <v>42745</v>
      </c>
      <c r="K1458" s="18" t="s">
        <v>19096</v>
      </c>
      <c r="L1458" s="18" t="s">
        <v>20206</v>
      </c>
      <c r="M1458" s="18" t="s">
        <v>20772</v>
      </c>
      <c r="N1458" s="18" t="s">
        <v>20277</v>
      </c>
      <c r="O1458" s="18" t="s">
        <v>20219</v>
      </c>
      <c r="P1458" s="18" t="s">
        <v>20220</v>
      </c>
      <c r="Q1458" s="32">
        <v>0</v>
      </c>
      <c r="R1458" s="32">
        <v>0.14199999999999999</v>
      </c>
      <c r="S1458" s="32">
        <v>0</v>
      </c>
      <c r="T1458" s="32">
        <v>0.14199999999999999</v>
      </c>
      <c r="U1458" s="32">
        <v>0</v>
      </c>
      <c r="V1458" s="32">
        <v>0</v>
      </c>
      <c r="W1458" s="20">
        <v>0</v>
      </c>
      <c r="X1458" s="20">
        <v>21750</v>
      </c>
      <c r="Y1458" s="18" t="s">
        <v>19124</v>
      </c>
      <c r="Z1458" s="20">
        <v>0</v>
      </c>
      <c r="AA1458" s="20">
        <v>3088.5</v>
      </c>
      <c r="AB1458" s="19">
        <v>42786</v>
      </c>
    </row>
    <row r="1459" spans="1:28" x14ac:dyDescent="0.25">
      <c r="A1459" t="s">
        <v>380</v>
      </c>
      <c r="B1459" t="e">
        <f>VLOOKUP(O1459+0,'de para'!K:O,3,0)</f>
        <v>#N/A</v>
      </c>
      <c r="C1459" t="str">
        <f t="shared" si="22"/>
        <v>3027</v>
      </c>
      <c r="D1459" t="str">
        <f>IFERROR(VLOOKUP(G1459+0,'de para'!A:C,3,0),"")</f>
        <v/>
      </c>
      <c r="E1459" t="str">
        <f>IF(VLOOKUP(G1459+0,'de para'!E:H,4,0)="EX","Externo","Interno")</f>
        <v>Interno</v>
      </c>
      <c r="F1459" s="21" t="s">
        <v>22624</v>
      </c>
      <c r="G1459" s="21">
        <v>608</v>
      </c>
      <c r="H1459" s="21" t="s">
        <v>19095</v>
      </c>
      <c r="I1459" s="21" t="s">
        <v>1924</v>
      </c>
      <c r="J1459" s="22">
        <v>42745</v>
      </c>
      <c r="K1459" s="21" t="s">
        <v>19096</v>
      </c>
      <c r="L1459" s="21" t="s">
        <v>20206</v>
      </c>
      <c r="M1459" s="21" t="s">
        <v>20772</v>
      </c>
      <c r="N1459" s="21" t="s">
        <v>20280</v>
      </c>
      <c r="O1459" s="21" t="s">
        <v>20221</v>
      </c>
      <c r="P1459" s="21" t="s">
        <v>20222</v>
      </c>
      <c r="Q1459" s="33">
        <v>0</v>
      </c>
      <c r="R1459" s="33">
        <v>0.248</v>
      </c>
      <c r="S1459" s="33">
        <v>0</v>
      </c>
      <c r="T1459" s="33">
        <v>0.248</v>
      </c>
      <c r="U1459" s="33">
        <v>0</v>
      </c>
      <c r="V1459" s="33">
        <v>0</v>
      </c>
      <c r="W1459" s="23">
        <v>0</v>
      </c>
      <c r="X1459" s="23">
        <v>12130</v>
      </c>
      <c r="Y1459" s="21" t="s">
        <v>19124</v>
      </c>
      <c r="Z1459" s="23">
        <v>0</v>
      </c>
      <c r="AA1459" s="23">
        <v>3008.24</v>
      </c>
      <c r="AB1459" s="22">
        <v>42786</v>
      </c>
    </row>
    <row r="1460" spans="1:28" x14ac:dyDescent="0.25">
      <c r="A1460" t="s">
        <v>380</v>
      </c>
      <c r="B1460" t="e">
        <f>VLOOKUP(O1460+0,'de para'!K:O,3,0)</f>
        <v>#N/A</v>
      </c>
      <c r="C1460" t="str">
        <f t="shared" si="22"/>
        <v>3027</v>
      </c>
      <c r="D1460" t="str">
        <f>IFERROR(VLOOKUP(G1460+0,'de para'!A:C,3,0),"")</f>
        <v/>
      </c>
      <c r="E1460" t="str">
        <f>IF(VLOOKUP(G1460+0,'de para'!E:H,4,0)="EX","Externo","Interno")</f>
        <v>Interno</v>
      </c>
      <c r="F1460" s="18" t="s">
        <v>22624</v>
      </c>
      <c r="G1460" s="18">
        <v>608</v>
      </c>
      <c r="H1460" s="18" t="s">
        <v>19095</v>
      </c>
      <c r="I1460" s="18" t="s">
        <v>1924</v>
      </c>
      <c r="J1460" s="19">
        <v>42745</v>
      </c>
      <c r="K1460" s="18" t="s">
        <v>19096</v>
      </c>
      <c r="L1460" s="18" t="s">
        <v>20206</v>
      </c>
      <c r="M1460" s="18" t="s">
        <v>20772</v>
      </c>
      <c r="N1460" s="18" t="s">
        <v>20282</v>
      </c>
      <c r="O1460" s="18" t="s">
        <v>20223</v>
      </c>
      <c r="P1460" s="18" t="s">
        <v>20224</v>
      </c>
      <c r="Q1460" s="32">
        <v>0</v>
      </c>
      <c r="R1460" s="32">
        <v>2.2549999999999999</v>
      </c>
      <c r="S1460" s="32">
        <v>0</v>
      </c>
      <c r="T1460" s="32">
        <v>2.2549999999999999</v>
      </c>
      <c r="U1460" s="32">
        <v>0</v>
      </c>
      <c r="V1460" s="32">
        <v>0</v>
      </c>
      <c r="W1460" s="20">
        <v>0</v>
      </c>
      <c r="X1460" s="20">
        <v>10400</v>
      </c>
      <c r="Y1460" s="18" t="s">
        <v>19124</v>
      </c>
      <c r="Z1460" s="20">
        <v>0</v>
      </c>
      <c r="AA1460" s="20">
        <v>23452</v>
      </c>
      <c r="AB1460" s="19">
        <v>42786</v>
      </c>
    </row>
    <row r="1461" spans="1:28" x14ac:dyDescent="0.25">
      <c r="A1461" t="s">
        <v>380</v>
      </c>
      <c r="B1461" t="e">
        <f>VLOOKUP(O1461+0,'de para'!K:O,3,0)</f>
        <v>#N/A</v>
      </c>
      <c r="C1461" t="str">
        <f t="shared" si="22"/>
        <v>3027</v>
      </c>
      <c r="D1461" t="str">
        <f>IFERROR(VLOOKUP(G1461+0,'de para'!A:C,3,0),"")</f>
        <v/>
      </c>
      <c r="E1461" t="str">
        <f>IF(VLOOKUP(G1461+0,'de para'!E:H,4,0)="EX","Externo","Interno")</f>
        <v>Interno</v>
      </c>
      <c r="F1461" s="21" t="s">
        <v>22624</v>
      </c>
      <c r="G1461" s="21">
        <v>608</v>
      </c>
      <c r="H1461" s="21" t="s">
        <v>19095</v>
      </c>
      <c r="I1461" s="21" t="s">
        <v>1924</v>
      </c>
      <c r="J1461" s="22">
        <v>42745</v>
      </c>
      <c r="K1461" s="21" t="s">
        <v>19096</v>
      </c>
      <c r="L1461" s="21" t="s">
        <v>20206</v>
      </c>
      <c r="M1461" s="21" t="s">
        <v>20772</v>
      </c>
      <c r="N1461" s="21" t="s">
        <v>20283</v>
      </c>
      <c r="O1461" s="21" t="s">
        <v>20225</v>
      </c>
      <c r="P1461" s="21" t="s">
        <v>20226</v>
      </c>
      <c r="Q1461" s="33">
        <v>0</v>
      </c>
      <c r="R1461" s="33">
        <v>0.123</v>
      </c>
      <c r="S1461" s="33">
        <v>0</v>
      </c>
      <c r="T1461" s="33">
        <v>0.123</v>
      </c>
      <c r="U1461" s="33">
        <v>0</v>
      </c>
      <c r="V1461" s="33">
        <v>0</v>
      </c>
      <c r="W1461" s="23">
        <v>0</v>
      </c>
      <c r="X1461" s="23">
        <v>31340</v>
      </c>
      <c r="Y1461" s="21" t="s">
        <v>19124</v>
      </c>
      <c r="Z1461" s="23">
        <v>0</v>
      </c>
      <c r="AA1461" s="23">
        <v>3854.82</v>
      </c>
      <c r="AB1461" s="22">
        <v>42786</v>
      </c>
    </row>
    <row r="1462" spans="1:28" x14ac:dyDescent="0.25">
      <c r="A1462" t="s">
        <v>380</v>
      </c>
      <c r="B1462" t="e">
        <f>VLOOKUP(O1462+0,'de para'!K:O,3,0)</f>
        <v>#N/A</v>
      </c>
      <c r="C1462" t="str">
        <f t="shared" si="22"/>
        <v>3027</v>
      </c>
      <c r="D1462" t="str">
        <f>IFERROR(VLOOKUP(G1462+0,'de para'!A:C,3,0),"")</f>
        <v/>
      </c>
      <c r="E1462" t="str">
        <f>IF(VLOOKUP(G1462+0,'de para'!E:H,4,0)="EX","Externo","Interno")</f>
        <v>Interno</v>
      </c>
      <c r="F1462" s="18" t="s">
        <v>22624</v>
      </c>
      <c r="G1462" s="18">
        <v>608</v>
      </c>
      <c r="H1462" s="18" t="s">
        <v>19095</v>
      </c>
      <c r="I1462" s="18" t="s">
        <v>1924</v>
      </c>
      <c r="J1462" s="19">
        <v>42745</v>
      </c>
      <c r="K1462" s="18" t="s">
        <v>19096</v>
      </c>
      <c r="L1462" s="18" t="s">
        <v>20206</v>
      </c>
      <c r="M1462" s="18" t="s">
        <v>20772</v>
      </c>
      <c r="N1462" s="18" t="s">
        <v>20285</v>
      </c>
      <c r="O1462" s="18" t="s">
        <v>20227</v>
      </c>
      <c r="P1462" s="18" t="s">
        <v>20228</v>
      </c>
      <c r="Q1462" s="32">
        <v>0</v>
      </c>
      <c r="R1462" s="32">
        <v>0.64300000000000002</v>
      </c>
      <c r="S1462" s="32">
        <v>0</v>
      </c>
      <c r="T1462" s="32">
        <v>0.64300000000000002</v>
      </c>
      <c r="U1462" s="32">
        <v>0</v>
      </c>
      <c r="V1462" s="32">
        <v>0</v>
      </c>
      <c r="W1462" s="20">
        <v>0</v>
      </c>
      <c r="X1462" s="20">
        <v>23660</v>
      </c>
      <c r="Y1462" s="18" t="s">
        <v>19124</v>
      </c>
      <c r="Z1462" s="20">
        <v>0</v>
      </c>
      <c r="AA1462" s="20">
        <v>15213.38</v>
      </c>
      <c r="AB1462" s="19">
        <v>42786</v>
      </c>
    </row>
    <row r="1463" spans="1:28" x14ac:dyDescent="0.25">
      <c r="A1463" t="s">
        <v>380</v>
      </c>
      <c r="B1463" t="e">
        <f>VLOOKUP(O1463+0,'de para'!K:O,3,0)</f>
        <v>#N/A</v>
      </c>
      <c r="C1463" t="str">
        <f t="shared" si="22"/>
        <v>3027</v>
      </c>
      <c r="D1463" t="str">
        <f>IFERROR(VLOOKUP(G1463+0,'de para'!A:C,3,0),"")</f>
        <v/>
      </c>
      <c r="E1463" t="str">
        <f>IF(VLOOKUP(G1463+0,'de para'!E:H,4,0)="EX","Externo","Interno")</f>
        <v>Interno</v>
      </c>
      <c r="F1463" s="21" t="s">
        <v>22624</v>
      </c>
      <c r="G1463" s="21">
        <v>608</v>
      </c>
      <c r="H1463" s="21" t="s">
        <v>19095</v>
      </c>
      <c r="I1463" s="21" t="s">
        <v>1924</v>
      </c>
      <c r="J1463" s="22">
        <v>42745</v>
      </c>
      <c r="K1463" s="21" t="s">
        <v>19096</v>
      </c>
      <c r="L1463" s="21" t="s">
        <v>20206</v>
      </c>
      <c r="M1463" s="21" t="s">
        <v>20772</v>
      </c>
      <c r="N1463" s="21" t="s">
        <v>20288</v>
      </c>
      <c r="O1463" s="21" t="s">
        <v>20229</v>
      </c>
      <c r="P1463" s="21" t="s">
        <v>20230</v>
      </c>
      <c r="Q1463" s="33">
        <v>0</v>
      </c>
      <c r="R1463" s="33">
        <v>0.1</v>
      </c>
      <c r="S1463" s="33">
        <v>0</v>
      </c>
      <c r="T1463" s="33">
        <v>0.1</v>
      </c>
      <c r="U1463" s="33">
        <v>0</v>
      </c>
      <c r="V1463" s="33">
        <v>0</v>
      </c>
      <c r="W1463" s="23">
        <v>0</v>
      </c>
      <c r="X1463" s="23">
        <v>17780</v>
      </c>
      <c r="Y1463" s="21" t="s">
        <v>19124</v>
      </c>
      <c r="Z1463" s="23">
        <v>0</v>
      </c>
      <c r="AA1463" s="23">
        <v>1778</v>
      </c>
      <c r="AB1463" s="22">
        <v>42786</v>
      </c>
    </row>
    <row r="1464" spans="1:28" x14ac:dyDescent="0.25">
      <c r="A1464" t="s">
        <v>380</v>
      </c>
      <c r="B1464" t="e">
        <f>VLOOKUP(O1464+0,'de para'!K:O,3,0)</f>
        <v>#N/A</v>
      </c>
      <c r="C1464" t="str">
        <f t="shared" si="22"/>
        <v>3027</v>
      </c>
      <c r="D1464" t="str">
        <f>IFERROR(VLOOKUP(G1464+0,'de para'!A:C,3,0),"")</f>
        <v/>
      </c>
      <c r="E1464" t="str">
        <f>IF(VLOOKUP(G1464+0,'de para'!E:H,4,0)="EX","Externo","Interno")</f>
        <v>Interno</v>
      </c>
      <c r="F1464" s="18" t="s">
        <v>22624</v>
      </c>
      <c r="G1464" s="18">
        <v>608</v>
      </c>
      <c r="H1464" s="18" t="s">
        <v>19095</v>
      </c>
      <c r="I1464" s="18" t="s">
        <v>1924</v>
      </c>
      <c r="J1464" s="19">
        <v>42745</v>
      </c>
      <c r="K1464" s="18" t="s">
        <v>19096</v>
      </c>
      <c r="L1464" s="18" t="s">
        <v>20206</v>
      </c>
      <c r="M1464" s="18" t="s">
        <v>20772</v>
      </c>
      <c r="N1464" s="18" t="s">
        <v>20291</v>
      </c>
      <c r="O1464" s="18" t="s">
        <v>20231</v>
      </c>
      <c r="P1464" s="18" t="s">
        <v>20232</v>
      </c>
      <c r="Q1464" s="32">
        <v>0</v>
      </c>
      <c r="R1464" s="32">
        <v>0.501</v>
      </c>
      <c r="S1464" s="32">
        <v>0</v>
      </c>
      <c r="T1464" s="32">
        <v>0.501</v>
      </c>
      <c r="U1464" s="32">
        <v>0</v>
      </c>
      <c r="V1464" s="32">
        <v>0</v>
      </c>
      <c r="W1464" s="20">
        <v>0</v>
      </c>
      <c r="X1464" s="20">
        <v>13120</v>
      </c>
      <c r="Y1464" s="18" t="s">
        <v>19124</v>
      </c>
      <c r="Z1464" s="20">
        <v>0</v>
      </c>
      <c r="AA1464" s="20">
        <v>6573.12</v>
      </c>
      <c r="AB1464" s="19">
        <v>42786</v>
      </c>
    </row>
    <row r="1465" spans="1:28" x14ac:dyDescent="0.25">
      <c r="A1465" t="s">
        <v>380</v>
      </c>
      <c r="B1465" t="e">
        <f>VLOOKUP(O1465+0,'de para'!K:O,3,0)</f>
        <v>#N/A</v>
      </c>
      <c r="C1465" t="str">
        <f t="shared" si="22"/>
        <v>3027</v>
      </c>
      <c r="D1465" t="str">
        <f>IFERROR(VLOOKUP(G1465+0,'de para'!A:C,3,0),"")</f>
        <v/>
      </c>
      <c r="E1465" t="str">
        <f>IF(VLOOKUP(G1465+0,'de para'!E:H,4,0)="EX","Externo","Interno")</f>
        <v>Interno</v>
      </c>
      <c r="F1465" s="21" t="s">
        <v>22624</v>
      </c>
      <c r="G1465" s="21">
        <v>608</v>
      </c>
      <c r="H1465" s="21" t="s">
        <v>19095</v>
      </c>
      <c r="I1465" s="21" t="s">
        <v>1924</v>
      </c>
      <c r="J1465" s="22">
        <v>42745</v>
      </c>
      <c r="K1465" s="21" t="s">
        <v>19096</v>
      </c>
      <c r="L1465" s="21" t="s">
        <v>20206</v>
      </c>
      <c r="M1465" s="21" t="s">
        <v>20772</v>
      </c>
      <c r="N1465" s="21" t="s">
        <v>20294</v>
      </c>
      <c r="O1465" s="21" t="s">
        <v>20233</v>
      </c>
      <c r="P1465" s="21" t="s">
        <v>20234</v>
      </c>
      <c r="Q1465" s="33">
        <v>0</v>
      </c>
      <c r="R1465" s="33">
        <v>0.55200000000000005</v>
      </c>
      <c r="S1465" s="33">
        <v>0</v>
      </c>
      <c r="T1465" s="33">
        <v>0.55200000000000005</v>
      </c>
      <c r="U1465" s="33">
        <v>0</v>
      </c>
      <c r="V1465" s="33">
        <v>0</v>
      </c>
      <c r="W1465" s="23">
        <v>0</v>
      </c>
      <c r="X1465" s="23">
        <v>7850</v>
      </c>
      <c r="Y1465" s="21" t="s">
        <v>19124</v>
      </c>
      <c r="Z1465" s="23">
        <v>0</v>
      </c>
      <c r="AA1465" s="23">
        <v>4333.2</v>
      </c>
      <c r="AB1465" s="22">
        <v>42786</v>
      </c>
    </row>
    <row r="1466" spans="1:28" x14ac:dyDescent="0.25">
      <c r="A1466" t="s">
        <v>380</v>
      </c>
      <c r="B1466" t="e">
        <f>VLOOKUP(O1466+0,'de para'!K:O,3,0)</f>
        <v>#N/A</v>
      </c>
      <c r="C1466" t="str">
        <f t="shared" si="22"/>
        <v>3027</v>
      </c>
      <c r="D1466" t="str">
        <f>IFERROR(VLOOKUP(G1466+0,'de para'!A:C,3,0),"")</f>
        <v/>
      </c>
      <c r="E1466" t="str">
        <f>IF(VLOOKUP(G1466+0,'de para'!E:H,4,0)="EX","Externo","Interno")</f>
        <v>Interno</v>
      </c>
      <c r="F1466" s="18" t="s">
        <v>22624</v>
      </c>
      <c r="G1466" s="18">
        <v>608</v>
      </c>
      <c r="H1466" s="18" t="s">
        <v>19095</v>
      </c>
      <c r="I1466" s="18" t="s">
        <v>1924</v>
      </c>
      <c r="J1466" s="19">
        <v>42745</v>
      </c>
      <c r="K1466" s="18" t="s">
        <v>19096</v>
      </c>
      <c r="L1466" s="18" t="s">
        <v>20206</v>
      </c>
      <c r="M1466" s="18" t="s">
        <v>20772</v>
      </c>
      <c r="N1466" s="18" t="s">
        <v>20296</v>
      </c>
      <c r="O1466" s="18" t="s">
        <v>20235</v>
      </c>
      <c r="P1466" s="18" t="s">
        <v>20234</v>
      </c>
      <c r="Q1466" s="32">
        <v>0</v>
      </c>
      <c r="R1466" s="32">
        <v>0.123</v>
      </c>
      <c r="S1466" s="32">
        <v>0</v>
      </c>
      <c r="T1466" s="32">
        <v>0.123</v>
      </c>
      <c r="U1466" s="32">
        <v>0</v>
      </c>
      <c r="V1466" s="32">
        <v>0</v>
      </c>
      <c r="W1466" s="20">
        <v>0</v>
      </c>
      <c r="X1466" s="20">
        <v>7850</v>
      </c>
      <c r="Y1466" s="18" t="s">
        <v>19124</v>
      </c>
      <c r="Z1466" s="20">
        <v>0</v>
      </c>
      <c r="AA1466" s="20">
        <v>965.55</v>
      </c>
      <c r="AB1466" s="19">
        <v>42786</v>
      </c>
    </row>
    <row r="1467" spans="1:28" x14ac:dyDescent="0.25">
      <c r="A1467" t="s">
        <v>380</v>
      </c>
      <c r="B1467" t="e">
        <f>VLOOKUP(O1467+0,'de para'!K:O,3,0)</f>
        <v>#N/A</v>
      </c>
      <c r="C1467" t="str">
        <f t="shared" si="22"/>
        <v>3027</v>
      </c>
      <c r="D1467" t="str">
        <f>IFERROR(VLOOKUP(G1467+0,'de para'!A:C,3,0),"")</f>
        <v/>
      </c>
      <c r="E1467" t="str">
        <f>IF(VLOOKUP(G1467+0,'de para'!E:H,4,0)="EX","Externo","Interno")</f>
        <v>Interno</v>
      </c>
      <c r="F1467" s="21" t="s">
        <v>22624</v>
      </c>
      <c r="G1467" s="21">
        <v>608</v>
      </c>
      <c r="H1467" s="21" t="s">
        <v>19095</v>
      </c>
      <c r="I1467" s="21" t="s">
        <v>1924</v>
      </c>
      <c r="J1467" s="22">
        <v>42745</v>
      </c>
      <c r="K1467" s="21" t="s">
        <v>19096</v>
      </c>
      <c r="L1467" s="21" t="s">
        <v>20206</v>
      </c>
      <c r="M1467" s="21" t="s">
        <v>20772</v>
      </c>
      <c r="N1467" s="21" t="s">
        <v>20298</v>
      </c>
      <c r="O1467" s="21" t="s">
        <v>20236</v>
      </c>
      <c r="P1467" s="21" t="s">
        <v>20237</v>
      </c>
      <c r="Q1467" s="33">
        <v>0</v>
      </c>
      <c r="R1467" s="33">
        <v>0.19500000000000001</v>
      </c>
      <c r="S1467" s="33">
        <v>0</v>
      </c>
      <c r="T1467" s="33">
        <v>0.19500000000000001</v>
      </c>
      <c r="U1467" s="33">
        <v>0</v>
      </c>
      <c r="V1467" s="33">
        <v>0</v>
      </c>
      <c r="W1467" s="23">
        <v>0</v>
      </c>
      <c r="X1467" s="23">
        <v>8010</v>
      </c>
      <c r="Y1467" s="21" t="s">
        <v>19124</v>
      </c>
      <c r="Z1467" s="23">
        <v>0</v>
      </c>
      <c r="AA1467" s="23">
        <v>1561.95</v>
      </c>
      <c r="AB1467" s="22">
        <v>42786</v>
      </c>
    </row>
    <row r="1468" spans="1:28" x14ac:dyDescent="0.25">
      <c r="A1468" t="s">
        <v>380</v>
      </c>
      <c r="B1468" t="e">
        <f>VLOOKUP(O1468+0,'de para'!K:O,3,0)</f>
        <v>#N/A</v>
      </c>
      <c r="C1468" t="str">
        <f t="shared" si="22"/>
        <v>3027</v>
      </c>
      <c r="D1468" t="str">
        <f>IFERROR(VLOOKUP(G1468+0,'de para'!A:C,3,0),"")</f>
        <v/>
      </c>
      <c r="E1468" t="str">
        <f>IF(VLOOKUP(G1468+0,'de para'!E:H,4,0)="EX","Externo","Interno")</f>
        <v>Interno</v>
      </c>
      <c r="F1468" s="18" t="s">
        <v>22624</v>
      </c>
      <c r="G1468" s="18">
        <v>608</v>
      </c>
      <c r="H1468" s="18" t="s">
        <v>19095</v>
      </c>
      <c r="I1468" s="18" t="s">
        <v>1924</v>
      </c>
      <c r="J1468" s="19">
        <v>42745</v>
      </c>
      <c r="K1468" s="18" t="s">
        <v>19096</v>
      </c>
      <c r="L1468" s="18" t="s">
        <v>20206</v>
      </c>
      <c r="M1468" s="18" t="s">
        <v>20772</v>
      </c>
      <c r="N1468" s="18" t="s">
        <v>20301</v>
      </c>
      <c r="O1468" s="18" t="s">
        <v>20238</v>
      </c>
      <c r="P1468" s="18" t="s">
        <v>20239</v>
      </c>
      <c r="Q1468" s="32">
        <v>0</v>
      </c>
      <c r="R1468" s="32">
        <v>0.216</v>
      </c>
      <c r="S1468" s="32">
        <v>0</v>
      </c>
      <c r="T1468" s="32">
        <v>0.216</v>
      </c>
      <c r="U1468" s="32">
        <v>0</v>
      </c>
      <c r="V1468" s="32">
        <v>0</v>
      </c>
      <c r="W1468" s="20">
        <v>0</v>
      </c>
      <c r="X1468" s="20">
        <v>5530</v>
      </c>
      <c r="Y1468" s="18" t="s">
        <v>19124</v>
      </c>
      <c r="Z1468" s="20">
        <v>0</v>
      </c>
      <c r="AA1468" s="20">
        <v>1194.48</v>
      </c>
      <c r="AB1468" s="19">
        <v>42786</v>
      </c>
    </row>
    <row r="1469" spans="1:28" x14ac:dyDescent="0.25">
      <c r="A1469" t="s">
        <v>380</v>
      </c>
      <c r="B1469" t="e">
        <f>VLOOKUP(O1469+0,'de para'!K:O,3,0)</f>
        <v>#N/A</v>
      </c>
      <c r="C1469" t="str">
        <f t="shared" si="22"/>
        <v>3027</v>
      </c>
      <c r="D1469" t="str">
        <f>IFERROR(VLOOKUP(G1469+0,'de para'!A:C,3,0),"")</f>
        <v/>
      </c>
      <c r="E1469" t="str">
        <f>IF(VLOOKUP(G1469+0,'de para'!E:H,4,0)="EX","Externo","Interno")</f>
        <v>Interno</v>
      </c>
      <c r="F1469" s="21" t="s">
        <v>22624</v>
      </c>
      <c r="G1469" s="21">
        <v>608</v>
      </c>
      <c r="H1469" s="21" t="s">
        <v>19095</v>
      </c>
      <c r="I1469" s="21" t="s">
        <v>1924</v>
      </c>
      <c r="J1469" s="22">
        <v>42745</v>
      </c>
      <c r="K1469" s="21" t="s">
        <v>19096</v>
      </c>
      <c r="L1469" s="21" t="s">
        <v>20206</v>
      </c>
      <c r="M1469" s="21" t="s">
        <v>20772</v>
      </c>
      <c r="N1469" s="21" t="s">
        <v>20304</v>
      </c>
      <c r="O1469" s="21" t="s">
        <v>20751</v>
      </c>
      <c r="P1469" s="21" t="s">
        <v>20752</v>
      </c>
      <c r="Q1469" s="33">
        <v>0</v>
      </c>
      <c r="R1469" s="33">
        <v>0.31900000000000001</v>
      </c>
      <c r="S1469" s="33">
        <v>0</v>
      </c>
      <c r="T1469" s="33">
        <v>0.31900000000000001</v>
      </c>
      <c r="U1469" s="33">
        <v>0</v>
      </c>
      <c r="V1469" s="33">
        <v>0</v>
      </c>
      <c r="W1469" s="23">
        <v>0</v>
      </c>
      <c r="X1469" s="23">
        <v>3930</v>
      </c>
      <c r="Y1469" s="21" t="s">
        <v>19124</v>
      </c>
      <c r="Z1469" s="23">
        <v>0</v>
      </c>
      <c r="AA1469" s="23">
        <v>1253.67</v>
      </c>
      <c r="AB1469" s="22">
        <v>42786</v>
      </c>
    </row>
    <row r="1470" spans="1:28" x14ac:dyDescent="0.25">
      <c r="A1470" t="s">
        <v>380</v>
      </c>
      <c r="B1470" t="e">
        <f>VLOOKUP(O1470+0,'de para'!K:O,3,0)</f>
        <v>#N/A</v>
      </c>
      <c r="C1470" t="str">
        <f t="shared" si="22"/>
        <v>3027</v>
      </c>
      <c r="D1470" t="str">
        <f>IFERROR(VLOOKUP(G1470+0,'de para'!A:C,3,0),"")</f>
        <v/>
      </c>
      <c r="E1470" t="str">
        <f>IF(VLOOKUP(G1470+0,'de para'!E:H,4,0)="EX","Externo","Interno")</f>
        <v>Interno</v>
      </c>
      <c r="F1470" s="18" t="s">
        <v>22624</v>
      </c>
      <c r="G1470" s="18">
        <v>608</v>
      </c>
      <c r="H1470" s="18" t="s">
        <v>19095</v>
      </c>
      <c r="I1470" s="18" t="s">
        <v>1924</v>
      </c>
      <c r="J1470" s="19">
        <v>42745</v>
      </c>
      <c r="K1470" s="18" t="s">
        <v>19096</v>
      </c>
      <c r="L1470" s="18" t="s">
        <v>20206</v>
      </c>
      <c r="M1470" s="18" t="s">
        <v>20772</v>
      </c>
      <c r="N1470" s="18" t="s">
        <v>20307</v>
      </c>
      <c r="O1470" s="18" t="s">
        <v>20241</v>
      </c>
      <c r="P1470" s="18" t="s">
        <v>20242</v>
      </c>
      <c r="Q1470" s="32">
        <v>0</v>
      </c>
      <c r="R1470" s="32">
        <v>0.128</v>
      </c>
      <c r="S1470" s="32">
        <v>0</v>
      </c>
      <c r="T1470" s="32">
        <v>0.128</v>
      </c>
      <c r="U1470" s="32">
        <v>0</v>
      </c>
      <c r="V1470" s="32">
        <v>0</v>
      </c>
      <c r="W1470" s="20">
        <v>0</v>
      </c>
      <c r="X1470" s="20">
        <v>6440</v>
      </c>
      <c r="Y1470" s="18" t="s">
        <v>19124</v>
      </c>
      <c r="Z1470" s="20">
        <v>0</v>
      </c>
      <c r="AA1470" s="20">
        <v>824.32</v>
      </c>
      <c r="AB1470" s="19">
        <v>42786</v>
      </c>
    </row>
    <row r="1471" spans="1:28" x14ac:dyDescent="0.25">
      <c r="A1471" t="s">
        <v>380</v>
      </c>
      <c r="B1471" t="e">
        <f>VLOOKUP(O1471+0,'de para'!K:O,3,0)</f>
        <v>#N/A</v>
      </c>
      <c r="C1471" t="str">
        <f t="shared" si="22"/>
        <v>3027</v>
      </c>
      <c r="D1471" t="str">
        <f>IFERROR(VLOOKUP(G1471+0,'de para'!A:C,3,0),"")</f>
        <v/>
      </c>
      <c r="E1471" t="str">
        <f>IF(VLOOKUP(G1471+0,'de para'!E:H,4,0)="EX","Externo","Interno")</f>
        <v>Interno</v>
      </c>
      <c r="F1471" s="21" t="s">
        <v>22624</v>
      </c>
      <c r="G1471" s="21">
        <v>608</v>
      </c>
      <c r="H1471" s="21" t="s">
        <v>19095</v>
      </c>
      <c r="I1471" s="21" t="s">
        <v>1924</v>
      </c>
      <c r="J1471" s="22">
        <v>42745</v>
      </c>
      <c r="K1471" s="21" t="s">
        <v>19096</v>
      </c>
      <c r="L1471" s="21" t="s">
        <v>20206</v>
      </c>
      <c r="M1471" s="21" t="s">
        <v>20772</v>
      </c>
      <c r="N1471" s="21" t="s">
        <v>20310</v>
      </c>
      <c r="O1471" s="21" t="s">
        <v>20243</v>
      </c>
      <c r="P1471" s="21" t="s">
        <v>20240</v>
      </c>
      <c r="Q1471" s="33">
        <v>0</v>
      </c>
      <c r="R1471" s="33">
        <v>3.87</v>
      </c>
      <c r="S1471" s="33">
        <v>0</v>
      </c>
      <c r="T1471" s="33">
        <v>3.87</v>
      </c>
      <c r="U1471" s="33">
        <v>0</v>
      </c>
      <c r="V1471" s="33">
        <v>0</v>
      </c>
      <c r="W1471" s="23">
        <v>0</v>
      </c>
      <c r="X1471" s="23">
        <v>3930</v>
      </c>
      <c r="Y1471" s="21" t="s">
        <v>19124</v>
      </c>
      <c r="Z1471" s="23">
        <v>0</v>
      </c>
      <c r="AA1471" s="23">
        <v>15209.1</v>
      </c>
      <c r="AB1471" s="22">
        <v>42786</v>
      </c>
    </row>
    <row r="1472" spans="1:28" x14ac:dyDescent="0.25">
      <c r="A1472" t="s">
        <v>380</v>
      </c>
      <c r="B1472" t="e">
        <f>VLOOKUP(O1472+0,'de para'!K:O,3,0)</f>
        <v>#N/A</v>
      </c>
      <c r="C1472" t="str">
        <f t="shared" si="22"/>
        <v>3027</v>
      </c>
      <c r="D1472" t="str">
        <f>IFERROR(VLOOKUP(G1472+0,'de para'!A:C,3,0),"")</f>
        <v/>
      </c>
      <c r="E1472" t="str">
        <f>IF(VLOOKUP(G1472+0,'de para'!E:H,4,0)="EX","Externo","Interno")</f>
        <v>Interno</v>
      </c>
      <c r="F1472" s="18" t="s">
        <v>22624</v>
      </c>
      <c r="G1472" s="18">
        <v>608</v>
      </c>
      <c r="H1472" s="18" t="s">
        <v>19095</v>
      </c>
      <c r="I1472" s="18" t="s">
        <v>1924</v>
      </c>
      <c r="J1472" s="19">
        <v>42745</v>
      </c>
      <c r="K1472" s="18" t="s">
        <v>19096</v>
      </c>
      <c r="L1472" s="18" t="s">
        <v>20206</v>
      </c>
      <c r="M1472" s="18" t="s">
        <v>20772</v>
      </c>
      <c r="N1472" s="18" t="s">
        <v>20313</v>
      </c>
      <c r="O1472" s="18" t="s">
        <v>20371</v>
      </c>
      <c r="P1472" s="18" t="s">
        <v>20372</v>
      </c>
      <c r="Q1472" s="32">
        <v>0</v>
      </c>
      <c r="R1472" s="32">
        <v>0.188</v>
      </c>
      <c r="S1472" s="32">
        <v>0</v>
      </c>
      <c r="T1472" s="32">
        <v>0.188</v>
      </c>
      <c r="U1472" s="32">
        <v>0</v>
      </c>
      <c r="V1472" s="32">
        <v>0</v>
      </c>
      <c r="W1472" s="20">
        <v>0</v>
      </c>
      <c r="X1472" s="20">
        <v>27360</v>
      </c>
      <c r="Y1472" s="18" t="s">
        <v>19124</v>
      </c>
      <c r="Z1472" s="20">
        <v>0</v>
      </c>
      <c r="AA1472" s="20">
        <v>5143.68</v>
      </c>
      <c r="AB1472" s="19">
        <v>42786</v>
      </c>
    </row>
    <row r="1473" spans="1:28" x14ac:dyDescent="0.25">
      <c r="A1473" t="s">
        <v>380</v>
      </c>
      <c r="B1473" t="e">
        <f>VLOOKUP(O1473+0,'de para'!K:O,3,0)</f>
        <v>#N/A</v>
      </c>
      <c r="C1473" t="str">
        <f t="shared" si="22"/>
        <v>3027</v>
      </c>
      <c r="D1473" t="str">
        <f>IFERROR(VLOOKUP(G1473+0,'de para'!A:C,3,0),"")</f>
        <v/>
      </c>
      <c r="E1473" t="str">
        <f>IF(VLOOKUP(G1473+0,'de para'!E:H,4,0)="EX","Externo","Interno")</f>
        <v>Interno</v>
      </c>
      <c r="F1473" s="21" t="s">
        <v>22624</v>
      </c>
      <c r="G1473" s="21">
        <v>608</v>
      </c>
      <c r="H1473" s="21" t="s">
        <v>19095</v>
      </c>
      <c r="I1473" s="21" t="s">
        <v>1924</v>
      </c>
      <c r="J1473" s="22">
        <v>42745</v>
      </c>
      <c r="K1473" s="21" t="s">
        <v>19096</v>
      </c>
      <c r="L1473" s="21" t="s">
        <v>20206</v>
      </c>
      <c r="M1473" s="21" t="s">
        <v>20772</v>
      </c>
      <c r="N1473" s="21" t="s">
        <v>20316</v>
      </c>
      <c r="O1473" s="21" t="s">
        <v>20374</v>
      </c>
      <c r="P1473" s="21" t="s">
        <v>20375</v>
      </c>
      <c r="Q1473" s="33">
        <v>0</v>
      </c>
      <c r="R1473" s="33">
        <v>0.34699999999999998</v>
      </c>
      <c r="S1473" s="33">
        <v>0</v>
      </c>
      <c r="T1473" s="33">
        <v>0.34699999999999998</v>
      </c>
      <c r="U1473" s="33">
        <v>0</v>
      </c>
      <c r="V1473" s="33">
        <v>0</v>
      </c>
      <c r="W1473" s="23">
        <v>0</v>
      </c>
      <c r="X1473" s="23">
        <v>24750</v>
      </c>
      <c r="Y1473" s="21" t="s">
        <v>19124</v>
      </c>
      <c r="Z1473" s="23">
        <v>0</v>
      </c>
      <c r="AA1473" s="23">
        <v>8588.25</v>
      </c>
      <c r="AB1473" s="22">
        <v>42786</v>
      </c>
    </row>
    <row r="1474" spans="1:28" x14ac:dyDescent="0.25">
      <c r="A1474" t="s">
        <v>380</v>
      </c>
      <c r="B1474" t="e">
        <f>VLOOKUP(O1474+0,'de para'!K:O,3,0)</f>
        <v>#N/A</v>
      </c>
      <c r="C1474" t="str">
        <f t="shared" ref="C1474:C1537" si="23">LEFT(O1474,4)</f>
        <v>3027</v>
      </c>
      <c r="D1474" t="str">
        <f>IFERROR(VLOOKUP(G1474+0,'de para'!A:C,3,0),"")</f>
        <v/>
      </c>
      <c r="E1474" t="str">
        <f>IF(VLOOKUP(G1474+0,'de para'!E:H,4,0)="EX","Externo","Interno")</f>
        <v>Interno</v>
      </c>
      <c r="F1474" s="18" t="s">
        <v>22624</v>
      </c>
      <c r="G1474" s="18">
        <v>608</v>
      </c>
      <c r="H1474" s="18" t="s">
        <v>19095</v>
      </c>
      <c r="I1474" s="18" t="s">
        <v>1924</v>
      </c>
      <c r="J1474" s="19">
        <v>42745</v>
      </c>
      <c r="K1474" s="18" t="s">
        <v>19096</v>
      </c>
      <c r="L1474" s="18" t="s">
        <v>20206</v>
      </c>
      <c r="M1474" s="18" t="s">
        <v>20772</v>
      </c>
      <c r="N1474" s="18" t="s">
        <v>20319</v>
      </c>
      <c r="O1474" s="18" t="s">
        <v>20377</v>
      </c>
      <c r="P1474" s="18" t="s">
        <v>20378</v>
      </c>
      <c r="Q1474" s="32">
        <v>0</v>
      </c>
      <c r="R1474" s="32">
        <v>0.52700000000000002</v>
      </c>
      <c r="S1474" s="32">
        <v>0</v>
      </c>
      <c r="T1474" s="32">
        <v>0.52700000000000002</v>
      </c>
      <c r="U1474" s="32">
        <v>0</v>
      </c>
      <c r="V1474" s="32">
        <v>0</v>
      </c>
      <c r="W1474" s="20">
        <v>0</v>
      </c>
      <c r="X1474" s="20">
        <v>8010</v>
      </c>
      <c r="Y1474" s="18" t="s">
        <v>19124</v>
      </c>
      <c r="Z1474" s="20">
        <v>0</v>
      </c>
      <c r="AA1474" s="20">
        <v>4221.2700000000004</v>
      </c>
      <c r="AB1474" s="19">
        <v>42786</v>
      </c>
    </row>
    <row r="1475" spans="1:28" x14ac:dyDescent="0.25">
      <c r="A1475" t="s">
        <v>380</v>
      </c>
      <c r="B1475" t="e">
        <f>VLOOKUP(O1475+0,'de para'!K:O,3,0)</f>
        <v>#N/A</v>
      </c>
      <c r="C1475" t="str">
        <f t="shared" si="23"/>
        <v>3027</v>
      </c>
      <c r="D1475" t="str">
        <f>IFERROR(VLOOKUP(G1475+0,'de para'!A:C,3,0),"")</f>
        <v/>
      </c>
      <c r="E1475" t="str">
        <f>IF(VLOOKUP(G1475+0,'de para'!E:H,4,0)="EX","Externo","Interno")</f>
        <v>Interno</v>
      </c>
      <c r="F1475" s="21" t="s">
        <v>22624</v>
      </c>
      <c r="G1475" s="21">
        <v>608</v>
      </c>
      <c r="H1475" s="21" t="s">
        <v>19095</v>
      </c>
      <c r="I1475" s="21" t="s">
        <v>1924</v>
      </c>
      <c r="J1475" s="22">
        <v>42745</v>
      </c>
      <c r="K1475" s="21" t="s">
        <v>19096</v>
      </c>
      <c r="L1475" s="21" t="s">
        <v>20206</v>
      </c>
      <c r="M1475" s="21" t="s">
        <v>20772</v>
      </c>
      <c r="N1475" s="21" t="s">
        <v>20322</v>
      </c>
      <c r="O1475" s="21" t="s">
        <v>20380</v>
      </c>
      <c r="P1475" s="21" t="s">
        <v>20381</v>
      </c>
      <c r="Q1475" s="33">
        <v>0</v>
      </c>
      <c r="R1475" s="33">
        <v>0.34599999999999997</v>
      </c>
      <c r="S1475" s="33">
        <v>0</v>
      </c>
      <c r="T1475" s="33">
        <v>0.34599999999999997</v>
      </c>
      <c r="U1475" s="33">
        <v>0</v>
      </c>
      <c r="V1475" s="33">
        <v>0</v>
      </c>
      <c r="W1475" s="23">
        <v>0</v>
      </c>
      <c r="X1475" s="23">
        <v>7080</v>
      </c>
      <c r="Y1475" s="21" t="s">
        <v>19124</v>
      </c>
      <c r="Z1475" s="23">
        <v>0</v>
      </c>
      <c r="AA1475" s="23">
        <v>2449.6799999999998</v>
      </c>
      <c r="AB1475" s="22">
        <v>42786</v>
      </c>
    </row>
    <row r="1476" spans="1:28" x14ac:dyDescent="0.25">
      <c r="A1476" t="s">
        <v>380</v>
      </c>
      <c r="B1476" t="e">
        <f>VLOOKUP(O1476+0,'de para'!K:O,3,0)</f>
        <v>#N/A</v>
      </c>
      <c r="C1476" t="str">
        <f t="shared" si="23"/>
        <v>3027</v>
      </c>
      <c r="D1476" t="str">
        <f>IFERROR(VLOOKUP(G1476+0,'de para'!A:C,3,0),"")</f>
        <v/>
      </c>
      <c r="E1476" t="str">
        <f>IF(VLOOKUP(G1476+0,'de para'!E:H,4,0)="EX","Externo","Interno")</f>
        <v>Interno</v>
      </c>
      <c r="F1476" s="18" t="s">
        <v>22624</v>
      </c>
      <c r="G1476" s="18">
        <v>608</v>
      </c>
      <c r="H1476" s="18" t="s">
        <v>19095</v>
      </c>
      <c r="I1476" s="18" t="s">
        <v>1924</v>
      </c>
      <c r="J1476" s="19">
        <v>42745</v>
      </c>
      <c r="K1476" s="18" t="s">
        <v>19096</v>
      </c>
      <c r="L1476" s="18" t="s">
        <v>20206</v>
      </c>
      <c r="M1476" s="18" t="s">
        <v>20772</v>
      </c>
      <c r="N1476" s="18" t="s">
        <v>20325</v>
      </c>
      <c r="O1476" s="18" t="s">
        <v>20757</v>
      </c>
      <c r="P1476" s="18" t="s">
        <v>20758</v>
      </c>
      <c r="Q1476" s="32">
        <v>0</v>
      </c>
      <c r="R1476" s="32">
        <v>0.57299999999999995</v>
      </c>
      <c r="S1476" s="32">
        <v>0</v>
      </c>
      <c r="T1476" s="32">
        <v>0.57299999999999995</v>
      </c>
      <c r="U1476" s="32">
        <v>0</v>
      </c>
      <c r="V1476" s="32">
        <v>0</v>
      </c>
      <c r="W1476" s="20">
        <v>0</v>
      </c>
      <c r="X1476" s="20">
        <v>5560</v>
      </c>
      <c r="Y1476" s="18" t="s">
        <v>19124</v>
      </c>
      <c r="Z1476" s="20">
        <v>0</v>
      </c>
      <c r="AA1476" s="20">
        <v>3185.88</v>
      </c>
      <c r="AB1476" s="19">
        <v>42786</v>
      </c>
    </row>
    <row r="1477" spans="1:28" x14ac:dyDescent="0.25">
      <c r="A1477" t="s">
        <v>380</v>
      </c>
      <c r="B1477" t="e">
        <f>VLOOKUP(O1477+0,'de para'!K:O,3,0)</f>
        <v>#N/A</v>
      </c>
      <c r="C1477" t="str">
        <f t="shared" si="23"/>
        <v>3027</v>
      </c>
      <c r="D1477" t="str">
        <f>IFERROR(VLOOKUP(G1477+0,'de para'!A:C,3,0),"")</f>
        <v/>
      </c>
      <c r="E1477" t="str">
        <f>IF(VLOOKUP(G1477+0,'de para'!E:H,4,0)="EX","Externo","Interno")</f>
        <v>Interno</v>
      </c>
      <c r="F1477" s="21" t="s">
        <v>22624</v>
      </c>
      <c r="G1477" s="21">
        <v>608</v>
      </c>
      <c r="H1477" s="21" t="s">
        <v>19095</v>
      </c>
      <c r="I1477" s="21" t="s">
        <v>1924</v>
      </c>
      <c r="J1477" s="22">
        <v>42745</v>
      </c>
      <c r="K1477" s="21" t="s">
        <v>19096</v>
      </c>
      <c r="L1477" s="21" t="s">
        <v>20206</v>
      </c>
      <c r="M1477" s="21" t="s">
        <v>20772</v>
      </c>
      <c r="N1477" s="21" t="s">
        <v>20328</v>
      </c>
      <c r="O1477" s="21" t="s">
        <v>20384</v>
      </c>
      <c r="P1477" s="21" t="s">
        <v>20385</v>
      </c>
      <c r="Q1477" s="33">
        <v>0</v>
      </c>
      <c r="R1477" s="33">
        <v>1.042</v>
      </c>
      <c r="S1477" s="33">
        <v>0</v>
      </c>
      <c r="T1477" s="33">
        <v>1.042</v>
      </c>
      <c r="U1477" s="33">
        <v>0</v>
      </c>
      <c r="V1477" s="33">
        <v>0</v>
      </c>
      <c r="W1477" s="23">
        <v>0</v>
      </c>
      <c r="X1477" s="23">
        <v>10260</v>
      </c>
      <c r="Y1477" s="21" t="s">
        <v>19124</v>
      </c>
      <c r="Z1477" s="23">
        <v>0</v>
      </c>
      <c r="AA1477" s="23">
        <v>10690.92</v>
      </c>
      <c r="AB1477" s="22">
        <v>42786</v>
      </c>
    </row>
    <row r="1478" spans="1:28" x14ac:dyDescent="0.25">
      <c r="A1478" t="s">
        <v>380</v>
      </c>
      <c r="B1478" t="e">
        <f>VLOOKUP(O1478+0,'de para'!K:O,3,0)</f>
        <v>#N/A</v>
      </c>
      <c r="C1478" t="str">
        <f t="shared" si="23"/>
        <v>3027</v>
      </c>
      <c r="D1478" t="str">
        <f>IFERROR(VLOOKUP(G1478+0,'de para'!A:C,3,0),"")</f>
        <v/>
      </c>
      <c r="E1478" t="str">
        <f>IF(VLOOKUP(G1478+0,'de para'!E:H,4,0)="EX","Externo","Interno")</f>
        <v>Interno</v>
      </c>
      <c r="F1478" s="18" t="s">
        <v>22624</v>
      </c>
      <c r="G1478" s="18">
        <v>608</v>
      </c>
      <c r="H1478" s="18" t="s">
        <v>19095</v>
      </c>
      <c r="I1478" s="18" t="s">
        <v>1924</v>
      </c>
      <c r="J1478" s="19">
        <v>42745</v>
      </c>
      <c r="K1478" s="18" t="s">
        <v>19096</v>
      </c>
      <c r="L1478" s="18" t="s">
        <v>20206</v>
      </c>
      <c r="M1478" s="18" t="s">
        <v>20772</v>
      </c>
      <c r="N1478" s="18" t="s">
        <v>20331</v>
      </c>
      <c r="O1478" s="18" t="s">
        <v>20387</v>
      </c>
      <c r="P1478" s="18" t="s">
        <v>20388</v>
      </c>
      <c r="Q1478" s="32">
        <v>0</v>
      </c>
      <c r="R1478" s="32">
        <v>0.161</v>
      </c>
      <c r="S1478" s="32">
        <v>0</v>
      </c>
      <c r="T1478" s="32">
        <v>0.161</v>
      </c>
      <c r="U1478" s="32">
        <v>0</v>
      </c>
      <c r="V1478" s="32">
        <v>0</v>
      </c>
      <c r="W1478" s="20">
        <v>0</v>
      </c>
      <c r="X1478" s="20">
        <v>27810</v>
      </c>
      <c r="Y1478" s="18" t="s">
        <v>19124</v>
      </c>
      <c r="Z1478" s="20">
        <v>0</v>
      </c>
      <c r="AA1478" s="20">
        <v>4477.41</v>
      </c>
      <c r="AB1478" s="19">
        <v>42786</v>
      </c>
    </row>
    <row r="1479" spans="1:28" x14ac:dyDescent="0.25">
      <c r="A1479" t="s">
        <v>380</v>
      </c>
      <c r="B1479" t="e">
        <f>VLOOKUP(O1479+0,'de para'!K:O,3,0)</f>
        <v>#N/A</v>
      </c>
      <c r="C1479" t="str">
        <f t="shared" si="23"/>
        <v>3027</v>
      </c>
      <c r="D1479" t="str">
        <f>IFERROR(VLOOKUP(G1479+0,'de para'!A:C,3,0),"")</f>
        <v/>
      </c>
      <c r="E1479" t="str">
        <f>IF(VLOOKUP(G1479+0,'de para'!E:H,4,0)="EX","Externo","Interno")</f>
        <v>Interno</v>
      </c>
      <c r="F1479" s="21" t="s">
        <v>22624</v>
      </c>
      <c r="G1479" s="21">
        <v>608</v>
      </c>
      <c r="H1479" s="21" t="s">
        <v>19095</v>
      </c>
      <c r="I1479" s="21" t="s">
        <v>1924</v>
      </c>
      <c r="J1479" s="22">
        <v>42745</v>
      </c>
      <c r="K1479" s="21" t="s">
        <v>19096</v>
      </c>
      <c r="L1479" s="21" t="s">
        <v>20206</v>
      </c>
      <c r="M1479" s="21" t="s">
        <v>20772</v>
      </c>
      <c r="N1479" s="21" t="s">
        <v>20334</v>
      </c>
      <c r="O1479" s="21" t="s">
        <v>20308</v>
      </c>
      <c r="P1479" s="21" t="s">
        <v>20309</v>
      </c>
      <c r="Q1479" s="33">
        <v>0</v>
      </c>
      <c r="R1479" s="33">
        <v>1.395</v>
      </c>
      <c r="S1479" s="33">
        <v>0</v>
      </c>
      <c r="T1479" s="33">
        <v>1.395</v>
      </c>
      <c r="U1479" s="33">
        <v>0</v>
      </c>
      <c r="V1479" s="33">
        <v>0</v>
      </c>
      <c r="W1479" s="23">
        <v>0</v>
      </c>
      <c r="X1479" s="23">
        <v>6690</v>
      </c>
      <c r="Y1479" s="21" t="s">
        <v>19124</v>
      </c>
      <c r="Z1479" s="23">
        <v>0</v>
      </c>
      <c r="AA1479" s="23">
        <v>9332.5499999999993</v>
      </c>
      <c r="AB1479" s="22">
        <v>42786</v>
      </c>
    </row>
    <row r="1480" spans="1:28" x14ac:dyDescent="0.25">
      <c r="A1480" t="s">
        <v>380</v>
      </c>
      <c r="B1480" t="e">
        <f>VLOOKUP(O1480+0,'de para'!K:O,3,0)</f>
        <v>#N/A</v>
      </c>
      <c r="C1480" t="str">
        <f t="shared" si="23"/>
        <v>3027</v>
      </c>
      <c r="D1480" t="str">
        <f>IFERROR(VLOOKUP(G1480+0,'de para'!A:C,3,0),"")</f>
        <v/>
      </c>
      <c r="E1480" t="str">
        <f>IF(VLOOKUP(G1480+0,'de para'!E:H,4,0)="EX","Externo","Interno")</f>
        <v>Interno</v>
      </c>
      <c r="F1480" s="18" t="s">
        <v>22624</v>
      </c>
      <c r="G1480" s="18">
        <v>608</v>
      </c>
      <c r="H1480" s="18" t="s">
        <v>19095</v>
      </c>
      <c r="I1480" s="18" t="s">
        <v>1924</v>
      </c>
      <c r="J1480" s="19">
        <v>42745</v>
      </c>
      <c r="K1480" s="18" t="s">
        <v>19096</v>
      </c>
      <c r="L1480" s="18" t="s">
        <v>20206</v>
      </c>
      <c r="M1480" s="18" t="s">
        <v>20772</v>
      </c>
      <c r="N1480" s="18" t="s">
        <v>20337</v>
      </c>
      <c r="O1480" s="18" t="s">
        <v>20391</v>
      </c>
      <c r="P1480" s="18" t="s">
        <v>20309</v>
      </c>
      <c r="Q1480" s="32">
        <v>0</v>
      </c>
      <c r="R1480" s="32">
        <v>0.247</v>
      </c>
      <c r="S1480" s="32">
        <v>0</v>
      </c>
      <c r="T1480" s="32">
        <v>0.247</v>
      </c>
      <c r="U1480" s="32">
        <v>0</v>
      </c>
      <c r="V1480" s="32">
        <v>0</v>
      </c>
      <c r="W1480" s="20">
        <v>0</v>
      </c>
      <c r="X1480" s="20">
        <v>6690</v>
      </c>
      <c r="Y1480" s="18" t="s">
        <v>19124</v>
      </c>
      <c r="Z1480" s="20">
        <v>0</v>
      </c>
      <c r="AA1480" s="20">
        <v>1652.43</v>
      </c>
      <c r="AB1480" s="19">
        <v>42786</v>
      </c>
    </row>
    <row r="1481" spans="1:28" x14ac:dyDescent="0.25">
      <c r="A1481" t="s">
        <v>380</v>
      </c>
      <c r="B1481" t="e">
        <f>VLOOKUP(O1481+0,'de para'!K:O,3,0)</f>
        <v>#N/A</v>
      </c>
      <c r="C1481" t="str">
        <f t="shared" si="23"/>
        <v>3027</v>
      </c>
      <c r="D1481" t="str">
        <f>IFERROR(VLOOKUP(G1481+0,'de para'!A:C,3,0),"")</f>
        <v/>
      </c>
      <c r="E1481" t="str">
        <f>IF(VLOOKUP(G1481+0,'de para'!E:H,4,0)="EX","Externo","Interno")</f>
        <v>Interno</v>
      </c>
      <c r="F1481" s="21" t="s">
        <v>22624</v>
      </c>
      <c r="G1481" s="21">
        <v>608</v>
      </c>
      <c r="H1481" s="21" t="s">
        <v>19095</v>
      </c>
      <c r="I1481" s="21" t="s">
        <v>1924</v>
      </c>
      <c r="J1481" s="22">
        <v>42745</v>
      </c>
      <c r="K1481" s="21" t="s">
        <v>19096</v>
      </c>
      <c r="L1481" s="21" t="s">
        <v>20206</v>
      </c>
      <c r="M1481" s="21" t="s">
        <v>20772</v>
      </c>
      <c r="N1481" s="21" t="s">
        <v>20338</v>
      </c>
      <c r="O1481" s="21" t="s">
        <v>20393</v>
      </c>
      <c r="P1481" s="21" t="s">
        <v>20394</v>
      </c>
      <c r="Q1481" s="33">
        <v>0</v>
      </c>
      <c r="R1481" s="33">
        <v>1.345</v>
      </c>
      <c r="S1481" s="33">
        <v>0</v>
      </c>
      <c r="T1481" s="33">
        <v>1.345</v>
      </c>
      <c r="U1481" s="33">
        <v>0</v>
      </c>
      <c r="V1481" s="33">
        <v>0</v>
      </c>
      <c r="W1481" s="23">
        <v>0</v>
      </c>
      <c r="X1481" s="23">
        <v>5870</v>
      </c>
      <c r="Y1481" s="21" t="s">
        <v>19124</v>
      </c>
      <c r="Z1481" s="23">
        <v>0</v>
      </c>
      <c r="AA1481" s="23">
        <v>7895.15</v>
      </c>
      <c r="AB1481" s="22">
        <v>42786</v>
      </c>
    </row>
    <row r="1482" spans="1:28" x14ac:dyDescent="0.25">
      <c r="A1482" t="s">
        <v>380</v>
      </c>
      <c r="B1482" t="e">
        <f>VLOOKUP(O1482+0,'de para'!K:O,3,0)</f>
        <v>#N/A</v>
      </c>
      <c r="C1482" t="str">
        <f t="shared" si="23"/>
        <v>3027</v>
      </c>
      <c r="D1482" t="str">
        <f>IFERROR(VLOOKUP(G1482+0,'de para'!A:C,3,0),"")</f>
        <v/>
      </c>
      <c r="E1482" t="str">
        <f>IF(VLOOKUP(G1482+0,'de para'!E:H,4,0)="EX","Externo","Interno")</f>
        <v>Interno</v>
      </c>
      <c r="F1482" s="18" t="s">
        <v>22624</v>
      </c>
      <c r="G1482" s="18">
        <v>608</v>
      </c>
      <c r="H1482" s="18" t="s">
        <v>19095</v>
      </c>
      <c r="I1482" s="18" t="s">
        <v>1924</v>
      </c>
      <c r="J1482" s="19">
        <v>42745</v>
      </c>
      <c r="K1482" s="18" t="s">
        <v>19096</v>
      </c>
      <c r="L1482" s="18" t="s">
        <v>20206</v>
      </c>
      <c r="M1482" s="18" t="s">
        <v>20772</v>
      </c>
      <c r="N1482" s="18" t="s">
        <v>20340</v>
      </c>
      <c r="O1482" s="18" t="s">
        <v>20396</v>
      </c>
      <c r="P1482" s="18" t="s">
        <v>20397</v>
      </c>
      <c r="Q1482" s="32">
        <v>0</v>
      </c>
      <c r="R1482" s="32">
        <v>1.026</v>
      </c>
      <c r="S1482" s="32">
        <v>0</v>
      </c>
      <c r="T1482" s="32">
        <v>1.026</v>
      </c>
      <c r="U1482" s="32">
        <v>0</v>
      </c>
      <c r="V1482" s="32">
        <v>0</v>
      </c>
      <c r="W1482" s="20">
        <v>0</v>
      </c>
      <c r="X1482" s="20">
        <v>4280</v>
      </c>
      <c r="Y1482" s="18" t="s">
        <v>19124</v>
      </c>
      <c r="Z1482" s="20">
        <v>0</v>
      </c>
      <c r="AA1482" s="20">
        <v>4391.28</v>
      </c>
      <c r="AB1482" s="19">
        <v>42786</v>
      </c>
    </row>
    <row r="1483" spans="1:28" x14ac:dyDescent="0.25">
      <c r="A1483" t="s">
        <v>380</v>
      </c>
      <c r="B1483" t="e">
        <f>VLOOKUP(O1483+0,'de para'!K:O,3,0)</f>
        <v>#N/A</v>
      </c>
      <c r="C1483" t="str">
        <f t="shared" si="23"/>
        <v>3027</v>
      </c>
      <c r="D1483" t="str">
        <f>IFERROR(VLOOKUP(G1483+0,'de para'!A:C,3,0),"")</f>
        <v/>
      </c>
      <c r="E1483" t="str">
        <f>IF(VLOOKUP(G1483+0,'de para'!E:H,4,0)="EX","Externo","Interno")</f>
        <v>Interno</v>
      </c>
      <c r="F1483" s="21" t="s">
        <v>22624</v>
      </c>
      <c r="G1483" s="21">
        <v>608</v>
      </c>
      <c r="H1483" s="21" t="s">
        <v>19095</v>
      </c>
      <c r="I1483" s="21" t="s">
        <v>1924</v>
      </c>
      <c r="J1483" s="22">
        <v>42745</v>
      </c>
      <c r="K1483" s="21" t="s">
        <v>19096</v>
      </c>
      <c r="L1483" s="21" t="s">
        <v>20206</v>
      </c>
      <c r="M1483" s="21" t="s">
        <v>20772</v>
      </c>
      <c r="N1483" s="21" t="s">
        <v>20343</v>
      </c>
      <c r="O1483" s="21" t="s">
        <v>20399</v>
      </c>
      <c r="P1483" s="21" t="s">
        <v>20400</v>
      </c>
      <c r="Q1483" s="33">
        <v>0</v>
      </c>
      <c r="R1483" s="33">
        <v>0.182</v>
      </c>
      <c r="S1483" s="33">
        <v>0</v>
      </c>
      <c r="T1483" s="33">
        <v>0.182</v>
      </c>
      <c r="U1483" s="33">
        <v>0</v>
      </c>
      <c r="V1483" s="33">
        <v>0</v>
      </c>
      <c r="W1483" s="23">
        <v>0</v>
      </c>
      <c r="X1483" s="23">
        <v>24680</v>
      </c>
      <c r="Y1483" s="21" t="s">
        <v>19124</v>
      </c>
      <c r="Z1483" s="23">
        <v>0</v>
      </c>
      <c r="AA1483" s="23">
        <v>4491.76</v>
      </c>
      <c r="AB1483" s="22">
        <v>42786</v>
      </c>
    </row>
    <row r="1484" spans="1:28" x14ac:dyDescent="0.25">
      <c r="A1484" t="s">
        <v>380</v>
      </c>
      <c r="B1484" t="e">
        <f>VLOOKUP(O1484+0,'de para'!K:O,3,0)</f>
        <v>#N/A</v>
      </c>
      <c r="C1484" t="str">
        <f t="shared" si="23"/>
        <v>3027</v>
      </c>
      <c r="D1484" t="str">
        <f>IFERROR(VLOOKUP(G1484+0,'de para'!A:C,3,0),"")</f>
        <v/>
      </c>
      <c r="E1484" t="str">
        <f>IF(VLOOKUP(G1484+0,'de para'!E:H,4,0)="EX","Externo","Interno")</f>
        <v>Interno</v>
      </c>
      <c r="F1484" s="18" t="s">
        <v>22624</v>
      </c>
      <c r="G1484" s="18">
        <v>608</v>
      </c>
      <c r="H1484" s="18" t="s">
        <v>19095</v>
      </c>
      <c r="I1484" s="18" t="s">
        <v>1924</v>
      </c>
      <c r="J1484" s="19">
        <v>42745</v>
      </c>
      <c r="K1484" s="18" t="s">
        <v>19096</v>
      </c>
      <c r="L1484" s="18" t="s">
        <v>20206</v>
      </c>
      <c r="M1484" s="18" t="s">
        <v>20772</v>
      </c>
      <c r="N1484" s="18" t="s">
        <v>20346</v>
      </c>
      <c r="O1484" s="18" t="s">
        <v>20402</v>
      </c>
      <c r="P1484" s="18" t="s">
        <v>20403</v>
      </c>
      <c r="Q1484" s="32">
        <v>0</v>
      </c>
      <c r="R1484" s="32">
        <v>1.28</v>
      </c>
      <c r="S1484" s="32">
        <v>0</v>
      </c>
      <c r="T1484" s="32">
        <v>1.28</v>
      </c>
      <c r="U1484" s="32">
        <v>0</v>
      </c>
      <c r="V1484" s="32">
        <v>0</v>
      </c>
      <c r="W1484" s="20">
        <v>0</v>
      </c>
      <c r="X1484" s="20">
        <v>2360</v>
      </c>
      <c r="Y1484" s="18" t="s">
        <v>19124</v>
      </c>
      <c r="Z1484" s="20">
        <v>0</v>
      </c>
      <c r="AA1484" s="20">
        <v>3020.8</v>
      </c>
      <c r="AB1484" s="19">
        <v>42786</v>
      </c>
    </row>
    <row r="1485" spans="1:28" x14ac:dyDescent="0.25">
      <c r="A1485" t="s">
        <v>380</v>
      </c>
      <c r="B1485" t="e">
        <f>VLOOKUP(O1485+0,'de para'!K:O,3,0)</f>
        <v>#N/A</v>
      </c>
      <c r="C1485" t="str">
        <f t="shared" si="23"/>
        <v>3027</v>
      </c>
      <c r="D1485" t="str">
        <f>IFERROR(VLOOKUP(G1485+0,'de para'!A:C,3,0),"")</f>
        <v/>
      </c>
      <c r="E1485" t="str">
        <f>IF(VLOOKUP(G1485+0,'de para'!E:H,4,0)="EX","Externo","Interno")</f>
        <v>Interno</v>
      </c>
      <c r="F1485" s="21" t="s">
        <v>22624</v>
      </c>
      <c r="G1485" s="21">
        <v>608</v>
      </c>
      <c r="H1485" s="21" t="s">
        <v>19095</v>
      </c>
      <c r="I1485" s="21" t="s">
        <v>1924</v>
      </c>
      <c r="J1485" s="22">
        <v>42745</v>
      </c>
      <c r="K1485" s="21" t="s">
        <v>19096</v>
      </c>
      <c r="L1485" s="21" t="s">
        <v>20206</v>
      </c>
      <c r="M1485" s="21" t="s">
        <v>20772</v>
      </c>
      <c r="N1485" s="21" t="s">
        <v>20349</v>
      </c>
      <c r="O1485" s="21" t="s">
        <v>20405</v>
      </c>
      <c r="P1485" s="21" t="s">
        <v>20406</v>
      </c>
      <c r="Q1485" s="33">
        <v>0</v>
      </c>
      <c r="R1485" s="33">
        <v>0.439</v>
      </c>
      <c r="S1485" s="33">
        <v>0</v>
      </c>
      <c r="T1485" s="33">
        <v>0.439</v>
      </c>
      <c r="U1485" s="33">
        <v>0</v>
      </c>
      <c r="V1485" s="33">
        <v>0</v>
      </c>
      <c r="W1485" s="23">
        <v>0</v>
      </c>
      <c r="X1485" s="23">
        <v>16070</v>
      </c>
      <c r="Y1485" s="21" t="s">
        <v>19124</v>
      </c>
      <c r="Z1485" s="23">
        <v>0</v>
      </c>
      <c r="AA1485" s="23">
        <v>7054.73</v>
      </c>
      <c r="AB1485" s="22">
        <v>42786</v>
      </c>
    </row>
    <row r="1486" spans="1:28" x14ac:dyDescent="0.25">
      <c r="A1486" t="s">
        <v>380</v>
      </c>
      <c r="B1486" t="e">
        <f>VLOOKUP(O1486+0,'de para'!K:O,3,0)</f>
        <v>#N/A</v>
      </c>
      <c r="C1486" t="str">
        <f t="shared" si="23"/>
        <v>3027</v>
      </c>
      <c r="D1486" t="str">
        <f>IFERROR(VLOOKUP(G1486+0,'de para'!A:C,3,0),"")</f>
        <v/>
      </c>
      <c r="E1486" t="str">
        <f>IF(VLOOKUP(G1486+0,'de para'!E:H,4,0)="EX","Externo","Interno")</f>
        <v>Interno</v>
      </c>
      <c r="F1486" s="18" t="s">
        <v>22624</v>
      </c>
      <c r="G1486" s="18">
        <v>608</v>
      </c>
      <c r="H1486" s="18" t="s">
        <v>19095</v>
      </c>
      <c r="I1486" s="18" t="s">
        <v>1924</v>
      </c>
      <c r="J1486" s="19">
        <v>42745</v>
      </c>
      <c r="K1486" s="18" t="s">
        <v>19096</v>
      </c>
      <c r="L1486" s="18" t="s">
        <v>20206</v>
      </c>
      <c r="M1486" s="18" t="s">
        <v>20772</v>
      </c>
      <c r="N1486" s="18" t="s">
        <v>20350</v>
      </c>
      <c r="O1486" s="18" t="s">
        <v>20408</v>
      </c>
      <c r="P1486" s="18" t="s">
        <v>20409</v>
      </c>
      <c r="Q1486" s="32">
        <v>0</v>
      </c>
      <c r="R1486" s="32">
        <v>0.36</v>
      </c>
      <c r="S1486" s="32">
        <v>0</v>
      </c>
      <c r="T1486" s="32">
        <v>0.36</v>
      </c>
      <c r="U1486" s="32">
        <v>0</v>
      </c>
      <c r="V1486" s="32">
        <v>0</v>
      </c>
      <c r="W1486" s="20">
        <v>0</v>
      </c>
      <c r="X1486" s="20">
        <v>11730</v>
      </c>
      <c r="Y1486" s="18" t="s">
        <v>19124</v>
      </c>
      <c r="Z1486" s="20">
        <v>0</v>
      </c>
      <c r="AA1486" s="20">
        <v>4222.8</v>
      </c>
      <c r="AB1486" s="19">
        <v>42786</v>
      </c>
    </row>
    <row r="1487" spans="1:28" x14ac:dyDescent="0.25">
      <c r="A1487" t="s">
        <v>380</v>
      </c>
      <c r="B1487" t="e">
        <f>VLOOKUP(O1487+0,'de para'!K:O,3,0)</f>
        <v>#N/A</v>
      </c>
      <c r="C1487" t="str">
        <f t="shared" si="23"/>
        <v>3027</v>
      </c>
      <c r="D1487" t="str">
        <f>IFERROR(VLOOKUP(G1487+0,'de para'!A:C,3,0),"")</f>
        <v/>
      </c>
      <c r="E1487" t="str">
        <f>IF(VLOOKUP(G1487+0,'de para'!E:H,4,0)="EX","Externo","Interno")</f>
        <v>Interno</v>
      </c>
      <c r="F1487" s="21" t="s">
        <v>22624</v>
      </c>
      <c r="G1487" s="21">
        <v>608</v>
      </c>
      <c r="H1487" s="21" t="s">
        <v>19095</v>
      </c>
      <c r="I1487" s="21" t="s">
        <v>1924</v>
      </c>
      <c r="J1487" s="22">
        <v>42745</v>
      </c>
      <c r="K1487" s="21" t="s">
        <v>19096</v>
      </c>
      <c r="L1487" s="21" t="s">
        <v>20206</v>
      </c>
      <c r="M1487" s="21" t="s">
        <v>20772</v>
      </c>
      <c r="N1487" s="21" t="s">
        <v>20353</v>
      </c>
      <c r="O1487" s="21" t="s">
        <v>20759</v>
      </c>
      <c r="P1487" s="21" t="s">
        <v>20760</v>
      </c>
      <c r="Q1487" s="33">
        <v>0</v>
      </c>
      <c r="R1487" s="33">
        <v>1.2250000000000001</v>
      </c>
      <c r="S1487" s="33">
        <v>0</v>
      </c>
      <c r="T1487" s="33">
        <v>1.2250000000000001</v>
      </c>
      <c r="U1487" s="33">
        <v>0</v>
      </c>
      <c r="V1487" s="33">
        <v>0</v>
      </c>
      <c r="W1487" s="23">
        <v>0</v>
      </c>
      <c r="X1487" s="23">
        <v>10160</v>
      </c>
      <c r="Y1487" s="21" t="s">
        <v>19124</v>
      </c>
      <c r="Z1487" s="23">
        <v>0</v>
      </c>
      <c r="AA1487" s="23">
        <v>12446</v>
      </c>
      <c r="AB1487" s="22">
        <v>42786</v>
      </c>
    </row>
    <row r="1488" spans="1:28" x14ac:dyDescent="0.25">
      <c r="A1488" t="s">
        <v>380</v>
      </c>
      <c r="B1488" t="e">
        <f>VLOOKUP(O1488+0,'de para'!K:O,3,0)</f>
        <v>#N/A</v>
      </c>
      <c r="C1488" t="str">
        <f t="shared" si="23"/>
        <v>3027</v>
      </c>
      <c r="D1488" t="str">
        <f>IFERROR(VLOOKUP(G1488+0,'de para'!A:C,3,0),"")</f>
        <v/>
      </c>
      <c r="E1488" t="str">
        <f>IF(VLOOKUP(G1488+0,'de para'!E:H,4,0)="EX","Externo","Interno")</f>
        <v>Interno</v>
      </c>
      <c r="F1488" s="18" t="s">
        <v>22624</v>
      </c>
      <c r="G1488" s="18">
        <v>608</v>
      </c>
      <c r="H1488" s="18" t="s">
        <v>19095</v>
      </c>
      <c r="I1488" s="18" t="s">
        <v>1924</v>
      </c>
      <c r="J1488" s="19">
        <v>42745</v>
      </c>
      <c r="K1488" s="18" t="s">
        <v>19096</v>
      </c>
      <c r="L1488" s="18" t="s">
        <v>20206</v>
      </c>
      <c r="M1488" s="18" t="s">
        <v>20772</v>
      </c>
      <c r="N1488" s="18" t="s">
        <v>20356</v>
      </c>
      <c r="O1488" s="18" t="s">
        <v>20412</v>
      </c>
      <c r="P1488" s="18" t="s">
        <v>20413</v>
      </c>
      <c r="Q1488" s="32">
        <v>0</v>
      </c>
      <c r="R1488" s="32">
        <v>0.84799999999999998</v>
      </c>
      <c r="S1488" s="32">
        <v>0</v>
      </c>
      <c r="T1488" s="32">
        <v>0.84799999999999998</v>
      </c>
      <c r="U1488" s="32">
        <v>0</v>
      </c>
      <c r="V1488" s="32">
        <v>0</v>
      </c>
      <c r="W1488" s="20">
        <v>0</v>
      </c>
      <c r="X1488" s="20">
        <v>5830</v>
      </c>
      <c r="Y1488" s="18" t="s">
        <v>19124</v>
      </c>
      <c r="Z1488" s="20">
        <v>0</v>
      </c>
      <c r="AA1488" s="20">
        <v>4943.84</v>
      </c>
      <c r="AB1488" s="19">
        <v>42786</v>
      </c>
    </row>
    <row r="1489" spans="1:28" x14ac:dyDescent="0.25">
      <c r="A1489" t="s">
        <v>380</v>
      </c>
      <c r="B1489" t="e">
        <f>VLOOKUP(O1489+0,'de para'!K:O,3,0)</f>
        <v>#N/A</v>
      </c>
      <c r="C1489" t="str">
        <f t="shared" si="23"/>
        <v>3027</v>
      </c>
      <c r="D1489" t="str">
        <f>IFERROR(VLOOKUP(G1489+0,'de para'!A:C,3,0),"")</f>
        <v/>
      </c>
      <c r="E1489" t="str">
        <f>IF(VLOOKUP(G1489+0,'de para'!E:H,4,0)="EX","Externo","Interno")</f>
        <v>Interno</v>
      </c>
      <c r="F1489" s="21" t="s">
        <v>22624</v>
      </c>
      <c r="G1489" s="21">
        <v>608</v>
      </c>
      <c r="H1489" s="21" t="s">
        <v>19095</v>
      </c>
      <c r="I1489" s="21" t="s">
        <v>1924</v>
      </c>
      <c r="J1489" s="22">
        <v>42745</v>
      </c>
      <c r="K1489" s="21" t="s">
        <v>19096</v>
      </c>
      <c r="L1489" s="21" t="s">
        <v>20206</v>
      </c>
      <c r="M1489" s="21" t="s">
        <v>20772</v>
      </c>
      <c r="N1489" s="21" t="s">
        <v>20359</v>
      </c>
      <c r="O1489" s="21" t="s">
        <v>20320</v>
      </c>
      <c r="P1489" s="21" t="s">
        <v>20321</v>
      </c>
      <c r="Q1489" s="33">
        <v>0</v>
      </c>
      <c r="R1489" s="33">
        <v>1.7989999999999999</v>
      </c>
      <c r="S1489" s="33">
        <v>0</v>
      </c>
      <c r="T1489" s="33">
        <v>1.7989999999999999</v>
      </c>
      <c r="U1489" s="33">
        <v>0</v>
      </c>
      <c r="V1489" s="33">
        <v>0</v>
      </c>
      <c r="W1489" s="23">
        <v>0</v>
      </c>
      <c r="X1489" s="23">
        <v>4230</v>
      </c>
      <c r="Y1489" s="21" t="s">
        <v>19124</v>
      </c>
      <c r="Z1489" s="23">
        <v>0</v>
      </c>
      <c r="AA1489" s="23">
        <v>7609.77</v>
      </c>
      <c r="AB1489" s="22">
        <v>42786</v>
      </c>
    </row>
    <row r="1490" spans="1:28" x14ac:dyDescent="0.25">
      <c r="A1490" t="s">
        <v>380</v>
      </c>
      <c r="B1490" t="e">
        <f>VLOOKUP(O1490+0,'de para'!K:O,3,0)</f>
        <v>#N/A</v>
      </c>
      <c r="C1490" t="str">
        <f t="shared" si="23"/>
        <v>3027</v>
      </c>
      <c r="D1490" t="str">
        <f>IFERROR(VLOOKUP(G1490+0,'de para'!A:C,3,0),"")</f>
        <v/>
      </c>
      <c r="E1490" t="str">
        <f>IF(VLOOKUP(G1490+0,'de para'!E:H,4,0)="EX","Externo","Interno")</f>
        <v>Interno</v>
      </c>
      <c r="F1490" s="18" t="s">
        <v>22624</v>
      </c>
      <c r="G1490" s="18">
        <v>608</v>
      </c>
      <c r="H1490" s="18" t="s">
        <v>19095</v>
      </c>
      <c r="I1490" s="18" t="s">
        <v>1924</v>
      </c>
      <c r="J1490" s="19">
        <v>42745</v>
      </c>
      <c r="K1490" s="18" t="s">
        <v>19096</v>
      </c>
      <c r="L1490" s="18" t="s">
        <v>20206</v>
      </c>
      <c r="M1490" s="18" t="s">
        <v>20772</v>
      </c>
      <c r="N1490" s="18" t="s">
        <v>20362</v>
      </c>
      <c r="O1490" s="18" t="s">
        <v>20416</v>
      </c>
      <c r="P1490" s="18" t="s">
        <v>20417</v>
      </c>
      <c r="Q1490" s="32">
        <v>0</v>
      </c>
      <c r="R1490" s="32">
        <v>0.71099999999999997</v>
      </c>
      <c r="S1490" s="32">
        <v>0</v>
      </c>
      <c r="T1490" s="32">
        <v>0.71099999999999997</v>
      </c>
      <c r="U1490" s="32">
        <v>0</v>
      </c>
      <c r="V1490" s="32">
        <v>0</v>
      </c>
      <c r="W1490" s="20">
        <v>0</v>
      </c>
      <c r="X1490" s="20">
        <v>27640</v>
      </c>
      <c r="Y1490" s="18" t="s">
        <v>19124</v>
      </c>
      <c r="Z1490" s="20">
        <v>0</v>
      </c>
      <c r="AA1490" s="20">
        <v>19652.04</v>
      </c>
      <c r="AB1490" s="19">
        <v>42786</v>
      </c>
    </row>
    <row r="1491" spans="1:28" x14ac:dyDescent="0.25">
      <c r="A1491" t="s">
        <v>380</v>
      </c>
      <c r="B1491" t="str">
        <f>VLOOKUP(O1491+0,'de para'!K:O,3,0)</f>
        <v>NA</v>
      </c>
      <c r="C1491" t="str">
        <f t="shared" si="23"/>
        <v>3027</v>
      </c>
      <c r="D1491" t="str">
        <f>IFERROR(VLOOKUP(G1491+0,'de para'!A:C,3,0),"")</f>
        <v/>
      </c>
      <c r="E1491" t="str">
        <f>IF(VLOOKUP(G1491+0,'de para'!E:H,4,0)="EX","Externo","Interno")</f>
        <v>Interno</v>
      </c>
      <c r="F1491" s="21" t="s">
        <v>22624</v>
      </c>
      <c r="G1491" s="21">
        <v>608</v>
      </c>
      <c r="H1491" s="21" t="s">
        <v>19095</v>
      </c>
      <c r="I1491" s="21" t="s">
        <v>1924</v>
      </c>
      <c r="J1491" s="22">
        <v>42745</v>
      </c>
      <c r="K1491" s="21" t="s">
        <v>19096</v>
      </c>
      <c r="L1491" s="21" t="s">
        <v>20206</v>
      </c>
      <c r="M1491" s="21" t="s">
        <v>20772</v>
      </c>
      <c r="N1491" s="21" t="s">
        <v>20365</v>
      </c>
      <c r="O1491" s="21" t="s">
        <v>20351</v>
      </c>
      <c r="P1491" s="21" t="s">
        <v>20352</v>
      </c>
      <c r="Q1491" s="33">
        <v>0.32200000000000001</v>
      </c>
      <c r="R1491" s="33">
        <v>2.2549999999999999</v>
      </c>
      <c r="S1491" s="33">
        <v>0</v>
      </c>
      <c r="T1491" s="33">
        <v>2.2549999999999999</v>
      </c>
      <c r="U1491" s="33">
        <v>0</v>
      </c>
      <c r="V1491" s="33">
        <v>0</v>
      </c>
      <c r="W1491" s="23">
        <v>0</v>
      </c>
      <c r="X1491" s="23">
        <v>3250</v>
      </c>
      <c r="Y1491" s="21" t="s">
        <v>19124</v>
      </c>
      <c r="Z1491" s="23">
        <v>0</v>
      </c>
      <c r="AA1491" s="23">
        <v>7328.75</v>
      </c>
      <c r="AB1491" s="22">
        <v>42786</v>
      </c>
    </row>
    <row r="1492" spans="1:28" x14ac:dyDescent="0.25">
      <c r="A1492" t="s">
        <v>380</v>
      </c>
      <c r="B1492" t="e">
        <f>VLOOKUP(O1492+0,'de para'!K:O,3,0)</f>
        <v>#N/A</v>
      </c>
      <c r="C1492" t="str">
        <f t="shared" si="23"/>
        <v>3027</v>
      </c>
      <c r="D1492" t="str">
        <f>IFERROR(VLOOKUP(G1492+0,'de para'!A:C,3,0),"")</f>
        <v/>
      </c>
      <c r="E1492" t="str">
        <f>IF(VLOOKUP(G1492+0,'de para'!E:H,4,0)="EX","Externo","Interno")</f>
        <v>Interno</v>
      </c>
      <c r="F1492" s="18" t="s">
        <v>22624</v>
      </c>
      <c r="G1492" s="18">
        <v>608</v>
      </c>
      <c r="H1492" s="18" t="s">
        <v>19095</v>
      </c>
      <c r="I1492" s="18" t="s">
        <v>1924</v>
      </c>
      <c r="J1492" s="19">
        <v>42745</v>
      </c>
      <c r="K1492" s="18" t="s">
        <v>19096</v>
      </c>
      <c r="L1492" s="18" t="s">
        <v>20206</v>
      </c>
      <c r="M1492" s="18" t="s">
        <v>20772</v>
      </c>
      <c r="N1492" s="18" t="s">
        <v>20367</v>
      </c>
      <c r="O1492" s="18" t="s">
        <v>20420</v>
      </c>
      <c r="P1492" s="18" t="s">
        <v>20421</v>
      </c>
      <c r="Q1492" s="32">
        <v>0</v>
      </c>
      <c r="R1492" s="32">
        <v>0.30199999999999999</v>
      </c>
      <c r="S1492" s="32">
        <v>0</v>
      </c>
      <c r="T1492" s="32">
        <v>0.30199999999999999</v>
      </c>
      <c r="U1492" s="32">
        <v>0</v>
      </c>
      <c r="V1492" s="32">
        <v>0</v>
      </c>
      <c r="W1492" s="20">
        <v>0</v>
      </c>
      <c r="X1492" s="20">
        <v>17910</v>
      </c>
      <c r="Y1492" s="18" t="s">
        <v>19124</v>
      </c>
      <c r="Z1492" s="20">
        <v>0</v>
      </c>
      <c r="AA1492" s="20">
        <v>5408.82</v>
      </c>
      <c r="AB1492" s="19">
        <v>42786</v>
      </c>
    </row>
    <row r="1493" spans="1:28" x14ac:dyDescent="0.25">
      <c r="A1493" t="s">
        <v>380</v>
      </c>
      <c r="B1493" t="e">
        <f>VLOOKUP(O1493+0,'de para'!K:O,3,0)</f>
        <v>#N/A</v>
      </c>
      <c r="C1493" t="str">
        <f t="shared" si="23"/>
        <v>3027</v>
      </c>
      <c r="D1493" t="str">
        <f>IFERROR(VLOOKUP(G1493+0,'de para'!A:C,3,0),"")</f>
        <v/>
      </c>
      <c r="E1493" t="str">
        <f>IF(VLOOKUP(G1493+0,'de para'!E:H,4,0)="EX","Externo","Interno")</f>
        <v>Interno</v>
      </c>
      <c r="F1493" s="21" t="s">
        <v>22624</v>
      </c>
      <c r="G1493" s="21">
        <v>608</v>
      </c>
      <c r="H1493" s="21" t="s">
        <v>19095</v>
      </c>
      <c r="I1493" s="21" t="s">
        <v>1924</v>
      </c>
      <c r="J1493" s="22">
        <v>42745</v>
      </c>
      <c r="K1493" s="21" t="s">
        <v>19096</v>
      </c>
      <c r="L1493" s="21" t="s">
        <v>20206</v>
      </c>
      <c r="M1493" s="21" t="s">
        <v>20772</v>
      </c>
      <c r="N1493" s="21" t="s">
        <v>20370</v>
      </c>
      <c r="O1493" s="21" t="s">
        <v>20423</v>
      </c>
      <c r="P1493" s="21" t="s">
        <v>20424</v>
      </c>
      <c r="Q1493" s="33">
        <v>0</v>
      </c>
      <c r="R1493" s="33">
        <v>1.5609999999999999</v>
      </c>
      <c r="S1493" s="33">
        <v>0</v>
      </c>
      <c r="T1493" s="33">
        <v>1.5609999999999999</v>
      </c>
      <c r="U1493" s="33">
        <v>0</v>
      </c>
      <c r="V1493" s="33">
        <v>0</v>
      </c>
      <c r="W1493" s="23">
        <v>0</v>
      </c>
      <c r="X1493" s="23">
        <v>12120</v>
      </c>
      <c r="Y1493" s="21" t="s">
        <v>19124</v>
      </c>
      <c r="Z1493" s="23">
        <v>0</v>
      </c>
      <c r="AA1493" s="23">
        <v>18919.32</v>
      </c>
      <c r="AB1493" s="22">
        <v>42786</v>
      </c>
    </row>
    <row r="1494" spans="1:28" x14ac:dyDescent="0.25">
      <c r="A1494" t="s">
        <v>380</v>
      </c>
      <c r="B1494" t="e">
        <f>VLOOKUP(O1494+0,'de para'!K:O,3,0)</f>
        <v>#N/A</v>
      </c>
      <c r="C1494" t="str">
        <f t="shared" si="23"/>
        <v>3027</v>
      </c>
      <c r="D1494" t="str">
        <f>IFERROR(VLOOKUP(G1494+0,'de para'!A:C,3,0),"")</f>
        <v/>
      </c>
      <c r="E1494" t="str">
        <f>IF(VLOOKUP(G1494+0,'de para'!E:H,4,0)="EX","Externo","Interno")</f>
        <v>Interno</v>
      </c>
      <c r="F1494" s="18" t="s">
        <v>22624</v>
      </c>
      <c r="G1494" s="18">
        <v>608</v>
      </c>
      <c r="H1494" s="18" t="s">
        <v>19095</v>
      </c>
      <c r="I1494" s="18" t="s">
        <v>1924</v>
      </c>
      <c r="J1494" s="19">
        <v>42745</v>
      </c>
      <c r="K1494" s="18" t="s">
        <v>19096</v>
      </c>
      <c r="L1494" s="18" t="s">
        <v>20206</v>
      </c>
      <c r="M1494" s="18" t="s">
        <v>20772</v>
      </c>
      <c r="N1494" s="18" t="s">
        <v>20373</v>
      </c>
      <c r="O1494" s="18" t="s">
        <v>20761</v>
      </c>
      <c r="P1494" s="18" t="s">
        <v>20762</v>
      </c>
      <c r="Q1494" s="32">
        <v>0</v>
      </c>
      <c r="R1494" s="32">
        <v>0.65200000000000002</v>
      </c>
      <c r="S1494" s="32">
        <v>0</v>
      </c>
      <c r="T1494" s="32">
        <v>0.65200000000000002</v>
      </c>
      <c r="U1494" s="32">
        <v>0</v>
      </c>
      <c r="V1494" s="32">
        <v>0</v>
      </c>
      <c r="W1494" s="20">
        <v>0</v>
      </c>
      <c r="X1494" s="20">
        <v>10160</v>
      </c>
      <c r="Y1494" s="18" t="s">
        <v>19124</v>
      </c>
      <c r="Z1494" s="20">
        <v>0</v>
      </c>
      <c r="AA1494" s="20">
        <v>6624.32</v>
      </c>
      <c r="AB1494" s="19">
        <v>42786</v>
      </c>
    </row>
    <row r="1495" spans="1:28" x14ac:dyDescent="0.25">
      <c r="A1495" t="s">
        <v>380</v>
      </c>
      <c r="B1495" t="e">
        <f>VLOOKUP(O1495+0,'de para'!K:O,3,0)</f>
        <v>#N/A</v>
      </c>
      <c r="C1495" t="str">
        <f t="shared" si="23"/>
        <v>3027</v>
      </c>
      <c r="D1495" t="str">
        <f>IFERROR(VLOOKUP(G1495+0,'de para'!A:C,3,0),"")</f>
        <v/>
      </c>
      <c r="E1495" t="str">
        <f>IF(VLOOKUP(G1495+0,'de para'!E:H,4,0)="EX","Externo","Interno")</f>
        <v>Interno</v>
      </c>
      <c r="F1495" s="21" t="s">
        <v>22624</v>
      </c>
      <c r="G1495" s="21">
        <v>608</v>
      </c>
      <c r="H1495" s="21" t="s">
        <v>19095</v>
      </c>
      <c r="I1495" s="21" t="s">
        <v>1924</v>
      </c>
      <c r="J1495" s="22">
        <v>42745</v>
      </c>
      <c r="K1495" s="21" t="s">
        <v>19096</v>
      </c>
      <c r="L1495" s="21" t="s">
        <v>20206</v>
      </c>
      <c r="M1495" s="21" t="s">
        <v>20772</v>
      </c>
      <c r="N1495" s="21" t="s">
        <v>20376</v>
      </c>
      <c r="O1495" s="21" t="s">
        <v>20305</v>
      </c>
      <c r="P1495" s="21" t="s">
        <v>20306</v>
      </c>
      <c r="Q1495" s="33">
        <v>0</v>
      </c>
      <c r="R1495" s="33">
        <v>0.48</v>
      </c>
      <c r="S1495" s="33">
        <v>0</v>
      </c>
      <c r="T1495" s="33">
        <v>0.48</v>
      </c>
      <c r="U1495" s="33">
        <v>0</v>
      </c>
      <c r="V1495" s="33">
        <v>0</v>
      </c>
      <c r="W1495" s="23">
        <v>0</v>
      </c>
      <c r="X1495" s="23">
        <v>7080</v>
      </c>
      <c r="Y1495" s="21" t="s">
        <v>19124</v>
      </c>
      <c r="Z1495" s="23">
        <v>0</v>
      </c>
      <c r="AA1495" s="23">
        <v>3398.4</v>
      </c>
      <c r="AB1495" s="22">
        <v>42786</v>
      </c>
    </row>
    <row r="1496" spans="1:28" x14ac:dyDescent="0.25">
      <c r="A1496" t="s">
        <v>380</v>
      </c>
      <c r="B1496" t="e">
        <f>VLOOKUP(O1496+0,'de para'!K:O,3,0)</f>
        <v>#N/A</v>
      </c>
      <c r="C1496" t="str">
        <f t="shared" si="23"/>
        <v>3027</v>
      </c>
      <c r="D1496" t="str">
        <f>IFERROR(VLOOKUP(G1496+0,'de para'!A:C,3,0),"")</f>
        <v/>
      </c>
      <c r="E1496" t="str">
        <f>IF(VLOOKUP(G1496+0,'de para'!E:H,4,0)="EX","Externo","Interno")</f>
        <v>Interno</v>
      </c>
      <c r="F1496" s="18" t="s">
        <v>22624</v>
      </c>
      <c r="G1496" s="18">
        <v>608</v>
      </c>
      <c r="H1496" s="18" t="s">
        <v>19095</v>
      </c>
      <c r="I1496" s="18" t="s">
        <v>1924</v>
      </c>
      <c r="J1496" s="19">
        <v>42745</v>
      </c>
      <c r="K1496" s="18" t="s">
        <v>19096</v>
      </c>
      <c r="L1496" s="18" t="s">
        <v>20206</v>
      </c>
      <c r="M1496" s="18" t="s">
        <v>20772</v>
      </c>
      <c r="N1496" s="18" t="s">
        <v>20379</v>
      </c>
      <c r="O1496" s="18" t="s">
        <v>20428</v>
      </c>
      <c r="P1496" s="18" t="s">
        <v>20429</v>
      </c>
      <c r="Q1496" s="32">
        <v>0</v>
      </c>
      <c r="R1496" s="32">
        <v>0.42399999999999999</v>
      </c>
      <c r="S1496" s="32">
        <v>0</v>
      </c>
      <c r="T1496" s="32">
        <v>0.42399999999999999</v>
      </c>
      <c r="U1496" s="32">
        <v>0</v>
      </c>
      <c r="V1496" s="32">
        <v>0</v>
      </c>
      <c r="W1496" s="20">
        <v>0</v>
      </c>
      <c r="X1496" s="20">
        <v>17550</v>
      </c>
      <c r="Y1496" s="18" t="s">
        <v>19124</v>
      </c>
      <c r="Z1496" s="20">
        <v>0</v>
      </c>
      <c r="AA1496" s="20">
        <v>7441.2</v>
      </c>
      <c r="AB1496" s="19">
        <v>42786</v>
      </c>
    </row>
    <row r="1497" spans="1:28" x14ac:dyDescent="0.25">
      <c r="A1497" t="s">
        <v>380</v>
      </c>
      <c r="B1497" t="e">
        <f>VLOOKUP(O1497+0,'de para'!K:O,3,0)</f>
        <v>#N/A</v>
      </c>
      <c r="C1497" t="str">
        <f t="shared" si="23"/>
        <v>3027</v>
      </c>
      <c r="D1497" t="str">
        <f>IFERROR(VLOOKUP(G1497+0,'de para'!A:C,3,0),"")</f>
        <v/>
      </c>
      <c r="E1497" t="str">
        <f>IF(VLOOKUP(G1497+0,'de para'!E:H,4,0)="EX","Externo","Interno")</f>
        <v>Interno</v>
      </c>
      <c r="F1497" s="21" t="s">
        <v>22624</v>
      </c>
      <c r="G1497" s="21">
        <v>608</v>
      </c>
      <c r="H1497" s="21" t="s">
        <v>19095</v>
      </c>
      <c r="I1497" s="21" t="s">
        <v>1924</v>
      </c>
      <c r="J1497" s="22">
        <v>42745</v>
      </c>
      <c r="K1497" s="21" t="s">
        <v>19096</v>
      </c>
      <c r="L1497" s="21" t="s">
        <v>20206</v>
      </c>
      <c r="M1497" s="21" t="s">
        <v>20772</v>
      </c>
      <c r="N1497" s="21" t="s">
        <v>20382</v>
      </c>
      <c r="O1497" s="21" t="s">
        <v>20431</v>
      </c>
      <c r="P1497" s="21" t="s">
        <v>20432</v>
      </c>
      <c r="Q1497" s="33">
        <v>0</v>
      </c>
      <c r="R1497" s="33">
        <v>0.44900000000000001</v>
      </c>
      <c r="S1497" s="33">
        <v>0</v>
      </c>
      <c r="T1497" s="33">
        <v>0.44900000000000001</v>
      </c>
      <c r="U1497" s="33">
        <v>0</v>
      </c>
      <c r="V1497" s="33">
        <v>0</v>
      </c>
      <c r="W1497" s="23">
        <v>0</v>
      </c>
      <c r="X1497" s="23">
        <v>13440</v>
      </c>
      <c r="Y1497" s="21" t="s">
        <v>19124</v>
      </c>
      <c r="Z1497" s="23">
        <v>0</v>
      </c>
      <c r="AA1497" s="23">
        <v>6034.56</v>
      </c>
      <c r="AB1497" s="22">
        <v>42786</v>
      </c>
    </row>
    <row r="1498" spans="1:28" x14ac:dyDescent="0.25">
      <c r="A1498" t="s">
        <v>380</v>
      </c>
      <c r="B1498" t="e">
        <f>VLOOKUP(O1498+0,'de para'!K:O,3,0)</f>
        <v>#N/A</v>
      </c>
      <c r="C1498" t="str">
        <f t="shared" si="23"/>
        <v>3027</v>
      </c>
      <c r="D1498" t="str">
        <f>IFERROR(VLOOKUP(G1498+0,'de para'!A:C,3,0),"")</f>
        <v/>
      </c>
      <c r="E1498" t="str">
        <f>IF(VLOOKUP(G1498+0,'de para'!E:H,4,0)="EX","Externo","Interno")</f>
        <v>Interno</v>
      </c>
      <c r="F1498" s="18" t="s">
        <v>22624</v>
      </c>
      <c r="G1498" s="18">
        <v>608</v>
      </c>
      <c r="H1498" s="18" t="s">
        <v>19095</v>
      </c>
      <c r="I1498" s="18" t="s">
        <v>1924</v>
      </c>
      <c r="J1498" s="19">
        <v>42745</v>
      </c>
      <c r="K1498" s="18" t="s">
        <v>19096</v>
      </c>
      <c r="L1498" s="18" t="s">
        <v>20206</v>
      </c>
      <c r="M1498" s="18" t="s">
        <v>20772</v>
      </c>
      <c r="N1498" s="18" t="s">
        <v>20383</v>
      </c>
      <c r="O1498" s="18" t="s">
        <v>20457</v>
      </c>
      <c r="P1498" s="18" t="s">
        <v>20458</v>
      </c>
      <c r="Q1498" s="32">
        <v>0</v>
      </c>
      <c r="R1498" s="32">
        <v>0.1</v>
      </c>
      <c r="S1498" s="32">
        <v>0</v>
      </c>
      <c r="T1498" s="32">
        <v>0.1</v>
      </c>
      <c r="U1498" s="32">
        <v>0</v>
      </c>
      <c r="V1498" s="32">
        <v>0</v>
      </c>
      <c r="W1498" s="20">
        <v>0</v>
      </c>
      <c r="X1498" s="20">
        <v>60370</v>
      </c>
      <c r="Y1498" s="18" t="s">
        <v>19124</v>
      </c>
      <c r="Z1498" s="20">
        <v>0</v>
      </c>
      <c r="AA1498" s="20">
        <v>6037</v>
      </c>
      <c r="AB1498" s="19">
        <v>42786</v>
      </c>
    </row>
    <row r="1499" spans="1:28" x14ac:dyDescent="0.25">
      <c r="A1499" t="s">
        <v>380</v>
      </c>
      <c r="B1499" t="e">
        <f>VLOOKUP(O1499+0,'de para'!K:O,3,0)</f>
        <v>#N/A</v>
      </c>
      <c r="C1499" t="str">
        <f t="shared" si="23"/>
        <v>3027</v>
      </c>
      <c r="D1499" t="str">
        <f>IFERROR(VLOOKUP(G1499+0,'de para'!A:C,3,0),"")</f>
        <v/>
      </c>
      <c r="E1499" t="str">
        <f>IF(VLOOKUP(G1499+0,'de para'!E:H,4,0)="EX","Externo","Interno")</f>
        <v>Interno</v>
      </c>
      <c r="F1499" s="21" t="s">
        <v>22624</v>
      </c>
      <c r="G1499" s="21">
        <v>608</v>
      </c>
      <c r="H1499" s="21" t="s">
        <v>19095</v>
      </c>
      <c r="I1499" s="21" t="s">
        <v>1924</v>
      </c>
      <c r="J1499" s="22">
        <v>42745</v>
      </c>
      <c r="K1499" s="21" t="s">
        <v>19096</v>
      </c>
      <c r="L1499" s="21" t="s">
        <v>20206</v>
      </c>
      <c r="M1499" s="21" t="s">
        <v>20772</v>
      </c>
      <c r="N1499" s="21" t="s">
        <v>20386</v>
      </c>
      <c r="O1499" s="21" t="s">
        <v>20459</v>
      </c>
      <c r="P1499" s="21" t="s">
        <v>20460</v>
      </c>
      <c r="Q1499" s="33">
        <v>0</v>
      </c>
      <c r="R1499" s="33">
        <v>0.13200000000000001</v>
      </c>
      <c r="S1499" s="33">
        <v>0</v>
      </c>
      <c r="T1499" s="33">
        <v>0.13200000000000001</v>
      </c>
      <c r="U1499" s="33">
        <v>0</v>
      </c>
      <c r="V1499" s="33">
        <v>0</v>
      </c>
      <c r="W1499" s="23">
        <v>0</v>
      </c>
      <c r="X1499" s="23">
        <v>9180</v>
      </c>
      <c r="Y1499" s="21" t="s">
        <v>19124</v>
      </c>
      <c r="Z1499" s="23">
        <v>0</v>
      </c>
      <c r="AA1499" s="23">
        <v>1211.76</v>
      </c>
      <c r="AB1499" s="22">
        <v>42786</v>
      </c>
    </row>
    <row r="1500" spans="1:28" x14ac:dyDescent="0.25">
      <c r="A1500" t="s">
        <v>380</v>
      </c>
      <c r="B1500" t="e">
        <f>VLOOKUP(O1500+0,'de para'!K:O,3,0)</f>
        <v>#N/A</v>
      </c>
      <c r="C1500" t="str">
        <f t="shared" si="23"/>
        <v>3027</v>
      </c>
      <c r="D1500" t="str">
        <f>IFERROR(VLOOKUP(G1500+0,'de para'!A:C,3,0),"")</f>
        <v/>
      </c>
      <c r="E1500" t="str">
        <f>IF(VLOOKUP(G1500+0,'de para'!E:H,4,0)="EX","Externo","Interno")</f>
        <v>Interno</v>
      </c>
      <c r="F1500" s="18" t="s">
        <v>22624</v>
      </c>
      <c r="G1500" s="18">
        <v>608</v>
      </c>
      <c r="H1500" s="18" t="s">
        <v>19095</v>
      </c>
      <c r="I1500" s="18" t="s">
        <v>1924</v>
      </c>
      <c r="J1500" s="19">
        <v>42745</v>
      </c>
      <c r="K1500" s="18" t="s">
        <v>19096</v>
      </c>
      <c r="L1500" s="18" t="s">
        <v>20206</v>
      </c>
      <c r="M1500" s="18" t="s">
        <v>20772</v>
      </c>
      <c r="N1500" s="18" t="s">
        <v>20389</v>
      </c>
      <c r="O1500" s="18" t="s">
        <v>20461</v>
      </c>
      <c r="P1500" s="18" t="s">
        <v>20462</v>
      </c>
      <c r="Q1500" s="32">
        <v>0</v>
      </c>
      <c r="R1500" s="32">
        <v>0.40699999999999997</v>
      </c>
      <c r="S1500" s="32">
        <v>0</v>
      </c>
      <c r="T1500" s="32">
        <v>0.40699999999999997</v>
      </c>
      <c r="U1500" s="32">
        <v>0</v>
      </c>
      <c r="V1500" s="32">
        <v>0</v>
      </c>
      <c r="W1500" s="20">
        <v>0</v>
      </c>
      <c r="X1500" s="20">
        <v>6650</v>
      </c>
      <c r="Y1500" s="18" t="s">
        <v>19124</v>
      </c>
      <c r="Z1500" s="20">
        <v>0</v>
      </c>
      <c r="AA1500" s="20">
        <v>2706.55</v>
      </c>
      <c r="AB1500" s="19">
        <v>42786</v>
      </c>
    </row>
    <row r="1501" spans="1:28" x14ac:dyDescent="0.25">
      <c r="A1501" t="s">
        <v>380</v>
      </c>
      <c r="B1501" t="e">
        <f>VLOOKUP(O1501+0,'de para'!K:O,3,0)</f>
        <v>#N/A</v>
      </c>
      <c r="C1501" t="str">
        <f t="shared" si="23"/>
        <v>3027</v>
      </c>
      <c r="D1501" t="str">
        <f>IFERROR(VLOOKUP(G1501+0,'de para'!A:C,3,0),"")</f>
        <v/>
      </c>
      <c r="E1501" t="str">
        <f>IF(VLOOKUP(G1501+0,'de para'!E:H,4,0)="EX","Externo","Interno")</f>
        <v>Interno</v>
      </c>
      <c r="F1501" s="21" t="s">
        <v>22624</v>
      </c>
      <c r="G1501" s="21">
        <v>608</v>
      </c>
      <c r="H1501" s="21" t="s">
        <v>19095</v>
      </c>
      <c r="I1501" s="21" t="s">
        <v>1924</v>
      </c>
      <c r="J1501" s="22">
        <v>42745</v>
      </c>
      <c r="K1501" s="21" t="s">
        <v>19096</v>
      </c>
      <c r="L1501" s="21" t="s">
        <v>20206</v>
      </c>
      <c r="M1501" s="21" t="s">
        <v>20772</v>
      </c>
      <c r="N1501" s="21" t="s">
        <v>20390</v>
      </c>
      <c r="O1501" s="21" t="s">
        <v>20486</v>
      </c>
      <c r="P1501" s="21" t="s">
        <v>12946</v>
      </c>
      <c r="Q1501" s="33">
        <v>0</v>
      </c>
      <c r="R1501" s="33">
        <v>16.010000000000002</v>
      </c>
      <c r="S1501" s="33">
        <v>0</v>
      </c>
      <c r="T1501" s="33">
        <v>16.010000000000002</v>
      </c>
      <c r="U1501" s="33">
        <v>0</v>
      </c>
      <c r="V1501" s="33">
        <v>0</v>
      </c>
      <c r="W1501" s="23">
        <v>0</v>
      </c>
      <c r="X1501" s="23">
        <v>6480</v>
      </c>
      <c r="Y1501" s="21" t="s">
        <v>19124</v>
      </c>
      <c r="Z1501" s="23">
        <v>0</v>
      </c>
      <c r="AA1501" s="23">
        <v>103744.8</v>
      </c>
      <c r="AB1501" s="22">
        <v>42786</v>
      </c>
    </row>
    <row r="1502" spans="1:28" x14ac:dyDescent="0.25">
      <c r="A1502" t="s">
        <v>380</v>
      </c>
      <c r="B1502" t="str">
        <f>VLOOKUP(O1502+0,'de para'!K:O,3,0)</f>
        <v>NA</v>
      </c>
      <c r="C1502" t="str">
        <f t="shared" si="23"/>
        <v>3027</v>
      </c>
      <c r="D1502" t="str">
        <f>IFERROR(VLOOKUP(G1502+0,'de para'!A:C,3,0),"")</f>
        <v/>
      </c>
      <c r="E1502" t="str">
        <f>IF(VLOOKUP(G1502+0,'de para'!E:H,4,0)="EX","Externo","Interno")</f>
        <v>Interno</v>
      </c>
      <c r="F1502" s="18" t="s">
        <v>22624</v>
      </c>
      <c r="G1502" s="18">
        <v>608</v>
      </c>
      <c r="H1502" s="18" t="s">
        <v>19095</v>
      </c>
      <c r="I1502" s="18" t="s">
        <v>1924</v>
      </c>
      <c r="J1502" s="19">
        <v>42745</v>
      </c>
      <c r="K1502" s="18" t="s">
        <v>19096</v>
      </c>
      <c r="L1502" s="18" t="s">
        <v>20206</v>
      </c>
      <c r="M1502" s="18" t="s">
        <v>20772</v>
      </c>
      <c r="N1502" s="18" t="s">
        <v>20392</v>
      </c>
      <c r="O1502" s="18" t="s">
        <v>20485</v>
      </c>
      <c r="P1502" s="18" t="s">
        <v>12934</v>
      </c>
      <c r="Q1502" s="32">
        <v>0</v>
      </c>
      <c r="R1502" s="32">
        <v>5.1989999999999998</v>
      </c>
      <c r="S1502" s="32">
        <v>0</v>
      </c>
      <c r="T1502" s="32">
        <v>5.1989999999999998</v>
      </c>
      <c r="U1502" s="32">
        <v>0</v>
      </c>
      <c r="V1502" s="32">
        <v>0</v>
      </c>
      <c r="W1502" s="20">
        <v>0</v>
      </c>
      <c r="X1502" s="20">
        <v>4880</v>
      </c>
      <c r="Y1502" s="18" t="s">
        <v>19124</v>
      </c>
      <c r="Z1502" s="20">
        <v>0</v>
      </c>
      <c r="AA1502" s="20">
        <v>25371.119999999999</v>
      </c>
      <c r="AB1502" s="19">
        <v>42786</v>
      </c>
    </row>
    <row r="1503" spans="1:28" x14ac:dyDescent="0.25">
      <c r="A1503" t="s">
        <v>380</v>
      </c>
      <c r="B1503" t="e">
        <f>VLOOKUP(O1503+0,'de para'!K:O,3,0)</f>
        <v>#N/A</v>
      </c>
      <c r="C1503" t="str">
        <f t="shared" si="23"/>
        <v>3027</v>
      </c>
      <c r="D1503" t="str">
        <f>IFERROR(VLOOKUP(G1503+0,'de para'!A:C,3,0),"")</f>
        <v/>
      </c>
      <c r="E1503" t="str">
        <f>IF(VLOOKUP(G1503+0,'de para'!E:H,4,0)="EX","Externo","Interno")</f>
        <v>Interno</v>
      </c>
      <c r="F1503" s="21" t="s">
        <v>22624</v>
      </c>
      <c r="G1503" s="21">
        <v>608</v>
      </c>
      <c r="H1503" s="21" t="s">
        <v>19095</v>
      </c>
      <c r="I1503" s="21" t="s">
        <v>1924</v>
      </c>
      <c r="J1503" s="22">
        <v>42745</v>
      </c>
      <c r="K1503" s="21" t="s">
        <v>19096</v>
      </c>
      <c r="L1503" s="21" t="s">
        <v>20206</v>
      </c>
      <c r="M1503" s="21" t="s">
        <v>20772</v>
      </c>
      <c r="N1503" s="21" t="s">
        <v>20395</v>
      </c>
      <c r="O1503" s="21" t="s">
        <v>20484</v>
      </c>
      <c r="P1503" s="21" t="s">
        <v>20483</v>
      </c>
      <c r="Q1503" s="33">
        <v>0</v>
      </c>
      <c r="R1503" s="33">
        <v>0.20499999999999999</v>
      </c>
      <c r="S1503" s="33">
        <v>0</v>
      </c>
      <c r="T1503" s="33">
        <v>0.20499999999999999</v>
      </c>
      <c r="U1503" s="33">
        <v>0</v>
      </c>
      <c r="V1503" s="33">
        <v>0</v>
      </c>
      <c r="W1503" s="23">
        <v>0</v>
      </c>
      <c r="X1503" s="23">
        <v>16880</v>
      </c>
      <c r="Y1503" s="21" t="s">
        <v>19124</v>
      </c>
      <c r="Z1503" s="23">
        <v>0</v>
      </c>
      <c r="AA1503" s="23">
        <v>3460.4</v>
      </c>
      <c r="AB1503" s="22">
        <v>42786</v>
      </c>
    </row>
    <row r="1504" spans="1:28" x14ac:dyDescent="0.25">
      <c r="A1504" t="s">
        <v>380</v>
      </c>
      <c r="B1504" t="e">
        <f>VLOOKUP(O1504+0,'de para'!K:O,3,0)</f>
        <v>#N/A</v>
      </c>
      <c r="C1504" t="str">
        <f t="shared" si="23"/>
        <v>3027</v>
      </c>
      <c r="D1504" t="str">
        <f>IFERROR(VLOOKUP(G1504+0,'de para'!A:C,3,0),"")</f>
        <v/>
      </c>
      <c r="E1504" t="str">
        <f>IF(VLOOKUP(G1504+0,'de para'!E:H,4,0)="EX","Externo","Interno")</f>
        <v>Interno</v>
      </c>
      <c r="F1504" s="18" t="s">
        <v>22624</v>
      </c>
      <c r="G1504" s="18">
        <v>608</v>
      </c>
      <c r="H1504" s="18" t="s">
        <v>19095</v>
      </c>
      <c r="I1504" s="18" t="s">
        <v>1924</v>
      </c>
      <c r="J1504" s="19">
        <v>42745</v>
      </c>
      <c r="K1504" s="18" t="s">
        <v>19096</v>
      </c>
      <c r="L1504" s="18" t="s">
        <v>20206</v>
      </c>
      <c r="M1504" s="18" t="s">
        <v>20772</v>
      </c>
      <c r="N1504" s="18" t="s">
        <v>20398</v>
      </c>
      <c r="O1504" s="18" t="s">
        <v>20482</v>
      </c>
      <c r="P1504" s="18" t="s">
        <v>20483</v>
      </c>
      <c r="Q1504" s="32">
        <v>0</v>
      </c>
      <c r="R1504" s="32">
        <v>2.2250000000000001</v>
      </c>
      <c r="S1504" s="32">
        <v>0</v>
      </c>
      <c r="T1504" s="32">
        <v>2.2250000000000001</v>
      </c>
      <c r="U1504" s="32">
        <v>0</v>
      </c>
      <c r="V1504" s="32">
        <v>0</v>
      </c>
      <c r="W1504" s="20">
        <v>0</v>
      </c>
      <c r="X1504" s="20">
        <v>16880</v>
      </c>
      <c r="Y1504" s="18" t="s">
        <v>19124</v>
      </c>
      <c r="Z1504" s="20">
        <v>0</v>
      </c>
      <c r="AA1504" s="20">
        <v>37558</v>
      </c>
      <c r="AB1504" s="19">
        <v>42786</v>
      </c>
    </row>
    <row r="1505" spans="1:28" x14ac:dyDescent="0.25">
      <c r="A1505" t="s">
        <v>380</v>
      </c>
      <c r="B1505" t="e">
        <f>VLOOKUP(O1505+0,'de para'!K:O,3,0)</f>
        <v>#N/A</v>
      </c>
      <c r="C1505" t="str">
        <f t="shared" si="23"/>
        <v>3027</v>
      </c>
      <c r="D1505" t="str">
        <f>IFERROR(VLOOKUP(G1505+0,'de para'!A:C,3,0),"")</f>
        <v/>
      </c>
      <c r="E1505" t="str">
        <f>IF(VLOOKUP(G1505+0,'de para'!E:H,4,0)="EX","Externo","Interno")</f>
        <v>Interno</v>
      </c>
      <c r="F1505" s="21" t="s">
        <v>22624</v>
      </c>
      <c r="G1505" s="21">
        <v>608</v>
      </c>
      <c r="H1505" s="21" t="s">
        <v>19095</v>
      </c>
      <c r="I1505" s="21" t="s">
        <v>1924</v>
      </c>
      <c r="J1505" s="22">
        <v>42745</v>
      </c>
      <c r="K1505" s="21" t="s">
        <v>19096</v>
      </c>
      <c r="L1505" s="21" t="s">
        <v>20206</v>
      </c>
      <c r="M1505" s="21" t="s">
        <v>20772</v>
      </c>
      <c r="N1505" s="21" t="s">
        <v>20401</v>
      </c>
      <c r="O1505" s="21" t="s">
        <v>20481</v>
      </c>
      <c r="P1505" s="21" t="s">
        <v>20480</v>
      </c>
      <c r="Q1505" s="33">
        <v>0</v>
      </c>
      <c r="R1505" s="33">
        <v>0.34799999999999998</v>
      </c>
      <c r="S1505" s="33">
        <v>0</v>
      </c>
      <c r="T1505" s="33">
        <v>0.34799999999999998</v>
      </c>
      <c r="U1505" s="33">
        <v>0</v>
      </c>
      <c r="V1505" s="33">
        <v>0</v>
      </c>
      <c r="W1505" s="23">
        <v>0</v>
      </c>
      <c r="X1505" s="23">
        <v>17990</v>
      </c>
      <c r="Y1505" s="21" t="s">
        <v>19124</v>
      </c>
      <c r="Z1505" s="23">
        <v>0</v>
      </c>
      <c r="AA1505" s="23">
        <v>6260.52</v>
      </c>
      <c r="AB1505" s="22">
        <v>42786</v>
      </c>
    </row>
    <row r="1506" spans="1:28" x14ac:dyDescent="0.25">
      <c r="A1506" t="s">
        <v>380</v>
      </c>
      <c r="B1506" t="e">
        <f>VLOOKUP(O1506+0,'de para'!K:O,3,0)</f>
        <v>#N/A</v>
      </c>
      <c r="C1506" t="str">
        <f t="shared" si="23"/>
        <v>3027</v>
      </c>
      <c r="D1506" t="str">
        <f>IFERROR(VLOOKUP(G1506+0,'de para'!A:C,3,0),"")</f>
        <v/>
      </c>
      <c r="E1506" t="str">
        <f>IF(VLOOKUP(G1506+0,'de para'!E:H,4,0)="EX","Externo","Interno")</f>
        <v>Interno</v>
      </c>
      <c r="F1506" s="18" t="s">
        <v>22624</v>
      </c>
      <c r="G1506" s="18">
        <v>608</v>
      </c>
      <c r="H1506" s="18" t="s">
        <v>19095</v>
      </c>
      <c r="I1506" s="18" t="s">
        <v>1924</v>
      </c>
      <c r="J1506" s="19">
        <v>42745</v>
      </c>
      <c r="K1506" s="18" t="s">
        <v>19096</v>
      </c>
      <c r="L1506" s="18" t="s">
        <v>20206</v>
      </c>
      <c r="M1506" s="18" t="s">
        <v>20772</v>
      </c>
      <c r="N1506" s="18" t="s">
        <v>20404</v>
      </c>
      <c r="O1506" s="18" t="s">
        <v>20479</v>
      </c>
      <c r="P1506" s="18" t="s">
        <v>20480</v>
      </c>
      <c r="Q1506" s="32">
        <v>0</v>
      </c>
      <c r="R1506" s="32">
        <v>1.286</v>
      </c>
      <c r="S1506" s="32">
        <v>0</v>
      </c>
      <c r="T1506" s="32">
        <v>1.286</v>
      </c>
      <c r="U1506" s="32">
        <v>0</v>
      </c>
      <c r="V1506" s="32">
        <v>0</v>
      </c>
      <c r="W1506" s="20">
        <v>0</v>
      </c>
      <c r="X1506" s="20">
        <v>17990</v>
      </c>
      <c r="Y1506" s="18" t="s">
        <v>19124</v>
      </c>
      <c r="Z1506" s="20">
        <v>0</v>
      </c>
      <c r="AA1506" s="20">
        <v>23135.14</v>
      </c>
      <c r="AB1506" s="19">
        <v>42786</v>
      </c>
    </row>
    <row r="1507" spans="1:28" x14ac:dyDescent="0.25">
      <c r="A1507" t="s">
        <v>380</v>
      </c>
      <c r="B1507" t="e">
        <f>VLOOKUP(O1507+0,'de para'!K:O,3,0)</f>
        <v>#N/A</v>
      </c>
      <c r="C1507" t="str">
        <f t="shared" si="23"/>
        <v>3027</v>
      </c>
      <c r="D1507" t="str">
        <f>IFERROR(VLOOKUP(G1507+0,'de para'!A:C,3,0),"")</f>
        <v/>
      </c>
      <c r="E1507" t="str">
        <f>IF(VLOOKUP(G1507+0,'de para'!E:H,4,0)="EX","Externo","Interno")</f>
        <v>Interno</v>
      </c>
      <c r="F1507" s="21" t="s">
        <v>22624</v>
      </c>
      <c r="G1507" s="21">
        <v>608</v>
      </c>
      <c r="H1507" s="21" t="s">
        <v>19095</v>
      </c>
      <c r="I1507" s="21" t="s">
        <v>1924</v>
      </c>
      <c r="J1507" s="22">
        <v>42745</v>
      </c>
      <c r="K1507" s="21" t="s">
        <v>19096</v>
      </c>
      <c r="L1507" s="21" t="s">
        <v>20206</v>
      </c>
      <c r="M1507" s="21" t="s">
        <v>20772</v>
      </c>
      <c r="N1507" s="21" t="s">
        <v>20407</v>
      </c>
      <c r="O1507" s="21" t="s">
        <v>20478</v>
      </c>
      <c r="P1507" s="21" t="s">
        <v>20303</v>
      </c>
      <c r="Q1507" s="33">
        <v>0</v>
      </c>
      <c r="R1507" s="33">
        <v>0.22700000000000001</v>
      </c>
      <c r="S1507" s="33">
        <v>0</v>
      </c>
      <c r="T1507" s="33">
        <v>0.22700000000000001</v>
      </c>
      <c r="U1507" s="33">
        <v>0</v>
      </c>
      <c r="V1507" s="33">
        <v>0</v>
      </c>
      <c r="W1507" s="23">
        <v>0</v>
      </c>
      <c r="X1507" s="23">
        <v>31500</v>
      </c>
      <c r="Y1507" s="21" t="s">
        <v>19124</v>
      </c>
      <c r="Z1507" s="23">
        <v>0</v>
      </c>
      <c r="AA1507" s="23">
        <v>7150.5</v>
      </c>
      <c r="AB1507" s="22">
        <v>42786</v>
      </c>
    </row>
    <row r="1508" spans="1:28" x14ac:dyDescent="0.25">
      <c r="A1508" t="s">
        <v>380</v>
      </c>
      <c r="B1508" t="e">
        <f>VLOOKUP(O1508+0,'de para'!K:O,3,0)</f>
        <v>#N/A</v>
      </c>
      <c r="C1508" t="str">
        <f t="shared" si="23"/>
        <v>3027</v>
      </c>
      <c r="D1508" t="str">
        <f>IFERROR(VLOOKUP(G1508+0,'de para'!A:C,3,0),"")</f>
        <v/>
      </c>
      <c r="E1508" t="str">
        <f>IF(VLOOKUP(G1508+0,'de para'!E:H,4,0)="EX","Externo","Interno")</f>
        <v>Interno</v>
      </c>
      <c r="F1508" s="18" t="s">
        <v>22624</v>
      </c>
      <c r="G1508" s="18">
        <v>608</v>
      </c>
      <c r="H1508" s="18" t="s">
        <v>19095</v>
      </c>
      <c r="I1508" s="18" t="s">
        <v>1924</v>
      </c>
      <c r="J1508" s="19">
        <v>42745</v>
      </c>
      <c r="K1508" s="18" t="s">
        <v>19096</v>
      </c>
      <c r="L1508" s="18" t="s">
        <v>20206</v>
      </c>
      <c r="M1508" s="18" t="s">
        <v>20772</v>
      </c>
      <c r="N1508" s="18" t="s">
        <v>20410</v>
      </c>
      <c r="O1508" s="18" t="s">
        <v>20476</v>
      </c>
      <c r="P1508" s="18" t="s">
        <v>20477</v>
      </c>
      <c r="Q1508" s="32">
        <v>0</v>
      </c>
      <c r="R1508" s="32">
        <v>0.19800000000000001</v>
      </c>
      <c r="S1508" s="32">
        <v>0</v>
      </c>
      <c r="T1508" s="32">
        <v>0.19800000000000001</v>
      </c>
      <c r="U1508" s="32">
        <v>0</v>
      </c>
      <c r="V1508" s="32">
        <v>0</v>
      </c>
      <c r="W1508" s="20">
        <v>0</v>
      </c>
      <c r="X1508" s="20">
        <v>20090</v>
      </c>
      <c r="Y1508" s="18" t="s">
        <v>19124</v>
      </c>
      <c r="Z1508" s="20">
        <v>0</v>
      </c>
      <c r="AA1508" s="20">
        <v>3977.82</v>
      </c>
      <c r="AB1508" s="19">
        <v>42786</v>
      </c>
    </row>
    <row r="1509" spans="1:28" x14ac:dyDescent="0.25">
      <c r="A1509" t="s">
        <v>380</v>
      </c>
      <c r="B1509" t="e">
        <f>VLOOKUP(O1509+0,'de para'!K:O,3,0)</f>
        <v>#N/A</v>
      </c>
      <c r="C1509" t="str">
        <f t="shared" si="23"/>
        <v>3027</v>
      </c>
      <c r="D1509" t="str">
        <f>IFERROR(VLOOKUP(G1509+0,'de para'!A:C,3,0),"")</f>
        <v/>
      </c>
      <c r="E1509" t="str">
        <f>IF(VLOOKUP(G1509+0,'de para'!E:H,4,0)="EX","Externo","Interno")</f>
        <v>Interno</v>
      </c>
      <c r="F1509" s="21" t="s">
        <v>22624</v>
      </c>
      <c r="G1509" s="21">
        <v>608</v>
      </c>
      <c r="H1509" s="21" t="s">
        <v>19095</v>
      </c>
      <c r="I1509" s="21" t="s">
        <v>1924</v>
      </c>
      <c r="J1509" s="22">
        <v>42745</v>
      </c>
      <c r="K1509" s="21" t="s">
        <v>19096</v>
      </c>
      <c r="L1509" s="21" t="s">
        <v>20206</v>
      </c>
      <c r="M1509" s="21" t="s">
        <v>20772</v>
      </c>
      <c r="N1509" s="21" t="s">
        <v>20411</v>
      </c>
      <c r="O1509" s="21" t="s">
        <v>20474</v>
      </c>
      <c r="P1509" s="21" t="s">
        <v>20475</v>
      </c>
      <c r="Q1509" s="33">
        <v>0</v>
      </c>
      <c r="R1509" s="33">
        <v>0.49</v>
      </c>
      <c r="S1509" s="33">
        <v>0</v>
      </c>
      <c r="T1509" s="33">
        <v>0.49</v>
      </c>
      <c r="U1509" s="33">
        <v>0</v>
      </c>
      <c r="V1509" s="33">
        <v>0</v>
      </c>
      <c r="W1509" s="23">
        <v>0</v>
      </c>
      <c r="X1509" s="23">
        <v>13080</v>
      </c>
      <c r="Y1509" s="21" t="s">
        <v>19124</v>
      </c>
      <c r="Z1509" s="23">
        <v>0</v>
      </c>
      <c r="AA1509" s="23">
        <v>6409.2</v>
      </c>
      <c r="AB1509" s="22">
        <v>42786</v>
      </c>
    </row>
    <row r="1510" spans="1:28" x14ac:dyDescent="0.25">
      <c r="A1510" t="s">
        <v>380</v>
      </c>
      <c r="B1510" t="e">
        <f>VLOOKUP(O1510+0,'de para'!K:O,3,0)</f>
        <v>#N/A</v>
      </c>
      <c r="C1510" t="str">
        <f t="shared" si="23"/>
        <v>3027</v>
      </c>
      <c r="D1510" t="str">
        <f>IFERROR(VLOOKUP(G1510+0,'de para'!A:C,3,0),"")</f>
        <v/>
      </c>
      <c r="E1510" t="str">
        <f>IF(VLOOKUP(G1510+0,'de para'!E:H,4,0)="EX","Externo","Interno")</f>
        <v>Interno</v>
      </c>
      <c r="F1510" s="18" t="s">
        <v>22624</v>
      </c>
      <c r="G1510" s="18">
        <v>608</v>
      </c>
      <c r="H1510" s="18" t="s">
        <v>19095</v>
      </c>
      <c r="I1510" s="18" t="s">
        <v>1924</v>
      </c>
      <c r="J1510" s="19">
        <v>42745</v>
      </c>
      <c r="K1510" s="18" t="s">
        <v>19096</v>
      </c>
      <c r="L1510" s="18" t="s">
        <v>20206</v>
      </c>
      <c r="M1510" s="18" t="s">
        <v>20772</v>
      </c>
      <c r="N1510" s="18" t="s">
        <v>20414</v>
      </c>
      <c r="O1510" s="18" t="s">
        <v>20472</v>
      </c>
      <c r="P1510" s="18" t="s">
        <v>20473</v>
      </c>
      <c r="Q1510" s="32">
        <v>0</v>
      </c>
      <c r="R1510" s="32">
        <v>0.55600000000000005</v>
      </c>
      <c r="S1510" s="32">
        <v>0</v>
      </c>
      <c r="T1510" s="32">
        <v>0.55600000000000005</v>
      </c>
      <c r="U1510" s="32">
        <v>0</v>
      </c>
      <c r="V1510" s="32">
        <v>0</v>
      </c>
      <c r="W1510" s="20">
        <v>0</v>
      </c>
      <c r="X1510" s="20">
        <v>8720</v>
      </c>
      <c r="Y1510" s="18" t="s">
        <v>19124</v>
      </c>
      <c r="Z1510" s="20">
        <v>0</v>
      </c>
      <c r="AA1510" s="20">
        <v>4848.32</v>
      </c>
      <c r="AB1510" s="19">
        <v>42786</v>
      </c>
    </row>
    <row r="1511" spans="1:28" x14ac:dyDescent="0.25">
      <c r="A1511" t="s">
        <v>380</v>
      </c>
      <c r="B1511" t="e">
        <f>VLOOKUP(O1511+0,'de para'!K:O,3,0)</f>
        <v>#N/A</v>
      </c>
      <c r="C1511" t="str">
        <f t="shared" si="23"/>
        <v>3027</v>
      </c>
      <c r="D1511" t="str">
        <f>IFERROR(VLOOKUP(G1511+0,'de para'!A:C,3,0),"")</f>
        <v/>
      </c>
      <c r="E1511" t="str">
        <f>IF(VLOOKUP(G1511+0,'de para'!E:H,4,0)="EX","Externo","Interno")</f>
        <v>Interno</v>
      </c>
      <c r="F1511" s="21" t="s">
        <v>22624</v>
      </c>
      <c r="G1511" s="21">
        <v>608</v>
      </c>
      <c r="H1511" s="21" t="s">
        <v>19095</v>
      </c>
      <c r="I1511" s="21" t="s">
        <v>1924</v>
      </c>
      <c r="J1511" s="22">
        <v>42745</v>
      </c>
      <c r="K1511" s="21" t="s">
        <v>19096</v>
      </c>
      <c r="L1511" s="21" t="s">
        <v>20206</v>
      </c>
      <c r="M1511" s="21" t="s">
        <v>20772</v>
      </c>
      <c r="N1511" s="21" t="s">
        <v>20415</v>
      </c>
      <c r="O1511" s="21" t="s">
        <v>20471</v>
      </c>
      <c r="P1511" s="21" t="s">
        <v>20312</v>
      </c>
      <c r="Q1511" s="33">
        <v>0</v>
      </c>
      <c r="R1511" s="33">
        <v>0.40600000000000003</v>
      </c>
      <c r="S1511" s="33">
        <v>0</v>
      </c>
      <c r="T1511" s="33">
        <v>0.40600000000000003</v>
      </c>
      <c r="U1511" s="33">
        <v>0</v>
      </c>
      <c r="V1511" s="33">
        <v>0</v>
      </c>
      <c r="W1511" s="23">
        <v>0</v>
      </c>
      <c r="X1511" s="23">
        <v>8100</v>
      </c>
      <c r="Y1511" s="21" t="s">
        <v>19124</v>
      </c>
      <c r="Z1511" s="23">
        <v>0</v>
      </c>
      <c r="AA1511" s="23">
        <v>3288.6</v>
      </c>
      <c r="AB1511" s="22">
        <v>42786</v>
      </c>
    </row>
    <row r="1512" spans="1:28" x14ac:dyDescent="0.25">
      <c r="A1512" t="s">
        <v>380</v>
      </c>
      <c r="B1512" t="e">
        <f>VLOOKUP(O1512+0,'de para'!K:O,3,0)</f>
        <v>#N/A</v>
      </c>
      <c r="C1512" t="str">
        <f t="shared" si="23"/>
        <v>3027</v>
      </c>
      <c r="D1512" t="str">
        <f>IFERROR(VLOOKUP(G1512+0,'de para'!A:C,3,0),"")</f>
        <v/>
      </c>
      <c r="E1512" t="str">
        <f>IF(VLOOKUP(G1512+0,'de para'!E:H,4,0)="EX","Externo","Interno")</f>
        <v>Interno</v>
      </c>
      <c r="F1512" s="18" t="s">
        <v>22624</v>
      </c>
      <c r="G1512" s="18">
        <v>608</v>
      </c>
      <c r="H1512" s="18" t="s">
        <v>19095</v>
      </c>
      <c r="I1512" s="18" t="s">
        <v>1924</v>
      </c>
      <c r="J1512" s="19">
        <v>42745</v>
      </c>
      <c r="K1512" s="18" t="s">
        <v>19096</v>
      </c>
      <c r="L1512" s="18" t="s">
        <v>20206</v>
      </c>
      <c r="M1512" s="18" t="s">
        <v>20772</v>
      </c>
      <c r="N1512" s="18" t="s">
        <v>20418</v>
      </c>
      <c r="O1512" s="18" t="s">
        <v>20487</v>
      </c>
      <c r="P1512" s="18" t="s">
        <v>20470</v>
      </c>
      <c r="Q1512" s="32">
        <v>0</v>
      </c>
      <c r="R1512" s="32">
        <v>0.86499999999999999</v>
      </c>
      <c r="S1512" s="32">
        <v>0</v>
      </c>
      <c r="T1512" s="32">
        <v>0.86499999999999999</v>
      </c>
      <c r="U1512" s="32">
        <v>0</v>
      </c>
      <c r="V1512" s="32">
        <v>0</v>
      </c>
      <c r="W1512" s="20">
        <v>0</v>
      </c>
      <c r="X1512" s="20">
        <v>7150</v>
      </c>
      <c r="Y1512" s="18" t="s">
        <v>19124</v>
      </c>
      <c r="Z1512" s="20">
        <v>0</v>
      </c>
      <c r="AA1512" s="20">
        <v>6184.75</v>
      </c>
      <c r="AB1512" s="19">
        <v>42786</v>
      </c>
    </row>
    <row r="1513" spans="1:28" x14ac:dyDescent="0.25">
      <c r="A1513" t="s">
        <v>380</v>
      </c>
      <c r="B1513" t="e">
        <f>VLOOKUP(O1513+0,'de para'!K:O,3,0)</f>
        <v>#N/A</v>
      </c>
      <c r="C1513" t="str">
        <f t="shared" si="23"/>
        <v>3027</v>
      </c>
      <c r="D1513" t="str">
        <f>IFERROR(VLOOKUP(G1513+0,'de para'!A:C,3,0),"")</f>
        <v/>
      </c>
      <c r="E1513" t="str">
        <f>IF(VLOOKUP(G1513+0,'de para'!E:H,4,0)="EX","Externo","Interno")</f>
        <v>Interno</v>
      </c>
      <c r="F1513" s="21" t="s">
        <v>22624</v>
      </c>
      <c r="G1513" s="21">
        <v>608</v>
      </c>
      <c r="H1513" s="21" t="s">
        <v>19095</v>
      </c>
      <c r="I1513" s="21" t="s">
        <v>1924</v>
      </c>
      <c r="J1513" s="22">
        <v>42745</v>
      </c>
      <c r="K1513" s="21" t="s">
        <v>19096</v>
      </c>
      <c r="L1513" s="21" t="s">
        <v>20206</v>
      </c>
      <c r="M1513" s="21" t="s">
        <v>20772</v>
      </c>
      <c r="N1513" s="21" t="s">
        <v>20419</v>
      </c>
      <c r="O1513" s="21" t="s">
        <v>20469</v>
      </c>
      <c r="P1513" s="21" t="s">
        <v>20470</v>
      </c>
      <c r="Q1513" s="33">
        <v>2E-3</v>
      </c>
      <c r="R1513" s="33">
        <v>1.3819999999999999</v>
      </c>
      <c r="S1513" s="33">
        <v>0</v>
      </c>
      <c r="T1513" s="33">
        <v>1.3819999999999999</v>
      </c>
      <c r="U1513" s="33">
        <v>0</v>
      </c>
      <c r="V1513" s="33">
        <v>0</v>
      </c>
      <c r="W1513" s="23">
        <v>0</v>
      </c>
      <c r="X1513" s="23">
        <v>7150</v>
      </c>
      <c r="Y1513" s="21" t="s">
        <v>19124</v>
      </c>
      <c r="Z1513" s="23">
        <v>0</v>
      </c>
      <c r="AA1513" s="23">
        <v>9881.2999999999993</v>
      </c>
      <c r="AB1513" s="22">
        <v>42786</v>
      </c>
    </row>
    <row r="1514" spans="1:28" x14ac:dyDescent="0.25">
      <c r="A1514" t="s">
        <v>380</v>
      </c>
      <c r="B1514" t="e">
        <f>VLOOKUP(O1514+0,'de para'!K:O,3,0)</f>
        <v>#N/A</v>
      </c>
      <c r="C1514" t="str">
        <f t="shared" si="23"/>
        <v>3027</v>
      </c>
      <c r="D1514" t="str">
        <f>IFERROR(VLOOKUP(G1514+0,'de para'!A:C,3,0),"")</f>
        <v/>
      </c>
      <c r="E1514" t="str">
        <f>IF(VLOOKUP(G1514+0,'de para'!E:H,4,0)="EX","Externo","Interno")</f>
        <v>Interno</v>
      </c>
      <c r="F1514" s="18" t="s">
        <v>22624</v>
      </c>
      <c r="G1514" s="18">
        <v>608</v>
      </c>
      <c r="H1514" s="18" t="s">
        <v>19095</v>
      </c>
      <c r="I1514" s="18" t="s">
        <v>1924</v>
      </c>
      <c r="J1514" s="19">
        <v>42745</v>
      </c>
      <c r="K1514" s="18" t="s">
        <v>19096</v>
      </c>
      <c r="L1514" s="18" t="s">
        <v>20206</v>
      </c>
      <c r="M1514" s="18" t="s">
        <v>20772</v>
      </c>
      <c r="N1514" s="18" t="s">
        <v>20422</v>
      </c>
      <c r="O1514" s="18" t="s">
        <v>20467</v>
      </c>
      <c r="P1514" s="18" t="s">
        <v>20468</v>
      </c>
      <c r="Q1514" s="32">
        <v>0</v>
      </c>
      <c r="R1514" s="32">
        <v>0.16500000000000001</v>
      </c>
      <c r="S1514" s="32">
        <v>0</v>
      </c>
      <c r="T1514" s="32">
        <v>0.16500000000000001</v>
      </c>
      <c r="U1514" s="32">
        <v>0</v>
      </c>
      <c r="V1514" s="32">
        <v>0</v>
      </c>
      <c r="W1514" s="20">
        <v>0</v>
      </c>
      <c r="X1514" s="20">
        <v>11590</v>
      </c>
      <c r="Y1514" s="18" t="s">
        <v>19124</v>
      </c>
      <c r="Z1514" s="20">
        <v>0</v>
      </c>
      <c r="AA1514" s="20">
        <v>1912.35</v>
      </c>
      <c r="AB1514" s="19">
        <v>42786</v>
      </c>
    </row>
    <row r="1515" spans="1:28" x14ac:dyDescent="0.25">
      <c r="A1515" t="s">
        <v>380</v>
      </c>
      <c r="B1515" t="e">
        <f>VLOOKUP(O1515+0,'de para'!K:O,3,0)</f>
        <v>#N/A</v>
      </c>
      <c r="C1515" t="str">
        <f t="shared" si="23"/>
        <v>3027</v>
      </c>
      <c r="D1515" t="str">
        <f>IFERROR(VLOOKUP(G1515+0,'de para'!A:C,3,0),"")</f>
        <v/>
      </c>
      <c r="E1515" t="str">
        <f>IF(VLOOKUP(G1515+0,'de para'!E:H,4,0)="EX","Externo","Interno")</f>
        <v>Interno</v>
      </c>
      <c r="F1515" s="21" t="s">
        <v>22624</v>
      </c>
      <c r="G1515" s="21">
        <v>608</v>
      </c>
      <c r="H1515" s="21" t="s">
        <v>19095</v>
      </c>
      <c r="I1515" s="21" t="s">
        <v>1924</v>
      </c>
      <c r="J1515" s="22">
        <v>42745</v>
      </c>
      <c r="K1515" s="21" t="s">
        <v>19096</v>
      </c>
      <c r="L1515" s="21" t="s">
        <v>20206</v>
      </c>
      <c r="M1515" s="21" t="s">
        <v>20772</v>
      </c>
      <c r="N1515" s="21" t="s">
        <v>20425</v>
      </c>
      <c r="O1515" s="21" t="s">
        <v>20465</v>
      </c>
      <c r="P1515" s="21" t="s">
        <v>20466</v>
      </c>
      <c r="Q1515" s="33">
        <v>0</v>
      </c>
      <c r="R1515" s="33">
        <v>0.71499999999999997</v>
      </c>
      <c r="S1515" s="33">
        <v>0</v>
      </c>
      <c r="T1515" s="33">
        <v>0.71499999999999997</v>
      </c>
      <c r="U1515" s="33">
        <v>0</v>
      </c>
      <c r="V1515" s="33">
        <v>0</v>
      </c>
      <c r="W1515" s="23">
        <v>0</v>
      </c>
      <c r="X1515" s="23">
        <v>7230</v>
      </c>
      <c r="Y1515" s="21" t="s">
        <v>19124</v>
      </c>
      <c r="Z1515" s="23">
        <v>0</v>
      </c>
      <c r="AA1515" s="23">
        <v>5169.45</v>
      </c>
      <c r="AB1515" s="22">
        <v>42786</v>
      </c>
    </row>
    <row r="1516" spans="1:28" x14ac:dyDescent="0.25">
      <c r="A1516" t="s">
        <v>380</v>
      </c>
      <c r="B1516" t="e">
        <f>VLOOKUP(O1516+0,'de para'!K:O,3,0)</f>
        <v>#N/A</v>
      </c>
      <c r="C1516" t="str">
        <f t="shared" si="23"/>
        <v>3027</v>
      </c>
      <c r="D1516" t="str">
        <f>IFERROR(VLOOKUP(G1516+0,'de para'!A:C,3,0),"")</f>
        <v/>
      </c>
      <c r="E1516" t="str">
        <f>IF(VLOOKUP(G1516+0,'de para'!E:H,4,0)="EX","Externo","Interno")</f>
        <v>Interno</v>
      </c>
      <c r="F1516" s="18" t="s">
        <v>22624</v>
      </c>
      <c r="G1516" s="18">
        <v>608</v>
      </c>
      <c r="H1516" s="18" t="s">
        <v>19095</v>
      </c>
      <c r="I1516" s="18" t="s">
        <v>1924</v>
      </c>
      <c r="J1516" s="19">
        <v>42745</v>
      </c>
      <c r="K1516" s="18" t="s">
        <v>19096</v>
      </c>
      <c r="L1516" s="18" t="s">
        <v>20206</v>
      </c>
      <c r="M1516" s="18" t="s">
        <v>20772</v>
      </c>
      <c r="N1516" s="18" t="s">
        <v>20426</v>
      </c>
      <c r="O1516" s="18" t="s">
        <v>20463</v>
      </c>
      <c r="P1516" s="18" t="s">
        <v>22625</v>
      </c>
      <c r="Q1516" s="32">
        <v>0</v>
      </c>
      <c r="R1516" s="32">
        <v>0.105</v>
      </c>
      <c r="S1516" s="32">
        <v>0</v>
      </c>
      <c r="T1516" s="32">
        <v>0.105</v>
      </c>
      <c r="U1516" s="32">
        <v>0</v>
      </c>
      <c r="V1516" s="32">
        <v>0</v>
      </c>
      <c r="W1516" s="20">
        <v>0</v>
      </c>
      <c r="X1516" s="20">
        <v>9370</v>
      </c>
      <c r="Y1516" s="18" t="s">
        <v>19124</v>
      </c>
      <c r="Z1516" s="20">
        <v>0</v>
      </c>
      <c r="AA1516" s="20">
        <v>983.85</v>
      </c>
      <c r="AB1516" s="19">
        <v>42786</v>
      </c>
    </row>
    <row r="1517" spans="1:28" x14ac:dyDescent="0.25">
      <c r="A1517" t="s">
        <v>380</v>
      </c>
      <c r="B1517" t="str">
        <f>VLOOKUP(O1517+0,'de para'!K:O,3,0)</f>
        <v>NA</v>
      </c>
      <c r="C1517" t="str">
        <f t="shared" si="23"/>
        <v>3027</v>
      </c>
      <c r="D1517" t="str">
        <f>IFERROR(VLOOKUP(G1517+0,'de para'!A:C,3,0),"")</f>
        <v/>
      </c>
      <c r="E1517" t="str">
        <f>IF(VLOOKUP(G1517+0,'de para'!E:H,4,0)="EX","Externo","Interno")</f>
        <v>Interno</v>
      </c>
      <c r="F1517" s="21" t="s">
        <v>22624</v>
      </c>
      <c r="G1517" s="21">
        <v>608</v>
      </c>
      <c r="H1517" s="21" t="s">
        <v>19095</v>
      </c>
      <c r="I1517" s="21" t="s">
        <v>1924</v>
      </c>
      <c r="J1517" s="22">
        <v>42745</v>
      </c>
      <c r="K1517" s="21" t="s">
        <v>19096</v>
      </c>
      <c r="L1517" s="21" t="s">
        <v>20206</v>
      </c>
      <c r="M1517" s="21" t="s">
        <v>20772</v>
      </c>
      <c r="N1517" s="21" t="s">
        <v>20427</v>
      </c>
      <c r="O1517" s="21" t="s">
        <v>20351</v>
      </c>
      <c r="P1517" s="21" t="s">
        <v>20352</v>
      </c>
      <c r="Q1517" s="33">
        <v>-1.9330000000000001</v>
      </c>
      <c r="R1517" s="33">
        <v>0.216</v>
      </c>
      <c r="S1517" s="33">
        <v>0</v>
      </c>
      <c r="T1517" s="33">
        <v>0.216</v>
      </c>
      <c r="U1517" s="33">
        <v>0</v>
      </c>
      <c r="V1517" s="33">
        <v>0</v>
      </c>
      <c r="W1517" s="23">
        <v>0</v>
      </c>
      <c r="X1517" s="23">
        <v>3250</v>
      </c>
      <c r="Y1517" s="21" t="s">
        <v>19124</v>
      </c>
      <c r="Z1517" s="23">
        <v>0</v>
      </c>
      <c r="AA1517" s="23">
        <v>702</v>
      </c>
      <c r="AB1517" s="22">
        <v>42786</v>
      </c>
    </row>
    <row r="1518" spans="1:28" x14ac:dyDescent="0.25">
      <c r="A1518" t="s">
        <v>380</v>
      </c>
      <c r="B1518" t="e">
        <f>VLOOKUP(O1518+0,'de para'!K:O,3,0)</f>
        <v>#N/A</v>
      </c>
      <c r="C1518" t="str">
        <f t="shared" si="23"/>
        <v>3027</v>
      </c>
      <c r="D1518" t="str">
        <f>IFERROR(VLOOKUP(G1518+0,'de para'!A:C,3,0),"")</f>
        <v/>
      </c>
      <c r="E1518" t="str">
        <f>IF(VLOOKUP(G1518+0,'de para'!E:H,4,0)="EX","Externo","Interno")</f>
        <v>Interno</v>
      </c>
      <c r="F1518" s="18" t="s">
        <v>22624</v>
      </c>
      <c r="G1518" s="18">
        <v>608</v>
      </c>
      <c r="H1518" s="18" t="s">
        <v>19095</v>
      </c>
      <c r="I1518" s="18" t="s">
        <v>1924</v>
      </c>
      <c r="J1518" s="19">
        <v>42745</v>
      </c>
      <c r="K1518" s="18" t="s">
        <v>19096</v>
      </c>
      <c r="L1518" s="18" t="s">
        <v>20206</v>
      </c>
      <c r="M1518" s="18" t="s">
        <v>20772</v>
      </c>
      <c r="N1518" s="18" t="s">
        <v>20430</v>
      </c>
      <c r="O1518" s="18" t="s">
        <v>20354</v>
      </c>
      <c r="P1518" s="18" t="s">
        <v>20355</v>
      </c>
      <c r="Q1518" s="32">
        <v>0</v>
      </c>
      <c r="R1518" s="32">
        <v>0.245</v>
      </c>
      <c r="S1518" s="32">
        <v>0</v>
      </c>
      <c r="T1518" s="32">
        <v>0.245</v>
      </c>
      <c r="U1518" s="32">
        <v>0</v>
      </c>
      <c r="V1518" s="32">
        <v>0</v>
      </c>
      <c r="W1518" s="20">
        <v>0</v>
      </c>
      <c r="X1518" s="20">
        <v>13800</v>
      </c>
      <c r="Y1518" s="18" t="s">
        <v>19124</v>
      </c>
      <c r="Z1518" s="20">
        <v>0</v>
      </c>
      <c r="AA1518" s="20">
        <v>3381</v>
      </c>
      <c r="AB1518" s="19">
        <v>42786</v>
      </c>
    </row>
    <row r="1519" spans="1:28" x14ac:dyDescent="0.25">
      <c r="A1519" t="s">
        <v>380</v>
      </c>
      <c r="B1519" t="e">
        <f>VLOOKUP(O1519+0,'de para'!K:O,3,0)</f>
        <v>#N/A</v>
      </c>
      <c r="C1519" t="str">
        <f t="shared" si="23"/>
        <v>3027</v>
      </c>
      <c r="D1519" t="str">
        <f>IFERROR(VLOOKUP(G1519+0,'de para'!A:C,3,0),"")</f>
        <v/>
      </c>
      <c r="E1519" t="str">
        <f>IF(VLOOKUP(G1519+0,'de para'!E:H,4,0)="EX","Externo","Interno")</f>
        <v>Interno</v>
      </c>
      <c r="F1519" s="21" t="s">
        <v>22624</v>
      </c>
      <c r="G1519" s="21">
        <v>608</v>
      </c>
      <c r="H1519" s="21" t="s">
        <v>19095</v>
      </c>
      <c r="I1519" s="21" t="s">
        <v>1924</v>
      </c>
      <c r="J1519" s="22">
        <v>42745</v>
      </c>
      <c r="K1519" s="21" t="s">
        <v>19096</v>
      </c>
      <c r="L1519" s="21" t="s">
        <v>20206</v>
      </c>
      <c r="M1519" s="21" t="s">
        <v>20772</v>
      </c>
      <c r="N1519" s="21" t="s">
        <v>20433</v>
      </c>
      <c r="O1519" s="21" t="s">
        <v>20357</v>
      </c>
      <c r="P1519" s="21" t="s">
        <v>20358</v>
      </c>
      <c r="Q1519" s="33">
        <v>0</v>
      </c>
      <c r="R1519" s="33">
        <v>1.4379999999999999</v>
      </c>
      <c r="S1519" s="33">
        <v>0</v>
      </c>
      <c r="T1519" s="33">
        <v>1.4379999999999999</v>
      </c>
      <c r="U1519" s="33">
        <v>0</v>
      </c>
      <c r="V1519" s="33">
        <v>0</v>
      </c>
      <c r="W1519" s="23">
        <v>0</v>
      </c>
      <c r="X1519" s="23">
        <v>9310</v>
      </c>
      <c r="Y1519" s="21" t="s">
        <v>19124</v>
      </c>
      <c r="Z1519" s="23">
        <v>0</v>
      </c>
      <c r="AA1519" s="23">
        <v>13387.78</v>
      </c>
      <c r="AB1519" s="22">
        <v>42786</v>
      </c>
    </row>
    <row r="1520" spans="1:28" x14ac:dyDescent="0.25">
      <c r="A1520" t="s">
        <v>380</v>
      </c>
      <c r="B1520" t="e">
        <f>VLOOKUP(O1520+0,'de para'!K:O,3,0)</f>
        <v>#N/A</v>
      </c>
      <c r="C1520" t="str">
        <f t="shared" si="23"/>
        <v>3027</v>
      </c>
      <c r="D1520" t="str">
        <f>IFERROR(VLOOKUP(G1520+0,'de para'!A:C,3,0),"")</f>
        <v/>
      </c>
      <c r="E1520" t="str">
        <f>IF(VLOOKUP(G1520+0,'de para'!E:H,4,0)="EX","Externo","Interno")</f>
        <v>Interno</v>
      </c>
      <c r="F1520" s="18" t="s">
        <v>22624</v>
      </c>
      <c r="G1520" s="18">
        <v>608</v>
      </c>
      <c r="H1520" s="18" t="s">
        <v>19095</v>
      </c>
      <c r="I1520" s="18" t="s">
        <v>1924</v>
      </c>
      <c r="J1520" s="19">
        <v>42745</v>
      </c>
      <c r="K1520" s="18" t="s">
        <v>19096</v>
      </c>
      <c r="L1520" s="18" t="s">
        <v>20206</v>
      </c>
      <c r="M1520" s="18" t="s">
        <v>20772</v>
      </c>
      <c r="N1520" s="18" t="s">
        <v>20436</v>
      </c>
      <c r="O1520" s="18" t="s">
        <v>20360</v>
      </c>
      <c r="P1520" s="18" t="s">
        <v>20361</v>
      </c>
      <c r="Q1520" s="32">
        <v>0</v>
      </c>
      <c r="R1520" s="32">
        <v>0.317</v>
      </c>
      <c r="S1520" s="32">
        <v>0</v>
      </c>
      <c r="T1520" s="32">
        <v>0.317</v>
      </c>
      <c r="U1520" s="32">
        <v>0</v>
      </c>
      <c r="V1520" s="32">
        <v>0</v>
      </c>
      <c r="W1520" s="20">
        <v>0</v>
      </c>
      <c r="X1520" s="20">
        <v>48280</v>
      </c>
      <c r="Y1520" s="18" t="s">
        <v>19124</v>
      </c>
      <c r="Z1520" s="20">
        <v>0</v>
      </c>
      <c r="AA1520" s="20">
        <v>15304.76</v>
      </c>
      <c r="AB1520" s="19">
        <v>42786</v>
      </c>
    </row>
    <row r="1521" spans="1:28" x14ac:dyDescent="0.25">
      <c r="A1521" t="s">
        <v>380</v>
      </c>
      <c r="B1521" t="e">
        <f>VLOOKUP(O1521+0,'de para'!K:O,3,0)</f>
        <v>#N/A</v>
      </c>
      <c r="C1521" t="str">
        <f t="shared" si="23"/>
        <v>3027</v>
      </c>
      <c r="D1521" t="str">
        <f>IFERROR(VLOOKUP(G1521+0,'de para'!A:C,3,0),"")</f>
        <v/>
      </c>
      <c r="E1521" t="str">
        <f>IF(VLOOKUP(G1521+0,'de para'!E:H,4,0)="EX","Externo","Interno")</f>
        <v>Interno</v>
      </c>
      <c r="F1521" s="21" t="s">
        <v>22626</v>
      </c>
      <c r="G1521" s="21">
        <v>608</v>
      </c>
      <c r="H1521" s="21" t="s">
        <v>19095</v>
      </c>
      <c r="I1521" s="21" t="s">
        <v>1924</v>
      </c>
      <c r="J1521" s="22">
        <v>42745</v>
      </c>
      <c r="K1521" s="21" t="s">
        <v>19096</v>
      </c>
      <c r="L1521" s="21" t="s">
        <v>20206</v>
      </c>
      <c r="M1521" s="21" t="s">
        <v>22627</v>
      </c>
      <c r="N1521" s="21" t="s">
        <v>19095</v>
      </c>
      <c r="O1521" s="21" t="s">
        <v>20363</v>
      </c>
      <c r="P1521" s="21" t="s">
        <v>20364</v>
      </c>
      <c r="Q1521" s="33">
        <v>0</v>
      </c>
      <c r="R1521" s="33">
        <v>1.8169999999999999</v>
      </c>
      <c r="S1521" s="33">
        <v>0</v>
      </c>
      <c r="T1521" s="33">
        <v>1.8169999999999999</v>
      </c>
      <c r="U1521" s="33">
        <v>0</v>
      </c>
      <c r="V1521" s="33">
        <v>0</v>
      </c>
      <c r="W1521" s="23">
        <v>0</v>
      </c>
      <c r="X1521" s="23">
        <v>6510</v>
      </c>
      <c r="Y1521" s="21" t="s">
        <v>19124</v>
      </c>
      <c r="Z1521" s="23">
        <v>0</v>
      </c>
      <c r="AA1521" s="23">
        <v>11828.67</v>
      </c>
      <c r="AB1521" s="22">
        <v>42786</v>
      </c>
    </row>
    <row r="1522" spans="1:28" x14ac:dyDescent="0.25">
      <c r="A1522" t="s">
        <v>380</v>
      </c>
      <c r="B1522" t="e">
        <f>VLOOKUP(O1522+0,'de para'!K:O,3,0)</f>
        <v>#N/A</v>
      </c>
      <c r="C1522" t="str">
        <f t="shared" si="23"/>
        <v>3027</v>
      </c>
      <c r="D1522" t="str">
        <f>IFERROR(VLOOKUP(G1522+0,'de para'!A:C,3,0),"")</f>
        <v/>
      </c>
      <c r="E1522" t="str">
        <f>IF(VLOOKUP(G1522+0,'de para'!E:H,4,0)="EX","Externo","Interno")</f>
        <v>Interno</v>
      </c>
      <c r="F1522" s="18" t="s">
        <v>22626</v>
      </c>
      <c r="G1522" s="18">
        <v>608</v>
      </c>
      <c r="H1522" s="18" t="s">
        <v>19095</v>
      </c>
      <c r="I1522" s="18" t="s">
        <v>1924</v>
      </c>
      <c r="J1522" s="19">
        <v>42745</v>
      </c>
      <c r="K1522" s="18" t="s">
        <v>19096</v>
      </c>
      <c r="L1522" s="18" t="s">
        <v>20206</v>
      </c>
      <c r="M1522" s="18" t="s">
        <v>22627</v>
      </c>
      <c r="N1522" s="18" t="s">
        <v>19102</v>
      </c>
      <c r="O1522" s="18" t="s">
        <v>20366</v>
      </c>
      <c r="P1522" s="18" t="s">
        <v>12965</v>
      </c>
      <c r="Q1522" s="32">
        <v>0</v>
      </c>
      <c r="R1522" s="32">
        <v>0.49299999999999999</v>
      </c>
      <c r="S1522" s="32">
        <v>0</v>
      </c>
      <c r="T1522" s="32">
        <v>0.49299999999999999</v>
      </c>
      <c r="U1522" s="32">
        <v>0</v>
      </c>
      <c r="V1522" s="32">
        <v>0</v>
      </c>
      <c r="W1522" s="20">
        <v>0</v>
      </c>
      <c r="X1522" s="20">
        <v>3430</v>
      </c>
      <c r="Y1522" s="18" t="s">
        <v>19124</v>
      </c>
      <c r="Z1522" s="20">
        <v>0</v>
      </c>
      <c r="AA1522" s="20">
        <v>1690.99</v>
      </c>
      <c r="AB1522" s="19">
        <v>42786</v>
      </c>
    </row>
    <row r="1523" spans="1:28" x14ac:dyDescent="0.25">
      <c r="A1523" t="s">
        <v>380</v>
      </c>
      <c r="B1523" t="e">
        <f>VLOOKUP(O1523+0,'de para'!K:O,3,0)</f>
        <v>#N/A</v>
      </c>
      <c r="C1523" t="str">
        <f t="shared" si="23"/>
        <v>3027</v>
      </c>
      <c r="D1523" t="str">
        <f>IFERROR(VLOOKUP(G1523+0,'de para'!A:C,3,0),"")</f>
        <v/>
      </c>
      <c r="E1523" t="str">
        <f>IF(VLOOKUP(G1523+0,'de para'!E:H,4,0)="EX","Externo","Interno")</f>
        <v>Interno</v>
      </c>
      <c r="F1523" s="21" t="s">
        <v>22626</v>
      </c>
      <c r="G1523" s="21">
        <v>608</v>
      </c>
      <c r="H1523" s="21" t="s">
        <v>19095</v>
      </c>
      <c r="I1523" s="21" t="s">
        <v>1924</v>
      </c>
      <c r="J1523" s="22">
        <v>42745</v>
      </c>
      <c r="K1523" s="21" t="s">
        <v>19096</v>
      </c>
      <c r="L1523" s="21" t="s">
        <v>20206</v>
      </c>
      <c r="M1523" s="21" t="s">
        <v>22627</v>
      </c>
      <c r="N1523" s="21" t="s">
        <v>19108</v>
      </c>
      <c r="O1523" s="21" t="s">
        <v>20368</v>
      </c>
      <c r="P1523" s="21" t="s">
        <v>20369</v>
      </c>
      <c r="Q1523" s="33">
        <v>0</v>
      </c>
      <c r="R1523" s="33">
        <v>1.827</v>
      </c>
      <c r="S1523" s="33">
        <v>0</v>
      </c>
      <c r="T1523" s="33">
        <v>1.827</v>
      </c>
      <c r="U1523" s="33">
        <v>0</v>
      </c>
      <c r="V1523" s="33">
        <v>0</v>
      </c>
      <c r="W1523" s="23">
        <v>0</v>
      </c>
      <c r="X1523" s="23">
        <v>3080</v>
      </c>
      <c r="Y1523" s="21" t="s">
        <v>19124</v>
      </c>
      <c r="Z1523" s="23">
        <v>0</v>
      </c>
      <c r="AA1523" s="23">
        <v>5627.16</v>
      </c>
      <c r="AB1523" s="22">
        <v>42786</v>
      </c>
    </row>
    <row r="1524" spans="1:28" x14ac:dyDescent="0.25">
      <c r="A1524" t="s">
        <v>380</v>
      </c>
      <c r="B1524" t="str">
        <f>VLOOKUP(O1524+0,'de para'!K:O,3,0)</f>
        <v>NA</v>
      </c>
      <c r="C1524" t="str">
        <f t="shared" si="23"/>
        <v>3027</v>
      </c>
      <c r="D1524" t="str">
        <f>IFERROR(VLOOKUP(G1524+0,'de para'!A:C,3,0),"")</f>
        <v/>
      </c>
      <c r="E1524" t="str">
        <f>IF(VLOOKUP(G1524+0,'de para'!E:H,4,0)="EX","Externo","Interno")</f>
        <v>Interno</v>
      </c>
      <c r="F1524" s="18" t="s">
        <v>20773</v>
      </c>
      <c r="G1524" s="18">
        <v>1426</v>
      </c>
      <c r="H1524" s="18" t="s">
        <v>19095</v>
      </c>
      <c r="I1524" s="18" t="s">
        <v>525</v>
      </c>
      <c r="J1524" s="19">
        <v>42746</v>
      </c>
      <c r="K1524" s="18" t="s">
        <v>19099</v>
      </c>
      <c r="L1524" s="18" t="s">
        <v>19161</v>
      </c>
      <c r="M1524" s="18" t="s">
        <v>20774</v>
      </c>
      <c r="N1524" s="18" t="s">
        <v>19095</v>
      </c>
      <c r="O1524" s="18" t="s">
        <v>22628</v>
      </c>
      <c r="P1524" s="18" t="s">
        <v>526</v>
      </c>
      <c r="Q1524" s="32">
        <v>0</v>
      </c>
      <c r="R1524" s="32">
        <v>0.2</v>
      </c>
      <c r="S1524" s="32">
        <v>0</v>
      </c>
      <c r="T1524" s="32">
        <v>0.2</v>
      </c>
      <c r="U1524" s="32">
        <v>0</v>
      </c>
      <c r="V1524" s="32">
        <v>0</v>
      </c>
      <c r="W1524" s="20">
        <v>0</v>
      </c>
      <c r="X1524" s="20">
        <v>8820</v>
      </c>
      <c r="Y1524" s="18" t="s">
        <v>19124</v>
      </c>
      <c r="Z1524" s="20">
        <v>0</v>
      </c>
      <c r="AA1524" s="20">
        <v>1764</v>
      </c>
      <c r="AB1524" s="19">
        <v>42783</v>
      </c>
    </row>
    <row r="1525" spans="1:28" x14ac:dyDescent="0.25">
      <c r="A1525" t="s">
        <v>380</v>
      </c>
      <c r="B1525" t="e">
        <f>VLOOKUP(O1525+0,'de para'!K:O,3,0)</f>
        <v>#N/A</v>
      </c>
      <c r="C1525" t="str">
        <f t="shared" si="23"/>
        <v>3027</v>
      </c>
      <c r="D1525" t="str">
        <f>IFERROR(VLOOKUP(G1525+0,'de para'!A:C,3,0),"")</f>
        <v/>
      </c>
      <c r="E1525" t="str">
        <f>IF(VLOOKUP(G1525+0,'de para'!E:H,4,0)="EX","Externo","Interno")</f>
        <v>Interno</v>
      </c>
      <c r="F1525" s="21" t="s">
        <v>20773</v>
      </c>
      <c r="G1525" s="21">
        <v>1426</v>
      </c>
      <c r="H1525" s="21" t="s">
        <v>19095</v>
      </c>
      <c r="I1525" s="21" t="s">
        <v>525</v>
      </c>
      <c r="J1525" s="22">
        <v>42746</v>
      </c>
      <c r="K1525" s="21" t="s">
        <v>19099</v>
      </c>
      <c r="L1525" s="21" t="s">
        <v>19161</v>
      </c>
      <c r="M1525" s="21" t="s">
        <v>20774</v>
      </c>
      <c r="N1525" s="21" t="s">
        <v>19102</v>
      </c>
      <c r="O1525" s="21" t="s">
        <v>20775</v>
      </c>
      <c r="P1525" s="21" t="s">
        <v>20776</v>
      </c>
      <c r="Q1525" s="33">
        <v>0.3</v>
      </c>
      <c r="R1525" s="33">
        <v>0.3</v>
      </c>
      <c r="S1525" s="33">
        <v>0</v>
      </c>
      <c r="T1525" s="33">
        <v>0.3</v>
      </c>
      <c r="U1525" s="33">
        <v>0</v>
      </c>
      <c r="V1525" s="33">
        <v>0</v>
      </c>
      <c r="W1525" s="23">
        <v>0</v>
      </c>
      <c r="X1525" s="23">
        <v>10801.5</v>
      </c>
      <c r="Y1525" s="21" t="s">
        <v>19124</v>
      </c>
      <c r="Z1525" s="23">
        <v>0</v>
      </c>
      <c r="AA1525" s="23">
        <v>3240.45</v>
      </c>
      <c r="AB1525" s="22">
        <v>42765</v>
      </c>
    </row>
    <row r="1526" spans="1:28" x14ac:dyDescent="0.25">
      <c r="A1526" t="s">
        <v>380</v>
      </c>
      <c r="B1526" t="str">
        <f>VLOOKUP(O1526+0,'de para'!K:O,3,0)</f>
        <v>NA</v>
      </c>
      <c r="C1526" t="str">
        <f t="shared" si="23"/>
        <v>3027</v>
      </c>
      <c r="D1526" t="str">
        <f>IFERROR(VLOOKUP(G1526+0,'de para'!A:C,3,0),"")</f>
        <v/>
      </c>
      <c r="E1526" t="str">
        <f>IF(VLOOKUP(G1526+0,'de para'!E:H,4,0)="EX","Externo","Interno")</f>
        <v>Interno</v>
      </c>
      <c r="F1526" s="18" t="s">
        <v>22629</v>
      </c>
      <c r="G1526" s="18">
        <v>1180</v>
      </c>
      <c r="H1526" s="18" t="s">
        <v>19095</v>
      </c>
      <c r="I1526" s="18" t="s">
        <v>381</v>
      </c>
      <c r="J1526" s="19">
        <v>42746</v>
      </c>
      <c r="K1526" s="18" t="s">
        <v>19177</v>
      </c>
      <c r="L1526" s="18" t="s">
        <v>19161</v>
      </c>
      <c r="M1526" s="18" t="s">
        <v>19129</v>
      </c>
      <c r="N1526" s="18" t="s">
        <v>19095</v>
      </c>
      <c r="O1526" s="18" t="s">
        <v>19236</v>
      </c>
      <c r="P1526" s="18" t="s">
        <v>501</v>
      </c>
      <c r="Q1526" s="32">
        <v>-0.2</v>
      </c>
      <c r="R1526" s="32">
        <v>0.2</v>
      </c>
      <c r="S1526" s="32">
        <v>0</v>
      </c>
      <c r="T1526" s="32">
        <v>0.2</v>
      </c>
      <c r="U1526" s="32">
        <v>0</v>
      </c>
      <c r="V1526" s="32">
        <v>0</v>
      </c>
      <c r="W1526" s="20">
        <v>0</v>
      </c>
      <c r="X1526" s="20">
        <v>5640</v>
      </c>
      <c r="Y1526" s="18" t="s">
        <v>19124</v>
      </c>
      <c r="Z1526" s="20">
        <v>0</v>
      </c>
      <c r="AA1526" s="20">
        <v>1128</v>
      </c>
      <c r="AB1526" s="19">
        <v>42849</v>
      </c>
    </row>
    <row r="1527" spans="1:28" x14ac:dyDescent="0.25">
      <c r="A1527" t="s">
        <v>380</v>
      </c>
      <c r="B1527" t="e">
        <f>VLOOKUP(O1527+0,'de para'!K:O,3,0)</f>
        <v>#N/A</v>
      </c>
      <c r="C1527" t="str">
        <f t="shared" si="23"/>
        <v>3026</v>
      </c>
      <c r="D1527" t="str">
        <f>IFERROR(VLOOKUP(G1527+0,'de para'!A:C,3,0),"")</f>
        <v/>
      </c>
      <c r="E1527" t="str">
        <f>IF(VLOOKUP(G1527+0,'de para'!E:H,4,0)="EX","Externo","Interno")</f>
        <v>Interno</v>
      </c>
      <c r="F1527" s="21" t="s">
        <v>22630</v>
      </c>
      <c r="G1527" s="21">
        <v>603</v>
      </c>
      <c r="H1527" s="21" t="s">
        <v>19095</v>
      </c>
      <c r="I1527" s="21" t="s">
        <v>485</v>
      </c>
      <c r="J1527" s="22">
        <v>42746</v>
      </c>
      <c r="K1527" s="21" t="s">
        <v>19099</v>
      </c>
      <c r="L1527" s="21" t="s">
        <v>19155</v>
      </c>
      <c r="M1527" s="21" t="s">
        <v>19129</v>
      </c>
      <c r="N1527" s="21" t="s">
        <v>19095</v>
      </c>
      <c r="O1527" s="21" t="s">
        <v>22461</v>
      </c>
      <c r="P1527" s="21" t="s">
        <v>22631</v>
      </c>
      <c r="Q1527" s="33">
        <v>-0.9</v>
      </c>
      <c r="R1527" s="33">
        <v>0.15</v>
      </c>
      <c r="S1527" s="33">
        <v>0</v>
      </c>
      <c r="T1527" s="33">
        <v>0.15</v>
      </c>
      <c r="U1527" s="33">
        <v>0</v>
      </c>
      <c r="V1527" s="33">
        <v>0</v>
      </c>
      <c r="W1527" s="23">
        <v>0</v>
      </c>
      <c r="X1527" s="23">
        <v>99520</v>
      </c>
      <c r="Y1527" s="21" t="s">
        <v>19124</v>
      </c>
      <c r="Z1527" s="23">
        <v>0</v>
      </c>
      <c r="AA1527" s="23">
        <v>14928</v>
      </c>
      <c r="AB1527" s="22">
        <v>42783</v>
      </c>
    </row>
    <row r="1528" spans="1:28" x14ac:dyDescent="0.25">
      <c r="A1528" t="s">
        <v>380</v>
      </c>
      <c r="B1528" t="e">
        <f>VLOOKUP(O1528+0,'de para'!K:O,3,0)</f>
        <v>#N/A</v>
      </c>
      <c r="C1528" t="str">
        <f t="shared" si="23"/>
        <v>3026</v>
      </c>
      <c r="D1528" t="str">
        <f>IFERROR(VLOOKUP(G1528+0,'de para'!A:C,3,0),"")</f>
        <v/>
      </c>
      <c r="E1528" t="str">
        <f>IF(VLOOKUP(G1528+0,'de para'!E:H,4,0)="EX","Externo","Interno")</f>
        <v>Interno</v>
      </c>
      <c r="F1528" s="18" t="s">
        <v>22630</v>
      </c>
      <c r="G1528" s="18">
        <v>603</v>
      </c>
      <c r="H1528" s="18" t="s">
        <v>19095</v>
      </c>
      <c r="I1528" s="18" t="s">
        <v>485</v>
      </c>
      <c r="J1528" s="19">
        <v>42746</v>
      </c>
      <c r="K1528" s="18" t="s">
        <v>19099</v>
      </c>
      <c r="L1528" s="18" t="s">
        <v>19155</v>
      </c>
      <c r="M1528" s="18" t="s">
        <v>19129</v>
      </c>
      <c r="N1528" s="18" t="s">
        <v>19102</v>
      </c>
      <c r="O1528" s="18" t="s">
        <v>22632</v>
      </c>
      <c r="P1528" s="18" t="s">
        <v>22633</v>
      </c>
      <c r="Q1528" s="32">
        <v>0</v>
      </c>
      <c r="R1528" s="32">
        <v>0.12</v>
      </c>
      <c r="S1528" s="32">
        <v>0</v>
      </c>
      <c r="T1528" s="32">
        <v>0.12</v>
      </c>
      <c r="U1528" s="32">
        <v>0</v>
      </c>
      <c r="V1528" s="32">
        <v>0</v>
      </c>
      <c r="W1528" s="20">
        <v>0</v>
      </c>
      <c r="X1528" s="20">
        <v>121430</v>
      </c>
      <c r="Y1528" s="18" t="s">
        <v>19124</v>
      </c>
      <c r="Z1528" s="20">
        <v>728.58</v>
      </c>
      <c r="AA1528" s="20">
        <v>15300.18</v>
      </c>
      <c r="AB1528" s="19">
        <v>42783</v>
      </c>
    </row>
    <row r="1529" spans="1:28" x14ac:dyDescent="0.25">
      <c r="A1529" t="s">
        <v>380</v>
      </c>
      <c r="B1529" t="str">
        <f>VLOOKUP(O1529+0,'de para'!K:O,3,0)</f>
        <v>NA</v>
      </c>
      <c r="C1529" t="str">
        <f t="shared" si="23"/>
        <v>3026</v>
      </c>
      <c r="D1529" t="str">
        <f>IFERROR(VLOOKUP(G1529+0,'de para'!A:C,3,0),"")</f>
        <v/>
      </c>
      <c r="E1529" t="str">
        <f>IF(VLOOKUP(G1529+0,'de para'!E:H,4,0)="EX","Externo","Interno")</f>
        <v>Interno</v>
      </c>
      <c r="F1529" s="21" t="s">
        <v>22630</v>
      </c>
      <c r="G1529" s="21">
        <v>603</v>
      </c>
      <c r="H1529" s="21" t="s">
        <v>19095</v>
      </c>
      <c r="I1529" s="21" t="s">
        <v>485</v>
      </c>
      <c r="J1529" s="22">
        <v>42746</v>
      </c>
      <c r="K1529" s="21" t="s">
        <v>19099</v>
      </c>
      <c r="L1529" s="21" t="s">
        <v>19155</v>
      </c>
      <c r="M1529" s="21" t="s">
        <v>19129</v>
      </c>
      <c r="N1529" s="21" t="s">
        <v>19108</v>
      </c>
      <c r="O1529" s="21" t="s">
        <v>19649</v>
      </c>
      <c r="P1529" s="21" t="s">
        <v>22634</v>
      </c>
      <c r="Q1529" s="33">
        <v>-0.9</v>
      </c>
      <c r="R1529" s="33">
        <v>0.33</v>
      </c>
      <c r="S1529" s="33">
        <v>0</v>
      </c>
      <c r="T1529" s="33">
        <v>0.33</v>
      </c>
      <c r="U1529" s="33">
        <v>0</v>
      </c>
      <c r="V1529" s="33">
        <v>0</v>
      </c>
      <c r="W1529" s="23">
        <v>0</v>
      </c>
      <c r="X1529" s="23">
        <v>20330</v>
      </c>
      <c r="Y1529" s="21" t="s">
        <v>19124</v>
      </c>
      <c r="Z1529" s="23">
        <v>0</v>
      </c>
      <c r="AA1529" s="23">
        <v>6708.9</v>
      </c>
      <c r="AB1529" s="22">
        <v>42783</v>
      </c>
    </row>
    <row r="1530" spans="1:28" x14ac:dyDescent="0.25">
      <c r="A1530" t="s">
        <v>380</v>
      </c>
      <c r="B1530" t="str">
        <f>VLOOKUP(O1530+0,'de para'!K:O,3,0)</f>
        <v>NA</v>
      </c>
      <c r="C1530" t="str">
        <f t="shared" si="23"/>
        <v>3026</v>
      </c>
      <c r="D1530" t="str">
        <f>IFERROR(VLOOKUP(G1530+0,'de para'!A:C,3,0),"")</f>
        <v/>
      </c>
      <c r="E1530" t="str">
        <f>IF(VLOOKUP(G1530+0,'de para'!E:H,4,0)="EX","Externo","Interno")</f>
        <v>Interno</v>
      </c>
      <c r="F1530" s="18" t="s">
        <v>22630</v>
      </c>
      <c r="G1530" s="18">
        <v>603</v>
      </c>
      <c r="H1530" s="18" t="s">
        <v>19095</v>
      </c>
      <c r="I1530" s="18" t="s">
        <v>485</v>
      </c>
      <c r="J1530" s="19">
        <v>42746</v>
      </c>
      <c r="K1530" s="18" t="s">
        <v>19099</v>
      </c>
      <c r="L1530" s="18" t="s">
        <v>19155</v>
      </c>
      <c r="M1530" s="18" t="s">
        <v>19129</v>
      </c>
      <c r="N1530" s="18" t="s">
        <v>19103</v>
      </c>
      <c r="O1530" s="18" t="s">
        <v>22635</v>
      </c>
      <c r="P1530" s="18" t="s">
        <v>22636</v>
      </c>
      <c r="Q1530" s="32">
        <v>0.36699999999999999</v>
      </c>
      <c r="R1530" s="32">
        <v>0.16900000000000001</v>
      </c>
      <c r="S1530" s="32">
        <v>0</v>
      </c>
      <c r="T1530" s="32">
        <v>0.16900000000000001</v>
      </c>
      <c r="U1530" s="32">
        <v>0</v>
      </c>
      <c r="V1530" s="32">
        <v>0</v>
      </c>
      <c r="W1530" s="20">
        <v>0</v>
      </c>
      <c r="X1530" s="20">
        <v>54530</v>
      </c>
      <c r="Y1530" s="18" t="s">
        <v>19124</v>
      </c>
      <c r="Z1530" s="20">
        <v>0</v>
      </c>
      <c r="AA1530" s="20">
        <v>9215.57</v>
      </c>
      <c r="AB1530" s="19">
        <v>42783</v>
      </c>
    </row>
    <row r="1531" spans="1:28" x14ac:dyDescent="0.25">
      <c r="A1531" t="s">
        <v>380</v>
      </c>
      <c r="B1531" t="str">
        <f>VLOOKUP(O1531+0,'de para'!K:O,3,0)</f>
        <v>NA</v>
      </c>
      <c r="C1531" t="str">
        <f t="shared" si="23"/>
        <v>3026</v>
      </c>
      <c r="D1531" t="str">
        <f>IFERROR(VLOOKUP(G1531+0,'de para'!A:C,3,0),"")</f>
        <v/>
      </c>
      <c r="E1531" t="str">
        <f>IF(VLOOKUP(G1531+0,'de para'!E:H,4,0)="EX","Externo","Interno")</f>
        <v>Interno</v>
      </c>
      <c r="F1531" s="21" t="s">
        <v>22637</v>
      </c>
      <c r="G1531" s="21">
        <v>603</v>
      </c>
      <c r="H1531" s="21" t="s">
        <v>19095</v>
      </c>
      <c r="I1531" s="21" t="s">
        <v>485</v>
      </c>
      <c r="J1531" s="22">
        <v>42746</v>
      </c>
      <c r="K1531" s="21" t="s">
        <v>19099</v>
      </c>
      <c r="L1531" s="21" t="s">
        <v>19155</v>
      </c>
      <c r="M1531" s="21" t="s">
        <v>19129</v>
      </c>
      <c r="N1531" s="21" t="s">
        <v>19095</v>
      </c>
      <c r="O1531" s="21" t="s">
        <v>22635</v>
      </c>
      <c r="P1531" s="21" t="s">
        <v>22636</v>
      </c>
      <c r="Q1531" s="33">
        <v>0.19800000000000001</v>
      </c>
      <c r="R1531" s="33">
        <v>0.1</v>
      </c>
      <c r="S1531" s="33">
        <v>0</v>
      </c>
      <c r="T1531" s="33">
        <v>0.1</v>
      </c>
      <c r="U1531" s="33">
        <v>0</v>
      </c>
      <c r="V1531" s="33">
        <v>0</v>
      </c>
      <c r="W1531" s="23">
        <v>0</v>
      </c>
      <c r="X1531" s="23">
        <v>54530</v>
      </c>
      <c r="Y1531" s="21" t="s">
        <v>19124</v>
      </c>
      <c r="Z1531" s="23">
        <v>0</v>
      </c>
      <c r="AA1531" s="23">
        <v>5453</v>
      </c>
      <c r="AB1531" s="22">
        <v>42783</v>
      </c>
    </row>
    <row r="1532" spans="1:28" x14ac:dyDescent="0.25">
      <c r="A1532" t="s">
        <v>380</v>
      </c>
      <c r="B1532" t="e">
        <f>VLOOKUP(O1532+0,'de para'!K:O,3,0)</f>
        <v>#N/A</v>
      </c>
      <c r="C1532" t="str">
        <f t="shared" si="23"/>
        <v>3027</v>
      </c>
      <c r="D1532" t="str">
        <f>IFERROR(VLOOKUP(G1532+0,'de para'!A:C,3,0),"")</f>
        <v/>
      </c>
      <c r="E1532" t="str">
        <f>IF(VLOOKUP(G1532+0,'de para'!E:H,4,0)="EX","Externo","Interno")</f>
        <v>Interno</v>
      </c>
      <c r="F1532" s="18" t="s">
        <v>22637</v>
      </c>
      <c r="G1532" s="18">
        <v>603</v>
      </c>
      <c r="H1532" s="18" t="s">
        <v>19095</v>
      </c>
      <c r="I1532" s="18" t="s">
        <v>485</v>
      </c>
      <c r="J1532" s="19">
        <v>42746</v>
      </c>
      <c r="K1532" s="18" t="s">
        <v>19099</v>
      </c>
      <c r="L1532" s="18" t="s">
        <v>19155</v>
      </c>
      <c r="M1532" s="18" t="s">
        <v>19129</v>
      </c>
      <c r="N1532" s="18" t="s">
        <v>19102</v>
      </c>
      <c r="O1532" s="18" t="s">
        <v>19770</v>
      </c>
      <c r="P1532" s="18" t="s">
        <v>19771</v>
      </c>
      <c r="Q1532" s="32">
        <v>0</v>
      </c>
      <c r="R1532" s="32">
        <v>0.3</v>
      </c>
      <c r="S1532" s="32">
        <v>0</v>
      </c>
      <c r="T1532" s="32">
        <v>0.3</v>
      </c>
      <c r="U1532" s="32">
        <v>0</v>
      </c>
      <c r="V1532" s="32">
        <v>0</v>
      </c>
      <c r="W1532" s="20">
        <v>0</v>
      </c>
      <c r="X1532" s="20">
        <v>7970</v>
      </c>
      <c r="Y1532" s="18" t="s">
        <v>19124</v>
      </c>
      <c r="Z1532" s="20">
        <v>0</v>
      </c>
      <c r="AA1532" s="20">
        <v>2391</v>
      </c>
      <c r="AB1532" s="19">
        <v>42783</v>
      </c>
    </row>
    <row r="1533" spans="1:28" x14ac:dyDescent="0.25">
      <c r="A1533" t="s">
        <v>380</v>
      </c>
      <c r="B1533" t="e">
        <f>VLOOKUP(O1533+0,'de para'!K:O,3,0)</f>
        <v>#N/A</v>
      </c>
      <c r="C1533" t="str">
        <f t="shared" si="23"/>
        <v>3026</v>
      </c>
      <c r="D1533" t="str">
        <f>IFERROR(VLOOKUP(G1533+0,'de para'!A:C,3,0),"")</f>
        <v/>
      </c>
      <c r="E1533" t="str">
        <f>IF(VLOOKUP(G1533+0,'de para'!E:H,4,0)="EX","Externo","Interno")</f>
        <v>Interno</v>
      </c>
      <c r="F1533" s="21" t="s">
        <v>22637</v>
      </c>
      <c r="G1533" s="21">
        <v>603</v>
      </c>
      <c r="H1533" s="21" t="s">
        <v>19095</v>
      </c>
      <c r="I1533" s="21" t="s">
        <v>485</v>
      </c>
      <c r="J1533" s="22">
        <v>42746</v>
      </c>
      <c r="K1533" s="21" t="s">
        <v>19099</v>
      </c>
      <c r="L1533" s="21" t="s">
        <v>19155</v>
      </c>
      <c r="M1533" s="21" t="s">
        <v>19129</v>
      </c>
      <c r="N1533" s="21" t="s">
        <v>19108</v>
      </c>
      <c r="O1533" s="21" t="s">
        <v>22461</v>
      </c>
      <c r="P1533" s="21" t="s">
        <v>22638</v>
      </c>
      <c r="Q1533" s="33">
        <v>-1.05</v>
      </c>
      <c r="R1533" s="33">
        <v>0.48</v>
      </c>
      <c r="S1533" s="33">
        <v>0</v>
      </c>
      <c r="T1533" s="33">
        <v>0.48</v>
      </c>
      <c r="U1533" s="33">
        <v>0</v>
      </c>
      <c r="V1533" s="33">
        <v>0</v>
      </c>
      <c r="W1533" s="23">
        <v>0</v>
      </c>
      <c r="X1533" s="23">
        <v>9952</v>
      </c>
      <c r="Y1533" s="21" t="s">
        <v>19124</v>
      </c>
      <c r="Z1533" s="23">
        <v>0</v>
      </c>
      <c r="AA1533" s="23">
        <v>4776.96</v>
      </c>
      <c r="AB1533" s="22">
        <v>42783</v>
      </c>
    </row>
    <row r="1534" spans="1:28" x14ac:dyDescent="0.25">
      <c r="A1534" t="s">
        <v>380</v>
      </c>
      <c r="B1534" t="e">
        <f>VLOOKUP(O1534+0,'de para'!K:O,3,0)</f>
        <v>#N/A</v>
      </c>
      <c r="C1534" t="str">
        <f t="shared" si="23"/>
        <v>3026</v>
      </c>
      <c r="D1534" t="str">
        <f>IFERROR(VLOOKUP(G1534+0,'de para'!A:C,3,0),"")</f>
        <v/>
      </c>
      <c r="E1534" t="str">
        <f>IF(VLOOKUP(G1534+0,'de para'!E:H,4,0)="EX","Externo","Interno")</f>
        <v>Interno</v>
      </c>
      <c r="F1534" s="18" t="s">
        <v>22637</v>
      </c>
      <c r="G1534" s="18">
        <v>603</v>
      </c>
      <c r="H1534" s="18" t="s">
        <v>19095</v>
      </c>
      <c r="I1534" s="18" t="s">
        <v>485</v>
      </c>
      <c r="J1534" s="19">
        <v>42746</v>
      </c>
      <c r="K1534" s="18" t="s">
        <v>19099</v>
      </c>
      <c r="L1534" s="18" t="s">
        <v>19155</v>
      </c>
      <c r="M1534" s="18" t="s">
        <v>19129</v>
      </c>
      <c r="N1534" s="18" t="s">
        <v>19103</v>
      </c>
      <c r="O1534" s="18" t="s">
        <v>22632</v>
      </c>
      <c r="P1534" s="18" t="s">
        <v>22633</v>
      </c>
      <c r="Q1534" s="32">
        <v>-0.12</v>
      </c>
      <c r="R1534" s="32">
        <v>0.38400000000000001</v>
      </c>
      <c r="S1534" s="32">
        <v>0</v>
      </c>
      <c r="T1534" s="32">
        <v>0.38400000000000001</v>
      </c>
      <c r="U1534" s="32">
        <v>0</v>
      </c>
      <c r="V1534" s="32">
        <v>0</v>
      </c>
      <c r="W1534" s="20">
        <v>0</v>
      </c>
      <c r="X1534" s="20">
        <v>121430</v>
      </c>
      <c r="Y1534" s="18" t="s">
        <v>19124</v>
      </c>
      <c r="Z1534" s="20">
        <v>2331.46</v>
      </c>
      <c r="AA1534" s="20">
        <v>48960.58</v>
      </c>
      <c r="AB1534" s="19">
        <v>42783</v>
      </c>
    </row>
    <row r="1535" spans="1:28" x14ac:dyDescent="0.25">
      <c r="A1535" t="s">
        <v>380</v>
      </c>
      <c r="B1535" t="str">
        <f>VLOOKUP(O1535+0,'de para'!K:O,3,0)</f>
        <v>NA</v>
      </c>
      <c r="C1535" t="str">
        <f t="shared" si="23"/>
        <v>3026</v>
      </c>
      <c r="D1535" t="str">
        <f>IFERROR(VLOOKUP(G1535+0,'de para'!A:C,3,0),"")</f>
        <v/>
      </c>
      <c r="E1535" t="str">
        <f>IF(VLOOKUP(G1535+0,'de para'!E:H,4,0)="EX","Externo","Interno")</f>
        <v>Interno</v>
      </c>
      <c r="F1535" s="21" t="s">
        <v>22637</v>
      </c>
      <c r="G1535" s="21">
        <v>603</v>
      </c>
      <c r="H1535" s="21" t="s">
        <v>19095</v>
      </c>
      <c r="I1535" s="21" t="s">
        <v>485</v>
      </c>
      <c r="J1535" s="22">
        <v>42746</v>
      </c>
      <c r="K1535" s="21" t="s">
        <v>19099</v>
      </c>
      <c r="L1535" s="21" t="s">
        <v>19155</v>
      </c>
      <c r="M1535" s="21" t="s">
        <v>19129</v>
      </c>
      <c r="N1535" s="21" t="s">
        <v>19291</v>
      </c>
      <c r="O1535" s="21" t="s">
        <v>19649</v>
      </c>
      <c r="P1535" s="21" t="s">
        <v>22634</v>
      </c>
      <c r="Q1535" s="33">
        <v>-1.23</v>
      </c>
      <c r="R1535" s="33">
        <v>1.056</v>
      </c>
      <c r="S1535" s="33">
        <v>0</v>
      </c>
      <c r="T1535" s="33">
        <v>1.056</v>
      </c>
      <c r="U1535" s="33">
        <v>0</v>
      </c>
      <c r="V1535" s="33">
        <v>0</v>
      </c>
      <c r="W1535" s="23">
        <v>0</v>
      </c>
      <c r="X1535" s="23">
        <v>20330</v>
      </c>
      <c r="Y1535" s="21" t="s">
        <v>19124</v>
      </c>
      <c r="Z1535" s="23">
        <v>0</v>
      </c>
      <c r="AA1535" s="23">
        <v>21468.48</v>
      </c>
      <c r="AB1535" s="22">
        <v>42783</v>
      </c>
    </row>
    <row r="1536" spans="1:28" x14ac:dyDescent="0.25">
      <c r="A1536" t="s">
        <v>380</v>
      </c>
      <c r="B1536" t="e">
        <f>VLOOKUP(O1536+0,'de para'!K:O,3,0)</f>
        <v>#N/A</v>
      </c>
      <c r="C1536" t="str">
        <f t="shared" si="23"/>
        <v>3026</v>
      </c>
      <c r="D1536" t="str">
        <f>IFERROR(VLOOKUP(G1536+0,'de para'!A:C,3,0),"")</f>
        <v/>
      </c>
      <c r="E1536" t="str">
        <f>IF(VLOOKUP(G1536+0,'de para'!E:H,4,0)="EX","Externo","Interno")</f>
        <v>Interno</v>
      </c>
      <c r="F1536" s="18" t="s">
        <v>22637</v>
      </c>
      <c r="G1536" s="18">
        <v>603</v>
      </c>
      <c r="H1536" s="18" t="s">
        <v>19095</v>
      </c>
      <c r="I1536" s="18" t="s">
        <v>485</v>
      </c>
      <c r="J1536" s="19">
        <v>42746</v>
      </c>
      <c r="K1536" s="18" t="s">
        <v>19099</v>
      </c>
      <c r="L1536" s="18" t="s">
        <v>19155</v>
      </c>
      <c r="M1536" s="18" t="s">
        <v>19129</v>
      </c>
      <c r="N1536" s="18" t="s">
        <v>19104</v>
      </c>
      <c r="O1536" s="18" t="s">
        <v>22461</v>
      </c>
      <c r="P1536" s="18" t="s">
        <v>22631</v>
      </c>
      <c r="Q1536" s="32">
        <v>-1.53</v>
      </c>
      <c r="R1536" s="32">
        <v>0.48</v>
      </c>
      <c r="S1536" s="32">
        <v>0</v>
      </c>
      <c r="T1536" s="32">
        <v>0.48</v>
      </c>
      <c r="U1536" s="32">
        <v>0</v>
      </c>
      <c r="V1536" s="32">
        <v>0</v>
      </c>
      <c r="W1536" s="20">
        <v>0</v>
      </c>
      <c r="X1536" s="20">
        <v>99520</v>
      </c>
      <c r="Y1536" s="18" t="s">
        <v>19124</v>
      </c>
      <c r="Z1536" s="20">
        <v>0</v>
      </c>
      <c r="AA1536" s="20">
        <v>47769.599999999999</v>
      </c>
      <c r="AB1536" s="19">
        <v>42783</v>
      </c>
    </row>
    <row r="1537" spans="1:28" x14ac:dyDescent="0.25">
      <c r="A1537" t="s">
        <v>380</v>
      </c>
      <c r="B1537" t="e">
        <f>VLOOKUP(O1537+0,'de para'!K:O,3,0)</f>
        <v>#N/A</v>
      </c>
      <c r="C1537" t="str">
        <f t="shared" si="23"/>
        <v>3026</v>
      </c>
      <c r="D1537" t="str">
        <f>IFERROR(VLOOKUP(G1537+0,'de para'!A:C,3,0),"")</f>
        <v/>
      </c>
      <c r="E1537" t="str">
        <f>IF(VLOOKUP(G1537+0,'de para'!E:H,4,0)="EX","Externo","Interno")</f>
        <v>Interno</v>
      </c>
      <c r="F1537" s="21" t="s">
        <v>22637</v>
      </c>
      <c r="G1537" s="21">
        <v>603</v>
      </c>
      <c r="H1537" s="21" t="s">
        <v>19095</v>
      </c>
      <c r="I1537" s="21" t="s">
        <v>485</v>
      </c>
      <c r="J1537" s="22">
        <v>42746</v>
      </c>
      <c r="K1537" s="21" t="s">
        <v>19099</v>
      </c>
      <c r="L1537" s="21" t="s">
        <v>19155</v>
      </c>
      <c r="M1537" s="21" t="s">
        <v>19129</v>
      </c>
      <c r="N1537" s="21" t="s">
        <v>19112</v>
      </c>
      <c r="O1537" s="21" t="s">
        <v>22632</v>
      </c>
      <c r="P1537" s="21" t="s">
        <v>22633</v>
      </c>
      <c r="Q1537" s="33">
        <v>-0.504</v>
      </c>
      <c r="R1537" s="33">
        <v>0.38400000000000001</v>
      </c>
      <c r="S1537" s="33">
        <v>0</v>
      </c>
      <c r="T1537" s="33">
        <v>0.38400000000000001</v>
      </c>
      <c r="U1537" s="33">
        <v>0</v>
      </c>
      <c r="V1537" s="33">
        <v>0</v>
      </c>
      <c r="W1537" s="23">
        <v>0</v>
      </c>
      <c r="X1537" s="23">
        <v>121430</v>
      </c>
      <c r="Y1537" s="21" t="s">
        <v>19124</v>
      </c>
      <c r="Z1537" s="23">
        <v>2331.4499999999998</v>
      </c>
      <c r="AA1537" s="23">
        <v>48960.57</v>
      </c>
      <c r="AB1537" s="22">
        <v>42783</v>
      </c>
    </row>
    <row r="1538" spans="1:28" x14ac:dyDescent="0.25">
      <c r="A1538" t="s">
        <v>380</v>
      </c>
      <c r="B1538" t="str">
        <f>VLOOKUP(O1538+0,'de para'!K:O,3,0)</f>
        <v>NA</v>
      </c>
      <c r="C1538" t="str">
        <f t="shared" ref="C1538:C1601" si="24">LEFT(O1538,4)</f>
        <v>3026</v>
      </c>
      <c r="D1538" t="str">
        <f>IFERROR(VLOOKUP(G1538+0,'de para'!A:C,3,0),"")</f>
        <v/>
      </c>
      <c r="E1538" t="str">
        <f>IF(VLOOKUP(G1538+0,'de para'!E:H,4,0)="EX","Externo","Interno")</f>
        <v>Interno</v>
      </c>
      <c r="F1538" s="18" t="s">
        <v>22637</v>
      </c>
      <c r="G1538" s="18">
        <v>603</v>
      </c>
      <c r="H1538" s="18" t="s">
        <v>19095</v>
      </c>
      <c r="I1538" s="18" t="s">
        <v>485</v>
      </c>
      <c r="J1538" s="19">
        <v>42746</v>
      </c>
      <c r="K1538" s="18" t="s">
        <v>19099</v>
      </c>
      <c r="L1538" s="18" t="s">
        <v>19155</v>
      </c>
      <c r="M1538" s="18" t="s">
        <v>19129</v>
      </c>
      <c r="N1538" s="18" t="s">
        <v>19113</v>
      </c>
      <c r="O1538" s="18" t="s">
        <v>19649</v>
      </c>
      <c r="P1538" s="18" t="s">
        <v>22634</v>
      </c>
      <c r="Q1538" s="32">
        <v>-2.286</v>
      </c>
      <c r="R1538" s="32">
        <v>1.056</v>
      </c>
      <c r="S1538" s="32">
        <v>0</v>
      </c>
      <c r="T1538" s="32">
        <v>1.056</v>
      </c>
      <c r="U1538" s="32">
        <v>0</v>
      </c>
      <c r="V1538" s="32">
        <v>0</v>
      </c>
      <c r="W1538" s="20">
        <v>0</v>
      </c>
      <c r="X1538" s="20">
        <v>20330</v>
      </c>
      <c r="Y1538" s="18" t="s">
        <v>19124</v>
      </c>
      <c r="Z1538" s="20">
        <v>0</v>
      </c>
      <c r="AA1538" s="20">
        <v>21468.48</v>
      </c>
      <c r="AB1538" s="19">
        <v>42783</v>
      </c>
    </row>
    <row r="1539" spans="1:28" x14ac:dyDescent="0.25">
      <c r="A1539" t="s">
        <v>380</v>
      </c>
      <c r="B1539" t="e">
        <f>VLOOKUP(O1539+0,'de para'!K:O,3,0)</f>
        <v>#N/A</v>
      </c>
      <c r="C1539" t="str">
        <f t="shared" si="24"/>
        <v>3026</v>
      </c>
      <c r="D1539" t="str">
        <f>IFERROR(VLOOKUP(G1539+0,'de para'!A:C,3,0),"")</f>
        <v/>
      </c>
      <c r="E1539" t="str">
        <f>IF(VLOOKUP(G1539+0,'de para'!E:H,4,0)="EX","Externo","Interno")</f>
        <v>Interno</v>
      </c>
      <c r="F1539" s="21" t="s">
        <v>22637</v>
      </c>
      <c r="G1539" s="21">
        <v>603</v>
      </c>
      <c r="H1539" s="21" t="s">
        <v>19095</v>
      </c>
      <c r="I1539" s="21" t="s">
        <v>485</v>
      </c>
      <c r="J1539" s="22">
        <v>42746</v>
      </c>
      <c r="K1539" s="21" t="s">
        <v>19099</v>
      </c>
      <c r="L1539" s="21" t="s">
        <v>19155</v>
      </c>
      <c r="M1539" s="21" t="s">
        <v>19129</v>
      </c>
      <c r="N1539" s="21" t="s">
        <v>19340</v>
      </c>
      <c r="O1539" s="21" t="s">
        <v>22461</v>
      </c>
      <c r="P1539" s="21" t="s">
        <v>22631</v>
      </c>
      <c r="Q1539" s="33">
        <v>-2.0099999999999998</v>
      </c>
      <c r="R1539" s="33">
        <v>0.41</v>
      </c>
      <c r="S1539" s="33">
        <v>0</v>
      </c>
      <c r="T1539" s="33">
        <v>0.41</v>
      </c>
      <c r="U1539" s="33">
        <v>0</v>
      </c>
      <c r="V1539" s="33">
        <v>0</v>
      </c>
      <c r="W1539" s="23">
        <v>0</v>
      </c>
      <c r="X1539" s="23">
        <v>99520</v>
      </c>
      <c r="Y1539" s="21" t="s">
        <v>19124</v>
      </c>
      <c r="Z1539" s="23">
        <v>0</v>
      </c>
      <c r="AA1539" s="23">
        <v>40803.199999999997</v>
      </c>
      <c r="AB1539" s="22">
        <v>42783</v>
      </c>
    </row>
    <row r="1540" spans="1:28" x14ac:dyDescent="0.25">
      <c r="A1540" t="s">
        <v>380</v>
      </c>
      <c r="B1540" t="e">
        <f>VLOOKUP(O1540+0,'de para'!K:O,3,0)</f>
        <v>#N/A</v>
      </c>
      <c r="C1540" t="str">
        <f t="shared" si="24"/>
        <v>3026</v>
      </c>
      <c r="D1540" t="str">
        <f>IFERROR(VLOOKUP(G1540+0,'de para'!A:C,3,0),"")</f>
        <v/>
      </c>
      <c r="E1540" t="str">
        <f>IF(VLOOKUP(G1540+0,'de para'!E:H,4,0)="EX","Externo","Interno")</f>
        <v>Interno</v>
      </c>
      <c r="F1540" s="18" t="s">
        <v>22637</v>
      </c>
      <c r="G1540" s="18">
        <v>603</v>
      </c>
      <c r="H1540" s="18" t="s">
        <v>19095</v>
      </c>
      <c r="I1540" s="18" t="s">
        <v>485</v>
      </c>
      <c r="J1540" s="19">
        <v>42746</v>
      </c>
      <c r="K1540" s="18" t="s">
        <v>19099</v>
      </c>
      <c r="L1540" s="18" t="s">
        <v>19155</v>
      </c>
      <c r="M1540" s="18" t="s">
        <v>19129</v>
      </c>
      <c r="N1540" s="18" t="s">
        <v>19342</v>
      </c>
      <c r="O1540" s="18" t="s">
        <v>22632</v>
      </c>
      <c r="P1540" s="18" t="s">
        <v>22633</v>
      </c>
      <c r="Q1540" s="32">
        <v>-0.88800000000000001</v>
      </c>
      <c r="R1540" s="32">
        <v>0.32800000000000001</v>
      </c>
      <c r="S1540" s="32">
        <v>0</v>
      </c>
      <c r="T1540" s="32">
        <v>0.32800000000000001</v>
      </c>
      <c r="U1540" s="32">
        <v>0</v>
      </c>
      <c r="V1540" s="32">
        <v>0</v>
      </c>
      <c r="W1540" s="20">
        <v>0</v>
      </c>
      <c r="X1540" s="20">
        <v>121430</v>
      </c>
      <c r="Y1540" s="18" t="s">
        <v>19124</v>
      </c>
      <c r="Z1540" s="20">
        <v>1991.45</v>
      </c>
      <c r="AA1540" s="20">
        <v>41820.49</v>
      </c>
      <c r="AB1540" s="19">
        <v>42783</v>
      </c>
    </row>
    <row r="1541" spans="1:28" x14ac:dyDescent="0.25">
      <c r="A1541" t="s">
        <v>380</v>
      </c>
      <c r="B1541" t="str">
        <f>VLOOKUP(O1541+0,'de para'!K:O,3,0)</f>
        <v>NA</v>
      </c>
      <c r="C1541" t="str">
        <f t="shared" si="24"/>
        <v>3026</v>
      </c>
      <c r="D1541" t="str">
        <f>IFERROR(VLOOKUP(G1541+0,'de para'!A:C,3,0),"")</f>
        <v/>
      </c>
      <c r="E1541" t="str">
        <f>IF(VLOOKUP(G1541+0,'de para'!E:H,4,0)="EX","Externo","Interno")</f>
        <v>Interno</v>
      </c>
      <c r="F1541" s="21" t="s">
        <v>22637</v>
      </c>
      <c r="G1541" s="21">
        <v>603</v>
      </c>
      <c r="H1541" s="21" t="s">
        <v>19095</v>
      </c>
      <c r="I1541" s="21" t="s">
        <v>485</v>
      </c>
      <c r="J1541" s="22">
        <v>42746</v>
      </c>
      <c r="K1541" s="21" t="s">
        <v>19099</v>
      </c>
      <c r="L1541" s="21" t="s">
        <v>19155</v>
      </c>
      <c r="M1541" s="21" t="s">
        <v>19129</v>
      </c>
      <c r="N1541" s="21" t="s">
        <v>19343</v>
      </c>
      <c r="O1541" s="21" t="s">
        <v>19649</v>
      </c>
      <c r="P1541" s="21" t="s">
        <v>22634</v>
      </c>
      <c r="Q1541" s="33">
        <v>-3.3420000000000001</v>
      </c>
      <c r="R1541" s="33">
        <v>0.90200000000000002</v>
      </c>
      <c r="S1541" s="33">
        <v>0</v>
      </c>
      <c r="T1541" s="33">
        <v>0.90200000000000002</v>
      </c>
      <c r="U1541" s="33">
        <v>0</v>
      </c>
      <c r="V1541" s="33">
        <v>0</v>
      </c>
      <c r="W1541" s="23">
        <v>0</v>
      </c>
      <c r="X1541" s="23">
        <v>20330</v>
      </c>
      <c r="Y1541" s="21" t="s">
        <v>19124</v>
      </c>
      <c r="Z1541" s="23">
        <v>0</v>
      </c>
      <c r="AA1541" s="23">
        <v>18337.66</v>
      </c>
      <c r="AB1541" s="22">
        <v>42783</v>
      </c>
    </row>
    <row r="1542" spans="1:28" x14ac:dyDescent="0.25">
      <c r="A1542" t="s">
        <v>380</v>
      </c>
      <c r="B1542" t="e">
        <f>VLOOKUP(O1542+0,'de para'!K:O,3,0)</f>
        <v>#N/A</v>
      </c>
      <c r="C1542" t="str">
        <f t="shared" si="24"/>
        <v>3026</v>
      </c>
      <c r="D1542" t="str">
        <f>IFERROR(VLOOKUP(G1542+0,'de para'!A:C,3,0),"")</f>
        <v/>
      </c>
      <c r="E1542" t="str">
        <f>IF(VLOOKUP(G1542+0,'de para'!E:H,4,0)="EX","Externo","Interno")</f>
        <v>Interno</v>
      </c>
      <c r="F1542" s="18" t="s">
        <v>22639</v>
      </c>
      <c r="G1542" s="18">
        <v>1008</v>
      </c>
      <c r="H1542" s="18" t="s">
        <v>19095</v>
      </c>
      <c r="I1542" s="18" t="s">
        <v>416</v>
      </c>
      <c r="J1542" s="19">
        <v>42746</v>
      </c>
      <c r="K1542" s="18" t="s">
        <v>19251</v>
      </c>
      <c r="L1542" s="18" t="s">
        <v>19105</v>
      </c>
      <c r="M1542" s="18" t="s">
        <v>19129</v>
      </c>
      <c r="N1542" s="18" t="s">
        <v>19095</v>
      </c>
      <c r="O1542" s="18" t="s">
        <v>22640</v>
      </c>
      <c r="P1542" s="18" t="s">
        <v>22641</v>
      </c>
      <c r="Q1542" s="32">
        <v>0</v>
      </c>
      <c r="R1542" s="32">
        <v>200</v>
      </c>
      <c r="S1542" s="32">
        <v>0</v>
      </c>
      <c r="T1542" s="32">
        <v>200</v>
      </c>
      <c r="U1542" s="32">
        <v>0</v>
      </c>
      <c r="V1542" s="32">
        <v>0</v>
      </c>
      <c r="W1542" s="20">
        <v>0</v>
      </c>
      <c r="X1542" s="20">
        <v>22.01</v>
      </c>
      <c r="Y1542" s="18" t="s">
        <v>19124</v>
      </c>
      <c r="Z1542" s="20">
        <v>220.1</v>
      </c>
      <c r="AA1542" s="20">
        <v>4622.1000000000004</v>
      </c>
      <c r="AB1542" s="19">
        <v>42783</v>
      </c>
    </row>
    <row r="1543" spans="1:28" x14ac:dyDescent="0.25">
      <c r="A1543" t="s">
        <v>380</v>
      </c>
      <c r="B1543" t="str">
        <f>VLOOKUP(O1543+0,'de para'!K:O,3,0)</f>
        <v>NA</v>
      </c>
      <c r="C1543" t="str">
        <f t="shared" si="24"/>
        <v>3027</v>
      </c>
      <c r="D1543" t="str">
        <f>IFERROR(VLOOKUP(G1543+0,'de para'!A:C,3,0),"")</f>
        <v/>
      </c>
      <c r="E1543" t="str">
        <f>IF(VLOOKUP(G1543+0,'de para'!E:H,4,0)="EX","Externo","Interno")</f>
        <v>Interno</v>
      </c>
      <c r="F1543" s="21" t="s">
        <v>22642</v>
      </c>
      <c r="G1543" s="21">
        <v>885</v>
      </c>
      <c r="H1543" s="21" t="s">
        <v>19291</v>
      </c>
      <c r="I1543" s="21" t="s">
        <v>545</v>
      </c>
      <c r="J1543" s="22">
        <v>42746</v>
      </c>
      <c r="K1543" s="21" t="s">
        <v>19105</v>
      </c>
      <c r="L1543" s="21" t="s">
        <v>19105</v>
      </c>
      <c r="M1543" s="21" t="s">
        <v>19129</v>
      </c>
      <c r="N1543" s="21" t="s">
        <v>19095</v>
      </c>
      <c r="O1543" s="21" t="s">
        <v>22568</v>
      </c>
      <c r="P1543" s="21" t="s">
        <v>22643</v>
      </c>
      <c r="Q1543" s="33">
        <v>-0.3</v>
      </c>
      <c r="R1543" s="33">
        <v>0.2</v>
      </c>
      <c r="S1543" s="33">
        <v>0</v>
      </c>
      <c r="T1543" s="33">
        <v>0.2</v>
      </c>
      <c r="U1543" s="33">
        <v>0</v>
      </c>
      <c r="V1543" s="33">
        <v>0</v>
      </c>
      <c r="W1543" s="23">
        <v>0</v>
      </c>
      <c r="X1543" s="23">
        <v>18360</v>
      </c>
      <c r="Y1543" s="21" t="s">
        <v>19124</v>
      </c>
      <c r="Z1543" s="23">
        <v>0</v>
      </c>
      <c r="AA1543" s="23">
        <v>3672</v>
      </c>
      <c r="AB1543" s="22">
        <v>42783</v>
      </c>
    </row>
    <row r="1544" spans="1:28" x14ac:dyDescent="0.25">
      <c r="A1544" t="s">
        <v>380</v>
      </c>
      <c r="B1544" t="str">
        <f>VLOOKUP(O1544+0,'de para'!K:O,3,0)</f>
        <v>NA</v>
      </c>
      <c r="C1544" t="str">
        <f t="shared" si="24"/>
        <v>3027</v>
      </c>
      <c r="D1544" t="str">
        <f>IFERROR(VLOOKUP(G1544+0,'de para'!A:C,3,0),"")</f>
        <v/>
      </c>
      <c r="E1544" t="str">
        <f>IF(VLOOKUP(G1544+0,'de para'!E:H,4,0)="EX","Externo","Interno")</f>
        <v>Interno</v>
      </c>
      <c r="F1544" s="18" t="s">
        <v>22644</v>
      </c>
      <c r="G1544" s="18">
        <v>885</v>
      </c>
      <c r="H1544" s="18" t="s">
        <v>19104</v>
      </c>
      <c r="I1544" s="18" t="s">
        <v>545</v>
      </c>
      <c r="J1544" s="19">
        <v>42746</v>
      </c>
      <c r="K1544" s="18" t="s">
        <v>19105</v>
      </c>
      <c r="L1544" s="18" t="s">
        <v>19105</v>
      </c>
      <c r="M1544" s="18" t="s">
        <v>19129</v>
      </c>
      <c r="N1544" s="18" t="s">
        <v>19095</v>
      </c>
      <c r="O1544" s="18" t="s">
        <v>19798</v>
      </c>
      <c r="P1544" s="18" t="s">
        <v>19799</v>
      </c>
      <c r="Q1544" s="32">
        <v>0</v>
      </c>
      <c r="R1544" s="32">
        <v>0.1</v>
      </c>
      <c r="S1544" s="32">
        <v>0</v>
      </c>
      <c r="T1544" s="32">
        <v>0.1</v>
      </c>
      <c r="U1544" s="32">
        <v>0</v>
      </c>
      <c r="V1544" s="32">
        <v>0</v>
      </c>
      <c r="W1544" s="20">
        <v>0</v>
      </c>
      <c r="X1544" s="20">
        <v>71390</v>
      </c>
      <c r="Y1544" s="18" t="s">
        <v>19124</v>
      </c>
      <c r="Z1544" s="20">
        <v>0</v>
      </c>
      <c r="AA1544" s="20">
        <v>7139</v>
      </c>
      <c r="AB1544" s="19">
        <v>42783</v>
      </c>
    </row>
    <row r="1545" spans="1:28" x14ac:dyDescent="0.25">
      <c r="A1545" t="s">
        <v>380</v>
      </c>
      <c r="B1545" t="str">
        <f>VLOOKUP(O1545+0,'de para'!K:O,3,0)</f>
        <v>NA</v>
      </c>
      <c r="C1545" t="str">
        <f t="shared" si="24"/>
        <v>3027</v>
      </c>
      <c r="D1545" t="str">
        <f>IFERROR(VLOOKUP(G1545+0,'de para'!A:C,3,0),"")</f>
        <v/>
      </c>
      <c r="E1545" t="s">
        <v>19067</v>
      </c>
      <c r="F1545" s="21" t="s">
        <v>22645</v>
      </c>
      <c r="G1545" s="21">
        <v>2706</v>
      </c>
      <c r="H1545" s="21" t="s">
        <v>19095</v>
      </c>
      <c r="I1545" s="21" t="s">
        <v>22646</v>
      </c>
      <c r="J1545" s="22">
        <v>42746</v>
      </c>
      <c r="K1545" s="21" t="s">
        <v>22356</v>
      </c>
      <c r="L1545" s="21" t="s">
        <v>19155</v>
      </c>
      <c r="M1545" s="21" t="s">
        <v>19100</v>
      </c>
      <c r="N1545" s="21" t="s">
        <v>19095</v>
      </c>
      <c r="O1545" s="21" t="s">
        <v>19921</v>
      </c>
      <c r="P1545" s="21" t="s">
        <v>12483</v>
      </c>
      <c r="Q1545" s="33">
        <v>0</v>
      </c>
      <c r="R1545" s="33">
        <v>0.3</v>
      </c>
      <c r="S1545" s="33">
        <v>0</v>
      </c>
      <c r="T1545" s="33">
        <v>0.3</v>
      </c>
      <c r="U1545" s="33">
        <v>0</v>
      </c>
      <c r="V1545" s="33">
        <v>0</v>
      </c>
      <c r="W1545" s="23">
        <v>0</v>
      </c>
      <c r="X1545" s="23">
        <v>6730</v>
      </c>
      <c r="Y1545" s="21" t="s">
        <v>19124</v>
      </c>
      <c r="Z1545" s="23">
        <v>0</v>
      </c>
      <c r="AA1545" s="23">
        <v>2019</v>
      </c>
      <c r="AB1545" s="22">
        <v>42783</v>
      </c>
    </row>
    <row r="1546" spans="1:28" x14ac:dyDescent="0.25">
      <c r="A1546" t="s">
        <v>380</v>
      </c>
      <c r="B1546" t="e">
        <f>VLOOKUP(O1546+0,'de para'!K:O,3,0)</f>
        <v>#N/A</v>
      </c>
      <c r="C1546" t="str">
        <f t="shared" si="24"/>
        <v>3027</v>
      </c>
      <c r="D1546" t="str">
        <f>IFERROR(VLOOKUP(G1546+0,'de para'!A:C,3,0),"")</f>
        <v/>
      </c>
      <c r="E1546" t="str">
        <f>IF(VLOOKUP(G1546+0,'de para'!E:H,4,0)="EX","Externo","Interno")</f>
        <v>Interno</v>
      </c>
      <c r="F1546" s="18" t="s">
        <v>22647</v>
      </c>
      <c r="G1546" s="18">
        <v>885</v>
      </c>
      <c r="H1546" s="18" t="s">
        <v>19104</v>
      </c>
      <c r="I1546" s="18" t="s">
        <v>545</v>
      </c>
      <c r="J1546" s="19">
        <v>42746</v>
      </c>
      <c r="K1546" s="18" t="s">
        <v>19105</v>
      </c>
      <c r="L1546" s="18" t="s">
        <v>19105</v>
      </c>
      <c r="M1546" s="18" t="s">
        <v>19129</v>
      </c>
      <c r="N1546" s="18" t="s">
        <v>19095</v>
      </c>
      <c r="O1546" s="18" t="s">
        <v>22648</v>
      </c>
      <c r="P1546" s="18" t="s">
        <v>22649</v>
      </c>
      <c r="Q1546" s="32">
        <v>0</v>
      </c>
      <c r="R1546" s="32">
        <v>0.1</v>
      </c>
      <c r="S1546" s="32">
        <v>0</v>
      </c>
      <c r="T1546" s="32">
        <v>0.1</v>
      </c>
      <c r="U1546" s="32">
        <v>0</v>
      </c>
      <c r="V1546" s="32">
        <v>0</v>
      </c>
      <c r="W1546" s="20">
        <v>0</v>
      </c>
      <c r="X1546" s="20">
        <v>52240</v>
      </c>
      <c r="Y1546" s="18" t="s">
        <v>19124</v>
      </c>
      <c r="Z1546" s="20">
        <v>0</v>
      </c>
      <c r="AA1546" s="20">
        <v>5224</v>
      </c>
      <c r="AB1546" s="19">
        <v>42783</v>
      </c>
    </row>
    <row r="1547" spans="1:28" x14ac:dyDescent="0.25">
      <c r="A1547" t="s">
        <v>380</v>
      </c>
      <c r="B1547" t="e">
        <f>VLOOKUP(O1547+0,'de para'!K:O,3,0)</f>
        <v>#N/A</v>
      </c>
      <c r="C1547" t="str">
        <f t="shared" si="24"/>
        <v>3026</v>
      </c>
      <c r="D1547" t="str">
        <f>IFERROR(VLOOKUP(G1547+0,'de para'!A:C,3,0),"")</f>
        <v/>
      </c>
      <c r="E1547" t="str">
        <f>IF(VLOOKUP(G1547+0,'de para'!E:H,4,0)="EX","Externo","Interno")</f>
        <v>Interno</v>
      </c>
      <c r="F1547" s="21" t="s">
        <v>19555</v>
      </c>
      <c r="G1547" s="21">
        <v>845</v>
      </c>
      <c r="H1547" s="21" t="s">
        <v>19095</v>
      </c>
      <c r="I1547" s="21" t="s">
        <v>2359</v>
      </c>
      <c r="J1547" s="22">
        <v>42746</v>
      </c>
      <c r="K1547" s="21" t="s">
        <v>19152</v>
      </c>
      <c r="L1547" s="21" t="s">
        <v>19670</v>
      </c>
      <c r="M1547" s="21" t="s">
        <v>19109</v>
      </c>
      <c r="N1547" s="21" t="s">
        <v>19095</v>
      </c>
      <c r="O1547" s="21" t="s">
        <v>22650</v>
      </c>
      <c r="P1547" s="21" t="s">
        <v>22651</v>
      </c>
      <c r="Q1547" s="33">
        <v>0</v>
      </c>
      <c r="R1547" s="33">
        <v>0.2</v>
      </c>
      <c r="S1547" s="33">
        <v>0</v>
      </c>
      <c r="T1547" s="33">
        <v>0.2</v>
      </c>
      <c r="U1547" s="33">
        <v>0</v>
      </c>
      <c r="V1547" s="33">
        <v>0</v>
      </c>
      <c r="W1547" s="23">
        <v>0</v>
      </c>
      <c r="X1547" s="23">
        <v>15193</v>
      </c>
      <c r="Y1547" s="21" t="s">
        <v>19124</v>
      </c>
      <c r="Z1547" s="23">
        <v>151.93</v>
      </c>
      <c r="AA1547" s="23">
        <v>3190.53</v>
      </c>
      <c r="AB1547" s="22">
        <v>42787</v>
      </c>
    </row>
    <row r="1548" spans="1:28" x14ac:dyDescent="0.25">
      <c r="A1548" t="s">
        <v>380</v>
      </c>
      <c r="B1548" t="str">
        <f>VLOOKUP(O1548+0,'de para'!K:O,3,0)</f>
        <v>NA</v>
      </c>
      <c r="C1548" t="str">
        <f t="shared" si="24"/>
        <v>3026</v>
      </c>
      <c r="D1548" t="str">
        <f>IFERROR(VLOOKUP(G1548+0,'de para'!A:C,3,0),"")</f>
        <v/>
      </c>
      <c r="E1548" t="str">
        <f>IF(VLOOKUP(G1548+0,'de para'!E:H,4,0)="EX","Externo","Interno")</f>
        <v>Interno</v>
      </c>
      <c r="F1548" s="18" t="s">
        <v>19555</v>
      </c>
      <c r="G1548" s="18">
        <v>845</v>
      </c>
      <c r="H1548" s="18" t="s">
        <v>19095</v>
      </c>
      <c r="I1548" s="18" t="s">
        <v>2359</v>
      </c>
      <c r="J1548" s="19">
        <v>42746</v>
      </c>
      <c r="K1548" s="18" t="s">
        <v>19152</v>
      </c>
      <c r="L1548" s="18" t="s">
        <v>19670</v>
      </c>
      <c r="M1548" s="18" t="s">
        <v>19109</v>
      </c>
      <c r="N1548" s="18" t="s">
        <v>19102</v>
      </c>
      <c r="O1548" s="18" t="s">
        <v>22652</v>
      </c>
      <c r="P1548" s="18" t="s">
        <v>22653</v>
      </c>
      <c r="Q1548" s="32">
        <v>0</v>
      </c>
      <c r="R1548" s="32">
        <v>0.1</v>
      </c>
      <c r="S1548" s="32">
        <v>0</v>
      </c>
      <c r="T1548" s="32">
        <v>0.1</v>
      </c>
      <c r="U1548" s="32">
        <v>0</v>
      </c>
      <c r="V1548" s="32">
        <v>0</v>
      </c>
      <c r="W1548" s="20">
        <v>0</v>
      </c>
      <c r="X1548" s="20">
        <v>23230</v>
      </c>
      <c r="Y1548" s="18" t="s">
        <v>19124</v>
      </c>
      <c r="Z1548" s="20">
        <v>116.15</v>
      </c>
      <c r="AA1548" s="20">
        <v>2439.15</v>
      </c>
      <c r="AB1548" s="19">
        <v>42787</v>
      </c>
    </row>
    <row r="1549" spans="1:28" x14ac:dyDescent="0.25">
      <c r="A1549" t="s">
        <v>380</v>
      </c>
      <c r="B1549" t="str">
        <f>VLOOKUP(O1549+0,'de para'!K:O,3,0)</f>
        <v>NA</v>
      </c>
      <c r="C1549" t="str">
        <f t="shared" si="24"/>
        <v>3025</v>
      </c>
      <c r="D1549" t="str">
        <f>IFERROR(VLOOKUP(G1549+0,'de para'!A:C,3,0),"")</f>
        <v/>
      </c>
      <c r="E1549" t="str">
        <f>IF(VLOOKUP(G1549+0,'de para'!E:H,4,0)="EX","Externo","Interno")</f>
        <v>Interno</v>
      </c>
      <c r="F1549" s="21" t="s">
        <v>19557</v>
      </c>
      <c r="G1549" s="21">
        <v>1972</v>
      </c>
      <c r="H1549" s="21" t="s">
        <v>19095</v>
      </c>
      <c r="I1549" s="21" t="s">
        <v>570</v>
      </c>
      <c r="J1549" s="22">
        <v>42746</v>
      </c>
      <c r="K1549" s="21" t="s">
        <v>19747</v>
      </c>
      <c r="L1549" s="21" t="s">
        <v>19155</v>
      </c>
      <c r="M1549" s="21" t="s">
        <v>19748</v>
      </c>
      <c r="N1549" s="21" t="s">
        <v>19095</v>
      </c>
      <c r="O1549" s="21" t="s">
        <v>19749</v>
      </c>
      <c r="P1549" s="21" t="s">
        <v>19786</v>
      </c>
      <c r="Q1549" s="33">
        <v>-0.79400000000000004</v>
      </c>
      <c r="R1549" s="33">
        <v>0.4</v>
      </c>
      <c r="S1549" s="33">
        <v>0</v>
      </c>
      <c r="T1549" s="33">
        <v>0.4</v>
      </c>
      <c r="U1549" s="33">
        <v>0</v>
      </c>
      <c r="V1549" s="33">
        <v>0</v>
      </c>
      <c r="W1549" s="23">
        <v>0</v>
      </c>
      <c r="X1549" s="23">
        <v>3170</v>
      </c>
      <c r="Y1549" s="21" t="s">
        <v>19124</v>
      </c>
      <c r="Z1549" s="23">
        <v>126.8</v>
      </c>
      <c r="AA1549" s="23">
        <v>1394.8</v>
      </c>
      <c r="AB1549" s="22">
        <v>42765</v>
      </c>
    </row>
    <row r="1550" spans="1:28" x14ac:dyDescent="0.25">
      <c r="A1550" t="s">
        <v>380</v>
      </c>
      <c r="B1550" t="str">
        <f>VLOOKUP(O1550+0,'de para'!K:O,3,0)</f>
        <v>NA</v>
      </c>
      <c r="C1550" t="str">
        <f t="shared" si="24"/>
        <v>3027</v>
      </c>
      <c r="D1550" t="str">
        <f>IFERROR(VLOOKUP(G1550+0,'de para'!A:C,3,0),"")</f>
        <v/>
      </c>
      <c r="E1550" t="str">
        <f>IF(VLOOKUP(G1550+0,'de para'!E:H,4,0)="EX","Externo","Interno")</f>
        <v>Interno</v>
      </c>
      <c r="F1550" s="18" t="s">
        <v>22654</v>
      </c>
      <c r="G1550" s="18">
        <v>1320</v>
      </c>
      <c r="H1550" s="18" t="s">
        <v>19095</v>
      </c>
      <c r="I1550" s="18" t="s">
        <v>468</v>
      </c>
      <c r="J1550" s="19">
        <v>42746</v>
      </c>
      <c r="K1550" s="18" t="s">
        <v>19188</v>
      </c>
      <c r="L1550" s="18" t="s">
        <v>19187</v>
      </c>
      <c r="M1550" s="18" t="s">
        <v>19111</v>
      </c>
      <c r="N1550" s="18" t="s">
        <v>19095</v>
      </c>
      <c r="O1550" s="18" t="s">
        <v>19857</v>
      </c>
      <c r="P1550" s="18" t="s">
        <v>616</v>
      </c>
      <c r="Q1550" s="32">
        <v>0.106</v>
      </c>
      <c r="R1550" s="32">
        <v>0.3</v>
      </c>
      <c r="S1550" s="32">
        <v>0</v>
      </c>
      <c r="T1550" s="32">
        <v>0.3</v>
      </c>
      <c r="U1550" s="32">
        <v>0</v>
      </c>
      <c r="V1550" s="32">
        <v>0</v>
      </c>
      <c r="W1550" s="20">
        <v>0</v>
      </c>
      <c r="X1550" s="20">
        <v>16971.560000000001</v>
      </c>
      <c r="Y1550" s="18" t="s">
        <v>19124</v>
      </c>
      <c r="Z1550" s="20">
        <v>0</v>
      </c>
      <c r="AA1550" s="20">
        <v>5091.47</v>
      </c>
      <c r="AB1550" s="19">
        <v>42779</v>
      </c>
    </row>
    <row r="1551" spans="1:28" x14ac:dyDescent="0.25">
      <c r="A1551" t="s">
        <v>380</v>
      </c>
      <c r="B1551" t="str">
        <f>VLOOKUP(O1551+0,'de para'!K:O,3,0)</f>
        <v>NA</v>
      </c>
      <c r="C1551" t="str">
        <f t="shared" si="24"/>
        <v>3027</v>
      </c>
      <c r="D1551" t="str">
        <f>IFERROR(VLOOKUP(G1551+0,'de para'!A:C,3,0),"")</f>
        <v/>
      </c>
      <c r="E1551" t="str">
        <f>IF(VLOOKUP(G1551+0,'de para'!E:H,4,0)="EX","Externo","Interno")</f>
        <v>Interno</v>
      </c>
      <c r="F1551" s="21" t="s">
        <v>22655</v>
      </c>
      <c r="G1551" s="21">
        <v>191</v>
      </c>
      <c r="H1551" s="21" t="s">
        <v>19095</v>
      </c>
      <c r="I1551" s="21" t="s">
        <v>1153</v>
      </c>
      <c r="J1551" s="22">
        <v>42746</v>
      </c>
      <c r="K1551" s="21" t="s">
        <v>19105</v>
      </c>
      <c r="L1551" s="21" t="s">
        <v>19161</v>
      </c>
      <c r="M1551" s="21" t="s">
        <v>20796</v>
      </c>
      <c r="N1551" s="21" t="s">
        <v>19095</v>
      </c>
      <c r="O1551" s="21" t="s">
        <v>22656</v>
      </c>
      <c r="P1551" s="21" t="s">
        <v>12587</v>
      </c>
      <c r="Q1551" s="33">
        <v>0</v>
      </c>
      <c r="R1551" s="33">
        <v>1</v>
      </c>
      <c r="S1551" s="33">
        <v>0</v>
      </c>
      <c r="T1551" s="33">
        <v>1</v>
      </c>
      <c r="U1551" s="33">
        <v>0</v>
      </c>
      <c r="V1551" s="33">
        <v>0</v>
      </c>
      <c r="W1551" s="23">
        <v>0</v>
      </c>
      <c r="X1551" s="23">
        <v>8990</v>
      </c>
      <c r="Y1551" s="21" t="s">
        <v>19124</v>
      </c>
      <c r="Z1551" s="23">
        <v>0</v>
      </c>
      <c r="AA1551" s="23">
        <v>8990</v>
      </c>
      <c r="AB1551" s="22">
        <v>42783</v>
      </c>
    </row>
    <row r="1552" spans="1:28" x14ac:dyDescent="0.25">
      <c r="A1552" t="s">
        <v>380</v>
      </c>
      <c r="B1552" t="e">
        <f>VLOOKUP(O1552+0,'de para'!K:O,3,0)</f>
        <v>#N/A</v>
      </c>
      <c r="C1552" t="str">
        <f t="shared" si="24"/>
        <v>3027</v>
      </c>
      <c r="D1552" t="str">
        <f>IFERROR(VLOOKUP(G1552+0,'de para'!A:C,3,0),"")</f>
        <v/>
      </c>
      <c r="E1552" t="str">
        <f>IF(VLOOKUP(G1552+0,'de para'!E:H,4,0)="EX","Externo","Interno")</f>
        <v>Interno</v>
      </c>
      <c r="F1552" s="18" t="s">
        <v>22657</v>
      </c>
      <c r="G1552" s="18">
        <v>1300</v>
      </c>
      <c r="H1552" s="18" t="s">
        <v>19095</v>
      </c>
      <c r="I1552" s="18" t="s">
        <v>489</v>
      </c>
      <c r="J1552" s="19">
        <v>42746</v>
      </c>
      <c r="K1552" s="18" t="s">
        <v>19728</v>
      </c>
      <c r="L1552" s="18" t="s">
        <v>19155</v>
      </c>
      <c r="M1552" s="18" t="s">
        <v>19111</v>
      </c>
      <c r="N1552" s="18" t="s">
        <v>19095</v>
      </c>
      <c r="O1552" s="18" t="s">
        <v>22658</v>
      </c>
      <c r="P1552" s="18" t="s">
        <v>22659</v>
      </c>
      <c r="Q1552" s="32">
        <v>0</v>
      </c>
      <c r="R1552" s="32">
        <v>1</v>
      </c>
      <c r="S1552" s="32">
        <v>0</v>
      </c>
      <c r="T1552" s="32">
        <v>1</v>
      </c>
      <c r="U1552" s="32">
        <v>0</v>
      </c>
      <c r="V1552" s="32">
        <v>0</v>
      </c>
      <c r="W1552" s="20">
        <v>0</v>
      </c>
      <c r="X1552" s="20">
        <v>3819.91</v>
      </c>
      <c r="Y1552" s="18" t="s">
        <v>19124</v>
      </c>
      <c r="Z1552" s="20">
        <v>0</v>
      </c>
      <c r="AA1552" s="20">
        <v>3819.91</v>
      </c>
      <c r="AB1552" s="19">
        <v>42772</v>
      </c>
    </row>
    <row r="1553" spans="1:28" x14ac:dyDescent="0.25">
      <c r="A1553" t="s">
        <v>380</v>
      </c>
      <c r="B1553" t="str">
        <f>VLOOKUP(O1553+0,'de para'!K:O,3,0)</f>
        <v>NA</v>
      </c>
      <c r="C1553" t="str">
        <f t="shared" si="24"/>
        <v>3027</v>
      </c>
      <c r="D1553" t="str">
        <f>IFERROR(VLOOKUP(G1553+0,'de para'!A:C,3,0),"")</f>
        <v/>
      </c>
      <c r="E1553" t="str">
        <f>IF(VLOOKUP(G1553+0,'de para'!E:H,4,0)="EX","Externo","Interno")</f>
        <v>Interno</v>
      </c>
      <c r="F1553" s="21" t="s">
        <v>22660</v>
      </c>
      <c r="G1553" s="21">
        <v>1320</v>
      </c>
      <c r="H1553" s="21" t="s">
        <v>19095</v>
      </c>
      <c r="I1553" s="21" t="s">
        <v>468</v>
      </c>
      <c r="J1553" s="22">
        <v>42746</v>
      </c>
      <c r="K1553" s="21" t="s">
        <v>19188</v>
      </c>
      <c r="L1553" s="21" t="s">
        <v>19187</v>
      </c>
      <c r="M1553" s="21" t="s">
        <v>19111</v>
      </c>
      <c r="N1553" s="21" t="s">
        <v>19291</v>
      </c>
      <c r="O1553" s="21" t="s">
        <v>22661</v>
      </c>
      <c r="P1553" s="21" t="s">
        <v>588</v>
      </c>
      <c r="Q1553" s="33">
        <v>0</v>
      </c>
      <c r="R1553" s="33">
        <v>0.1</v>
      </c>
      <c r="S1553" s="33">
        <v>0</v>
      </c>
      <c r="T1553" s="33">
        <v>0.1</v>
      </c>
      <c r="U1553" s="33">
        <v>0</v>
      </c>
      <c r="V1553" s="33">
        <v>0</v>
      </c>
      <c r="W1553" s="23">
        <v>0</v>
      </c>
      <c r="X1553" s="23">
        <v>15250.27</v>
      </c>
      <c r="Y1553" s="21" t="s">
        <v>19124</v>
      </c>
      <c r="Z1553" s="23">
        <v>0</v>
      </c>
      <c r="AA1553" s="23">
        <v>1525.03</v>
      </c>
      <c r="AB1553" s="22">
        <v>42779</v>
      </c>
    </row>
    <row r="1554" spans="1:28" x14ac:dyDescent="0.25">
      <c r="A1554" t="s">
        <v>380</v>
      </c>
      <c r="B1554" t="str">
        <f>VLOOKUP(O1554+0,'de para'!K:O,3,0)</f>
        <v>NA</v>
      </c>
      <c r="C1554" t="str">
        <f t="shared" si="24"/>
        <v>3027</v>
      </c>
      <c r="D1554" t="str">
        <f>IFERROR(VLOOKUP(G1554+0,'de para'!A:C,3,0),"")</f>
        <v/>
      </c>
      <c r="E1554" t="str">
        <f>IF(VLOOKUP(G1554+0,'de para'!E:H,4,0)="EX","Externo","Interno")</f>
        <v>Interno</v>
      </c>
      <c r="F1554" s="18" t="s">
        <v>22660</v>
      </c>
      <c r="G1554" s="18">
        <v>1320</v>
      </c>
      <c r="H1554" s="18" t="s">
        <v>19095</v>
      </c>
      <c r="I1554" s="18" t="s">
        <v>468</v>
      </c>
      <c r="J1554" s="19">
        <v>42746</v>
      </c>
      <c r="K1554" s="18" t="s">
        <v>19188</v>
      </c>
      <c r="L1554" s="18" t="s">
        <v>19187</v>
      </c>
      <c r="M1554" s="18" t="s">
        <v>19111</v>
      </c>
      <c r="N1554" s="18" t="s">
        <v>19104</v>
      </c>
      <c r="O1554" s="18" t="s">
        <v>22662</v>
      </c>
      <c r="P1554" s="18" t="s">
        <v>12822</v>
      </c>
      <c r="Q1554" s="32">
        <v>0</v>
      </c>
      <c r="R1554" s="32">
        <v>0.1</v>
      </c>
      <c r="S1554" s="32">
        <v>0</v>
      </c>
      <c r="T1554" s="32">
        <v>0.1</v>
      </c>
      <c r="U1554" s="32">
        <v>0</v>
      </c>
      <c r="V1554" s="32">
        <v>0</v>
      </c>
      <c r="W1554" s="20">
        <v>0</v>
      </c>
      <c r="X1554" s="20">
        <v>30583.86</v>
      </c>
      <c r="Y1554" s="18" t="s">
        <v>19124</v>
      </c>
      <c r="Z1554" s="20">
        <v>0</v>
      </c>
      <c r="AA1554" s="20">
        <v>3058.39</v>
      </c>
      <c r="AB1554" s="19">
        <v>42779</v>
      </c>
    </row>
    <row r="1555" spans="1:28" x14ac:dyDescent="0.25">
      <c r="A1555" t="s">
        <v>380</v>
      </c>
      <c r="B1555" t="str">
        <f>VLOOKUP(O1555+0,'de para'!K:O,3,0)</f>
        <v>NA</v>
      </c>
      <c r="C1555" t="str">
        <f t="shared" si="24"/>
        <v>3026</v>
      </c>
      <c r="D1555" t="str">
        <f>IFERROR(VLOOKUP(G1555+0,'de para'!A:C,3,0),"")</f>
        <v/>
      </c>
      <c r="E1555" t="str">
        <f>IF(VLOOKUP(G1555+0,'de para'!E:H,4,0)="EX","Externo","Interno")</f>
        <v>Interno</v>
      </c>
      <c r="F1555" s="21" t="s">
        <v>22663</v>
      </c>
      <c r="G1555" s="21">
        <v>1320</v>
      </c>
      <c r="H1555" s="21" t="s">
        <v>19342</v>
      </c>
      <c r="I1555" s="21" t="s">
        <v>22664</v>
      </c>
      <c r="J1555" s="22">
        <v>42746</v>
      </c>
      <c r="K1555" s="21" t="s">
        <v>19188</v>
      </c>
      <c r="L1555" s="21" t="s">
        <v>19155</v>
      </c>
      <c r="M1555" s="21" t="s">
        <v>19111</v>
      </c>
      <c r="N1555" s="21" t="s">
        <v>19102</v>
      </c>
      <c r="O1555" s="21" t="s">
        <v>22665</v>
      </c>
      <c r="P1555" s="21" t="s">
        <v>644</v>
      </c>
      <c r="Q1555" s="33">
        <v>0</v>
      </c>
      <c r="R1555" s="33">
        <v>0.1</v>
      </c>
      <c r="S1555" s="33">
        <v>0</v>
      </c>
      <c r="T1555" s="33">
        <v>0.1</v>
      </c>
      <c r="U1555" s="33">
        <v>0</v>
      </c>
      <c r="V1555" s="33">
        <v>0</v>
      </c>
      <c r="W1555" s="23">
        <v>0</v>
      </c>
      <c r="X1555" s="23">
        <v>16947.7</v>
      </c>
      <c r="Y1555" s="21" t="s">
        <v>19124</v>
      </c>
      <c r="Z1555" s="23">
        <v>0</v>
      </c>
      <c r="AA1555" s="23">
        <v>1694.77</v>
      </c>
      <c r="AB1555" s="22">
        <v>42795</v>
      </c>
    </row>
    <row r="1556" spans="1:28" x14ac:dyDescent="0.25">
      <c r="A1556" t="s">
        <v>380</v>
      </c>
      <c r="B1556" t="str">
        <f>VLOOKUP(O1556+0,'de para'!K:O,3,0)</f>
        <v>NA</v>
      </c>
      <c r="C1556" t="str">
        <f t="shared" si="24"/>
        <v>3027</v>
      </c>
      <c r="D1556" t="str">
        <f>IFERROR(VLOOKUP(G1556+0,'de para'!A:C,3,0),"")</f>
        <v/>
      </c>
      <c r="E1556" t="str">
        <f>IF(VLOOKUP(G1556+0,'de para'!E:H,4,0)="EX","Externo","Interno")</f>
        <v>Interno</v>
      </c>
      <c r="F1556" s="18" t="s">
        <v>22666</v>
      </c>
      <c r="G1556" s="18">
        <v>1447</v>
      </c>
      <c r="H1556" s="18" t="s">
        <v>19095</v>
      </c>
      <c r="I1556" s="18" t="s">
        <v>612</v>
      </c>
      <c r="J1556" s="19">
        <v>42746</v>
      </c>
      <c r="K1556" s="18" t="s">
        <v>19188</v>
      </c>
      <c r="L1556" s="18" t="s">
        <v>19760</v>
      </c>
      <c r="M1556" s="18" t="s">
        <v>19111</v>
      </c>
      <c r="N1556" s="18" t="s">
        <v>19095</v>
      </c>
      <c r="O1556" s="18" t="s">
        <v>22667</v>
      </c>
      <c r="P1556" s="18" t="s">
        <v>557</v>
      </c>
      <c r="Q1556" s="32">
        <v>0</v>
      </c>
      <c r="R1556" s="32">
        <v>0.1</v>
      </c>
      <c r="S1556" s="32">
        <v>0</v>
      </c>
      <c r="T1556" s="32">
        <v>0.1</v>
      </c>
      <c r="U1556" s="32">
        <v>0</v>
      </c>
      <c r="V1556" s="32">
        <v>0</v>
      </c>
      <c r="W1556" s="20">
        <v>0</v>
      </c>
      <c r="X1556" s="20">
        <v>16481.099999999999</v>
      </c>
      <c r="Y1556" s="18" t="s">
        <v>19124</v>
      </c>
      <c r="Z1556" s="20">
        <v>0</v>
      </c>
      <c r="AA1556" s="20">
        <v>1648.11</v>
      </c>
      <c r="AB1556" s="19">
        <v>42779</v>
      </c>
    </row>
    <row r="1557" spans="1:28" x14ac:dyDescent="0.25">
      <c r="A1557" t="s">
        <v>380</v>
      </c>
      <c r="B1557" t="str">
        <f>VLOOKUP(O1557+0,'de para'!K:O,3,0)</f>
        <v>NA</v>
      </c>
      <c r="C1557" t="str">
        <f t="shared" si="24"/>
        <v>3027</v>
      </c>
      <c r="D1557" t="str">
        <f>IFERROR(VLOOKUP(G1557+0,'de para'!A:C,3,0),"")</f>
        <v/>
      </c>
      <c r="E1557" t="str">
        <f>IF(VLOOKUP(G1557+0,'de para'!E:H,4,0)="EX","Externo","Interno")</f>
        <v>Interno</v>
      </c>
      <c r="F1557" s="21" t="s">
        <v>22668</v>
      </c>
      <c r="G1557" s="21">
        <v>1320</v>
      </c>
      <c r="H1557" s="21" t="s">
        <v>19340</v>
      </c>
      <c r="I1557" s="21" t="s">
        <v>468</v>
      </c>
      <c r="J1557" s="22">
        <v>42746</v>
      </c>
      <c r="K1557" s="21" t="s">
        <v>22574</v>
      </c>
      <c r="L1557" s="21" t="s">
        <v>19155</v>
      </c>
      <c r="M1557" s="21" t="s">
        <v>19111</v>
      </c>
      <c r="N1557" s="21" t="s">
        <v>19095</v>
      </c>
      <c r="O1557" s="21" t="s">
        <v>22661</v>
      </c>
      <c r="P1557" s="21" t="s">
        <v>588</v>
      </c>
      <c r="Q1557" s="33">
        <v>-0.1</v>
      </c>
      <c r="R1557" s="33">
        <v>0.2</v>
      </c>
      <c r="S1557" s="33">
        <v>0</v>
      </c>
      <c r="T1557" s="33">
        <v>0.2</v>
      </c>
      <c r="U1557" s="33">
        <v>0</v>
      </c>
      <c r="V1557" s="33">
        <v>0</v>
      </c>
      <c r="W1557" s="23">
        <v>0</v>
      </c>
      <c r="X1557" s="23">
        <v>14430.37</v>
      </c>
      <c r="Y1557" s="21" t="s">
        <v>19124</v>
      </c>
      <c r="Z1557" s="23">
        <v>0</v>
      </c>
      <c r="AA1557" s="23">
        <v>2886.07</v>
      </c>
      <c r="AB1557" s="22">
        <v>42779</v>
      </c>
    </row>
    <row r="1558" spans="1:28" x14ac:dyDescent="0.25">
      <c r="A1558" t="s">
        <v>380</v>
      </c>
      <c r="B1558" t="str">
        <f>VLOOKUP(O1558+0,'de para'!K:O,3,0)</f>
        <v>NA</v>
      </c>
      <c r="C1558" t="str">
        <f t="shared" si="24"/>
        <v>3025</v>
      </c>
      <c r="D1558" t="str">
        <f>IFERROR(VLOOKUP(G1558+0,'de para'!A:C,3,0),"")</f>
        <v/>
      </c>
      <c r="E1558" t="str">
        <f>IF(VLOOKUP(G1558+0,'de para'!E:H,4,0)="EX","Externo","Interno")</f>
        <v>Interno</v>
      </c>
      <c r="F1558" s="18" t="s">
        <v>22669</v>
      </c>
      <c r="G1558" s="18">
        <v>338</v>
      </c>
      <c r="H1558" s="18" t="s">
        <v>19095</v>
      </c>
      <c r="I1558" s="18" t="s">
        <v>667</v>
      </c>
      <c r="J1558" s="19">
        <v>42746</v>
      </c>
      <c r="K1558" s="18" t="s">
        <v>19099</v>
      </c>
      <c r="L1558" s="18" t="s">
        <v>19155</v>
      </c>
      <c r="M1558" s="18" t="s">
        <v>19100</v>
      </c>
      <c r="N1558" s="18" t="s">
        <v>19095</v>
      </c>
      <c r="O1558" s="18" t="s">
        <v>22670</v>
      </c>
      <c r="P1558" s="18" t="s">
        <v>668</v>
      </c>
      <c r="Q1558" s="32">
        <v>0</v>
      </c>
      <c r="R1558" s="32">
        <v>0.05</v>
      </c>
      <c r="S1558" s="32">
        <v>0</v>
      </c>
      <c r="T1558" s="32">
        <v>0.05</v>
      </c>
      <c r="U1558" s="32">
        <v>0</v>
      </c>
      <c r="V1558" s="32">
        <v>0</v>
      </c>
      <c r="W1558" s="20">
        <v>0</v>
      </c>
      <c r="X1558" s="20">
        <v>9680</v>
      </c>
      <c r="Y1558" s="18" t="s">
        <v>19124</v>
      </c>
      <c r="Z1558" s="20">
        <v>48.4</v>
      </c>
      <c r="AA1558" s="20">
        <v>532.4</v>
      </c>
      <c r="AB1558" s="19">
        <v>42776</v>
      </c>
    </row>
    <row r="1559" spans="1:28" x14ac:dyDescent="0.25">
      <c r="A1559" t="s">
        <v>380</v>
      </c>
      <c r="B1559" t="str">
        <f>VLOOKUP(O1559+0,'de para'!K:O,3,0)</f>
        <v>NA</v>
      </c>
      <c r="C1559" t="str">
        <f t="shared" si="24"/>
        <v>3025</v>
      </c>
      <c r="D1559" t="str">
        <f>IFERROR(VLOOKUP(G1559+0,'de para'!A:C,3,0),"")</f>
        <v/>
      </c>
      <c r="E1559" t="str">
        <f>IF(VLOOKUP(G1559+0,'de para'!E:H,4,0)="EX","Externo","Interno")</f>
        <v>Interno</v>
      </c>
      <c r="F1559" s="21" t="s">
        <v>22669</v>
      </c>
      <c r="G1559" s="21">
        <v>338</v>
      </c>
      <c r="H1559" s="21" t="s">
        <v>19095</v>
      </c>
      <c r="I1559" s="21" t="s">
        <v>667</v>
      </c>
      <c r="J1559" s="22">
        <v>42746</v>
      </c>
      <c r="K1559" s="21" t="s">
        <v>19099</v>
      </c>
      <c r="L1559" s="21" t="s">
        <v>19155</v>
      </c>
      <c r="M1559" s="21" t="s">
        <v>19100</v>
      </c>
      <c r="N1559" s="21" t="s">
        <v>19102</v>
      </c>
      <c r="O1559" s="21" t="s">
        <v>19158</v>
      </c>
      <c r="P1559" s="21" t="s">
        <v>445</v>
      </c>
      <c r="Q1559" s="33">
        <v>0.889899</v>
      </c>
      <c r="R1559" s="33">
        <v>0.1</v>
      </c>
      <c r="S1559" s="33">
        <v>0</v>
      </c>
      <c r="T1559" s="33">
        <v>0.1</v>
      </c>
      <c r="U1559" s="33">
        <v>0</v>
      </c>
      <c r="V1559" s="33">
        <v>0</v>
      </c>
      <c r="W1559" s="23">
        <v>0</v>
      </c>
      <c r="X1559" s="23">
        <v>1420</v>
      </c>
      <c r="Y1559" s="21" t="s">
        <v>19124</v>
      </c>
      <c r="Z1559" s="23">
        <v>14.2</v>
      </c>
      <c r="AA1559" s="23">
        <v>156.19999999999999</v>
      </c>
      <c r="AB1559" s="22">
        <v>42776</v>
      </c>
    </row>
    <row r="1560" spans="1:28" x14ac:dyDescent="0.25">
      <c r="A1560" t="s">
        <v>380</v>
      </c>
      <c r="B1560" t="str">
        <f>VLOOKUP(O1560+0,'de para'!K:O,3,0)</f>
        <v>NA</v>
      </c>
      <c r="C1560" t="str">
        <f t="shared" si="24"/>
        <v>3025</v>
      </c>
      <c r="D1560" t="str">
        <f>IFERROR(VLOOKUP(G1560+0,'de para'!A:C,3,0),"")</f>
        <v/>
      </c>
      <c r="E1560" t="str">
        <f>IF(VLOOKUP(G1560+0,'de para'!E:H,4,0)="EX","Externo","Interno")</f>
        <v>Interno</v>
      </c>
      <c r="F1560" s="18" t="s">
        <v>22669</v>
      </c>
      <c r="G1560" s="18">
        <v>338</v>
      </c>
      <c r="H1560" s="18" t="s">
        <v>19095</v>
      </c>
      <c r="I1560" s="18" t="s">
        <v>667</v>
      </c>
      <c r="J1560" s="19">
        <v>42746</v>
      </c>
      <c r="K1560" s="18" t="s">
        <v>19099</v>
      </c>
      <c r="L1560" s="18" t="s">
        <v>19155</v>
      </c>
      <c r="M1560" s="18" t="s">
        <v>19100</v>
      </c>
      <c r="N1560" s="18" t="s">
        <v>19108</v>
      </c>
      <c r="O1560" s="18" t="s">
        <v>22671</v>
      </c>
      <c r="P1560" s="18" t="s">
        <v>462</v>
      </c>
      <c r="Q1560" s="32">
        <v>7.0000000000000007E-2</v>
      </c>
      <c r="R1560" s="32">
        <v>0.1</v>
      </c>
      <c r="S1560" s="32">
        <v>0</v>
      </c>
      <c r="T1560" s="32">
        <v>0.1</v>
      </c>
      <c r="U1560" s="32">
        <v>0</v>
      </c>
      <c r="V1560" s="32">
        <v>0</v>
      </c>
      <c r="W1560" s="20">
        <v>0</v>
      </c>
      <c r="X1560" s="20">
        <v>9690</v>
      </c>
      <c r="Y1560" s="18" t="s">
        <v>19124</v>
      </c>
      <c r="Z1560" s="20">
        <v>96.9</v>
      </c>
      <c r="AA1560" s="20">
        <v>1065.9000000000001</v>
      </c>
      <c r="AB1560" s="19">
        <v>42776</v>
      </c>
    </row>
    <row r="1561" spans="1:28" x14ac:dyDescent="0.25">
      <c r="A1561" t="s">
        <v>380</v>
      </c>
      <c r="B1561" t="str">
        <f>VLOOKUP(O1561+0,'de para'!K:O,3,0)</f>
        <v>NA</v>
      </c>
      <c r="C1561" t="str">
        <f t="shared" si="24"/>
        <v>3027</v>
      </c>
      <c r="D1561" t="str">
        <f>IFERROR(VLOOKUP(G1561+0,'de para'!A:C,3,0),"")</f>
        <v/>
      </c>
      <c r="E1561" t="str">
        <f>IF(VLOOKUP(G1561+0,'de para'!E:H,4,0)="EX","Externo","Interno")</f>
        <v>Interno</v>
      </c>
      <c r="F1561" s="21" t="s">
        <v>22672</v>
      </c>
      <c r="G1561" s="21">
        <v>414</v>
      </c>
      <c r="H1561" s="21" t="s">
        <v>19095</v>
      </c>
      <c r="I1561" s="21" t="s">
        <v>383</v>
      </c>
      <c r="J1561" s="22">
        <v>42747</v>
      </c>
      <c r="K1561" s="21" t="s">
        <v>19096</v>
      </c>
      <c r="L1561" s="21" t="s">
        <v>19670</v>
      </c>
      <c r="M1561" s="21" t="s">
        <v>19100</v>
      </c>
      <c r="N1561" s="21" t="s">
        <v>19095</v>
      </c>
      <c r="O1561" s="21" t="s">
        <v>22673</v>
      </c>
      <c r="P1561" s="21" t="s">
        <v>13020</v>
      </c>
      <c r="Q1561" s="33">
        <v>0</v>
      </c>
      <c r="R1561" s="33">
        <v>0.21</v>
      </c>
      <c r="S1561" s="33">
        <v>0</v>
      </c>
      <c r="T1561" s="33">
        <v>0.21</v>
      </c>
      <c r="U1561" s="33">
        <v>0</v>
      </c>
      <c r="V1561" s="33">
        <v>0</v>
      </c>
      <c r="W1561" s="23">
        <v>0</v>
      </c>
      <c r="X1561" s="23">
        <v>159421.48000000001</v>
      </c>
      <c r="Y1561" s="21" t="s">
        <v>19124</v>
      </c>
      <c r="Z1561" s="23">
        <v>0</v>
      </c>
      <c r="AA1561" s="23">
        <v>33478.51</v>
      </c>
      <c r="AB1561" s="22">
        <v>42794</v>
      </c>
    </row>
    <row r="1562" spans="1:28" x14ac:dyDescent="0.25">
      <c r="A1562" t="s">
        <v>380</v>
      </c>
      <c r="B1562" t="str">
        <f>VLOOKUP(O1562+0,'de para'!K:O,3,0)</f>
        <v>NA</v>
      </c>
      <c r="C1562" t="str">
        <f t="shared" si="24"/>
        <v>3026</v>
      </c>
      <c r="D1562" t="str">
        <f>IFERROR(VLOOKUP(G1562+0,'de para'!A:C,3,0),"")</f>
        <v/>
      </c>
      <c r="E1562" t="str">
        <f>IF(VLOOKUP(G1562+0,'de para'!E:H,4,0)="EX","Externo","Interno")</f>
        <v>Interno</v>
      </c>
      <c r="F1562" s="18" t="s">
        <v>20782</v>
      </c>
      <c r="G1562" s="18">
        <v>1440</v>
      </c>
      <c r="H1562" s="18" t="s">
        <v>19095</v>
      </c>
      <c r="I1562" s="18" t="s">
        <v>484</v>
      </c>
      <c r="J1562" s="19">
        <v>42748</v>
      </c>
      <c r="K1562" s="18" t="s">
        <v>19152</v>
      </c>
      <c r="L1562" s="18" t="s">
        <v>19155</v>
      </c>
      <c r="M1562" s="18" t="s">
        <v>19122</v>
      </c>
      <c r="N1562" s="18" t="s">
        <v>19102</v>
      </c>
      <c r="O1562" s="18" t="s">
        <v>20784</v>
      </c>
      <c r="P1562" s="18" t="s">
        <v>702</v>
      </c>
      <c r="Q1562" s="32">
        <v>1.55</v>
      </c>
      <c r="R1562" s="32">
        <v>1</v>
      </c>
      <c r="S1562" s="32">
        <v>0</v>
      </c>
      <c r="T1562" s="32">
        <v>1</v>
      </c>
      <c r="U1562" s="32">
        <v>0</v>
      </c>
      <c r="V1562" s="32">
        <v>0</v>
      </c>
      <c r="W1562" s="20">
        <v>0</v>
      </c>
      <c r="X1562" s="20">
        <v>1759.31</v>
      </c>
      <c r="Y1562" s="18" t="s">
        <v>19124</v>
      </c>
      <c r="Z1562" s="20">
        <v>0</v>
      </c>
      <c r="AA1562" s="20">
        <v>1759.31</v>
      </c>
      <c r="AB1562" s="19">
        <v>42766</v>
      </c>
    </row>
    <row r="1563" spans="1:28" x14ac:dyDescent="0.25">
      <c r="A1563" t="s">
        <v>380</v>
      </c>
      <c r="B1563" t="str">
        <f>VLOOKUP(O1563+0,'de para'!K:O,3,0)</f>
        <v>NA</v>
      </c>
      <c r="C1563" t="str">
        <f t="shared" si="24"/>
        <v>3026</v>
      </c>
      <c r="D1563" t="str">
        <f>IFERROR(VLOOKUP(G1563+0,'de para'!A:C,3,0),"")</f>
        <v/>
      </c>
      <c r="E1563" t="str">
        <f>IF(VLOOKUP(G1563+0,'de para'!E:H,4,0)="EX","Externo","Interno")</f>
        <v>Interno</v>
      </c>
      <c r="F1563" s="21" t="s">
        <v>20782</v>
      </c>
      <c r="G1563" s="21">
        <v>1440</v>
      </c>
      <c r="H1563" s="21" t="s">
        <v>19095</v>
      </c>
      <c r="I1563" s="21" t="s">
        <v>484</v>
      </c>
      <c r="J1563" s="22">
        <v>42748</v>
      </c>
      <c r="K1563" s="21" t="s">
        <v>19152</v>
      </c>
      <c r="L1563" s="21" t="s">
        <v>19155</v>
      </c>
      <c r="M1563" s="21" t="s">
        <v>19122</v>
      </c>
      <c r="N1563" s="21" t="s">
        <v>19291</v>
      </c>
      <c r="O1563" s="21" t="s">
        <v>19790</v>
      </c>
      <c r="P1563" s="21" t="s">
        <v>11797</v>
      </c>
      <c r="Q1563" s="33">
        <v>1.0449999999999999</v>
      </c>
      <c r="R1563" s="33">
        <v>3</v>
      </c>
      <c r="S1563" s="33">
        <v>0</v>
      </c>
      <c r="T1563" s="33">
        <v>3</v>
      </c>
      <c r="U1563" s="33">
        <v>0</v>
      </c>
      <c r="V1563" s="33">
        <v>0</v>
      </c>
      <c r="W1563" s="23">
        <v>0</v>
      </c>
      <c r="X1563" s="23">
        <v>775.45</v>
      </c>
      <c r="Y1563" s="21" t="s">
        <v>19124</v>
      </c>
      <c r="Z1563" s="23">
        <v>0</v>
      </c>
      <c r="AA1563" s="23">
        <v>2326.35</v>
      </c>
      <c r="AB1563" s="22">
        <v>42766</v>
      </c>
    </row>
    <row r="1564" spans="1:28" x14ac:dyDescent="0.25">
      <c r="A1564" t="s">
        <v>380</v>
      </c>
      <c r="B1564" t="str">
        <f>VLOOKUP(O1564+0,'de para'!K:O,3,0)</f>
        <v>NA</v>
      </c>
      <c r="C1564" t="str">
        <f t="shared" si="24"/>
        <v>3027</v>
      </c>
      <c r="D1564" t="str">
        <f>IFERROR(VLOOKUP(G1564+0,'de para'!A:C,3,0),"")</f>
        <v/>
      </c>
      <c r="E1564" t="str">
        <f>IF(VLOOKUP(G1564+0,'de para'!E:H,4,0)="EX","Externo","Interno")</f>
        <v>Externo</v>
      </c>
      <c r="F1564" s="18" t="s">
        <v>22674</v>
      </c>
      <c r="G1564" s="18">
        <v>118</v>
      </c>
      <c r="H1564" s="18" t="s">
        <v>19095</v>
      </c>
      <c r="I1564" s="18" t="s">
        <v>1021</v>
      </c>
      <c r="J1564" s="19">
        <v>42748</v>
      </c>
      <c r="K1564" s="18" t="s">
        <v>19096</v>
      </c>
      <c r="L1564" s="18" t="s">
        <v>19155</v>
      </c>
      <c r="M1564" s="18" t="s">
        <v>19151</v>
      </c>
      <c r="N1564" s="18" t="s">
        <v>19095</v>
      </c>
      <c r="O1564" s="18" t="s">
        <v>19667</v>
      </c>
      <c r="P1564" s="18" t="s">
        <v>22675</v>
      </c>
      <c r="Q1564" s="32">
        <v>0.2</v>
      </c>
      <c r="R1564" s="32">
        <v>0.2</v>
      </c>
      <c r="S1564" s="32">
        <v>0</v>
      </c>
      <c r="T1564" s="32">
        <v>0.2</v>
      </c>
      <c r="U1564" s="32">
        <v>0</v>
      </c>
      <c r="V1564" s="32">
        <v>0</v>
      </c>
      <c r="W1564" s="20">
        <v>0</v>
      </c>
      <c r="X1564" s="20">
        <v>6054.42</v>
      </c>
      <c r="Y1564" s="18" t="s">
        <v>19097</v>
      </c>
      <c r="Z1564" s="20">
        <v>0</v>
      </c>
      <c r="AA1564" s="20">
        <v>1210.8800000000001</v>
      </c>
      <c r="AB1564" s="19">
        <v>42779</v>
      </c>
    </row>
    <row r="1565" spans="1:28" x14ac:dyDescent="0.25">
      <c r="A1565" t="s">
        <v>380</v>
      </c>
      <c r="B1565" t="e">
        <f>VLOOKUP(O1565+0,'de para'!K:O,3,0)</f>
        <v>#N/A</v>
      </c>
      <c r="C1565" t="str">
        <f t="shared" si="24"/>
        <v>3027</v>
      </c>
      <c r="D1565" t="str">
        <f>IFERROR(VLOOKUP(G1565+0,'de para'!A:C,3,0),"")</f>
        <v/>
      </c>
      <c r="E1565" t="s">
        <v>19067</v>
      </c>
      <c r="F1565" s="21" t="s">
        <v>22676</v>
      </c>
      <c r="G1565" s="21">
        <v>2411</v>
      </c>
      <c r="H1565" s="21" t="s">
        <v>19095</v>
      </c>
      <c r="I1565" s="21" t="s">
        <v>19241</v>
      </c>
      <c r="J1565" s="22">
        <v>42748</v>
      </c>
      <c r="K1565" s="21" t="s">
        <v>19096</v>
      </c>
      <c r="L1565" s="21" t="s">
        <v>19155</v>
      </c>
      <c r="M1565" s="21" t="s">
        <v>19100</v>
      </c>
      <c r="N1565" s="21" t="s">
        <v>19095</v>
      </c>
      <c r="O1565" s="21" t="s">
        <v>22677</v>
      </c>
      <c r="P1565" s="21" t="s">
        <v>12467</v>
      </c>
      <c r="Q1565" s="33">
        <v>0</v>
      </c>
      <c r="R1565" s="33">
        <v>0.1</v>
      </c>
      <c r="S1565" s="33">
        <v>0</v>
      </c>
      <c r="T1565" s="33">
        <v>0.1</v>
      </c>
      <c r="U1565" s="33">
        <v>0</v>
      </c>
      <c r="V1565" s="33">
        <v>0</v>
      </c>
      <c r="W1565" s="23">
        <v>0</v>
      </c>
      <c r="X1565" s="23">
        <v>16870</v>
      </c>
      <c r="Y1565" s="21" t="s">
        <v>19124</v>
      </c>
      <c r="Z1565" s="23">
        <v>0</v>
      </c>
      <c r="AA1565" s="23">
        <v>1687</v>
      </c>
      <c r="AB1565" s="22">
        <v>42783</v>
      </c>
    </row>
    <row r="1566" spans="1:28" x14ac:dyDescent="0.25">
      <c r="A1566" t="s">
        <v>380</v>
      </c>
      <c r="B1566" t="str">
        <f>VLOOKUP(O1566+0,'de para'!K:O,3,0)</f>
        <v>NA</v>
      </c>
      <c r="C1566" t="str">
        <f t="shared" si="24"/>
        <v>3026</v>
      </c>
      <c r="D1566" t="str">
        <f>IFERROR(VLOOKUP(G1566+0,'de para'!A:C,3,0),"")</f>
        <v/>
      </c>
      <c r="E1566" t="str">
        <f>IF(VLOOKUP(G1566+0,'de para'!E:H,4,0)="EX","Externo","Interno")</f>
        <v>Interno</v>
      </c>
      <c r="F1566" s="18" t="s">
        <v>22678</v>
      </c>
      <c r="G1566" s="18">
        <v>150</v>
      </c>
      <c r="H1566" s="18" t="s">
        <v>19102</v>
      </c>
      <c r="I1566" s="18" t="s">
        <v>579</v>
      </c>
      <c r="J1566" s="19">
        <v>42748</v>
      </c>
      <c r="K1566" s="18" t="s">
        <v>19672</v>
      </c>
      <c r="L1566" s="18" t="s">
        <v>19161</v>
      </c>
      <c r="M1566" s="18" t="s">
        <v>19107</v>
      </c>
      <c r="N1566" s="18" t="s">
        <v>19095</v>
      </c>
      <c r="O1566" s="18" t="s">
        <v>22679</v>
      </c>
      <c r="P1566" s="18" t="s">
        <v>12357</v>
      </c>
      <c r="Q1566" s="32">
        <v>0</v>
      </c>
      <c r="R1566" s="32">
        <v>5000</v>
      </c>
      <c r="S1566" s="32">
        <v>0</v>
      </c>
      <c r="T1566" s="32">
        <v>5000</v>
      </c>
      <c r="U1566" s="32">
        <v>0</v>
      </c>
      <c r="V1566" s="32">
        <v>0</v>
      </c>
      <c r="W1566" s="20">
        <v>0</v>
      </c>
      <c r="X1566" s="20">
        <v>7.31</v>
      </c>
      <c r="Y1566" s="18" t="s">
        <v>19124</v>
      </c>
      <c r="Z1566" s="20">
        <v>0</v>
      </c>
      <c r="AA1566" s="20">
        <v>36534.050000000003</v>
      </c>
      <c r="AB1566" s="19">
        <v>42776</v>
      </c>
    </row>
    <row r="1567" spans="1:28" x14ac:dyDescent="0.25">
      <c r="A1567" t="s">
        <v>380</v>
      </c>
      <c r="B1567" t="str">
        <f>VLOOKUP(O1567+0,'de para'!K:O,3,0)</f>
        <v>NA</v>
      </c>
      <c r="C1567" t="str">
        <f t="shared" si="24"/>
        <v>3027</v>
      </c>
      <c r="D1567" t="str">
        <f>IFERROR(VLOOKUP(G1567+0,'de para'!A:C,3,0),"")</f>
        <v/>
      </c>
      <c r="E1567" t="str">
        <f>IF(VLOOKUP(G1567+0,'de para'!E:H,4,0)="EX","Externo","Interno")</f>
        <v>Interno</v>
      </c>
      <c r="F1567" s="21" t="s">
        <v>22680</v>
      </c>
      <c r="G1567" s="21">
        <v>1986</v>
      </c>
      <c r="H1567" s="21" t="s">
        <v>19095</v>
      </c>
      <c r="I1567" s="21" t="s">
        <v>4459</v>
      </c>
      <c r="J1567" s="22">
        <v>42748</v>
      </c>
      <c r="K1567" s="21" t="s">
        <v>22252</v>
      </c>
      <c r="L1567" s="21" t="s">
        <v>19155</v>
      </c>
      <c r="M1567" s="21" t="s">
        <v>19109</v>
      </c>
      <c r="N1567" s="21" t="s">
        <v>19095</v>
      </c>
      <c r="O1567" s="21" t="s">
        <v>22681</v>
      </c>
      <c r="P1567" s="21" t="s">
        <v>22682</v>
      </c>
      <c r="Q1567" s="33">
        <v>0</v>
      </c>
      <c r="R1567" s="33">
        <v>0.3</v>
      </c>
      <c r="S1567" s="33">
        <v>0</v>
      </c>
      <c r="T1567" s="33">
        <v>0.3</v>
      </c>
      <c r="U1567" s="33">
        <v>0</v>
      </c>
      <c r="V1567" s="33">
        <v>0</v>
      </c>
      <c r="W1567" s="23">
        <v>0</v>
      </c>
      <c r="X1567" s="23">
        <v>66860</v>
      </c>
      <c r="Y1567" s="21" t="s">
        <v>19124</v>
      </c>
      <c r="Z1567" s="23">
        <v>0</v>
      </c>
      <c r="AA1567" s="23">
        <v>20058</v>
      </c>
      <c r="AB1567" s="22">
        <v>42783</v>
      </c>
    </row>
    <row r="1568" spans="1:28" x14ac:dyDescent="0.25">
      <c r="A1568" t="s">
        <v>380</v>
      </c>
      <c r="B1568" t="str">
        <f>VLOOKUP(O1568+0,'de para'!K:O,3,0)</f>
        <v>NA</v>
      </c>
      <c r="C1568" t="str">
        <f t="shared" si="24"/>
        <v>3026</v>
      </c>
      <c r="D1568" t="str">
        <f>IFERROR(VLOOKUP(G1568+0,'de para'!A:C,3,0),"")</f>
        <v/>
      </c>
      <c r="E1568" t="str">
        <f>IF(VLOOKUP(G1568+0,'de para'!E:H,4,0)="EX","Externo","Interno")</f>
        <v>Interno</v>
      </c>
      <c r="F1568" s="18" t="s">
        <v>22683</v>
      </c>
      <c r="G1568" s="18">
        <v>647</v>
      </c>
      <c r="H1568" s="18" t="s">
        <v>19095</v>
      </c>
      <c r="I1568" s="18" t="s">
        <v>658</v>
      </c>
      <c r="J1568" s="19">
        <v>42748</v>
      </c>
      <c r="K1568" s="18" t="s">
        <v>22684</v>
      </c>
      <c r="L1568" s="18" t="s">
        <v>19155</v>
      </c>
      <c r="M1568" s="18" t="s">
        <v>19100</v>
      </c>
      <c r="N1568" s="18" t="s">
        <v>19095</v>
      </c>
      <c r="O1568" s="18" t="s">
        <v>22685</v>
      </c>
      <c r="P1568" s="18" t="s">
        <v>22686</v>
      </c>
      <c r="Q1568" s="32">
        <v>2.097</v>
      </c>
      <c r="R1568" s="32">
        <v>3</v>
      </c>
      <c r="S1568" s="32">
        <v>1</v>
      </c>
      <c r="T1568" s="32">
        <v>2</v>
      </c>
      <c r="U1568" s="32">
        <v>0</v>
      </c>
      <c r="V1568" s="32">
        <v>2</v>
      </c>
      <c r="W1568" s="20">
        <v>0</v>
      </c>
      <c r="X1568" s="20">
        <v>1060</v>
      </c>
      <c r="Y1568" s="18" t="s">
        <v>20747</v>
      </c>
      <c r="Z1568" s="20">
        <v>0</v>
      </c>
      <c r="AA1568" s="20">
        <v>2120</v>
      </c>
      <c r="AB1568" s="19">
        <v>42767</v>
      </c>
    </row>
    <row r="1569" spans="1:28" x14ac:dyDescent="0.25">
      <c r="A1569" t="s">
        <v>380</v>
      </c>
      <c r="B1569" t="str">
        <f>VLOOKUP(O1569+0,'de para'!K:O,3,0)</f>
        <v>NA</v>
      </c>
      <c r="C1569" t="str">
        <f t="shared" si="24"/>
        <v>3026</v>
      </c>
      <c r="D1569" t="str">
        <f>IFERROR(VLOOKUP(G1569+0,'de para'!A:C,3,0),"")</f>
        <v/>
      </c>
      <c r="E1569" t="str">
        <f>IF(VLOOKUP(G1569+0,'de para'!E:H,4,0)="EX","Externo","Interno")</f>
        <v>Interno</v>
      </c>
      <c r="F1569" s="21" t="s">
        <v>22687</v>
      </c>
      <c r="G1569" s="21">
        <v>46</v>
      </c>
      <c r="H1569" s="21" t="s">
        <v>19095</v>
      </c>
      <c r="I1569" s="21" t="s">
        <v>527</v>
      </c>
      <c r="J1569" s="22">
        <v>42748</v>
      </c>
      <c r="K1569" s="21" t="s">
        <v>19672</v>
      </c>
      <c r="L1569" s="21" t="s">
        <v>19155</v>
      </c>
      <c r="M1569" s="21" t="s">
        <v>19107</v>
      </c>
      <c r="N1569" s="21" t="s">
        <v>19095</v>
      </c>
      <c r="O1569" s="21" t="s">
        <v>22688</v>
      </c>
      <c r="P1569" s="21" t="s">
        <v>12242</v>
      </c>
      <c r="Q1569" s="33">
        <v>0</v>
      </c>
      <c r="R1569" s="33">
        <v>1</v>
      </c>
      <c r="S1569" s="33">
        <v>0</v>
      </c>
      <c r="T1569" s="33">
        <v>1</v>
      </c>
      <c r="U1569" s="33">
        <v>0</v>
      </c>
      <c r="V1569" s="33">
        <v>0</v>
      </c>
      <c r="W1569" s="23">
        <v>0</v>
      </c>
      <c r="X1569" s="23">
        <v>9622.9699999999993</v>
      </c>
      <c r="Y1569" s="21" t="s">
        <v>19124</v>
      </c>
      <c r="Z1569" s="23">
        <v>0</v>
      </c>
      <c r="AA1569" s="23">
        <v>9622.9699999999993</v>
      </c>
      <c r="AB1569" s="22">
        <v>42783</v>
      </c>
    </row>
    <row r="1570" spans="1:28" x14ac:dyDescent="0.25">
      <c r="A1570" t="s">
        <v>380</v>
      </c>
      <c r="B1570" t="str">
        <f>VLOOKUP(O1570+0,'de para'!K:O,3,0)</f>
        <v>NA</v>
      </c>
      <c r="C1570" t="str">
        <f t="shared" si="24"/>
        <v>3026</v>
      </c>
      <c r="D1570" t="str">
        <f>IFERROR(VLOOKUP(G1570+0,'de para'!A:C,3,0),"")</f>
        <v/>
      </c>
      <c r="E1570" t="str">
        <f>IF(VLOOKUP(G1570+0,'de para'!E:H,4,0)="EX","Externo","Interno")</f>
        <v>Interno</v>
      </c>
      <c r="F1570" s="18" t="s">
        <v>22687</v>
      </c>
      <c r="G1570" s="18">
        <v>46</v>
      </c>
      <c r="H1570" s="18" t="s">
        <v>19095</v>
      </c>
      <c r="I1570" s="18" t="s">
        <v>527</v>
      </c>
      <c r="J1570" s="19">
        <v>42748</v>
      </c>
      <c r="K1570" s="18" t="s">
        <v>19672</v>
      </c>
      <c r="L1570" s="18" t="s">
        <v>19155</v>
      </c>
      <c r="M1570" s="18" t="s">
        <v>19107</v>
      </c>
      <c r="N1570" s="18" t="s">
        <v>19102</v>
      </c>
      <c r="O1570" s="18" t="s">
        <v>19788</v>
      </c>
      <c r="P1570" s="18" t="s">
        <v>530</v>
      </c>
      <c r="Q1570" s="32">
        <v>1.0760000000000001</v>
      </c>
      <c r="R1570" s="32">
        <v>2</v>
      </c>
      <c r="S1570" s="32">
        <v>0</v>
      </c>
      <c r="T1570" s="32">
        <v>2</v>
      </c>
      <c r="U1570" s="32">
        <v>0</v>
      </c>
      <c r="V1570" s="32">
        <v>0</v>
      </c>
      <c r="W1570" s="20">
        <v>0</v>
      </c>
      <c r="X1570" s="20">
        <v>22128.41</v>
      </c>
      <c r="Y1570" s="18" t="s">
        <v>19124</v>
      </c>
      <c r="Z1570" s="20">
        <v>0</v>
      </c>
      <c r="AA1570" s="20">
        <v>44256.82</v>
      </c>
      <c r="AB1570" s="19">
        <v>42783</v>
      </c>
    </row>
    <row r="1571" spans="1:28" x14ac:dyDescent="0.25">
      <c r="A1571" t="s">
        <v>380</v>
      </c>
      <c r="B1571" t="str">
        <f>VLOOKUP(O1571+0,'de para'!K:O,3,0)</f>
        <v>NA</v>
      </c>
      <c r="C1571" t="str">
        <f t="shared" si="24"/>
        <v>3027</v>
      </c>
      <c r="D1571" t="str">
        <f>IFERROR(VLOOKUP(G1571+0,'de para'!A:C,3,0),"")</f>
        <v/>
      </c>
      <c r="E1571" t="str">
        <f>IF(VLOOKUP(G1571+0,'de para'!E:H,4,0)="EX","Externo","Interno")</f>
        <v>Interno</v>
      </c>
      <c r="F1571" s="21" t="s">
        <v>22687</v>
      </c>
      <c r="G1571" s="21">
        <v>46</v>
      </c>
      <c r="H1571" s="21" t="s">
        <v>19095</v>
      </c>
      <c r="I1571" s="21" t="s">
        <v>527</v>
      </c>
      <c r="J1571" s="22">
        <v>42748</v>
      </c>
      <c r="K1571" s="21" t="s">
        <v>19672</v>
      </c>
      <c r="L1571" s="21" t="s">
        <v>19155</v>
      </c>
      <c r="M1571" s="21" t="s">
        <v>19107</v>
      </c>
      <c r="N1571" s="21" t="s">
        <v>19108</v>
      </c>
      <c r="O1571" s="21" t="s">
        <v>22689</v>
      </c>
      <c r="P1571" s="21" t="s">
        <v>531</v>
      </c>
      <c r="Q1571" s="33">
        <v>0</v>
      </c>
      <c r="R1571" s="33">
        <v>2</v>
      </c>
      <c r="S1571" s="33">
        <v>0</v>
      </c>
      <c r="T1571" s="33">
        <v>2</v>
      </c>
      <c r="U1571" s="33">
        <v>0</v>
      </c>
      <c r="V1571" s="33">
        <v>0</v>
      </c>
      <c r="W1571" s="23">
        <v>0</v>
      </c>
      <c r="X1571" s="23">
        <v>6943.78</v>
      </c>
      <c r="Y1571" s="21" t="s">
        <v>19124</v>
      </c>
      <c r="Z1571" s="23">
        <v>0</v>
      </c>
      <c r="AA1571" s="23">
        <v>13887.56</v>
      </c>
      <c r="AB1571" s="22">
        <v>42783</v>
      </c>
    </row>
    <row r="1572" spans="1:28" x14ac:dyDescent="0.25">
      <c r="A1572" t="s">
        <v>380</v>
      </c>
      <c r="B1572" t="str">
        <f>VLOOKUP(O1572+0,'de para'!K:O,3,0)</f>
        <v>NA</v>
      </c>
      <c r="C1572" t="str">
        <f t="shared" si="24"/>
        <v>3026</v>
      </c>
      <c r="D1572" t="str">
        <f>IFERROR(VLOOKUP(G1572+0,'de para'!A:C,3,0),"")</f>
        <v/>
      </c>
      <c r="E1572" t="str">
        <f>IF(VLOOKUP(G1572+0,'de para'!E:H,4,0)="EX","Externo","Interno")</f>
        <v>Externo</v>
      </c>
      <c r="F1572" s="18" t="s">
        <v>22690</v>
      </c>
      <c r="G1572" s="18">
        <v>131</v>
      </c>
      <c r="H1572" s="18" t="s">
        <v>19095</v>
      </c>
      <c r="I1572" s="18" t="s">
        <v>1040</v>
      </c>
      <c r="J1572" s="19">
        <v>42748</v>
      </c>
      <c r="K1572" s="18" t="s">
        <v>19096</v>
      </c>
      <c r="L1572" s="18" t="s">
        <v>19155</v>
      </c>
      <c r="M1572" s="18" t="s">
        <v>19314</v>
      </c>
      <c r="N1572" s="18" t="s">
        <v>19095</v>
      </c>
      <c r="O1572" s="18" t="s">
        <v>22691</v>
      </c>
      <c r="P1572" s="18" t="s">
        <v>638</v>
      </c>
      <c r="Q1572" s="32">
        <v>5</v>
      </c>
      <c r="R1572" s="32">
        <v>5</v>
      </c>
      <c r="S1572" s="32">
        <v>0</v>
      </c>
      <c r="T1572" s="32">
        <v>5</v>
      </c>
      <c r="U1572" s="32">
        <v>0</v>
      </c>
      <c r="V1572" s="32">
        <v>0</v>
      </c>
      <c r="W1572" s="20">
        <v>0</v>
      </c>
      <c r="X1572" s="20">
        <v>238.55</v>
      </c>
      <c r="Y1572" s="18" t="s">
        <v>19124</v>
      </c>
      <c r="Z1572" s="20">
        <v>0</v>
      </c>
      <c r="AA1572" s="20">
        <v>1192.78</v>
      </c>
      <c r="AB1572" s="19">
        <v>42776</v>
      </c>
    </row>
    <row r="1573" spans="1:28" x14ac:dyDescent="0.25">
      <c r="A1573" t="s">
        <v>380</v>
      </c>
      <c r="B1573" t="str">
        <f>VLOOKUP(O1573+0,'de para'!K:O,3,0)</f>
        <v>NA</v>
      </c>
      <c r="C1573" t="str">
        <f t="shared" si="24"/>
        <v>3026</v>
      </c>
      <c r="D1573" t="str">
        <f>IFERROR(VLOOKUP(G1573+0,'de para'!A:C,3,0),"")</f>
        <v/>
      </c>
      <c r="E1573" t="str">
        <f>IF(VLOOKUP(G1573+0,'de para'!E:H,4,0)="EX","Externo","Interno")</f>
        <v>Externo</v>
      </c>
      <c r="F1573" s="21" t="s">
        <v>22690</v>
      </c>
      <c r="G1573" s="21">
        <v>131</v>
      </c>
      <c r="H1573" s="21" t="s">
        <v>19095</v>
      </c>
      <c r="I1573" s="21" t="s">
        <v>1040</v>
      </c>
      <c r="J1573" s="22">
        <v>42748</v>
      </c>
      <c r="K1573" s="21" t="s">
        <v>19096</v>
      </c>
      <c r="L1573" s="21" t="s">
        <v>19155</v>
      </c>
      <c r="M1573" s="21" t="s">
        <v>19314</v>
      </c>
      <c r="N1573" s="21" t="s">
        <v>19102</v>
      </c>
      <c r="O1573" s="21" t="s">
        <v>22692</v>
      </c>
      <c r="P1573" s="21" t="s">
        <v>638</v>
      </c>
      <c r="Q1573" s="33">
        <v>3</v>
      </c>
      <c r="R1573" s="33">
        <v>3</v>
      </c>
      <c r="S1573" s="33">
        <v>0</v>
      </c>
      <c r="T1573" s="33">
        <v>3</v>
      </c>
      <c r="U1573" s="33">
        <v>0</v>
      </c>
      <c r="V1573" s="33">
        <v>0</v>
      </c>
      <c r="W1573" s="23">
        <v>0</v>
      </c>
      <c r="X1573" s="23">
        <v>238.55</v>
      </c>
      <c r="Y1573" s="21" t="s">
        <v>19124</v>
      </c>
      <c r="Z1573" s="23">
        <v>0</v>
      </c>
      <c r="AA1573" s="23">
        <v>715.67</v>
      </c>
      <c r="AB1573" s="22">
        <v>42776</v>
      </c>
    </row>
    <row r="1574" spans="1:28" x14ac:dyDescent="0.25">
      <c r="A1574" t="s">
        <v>380</v>
      </c>
      <c r="B1574" t="str">
        <f>VLOOKUP(O1574+0,'de para'!K:O,3,0)</f>
        <v>NA</v>
      </c>
      <c r="C1574" t="str">
        <f t="shared" si="24"/>
        <v>3026</v>
      </c>
      <c r="D1574" t="str">
        <f>IFERROR(VLOOKUP(G1574+0,'de para'!A:C,3,0),"")</f>
        <v/>
      </c>
      <c r="E1574" t="str">
        <f>IF(VLOOKUP(G1574+0,'de para'!E:H,4,0)="EX","Externo","Interno")</f>
        <v>Externo</v>
      </c>
      <c r="F1574" s="18" t="s">
        <v>22690</v>
      </c>
      <c r="G1574" s="18">
        <v>131</v>
      </c>
      <c r="H1574" s="18" t="s">
        <v>19095</v>
      </c>
      <c r="I1574" s="18" t="s">
        <v>1040</v>
      </c>
      <c r="J1574" s="19">
        <v>42748</v>
      </c>
      <c r="K1574" s="18" t="s">
        <v>19096</v>
      </c>
      <c r="L1574" s="18" t="s">
        <v>19155</v>
      </c>
      <c r="M1574" s="18" t="s">
        <v>19314</v>
      </c>
      <c r="N1574" s="18" t="s">
        <v>19108</v>
      </c>
      <c r="O1574" s="18" t="s">
        <v>22693</v>
      </c>
      <c r="P1574" s="18" t="s">
        <v>638</v>
      </c>
      <c r="Q1574" s="32">
        <v>40.9</v>
      </c>
      <c r="R1574" s="32">
        <v>40</v>
      </c>
      <c r="S1574" s="32">
        <v>0</v>
      </c>
      <c r="T1574" s="32">
        <v>40</v>
      </c>
      <c r="U1574" s="32">
        <v>0</v>
      </c>
      <c r="V1574" s="32">
        <v>0</v>
      </c>
      <c r="W1574" s="20">
        <v>0</v>
      </c>
      <c r="X1574" s="20">
        <v>238.55</v>
      </c>
      <c r="Y1574" s="18" t="s">
        <v>19124</v>
      </c>
      <c r="Z1574" s="20">
        <v>0</v>
      </c>
      <c r="AA1574" s="20">
        <v>9542.2800000000007</v>
      </c>
      <c r="AB1574" s="19">
        <v>42776</v>
      </c>
    </row>
    <row r="1575" spans="1:28" x14ac:dyDescent="0.25">
      <c r="A1575" t="s">
        <v>380</v>
      </c>
      <c r="B1575" t="str">
        <f>VLOOKUP(O1575+0,'de para'!K:O,3,0)</f>
        <v>NA</v>
      </c>
      <c r="C1575" t="str">
        <f t="shared" si="24"/>
        <v>3026</v>
      </c>
      <c r="D1575" t="str">
        <f>IFERROR(VLOOKUP(G1575+0,'de para'!A:C,3,0),"")</f>
        <v/>
      </c>
      <c r="E1575" t="str">
        <f>IF(VLOOKUP(G1575+0,'de para'!E:H,4,0)="EX","Externo","Interno")</f>
        <v>Externo</v>
      </c>
      <c r="F1575" s="21" t="s">
        <v>22690</v>
      </c>
      <c r="G1575" s="21">
        <v>131</v>
      </c>
      <c r="H1575" s="21" t="s">
        <v>19095</v>
      </c>
      <c r="I1575" s="21" t="s">
        <v>1040</v>
      </c>
      <c r="J1575" s="22">
        <v>42748</v>
      </c>
      <c r="K1575" s="21" t="s">
        <v>19096</v>
      </c>
      <c r="L1575" s="21" t="s">
        <v>19155</v>
      </c>
      <c r="M1575" s="21" t="s">
        <v>19314</v>
      </c>
      <c r="N1575" s="21" t="s">
        <v>19103</v>
      </c>
      <c r="O1575" s="21" t="s">
        <v>22694</v>
      </c>
      <c r="P1575" s="21" t="s">
        <v>638</v>
      </c>
      <c r="Q1575" s="33">
        <v>0</v>
      </c>
      <c r="R1575" s="33">
        <v>30</v>
      </c>
      <c r="S1575" s="33">
        <v>0</v>
      </c>
      <c r="T1575" s="33">
        <v>30</v>
      </c>
      <c r="U1575" s="33">
        <v>0</v>
      </c>
      <c r="V1575" s="33">
        <v>0</v>
      </c>
      <c r="W1575" s="23">
        <v>0</v>
      </c>
      <c r="X1575" s="23">
        <v>238.55</v>
      </c>
      <c r="Y1575" s="21" t="s">
        <v>19124</v>
      </c>
      <c r="Z1575" s="23">
        <v>0</v>
      </c>
      <c r="AA1575" s="23">
        <v>7156.71</v>
      </c>
      <c r="AB1575" s="22">
        <v>42776</v>
      </c>
    </row>
    <row r="1576" spans="1:28" x14ac:dyDescent="0.25">
      <c r="A1576" t="s">
        <v>380</v>
      </c>
      <c r="B1576" t="str">
        <f>VLOOKUP(O1576+0,'de para'!K:O,3,0)</f>
        <v>NA</v>
      </c>
      <c r="C1576" t="str">
        <f t="shared" si="24"/>
        <v>3026</v>
      </c>
      <c r="D1576" t="str">
        <f>IFERROR(VLOOKUP(G1576+0,'de para'!A:C,3,0),"")</f>
        <v/>
      </c>
      <c r="E1576" t="str">
        <f>IF(VLOOKUP(G1576+0,'de para'!E:H,4,0)="EX","Externo","Interno")</f>
        <v>Externo</v>
      </c>
      <c r="F1576" s="18" t="s">
        <v>22690</v>
      </c>
      <c r="G1576" s="18">
        <v>131</v>
      </c>
      <c r="H1576" s="18" t="s">
        <v>19095</v>
      </c>
      <c r="I1576" s="18" t="s">
        <v>1040</v>
      </c>
      <c r="J1576" s="19">
        <v>42748</v>
      </c>
      <c r="K1576" s="18" t="s">
        <v>19096</v>
      </c>
      <c r="L1576" s="18" t="s">
        <v>19155</v>
      </c>
      <c r="M1576" s="18" t="s">
        <v>19314</v>
      </c>
      <c r="N1576" s="18" t="s">
        <v>19291</v>
      </c>
      <c r="O1576" s="18" t="s">
        <v>22695</v>
      </c>
      <c r="P1576" s="18" t="s">
        <v>12069</v>
      </c>
      <c r="Q1576" s="32">
        <v>10</v>
      </c>
      <c r="R1576" s="32">
        <v>10</v>
      </c>
      <c r="S1576" s="32">
        <v>0</v>
      </c>
      <c r="T1576" s="32">
        <v>10</v>
      </c>
      <c r="U1576" s="32">
        <v>0</v>
      </c>
      <c r="V1576" s="32">
        <v>0</v>
      </c>
      <c r="W1576" s="20">
        <v>0</v>
      </c>
      <c r="X1576" s="20">
        <v>238.55</v>
      </c>
      <c r="Y1576" s="18" t="s">
        <v>19124</v>
      </c>
      <c r="Z1576" s="20">
        <v>0</v>
      </c>
      <c r="AA1576" s="20">
        <v>2385.5700000000002</v>
      </c>
      <c r="AB1576" s="19">
        <v>42776</v>
      </c>
    </row>
    <row r="1577" spans="1:28" x14ac:dyDescent="0.25">
      <c r="A1577" t="s">
        <v>380</v>
      </c>
      <c r="B1577" t="str">
        <f>VLOOKUP(O1577+0,'de para'!K:O,3,0)</f>
        <v>NA</v>
      </c>
      <c r="C1577" t="str">
        <f t="shared" si="24"/>
        <v>3026</v>
      </c>
      <c r="D1577" t="str">
        <f>IFERROR(VLOOKUP(G1577+0,'de para'!A:C,3,0),"")</f>
        <v/>
      </c>
      <c r="E1577" t="str">
        <f>IF(VLOOKUP(G1577+0,'de para'!E:H,4,0)="EX","Externo","Interno")</f>
        <v>Externo</v>
      </c>
      <c r="F1577" s="21" t="s">
        <v>22690</v>
      </c>
      <c r="G1577" s="21">
        <v>131</v>
      </c>
      <c r="H1577" s="21" t="s">
        <v>19095</v>
      </c>
      <c r="I1577" s="21" t="s">
        <v>1040</v>
      </c>
      <c r="J1577" s="22">
        <v>42748</v>
      </c>
      <c r="K1577" s="21" t="s">
        <v>19096</v>
      </c>
      <c r="L1577" s="21" t="s">
        <v>19155</v>
      </c>
      <c r="M1577" s="21" t="s">
        <v>19314</v>
      </c>
      <c r="N1577" s="21" t="s">
        <v>19104</v>
      </c>
      <c r="O1577" s="21" t="s">
        <v>22696</v>
      </c>
      <c r="P1577" s="21" t="s">
        <v>12057</v>
      </c>
      <c r="Q1577" s="33">
        <v>5</v>
      </c>
      <c r="R1577" s="33">
        <v>5</v>
      </c>
      <c r="S1577" s="33">
        <v>0</v>
      </c>
      <c r="T1577" s="33">
        <v>5</v>
      </c>
      <c r="U1577" s="33">
        <v>0</v>
      </c>
      <c r="V1577" s="33">
        <v>0</v>
      </c>
      <c r="W1577" s="23">
        <v>0</v>
      </c>
      <c r="X1577" s="23">
        <v>238.57</v>
      </c>
      <c r="Y1577" s="21" t="s">
        <v>19124</v>
      </c>
      <c r="Z1577" s="23">
        <v>0</v>
      </c>
      <c r="AA1577" s="23">
        <v>1192.8900000000001</v>
      </c>
      <c r="AB1577" s="22">
        <v>42776</v>
      </c>
    </row>
    <row r="1578" spans="1:28" x14ac:dyDescent="0.25">
      <c r="A1578" t="s">
        <v>380</v>
      </c>
      <c r="B1578" t="str">
        <f>VLOOKUP(O1578+0,'de para'!K:O,3,0)</f>
        <v>NA</v>
      </c>
      <c r="C1578" t="str">
        <f t="shared" si="24"/>
        <v>3026</v>
      </c>
      <c r="D1578" t="str">
        <f>IFERROR(VLOOKUP(G1578+0,'de para'!A:C,3,0),"")</f>
        <v/>
      </c>
      <c r="E1578" t="str">
        <f>IF(VLOOKUP(G1578+0,'de para'!E:H,4,0)="EX","Externo","Interno")</f>
        <v>Externo</v>
      </c>
      <c r="F1578" s="18" t="s">
        <v>22690</v>
      </c>
      <c r="G1578" s="18">
        <v>131</v>
      </c>
      <c r="H1578" s="18" t="s">
        <v>19095</v>
      </c>
      <c r="I1578" s="18" t="s">
        <v>1040</v>
      </c>
      <c r="J1578" s="19">
        <v>42748</v>
      </c>
      <c r="K1578" s="18" t="s">
        <v>19096</v>
      </c>
      <c r="L1578" s="18" t="s">
        <v>19155</v>
      </c>
      <c r="M1578" s="18" t="s">
        <v>19314</v>
      </c>
      <c r="N1578" s="18" t="s">
        <v>19112</v>
      </c>
      <c r="O1578" s="18" t="s">
        <v>22697</v>
      </c>
      <c r="P1578" s="18" t="s">
        <v>623</v>
      </c>
      <c r="Q1578" s="32">
        <v>7</v>
      </c>
      <c r="R1578" s="32">
        <v>5</v>
      </c>
      <c r="S1578" s="32">
        <v>0</v>
      </c>
      <c r="T1578" s="32">
        <v>5</v>
      </c>
      <c r="U1578" s="32">
        <v>0</v>
      </c>
      <c r="V1578" s="32">
        <v>0</v>
      </c>
      <c r="W1578" s="20">
        <v>0</v>
      </c>
      <c r="X1578" s="20">
        <v>238.55</v>
      </c>
      <c r="Y1578" s="18" t="s">
        <v>19124</v>
      </c>
      <c r="Z1578" s="20">
        <v>0</v>
      </c>
      <c r="AA1578" s="20">
        <v>1192.78</v>
      </c>
      <c r="AB1578" s="19">
        <v>42776</v>
      </c>
    </row>
    <row r="1579" spans="1:28" x14ac:dyDescent="0.25">
      <c r="A1579" t="s">
        <v>380</v>
      </c>
      <c r="B1579" t="str">
        <f>VLOOKUP(O1579+0,'de para'!K:O,3,0)</f>
        <v>NA</v>
      </c>
      <c r="C1579" t="str">
        <f t="shared" si="24"/>
        <v>3027</v>
      </c>
      <c r="D1579" t="str">
        <f>IFERROR(VLOOKUP(G1579+0,'de para'!A:C,3,0),"")</f>
        <v/>
      </c>
      <c r="E1579" t="str">
        <f>IF(VLOOKUP(G1579+0,'de para'!E:H,4,0)="EX","Externo","Interno")</f>
        <v>Interno</v>
      </c>
      <c r="F1579" s="21" t="s">
        <v>22698</v>
      </c>
      <c r="G1579" s="21">
        <v>2017</v>
      </c>
      <c r="H1579" s="21" t="s">
        <v>19095</v>
      </c>
      <c r="I1579" s="21" t="s">
        <v>556</v>
      </c>
      <c r="J1579" s="22">
        <v>42748</v>
      </c>
      <c r="K1579" s="21" t="s">
        <v>19817</v>
      </c>
      <c r="L1579" s="21" t="s">
        <v>19155</v>
      </c>
      <c r="M1579" s="21" t="s">
        <v>19129</v>
      </c>
      <c r="N1579" s="21" t="s">
        <v>19095</v>
      </c>
      <c r="O1579" s="21" t="s">
        <v>20111</v>
      </c>
      <c r="P1579" s="21" t="s">
        <v>22699</v>
      </c>
      <c r="Q1579" s="33">
        <v>0</v>
      </c>
      <c r="R1579" s="33">
        <v>0.2</v>
      </c>
      <c r="S1579" s="33">
        <v>0</v>
      </c>
      <c r="T1579" s="33">
        <v>0.2</v>
      </c>
      <c r="U1579" s="33">
        <v>0</v>
      </c>
      <c r="V1579" s="33">
        <v>0</v>
      </c>
      <c r="W1579" s="23">
        <v>0</v>
      </c>
      <c r="X1579" s="23">
        <v>43810</v>
      </c>
      <c r="Y1579" s="21" t="s">
        <v>19124</v>
      </c>
      <c r="Z1579" s="23">
        <v>0</v>
      </c>
      <c r="AA1579" s="23">
        <v>8762</v>
      </c>
      <c r="AB1579" s="22">
        <v>42776</v>
      </c>
    </row>
    <row r="1580" spans="1:28" x14ac:dyDescent="0.25">
      <c r="A1580" t="s">
        <v>380</v>
      </c>
      <c r="B1580" t="str">
        <f>VLOOKUP(O1580+0,'de para'!K:O,3,0)</f>
        <v>NA</v>
      </c>
      <c r="C1580" t="str">
        <f t="shared" si="24"/>
        <v>3026</v>
      </c>
      <c r="D1580" t="str">
        <f>IFERROR(VLOOKUP(G1580+0,'de para'!A:C,3,0),"")</f>
        <v/>
      </c>
      <c r="E1580" t="str">
        <f>IF(VLOOKUP(G1580+0,'de para'!E:H,4,0)="EX","Externo","Interno")</f>
        <v>Interno</v>
      </c>
      <c r="F1580" s="18" t="s">
        <v>22700</v>
      </c>
      <c r="G1580" s="18">
        <v>1180</v>
      </c>
      <c r="H1580" s="18" t="s">
        <v>19095</v>
      </c>
      <c r="I1580" s="18" t="s">
        <v>381</v>
      </c>
      <c r="J1580" s="19">
        <v>42748</v>
      </c>
      <c r="K1580" s="18" t="s">
        <v>19177</v>
      </c>
      <c r="L1580" s="18" t="s">
        <v>19161</v>
      </c>
      <c r="M1580" s="18" t="s">
        <v>19129</v>
      </c>
      <c r="N1580" s="18" t="s">
        <v>19095</v>
      </c>
      <c r="O1580" s="18" t="s">
        <v>22701</v>
      </c>
      <c r="P1580" s="18" t="s">
        <v>22702</v>
      </c>
      <c r="Q1580" s="32">
        <v>0</v>
      </c>
      <c r="R1580" s="32">
        <v>0.1</v>
      </c>
      <c r="S1580" s="32">
        <v>0</v>
      </c>
      <c r="T1580" s="32">
        <v>0.1</v>
      </c>
      <c r="U1580" s="32">
        <v>0</v>
      </c>
      <c r="V1580" s="32">
        <v>0</v>
      </c>
      <c r="W1580" s="20">
        <v>0</v>
      </c>
      <c r="X1580" s="20">
        <v>46360</v>
      </c>
      <c r="Y1580" s="18" t="s">
        <v>19124</v>
      </c>
      <c r="Z1580" s="20">
        <v>0</v>
      </c>
      <c r="AA1580" s="20">
        <v>4636</v>
      </c>
      <c r="AB1580" s="19">
        <v>42779</v>
      </c>
    </row>
    <row r="1581" spans="1:28" x14ac:dyDescent="0.25">
      <c r="A1581" t="s">
        <v>380</v>
      </c>
      <c r="B1581" t="e">
        <f>VLOOKUP(O1581+0,'de para'!K:O,3,0)</f>
        <v>#N/A</v>
      </c>
      <c r="C1581" t="str">
        <f t="shared" si="24"/>
        <v>3027</v>
      </c>
      <c r="D1581" t="str">
        <f>IFERROR(VLOOKUP(G1581+0,'de para'!A:C,3,0),"")</f>
        <v/>
      </c>
      <c r="E1581" t="str">
        <f>IF(VLOOKUP(G1581+0,'de para'!E:H,4,0)="EX","Externo","Interno")</f>
        <v>Interno</v>
      </c>
      <c r="F1581" s="21" t="s">
        <v>19558</v>
      </c>
      <c r="G1581" s="21">
        <v>416</v>
      </c>
      <c r="H1581" s="21" t="s">
        <v>19095</v>
      </c>
      <c r="I1581" s="21" t="s">
        <v>671</v>
      </c>
      <c r="J1581" s="22">
        <v>42748</v>
      </c>
      <c r="K1581" s="21" t="s">
        <v>19251</v>
      </c>
      <c r="L1581" s="21" t="s">
        <v>19187</v>
      </c>
      <c r="M1581" s="21" t="s">
        <v>19107</v>
      </c>
      <c r="N1581" s="21" t="s">
        <v>19095</v>
      </c>
      <c r="O1581" s="21" t="s">
        <v>22703</v>
      </c>
      <c r="P1581" s="21" t="s">
        <v>22704</v>
      </c>
      <c r="Q1581" s="33">
        <v>0</v>
      </c>
      <c r="R1581" s="33">
        <v>0.12</v>
      </c>
      <c r="S1581" s="33">
        <v>0</v>
      </c>
      <c r="T1581" s="33">
        <v>0.12</v>
      </c>
      <c r="U1581" s="33">
        <v>0</v>
      </c>
      <c r="V1581" s="33">
        <v>0</v>
      </c>
      <c r="W1581" s="23">
        <v>0</v>
      </c>
      <c r="X1581" s="23">
        <v>48560</v>
      </c>
      <c r="Y1581" s="21" t="s">
        <v>19124</v>
      </c>
      <c r="Z1581" s="23">
        <v>0</v>
      </c>
      <c r="AA1581" s="23">
        <v>5827.2</v>
      </c>
      <c r="AB1581" s="22">
        <v>42779</v>
      </c>
    </row>
    <row r="1582" spans="1:28" x14ac:dyDescent="0.25">
      <c r="A1582" t="s">
        <v>380</v>
      </c>
      <c r="B1582" t="str">
        <f>VLOOKUP(O1582+0,'de para'!K:O,3,0)</f>
        <v>NA</v>
      </c>
      <c r="C1582" t="str">
        <f t="shared" si="24"/>
        <v>3026</v>
      </c>
      <c r="D1582" t="str">
        <f>IFERROR(VLOOKUP(G1582+0,'de para'!A:C,3,0),"")</f>
        <v/>
      </c>
      <c r="E1582" t="str">
        <f>IF(VLOOKUP(G1582+0,'de para'!E:H,4,0)="EX","Externo","Interno")</f>
        <v>Interno</v>
      </c>
      <c r="F1582" s="18" t="s">
        <v>22705</v>
      </c>
      <c r="G1582" s="18">
        <v>1253</v>
      </c>
      <c r="H1582" s="18" t="s">
        <v>19095</v>
      </c>
      <c r="I1582" s="18" t="s">
        <v>3068</v>
      </c>
      <c r="J1582" s="19">
        <v>42748</v>
      </c>
      <c r="K1582" s="18" t="s">
        <v>19099</v>
      </c>
      <c r="L1582" s="18" t="s">
        <v>19110</v>
      </c>
      <c r="M1582" s="18" t="s">
        <v>19276</v>
      </c>
      <c r="N1582" s="18" t="s">
        <v>19095</v>
      </c>
      <c r="O1582" s="18" t="s">
        <v>22706</v>
      </c>
      <c r="P1582" s="18" t="s">
        <v>660</v>
      </c>
      <c r="Q1582" s="32">
        <v>0</v>
      </c>
      <c r="R1582" s="32">
        <v>2.94</v>
      </c>
      <c r="S1582" s="32">
        <v>0</v>
      </c>
      <c r="T1582" s="32">
        <v>2.94</v>
      </c>
      <c r="U1582" s="32">
        <v>0</v>
      </c>
      <c r="V1582" s="32">
        <v>0</v>
      </c>
      <c r="W1582" s="20">
        <v>0</v>
      </c>
      <c r="X1582" s="20">
        <v>1510</v>
      </c>
      <c r="Y1582" s="18" t="s">
        <v>19124</v>
      </c>
      <c r="Z1582" s="20">
        <v>0</v>
      </c>
      <c r="AA1582" s="20">
        <v>4439.3999999999996</v>
      </c>
      <c r="AB1582" s="19">
        <v>42776</v>
      </c>
    </row>
    <row r="1583" spans="1:28" x14ac:dyDescent="0.25">
      <c r="A1583" t="s">
        <v>380</v>
      </c>
      <c r="B1583" t="e">
        <f>VLOOKUP(O1583+0,'de para'!K:O,3,0)</f>
        <v>#N/A</v>
      </c>
      <c r="C1583" t="str">
        <f t="shared" si="24"/>
        <v>3026</v>
      </c>
      <c r="D1583" t="str">
        <f>IFERROR(VLOOKUP(G1583+0,'de para'!A:C,3,0),"")</f>
        <v/>
      </c>
      <c r="E1583" t="str">
        <f>IF(VLOOKUP(G1583+0,'de para'!E:H,4,0)="EX","Externo","Interno")</f>
        <v>Interno</v>
      </c>
      <c r="F1583" s="21" t="s">
        <v>22705</v>
      </c>
      <c r="G1583" s="21">
        <v>1253</v>
      </c>
      <c r="H1583" s="21" t="s">
        <v>19095</v>
      </c>
      <c r="I1583" s="21" t="s">
        <v>3068</v>
      </c>
      <c r="J1583" s="22">
        <v>42748</v>
      </c>
      <c r="K1583" s="21" t="s">
        <v>19099</v>
      </c>
      <c r="L1583" s="21" t="s">
        <v>19110</v>
      </c>
      <c r="M1583" s="21" t="s">
        <v>19276</v>
      </c>
      <c r="N1583" s="21" t="s">
        <v>19102</v>
      </c>
      <c r="O1583" s="21" t="s">
        <v>22707</v>
      </c>
      <c r="P1583" s="21" t="s">
        <v>12217</v>
      </c>
      <c r="Q1583" s="33">
        <v>0</v>
      </c>
      <c r="R1583" s="33">
        <v>1.1200000000000001</v>
      </c>
      <c r="S1583" s="33">
        <v>0</v>
      </c>
      <c r="T1583" s="33">
        <v>1.1200000000000001</v>
      </c>
      <c r="U1583" s="33">
        <v>0</v>
      </c>
      <c r="V1583" s="33">
        <v>0</v>
      </c>
      <c r="W1583" s="23">
        <v>0</v>
      </c>
      <c r="X1583" s="23">
        <v>2200</v>
      </c>
      <c r="Y1583" s="21" t="s">
        <v>19124</v>
      </c>
      <c r="Z1583" s="23">
        <v>0</v>
      </c>
      <c r="AA1583" s="23">
        <v>2464</v>
      </c>
      <c r="AB1583" s="22">
        <v>42776</v>
      </c>
    </row>
    <row r="1584" spans="1:28" x14ac:dyDescent="0.25">
      <c r="A1584" t="s">
        <v>380</v>
      </c>
      <c r="B1584" t="str">
        <f>VLOOKUP(O1584+0,'de para'!K:O,3,0)</f>
        <v>NA</v>
      </c>
      <c r="C1584" t="str">
        <f t="shared" si="24"/>
        <v>3026</v>
      </c>
      <c r="D1584" t="str">
        <f>IFERROR(VLOOKUP(G1584+0,'de para'!A:C,3,0),"")</f>
        <v/>
      </c>
      <c r="E1584" t="str">
        <f>IF(VLOOKUP(G1584+0,'de para'!E:H,4,0)="EX","Externo","Interno")</f>
        <v>Interno</v>
      </c>
      <c r="F1584" s="18" t="s">
        <v>22705</v>
      </c>
      <c r="G1584" s="18">
        <v>1253</v>
      </c>
      <c r="H1584" s="18" t="s">
        <v>19095</v>
      </c>
      <c r="I1584" s="18" t="s">
        <v>3068</v>
      </c>
      <c r="J1584" s="19">
        <v>42748</v>
      </c>
      <c r="K1584" s="18" t="s">
        <v>19099</v>
      </c>
      <c r="L1584" s="18" t="s">
        <v>19110</v>
      </c>
      <c r="M1584" s="18" t="s">
        <v>19276</v>
      </c>
      <c r="N1584" s="18" t="s">
        <v>19108</v>
      </c>
      <c r="O1584" s="18" t="s">
        <v>22708</v>
      </c>
      <c r="P1584" s="18" t="s">
        <v>12217</v>
      </c>
      <c r="Q1584" s="32">
        <v>0.14399999999999999</v>
      </c>
      <c r="R1584" s="32">
        <v>1.1200000000000001</v>
      </c>
      <c r="S1584" s="32">
        <v>0</v>
      </c>
      <c r="T1584" s="32">
        <v>1.1200000000000001</v>
      </c>
      <c r="U1584" s="32">
        <v>0</v>
      </c>
      <c r="V1584" s="32">
        <v>0</v>
      </c>
      <c r="W1584" s="20">
        <v>0</v>
      </c>
      <c r="X1584" s="20">
        <v>2200</v>
      </c>
      <c r="Y1584" s="18" t="s">
        <v>19124</v>
      </c>
      <c r="Z1584" s="20">
        <v>0</v>
      </c>
      <c r="AA1584" s="20">
        <v>2464</v>
      </c>
      <c r="AB1584" s="19">
        <v>42776</v>
      </c>
    </row>
    <row r="1585" spans="1:28" x14ac:dyDescent="0.25">
      <c r="A1585" t="s">
        <v>380</v>
      </c>
      <c r="B1585" t="e">
        <f>VLOOKUP(O1585+0,'de para'!K:O,3,0)</f>
        <v>#N/A</v>
      </c>
      <c r="C1585" t="str">
        <f t="shared" si="24"/>
        <v>3026</v>
      </c>
      <c r="D1585" t="str">
        <f>IFERROR(VLOOKUP(G1585+0,'de para'!A:C,3,0),"")</f>
        <v/>
      </c>
      <c r="E1585" t="str">
        <f>IF(VLOOKUP(G1585+0,'de para'!E:H,4,0)="EX","Externo","Interno")</f>
        <v>Interno</v>
      </c>
      <c r="F1585" s="21" t="s">
        <v>22705</v>
      </c>
      <c r="G1585" s="21">
        <v>1253</v>
      </c>
      <c r="H1585" s="21" t="s">
        <v>19095</v>
      </c>
      <c r="I1585" s="21" t="s">
        <v>3068</v>
      </c>
      <c r="J1585" s="22">
        <v>42748</v>
      </c>
      <c r="K1585" s="21" t="s">
        <v>19099</v>
      </c>
      <c r="L1585" s="21" t="s">
        <v>19110</v>
      </c>
      <c r="M1585" s="21" t="s">
        <v>19276</v>
      </c>
      <c r="N1585" s="21" t="s">
        <v>19103</v>
      </c>
      <c r="O1585" s="21" t="s">
        <v>22709</v>
      </c>
      <c r="P1585" s="21" t="s">
        <v>22710</v>
      </c>
      <c r="Q1585" s="33">
        <v>0</v>
      </c>
      <c r="R1585" s="33">
        <v>0.9</v>
      </c>
      <c r="S1585" s="33">
        <v>0</v>
      </c>
      <c r="T1585" s="33">
        <v>0.9</v>
      </c>
      <c r="U1585" s="33">
        <v>0</v>
      </c>
      <c r="V1585" s="33">
        <v>0</v>
      </c>
      <c r="W1585" s="23">
        <v>0</v>
      </c>
      <c r="X1585" s="23">
        <v>3890</v>
      </c>
      <c r="Y1585" s="21" t="s">
        <v>19124</v>
      </c>
      <c r="Z1585" s="23">
        <v>0</v>
      </c>
      <c r="AA1585" s="23">
        <v>3501</v>
      </c>
      <c r="AB1585" s="22">
        <v>42776</v>
      </c>
    </row>
    <row r="1586" spans="1:28" x14ac:dyDescent="0.25">
      <c r="A1586" t="s">
        <v>380</v>
      </c>
      <c r="B1586" t="e">
        <f>VLOOKUP(O1586+0,'de para'!K:O,3,0)</f>
        <v>#N/A</v>
      </c>
      <c r="C1586" t="str">
        <f t="shared" si="24"/>
        <v>3026</v>
      </c>
      <c r="D1586" t="str">
        <f>IFERROR(VLOOKUP(G1586+0,'de para'!A:C,3,0),"")</f>
        <v/>
      </c>
      <c r="E1586" t="str">
        <f>IF(VLOOKUP(G1586+0,'de para'!E:H,4,0)="EX","Externo","Interno")</f>
        <v>Interno</v>
      </c>
      <c r="F1586" s="18" t="s">
        <v>22705</v>
      </c>
      <c r="G1586" s="18">
        <v>1253</v>
      </c>
      <c r="H1586" s="18" t="s">
        <v>19095</v>
      </c>
      <c r="I1586" s="18" t="s">
        <v>3068</v>
      </c>
      <c r="J1586" s="19">
        <v>42748</v>
      </c>
      <c r="K1586" s="18" t="s">
        <v>19099</v>
      </c>
      <c r="L1586" s="18" t="s">
        <v>19110</v>
      </c>
      <c r="M1586" s="18" t="s">
        <v>19276</v>
      </c>
      <c r="N1586" s="18" t="s">
        <v>19291</v>
      </c>
      <c r="O1586" s="18" t="s">
        <v>22711</v>
      </c>
      <c r="P1586" s="18" t="s">
        <v>22710</v>
      </c>
      <c r="Q1586" s="32">
        <v>0.9</v>
      </c>
      <c r="R1586" s="32">
        <v>0.9</v>
      </c>
      <c r="S1586" s="32">
        <v>0</v>
      </c>
      <c r="T1586" s="32">
        <v>0.9</v>
      </c>
      <c r="U1586" s="32">
        <v>0</v>
      </c>
      <c r="V1586" s="32">
        <v>0</v>
      </c>
      <c r="W1586" s="20">
        <v>0</v>
      </c>
      <c r="X1586" s="20">
        <v>3890</v>
      </c>
      <c r="Y1586" s="18" t="s">
        <v>19124</v>
      </c>
      <c r="Z1586" s="20">
        <v>0</v>
      </c>
      <c r="AA1586" s="20">
        <v>3501</v>
      </c>
      <c r="AB1586" s="19">
        <v>42776</v>
      </c>
    </row>
    <row r="1587" spans="1:28" x14ac:dyDescent="0.25">
      <c r="A1587" t="s">
        <v>380</v>
      </c>
      <c r="B1587" t="e">
        <f>VLOOKUP(O1587+0,'de para'!K:O,3,0)</f>
        <v>#N/A</v>
      </c>
      <c r="C1587" t="str">
        <f t="shared" si="24"/>
        <v>3026</v>
      </c>
      <c r="D1587" t="str">
        <f>IFERROR(VLOOKUP(G1587+0,'de para'!A:C,3,0),"")</f>
        <v/>
      </c>
      <c r="E1587" t="str">
        <f>IF(VLOOKUP(G1587+0,'de para'!E:H,4,0)="EX","Externo","Interno")</f>
        <v>Interno</v>
      </c>
      <c r="F1587" s="21" t="s">
        <v>22705</v>
      </c>
      <c r="G1587" s="21">
        <v>1253</v>
      </c>
      <c r="H1587" s="21" t="s">
        <v>19095</v>
      </c>
      <c r="I1587" s="21" t="s">
        <v>3068</v>
      </c>
      <c r="J1587" s="22">
        <v>42748</v>
      </c>
      <c r="K1587" s="21" t="s">
        <v>19099</v>
      </c>
      <c r="L1587" s="21" t="s">
        <v>19110</v>
      </c>
      <c r="M1587" s="21" t="s">
        <v>19276</v>
      </c>
      <c r="N1587" s="21" t="s">
        <v>19104</v>
      </c>
      <c r="O1587" s="21" t="s">
        <v>22712</v>
      </c>
      <c r="P1587" s="21" t="s">
        <v>22710</v>
      </c>
      <c r="Q1587" s="33">
        <v>0</v>
      </c>
      <c r="R1587" s="33">
        <v>0.9</v>
      </c>
      <c r="S1587" s="33">
        <v>0</v>
      </c>
      <c r="T1587" s="33">
        <v>0.9</v>
      </c>
      <c r="U1587" s="33">
        <v>0</v>
      </c>
      <c r="V1587" s="33">
        <v>0</v>
      </c>
      <c r="W1587" s="23">
        <v>0</v>
      </c>
      <c r="X1587" s="23">
        <v>3890</v>
      </c>
      <c r="Y1587" s="21" t="s">
        <v>19124</v>
      </c>
      <c r="Z1587" s="23">
        <v>0</v>
      </c>
      <c r="AA1587" s="23">
        <v>3501</v>
      </c>
      <c r="AB1587" s="22">
        <v>42776</v>
      </c>
    </row>
    <row r="1588" spans="1:28" x14ac:dyDescent="0.25">
      <c r="A1588" t="s">
        <v>380</v>
      </c>
      <c r="B1588" t="str">
        <f>VLOOKUP(O1588+0,'de para'!K:O,3,0)</f>
        <v>NA</v>
      </c>
      <c r="C1588" t="str">
        <f t="shared" si="24"/>
        <v>3026</v>
      </c>
      <c r="D1588" t="str">
        <f>IFERROR(VLOOKUP(G1588+0,'de para'!A:C,3,0),"")</f>
        <v/>
      </c>
      <c r="E1588" t="str">
        <f>IF(VLOOKUP(G1588+0,'de para'!E:H,4,0)="EX","Externo","Interno")</f>
        <v>Externo</v>
      </c>
      <c r="F1588" s="18" t="s">
        <v>22713</v>
      </c>
      <c r="G1588" s="18">
        <v>132</v>
      </c>
      <c r="H1588" s="18" t="s">
        <v>19095</v>
      </c>
      <c r="I1588" s="18" t="s">
        <v>470</v>
      </c>
      <c r="J1588" s="19">
        <v>42748</v>
      </c>
      <c r="K1588" s="18" t="s">
        <v>19096</v>
      </c>
      <c r="L1588" s="18" t="s">
        <v>19155</v>
      </c>
      <c r="M1588" s="18" t="s">
        <v>19314</v>
      </c>
      <c r="N1588" s="18" t="s">
        <v>19095</v>
      </c>
      <c r="O1588" s="18" t="s">
        <v>22714</v>
      </c>
      <c r="P1588" s="18" t="s">
        <v>11665</v>
      </c>
      <c r="Q1588" s="32">
        <v>0</v>
      </c>
      <c r="R1588" s="32">
        <v>1</v>
      </c>
      <c r="S1588" s="32">
        <v>0</v>
      </c>
      <c r="T1588" s="32">
        <v>1</v>
      </c>
      <c r="U1588" s="32">
        <v>0</v>
      </c>
      <c r="V1588" s="32">
        <v>0</v>
      </c>
      <c r="W1588" s="20">
        <v>0</v>
      </c>
      <c r="X1588" s="20">
        <v>1473.56</v>
      </c>
      <c r="Y1588" s="18" t="s">
        <v>19124</v>
      </c>
      <c r="Z1588" s="20">
        <v>0</v>
      </c>
      <c r="AA1588" s="20">
        <v>1473.56</v>
      </c>
      <c r="AB1588" s="19">
        <v>42795</v>
      </c>
    </row>
    <row r="1589" spans="1:28" x14ac:dyDescent="0.25">
      <c r="A1589" t="s">
        <v>380</v>
      </c>
      <c r="B1589" t="str">
        <f>VLOOKUP(O1589+0,'de para'!K:O,3,0)</f>
        <v>NA</v>
      </c>
      <c r="C1589" t="str">
        <f t="shared" si="24"/>
        <v>3026</v>
      </c>
      <c r="D1589" t="str">
        <f>IFERROR(VLOOKUP(G1589+0,'de para'!A:C,3,0),"")</f>
        <v/>
      </c>
      <c r="E1589" t="str">
        <f>IF(VLOOKUP(G1589+0,'de para'!E:H,4,0)="EX","Externo","Interno")</f>
        <v>Externo</v>
      </c>
      <c r="F1589" s="21" t="s">
        <v>22713</v>
      </c>
      <c r="G1589" s="21">
        <v>132</v>
      </c>
      <c r="H1589" s="21" t="s">
        <v>19095</v>
      </c>
      <c r="I1589" s="21" t="s">
        <v>470</v>
      </c>
      <c r="J1589" s="22">
        <v>42748</v>
      </c>
      <c r="K1589" s="21" t="s">
        <v>19096</v>
      </c>
      <c r="L1589" s="21" t="s">
        <v>19155</v>
      </c>
      <c r="M1589" s="21" t="s">
        <v>19314</v>
      </c>
      <c r="N1589" s="21" t="s">
        <v>19102</v>
      </c>
      <c r="O1589" s="21" t="s">
        <v>19707</v>
      </c>
      <c r="P1589" s="21" t="s">
        <v>12343</v>
      </c>
      <c r="Q1589" s="33">
        <v>-9</v>
      </c>
      <c r="R1589" s="33">
        <v>3</v>
      </c>
      <c r="S1589" s="33">
        <v>0</v>
      </c>
      <c r="T1589" s="33">
        <v>3</v>
      </c>
      <c r="U1589" s="33">
        <v>0</v>
      </c>
      <c r="V1589" s="33">
        <v>0</v>
      </c>
      <c r="W1589" s="23">
        <v>0</v>
      </c>
      <c r="X1589" s="23">
        <v>409.39</v>
      </c>
      <c r="Y1589" s="21" t="s">
        <v>19124</v>
      </c>
      <c r="Z1589" s="23">
        <v>0</v>
      </c>
      <c r="AA1589" s="23">
        <v>1228.18</v>
      </c>
      <c r="AB1589" s="22">
        <v>42795</v>
      </c>
    </row>
    <row r="1590" spans="1:28" x14ac:dyDescent="0.25">
      <c r="A1590" t="s">
        <v>380</v>
      </c>
      <c r="B1590" t="str">
        <f>VLOOKUP(O1590+0,'de para'!K:O,3,0)</f>
        <v>NA</v>
      </c>
      <c r="C1590" t="str">
        <f t="shared" si="24"/>
        <v>3026</v>
      </c>
      <c r="D1590" t="str">
        <f>IFERROR(VLOOKUP(G1590+0,'de para'!A:C,3,0),"")</f>
        <v/>
      </c>
      <c r="E1590" t="str">
        <f>IF(VLOOKUP(G1590+0,'de para'!E:H,4,0)="EX","Externo","Interno")</f>
        <v>Externo</v>
      </c>
      <c r="F1590" s="18" t="s">
        <v>22713</v>
      </c>
      <c r="G1590" s="18">
        <v>132</v>
      </c>
      <c r="H1590" s="18" t="s">
        <v>19095</v>
      </c>
      <c r="I1590" s="18" t="s">
        <v>470</v>
      </c>
      <c r="J1590" s="19">
        <v>42748</v>
      </c>
      <c r="K1590" s="18" t="s">
        <v>19096</v>
      </c>
      <c r="L1590" s="18" t="s">
        <v>19155</v>
      </c>
      <c r="M1590" s="18" t="s">
        <v>19314</v>
      </c>
      <c r="N1590" s="18" t="s">
        <v>19108</v>
      </c>
      <c r="O1590" s="18" t="s">
        <v>19663</v>
      </c>
      <c r="P1590" s="18" t="s">
        <v>519</v>
      </c>
      <c r="Q1590" s="32">
        <v>0.1</v>
      </c>
      <c r="R1590" s="32">
        <v>0.1</v>
      </c>
      <c r="S1590" s="32">
        <v>0</v>
      </c>
      <c r="T1590" s="32">
        <v>0.1</v>
      </c>
      <c r="U1590" s="32">
        <v>0</v>
      </c>
      <c r="V1590" s="32">
        <v>0</v>
      </c>
      <c r="W1590" s="20">
        <v>0</v>
      </c>
      <c r="X1590" s="20">
        <v>93186.9</v>
      </c>
      <c r="Y1590" s="18" t="s">
        <v>19124</v>
      </c>
      <c r="Z1590" s="20">
        <v>0</v>
      </c>
      <c r="AA1590" s="20">
        <v>9318.69</v>
      </c>
      <c r="AB1590" s="19">
        <v>42795</v>
      </c>
    </row>
    <row r="1591" spans="1:28" x14ac:dyDescent="0.25">
      <c r="A1591" t="s">
        <v>380</v>
      </c>
      <c r="B1591" t="str">
        <f>VLOOKUP(O1591+0,'de para'!K:O,3,0)</f>
        <v>NA</v>
      </c>
      <c r="C1591" t="str">
        <f t="shared" si="24"/>
        <v>3026</v>
      </c>
      <c r="D1591" t="str">
        <f>IFERROR(VLOOKUP(G1591+0,'de para'!A:C,3,0),"")</f>
        <v/>
      </c>
      <c r="E1591" t="str">
        <f>IF(VLOOKUP(G1591+0,'de para'!E:H,4,0)="EX","Externo","Interno")</f>
        <v>Externo</v>
      </c>
      <c r="F1591" s="21" t="s">
        <v>22713</v>
      </c>
      <c r="G1591" s="21">
        <v>132</v>
      </c>
      <c r="H1591" s="21" t="s">
        <v>19095</v>
      </c>
      <c r="I1591" s="21" t="s">
        <v>470</v>
      </c>
      <c r="J1591" s="22">
        <v>42748</v>
      </c>
      <c r="K1591" s="21" t="s">
        <v>19096</v>
      </c>
      <c r="L1591" s="21" t="s">
        <v>19155</v>
      </c>
      <c r="M1591" s="21" t="s">
        <v>19314</v>
      </c>
      <c r="N1591" s="21" t="s">
        <v>19103</v>
      </c>
      <c r="O1591" s="21" t="s">
        <v>22715</v>
      </c>
      <c r="P1591" s="21" t="s">
        <v>12154</v>
      </c>
      <c r="Q1591" s="33">
        <v>0</v>
      </c>
      <c r="R1591" s="33">
        <v>1</v>
      </c>
      <c r="S1591" s="33">
        <v>0</v>
      </c>
      <c r="T1591" s="33">
        <v>1</v>
      </c>
      <c r="U1591" s="33">
        <v>0</v>
      </c>
      <c r="V1591" s="33">
        <v>0</v>
      </c>
      <c r="W1591" s="23">
        <v>0</v>
      </c>
      <c r="X1591" s="23">
        <v>1093.22</v>
      </c>
      <c r="Y1591" s="21" t="s">
        <v>19124</v>
      </c>
      <c r="Z1591" s="23">
        <v>0</v>
      </c>
      <c r="AA1591" s="23">
        <v>1093.22</v>
      </c>
      <c r="AB1591" s="22">
        <v>42795</v>
      </c>
    </row>
    <row r="1592" spans="1:28" x14ac:dyDescent="0.25">
      <c r="A1592" t="s">
        <v>380</v>
      </c>
      <c r="B1592" t="str">
        <f>VLOOKUP(O1592+0,'de para'!K:O,3,0)</f>
        <v>NA</v>
      </c>
      <c r="C1592" t="str">
        <f t="shared" si="24"/>
        <v>3026</v>
      </c>
      <c r="D1592" t="str">
        <f>IFERROR(VLOOKUP(G1592+0,'de para'!A:C,3,0),"")</f>
        <v/>
      </c>
      <c r="E1592" t="str">
        <f>IF(VLOOKUP(G1592+0,'de para'!E:H,4,0)="EX","Externo","Interno")</f>
        <v>Externo</v>
      </c>
      <c r="F1592" s="18" t="s">
        <v>22713</v>
      </c>
      <c r="G1592" s="18">
        <v>132</v>
      </c>
      <c r="H1592" s="18" t="s">
        <v>19095</v>
      </c>
      <c r="I1592" s="18" t="s">
        <v>470</v>
      </c>
      <c r="J1592" s="19">
        <v>42748</v>
      </c>
      <c r="K1592" s="18" t="s">
        <v>19096</v>
      </c>
      <c r="L1592" s="18" t="s">
        <v>19155</v>
      </c>
      <c r="M1592" s="18" t="s">
        <v>19314</v>
      </c>
      <c r="N1592" s="18" t="s">
        <v>19291</v>
      </c>
      <c r="O1592" s="18" t="s">
        <v>19720</v>
      </c>
      <c r="P1592" s="18" t="s">
        <v>12128</v>
      </c>
      <c r="Q1592" s="32">
        <v>0.63</v>
      </c>
      <c r="R1592" s="32">
        <v>10</v>
      </c>
      <c r="S1592" s="32">
        <v>0</v>
      </c>
      <c r="T1592" s="32">
        <v>10</v>
      </c>
      <c r="U1592" s="32">
        <v>0</v>
      </c>
      <c r="V1592" s="32">
        <v>0</v>
      </c>
      <c r="W1592" s="20">
        <v>0</v>
      </c>
      <c r="X1592" s="20">
        <v>808.37</v>
      </c>
      <c r="Y1592" s="18" t="s">
        <v>19124</v>
      </c>
      <c r="Z1592" s="20">
        <v>0</v>
      </c>
      <c r="AA1592" s="20">
        <v>8083.77</v>
      </c>
      <c r="AB1592" s="19">
        <v>42795</v>
      </c>
    </row>
    <row r="1593" spans="1:28" x14ac:dyDescent="0.25">
      <c r="A1593" t="s">
        <v>380</v>
      </c>
      <c r="B1593" t="str">
        <f>VLOOKUP(O1593+0,'de para'!K:O,3,0)</f>
        <v>NA</v>
      </c>
      <c r="C1593" t="str">
        <f t="shared" si="24"/>
        <v>3026</v>
      </c>
      <c r="D1593" t="str">
        <f>IFERROR(VLOOKUP(G1593+0,'de para'!A:C,3,0),"")</f>
        <v/>
      </c>
      <c r="E1593" t="str">
        <f>IF(VLOOKUP(G1593+0,'de para'!E:H,4,0)="EX","Externo","Interno")</f>
        <v>Externo</v>
      </c>
      <c r="F1593" s="21" t="s">
        <v>22713</v>
      </c>
      <c r="G1593" s="21">
        <v>132</v>
      </c>
      <c r="H1593" s="21" t="s">
        <v>19095</v>
      </c>
      <c r="I1593" s="21" t="s">
        <v>470</v>
      </c>
      <c r="J1593" s="22">
        <v>42748</v>
      </c>
      <c r="K1593" s="21" t="s">
        <v>19096</v>
      </c>
      <c r="L1593" s="21" t="s">
        <v>19155</v>
      </c>
      <c r="M1593" s="21" t="s">
        <v>19314</v>
      </c>
      <c r="N1593" s="21" t="s">
        <v>19104</v>
      </c>
      <c r="O1593" s="21" t="s">
        <v>22523</v>
      </c>
      <c r="P1593" s="21" t="s">
        <v>12340</v>
      </c>
      <c r="Q1593" s="33">
        <v>0</v>
      </c>
      <c r="R1593" s="33">
        <v>1</v>
      </c>
      <c r="S1593" s="33">
        <v>0</v>
      </c>
      <c r="T1593" s="33">
        <v>1</v>
      </c>
      <c r="U1593" s="33">
        <v>0</v>
      </c>
      <c r="V1593" s="33">
        <v>0</v>
      </c>
      <c r="W1593" s="23">
        <v>0</v>
      </c>
      <c r="X1593" s="23">
        <v>7162.89</v>
      </c>
      <c r="Y1593" s="21" t="s">
        <v>19124</v>
      </c>
      <c r="Z1593" s="23">
        <v>0</v>
      </c>
      <c r="AA1593" s="23">
        <v>7162.89</v>
      </c>
      <c r="AB1593" s="22">
        <v>42795</v>
      </c>
    </row>
    <row r="1594" spans="1:28" x14ac:dyDescent="0.25">
      <c r="A1594" t="s">
        <v>380</v>
      </c>
      <c r="B1594" t="str">
        <f>VLOOKUP(O1594+0,'de para'!K:O,3,0)</f>
        <v>NA</v>
      </c>
      <c r="C1594" t="str">
        <f t="shared" si="24"/>
        <v>3026</v>
      </c>
      <c r="D1594" t="str">
        <f>IFERROR(VLOOKUP(G1594+0,'de para'!A:C,3,0),"")</f>
        <v/>
      </c>
      <c r="E1594" t="str">
        <f>IF(VLOOKUP(G1594+0,'de para'!E:H,4,0)="EX","Externo","Interno")</f>
        <v>Externo</v>
      </c>
      <c r="F1594" s="18" t="s">
        <v>22713</v>
      </c>
      <c r="G1594" s="18">
        <v>132</v>
      </c>
      <c r="H1594" s="18" t="s">
        <v>19095</v>
      </c>
      <c r="I1594" s="18" t="s">
        <v>470</v>
      </c>
      <c r="J1594" s="19">
        <v>42748</v>
      </c>
      <c r="K1594" s="18" t="s">
        <v>19096</v>
      </c>
      <c r="L1594" s="18" t="s">
        <v>19155</v>
      </c>
      <c r="M1594" s="18" t="s">
        <v>19314</v>
      </c>
      <c r="N1594" s="18" t="s">
        <v>19112</v>
      </c>
      <c r="O1594" s="18" t="s">
        <v>19704</v>
      </c>
      <c r="P1594" s="18" t="s">
        <v>12342</v>
      </c>
      <c r="Q1594" s="32">
        <v>0</v>
      </c>
      <c r="R1594" s="32">
        <v>1</v>
      </c>
      <c r="S1594" s="32">
        <v>0</v>
      </c>
      <c r="T1594" s="32">
        <v>1</v>
      </c>
      <c r="U1594" s="32">
        <v>0</v>
      </c>
      <c r="V1594" s="32">
        <v>0</v>
      </c>
      <c r="W1594" s="20">
        <v>0</v>
      </c>
      <c r="X1594" s="20">
        <v>3119.31</v>
      </c>
      <c r="Y1594" s="18" t="s">
        <v>19124</v>
      </c>
      <c r="Z1594" s="20">
        <v>0</v>
      </c>
      <c r="AA1594" s="20">
        <v>3119.31</v>
      </c>
      <c r="AB1594" s="19">
        <v>42795</v>
      </c>
    </row>
    <row r="1595" spans="1:28" x14ac:dyDescent="0.25">
      <c r="A1595" t="s">
        <v>380</v>
      </c>
      <c r="B1595" t="str">
        <f>VLOOKUP(O1595+0,'de para'!K:O,3,0)</f>
        <v>NA</v>
      </c>
      <c r="C1595" t="str">
        <f t="shared" si="24"/>
        <v>3026</v>
      </c>
      <c r="D1595" t="str">
        <f>IFERROR(VLOOKUP(G1595+0,'de para'!A:C,3,0),"")</f>
        <v/>
      </c>
      <c r="E1595" t="str">
        <f>IF(VLOOKUP(G1595+0,'de para'!E:H,4,0)="EX","Externo","Interno")</f>
        <v>Externo</v>
      </c>
      <c r="F1595" s="21" t="s">
        <v>22713</v>
      </c>
      <c r="G1595" s="21">
        <v>132</v>
      </c>
      <c r="H1595" s="21" t="s">
        <v>19095</v>
      </c>
      <c r="I1595" s="21" t="s">
        <v>470</v>
      </c>
      <c r="J1595" s="22">
        <v>42748</v>
      </c>
      <c r="K1595" s="21" t="s">
        <v>19096</v>
      </c>
      <c r="L1595" s="21" t="s">
        <v>19155</v>
      </c>
      <c r="M1595" s="21" t="s">
        <v>19314</v>
      </c>
      <c r="N1595" s="21" t="s">
        <v>19113</v>
      </c>
      <c r="O1595" s="21" t="s">
        <v>19705</v>
      </c>
      <c r="P1595" s="21" t="s">
        <v>12346</v>
      </c>
      <c r="Q1595" s="33">
        <v>0.123</v>
      </c>
      <c r="R1595" s="33">
        <v>1.7</v>
      </c>
      <c r="S1595" s="33">
        <v>0</v>
      </c>
      <c r="T1595" s="33">
        <v>1.7</v>
      </c>
      <c r="U1595" s="33">
        <v>0</v>
      </c>
      <c r="V1595" s="33">
        <v>0</v>
      </c>
      <c r="W1595" s="23">
        <v>0</v>
      </c>
      <c r="X1595" s="23">
        <v>1801.62</v>
      </c>
      <c r="Y1595" s="21" t="s">
        <v>19124</v>
      </c>
      <c r="Z1595" s="23">
        <v>0</v>
      </c>
      <c r="AA1595" s="23">
        <v>3062.76</v>
      </c>
      <c r="AB1595" s="22">
        <v>42795</v>
      </c>
    </row>
    <row r="1596" spans="1:28" x14ac:dyDescent="0.25">
      <c r="A1596" t="s">
        <v>380</v>
      </c>
      <c r="B1596" t="str">
        <f>VLOOKUP(O1596+0,'de para'!K:O,3,0)</f>
        <v>NA</v>
      </c>
      <c r="C1596" t="str">
        <f t="shared" si="24"/>
        <v>3026</v>
      </c>
      <c r="D1596" t="str">
        <f>IFERROR(VLOOKUP(G1596+0,'de para'!A:C,3,0),"")</f>
        <v/>
      </c>
      <c r="E1596" t="str">
        <f>IF(VLOOKUP(G1596+0,'de para'!E:H,4,0)="EX","Externo","Interno")</f>
        <v>Externo</v>
      </c>
      <c r="F1596" s="18" t="s">
        <v>22713</v>
      </c>
      <c r="G1596" s="18">
        <v>132</v>
      </c>
      <c r="H1596" s="18" t="s">
        <v>19095</v>
      </c>
      <c r="I1596" s="18" t="s">
        <v>470</v>
      </c>
      <c r="J1596" s="19">
        <v>42748</v>
      </c>
      <c r="K1596" s="18" t="s">
        <v>19096</v>
      </c>
      <c r="L1596" s="18" t="s">
        <v>19155</v>
      </c>
      <c r="M1596" s="18" t="s">
        <v>19314</v>
      </c>
      <c r="N1596" s="18" t="s">
        <v>19340</v>
      </c>
      <c r="O1596" s="18" t="s">
        <v>19706</v>
      </c>
      <c r="P1596" s="18" t="s">
        <v>629</v>
      </c>
      <c r="Q1596" s="32">
        <v>-5</v>
      </c>
      <c r="R1596" s="32">
        <v>5.5</v>
      </c>
      <c r="S1596" s="32">
        <v>0</v>
      </c>
      <c r="T1596" s="32">
        <v>5.5</v>
      </c>
      <c r="U1596" s="32">
        <v>0</v>
      </c>
      <c r="V1596" s="32">
        <v>0</v>
      </c>
      <c r="W1596" s="20">
        <v>0</v>
      </c>
      <c r="X1596" s="20">
        <v>1093.22</v>
      </c>
      <c r="Y1596" s="18" t="s">
        <v>19124</v>
      </c>
      <c r="Z1596" s="20">
        <v>0</v>
      </c>
      <c r="AA1596" s="20">
        <v>6012.73</v>
      </c>
      <c r="AB1596" s="19">
        <v>42795</v>
      </c>
    </row>
    <row r="1597" spans="1:28" x14ac:dyDescent="0.25">
      <c r="A1597" t="s">
        <v>380</v>
      </c>
      <c r="B1597" t="str">
        <f>VLOOKUP(O1597+0,'de para'!K:O,3,0)</f>
        <v>NA</v>
      </c>
      <c r="C1597" t="str">
        <f t="shared" si="24"/>
        <v>3026</v>
      </c>
      <c r="D1597" t="str">
        <f>IFERROR(VLOOKUP(G1597+0,'de para'!A:C,3,0),"")</f>
        <v/>
      </c>
      <c r="E1597" t="str">
        <f>IF(VLOOKUP(G1597+0,'de para'!E:H,4,0)="EX","Externo","Interno")</f>
        <v>Externo</v>
      </c>
      <c r="F1597" s="21" t="s">
        <v>22713</v>
      </c>
      <c r="G1597" s="21">
        <v>132</v>
      </c>
      <c r="H1597" s="21" t="s">
        <v>19095</v>
      </c>
      <c r="I1597" s="21" t="s">
        <v>470</v>
      </c>
      <c r="J1597" s="22">
        <v>42748</v>
      </c>
      <c r="K1597" s="21" t="s">
        <v>19096</v>
      </c>
      <c r="L1597" s="21" t="s">
        <v>19155</v>
      </c>
      <c r="M1597" s="21" t="s">
        <v>19314</v>
      </c>
      <c r="N1597" s="21" t="s">
        <v>19342</v>
      </c>
      <c r="O1597" s="21" t="s">
        <v>22528</v>
      </c>
      <c r="P1597" s="21" t="s">
        <v>12087</v>
      </c>
      <c r="Q1597" s="33">
        <v>-2.59</v>
      </c>
      <c r="R1597" s="33">
        <v>4</v>
      </c>
      <c r="S1597" s="33">
        <v>0</v>
      </c>
      <c r="T1597" s="33">
        <v>4</v>
      </c>
      <c r="U1597" s="33">
        <v>0</v>
      </c>
      <c r="V1597" s="33">
        <v>0</v>
      </c>
      <c r="W1597" s="23">
        <v>0</v>
      </c>
      <c r="X1597" s="23">
        <v>409.39</v>
      </c>
      <c r="Y1597" s="21" t="s">
        <v>19124</v>
      </c>
      <c r="Z1597" s="23">
        <v>0</v>
      </c>
      <c r="AA1597" s="23">
        <v>1637.57</v>
      </c>
      <c r="AB1597" s="22">
        <v>42795</v>
      </c>
    </row>
    <row r="1598" spans="1:28" x14ac:dyDescent="0.25">
      <c r="A1598" t="s">
        <v>380</v>
      </c>
      <c r="B1598" t="str">
        <f>VLOOKUP(O1598+0,'de para'!K:O,3,0)</f>
        <v>NA</v>
      </c>
      <c r="C1598" t="str">
        <f t="shared" si="24"/>
        <v>3026</v>
      </c>
      <c r="D1598" t="str">
        <f>IFERROR(VLOOKUP(G1598+0,'de para'!A:C,3,0),"")</f>
        <v/>
      </c>
      <c r="E1598" t="str">
        <f>IF(VLOOKUP(G1598+0,'de para'!E:H,4,0)="EX","Externo","Interno")</f>
        <v>Externo</v>
      </c>
      <c r="F1598" s="18" t="s">
        <v>22713</v>
      </c>
      <c r="G1598" s="18">
        <v>132</v>
      </c>
      <c r="H1598" s="18" t="s">
        <v>19095</v>
      </c>
      <c r="I1598" s="18" t="s">
        <v>470</v>
      </c>
      <c r="J1598" s="19">
        <v>42748</v>
      </c>
      <c r="K1598" s="18" t="s">
        <v>19096</v>
      </c>
      <c r="L1598" s="18" t="s">
        <v>19155</v>
      </c>
      <c r="M1598" s="18" t="s">
        <v>19314</v>
      </c>
      <c r="N1598" s="18" t="s">
        <v>19343</v>
      </c>
      <c r="O1598" s="18" t="s">
        <v>22525</v>
      </c>
      <c r="P1598" s="18" t="s">
        <v>12082</v>
      </c>
      <c r="Q1598" s="32">
        <v>1.5</v>
      </c>
      <c r="R1598" s="32">
        <v>4.5</v>
      </c>
      <c r="S1598" s="32">
        <v>0</v>
      </c>
      <c r="T1598" s="32">
        <v>4.5</v>
      </c>
      <c r="U1598" s="32">
        <v>0</v>
      </c>
      <c r="V1598" s="32">
        <v>0</v>
      </c>
      <c r="W1598" s="20">
        <v>0</v>
      </c>
      <c r="X1598" s="20">
        <v>409.39</v>
      </c>
      <c r="Y1598" s="18" t="s">
        <v>19124</v>
      </c>
      <c r="Z1598" s="20">
        <v>0</v>
      </c>
      <c r="AA1598" s="20">
        <v>1842.27</v>
      </c>
      <c r="AB1598" s="19">
        <v>42795</v>
      </c>
    </row>
    <row r="1599" spans="1:28" x14ac:dyDescent="0.25">
      <c r="A1599" t="s">
        <v>380</v>
      </c>
      <c r="B1599" t="str">
        <f>VLOOKUP(O1599+0,'de para'!K:O,3,0)</f>
        <v>NA</v>
      </c>
      <c r="C1599" t="str">
        <f t="shared" si="24"/>
        <v>3026</v>
      </c>
      <c r="D1599" t="str">
        <f>IFERROR(VLOOKUP(G1599+0,'de para'!A:C,3,0),"")</f>
        <v/>
      </c>
      <c r="E1599" t="str">
        <f>IF(VLOOKUP(G1599+0,'de para'!E:H,4,0)="EX","Externo","Interno")</f>
        <v>Externo</v>
      </c>
      <c r="F1599" s="21" t="s">
        <v>22713</v>
      </c>
      <c r="G1599" s="21">
        <v>132</v>
      </c>
      <c r="H1599" s="21" t="s">
        <v>19095</v>
      </c>
      <c r="I1599" s="21" t="s">
        <v>470</v>
      </c>
      <c r="J1599" s="22">
        <v>42748</v>
      </c>
      <c r="K1599" s="21" t="s">
        <v>19096</v>
      </c>
      <c r="L1599" s="21" t="s">
        <v>19155</v>
      </c>
      <c r="M1599" s="21" t="s">
        <v>19314</v>
      </c>
      <c r="N1599" s="21" t="s">
        <v>19349</v>
      </c>
      <c r="O1599" s="21" t="s">
        <v>22529</v>
      </c>
      <c r="P1599" s="21" t="s">
        <v>12090</v>
      </c>
      <c r="Q1599" s="33">
        <v>0.5</v>
      </c>
      <c r="R1599" s="33">
        <v>4</v>
      </c>
      <c r="S1599" s="33">
        <v>0</v>
      </c>
      <c r="T1599" s="33">
        <v>4</v>
      </c>
      <c r="U1599" s="33">
        <v>0</v>
      </c>
      <c r="V1599" s="33">
        <v>0</v>
      </c>
      <c r="W1599" s="23">
        <v>0</v>
      </c>
      <c r="X1599" s="23">
        <v>409.39</v>
      </c>
      <c r="Y1599" s="21" t="s">
        <v>19124</v>
      </c>
      <c r="Z1599" s="23">
        <v>0</v>
      </c>
      <c r="AA1599" s="23">
        <v>1637.57</v>
      </c>
      <c r="AB1599" s="22">
        <v>42795</v>
      </c>
    </row>
    <row r="1600" spans="1:28" x14ac:dyDescent="0.25">
      <c r="A1600" t="s">
        <v>380</v>
      </c>
      <c r="B1600" t="str">
        <f>VLOOKUP(O1600+0,'de para'!K:O,3,0)</f>
        <v>NA</v>
      </c>
      <c r="C1600" t="str">
        <f t="shared" si="24"/>
        <v>3026</v>
      </c>
      <c r="D1600" t="str">
        <f>IFERROR(VLOOKUP(G1600+0,'de para'!A:C,3,0),"")</f>
        <v/>
      </c>
      <c r="E1600" t="str">
        <f>IF(VLOOKUP(G1600+0,'de para'!E:H,4,0)="EX","Externo","Interno")</f>
        <v>Externo</v>
      </c>
      <c r="F1600" s="18" t="s">
        <v>22713</v>
      </c>
      <c r="G1600" s="18">
        <v>132</v>
      </c>
      <c r="H1600" s="18" t="s">
        <v>19095</v>
      </c>
      <c r="I1600" s="18" t="s">
        <v>470</v>
      </c>
      <c r="J1600" s="19">
        <v>42748</v>
      </c>
      <c r="K1600" s="18" t="s">
        <v>19096</v>
      </c>
      <c r="L1600" s="18" t="s">
        <v>19155</v>
      </c>
      <c r="M1600" s="18" t="s">
        <v>19314</v>
      </c>
      <c r="N1600" s="18" t="s">
        <v>19351</v>
      </c>
      <c r="O1600" s="18" t="s">
        <v>22530</v>
      </c>
      <c r="P1600" s="18" t="s">
        <v>12088</v>
      </c>
      <c r="Q1600" s="32">
        <v>5.26</v>
      </c>
      <c r="R1600" s="32">
        <v>2</v>
      </c>
      <c r="S1600" s="32">
        <v>0</v>
      </c>
      <c r="T1600" s="32">
        <v>2</v>
      </c>
      <c r="U1600" s="32">
        <v>0</v>
      </c>
      <c r="V1600" s="32">
        <v>0</v>
      </c>
      <c r="W1600" s="20">
        <v>0</v>
      </c>
      <c r="X1600" s="20">
        <v>409.39</v>
      </c>
      <c r="Y1600" s="18" t="s">
        <v>19124</v>
      </c>
      <c r="Z1600" s="20">
        <v>0</v>
      </c>
      <c r="AA1600" s="20">
        <v>818.78</v>
      </c>
      <c r="AB1600" s="19">
        <v>42795</v>
      </c>
    </row>
    <row r="1601" spans="1:28" x14ac:dyDescent="0.25">
      <c r="A1601" t="s">
        <v>380</v>
      </c>
      <c r="B1601" t="str">
        <f>VLOOKUP(O1601+0,'de para'!K:O,3,0)</f>
        <v>NA</v>
      </c>
      <c r="C1601" t="str">
        <f t="shared" si="24"/>
        <v>3026</v>
      </c>
      <c r="D1601" t="str">
        <f>IFERROR(VLOOKUP(G1601+0,'de para'!A:C,3,0),"")</f>
        <v/>
      </c>
      <c r="E1601" t="str">
        <f>IF(VLOOKUP(G1601+0,'de para'!E:H,4,0)="EX","Externo","Interno")</f>
        <v>Externo</v>
      </c>
      <c r="F1601" s="21" t="s">
        <v>22713</v>
      </c>
      <c r="G1601" s="21">
        <v>132</v>
      </c>
      <c r="H1601" s="21" t="s">
        <v>19095</v>
      </c>
      <c r="I1601" s="21" t="s">
        <v>470</v>
      </c>
      <c r="J1601" s="22">
        <v>42748</v>
      </c>
      <c r="K1601" s="21" t="s">
        <v>19096</v>
      </c>
      <c r="L1601" s="21" t="s">
        <v>19155</v>
      </c>
      <c r="M1601" s="21" t="s">
        <v>19314</v>
      </c>
      <c r="N1601" s="21" t="s">
        <v>19352</v>
      </c>
      <c r="O1601" s="21" t="s">
        <v>19713</v>
      </c>
      <c r="P1601" s="21" t="s">
        <v>12330</v>
      </c>
      <c r="Q1601" s="33">
        <v>-3.2</v>
      </c>
      <c r="R1601" s="33">
        <v>12</v>
      </c>
      <c r="S1601" s="33">
        <v>0</v>
      </c>
      <c r="T1601" s="33">
        <v>12</v>
      </c>
      <c r="U1601" s="33">
        <v>0</v>
      </c>
      <c r="V1601" s="33">
        <v>0</v>
      </c>
      <c r="W1601" s="23">
        <v>0</v>
      </c>
      <c r="X1601" s="23">
        <v>409.39</v>
      </c>
      <c r="Y1601" s="21" t="s">
        <v>19124</v>
      </c>
      <c r="Z1601" s="23">
        <v>0</v>
      </c>
      <c r="AA1601" s="23">
        <v>4912.7299999999996</v>
      </c>
      <c r="AB1601" s="22">
        <v>42795</v>
      </c>
    </row>
    <row r="1602" spans="1:28" x14ac:dyDescent="0.25">
      <c r="A1602" t="s">
        <v>380</v>
      </c>
      <c r="B1602" t="str">
        <f>VLOOKUP(O1602+0,'de para'!K:O,3,0)</f>
        <v>NA</v>
      </c>
      <c r="C1602" t="str">
        <f t="shared" ref="C1602:C1665" si="25">LEFT(O1602,4)</f>
        <v>3026</v>
      </c>
      <c r="D1602" t="str">
        <f>IFERROR(VLOOKUP(G1602+0,'de para'!A:C,3,0),"")</f>
        <v/>
      </c>
      <c r="E1602" t="str">
        <f>IF(VLOOKUP(G1602+0,'de para'!E:H,4,0)="EX","Externo","Interno")</f>
        <v>Externo</v>
      </c>
      <c r="F1602" s="18" t="s">
        <v>22713</v>
      </c>
      <c r="G1602" s="18">
        <v>132</v>
      </c>
      <c r="H1602" s="18" t="s">
        <v>19095</v>
      </c>
      <c r="I1602" s="18" t="s">
        <v>470</v>
      </c>
      <c r="J1602" s="19">
        <v>42748</v>
      </c>
      <c r="K1602" s="18" t="s">
        <v>19096</v>
      </c>
      <c r="L1602" s="18" t="s">
        <v>19155</v>
      </c>
      <c r="M1602" s="18" t="s">
        <v>19314</v>
      </c>
      <c r="N1602" s="18" t="s">
        <v>19353</v>
      </c>
      <c r="O1602" s="18" t="s">
        <v>19716</v>
      </c>
      <c r="P1602" s="18" t="s">
        <v>12107</v>
      </c>
      <c r="Q1602" s="32">
        <v>-3.63</v>
      </c>
      <c r="R1602" s="32">
        <v>8.5</v>
      </c>
      <c r="S1602" s="32">
        <v>0</v>
      </c>
      <c r="T1602" s="32">
        <v>8.5</v>
      </c>
      <c r="U1602" s="32">
        <v>0</v>
      </c>
      <c r="V1602" s="32">
        <v>0</v>
      </c>
      <c r="W1602" s="20">
        <v>0</v>
      </c>
      <c r="X1602" s="20">
        <v>520.54999999999995</v>
      </c>
      <c r="Y1602" s="18" t="s">
        <v>19124</v>
      </c>
      <c r="Z1602" s="20">
        <v>0</v>
      </c>
      <c r="AA1602" s="20">
        <v>4424.6899999999996</v>
      </c>
      <c r="AB1602" s="19">
        <v>42795</v>
      </c>
    </row>
    <row r="1603" spans="1:28" x14ac:dyDescent="0.25">
      <c r="A1603" t="s">
        <v>380</v>
      </c>
      <c r="B1603" t="str">
        <f>VLOOKUP(O1603+0,'de para'!K:O,3,0)</f>
        <v>NA</v>
      </c>
      <c r="C1603" t="str">
        <f t="shared" si="25"/>
        <v>3026</v>
      </c>
      <c r="D1603" t="str">
        <f>IFERROR(VLOOKUP(G1603+0,'de para'!A:C,3,0),"")</f>
        <v/>
      </c>
      <c r="E1603" t="str">
        <f>IF(VLOOKUP(G1603+0,'de para'!E:H,4,0)="EX","Externo","Interno")</f>
        <v>Externo</v>
      </c>
      <c r="F1603" s="21" t="s">
        <v>22713</v>
      </c>
      <c r="G1603" s="21">
        <v>132</v>
      </c>
      <c r="H1603" s="21" t="s">
        <v>19095</v>
      </c>
      <c r="I1603" s="21" t="s">
        <v>470</v>
      </c>
      <c r="J1603" s="22">
        <v>42748</v>
      </c>
      <c r="K1603" s="21" t="s">
        <v>19096</v>
      </c>
      <c r="L1603" s="21" t="s">
        <v>19155</v>
      </c>
      <c r="M1603" s="21" t="s">
        <v>19314</v>
      </c>
      <c r="N1603" s="21" t="s">
        <v>19117</v>
      </c>
      <c r="O1603" s="21" t="s">
        <v>19702</v>
      </c>
      <c r="P1603" s="21" t="s">
        <v>12110</v>
      </c>
      <c r="Q1603" s="33">
        <v>-6.335</v>
      </c>
      <c r="R1603" s="33">
        <v>6</v>
      </c>
      <c r="S1603" s="33">
        <v>0</v>
      </c>
      <c r="T1603" s="33">
        <v>6</v>
      </c>
      <c r="U1603" s="33">
        <v>0</v>
      </c>
      <c r="V1603" s="33">
        <v>0</v>
      </c>
      <c r="W1603" s="23">
        <v>0</v>
      </c>
      <c r="X1603" s="23">
        <v>520.54999999999995</v>
      </c>
      <c r="Y1603" s="21" t="s">
        <v>19124</v>
      </c>
      <c r="Z1603" s="23">
        <v>0</v>
      </c>
      <c r="AA1603" s="23">
        <v>3123.31</v>
      </c>
      <c r="AB1603" s="22">
        <v>42795</v>
      </c>
    </row>
    <row r="1604" spans="1:28" x14ac:dyDescent="0.25">
      <c r="A1604" t="s">
        <v>380</v>
      </c>
      <c r="B1604" t="str">
        <f>VLOOKUP(O1604+0,'de para'!K:O,3,0)</f>
        <v>NA</v>
      </c>
      <c r="C1604" t="str">
        <f t="shared" si="25"/>
        <v>3026</v>
      </c>
      <c r="D1604" t="str">
        <f>IFERROR(VLOOKUP(G1604+0,'de para'!A:C,3,0),"")</f>
        <v/>
      </c>
      <c r="E1604" t="str">
        <f>IF(VLOOKUP(G1604+0,'de para'!E:H,4,0)="EX","Externo","Interno")</f>
        <v>Externo</v>
      </c>
      <c r="F1604" s="18" t="s">
        <v>22713</v>
      </c>
      <c r="G1604" s="18">
        <v>132</v>
      </c>
      <c r="H1604" s="18" t="s">
        <v>19095</v>
      </c>
      <c r="I1604" s="18" t="s">
        <v>470</v>
      </c>
      <c r="J1604" s="19">
        <v>42748</v>
      </c>
      <c r="K1604" s="18" t="s">
        <v>19096</v>
      </c>
      <c r="L1604" s="18" t="s">
        <v>19155</v>
      </c>
      <c r="M1604" s="18" t="s">
        <v>19314</v>
      </c>
      <c r="N1604" s="18" t="s">
        <v>19505</v>
      </c>
      <c r="O1604" s="18" t="s">
        <v>22526</v>
      </c>
      <c r="P1604" s="18" t="s">
        <v>12108</v>
      </c>
      <c r="Q1604" s="32">
        <v>3.9750000000000001</v>
      </c>
      <c r="R1604" s="32">
        <v>8.5</v>
      </c>
      <c r="S1604" s="32">
        <v>0</v>
      </c>
      <c r="T1604" s="32">
        <v>8.5</v>
      </c>
      <c r="U1604" s="32">
        <v>0</v>
      </c>
      <c r="V1604" s="32">
        <v>0</v>
      </c>
      <c r="W1604" s="20">
        <v>0</v>
      </c>
      <c r="X1604" s="20">
        <v>520.54999999999995</v>
      </c>
      <c r="Y1604" s="18" t="s">
        <v>19124</v>
      </c>
      <c r="Z1604" s="20">
        <v>0</v>
      </c>
      <c r="AA1604" s="20">
        <v>4424.6899999999996</v>
      </c>
      <c r="AB1604" s="19">
        <v>42795</v>
      </c>
    </row>
    <row r="1605" spans="1:28" x14ac:dyDescent="0.25">
      <c r="A1605" t="s">
        <v>380</v>
      </c>
      <c r="B1605" t="str">
        <f>VLOOKUP(O1605+0,'de para'!K:O,3,0)</f>
        <v>NA</v>
      </c>
      <c r="C1605" t="str">
        <f t="shared" si="25"/>
        <v>3026</v>
      </c>
      <c r="D1605" t="str">
        <f>IFERROR(VLOOKUP(G1605+0,'de para'!A:C,3,0),"")</f>
        <v/>
      </c>
      <c r="E1605" t="str">
        <f>IF(VLOOKUP(G1605+0,'de para'!E:H,4,0)="EX","Externo","Interno")</f>
        <v>Externo</v>
      </c>
      <c r="F1605" s="21" t="s">
        <v>22713</v>
      </c>
      <c r="G1605" s="21">
        <v>132</v>
      </c>
      <c r="H1605" s="21" t="s">
        <v>19095</v>
      </c>
      <c r="I1605" s="21" t="s">
        <v>470</v>
      </c>
      <c r="J1605" s="22">
        <v>42748</v>
      </c>
      <c r="K1605" s="21" t="s">
        <v>19096</v>
      </c>
      <c r="L1605" s="21" t="s">
        <v>19155</v>
      </c>
      <c r="M1605" s="21" t="s">
        <v>19314</v>
      </c>
      <c r="N1605" s="21" t="s">
        <v>19506</v>
      </c>
      <c r="O1605" s="21" t="s">
        <v>22716</v>
      </c>
      <c r="P1605" s="21" t="s">
        <v>12353</v>
      </c>
      <c r="Q1605" s="33">
        <v>1.2</v>
      </c>
      <c r="R1605" s="33">
        <v>2.4</v>
      </c>
      <c r="S1605" s="33">
        <v>0</v>
      </c>
      <c r="T1605" s="33">
        <v>2.4</v>
      </c>
      <c r="U1605" s="33">
        <v>0</v>
      </c>
      <c r="V1605" s="33">
        <v>0</v>
      </c>
      <c r="W1605" s="23">
        <v>0</v>
      </c>
      <c r="X1605" s="23">
        <v>808.37</v>
      </c>
      <c r="Y1605" s="21" t="s">
        <v>19124</v>
      </c>
      <c r="Z1605" s="23">
        <v>0</v>
      </c>
      <c r="AA1605" s="23">
        <v>1940.1</v>
      </c>
      <c r="AB1605" s="22">
        <v>42795</v>
      </c>
    </row>
    <row r="1606" spans="1:28" x14ac:dyDescent="0.25">
      <c r="A1606" t="s">
        <v>380</v>
      </c>
      <c r="B1606" t="str">
        <f>VLOOKUP(O1606+0,'de para'!K:O,3,0)</f>
        <v>NA</v>
      </c>
      <c r="C1606" t="str">
        <f t="shared" si="25"/>
        <v>3026</v>
      </c>
      <c r="D1606" t="str">
        <f>IFERROR(VLOOKUP(G1606+0,'de para'!A:C,3,0),"")</f>
        <v/>
      </c>
      <c r="E1606" t="str">
        <f>IF(VLOOKUP(G1606+0,'de para'!E:H,4,0)="EX","Externo","Interno")</f>
        <v>Externo</v>
      </c>
      <c r="F1606" s="18" t="s">
        <v>22713</v>
      </c>
      <c r="G1606" s="18">
        <v>132</v>
      </c>
      <c r="H1606" s="18" t="s">
        <v>19095</v>
      </c>
      <c r="I1606" s="18" t="s">
        <v>470</v>
      </c>
      <c r="J1606" s="19">
        <v>42748</v>
      </c>
      <c r="K1606" s="18" t="s">
        <v>19096</v>
      </c>
      <c r="L1606" s="18" t="s">
        <v>19155</v>
      </c>
      <c r="M1606" s="18" t="s">
        <v>19314</v>
      </c>
      <c r="N1606" s="18" t="s">
        <v>19118</v>
      </c>
      <c r="O1606" s="18" t="s">
        <v>19701</v>
      </c>
      <c r="P1606" s="18" t="s">
        <v>12089</v>
      </c>
      <c r="Q1606" s="32">
        <v>5</v>
      </c>
      <c r="R1606" s="32">
        <v>1.5</v>
      </c>
      <c r="S1606" s="32">
        <v>0</v>
      </c>
      <c r="T1606" s="32">
        <v>1.5</v>
      </c>
      <c r="U1606" s="32">
        <v>0</v>
      </c>
      <c r="V1606" s="32">
        <v>0</v>
      </c>
      <c r="W1606" s="20">
        <v>0</v>
      </c>
      <c r="X1606" s="20">
        <v>409.39</v>
      </c>
      <c r="Y1606" s="18" t="s">
        <v>19124</v>
      </c>
      <c r="Z1606" s="20">
        <v>0</v>
      </c>
      <c r="AA1606" s="20">
        <v>614.09</v>
      </c>
      <c r="AB1606" s="19">
        <v>42795</v>
      </c>
    </row>
    <row r="1607" spans="1:28" x14ac:dyDescent="0.25">
      <c r="A1607" t="s">
        <v>380</v>
      </c>
      <c r="B1607" t="str">
        <f>VLOOKUP(O1607+0,'de para'!K:O,3,0)</f>
        <v>NA</v>
      </c>
      <c r="C1607" t="str">
        <f t="shared" si="25"/>
        <v>3026</v>
      </c>
      <c r="D1607" t="str">
        <f>IFERROR(VLOOKUP(G1607+0,'de para'!A:C,3,0),"")</f>
        <v/>
      </c>
      <c r="E1607" t="str">
        <f>IF(VLOOKUP(G1607+0,'de para'!E:H,4,0)="EX","Externo","Interno")</f>
        <v>Externo</v>
      </c>
      <c r="F1607" s="21" t="s">
        <v>22713</v>
      </c>
      <c r="G1607" s="21">
        <v>132</v>
      </c>
      <c r="H1607" s="21" t="s">
        <v>19095</v>
      </c>
      <c r="I1607" s="21" t="s">
        <v>470</v>
      </c>
      <c r="J1607" s="22">
        <v>42748</v>
      </c>
      <c r="K1607" s="21" t="s">
        <v>19096</v>
      </c>
      <c r="L1607" s="21" t="s">
        <v>19155</v>
      </c>
      <c r="M1607" s="21" t="s">
        <v>19314</v>
      </c>
      <c r="N1607" s="21" t="s">
        <v>19507</v>
      </c>
      <c r="O1607" s="21" t="s">
        <v>22521</v>
      </c>
      <c r="P1607" s="21" t="s">
        <v>12338</v>
      </c>
      <c r="Q1607" s="33">
        <v>-2.4</v>
      </c>
      <c r="R1607" s="33">
        <v>1.4</v>
      </c>
      <c r="S1607" s="33">
        <v>0</v>
      </c>
      <c r="T1607" s="33">
        <v>1.4</v>
      </c>
      <c r="U1607" s="33">
        <v>0</v>
      </c>
      <c r="V1607" s="33">
        <v>0</v>
      </c>
      <c r="W1607" s="23">
        <v>0</v>
      </c>
      <c r="X1607" s="23">
        <v>808.37</v>
      </c>
      <c r="Y1607" s="21" t="s">
        <v>19124</v>
      </c>
      <c r="Z1607" s="23">
        <v>0</v>
      </c>
      <c r="AA1607" s="23">
        <v>1131.72</v>
      </c>
      <c r="AB1607" s="22">
        <v>42795</v>
      </c>
    </row>
    <row r="1608" spans="1:28" x14ac:dyDescent="0.25">
      <c r="A1608" t="s">
        <v>380</v>
      </c>
      <c r="B1608" t="str">
        <f>VLOOKUP(O1608+0,'de para'!K:O,3,0)</f>
        <v>NA</v>
      </c>
      <c r="C1608" t="str">
        <f t="shared" si="25"/>
        <v>3026</v>
      </c>
      <c r="D1608" t="str">
        <f>IFERROR(VLOOKUP(G1608+0,'de para'!A:C,3,0),"")</f>
        <v/>
      </c>
      <c r="E1608" t="str">
        <f>IF(VLOOKUP(G1608+0,'de para'!E:H,4,0)="EX","Externo","Interno")</f>
        <v>Externo</v>
      </c>
      <c r="F1608" s="18" t="s">
        <v>22713</v>
      </c>
      <c r="G1608" s="18">
        <v>132</v>
      </c>
      <c r="H1608" s="18" t="s">
        <v>19095</v>
      </c>
      <c r="I1608" s="18" t="s">
        <v>470</v>
      </c>
      <c r="J1608" s="19">
        <v>42748</v>
      </c>
      <c r="K1608" s="18" t="s">
        <v>19096</v>
      </c>
      <c r="L1608" s="18" t="s">
        <v>19155</v>
      </c>
      <c r="M1608" s="18" t="s">
        <v>19314</v>
      </c>
      <c r="N1608" s="18" t="s">
        <v>19120</v>
      </c>
      <c r="O1608" s="18" t="s">
        <v>22522</v>
      </c>
      <c r="P1608" s="18" t="s">
        <v>12339</v>
      </c>
      <c r="Q1608" s="32">
        <v>-1.4</v>
      </c>
      <c r="R1608" s="32">
        <v>1.4</v>
      </c>
      <c r="S1608" s="32">
        <v>0</v>
      </c>
      <c r="T1608" s="32">
        <v>1.4</v>
      </c>
      <c r="U1608" s="32">
        <v>0</v>
      </c>
      <c r="V1608" s="32">
        <v>0</v>
      </c>
      <c r="W1608" s="20">
        <v>0</v>
      </c>
      <c r="X1608" s="20">
        <v>808.37</v>
      </c>
      <c r="Y1608" s="18" t="s">
        <v>19124</v>
      </c>
      <c r="Z1608" s="20">
        <v>0</v>
      </c>
      <c r="AA1608" s="20">
        <v>1131.72</v>
      </c>
      <c r="AB1608" s="19">
        <v>42795</v>
      </c>
    </row>
    <row r="1609" spans="1:28" x14ac:dyDescent="0.25">
      <c r="A1609" t="s">
        <v>380</v>
      </c>
      <c r="B1609" t="str">
        <f>VLOOKUP(O1609+0,'de para'!K:O,3,0)</f>
        <v>NA</v>
      </c>
      <c r="C1609" t="str">
        <f t="shared" si="25"/>
        <v>3026</v>
      </c>
      <c r="D1609" t="str">
        <f>IFERROR(VLOOKUP(G1609+0,'de para'!A:C,3,0),"")</f>
        <v/>
      </c>
      <c r="E1609" t="str">
        <f>IF(VLOOKUP(G1609+0,'de para'!E:H,4,0)="EX","Externo","Interno")</f>
        <v>Interno</v>
      </c>
      <c r="F1609" s="21" t="s">
        <v>20788</v>
      </c>
      <c r="G1609" s="21">
        <v>1138</v>
      </c>
      <c r="H1609" s="21" t="s">
        <v>19095</v>
      </c>
      <c r="I1609" s="21" t="s">
        <v>393</v>
      </c>
      <c r="J1609" s="22">
        <v>42748</v>
      </c>
      <c r="K1609" s="21" t="s">
        <v>19105</v>
      </c>
      <c r="L1609" s="21" t="s">
        <v>19161</v>
      </c>
      <c r="M1609" s="21" t="s">
        <v>19166</v>
      </c>
      <c r="N1609" s="21" t="s">
        <v>19095</v>
      </c>
      <c r="O1609" s="21" t="s">
        <v>20789</v>
      </c>
      <c r="P1609" s="21" t="s">
        <v>12176</v>
      </c>
      <c r="Q1609" s="33">
        <v>0</v>
      </c>
      <c r="R1609" s="33">
        <v>5</v>
      </c>
      <c r="S1609" s="33">
        <v>0</v>
      </c>
      <c r="T1609" s="33">
        <v>5</v>
      </c>
      <c r="U1609" s="33">
        <v>0</v>
      </c>
      <c r="V1609" s="33">
        <v>5</v>
      </c>
      <c r="W1609" s="23">
        <v>0</v>
      </c>
      <c r="X1609" s="23">
        <v>89.17</v>
      </c>
      <c r="Y1609" s="21" t="s">
        <v>19157</v>
      </c>
      <c r="Z1609" s="23">
        <v>0</v>
      </c>
      <c r="AA1609" s="23">
        <v>445.85</v>
      </c>
      <c r="AB1609" s="22">
        <v>42766</v>
      </c>
    </row>
    <row r="1610" spans="1:28" x14ac:dyDescent="0.25">
      <c r="A1610" t="s">
        <v>380</v>
      </c>
      <c r="B1610" t="str">
        <f>VLOOKUP(O1610+0,'de para'!K:O,3,0)</f>
        <v>NA</v>
      </c>
      <c r="C1610" t="str">
        <f t="shared" si="25"/>
        <v>3026</v>
      </c>
      <c r="D1610" t="str">
        <f>IFERROR(VLOOKUP(G1610+0,'de para'!A:C,3,0),"")</f>
        <v/>
      </c>
      <c r="E1610" t="str">
        <f>IF(VLOOKUP(G1610+0,'de para'!E:H,4,0)="EX","Externo","Interno")</f>
        <v>Interno</v>
      </c>
      <c r="F1610" s="18" t="s">
        <v>20788</v>
      </c>
      <c r="G1610" s="18">
        <v>1138</v>
      </c>
      <c r="H1610" s="18" t="s">
        <v>19095</v>
      </c>
      <c r="I1610" s="18" t="s">
        <v>393</v>
      </c>
      <c r="J1610" s="19">
        <v>42748</v>
      </c>
      <c r="K1610" s="18" t="s">
        <v>19105</v>
      </c>
      <c r="L1610" s="18" t="s">
        <v>19161</v>
      </c>
      <c r="M1610" s="18" t="s">
        <v>19166</v>
      </c>
      <c r="N1610" s="18" t="s">
        <v>19104</v>
      </c>
      <c r="O1610" s="18" t="s">
        <v>20794</v>
      </c>
      <c r="P1610" s="18" t="s">
        <v>12130</v>
      </c>
      <c r="Q1610" s="32">
        <v>1.9750000000000001</v>
      </c>
      <c r="R1610" s="32">
        <v>5</v>
      </c>
      <c r="S1610" s="32">
        <v>0</v>
      </c>
      <c r="T1610" s="32">
        <v>5</v>
      </c>
      <c r="U1610" s="32">
        <v>0</v>
      </c>
      <c r="V1610" s="32">
        <v>5</v>
      </c>
      <c r="W1610" s="20">
        <v>0</v>
      </c>
      <c r="X1610" s="20">
        <v>445.54</v>
      </c>
      <c r="Y1610" s="18" t="s">
        <v>19157</v>
      </c>
      <c r="Z1610" s="20">
        <v>0</v>
      </c>
      <c r="AA1610" s="20">
        <v>2227.6999999999998</v>
      </c>
      <c r="AB1610" s="19">
        <v>42766</v>
      </c>
    </row>
    <row r="1611" spans="1:28" x14ac:dyDescent="0.25">
      <c r="A1611" t="s">
        <v>380</v>
      </c>
      <c r="B1611" t="str">
        <f>VLOOKUP(O1611+0,'de para'!K:O,3,0)</f>
        <v>NA</v>
      </c>
      <c r="C1611" t="str">
        <f t="shared" si="25"/>
        <v>3026</v>
      </c>
      <c r="D1611" t="str">
        <f>IFERROR(VLOOKUP(G1611+0,'de para'!A:C,3,0),"")</f>
        <v/>
      </c>
      <c r="E1611" t="str">
        <f>IF(VLOOKUP(G1611+0,'de para'!E:H,4,0)="EX","Externo","Interno")</f>
        <v>Externo</v>
      </c>
      <c r="F1611" s="21" t="s">
        <v>22717</v>
      </c>
      <c r="G1611" s="21">
        <v>132</v>
      </c>
      <c r="H1611" s="21" t="s">
        <v>19095</v>
      </c>
      <c r="I1611" s="21" t="s">
        <v>470</v>
      </c>
      <c r="J1611" s="22">
        <v>42748</v>
      </c>
      <c r="K1611" s="21" t="s">
        <v>19096</v>
      </c>
      <c r="L1611" s="21" t="s">
        <v>19155</v>
      </c>
      <c r="M1611" s="21" t="s">
        <v>19314</v>
      </c>
      <c r="N1611" s="21" t="s">
        <v>19095</v>
      </c>
      <c r="O1611" s="21" t="s">
        <v>22718</v>
      </c>
      <c r="P1611" s="21" t="s">
        <v>508</v>
      </c>
      <c r="Q1611" s="33">
        <v>0</v>
      </c>
      <c r="R1611" s="33">
        <v>0.2</v>
      </c>
      <c r="S1611" s="33">
        <v>0</v>
      </c>
      <c r="T1611" s="33">
        <v>0.2</v>
      </c>
      <c r="U1611" s="33">
        <v>0</v>
      </c>
      <c r="V1611" s="33">
        <v>0</v>
      </c>
      <c r="W1611" s="23">
        <v>0</v>
      </c>
      <c r="X1611" s="23">
        <v>10359.69</v>
      </c>
      <c r="Y1611" s="21" t="s">
        <v>19097</v>
      </c>
      <c r="Z1611" s="23">
        <v>0</v>
      </c>
      <c r="AA1611" s="23">
        <v>2071.9299999999998</v>
      </c>
      <c r="AB1611" s="22">
        <v>42795</v>
      </c>
    </row>
    <row r="1612" spans="1:28" x14ac:dyDescent="0.25">
      <c r="A1612" t="s">
        <v>380</v>
      </c>
      <c r="B1612" t="str">
        <f>VLOOKUP(O1612+0,'de para'!K:O,3,0)</f>
        <v>NA</v>
      </c>
      <c r="C1612" t="str">
        <f t="shared" si="25"/>
        <v>3026</v>
      </c>
      <c r="D1612" t="str">
        <f>IFERROR(VLOOKUP(G1612+0,'de para'!A:C,3,0),"")</f>
        <v/>
      </c>
      <c r="E1612" t="str">
        <f>IF(VLOOKUP(G1612+0,'de para'!E:H,4,0)="EX","Externo","Interno")</f>
        <v>Externo</v>
      </c>
      <c r="F1612" s="18" t="s">
        <v>22717</v>
      </c>
      <c r="G1612" s="18">
        <v>132</v>
      </c>
      <c r="H1612" s="18" t="s">
        <v>19095</v>
      </c>
      <c r="I1612" s="18" t="s">
        <v>470</v>
      </c>
      <c r="J1612" s="19">
        <v>42748</v>
      </c>
      <c r="K1612" s="18" t="s">
        <v>19096</v>
      </c>
      <c r="L1612" s="18" t="s">
        <v>19155</v>
      </c>
      <c r="M1612" s="18" t="s">
        <v>19314</v>
      </c>
      <c r="N1612" s="18" t="s">
        <v>19102</v>
      </c>
      <c r="O1612" s="18" t="s">
        <v>22530</v>
      </c>
      <c r="P1612" s="18" t="s">
        <v>12088</v>
      </c>
      <c r="Q1612" s="32">
        <v>3.26</v>
      </c>
      <c r="R1612" s="32">
        <v>4.5</v>
      </c>
      <c r="S1612" s="32">
        <v>0</v>
      </c>
      <c r="T1612" s="32">
        <v>4.5</v>
      </c>
      <c r="U1612" s="32">
        <v>0</v>
      </c>
      <c r="V1612" s="32">
        <v>0</v>
      </c>
      <c r="W1612" s="20">
        <v>0</v>
      </c>
      <c r="X1612" s="20">
        <v>409.39</v>
      </c>
      <c r="Y1612" s="18" t="s">
        <v>19097</v>
      </c>
      <c r="Z1612" s="20">
        <v>0</v>
      </c>
      <c r="AA1612" s="20">
        <v>1842.27</v>
      </c>
      <c r="AB1612" s="19">
        <v>42795</v>
      </c>
    </row>
    <row r="1613" spans="1:28" x14ac:dyDescent="0.25">
      <c r="A1613" t="s">
        <v>380</v>
      </c>
      <c r="B1613" t="str">
        <f>VLOOKUP(O1613+0,'de para'!K:O,3,0)</f>
        <v>NA</v>
      </c>
      <c r="C1613" t="str">
        <f t="shared" si="25"/>
        <v>3026</v>
      </c>
      <c r="D1613" t="str">
        <f>IFERROR(VLOOKUP(G1613+0,'de para'!A:C,3,0),"")</f>
        <v/>
      </c>
      <c r="E1613" t="str">
        <f>IF(VLOOKUP(G1613+0,'de para'!E:H,4,0)="EX","Externo","Interno")</f>
        <v>Externo</v>
      </c>
      <c r="F1613" s="21" t="s">
        <v>22717</v>
      </c>
      <c r="G1613" s="21">
        <v>132</v>
      </c>
      <c r="H1613" s="21" t="s">
        <v>19095</v>
      </c>
      <c r="I1613" s="21" t="s">
        <v>470</v>
      </c>
      <c r="J1613" s="22">
        <v>42748</v>
      </c>
      <c r="K1613" s="21" t="s">
        <v>19096</v>
      </c>
      <c r="L1613" s="21" t="s">
        <v>19155</v>
      </c>
      <c r="M1613" s="21" t="s">
        <v>19314</v>
      </c>
      <c r="N1613" s="21" t="s">
        <v>19108</v>
      </c>
      <c r="O1613" s="21" t="s">
        <v>22719</v>
      </c>
      <c r="P1613" s="21" t="s">
        <v>12106</v>
      </c>
      <c r="Q1613" s="33">
        <v>4.5</v>
      </c>
      <c r="R1613" s="33">
        <v>1.5</v>
      </c>
      <c r="S1613" s="33">
        <v>0</v>
      </c>
      <c r="T1613" s="33">
        <v>1.5</v>
      </c>
      <c r="U1613" s="33">
        <v>0</v>
      </c>
      <c r="V1613" s="33">
        <v>0</v>
      </c>
      <c r="W1613" s="23">
        <v>0</v>
      </c>
      <c r="X1613" s="23">
        <v>520.54999999999995</v>
      </c>
      <c r="Y1613" s="21" t="s">
        <v>19097</v>
      </c>
      <c r="Z1613" s="23">
        <v>0</v>
      </c>
      <c r="AA1613" s="23">
        <v>780.82</v>
      </c>
      <c r="AB1613" s="22">
        <v>42795</v>
      </c>
    </row>
    <row r="1614" spans="1:28" x14ac:dyDescent="0.25">
      <c r="A1614" t="s">
        <v>380</v>
      </c>
      <c r="B1614" t="str">
        <f>VLOOKUP(O1614+0,'de para'!K:O,3,0)</f>
        <v>NA</v>
      </c>
      <c r="C1614" t="str">
        <f t="shared" si="25"/>
        <v>3026</v>
      </c>
      <c r="D1614" t="str">
        <f>IFERROR(VLOOKUP(G1614+0,'de para'!A:C,3,0),"")</f>
        <v/>
      </c>
      <c r="E1614" t="str">
        <f>IF(VLOOKUP(G1614+0,'de para'!E:H,4,0)="EX","Externo","Interno")</f>
        <v>Externo</v>
      </c>
      <c r="F1614" s="18" t="s">
        <v>22717</v>
      </c>
      <c r="G1614" s="18">
        <v>132</v>
      </c>
      <c r="H1614" s="18" t="s">
        <v>19095</v>
      </c>
      <c r="I1614" s="18" t="s">
        <v>470</v>
      </c>
      <c r="J1614" s="19">
        <v>42748</v>
      </c>
      <c r="K1614" s="18" t="s">
        <v>19096</v>
      </c>
      <c r="L1614" s="18" t="s">
        <v>19155</v>
      </c>
      <c r="M1614" s="18" t="s">
        <v>19314</v>
      </c>
      <c r="N1614" s="18" t="s">
        <v>19103</v>
      </c>
      <c r="O1614" s="18" t="s">
        <v>19718</v>
      </c>
      <c r="P1614" s="18" t="s">
        <v>12105</v>
      </c>
      <c r="Q1614" s="32">
        <v>1</v>
      </c>
      <c r="R1614" s="32">
        <v>2.5</v>
      </c>
      <c r="S1614" s="32">
        <v>0</v>
      </c>
      <c r="T1614" s="32">
        <v>2.5</v>
      </c>
      <c r="U1614" s="32">
        <v>0</v>
      </c>
      <c r="V1614" s="32">
        <v>0</v>
      </c>
      <c r="W1614" s="20">
        <v>0</v>
      </c>
      <c r="X1614" s="20">
        <v>520.54999999999995</v>
      </c>
      <c r="Y1614" s="18" t="s">
        <v>19097</v>
      </c>
      <c r="Z1614" s="20">
        <v>0</v>
      </c>
      <c r="AA1614" s="20">
        <v>1301.3800000000001</v>
      </c>
      <c r="AB1614" s="19">
        <v>42795</v>
      </c>
    </row>
    <row r="1615" spans="1:28" x14ac:dyDescent="0.25">
      <c r="A1615" t="s">
        <v>380</v>
      </c>
      <c r="B1615" t="str">
        <f>VLOOKUP(O1615+0,'de para'!K:O,3,0)</f>
        <v>NA</v>
      </c>
      <c r="C1615" t="str">
        <f t="shared" si="25"/>
        <v>3026</v>
      </c>
      <c r="D1615" t="str">
        <f>IFERROR(VLOOKUP(G1615+0,'de para'!A:C,3,0),"")</f>
        <v/>
      </c>
      <c r="E1615" t="str">
        <f>IF(VLOOKUP(G1615+0,'de para'!E:H,4,0)="EX","Externo","Interno")</f>
        <v>Externo</v>
      </c>
      <c r="F1615" s="21" t="s">
        <v>22717</v>
      </c>
      <c r="G1615" s="21">
        <v>132</v>
      </c>
      <c r="H1615" s="21" t="s">
        <v>19095</v>
      </c>
      <c r="I1615" s="21" t="s">
        <v>470</v>
      </c>
      <c r="J1615" s="22">
        <v>42748</v>
      </c>
      <c r="K1615" s="21" t="s">
        <v>19096</v>
      </c>
      <c r="L1615" s="21" t="s">
        <v>19155</v>
      </c>
      <c r="M1615" s="21" t="s">
        <v>19314</v>
      </c>
      <c r="N1615" s="21" t="s">
        <v>19291</v>
      </c>
      <c r="O1615" s="21" t="s">
        <v>19736</v>
      </c>
      <c r="P1615" s="21" t="s">
        <v>12124</v>
      </c>
      <c r="Q1615" s="33">
        <v>-0.8</v>
      </c>
      <c r="R1615" s="33">
        <v>1.2</v>
      </c>
      <c r="S1615" s="33">
        <v>0</v>
      </c>
      <c r="T1615" s="33">
        <v>1.2</v>
      </c>
      <c r="U1615" s="33">
        <v>0</v>
      </c>
      <c r="V1615" s="33">
        <v>0</v>
      </c>
      <c r="W1615" s="23">
        <v>0</v>
      </c>
      <c r="X1615" s="23">
        <v>808.37</v>
      </c>
      <c r="Y1615" s="21" t="s">
        <v>19097</v>
      </c>
      <c r="Z1615" s="23">
        <v>0</v>
      </c>
      <c r="AA1615" s="23">
        <v>970.05</v>
      </c>
      <c r="AB1615" s="22">
        <v>42795</v>
      </c>
    </row>
    <row r="1616" spans="1:28" x14ac:dyDescent="0.25">
      <c r="A1616" t="s">
        <v>380</v>
      </c>
      <c r="B1616" t="str">
        <f>VLOOKUP(O1616+0,'de para'!K:O,3,0)</f>
        <v>NA</v>
      </c>
      <c r="C1616" t="str">
        <f t="shared" si="25"/>
        <v>3027</v>
      </c>
      <c r="D1616" t="str">
        <f>IFERROR(VLOOKUP(G1616+0,'de para'!A:C,3,0),"")</f>
        <v/>
      </c>
      <c r="E1616" t="s">
        <v>19067</v>
      </c>
      <c r="F1616" s="18" t="s">
        <v>22720</v>
      </c>
      <c r="G1616" s="18">
        <v>2701</v>
      </c>
      <c r="H1616" s="18" t="s">
        <v>19095</v>
      </c>
      <c r="I1616" s="18" t="s">
        <v>22721</v>
      </c>
      <c r="J1616" s="19">
        <v>42748</v>
      </c>
      <c r="K1616" s="18" t="s">
        <v>22722</v>
      </c>
      <c r="L1616" s="18" t="s">
        <v>19670</v>
      </c>
      <c r="M1616" s="18" t="s">
        <v>19109</v>
      </c>
      <c r="N1616" s="18" t="s">
        <v>19095</v>
      </c>
      <c r="O1616" s="18" t="s">
        <v>19905</v>
      </c>
      <c r="P1616" s="18" t="s">
        <v>22723</v>
      </c>
      <c r="Q1616" s="32">
        <v>0.106</v>
      </c>
      <c r="R1616" s="32">
        <v>0.2</v>
      </c>
      <c r="S1616" s="32">
        <v>0</v>
      </c>
      <c r="T1616" s="32">
        <v>0.2</v>
      </c>
      <c r="U1616" s="32">
        <v>0</v>
      </c>
      <c r="V1616" s="32">
        <v>0</v>
      </c>
      <c r="W1616" s="20">
        <v>0</v>
      </c>
      <c r="X1616" s="20">
        <v>11641.07</v>
      </c>
      <c r="Y1616" s="18" t="s">
        <v>19124</v>
      </c>
      <c r="Z1616" s="20">
        <v>0</v>
      </c>
      <c r="AA1616" s="20">
        <v>2328.21</v>
      </c>
      <c r="AB1616" s="19">
        <v>42783</v>
      </c>
    </row>
    <row r="1617" spans="1:28" x14ac:dyDescent="0.25">
      <c r="A1617" t="s">
        <v>380</v>
      </c>
      <c r="B1617" t="str">
        <f>VLOOKUP(O1617+0,'de para'!K:O,3,0)</f>
        <v>NA</v>
      </c>
      <c r="C1617" t="str">
        <f t="shared" si="25"/>
        <v>3027</v>
      </c>
      <c r="D1617" t="str">
        <f>IFERROR(VLOOKUP(G1617+0,'de para'!A:C,3,0),"")</f>
        <v/>
      </c>
      <c r="E1617" t="str">
        <f>IF(VLOOKUP(G1617+0,'de para'!E:H,4,0)="EX","Externo","Interno")</f>
        <v>Interno</v>
      </c>
      <c r="F1617" s="21" t="s">
        <v>22724</v>
      </c>
      <c r="G1617" s="21">
        <v>1300</v>
      </c>
      <c r="H1617" s="21" t="s">
        <v>19095</v>
      </c>
      <c r="I1617" s="21" t="s">
        <v>489</v>
      </c>
      <c r="J1617" s="22">
        <v>42748</v>
      </c>
      <c r="K1617" s="21" t="s">
        <v>19728</v>
      </c>
      <c r="L1617" s="21" t="s">
        <v>19155</v>
      </c>
      <c r="M1617" s="21" t="s">
        <v>19111</v>
      </c>
      <c r="N1617" s="21" t="s">
        <v>19095</v>
      </c>
      <c r="O1617" s="21" t="s">
        <v>22725</v>
      </c>
      <c r="P1617" s="21" t="s">
        <v>661</v>
      </c>
      <c r="Q1617" s="33">
        <v>0.09</v>
      </c>
      <c r="R1617" s="33">
        <v>0.4</v>
      </c>
      <c r="S1617" s="33">
        <v>0</v>
      </c>
      <c r="T1617" s="33">
        <v>0.4</v>
      </c>
      <c r="U1617" s="33">
        <v>0</v>
      </c>
      <c r="V1617" s="33">
        <v>0</v>
      </c>
      <c r="W1617" s="23">
        <v>0</v>
      </c>
      <c r="X1617" s="23">
        <v>7821.97</v>
      </c>
      <c r="Y1617" s="21" t="s">
        <v>19124</v>
      </c>
      <c r="Z1617" s="23">
        <v>0</v>
      </c>
      <c r="AA1617" s="23">
        <v>3128.79</v>
      </c>
      <c r="AB1617" s="22">
        <v>42779</v>
      </c>
    </row>
    <row r="1618" spans="1:28" x14ac:dyDescent="0.25">
      <c r="A1618" t="s">
        <v>380</v>
      </c>
      <c r="B1618" t="str">
        <f>VLOOKUP(O1618+0,'de para'!K:O,3,0)</f>
        <v>NA</v>
      </c>
      <c r="C1618" t="str">
        <f t="shared" si="25"/>
        <v>3027</v>
      </c>
      <c r="D1618" t="str">
        <f>IFERROR(VLOOKUP(G1618+0,'de para'!A:C,3,0),"")</f>
        <v/>
      </c>
      <c r="E1618" t="str">
        <f>IF(VLOOKUP(G1618+0,'de para'!E:H,4,0)="EX","Externo","Interno")</f>
        <v>Interno</v>
      </c>
      <c r="F1618" s="18" t="s">
        <v>22724</v>
      </c>
      <c r="G1618" s="18">
        <v>1300</v>
      </c>
      <c r="H1618" s="18" t="s">
        <v>19095</v>
      </c>
      <c r="I1618" s="18" t="s">
        <v>489</v>
      </c>
      <c r="J1618" s="19">
        <v>42748</v>
      </c>
      <c r="K1618" s="18" t="s">
        <v>19728</v>
      </c>
      <c r="L1618" s="18" t="s">
        <v>19155</v>
      </c>
      <c r="M1618" s="18" t="s">
        <v>19111</v>
      </c>
      <c r="N1618" s="18" t="s">
        <v>19102</v>
      </c>
      <c r="O1618" s="18" t="s">
        <v>19871</v>
      </c>
      <c r="P1618" s="18" t="s">
        <v>12675</v>
      </c>
      <c r="Q1618" s="32">
        <v>0</v>
      </c>
      <c r="R1618" s="32">
        <v>0.4</v>
      </c>
      <c r="S1618" s="32">
        <v>0</v>
      </c>
      <c r="T1618" s="32">
        <v>0.4</v>
      </c>
      <c r="U1618" s="32">
        <v>0</v>
      </c>
      <c r="V1618" s="32">
        <v>0</v>
      </c>
      <c r="W1618" s="20">
        <v>0</v>
      </c>
      <c r="X1618" s="20">
        <v>19714.09</v>
      </c>
      <c r="Y1618" s="18" t="s">
        <v>19124</v>
      </c>
      <c r="Z1618" s="20">
        <v>0</v>
      </c>
      <c r="AA1618" s="20">
        <v>7885.64</v>
      </c>
      <c r="AB1618" s="19">
        <v>42779</v>
      </c>
    </row>
    <row r="1619" spans="1:28" x14ac:dyDescent="0.25">
      <c r="A1619" t="s">
        <v>380</v>
      </c>
      <c r="B1619" t="e">
        <f>VLOOKUP(O1619+0,'de para'!K:O,3,0)</f>
        <v>#N/A</v>
      </c>
      <c r="C1619" t="str">
        <f t="shared" si="25"/>
        <v>3027</v>
      </c>
      <c r="D1619" t="str">
        <f>IFERROR(VLOOKUP(G1619+0,'de para'!A:C,3,0),"")</f>
        <v/>
      </c>
      <c r="E1619" t="str">
        <f>IF(VLOOKUP(G1619+0,'de para'!E:H,4,0)="EX","Externo","Interno")</f>
        <v>Interno</v>
      </c>
      <c r="F1619" s="21" t="s">
        <v>22724</v>
      </c>
      <c r="G1619" s="21">
        <v>1300</v>
      </c>
      <c r="H1619" s="21" t="s">
        <v>19095</v>
      </c>
      <c r="I1619" s="21" t="s">
        <v>489</v>
      </c>
      <c r="J1619" s="22">
        <v>42748</v>
      </c>
      <c r="K1619" s="21" t="s">
        <v>19728</v>
      </c>
      <c r="L1619" s="21" t="s">
        <v>19155</v>
      </c>
      <c r="M1619" s="21" t="s">
        <v>19111</v>
      </c>
      <c r="N1619" s="21" t="s">
        <v>19108</v>
      </c>
      <c r="O1619" s="21" t="s">
        <v>22726</v>
      </c>
      <c r="P1619" s="21" t="s">
        <v>22727</v>
      </c>
      <c r="Q1619" s="33">
        <v>0</v>
      </c>
      <c r="R1619" s="33">
        <v>0.1</v>
      </c>
      <c r="S1619" s="33">
        <v>0</v>
      </c>
      <c r="T1619" s="33">
        <v>0.1</v>
      </c>
      <c r="U1619" s="33">
        <v>0</v>
      </c>
      <c r="V1619" s="33">
        <v>0</v>
      </c>
      <c r="W1619" s="23">
        <v>0</v>
      </c>
      <c r="X1619" s="23">
        <v>16683.990000000002</v>
      </c>
      <c r="Y1619" s="21" t="s">
        <v>19124</v>
      </c>
      <c r="Z1619" s="23">
        <v>0</v>
      </c>
      <c r="AA1619" s="23">
        <v>1668.4</v>
      </c>
      <c r="AB1619" s="22">
        <v>42779</v>
      </c>
    </row>
    <row r="1620" spans="1:28" x14ac:dyDescent="0.25">
      <c r="A1620" t="s">
        <v>380</v>
      </c>
      <c r="B1620" t="str">
        <f>VLOOKUP(O1620+0,'de para'!K:O,3,0)</f>
        <v>NA</v>
      </c>
      <c r="C1620" t="str">
        <f t="shared" si="25"/>
        <v>3027</v>
      </c>
      <c r="D1620" t="str">
        <f>IFERROR(VLOOKUP(G1620+0,'de para'!A:C,3,0),"")</f>
        <v/>
      </c>
      <c r="E1620" t="str">
        <f>IF(VLOOKUP(G1620+0,'de para'!E:H,4,0)="EX","Externo","Interno")</f>
        <v>Interno</v>
      </c>
      <c r="F1620" s="18" t="s">
        <v>22728</v>
      </c>
      <c r="G1620" s="18">
        <v>1300</v>
      </c>
      <c r="H1620" s="18" t="s">
        <v>19095</v>
      </c>
      <c r="I1620" s="18" t="s">
        <v>489</v>
      </c>
      <c r="J1620" s="19">
        <v>42748</v>
      </c>
      <c r="K1620" s="18" t="s">
        <v>19728</v>
      </c>
      <c r="L1620" s="18" t="s">
        <v>19155</v>
      </c>
      <c r="M1620" s="18" t="s">
        <v>19111</v>
      </c>
      <c r="N1620" s="18" t="s">
        <v>19095</v>
      </c>
      <c r="O1620" s="18" t="s">
        <v>22729</v>
      </c>
      <c r="P1620" s="18" t="s">
        <v>12555</v>
      </c>
      <c r="Q1620" s="32">
        <v>0</v>
      </c>
      <c r="R1620" s="32">
        <v>0.1</v>
      </c>
      <c r="S1620" s="32">
        <v>0</v>
      </c>
      <c r="T1620" s="32">
        <v>0.1</v>
      </c>
      <c r="U1620" s="32">
        <v>0</v>
      </c>
      <c r="V1620" s="32">
        <v>0</v>
      </c>
      <c r="W1620" s="20">
        <v>0</v>
      </c>
      <c r="X1620" s="20">
        <v>55720</v>
      </c>
      <c r="Y1620" s="18" t="s">
        <v>19124</v>
      </c>
      <c r="Z1620" s="20">
        <v>0</v>
      </c>
      <c r="AA1620" s="20">
        <v>5572</v>
      </c>
      <c r="AB1620" s="19">
        <v>42783</v>
      </c>
    </row>
    <row r="1621" spans="1:28" x14ac:dyDescent="0.25">
      <c r="A1621" t="s">
        <v>380</v>
      </c>
      <c r="B1621" t="str">
        <f>VLOOKUP(O1621+0,'de para'!K:O,3,0)</f>
        <v>NA</v>
      </c>
      <c r="C1621" t="str">
        <f t="shared" si="25"/>
        <v>3027</v>
      </c>
      <c r="D1621" t="str">
        <f>IFERROR(VLOOKUP(G1621+0,'de para'!A:C,3,0),"")</f>
        <v/>
      </c>
      <c r="E1621" t="str">
        <f>IF(VLOOKUP(G1621+0,'de para'!E:H,4,0)="EX","Externo","Interno")</f>
        <v>Interno</v>
      </c>
      <c r="F1621" s="21" t="s">
        <v>22730</v>
      </c>
      <c r="G1621" s="21">
        <v>1300</v>
      </c>
      <c r="H1621" s="21" t="s">
        <v>19102</v>
      </c>
      <c r="I1621" s="21" t="s">
        <v>489</v>
      </c>
      <c r="J1621" s="22">
        <v>42748</v>
      </c>
      <c r="K1621" s="21" t="s">
        <v>19188</v>
      </c>
      <c r="L1621" s="21" t="s">
        <v>19179</v>
      </c>
      <c r="M1621" s="21" t="s">
        <v>19111</v>
      </c>
      <c r="N1621" s="21" t="s">
        <v>19095</v>
      </c>
      <c r="O1621" s="21" t="s">
        <v>22731</v>
      </c>
      <c r="P1621" s="21" t="s">
        <v>12807</v>
      </c>
      <c r="Q1621" s="33">
        <v>0</v>
      </c>
      <c r="R1621" s="33">
        <v>0.16</v>
      </c>
      <c r="S1621" s="33">
        <v>0</v>
      </c>
      <c r="T1621" s="33">
        <v>0.16</v>
      </c>
      <c r="U1621" s="33">
        <v>0</v>
      </c>
      <c r="V1621" s="33">
        <v>0</v>
      </c>
      <c r="W1621" s="23">
        <v>0</v>
      </c>
      <c r="X1621" s="23">
        <v>139890</v>
      </c>
      <c r="Y1621" s="21" t="s">
        <v>19124</v>
      </c>
      <c r="Z1621" s="23">
        <v>0</v>
      </c>
      <c r="AA1621" s="23">
        <v>22382.400000000001</v>
      </c>
      <c r="AB1621" s="22">
        <v>42786</v>
      </c>
    </row>
    <row r="1622" spans="1:28" x14ac:dyDescent="0.25">
      <c r="A1622" t="s">
        <v>380</v>
      </c>
      <c r="B1622" t="str">
        <f>VLOOKUP(O1622+0,'de para'!K:O,3,0)</f>
        <v>NA</v>
      </c>
      <c r="C1622" t="str">
        <f t="shared" si="25"/>
        <v>3025</v>
      </c>
      <c r="D1622" t="str">
        <f>IFERROR(VLOOKUP(G1622+0,'de para'!A:C,3,0),"")</f>
        <v/>
      </c>
      <c r="E1622" t="str">
        <f>IF(VLOOKUP(G1622+0,'de para'!E:H,4,0)="EX","Externo","Interno")</f>
        <v>Interno</v>
      </c>
      <c r="F1622" s="18" t="s">
        <v>20799</v>
      </c>
      <c r="G1622" s="18">
        <v>142</v>
      </c>
      <c r="H1622" s="18" t="s">
        <v>19095</v>
      </c>
      <c r="I1622" s="18" t="s">
        <v>642</v>
      </c>
      <c r="J1622" s="19">
        <v>42751</v>
      </c>
      <c r="K1622" s="18" t="s">
        <v>19152</v>
      </c>
      <c r="L1622" s="18" t="s">
        <v>19670</v>
      </c>
      <c r="M1622" s="18" t="s">
        <v>19111</v>
      </c>
      <c r="N1622" s="18" t="s">
        <v>19095</v>
      </c>
      <c r="O1622" s="18" t="s">
        <v>20800</v>
      </c>
      <c r="P1622" s="18" t="s">
        <v>20801</v>
      </c>
      <c r="Q1622" s="32">
        <v>8.75</v>
      </c>
      <c r="R1622" s="32">
        <v>1</v>
      </c>
      <c r="S1622" s="32">
        <v>0</v>
      </c>
      <c r="T1622" s="32">
        <v>1</v>
      </c>
      <c r="U1622" s="32">
        <v>0</v>
      </c>
      <c r="V1622" s="32">
        <v>0</v>
      </c>
      <c r="W1622" s="20">
        <v>0</v>
      </c>
      <c r="X1622" s="20">
        <v>485</v>
      </c>
      <c r="Y1622" s="18" t="s">
        <v>19124</v>
      </c>
      <c r="Z1622" s="20">
        <v>24.25</v>
      </c>
      <c r="AA1622" s="20">
        <v>509.25</v>
      </c>
      <c r="AB1622" s="19">
        <v>42766</v>
      </c>
    </row>
    <row r="1623" spans="1:28" x14ac:dyDescent="0.25">
      <c r="A1623" t="s">
        <v>380</v>
      </c>
      <c r="B1623" t="e">
        <f>VLOOKUP(O1623+0,'de para'!K:O,3,0)</f>
        <v>#N/A</v>
      </c>
      <c r="C1623" t="str">
        <f t="shared" si="25"/>
        <v>3027</v>
      </c>
      <c r="D1623" t="str">
        <f>IFERROR(VLOOKUP(G1623+0,'de para'!A:C,3,0),"")</f>
        <v/>
      </c>
      <c r="E1623" t="str">
        <f>IF(VLOOKUP(G1623+0,'de para'!E:H,4,0)="EX","Externo","Interno")</f>
        <v>Interno</v>
      </c>
      <c r="F1623" s="21" t="s">
        <v>22732</v>
      </c>
      <c r="G1623" s="21">
        <v>145</v>
      </c>
      <c r="H1623" s="21" t="s">
        <v>19095</v>
      </c>
      <c r="I1623" s="21" t="s">
        <v>1063</v>
      </c>
      <c r="J1623" s="22">
        <v>42751</v>
      </c>
      <c r="K1623" s="21" t="s">
        <v>19099</v>
      </c>
      <c r="L1623" s="21" t="s">
        <v>19155</v>
      </c>
      <c r="M1623" s="21" t="s">
        <v>19100</v>
      </c>
      <c r="N1623" s="21" t="s">
        <v>19095</v>
      </c>
      <c r="O1623" s="21" t="s">
        <v>22733</v>
      </c>
      <c r="P1623" s="21" t="s">
        <v>22734</v>
      </c>
      <c r="Q1623" s="33">
        <v>0</v>
      </c>
      <c r="R1623" s="33">
        <v>0.1</v>
      </c>
      <c r="S1623" s="33">
        <v>0</v>
      </c>
      <c r="T1623" s="33">
        <v>0.1</v>
      </c>
      <c r="U1623" s="33">
        <v>0</v>
      </c>
      <c r="V1623" s="33">
        <v>0</v>
      </c>
      <c r="W1623" s="23">
        <v>0</v>
      </c>
      <c r="X1623" s="23">
        <v>39980</v>
      </c>
      <c r="Y1623" s="21" t="s">
        <v>19124</v>
      </c>
      <c r="Z1623" s="23">
        <v>0</v>
      </c>
      <c r="AA1623" s="23">
        <v>3998</v>
      </c>
      <c r="AB1623" s="22">
        <v>42783</v>
      </c>
    </row>
    <row r="1624" spans="1:28" x14ac:dyDescent="0.25">
      <c r="A1624" t="s">
        <v>380</v>
      </c>
      <c r="B1624" t="str">
        <f>VLOOKUP(O1624+0,'de para'!K:O,3,0)</f>
        <v>NA</v>
      </c>
      <c r="C1624" t="str">
        <f t="shared" si="25"/>
        <v>3027</v>
      </c>
      <c r="D1624" t="str">
        <f>IFERROR(VLOOKUP(G1624+0,'de para'!A:C,3,0),"")</f>
        <v/>
      </c>
      <c r="E1624" t="str">
        <f>IF(VLOOKUP(G1624+0,'de para'!E:H,4,0)="EX","Externo","Interno")</f>
        <v>Interno</v>
      </c>
      <c r="F1624" s="18" t="s">
        <v>22735</v>
      </c>
      <c r="G1624" s="18">
        <v>885</v>
      </c>
      <c r="H1624" s="18" t="s">
        <v>19104</v>
      </c>
      <c r="I1624" s="18" t="s">
        <v>545</v>
      </c>
      <c r="J1624" s="19">
        <v>42751</v>
      </c>
      <c r="K1624" s="18" t="s">
        <v>19105</v>
      </c>
      <c r="L1624" s="18" t="s">
        <v>19105</v>
      </c>
      <c r="M1624" s="18" t="s">
        <v>19129</v>
      </c>
      <c r="N1624" s="18" t="s">
        <v>19095</v>
      </c>
      <c r="O1624" s="18" t="s">
        <v>22736</v>
      </c>
      <c r="P1624" s="18" t="s">
        <v>22737</v>
      </c>
      <c r="Q1624" s="32">
        <v>0</v>
      </c>
      <c r="R1624" s="32">
        <v>0.17</v>
      </c>
      <c r="S1624" s="32">
        <v>0</v>
      </c>
      <c r="T1624" s="32">
        <v>0.17</v>
      </c>
      <c r="U1624" s="32">
        <v>0</v>
      </c>
      <c r="V1624" s="32">
        <v>0</v>
      </c>
      <c r="W1624" s="20">
        <v>0</v>
      </c>
      <c r="X1624" s="20">
        <v>555680</v>
      </c>
      <c r="Y1624" s="18" t="s">
        <v>19124</v>
      </c>
      <c r="Z1624" s="20">
        <v>0</v>
      </c>
      <c r="AA1624" s="20">
        <v>94465.600000000006</v>
      </c>
      <c r="AB1624" s="19">
        <v>42783</v>
      </c>
    </row>
    <row r="1625" spans="1:28" x14ac:dyDescent="0.25">
      <c r="A1625" t="s">
        <v>380</v>
      </c>
      <c r="B1625" t="str">
        <f>VLOOKUP(O1625+0,'de para'!K:O,3,0)</f>
        <v>NA</v>
      </c>
      <c r="C1625" t="str">
        <f t="shared" si="25"/>
        <v>3027</v>
      </c>
      <c r="D1625" t="str">
        <f>IFERROR(VLOOKUP(G1625+0,'de para'!A:C,3,0),"")</f>
        <v/>
      </c>
      <c r="E1625" t="str">
        <f>IF(VLOOKUP(G1625+0,'de para'!E:H,4,0)="EX","Externo","Interno")</f>
        <v>Interno</v>
      </c>
      <c r="F1625" s="21" t="s">
        <v>22738</v>
      </c>
      <c r="G1625" s="21">
        <v>1025</v>
      </c>
      <c r="H1625" s="21" t="s">
        <v>19095</v>
      </c>
      <c r="I1625" s="21" t="s">
        <v>599</v>
      </c>
      <c r="J1625" s="22">
        <v>42751</v>
      </c>
      <c r="K1625" s="21" t="s">
        <v>19105</v>
      </c>
      <c r="L1625" s="21" t="s">
        <v>19155</v>
      </c>
      <c r="M1625" s="21" t="s">
        <v>19276</v>
      </c>
      <c r="N1625" s="21" t="s">
        <v>19102</v>
      </c>
      <c r="O1625" s="21" t="s">
        <v>22739</v>
      </c>
      <c r="P1625" s="21" t="s">
        <v>600</v>
      </c>
      <c r="Q1625" s="33">
        <v>0</v>
      </c>
      <c r="R1625" s="33">
        <v>1</v>
      </c>
      <c r="S1625" s="33">
        <v>0</v>
      </c>
      <c r="T1625" s="33">
        <v>1</v>
      </c>
      <c r="U1625" s="33">
        <v>0</v>
      </c>
      <c r="V1625" s="33">
        <v>0</v>
      </c>
      <c r="W1625" s="23">
        <v>0</v>
      </c>
      <c r="X1625" s="23">
        <v>5820</v>
      </c>
      <c r="Y1625" s="21" t="s">
        <v>19124</v>
      </c>
      <c r="Z1625" s="23">
        <v>0</v>
      </c>
      <c r="AA1625" s="23">
        <v>5820</v>
      </c>
      <c r="AB1625" s="22">
        <v>42783</v>
      </c>
    </row>
    <row r="1626" spans="1:28" x14ac:dyDescent="0.25">
      <c r="A1626" t="s">
        <v>380</v>
      </c>
      <c r="B1626" t="str">
        <f>VLOOKUP(O1626+0,'de para'!K:O,3,0)</f>
        <v>NA</v>
      </c>
      <c r="C1626" t="str">
        <f t="shared" si="25"/>
        <v>3025</v>
      </c>
      <c r="D1626" t="str">
        <f>IFERROR(VLOOKUP(G1626+0,'de para'!A:C,3,0),"")</f>
        <v/>
      </c>
      <c r="E1626" t="str">
        <f>IF(VLOOKUP(G1626+0,'de para'!E:H,4,0)="EX","Externo","Interno")</f>
        <v>Interno</v>
      </c>
      <c r="F1626" s="18" t="s">
        <v>21122</v>
      </c>
      <c r="G1626" s="18">
        <v>1138</v>
      </c>
      <c r="H1626" s="18" t="s">
        <v>19095</v>
      </c>
      <c r="I1626" s="18" t="s">
        <v>393</v>
      </c>
      <c r="J1626" s="19">
        <v>42751</v>
      </c>
      <c r="K1626" s="18" t="s">
        <v>19105</v>
      </c>
      <c r="L1626" s="18" t="s">
        <v>19161</v>
      </c>
      <c r="M1626" s="18" t="s">
        <v>19166</v>
      </c>
      <c r="N1626" s="18" t="s">
        <v>19095</v>
      </c>
      <c r="O1626" s="18" t="s">
        <v>19634</v>
      </c>
      <c r="P1626" s="18" t="s">
        <v>401</v>
      </c>
      <c r="Q1626" s="32">
        <v>-0.8</v>
      </c>
      <c r="R1626" s="32">
        <v>5</v>
      </c>
      <c r="S1626" s="32">
        <v>4.8</v>
      </c>
      <c r="T1626" s="32">
        <v>0.2</v>
      </c>
      <c r="U1626" s="32">
        <v>0</v>
      </c>
      <c r="V1626" s="32">
        <v>0.2</v>
      </c>
      <c r="W1626" s="20">
        <v>0</v>
      </c>
      <c r="X1626" s="20">
        <v>31.44</v>
      </c>
      <c r="Y1626" s="18" t="s">
        <v>20747</v>
      </c>
      <c r="Z1626" s="20">
        <v>0.31</v>
      </c>
      <c r="AA1626" s="20">
        <v>6.6</v>
      </c>
      <c r="AB1626" s="19">
        <v>42765</v>
      </c>
    </row>
    <row r="1627" spans="1:28" x14ac:dyDescent="0.25">
      <c r="A1627" t="s">
        <v>380</v>
      </c>
      <c r="B1627" t="str">
        <f>VLOOKUP(O1627+0,'de para'!K:O,3,0)</f>
        <v>NA</v>
      </c>
      <c r="C1627" t="str">
        <f t="shared" si="25"/>
        <v>3025</v>
      </c>
      <c r="D1627" t="str">
        <f>IFERROR(VLOOKUP(G1627+0,'de para'!A:C,3,0),"")</f>
        <v/>
      </c>
      <c r="E1627" t="str">
        <f>IF(VLOOKUP(G1627+0,'de para'!E:H,4,0)="EX","Externo","Interno")</f>
        <v>Interno</v>
      </c>
      <c r="F1627" s="21" t="s">
        <v>21122</v>
      </c>
      <c r="G1627" s="21">
        <v>1138</v>
      </c>
      <c r="H1627" s="21" t="s">
        <v>19095</v>
      </c>
      <c r="I1627" s="21" t="s">
        <v>393</v>
      </c>
      <c r="J1627" s="22">
        <v>42751</v>
      </c>
      <c r="K1627" s="21" t="s">
        <v>19105</v>
      </c>
      <c r="L1627" s="21" t="s">
        <v>19161</v>
      </c>
      <c r="M1627" s="21" t="s">
        <v>19166</v>
      </c>
      <c r="N1627" s="21" t="s">
        <v>19102</v>
      </c>
      <c r="O1627" s="21" t="s">
        <v>19635</v>
      </c>
      <c r="P1627" s="21" t="s">
        <v>402</v>
      </c>
      <c r="Q1627" s="33">
        <v>0.2</v>
      </c>
      <c r="R1627" s="33">
        <v>10</v>
      </c>
      <c r="S1627" s="33">
        <v>0</v>
      </c>
      <c r="T1627" s="33">
        <v>10</v>
      </c>
      <c r="U1627" s="33">
        <v>0</v>
      </c>
      <c r="V1627" s="33">
        <v>10</v>
      </c>
      <c r="W1627" s="23">
        <v>0</v>
      </c>
      <c r="X1627" s="23">
        <v>32.64</v>
      </c>
      <c r="Y1627" s="21" t="s">
        <v>19157</v>
      </c>
      <c r="Z1627" s="23">
        <v>16.32</v>
      </c>
      <c r="AA1627" s="23">
        <v>342.72</v>
      </c>
      <c r="AB1627" s="22">
        <v>42765</v>
      </c>
    </row>
    <row r="1628" spans="1:28" x14ac:dyDescent="0.25">
      <c r="A1628" t="s">
        <v>380</v>
      </c>
      <c r="B1628" t="str">
        <f>VLOOKUP(O1628+0,'de para'!K:O,3,0)</f>
        <v>NA</v>
      </c>
      <c r="C1628" t="str">
        <f t="shared" si="25"/>
        <v>3025</v>
      </c>
      <c r="D1628" t="str">
        <f>IFERROR(VLOOKUP(G1628+0,'de para'!A:C,3,0),"")</f>
        <v/>
      </c>
      <c r="E1628" t="str">
        <f>IF(VLOOKUP(G1628+0,'de para'!E:H,4,0)="EX","Externo","Interno")</f>
        <v>Interno</v>
      </c>
      <c r="F1628" s="18" t="s">
        <v>21122</v>
      </c>
      <c r="G1628" s="18">
        <v>1138</v>
      </c>
      <c r="H1628" s="18" t="s">
        <v>19095</v>
      </c>
      <c r="I1628" s="18" t="s">
        <v>393</v>
      </c>
      <c r="J1628" s="19">
        <v>42751</v>
      </c>
      <c r="K1628" s="18" t="s">
        <v>19105</v>
      </c>
      <c r="L1628" s="18" t="s">
        <v>19161</v>
      </c>
      <c r="M1628" s="18" t="s">
        <v>19166</v>
      </c>
      <c r="N1628" s="18" t="s">
        <v>19108</v>
      </c>
      <c r="O1628" s="18" t="s">
        <v>19636</v>
      </c>
      <c r="P1628" s="18" t="s">
        <v>424</v>
      </c>
      <c r="Q1628" s="32">
        <v>-11.3</v>
      </c>
      <c r="R1628" s="32">
        <v>10</v>
      </c>
      <c r="S1628" s="32">
        <v>4</v>
      </c>
      <c r="T1628" s="32">
        <v>6</v>
      </c>
      <c r="U1628" s="32">
        <v>0</v>
      </c>
      <c r="V1628" s="32">
        <v>6</v>
      </c>
      <c r="W1628" s="20">
        <v>0</v>
      </c>
      <c r="X1628" s="20">
        <v>35.04</v>
      </c>
      <c r="Y1628" s="18" t="s">
        <v>19157</v>
      </c>
      <c r="Z1628" s="20">
        <v>10.52</v>
      </c>
      <c r="AA1628" s="20">
        <v>220.76</v>
      </c>
      <c r="AB1628" s="19">
        <v>42765</v>
      </c>
    </row>
    <row r="1629" spans="1:28" x14ac:dyDescent="0.25">
      <c r="A1629" t="s">
        <v>380</v>
      </c>
      <c r="B1629" t="str">
        <f>VLOOKUP(O1629+0,'de para'!K:O,3,0)</f>
        <v>NA</v>
      </c>
      <c r="C1629" t="str">
        <f t="shared" si="25"/>
        <v>3025</v>
      </c>
      <c r="D1629" t="str">
        <f>IFERROR(VLOOKUP(G1629+0,'de para'!A:C,3,0),"")</f>
        <v/>
      </c>
      <c r="E1629" t="str">
        <f>IF(VLOOKUP(G1629+0,'de para'!E:H,4,0)="EX","Externo","Interno")</f>
        <v>Interno</v>
      </c>
      <c r="F1629" s="21" t="s">
        <v>21122</v>
      </c>
      <c r="G1629" s="21">
        <v>1138</v>
      </c>
      <c r="H1629" s="21" t="s">
        <v>19095</v>
      </c>
      <c r="I1629" s="21" t="s">
        <v>393</v>
      </c>
      <c r="J1629" s="22">
        <v>42751</v>
      </c>
      <c r="K1629" s="21" t="s">
        <v>19105</v>
      </c>
      <c r="L1629" s="21" t="s">
        <v>19161</v>
      </c>
      <c r="M1629" s="21" t="s">
        <v>19166</v>
      </c>
      <c r="N1629" s="21" t="s">
        <v>19103</v>
      </c>
      <c r="O1629" s="21" t="s">
        <v>19637</v>
      </c>
      <c r="P1629" s="21" t="s">
        <v>493</v>
      </c>
      <c r="Q1629" s="33">
        <v>-3.35</v>
      </c>
      <c r="R1629" s="33">
        <v>10</v>
      </c>
      <c r="S1629" s="33">
        <v>0</v>
      </c>
      <c r="T1629" s="33">
        <v>10</v>
      </c>
      <c r="U1629" s="33">
        <v>0</v>
      </c>
      <c r="V1629" s="33">
        <v>10</v>
      </c>
      <c r="W1629" s="23">
        <v>0</v>
      </c>
      <c r="X1629" s="23">
        <v>39.96</v>
      </c>
      <c r="Y1629" s="21" t="s">
        <v>19157</v>
      </c>
      <c r="Z1629" s="23">
        <v>19.98</v>
      </c>
      <c r="AA1629" s="23">
        <v>419.58</v>
      </c>
      <c r="AB1629" s="22">
        <v>42765</v>
      </c>
    </row>
    <row r="1630" spans="1:28" x14ac:dyDescent="0.25">
      <c r="A1630" t="s">
        <v>380</v>
      </c>
      <c r="B1630" t="str">
        <f>VLOOKUP(O1630+0,'de para'!K:O,3,0)</f>
        <v>NA</v>
      </c>
      <c r="C1630" t="str">
        <f t="shared" si="25"/>
        <v>3025</v>
      </c>
      <c r="D1630" t="str">
        <f>IFERROR(VLOOKUP(G1630+0,'de para'!A:C,3,0),"")</f>
        <v/>
      </c>
      <c r="E1630" t="str">
        <f>IF(VLOOKUP(G1630+0,'de para'!E:H,4,0)="EX","Externo","Interno")</f>
        <v>Interno</v>
      </c>
      <c r="F1630" s="18" t="s">
        <v>21122</v>
      </c>
      <c r="G1630" s="18">
        <v>1138</v>
      </c>
      <c r="H1630" s="18" t="s">
        <v>19095</v>
      </c>
      <c r="I1630" s="18" t="s">
        <v>393</v>
      </c>
      <c r="J1630" s="19">
        <v>42751</v>
      </c>
      <c r="K1630" s="18" t="s">
        <v>19105</v>
      </c>
      <c r="L1630" s="18" t="s">
        <v>19161</v>
      </c>
      <c r="M1630" s="18" t="s">
        <v>19166</v>
      </c>
      <c r="N1630" s="18" t="s">
        <v>19291</v>
      </c>
      <c r="O1630" s="18" t="s">
        <v>19638</v>
      </c>
      <c r="P1630" s="18" t="s">
        <v>458</v>
      </c>
      <c r="Q1630" s="32">
        <v>-2.2999999999999998</v>
      </c>
      <c r="R1630" s="32">
        <v>2</v>
      </c>
      <c r="S1630" s="32">
        <v>0</v>
      </c>
      <c r="T1630" s="32">
        <v>2</v>
      </c>
      <c r="U1630" s="32">
        <v>0</v>
      </c>
      <c r="V1630" s="32">
        <v>2</v>
      </c>
      <c r="W1630" s="20">
        <v>0</v>
      </c>
      <c r="X1630" s="20">
        <v>53.06</v>
      </c>
      <c r="Y1630" s="18" t="s">
        <v>19157</v>
      </c>
      <c r="Z1630" s="20">
        <v>5.3</v>
      </c>
      <c r="AA1630" s="20">
        <v>111.42</v>
      </c>
      <c r="AB1630" s="19">
        <v>42765</v>
      </c>
    </row>
    <row r="1631" spans="1:28" x14ac:dyDescent="0.25">
      <c r="A1631" t="s">
        <v>380</v>
      </c>
      <c r="B1631" t="str">
        <f>VLOOKUP(O1631+0,'de para'!K:O,3,0)</f>
        <v>NA</v>
      </c>
      <c r="C1631" t="str">
        <f t="shared" si="25"/>
        <v>3025</v>
      </c>
      <c r="D1631" t="str">
        <f>IFERROR(VLOOKUP(G1631+0,'de para'!A:C,3,0),"")</f>
        <v/>
      </c>
      <c r="E1631" t="str">
        <f>IF(VLOOKUP(G1631+0,'de para'!E:H,4,0)="EX","Externo","Interno")</f>
        <v>Interno</v>
      </c>
      <c r="F1631" s="21" t="s">
        <v>21122</v>
      </c>
      <c r="G1631" s="21">
        <v>1138</v>
      </c>
      <c r="H1631" s="21" t="s">
        <v>19095</v>
      </c>
      <c r="I1631" s="21" t="s">
        <v>393</v>
      </c>
      <c r="J1631" s="22">
        <v>42751</v>
      </c>
      <c r="K1631" s="21" t="s">
        <v>19105</v>
      </c>
      <c r="L1631" s="21" t="s">
        <v>19161</v>
      </c>
      <c r="M1631" s="21" t="s">
        <v>19166</v>
      </c>
      <c r="N1631" s="21" t="s">
        <v>19104</v>
      </c>
      <c r="O1631" s="21" t="s">
        <v>19639</v>
      </c>
      <c r="P1631" s="21" t="s">
        <v>494</v>
      </c>
      <c r="Q1631" s="33">
        <v>-6.7</v>
      </c>
      <c r="R1631" s="33">
        <v>2</v>
      </c>
      <c r="S1631" s="33">
        <v>0</v>
      </c>
      <c r="T1631" s="33">
        <v>2</v>
      </c>
      <c r="U1631" s="33">
        <v>0</v>
      </c>
      <c r="V1631" s="33">
        <v>2</v>
      </c>
      <c r="W1631" s="23">
        <v>0</v>
      </c>
      <c r="X1631" s="23">
        <v>63.54</v>
      </c>
      <c r="Y1631" s="21" t="s">
        <v>19157</v>
      </c>
      <c r="Z1631" s="23">
        <v>6.36</v>
      </c>
      <c r="AA1631" s="23">
        <v>133.44</v>
      </c>
      <c r="AB1631" s="22">
        <v>42765</v>
      </c>
    </row>
    <row r="1632" spans="1:28" x14ac:dyDescent="0.25">
      <c r="A1632" t="s">
        <v>380</v>
      </c>
      <c r="B1632" t="str">
        <f>VLOOKUP(O1632+0,'de para'!K:O,3,0)</f>
        <v>NA</v>
      </c>
      <c r="C1632" t="str">
        <f t="shared" si="25"/>
        <v>3027</v>
      </c>
      <c r="D1632" t="str">
        <f>IFERROR(VLOOKUP(G1632+0,'de para'!A:C,3,0),"")</f>
        <v/>
      </c>
      <c r="E1632" t="str">
        <f>IF(VLOOKUP(G1632+0,'de para'!E:H,4,0)="EX","Externo","Interno")</f>
        <v>Interno</v>
      </c>
      <c r="F1632" s="18" t="s">
        <v>22740</v>
      </c>
      <c r="G1632" s="18">
        <v>594</v>
      </c>
      <c r="H1632" s="18" t="s">
        <v>19095</v>
      </c>
      <c r="I1632" s="18" t="s">
        <v>1899</v>
      </c>
      <c r="J1632" s="19">
        <v>42751</v>
      </c>
      <c r="K1632" s="18" t="s">
        <v>20657</v>
      </c>
      <c r="L1632" s="18" t="s">
        <v>19105</v>
      </c>
      <c r="M1632" s="18" t="s">
        <v>19100</v>
      </c>
      <c r="N1632" s="18" t="s">
        <v>19095</v>
      </c>
      <c r="O1632" s="18" t="s">
        <v>19795</v>
      </c>
      <c r="P1632" s="18" t="s">
        <v>12557</v>
      </c>
      <c r="Q1632" s="32">
        <v>-0.2</v>
      </c>
      <c r="R1632" s="32">
        <v>0.6</v>
      </c>
      <c r="S1632" s="32">
        <v>0</v>
      </c>
      <c r="T1632" s="32">
        <v>0.6</v>
      </c>
      <c r="U1632" s="32">
        <v>0</v>
      </c>
      <c r="V1632" s="32">
        <v>0</v>
      </c>
      <c r="W1632" s="20">
        <v>0</v>
      </c>
      <c r="X1632" s="20">
        <v>8340</v>
      </c>
      <c r="Y1632" s="18" t="s">
        <v>19124</v>
      </c>
      <c r="Z1632" s="20">
        <v>0</v>
      </c>
      <c r="AA1632" s="20">
        <v>5004</v>
      </c>
      <c r="AB1632" s="19">
        <v>42790</v>
      </c>
    </row>
    <row r="1633" spans="1:28" x14ac:dyDescent="0.25">
      <c r="A1633" t="s">
        <v>380</v>
      </c>
      <c r="B1633" t="str">
        <f>VLOOKUP(O1633+0,'de para'!K:O,3,0)</f>
        <v>NA</v>
      </c>
      <c r="C1633" t="str">
        <f t="shared" si="25"/>
        <v>3025</v>
      </c>
      <c r="D1633" t="str">
        <f>IFERROR(VLOOKUP(G1633+0,'de para'!A:C,3,0),"")</f>
        <v/>
      </c>
      <c r="E1633" t="str">
        <f>IF(VLOOKUP(G1633+0,'de para'!E:H,4,0)="EX","Externo","Interno")</f>
        <v>Interno</v>
      </c>
      <c r="F1633" s="21" t="s">
        <v>21123</v>
      </c>
      <c r="G1633" s="21">
        <v>1138</v>
      </c>
      <c r="H1633" s="21" t="s">
        <v>19095</v>
      </c>
      <c r="I1633" s="21" t="s">
        <v>393</v>
      </c>
      <c r="J1633" s="22">
        <v>42751</v>
      </c>
      <c r="K1633" s="21" t="s">
        <v>19105</v>
      </c>
      <c r="L1633" s="21" t="s">
        <v>19161</v>
      </c>
      <c r="M1633" s="21" t="s">
        <v>19166</v>
      </c>
      <c r="N1633" s="21" t="s">
        <v>19095</v>
      </c>
      <c r="O1633" s="21" t="s">
        <v>19156</v>
      </c>
      <c r="P1633" s="21" t="s">
        <v>409</v>
      </c>
      <c r="Q1633" s="33">
        <v>1.4</v>
      </c>
      <c r="R1633" s="33">
        <v>5</v>
      </c>
      <c r="S1633" s="33">
        <v>0</v>
      </c>
      <c r="T1633" s="33">
        <v>5</v>
      </c>
      <c r="U1633" s="33">
        <v>0</v>
      </c>
      <c r="V1633" s="33">
        <v>5</v>
      </c>
      <c r="W1633" s="23">
        <v>0</v>
      </c>
      <c r="X1633" s="23">
        <v>9.83</v>
      </c>
      <c r="Y1633" s="21" t="s">
        <v>19157</v>
      </c>
      <c r="Z1633" s="23">
        <v>2.46</v>
      </c>
      <c r="AA1633" s="23">
        <v>51.61</v>
      </c>
      <c r="AB1633" s="22">
        <v>42765</v>
      </c>
    </row>
    <row r="1634" spans="1:28" x14ac:dyDescent="0.25">
      <c r="A1634" t="s">
        <v>380</v>
      </c>
      <c r="B1634" t="str">
        <f>VLOOKUP(O1634+0,'de para'!K:O,3,0)</f>
        <v>NA</v>
      </c>
      <c r="C1634" t="str">
        <f t="shared" si="25"/>
        <v>3025</v>
      </c>
      <c r="D1634" t="str">
        <f>IFERROR(VLOOKUP(G1634+0,'de para'!A:C,3,0),"")</f>
        <v/>
      </c>
      <c r="E1634" t="str">
        <f>IF(VLOOKUP(G1634+0,'de para'!E:H,4,0)="EX","Externo","Interno")</f>
        <v>Interno</v>
      </c>
      <c r="F1634" s="18" t="s">
        <v>21123</v>
      </c>
      <c r="G1634" s="18">
        <v>1138</v>
      </c>
      <c r="H1634" s="18" t="s">
        <v>19095</v>
      </c>
      <c r="I1634" s="18" t="s">
        <v>393</v>
      </c>
      <c r="J1634" s="19">
        <v>42751</v>
      </c>
      <c r="K1634" s="18" t="s">
        <v>19105</v>
      </c>
      <c r="L1634" s="18" t="s">
        <v>19161</v>
      </c>
      <c r="M1634" s="18" t="s">
        <v>19166</v>
      </c>
      <c r="N1634" s="18" t="s">
        <v>19104</v>
      </c>
      <c r="O1634" s="18" t="s">
        <v>19697</v>
      </c>
      <c r="P1634" s="18" t="s">
        <v>429</v>
      </c>
      <c r="Q1634" s="32">
        <v>-6.3</v>
      </c>
      <c r="R1634" s="32">
        <v>3</v>
      </c>
      <c r="S1634" s="32">
        <v>0</v>
      </c>
      <c r="T1634" s="32">
        <v>3</v>
      </c>
      <c r="U1634" s="32">
        <v>0</v>
      </c>
      <c r="V1634" s="32">
        <v>3</v>
      </c>
      <c r="W1634" s="20">
        <v>0</v>
      </c>
      <c r="X1634" s="20">
        <v>17.37</v>
      </c>
      <c r="Y1634" s="18" t="s">
        <v>19157</v>
      </c>
      <c r="Z1634" s="20">
        <v>2.6</v>
      </c>
      <c r="AA1634" s="20">
        <v>54.71</v>
      </c>
      <c r="AB1634" s="19">
        <v>42765</v>
      </c>
    </row>
    <row r="1635" spans="1:28" x14ac:dyDescent="0.25">
      <c r="A1635" t="s">
        <v>380</v>
      </c>
      <c r="B1635" t="str">
        <f>VLOOKUP(O1635+0,'de para'!K:O,3,0)</f>
        <v>NA</v>
      </c>
      <c r="C1635" t="str">
        <f t="shared" si="25"/>
        <v>3025</v>
      </c>
      <c r="D1635" t="str">
        <f>IFERROR(VLOOKUP(G1635+0,'de para'!A:C,3,0),"")</f>
        <v/>
      </c>
      <c r="E1635" t="str">
        <f>IF(VLOOKUP(G1635+0,'de para'!E:H,4,0)="EX","Externo","Interno")</f>
        <v>Interno</v>
      </c>
      <c r="F1635" s="21" t="s">
        <v>21123</v>
      </c>
      <c r="G1635" s="21">
        <v>1138</v>
      </c>
      <c r="H1635" s="21" t="s">
        <v>19095</v>
      </c>
      <c r="I1635" s="21" t="s">
        <v>393</v>
      </c>
      <c r="J1635" s="22">
        <v>42751</v>
      </c>
      <c r="K1635" s="21" t="s">
        <v>19105</v>
      </c>
      <c r="L1635" s="21" t="s">
        <v>19161</v>
      </c>
      <c r="M1635" s="21" t="s">
        <v>19166</v>
      </c>
      <c r="N1635" s="21" t="s">
        <v>19112</v>
      </c>
      <c r="O1635" s="21" t="s">
        <v>19698</v>
      </c>
      <c r="P1635" s="21" t="s">
        <v>429</v>
      </c>
      <c r="Q1635" s="33">
        <v>-0.8</v>
      </c>
      <c r="R1635" s="33">
        <v>2</v>
      </c>
      <c r="S1635" s="33">
        <v>0</v>
      </c>
      <c r="T1635" s="33">
        <v>2</v>
      </c>
      <c r="U1635" s="33">
        <v>0</v>
      </c>
      <c r="V1635" s="33">
        <v>2</v>
      </c>
      <c r="W1635" s="23">
        <v>0</v>
      </c>
      <c r="X1635" s="23">
        <v>17.37</v>
      </c>
      <c r="Y1635" s="21" t="s">
        <v>19157</v>
      </c>
      <c r="Z1635" s="23">
        <v>1.74</v>
      </c>
      <c r="AA1635" s="23">
        <v>36.479999999999997</v>
      </c>
      <c r="AB1635" s="22">
        <v>42765</v>
      </c>
    </row>
    <row r="1636" spans="1:28" x14ac:dyDescent="0.25">
      <c r="A1636" t="s">
        <v>380</v>
      </c>
      <c r="B1636" t="str">
        <f>VLOOKUP(O1636+0,'de para'!K:O,3,0)</f>
        <v>NA</v>
      </c>
      <c r="C1636" t="str">
        <f t="shared" si="25"/>
        <v>3025</v>
      </c>
      <c r="D1636" t="str">
        <f>IFERROR(VLOOKUP(G1636+0,'de para'!A:C,3,0),"")</f>
        <v/>
      </c>
      <c r="E1636" t="str">
        <f>IF(VLOOKUP(G1636+0,'de para'!E:H,4,0)="EX","Externo","Interno")</f>
        <v>Interno</v>
      </c>
      <c r="F1636" s="18" t="s">
        <v>21123</v>
      </c>
      <c r="G1636" s="18">
        <v>1138</v>
      </c>
      <c r="H1636" s="18" t="s">
        <v>19095</v>
      </c>
      <c r="I1636" s="18" t="s">
        <v>393</v>
      </c>
      <c r="J1636" s="19">
        <v>42751</v>
      </c>
      <c r="K1636" s="18" t="s">
        <v>19105</v>
      </c>
      <c r="L1636" s="18" t="s">
        <v>19161</v>
      </c>
      <c r="M1636" s="18" t="s">
        <v>19166</v>
      </c>
      <c r="N1636" s="18" t="s">
        <v>19351</v>
      </c>
      <c r="O1636" s="18" t="s">
        <v>19687</v>
      </c>
      <c r="P1636" s="18" t="s">
        <v>423</v>
      </c>
      <c r="Q1636" s="32">
        <v>-0.35</v>
      </c>
      <c r="R1636" s="32">
        <v>1</v>
      </c>
      <c r="S1636" s="32">
        <v>0</v>
      </c>
      <c r="T1636" s="32">
        <v>1</v>
      </c>
      <c r="U1636" s="32">
        <v>0</v>
      </c>
      <c r="V1636" s="32">
        <v>1</v>
      </c>
      <c r="W1636" s="20">
        <v>0</v>
      </c>
      <c r="X1636" s="20">
        <v>153.83000000000001</v>
      </c>
      <c r="Y1636" s="18" t="s">
        <v>19157</v>
      </c>
      <c r="Z1636" s="20">
        <v>7.69</v>
      </c>
      <c r="AA1636" s="20">
        <v>161.52000000000001</v>
      </c>
      <c r="AB1636" s="19">
        <v>42765</v>
      </c>
    </row>
    <row r="1637" spans="1:28" x14ac:dyDescent="0.25">
      <c r="A1637" t="s">
        <v>380</v>
      </c>
      <c r="B1637" t="str">
        <f>VLOOKUP(O1637+0,'de para'!K:O,3,0)</f>
        <v>NA</v>
      </c>
      <c r="C1637" t="str">
        <f t="shared" si="25"/>
        <v>3025</v>
      </c>
      <c r="D1637" t="str">
        <f>IFERROR(VLOOKUP(G1637+0,'de para'!A:C,3,0),"")</f>
        <v/>
      </c>
      <c r="E1637" t="str">
        <f>IF(VLOOKUP(G1637+0,'de para'!E:H,4,0)="EX","Externo","Interno")</f>
        <v>Interno</v>
      </c>
      <c r="F1637" s="21" t="s">
        <v>21123</v>
      </c>
      <c r="G1637" s="21">
        <v>1138</v>
      </c>
      <c r="H1637" s="21" t="s">
        <v>19095</v>
      </c>
      <c r="I1637" s="21" t="s">
        <v>393</v>
      </c>
      <c r="J1637" s="22">
        <v>42751</v>
      </c>
      <c r="K1637" s="21" t="s">
        <v>19105</v>
      </c>
      <c r="L1637" s="21" t="s">
        <v>19161</v>
      </c>
      <c r="M1637" s="21" t="s">
        <v>19166</v>
      </c>
      <c r="N1637" s="21" t="s">
        <v>19352</v>
      </c>
      <c r="O1637" s="21" t="s">
        <v>19182</v>
      </c>
      <c r="P1637" s="21" t="s">
        <v>457</v>
      </c>
      <c r="Q1637" s="33">
        <v>-0.95</v>
      </c>
      <c r="R1637" s="33">
        <v>0.5</v>
      </c>
      <c r="S1637" s="33">
        <v>0</v>
      </c>
      <c r="T1637" s="33">
        <v>0.5</v>
      </c>
      <c r="U1637" s="33">
        <v>0</v>
      </c>
      <c r="V1637" s="33">
        <v>0.5</v>
      </c>
      <c r="W1637" s="23">
        <v>0</v>
      </c>
      <c r="X1637" s="23">
        <v>172.21</v>
      </c>
      <c r="Y1637" s="21" t="s">
        <v>19157</v>
      </c>
      <c r="Z1637" s="23">
        <v>4.3099999999999996</v>
      </c>
      <c r="AA1637" s="23">
        <v>90.42</v>
      </c>
      <c r="AB1637" s="22">
        <v>42765</v>
      </c>
    </row>
    <row r="1638" spans="1:28" x14ac:dyDescent="0.25">
      <c r="A1638" t="s">
        <v>380</v>
      </c>
      <c r="B1638" t="str">
        <f>VLOOKUP(O1638+0,'de para'!K:O,3,0)</f>
        <v>NA</v>
      </c>
      <c r="C1638" t="str">
        <f t="shared" si="25"/>
        <v>3026</v>
      </c>
      <c r="D1638" t="str">
        <f>IFERROR(VLOOKUP(G1638+0,'de para'!A:C,3,0),"")</f>
        <v/>
      </c>
      <c r="E1638" t="str">
        <f>IF(VLOOKUP(G1638+0,'de para'!E:H,4,0)="EX","Externo","Interno")</f>
        <v>Interno</v>
      </c>
      <c r="F1638" s="18" t="s">
        <v>22741</v>
      </c>
      <c r="G1638" s="18">
        <v>1092</v>
      </c>
      <c r="H1638" s="18" t="s">
        <v>19095</v>
      </c>
      <c r="I1638" s="18" t="s">
        <v>573</v>
      </c>
      <c r="J1638" s="19">
        <v>42751</v>
      </c>
      <c r="K1638" s="18" t="s">
        <v>19731</v>
      </c>
      <c r="L1638" s="18" t="s">
        <v>19155</v>
      </c>
      <c r="M1638" s="18" t="s">
        <v>19100</v>
      </c>
      <c r="N1638" s="18" t="s">
        <v>19095</v>
      </c>
      <c r="O1638" s="18" t="s">
        <v>19972</v>
      </c>
      <c r="P1638" s="18" t="s">
        <v>12227</v>
      </c>
      <c r="Q1638" s="32">
        <v>0.30099999999999999</v>
      </c>
      <c r="R1638" s="32">
        <v>0.2</v>
      </c>
      <c r="S1638" s="32">
        <v>0</v>
      </c>
      <c r="T1638" s="32">
        <v>0.2</v>
      </c>
      <c r="U1638" s="32">
        <v>0</v>
      </c>
      <c r="V1638" s="32">
        <v>0</v>
      </c>
      <c r="W1638" s="20">
        <v>0</v>
      </c>
      <c r="X1638" s="20">
        <v>33440</v>
      </c>
      <c r="Y1638" s="18" t="s">
        <v>19124</v>
      </c>
      <c r="Z1638" s="20">
        <v>0</v>
      </c>
      <c r="AA1638" s="20">
        <v>6688</v>
      </c>
      <c r="AB1638" s="19">
        <v>42769</v>
      </c>
    </row>
    <row r="1639" spans="1:28" x14ac:dyDescent="0.25">
      <c r="A1639" t="s">
        <v>380</v>
      </c>
      <c r="B1639" t="str">
        <f>VLOOKUP(O1639+0,'de para'!K:O,3,0)</f>
        <v>NA</v>
      </c>
      <c r="C1639" t="str">
        <f t="shared" si="25"/>
        <v>3027</v>
      </c>
      <c r="D1639" t="str">
        <f>IFERROR(VLOOKUP(G1639+0,'de para'!A:C,3,0),"")</f>
        <v/>
      </c>
      <c r="E1639" t="str">
        <f>IF(VLOOKUP(G1639+0,'de para'!E:H,4,0)="EX","Externo","Interno")</f>
        <v>Interno</v>
      </c>
      <c r="F1639" s="21" t="s">
        <v>22742</v>
      </c>
      <c r="G1639" s="21">
        <v>1320</v>
      </c>
      <c r="H1639" s="21" t="s">
        <v>19095</v>
      </c>
      <c r="I1639" s="21" t="s">
        <v>468</v>
      </c>
      <c r="J1639" s="22">
        <v>42751</v>
      </c>
      <c r="K1639" s="21" t="s">
        <v>19188</v>
      </c>
      <c r="L1639" s="21" t="s">
        <v>19187</v>
      </c>
      <c r="M1639" s="21" t="s">
        <v>19111</v>
      </c>
      <c r="N1639" s="21" t="s">
        <v>19095</v>
      </c>
      <c r="O1639" s="21" t="s">
        <v>22575</v>
      </c>
      <c r="P1639" s="21" t="s">
        <v>12549</v>
      </c>
      <c r="Q1639" s="33">
        <v>-0.3</v>
      </c>
      <c r="R1639" s="33">
        <v>0.1</v>
      </c>
      <c r="S1639" s="33">
        <v>0</v>
      </c>
      <c r="T1639" s="33">
        <v>0.1</v>
      </c>
      <c r="U1639" s="33">
        <v>0</v>
      </c>
      <c r="V1639" s="33">
        <v>0</v>
      </c>
      <c r="W1639" s="23">
        <v>0</v>
      </c>
      <c r="X1639" s="23">
        <v>13562</v>
      </c>
      <c r="Y1639" s="21" t="s">
        <v>19124</v>
      </c>
      <c r="Z1639" s="23">
        <v>0</v>
      </c>
      <c r="AA1639" s="23">
        <v>1356.2</v>
      </c>
      <c r="AB1639" s="22">
        <v>42779</v>
      </c>
    </row>
    <row r="1640" spans="1:28" x14ac:dyDescent="0.25">
      <c r="A1640" t="s">
        <v>380</v>
      </c>
      <c r="B1640" t="str">
        <f>VLOOKUP(O1640+0,'de para'!K:O,3,0)</f>
        <v>NA</v>
      </c>
      <c r="C1640" t="str">
        <f t="shared" si="25"/>
        <v>3026</v>
      </c>
      <c r="D1640" t="str">
        <f>IFERROR(VLOOKUP(G1640+0,'de para'!A:C,3,0),"")</f>
        <v/>
      </c>
      <c r="E1640" t="str">
        <f>IF(VLOOKUP(G1640+0,'de para'!E:H,4,0)="EX","Externo","Interno")</f>
        <v>Interno</v>
      </c>
      <c r="F1640" s="18" t="s">
        <v>22743</v>
      </c>
      <c r="G1640" s="18">
        <v>1801</v>
      </c>
      <c r="H1640" s="18" t="s">
        <v>19095</v>
      </c>
      <c r="I1640" s="18" t="s">
        <v>478</v>
      </c>
      <c r="J1640" s="19">
        <v>42751</v>
      </c>
      <c r="K1640" s="18" t="s">
        <v>22744</v>
      </c>
      <c r="L1640" s="18" t="s">
        <v>19760</v>
      </c>
      <c r="M1640" s="18" t="s">
        <v>19100</v>
      </c>
      <c r="N1640" s="18" t="s">
        <v>19095</v>
      </c>
      <c r="O1640" s="18" t="s">
        <v>19752</v>
      </c>
      <c r="P1640" s="18" t="s">
        <v>479</v>
      </c>
      <c r="Q1640" s="32">
        <v>2.625</v>
      </c>
      <c r="R1640" s="32">
        <v>3</v>
      </c>
      <c r="S1640" s="32">
        <v>0</v>
      </c>
      <c r="T1640" s="32">
        <v>3</v>
      </c>
      <c r="U1640" s="32">
        <v>0</v>
      </c>
      <c r="V1640" s="32">
        <v>0</v>
      </c>
      <c r="W1640" s="20">
        <v>0</v>
      </c>
      <c r="X1640" s="20">
        <v>1020</v>
      </c>
      <c r="Y1640" s="18" t="s">
        <v>19124</v>
      </c>
      <c r="Z1640" s="20">
        <v>0</v>
      </c>
      <c r="AA1640" s="20">
        <v>3060</v>
      </c>
      <c r="AB1640" s="19">
        <v>42779</v>
      </c>
    </row>
    <row r="1641" spans="1:28" x14ac:dyDescent="0.25">
      <c r="A1641" t="s">
        <v>380</v>
      </c>
      <c r="B1641" t="str">
        <f>VLOOKUP(O1641+0,'de para'!K:O,3,0)</f>
        <v>NA</v>
      </c>
      <c r="C1641" t="str">
        <f t="shared" si="25"/>
        <v>3026</v>
      </c>
      <c r="D1641" t="str">
        <f>IFERROR(VLOOKUP(G1641+0,'de para'!A:C,3,0),"")</f>
        <v/>
      </c>
      <c r="E1641" t="str">
        <f>IF(VLOOKUP(G1641+0,'de para'!E:H,4,0)="EX","Externo","Interno")</f>
        <v>Interno</v>
      </c>
      <c r="F1641" s="21" t="s">
        <v>22743</v>
      </c>
      <c r="G1641" s="21">
        <v>1801</v>
      </c>
      <c r="H1641" s="21" t="s">
        <v>19095</v>
      </c>
      <c r="I1641" s="21" t="s">
        <v>478</v>
      </c>
      <c r="J1641" s="22">
        <v>42751</v>
      </c>
      <c r="K1641" s="21" t="s">
        <v>22744</v>
      </c>
      <c r="L1641" s="21" t="s">
        <v>19760</v>
      </c>
      <c r="M1641" s="21" t="s">
        <v>19100</v>
      </c>
      <c r="N1641" s="21" t="s">
        <v>19102</v>
      </c>
      <c r="O1641" s="21" t="s">
        <v>19751</v>
      </c>
      <c r="P1641" s="21" t="s">
        <v>479</v>
      </c>
      <c r="Q1641" s="33">
        <v>6.125</v>
      </c>
      <c r="R1641" s="33">
        <v>3</v>
      </c>
      <c r="S1641" s="33">
        <v>0</v>
      </c>
      <c r="T1641" s="33">
        <v>3</v>
      </c>
      <c r="U1641" s="33">
        <v>0</v>
      </c>
      <c r="V1641" s="33">
        <v>0</v>
      </c>
      <c r="W1641" s="23">
        <v>0</v>
      </c>
      <c r="X1641" s="23">
        <v>1020</v>
      </c>
      <c r="Y1641" s="21" t="s">
        <v>19124</v>
      </c>
      <c r="Z1641" s="23">
        <v>0</v>
      </c>
      <c r="AA1641" s="23">
        <v>3060</v>
      </c>
      <c r="AB1641" s="22">
        <v>42779</v>
      </c>
    </row>
    <row r="1642" spans="1:28" x14ac:dyDescent="0.25">
      <c r="A1642" t="s">
        <v>380</v>
      </c>
      <c r="B1642" t="str">
        <f>VLOOKUP(O1642+0,'de para'!K:O,3,0)</f>
        <v>NA</v>
      </c>
      <c r="C1642" t="str">
        <f t="shared" si="25"/>
        <v>3026</v>
      </c>
      <c r="D1642" t="str">
        <f>IFERROR(VLOOKUP(G1642+0,'de para'!A:C,3,0),"")</f>
        <v/>
      </c>
      <c r="E1642" t="str">
        <f>IF(VLOOKUP(G1642+0,'de para'!E:H,4,0)="EX","Externo","Interno")</f>
        <v>Interno</v>
      </c>
      <c r="F1642" s="18" t="s">
        <v>22743</v>
      </c>
      <c r="G1642" s="18">
        <v>1801</v>
      </c>
      <c r="H1642" s="18" t="s">
        <v>19095</v>
      </c>
      <c r="I1642" s="18" t="s">
        <v>478</v>
      </c>
      <c r="J1642" s="19">
        <v>42751</v>
      </c>
      <c r="K1642" s="18" t="s">
        <v>22744</v>
      </c>
      <c r="L1642" s="18" t="s">
        <v>19760</v>
      </c>
      <c r="M1642" s="18" t="s">
        <v>19100</v>
      </c>
      <c r="N1642" s="18" t="s">
        <v>19108</v>
      </c>
      <c r="O1642" s="18" t="s">
        <v>19753</v>
      </c>
      <c r="P1642" s="18" t="s">
        <v>480</v>
      </c>
      <c r="Q1642" s="32">
        <v>-0.5</v>
      </c>
      <c r="R1642" s="32">
        <v>3</v>
      </c>
      <c r="S1642" s="32">
        <v>0</v>
      </c>
      <c r="T1642" s="32">
        <v>3</v>
      </c>
      <c r="U1642" s="32">
        <v>0</v>
      </c>
      <c r="V1642" s="32">
        <v>0</v>
      </c>
      <c r="W1642" s="20">
        <v>0</v>
      </c>
      <c r="X1642" s="20">
        <v>1230</v>
      </c>
      <c r="Y1642" s="18" t="s">
        <v>19124</v>
      </c>
      <c r="Z1642" s="20">
        <v>0</v>
      </c>
      <c r="AA1642" s="20">
        <v>3690</v>
      </c>
      <c r="AB1642" s="19">
        <v>42779</v>
      </c>
    </row>
    <row r="1643" spans="1:28" x14ac:dyDescent="0.25">
      <c r="A1643" t="s">
        <v>380</v>
      </c>
      <c r="B1643" t="str">
        <f>VLOOKUP(O1643+0,'de para'!K:O,3,0)</f>
        <v>NA</v>
      </c>
      <c r="C1643" t="str">
        <f t="shared" si="25"/>
        <v>2511</v>
      </c>
      <c r="D1643" t="str">
        <f>IFERROR(VLOOKUP(G1643+0,'de para'!A:C,3,0),"")</f>
        <v/>
      </c>
      <c r="E1643" t="str">
        <f>IF(VLOOKUP(G1643+0,'de para'!E:H,4,0)="EX","Externo","Interno")</f>
        <v>Interno</v>
      </c>
      <c r="F1643" s="21" t="s">
        <v>22745</v>
      </c>
      <c r="G1643" s="21">
        <v>1801</v>
      </c>
      <c r="H1643" s="21" t="s">
        <v>19095</v>
      </c>
      <c r="I1643" s="21" t="s">
        <v>478</v>
      </c>
      <c r="J1643" s="22">
        <v>42751</v>
      </c>
      <c r="K1643" s="21" t="s">
        <v>22744</v>
      </c>
      <c r="L1643" s="21" t="s">
        <v>19760</v>
      </c>
      <c r="M1643" s="21" t="s">
        <v>19100</v>
      </c>
      <c r="N1643" s="21" t="s">
        <v>19095</v>
      </c>
      <c r="O1643" s="21" t="s">
        <v>22746</v>
      </c>
      <c r="P1643" s="21" t="s">
        <v>481</v>
      </c>
      <c r="Q1643" s="33">
        <v>-9954.1999469000002</v>
      </c>
      <c r="R1643" s="33">
        <v>50</v>
      </c>
      <c r="S1643" s="33">
        <v>0</v>
      </c>
      <c r="T1643" s="33">
        <v>50</v>
      </c>
      <c r="U1643" s="33">
        <v>0</v>
      </c>
      <c r="V1643" s="33">
        <v>0</v>
      </c>
      <c r="W1643" s="23">
        <v>0</v>
      </c>
      <c r="X1643" s="23">
        <v>33.86</v>
      </c>
      <c r="Y1643" s="21" t="s">
        <v>19097</v>
      </c>
      <c r="Z1643" s="23">
        <v>84.65</v>
      </c>
      <c r="AA1643" s="23">
        <v>1777.65</v>
      </c>
      <c r="AB1643" s="22">
        <v>42779</v>
      </c>
    </row>
    <row r="1644" spans="1:28" x14ac:dyDescent="0.25">
      <c r="A1644" t="s">
        <v>380</v>
      </c>
      <c r="B1644" t="str">
        <f>VLOOKUP(O1644+0,'de para'!K:O,3,0)</f>
        <v>NA</v>
      </c>
      <c r="C1644" t="str">
        <f t="shared" si="25"/>
        <v>3027</v>
      </c>
      <c r="D1644" t="str">
        <f>IFERROR(VLOOKUP(G1644+0,'de para'!A:C,3,0),"")</f>
        <v/>
      </c>
      <c r="E1644" t="str">
        <f>IF(VLOOKUP(G1644+0,'de para'!E:H,4,0)="EX","Externo","Interno")</f>
        <v>Interno</v>
      </c>
      <c r="F1644" s="18" t="s">
        <v>22747</v>
      </c>
      <c r="G1644" s="18">
        <v>1720</v>
      </c>
      <c r="H1644" s="18" t="s">
        <v>19095</v>
      </c>
      <c r="I1644" s="18" t="s">
        <v>3951</v>
      </c>
      <c r="J1644" s="19">
        <v>42751</v>
      </c>
      <c r="K1644" s="18" t="s">
        <v>20203</v>
      </c>
      <c r="L1644" s="18" t="s">
        <v>19187</v>
      </c>
      <c r="M1644" s="18" t="s">
        <v>19111</v>
      </c>
      <c r="N1644" s="18" t="s">
        <v>19095</v>
      </c>
      <c r="O1644" s="18" t="s">
        <v>22600</v>
      </c>
      <c r="P1644" s="18" t="s">
        <v>12583</v>
      </c>
      <c r="Q1644" s="32">
        <v>-0.6</v>
      </c>
      <c r="R1644" s="32">
        <v>0.3</v>
      </c>
      <c r="S1644" s="32">
        <v>0</v>
      </c>
      <c r="T1644" s="32">
        <v>0.3</v>
      </c>
      <c r="U1644" s="32">
        <v>0</v>
      </c>
      <c r="V1644" s="32">
        <v>0</v>
      </c>
      <c r="W1644" s="20">
        <v>0</v>
      </c>
      <c r="X1644" s="20">
        <v>17488.5</v>
      </c>
      <c r="Y1644" s="18" t="s">
        <v>19124</v>
      </c>
      <c r="Z1644" s="20">
        <v>0</v>
      </c>
      <c r="AA1644" s="20">
        <v>5246.55</v>
      </c>
      <c r="AB1644" s="19">
        <v>42783</v>
      </c>
    </row>
    <row r="1645" spans="1:28" x14ac:dyDescent="0.25">
      <c r="A1645" t="s">
        <v>380</v>
      </c>
      <c r="B1645" t="str">
        <f>VLOOKUP(O1645+0,'de para'!K:O,3,0)</f>
        <v>NA</v>
      </c>
      <c r="C1645" t="str">
        <f t="shared" si="25"/>
        <v>3027</v>
      </c>
      <c r="D1645" t="str">
        <f>IFERROR(VLOOKUP(G1645+0,'de para'!A:C,3,0),"")</f>
        <v/>
      </c>
      <c r="E1645" t="str">
        <f>IF(VLOOKUP(G1645+0,'de para'!E:H,4,0)="EX","Externo","Interno")</f>
        <v>Interno</v>
      </c>
      <c r="F1645" s="21" t="s">
        <v>22748</v>
      </c>
      <c r="G1645" s="21">
        <v>416</v>
      </c>
      <c r="H1645" s="21" t="s">
        <v>19095</v>
      </c>
      <c r="I1645" s="21" t="s">
        <v>671</v>
      </c>
      <c r="J1645" s="22">
        <v>42752</v>
      </c>
      <c r="K1645" s="21" t="s">
        <v>19251</v>
      </c>
      <c r="L1645" s="21" t="s">
        <v>19187</v>
      </c>
      <c r="M1645" s="21" t="s">
        <v>19109</v>
      </c>
      <c r="N1645" s="21" t="s">
        <v>19095</v>
      </c>
      <c r="O1645" s="21" t="s">
        <v>20204</v>
      </c>
      <c r="P1645" s="21" t="s">
        <v>12574</v>
      </c>
      <c r="Q1645" s="33">
        <v>-1.2050000000000001</v>
      </c>
      <c r="R1645" s="33">
        <v>0.6</v>
      </c>
      <c r="S1645" s="33">
        <v>0</v>
      </c>
      <c r="T1645" s="33">
        <v>0.6</v>
      </c>
      <c r="U1645" s="33">
        <v>0</v>
      </c>
      <c r="V1645" s="33">
        <v>0</v>
      </c>
      <c r="W1645" s="23">
        <v>0</v>
      </c>
      <c r="X1645" s="23">
        <v>28950</v>
      </c>
      <c r="Y1645" s="21" t="s">
        <v>19124</v>
      </c>
      <c r="Z1645" s="23">
        <v>0</v>
      </c>
      <c r="AA1645" s="23">
        <v>17370</v>
      </c>
      <c r="AB1645" s="22">
        <v>42790</v>
      </c>
    </row>
    <row r="1646" spans="1:28" x14ac:dyDescent="0.25">
      <c r="A1646" t="s">
        <v>380</v>
      </c>
      <c r="B1646" t="str">
        <f>VLOOKUP(O1646+0,'de para'!K:O,3,0)</f>
        <v>NA</v>
      </c>
      <c r="C1646" t="str">
        <f t="shared" si="25"/>
        <v>3027</v>
      </c>
      <c r="D1646" t="str">
        <f>IFERROR(VLOOKUP(G1646+0,'de para'!A:C,3,0),"")</f>
        <v/>
      </c>
      <c r="E1646" t="str">
        <f>IF(VLOOKUP(G1646+0,'de para'!E:H,4,0)="EX","Externo","Interno")</f>
        <v>Interno</v>
      </c>
      <c r="F1646" s="18" t="s">
        <v>22749</v>
      </c>
      <c r="G1646" s="18">
        <v>2216</v>
      </c>
      <c r="H1646" s="18" t="s">
        <v>19095</v>
      </c>
      <c r="I1646" s="18" t="s">
        <v>4858</v>
      </c>
      <c r="J1646" s="19">
        <v>42752</v>
      </c>
      <c r="K1646" s="18" t="s">
        <v>19280</v>
      </c>
      <c r="L1646" s="18" t="s">
        <v>19155</v>
      </c>
      <c r="M1646" s="18" t="s">
        <v>19111</v>
      </c>
      <c r="N1646" s="18" t="s">
        <v>19095</v>
      </c>
      <c r="O1646" s="18" t="s">
        <v>19921</v>
      </c>
      <c r="P1646" s="18" t="s">
        <v>22750</v>
      </c>
      <c r="Q1646" s="32">
        <v>-0.3</v>
      </c>
      <c r="R1646" s="32">
        <v>0.3</v>
      </c>
      <c r="S1646" s="32">
        <v>0</v>
      </c>
      <c r="T1646" s="32">
        <v>0.3</v>
      </c>
      <c r="U1646" s="32">
        <v>0</v>
      </c>
      <c r="V1646" s="32">
        <v>0</v>
      </c>
      <c r="W1646" s="20">
        <v>0</v>
      </c>
      <c r="X1646" s="20">
        <v>6720</v>
      </c>
      <c r="Y1646" s="18" t="s">
        <v>19124</v>
      </c>
      <c r="Z1646" s="20">
        <v>0</v>
      </c>
      <c r="AA1646" s="20">
        <v>2016</v>
      </c>
      <c r="AB1646" s="19">
        <v>42783</v>
      </c>
    </row>
    <row r="1647" spans="1:28" x14ac:dyDescent="0.25">
      <c r="A1647" t="s">
        <v>380</v>
      </c>
      <c r="B1647" t="str">
        <f>VLOOKUP(O1647+0,'de para'!K:O,3,0)</f>
        <v>NA</v>
      </c>
      <c r="C1647" t="str">
        <f t="shared" si="25"/>
        <v>3026</v>
      </c>
      <c r="D1647" t="str">
        <f>IFERROR(VLOOKUP(G1647+0,'de para'!A:C,3,0),"")</f>
        <v/>
      </c>
      <c r="E1647" t="str">
        <f>IF(VLOOKUP(G1647+0,'de para'!E:H,4,0)="EX","Externo","Interno")</f>
        <v>Interno</v>
      </c>
      <c r="F1647" s="21" t="s">
        <v>22751</v>
      </c>
      <c r="G1647" s="21">
        <v>647</v>
      </c>
      <c r="H1647" s="21" t="s">
        <v>19095</v>
      </c>
      <c r="I1647" s="21" t="s">
        <v>658</v>
      </c>
      <c r="J1647" s="22">
        <v>42752</v>
      </c>
      <c r="K1647" s="21" t="s">
        <v>22684</v>
      </c>
      <c r="L1647" s="21" t="s">
        <v>19155</v>
      </c>
      <c r="M1647" s="21" t="s">
        <v>19100</v>
      </c>
      <c r="N1647" s="21" t="s">
        <v>19095</v>
      </c>
      <c r="O1647" s="21" t="s">
        <v>22752</v>
      </c>
      <c r="P1647" s="21" t="s">
        <v>22753</v>
      </c>
      <c r="Q1647" s="33">
        <v>0.15</v>
      </c>
      <c r="R1647" s="33">
        <v>3</v>
      </c>
      <c r="S1647" s="33">
        <v>0</v>
      </c>
      <c r="T1647" s="33">
        <v>3</v>
      </c>
      <c r="U1647" s="33">
        <v>0</v>
      </c>
      <c r="V1647" s="33">
        <v>0</v>
      </c>
      <c r="W1647" s="23">
        <v>0</v>
      </c>
      <c r="X1647" s="23">
        <v>1410</v>
      </c>
      <c r="Y1647" s="21" t="s">
        <v>19124</v>
      </c>
      <c r="Z1647" s="23">
        <v>0</v>
      </c>
      <c r="AA1647" s="23">
        <v>4230</v>
      </c>
      <c r="AB1647" s="22">
        <v>42783</v>
      </c>
    </row>
    <row r="1648" spans="1:28" x14ac:dyDescent="0.25">
      <c r="A1648" t="s">
        <v>380</v>
      </c>
      <c r="B1648" t="str">
        <f>VLOOKUP(O1648+0,'de para'!K:O,3,0)</f>
        <v>NA</v>
      </c>
      <c r="C1648" t="str">
        <f t="shared" si="25"/>
        <v>3026</v>
      </c>
      <c r="D1648" t="str">
        <f>IFERROR(VLOOKUP(G1648+0,'de para'!A:C,3,0),"")</f>
        <v/>
      </c>
      <c r="E1648" t="str">
        <f>IF(VLOOKUP(G1648+0,'de para'!E:H,4,0)="EX","Externo","Interno")</f>
        <v>Interno</v>
      </c>
      <c r="F1648" s="18" t="s">
        <v>22751</v>
      </c>
      <c r="G1648" s="18">
        <v>647</v>
      </c>
      <c r="H1648" s="18" t="s">
        <v>19095</v>
      </c>
      <c r="I1648" s="18" t="s">
        <v>658</v>
      </c>
      <c r="J1648" s="19">
        <v>42752</v>
      </c>
      <c r="K1648" s="18" t="s">
        <v>22684</v>
      </c>
      <c r="L1648" s="18" t="s">
        <v>19155</v>
      </c>
      <c r="M1648" s="18" t="s">
        <v>19100</v>
      </c>
      <c r="N1648" s="18" t="s">
        <v>19102</v>
      </c>
      <c r="O1648" s="18" t="s">
        <v>22754</v>
      </c>
      <c r="P1648" s="18" t="s">
        <v>22755</v>
      </c>
      <c r="Q1648" s="32">
        <v>0.45</v>
      </c>
      <c r="R1648" s="32">
        <v>3</v>
      </c>
      <c r="S1648" s="32">
        <v>0</v>
      </c>
      <c r="T1648" s="32">
        <v>3</v>
      </c>
      <c r="U1648" s="32">
        <v>0</v>
      </c>
      <c r="V1648" s="32">
        <v>0</v>
      </c>
      <c r="W1648" s="20">
        <v>0</v>
      </c>
      <c r="X1648" s="20">
        <v>2060</v>
      </c>
      <c r="Y1648" s="18" t="s">
        <v>19124</v>
      </c>
      <c r="Z1648" s="20">
        <v>0</v>
      </c>
      <c r="AA1648" s="20">
        <v>6180</v>
      </c>
      <c r="AB1648" s="19">
        <v>42783</v>
      </c>
    </row>
    <row r="1649" spans="1:28" x14ac:dyDescent="0.25">
      <c r="A1649" t="s">
        <v>380</v>
      </c>
      <c r="B1649" t="str">
        <f>VLOOKUP(O1649+0,'de para'!K:O,3,0)</f>
        <v>NA</v>
      </c>
      <c r="C1649" t="str">
        <f t="shared" si="25"/>
        <v>3026</v>
      </c>
      <c r="D1649" t="str">
        <f>IFERROR(VLOOKUP(G1649+0,'de para'!A:C,3,0),"")</f>
        <v/>
      </c>
      <c r="E1649" t="str">
        <f>IF(VLOOKUP(G1649+0,'de para'!E:H,4,0)="EX","Externo","Interno")</f>
        <v>Interno</v>
      </c>
      <c r="F1649" s="21" t="s">
        <v>22751</v>
      </c>
      <c r="G1649" s="21">
        <v>647</v>
      </c>
      <c r="H1649" s="21" t="s">
        <v>19095</v>
      </c>
      <c r="I1649" s="21" t="s">
        <v>658</v>
      </c>
      <c r="J1649" s="22">
        <v>42752</v>
      </c>
      <c r="K1649" s="21" t="s">
        <v>22684</v>
      </c>
      <c r="L1649" s="21" t="s">
        <v>19155</v>
      </c>
      <c r="M1649" s="21" t="s">
        <v>19100</v>
      </c>
      <c r="N1649" s="21" t="s">
        <v>19108</v>
      </c>
      <c r="O1649" s="21" t="s">
        <v>22756</v>
      </c>
      <c r="P1649" s="21" t="s">
        <v>22757</v>
      </c>
      <c r="Q1649" s="33">
        <v>0.217</v>
      </c>
      <c r="R1649" s="33">
        <v>3</v>
      </c>
      <c r="S1649" s="33">
        <v>0</v>
      </c>
      <c r="T1649" s="33">
        <v>3</v>
      </c>
      <c r="U1649" s="33">
        <v>0</v>
      </c>
      <c r="V1649" s="33">
        <v>0</v>
      </c>
      <c r="W1649" s="23">
        <v>0</v>
      </c>
      <c r="X1649" s="23">
        <v>1410</v>
      </c>
      <c r="Y1649" s="21" t="s">
        <v>19124</v>
      </c>
      <c r="Z1649" s="23">
        <v>0</v>
      </c>
      <c r="AA1649" s="23">
        <v>4230</v>
      </c>
      <c r="AB1649" s="22">
        <v>42783</v>
      </c>
    </row>
    <row r="1650" spans="1:28" x14ac:dyDescent="0.25">
      <c r="A1650" t="s">
        <v>380</v>
      </c>
      <c r="B1650" t="e">
        <f>VLOOKUP(O1650+0,'de para'!K:O,3,0)</f>
        <v>#N/A</v>
      </c>
      <c r="C1650" t="str">
        <f t="shared" si="25"/>
        <v>3026</v>
      </c>
      <c r="D1650" t="str">
        <f>IFERROR(VLOOKUP(G1650+0,'de para'!A:C,3,0),"")</f>
        <v/>
      </c>
      <c r="E1650" t="str">
        <f>IF(VLOOKUP(G1650+0,'de para'!E:H,4,0)="EX","Externo","Interno")</f>
        <v>Interno</v>
      </c>
      <c r="F1650" s="18" t="s">
        <v>22751</v>
      </c>
      <c r="G1650" s="18">
        <v>647</v>
      </c>
      <c r="H1650" s="18" t="s">
        <v>19095</v>
      </c>
      <c r="I1650" s="18" t="s">
        <v>658</v>
      </c>
      <c r="J1650" s="19">
        <v>42752</v>
      </c>
      <c r="K1650" s="18" t="s">
        <v>22684</v>
      </c>
      <c r="L1650" s="18" t="s">
        <v>19155</v>
      </c>
      <c r="M1650" s="18" t="s">
        <v>19100</v>
      </c>
      <c r="N1650" s="18" t="s">
        <v>19103</v>
      </c>
      <c r="O1650" s="18" t="s">
        <v>22758</v>
      </c>
      <c r="P1650" s="18" t="s">
        <v>22759</v>
      </c>
      <c r="Q1650" s="32">
        <v>0</v>
      </c>
      <c r="R1650" s="32">
        <v>3</v>
      </c>
      <c r="S1650" s="32">
        <v>0</v>
      </c>
      <c r="T1650" s="32">
        <v>3</v>
      </c>
      <c r="U1650" s="32">
        <v>0</v>
      </c>
      <c r="V1650" s="32">
        <v>0</v>
      </c>
      <c r="W1650" s="20">
        <v>0</v>
      </c>
      <c r="X1650" s="20">
        <v>1060</v>
      </c>
      <c r="Y1650" s="18" t="s">
        <v>19124</v>
      </c>
      <c r="Z1650" s="20">
        <v>0</v>
      </c>
      <c r="AA1650" s="20">
        <v>3180</v>
      </c>
      <c r="AB1650" s="19">
        <v>42783</v>
      </c>
    </row>
    <row r="1651" spans="1:28" x14ac:dyDescent="0.25">
      <c r="A1651" t="s">
        <v>380</v>
      </c>
      <c r="B1651" t="str">
        <f>VLOOKUP(O1651+0,'de para'!K:O,3,0)</f>
        <v>NA</v>
      </c>
      <c r="C1651" t="str">
        <f t="shared" si="25"/>
        <v>3025</v>
      </c>
      <c r="D1651" t="str">
        <f>IFERROR(VLOOKUP(G1651+0,'de para'!A:C,3,0),"")</f>
        <v/>
      </c>
      <c r="E1651" t="str">
        <f>IF(VLOOKUP(G1651+0,'de para'!E:H,4,0)="EX","Externo","Interno")</f>
        <v>Interno</v>
      </c>
      <c r="F1651" s="21" t="s">
        <v>21124</v>
      </c>
      <c r="G1651" s="21">
        <v>1972</v>
      </c>
      <c r="H1651" s="21" t="s">
        <v>19095</v>
      </c>
      <c r="I1651" s="21" t="s">
        <v>570</v>
      </c>
      <c r="J1651" s="22">
        <v>42752</v>
      </c>
      <c r="K1651" s="21" t="s">
        <v>19747</v>
      </c>
      <c r="L1651" s="21" t="s">
        <v>19155</v>
      </c>
      <c r="M1651" s="21" t="s">
        <v>19748</v>
      </c>
      <c r="N1651" s="21" t="s">
        <v>19095</v>
      </c>
      <c r="O1651" s="21" t="s">
        <v>19749</v>
      </c>
      <c r="P1651" s="21" t="s">
        <v>19786</v>
      </c>
      <c r="Q1651" s="33">
        <v>-1.194</v>
      </c>
      <c r="R1651" s="33">
        <v>0.4</v>
      </c>
      <c r="S1651" s="33">
        <v>0</v>
      </c>
      <c r="T1651" s="33">
        <v>0.4</v>
      </c>
      <c r="U1651" s="33">
        <v>0</v>
      </c>
      <c r="V1651" s="33">
        <v>0</v>
      </c>
      <c r="W1651" s="23">
        <v>0</v>
      </c>
      <c r="X1651" s="23">
        <v>3170</v>
      </c>
      <c r="Y1651" s="21" t="s">
        <v>19124</v>
      </c>
      <c r="Z1651" s="23">
        <v>126.8</v>
      </c>
      <c r="AA1651" s="23">
        <v>1394.8</v>
      </c>
      <c r="AB1651" s="22">
        <v>42765</v>
      </c>
    </row>
    <row r="1652" spans="1:28" x14ac:dyDescent="0.25">
      <c r="A1652" t="s">
        <v>380</v>
      </c>
      <c r="B1652" t="e">
        <f>VLOOKUP(O1652+0,'de para'!K:O,3,0)</f>
        <v>#N/A</v>
      </c>
      <c r="C1652" t="str">
        <f t="shared" si="25"/>
        <v>3027</v>
      </c>
      <c r="D1652" t="str">
        <f>IFERROR(VLOOKUP(G1652+0,'de para'!A:C,3,0),"")</f>
        <v/>
      </c>
      <c r="E1652" t="str">
        <f>IF(VLOOKUP(G1652+0,'de para'!E:H,4,0)="EX","Externo","Interno")</f>
        <v>Externo</v>
      </c>
      <c r="F1652" s="18" t="s">
        <v>22760</v>
      </c>
      <c r="G1652" s="18">
        <v>118</v>
      </c>
      <c r="H1652" s="18" t="s">
        <v>19095</v>
      </c>
      <c r="I1652" s="18" t="s">
        <v>1021</v>
      </c>
      <c r="J1652" s="19">
        <v>42752</v>
      </c>
      <c r="K1652" s="18" t="s">
        <v>19096</v>
      </c>
      <c r="L1652" s="18" t="s">
        <v>19155</v>
      </c>
      <c r="M1652" s="18" t="s">
        <v>19151</v>
      </c>
      <c r="N1652" s="18" t="s">
        <v>19095</v>
      </c>
      <c r="O1652" s="18" t="s">
        <v>22761</v>
      </c>
      <c r="P1652" s="18" t="s">
        <v>22762</v>
      </c>
      <c r="Q1652" s="32">
        <v>0</v>
      </c>
      <c r="R1652" s="32">
        <v>0.2</v>
      </c>
      <c r="S1652" s="32">
        <v>0</v>
      </c>
      <c r="T1652" s="32">
        <v>0.2</v>
      </c>
      <c r="U1652" s="32">
        <v>0</v>
      </c>
      <c r="V1652" s="32">
        <v>0</v>
      </c>
      <c r="W1652" s="20">
        <v>0</v>
      </c>
      <c r="X1652" s="20">
        <v>12165.9</v>
      </c>
      <c r="Y1652" s="18" t="s">
        <v>19124</v>
      </c>
      <c r="Z1652" s="20">
        <v>0</v>
      </c>
      <c r="AA1652" s="20">
        <v>2433.1799999999998</v>
      </c>
      <c r="AB1652" s="19">
        <v>42783</v>
      </c>
    </row>
    <row r="1653" spans="1:28" x14ac:dyDescent="0.25">
      <c r="A1653" t="s">
        <v>380</v>
      </c>
      <c r="B1653" t="str">
        <f>VLOOKUP(O1653+0,'de para'!K:O,3,0)</f>
        <v>NA</v>
      </c>
      <c r="C1653" t="str">
        <f t="shared" si="25"/>
        <v>3025</v>
      </c>
      <c r="D1653" t="str">
        <f>IFERROR(VLOOKUP(G1653+0,'de para'!A:C,3,0),"")</f>
        <v/>
      </c>
      <c r="E1653" t="str">
        <f>IF(VLOOKUP(G1653+0,'de para'!E:H,4,0)="EX","Externo","Interno")</f>
        <v>Interno</v>
      </c>
      <c r="F1653" s="21" t="s">
        <v>21125</v>
      </c>
      <c r="G1653" s="21">
        <v>1138</v>
      </c>
      <c r="H1653" s="21" t="s">
        <v>19095</v>
      </c>
      <c r="I1653" s="21" t="s">
        <v>393</v>
      </c>
      <c r="J1653" s="22">
        <v>42753</v>
      </c>
      <c r="K1653" s="21" t="s">
        <v>19105</v>
      </c>
      <c r="L1653" s="21" t="s">
        <v>19161</v>
      </c>
      <c r="M1653" s="21" t="s">
        <v>19166</v>
      </c>
      <c r="N1653" s="21" t="s">
        <v>19095</v>
      </c>
      <c r="O1653" s="21" t="s">
        <v>20128</v>
      </c>
      <c r="P1653" s="21" t="s">
        <v>395</v>
      </c>
      <c r="Q1653" s="33">
        <v>0</v>
      </c>
      <c r="R1653" s="33">
        <v>1</v>
      </c>
      <c r="S1653" s="33">
        <v>0</v>
      </c>
      <c r="T1653" s="33">
        <v>1</v>
      </c>
      <c r="U1653" s="33">
        <v>0</v>
      </c>
      <c r="V1653" s="33">
        <v>1</v>
      </c>
      <c r="W1653" s="23">
        <v>0</v>
      </c>
      <c r="X1653" s="23">
        <v>168.05</v>
      </c>
      <c r="Y1653" s="21" t="s">
        <v>19157</v>
      </c>
      <c r="Z1653" s="23">
        <v>16.809999999999999</v>
      </c>
      <c r="AA1653" s="23">
        <v>184.86</v>
      </c>
      <c r="AB1653" s="22">
        <v>42765</v>
      </c>
    </row>
    <row r="1654" spans="1:28" x14ac:dyDescent="0.25">
      <c r="A1654" t="s">
        <v>380</v>
      </c>
      <c r="B1654" t="str">
        <f>VLOOKUP(O1654+0,'de para'!K:O,3,0)</f>
        <v>NA</v>
      </c>
      <c r="C1654" t="str">
        <f t="shared" si="25"/>
        <v>3025</v>
      </c>
      <c r="D1654" t="str">
        <f>IFERROR(VLOOKUP(G1654+0,'de para'!A:C,3,0),"")</f>
        <v/>
      </c>
      <c r="E1654" t="str">
        <f>IF(VLOOKUP(G1654+0,'de para'!E:H,4,0)="EX","Externo","Interno")</f>
        <v>Interno</v>
      </c>
      <c r="F1654" s="18" t="s">
        <v>21125</v>
      </c>
      <c r="G1654" s="18">
        <v>1138</v>
      </c>
      <c r="H1654" s="18" t="s">
        <v>19095</v>
      </c>
      <c r="I1654" s="18" t="s">
        <v>393</v>
      </c>
      <c r="J1654" s="19">
        <v>42753</v>
      </c>
      <c r="K1654" s="18" t="s">
        <v>19105</v>
      </c>
      <c r="L1654" s="18" t="s">
        <v>19161</v>
      </c>
      <c r="M1654" s="18" t="s">
        <v>19166</v>
      </c>
      <c r="N1654" s="18" t="s">
        <v>19102</v>
      </c>
      <c r="O1654" s="18" t="s">
        <v>20129</v>
      </c>
      <c r="P1654" s="18" t="s">
        <v>11641</v>
      </c>
      <c r="Q1654" s="32">
        <v>-1</v>
      </c>
      <c r="R1654" s="32">
        <v>1</v>
      </c>
      <c r="S1654" s="32">
        <v>0</v>
      </c>
      <c r="T1654" s="32">
        <v>1</v>
      </c>
      <c r="U1654" s="32">
        <v>0</v>
      </c>
      <c r="V1654" s="32">
        <v>1</v>
      </c>
      <c r="W1654" s="20">
        <v>0</v>
      </c>
      <c r="X1654" s="20">
        <v>269.43</v>
      </c>
      <c r="Y1654" s="18" t="s">
        <v>19157</v>
      </c>
      <c r="Z1654" s="20">
        <v>26.94</v>
      </c>
      <c r="AA1654" s="20">
        <v>296.37</v>
      </c>
      <c r="AB1654" s="19">
        <v>42765</v>
      </c>
    </row>
    <row r="1655" spans="1:28" x14ac:dyDescent="0.25">
      <c r="A1655" t="s">
        <v>380</v>
      </c>
      <c r="B1655" t="str">
        <f>VLOOKUP(O1655+0,'de para'!K:O,3,0)</f>
        <v>NA</v>
      </c>
      <c r="C1655" t="str">
        <f t="shared" si="25"/>
        <v>3025</v>
      </c>
      <c r="D1655" t="str">
        <f>IFERROR(VLOOKUP(G1655+0,'de para'!A:C,3,0),"")</f>
        <v/>
      </c>
      <c r="E1655" t="str">
        <f>IF(VLOOKUP(G1655+0,'de para'!E:H,4,0)="EX","Externo","Interno")</f>
        <v>Interno</v>
      </c>
      <c r="F1655" s="21" t="s">
        <v>21125</v>
      </c>
      <c r="G1655" s="21">
        <v>1138</v>
      </c>
      <c r="H1655" s="21" t="s">
        <v>19095</v>
      </c>
      <c r="I1655" s="21" t="s">
        <v>393</v>
      </c>
      <c r="J1655" s="22">
        <v>42753</v>
      </c>
      <c r="K1655" s="21" t="s">
        <v>19105</v>
      </c>
      <c r="L1655" s="21" t="s">
        <v>19161</v>
      </c>
      <c r="M1655" s="21" t="s">
        <v>19166</v>
      </c>
      <c r="N1655" s="21" t="s">
        <v>19108</v>
      </c>
      <c r="O1655" s="21" t="s">
        <v>19167</v>
      </c>
      <c r="P1655" s="21" t="s">
        <v>396</v>
      </c>
      <c r="Q1655" s="33">
        <v>-1</v>
      </c>
      <c r="R1655" s="33">
        <v>0.5</v>
      </c>
      <c r="S1655" s="33">
        <v>0</v>
      </c>
      <c r="T1655" s="33">
        <v>0.5</v>
      </c>
      <c r="U1655" s="33">
        <v>0</v>
      </c>
      <c r="V1655" s="33">
        <v>0.5</v>
      </c>
      <c r="W1655" s="23">
        <v>0</v>
      </c>
      <c r="X1655" s="23">
        <v>295.27999999999997</v>
      </c>
      <c r="Y1655" s="21" t="s">
        <v>19157</v>
      </c>
      <c r="Z1655" s="23">
        <v>14.76</v>
      </c>
      <c r="AA1655" s="23">
        <v>162.4</v>
      </c>
      <c r="AB1655" s="22">
        <v>42765</v>
      </c>
    </row>
    <row r="1656" spans="1:28" x14ac:dyDescent="0.25">
      <c r="A1656" t="s">
        <v>380</v>
      </c>
      <c r="B1656" t="str">
        <f>VLOOKUP(O1656+0,'de para'!K:O,3,0)</f>
        <v>NA</v>
      </c>
      <c r="C1656" t="str">
        <f t="shared" si="25"/>
        <v>3025</v>
      </c>
      <c r="D1656" t="str">
        <f>IFERROR(VLOOKUP(G1656+0,'de para'!A:C,3,0),"")</f>
        <v/>
      </c>
      <c r="E1656" t="str">
        <f>IF(VLOOKUP(G1656+0,'de para'!E:H,4,0)="EX","Externo","Interno")</f>
        <v>Interno</v>
      </c>
      <c r="F1656" s="18" t="s">
        <v>21125</v>
      </c>
      <c r="G1656" s="18">
        <v>1138</v>
      </c>
      <c r="H1656" s="18" t="s">
        <v>19095</v>
      </c>
      <c r="I1656" s="18" t="s">
        <v>393</v>
      </c>
      <c r="J1656" s="19">
        <v>42753</v>
      </c>
      <c r="K1656" s="18" t="s">
        <v>19105</v>
      </c>
      <c r="L1656" s="18" t="s">
        <v>19161</v>
      </c>
      <c r="M1656" s="18" t="s">
        <v>19166</v>
      </c>
      <c r="N1656" s="18" t="s">
        <v>19103</v>
      </c>
      <c r="O1656" s="18" t="s">
        <v>21126</v>
      </c>
      <c r="P1656" s="18" t="s">
        <v>11640</v>
      </c>
      <c r="Q1656" s="32">
        <v>0</v>
      </c>
      <c r="R1656" s="32">
        <v>0.2</v>
      </c>
      <c r="S1656" s="32">
        <v>0</v>
      </c>
      <c r="T1656" s="32">
        <v>0.2</v>
      </c>
      <c r="U1656" s="32">
        <v>0</v>
      </c>
      <c r="V1656" s="32">
        <v>0.2</v>
      </c>
      <c r="W1656" s="20">
        <v>0</v>
      </c>
      <c r="X1656" s="20">
        <v>1034.93</v>
      </c>
      <c r="Y1656" s="18" t="s">
        <v>19157</v>
      </c>
      <c r="Z1656" s="20">
        <v>20.7</v>
      </c>
      <c r="AA1656" s="20">
        <v>227.69</v>
      </c>
      <c r="AB1656" s="19">
        <v>42765</v>
      </c>
    </row>
    <row r="1657" spans="1:28" x14ac:dyDescent="0.25">
      <c r="A1657" t="s">
        <v>380</v>
      </c>
      <c r="B1657" t="str">
        <f>VLOOKUP(O1657+0,'de para'!K:O,3,0)</f>
        <v>NA</v>
      </c>
      <c r="C1657" t="str">
        <f t="shared" si="25"/>
        <v>3025</v>
      </c>
      <c r="D1657" t="str">
        <f>IFERROR(VLOOKUP(G1657+0,'de para'!A:C,3,0),"")</f>
        <v/>
      </c>
      <c r="E1657" t="str">
        <f>IF(VLOOKUP(G1657+0,'de para'!E:H,4,0)="EX","Externo","Interno")</f>
        <v>Externo</v>
      </c>
      <c r="F1657" s="21" t="s">
        <v>22763</v>
      </c>
      <c r="G1657" s="21">
        <v>132</v>
      </c>
      <c r="H1657" s="21" t="s">
        <v>19095</v>
      </c>
      <c r="I1657" s="21" t="s">
        <v>470</v>
      </c>
      <c r="J1657" s="22">
        <v>42753</v>
      </c>
      <c r="K1657" s="21" t="s">
        <v>19096</v>
      </c>
      <c r="L1657" s="21" t="s">
        <v>19155</v>
      </c>
      <c r="M1657" s="21" t="s">
        <v>19314</v>
      </c>
      <c r="N1657" s="21" t="s">
        <v>19095</v>
      </c>
      <c r="O1657" s="21" t="s">
        <v>22764</v>
      </c>
      <c r="P1657" s="21" t="s">
        <v>449</v>
      </c>
      <c r="Q1657" s="33">
        <v>0.2</v>
      </c>
      <c r="R1657" s="33">
        <v>0.2</v>
      </c>
      <c r="S1657" s="33">
        <v>0</v>
      </c>
      <c r="T1657" s="33">
        <v>0.2</v>
      </c>
      <c r="U1657" s="33">
        <v>0</v>
      </c>
      <c r="V1657" s="33">
        <v>0</v>
      </c>
      <c r="W1657" s="23">
        <v>0</v>
      </c>
      <c r="X1657" s="23">
        <v>3266.19</v>
      </c>
      <c r="Y1657" s="21" t="s">
        <v>19097</v>
      </c>
      <c r="Z1657" s="23">
        <v>0</v>
      </c>
      <c r="AA1657" s="23">
        <v>653.23</v>
      </c>
      <c r="AB1657" s="22">
        <v>42768</v>
      </c>
    </row>
    <row r="1658" spans="1:28" x14ac:dyDescent="0.25">
      <c r="A1658" t="s">
        <v>380</v>
      </c>
      <c r="B1658" t="str">
        <f>VLOOKUP(O1658+0,'de para'!K:O,3,0)</f>
        <v>NA</v>
      </c>
      <c r="C1658" t="str">
        <f t="shared" si="25"/>
        <v>3025</v>
      </c>
      <c r="D1658" t="str">
        <f>IFERROR(VLOOKUP(G1658+0,'de para'!A:C,3,0),"")</f>
        <v/>
      </c>
      <c r="E1658" t="str">
        <f>IF(VLOOKUP(G1658+0,'de para'!E:H,4,0)="EX","Externo","Interno")</f>
        <v>Externo</v>
      </c>
      <c r="F1658" s="18" t="s">
        <v>22765</v>
      </c>
      <c r="G1658" s="18">
        <v>132</v>
      </c>
      <c r="H1658" s="18" t="s">
        <v>19095</v>
      </c>
      <c r="I1658" s="18" t="s">
        <v>470</v>
      </c>
      <c r="J1658" s="19">
        <v>42753</v>
      </c>
      <c r="K1658" s="18" t="s">
        <v>19096</v>
      </c>
      <c r="L1658" s="18" t="s">
        <v>19155</v>
      </c>
      <c r="M1658" s="18" t="s">
        <v>19314</v>
      </c>
      <c r="N1658" s="18" t="s">
        <v>19095</v>
      </c>
      <c r="O1658" s="18" t="s">
        <v>22766</v>
      </c>
      <c r="P1658" s="18" t="s">
        <v>11545</v>
      </c>
      <c r="Q1658" s="32">
        <v>0</v>
      </c>
      <c r="R1658" s="32">
        <v>1</v>
      </c>
      <c r="S1658" s="32">
        <v>0</v>
      </c>
      <c r="T1658" s="32">
        <v>1</v>
      </c>
      <c r="U1658" s="32">
        <v>0</v>
      </c>
      <c r="V1658" s="32">
        <v>0</v>
      </c>
      <c r="W1658" s="20">
        <v>0</v>
      </c>
      <c r="X1658" s="20">
        <v>463.83</v>
      </c>
      <c r="Y1658" s="18" t="s">
        <v>19124</v>
      </c>
      <c r="Z1658" s="20">
        <v>0</v>
      </c>
      <c r="AA1658" s="20">
        <v>463.83</v>
      </c>
      <c r="AB1658" s="19">
        <v>42767</v>
      </c>
    </row>
    <row r="1659" spans="1:28" x14ac:dyDescent="0.25">
      <c r="A1659" t="s">
        <v>380</v>
      </c>
      <c r="B1659" t="str">
        <f>VLOOKUP(O1659+0,'de para'!K:O,3,0)</f>
        <v>NA</v>
      </c>
      <c r="C1659" t="str">
        <f t="shared" si="25"/>
        <v>3026</v>
      </c>
      <c r="D1659" t="str">
        <f>IFERROR(VLOOKUP(G1659+0,'de para'!A:C,3,0),"")</f>
        <v/>
      </c>
      <c r="E1659" t="str">
        <f>IF(VLOOKUP(G1659+0,'de para'!E:H,4,0)="EX","Externo","Interno")</f>
        <v>Interno</v>
      </c>
      <c r="F1659" s="21" t="s">
        <v>22767</v>
      </c>
      <c r="G1659" s="21">
        <v>1440</v>
      </c>
      <c r="H1659" s="21" t="s">
        <v>19095</v>
      </c>
      <c r="I1659" s="21" t="s">
        <v>484</v>
      </c>
      <c r="J1659" s="22">
        <v>42754</v>
      </c>
      <c r="K1659" s="21" t="s">
        <v>19152</v>
      </c>
      <c r="L1659" s="21" t="s">
        <v>19155</v>
      </c>
      <c r="M1659" s="21" t="s">
        <v>19122</v>
      </c>
      <c r="N1659" s="21" t="s">
        <v>19095</v>
      </c>
      <c r="O1659" s="21" t="s">
        <v>22768</v>
      </c>
      <c r="P1659" s="21" t="s">
        <v>11887</v>
      </c>
      <c r="Q1659" s="33">
        <v>0</v>
      </c>
      <c r="R1659" s="33">
        <v>0.1</v>
      </c>
      <c r="S1659" s="33">
        <v>0</v>
      </c>
      <c r="T1659" s="33">
        <v>0.1</v>
      </c>
      <c r="U1659" s="33">
        <v>0</v>
      </c>
      <c r="V1659" s="33">
        <v>0</v>
      </c>
      <c r="W1659" s="23">
        <v>0</v>
      </c>
      <c r="X1659" s="23">
        <v>23505.439999999999</v>
      </c>
      <c r="Y1659" s="21" t="s">
        <v>19124</v>
      </c>
      <c r="Z1659" s="23">
        <v>117.53</v>
      </c>
      <c r="AA1659" s="23">
        <v>2468.0700000000002</v>
      </c>
      <c r="AB1659" s="22">
        <v>42776</v>
      </c>
    </row>
    <row r="1660" spans="1:28" x14ac:dyDescent="0.25">
      <c r="A1660" t="s">
        <v>380</v>
      </c>
      <c r="B1660" t="e">
        <f>VLOOKUP(O1660+0,'de para'!K:O,3,0)</f>
        <v>#N/A</v>
      </c>
      <c r="C1660" t="str">
        <f t="shared" si="25"/>
        <v>3027</v>
      </c>
      <c r="D1660" t="str">
        <f>IFERROR(VLOOKUP(G1660+0,'de para'!A:C,3,0),"")</f>
        <v/>
      </c>
      <c r="E1660" t="str">
        <f>IF(VLOOKUP(G1660+0,'de para'!E:H,4,0)="EX","Externo","Interno")</f>
        <v>Interno</v>
      </c>
      <c r="F1660" s="18" t="s">
        <v>22769</v>
      </c>
      <c r="G1660" s="18">
        <v>1001</v>
      </c>
      <c r="H1660" s="18" t="s">
        <v>19102</v>
      </c>
      <c r="I1660" s="18" t="s">
        <v>490</v>
      </c>
      <c r="J1660" s="19">
        <v>42754</v>
      </c>
      <c r="K1660" s="18" t="s">
        <v>19817</v>
      </c>
      <c r="L1660" s="18" t="s">
        <v>19155</v>
      </c>
      <c r="M1660" s="18" t="s">
        <v>19129</v>
      </c>
      <c r="N1660" s="18" t="s">
        <v>19095</v>
      </c>
      <c r="O1660" s="18" t="s">
        <v>22770</v>
      </c>
      <c r="P1660" s="18" t="s">
        <v>22771</v>
      </c>
      <c r="Q1660" s="32">
        <v>0</v>
      </c>
      <c r="R1660" s="32">
        <v>0.1</v>
      </c>
      <c r="S1660" s="32">
        <v>0</v>
      </c>
      <c r="T1660" s="32">
        <v>0.1</v>
      </c>
      <c r="U1660" s="32">
        <v>0</v>
      </c>
      <c r="V1660" s="32">
        <v>0</v>
      </c>
      <c r="W1660" s="20">
        <v>0</v>
      </c>
      <c r="X1660" s="20">
        <v>194830</v>
      </c>
      <c r="Y1660" s="18" t="s">
        <v>19124</v>
      </c>
      <c r="Z1660" s="20">
        <v>974.15</v>
      </c>
      <c r="AA1660" s="20">
        <v>20457.150000000001</v>
      </c>
      <c r="AB1660" s="19">
        <v>42790</v>
      </c>
    </row>
    <row r="1661" spans="1:28" x14ac:dyDescent="0.25">
      <c r="A1661" t="s">
        <v>380</v>
      </c>
      <c r="B1661" t="e">
        <f>VLOOKUP(O1661+0,'de para'!K:O,3,0)</f>
        <v>#N/A</v>
      </c>
      <c r="C1661" t="str">
        <f t="shared" si="25"/>
        <v>3026</v>
      </c>
      <c r="D1661" t="str">
        <f>IFERROR(VLOOKUP(G1661+0,'de para'!A:C,3,0),"")</f>
        <v/>
      </c>
      <c r="E1661" t="str">
        <f>IF(VLOOKUP(G1661+0,'de para'!E:H,4,0)="EX","Externo","Interno")</f>
        <v>Interno</v>
      </c>
      <c r="F1661" s="21" t="s">
        <v>22772</v>
      </c>
      <c r="G1661" s="21">
        <v>1096</v>
      </c>
      <c r="H1661" s="21" t="s">
        <v>19102</v>
      </c>
      <c r="I1661" s="21" t="s">
        <v>22773</v>
      </c>
      <c r="J1661" s="22">
        <v>42754</v>
      </c>
      <c r="K1661" s="21" t="s">
        <v>22774</v>
      </c>
      <c r="L1661" s="21" t="s">
        <v>19155</v>
      </c>
      <c r="M1661" s="21" t="s">
        <v>19100</v>
      </c>
      <c r="N1661" s="21" t="s">
        <v>19095</v>
      </c>
      <c r="O1661" s="21" t="s">
        <v>22775</v>
      </c>
      <c r="P1661" s="21" t="s">
        <v>12241</v>
      </c>
      <c r="Q1661" s="33">
        <v>0</v>
      </c>
      <c r="R1661" s="33">
        <v>0.5</v>
      </c>
      <c r="S1661" s="33">
        <v>0</v>
      </c>
      <c r="T1661" s="33">
        <v>0.5</v>
      </c>
      <c r="U1661" s="33">
        <v>0</v>
      </c>
      <c r="V1661" s="33">
        <v>0</v>
      </c>
      <c r="W1661" s="23">
        <v>0</v>
      </c>
      <c r="X1661" s="23">
        <v>12340</v>
      </c>
      <c r="Y1661" s="21" t="s">
        <v>19124</v>
      </c>
      <c r="Z1661" s="23">
        <v>0</v>
      </c>
      <c r="AA1661" s="23">
        <v>6170</v>
      </c>
      <c r="AB1661" s="22">
        <v>42783</v>
      </c>
    </row>
    <row r="1662" spans="1:28" x14ac:dyDescent="0.25">
      <c r="A1662" t="s">
        <v>380</v>
      </c>
      <c r="B1662" t="str">
        <f>VLOOKUP(O1662+0,'de para'!K:O,3,0)</f>
        <v>NA</v>
      </c>
      <c r="C1662" t="str">
        <f t="shared" si="25"/>
        <v>3026</v>
      </c>
      <c r="D1662" t="str">
        <f>IFERROR(VLOOKUP(G1662+0,'de para'!A:C,3,0),"")</f>
        <v/>
      </c>
      <c r="E1662" t="str">
        <f>IF(VLOOKUP(G1662+0,'de para'!E:H,4,0)="EX","Externo","Interno")</f>
        <v>Interno</v>
      </c>
      <c r="F1662" s="18" t="s">
        <v>22776</v>
      </c>
      <c r="G1662" s="18">
        <v>1169</v>
      </c>
      <c r="H1662" s="18" t="s">
        <v>19095</v>
      </c>
      <c r="I1662" s="18" t="s">
        <v>19237</v>
      </c>
      <c r="J1662" s="19">
        <v>42754</v>
      </c>
      <c r="K1662" s="18" t="s">
        <v>19105</v>
      </c>
      <c r="L1662" s="18" t="s">
        <v>19155</v>
      </c>
      <c r="M1662" s="18" t="s">
        <v>19107</v>
      </c>
      <c r="N1662" s="18" t="s">
        <v>19095</v>
      </c>
      <c r="O1662" s="18" t="s">
        <v>19888</v>
      </c>
      <c r="P1662" s="18" t="s">
        <v>19889</v>
      </c>
      <c r="Q1662" s="32">
        <v>0</v>
      </c>
      <c r="R1662" s="32">
        <v>0.2</v>
      </c>
      <c r="S1662" s="32">
        <v>0</v>
      </c>
      <c r="T1662" s="32">
        <v>0.2</v>
      </c>
      <c r="U1662" s="32">
        <v>0</v>
      </c>
      <c r="V1662" s="32">
        <v>0</v>
      </c>
      <c r="W1662" s="20">
        <v>0</v>
      </c>
      <c r="X1662" s="20">
        <v>117780</v>
      </c>
      <c r="Y1662" s="18" t="s">
        <v>19124</v>
      </c>
      <c r="Z1662" s="20">
        <v>1177.8</v>
      </c>
      <c r="AA1662" s="20">
        <v>24733.8</v>
      </c>
      <c r="AB1662" s="19">
        <v>42783</v>
      </c>
    </row>
    <row r="1663" spans="1:28" x14ac:dyDescent="0.25">
      <c r="A1663" t="s">
        <v>380</v>
      </c>
      <c r="B1663" t="str">
        <f>VLOOKUP(O1663+0,'de para'!K:O,3,0)</f>
        <v>NA</v>
      </c>
      <c r="C1663" t="str">
        <f t="shared" si="25"/>
        <v>3026</v>
      </c>
      <c r="D1663" t="str">
        <f>IFERROR(VLOOKUP(G1663+0,'de para'!A:C,3,0),"")</f>
        <v/>
      </c>
      <c r="E1663" t="str">
        <f>IF(VLOOKUP(G1663+0,'de para'!E:H,4,0)="EX","Externo","Interno")</f>
        <v>Interno</v>
      </c>
      <c r="F1663" s="21" t="s">
        <v>22776</v>
      </c>
      <c r="G1663" s="21">
        <v>1169</v>
      </c>
      <c r="H1663" s="21" t="s">
        <v>19095</v>
      </c>
      <c r="I1663" s="21" t="s">
        <v>19237</v>
      </c>
      <c r="J1663" s="22">
        <v>42754</v>
      </c>
      <c r="K1663" s="21" t="s">
        <v>19105</v>
      </c>
      <c r="L1663" s="21" t="s">
        <v>19155</v>
      </c>
      <c r="M1663" s="21" t="s">
        <v>19107</v>
      </c>
      <c r="N1663" s="21" t="s">
        <v>19102</v>
      </c>
      <c r="O1663" s="21" t="s">
        <v>19888</v>
      </c>
      <c r="P1663" s="21" t="s">
        <v>19889</v>
      </c>
      <c r="Q1663" s="33">
        <v>-0.2</v>
      </c>
      <c r="R1663" s="33">
        <v>0.2</v>
      </c>
      <c r="S1663" s="33">
        <v>0</v>
      </c>
      <c r="T1663" s="33">
        <v>0.2</v>
      </c>
      <c r="U1663" s="33">
        <v>0</v>
      </c>
      <c r="V1663" s="33">
        <v>0</v>
      </c>
      <c r="W1663" s="23">
        <v>0</v>
      </c>
      <c r="X1663" s="23">
        <v>117780</v>
      </c>
      <c r="Y1663" s="21" t="s">
        <v>19124</v>
      </c>
      <c r="Z1663" s="23">
        <v>1177.8</v>
      </c>
      <c r="AA1663" s="23">
        <v>24733.8</v>
      </c>
      <c r="AB1663" s="22">
        <v>42804</v>
      </c>
    </row>
    <row r="1664" spans="1:28" x14ac:dyDescent="0.25">
      <c r="A1664" t="s">
        <v>380</v>
      </c>
      <c r="B1664" t="str">
        <f>VLOOKUP(O1664+0,'de para'!K:O,3,0)</f>
        <v>NA</v>
      </c>
      <c r="C1664" t="str">
        <f t="shared" si="25"/>
        <v>3026</v>
      </c>
      <c r="D1664" t="str">
        <f>IFERROR(VLOOKUP(G1664+0,'de para'!A:C,3,0),"")</f>
        <v/>
      </c>
      <c r="E1664" t="str">
        <f>IF(VLOOKUP(G1664+0,'de para'!E:H,4,0)="EX","Externo","Interno")</f>
        <v>Interno</v>
      </c>
      <c r="F1664" s="18" t="s">
        <v>22776</v>
      </c>
      <c r="G1664" s="18">
        <v>1169</v>
      </c>
      <c r="H1664" s="18" t="s">
        <v>19095</v>
      </c>
      <c r="I1664" s="18" t="s">
        <v>19237</v>
      </c>
      <c r="J1664" s="19">
        <v>42754</v>
      </c>
      <c r="K1664" s="18" t="s">
        <v>19105</v>
      </c>
      <c r="L1664" s="18" t="s">
        <v>19155</v>
      </c>
      <c r="M1664" s="18" t="s">
        <v>19107</v>
      </c>
      <c r="N1664" s="18" t="s">
        <v>19108</v>
      </c>
      <c r="O1664" s="18" t="s">
        <v>22777</v>
      </c>
      <c r="P1664" s="18" t="s">
        <v>22778</v>
      </c>
      <c r="Q1664" s="32">
        <v>0</v>
      </c>
      <c r="R1664" s="32">
        <v>0.1</v>
      </c>
      <c r="S1664" s="32">
        <v>0</v>
      </c>
      <c r="T1664" s="32">
        <v>0.1</v>
      </c>
      <c r="U1664" s="32">
        <v>0</v>
      </c>
      <c r="V1664" s="32">
        <v>0</v>
      </c>
      <c r="W1664" s="20">
        <v>0</v>
      </c>
      <c r="X1664" s="20">
        <v>39190</v>
      </c>
      <c r="Y1664" s="18" t="s">
        <v>19124</v>
      </c>
      <c r="Z1664" s="20">
        <v>195.95</v>
      </c>
      <c r="AA1664" s="20">
        <v>4114.95</v>
      </c>
      <c r="AB1664" s="19">
        <v>42794</v>
      </c>
    </row>
    <row r="1665" spans="1:28" x14ac:dyDescent="0.25">
      <c r="A1665" t="s">
        <v>380</v>
      </c>
      <c r="B1665" t="str">
        <f>VLOOKUP(O1665+0,'de para'!K:O,3,0)</f>
        <v>NA</v>
      </c>
      <c r="C1665" t="str">
        <f t="shared" si="25"/>
        <v>3027</v>
      </c>
      <c r="D1665" t="str">
        <f>IFERROR(VLOOKUP(G1665+0,'de para'!A:C,3,0),"")</f>
        <v/>
      </c>
      <c r="E1665" t="str">
        <f>IF(VLOOKUP(G1665+0,'de para'!E:H,4,0)="EX","Externo","Interno")</f>
        <v>Interno</v>
      </c>
      <c r="F1665" s="21" t="s">
        <v>22779</v>
      </c>
      <c r="G1665" s="21">
        <v>1055</v>
      </c>
      <c r="H1665" s="21" t="s">
        <v>19103</v>
      </c>
      <c r="I1665" s="21" t="s">
        <v>521</v>
      </c>
      <c r="J1665" s="22">
        <v>42754</v>
      </c>
      <c r="K1665" s="21" t="s">
        <v>19977</v>
      </c>
      <c r="L1665" s="21" t="s">
        <v>19110</v>
      </c>
      <c r="M1665" s="21" t="s">
        <v>19114</v>
      </c>
      <c r="N1665" s="21" t="s">
        <v>19095</v>
      </c>
      <c r="O1665" s="21" t="s">
        <v>22780</v>
      </c>
      <c r="P1665" s="21" t="s">
        <v>586</v>
      </c>
      <c r="Q1665" s="33">
        <v>0.10299999999999999</v>
      </c>
      <c r="R1665" s="33">
        <v>0.3</v>
      </c>
      <c r="S1665" s="33">
        <v>0</v>
      </c>
      <c r="T1665" s="33">
        <v>0.3</v>
      </c>
      <c r="U1665" s="33">
        <v>0</v>
      </c>
      <c r="V1665" s="33">
        <v>0</v>
      </c>
      <c r="W1665" s="23">
        <v>0</v>
      </c>
      <c r="X1665" s="23">
        <v>59004.17</v>
      </c>
      <c r="Y1665" s="21" t="s">
        <v>19124</v>
      </c>
      <c r="Z1665" s="23">
        <v>0</v>
      </c>
      <c r="AA1665" s="23">
        <v>17701.25</v>
      </c>
      <c r="AB1665" s="22">
        <v>42783</v>
      </c>
    </row>
    <row r="1666" spans="1:28" x14ac:dyDescent="0.25">
      <c r="A1666" t="s">
        <v>380</v>
      </c>
      <c r="B1666" t="e">
        <f>VLOOKUP(O1666+0,'de para'!K:O,3,0)</f>
        <v>#N/A</v>
      </c>
      <c r="C1666" t="str">
        <f t="shared" ref="C1666:C1729" si="26">LEFT(O1666,4)</f>
        <v>3026</v>
      </c>
      <c r="D1666" t="str">
        <f>IFERROR(VLOOKUP(G1666+0,'de para'!A:C,3,0),"")</f>
        <v/>
      </c>
      <c r="E1666" t="s">
        <v>19067</v>
      </c>
      <c r="F1666" s="18" t="s">
        <v>22781</v>
      </c>
      <c r="G1666" s="18">
        <v>2717</v>
      </c>
      <c r="H1666" s="18" t="s">
        <v>19095</v>
      </c>
      <c r="I1666" s="18" t="s">
        <v>22782</v>
      </c>
      <c r="J1666" s="19">
        <v>42754</v>
      </c>
      <c r="K1666" s="18" t="s">
        <v>22783</v>
      </c>
      <c r="L1666" s="18" t="s">
        <v>22784</v>
      </c>
      <c r="M1666" s="18" t="s">
        <v>19100</v>
      </c>
      <c r="N1666" s="18" t="s">
        <v>19095</v>
      </c>
      <c r="O1666" s="18" t="s">
        <v>22785</v>
      </c>
      <c r="P1666" s="18" t="s">
        <v>11887</v>
      </c>
      <c r="Q1666" s="32">
        <v>0</v>
      </c>
      <c r="R1666" s="32">
        <v>0.1</v>
      </c>
      <c r="S1666" s="32">
        <v>0</v>
      </c>
      <c r="T1666" s="32">
        <v>0.1</v>
      </c>
      <c r="U1666" s="32">
        <v>0</v>
      </c>
      <c r="V1666" s="32">
        <v>0</v>
      </c>
      <c r="W1666" s="20">
        <v>0</v>
      </c>
      <c r="X1666" s="20">
        <v>37280</v>
      </c>
      <c r="Y1666" s="18" t="s">
        <v>19124</v>
      </c>
      <c r="Z1666" s="20">
        <v>186.4</v>
      </c>
      <c r="AA1666" s="20">
        <v>3914.4</v>
      </c>
      <c r="AB1666" s="19">
        <v>42779</v>
      </c>
    </row>
    <row r="1667" spans="1:28" x14ac:dyDescent="0.25">
      <c r="A1667" t="s">
        <v>380</v>
      </c>
      <c r="B1667" t="str">
        <f>VLOOKUP(O1667+0,'de para'!K:O,3,0)</f>
        <v>NA</v>
      </c>
      <c r="C1667" t="str">
        <f t="shared" si="26"/>
        <v>3027</v>
      </c>
      <c r="D1667" t="str">
        <f>IFERROR(VLOOKUP(G1667+0,'de para'!A:C,3,0),"")</f>
        <v/>
      </c>
      <c r="E1667" t="s">
        <v>19067</v>
      </c>
      <c r="F1667" s="21" t="s">
        <v>22786</v>
      </c>
      <c r="G1667" s="21">
        <v>2481</v>
      </c>
      <c r="H1667" s="21" t="s">
        <v>19095</v>
      </c>
      <c r="I1667" s="21" t="s">
        <v>22787</v>
      </c>
      <c r="J1667" s="22">
        <v>42754</v>
      </c>
      <c r="K1667" s="21" t="s">
        <v>19099</v>
      </c>
      <c r="L1667" s="21" t="s">
        <v>19155</v>
      </c>
      <c r="M1667" s="21" t="s">
        <v>19100</v>
      </c>
      <c r="N1667" s="21" t="s">
        <v>19095</v>
      </c>
      <c r="O1667" s="21" t="s">
        <v>22788</v>
      </c>
      <c r="P1667" s="21" t="s">
        <v>12581</v>
      </c>
      <c r="Q1667" s="33">
        <v>0</v>
      </c>
      <c r="R1667" s="33">
        <v>0.2</v>
      </c>
      <c r="S1667" s="33">
        <v>0</v>
      </c>
      <c r="T1667" s="33">
        <v>0.2</v>
      </c>
      <c r="U1667" s="33">
        <v>0</v>
      </c>
      <c r="V1667" s="33">
        <v>0</v>
      </c>
      <c r="W1667" s="23">
        <v>0</v>
      </c>
      <c r="X1667" s="23">
        <v>10018</v>
      </c>
      <c r="Y1667" s="21" t="s">
        <v>19124</v>
      </c>
      <c r="Z1667" s="23">
        <v>0</v>
      </c>
      <c r="AA1667" s="23">
        <v>2003.6</v>
      </c>
      <c r="AB1667" s="22">
        <v>42790</v>
      </c>
    </row>
    <row r="1668" spans="1:28" x14ac:dyDescent="0.25">
      <c r="A1668" t="s">
        <v>380</v>
      </c>
      <c r="B1668" t="str">
        <f>VLOOKUP(O1668+0,'de para'!K:O,3,0)</f>
        <v>NA</v>
      </c>
      <c r="C1668" t="str">
        <f t="shared" si="26"/>
        <v>3027</v>
      </c>
      <c r="D1668" t="str">
        <f>IFERROR(VLOOKUP(G1668+0,'de para'!A:C,3,0),"")</f>
        <v/>
      </c>
      <c r="E1668" t="str">
        <f>IF(VLOOKUP(G1668+0,'de para'!E:H,4,0)="EX","Externo","Interno")</f>
        <v>Interno</v>
      </c>
      <c r="F1668" s="18" t="s">
        <v>19560</v>
      </c>
      <c r="G1668" s="18">
        <v>1320</v>
      </c>
      <c r="H1668" s="18" t="s">
        <v>19291</v>
      </c>
      <c r="I1668" s="18" t="s">
        <v>468</v>
      </c>
      <c r="J1668" s="19">
        <v>42754</v>
      </c>
      <c r="K1668" s="18" t="s">
        <v>19188</v>
      </c>
      <c r="L1668" s="18" t="s">
        <v>19179</v>
      </c>
      <c r="M1668" s="18" t="s">
        <v>19111</v>
      </c>
      <c r="N1668" s="18" t="s">
        <v>19095</v>
      </c>
      <c r="O1668" s="18" t="s">
        <v>22789</v>
      </c>
      <c r="P1668" s="18" t="s">
        <v>12479</v>
      </c>
      <c r="Q1668" s="32">
        <v>0.20599999999999999</v>
      </c>
      <c r="R1668" s="32">
        <v>0.3</v>
      </c>
      <c r="S1668" s="32">
        <v>0</v>
      </c>
      <c r="T1668" s="32">
        <v>0.3</v>
      </c>
      <c r="U1668" s="32">
        <v>0</v>
      </c>
      <c r="V1668" s="32">
        <v>0</v>
      </c>
      <c r="W1668" s="20">
        <v>0</v>
      </c>
      <c r="X1668" s="20">
        <v>9561.9699999999993</v>
      </c>
      <c r="Y1668" s="18" t="s">
        <v>19124</v>
      </c>
      <c r="Z1668" s="20">
        <v>0</v>
      </c>
      <c r="AA1668" s="20">
        <v>2868.59</v>
      </c>
      <c r="AB1668" s="19">
        <v>42786</v>
      </c>
    </row>
    <row r="1669" spans="1:28" x14ac:dyDescent="0.25">
      <c r="A1669" t="s">
        <v>380</v>
      </c>
      <c r="B1669" t="e">
        <f>VLOOKUP(O1669+0,'de para'!K:O,3,0)</f>
        <v>#N/A</v>
      </c>
      <c r="C1669" t="str">
        <f t="shared" si="26"/>
        <v>3026</v>
      </c>
      <c r="D1669" t="str">
        <f>IFERROR(VLOOKUP(G1669+0,'de para'!A:C,3,0),"")</f>
        <v/>
      </c>
      <c r="E1669" t="str">
        <f>IF(VLOOKUP(G1669+0,'de para'!E:H,4,0)="EX","Externo","Interno")</f>
        <v>Interno</v>
      </c>
      <c r="F1669" s="21" t="s">
        <v>22790</v>
      </c>
      <c r="G1669" s="21">
        <v>1031</v>
      </c>
      <c r="H1669" s="21" t="s">
        <v>19095</v>
      </c>
      <c r="I1669" s="21" t="s">
        <v>2691</v>
      </c>
      <c r="J1669" s="22">
        <v>42755</v>
      </c>
      <c r="K1669" s="21" t="s">
        <v>21727</v>
      </c>
      <c r="L1669" s="21" t="s">
        <v>19187</v>
      </c>
      <c r="M1669" s="21" t="s">
        <v>21345</v>
      </c>
      <c r="N1669" s="21" t="s">
        <v>19095</v>
      </c>
      <c r="O1669" s="21" t="s">
        <v>22791</v>
      </c>
      <c r="P1669" s="21" t="s">
        <v>22792</v>
      </c>
      <c r="Q1669" s="33">
        <v>0</v>
      </c>
      <c r="R1669" s="33">
        <v>0.1</v>
      </c>
      <c r="S1669" s="33">
        <v>0</v>
      </c>
      <c r="T1669" s="33">
        <v>0.1</v>
      </c>
      <c r="U1669" s="33">
        <v>0</v>
      </c>
      <c r="V1669" s="33">
        <v>0</v>
      </c>
      <c r="W1669" s="23">
        <v>0</v>
      </c>
      <c r="X1669" s="23">
        <v>19910</v>
      </c>
      <c r="Y1669" s="21" t="s">
        <v>19124</v>
      </c>
      <c r="Z1669" s="23">
        <v>0</v>
      </c>
      <c r="AA1669" s="23">
        <v>1991</v>
      </c>
      <c r="AB1669" s="22">
        <v>42783</v>
      </c>
    </row>
    <row r="1670" spans="1:28" x14ac:dyDescent="0.25">
      <c r="A1670" t="s">
        <v>380</v>
      </c>
      <c r="B1670" t="e">
        <f>VLOOKUP(O1670+0,'de para'!K:O,3,0)</f>
        <v>#N/A</v>
      </c>
      <c r="C1670" t="str">
        <f t="shared" si="26"/>
        <v>3026</v>
      </c>
      <c r="D1670" t="str">
        <f>IFERROR(VLOOKUP(G1670+0,'de para'!A:C,3,0),"")</f>
        <v/>
      </c>
      <c r="E1670" t="str">
        <f>IF(VLOOKUP(G1670+0,'de para'!E:H,4,0)="EX","Externo","Interno")</f>
        <v>Interno</v>
      </c>
      <c r="F1670" s="18" t="s">
        <v>22790</v>
      </c>
      <c r="G1670" s="18">
        <v>1031</v>
      </c>
      <c r="H1670" s="18" t="s">
        <v>19095</v>
      </c>
      <c r="I1670" s="18" t="s">
        <v>2691</v>
      </c>
      <c r="J1670" s="19">
        <v>42755</v>
      </c>
      <c r="K1670" s="18" t="s">
        <v>21727</v>
      </c>
      <c r="L1670" s="18" t="s">
        <v>19187</v>
      </c>
      <c r="M1670" s="18" t="s">
        <v>21345</v>
      </c>
      <c r="N1670" s="18" t="s">
        <v>19102</v>
      </c>
      <c r="O1670" s="18" t="s">
        <v>22793</v>
      </c>
      <c r="P1670" s="18" t="s">
        <v>11725</v>
      </c>
      <c r="Q1670" s="32">
        <v>0</v>
      </c>
      <c r="R1670" s="32">
        <v>0.1</v>
      </c>
      <c r="S1670" s="32">
        <v>0</v>
      </c>
      <c r="T1670" s="32">
        <v>0.1</v>
      </c>
      <c r="U1670" s="32">
        <v>0</v>
      </c>
      <c r="V1670" s="32">
        <v>0</v>
      </c>
      <c r="W1670" s="20">
        <v>0</v>
      </c>
      <c r="X1670" s="20">
        <v>30600</v>
      </c>
      <c r="Y1670" s="18" t="s">
        <v>19124</v>
      </c>
      <c r="Z1670" s="20">
        <v>0</v>
      </c>
      <c r="AA1670" s="20">
        <v>3060</v>
      </c>
      <c r="AB1670" s="19">
        <v>42783</v>
      </c>
    </row>
    <row r="1671" spans="1:28" x14ac:dyDescent="0.25">
      <c r="A1671" t="s">
        <v>380</v>
      </c>
      <c r="B1671" t="e">
        <f>VLOOKUP(O1671+0,'de para'!K:O,3,0)</f>
        <v>#N/A</v>
      </c>
      <c r="C1671" t="str">
        <f t="shared" si="26"/>
        <v>3027</v>
      </c>
      <c r="D1671" t="str">
        <f>IFERROR(VLOOKUP(G1671+0,'de para'!A:C,3,0),"")</f>
        <v/>
      </c>
      <c r="E1671" t="str">
        <f>IF(VLOOKUP(G1671+0,'de para'!E:H,4,0)="EX","Externo","Interno")</f>
        <v>Interno</v>
      </c>
      <c r="F1671" s="21" t="s">
        <v>22794</v>
      </c>
      <c r="G1671" s="21">
        <v>1007</v>
      </c>
      <c r="H1671" s="21" t="s">
        <v>19095</v>
      </c>
      <c r="I1671" s="21" t="s">
        <v>548</v>
      </c>
      <c r="J1671" s="22">
        <v>42755</v>
      </c>
      <c r="K1671" s="21" t="s">
        <v>19924</v>
      </c>
      <c r="L1671" s="21" t="s">
        <v>19187</v>
      </c>
      <c r="M1671" s="21" t="s">
        <v>19107</v>
      </c>
      <c r="N1671" s="21" t="s">
        <v>19095</v>
      </c>
      <c r="O1671" s="21" t="s">
        <v>22795</v>
      </c>
      <c r="P1671" s="21" t="s">
        <v>22796</v>
      </c>
      <c r="Q1671" s="33">
        <v>0</v>
      </c>
      <c r="R1671" s="33">
        <v>1.65</v>
      </c>
      <c r="S1671" s="33">
        <v>0</v>
      </c>
      <c r="T1671" s="33">
        <v>1.65</v>
      </c>
      <c r="U1671" s="33">
        <v>0</v>
      </c>
      <c r="V1671" s="33">
        <v>0</v>
      </c>
      <c r="W1671" s="23">
        <v>0</v>
      </c>
      <c r="X1671" s="23">
        <v>6300</v>
      </c>
      <c r="Y1671" s="21" t="s">
        <v>19124</v>
      </c>
      <c r="Z1671" s="23">
        <v>0</v>
      </c>
      <c r="AA1671" s="23">
        <v>10395</v>
      </c>
      <c r="AB1671" s="22">
        <v>42794</v>
      </c>
    </row>
    <row r="1672" spans="1:28" x14ac:dyDescent="0.25">
      <c r="A1672" t="s">
        <v>380</v>
      </c>
      <c r="B1672" t="e">
        <f>VLOOKUP(O1672+0,'de para'!K:O,3,0)</f>
        <v>#N/A</v>
      </c>
      <c r="C1672" t="str">
        <f t="shared" si="26"/>
        <v>3027</v>
      </c>
      <c r="D1672" t="str">
        <f>IFERROR(VLOOKUP(G1672+0,'de para'!A:C,3,0),"")</f>
        <v/>
      </c>
      <c r="E1672" t="str">
        <f>IF(VLOOKUP(G1672+0,'de para'!E:H,4,0)="EX","Externo","Interno")</f>
        <v>Interno</v>
      </c>
      <c r="F1672" s="18" t="s">
        <v>22794</v>
      </c>
      <c r="G1672" s="18">
        <v>1007</v>
      </c>
      <c r="H1672" s="18" t="s">
        <v>19095</v>
      </c>
      <c r="I1672" s="18" t="s">
        <v>548</v>
      </c>
      <c r="J1672" s="19">
        <v>42755</v>
      </c>
      <c r="K1672" s="18" t="s">
        <v>19924</v>
      </c>
      <c r="L1672" s="18" t="s">
        <v>19187</v>
      </c>
      <c r="M1672" s="18" t="s">
        <v>19107</v>
      </c>
      <c r="N1672" s="18" t="s">
        <v>19102</v>
      </c>
      <c r="O1672" s="18" t="s">
        <v>20434</v>
      </c>
      <c r="P1672" s="18" t="s">
        <v>20435</v>
      </c>
      <c r="Q1672" s="32">
        <v>-0.54</v>
      </c>
      <c r="R1672" s="32">
        <v>0.1</v>
      </c>
      <c r="S1672" s="32">
        <v>0</v>
      </c>
      <c r="T1672" s="32">
        <v>0.1</v>
      </c>
      <c r="U1672" s="32">
        <v>0</v>
      </c>
      <c r="V1672" s="32">
        <v>0</v>
      </c>
      <c r="W1672" s="20">
        <v>0</v>
      </c>
      <c r="X1672" s="20">
        <v>34400</v>
      </c>
      <c r="Y1672" s="18" t="s">
        <v>19124</v>
      </c>
      <c r="Z1672" s="20">
        <v>0</v>
      </c>
      <c r="AA1672" s="20">
        <v>3440</v>
      </c>
      <c r="AB1672" s="19">
        <v>42794</v>
      </c>
    </row>
    <row r="1673" spans="1:28" x14ac:dyDescent="0.25">
      <c r="A1673" t="s">
        <v>380</v>
      </c>
      <c r="B1673" t="e">
        <f>VLOOKUP(O1673+0,'de para'!K:O,3,0)</f>
        <v>#N/A</v>
      </c>
      <c r="C1673" t="str">
        <f t="shared" si="26"/>
        <v>3027</v>
      </c>
      <c r="D1673" t="str">
        <f>IFERROR(VLOOKUP(G1673+0,'de para'!A:C,3,0),"")</f>
        <v/>
      </c>
      <c r="E1673" t="str">
        <f>IF(VLOOKUP(G1673+0,'de para'!E:H,4,0)="EX","Externo","Interno")</f>
        <v>Interno</v>
      </c>
      <c r="F1673" s="21" t="s">
        <v>22794</v>
      </c>
      <c r="G1673" s="21">
        <v>1007</v>
      </c>
      <c r="H1673" s="21" t="s">
        <v>19095</v>
      </c>
      <c r="I1673" s="21" t="s">
        <v>548</v>
      </c>
      <c r="J1673" s="22">
        <v>42755</v>
      </c>
      <c r="K1673" s="21" t="s">
        <v>19924</v>
      </c>
      <c r="L1673" s="21" t="s">
        <v>19187</v>
      </c>
      <c r="M1673" s="21" t="s">
        <v>19107</v>
      </c>
      <c r="N1673" s="21" t="s">
        <v>19108</v>
      </c>
      <c r="O1673" s="21" t="s">
        <v>22797</v>
      </c>
      <c r="P1673" s="21" t="s">
        <v>13175</v>
      </c>
      <c r="Q1673" s="33">
        <v>0</v>
      </c>
      <c r="R1673" s="33">
        <v>0.15</v>
      </c>
      <c r="S1673" s="33">
        <v>0</v>
      </c>
      <c r="T1673" s="33">
        <v>0.15</v>
      </c>
      <c r="U1673" s="33">
        <v>0</v>
      </c>
      <c r="V1673" s="33">
        <v>0</v>
      </c>
      <c r="W1673" s="23">
        <v>0</v>
      </c>
      <c r="X1673" s="23">
        <v>6900</v>
      </c>
      <c r="Y1673" s="21" t="s">
        <v>19124</v>
      </c>
      <c r="Z1673" s="23">
        <v>0</v>
      </c>
      <c r="AA1673" s="23">
        <v>1035</v>
      </c>
      <c r="AB1673" s="22">
        <v>42794</v>
      </c>
    </row>
    <row r="1674" spans="1:28" x14ac:dyDescent="0.25">
      <c r="A1674" t="s">
        <v>380</v>
      </c>
      <c r="B1674" t="e">
        <f>VLOOKUP(O1674+0,'de para'!K:O,3,0)</f>
        <v>#N/A</v>
      </c>
      <c r="C1674" t="str">
        <f t="shared" si="26"/>
        <v>3027</v>
      </c>
      <c r="D1674" t="str">
        <f>IFERROR(VLOOKUP(G1674+0,'de para'!A:C,3,0),"")</f>
        <v/>
      </c>
      <c r="E1674" t="str">
        <f>IF(VLOOKUP(G1674+0,'de para'!E:H,4,0)="EX","Externo","Interno")</f>
        <v>Interno</v>
      </c>
      <c r="F1674" s="18" t="s">
        <v>22794</v>
      </c>
      <c r="G1674" s="18">
        <v>1007</v>
      </c>
      <c r="H1674" s="18" t="s">
        <v>19095</v>
      </c>
      <c r="I1674" s="18" t="s">
        <v>548</v>
      </c>
      <c r="J1674" s="19">
        <v>42755</v>
      </c>
      <c r="K1674" s="18" t="s">
        <v>19924</v>
      </c>
      <c r="L1674" s="18" t="s">
        <v>19187</v>
      </c>
      <c r="M1674" s="18" t="s">
        <v>19107</v>
      </c>
      <c r="N1674" s="18" t="s">
        <v>19103</v>
      </c>
      <c r="O1674" s="18" t="s">
        <v>20243</v>
      </c>
      <c r="P1674" s="18" t="s">
        <v>20240</v>
      </c>
      <c r="Q1674" s="32">
        <v>-3.87</v>
      </c>
      <c r="R1674" s="32">
        <v>0.55000000000000004</v>
      </c>
      <c r="S1674" s="32">
        <v>0</v>
      </c>
      <c r="T1674" s="32">
        <v>0.55000000000000004</v>
      </c>
      <c r="U1674" s="32">
        <v>0</v>
      </c>
      <c r="V1674" s="32">
        <v>0</v>
      </c>
      <c r="W1674" s="20">
        <v>0</v>
      </c>
      <c r="X1674" s="20">
        <v>3840</v>
      </c>
      <c r="Y1674" s="18" t="s">
        <v>19124</v>
      </c>
      <c r="Z1674" s="20">
        <v>0</v>
      </c>
      <c r="AA1674" s="20">
        <v>2112</v>
      </c>
      <c r="AB1674" s="19">
        <v>42794</v>
      </c>
    </row>
    <row r="1675" spans="1:28" x14ac:dyDescent="0.25">
      <c r="A1675" t="s">
        <v>380</v>
      </c>
      <c r="B1675" t="e">
        <f>VLOOKUP(O1675+0,'de para'!K:O,3,0)</f>
        <v>#N/A</v>
      </c>
      <c r="C1675" t="str">
        <f t="shared" si="26"/>
        <v>3027</v>
      </c>
      <c r="D1675" t="str">
        <f>IFERROR(VLOOKUP(G1675+0,'de para'!A:C,3,0),"")</f>
        <v/>
      </c>
      <c r="E1675" t="str">
        <f>IF(VLOOKUP(G1675+0,'de para'!E:H,4,0)="EX","Externo","Interno")</f>
        <v>Interno</v>
      </c>
      <c r="F1675" s="21" t="s">
        <v>22794</v>
      </c>
      <c r="G1675" s="21">
        <v>1007</v>
      </c>
      <c r="H1675" s="21" t="s">
        <v>19095</v>
      </c>
      <c r="I1675" s="21" t="s">
        <v>548</v>
      </c>
      <c r="J1675" s="22">
        <v>42755</v>
      </c>
      <c r="K1675" s="21" t="s">
        <v>19924</v>
      </c>
      <c r="L1675" s="21" t="s">
        <v>19187</v>
      </c>
      <c r="M1675" s="21" t="s">
        <v>19107</v>
      </c>
      <c r="N1675" s="21" t="s">
        <v>19291</v>
      </c>
      <c r="O1675" s="21" t="s">
        <v>20223</v>
      </c>
      <c r="P1675" s="21" t="s">
        <v>20224</v>
      </c>
      <c r="Q1675" s="33">
        <v>-2.2549999999999999</v>
      </c>
      <c r="R1675" s="33">
        <v>0.1</v>
      </c>
      <c r="S1675" s="33">
        <v>0</v>
      </c>
      <c r="T1675" s="33">
        <v>0.1</v>
      </c>
      <c r="U1675" s="33">
        <v>0</v>
      </c>
      <c r="V1675" s="33">
        <v>0</v>
      </c>
      <c r="W1675" s="23">
        <v>0</v>
      </c>
      <c r="X1675" s="23">
        <v>6300</v>
      </c>
      <c r="Y1675" s="21" t="s">
        <v>19124</v>
      </c>
      <c r="Z1675" s="23">
        <v>0</v>
      </c>
      <c r="AA1675" s="23">
        <v>630</v>
      </c>
      <c r="AB1675" s="22">
        <v>42794</v>
      </c>
    </row>
    <row r="1676" spans="1:28" x14ac:dyDescent="0.25">
      <c r="A1676" t="s">
        <v>380</v>
      </c>
      <c r="B1676" t="e">
        <f>VLOOKUP(O1676+0,'de para'!K:O,3,0)</f>
        <v>#N/A</v>
      </c>
      <c r="C1676" t="str">
        <f t="shared" si="26"/>
        <v>3027</v>
      </c>
      <c r="D1676" t="str">
        <f>IFERROR(VLOOKUP(G1676+0,'de para'!A:C,3,0),"")</f>
        <v/>
      </c>
      <c r="E1676" t="str">
        <f>IF(VLOOKUP(G1676+0,'de para'!E:H,4,0)="EX","Externo","Interno")</f>
        <v>Interno</v>
      </c>
      <c r="F1676" s="18" t="s">
        <v>22794</v>
      </c>
      <c r="G1676" s="18">
        <v>1007</v>
      </c>
      <c r="H1676" s="18" t="s">
        <v>19095</v>
      </c>
      <c r="I1676" s="18" t="s">
        <v>548</v>
      </c>
      <c r="J1676" s="19">
        <v>42755</v>
      </c>
      <c r="K1676" s="18" t="s">
        <v>19924</v>
      </c>
      <c r="L1676" s="18" t="s">
        <v>19187</v>
      </c>
      <c r="M1676" s="18" t="s">
        <v>19107</v>
      </c>
      <c r="N1676" s="18" t="s">
        <v>19104</v>
      </c>
      <c r="O1676" s="18" t="s">
        <v>22798</v>
      </c>
      <c r="P1676" s="18" t="s">
        <v>22799</v>
      </c>
      <c r="Q1676" s="32">
        <v>0</v>
      </c>
      <c r="R1676" s="32">
        <v>0.47</v>
      </c>
      <c r="S1676" s="32">
        <v>0</v>
      </c>
      <c r="T1676" s="32">
        <v>0.47</v>
      </c>
      <c r="U1676" s="32">
        <v>0</v>
      </c>
      <c r="V1676" s="32">
        <v>0</v>
      </c>
      <c r="W1676" s="20">
        <v>0</v>
      </c>
      <c r="X1676" s="20">
        <v>5800</v>
      </c>
      <c r="Y1676" s="18" t="s">
        <v>19124</v>
      </c>
      <c r="Z1676" s="20">
        <v>0</v>
      </c>
      <c r="AA1676" s="20">
        <v>2726</v>
      </c>
      <c r="AB1676" s="19">
        <v>42794</v>
      </c>
    </row>
    <row r="1677" spans="1:28" x14ac:dyDescent="0.25">
      <c r="A1677" t="s">
        <v>380</v>
      </c>
      <c r="B1677" t="e">
        <f>VLOOKUP(O1677+0,'de para'!K:O,3,0)</f>
        <v>#N/A</v>
      </c>
      <c r="C1677" t="str">
        <f t="shared" si="26"/>
        <v>3027</v>
      </c>
      <c r="D1677" t="str">
        <f>IFERROR(VLOOKUP(G1677+0,'de para'!A:C,3,0),"")</f>
        <v/>
      </c>
      <c r="E1677" t="str">
        <f>IF(VLOOKUP(G1677+0,'de para'!E:H,4,0)="EX","Externo","Interno")</f>
        <v>Interno</v>
      </c>
      <c r="F1677" s="21" t="s">
        <v>22794</v>
      </c>
      <c r="G1677" s="21">
        <v>1007</v>
      </c>
      <c r="H1677" s="21" t="s">
        <v>19095</v>
      </c>
      <c r="I1677" s="21" t="s">
        <v>548</v>
      </c>
      <c r="J1677" s="22">
        <v>42755</v>
      </c>
      <c r="K1677" s="21" t="s">
        <v>19924</v>
      </c>
      <c r="L1677" s="21" t="s">
        <v>19187</v>
      </c>
      <c r="M1677" s="21" t="s">
        <v>19107</v>
      </c>
      <c r="N1677" s="21" t="s">
        <v>19112</v>
      </c>
      <c r="O1677" s="21" t="s">
        <v>22800</v>
      </c>
      <c r="P1677" s="21" t="s">
        <v>22801</v>
      </c>
      <c r="Q1677" s="33">
        <v>0</v>
      </c>
      <c r="R1677" s="33">
        <v>0.1</v>
      </c>
      <c r="S1677" s="33">
        <v>0</v>
      </c>
      <c r="T1677" s="33">
        <v>0.1</v>
      </c>
      <c r="U1677" s="33">
        <v>0</v>
      </c>
      <c r="V1677" s="33">
        <v>0</v>
      </c>
      <c r="W1677" s="23">
        <v>0</v>
      </c>
      <c r="X1677" s="23">
        <v>23200</v>
      </c>
      <c r="Y1677" s="21" t="s">
        <v>19124</v>
      </c>
      <c r="Z1677" s="23">
        <v>0</v>
      </c>
      <c r="AA1677" s="23">
        <v>2320</v>
      </c>
      <c r="AB1677" s="22">
        <v>42794</v>
      </c>
    </row>
    <row r="1678" spans="1:28" x14ac:dyDescent="0.25">
      <c r="A1678" t="s">
        <v>380</v>
      </c>
      <c r="B1678" t="e">
        <f>VLOOKUP(O1678+0,'de para'!K:O,3,0)</f>
        <v>#N/A</v>
      </c>
      <c r="C1678" t="str">
        <f t="shared" si="26"/>
        <v>3027</v>
      </c>
      <c r="D1678" t="str">
        <f>IFERROR(VLOOKUP(G1678+0,'de para'!A:C,3,0),"")</f>
        <v/>
      </c>
      <c r="E1678" t="str">
        <f>IF(VLOOKUP(G1678+0,'de para'!E:H,4,0)="EX","Externo","Interno")</f>
        <v>Interno</v>
      </c>
      <c r="F1678" s="18" t="s">
        <v>22794</v>
      </c>
      <c r="G1678" s="18">
        <v>1007</v>
      </c>
      <c r="H1678" s="18" t="s">
        <v>19095</v>
      </c>
      <c r="I1678" s="18" t="s">
        <v>548</v>
      </c>
      <c r="J1678" s="19">
        <v>42755</v>
      </c>
      <c r="K1678" s="18" t="s">
        <v>19924</v>
      </c>
      <c r="L1678" s="18" t="s">
        <v>19187</v>
      </c>
      <c r="M1678" s="18" t="s">
        <v>19107</v>
      </c>
      <c r="N1678" s="18" t="s">
        <v>19113</v>
      </c>
      <c r="O1678" s="18" t="s">
        <v>22802</v>
      </c>
      <c r="P1678" s="18" t="s">
        <v>22803</v>
      </c>
      <c r="Q1678" s="32">
        <v>0</v>
      </c>
      <c r="R1678" s="32">
        <v>0.1</v>
      </c>
      <c r="S1678" s="32">
        <v>0</v>
      </c>
      <c r="T1678" s="32">
        <v>0.1</v>
      </c>
      <c r="U1678" s="32">
        <v>0</v>
      </c>
      <c r="V1678" s="32">
        <v>0</v>
      </c>
      <c r="W1678" s="20">
        <v>0</v>
      </c>
      <c r="X1678" s="20">
        <v>17400</v>
      </c>
      <c r="Y1678" s="18" t="s">
        <v>19124</v>
      </c>
      <c r="Z1678" s="20">
        <v>0</v>
      </c>
      <c r="AA1678" s="20">
        <v>1740</v>
      </c>
      <c r="AB1678" s="19">
        <v>42794</v>
      </c>
    </row>
    <row r="1679" spans="1:28" x14ac:dyDescent="0.25">
      <c r="A1679" t="s">
        <v>380</v>
      </c>
      <c r="B1679" t="str">
        <f>VLOOKUP(O1679+0,'de para'!K:O,3,0)</f>
        <v>NA</v>
      </c>
      <c r="C1679" t="str">
        <f t="shared" si="26"/>
        <v>3027</v>
      </c>
      <c r="D1679" t="str">
        <f>IFERROR(VLOOKUP(G1679+0,'de para'!A:C,3,0),"")</f>
        <v/>
      </c>
      <c r="E1679" t="str">
        <f>IF(VLOOKUP(G1679+0,'de para'!E:H,4,0)="EX","Externo","Interno")</f>
        <v>Interno</v>
      </c>
      <c r="F1679" s="21" t="s">
        <v>22794</v>
      </c>
      <c r="G1679" s="21">
        <v>1007</v>
      </c>
      <c r="H1679" s="21" t="s">
        <v>19095</v>
      </c>
      <c r="I1679" s="21" t="s">
        <v>548</v>
      </c>
      <c r="J1679" s="22">
        <v>42755</v>
      </c>
      <c r="K1679" s="21" t="s">
        <v>19924</v>
      </c>
      <c r="L1679" s="21" t="s">
        <v>19187</v>
      </c>
      <c r="M1679" s="21" t="s">
        <v>19107</v>
      </c>
      <c r="N1679" s="21" t="s">
        <v>19340</v>
      </c>
      <c r="O1679" s="21" t="s">
        <v>20179</v>
      </c>
      <c r="P1679" s="21" t="s">
        <v>575</v>
      </c>
      <c r="Q1679" s="33">
        <v>-0.2</v>
      </c>
      <c r="R1679" s="33">
        <v>0.2</v>
      </c>
      <c r="S1679" s="33">
        <v>0</v>
      </c>
      <c r="T1679" s="33">
        <v>0.2</v>
      </c>
      <c r="U1679" s="33">
        <v>0</v>
      </c>
      <c r="V1679" s="33">
        <v>0</v>
      </c>
      <c r="W1679" s="23">
        <v>0</v>
      </c>
      <c r="X1679" s="23">
        <v>9350</v>
      </c>
      <c r="Y1679" s="21" t="s">
        <v>19124</v>
      </c>
      <c r="Z1679" s="23">
        <v>0</v>
      </c>
      <c r="AA1679" s="23">
        <v>1870</v>
      </c>
      <c r="AB1679" s="22">
        <v>42794</v>
      </c>
    </row>
    <row r="1680" spans="1:28" x14ac:dyDescent="0.25">
      <c r="A1680" t="s">
        <v>380</v>
      </c>
      <c r="B1680" t="e">
        <f>VLOOKUP(O1680+0,'de para'!K:O,3,0)</f>
        <v>#N/A</v>
      </c>
      <c r="C1680" t="str">
        <f t="shared" si="26"/>
        <v>3027</v>
      </c>
      <c r="D1680" t="str">
        <f>IFERROR(VLOOKUP(G1680+0,'de para'!A:C,3,0),"")</f>
        <v/>
      </c>
      <c r="E1680" t="str">
        <f>IF(VLOOKUP(G1680+0,'de para'!E:H,4,0)="EX","Externo","Interno")</f>
        <v>Interno</v>
      </c>
      <c r="F1680" s="18" t="s">
        <v>22794</v>
      </c>
      <c r="G1680" s="18">
        <v>1007</v>
      </c>
      <c r="H1680" s="18" t="s">
        <v>19095</v>
      </c>
      <c r="I1680" s="18" t="s">
        <v>548</v>
      </c>
      <c r="J1680" s="19">
        <v>42755</v>
      </c>
      <c r="K1680" s="18" t="s">
        <v>19924</v>
      </c>
      <c r="L1680" s="18" t="s">
        <v>19187</v>
      </c>
      <c r="M1680" s="18" t="s">
        <v>19107</v>
      </c>
      <c r="N1680" s="18" t="s">
        <v>19342</v>
      </c>
      <c r="O1680" s="18" t="s">
        <v>22804</v>
      </c>
      <c r="P1680" s="18" t="s">
        <v>22805</v>
      </c>
      <c r="Q1680" s="32">
        <v>0</v>
      </c>
      <c r="R1680" s="32">
        <v>0.6</v>
      </c>
      <c r="S1680" s="32">
        <v>0</v>
      </c>
      <c r="T1680" s="32">
        <v>0.6</v>
      </c>
      <c r="U1680" s="32">
        <v>0</v>
      </c>
      <c r="V1680" s="32">
        <v>0</v>
      </c>
      <c r="W1680" s="20">
        <v>0</v>
      </c>
      <c r="X1680" s="20">
        <v>15080</v>
      </c>
      <c r="Y1680" s="18" t="s">
        <v>19124</v>
      </c>
      <c r="Z1680" s="20">
        <v>0</v>
      </c>
      <c r="AA1680" s="20">
        <v>9048</v>
      </c>
      <c r="AB1680" s="19">
        <v>42794</v>
      </c>
    </row>
    <row r="1681" spans="1:28" x14ac:dyDescent="0.25">
      <c r="A1681" t="s">
        <v>380</v>
      </c>
      <c r="B1681" t="e">
        <f>VLOOKUP(O1681+0,'de para'!K:O,3,0)</f>
        <v>#N/A</v>
      </c>
      <c r="C1681" t="str">
        <f t="shared" si="26"/>
        <v>3027</v>
      </c>
      <c r="D1681" t="str">
        <f>IFERROR(VLOOKUP(G1681+0,'de para'!A:C,3,0),"")</f>
        <v/>
      </c>
      <c r="E1681" t="str">
        <f>IF(VLOOKUP(G1681+0,'de para'!E:H,4,0)="EX","Externo","Interno")</f>
        <v>Interno</v>
      </c>
      <c r="F1681" s="21" t="s">
        <v>22794</v>
      </c>
      <c r="G1681" s="21">
        <v>1007</v>
      </c>
      <c r="H1681" s="21" t="s">
        <v>19095</v>
      </c>
      <c r="I1681" s="21" t="s">
        <v>548</v>
      </c>
      <c r="J1681" s="22">
        <v>42755</v>
      </c>
      <c r="K1681" s="21" t="s">
        <v>19924</v>
      </c>
      <c r="L1681" s="21" t="s">
        <v>19187</v>
      </c>
      <c r="M1681" s="21" t="s">
        <v>19107</v>
      </c>
      <c r="N1681" s="21" t="s">
        <v>19343</v>
      </c>
      <c r="O1681" s="21" t="s">
        <v>22806</v>
      </c>
      <c r="P1681" s="21" t="s">
        <v>22807</v>
      </c>
      <c r="Q1681" s="33">
        <v>0</v>
      </c>
      <c r="R1681" s="33">
        <v>0.1</v>
      </c>
      <c r="S1681" s="33">
        <v>0</v>
      </c>
      <c r="T1681" s="33">
        <v>0.1</v>
      </c>
      <c r="U1681" s="33">
        <v>0</v>
      </c>
      <c r="V1681" s="33">
        <v>0</v>
      </c>
      <c r="W1681" s="23">
        <v>0</v>
      </c>
      <c r="X1681" s="23">
        <v>19030</v>
      </c>
      <c r="Y1681" s="21" t="s">
        <v>19124</v>
      </c>
      <c r="Z1681" s="23">
        <v>0</v>
      </c>
      <c r="AA1681" s="23">
        <v>1903</v>
      </c>
      <c r="AB1681" s="22">
        <v>42794</v>
      </c>
    </row>
    <row r="1682" spans="1:28" x14ac:dyDescent="0.25">
      <c r="A1682" t="s">
        <v>380</v>
      </c>
      <c r="B1682" t="e">
        <f>VLOOKUP(O1682+0,'de para'!K:O,3,0)</f>
        <v>#N/A</v>
      </c>
      <c r="C1682" t="str">
        <f t="shared" si="26"/>
        <v>3027</v>
      </c>
      <c r="D1682" t="str">
        <f>IFERROR(VLOOKUP(G1682+0,'de para'!A:C,3,0),"")</f>
        <v/>
      </c>
      <c r="E1682" t="str">
        <f>IF(VLOOKUP(G1682+0,'de para'!E:H,4,0)="EX","Externo","Interno")</f>
        <v>Interno</v>
      </c>
      <c r="F1682" s="18" t="s">
        <v>22794</v>
      </c>
      <c r="G1682" s="18">
        <v>1007</v>
      </c>
      <c r="H1682" s="18" t="s">
        <v>19095</v>
      </c>
      <c r="I1682" s="18" t="s">
        <v>548</v>
      </c>
      <c r="J1682" s="19">
        <v>42755</v>
      </c>
      <c r="K1682" s="18" t="s">
        <v>19924</v>
      </c>
      <c r="L1682" s="18" t="s">
        <v>19187</v>
      </c>
      <c r="M1682" s="18" t="s">
        <v>19107</v>
      </c>
      <c r="N1682" s="18" t="s">
        <v>19349</v>
      </c>
      <c r="O1682" s="18" t="s">
        <v>22808</v>
      </c>
      <c r="P1682" s="18" t="s">
        <v>22809</v>
      </c>
      <c r="Q1682" s="32">
        <v>0</v>
      </c>
      <c r="R1682" s="32">
        <v>0.3</v>
      </c>
      <c r="S1682" s="32">
        <v>0</v>
      </c>
      <c r="T1682" s="32">
        <v>0.3</v>
      </c>
      <c r="U1682" s="32">
        <v>0</v>
      </c>
      <c r="V1682" s="32">
        <v>0</v>
      </c>
      <c r="W1682" s="20">
        <v>0</v>
      </c>
      <c r="X1682" s="20">
        <v>31800</v>
      </c>
      <c r="Y1682" s="18" t="s">
        <v>19124</v>
      </c>
      <c r="Z1682" s="20">
        <v>0</v>
      </c>
      <c r="AA1682" s="20">
        <v>9540</v>
      </c>
      <c r="AB1682" s="19">
        <v>42794</v>
      </c>
    </row>
    <row r="1683" spans="1:28" x14ac:dyDescent="0.25">
      <c r="A1683" t="s">
        <v>380</v>
      </c>
      <c r="B1683" t="e">
        <f>VLOOKUP(O1683+0,'de para'!K:O,3,0)</f>
        <v>#N/A</v>
      </c>
      <c r="C1683" t="str">
        <f t="shared" si="26"/>
        <v>3027</v>
      </c>
      <c r="D1683" t="str">
        <f>IFERROR(VLOOKUP(G1683+0,'de para'!A:C,3,0),"")</f>
        <v/>
      </c>
      <c r="E1683" t="str">
        <f>IF(VLOOKUP(G1683+0,'de para'!E:H,4,0)="EX","Externo","Interno")</f>
        <v>Interno</v>
      </c>
      <c r="F1683" s="21" t="s">
        <v>22794</v>
      </c>
      <c r="G1683" s="21">
        <v>1007</v>
      </c>
      <c r="H1683" s="21" t="s">
        <v>19095</v>
      </c>
      <c r="I1683" s="21" t="s">
        <v>548</v>
      </c>
      <c r="J1683" s="22">
        <v>42755</v>
      </c>
      <c r="K1683" s="21" t="s">
        <v>19924</v>
      </c>
      <c r="L1683" s="21" t="s">
        <v>19187</v>
      </c>
      <c r="M1683" s="21" t="s">
        <v>19107</v>
      </c>
      <c r="N1683" s="21" t="s">
        <v>19351</v>
      </c>
      <c r="O1683" s="21" t="s">
        <v>22810</v>
      </c>
      <c r="P1683" s="21" t="s">
        <v>22811</v>
      </c>
      <c r="Q1683" s="33">
        <v>0</v>
      </c>
      <c r="R1683" s="33">
        <v>0.2</v>
      </c>
      <c r="S1683" s="33">
        <v>0</v>
      </c>
      <c r="T1683" s="33">
        <v>0.2</v>
      </c>
      <c r="U1683" s="33">
        <v>0</v>
      </c>
      <c r="V1683" s="33">
        <v>0</v>
      </c>
      <c r="W1683" s="23">
        <v>0</v>
      </c>
      <c r="X1683" s="23">
        <v>46700</v>
      </c>
      <c r="Y1683" s="21" t="s">
        <v>19124</v>
      </c>
      <c r="Z1683" s="23">
        <v>0</v>
      </c>
      <c r="AA1683" s="23">
        <v>9340</v>
      </c>
      <c r="AB1683" s="22">
        <v>42794</v>
      </c>
    </row>
    <row r="1684" spans="1:28" x14ac:dyDescent="0.25">
      <c r="A1684" t="s">
        <v>380</v>
      </c>
      <c r="B1684" t="str">
        <f>VLOOKUP(O1684+0,'de para'!K:O,3,0)</f>
        <v>NA</v>
      </c>
      <c r="C1684" t="str">
        <f t="shared" si="26"/>
        <v>3026</v>
      </c>
      <c r="D1684" t="str">
        <f>IFERROR(VLOOKUP(G1684+0,'de para'!A:C,3,0),"")</f>
        <v/>
      </c>
      <c r="E1684" t="str">
        <f>IF(VLOOKUP(G1684+0,'de para'!E:H,4,0)="EX","Externo","Interno")</f>
        <v>Interno</v>
      </c>
      <c r="F1684" s="18" t="s">
        <v>22812</v>
      </c>
      <c r="G1684" s="18">
        <v>1138</v>
      </c>
      <c r="H1684" s="18" t="s">
        <v>19095</v>
      </c>
      <c r="I1684" s="18" t="s">
        <v>393</v>
      </c>
      <c r="J1684" s="19">
        <v>42755</v>
      </c>
      <c r="K1684" s="18" t="s">
        <v>19105</v>
      </c>
      <c r="L1684" s="18" t="s">
        <v>19161</v>
      </c>
      <c r="M1684" s="18" t="s">
        <v>19166</v>
      </c>
      <c r="N1684" s="18" t="s">
        <v>19095</v>
      </c>
      <c r="O1684" s="18" t="s">
        <v>20137</v>
      </c>
      <c r="P1684" s="18" t="s">
        <v>12281</v>
      </c>
      <c r="Q1684" s="32">
        <v>-0.1</v>
      </c>
      <c r="R1684" s="32">
        <v>0.5</v>
      </c>
      <c r="S1684" s="32">
        <v>0</v>
      </c>
      <c r="T1684" s="32">
        <v>0.5</v>
      </c>
      <c r="U1684" s="32">
        <v>0</v>
      </c>
      <c r="V1684" s="32">
        <v>0</v>
      </c>
      <c r="W1684" s="20">
        <v>0</v>
      </c>
      <c r="X1684" s="20">
        <v>5715.41</v>
      </c>
      <c r="Y1684" s="18" t="s">
        <v>19124</v>
      </c>
      <c r="Z1684" s="20">
        <v>0</v>
      </c>
      <c r="AA1684" s="20">
        <v>2857.7</v>
      </c>
      <c r="AB1684" s="19">
        <v>42783</v>
      </c>
    </row>
    <row r="1685" spans="1:28" x14ac:dyDescent="0.25">
      <c r="A1685" t="s">
        <v>380</v>
      </c>
      <c r="B1685" t="str">
        <f>VLOOKUP(O1685+0,'de para'!K:O,3,0)</f>
        <v>NA</v>
      </c>
      <c r="C1685" t="str">
        <f t="shared" si="26"/>
        <v>3026</v>
      </c>
      <c r="D1685" t="str">
        <f>IFERROR(VLOOKUP(G1685+0,'de para'!A:C,3,0),"")</f>
        <v/>
      </c>
      <c r="E1685" t="str">
        <f>IF(VLOOKUP(G1685+0,'de para'!E:H,4,0)="EX","Externo","Interno")</f>
        <v>Interno</v>
      </c>
      <c r="F1685" s="21" t="s">
        <v>22812</v>
      </c>
      <c r="G1685" s="21">
        <v>1138</v>
      </c>
      <c r="H1685" s="21" t="s">
        <v>19095</v>
      </c>
      <c r="I1685" s="21" t="s">
        <v>393</v>
      </c>
      <c r="J1685" s="22">
        <v>42755</v>
      </c>
      <c r="K1685" s="21" t="s">
        <v>19105</v>
      </c>
      <c r="L1685" s="21" t="s">
        <v>19161</v>
      </c>
      <c r="M1685" s="21" t="s">
        <v>19166</v>
      </c>
      <c r="N1685" s="21" t="s">
        <v>19102</v>
      </c>
      <c r="O1685" s="21" t="s">
        <v>22813</v>
      </c>
      <c r="P1685" s="21" t="s">
        <v>11658</v>
      </c>
      <c r="Q1685" s="33">
        <v>0.57299999999999995</v>
      </c>
      <c r="R1685" s="33">
        <v>0.2</v>
      </c>
      <c r="S1685" s="33">
        <v>0</v>
      </c>
      <c r="T1685" s="33">
        <v>0.2</v>
      </c>
      <c r="U1685" s="33">
        <v>0</v>
      </c>
      <c r="V1685" s="33">
        <v>0</v>
      </c>
      <c r="W1685" s="23">
        <v>0</v>
      </c>
      <c r="X1685" s="23">
        <v>2247.0700000000002</v>
      </c>
      <c r="Y1685" s="21" t="s">
        <v>19124</v>
      </c>
      <c r="Z1685" s="23">
        <v>0</v>
      </c>
      <c r="AA1685" s="23">
        <v>449.41</v>
      </c>
      <c r="AB1685" s="22">
        <v>42783</v>
      </c>
    </row>
    <row r="1686" spans="1:28" x14ac:dyDescent="0.25">
      <c r="A1686" t="s">
        <v>380</v>
      </c>
      <c r="B1686" t="str">
        <f>VLOOKUP(O1686+0,'de para'!K:O,3,0)</f>
        <v>NA</v>
      </c>
      <c r="C1686" t="str">
        <f t="shared" si="26"/>
        <v>3026</v>
      </c>
      <c r="D1686" t="str">
        <f>IFERROR(VLOOKUP(G1686+0,'de para'!A:C,3,0),"")</f>
        <v/>
      </c>
      <c r="E1686" t="str">
        <f>IF(VLOOKUP(G1686+0,'de para'!E:H,4,0)="EX","Externo","Interno")</f>
        <v>Interno</v>
      </c>
      <c r="F1686" s="18" t="s">
        <v>22812</v>
      </c>
      <c r="G1686" s="18">
        <v>1138</v>
      </c>
      <c r="H1686" s="18" t="s">
        <v>19095</v>
      </c>
      <c r="I1686" s="18" t="s">
        <v>393</v>
      </c>
      <c r="J1686" s="19">
        <v>42755</v>
      </c>
      <c r="K1686" s="18" t="s">
        <v>19105</v>
      </c>
      <c r="L1686" s="18" t="s">
        <v>19161</v>
      </c>
      <c r="M1686" s="18" t="s">
        <v>19166</v>
      </c>
      <c r="N1686" s="18" t="s">
        <v>19108</v>
      </c>
      <c r="O1686" s="18" t="s">
        <v>22814</v>
      </c>
      <c r="P1686" s="18" t="s">
        <v>698</v>
      </c>
      <c r="Q1686" s="32">
        <v>0</v>
      </c>
      <c r="R1686" s="32">
        <v>0.1</v>
      </c>
      <c r="S1686" s="32">
        <v>0</v>
      </c>
      <c r="T1686" s="32">
        <v>0.1</v>
      </c>
      <c r="U1686" s="32">
        <v>0</v>
      </c>
      <c r="V1686" s="32">
        <v>0</v>
      </c>
      <c r="W1686" s="20">
        <v>0</v>
      </c>
      <c r="X1686" s="20">
        <v>6561.16</v>
      </c>
      <c r="Y1686" s="18" t="s">
        <v>19124</v>
      </c>
      <c r="Z1686" s="20">
        <v>0</v>
      </c>
      <c r="AA1686" s="20">
        <v>656.12</v>
      </c>
      <c r="AB1686" s="19">
        <v>42783</v>
      </c>
    </row>
    <row r="1687" spans="1:28" x14ac:dyDescent="0.25">
      <c r="A1687" t="s">
        <v>380</v>
      </c>
      <c r="B1687" t="e">
        <f>VLOOKUP(O1687+0,'de para'!K:O,3,0)</f>
        <v>#N/A</v>
      </c>
      <c r="C1687" t="str">
        <f t="shared" si="26"/>
        <v>3026</v>
      </c>
      <c r="D1687" t="str">
        <f>IFERROR(VLOOKUP(G1687+0,'de para'!A:C,3,0),"")</f>
        <v/>
      </c>
      <c r="E1687" t="str">
        <f>IF(VLOOKUP(G1687+0,'de para'!E:H,4,0)="EX","Externo","Interno")</f>
        <v>Interno</v>
      </c>
      <c r="F1687" s="21" t="s">
        <v>22815</v>
      </c>
      <c r="G1687" s="21">
        <v>1180</v>
      </c>
      <c r="H1687" s="21" t="s">
        <v>19095</v>
      </c>
      <c r="I1687" s="21" t="s">
        <v>381</v>
      </c>
      <c r="J1687" s="22">
        <v>42755</v>
      </c>
      <c r="K1687" s="21" t="s">
        <v>19177</v>
      </c>
      <c r="L1687" s="21" t="s">
        <v>19161</v>
      </c>
      <c r="M1687" s="21" t="s">
        <v>19129</v>
      </c>
      <c r="N1687" s="21" t="s">
        <v>19095</v>
      </c>
      <c r="O1687" s="21" t="s">
        <v>22816</v>
      </c>
      <c r="P1687" s="21" t="s">
        <v>22817</v>
      </c>
      <c r="Q1687" s="33">
        <v>0</v>
      </c>
      <c r="R1687" s="33">
        <v>0.1</v>
      </c>
      <c r="S1687" s="33">
        <v>0</v>
      </c>
      <c r="T1687" s="33">
        <v>0.1</v>
      </c>
      <c r="U1687" s="33">
        <v>0</v>
      </c>
      <c r="V1687" s="33">
        <v>0</v>
      </c>
      <c r="W1687" s="23">
        <v>0</v>
      </c>
      <c r="X1687" s="23">
        <v>41370</v>
      </c>
      <c r="Y1687" s="21" t="s">
        <v>19124</v>
      </c>
      <c r="Z1687" s="23">
        <v>206.85</v>
      </c>
      <c r="AA1687" s="23">
        <v>4343.8500000000004</v>
      </c>
      <c r="AB1687" s="22">
        <v>42783</v>
      </c>
    </row>
    <row r="1688" spans="1:28" x14ac:dyDescent="0.25">
      <c r="A1688" t="s">
        <v>380</v>
      </c>
      <c r="B1688" t="str">
        <f>VLOOKUP(O1688+0,'de para'!K:O,3,0)</f>
        <v>NA</v>
      </c>
      <c r="C1688" t="str">
        <f t="shared" si="26"/>
        <v>3026</v>
      </c>
      <c r="D1688" t="str">
        <f>IFERROR(VLOOKUP(G1688+0,'de para'!A:C,3,0),"")</f>
        <v/>
      </c>
      <c r="E1688" t="str">
        <f>IF(VLOOKUP(G1688+0,'de para'!E:H,4,0)="EX","Externo","Interno")</f>
        <v>Interno</v>
      </c>
      <c r="F1688" s="18" t="s">
        <v>22818</v>
      </c>
      <c r="G1688" s="18">
        <v>380</v>
      </c>
      <c r="H1688" s="18" t="s">
        <v>19095</v>
      </c>
      <c r="I1688" s="18" t="s">
        <v>706</v>
      </c>
      <c r="J1688" s="19">
        <v>42755</v>
      </c>
      <c r="K1688" s="18" t="s">
        <v>19672</v>
      </c>
      <c r="L1688" s="18" t="s">
        <v>19155</v>
      </c>
      <c r="M1688" s="18" t="s">
        <v>19314</v>
      </c>
      <c r="N1688" s="18" t="s">
        <v>19095</v>
      </c>
      <c r="O1688" s="18" t="s">
        <v>20085</v>
      </c>
      <c r="P1688" s="18" t="s">
        <v>22819</v>
      </c>
      <c r="Q1688" s="32">
        <v>0</v>
      </c>
      <c r="R1688" s="32">
        <v>0.5</v>
      </c>
      <c r="S1688" s="32">
        <v>0</v>
      </c>
      <c r="T1688" s="32">
        <v>0.5</v>
      </c>
      <c r="U1688" s="32">
        <v>0</v>
      </c>
      <c r="V1688" s="32">
        <v>0</v>
      </c>
      <c r="W1688" s="20">
        <v>0</v>
      </c>
      <c r="X1688" s="20">
        <v>2155.1</v>
      </c>
      <c r="Y1688" s="18" t="s">
        <v>19124</v>
      </c>
      <c r="Z1688" s="20">
        <v>0</v>
      </c>
      <c r="AA1688" s="20">
        <v>1077.55</v>
      </c>
      <c r="AB1688" s="19">
        <v>42783</v>
      </c>
    </row>
    <row r="1689" spans="1:28" x14ac:dyDescent="0.25">
      <c r="A1689" t="s">
        <v>380</v>
      </c>
      <c r="B1689" t="e">
        <f>VLOOKUP(O1689+0,'de para'!K:O,3,0)</f>
        <v>#N/A</v>
      </c>
      <c r="C1689" t="str">
        <f t="shared" si="26"/>
        <v>3027</v>
      </c>
      <c r="D1689" t="str">
        <f>IFERROR(VLOOKUP(G1689+0,'de para'!A:C,3,0),"")</f>
        <v/>
      </c>
      <c r="E1689" t="s">
        <v>19067</v>
      </c>
      <c r="F1689" s="21" t="s">
        <v>22820</v>
      </c>
      <c r="G1689" s="21">
        <v>2722</v>
      </c>
      <c r="H1689" s="21" t="s">
        <v>19095</v>
      </c>
      <c r="I1689" s="21" t="s">
        <v>22821</v>
      </c>
      <c r="J1689" s="22">
        <v>42755</v>
      </c>
      <c r="K1689" s="21" t="s">
        <v>21727</v>
      </c>
      <c r="L1689" s="21" t="s">
        <v>19155</v>
      </c>
      <c r="M1689" s="21" t="s">
        <v>19276</v>
      </c>
      <c r="N1689" s="21" t="s">
        <v>19095</v>
      </c>
      <c r="O1689" s="21" t="s">
        <v>22822</v>
      </c>
      <c r="P1689" s="21" t="s">
        <v>22823</v>
      </c>
      <c r="Q1689" s="33">
        <v>0</v>
      </c>
      <c r="R1689" s="33">
        <v>0.3</v>
      </c>
      <c r="S1689" s="33">
        <v>0</v>
      </c>
      <c r="T1689" s="33">
        <v>0.3</v>
      </c>
      <c r="U1689" s="33">
        <v>0</v>
      </c>
      <c r="V1689" s="33">
        <v>0</v>
      </c>
      <c r="W1689" s="23">
        <v>0</v>
      </c>
      <c r="X1689" s="23">
        <v>32530</v>
      </c>
      <c r="Y1689" s="21" t="s">
        <v>19124</v>
      </c>
      <c r="Z1689" s="23">
        <v>0</v>
      </c>
      <c r="AA1689" s="23">
        <v>9759</v>
      </c>
      <c r="AB1689" s="22">
        <v>42790</v>
      </c>
    </row>
    <row r="1690" spans="1:28" x14ac:dyDescent="0.25">
      <c r="A1690" t="s">
        <v>380</v>
      </c>
      <c r="B1690" t="e">
        <f>VLOOKUP(O1690+0,'de para'!K:O,3,0)</f>
        <v>#N/A</v>
      </c>
      <c r="C1690" t="str">
        <f t="shared" si="26"/>
        <v>3026</v>
      </c>
      <c r="D1690" t="str">
        <f>IFERROR(VLOOKUP(G1690+0,'de para'!A:C,3,0),"")</f>
        <v/>
      </c>
      <c r="E1690" t="str">
        <f>IF(VLOOKUP(G1690+0,'de para'!E:H,4,0)="EX","Externo","Interno")</f>
        <v>Interno</v>
      </c>
      <c r="F1690" s="18" t="s">
        <v>22824</v>
      </c>
      <c r="G1690" s="18">
        <v>923</v>
      </c>
      <c r="H1690" s="18" t="s">
        <v>19095</v>
      </c>
      <c r="I1690" s="18" t="s">
        <v>2501</v>
      </c>
      <c r="J1690" s="19">
        <v>42755</v>
      </c>
      <c r="K1690" s="18" t="s">
        <v>19924</v>
      </c>
      <c r="L1690" s="18" t="s">
        <v>19155</v>
      </c>
      <c r="M1690" s="18" t="s">
        <v>19129</v>
      </c>
      <c r="N1690" s="18" t="s">
        <v>19095</v>
      </c>
      <c r="O1690" s="18" t="s">
        <v>22825</v>
      </c>
      <c r="P1690" s="18" t="s">
        <v>22826</v>
      </c>
      <c r="Q1690" s="32">
        <v>0</v>
      </c>
      <c r="R1690" s="32">
        <v>0.1</v>
      </c>
      <c r="S1690" s="32">
        <v>0</v>
      </c>
      <c r="T1690" s="32">
        <v>0.1</v>
      </c>
      <c r="U1690" s="32">
        <v>0</v>
      </c>
      <c r="V1690" s="32">
        <v>0</v>
      </c>
      <c r="W1690" s="20">
        <v>0</v>
      </c>
      <c r="X1690" s="20">
        <v>40000</v>
      </c>
      <c r="Y1690" s="18" t="s">
        <v>19124</v>
      </c>
      <c r="Z1690" s="20">
        <v>200</v>
      </c>
      <c r="AA1690" s="20">
        <v>4200</v>
      </c>
      <c r="AB1690" s="19">
        <v>42790</v>
      </c>
    </row>
    <row r="1691" spans="1:28" x14ac:dyDescent="0.25">
      <c r="A1691" t="s">
        <v>380</v>
      </c>
      <c r="B1691" t="str">
        <f>VLOOKUP(O1691+0,'de para'!K:O,3,0)</f>
        <v>NA</v>
      </c>
      <c r="C1691" t="str">
        <f t="shared" si="26"/>
        <v>3026</v>
      </c>
      <c r="D1691" t="str">
        <f>IFERROR(VLOOKUP(G1691+0,'de para'!A:C,3,0),"")</f>
        <v/>
      </c>
      <c r="E1691" t="str">
        <f>IF(VLOOKUP(G1691+0,'de para'!E:H,4,0)="EX","Externo","Interno")</f>
        <v>Interno</v>
      </c>
      <c r="F1691" s="21" t="s">
        <v>22827</v>
      </c>
      <c r="G1691" s="21">
        <v>1138</v>
      </c>
      <c r="H1691" s="21" t="s">
        <v>19095</v>
      </c>
      <c r="I1691" s="21" t="s">
        <v>393</v>
      </c>
      <c r="J1691" s="22">
        <v>42755</v>
      </c>
      <c r="K1691" s="21" t="s">
        <v>19105</v>
      </c>
      <c r="L1691" s="21" t="s">
        <v>19161</v>
      </c>
      <c r="M1691" s="21" t="s">
        <v>19166</v>
      </c>
      <c r="N1691" s="21" t="s">
        <v>19112</v>
      </c>
      <c r="O1691" s="21" t="s">
        <v>19194</v>
      </c>
      <c r="P1691" s="21" t="s">
        <v>12287</v>
      </c>
      <c r="Q1691" s="33">
        <v>0</v>
      </c>
      <c r="R1691" s="33">
        <v>0.1</v>
      </c>
      <c r="S1691" s="33">
        <v>0</v>
      </c>
      <c r="T1691" s="33">
        <v>0.1</v>
      </c>
      <c r="U1691" s="33">
        <v>0</v>
      </c>
      <c r="V1691" s="33">
        <v>0</v>
      </c>
      <c r="W1691" s="23">
        <v>0</v>
      </c>
      <c r="X1691" s="23">
        <v>4894.82</v>
      </c>
      <c r="Y1691" s="21" t="s">
        <v>19124</v>
      </c>
      <c r="Z1691" s="23">
        <v>0</v>
      </c>
      <c r="AA1691" s="23">
        <v>489.48</v>
      </c>
      <c r="AB1691" s="22">
        <v>42771</v>
      </c>
    </row>
    <row r="1692" spans="1:28" x14ac:dyDescent="0.25">
      <c r="A1692" t="s">
        <v>380</v>
      </c>
      <c r="B1692" t="e">
        <f>VLOOKUP(O1692+0,'de para'!K:O,3,0)</f>
        <v>#N/A</v>
      </c>
      <c r="C1692" t="str">
        <f t="shared" si="26"/>
        <v>3027</v>
      </c>
      <c r="D1692" t="str">
        <f>IFERROR(VLOOKUP(G1692+0,'de para'!A:C,3,0),"")</f>
        <v/>
      </c>
      <c r="E1692" t="str">
        <f>IF(VLOOKUP(G1692+0,'de para'!E:H,4,0)="EX","Externo","Interno")</f>
        <v>Interno</v>
      </c>
      <c r="F1692" s="18" t="s">
        <v>22828</v>
      </c>
      <c r="G1692" s="18">
        <v>1129</v>
      </c>
      <c r="H1692" s="18" t="s">
        <v>19095</v>
      </c>
      <c r="I1692" s="18" t="s">
        <v>2861</v>
      </c>
      <c r="J1692" s="19">
        <v>42755</v>
      </c>
      <c r="K1692" s="18" t="s">
        <v>19099</v>
      </c>
      <c r="L1692" s="18" t="s">
        <v>19155</v>
      </c>
      <c r="M1692" s="18" t="s">
        <v>19109</v>
      </c>
      <c r="N1692" s="18" t="s">
        <v>19095</v>
      </c>
      <c r="O1692" s="18" t="s">
        <v>22829</v>
      </c>
      <c r="P1692" s="18" t="s">
        <v>22830</v>
      </c>
      <c r="Q1692" s="32">
        <v>0</v>
      </c>
      <c r="R1692" s="32">
        <v>0.3</v>
      </c>
      <c r="S1692" s="32">
        <v>0</v>
      </c>
      <c r="T1692" s="32">
        <v>0.3</v>
      </c>
      <c r="U1692" s="32">
        <v>0</v>
      </c>
      <c r="V1692" s="32">
        <v>0</v>
      </c>
      <c r="W1692" s="20">
        <v>0</v>
      </c>
      <c r="X1692" s="20">
        <v>20890</v>
      </c>
      <c r="Y1692" s="18" t="s">
        <v>19124</v>
      </c>
      <c r="Z1692" s="20">
        <v>0</v>
      </c>
      <c r="AA1692" s="20">
        <v>6267</v>
      </c>
      <c r="AB1692" s="19">
        <v>42794</v>
      </c>
    </row>
    <row r="1693" spans="1:28" x14ac:dyDescent="0.25">
      <c r="A1693" t="s">
        <v>380</v>
      </c>
      <c r="B1693" t="str">
        <f>VLOOKUP(O1693+0,'de para'!K:O,3,0)</f>
        <v>NA</v>
      </c>
      <c r="C1693" t="str">
        <f t="shared" si="26"/>
        <v>3026</v>
      </c>
      <c r="D1693" t="str">
        <f>IFERROR(VLOOKUP(G1693+0,'de para'!A:C,3,0),"")</f>
        <v/>
      </c>
      <c r="E1693" t="str">
        <f>IF(VLOOKUP(G1693+0,'de para'!E:H,4,0)="EX","Externo","Interno")</f>
        <v>Interno</v>
      </c>
      <c r="F1693" s="21" t="s">
        <v>22831</v>
      </c>
      <c r="G1693" s="21">
        <v>1092</v>
      </c>
      <c r="H1693" s="21" t="s">
        <v>19095</v>
      </c>
      <c r="I1693" s="21" t="s">
        <v>573</v>
      </c>
      <c r="J1693" s="22">
        <v>42755</v>
      </c>
      <c r="K1693" s="21" t="s">
        <v>19731</v>
      </c>
      <c r="L1693" s="21" t="s">
        <v>19155</v>
      </c>
      <c r="M1693" s="21" t="s">
        <v>19100</v>
      </c>
      <c r="N1693" s="21" t="s">
        <v>19103</v>
      </c>
      <c r="O1693" s="21" t="s">
        <v>22584</v>
      </c>
      <c r="P1693" s="21" t="s">
        <v>22832</v>
      </c>
      <c r="Q1693" s="33">
        <v>-0.3</v>
      </c>
      <c r="R1693" s="33">
        <v>0.3</v>
      </c>
      <c r="S1693" s="33">
        <v>0</v>
      </c>
      <c r="T1693" s="33">
        <v>0.3</v>
      </c>
      <c r="U1693" s="33">
        <v>0</v>
      </c>
      <c r="V1693" s="33">
        <v>0.3</v>
      </c>
      <c r="W1693" s="23">
        <v>0</v>
      </c>
      <c r="X1693" s="23">
        <v>10650</v>
      </c>
      <c r="Y1693" s="21" t="s">
        <v>19124</v>
      </c>
      <c r="Z1693" s="23">
        <v>0</v>
      </c>
      <c r="AA1693" s="23">
        <v>3195</v>
      </c>
      <c r="AB1693" s="22">
        <v>42807</v>
      </c>
    </row>
    <row r="1694" spans="1:28" x14ac:dyDescent="0.25">
      <c r="A1694" t="s">
        <v>380</v>
      </c>
      <c r="B1694" t="str">
        <f>VLOOKUP(O1694+0,'de para'!K:O,3,0)</f>
        <v>NA</v>
      </c>
      <c r="C1694" t="str">
        <f t="shared" si="26"/>
        <v>3026</v>
      </c>
      <c r="D1694" t="str">
        <f>IFERROR(VLOOKUP(G1694+0,'de para'!A:C,3,0),"")</f>
        <v/>
      </c>
      <c r="E1694" t="str">
        <f>IF(VLOOKUP(G1694+0,'de para'!E:H,4,0)="EX","Externo","Interno")</f>
        <v>Interno</v>
      </c>
      <c r="F1694" s="18" t="s">
        <v>22833</v>
      </c>
      <c r="G1694" s="18">
        <v>1025</v>
      </c>
      <c r="H1694" s="18" t="s">
        <v>19095</v>
      </c>
      <c r="I1694" s="18" t="s">
        <v>599</v>
      </c>
      <c r="J1694" s="19">
        <v>42755</v>
      </c>
      <c r="K1694" s="18" t="s">
        <v>19105</v>
      </c>
      <c r="L1694" s="18" t="s">
        <v>19155</v>
      </c>
      <c r="M1694" s="18" t="s">
        <v>19276</v>
      </c>
      <c r="N1694" s="18" t="s">
        <v>19095</v>
      </c>
      <c r="O1694" s="18" t="s">
        <v>22834</v>
      </c>
      <c r="P1694" s="18" t="s">
        <v>12421</v>
      </c>
      <c r="Q1694" s="32">
        <v>0</v>
      </c>
      <c r="R1694" s="32">
        <v>4.1159999999999997</v>
      </c>
      <c r="S1694" s="32">
        <v>0</v>
      </c>
      <c r="T1694" s="32">
        <v>4.1159999999999997</v>
      </c>
      <c r="U1694" s="32">
        <v>0</v>
      </c>
      <c r="V1694" s="32">
        <v>0</v>
      </c>
      <c r="W1694" s="20">
        <v>0</v>
      </c>
      <c r="X1694" s="20">
        <v>1890</v>
      </c>
      <c r="Y1694" s="18" t="s">
        <v>19124</v>
      </c>
      <c r="Z1694" s="20">
        <v>0</v>
      </c>
      <c r="AA1694" s="20">
        <v>7779.24</v>
      </c>
      <c r="AB1694" s="19">
        <v>42790</v>
      </c>
    </row>
    <row r="1695" spans="1:28" x14ac:dyDescent="0.25">
      <c r="A1695" t="s">
        <v>380</v>
      </c>
      <c r="B1695" t="str">
        <f>VLOOKUP(O1695+0,'de para'!K:O,3,0)</f>
        <v>NA</v>
      </c>
      <c r="C1695" t="str">
        <f t="shared" si="26"/>
        <v>3026</v>
      </c>
      <c r="D1695" t="str">
        <f>IFERROR(VLOOKUP(G1695+0,'de para'!A:C,3,0),"")</f>
        <v/>
      </c>
      <c r="E1695" t="str">
        <f>IF(VLOOKUP(G1695+0,'de para'!E:H,4,0)="EX","Externo","Interno")</f>
        <v>Interno</v>
      </c>
      <c r="F1695" s="21" t="s">
        <v>21127</v>
      </c>
      <c r="G1695" s="21">
        <v>449</v>
      </c>
      <c r="H1695" s="21" t="s">
        <v>19095</v>
      </c>
      <c r="I1695" s="21" t="s">
        <v>1634</v>
      </c>
      <c r="J1695" s="22">
        <v>42755</v>
      </c>
      <c r="K1695" s="21" t="s">
        <v>20020</v>
      </c>
      <c r="L1695" s="21" t="s">
        <v>19155</v>
      </c>
      <c r="M1695" s="21" t="s">
        <v>19100</v>
      </c>
      <c r="N1695" s="21" t="s">
        <v>19095</v>
      </c>
      <c r="O1695" s="21" t="s">
        <v>20123</v>
      </c>
      <c r="P1695" s="21" t="s">
        <v>572</v>
      </c>
      <c r="Q1695" s="33">
        <v>-3</v>
      </c>
      <c r="R1695" s="33">
        <v>0.4</v>
      </c>
      <c r="S1695" s="33">
        <v>0.3</v>
      </c>
      <c r="T1695" s="33">
        <v>0.1</v>
      </c>
      <c r="U1695" s="33">
        <v>0</v>
      </c>
      <c r="V1695" s="33">
        <v>0.1</v>
      </c>
      <c r="W1695" s="23">
        <v>0</v>
      </c>
      <c r="X1695" s="23">
        <v>670</v>
      </c>
      <c r="Y1695" s="21" t="s">
        <v>19097</v>
      </c>
      <c r="Z1695" s="23">
        <v>0</v>
      </c>
      <c r="AA1695" s="23">
        <v>67</v>
      </c>
      <c r="AB1695" s="22">
        <v>42760</v>
      </c>
    </row>
    <row r="1696" spans="1:28" x14ac:dyDescent="0.25">
      <c r="A1696" t="s">
        <v>380</v>
      </c>
      <c r="B1696" t="str">
        <f>VLOOKUP(O1696+0,'de para'!K:O,3,0)</f>
        <v>NA</v>
      </c>
      <c r="C1696" t="str">
        <f t="shared" si="26"/>
        <v>3026</v>
      </c>
      <c r="D1696" t="str">
        <f>IFERROR(VLOOKUP(G1696+0,'de para'!A:C,3,0),"")</f>
        <v/>
      </c>
      <c r="E1696" t="str">
        <f>IF(VLOOKUP(G1696+0,'de para'!E:H,4,0)="EX","Externo","Interno")</f>
        <v>Interno</v>
      </c>
      <c r="F1696" s="18" t="s">
        <v>21129</v>
      </c>
      <c r="G1696" s="18">
        <v>1384</v>
      </c>
      <c r="H1696" s="18" t="s">
        <v>19095</v>
      </c>
      <c r="I1696" s="18" t="s">
        <v>3311</v>
      </c>
      <c r="J1696" s="19">
        <v>42755</v>
      </c>
      <c r="K1696" s="18" t="s">
        <v>21130</v>
      </c>
      <c r="L1696" s="18" t="s">
        <v>19096</v>
      </c>
      <c r="M1696" s="18" t="s">
        <v>19276</v>
      </c>
      <c r="N1696" s="18" t="s">
        <v>19095</v>
      </c>
      <c r="O1696" s="18" t="s">
        <v>21119</v>
      </c>
      <c r="P1696" s="18" t="s">
        <v>571</v>
      </c>
      <c r="Q1696" s="32">
        <v>11.35</v>
      </c>
      <c r="R1696" s="32">
        <v>0.2</v>
      </c>
      <c r="S1696" s="32">
        <v>0</v>
      </c>
      <c r="T1696" s="32">
        <v>0.2</v>
      </c>
      <c r="U1696" s="32">
        <v>0</v>
      </c>
      <c r="V1696" s="32">
        <v>0</v>
      </c>
      <c r="W1696" s="20">
        <v>0</v>
      </c>
      <c r="X1696" s="20">
        <v>690</v>
      </c>
      <c r="Y1696" s="18" t="s">
        <v>19097</v>
      </c>
      <c r="Z1696" s="20">
        <v>0</v>
      </c>
      <c r="AA1696" s="20">
        <v>138</v>
      </c>
      <c r="AB1696" s="19">
        <v>42762</v>
      </c>
    </row>
    <row r="1697" spans="1:28" x14ac:dyDescent="0.25">
      <c r="A1697" t="s">
        <v>380</v>
      </c>
      <c r="B1697" t="str">
        <f>VLOOKUP(O1697+0,'de para'!K:O,3,0)</f>
        <v>NA</v>
      </c>
      <c r="C1697" t="str">
        <f t="shared" si="26"/>
        <v>3026</v>
      </c>
      <c r="D1697" t="str">
        <f>IFERROR(VLOOKUP(G1697+0,'de para'!A:C,3,0),"")</f>
        <v/>
      </c>
      <c r="E1697" t="str">
        <f>IF(VLOOKUP(G1697+0,'de para'!E:H,4,0)="EX","Externo","Interno")</f>
        <v>Interno</v>
      </c>
      <c r="F1697" s="21" t="s">
        <v>21129</v>
      </c>
      <c r="G1697" s="21">
        <v>1384</v>
      </c>
      <c r="H1697" s="21" t="s">
        <v>19095</v>
      </c>
      <c r="I1697" s="21" t="s">
        <v>3311</v>
      </c>
      <c r="J1697" s="22">
        <v>42755</v>
      </c>
      <c r="K1697" s="21" t="s">
        <v>21130</v>
      </c>
      <c r="L1697" s="21" t="s">
        <v>19096</v>
      </c>
      <c r="M1697" s="21" t="s">
        <v>19276</v>
      </c>
      <c r="N1697" s="21" t="s">
        <v>19102</v>
      </c>
      <c r="O1697" s="21" t="s">
        <v>21128</v>
      </c>
      <c r="P1697" s="21" t="s">
        <v>12129</v>
      </c>
      <c r="Q1697" s="33">
        <v>37.225000000000001</v>
      </c>
      <c r="R1697" s="33">
        <v>0.4</v>
      </c>
      <c r="S1697" s="33">
        <v>0</v>
      </c>
      <c r="T1697" s="33">
        <v>0.4</v>
      </c>
      <c r="U1697" s="33">
        <v>0</v>
      </c>
      <c r="V1697" s="33">
        <v>0</v>
      </c>
      <c r="W1697" s="23">
        <v>0</v>
      </c>
      <c r="X1697" s="23">
        <v>1390</v>
      </c>
      <c r="Y1697" s="21" t="s">
        <v>19097</v>
      </c>
      <c r="Z1697" s="23">
        <v>0</v>
      </c>
      <c r="AA1697" s="23">
        <v>556</v>
      </c>
      <c r="AB1697" s="22">
        <v>42762</v>
      </c>
    </row>
    <row r="1698" spans="1:28" x14ac:dyDescent="0.25">
      <c r="A1698" t="s">
        <v>380</v>
      </c>
      <c r="B1698" t="str">
        <f>VLOOKUP(O1698+0,'de para'!K:O,3,0)</f>
        <v>NA</v>
      </c>
      <c r="C1698" t="str">
        <f t="shared" si="26"/>
        <v>3026</v>
      </c>
      <c r="D1698" t="str">
        <f>IFERROR(VLOOKUP(G1698+0,'de para'!A:C,3,0),"")</f>
        <v/>
      </c>
      <c r="E1698" t="str">
        <f>IF(VLOOKUP(G1698+0,'de para'!E:H,4,0)="EX","Externo","Interno")</f>
        <v>Interno</v>
      </c>
      <c r="F1698" s="18" t="s">
        <v>21129</v>
      </c>
      <c r="G1698" s="18">
        <v>1384</v>
      </c>
      <c r="H1698" s="18" t="s">
        <v>19095</v>
      </c>
      <c r="I1698" s="18" t="s">
        <v>3311</v>
      </c>
      <c r="J1698" s="19">
        <v>42755</v>
      </c>
      <c r="K1698" s="18" t="s">
        <v>21130</v>
      </c>
      <c r="L1698" s="18" t="s">
        <v>19096</v>
      </c>
      <c r="M1698" s="18" t="s">
        <v>19276</v>
      </c>
      <c r="N1698" s="18" t="s">
        <v>19291</v>
      </c>
      <c r="O1698" s="18" t="s">
        <v>21131</v>
      </c>
      <c r="P1698" s="18" t="s">
        <v>12130</v>
      </c>
      <c r="Q1698" s="32">
        <v>4.3</v>
      </c>
      <c r="R1698" s="32">
        <v>0.2</v>
      </c>
      <c r="S1698" s="32">
        <v>0</v>
      </c>
      <c r="T1698" s="32">
        <v>0.2</v>
      </c>
      <c r="U1698" s="32">
        <v>0</v>
      </c>
      <c r="V1698" s="32">
        <v>0</v>
      </c>
      <c r="W1698" s="20">
        <v>0</v>
      </c>
      <c r="X1698" s="20">
        <v>1910</v>
      </c>
      <c r="Y1698" s="18" t="s">
        <v>19097</v>
      </c>
      <c r="Z1698" s="20">
        <v>0</v>
      </c>
      <c r="AA1698" s="20">
        <v>382</v>
      </c>
      <c r="AB1698" s="19">
        <v>42762</v>
      </c>
    </row>
    <row r="1699" spans="1:28" x14ac:dyDescent="0.25">
      <c r="A1699" t="s">
        <v>380</v>
      </c>
      <c r="B1699" t="str">
        <f>VLOOKUP(O1699+0,'de para'!K:O,3,0)</f>
        <v>NA</v>
      </c>
      <c r="C1699" t="str">
        <f t="shared" si="26"/>
        <v>3026</v>
      </c>
      <c r="D1699" t="str">
        <f>IFERROR(VLOOKUP(G1699+0,'de para'!A:C,3,0),"")</f>
        <v/>
      </c>
      <c r="E1699" t="str">
        <f>IF(VLOOKUP(G1699+0,'de para'!E:H,4,0)="EX","Externo","Interno")</f>
        <v>Interno</v>
      </c>
      <c r="F1699" s="21" t="s">
        <v>21129</v>
      </c>
      <c r="G1699" s="21">
        <v>1384</v>
      </c>
      <c r="H1699" s="21" t="s">
        <v>19095</v>
      </c>
      <c r="I1699" s="21" t="s">
        <v>3311</v>
      </c>
      <c r="J1699" s="22">
        <v>42755</v>
      </c>
      <c r="K1699" s="21" t="s">
        <v>21130</v>
      </c>
      <c r="L1699" s="21" t="s">
        <v>19096</v>
      </c>
      <c r="M1699" s="21" t="s">
        <v>19276</v>
      </c>
      <c r="N1699" s="21" t="s">
        <v>19104</v>
      </c>
      <c r="O1699" s="21" t="s">
        <v>21132</v>
      </c>
      <c r="P1699" s="21" t="s">
        <v>12131</v>
      </c>
      <c r="Q1699" s="33">
        <v>8.9</v>
      </c>
      <c r="R1699" s="33">
        <v>0.1</v>
      </c>
      <c r="S1699" s="33">
        <v>0</v>
      </c>
      <c r="T1699" s="33">
        <v>0.1</v>
      </c>
      <c r="U1699" s="33">
        <v>0</v>
      </c>
      <c r="V1699" s="33">
        <v>0</v>
      </c>
      <c r="W1699" s="23">
        <v>0</v>
      </c>
      <c r="X1699" s="23">
        <v>2010</v>
      </c>
      <c r="Y1699" s="21" t="s">
        <v>19097</v>
      </c>
      <c r="Z1699" s="23">
        <v>0</v>
      </c>
      <c r="AA1699" s="23">
        <v>201</v>
      </c>
      <c r="AB1699" s="22">
        <v>42762</v>
      </c>
    </row>
    <row r="1700" spans="1:28" x14ac:dyDescent="0.25">
      <c r="A1700" t="s">
        <v>380</v>
      </c>
      <c r="B1700" t="str">
        <f>VLOOKUP(O1700+0,'de para'!K:O,3,0)</f>
        <v>NA</v>
      </c>
      <c r="C1700" t="str">
        <f t="shared" si="26"/>
        <v>3026</v>
      </c>
      <c r="D1700" t="str">
        <f>IFERROR(VLOOKUP(G1700+0,'de para'!A:C,3,0),"")</f>
        <v/>
      </c>
      <c r="E1700" t="str">
        <f>IF(VLOOKUP(G1700+0,'de para'!E:H,4,0)="EX","Externo","Interno")</f>
        <v>Interno</v>
      </c>
      <c r="F1700" s="18" t="s">
        <v>21129</v>
      </c>
      <c r="G1700" s="18">
        <v>1384</v>
      </c>
      <c r="H1700" s="18" t="s">
        <v>19095</v>
      </c>
      <c r="I1700" s="18" t="s">
        <v>3311</v>
      </c>
      <c r="J1700" s="19">
        <v>42755</v>
      </c>
      <c r="K1700" s="18" t="s">
        <v>21130</v>
      </c>
      <c r="L1700" s="18" t="s">
        <v>19096</v>
      </c>
      <c r="M1700" s="18" t="s">
        <v>19276</v>
      </c>
      <c r="N1700" s="18" t="s">
        <v>19112</v>
      </c>
      <c r="O1700" s="18" t="s">
        <v>20123</v>
      </c>
      <c r="P1700" s="18" t="s">
        <v>572</v>
      </c>
      <c r="Q1700" s="32">
        <v>-3.1</v>
      </c>
      <c r="R1700" s="32">
        <v>0.3</v>
      </c>
      <c r="S1700" s="32">
        <v>0</v>
      </c>
      <c r="T1700" s="32">
        <v>0.3</v>
      </c>
      <c r="U1700" s="32">
        <v>0</v>
      </c>
      <c r="V1700" s="32">
        <v>0</v>
      </c>
      <c r="W1700" s="20">
        <v>0</v>
      </c>
      <c r="X1700" s="20">
        <v>700</v>
      </c>
      <c r="Y1700" s="18" t="s">
        <v>19097</v>
      </c>
      <c r="Z1700" s="20">
        <v>0</v>
      </c>
      <c r="AA1700" s="20">
        <v>210</v>
      </c>
      <c r="AB1700" s="19">
        <v>42755</v>
      </c>
    </row>
    <row r="1701" spans="1:28" x14ac:dyDescent="0.25">
      <c r="A1701" t="s">
        <v>380</v>
      </c>
      <c r="B1701" t="str">
        <f>VLOOKUP(O1701+0,'de para'!K:O,3,0)</f>
        <v>NA</v>
      </c>
      <c r="C1701" t="str">
        <f t="shared" si="26"/>
        <v>3026</v>
      </c>
      <c r="D1701" t="str">
        <f>IFERROR(VLOOKUP(G1701+0,'de para'!A:C,3,0),"")</f>
        <v/>
      </c>
      <c r="E1701" t="str">
        <f>IF(VLOOKUP(G1701+0,'de para'!E:H,4,0)="EX","Externo","Interno")</f>
        <v>Interno</v>
      </c>
      <c r="F1701" s="21" t="s">
        <v>21129</v>
      </c>
      <c r="G1701" s="21">
        <v>1384</v>
      </c>
      <c r="H1701" s="21" t="s">
        <v>19095</v>
      </c>
      <c r="I1701" s="21" t="s">
        <v>3311</v>
      </c>
      <c r="J1701" s="22">
        <v>42755</v>
      </c>
      <c r="K1701" s="21" t="s">
        <v>21130</v>
      </c>
      <c r="L1701" s="21" t="s">
        <v>19096</v>
      </c>
      <c r="M1701" s="21" t="s">
        <v>19276</v>
      </c>
      <c r="N1701" s="21" t="s">
        <v>19113</v>
      </c>
      <c r="O1701" s="21" t="s">
        <v>20122</v>
      </c>
      <c r="P1701" s="21" t="s">
        <v>12142</v>
      </c>
      <c r="Q1701" s="33">
        <v>10.5</v>
      </c>
      <c r="R1701" s="33">
        <v>0.4</v>
      </c>
      <c r="S1701" s="33">
        <v>0</v>
      </c>
      <c r="T1701" s="33">
        <v>0.4</v>
      </c>
      <c r="U1701" s="33">
        <v>0</v>
      </c>
      <c r="V1701" s="33">
        <v>0</v>
      </c>
      <c r="W1701" s="23">
        <v>0</v>
      </c>
      <c r="X1701" s="23">
        <v>860</v>
      </c>
      <c r="Y1701" s="21" t="s">
        <v>19097</v>
      </c>
      <c r="Z1701" s="23">
        <v>0</v>
      </c>
      <c r="AA1701" s="23">
        <v>344</v>
      </c>
      <c r="AB1701" s="22">
        <v>42755</v>
      </c>
    </row>
    <row r="1702" spans="1:28" x14ac:dyDescent="0.25">
      <c r="A1702" t="s">
        <v>380</v>
      </c>
      <c r="B1702" t="str">
        <f>VLOOKUP(O1702+0,'de para'!K:O,3,0)</f>
        <v>NA</v>
      </c>
      <c r="C1702" t="str">
        <f t="shared" si="26"/>
        <v>3026</v>
      </c>
      <c r="D1702" t="str">
        <f>IFERROR(VLOOKUP(G1702+0,'de para'!A:C,3,0),"")</f>
        <v/>
      </c>
      <c r="E1702" t="str">
        <f>IF(VLOOKUP(G1702+0,'de para'!E:H,4,0)="EX","Externo","Interno")</f>
        <v>Interno</v>
      </c>
      <c r="F1702" s="18" t="s">
        <v>21129</v>
      </c>
      <c r="G1702" s="18">
        <v>1384</v>
      </c>
      <c r="H1702" s="18" t="s">
        <v>19095</v>
      </c>
      <c r="I1702" s="18" t="s">
        <v>3311</v>
      </c>
      <c r="J1702" s="19">
        <v>42755</v>
      </c>
      <c r="K1702" s="18" t="s">
        <v>21130</v>
      </c>
      <c r="L1702" s="18" t="s">
        <v>19096</v>
      </c>
      <c r="M1702" s="18" t="s">
        <v>19276</v>
      </c>
      <c r="N1702" s="18" t="s">
        <v>19340</v>
      </c>
      <c r="O1702" s="18" t="s">
        <v>21120</v>
      </c>
      <c r="P1702" s="18" t="s">
        <v>12132</v>
      </c>
      <c r="Q1702" s="32">
        <v>0.97499999999999998</v>
      </c>
      <c r="R1702" s="32">
        <v>0.1</v>
      </c>
      <c r="S1702" s="32">
        <v>0</v>
      </c>
      <c r="T1702" s="32">
        <v>0.1</v>
      </c>
      <c r="U1702" s="32">
        <v>0</v>
      </c>
      <c r="V1702" s="32">
        <v>0</v>
      </c>
      <c r="W1702" s="20">
        <v>0</v>
      </c>
      <c r="X1702" s="20">
        <v>4270</v>
      </c>
      <c r="Y1702" s="18" t="s">
        <v>19097</v>
      </c>
      <c r="Z1702" s="20">
        <v>0</v>
      </c>
      <c r="AA1702" s="20">
        <v>427</v>
      </c>
      <c r="AB1702" s="19">
        <v>42755</v>
      </c>
    </row>
    <row r="1703" spans="1:28" x14ac:dyDescent="0.25">
      <c r="A1703" t="s">
        <v>380</v>
      </c>
      <c r="B1703" t="str">
        <f>VLOOKUP(O1703+0,'de para'!K:O,3,0)</f>
        <v>NA</v>
      </c>
      <c r="C1703" t="str">
        <f t="shared" si="26"/>
        <v>3025</v>
      </c>
      <c r="D1703" t="str">
        <f>IFERROR(VLOOKUP(G1703+0,'de para'!A:C,3,0),"")</f>
        <v/>
      </c>
      <c r="E1703" t="str">
        <f>IF(VLOOKUP(G1703+0,'de para'!E:H,4,0)="EX","Externo","Interno")</f>
        <v>Interno</v>
      </c>
      <c r="F1703" s="21" t="s">
        <v>22835</v>
      </c>
      <c r="G1703" s="21">
        <v>1156</v>
      </c>
      <c r="H1703" s="21" t="s">
        <v>19095</v>
      </c>
      <c r="I1703" s="21" t="s">
        <v>2903</v>
      </c>
      <c r="J1703" s="22">
        <v>42759</v>
      </c>
      <c r="K1703" s="21" t="s">
        <v>19105</v>
      </c>
      <c r="L1703" s="21" t="s">
        <v>19161</v>
      </c>
      <c r="M1703" s="21" t="s">
        <v>19100</v>
      </c>
      <c r="N1703" s="21" t="s">
        <v>19095</v>
      </c>
      <c r="O1703" s="21" t="s">
        <v>19692</v>
      </c>
      <c r="P1703" s="21" t="s">
        <v>22836</v>
      </c>
      <c r="Q1703" s="33">
        <v>-1.0161616</v>
      </c>
      <c r="R1703" s="33">
        <v>0.5</v>
      </c>
      <c r="S1703" s="33">
        <v>0</v>
      </c>
      <c r="T1703" s="33">
        <v>0.5</v>
      </c>
      <c r="U1703" s="33">
        <v>0</v>
      </c>
      <c r="V1703" s="33">
        <v>0</v>
      </c>
      <c r="W1703" s="23">
        <v>0</v>
      </c>
      <c r="X1703" s="23">
        <v>1535</v>
      </c>
      <c r="Y1703" s="21" t="s">
        <v>19124</v>
      </c>
      <c r="Z1703" s="23">
        <v>76.75</v>
      </c>
      <c r="AA1703" s="23">
        <v>844.25</v>
      </c>
      <c r="AB1703" s="22">
        <v>42790</v>
      </c>
    </row>
    <row r="1704" spans="1:28" x14ac:dyDescent="0.25">
      <c r="A1704" t="s">
        <v>380</v>
      </c>
      <c r="B1704" t="e">
        <f>VLOOKUP(O1704+0,'de para'!K:O,3,0)</f>
        <v>#N/A</v>
      </c>
      <c r="C1704" t="str">
        <f t="shared" si="26"/>
        <v>3027</v>
      </c>
      <c r="D1704" t="str">
        <f>IFERROR(VLOOKUP(G1704+0,'de para'!A:C,3,0),"")</f>
        <v/>
      </c>
      <c r="E1704" t="str">
        <f>IF(VLOOKUP(G1704+0,'de para'!E:H,4,0)="EX","Externo","Interno")</f>
        <v>Interno</v>
      </c>
      <c r="F1704" s="18" t="s">
        <v>22837</v>
      </c>
      <c r="G1704" s="18">
        <v>1716</v>
      </c>
      <c r="H1704" s="18" t="s">
        <v>19095</v>
      </c>
      <c r="I1704" s="18" t="s">
        <v>3943</v>
      </c>
      <c r="J1704" s="19">
        <v>42759</v>
      </c>
      <c r="K1704" s="18" t="s">
        <v>19105</v>
      </c>
      <c r="L1704" s="18" t="s">
        <v>19164</v>
      </c>
      <c r="M1704" s="18" t="s">
        <v>19214</v>
      </c>
      <c r="N1704" s="18" t="s">
        <v>19095</v>
      </c>
      <c r="O1704" s="18" t="s">
        <v>22838</v>
      </c>
      <c r="P1704" s="18" t="s">
        <v>22839</v>
      </c>
      <c r="Q1704" s="32">
        <v>0</v>
      </c>
      <c r="R1704" s="32">
        <v>0.6</v>
      </c>
      <c r="S1704" s="32">
        <v>0</v>
      </c>
      <c r="T1704" s="32">
        <v>0.6</v>
      </c>
      <c r="U1704" s="32">
        <v>0</v>
      </c>
      <c r="V1704" s="32">
        <v>0</v>
      </c>
      <c r="W1704" s="20">
        <v>0</v>
      </c>
      <c r="X1704" s="20">
        <v>4160</v>
      </c>
      <c r="Y1704" s="18" t="s">
        <v>19124</v>
      </c>
      <c r="Z1704" s="20">
        <v>0</v>
      </c>
      <c r="AA1704" s="20">
        <v>2496</v>
      </c>
      <c r="AB1704" s="19">
        <v>42790</v>
      </c>
    </row>
    <row r="1705" spans="1:28" x14ac:dyDescent="0.25">
      <c r="A1705" t="s">
        <v>380</v>
      </c>
      <c r="B1705" t="str">
        <f>VLOOKUP(O1705+0,'de para'!K:O,3,0)</f>
        <v>NA</v>
      </c>
      <c r="C1705" t="str">
        <f t="shared" si="26"/>
        <v>3026</v>
      </c>
      <c r="D1705" t="str">
        <f>IFERROR(VLOOKUP(G1705+0,'de para'!A:C,3,0),"")</f>
        <v/>
      </c>
      <c r="E1705" t="str">
        <f>IF(VLOOKUP(G1705+0,'de para'!E:H,4,0)="EX","Externo","Interno")</f>
        <v>Interno</v>
      </c>
      <c r="F1705" s="21" t="s">
        <v>22840</v>
      </c>
      <c r="G1705" s="21">
        <v>1001</v>
      </c>
      <c r="H1705" s="21" t="s">
        <v>19102</v>
      </c>
      <c r="I1705" s="21" t="s">
        <v>490</v>
      </c>
      <c r="J1705" s="22">
        <v>42759</v>
      </c>
      <c r="K1705" s="21" t="s">
        <v>19817</v>
      </c>
      <c r="L1705" s="21" t="s">
        <v>19155</v>
      </c>
      <c r="M1705" s="21" t="s">
        <v>19129</v>
      </c>
      <c r="N1705" s="21" t="s">
        <v>19095</v>
      </c>
      <c r="O1705" s="21" t="s">
        <v>21113</v>
      </c>
      <c r="P1705" s="21" t="s">
        <v>22841</v>
      </c>
      <c r="Q1705" s="33">
        <v>15.975</v>
      </c>
      <c r="R1705" s="33">
        <v>2</v>
      </c>
      <c r="S1705" s="33">
        <v>0</v>
      </c>
      <c r="T1705" s="33">
        <v>2</v>
      </c>
      <c r="U1705" s="33">
        <v>0</v>
      </c>
      <c r="V1705" s="33">
        <v>0</v>
      </c>
      <c r="W1705" s="23">
        <v>0</v>
      </c>
      <c r="X1705" s="23">
        <v>1360</v>
      </c>
      <c r="Y1705" s="21" t="s">
        <v>19097</v>
      </c>
      <c r="Z1705" s="23">
        <v>0</v>
      </c>
      <c r="AA1705" s="23">
        <v>2720</v>
      </c>
      <c r="AB1705" s="22">
        <v>42783</v>
      </c>
    </row>
    <row r="1706" spans="1:28" x14ac:dyDescent="0.25">
      <c r="A1706" t="s">
        <v>380</v>
      </c>
      <c r="B1706" t="str">
        <f>VLOOKUP(O1706+0,'de para'!K:O,3,0)</f>
        <v>NA</v>
      </c>
      <c r="C1706" t="str">
        <f t="shared" si="26"/>
        <v>3026</v>
      </c>
      <c r="D1706" t="str">
        <f>IFERROR(VLOOKUP(G1706+0,'de para'!A:C,3,0),"")</f>
        <v/>
      </c>
      <c r="E1706" t="str">
        <f>IF(VLOOKUP(G1706+0,'de para'!E:H,4,0)="EX","Externo","Interno")</f>
        <v>Interno</v>
      </c>
      <c r="F1706" s="18" t="s">
        <v>22842</v>
      </c>
      <c r="G1706" s="18">
        <v>1440</v>
      </c>
      <c r="H1706" s="18" t="s">
        <v>19108</v>
      </c>
      <c r="I1706" s="18" t="s">
        <v>484</v>
      </c>
      <c r="J1706" s="19">
        <v>42759</v>
      </c>
      <c r="K1706" s="18" t="s">
        <v>19096</v>
      </c>
      <c r="L1706" s="18" t="s">
        <v>19155</v>
      </c>
      <c r="M1706" s="18" t="s">
        <v>19388</v>
      </c>
      <c r="N1706" s="18" t="s">
        <v>19102</v>
      </c>
      <c r="O1706" s="18" t="s">
        <v>22843</v>
      </c>
      <c r="P1706" s="18" t="s">
        <v>22844</v>
      </c>
      <c r="Q1706" s="32">
        <v>0</v>
      </c>
      <c r="R1706" s="32">
        <v>0.1</v>
      </c>
      <c r="S1706" s="32">
        <v>0</v>
      </c>
      <c r="T1706" s="32">
        <v>0.1</v>
      </c>
      <c r="U1706" s="32">
        <v>0</v>
      </c>
      <c r="V1706" s="32">
        <v>0</v>
      </c>
      <c r="W1706" s="20">
        <v>0</v>
      </c>
      <c r="X1706" s="20">
        <v>36528.550000000003</v>
      </c>
      <c r="Y1706" s="18" t="s">
        <v>19124</v>
      </c>
      <c r="Z1706" s="20">
        <v>182.64</v>
      </c>
      <c r="AA1706" s="20">
        <v>3835.5</v>
      </c>
      <c r="AB1706" s="19">
        <v>42776</v>
      </c>
    </row>
    <row r="1707" spans="1:28" x14ac:dyDescent="0.25">
      <c r="A1707" t="s">
        <v>380</v>
      </c>
      <c r="B1707" t="str">
        <f>VLOOKUP(O1707+0,'de para'!K:O,3,0)</f>
        <v>NA</v>
      </c>
      <c r="C1707" t="str">
        <f t="shared" si="26"/>
        <v>3026</v>
      </c>
      <c r="D1707" t="str">
        <f>IFERROR(VLOOKUP(G1707+0,'de para'!A:C,3,0),"")</f>
        <v/>
      </c>
      <c r="E1707" t="str">
        <f>IF(VLOOKUP(G1707+0,'de para'!E:H,4,0)="EX","Externo","Interno")</f>
        <v>Interno</v>
      </c>
      <c r="F1707" s="21" t="s">
        <v>22842</v>
      </c>
      <c r="G1707" s="21">
        <v>1440</v>
      </c>
      <c r="H1707" s="21" t="s">
        <v>19108</v>
      </c>
      <c r="I1707" s="21" t="s">
        <v>484</v>
      </c>
      <c r="J1707" s="22">
        <v>42759</v>
      </c>
      <c r="K1707" s="21" t="s">
        <v>19096</v>
      </c>
      <c r="L1707" s="21" t="s">
        <v>19155</v>
      </c>
      <c r="M1707" s="21" t="s">
        <v>19388</v>
      </c>
      <c r="N1707" s="21" t="s">
        <v>19108</v>
      </c>
      <c r="O1707" s="21" t="s">
        <v>22536</v>
      </c>
      <c r="P1707" s="21" t="s">
        <v>22549</v>
      </c>
      <c r="Q1707" s="33">
        <v>-0.23</v>
      </c>
      <c r="R1707" s="33">
        <v>0.1</v>
      </c>
      <c r="S1707" s="33">
        <v>0</v>
      </c>
      <c r="T1707" s="33">
        <v>0.1</v>
      </c>
      <c r="U1707" s="33">
        <v>0</v>
      </c>
      <c r="V1707" s="33">
        <v>0</v>
      </c>
      <c r="W1707" s="23">
        <v>0</v>
      </c>
      <c r="X1707" s="23">
        <v>43285.3</v>
      </c>
      <c r="Y1707" s="21" t="s">
        <v>19124</v>
      </c>
      <c r="Z1707" s="23">
        <v>216.43</v>
      </c>
      <c r="AA1707" s="23">
        <v>4544.96</v>
      </c>
      <c r="AB1707" s="22">
        <v>42776</v>
      </c>
    </row>
    <row r="1708" spans="1:28" x14ac:dyDescent="0.25">
      <c r="A1708" t="s">
        <v>380</v>
      </c>
      <c r="B1708" t="str">
        <f>VLOOKUP(O1708+0,'de para'!K:O,3,0)</f>
        <v>NA</v>
      </c>
      <c r="C1708" t="str">
        <f t="shared" si="26"/>
        <v>3026</v>
      </c>
      <c r="D1708" t="str">
        <f>IFERROR(VLOOKUP(G1708+0,'de para'!A:C,3,0),"")</f>
        <v/>
      </c>
      <c r="E1708" t="str">
        <f>IF(VLOOKUP(G1708+0,'de para'!E:H,4,0)="EX","Externo","Interno")</f>
        <v>Interno</v>
      </c>
      <c r="F1708" s="18" t="s">
        <v>22845</v>
      </c>
      <c r="G1708" s="18">
        <v>46</v>
      </c>
      <c r="H1708" s="18" t="s">
        <v>19095</v>
      </c>
      <c r="I1708" s="18" t="s">
        <v>527</v>
      </c>
      <c r="J1708" s="19">
        <v>42759</v>
      </c>
      <c r="K1708" s="18" t="s">
        <v>19672</v>
      </c>
      <c r="L1708" s="18" t="s">
        <v>19155</v>
      </c>
      <c r="M1708" s="18" t="s">
        <v>19107</v>
      </c>
      <c r="N1708" s="18" t="s">
        <v>19095</v>
      </c>
      <c r="O1708" s="18" t="s">
        <v>22688</v>
      </c>
      <c r="P1708" s="18" t="s">
        <v>12242</v>
      </c>
      <c r="Q1708" s="32">
        <v>-1</v>
      </c>
      <c r="R1708" s="32">
        <v>1</v>
      </c>
      <c r="S1708" s="32">
        <v>0</v>
      </c>
      <c r="T1708" s="32">
        <v>1</v>
      </c>
      <c r="U1708" s="32">
        <v>0</v>
      </c>
      <c r="V1708" s="32">
        <v>0</v>
      </c>
      <c r="W1708" s="20">
        <v>0</v>
      </c>
      <c r="X1708" s="20">
        <v>9622.9699999999993</v>
      </c>
      <c r="Y1708" s="18" t="s">
        <v>19124</v>
      </c>
      <c r="Z1708" s="20">
        <v>0</v>
      </c>
      <c r="AA1708" s="20">
        <v>9622.9699999999993</v>
      </c>
      <c r="AB1708" s="19">
        <v>42783</v>
      </c>
    </row>
    <row r="1709" spans="1:28" x14ac:dyDescent="0.25">
      <c r="A1709" t="s">
        <v>380</v>
      </c>
      <c r="B1709" t="str">
        <f>VLOOKUP(O1709+0,'de para'!K:O,3,0)</f>
        <v>NA</v>
      </c>
      <c r="C1709" t="str">
        <f t="shared" si="26"/>
        <v>3027</v>
      </c>
      <c r="D1709" t="str">
        <f>IFERROR(VLOOKUP(G1709+0,'de para'!A:C,3,0),"")</f>
        <v/>
      </c>
      <c r="E1709" t="str">
        <f>IF(VLOOKUP(G1709+0,'de para'!E:H,4,0)="EX","Externo","Interno")</f>
        <v>Interno</v>
      </c>
      <c r="F1709" s="21" t="s">
        <v>22845</v>
      </c>
      <c r="G1709" s="21">
        <v>46</v>
      </c>
      <c r="H1709" s="21" t="s">
        <v>19095</v>
      </c>
      <c r="I1709" s="21" t="s">
        <v>527</v>
      </c>
      <c r="J1709" s="22">
        <v>42759</v>
      </c>
      <c r="K1709" s="21" t="s">
        <v>19672</v>
      </c>
      <c r="L1709" s="21" t="s">
        <v>19155</v>
      </c>
      <c r="M1709" s="21" t="s">
        <v>19107</v>
      </c>
      <c r="N1709" s="21" t="s">
        <v>19102</v>
      </c>
      <c r="O1709" s="21" t="s">
        <v>22689</v>
      </c>
      <c r="P1709" s="21" t="s">
        <v>531</v>
      </c>
      <c r="Q1709" s="33">
        <v>-2</v>
      </c>
      <c r="R1709" s="33">
        <v>1</v>
      </c>
      <c r="S1709" s="33">
        <v>0</v>
      </c>
      <c r="T1709" s="33">
        <v>1</v>
      </c>
      <c r="U1709" s="33">
        <v>0</v>
      </c>
      <c r="V1709" s="33">
        <v>0</v>
      </c>
      <c r="W1709" s="23">
        <v>0</v>
      </c>
      <c r="X1709" s="23">
        <v>6943.78</v>
      </c>
      <c r="Y1709" s="21" t="s">
        <v>19124</v>
      </c>
      <c r="Z1709" s="23">
        <v>0</v>
      </c>
      <c r="AA1709" s="23">
        <v>6943.78</v>
      </c>
      <c r="AB1709" s="22">
        <v>42797</v>
      </c>
    </row>
    <row r="1710" spans="1:28" x14ac:dyDescent="0.25">
      <c r="A1710" t="s">
        <v>380</v>
      </c>
      <c r="B1710" t="str">
        <f>VLOOKUP(O1710+0,'de para'!K:O,3,0)</f>
        <v>NA</v>
      </c>
      <c r="C1710" t="str">
        <f t="shared" si="26"/>
        <v>3026</v>
      </c>
      <c r="D1710" t="str">
        <f>IFERROR(VLOOKUP(G1710+0,'de para'!A:C,3,0),"")</f>
        <v/>
      </c>
      <c r="E1710" t="str">
        <f>IF(VLOOKUP(G1710+0,'de para'!E:H,4,0)="EX","Externo","Interno")</f>
        <v>Interno</v>
      </c>
      <c r="F1710" s="18" t="s">
        <v>22846</v>
      </c>
      <c r="G1710" s="18">
        <v>1440</v>
      </c>
      <c r="H1710" s="18" t="s">
        <v>19095</v>
      </c>
      <c r="I1710" s="18" t="s">
        <v>484</v>
      </c>
      <c r="J1710" s="19">
        <v>42759</v>
      </c>
      <c r="K1710" s="18" t="s">
        <v>19152</v>
      </c>
      <c r="L1710" s="18" t="s">
        <v>19670</v>
      </c>
      <c r="M1710" s="18" t="s">
        <v>19388</v>
      </c>
      <c r="N1710" s="18" t="s">
        <v>19095</v>
      </c>
      <c r="O1710" s="18" t="s">
        <v>22847</v>
      </c>
      <c r="P1710" s="18" t="s">
        <v>22848</v>
      </c>
      <c r="Q1710" s="32">
        <v>0</v>
      </c>
      <c r="R1710" s="32">
        <v>0.1</v>
      </c>
      <c r="S1710" s="32">
        <v>0</v>
      </c>
      <c r="T1710" s="32">
        <v>0.1</v>
      </c>
      <c r="U1710" s="32">
        <v>0</v>
      </c>
      <c r="V1710" s="32">
        <v>0</v>
      </c>
      <c r="W1710" s="20">
        <v>0</v>
      </c>
      <c r="X1710" s="20">
        <v>48739.01</v>
      </c>
      <c r="Y1710" s="18" t="s">
        <v>19124</v>
      </c>
      <c r="Z1710" s="20">
        <v>243.7</v>
      </c>
      <c r="AA1710" s="20">
        <v>5117.6000000000004</v>
      </c>
      <c r="AB1710" s="19">
        <v>42795</v>
      </c>
    </row>
    <row r="1711" spans="1:28" x14ac:dyDescent="0.25">
      <c r="A1711" t="s">
        <v>380</v>
      </c>
      <c r="B1711" t="e">
        <f>VLOOKUP(O1711+0,'de para'!K:O,3,0)</f>
        <v>#N/A</v>
      </c>
      <c r="C1711" t="str">
        <f t="shared" si="26"/>
        <v>3026</v>
      </c>
      <c r="D1711" t="str">
        <f>IFERROR(VLOOKUP(G1711+0,'de para'!A:C,3,0),"")</f>
        <v/>
      </c>
      <c r="E1711" t="str">
        <f>IF(VLOOKUP(G1711+0,'de para'!E:H,4,0)="EX","Externo","Interno")</f>
        <v>Interno</v>
      </c>
      <c r="F1711" s="21" t="s">
        <v>22849</v>
      </c>
      <c r="G1711" s="21">
        <v>1226</v>
      </c>
      <c r="H1711" s="21" t="s">
        <v>19102</v>
      </c>
      <c r="I1711" s="21" t="s">
        <v>3018</v>
      </c>
      <c r="J1711" s="22">
        <v>42759</v>
      </c>
      <c r="K1711" s="21" t="s">
        <v>19096</v>
      </c>
      <c r="L1711" s="21" t="s">
        <v>19670</v>
      </c>
      <c r="M1711" s="21" t="s">
        <v>19109</v>
      </c>
      <c r="N1711" s="21" t="s">
        <v>19095</v>
      </c>
      <c r="O1711" s="21" t="s">
        <v>22850</v>
      </c>
      <c r="P1711" s="21" t="s">
        <v>22851</v>
      </c>
      <c r="Q1711" s="33">
        <v>0</v>
      </c>
      <c r="R1711" s="33">
        <v>0.1</v>
      </c>
      <c r="S1711" s="33">
        <v>0</v>
      </c>
      <c r="T1711" s="33">
        <v>0.1</v>
      </c>
      <c r="U1711" s="33">
        <v>0</v>
      </c>
      <c r="V1711" s="33">
        <v>0</v>
      </c>
      <c r="W1711" s="23">
        <v>0</v>
      </c>
      <c r="X1711" s="23">
        <v>65000</v>
      </c>
      <c r="Y1711" s="21" t="s">
        <v>19124</v>
      </c>
      <c r="Z1711" s="23">
        <v>325</v>
      </c>
      <c r="AA1711" s="23">
        <v>6825</v>
      </c>
      <c r="AB1711" s="22">
        <v>42783</v>
      </c>
    </row>
    <row r="1712" spans="1:28" x14ac:dyDescent="0.25">
      <c r="A1712" t="s">
        <v>380</v>
      </c>
      <c r="B1712" t="str">
        <f>VLOOKUP(O1712+0,'de para'!K:O,3,0)</f>
        <v>NA</v>
      </c>
      <c r="C1712" t="str">
        <f t="shared" si="26"/>
        <v>3027</v>
      </c>
      <c r="D1712" t="str">
        <f>IFERROR(VLOOKUP(G1712+0,'de para'!A:C,3,0),"")</f>
        <v/>
      </c>
      <c r="E1712" t="str">
        <f>IF(VLOOKUP(G1712+0,'de para'!E:H,4,0)="EX","Externo","Interno")</f>
        <v>Interno</v>
      </c>
      <c r="F1712" s="18" t="s">
        <v>22852</v>
      </c>
      <c r="G1712" s="18">
        <v>1001</v>
      </c>
      <c r="H1712" s="18" t="s">
        <v>19104</v>
      </c>
      <c r="I1712" s="18" t="s">
        <v>490</v>
      </c>
      <c r="J1712" s="19">
        <v>42759</v>
      </c>
      <c r="K1712" s="18" t="s">
        <v>19817</v>
      </c>
      <c r="L1712" s="18" t="s">
        <v>19155</v>
      </c>
      <c r="M1712" s="18" t="s">
        <v>19129</v>
      </c>
      <c r="N1712" s="18" t="s">
        <v>19095</v>
      </c>
      <c r="O1712" s="18" t="s">
        <v>22853</v>
      </c>
      <c r="P1712" s="18" t="s">
        <v>22854</v>
      </c>
      <c r="Q1712" s="32">
        <v>0</v>
      </c>
      <c r="R1712" s="32">
        <v>0.15</v>
      </c>
      <c r="S1712" s="32">
        <v>0</v>
      </c>
      <c r="T1712" s="32">
        <v>0.15</v>
      </c>
      <c r="U1712" s="32">
        <v>0</v>
      </c>
      <c r="V1712" s="32">
        <v>0</v>
      </c>
      <c r="W1712" s="20">
        <v>0</v>
      </c>
      <c r="X1712" s="20">
        <v>31040</v>
      </c>
      <c r="Y1712" s="18" t="s">
        <v>19124</v>
      </c>
      <c r="Z1712" s="20">
        <v>0</v>
      </c>
      <c r="AA1712" s="20">
        <v>4656</v>
      </c>
      <c r="AB1712" s="19">
        <v>42790</v>
      </c>
    </row>
    <row r="1713" spans="1:28" x14ac:dyDescent="0.25">
      <c r="A1713" t="s">
        <v>380</v>
      </c>
      <c r="B1713" t="e">
        <f>VLOOKUP(O1713+0,'de para'!K:O,3,0)</f>
        <v>#N/A</v>
      </c>
      <c r="C1713" t="str">
        <f t="shared" si="26"/>
        <v>3027</v>
      </c>
      <c r="D1713" t="str">
        <f>IFERROR(VLOOKUP(G1713+0,'de para'!A:C,3,0),"")</f>
        <v/>
      </c>
      <c r="E1713" t="s">
        <v>19067</v>
      </c>
      <c r="F1713" s="21" t="s">
        <v>22855</v>
      </c>
      <c r="G1713" s="21">
        <v>2714</v>
      </c>
      <c r="H1713" s="21" t="s">
        <v>19095</v>
      </c>
      <c r="I1713" s="21" t="s">
        <v>22856</v>
      </c>
      <c r="J1713" s="22">
        <v>42759</v>
      </c>
      <c r="K1713" s="21" t="s">
        <v>19105</v>
      </c>
      <c r="L1713" s="21" t="s">
        <v>19110</v>
      </c>
      <c r="M1713" s="21" t="s">
        <v>19114</v>
      </c>
      <c r="N1713" s="21" t="s">
        <v>19095</v>
      </c>
      <c r="O1713" s="21" t="s">
        <v>22857</v>
      </c>
      <c r="P1713" s="21" t="s">
        <v>22858</v>
      </c>
      <c r="Q1713" s="33">
        <v>0</v>
      </c>
      <c r="R1713" s="33">
        <v>0.622</v>
      </c>
      <c r="S1713" s="33">
        <v>0</v>
      </c>
      <c r="T1713" s="33">
        <v>0.622</v>
      </c>
      <c r="U1713" s="33">
        <v>0</v>
      </c>
      <c r="V1713" s="33">
        <v>0</v>
      </c>
      <c r="W1713" s="23">
        <v>0</v>
      </c>
      <c r="X1713" s="23">
        <v>216010</v>
      </c>
      <c r="Y1713" s="21" t="s">
        <v>19124</v>
      </c>
      <c r="Z1713" s="23">
        <v>0</v>
      </c>
      <c r="AA1713" s="23">
        <v>134358.22</v>
      </c>
      <c r="AB1713" s="22">
        <v>42790</v>
      </c>
    </row>
    <row r="1714" spans="1:28" x14ac:dyDescent="0.25">
      <c r="A1714" t="s">
        <v>380</v>
      </c>
      <c r="B1714" t="e">
        <f>VLOOKUP(O1714+0,'de para'!K:O,3,0)</f>
        <v>#N/A</v>
      </c>
      <c r="C1714" t="str">
        <f t="shared" si="26"/>
        <v>3027</v>
      </c>
      <c r="D1714" t="str">
        <f>IFERROR(VLOOKUP(G1714+0,'de para'!A:C,3,0),"")</f>
        <v/>
      </c>
      <c r="E1714" t="s">
        <v>19067</v>
      </c>
      <c r="F1714" s="18" t="s">
        <v>22855</v>
      </c>
      <c r="G1714" s="18">
        <v>2714</v>
      </c>
      <c r="H1714" s="18" t="s">
        <v>19095</v>
      </c>
      <c r="I1714" s="18" t="s">
        <v>22856</v>
      </c>
      <c r="J1714" s="19">
        <v>42759</v>
      </c>
      <c r="K1714" s="18" t="s">
        <v>19105</v>
      </c>
      <c r="L1714" s="18" t="s">
        <v>19110</v>
      </c>
      <c r="M1714" s="18" t="s">
        <v>19114</v>
      </c>
      <c r="N1714" s="18" t="s">
        <v>19102</v>
      </c>
      <c r="O1714" s="18" t="s">
        <v>22859</v>
      </c>
      <c r="P1714" s="18" t="s">
        <v>22860</v>
      </c>
      <c r="Q1714" s="32">
        <v>0</v>
      </c>
      <c r="R1714" s="32">
        <v>0.1</v>
      </c>
      <c r="S1714" s="32">
        <v>0</v>
      </c>
      <c r="T1714" s="32">
        <v>0.1</v>
      </c>
      <c r="U1714" s="32">
        <v>0</v>
      </c>
      <c r="V1714" s="32">
        <v>0</v>
      </c>
      <c r="W1714" s="20">
        <v>0</v>
      </c>
      <c r="X1714" s="20">
        <v>328140</v>
      </c>
      <c r="Y1714" s="18" t="s">
        <v>19124</v>
      </c>
      <c r="Z1714" s="20">
        <v>0</v>
      </c>
      <c r="AA1714" s="20">
        <v>32814</v>
      </c>
      <c r="AB1714" s="19">
        <v>42790</v>
      </c>
    </row>
    <row r="1715" spans="1:28" x14ac:dyDescent="0.25">
      <c r="A1715" t="s">
        <v>380</v>
      </c>
      <c r="B1715" t="e">
        <f>VLOOKUP(O1715+0,'de para'!K:O,3,0)</f>
        <v>#N/A</v>
      </c>
      <c r="C1715" t="str">
        <f t="shared" si="26"/>
        <v>3027</v>
      </c>
      <c r="D1715" t="str">
        <f>IFERROR(VLOOKUP(G1715+0,'de para'!A:C,3,0),"")</f>
        <v/>
      </c>
      <c r="E1715" t="s">
        <v>19067</v>
      </c>
      <c r="F1715" s="21" t="s">
        <v>22855</v>
      </c>
      <c r="G1715" s="21">
        <v>2714</v>
      </c>
      <c r="H1715" s="21" t="s">
        <v>19095</v>
      </c>
      <c r="I1715" s="21" t="s">
        <v>22856</v>
      </c>
      <c r="J1715" s="22">
        <v>42759</v>
      </c>
      <c r="K1715" s="21" t="s">
        <v>19105</v>
      </c>
      <c r="L1715" s="21" t="s">
        <v>19110</v>
      </c>
      <c r="M1715" s="21" t="s">
        <v>19114</v>
      </c>
      <c r="N1715" s="21" t="s">
        <v>19108</v>
      </c>
      <c r="O1715" s="21" t="s">
        <v>22861</v>
      </c>
      <c r="P1715" s="21" t="s">
        <v>22862</v>
      </c>
      <c r="Q1715" s="33">
        <v>0</v>
      </c>
      <c r="R1715" s="33">
        <v>0.1</v>
      </c>
      <c r="S1715" s="33">
        <v>0</v>
      </c>
      <c r="T1715" s="33">
        <v>0.1</v>
      </c>
      <c r="U1715" s="33">
        <v>0</v>
      </c>
      <c r="V1715" s="33">
        <v>0</v>
      </c>
      <c r="W1715" s="23">
        <v>0</v>
      </c>
      <c r="X1715" s="23">
        <v>415210</v>
      </c>
      <c r="Y1715" s="21" t="s">
        <v>19124</v>
      </c>
      <c r="Z1715" s="23">
        <v>0</v>
      </c>
      <c r="AA1715" s="23">
        <v>41521</v>
      </c>
      <c r="AB1715" s="22">
        <v>42790</v>
      </c>
    </row>
    <row r="1716" spans="1:28" x14ac:dyDescent="0.25">
      <c r="A1716" t="s">
        <v>380</v>
      </c>
      <c r="B1716" t="e">
        <f>VLOOKUP(O1716+0,'de para'!K:O,3,0)</f>
        <v>#N/A</v>
      </c>
      <c r="C1716" t="str">
        <f t="shared" si="26"/>
        <v>3026</v>
      </c>
      <c r="D1716" t="str">
        <f>IFERROR(VLOOKUP(G1716+0,'de para'!A:C,3,0),"")</f>
        <v/>
      </c>
      <c r="E1716" t="str">
        <f>IF(VLOOKUP(G1716+0,'de para'!E:H,4,0)="EX","Externo","Interno")</f>
        <v>Interno</v>
      </c>
      <c r="F1716" s="18" t="s">
        <v>22863</v>
      </c>
      <c r="G1716" s="18">
        <v>372</v>
      </c>
      <c r="H1716" s="18" t="s">
        <v>19095</v>
      </c>
      <c r="I1716" s="18" t="s">
        <v>1494</v>
      </c>
      <c r="J1716" s="19">
        <v>42759</v>
      </c>
      <c r="K1716" s="18" t="s">
        <v>19105</v>
      </c>
      <c r="L1716" s="18" t="s">
        <v>19155</v>
      </c>
      <c r="M1716" s="18" t="s">
        <v>21345</v>
      </c>
      <c r="N1716" s="18" t="s">
        <v>19095</v>
      </c>
      <c r="O1716" s="18" t="s">
        <v>22864</v>
      </c>
      <c r="P1716" s="18" t="s">
        <v>11980</v>
      </c>
      <c r="Q1716" s="32">
        <v>0</v>
      </c>
      <c r="R1716" s="32">
        <v>1</v>
      </c>
      <c r="S1716" s="32">
        <v>0</v>
      </c>
      <c r="T1716" s="32">
        <v>1</v>
      </c>
      <c r="U1716" s="32">
        <v>0</v>
      </c>
      <c r="V1716" s="32">
        <v>0</v>
      </c>
      <c r="W1716" s="20">
        <v>0</v>
      </c>
      <c r="X1716" s="20">
        <v>2220</v>
      </c>
      <c r="Y1716" s="18" t="s">
        <v>19124</v>
      </c>
      <c r="Z1716" s="20">
        <v>0</v>
      </c>
      <c r="AA1716" s="20">
        <v>2220</v>
      </c>
      <c r="AB1716" s="19">
        <v>42800</v>
      </c>
    </row>
    <row r="1717" spans="1:28" x14ac:dyDescent="0.25">
      <c r="A1717" t="s">
        <v>380</v>
      </c>
      <c r="B1717" t="str">
        <f>VLOOKUP(O1717+0,'de para'!K:O,3,0)</f>
        <v>NA</v>
      </c>
      <c r="C1717" t="str">
        <f t="shared" si="26"/>
        <v>3027</v>
      </c>
      <c r="D1717" t="str">
        <f>IFERROR(VLOOKUP(G1717+0,'de para'!A:C,3,0),"")</f>
        <v/>
      </c>
      <c r="E1717" t="str">
        <f>IF(VLOOKUP(G1717+0,'de para'!E:H,4,0)="EX","Externo","Interno")</f>
        <v>Interno</v>
      </c>
      <c r="F1717" s="21" t="s">
        <v>22865</v>
      </c>
      <c r="G1717" s="21">
        <v>1001</v>
      </c>
      <c r="H1717" s="21" t="s">
        <v>19102</v>
      </c>
      <c r="I1717" s="21" t="s">
        <v>490</v>
      </c>
      <c r="J1717" s="22">
        <v>42759</v>
      </c>
      <c r="K1717" s="21" t="s">
        <v>19817</v>
      </c>
      <c r="L1717" s="21" t="s">
        <v>19155</v>
      </c>
      <c r="M1717" s="21" t="s">
        <v>19129</v>
      </c>
      <c r="N1717" s="21" t="s">
        <v>19095</v>
      </c>
      <c r="O1717" s="21" t="s">
        <v>22866</v>
      </c>
      <c r="P1717" s="21" t="s">
        <v>22867</v>
      </c>
      <c r="Q1717" s="33">
        <v>0</v>
      </c>
      <c r="R1717" s="33">
        <v>0.2</v>
      </c>
      <c r="S1717" s="33">
        <v>0</v>
      </c>
      <c r="T1717" s="33">
        <v>0.2</v>
      </c>
      <c r="U1717" s="33">
        <v>0</v>
      </c>
      <c r="V1717" s="33">
        <v>0</v>
      </c>
      <c r="W1717" s="23">
        <v>0</v>
      </c>
      <c r="X1717" s="23">
        <v>75530</v>
      </c>
      <c r="Y1717" s="21" t="s">
        <v>19124</v>
      </c>
      <c r="Z1717" s="23">
        <v>0</v>
      </c>
      <c r="AA1717" s="23">
        <v>15106</v>
      </c>
      <c r="AB1717" s="22">
        <v>42790</v>
      </c>
    </row>
    <row r="1718" spans="1:28" x14ac:dyDescent="0.25">
      <c r="A1718" t="s">
        <v>380</v>
      </c>
      <c r="B1718" t="str">
        <f>VLOOKUP(O1718+0,'de para'!K:O,3,0)</f>
        <v>NA</v>
      </c>
      <c r="C1718" t="str">
        <f t="shared" si="26"/>
        <v>3026</v>
      </c>
      <c r="D1718" t="str">
        <f>IFERROR(VLOOKUP(G1718+0,'de para'!A:C,3,0),"")</f>
        <v/>
      </c>
      <c r="E1718" t="str">
        <f>IF(VLOOKUP(G1718+0,'de para'!E:H,4,0)="EX","Externo","Interno")</f>
        <v>Interno</v>
      </c>
      <c r="F1718" s="18" t="s">
        <v>22868</v>
      </c>
      <c r="G1718" s="18">
        <v>1440</v>
      </c>
      <c r="H1718" s="18" t="s">
        <v>19095</v>
      </c>
      <c r="I1718" s="18" t="s">
        <v>484</v>
      </c>
      <c r="J1718" s="19">
        <v>42759</v>
      </c>
      <c r="K1718" s="18" t="s">
        <v>19152</v>
      </c>
      <c r="L1718" s="18" t="s">
        <v>19670</v>
      </c>
      <c r="M1718" s="18" t="s">
        <v>19388</v>
      </c>
      <c r="N1718" s="18" t="s">
        <v>19095</v>
      </c>
      <c r="O1718" s="18" t="s">
        <v>22869</v>
      </c>
      <c r="P1718" s="18" t="s">
        <v>22870</v>
      </c>
      <c r="Q1718" s="32">
        <v>4</v>
      </c>
      <c r="R1718" s="32">
        <v>0.5</v>
      </c>
      <c r="S1718" s="32">
        <v>0</v>
      </c>
      <c r="T1718" s="32">
        <v>0.5</v>
      </c>
      <c r="U1718" s="32">
        <v>0</v>
      </c>
      <c r="V1718" s="32">
        <v>0</v>
      </c>
      <c r="W1718" s="20">
        <v>0</v>
      </c>
      <c r="X1718" s="20">
        <v>647.1</v>
      </c>
      <c r="Y1718" s="18" t="s">
        <v>19097</v>
      </c>
      <c r="Z1718" s="20">
        <v>0</v>
      </c>
      <c r="AA1718" s="20">
        <v>323.55</v>
      </c>
      <c r="AB1718" s="19">
        <v>42776</v>
      </c>
    </row>
    <row r="1719" spans="1:28" x14ac:dyDescent="0.25">
      <c r="A1719" t="s">
        <v>380</v>
      </c>
      <c r="B1719" t="str">
        <f>VLOOKUP(O1719+0,'de para'!K:O,3,0)</f>
        <v>NA</v>
      </c>
      <c r="C1719" t="str">
        <f t="shared" si="26"/>
        <v>3026</v>
      </c>
      <c r="D1719" t="str">
        <f>IFERROR(VLOOKUP(G1719+0,'de para'!A:C,3,0),"")</f>
        <v/>
      </c>
      <c r="E1719" t="str">
        <f>IF(VLOOKUP(G1719+0,'de para'!E:H,4,0)="EX","Externo","Interno")</f>
        <v>Interno</v>
      </c>
      <c r="F1719" s="21" t="s">
        <v>22868</v>
      </c>
      <c r="G1719" s="21">
        <v>1440</v>
      </c>
      <c r="H1719" s="21" t="s">
        <v>19095</v>
      </c>
      <c r="I1719" s="21" t="s">
        <v>484</v>
      </c>
      <c r="J1719" s="22">
        <v>42759</v>
      </c>
      <c r="K1719" s="21" t="s">
        <v>19152</v>
      </c>
      <c r="L1719" s="21" t="s">
        <v>19670</v>
      </c>
      <c r="M1719" s="21" t="s">
        <v>19388</v>
      </c>
      <c r="N1719" s="21" t="s">
        <v>19102</v>
      </c>
      <c r="O1719" s="21" t="s">
        <v>19661</v>
      </c>
      <c r="P1719" s="21" t="s">
        <v>22871</v>
      </c>
      <c r="Q1719" s="33">
        <v>0.89300000000000002</v>
      </c>
      <c r="R1719" s="33">
        <v>0.2</v>
      </c>
      <c r="S1719" s="33">
        <v>0</v>
      </c>
      <c r="T1719" s="33">
        <v>0.2</v>
      </c>
      <c r="U1719" s="33">
        <v>0</v>
      </c>
      <c r="V1719" s="33">
        <v>0</v>
      </c>
      <c r="W1719" s="23">
        <v>0</v>
      </c>
      <c r="X1719" s="23">
        <v>19190.46</v>
      </c>
      <c r="Y1719" s="21" t="s">
        <v>19097</v>
      </c>
      <c r="Z1719" s="23">
        <v>0</v>
      </c>
      <c r="AA1719" s="23">
        <v>3838.09</v>
      </c>
      <c r="AB1719" s="22">
        <v>42776</v>
      </c>
    </row>
    <row r="1720" spans="1:28" x14ac:dyDescent="0.25">
      <c r="A1720" t="s">
        <v>380</v>
      </c>
      <c r="B1720" t="str">
        <f>VLOOKUP(O1720+0,'de para'!K:O,3,0)</f>
        <v>NA</v>
      </c>
      <c r="C1720" t="str">
        <f t="shared" si="26"/>
        <v>3026</v>
      </c>
      <c r="D1720" t="str">
        <f>IFERROR(VLOOKUP(G1720+0,'de para'!A:C,3,0),"")</f>
        <v/>
      </c>
      <c r="E1720" t="str">
        <f>IF(VLOOKUP(G1720+0,'de para'!E:H,4,0)="EX","Externo","Interno")</f>
        <v>Interno</v>
      </c>
      <c r="F1720" s="18" t="s">
        <v>22868</v>
      </c>
      <c r="G1720" s="18">
        <v>1440</v>
      </c>
      <c r="H1720" s="18" t="s">
        <v>19095</v>
      </c>
      <c r="I1720" s="18" t="s">
        <v>484</v>
      </c>
      <c r="J1720" s="19">
        <v>42759</v>
      </c>
      <c r="K1720" s="18" t="s">
        <v>19152</v>
      </c>
      <c r="L1720" s="18" t="s">
        <v>19670</v>
      </c>
      <c r="M1720" s="18" t="s">
        <v>19388</v>
      </c>
      <c r="N1720" s="18" t="s">
        <v>19108</v>
      </c>
      <c r="O1720" s="18" t="s">
        <v>22534</v>
      </c>
      <c r="P1720" s="18" t="s">
        <v>22872</v>
      </c>
      <c r="Q1720" s="32">
        <v>0</v>
      </c>
      <c r="R1720" s="32">
        <v>0.1</v>
      </c>
      <c r="S1720" s="32">
        <v>0</v>
      </c>
      <c r="T1720" s="32">
        <v>0.1</v>
      </c>
      <c r="U1720" s="32">
        <v>0</v>
      </c>
      <c r="V1720" s="32">
        <v>0</v>
      </c>
      <c r="W1720" s="20">
        <v>0</v>
      </c>
      <c r="X1720" s="20">
        <v>51170.92</v>
      </c>
      <c r="Y1720" s="18" t="s">
        <v>19124</v>
      </c>
      <c r="Z1720" s="20">
        <v>255.85</v>
      </c>
      <c r="AA1720" s="20">
        <v>5372.94</v>
      </c>
      <c r="AB1720" s="19">
        <v>42786</v>
      </c>
    </row>
    <row r="1721" spans="1:28" x14ac:dyDescent="0.25">
      <c r="A1721" t="s">
        <v>380</v>
      </c>
      <c r="B1721" t="str">
        <f>VLOOKUP(O1721+0,'de para'!K:O,3,0)</f>
        <v>NA</v>
      </c>
      <c r="C1721" t="str">
        <f t="shared" si="26"/>
        <v>3026</v>
      </c>
      <c r="D1721" t="str">
        <f>IFERROR(VLOOKUP(G1721+0,'de para'!A:C,3,0),"")</f>
        <v/>
      </c>
      <c r="E1721" t="str">
        <f>IF(VLOOKUP(G1721+0,'de para'!E:H,4,0)="EX","Externo","Interno")</f>
        <v>Interno</v>
      </c>
      <c r="F1721" s="21" t="s">
        <v>22868</v>
      </c>
      <c r="G1721" s="21">
        <v>1440</v>
      </c>
      <c r="H1721" s="21" t="s">
        <v>19095</v>
      </c>
      <c r="I1721" s="21" t="s">
        <v>484</v>
      </c>
      <c r="J1721" s="22">
        <v>42759</v>
      </c>
      <c r="K1721" s="21" t="s">
        <v>19152</v>
      </c>
      <c r="L1721" s="21" t="s">
        <v>19670</v>
      </c>
      <c r="M1721" s="21" t="s">
        <v>19388</v>
      </c>
      <c r="N1721" s="21" t="s">
        <v>19103</v>
      </c>
      <c r="O1721" s="21" t="s">
        <v>22873</v>
      </c>
      <c r="P1721" s="21" t="s">
        <v>22874</v>
      </c>
      <c r="Q1721" s="33">
        <v>1.675</v>
      </c>
      <c r="R1721" s="33">
        <v>0.2</v>
      </c>
      <c r="S1721" s="33">
        <v>0</v>
      </c>
      <c r="T1721" s="33">
        <v>0.2</v>
      </c>
      <c r="U1721" s="33">
        <v>0</v>
      </c>
      <c r="V1721" s="33">
        <v>0</v>
      </c>
      <c r="W1721" s="23">
        <v>0</v>
      </c>
      <c r="X1721" s="23">
        <v>6652.47</v>
      </c>
      <c r="Y1721" s="21" t="s">
        <v>19124</v>
      </c>
      <c r="Z1721" s="23">
        <v>0</v>
      </c>
      <c r="AA1721" s="23">
        <v>1330.49</v>
      </c>
      <c r="AB1721" s="22">
        <v>42776</v>
      </c>
    </row>
    <row r="1722" spans="1:28" x14ac:dyDescent="0.25">
      <c r="A1722" t="s">
        <v>380</v>
      </c>
      <c r="B1722" t="str">
        <f>VLOOKUP(O1722+0,'de para'!K:O,3,0)</f>
        <v>NA</v>
      </c>
      <c r="C1722" t="str">
        <f t="shared" si="26"/>
        <v>3026</v>
      </c>
      <c r="D1722" t="str">
        <f>IFERROR(VLOOKUP(G1722+0,'de para'!A:C,3,0),"")</f>
        <v/>
      </c>
      <c r="E1722" t="str">
        <f>IF(VLOOKUP(G1722+0,'de para'!E:H,4,0)="EX","Externo","Interno")</f>
        <v>Interno</v>
      </c>
      <c r="F1722" s="18" t="s">
        <v>22875</v>
      </c>
      <c r="G1722" s="18">
        <v>647</v>
      </c>
      <c r="H1722" s="18" t="s">
        <v>19095</v>
      </c>
      <c r="I1722" s="18" t="s">
        <v>658</v>
      </c>
      <c r="J1722" s="19">
        <v>42759</v>
      </c>
      <c r="K1722" s="18" t="s">
        <v>22684</v>
      </c>
      <c r="L1722" s="18" t="s">
        <v>19155</v>
      </c>
      <c r="M1722" s="18" t="s">
        <v>19100</v>
      </c>
      <c r="N1722" s="18" t="s">
        <v>19095</v>
      </c>
      <c r="O1722" s="18" t="s">
        <v>22876</v>
      </c>
      <c r="P1722" s="18" t="s">
        <v>22877</v>
      </c>
      <c r="Q1722" s="32">
        <v>1.25</v>
      </c>
      <c r="R1722" s="32">
        <v>0.3</v>
      </c>
      <c r="S1722" s="32">
        <v>0</v>
      </c>
      <c r="T1722" s="32">
        <v>0.3</v>
      </c>
      <c r="U1722" s="32">
        <v>0</v>
      </c>
      <c r="V1722" s="32">
        <v>0</v>
      </c>
      <c r="W1722" s="20">
        <v>0</v>
      </c>
      <c r="X1722" s="20">
        <v>1410</v>
      </c>
      <c r="Y1722" s="18" t="s">
        <v>19097</v>
      </c>
      <c r="Z1722" s="20">
        <v>0</v>
      </c>
      <c r="AA1722" s="20">
        <v>423</v>
      </c>
      <c r="AB1722" s="19">
        <v>42783</v>
      </c>
    </row>
    <row r="1723" spans="1:28" x14ac:dyDescent="0.25">
      <c r="A1723" t="s">
        <v>380</v>
      </c>
      <c r="B1723" t="e">
        <f>VLOOKUP(O1723+0,'de para'!K:O,3,0)</f>
        <v>#N/A</v>
      </c>
      <c r="C1723" t="str">
        <f t="shared" si="26"/>
        <v>3027</v>
      </c>
      <c r="D1723" t="str">
        <f>IFERROR(VLOOKUP(G1723+0,'de para'!A:C,3,0),"")</f>
        <v/>
      </c>
      <c r="E1723" t="s">
        <v>19067</v>
      </c>
      <c r="F1723" s="21" t="s">
        <v>22878</v>
      </c>
      <c r="G1723" s="21">
        <v>2725</v>
      </c>
      <c r="H1723" s="21" t="s">
        <v>19095</v>
      </c>
      <c r="I1723" s="21" t="s">
        <v>22879</v>
      </c>
      <c r="J1723" s="22">
        <v>42759</v>
      </c>
      <c r="K1723" s="21" t="s">
        <v>19096</v>
      </c>
      <c r="L1723" s="21" t="s">
        <v>19155</v>
      </c>
      <c r="M1723" s="21" t="s">
        <v>19276</v>
      </c>
      <c r="N1723" s="21" t="s">
        <v>19095</v>
      </c>
      <c r="O1723" s="21" t="s">
        <v>22880</v>
      </c>
      <c r="P1723" s="21" t="s">
        <v>22881</v>
      </c>
      <c r="Q1723" s="33">
        <v>0</v>
      </c>
      <c r="R1723" s="33">
        <v>0.85</v>
      </c>
      <c r="S1723" s="33">
        <v>0</v>
      </c>
      <c r="T1723" s="33">
        <v>0.85</v>
      </c>
      <c r="U1723" s="33">
        <v>0</v>
      </c>
      <c r="V1723" s="33">
        <v>0</v>
      </c>
      <c r="W1723" s="23">
        <v>0</v>
      </c>
      <c r="X1723" s="23">
        <v>357120</v>
      </c>
      <c r="Y1723" s="21" t="s">
        <v>19124</v>
      </c>
      <c r="Z1723" s="23">
        <v>15177.6</v>
      </c>
      <c r="AA1723" s="23">
        <v>318729.59999999998</v>
      </c>
      <c r="AB1723" s="22">
        <v>42794</v>
      </c>
    </row>
    <row r="1724" spans="1:28" x14ac:dyDescent="0.25">
      <c r="A1724" t="s">
        <v>380</v>
      </c>
      <c r="B1724" t="e">
        <f>VLOOKUP(O1724+0,'de para'!K:O,3,0)</f>
        <v>#N/A</v>
      </c>
      <c r="C1724" t="str">
        <f t="shared" si="26"/>
        <v>3027</v>
      </c>
      <c r="D1724" t="str">
        <f>IFERROR(VLOOKUP(G1724+0,'de para'!A:C,3,0),"")</f>
        <v/>
      </c>
      <c r="E1724" t="s">
        <v>19067</v>
      </c>
      <c r="F1724" s="18" t="s">
        <v>22878</v>
      </c>
      <c r="G1724" s="18">
        <v>2725</v>
      </c>
      <c r="H1724" s="18" t="s">
        <v>19095</v>
      </c>
      <c r="I1724" s="18" t="s">
        <v>22879</v>
      </c>
      <c r="J1724" s="19">
        <v>42759</v>
      </c>
      <c r="K1724" s="18" t="s">
        <v>19096</v>
      </c>
      <c r="L1724" s="18" t="s">
        <v>19155</v>
      </c>
      <c r="M1724" s="18" t="s">
        <v>19276</v>
      </c>
      <c r="N1724" s="18" t="s">
        <v>19102</v>
      </c>
      <c r="O1724" s="18" t="s">
        <v>22882</v>
      </c>
      <c r="P1724" s="18" t="s">
        <v>22883</v>
      </c>
      <c r="Q1724" s="32">
        <v>0</v>
      </c>
      <c r="R1724" s="32">
        <v>0.4</v>
      </c>
      <c r="S1724" s="32">
        <v>0</v>
      </c>
      <c r="T1724" s="32">
        <v>0.4</v>
      </c>
      <c r="U1724" s="32">
        <v>0</v>
      </c>
      <c r="V1724" s="32">
        <v>0</v>
      </c>
      <c r="W1724" s="20">
        <v>0</v>
      </c>
      <c r="X1724" s="20">
        <v>184080</v>
      </c>
      <c r="Y1724" s="18" t="s">
        <v>19124</v>
      </c>
      <c r="Z1724" s="20">
        <v>3681.6</v>
      </c>
      <c r="AA1724" s="20">
        <v>77313.600000000006</v>
      </c>
      <c r="AB1724" s="19">
        <v>42794</v>
      </c>
    </row>
    <row r="1725" spans="1:28" x14ac:dyDescent="0.25">
      <c r="A1725" t="s">
        <v>380</v>
      </c>
      <c r="B1725" t="str">
        <f>VLOOKUP(O1725+0,'de para'!K:O,3,0)</f>
        <v>NA</v>
      </c>
      <c r="C1725" t="str">
        <f t="shared" si="26"/>
        <v>3027</v>
      </c>
      <c r="D1725" t="str">
        <f>IFERROR(VLOOKUP(G1725+0,'de para'!A:C,3,0),"")</f>
        <v/>
      </c>
      <c r="E1725" t="str">
        <f>IF(VLOOKUP(G1725+0,'de para'!E:H,4,0)="EX","Externo","Interno")</f>
        <v>Interno</v>
      </c>
      <c r="F1725" s="21" t="s">
        <v>19568</v>
      </c>
      <c r="G1725" s="21">
        <v>1856</v>
      </c>
      <c r="H1725" s="21" t="s">
        <v>19095</v>
      </c>
      <c r="I1725" s="21" t="s">
        <v>4208</v>
      </c>
      <c r="J1725" s="22">
        <v>42759</v>
      </c>
      <c r="K1725" s="21" t="s">
        <v>19099</v>
      </c>
      <c r="L1725" s="21" t="s">
        <v>19164</v>
      </c>
      <c r="M1725" s="21" t="s">
        <v>19100</v>
      </c>
      <c r="N1725" s="21" t="s">
        <v>19095</v>
      </c>
      <c r="O1725" s="21" t="s">
        <v>22884</v>
      </c>
      <c r="P1725" s="21" t="s">
        <v>22885</v>
      </c>
      <c r="Q1725" s="33">
        <v>0</v>
      </c>
      <c r="R1725" s="33">
        <v>0.2</v>
      </c>
      <c r="S1725" s="33">
        <v>0</v>
      </c>
      <c r="T1725" s="33">
        <v>0.2</v>
      </c>
      <c r="U1725" s="33">
        <v>0</v>
      </c>
      <c r="V1725" s="33">
        <v>0</v>
      </c>
      <c r="W1725" s="23">
        <v>0</v>
      </c>
      <c r="X1725" s="23">
        <v>35891</v>
      </c>
      <c r="Y1725" s="21" t="s">
        <v>19124</v>
      </c>
      <c r="Z1725" s="23">
        <v>0</v>
      </c>
      <c r="AA1725" s="23">
        <v>7178.2</v>
      </c>
      <c r="AB1725" s="22">
        <v>42790</v>
      </c>
    </row>
    <row r="1726" spans="1:28" x14ac:dyDescent="0.25">
      <c r="A1726" t="s">
        <v>380</v>
      </c>
      <c r="B1726" t="e">
        <f>VLOOKUP(O1726+0,'de para'!K:O,3,0)</f>
        <v>#N/A</v>
      </c>
      <c r="C1726" t="str">
        <f t="shared" si="26"/>
        <v>3026</v>
      </c>
      <c r="D1726" t="str">
        <f>IFERROR(VLOOKUP(G1726+0,'de para'!A:C,3,0),"")</f>
        <v/>
      </c>
      <c r="E1726" t="str">
        <f>IF(VLOOKUP(G1726+0,'de para'!E:H,4,0)="EX","Externo","Interno")</f>
        <v>Interno</v>
      </c>
      <c r="F1726" s="18" t="s">
        <v>22886</v>
      </c>
      <c r="G1726" s="18">
        <v>1138</v>
      </c>
      <c r="H1726" s="18" t="s">
        <v>19095</v>
      </c>
      <c r="I1726" s="18" t="s">
        <v>393</v>
      </c>
      <c r="J1726" s="19">
        <v>42759</v>
      </c>
      <c r="K1726" s="18" t="s">
        <v>19105</v>
      </c>
      <c r="L1726" s="18" t="s">
        <v>19161</v>
      </c>
      <c r="M1726" s="18" t="s">
        <v>19166</v>
      </c>
      <c r="N1726" s="18" t="s">
        <v>19095</v>
      </c>
      <c r="O1726" s="18" t="s">
        <v>22887</v>
      </c>
      <c r="P1726" s="18" t="s">
        <v>22888</v>
      </c>
      <c r="Q1726" s="32">
        <v>0</v>
      </c>
      <c r="R1726" s="32">
        <v>0.1</v>
      </c>
      <c r="S1726" s="32">
        <v>0</v>
      </c>
      <c r="T1726" s="32">
        <v>0.1</v>
      </c>
      <c r="U1726" s="32">
        <v>0</v>
      </c>
      <c r="V1726" s="32">
        <v>0</v>
      </c>
      <c r="W1726" s="20">
        <v>0</v>
      </c>
      <c r="X1726" s="20">
        <v>23709.439999999999</v>
      </c>
      <c r="Y1726" s="18" t="s">
        <v>19124</v>
      </c>
      <c r="Z1726" s="20">
        <v>0</v>
      </c>
      <c r="AA1726" s="20">
        <v>2370.94</v>
      </c>
      <c r="AB1726" s="19">
        <v>42783</v>
      </c>
    </row>
    <row r="1727" spans="1:28" x14ac:dyDescent="0.25">
      <c r="A1727" t="s">
        <v>380</v>
      </c>
      <c r="B1727" t="e">
        <f>VLOOKUP(O1727+0,'de para'!K:O,3,0)</f>
        <v>#N/A</v>
      </c>
      <c r="C1727" t="str">
        <f t="shared" si="26"/>
        <v>3026</v>
      </c>
      <c r="D1727" t="str">
        <f>IFERROR(VLOOKUP(G1727+0,'de para'!A:C,3,0),"")</f>
        <v/>
      </c>
      <c r="E1727" t="s">
        <v>19067</v>
      </c>
      <c r="F1727" s="21" t="s">
        <v>22889</v>
      </c>
      <c r="G1727" s="21">
        <v>2703</v>
      </c>
      <c r="H1727" s="21" t="s">
        <v>19095</v>
      </c>
      <c r="I1727" s="21" t="s">
        <v>22890</v>
      </c>
      <c r="J1727" s="22">
        <v>42759</v>
      </c>
      <c r="K1727" s="21" t="s">
        <v>19096</v>
      </c>
      <c r="L1727" s="21" t="s">
        <v>19155</v>
      </c>
      <c r="M1727" s="21" t="s">
        <v>19115</v>
      </c>
      <c r="N1727" s="21" t="s">
        <v>19095</v>
      </c>
      <c r="O1727" s="21" t="s">
        <v>22891</v>
      </c>
      <c r="P1727" s="21" t="s">
        <v>22892</v>
      </c>
      <c r="Q1727" s="33">
        <v>0</v>
      </c>
      <c r="R1727" s="33">
        <v>0.12</v>
      </c>
      <c r="S1727" s="33">
        <v>0</v>
      </c>
      <c r="T1727" s="33">
        <v>0.12</v>
      </c>
      <c r="U1727" s="33">
        <v>0</v>
      </c>
      <c r="V1727" s="33">
        <v>0</v>
      </c>
      <c r="W1727" s="23">
        <v>0</v>
      </c>
      <c r="X1727" s="23">
        <v>32748</v>
      </c>
      <c r="Y1727" s="21" t="s">
        <v>19124</v>
      </c>
      <c r="Z1727" s="23">
        <v>196.49</v>
      </c>
      <c r="AA1727" s="23">
        <v>4126.25</v>
      </c>
      <c r="AB1727" s="22">
        <v>42783</v>
      </c>
    </row>
    <row r="1728" spans="1:28" x14ac:dyDescent="0.25">
      <c r="A1728" t="s">
        <v>380</v>
      </c>
      <c r="B1728" t="str">
        <f>VLOOKUP(O1728+0,'de para'!K:O,3,0)</f>
        <v>NA</v>
      </c>
      <c r="C1728" t="str">
        <f t="shared" si="26"/>
        <v>3025</v>
      </c>
      <c r="D1728" t="str">
        <f>IFERROR(VLOOKUP(G1728+0,'de para'!A:C,3,0),"")</f>
        <v/>
      </c>
      <c r="E1728" t="str">
        <f>IF(VLOOKUP(G1728+0,'de para'!E:H,4,0)="EX","Externo","Interno")</f>
        <v>Interno</v>
      </c>
      <c r="F1728" s="18" t="s">
        <v>22893</v>
      </c>
      <c r="G1728" s="18">
        <v>694</v>
      </c>
      <c r="H1728" s="18" t="s">
        <v>19095</v>
      </c>
      <c r="I1728" s="18" t="s">
        <v>2083</v>
      </c>
      <c r="J1728" s="19">
        <v>42760</v>
      </c>
      <c r="K1728" s="18" t="s">
        <v>22894</v>
      </c>
      <c r="L1728" s="18" t="s">
        <v>19670</v>
      </c>
      <c r="M1728" s="18" t="s">
        <v>19114</v>
      </c>
      <c r="N1728" s="18" t="s">
        <v>19095</v>
      </c>
      <c r="O1728" s="18" t="s">
        <v>22895</v>
      </c>
      <c r="P1728" s="18" t="s">
        <v>11531</v>
      </c>
      <c r="Q1728" s="32">
        <v>0</v>
      </c>
      <c r="R1728" s="32">
        <v>0.05</v>
      </c>
      <c r="S1728" s="32">
        <v>0</v>
      </c>
      <c r="T1728" s="32">
        <v>0.05</v>
      </c>
      <c r="U1728" s="32">
        <v>0</v>
      </c>
      <c r="V1728" s="32">
        <v>0</v>
      </c>
      <c r="W1728" s="20">
        <v>0</v>
      </c>
      <c r="X1728" s="20">
        <v>8640</v>
      </c>
      <c r="Y1728" s="18" t="s">
        <v>19124</v>
      </c>
      <c r="Z1728" s="20">
        <v>43.2</v>
      </c>
      <c r="AA1728" s="20">
        <v>475.2</v>
      </c>
      <c r="AB1728" s="19">
        <v>42776</v>
      </c>
    </row>
    <row r="1729" spans="1:28" x14ac:dyDescent="0.25">
      <c r="A1729" t="s">
        <v>380</v>
      </c>
      <c r="B1729" t="str">
        <f>VLOOKUP(O1729+0,'de para'!K:O,3,0)</f>
        <v>NA</v>
      </c>
      <c r="C1729" t="str">
        <f t="shared" si="26"/>
        <v>3025</v>
      </c>
      <c r="D1729" t="str">
        <f>IFERROR(VLOOKUP(G1729+0,'de para'!A:C,3,0),"")</f>
        <v/>
      </c>
      <c r="E1729" t="str">
        <f>IF(VLOOKUP(G1729+0,'de para'!E:H,4,0)="EX","Externo","Interno")</f>
        <v>Interno</v>
      </c>
      <c r="F1729" s="21" t="s">
        <v>22893</v>
      </c>
      <c r="G1729" s="21">
        <v>694</v>
      </c>
      <c r="H1729" s="21" t="s">
        <v>19095</v>
      </c>
      <c r="I1729" s="21" t="s">
        <v>2083</v>
      </c>
      <c r="J1729" s="22">
        <v>42760</v>
      </c>
      <c r="K1729" s="21" t="s">
        <v>22894</v>
      </c>
      <c r="L1729" s="21" t="s">
        <v>19670</v>
      </c>
      <c r="M1729" s="21" t="s">
        <v>19114</v>
      </c>
      <c r="N1729" s="21" t="s">
        <v>19102</v>
      </c>
      <c r="O1729" s="21" t="s">
        <v>19158</v>
      </c>
      <c r="P1729" s="21" t="s">
        <v>445</v>
      </c>
      <c r="Q1729" s="33">
        <v>0.78989900000000002</v>
      </c>
      <c r="R1729" s="33">
        <v>0.1</v>
      </c>
      <c r="S1729" s="33">
        <v>0</v>
      </c>
      <c r="T1729" s="33">
        <v>0.1</v>
      </c>
      <c r="U1729" s="33">
        <v>0</v>
      </c>
      <c r="V1729" s="33">
        <v>0</v>
      </c>
      <c r="W1729" s="23">
        <v>0</v>
      </c>
      <c r="X1729" s="23">
        <v>1720</v>
      </c>
      <c r="Y1729" s="21" t="s">
        <v>19124</v>
      </c>
      <c r="Z1729" s="23">
        <v>17.2</v>
      </c>
      <c r="AA1729" s="23">
        <v>189.2</v>
      </c>
      <c r="AB1729" s="22">
        <v>42776</v>
      </c>
    </row>
    <row r="1730" spans="1:28" x14ac:dyDescent="0.25">
      <c r="A1730" t="s">
        <v>380</v>
      </c>
      <c r="B1730" t="str">
        <f>VLOOKUP(O1730+0,'de para'!K:O,3,0)</f>
        <v>NA</v>
      </c>
      <c r="C1730" t="str">
        <f t="shared" ref="C1730:C1793" si="27">LEFT(O1730,4)</f>
        <v>3025</v>
      </c>
      <c r="D1730" t="str">
        <f>IFERROR(VLOOKUP(G1730+0,'de para'!A:C,3,0),"")</f>
        <v/>
      </c>
      <c r="E1730" t="str">
        <f>IF(VLOOKUP(G1730+0,'de para'!E:H,4,0)="EX","Externo","Interno")</f>
        <v>Interno</v>
      </c>
      <c r="F1730" s="18" t="s">
        <v>22893</v>
      </c>
      <c r="G1730" s="18">
        <v>694</v>
      </c>
      <c r="H1730" s="18" t="s">
        <v>19095</v>
      </c>
      <c r="I1730" s="18" t="s">
        <v>2083</v>
      </c>
      <c r="J1730" s="19">
        <v>42760</v>
      </c>
      <c r="K1730" s="18" t="s">
        <v>22894</v>
      </c>
      <c r="L1730" s="18" t="s">
        <v>19670</v>
      </c>
      <c r="M1730" s="18" t="s">
        <v>19114</v>
      </c>
      <c r="N1730" s="18" t="s">
        <v>19108</v>
      </c>
      <c r="O1730" s="18" t="s">
        <v>19183</v>
      </c>
      <c r="P1730" s="18" t="s">
        <v>448</v>
      </c>
      <c r="Q1730" s="32">
        <v>0.02</v>
      </c>
      <c r="R1730" s="32">
        <v>0.1</v>
      </c>
      <c r="S1730" s="32">
        <v>0</v>
      </c>
      <c r="T1730" s="32">
        <v>0.1</v>
      </c>
      <c r="U1730" s="32">
        <v>0</v>
      </c>
      <c r="V1730" s="32">
        <v>0</v>
      </c>
      <c r="W1730" s="20">
        <v>0</v>
      </c>
      <c r="X1730" s="20">
        <v>3700</v>
      </c>
      <c r="Y1730" s="18" t="s">
        <v>19124</v>
      </c>
      <c r="Z1730" s="20">
        <v>37</v>
      </c>
      <c r="AA1730" s="20">
        <v>407</v>
      </c>
      <c r="AB1730" s="19">
        <v>42776</v>
      </c>
    </row>
    <row r="1731" spans="1:28" x14ac:dyDescent="0.25">
      <c r="A1731" t="s">
        <v>380</v>
      </c>
      <c r="B1731" t="str">
        <f>VLOOKUP(O1731+0,'de para'!K:O,3,0)</f>
        <v>NA</v>
      </c>
      <c r="C1731" t="str">
        <f t="shared" si="27"/>
        <v>3025</v>
      </c>
      <c r="D1731" t="str">
        <f>IFERROR(VLOOKUP(G1731+0,'de para'!A:C,3,0),"")</f>
        <v/>
      </c>
      <c r="E1731" t="str">
        <f>IF(VLOOKUP(G1731+0,'de para'!E:H,4,0)="EX","Externo","Interno")</f>
        <v>Interno</v>
      </c>
      <c r="F1731" s="21" t="s">
        <v>22896</v>
      </c>
      <c r="G1731" s="21">
        <v>972</v>
      </c>
      <c r="H1731" s="21" t="s">
        <v>19095</v>
      </c>
      <c r="I1731" s="21" t="s">
        <v>456</v>
      </c>
      <c r="J1731" s="22">
        <v>42759</v>
      </c>
      <c r="K1731" s="21" t="s">
        <v>19178</v>
      </c>
      <c r="L1731" s="21" t="s">
        <v>19155</v>
      </c>
      <c r="M1731" s="21" t="s">
        <v>19100</v>
      </c>
      <c r="N1731" s="21" t="s">
        <v>19102</v>
      </c>
      <c r="O1731" s="21" t="s">
        <v>19162</v>
      </c>
      <c r="P1731" s="21" t="s">
        <v>386</v>
      </c>
      <c r="Q1731" s="33">
        <v>-7.3</v>
      </c>
      <c r="R1731" s="33">
        <v>1.6</v>
      </c>
      <c r="S1731" s="33">
        <v>0</v>
      </c>
      <c r="T1731" s="33">
        <v>1.6</v>
      </c>
      <c r="U1731" s="33">
        <v>0</v>
      </c>
      <c r="V1731" s="33">
        <v>0</v>
      </c>
      <c r="W1731" s="23">
        <v>0</v>
      </c>
      <c r="X1731" s="23">
        <v>55</v>
      </c>
      <c r="Y1731" s="21" t="s">
        <v>19124</v>
      </c>
      <c r="Z1731" s="23">
        <v>4.4000000000000004</v>
      </c>
      <c r="AA1731" s="23">
        <v>92.4</v>
      </c>
      <c r="AB1731" s="22">
        <v>42790</v>
      </c>
    </row>
    <row r="1732" spans="1:28" x14ac:dyDescent="0.25">
      <c r="A1732" t="s">
        <v>380</v>
      </c>
      <c r="B1732" t="str">
        <f>VLOOKUP(O1732+0,'de para'!K:O,3,0)</f>
        <v>NA</v>
      </c>
      <c r="C1732" t="str">
        <f t="shared" si="27"/>
        <v>3025</v>
      </c>
      <c r="D1732" t="str">
        <f>IFERROR(VLOOKUP(G1732+0,'de para'!A:C,3,0),"")</f>
        <v/>
      </c>
      <c r="E1732" t="str">
        <f>IF(VLOOKUP(G1732+0,'de para'!E:H,4,0)="EX","Externo","Interno")</f>
        <v>Interno</v>
      </c>
      <c r="F1732" s="18" t="s">
        <v>22896</v>
      </c>
      <c r="G1732" s="18">
        <v>972</v>
      </c>
      <c r="H1732" s="18" t="s">
        <v>19095</v>
      </c>
      <c r="I1732" s="18" t="s">
        <v>456</v>
      </c>
      <c r="J1732" s="19">
        <v>42759</v>
      </c>
      <c r="K1732" s="18" t="s">
        <v>19178</v>
      </c>
      <c r="L1732" s="18" t="s">
        <v>19155</v>
      </c>
      <c r="M1732" s="18" t="s">
        <v>19100</v>
      </c>
      <c r="N1732" s="18" t="s">
        <v>19108</v>
      </c>
      <c r="O1732" s="18" t="s">
        <v>19173</v>
      </c>
      <c r="P1732" s="18" t="s">
        <v>429</v>
      </c>
      <c r="Q1732" s="32">
        <v>-12.4</v>
      </c>
      <c r="R1732" s="32">
        <v>3</v>
      </c>
      <c r="S1732" s="32">
        <v>0</v>
      </c>
      <c r="T1732" s="32">
        <v>3</v>
      </c>
      <c r="U1732" s="32">
        <v>0</v>
      </c>
      <c r="V1732" s="32">
        <v>0</v>
      </c>
      <c r="W1732" s="20">
        <v>0</v>
      </c>
      <c r="X1732" s="20">
        <v>88</v>
      </c>
      <c r="Y1732" s="18" t="s">
        <v>19124</v>
      </c>
      <c r="Z1732" s="20">
        <v>13.2</v>
      </c>
      <c r="AA1732" s="20">
        <v>277.2</v>
      </c>
      <c r="AB1732" s="19">
        <v>42790</v>
      </c>
    </row>
    <row r="1733" spans="1:28" x14ac:dyDescent="0.25">
      <c r="A1733" t="s">
        <v>380</v>
      </c>
      <c r="B1733" t="str">
        <f>VLOOKUP(O1733+0,'de para'!K:O,3,0)</f>
        <v>NA</v>
      </c>
      <c r="C1733" t="str">
        <f t="shared" si="27"/>
        <v>3025</v>
      </c>
      <c r="D1733" t="str">
        <f>IFERROR(VLOOKUP(G1733+0,'de para'!A:C,3,0),"")</f>
        <v/>
      </c>
      <c r="E1733" t="str">
        <f>IF(VLOOKUP(G1733+0,'de para'!E:H,4,0)="EX","Externo","Interno")</f>
        <v>Interno</v>
      </c>
      <c r="F1733" s="21" t="s">
        <v>22896</v>
      </c>
      <c r="G1733" s="21">
        <v>972</v>
      </c>
      <c r="H1733" s="21" t="s">
        <v>19095</v>
      </c>
      <c r="I1733" s="21" t="s">
        <v>456</v>
      </c>
      <c r="J1733" s="22">
        <v>42759</v>
      </c>
      <c r="K1733" s="21" t="s">
        <v>19178</v>
      </c>
      <c r="L1733" s="21" t="s">
        <v>19155</v>
      </c>
      <c r="M1733" s="21" t="s">
        <v>19100</v>
      </c>
      <c r="N1733" s="21" t="s">
        <v>19103</v>
      </c>
      <c r="O1733" s="21" t="s">
        <v>19163</v>
      </c>
      <c r="P1733" s="21" t="s">
        <v>422</v>
      </c>
      <c r="Q1733" s="33">
        <v>-17.2</v>
      </c>
      <c r="R1733" s="33">
        <v>2.5</v>
      </c>
      <c r="S1733" s="33">
        <v>0</v>
      </c>
      <c r="T1733" s="33">
        <v>2.5</v>
      </c>
      <c r="U1733" s="33">
        <v>0</v>
      </c>
      <c r="V1733" s="33">
        <v>0</v>
      </c>
      <c r="W1733" s="23">
        <v>0</v>
      </c>
      <c r="X1733" s="23">
        <v>121</v>
      </c>
      <c r="Y1733" s="21" t="s">
        <v>19124</v>
      </c>
      <c r="Z1733" s="23">
        <v>15.13</v>
      </c>
      <c r="AA1733" s="23">
        <v>317.63</v>
      </c>
      <c r="AB1733" s="22">
        <v>42790</v>
      </c>
    </row>
    <row r="1734" spans="1:28" x14ac:dyDescent="0.25">
      <c r="A1734" t="s">
        <v>380</v>
      </c>
      <c r="B1734" t="str">
        <f>VLOOKUP(O1734+0,'de para'!K:O,3,0)</f>
        <v>NA</v>
      </c>
      <c r="C1734" t="str">
        <f t="shared" si="27"/>
        <v>3025</v>
      </c>
      <c r="D1734" t="str">
        <f>IFERROR(VLOOKUP(G1734+0,'de para'!A:C,3,0),"")</f>
        <v/>
      </c>
      <c r="E1734" t="str">
        <f>IF(VLOOKUP(G1734+0,'de para'!E:H,4,0)="EX","Externo","Interno")</f>
        <v>Interno</v>
      </c>
      <c r="F1734" s="18" t="s">
        <v>22896</v>
      </c>
      <c r="G1734" s="18">
        <v>972</v>
      </c>
      <c r="H1734" s="18" t="s">
        <v>19095</v>
      </c>
      <c r="I1734" s="18" t="s">
        <v>456</v>
      </c>
      <c r="J1734" s="19">
        <v>42759</v>
      </c>
      <c r="K1734" s="18" t="s">
        <v>19178</v>
      </c>
      <c r="L1734" s="18" t="s">
        <v>19155</v>
      </c>
      <c r="M1734" s="18" t="s">
        <v>19100</v>
      </c>
      <c r="N1734" s="18" t="s">
        <v>19291</v>
      </c>
      <c r="O1734" s="18" t="s">
        <v>19686</v>
      </c>
      <c r="P1734" s="18" t="s">
        <v>430</v>
      </c>
      <c r="Q1734" s="32">
        <v>-9.1999999999999993</v>
      </c>
      <c r="R1734" s="32">
        <v>2</v>
      </c>
      <c r="S1734" s="32">
        <v>0</v>
      </c>
      <c r="T1734" s="32">
        <v>2</v>
      </c>
      <c r="U1734" s="32">
        <v>0</v>
      </c>
      <c r="V1734" s="32">
        <v>0</v>
      </c>
      <c r="W1734" s="20">
        <v>0</v>
      </c>
      <c r="X1734" s="20">
        <v>176</v>
      </c>
      <c r="Y1734" s="18" t="s">
        <v>19124</v>
      </c>
      <c r="Z1734" s="20">
        <v>17.600000000000001</v>
      </c>
      <c r="AA1734" s="20">
        <v>369.6</v>
      </c>
      <c r="AB1734" s="19">
        <v>42790</v>
      </c>
    </row>
    <row r="1735" spans="1:28" x14ac:dyDescent="0.25">
      <c r="A1735" t="s">
        <v>380</v>
      </c>
      <c r="B1735" t="str">
        <f>VLOOKUP(O1735+0,'de para'!K:O,3,0)</f>
        <v>NA</v>
      </c>
      <c r="C1735" t="str">
        <f t="shared" si="27"/>
        <v>3025</v>
      </c>
      <c r="D1735" t="str">
        <f>IFERROR(VLOOKUP(G1735+0,'de para'!A:C,3,0),"")</f>
        <v/>
      </c>
      <c r="E1735" t="str">
        <f>IF(VLOOKUP(G1735+0,'de para'!E:H,4,0)="EX","Externo","Interno")</f>
        <v>Interno</v>
      </c>
      <c r="F1735" s="21" t="s">
        <v>22896</v>
      </c>
      <c r="G1735" s="21">
        <v>972</v>
      </c>
      <c r="H1735" s="21" t="s">
        <v>19095</v>
      </c>
      <c r="I1735" s="21" t="s">
        <v>456</v>
      </c>
      <c r="J1735" s="22">
        <v>42759</v>
      </c>
      <c r="K1735" s="21" t="s">
        <v>19178</v>
      </c>
      <c r="L1735" s="21" t="s">
        <v>19155</v>
      </c>
      <c r="M1735" s="21" t="s">
        <v>19100</v>
      </c>
      <c r="N1735" s="21" t="s">
        <v>19104</v>
      </c>
      <c r="O1735" s="21" t="s">
        <v>19176</v>
      </c>
      <c r="P1735" s="21" t="s">
        <v>412</v>
      </c>
      <c r="Q1735" s="33">
        <v>-2.25</v>
      </c>
      <c r="R1735" s="33">
        <v>0.2</v>
      </c>
      <c r="S1735" s="33">
        <v>0</v>
      </c>
      <c r="T1735" s="33">
        <v>0.2</v>
      </c>
      <c r="U1735" s="33">
        <v>0</v>
      </c>
      <c r="V1735" s="33">
        <v>0</v>
      </c>
      <c r="W1735" s="23">
        <v>0</v>
      </c>
      <c r="X1735" s="23">
        <v>319</v>
      </c>
      <c r="Y1735" s="21" t="s">
        <v>19124</v>
      </c>
      <c r="Z1735" s="23">
        <v>3.19</v>
      </c>
      <c r="AA1735" s="23">
        <v>66.989999999999995</v>
      </c>
      <c r="AB1735" s="22">
        <v>42790</v>
      </c>
    </row>
    <row r="1736" spans="1:28" x14ac:dyDescent="0.25">
      <c r="A1736" t="s">
        <v>380</v>
      </c>
      <c r="B1736" t="str">
        <f>VLOOKUP(O1736+0,'de para'!K:O,3,0)</f>
        <v>NA</v>
      </c>
      <c r="C1736" t="str">
        <f t="shared" si="27"/>
        <v>3025</v>
      </c>
      <c r="D1736" t="str">
        <f>IFERROR(VLOOKUP(G1736+0,'de para'!A:C,3,0),"")</f>
        <v/>
      </c>
      <c r="E1736" t="str">
        <f>IF(VLOOKUP(G1736+0,'de para'!E:H,4,0)="EX","Externo","Interno")</f>
        <v>Interno</v>
      </c>
      <c r="F1736" s="18" t="s">
        <v>22896</v>
      </c>
      <c r="G1736" s="18">
        <v>972</v>
      </c>
      <c r="H1736" s="18" t="s">
        <v>19095</v>
      </c>
      <c r="I1736" s="18" t="s">
        <v>456</v>
      </c>
      <c r="J1736" s="19">
        <v>42759</v>
      </c>
      <c r="K1736" s="18" t="s">
        <v>19178</v>
      </c>
      <c r="L1736" s="18" t="s">
        <v>19155</v>
      </c>
      <c r="M1736" s="18" t="s">
        <v>19100</v>
      </c>
      <c r="N1736" s="18" t="s">
        <v>19340</v>
      </c>
      <c r="O1736" s="18" t="s">
        <v>19180</v>
      </c>
      <c r="P1736" s="18" t="s">
        <v>432</v>
      </c>
      <c r="Q1736" s="32">
        <v>-0.2</v>
      </c>
      <c r="R1736" s="32">
        <v>1</v>
      </c>
      <c r="S1736" s="32">
        <v>0</v>
      </c>
      <c r="T1736" s="32">
        <v>1</v>
      </c>
      <c r="U1736" s="32">
        <v>0</v>
      </c>
      <c r="V1736" s="32">
        <v>0</v>
      </c>
      <c r="W1736" s="20">
        <v>0</v>
      </c>
      <c r="X1736" s="20">
        <v>165</v>
      </c>
      <c r="Y1736" s="18" t="s">
        <v>19124</v>
      </c>
      <c r="Z1736" s="20">
        <v>16.5</v>
      </c>
      <c r="AA1736" s="20">
        <v>181.5</v>
      </c>
      <c r="AB1736" s="19">
        <v>42790</v>
      </c>
    </row>
    <row r="1737" spans="1:28" x14ac:dyDescent="0.25">
      <c r="A1737" t="s">
        <v>380</v>
      </c>
      <c r="B1737" t="str">
        <f>VLOOKUP(O1737+0,'de para'!K:O,3,0)</f>
        <v>NA</v>
      </c>
      <c r="C1737" t="str">
        <f t="shared" si="27"/>
        <v>3025</v>
      </c>
      <c r="D1737" t="str">
        <f>IFERROR(VLOOKUP(G1737+0,'de para'!A:C,3,0),"")</f>
        <v/>
      </c>
      <c r="E1737" t="str">
        <f>IF(VLOOKUP(G1737+0,'de para'!E:H,4,0)="EX","Externo","Interno")</f>
        <v>Interno</v>
      </c>
      <c r="F1737" s="21" t="s">
        <v>22896</v>
      </c>
      <c r="G1737" s="21">
        <v>972</v>
      </c>
      <c r="H1737" s="21" t="s">
        <v>19095</v>
      </c>
      <c r="I1737" s="21" t="s">
        <v>456</v>
      </c>
      <c r="J1737" s="22">
        <v>42759</v>
      </c>
      <c r="K1737" s="21" t="s">
        <v>19178</v>
      </c>
      <c r="L1737" s="21" t="s">
        <v>19155</v>
      </c>
      <c r="M1737" s="21" t="s">
        <v>19100</v>
      </c>
      <c r="N1737" s="21" t="s">
        <v>19342</v>
      </c>
      <c r="O1737" s="21" t="s">
        <v>19688</v>
      </c>
      <c r="P1737" s="21" t="s">
        <v>434</v>
      </c>
      <c r="Q1737" s="33">
        <v>0.8</v>
      </c>
      <c r="R1737" s="33">
        <v>2</v>
      </c>
      <c r="S1737" s="33">
        <v>0</v>
      </c>
      <c r="T1737" s="33">
        <v>2</v>
      </c>
      <c r="U1737" s="33">
        <v>0</v>
      </c>
      <c r="V1737" s="33">
        <v>0</v>
      </c>
      <c r="W1737" s="23">
        <v>0</v>
      </c>
      <c r="X1737" s="23">
        <v>341</v>
      </c>
      <c r="Y1737" s="21" t="s">
        <v>19124</v>
      </c>
      <c r="Z1737" s="23">
        <v>68.2</v>
      </c>
      <c r="AA1737" s="23">
        <v>750.2</v>
      </c>
      <c r="AB1737" s="22">
        <v>42790</v>
      </c>
    </row>
    <row r="1738" spans="1:28" x14ac:dyDescent="0.25">
      <c r="A1738" t="s">
        <v>380</v>
      </c>
      <c r="B1738" t="str">
        <f>VLOOKUP(O1738+0,'de para'!K:O,3,0)</f>
        <v>NA</v>
      </c>
      <c r="C1738" t="str">
        <f t="shared" si="27"/>
        <v>3025</v>
      </c>
      <c r="D1738" t="str">
        <f>IFERROR(VLOOKUP(G1738+0,'de para'!A:C,3,0),"")</f>
        <v/>
      </c>
      <c r="E1738" t="str">
        <f>IF(VLOOKUP(G1738+0,'de para'!E:H,4,0)="EX","Externo","Interno")</f>
        <v>Interno</v>
      </c>
      <c r="F1738" s="18" t="s">
        <v>22896</v>
      </c>
      <c r="G1738" s="18">
        <v>972</v>
      </c>
      <c r="H1738" s="18" t="s">
        <v>19095</v>
      </c>
      <c r="I1738" s="18" t="s">
        <v>456</v>
      </c>
      <c r="J1738" s="19">
        <v>42759</v>
      </c>
      <c r="K1738" s="18" t="s">
        <v>19178</v>
      </c>
      <c r="L1738" s="18" t="s">
        <v>19155</v>
      </c>
      <c r="M1738" s="18" t="s">
        <v>19100</v>
      </c>
      <c r="N1738" s="18" t="s">
        <v>19343</v>
      </c>
      <c r="O1738" s="18" t="s">
        <v>19689</v>
      </c>
      <c r="P1738" s="18" t="s">
        <v>435</v>
      </c>
      <c r="Q1738" s="32">
        <v>0.6</v>
      </c>
      <c r="R1738" s="32">
        <v>2</v>
      </c>
      <c r="S1738" s="32">
        <v>0</v>
      </c>
      <c r="T1738" s="32">
        <v>2</v>
      </c>
      <c r="U1738" s="32">
        <v>0</v>
      </c>
      <c r="V1738" s="32">
        <v>0</v>
      </c>
      <c r="W1738" s="20">
        <v>0</v>
      </c>
      <c r="X1738" s="20">
        <v>374</v>
      </c>
      <c r="Y1738" s="18" t="s">
        <v>19124</v>
      </c>
      <c r="Z1738" s="20">
        <v>74.8</v>
      </c>
      <c r="AA1738" s="20">
        <v>822.8</v>
      </c>
      <c r="AB1738" s="19">
        <v>42790</v>
      </c>
    </row>
    <row r="1739" spans="1:28" x14ac:dyDescent="0.25">
      <c r="A1739" t="s">
        <v>380</v>
      </c>
      <c r="B1739" t="str">
        <f>VLOOKUP(O1739+0,'de para'!K:O,3,0)</f>
        <v>NA</v>
      </c>
      <c r="C1739" t="str">
        <f t="shared" si="27"/>
        <v>3025</v>
      </c>
      <c r="D1739" t="str">
        <f>IFERROR(VLOOKUP(G1739+0,'de para'!A:C,3,0),"")</f>
        <v/>
      </c>
      <c r="E1739" t="str">
        <f>IF(VLOOKUP(G1739+0,'de para'!E:H,4,0)="EX","Externo","Interno")</f>
        <v>Interno</v>
      </c>
      <c r="F1739" s="21" t="s">
        <v>22896</v>
      </c>
      <c r="G1739" s="21">
        <v>972</v>
      </c>
      <c r="H1739" s="21" t="s">
        <v>19095</v>
      </c>
      <c r="I1739" s="21" t="s">
        <v>456</v>
      </c>
      <c r="J1739" s="22">
        <v>42759</v>
      </c>
      <c r="K1739" s="21" t="s">
        <v>19178</v>
      </c>
      <c r="L1739" s="21" t="s">
        <v>19155</v>
      </c>
      <c r="M1739" s="21" t="s">
        <v>19100</v>
      </c>
      <c r="N1739" s="21" t="s">
        <v>19349</v>
      </c>
      <c r="O1739" s="21" t="s">
        <v>19690</v>
      </c>
      <c r="P1739" s="21" t="s">
        <v>436</v>
      </c>
      <c r="Q1739" s="33">
        <v>1</v>
      </c>
      <c r="R1739" s="33">
        <v>1.2</v>
      </c>
      <c r="S1739" s="33">
        <v>0</v>
      </c>
      <c r="T1739" s="33">
        <v>1.2</v>
      </c>
      <c r="U1739" s="33">
        <v>0</v>
      </c>
      <c r="V1739" s="33">
        <v>0</v>
      </c>
      <c r="W1739" s="23">
        <v>0</v>
      </c>
      <c r="X1739" s="23">
        <v>484</v>
      </c>
      <c r="Y1739" s="21" t="s">
        <v>19124</v>
      </c>
      <c r="Z1739" s="23">
        <v>58.08</v>
      </c>
      <c r="AA1739" s="23">
        <v>638.88</v>
      </c>
      <c r="AB1739" s="22">
        <v>42790</v>
      </c>
    </row>
    <row r="1740" spans="1:28" x14ac:dyDescent="0.25">
      <c r="A1740" t="s">
        <v>380</v>
      </c>
      <c r="B1740" t="str">
        <f>VLOOKUP(O1740+0,'de para'!K:O,3,0)</f>
        <v>NA</v>
      </c>
      <c r="C1740" t="str">
        <f t="shared" si="27"/>
        <v>3025</v>
      </c>
      <c r="D1740" t="str">
        <f>IFERROR(VLOOKUP(G1740+0,'de para'!A:C,3,0),"")</f>
        <v/>
      </c>
      <c r="E1740" t="str">
        <f>IF(VLOOKUP(G1740+0,'de para'!E:H,4,0)="EX","Externo","Interno")</f>
        <v>Interno</v>
      </c>
      <c r="F1740" s="18" t="s">
        <v>22896</v>
      </c>
      <c r="G1740" s="18">
        <v>972</v>
      </c>
      <c r="H1740" s="18" t="s">
        <v>19095</v>
      </c>
      <c r="I1740" s="18" t="s">
        <v>456</v>
      </c>
      <c r="J1740" s="19">
        <v>42759</v>
      </c>
      <c r="K1740" s="18" t="s">
        <v>19178</v>
      </c>
      <c r="L1740" s="18" t="s">
        <v>19155</v>
      </c>
      <c r="M1740" s="18" t="s">
        <v>19100</v>
      </c>
      <c r="N1740" s="18" t="s">
        <v>19351</v>
      </c>
      <c r="O1740" s="18" t="s">
        <v>19676</v>
      </c>
      <c r="P1740" s="18" t="s">
        <v>437</v>
      </c>
      <c r="Q1740" s="32">
        <v>-6.6</v>
      </c>
      <c r="R1740" s="32">
        <v>1</v>
      </c>
      <c r="S1740" s="32">
        <v>0</v>
      </c>
      <c r="T1740" s="32">
        <v>1</v>
      </c>
      <c r="U1740" s="32">
        <v>0</v>
      </c>
      <c r="V1740" s="32">
        <v>0</v>
      </c>
      <c r="W1740" s="20">
        <v>0</v>
      </c>
      <c r="X1740" s="20">
        <v>528</v>
      </c>
      <c r="Y1740" s="18" t="s">
        <v>19124</v>
      </c>
      <c r="Z1740" s="20">
        <v>52.8</v>
      </c>
      <c r="AA1740" s="20">
        <v>580.79999999999995</v>
      </c>
      <c r="AB1740" s="19">
        <v>42790</v>
      </c>
    </row>
    <row r="1741" spans="1:28" x14ac:dyDescent="0.25">
      <c r="A1741" t="s">
        <v>380</v>
      </c>
      <c r="B1741" t="str">
        <f>VLOOKUP(O1741+0,'de para'!K:O,3,0)</f>
        <v>NA</v>
      </c>
      <c r="C1741" t="str">
        <f t="shared" si="27"/>
        <v>3025</v>
      </c>
      <c r="D1741" t="str">
        <f>IFERROR(VLOOKUP(G1741+0,'de para'!A:C,3,0),"")</f>
        <v/>
      </c>
      <c r="E1741" t="str">
        <f>IF(VLOOKUP(G1741+0,'de para'!E:H,4,0)="EX","Externo","Interno")</f>
        <v>Interno</v>
      </c>
      <c r="F1741" s="21" t="s">
        <v>22896</v>
      </c>
      <c r="G1741" s="21">
        <v>972</v>
      </c>
      <c r="H1741" s="21" t="s">
        <v>19095</v>
      </c>
      <c r="I1741" s="21" t="s">
        <v>456</v>
      </c>
      <c r="J1741" s="22">
        <v>42759</v>
      </c>
      <c r="K1741" s="21" t="s">
        <v>19178</v>
      </c>
      <c r="L1741" s="21" t="s">
        <v>19155</v>
      </c>
      <c r="M1741" s="21" t="s">
        <v>19100</v>
      </c>
      <c r="N1741" s="21" t="s">
        <v>19352</v>
      </c>
      <c r="O1741" s="21" t="s">
        <v>19186</v>
      </c>
      <c r="P1741" s="21" t="s">
        <v>438</v>
      </c>
      <c r="Q1741" s="33">
        <v>0.2</v>
      </c>
      <c r="R1741" s="33">
        <v>1</v>
      </c>
      <c r="S1741" s="33">
        <v>0</v>
      </c>
      <c r="T1741" s="33">
        <v>1</v>
      </c>
      <c r="U1741" s="33">
        <v>0</v>
      </c>
      <c r="V1741" s="33">
        <v>0</v>
      </c>
      <c r="W1741" s="23">
        <v>0</v>
      </c>
      <c r="X1741" s="23">
        <v>627</v>
      </c>
      <c r="Y1741" s="21" t="s">
        <v>19124</v>
      </c>
      <c r="Z1741" s="23">
        <v>62.7</v>
      </c>
      <c r="AA1741" s="23">
        <v>689.7</v>
      </c>
      <c r="AB1741" s="22">
        <v>42790</v>
      </c>
    </row>
    <row r="1742" spans="1:28" x14ac:dyDescent="0.25">
      <c r="A1742" t="s">
        <v>380</v>
      </c>
      <c r="B1742" t="str">
        <f>VLOOKUP(O1742+0,'de para'!K:O,3,0)</f>
        <v>NA</v>
      </c>
      <c r="C1742" t="str">
        <f t="shared" si="27"/>
        <v>3025</v>
      </c>
      <c r="D1742" t="str">
        <f>IFERROR(VLOOKUP(G1742+0,'de para'!A:C,3,0),"")</f>
        <v/>
      </c>
      <c r="E1742" t="str">
        <f>IF(VLOOKUP(G1742+0,'de para'!E:H,4,0)="EX","Externo","Interno")</f>
        <v>Interno</v>
      </c>
      <c r="F1742" s="18" t="s">
        <v>22896</v>
      </c>
      <c r="G1742" s="18">
        <v>972</v>
      </c>
      <c r="H1742" s="18" t="s">
        <v>19095</v>
      </c>
      <c r="I1742" s="18" t="s">
        <v>456</v>
      </c>
      <c r="J1742" s="19">
        <v>42759</v>
      </c>
      <c r="K1742" s="18" t="s">
        <v>19178</v>
      </c>
      <c r="L1742" s="18" t="s">
        <v>19155</v>
      </c>
      <c r="M1742" s="18" t="s">
        <v>19100</v>
      </c>
      <c r="N1742" s="18" t="s">
        <v>19117</v>
      </c>
      <c r="O1742" s="18" t="s">
        <v>19184</v>
      </c>
      <c r="P1742" s="18" t="s">
        <v>442</v>
      </c>
      <c r="Q1742" s="32">
        <v>-1.2</v>
      </c>
      <c r="R1742" s="32">
        <v>0.2</v>
      </c>
      <c r="S1742" s="32">
        <v>0</v>
      </c>
      <c r="T1742" s="32">
        <v>0.2</v>
      </c>
      <c r="U1742" s="32">
        <v>0</v>
      </c>
      <c r="V1742" s="32">
        <v>0</v>
      </c>
      <c r="W1742" s="20">
        <v>0</v>
      </c>
      <c r="X1742" s="20">
        <v>242</v>
      </c>
      <c r="Y1742" s="18" t="s">
        <v>19124</v>
      </c>
      <c r="Z1742" s="20">
        <v>4.84</v>
      </c>
      <c r="AA1742" s="20">
        <v>53.24</v>
      </c>
      <c r="AB1742" s="19">
        <v>42790</v>
      </c>
    </row>
    <row r="1743" spans="1:28" x14ac:dyDescent="0.25">
      <c r="A1743" t="s">
        <v>380</v>
      </c>
      <c r="B1743" t="str">
        <f>VLOOKUP(O1743+0,'de para'!K:O,3,0)</f>
        <v>NA</v>
      </c>
      <c r="C1743" t="str">
        <f t="shared" si="27"/>
        <v>3025</v>
      </c>
      <c r="D1743" t="str">
        <f>IFERROR(VLOOKUP(G1743+0,'de para'!A:C,3,0),"")</f>
        <v/>
      </c>
      <c r="E1743" t="str">
        <f>IF(VLOOKUP(G1743+0,'de para'!E:H,4,0)="EX","Externo","Interno")</f>
        <v>Interno</v>
      </c>
      <c r="F1743" s="21" t="s">
        <v>22896</v>
      </c>
      <c r="G1743" s="21">
        <v>972</v>
      </c>
      <c r="H1743" s="21" t="s">
        <v>19095</v>
      </c>
      <c r="I1743" s="21" t="s">
        <v>456</v>
      </c>
      <c r="J1743" s="22">
        <v>42759</v>
      </c>
      <c r="K1743" s="21" t="s">
        <v>19178</v>
      </c>
      <c r="L1743" s="21" t="s">
        <v>19155</v>
      </c>
      <c r="M1743" s="21" t="s">
        <v>19100</v>
      </c>
      <c r="N1743" s="21" t="s">
        <v>19505</v>
      </c>
      <c r="O1743" s="21" t="s">
        <v>19691</v>
      </c>
      <c r="P1743" s="21" t="s">
        <v>426</v>
      </c>
      <c r="Q1743" s="33">
        <v>-0.65</v>
      </c>
      <c r="R1743" s="33">
        <v>1.4</v>
      </c>
      <c r="S1743" s="33">
        <v>0</v>
      </c>
      <c r="T1743" s="33">
        <v>1.4</v>
      </c>
      <c r="U1743" s="33">
        <v>0</v>
      </c>
      <c r="V1743" s="33">
        <v>0</v>
      </c>
      <c r="W1743" s="23">
        <v>0</v>
      </c>
      <c r="X1743" s="23">
        <v>264</v>
      </c>
      <c r="Y1743" s="21" t="s">
        <v>19124</v>
      </c>
      <c r="Z1743" s="23">
        <v>36.96</v>
      </c>
      <c r="AA1743" s="23">
        <v>406.56</v>
      </c>
      <c r="AB1743" s="22">
        <v>42790</v>
      </c>
    </row>
    <row r="1744" spans="1:28" x14ac:dyDescent="0.25">
      <c r="A1744" t="s">
        <v>380</v>
      </c>
      <c r="B1744" t="str">
        <f>VLOOKUP(O1744+0,'de para'!K:O,3,0)</f>
        <v>NA</v>
      </c>
      <c r="C1744" t="str">
        <f t="shared" si="27"/>
        <v>3025</v>
      </c>
      <c r="D1744" t="str">
        <f>IFERROR(VLOOKUP(G1744+0,'de para'!A:C,3,0),"")</f>
        <v/>
      </c>
      <c r="E1744" t="str">
        <f>IF(VLOOKUP(G1744+0,'de para'!E:H,4,0)="EX","Externo","Interno")</f>
        <v>Interno</v>
      </c>
      <c r="F1744" s="18" t="s">
        <v>22896</v>
      </c>
      <c r="G1744" s="18">
        <v>972</v>
      </c>
      <c r="H1744" s="18" t="s">
        <v>19095</v>
      </c>
      <c r="I1744" s="18" t="s">
        <v>456</v>
      </c>
      <c r="J1744" s="19">
        <v>42759</v>
      </c>
      <c r="K1744" s="18" t="s">
        <v>19178</v>
      </c>
      <c r="L1744" s="18" t="s">
        <v>19155</v>
      </c>
      <c r="M1744" s="18" t="s">
        <v>19100</v>
      </c>
      <c r="N1744" s="18" t="s">
        <v>19118</v>
      </c>
      <c r="O1744" s="18" t="s">
        <v>19159</v>
      </c>
      <c r="P1744" s="18" t="s">
        <v>443</v>
      </c>
      <c r="Q1744" s="32">
        <v>-0.3</v>
      </c>
      <c r="R1744" s="32">
        <v>1.4</v>
      </c>
      <c r="S1744" s="32">
        <v>0</v>
      </c>
      <c r="T1744" s="32">
        <v>1.4</v>
      </c>
      <c r="U1744" s="32">
        <v>0</v>
      </c>
      <c r="V1744" s="32">
        <v>0</v>
      </c>
      <c r="W1744" s="20">
        <v>0</v>
      </c>
      <c r="X1744" s="20">
        <v>605</v>
      </c>
      <c r="Y1744" s="18" t="s">
        <v>19124</v>
      </c>
      <c r="Z1744" s="20">
        <v>84.7</v>
      </c>
      <c r="AA1744" s="20">
        <v>931.7</v>
      </c>
      <c r="AB1744" s="19">
        <v>42790</v>
      </c>
    </row>
    <row r="1745" spans="1:28" x14ac:dyDescent="0.25">
      <c r="A1745" t="s">
        <v>380</v>
      </c>
      <c r="B1745" t="str">
        <f>VLOOKUP(O1745+0,'de para'!K:O,3,0)</f>
        <v>NA</v>
      </c>
      <c r="C1745" t="str">
        <f t="shared" si="27"/>
        <v>3025</v>
      </c>
      <c r="D1745" t="str">
        <f>IFERROR(VLOOKUP(G1745+0,'de para'!A:C,3,0),"")</f>
        <v/>
      </c>
      <c r="E1745" t="str">
        <f>IF(VLOOKUP(G1745+0,'de para'!E:H,4,0)="EX","Externo","Interno")</f>
        <v>Interno</v>
      </c>
      <c r="F1745" s="21" t="s">
        <v>22896</v>
      </c>
      <c r="G1745" s="21">
        <v>972</v>
      </c>
      <c r="H1745" s="21" t="s">
        <v>19095</v>
      </c>
      <c r="I1745" s="21" t="s">
        <v>456</v>
      </c>
      <c r="J1745" s="22">
        <v>42759</v>
      </c>
      <c r="K1745" s="21" t="s">
        <v>19178</v>
      </c>
      <c r="L1745" s="21" t="s">
        <v>19155</v>
      </c>
      <c r="M1745" s="21" t="s">
        <v>19100</v>
      </c>
      <c r="N1745" s="21" t="s">
        <v>19507</v>
      </c>
      <c r="O1745" s="21" t="s">
        <v>19692</v>
      </c>
      <c r="P1745" s="21" t="s">
        <v>399</v>
      </c>
      <c r="Q1745" s="33">
        <v>-1.5161616</v>
      </c>
      <c r="R1745" s="33">
        <v>0.2</v>
      </c>
      <c r="S1745" s="33">
        <v>0</v>
      </c>
      <c r="T1745" s="33">
        <v>0.2</v>
      </c>
      <c r="U1745" s="33">
        <v>0</v>
      </c>
      <c r="V1745" s="33">
        <v>0</v>
      </c>
      <c r="W1745" s="23">
        <v>0</v>
      </c>
      <c r="X1745" s="23">
        <v>900</v>
      </c>
      <c r="Y1745" s="21" t="s">
        <v>19124</v>
      </c>
      <c r="Z1745" s="23">
        <v>18</v>
      </c>
      <c r="AA1745" s="23">
        <v>198</v>
      </c>
      <c r="AB1745" s="22">
        <v>42790</v>
      </c>
    </row>
    <row r="1746" spans="1:28" x14ac:dyDescent="0.25">
      <c r="A1746" t="s">
        <v>380</v>
      </c>
      <c r="B1746" t="str">
        <f>VLOOKUP(O1746+0,'de para'!K:O,3,0)</f>
        <v>NA</v>
      </c>
      <c r="C1746" t="str">
        <f t="shared" si="27"/>
        <v>3025</v>
      </c>
      <c r="D1746" t="str">
        <f>IFERROR(VLOOKUP(G1746+0,'de para'!A:C,3,0),"")</f>
        <v/>
      </c>
      <c r="E1746" t="str">
        <f>IF(VLOOKUP(G1746+0,'de para'!E:H,4,0)="EX","Externo","Interno")</f>
        <v>Interno</v>
      </c>
      <c r="F1746" s="18" t="s">
        <v>22896</v>
      </c>
      <c r="G1746" s="18">
        <v>972</v>
      </c>
      <c r="H1746" s="18" t="s">
        <v>19095</v>
      </c>
      <c r="I1746" s="18" t="s">
        <v>456</v>
      </c>
      <c r="J1746" s="19">
        <v>42759</v>
      </c>
      <c r="K1746" s="18" t="s">
        <v>19178</v>
      </c>
      <c r="L1746" s="18" t="s">
        <v>19155</v>
      </c>
      <c r="M1746" s="18" t="s">
        <v>19100</v>
      </c>
      <c r="N1746" s="18" t="s">
        <v>19120</v>
      </c>
      <c r="O1746" s="18" t="s">
        <v>19158</v>
      </c>
      <c r="P1746" s="18" t="s">
        <v>445</v>
      </c>
      <c r="Q1746" s="32">
        <v>0.68989900000000004</v>
      </c>
      <c r="R1746" s="32">
        <v>0.1</v>
      </c>
      <c r="S1746" s="32">
        <v>0</v>
      </c>
      <c r="T1746" s="32">
        <v>0.1</v>
      </c>
      <c r="U1746" s="32">
        <v>0</v>
      </c>
      <c r="V1746" s="32">
        <v>0</v>
      </c>
      <c r="W1746" s="20">
        <v>0</v>
      </c>
      <c r="X1746" s="20">
        <v>946</v>
      </c>
      <c r="Y1746" s="18" t="s">
        <v>19124</v>
      </c>
      <c r="Z1746" s="20">
        <v>9.4600000000000009</v>
      </c>
      <c r="AA1746" s="20">
        <v>104.06</v>
      </c>
      <c r="AB1746" s="19">
        <v>42790</v>
      </c>
    </row>
    <row r="1747" spans="1:28" x14ac:dyDescent="0.25">
      <c r="A1747" t="s">
        <v>380</v>
      </c>
      <c r="B1747" t="str">
        <f>VLOOKUP(O1747+0,'de para'!K:O,3,0)</f>
        <v>NA</v>
      </c>
      <c r="C1747" t="str">
        <f t="shared" si="27"/>
        <v>3025</v>
      </c>
      <c r="D1747" t="str">
        <f>IFERROR(VLOOKUP(G1747+0,'de para'!A:C,3,0),"")</f>
        <v/>
      </c>
      <c r="E1747" t="str">
        <f>IF(VLOOKUP(G1747+0,'de para'!E:H,4,0)="EX","Externo","Interno")</f>
        <v>Interno</v>
      </c>
      <c r="F1747" s="21" t="s">
        <v>22896</v>
      </c>
      <c r="G1747" s="21">
        <v>972</v>
      </c>
      <c r="H1747" s="21" t="s">
        <v>19095</v>
      </c>
      <c r="I1747" s="21" t="s">
        <v>456</v>
      </c>
      <c r="J1747" s="22">
        <v>42759</v>
      </c>
      <c r="K1747" s="21" t="s">
        <v>19178</v>
      </c>
      <c r="L1747" s="21" t="s">
        <v>19155</v>
      </c>
      <c r="M1747" s="21" t="s">
        <v>19100</v>
      </c>
      <c r="N1747" s="21" t="s">
        <v>19508</v>
      </c>
      <c r="O1747" s="21" t="s">
        <v>19160</v>
      </c>
      <c r="P1747" s="21" t="s">
        <v>447</v>
      </c>
      <c r="Q1747" s="33">
        <v>0.5</v>
      </c>
      <c r="R1747" s="33">
        <v>0.2</v>
      </c>
      <c r="S1747" s="33">
        <v>0</v>
      </c>
      <c r="T1747" s="33">
        <v>0.2</v>
      </c>
      <c r="U1747" s="33">
        <v>0</v>
      </c>
      <c r="V1747" s="33">
        <v>0</v>
      </c>
      <c r="W1747" s="23">
        <v>0</v>
      </c>
      <c r="X1747" s="23">
        <v>1705</v>
      </c>
      <c r="Y1747" s="21" t="s">
        <v>19124</v>
      </c>
      <c r="Z1747" s="23">
        <v>34.1</v>
      </c>
      <c r="AA1747" s="23">
        <v>375.1</v>
      </c>
      <c r="AB1747" s="22">
        <v>42790</v>
      </c>
    </row>
    <row r="1748" spans="1:28" x14ac:dyDescent="0.25">
      <c r="A1748" t="s">
        <v>380</v>
      </c>
      <c r="B1748" t="str">
        <f>VLOOKUP(O1748+0,'de para'!K:O,3,0)</f>
        <v>NA</v>
      </c>
      <c r="C1748" t="str">
        <f t="shared" si="27"/>
        <v>3025</v>
      </c>
      <c r="D1748" t="str">
        <f>IFERROR(VLOOKUP(G1748+0,'de para'!A:C,3,0),"")</f>
        <v/>
      </c>
      <c r="E1748" t="str">
        <f>IF(VLOOKUP(G1748+0,'de para'!E:H,4,0)="EX","Externo","Interno")</f>
        <v>Interno</v>
      </c>
      <c r="F1748" s="18" t="s">
        <v>22896</v>
      </c>
      <c r="G1748" s="18">
        <v>972</v>
      </c>
      <c r="H1748" s="18" t="s">
        <v>19095</v>
      </c>
      <c r="I1748" s="18" t="s">
        <v>456</v>
      </c>
      <c r="J1748" s="19">
        <v>42759</v>
      </c>
      <c r="K1748" s="18" t="s">
        <v>19178</v>
      </c>
      <c r="L1748" s="18" t="s">
        <v>19155</v>
      </c>
      <c r="M1748" s="18" t="s">
        <v>19100</v>
      </c>
      <c r="N1748" s="18" t="s">
        <v>19510</v>
      </c>
      <c r="O1748" s="18" t="s">
        <v>19693</v>
      </c>
      <c r="P1748" s="18" t="s">
        <v>461</v>
      </c>
      <c r="Q1748" s="32">
        <v>0</v>
      </c>
      <c r="R1748" s="32">
        <v>0.15</v>
      </c>
      <c r="S1748" s="32">
        <v>0</v>
      </c>
      <c r="T1748" s="32">
        <v>0.15</v>
      </c>
      <c r="U1748" s="32">
        <v>0</v>
      </c>
      <c r="V1748" s="32">
        <v>0</v>
      </c>
      <c r="W1748" s="20">
        <v>0</v>
      </c>
      <c r="X1748" s="20">
        <v>2387</v>
      </c>
      <c r="Y1748" s="18" t="s">
        <v>19124</v>
      </c>
      <c r="Z1748" s="20">
        <v>35.799999999999997</v>
      </c>
      <c r="AA1748" s="20">
        <v>393.85</v>
      </c>
      <c r="AB1748" s="19">
        <v>42790</v>
      </c>
    </row>
    <row r="1749" spans="1:28" x14ac:dyDescent="0.25">
      <c r="A1749" t="s">
        <v>380</v>
      </c>
      <c r="B1749" t="str">
        <f>VLOOKUP(O1749+0,'de para'!K:O,3,0)</f>
        <v>NA</v>
      </c>
      <c r="C1749" t="str">
        <f t="shared" si="27"/>
        <v>3025</v>
      </c>
      <c r="D1749" t="str">
        <f>IFERROR(VLOOKUP(G1749+0,'de para'!A:C,3,0),"")</f>
        <v/>
      </c>
      <c r="E1749" t="str">
        <f>IF(VLOOKUP(G1749+0,'de para'!E:H,4,0)="EX","Externo","Interno")</f>
        <v>Interno</v>
      </c>
      <c r="F1749" s="21" t="s">
        <v>22896</v>
      </c>
      <c r="G1749" s="21">
        <v>972</v>
      </c>
      <c r="H1749" s="21" t="s">
        <v>19095</v>
      </c>
      <c r="I1749" s="21" t="s">
        <v>456</v>
      </c>
      <c r="J1749" s="22">
        <v>42759</v>
      </c>
      <c r="K1749" s="21" t="s">
        <v>19178</v>
      </c>
      <c r="L1749" s="21" t="s">
        <v>19155</v>
      </c>
      <c r="M1749" s="21" t="s">
        <v>19100</v>
      </c>
      <c r="N1749" s="21" t="s">
        <v>19146</v>
      </c>
      <c r="O1749" s="21" t="s">
        <v>19174</v>
      </c>
      <c r="P1749" s="21" t="s">
        <v>410</v>
      </c>
      <c r="Q1749" s="33">
        <v>-7.1</v>
      </c>
      <c r="R1749" s="33">
        <v>1</v>
      </c>
      <c r="S1749" s="33">
        <v>0</v>
      </c>
      <c r="T1749" s="33">
        <v>1</v>
      </c>
      <c r="U1749" s="33">
        <v>0</v>
      </c>
      <c r="V1749" s="33">
        <v>0</v>
      </c>
      <c r="W1749" s="23">
        <v>0</v>
      </c>
      <c r="X1749" s="23">
        <v>176</v>
      </c>
      <c r="Y1749" s="21" t="s">
        <v>19124</v>
      </c>
      <c r="Z1749" s="23">
        <v>8.8000000000000007</v>
      </c>
      <c r="AA1749" s="23">
        <v>184.8</v>
      </c>
      <c r="AB1749" s="22">
        <v>42790</v>
      </c>
    </row>
    <row r="1750" spans="1:28" x14ac:dyDescent="0.25">
      <c r="A1750" t="s">
        <v>380</v>
      </c>
      <c r="B1750" t="str">
        <f>VLOOKUP(O1750+0,'de para'!K:O,3,0)</f>
        <v>NA</v>
      </c>
      <c r="C1750" t="str">
        <f t="shared" si="27"/>
        <v>3025</v>
      </c>
      <c r="D1750" t="str">
        <f>IFERROR(VLOOKUP(G1750+0,'de para'!A:C,3,0),"")</f>
        <v/>
      </c>
      <c r="E1750" t="str">
        <f>IF(VLOOKUP(G1750+0,'de para'!E:H,4,0)="EX","Externo","Interno")</f>
        <v>Interno</v>
      </c>
      <c r="F1750" s="18" t="s">
        <v>22896</v>
      </c>
      <c r="G1750" s="18">
        <v>972</v>
      </c>
      <c r="H1750" s="18" t="s">
        <v>19095</v>
      </c>
      <c r="I1750" s="18" t="s">
        <v>456</v>
      </c>
      <c r="J1750" s="19">
        <v>42759</v>
      </c>
      <c r="K1750" s="18" t="s">
        <v>19178</v>
      </c>
      <c r="L1750" s="18" t="s">
        <v>19155</v>
      </c>
      <c r="M1750" s="18" t="s">
        <v>19100</v>
      </c>
      <c r="N1750" s="18" t="s">
        <v>19147</v>
      </c>
      <c r="O1750" s="18" t="s">
        <v>19783</v>
      </c>
      <c r="P1750" s="18" t="s">
        <v>411</v>
      </c>
      <c r="Q1750" s="32">
        <v>-3</v>
      </c>
      <c r="R1750" s="32">
        <v>0.2</v>
      </c>
      <c r="S1750" s="32">
        <v>0</v>
      </c>
      <c r="T1750" s="32">
        <v>0.2</v>
      </c>
      <c r="U1750" s="32">
        <v>0</v>
      </c>
      <c r="V1750" s="32">
        <v>0</v>
      </c>
      <c r="W1750" s="20">
        <v>0</v>
      </c>
      <c r="X1750" s="20">
        <v>360</v>
      </c>
      <c r="Y1750" s="18" t="s">
        <v>19124</v>
      </c>
      <c r="Z1750" s="20">
        <v>3.6</v>
      </c>
      <c r="AA1750" s="20">
        <v>75.599999999999994</v>
      </c>
      <c r="AB1750" s="19">
        <v>42790</v>
      </c>
    </row>
    <row r="1751" spans="1:28" x14ac:dyDescent="0.25">
      <c r="A1751" t="s">
        <v>380</v>
      </c>
      <c r="B1751" t="str">
        <f>VLOOKUP(O1751+0,'de para'!K:O,3,0)</f>
        <v>NA</v>
      </c>
      <c r="C1751" t="str">
        <f t="shared" si="27"/>
        <v>3025</v>
      </c>
      <c r="D1751" t="str">
        <f>IFERROR(VLOOKUP(G1751+0,'de para'!A:C,3,0),"")</f>
        <v/>
      </c>
      <c r="E1751" t="str">
        <f>IF(VLOOKUP(G1751+0,'de para'!E:H,4,0)="EX","Externo","Interno")</f>
        <v>Interno</v>
      </c>
      <c r="F1751" s="21" t="s">
        <v>22896</v>
      </c>
      <c r="G1751" s="21">
        <v>972</v>
      </c>
      <c r="H1751" s="21" t="s">
        <v>19095</v>
      </c>
      <c r="I1751" s="21" t="s">
        <v>456</v>
      </c>
      <c r="J1751" s="22">
        <v>42759</v>
      </c>
      <c r="K1751" s="21" t="s">
        <v>19178</v>
      </c>
      <c r="L1751" s="21" t="s">
        <v>19155</v>
      </c>
      <c r="M1751" s="21" t="s">
        <v>19100</v>
      </c>
      <c r="N1751" s="21" t="s">
        <v>19148</v>
      </c>
      <c r="O1751" s="21" t="s">
        <v>22897</v>
      </c>
      <c r="P1751" s="21" t="s">
        <v>433</v>
      </c>
      <c r="Q1751" s="33">
        <v>0</v>
      </c>
      <c r="R1751" s="33">
        <v>1</v>
      </c>
      <c r="S1751" s="33">
        <v>0</v>
      </c>
      <c r="T1751" s="33">
        <v>1</v>
      </c>
      <c r="U1751" s="33">
        <v>0</v>
      </c>
      <c r="V1751" s="33">
        <v>0</v>
      </c>
      <c r="W1751" s="23">
        <v>0</v>
      </c>
      <c r="X1751" s="23">
        <v>180</v>
      </c>
      <c r="Y1751" s="21" t="s">
        <v>19124</v>
      </c>
      <c r="Z1751" s="23">
        <v>18</v>
      </c>
      <c r="AA1751" s="23">
        <v>198</v>
      </c>
      <c r="AB1751" s="22">
        <v>42790</v>
      </c>
    </row>
    <row r="1752" spans="1:28" x14ac:dyDescent="0.25">
      <c r="A1752" t="s">
        <v>380</v>
      </c>
      <c r="B1752" t="str">
        <f>VLOOKUP(O1752+0,'de para'!K:O,3,0)</f>
        <v>NA</v>
      </c>
      <c r="C1752" t="str">
        <f t="shared" si="27"/>
        <v>3025</v>
      </c>
      <c r="D1752" t="str">
        <f>IFERROR(VLOOKUP(G1752+0,'de para'!A:C,3,0),"")</f>
        <v/>
      </c>
      <c r="E1752" t="str">
        <f>IF(VLOOKUP(G1752+0,'de para'!E:H,4,0)="EX","Externo","Interno")</f>
        <v>Interno</v>
      </c>
      <c r="F1752" s="18" t="s">
        <v>22896</v>
      </c>
      <c r="G1752" s="18">
        <v>972</v>
      </c>
      <c r="H1752" s="18" t="s">
        <v>19095</v>
      </c>
      <c r="I1752" s="18" t="s">
        <v>456</v>
      </c>
      <c r="J1752" s="19">
        <v>42759</v>
      </c>
      <c r="K1752" s="18" t="s">
        <v>19178</v>
      </c>
      <c r="L1752" s="18" t="s">
        <v>19155</v>
      </c>
      <c r="M1752" s="18" t="s">
        <v>19100</v>
      </c>
      <c r="N1752" s="18" t="s">
        <v>19149</v>
      </c>
      <c r="O1752" s="18" t="s">
        <v>22898</v>
      </c>
      <c r="P1752" s="18" t="s">
        <v>444</v>
      </c>
      <c r="Q1752" s="32">
        <v>0</v>
      </c>
      <c r="R1752" s="32">
        <v>0.4</v>
      </c>
      <c r="S1752" s="32">
        <v>0</v>
      </c>
      <c r="T1752" s="32">
        <v>0.4</v>
      </c>
      <c r="U1752" s="32">
        <v>0</v>
      </c>
      <c r="V1752" s="32">
        <v>0</v>
      </c>
      <c r="W1752" s="20">
        <v>0</v>
      </c>
      <c r="X1752" s="20">
        <v>657</v>
      </c>
      <c r="Y1752" s="18" t="s">
        <v>19124</v>
      </c>
      <c r="Z1752" s="20">
        <v>0</v>
      </c>
      <c r="AA1752" s="20">
        <v>262.8</v>
      </c>
      <c r="AB1752" s="19">
        <v>42790</v>
      </c>
    </row>
    <row r="1753" spans="1:28" x14ac:dyDescent="0.25">
      <c r="A1753" t="s">
        <v>380</v>
      </c>
      <c r="B1753" t="str">
        <f>VLOOKUP(O1753+0,'de para'!K:O,3,0)</f>
        <v>NA</v>
      </c>
      <c r="C1753" t="str">
        <f t="shared" si="27"/>
        <v>3027</v>
      </c>
      <c r="D1753" t="str">
        <f>IFERROR(VLOOKUP(G1753+0,'de para'!A:C,3,0),"")</f>
        <v/>
      </c>
      <c r="E1753" t="str">
        <f>IF(VLOOKUP(G1753+0,'de para'!E:H,4,0)="EX","Externo","Interno")</f>
        <v>Interno</v>
      </c>
      <c r="F1753" s="21" t="s">
        <v>22899</v>
      </c>
      <c r="G1753" s="21">
        <v>2159</v>
      </c>
      <c r="H1753" s="21" t="s">
        <v>19095</v>
      </c>
      <c r="I1753" s="21" t="s">
        <v>4767</v>
      </c>
      <c r="J1753" s="22">
        <v>42760</v>
      </c>
      <c r="K1753" s="21" t="s">
        <v>20020</v>
      </c>
      <c r="L1753" s="21" t="s">
        <v>19105</v>
      </c>
      <c r="M1753" s="21" t="s">
        <v>19100</v>
      </c>
      <c r="N1753" s="21" t="s">
        <v>19095</v>
      </c>
      <c r="O1753" s="21" t="s">
        <v>22900</v>
      </c>
      <c r="P1753" s="21" t="s">
        <v>12582</v>
      </c>
      <c r="Q1753" s="33">
        <v>0</v>
      </c>
      <c r="R1753" s="33">
        <v>0.1</v>
      </c>
      <c r="S1753" s="33">
        <v>0</v>
      </c>
      <c r="T1753" s="33">
        <v>0.1</v>
      </c>
      <c r="U1753" s="33">
        <v>0</v>
      </c>
      <c r="V1753" s="33">
        <v>0</v>
      </c>
      <c r="W1753" s="23">
        <v>0</v>
      </c>
      <c r="X1753" s="23">
        <v>44470</v>
      </c>
      <c r="Y1753" s="21" t="s">
        <v>19124</v>
      </c>
      <c r="Z1753" s="23">
        <v>0</v>
      </c>
      <c r="AA1753" s="23">
        <v>4447</v>
      </c>
      <c r="AB1753" s="22">
        <v>42790</v>
      </c>
    </row>
    <row r="1754" spans="1:28" x14ac:dyDescent="0.25">
      <c r="A1754" t="s">
        <v>380</v>
      </c>
      <c r="B1754" t="e">
        <f>VLOOKUP(O1754+0,'de para'!K:O,3,0)</f>
        <v>#N/A</v>
      </c>
      <c r="C1754" t="str">
        <f t="shared" si="27"/>
        <v>3027</v>
      </c>
      <c r="D1754" t="str">
        <f>IFERROR(VLOOKUP(G1754+0,'de para'!A:C,3,0),"")</f>
        <v/>
      </c>
      <c r="E1754" t="str">
        <f>IF(VLOOKUP(G1754+0,'de para'!E:H,4,0)="EX","Externo","Interno")</f>
        <v>Interno</v>
      </c>
      <c r="F1754" s="18" t="s">
        <v>22901</v>
      </c>
      <c r="G1754" s="18">
        <v>1007</v>
      </c>
      <c r="H1754" s="18" t="s">
        <v>19095</v>
      </c>
      <c r="I1754" s="18" t="s">
        <v>548</v>
      </c>
      <c r="J1754" s="19">
        <v>42760</v>
      </c>
      <c r="K1754" s="18" t="s">
        <v>19924</v>
      </c>
      <c r="L1754" s="18" t="s">
        <v>19187</v>
      </c>
      <c r="M1754" s="18" t="s">
        <v>19107</v>
      </c>
      <c r="N1754" s="18" t="s">
        <v>19095</v>
      </c>
      <c r="O1754" s="18" t="s">
        <v>22902</v>
      </c>
      <c r="P1754" s="18" t="s">
        <v>22903</v>
      </c>
      <c r="Q1754" s="32">
        <v>0</v>
      </c>
      <c r="R1754" s="32">
        <v>0.5</v>
      </c>
      <c r="S1754" s="32">
        <v>0</v>
      </c>
      <c r="T1754" s="32">
        <v>0.5</v>
      </c>
      <c r="U1754" s="32">
        <v>0</v>
      </c>
      <c r="V1754" s="32">
        <v>0</v>
      </c>
      <c r="W1754" s="20">
        <v>0</v>
      </c>
      <c r="X1754" s="20">
        <v>5590</v>
      </c>
      <c r="Y1754" s="18" t="s">
        <v>19124</v>
      </c>
      <c r="Z1754" s="20">
        <v>0</v>
      </c>
      <c r="AA1754" s="20">
        <v>2795</v>
      </c>
      <c r="AB1754" s="19">
        <v>42784</v>
      </c>
    </row>
    <row r="1755" spans="1:28" x14ac:dyDescent="0.25">
      <c r="A1755" t="s">
        <v>380</v>
      </c>
      <c r="B1755" t="e">
        <f>VLOOKUP(O1755+0,'de para'!K:O,3,0)</f>
        <v>#N/A</v>
      </c>
      <c r="C1755" t="str">
        <f t="shared" si="27"/>
        <v>3027</v>
      </c>
      <c r="D1755" t="str">
        <f>IFERROR(VLOOKUP(G1755+0,'de para'!A:C,3,0),"")</f>
        <v/>
      </c>
      <c r="E1755" t="str">
        <f>IF(VLOOKUP(G1755+0,'de para'!E:H,4,0)="EX","Externo","Interno")</f>
        <v>Interno</v>
      </c>
      <c r="F1755" s="21" t="s">
        <v>22901</v>
      </c>
      <c r="G1755" s="21">
        <v>1007</v>
      </c>
      <c r="H1755" s="21" t="s">
        <v>19095</v>
      </c>
      <c r="I1755" s="21" t="s">
        <v>548</v>
      </c>
      <c r="J1755" s="22">
        <v>42760</v>
      </c>
      <c r="K1755" s="21" t="s">
        <v>19924</v>
      </c>
      <c r="L1755" s="21" t="s">
        <v>19187</v>
      </c>
      <c r="M1755" s="21" t="s">
        <v>19107</v>
      </c>
      <c r="N1755" s="21" t="s">
        <v>19102</v>
      </c>
      <c r="O1755" s="21" t="s">
        <v>22904</v>
      </c>
      <c r="P1755" s="21" t="s">
        <v>22905</v>
      </c>
      <c r="Q1755" s="33">
        <v>0</v>
      </c>
      <c r="R1755" s="33">
        <v>0.5</v>
      </c>
      <c r="S1755" s="33">
        <v>0</v>
      </c>
      <c r="T1755" s="33">
        <v>0.5</v>
      </c>
      <c r="U1755" s="33">
        <v>0</v>
      </c>
      <c r="V1755" s="33">
        <v>0</v>
      </c>
      <c r="W1755" s="23">
        <v>0</v>
      </c>
      <c r="X1755" s="23">
        <v>5900</v>
      </c>
      <c r="Y1755" s="21" t="s">
        <v>19124</v>
      </c>
      <c r="Z1755" s="23">
        <v>0</v>
      </c>
      <c r="AA1755" s="23">
        <v>2950</v>
      </c>
      <c r="AB1755" s="22">
        <v>42784</v>
      </c>
    </row>
    <row r="1756" spans="1:28" x14ac:dyDescent="0.25">
      <c r="A1756" t="s">
        <v>380</v>
      </c>
      <c r="B1756" t="e">
        <f>VLOOKUP(O1756+0,'de para'!K:O,3,0)</f>
        <v>#N/A</v>
      </c>
      <c r="C1756" t="str">
        <f t="shared" si="27"/>
        <v>3027</v>
      </c>
      <c r="D1756" t="str">
        <f>IFERROR(VLOOKUP(G1756+0,'de para'!A:C,3,0),"")</f>
        <v/>
      </c>
      <c r="E1756" t="str">
        <f>IF(VLOOKUP(G1756+0,'de para'!E:H,4,0)="EX","Externo","Interno")</f>
        <v>Interno</v>
      </c>
      <c r="F1756" s="18" t="s">
        <v>22901</v>
      </c>
      <c r="G1756" s="18">
        <v>1007</v>
      </c>
      <c r="H1756" s="18" t="s">
        <v>19095</v>
      </c>
      <c r="I1756" s="18" t="s">
        <v>548</v>
      </c>
      <c r="J1756" s="19">
        <v>42760</v>
      </c>
      <c r="K1756" s="18" t="s">
        <v>19924</v>
      </c>
      <c r="L1756" s="18" t="s">
        <v>19187</v>
      </c>
      <c r="M1756" s="18" t="s">
        <v>19107</v>
      </c>
      <c r="N1756" s="18" t="s">
        <v>19108</v>
      </c>
      <c r="O1756" s="18" t="s">
        <v>22906</v>
      </c>
      <c r="P1756" s="18" t="s">
        <v>22907</v>
      </c>
      <c r="Q1756" s="32">
        <v>0</v>
      </c>
      <c r="R1756" s="32">
        <v>0.3</v>
      </c>
      <c r="S1756" s="32">
        <v>0</v>
      </c>
      <c r="T1756" s="32">
        <v>0.3</v>
      </c>
      <c r="U1756" s="32">
        <v>0</v>
      </c>
      <c r="V1756" s="32">
        <v>0</v>
      </c>
      <c r="W1756" s="20">
        <v>0</v>
      </c>
      <c r="X1756" s="20">
        <v>89080</v>
      </c>
      <c r="Y1756" s="18" t="s">
        <v>19124</v>
      </c>
      <c r="Z1756" s="20">
        <v>0</v>
      </c>
      <c r="AA1756" s="20">
        <v>26724</v>
      </c>
      <c r="AB1756" s="19">
        <v>42784</v>
      </c>
    </row>
    <row r="1757" spans="1:28" x14ac:dyDescent="0.25">
      <c r="A1757" t="s">
        <v>380</v>
      </c>
      <c r="B1757" t="e">
        <f>VLOOKUP(O1757+0,'de para'!K:O,3,0)</f>
        <v>#N/A</v>
      </c>
      <c r="C1757" t="str">
        <f t="shared" si="27"/>
        <v>3027</v>
      </c>
      <c r="D1757" t="str">
        <f>IFERROR(VLOOKUP(G1757+0,'de para'!A:C,3,0),"")</f>
        <v/>
      </c>
      <c r="E1757" t="str">
        <f>IF(VLOOKUP(G1757+0,'de para'!E:H,4,0)="EX","Externo","Interno")</f>
        <v>Interno</v>
      </c>
      <c r="F1757" s="21" t="s">
        <v>22901</v>
      </c>
      <c r="G1757" s="21">
        <v>1007</v>
      </c>
      <c r="H1757" s="21" t="s">
        <v>19095</v>
      </c>
      <c r="I1757" s="21" t="s">
        <v>548</v>
      </c>
      <c r="J1757" s="22">
        <v>42760</v>
      </c>
      <c r="K1757" s="21" t="s">
        <v>19924</v>
      </c>
      <c r="L1757" s="21" t="s">
        <v>19187</v>
      </c>
      <c r="M1757" s="21" t="s">
        <v>19107</v>
      </c>
      <c r="N1757" s="21" t="s">
        <v>19103</v>
      </c>
      <c r="O1757" s="21" t="s">
        <v>22908</v>
      </c>
      <c r="P1757" s="21" t="s">
        <v>22909</v>
      </c>
      <c r="Q1757" s="33">
        <v>0</v>
      </c>
      <c r="R1757" s="33">
        <v>0.3</v>
      </c>
      <c r="S1757" s="33">
        <v>0</v>
      </c>
      <c r="T1757" s="33">
        <v>0.3</v>
      </c>
      <c r="U1757" s="33">
        <v>0</v>
      </c>
      <c r="V1757" s="33">
        <v>0</v>
      </c>
      <c r="W1757" s="23">
        <v>0</v>
      </c>
      <c r="X1757" s="23">
        <v>34600</v>
      </c>
      <c r="Y1757" s="21" t="s">
        <v>19124</v>
      </c>
      <c r="Z1757" s="23">
        <v>0</v>
      </c>
      <c r="AA1757" s="23">
        <v>10380</v>
      </c>
      <c r="AB1757" s="22">
        <v>42784</v>
      </c>
    </row>
    <row r="1758" spans="1:28" x14ac:dyDescent="0.25">
      <c r="A1758" t="s">
        <v>380</v>
      </c>
      <c r="B1758" t="e">
        <f>VLOOKUP(O1758+0,'de para'!K:O,3,0)</f>
        <v>#N/A</v>
      </c>
      <c r="C1758" t="str">
        <f t="shared" si="27"/>
        <v>3027</v>
      </c>
      <c r="D1758" t="str">
        <f>IFERROR(VLOOKUP(G1758+0,'de para'!A:C,3,0),"")</f>
        <v/>
      </c>
      <c r="E1758" t="str">
        <f>IF(VLOOKUP(G1758+0,'de para'!E:H,4,0)="EX","Externo","Interno")</f>
        <v>Interno</v>
      </c>
      <c r="F1758" s="18" t="s">
        <v>22901</v>
      </c>
      <c r="G1758" s="18">
        <v>1007</v>
      </c>
      <c r="H1758" s="18" t="s">
        <v>19095</v>
      </c>
      <c r="I1758" s="18" t="s">
        <v>548</v>
      </c>
      <c r="J1758" s="19">
        <v>42760</v>
      </c>
      <c r="K1758" s="18" t="s">
        <v>19924</v>
      </c>
      <c r="L1758" s="18" t="s">
        <v>19187</v>
      </c>
      <c r="M1758" s="18" t="s">
        <v>19107</v>
      </c>
      <c r="N1758" s="18" t="s">
        <v>19291</v>
      </c>
      <c r="O1758" s="18" t="s">
        <v>22910</v>
      </c>
      <c r="P1758" s="18" t="s">
        <v>22911</v>
      </c>
      <c r="Q1758" s="32">
        <v>0</v>
      </c>
      <c r="R1758" s="32">
        <v>0.1</v>
      </c>
      <c r="S1758" s="32">
        <v>0</v>
      </c>
      <c r="T1758" s="32">
        <v>0.1</v>
      </c>
      <c r="U1758" s="32">
        <v>0</v>
      </c>
      <c r="V1758" s="32">
        <v>0</v>
      </c>
      <c r="W1758" s="20">
        <v>0</v>
      </c>
      <c r="X1758" s="20">
        <v>99330</v>
      </c>
      <c r="Y1758" s="18" t="s">
        <v>19124</v>
      </c>
      <c r="Z1758" s="20">
        <v>0</v>
      </c>
      <c r="AA1758" s="20">
        <v>9933</v>
      </c>
      <c r="AB1758" s="19">
        <v>42784</v>
      </c>
    </row>
    <row r="1759" spans="1:28" x14ac:dyDescent="0.25">
      <c r="A1759" t="s">
        <v>380</v>
      </c>
      <c r="B1759" t="e">
        <f>VLOOKUP(O1759+0,'de para'!K:O,3,0)</f>
        <v>#N/A</v>
      </c>
      <c r="C1759" t="str">
        <f t="shared" si="27"/>
        <v>3027</v>
      </c>
      <c r="D1759" t="str">
        <f>IFERROR(VLOOKUP(G1759+0,'de para'!A:C,3,0),"")</f>
        <v/>
      </c>
      <c r="E1759" t="str">
        <f>IF(VLOOKUP(G1759+0,'de para'!E:H,4,0)="EX","Externo","Interno")</f>
        <v>Interno</v>
      </c>
      <c r="F1759" s="21" t="s">
        <v>22901</v>
      </c>
      <c r="G1759" s="21">
        <v>1007</v>
      </c>
      <c r="H1759" s="21" t="s">
        <v>19095</v>
      </c>
      <c r="I1759" s="21" t="s">
        <v>548</v>
      </c>
      <c r="J1759" s="22">
        <v>42760</v>
      </c>
      <c r="K1759" s="21" t="s">
        <v>19924</v>
      </c>
      <c r="L1759" s="21" t="s">
        <v>19187</v>
      </c>
      <c r="M1759" s="21" t="s">
        <v>19107</v>
      </c>
      <c r="N1759" s="21" t="s">
        <v>19104</v>
      </c>
      <c r="O1759" s="21" t="s">
        <v>22912</v>
      </c>
      <c r="P1759" s="21" t="s">
        <v>22913</v>
      </c>
      <c r="Q1759" s="33">
        <v>0</v>
      </c>
      <c r="R1759" s="33">
        <v>0.15</v>
      </c>
      <c r="S1759" s="33">
        <v>0</v>
      </c>
      <c r="T1759" s="33">
        <v>0.15</v>
      </c>
      <c r="U1759" s="33">
        <v>0</v>
      </c>
      <c r="V1759" s="33">
        <v>0</v>
      </c>
      <c r="W1759" s="23">
        <v>0</v>
      </c>
      <c r="X1759" s="23">
        <v>13850</v>
      </c>
      <c r="Y1759" s="21" t="s">
        <v>19124</v>
      </c>
      <c r="Z1759" s="23">
        <v>0</v>
      </c>
      <c r="AA1759" s="23">
        <v>2077.5</v>
      </c>
      <c r="AB1759" s="22">
        <v>42784</v>
      </c>
    </row>
    <row r="1760" spans="1:28" x14ac:dyDescent="0.25">
      <c r="A1760" t="s">
        <v>380</v>
      </c>
      <c r="B1760" t="e">
        <f>VLOOKUP(O1760+0,'de para'!K:O,3,0)</f>
        <v>#N/A</v>
      </c>
      <c r="C1760" t="str">
        <f t="shared" si="27"/>
        <v>3026</v>
      </c>
      <c r="D1760" t="str">
        <f>IFERROR(VLOOKUP(G1760+0,'de para'!A:C,3,0),"")</f>
        <v/>
      </c>
      <c r="E1760" t="str">
        <f>IF(VLOOKUP(G1760+0,'de para'!E:H,4,0)="EX","Externo","Interno")</f>
        <v>Interno</v>
      </c>
      <c r="F1760" s="18" t="s">
        <v>22901</v>
      </c>
      <c r="G1760" s="18">
        <v>1007</v>
      </c>
      <c r="H1760" s="18" t="s">
        <v>19095</v>
      </c>
      <c r="I1760" s="18" t="s">
        <v>548</v>
      </c>
      <c r="J1760" s="19">
        <v>42760</v>
      </c>
      <c r="K1760" s="18" t="s">
        <v>19924</v>
      </c>
      <c r="L1760" s="18" t="s">
        <v>19187</v>
      </c>
      <c r="M1760" s="18" t="s">
        <v>19107</v>
      </c>
      <c r="N1760" s="18" t="s">
        <v>19112</v>
      </c>
      <c r="O1760" s="18" t="s">
        <v>22914</v>
      </c>
      <c r="P1760" s="18" t="s">
        <v>22915</v>
      </c>
      <c r="Q1760" s="32">
        <v>0</v>
      </c>
      <c r="R1760" s="32">
        <v>0.5</v>
      </c>
      <c r="S1760" s="32">
        <v>0</v>
      </c>
      <c r="T1760" s="32">
        <v>0.5</v>
      </c>
      <c r="U1760" s="32">
        <v>0</v>
      </c>
      <c r="V1760" s="32">
        <v>0</v>
      </c>
      <c r="W1760" s="20">
        <v>0</v>
      </c>
      <c r="X1760" s="20">
        <v>12750</v>
      </c>
      <c r="Y1760" s="18" t="s">
        <v>19124</v>
      </c>
      <c r="Z1760" s="20">
        <v>0</v>
      </c>
      <c r="AA1760" s="20">
        <v>6375</v>
      </c>
      <c r="AB1760" s="19">
        <v>42784</v>
      </c>
    </row>
    <row r="1761" spans="1:28" x14ac:dyDescent="0.25">
      <c r="A1761" t="s">
        <v>380</v>
      </c>
      <c r="B1761" t="e">
        <f>VLOOKUP(O1761+0,'de para'!K:O,3,0)</f>
        <v>#N/A</v>
      </c>
      <c r="C1761" t="str">
        <f t="shared" si="27"/>
        <v>3026</v>
      </c>
      <c r="D1761" t="str">
        <f>IFERROR(VLOOKUP(G1761+0,'de para'!A:C,3,0),"")</f>
        <v/>
      </c>
      <c r="E1761" t="str">
        <f>IF(VLOOKUP(G1761+0,'de para'!E:H,4,0)="EX","Externo","Interno")</f>
        <v>Interno</v>
      </c>
      <c r="F1761" s="21" t="s">
        <v>22901</v>
      </c>
      <c r="G1761" s="21">
        <v>1007</v>
      </c>
      <c r="H1761" s="21" t="s">
        <v>19095</v>
      </c>
      <c r="I1761" s="21" t="s">
        <v>548</v>
      </c>
      <c r="J1761" s="22">
        <v>42760</v>
      </c>
      <c r="K1761" s="21" t="s">
        <v>19924</v>
      </c>
      <c r="L1761" s="21" t="s">
        <v>19187</v>
      </c>
      <c r="M1761" s="21" t="s">
        <v>19107</v>
      </c>
      <c r="N1761" s="21" t="s">
        <v>19113</v>
      </c>
      <c r="O1761" s="21" t="s">
        <v>22916</v>
      </c>
      <c r="P1761" s="21" t="s">
        <v>22917</v>
      </c>
      <c r="Q1761" s="33">
        <v>0</v>
      </c>
      <c r="R1761" s="33">
        <v>0.1</v>
      </c>
      <c r="S1761" s="33">
        <v>0</v>
      </c>
      <c r="T1761" s="33">
        <v>0.1</v>
      </c>
      <c r="U1761" s="33">
        <v>0</v>
      </c>
      <c r="V1761" s="33">
        <v>0</v>
      </c>
      <c r="W1761" s="23">
        <v>0</v>
      </c>
      <c r="X1761" s="23">
        <v>37560</v>
      </c>
      <c r="Y1761" s="21" t="s">
        <v>19124</v>
      </c>
      <c r="Z1761" s="23">
        <v>0</v>
      </c>
      <c r="AA1761" s="23">
        <v>3756</v>
      </c>
      <c r="AB1761" s="22">
        <v>42784</v>
      </c>
    </row>
    <row r="1762" spans="1:28" x14ac:dyDescent="0.25">
      <c r="A1762" t="s">
        <v>380</v>
      </c>
      <c r="B1762" t="str">
        <f>VLOOKUP(O1762+0,'de para'!K:O,3,0)</f>
        <v>NA</v>
      </c>
      <c r="C1762" t="str">
        <f t="shared" si="27"/>
        <v>3027</v>
      </c>
      <c r="D1762" t="str">
        <f>IFERROR(VLOOKUP(G1762+0,'de para'!A:C,3,0),"")</f>
        <v/>
      </c>
      <c r="E1762" t="s">
        <v>19067</v>
      </c>
      <c r="F1762" s="18" t="s">
        <v>22918</v>
      </c>
      <c r="G1762" s="18">
        <v>2727</v>
      </c>
      <c r="H1762" s="18" t="s">
        <v>19095</v>
      </c>
      <c r="I1762" s="18" t="s">
        <v>22919</v>
      </c>
      <c r="J1762" s="19">
        <v>42760</v>
      </c>
      <c r="K1762" s="18" t="s">
        <v>22920</v>
      </c>
      <c r="L1762" s="18" t="s">
        <v>19155</v>
      </c>
      <c r="M1762" s="18" t="s">
        <v>19100</v>
      </c>
      <c r="N1762" s="18" t="s">
        <v>19095</v>
      </c>
      <c r="O1762" s="18" t="s">
        <v>19798</v>
      </c>
      <c r="P1762" s="18" t="s">
        <v>711</v>
      </c>
      <c r="Q1762" s="32">
        <v>-0.1</v>
      </c>
      <c r="R1762" s="32">
        <v>0.2</v>
      </c>
      <c r="S1762" s="32">
        <v>0</v>
      </c>
      <c r="T1762" s="32">
        <v>0.2</v>
      </c>
      <c r="U1762" s="32">
        <v>0</v>
      </c>
      <c r="V1762" s="32">
        <v>0</v>
      </c>
      <c r="W1762" s="20">
        <v>0</v>
      </c>
      <c r="X1762" s="20">
        <v>51890</v>
      </c>
      <c r="Y1762" s="18" t="s">
        <v>19124</v>
      </c>
      <c r="Z1762" s="20">
        <v>0</v>
      </c>
      <c r="AA1762" s="20">
        <v>10378</v>
      </c>
      <c r="AB1762" s="19">
        <v>42794</v>
      </c>
    </row>
    <row r="1763" spans="1:28" x14ac:dyDescent="0.25">
      <c r="A1763" t="s">
        <v>380</v>
      </c>
      <c r="B1763" t="str">
        <f>VLOOKUP(O1763+0,'de para'!K:O,3,0)</f>
        <v>NA</v>
      </c>
      <c r="C1763" t="str">
        <f t="shared" si="27"/>
        <v>3026</v>
      </c>
      <c r="D1763" t="str">
        <f>IFERROR(VLOOKUP(G1763+0,'de para'!A:C,3,0),"")</f>
        <v/>
      </c>
      <c r="E1763" t="str">
        <f>IF(VLOOKUP(G1763+0,'de para'!E:H,4,0)="EX","Externo","Interno")</f>
        <v>Interno</v>
      </c>
      <c r="F1763" s="21" t="s">
        <v>22921</v>
      </c>
      <c r="G1763" s="21">
        <v>1320</v>
      </c>
      <c r="H1763" s="21" t="s">
        <v>19291</v>
      </c>
      <c r="I1763" s="21" t="s">
        <v>468</v>
      </c>
      <c r="J1763" s="22">
        <v>42760</v>
      </c>
      <c r="K1763" s="21" t="s">
        <v>19188</v>
      </c>
      <c r="L1763" s="21" t="s">
        <v>19179</v>
      </c>
      <c r="M1763" s="21" t="s">
        <v>19111</v>
      </c>
      <c r="N1763" s="21" t="s">
        <v>19095</v>
      </c>
      <c r="O1763" s="21" t="s">
        <v>22584</v>
      </c>
      <c r="P1763" s="21" t="s">
        <v>697</v>
      </c>
      <c r="Q1763" s="33">
        <v>-0.6</v>
      </c>
      <c r="R1763" s="33">
        <v>0.1</v>
      </c>
      <c r="S1763" s="33">
        <v>0</v>
      </c>
      <c r="T1763" s="33">
        <v>0.1</v>
      </c>
      <c r="U1763" s="33">
        <v>0</v>
      </c>
      <c r="V1763" s="33">
        <v>0</v>
      </c>
      <c r="W1763" s="23">
        <v>0</v>
      </c>
      <c r="X1763" s="23">
        <v>14259.14</v>
      </c>
      <c r="Y1763" s="21" t="s">
        <v>19124</v>
      </c>
      <c r="Z1763" s="23">
        <v>0</v>
      </c>
      <c r="AA1763" s="23">
        <v>1425.91</v>
      </c>
      <c r="AB1763" s="22">
        <v>42794</v>
      </c>
    </row>
    <row r="1764" spans="1:28" x14ac:dyDescent="0.25">
      <c r="A1764" t="s">
        <v>380</v>
      </c>
      <c r="B1764" t="str">
        <f>VLOOKUP(O1764+0,'de para'!K:O,3,0)</f>
        <v>NA</v>
      </c>
      <c r="C1764" t="str">
        <f t="shared" si="27"/>
        <v>3026</v>
      </c>
      <c r="D1764" t="str">
        <f>IFERROR(VLOOKUP(G1764+0,'de para'!A:C,3,0),"")</f>
        <v/>
      </c>
      <c r="E1764" t="str">
        <f>IF(VLOOKUP(G1764+0,'de para'!E:H,4,0)="EX","Externo","Interno")</f>
        <v>Externo</v>
      </c>
      <c r="F1764" s="18" t="s">
        <v>22922</v>
      </c>
      <c r="G1764" s="18">
        <v>94</v>
      </c>
      <c r="H1764" s="18" t="s">
        <v>19095</v>
      </c>
      <c r="I1764" s="18" t="s">
        <v>980</v>
      </c>
      <c r="J1764" s="19">
        <v>42760</v>
      </c>
      <c r="K1764" s="18" t="s">
        <v>19096</v>
      </c>
      <c r="L1764" s="18" t="s">
        <v>19155</v>
      </c>
      <c r="M1764" s="18" t="s">
        <v>19129</v>
      </c>
      <c r="N1764" s="18" t="s">
        <v>19095</v>
      </c>
      <c r="O1764" s="18" t="s">
        <v>19935</v>
      </c>
      <c r="P1764" s="18" t="s">
        <v>11890</v>
      </c>
      <c r="Q1764" s="32">
        <v>0</v>
      </c>
      <c r="R1764" s="32">
        <v>0.3</v>
      </c>
      <c r="S1764" s="32">
        <v>0</v>
      </c>
      <c r="T1764" s="32">
        <v>0.3</v>
      </c>
      <c r="U1764" s="32">
        <v>0</v>
      </c>
      <c r="V1764" s="32">
        <v>0</v>
      </c>
      <c r="W1764" s="20">
        <v>0</v>
      </c>
      <c r="X1764" s="20">
        <v>48961.05</v>
      </c>
      <c r="Y1764" s="18" t="s">
        <v>19124</v>
      </c>
      <c r="Z1764" s="20">
        <v>0</v>
      </c>
      <c r="AA1764" s="20">
        <v>14688.31</v>
      </c>
      <c r="AB1764" s="19">
        <v>42794</v>
      </c>
    </row>
    <row r="1765" spans="1:28" x14ac:dyDescent="0.25">
      <c r="A1765" t="s">
        <v>380</v>
      </c>
      <c r="B1765" t="e">
        <f>VLOOKUP(O1765+0,'de para'!K:O,3,0)</f>
        <v>#N/A</v>
      </c>
      <c r="C1765" t="str">
        <f t="shared" si="27"/>
        <v>3026</v>
      </c>
      <c r="D1765" t="str">
        <f>IFERROR(VLOOKUP(G1765+0,'de para'!A:C,3,0),"")</f>
        <v/>
      </c>
      <c r="E1765" t="str">
        <f>IF(VLOOKUP(G1765+0,'de para'!E:H,4,0)="EX","Externo","Interno")</f>
        <v>Interno</v>
      </c>
      <c r="F1765" s="21" t="s">
        <v>22923</v>
      </c>
      <c r="G1765" s="21">
        <v>384</v>
      </c>
      <c r="H1765" s="21" t="s">
        <v>19095</v>
      </c>
      <c r="I1765" s="21" t="s">
        <v>1515</v>
      </c>
      <c r="J1765" s="22">
        <v>42761</v>
      </c>
      <c r="K1765" s="21" t="s">
        <v>20079</v>
      </c>
      <c r="L1765" s="21" t="s">
        <v>19155</v>
      </c>
      <c r="M1765" s="21" t="s">
        <v>19284</v>
      </c>
      <c r="N1765" s="21" t="s">
        <v>19095</v>
      </c>
      <c r="O1765" s="21" t="s">
        <v>22924</v>
      </c>
      <c r="P1765" s="21" t="s">
        <v>22925</v>
      </c>
      <c r="Q1765" s="33">
        <v>0</v>
      </c>
      <c r="R1765" s="33">
        <v>0.12</v>
      </c>
      <c r="S1765" s="33">
        <v>0</v>
      </c>
      <c r="T1765" s="33">
        <v>0.12</v>
      </c>
      <c r="U1765" s="33">
        <v>0</v>
      </c>
      <c r="V1765" s="33">
        <v>0</v>
      </c>
      <c r="W1765" s="23">
        <v>0</v>
      </c>
      <c r="X1765" s="23">
        <v>27888.5</v>
      </c>
      <c r="Y1765" s="21" t="s">
        <v>19124</v>
      </c>
      <c r="Z1765" s="23">
        <v>0</v>
      </c>
      <c r="AA1765" s="23">
        <v>3346.62</v>
      </c>
      <c r="AB1765" s="22">
        <v>42790</v>
      </c>
    </row>
    <row r="1766" spans="1:28" x14ac:dyDescent="0.25">
      <c r="A1766" t="s">
        <v>380</v>
      </c>
      <c r="B1766" t="str">
        <f>VLOOKUP(O1766+0,'de para'!K:O,3,0)</f>
        <v>NA</v>
      </c>
      <c r="C1766" t="str">
        <f t="shared" si="27"/>
        <v>3026</v>
      </c>
      <c r="D1766" t="str">
        <f>IFERROR(VLOOKUP(G1766+0,'de para'!A:C,3,0),"")</f>
        <v/>
      </c>
      <c r="E1766" t="str">
        <f>IF(VLOOKUP(G1766+0,'de para'!E:H,4,0)="EX","Externo","Interno")</f>
        <v>Interno</v>
      </c>
      <c r="F1766" s="18" t="s">
        <v>22923</v>
      </c>
      <c r="G1766" s="18">
        <v>384</v>
      </c>
      <c r="H1766" s="18" t="s">
        <v>19095</v>
      </c>
      <c r="I1766" s="18" t="s">
        <v>1515</v>
      </c>
      <c r="J1766" s="19">
        <v>42761</v>
      </c>
      <c r="K1766" s="18" t="s">
        <v>20079</v>
      </c>
      <c r="L1766" s="18" t="s">
        <v>19155</v>
      </c>
      <c r="M1766" s="18" t="s">
        <v>19284</v>
      </c>
      <c r="N1766" s="18" t="s">
        <v>19102</v>
      </c>
      <c r="O1766" s="18" t="s">
        <v>20085</v>
      </c>
      <c r="P1766" s="18" t="s">
        <v>22926</v>
      </c>
      <c r="Q1766" s="32">
        <v>-0.5</v>
      </c>
      <c r="R1766" s="32">
        <v>0.5</v>
      </c>
      <c r="S1766" s="32">
        <v>0</v>
      </c>
      <c r="T1766" s="32">
        <v>0.5</v>
      </c>
      <c r="U1766" s="32">
        <v>0</v>
      </c>
      <c r="V1766" s="32">
        <v>0</v>
      </c>
      <c r="W1766" s="20">
        <v>0</v>
      </c>
      <c r="X1766" s="20">
        <v>2100</v>
      </c>
      <c r="Y1766" s="18" t="s">
        <v>19124</v>
      </c>
      <c r="Z1766" s="20">
        <v>0</v>
      </c>
      <c r="AA1766" s="20">
        <v>1050</v>
      </c>
      <c r="AB1766" s="19">
        <v>42790</v>
      </c>
    </row>
    <row r="1767" spans="1:28" x14ac:dyDescent="0.25">
      <c r="A1767" t="s">
        <v>380</v>
      </c>
      <c r="B1767" t="str">
        <f>VLOOKUP(O1767+0,'de para'!K:O,3,0)</f>
        <v>NA</v>
      </c>
      <c r="C1767" t="str">
        <f t="shared" si="27"/>
        <v>3026</v>
      </c>
      <c r="D1767" t="str">
        <f>IFERROR(VLOOKUP(G1767+0,'de para'!A:C,3,0),"")</f>
        <v/>
      </c>
      <c r="E1767" t="str">
        <f>IF(VLOOKUP(G1767+0,'de para'!E:H,4,0)="EX","Externo","Interno")</f>
        <v>Interno</v>
      </c>
      <c r="F1767" s="21" t="s">
        <v>22923</v>
      </c>
      <c r="G1767" s="21">
        <v>384</v>
      </c>
      <c r="H1767" s="21" t="s">
        <v>19095</v>
      </c>
      <c r="I1767" s="21" t="s">
        <v>1515</v>
      </c>
      <c r="J1767" s="22">
        <v>42761</v>
      </c>
      <c r="K1767" s="21" t="s">
        <v>20079</v>
      </c>
      <c r="L1767" s="21" t="s">
        <v>19155</v>
      </c>
      <c r="M1767" s="21" t="s">
        <v>19284</v>
      </c>
      <c r="N1767" s="21" t="s">
        <v>19108</v>
      </c>
      <c r="O1767" s="21" t="s">
        <v>22927</v>
      </c>
      <c r="P1767" s="21" t="s">
        <v>22928</v>
      </c>
      <c r="Q1767" s="33">
        <v>0</v>
      </c>
      <c r="R1767" s="33">
        <v>0.5</v>
      </c>
      <c r="S1767" s="33">
        <v>0</v>
      </c>
      <c r="T1767" s="33">
        <v>0.5</v>
      </c>
      <c r="U1767" s="33">
        <v>0</v>
      </c>
      <c r="V1767" s="33">
        <v>0</v>
      </c>
      <c r="W1767" s="23">
        <v>0</v>
      </c>
      <c r="X1767" s="23">
        <v>5330</v>
      </c>
      <c r="Y1767" s="21" t="s">
        <v>19124</v>
      </c>
      <c r="Z1767" s="23">
        <v>0</v>
      </c>
      <c r="AA1767" s="23">
        <v>2665</v>
      </c>
      <c r="AB1767" s="22">
        <v>42790</v>
      </c>
    </row>
    <row r="1768" spans="1:28" x14ac:dyDescent="0.25">
      <c r="A1768" t="s">
        <v>380</v>
      </c>
      <c r="B1768" t="e">
        <f>VLOOKUP(O1768+0,'de para'!K:O,3,0)</f>
        <v>#N/A</v>
      </c>
      <c r="C1768" t="str">
        <f t="shared" si="27"/>
        <v>3026</v>
      </c>
      <c r="D1768" t="str">
        <f>IFERROR(VLOOKUP(G1768+0,'de para'!A:C,3,0),"")</f>
        <v/>
      </c>
      <c r="E1768" t="str">
        <f>IF(VLOOKUP(G1768+0,'de para'!E:H,4,0)="EX","Externo","Interno")</f>
        <v>Interno</v>
      </c>
      <c r="F1768" s="18" t="s">
        <v>22929</v>
      </c>
      <c r="G1768" s="18">
        <v>1001</v>
      </c>
      <c r="H1768" s="18" t="s">
        <v>19113</v>
      </c>
      <c r="I1768" s="18" t="s">
        <v>490</v>
      </c>
      <c r="J1768" s="19">
        <v>42761</v>
      </c>
      <c r="K1768" s="18" t="s">
        <v>19817</v>
      </c>
      <c r="L1768" s="18" t="s">
        <v>19155</v>
      </c>
      <c r="M1768" s="18" t="s">
        <v>19129</v>
      </c>
      <c r="N1768" s="18" t="s">
        <v>19095</v>
      </c>
      <c r="O1768" s="18" t="s">
        <v>22930</v>
      </c>
      <c r="P1768" s="18" t="s">
        <v>22931</v>
      </c>
      <c r="Q1768" s="32">
        <v>0</v>
      </c>
      <c r="R1768" s="32">
        <v>0.1</v>
      </c>
      <c r="S1768" s="32">
        <v>0</v>
      </c>
      <c r="T1768" s="32">
        <v>0.1</v>
      </c>
      <c r="U1768" s="32">
        <v>0</v>
      </c>
      <c r="V1768" s="32">
        <v>0</v>
      </c>
      <c r="W1768" s="20">
        <v>0</v>
      </c>
      <c r="X1768" s="20">
        <v>15450</v>
      </c>
      <c r="Y1768" s="18" t="s">
        <v>19124</v>
      </c>
      <c r="Z1768" s="20">
        <v>0</v>
      </c>
      <c r="AA1768" s="20">
        <v>1545</v>
      </c>
      <c r="AB1768" s="19">
        <v>42794</v>
      </c>
    </row>
    <row r="1769" spans="1:28" x14ac:dyDescent="0.25">
      <c r="A1769" t="s">
        <v>380</v>
      </c>
      <c r="B1769" t="e">
        <f>VLOOKUP(O1769+0,'de para'!K:O,3,0)</f>
        <v>#N/A</v>
      </c>
      <c r="C1769" t="str">
        <f t="shared" si="27"/>
        <v>3026</v>
      </c>
      <c r="D1769" t="str">
        <f>IFERROR(VLOOKUP(G1769+0,'de para'!A:C,3,0),"")</f>
        <v/>
      </c>
      <c r="E1769" t="s">
        <v>19067</v>
      </c>
      <c r="F1769" s="21" t="s">
        <v>22932</v>
      </c>
      <c r="G1769" s="21">
        <v>2738</v>
      </c>
      <c r="H1769" s="21" t="s">
        <v>19095</v>
      </c>
      <c r="I1769" s="21" t="s">
        <v>22933</v>
      </c>
      <c r="J1769" s="22">
        <v>42761</v>
      </c>
      <c r="K1769" s="21" t="s">
        <v>19099</v>
      </c>
      <c r="L1769" s="21" t="s">
        <v>19155</v>
      </c>
      <c r="M1769" s="21" t="s">
        <v>19100</v>
      </c>
      <c r="N1769" s="21" t="s">
        <v>19095</v>
      </c>
      <c r="O1769" s="21" t="s">
        <v>22934</v>
      </c>
      <c r="P1769" s="21" t="s">
        <v>22935</v>
      </c>
      <c r="Q1769" s="33">
        <v>0</v>
      </c>
      <c r="R1769" s="33">
        <v>1</v>
      </c>
      <c r="S1769" s="33">
        <v>0</v>
      </c>
      <c r="T1769" s="33">
        <v>1</v>
      </c>
      <c r="U1769" s="33">
        <v>0</v>
      </c>
      <c r="V1769" s="33">
        <v>0</v>
      </c>
      <c r="W1769" s="23">
        <v>0</v>
      </c>
      <c r="X1769" s="23">
        <v>1250</v>
      </c>
      <c r="Y1769" s="21" t="s">
        <v>19124</v>
      </c>
      <c r="Z1769" s="23">
        <v>0</v>
      </c>
      <c r="AA1769" s="23">
        <v>1250</v>
      </c>
      <c r="AB1769" s="22">
        <v>42790</v>
      </c>
    </row>
    <row r="1770" spans="1:28" x14ac:dyDescent="0.25">
      <c r="A1770" t="s">
        <v>380</v>
      </c>
      <c r="B1770" t="e">
        <f>VLOOKUP(O1770+0,'de para'!K:O,3,0)</f>
        <v>#N/A</v>
      </c>
      <c r="C1770" t="str">
        <f t="shared" si="27"/>
        <v>3026</v>
      </c>
      <c r="D1770" t="str">
        <f>IFERROR(VLOOKUP(G1770+0,'de para'!A:C,3,0),"")</f>
        <v/>
      </c>
      <c r="E1770" t="str">
        <f>IF(VLOOKUP(G1770+0,'de para'!E:H,4,0)="EX","Externo","Interno")</f>
        <v>Interno</v>
      </c>
      <c r="F1770" s="18" t="s">
        <v>22936</v>
      </c>
      <c r="G1770" s="18">
        <v>647</v>
      </c>
      <c r="H1770" s="18" t="s">
        <v>19095</v>
      </c>
      <c r="I1770" s="18" t="s">
        <v>658</v>
      </c>
      <c r="J1770" s="19">
        <v>42761</v>
      </c>
      <c r="K1770" s="18" t="s">
        <v>22684</v>
      </c>
      <c r="L1770" s="18" t="s">
        <v>19155</v>
      </c>
      <c r="M1770" s="18" t="s">
        <v>19100</v>
      </c>
      <c r="N1770" s="18" t="s">
        <v>19095</v>
      </c>
      <c r="O1770" s="18" t="s">
        <v>22937</v>
      </c>
      <c r="P1770" s="18" t="s">
        <v>22938</v>
      </c>
      <c r="Q1770" s="32">
        <v>0</v>
      </c>
      <c r="R1770" s="32">
        <v>3</v>
      </c>
      <c r="S1770" s="32">
        <v>0</v>
      </c>
      <c r="T1770" s="32">
        <v>3</v>
      </c>
      <c r="U1770" s="32">
        <v>0</v>
      </c>
      <c r="V1770" s="32">
        <v>0</v>
      </c>
      <c r="W1770" s="20">
        <v>0</v>
      </c>
      <c r="X1770" s="20">
        <v>1060</v>
      </c>
      <c r="Y1770" s="18" t="s">
        <v>19124</v>
      </c>
      <c r="Z1770" s="20">
        <v>0</v>
      </c>
      <c r="AA1770" s="20">
        <v>3180</v>
      </c>
      <c r="AB1770" s="19">
        <v>42794</v>
      </c>
    </row>
    <row r="1771" spans="1:28" x14ac:dyDescent="0.25">
      <c r="A1771" t="s">
        <v>380</v>
      </c>
      <c r="B1771" t="str">
        <f>VLOOKUP(O1771+0,'de para'!K:O,3,0)</f>
        <v>NA</v>
      </c>
      <c r="C1771" t="str">
        <f t="shared" si="27"/>
        <v>3026</v>
      </c>
      <c r="D1771" t="str">
        <f>IFERROR(VLOOKUP(G1771+0,'de para'!A:C,3,0),"")</f>
        <v/>
      </c>
      <c r="E1771" t="str">
        <f>IF(VLOOKUP(G1771+0,'de para'!E:H,4,0)="EX","Externo","Interno")</f>
        <v>Interno</v>
      </c>
      <c r="F1771" s="21" t="s">
        <v>22939</v>
      </c>
      <c r="G1771" s="21">
        <v>1146</v>
      </c>
      <c r="H1771" s="21" t="s">
        <v>19095</v>
      </c>
      <c r="I1771" s="21" t="s">
        <v>2890</v>
      </c>
      <c r="J1771" s="22">
        <v>42761</v>
      </c>
      <c r="K1771" s="21" t="s">
        <v>22940</v>
      </c>
      <c r="L1771" s="21" t="s">
        <v>19161</v>
      </c>
      <c r="M1771" s="21" t="s">
        <v>19100</v>
      </c>
      <c r="N1771" s="21" t="s">
        <v>19095</v>
      </c>
      <c r="O1771" s="21" t="s">
        <v>19972</v>
      </c>
      <c r="P1771" s="21" t="s">
        <v>22941</v>
      </c>
      <c r="Q1771" s="33">
        <v>0.10100000000000001</v>
      </c>
      <c r="R1771" s="33">
        <v>0.1</v>
      </c>
      <c r="S1771" s="33">
        <v>0</v>
      </c>
      <c r="T1771" s="33">
        <v>0.1</v>
      </c>
      <c r="U1771" s="33">
        <v>0</v>
      </c>
      <c r="V1771" s="33">
        <v>0</v>
      </c>
      <c r="W1771" s="23">
        <v>0</v>
      </c>
      <c r="X1771" s="23">
        <v>32800</v>
      </c>
      <c r="Y1771" s="21" t="s">
        <v>19124</v>
      </c>
      <c r="Z1771" s="23">
        <v>0</v>
      </c>
      <c r="AA1771" s="23">
        <v>3280</v>
      </c>
      <c r="AB1771" s="22">
        <v>42783</v>
      </c>
    </row>
    <row r="1772" spans="1:28" x14ac:dyDescent="0.25">
      <c r="A1772" t="s">
        <v>380</v>
      </c>
      <c r="B1772" t="str">
        <f>VLOOKUP(O1772+0,'de para'!K:O,3,0)</f>
        <v>NA</v>
      </c>
      <c r="C1772" t="str">
        <f t="shared" si="27"/>
        <v>3025</v>
      </c>
      <c r="D1772" t="str">
        <f>IFERROR(VLOOKUP(G1772+0,'de para'!A:C,3,0),"")</f>
        <v/>
      </c>
      <c r="E1772" t="str">
        <f>IF(VLOOKUP(G1772+0,'de para'!E:H,4,0)="EX","Externo","Interno")</f>
        <v>Interno</v>
      </c>
      <c r="F1772" s="18" t="s">
        <v>19584</v>
      </c>
      <c r="G1772" s="18">
        <v>1138</v>
      </c>
      <c r="H1772" s="18" t="s">
        <v>19095</v>
      </c>
      <c r="I1772" s="18" t="s">
        <v>393</v>
      </c>
      <c r="J1772" s="19">
        <v>42761</v>
      </c>
      <c r="K1772" s="18" t="s">
        <v>19105</v>
      </c>
      <c r="L1772" s="18" t="s">
        <v>19161</v>
      </c>
      <c r="M1772" s="18" t="s">
        <v>19166</v>
      </c>
      <c r="N1772" s="18" t="s">
        <v>19095</v>
      </c>
      <c r="O1772" s="18" t="s">
        <v>19167</v>
      </c>
      <c r="P1772" s="18" t="s">
        <v>396</v>
      </c>
      <c r="Q1772" s="32">
        <v>-1.5</v>
      </c>
      <c r="R1772" s="32">
        <v>1</v>
      </c>
      <c r="S1772" s="32">
        <v>0</v>
      </c>
      <c r="T1772" s="32">
        <v>1</v>
      </c>
      <c r="U1772" s="32">
        <v>0</v>
      </c>
      <c r="V1772" s="32">
        <v>0</v>
      </c>
      <c r="W1772" s="20">
        <v>0</v>
      </c>
      <c r="X1772" s="20">
        <v>295.27999999999997</v>
      </c>
      <c r="Y1772" s="18" t="s">
        <v>19124</v>
      </c>
      <c r="Z1772" s="20">
        <v>29.53</v>
      </c>
      <c r="AA1772" s="20">
        <v>324.81</v>
      </c>
      <c r="AB1772" s="19">
        <v>42779</v>
      </c>
    </row>
    <row r="1773" spans="1:28" x14ac:dyDescent="0.25">
      <c r="A1773" t="s">
        <v>380</v>
      </c>
      <c r="B1773" t="str">
        <f>VLOOKUP(O1773+0,'de para'!K:O,3,0)</f>
        <v>NA</v>
      </c>
      <c r="C1773" t="str">
        <f t="shared" si="27"/>
        <v>3025</v>
      </c>
      <c r="D1773" t="str">
        <f>IFERROR(VLOOKUP(G1773+0,'de para'!A:C,3,0),"")</f>
        <v/>
      </c>
      <c r="E1773" t="str">
        <f>IF(VLOOKUP(G1773+0,'de para'!E:H,4,0)="EX","Externo","Interno")</f>
        <v>Interno</v>
      </c>
      <c r="F1773" s="21" t="s">
        <v>19584</v>
      </c>
      <c r="G1773" s="21">
        <v>1138</v>
      </c>
      <c r="H1773" s="21" t="s">
        <v>19095</v>
      </c>
      <c r="I1773" s="21" t="s">
        <v>393</v>
      </c>
      <c r="J1773" s="22">
        <v>42761</v>
      </c>
      <c r="K1773" s="21" t="s">
        <v>19105</v>
      </c>
      <c r="L1773" s="21" t="s">
        <v>19161</v>
      </c>
      <c r="M1773" s="21" t="s">
        <v>19166</v>
      </c>
      <c r="N1773" s="21" t="s">
        <v>19102</v>
      </c>
      <c r="O1773" s="21" t="s">
        <v>19167</v>
      </c>
      <c r="P1773" s="21" t="s">
        <v>396</v>
      </c>
      <c r="Q1773" s="33">
        <v>-2.5</v>
      </c>
      <c r="R1773" s="33">
        <v>0.5</v>
      </c>
      <c r="S1773" s="33">
        <v>0</v>
      </c>
      <c r="T1773" s="33">
        <v>0.5</v>
      </c>
      <c r="U1773" s="33">
        <v>0</v>
      </c>
      <c r="V1773" s="33">
        <v>0</v>
      </c>
      <c r="W1773" s="23">
        <v>0</v>
      </c>
      <c r="X1773" s="23">
        <v>295.27999999999997</v>
      </c>
      <c r="Y1773" s="21" t="s">
        <v>19124</v>
      </c>
      <c r="Z1773" s="23">
        <v>14.76</v>
      </c>
      <c r="AA1773" s="23">
        <v>162.4</v>
      </c>
      <c r="AB1773" s="22">
        <v>42779</v>
      </c>
    </row>
    <row r="1774" spans="1:28" x14ac:dyDescent="0.25">
      <c r="A1774" t="s">
        <v>380</v>
      </c>
      <c r="B1774" t="str">
        <f>VLOOKUP(O1774+0,'de para'!K:O,3,0)</f>
        <v>NA</v>
      </c>
      <c r="C1774" t="str">
        <f t="shared" si="27"/>
        <v>3025</v>
      </c>
      <c r="D1774" t="str">
        <f>IFERROR(VLOOKUP(G1774+0,'de para'!A:C,3,0),"")</f>
        <v/>
      </c>
      <c r="E1774" t="str">
        <f>IF(VLOOKUP(G1774+0,'de para'!E:H,4,0)="EX","Externo","Interno")</f>
        <v>Interno</v>
      </c>
      <c r="F1774" s="18" t="s">
        <v>19584</v>
      </c>
      <c r="G1774" s="18">
        <v>1138</v>
      </c>
      <c r="H1774" s="18" t="s">
        <v>19095</v>
      </c>
      <c r="I1774" s="18" t="s">
        <v>393</v>
      </c>
      <c r="J1774" s="19">
        <v>42761</v>
      </c>
      <c r="K1774" s="18" t="s">
        <v>19105</v>
      </c>
      <c r="L1774" s="18" t="s">
        <v>19161</v>
      </c>
      <c r="M1774" s="18" t="s">
        <v>19166</v>
      </c>
      <c r="N1774" s="18" t="s">
        <v>19108</v>
      </c>
      <c r="O1774" s="18" t="s">
        <v>19163</v>
      </c>
      <c r="P1774" s="18" t="s">
        <v>422</v>
      </c>
      <c r="Q1774" s="32">
        <v>-19.7</v>
      </c>
      <c r="R1774" s="32">
        <v>0.3</v>
      </c>
      <c r="S1774" s="32">
        <v>0</v>
      </c>
      <c r="T1774" s="32">
        <v>0.3</v>
      </c>
      <c r="U1774" s="32">
        <v>0</v>
      </c>
      <c r="V1774" s="32">
        <v>0</v>
      </c>
      <c r="W1774" s="20">
        <v>0</v>
      </c>
      <c r="X1774" s="20">
        <v>25.25</v>
      </c>
      <c r="Y1774" s="18" t="s">
        <v>19124</v>
      </c>
      <c r="Z1774" s="20">
        <v>0.38</v>
      </c>
      <c r="AA1774" s="20">
        <v>7.96</v>
      </c>
      <c r="AB1774" s="19">
        <v>42779</v>
      </c>
    </row>
    <row r="1775" spans="1:28" x14ac:dyDescent="0.25">
      <c r="A1775" t="s">
        <v>380</v>
      </c>
      <c r="B1775" t="str">
        <f>VLOOKUP(O1775+0,'de para'!K:O,3,0)</f>
        <v>NA</v>
      </c>
      <c r="C1775" t="str">
        <f t="shared" si="27"/>
        <v>3025</v>
      </c>
      <c r="D1775" t="str">
        <f>IFERROR(VLOOKUP(G1775+0,'de para'!A:C,3,0),"")</f>
        <v/>
      </c>
      <c r="E1775" t="str">
        <f>IF(VLOOKUP(G1775+0,'de para'!E:H,4,0)="EX","Externo","Interno")</f>
        <v>Interno</v>
      </c>
      <c r="F1775" s="21" t="s">
        <v>19584</v>
      </c>
      <c r="G1775" s="21">
        <v>1138</v>
      </c>
      <c r="H1775" s="21" t="s">
        <v>19095</v>
      </c>
      <c r="I1775" s="21" t="s">
        <v>393</v>
      </c>
      <c r="J1775" s="22">
        <v>42761</v>
      </c>
      <c r="K1775" s="21" t="s">
        <v>19105</v>
      </c>
      <c r="L1775" s="21" t="s">
        <v>19161</v>
      </c>
      <c r="M1775" s="21" t="s">
        <v>19166</v>
      </c>
      <c r="N1775" s="21" t="s">
        <v>19103</v>
      </c>
      <c r="O1775" s="21" t="s">
        <v>20128</v>
      </c>
      <c r="P1775" s="21" t="s">
        <v>395</v>
      </c>
      <c r="Q1775" s="33">
        <v>-1</v>
      </c>
      <c r="R1775" s="33">
        <v>1.9</v>
      </c>
      <c r="S1775" s="33">
        <v>0</v>
      </c>
      <c r="T1775" s="33">
        <v>1.9</v>
      </c>
      <c r="U1775" s="33">
        <v>0</v>
      </c>
      <c r="V1775" s="33">
        <v>0</v>
      </c>
      <c r="W1775" s="23">
        <v>0</v>
      </c>
      <c r="X1775" s="23">
        <v>168.05</v>
      </c>
      <c r="Y1775" s="21" t="s">
        <v>19124</v>
      </c>
      <c r="Z1775" s="23">
        <v>31.93</v>
      </c>
      <c r="AA1775" s="23">
        <v>351.23</v>
      </c>
      <c r="AB1775" s="22">
        <v>42779</v>
      </c>
    </row>
    <row r="1776" spans="1:28" x14ac:dyDescent="0.25">
      <c r="A1776" t="s">
        <v>380</v>
      </c>
      <c r="B1776" t="str">
        <f>VLOOKUP(O1776+0,'de para'!K:O,3,0)</f>
        <v>NA</v>
      </c>
      <c r="C1776" t="str">
        <f t="shared" si="27"/>
        <v>3026</v>
      </c>
      <c r="D1776" t="str">
        <f>IFERROR(VLOOKUP(G1776+0,'de para'!A:C,3,0),"")</f>
        <v/>
      </c>
      <c r="E1776" t="str">
        <f>IF(VLOOKUP(G1776+0,'de para'!E:H,4,0)="EX","Externo","Interno")</f>
        <v>Interno</v>
      </c>
      <c r="F1776" s="18" t="s">
        <v>22942</v>
      </c>
      <c r="G1776" s="18">
        <v>1091</v>
      </c>
      <c r="H1776" s="18" t="s">
        <v>19095</v>
      </c>
      <c r="I1776" s="18" t="s">
        <v>384</v>
      </c>
      <c r="J1776" s="19">
        <v>42761</v>
      </c>
      <c r="K1776" s="18" t="s">
        <v>19105</v>
      </c>
      <c r="L1776" s="18" t="s">
        <v>19164</v>
      </c>
      <c r="M1776" s="18" t="s">
        <v>19109</v>
      </c>
      <c r="N1776" s="18" t="s">
        <v>19108</v>
      </c>
      <c r="O1776" s="18" t="s">
        <v>22943</v>
      </c>
      <c r="P1776" s="18" t="s">
        <v>22944</v>
      </c>
      <c r="Q1776" s="32">
        <v>0.1</v>
      </c>
      <c r="R1776" s="32">
        <v>6</v>
      </c>
      <c r="S1776" s="32">
        <v>0</v>
      </c>
      <c r="T1776" s="32">
        <v>6</v>
      </c>
      <c r="U1776" s="32">
        <v>0</v>
      </c>
      <c r="V1776" s="32">
        <v>6</v>
      </c>
      <c r="W1776" s="20">
        <v>0</v>
      </c>
      <c r="X1776" s="20">
        <v>1871.63</v>
      </c>
      <c r="Y1776" s="18" t="s">
        <v>19157</v>
      </c>
      <c r="Z1776" s="20">
        <v>561.49</v>
      </c>
      <c r="AA1776" s="20">
        <v>11791.27</v>
      </c>
      <c r="AB1776" s="19">
        <v>42772</v>
      </c>
    </row>
    <row r="1777" spans="1:28" x14ac:dyDescent="0.25">
      <c r="A1777" t="s">
        <v>380</v>
      </c>
      <c r="B1777" t="str">
        <f>VLOOKUP(O1777+0,'de para'!K:O,3,0)</f>
        <v>NA</v>
      </c>
      <c r="C1777" t="str">
        <f t="shared" si="27"/>
        <v>3026</v>
      </c>
      <c r="D1777" t="str">
        <f>IFERROR(VLOOKUP(G1777+0,'de para'!A:C,3,0),"")</f>
        <v/>
      </c>
      <c r="E1777" t="str">
        <f>IF(VLOOKUP(G1777+0,'de para'!E:H,4,0)="EX","Externo","Interno")</f>
        <v>Interno</v>
      </c>
      <c r="F1777" s="21" t="s">
        <v>22942</v>
      </c>
      <c r="G1777" s="21">
        <v>1091</v>
      </c>
      <c r="H1777" s="21" t="s">
        <v>19095</v>
      </c>
      <c r="I1777" s="21" t="s">
        <v>384</v>
      </c>
      <c r="J1777" s="22">
        <v>42761</v>
      </c>
      <c r="K1777" s="21" t="s">
        <v>19105</v>
      </c>
      <c r="L1777" s="21" t="s">
        <v>19164</v>
      </c>
      <c r="M1777" s="21" t="s">
        <v>19109</v>
      </c>
      <c r="N1777" s="21" t="s">
        <v>19103</v>
      </c>
      <c r="O1777" s="21" t="s">
        <v>22945</v>
      </c>
      <c r="P1777" s="21" t="s">
        <v>22946</v>
      </c>
      <c r="Q1777" s="33">
        <v>0</v>
      </c>
      <c r="R1777" s="33">
        <v>25</v>
      </c>
      <c r="S1777" s="33">
        <v>0</v>
      </c>
      <c r="T1777" s="33">
        <v>25</v>
      </c>
      <c r="U1777" s="33">
        <v>0</v>
      </c>
      <c r="V1777" s="33">
        <v>25</v>
      </c>
      <c r="W1777" s="23">
        <v>0</v>
      </c>
      <c r="X1777" s="23">
        <v>1992.38</v>
      </c>
      <c r="Y1777" s="21" t="s">
        <v>19157</v>
      </c>
      <c r="Z1777" s="23">
        <v>2490.4699999999998</v>
      </c>
      <c r="AA1777" s="23">
        <v>52299.97</v>
      </c>
      <c r="AB1777" s="22">
        <v>42790</v>
      </c>
    </row>
    <row r="1778" spans="1:28" x14ac:dyDescent="0.25">
      <c r="A1778" t="s">
        <v>380</v>
      </c>
      <c r="B1778" t="str">
        <f>VLOOKUP(O1778+0,'de para'!K:O,3,0)</f>
        <v>NA</v>
      </c>
      <c r="C1778" t="str">
        <f t="shared" si="27"/>
        <v>3026</v>
      </c>
      <c r="D1778" t="str">
        <f>IFERROR(VLOOKUP(G1778+0,'de para'!A:C,3,0),"")</f>
        <v/>
      </c>
      <c r="E1778" t="str">
        <f>IF(VLOOKUP(G1778+0,'de para'!E:H,4,0)="EX","Externo","Interno")</f>
        <v>Interno</v>
      </c>
      <c r="F1778" s="18" t="s">
        <v>22942</v>
      </c>
      <c r="G1778" s="18">
        <v>1091</v>
      </c>
      <c r="H1778" s="18" t="s">
        <v>19095</v>
      </c>
      <c r="I1778" s="18" t="s">
        <v>384</v>
      </c>
      <c r="J1778" s="19">
        <v>42761</v>
      </c>
      <c r="K1778" s="18" t="s">
        <v>19105</v>
      </c>
      <c r="L1778" s="18" t="s">
        <v>19164</v>
      </c>
      <c r="M1778" s="18" t="s">
        <v>19109</v>
      </c>
      <c r="N1778" s="18" t="s">
        <v>19291</v>
      </c>
      <c r="O1778" s="18" t="s">
        <v>22943</v>
      </c>
      <c r="P1778" s="18" t="s">
        <v>22944</v>
      </c>
      <c r="Q1778" s="32">
        <v>-5.9</v>
      </c>
      <c r="R1778" s="32">
        <v>10</v>
      </c>
      <c r="S1778" s="32">
        <v>0</v>
      </c>
      <c r="T1778" s="32">
        <v>10</v>
      </c>
      <c r="U1778" s="32">
        <v>0</v>
      </c>
      <c r="V1778" s="32">
        <v>10</v>
      </c>
      <c r="W1778" s="20">
        <v>0</v>
      </c>
      <c r="X1778" s="20">
        <v>1871.63</v>
      </c>
      <c r="Y1778" s="18" t="s">
        <v>19157</v>
      </c>
      <c r="Z1778" s="20">
        <v>935.82</v>
      </c>
      <c r="AA1778" s="20">
        <v>19652.12</v>
      </c>
      <c r="AB1778" s="19">
        <v>42790</v>
      </c>
    </row>
    <row r="1779" spans="1:28" x14ac:dyDescent="0.25">
      <c r="A1779" t="s">
        <v>380</v>
      </c>
      <c r="B1779" t="str">
        <f>VLOOKUP(O1779+0,'de para'!K:O,3,0)</f>
        <v>NA</v>
      </c>
      <c r="C1779" t="str">
        <f t="shared" si="27"/>
        <v>3025</v>
      </c>
      <c r="D1779" t="str">
        <f>IFERROR(VLOOKUP(G1779+0,'de para'!A:C,3,0),"")</f>
        <v/>
      </c>
      <c r="E1779" t="s">
        <v>19067</v>
      </c>
      <c r="F1779" s="21" t="s">
        <v>22947</v>
      </c>
      <c r="G1779" s="21">
        <v>2662</v>
      </c>
      <c r="H1779" s="21" t="s">
        <v>19095</v>
      </c>
      <c r="I1779" s="21" t="s">
        <v>22948</v>
      </c>
      <c r="J1779" s="22">
        <v>42761</v>
      </c>
      <c r="K1779" s="21" t="s">
        <v>21864</v>
      </c>
      <c r="L1779" s="21" t="s">
        <v>19670</v>
      </c>
      <c r="M1779" s="21" t="s">
        <v>19100</v>
      </c>
      <c r="N1779" s="21" t="s">
        <v>19095</v>
      </c>
      <c r="O1779" s="21" t="s">
        <v>20167</v>
      </c>
      <c r="P1779" s="21" t="s">
        <v>430</v>
      </c>
      <c r="Q1779" s="33">
        <v>0</v>
      </c>
      <c r="R1779" s="33">
        <v>0.5</v>
      </c>
      <c r="S1779" s="33">
        <v>0</v>
      </c>
      <c r="T1779" s="33">
        <v>0.5</v>
      </c>
      <c r="U1779" s="33">
        <v>0</v>
      </c>
      <c r="V1779" s="33">
        <v>0</v>
      </c>
      <c r="W1779" s="23">
        <v>0</v>
      </c>
      <c r="X1779" s="23">
        <v>268.22000000000003</v>
      </c>
      <c r="Y1779" s="21" t="s">
        <v>19124</v>
      </c>
      <c r="Z1779" s="23">
        <v>6.71</v>
      </c>
      <c r="AA1779" s="23">
        <v>140.82</v>
      </c>
      <c r="AB1779" s="22">
        <v>42775</v>
      </c>
    </row>
    <row r="1780" spans="1:28" x14ac:dyDescent="0.25">
      <c r="A1780" t="s">
        <v>380</v>
      </c>
      <c r="B1780" t="str">
        <f>VLOOKUP(O1780+0,'de para'!K:O,3,0)</f>
        <v>NA</v>
      </c>
      <c r="C1780" t="str">
        <f t="shared" si="27"/>
        <v>3025</v>
      </c>
      <c r="D1780" t="str">
        <f>IFERROR(VLOOKUP(G1780+0,'de para'!A:C,3,0),"")</f>
        <v/>
      </c>
      <c r="E1780" t="s">
        <v>19067</v>
      </c>
      <c r="F1780" s="18" t="s">
        <v>22947</v>
      </c>
      <c r="G1780" s="18">
        <v>2662</v>
      </c>
      <c r="H1780" s="18" t="s">
        <v>19095</v>
      </c>
      <c r="I1780" s="18" t="s">
        <v>22948</v>
      </c>
      <c r="J1780" s="19">
        <v>42761</v>
      </c>
      <c r="K1780" s="18" t="s">
        <v>21864</v>
      </c>
      <c r="L1780" s="18" t="s">
        <v>19670</v>
      </c>
      <c r="M1780" s="18" t="s">
        <v>19100</v>
      </c>
      <c r="N1780" s="18" t="s">
        <v>19102</v>
      </c>
      <c r="O1780" s="18" t="s">
        <v>20021</v>
      </c>
      <c r="P1780" s="18" t="s">
        <v>410</v>
      </c>
      <c r="Q1780" s="32">
        <v>0.6</v>
      </c>
      <c r="R1780" s="32">
        <v>0.5</v>
      </c>
      <c r="S1780" s="32">
        <v>0</v>
      </c>
      <c r="T1780" s="32">
        <v>0.5</v>
      </c>
      <c r="U1780" s="32">
        <v>0</v>
      </c>
      <c r="V1780" s="32">
        <v>0</v>
      </c>
      <c r="W1780" s="20">
        <v>0</v>
      </c>
      <c r="X1780" s="20">
        <v>346.42</v>
      </c>
      <c r="Y1780" s="18" t="s">
        <v>19124</v>
      </c>
      <c r="Z1780" s="20">
        <v>8.66</v>
      </c>
      <c r="AA1780" s="20">
        <v>181.87</v>
      </c>
      <c r="AB1780" s="19">
        <v>42775</v>
      </c>
    </row>
    <row r="1781" spans="1:28" x14ac:dyDescent="0.25">
      <c r="A1781" t="s">
        <v>380</v>
      </c>
      <c r="B1781" t="str">
        <f>VLOOKUP(O1781+0,'de para'!K:O,3,0)</f>
        <v>NA</v>
      </c>
      <c r="C1781" t="str">
        <f t="shared" si="27"/>
        <v>3025</v>
      </c>
      <c r="D1781" t="str">
        <f>IFERROR(VLOOKUP(G1781+0,'de para'!A:C,3,0),"")</f>
        <v/>
      </c>
      <c r="E1781" t="s">
        <v>19067</v>
      </c>
      <c r="F1781" s="21" t="s">
        <v>22947</v>
      </c>
      <c r="G1781" s="21">
        <v>2662</v>
      </c>
      <c r="H1781" s="21" t="s">
        <v>19095</v>
      </c>
      <c r="I1781" s="21" t="s">
        <v>22948</v>
      </c>
      <c r="J1781" s="22">
        <v>42761</v>
      </c>
      <c r="K1781" s="21" t="s">
        <v>21864</v>
      </c>
      <c r="L1781" s="21" t="s">
        <v>19670</v>
      </c>
      <c r="M1781" s="21" t="s">
        <v>19100</v>
      </c>
      <c r="N1781" s="21" t="s">
        <v>19108</v>
      </c>
      <c r="O1781" s="21" t="s">
        <v>22949</v>
      </c>
      <c r="P1781" s="21" t="s">
        <v>431</v>
      </c>
      <c r="Q1781" s="33">
        <v>0.5</v>
      </c>
      <c r="R1781" s="33">
        <v>0.5</v>
      </c>
      <c r="S1781" s="33">
        <v>0</v>
      </c>
      <c r="T1781" s="33">
        <v>0.5</v>
      </c>
      <c r="U1781" s="33">
        <v>0</v>
      </c>
      <c r="V1781" s="33">
        <v>0</v>
      </c>
      <c r="W1781" s="23">
        <v>0</v>
      </c>
      <c r="X1781" s="23">
        <v>428.16</v>
      </c>
      <c r="Y1781" s="21" t="s">
        <v>19124</v>
      </c>
      <c r="Z1781" s="23">
        <v>10.7</v>
      </c>
      <c r="AA1781" s="23">
        <v>224.78</v>
      </c>
      <c r="AB1781" s="22">
        <v>42775</v>
      </c>
    </row>
    <row r="1782" spans="1:28" x14ac:dyDescent="0.25">
      <c r="A1782" t="s">
        <v>380</v>
      </c>
      <c r="B1782" t="str">
        <f>VLOOKUP(O1782+0,'de para'!K:O,3,0)</f>
        <v>NA</v>
      </c>
      <c r="C1782" t="str">
        <f t="shared" si="27"/>
        <v>3025</v>
      </c>
      <c r="D1782" t="str">
        <f>IFERROR(VLOOKUP(G1782+0,'de para'!A:C,3,0),"")</f>
        <v/>
      </c>
      <c r="E1782" t="s">
        <v>19067</v>
      </c>
      <c r="F1782" s="18" t="s">
        <v>22947</v>
      </c>
      <c r="G1782" s="18">
        <v>2662</v>
      </c>
      <c r="H1782" s="18" t="s">
        <v>19095</v>
      </c>
      <c r="I1782" s="18" t="s">
        <v>22948</v>
      </c>
      <c r="J1782" s="19">
        <v>42761</v>
      </c>
      <c r="K1782" s="18" t="s">
        <v>21864</v>
      </c>
      <c r="L1782" s="18" t="s">
        <v>19670</v>
      </c>
      <c r="M1782" s="18" t="s">
        <v>19100</v>
      </c>
      <c r="N1782" s="18" t="s">
        <v>19103</v>
      </c>
      <c r="O1782" s="18" t="s">
        <v>22950</v>
      </c>
      <c r="P1782" s="18" t="s">
        <v>412</v>
      </c>
      <c r="Q1782" s="32">
        <v>0.55000000000000004</v>
      </c>
      <c r="R1782" s="32">
        <v>0.5</v>
      </c>
      <c r="S1782" s="32">
        <v>0</v>
      </c>
      <c r="T1782" s="32">
        <v>0.5</v>
      </c>
      <c r="U1782" s="32">
        <v>0</v>
      </c>
      <c r="V1782" s="32">
        <v>0</v>
      </c>
      <c r="W1782" s="20">
        <v>0</v>
      </c>
      <c r="X1782" s="20">
        <v>493.8</v>
      </c>
      <c r="Y1782" s="18" t="s">
        <v>19124</v>
      </c>
      <c r="Z1782" s="20">
        <v>12.35</v>
      </c>
      <c r="AA1782" s="20">
        <v>259.25</v>
      </c>
      <c r="AB1782" s="19">
        <v>42775</v>
      </c>
    </row>
    <row r="1783" spans="1:28" x14ac:dyDescent="0.25">
      <c r="A1783" t="s">
        <v>380</v>
      </c>
      <c r="B1783" t="str">
        <f>VLOOKUP(O1783+0,'de para'!K:O,3,0)</f>
        <v>NA</v>
      </c>
      <c r="C1783" t="str">
        <f t="shared" si="27"/>
        <v>3025</v>
      </c>
      <c r="D1783" t="str">
        <f>IFERROR(VLOOKUP(G1783+0,'de para'!A:C,3,0),"")</f>
        <v/>
      </c>
      <c r="E1783" t="s">
        <v>19067</v>
      </c>
      <c r="F1783" s="21" t="s">
        <v>22947</v>
      </c>
      <c r="G1783" s="21">
        <v>2662</v>
      </c>
      <c r="H1783" s="21" t="s">
        <v>19095</v>
      </c>
      <c r="I1783" s="21" t="s">
        <v>22948</v>
      </c>
      <c r="J1783" s="22">
        <v>42761</v>
      </c>
      <c r="K1783" s="21" t="s">
        <v>21864</v>
      </c>
      <c r="L1783" s="21" t="s">
        <v>19670</v>
      </c>
      <c r="M1783" s="21" t="s">
        <v>19100</v>
      </c>
      <c r="N1783" s="21" t="s">
        <v>19291</v>
      </c>
      <c r="O1783" s="21" t="s">
        <v>22951</v>
      </c>
      <c r="P1783" s="21" t="s">
        <v>411</v>
      </c>
      <c r="Q1783" s="33">
        <v>0.5</v>
      </c>
      <c r="R1783" s="33">
        <v>0.5</v>
      </c>
      <c r="S1783" s="33">
        <v>0</v>
      </c>
      <c r="T1783" s="33">
        <v>0.5</v>
      </c>
      <c r="U1783" s="33">
        <v>0</v>
      </c>
      <c r="V1783" s="33">
        <v>0</v>
      </c>
      <c r="W1783" s="23">
        <v>0</v>
      </c>
      <c r="X1783" s="23">
        <v>608.62</v>
      </c>
      <c r="Y1783" s="21" t="s">
        <v>19124</v>
      </c>
      <c r="Z1783" s="23">
        <v>15.21</v>
      </c>
      <c r="AA1783" s="23">
        <v>319.52</v>
      </c>
      <c r="AB1783" s="22">
        <v>42775</v>
      </c>
    </row>
    <row r="1784" spans="1:28" x14ac:dyDescent="0.25">
      <c r="A1784" t="s">
        <v>380</v>
      </c>
      <c r="B1784" t="str">
        <f>VLOOKUP(O1784+0,'de para'!K:O,3,0)</f>
        <v>NA</v>
      </c>
      <c r="C1784" t="str">
        <f t="shared" si="27"/>
        <v>3026</v>
      </c>
      <c r="D1784" t="str">
        <f>IFERROR(VLOOKUP(G1784+0,'de para'!A:C,3,0),"")</f>
        <v/>
      </c>
      <c r="E1784" t="str">
        <f>IF(VLOOKUP(G1784+0,'de para'!E:H,4,0)="EX","Externo","Interno")</f>
        <v>Interno</v>
      </c>
      <c r="F1784" s="18" t="s">
        <v>22952</v>
      </c>
      <c r="G1784" s="18">
        <v>845</v>
      </c>
      <c r="H1784" s="18" t="s">
        <v>19095</v>
      </c>
      <c r="I1784" s="18" t="s">
        <v>2359</v>
      </c>
      <c r="J1784" s="19">
        <v>42761</v>
      </c>
      <c r="K1784" s="18" t="s">
        <v>19152</v>
      </c>
      <c r="L1784" s="18" t="s">
        <v>19670</v>
      </c>
      <c r="M1784" s="18" t="s">
        <v>19109</v>
      </c>
      <c r="N1784" s="18" t="s">
        <v>19095</v>
      </c>
      <c r="O1784" s="18" t="s">
        <v>22953</v>
      </c>
      <c r="P1784" s="18" t="s">
        <v>22954</v>
      </c>
      <c r="Q1784" s="32">
        <v>0</v>
      </c>
      <c r="R1784" s="32">
        <v>2</v>
      </c>
      <c r="S1784" s="32">
        <v>0</v>
      </c>
      <c r="T1784" s="32">
        <v>2</v>
      </c>
      <c r="U1784" s="32">
        <v>0</v>
      </c>
      <c r="V1784" s="32">
        <v>2</v>
      </c>
      <c r="W1784" s="20">
        <v>0</v>
      </c>
      <c r="X1784" s="20">
        <v>668</v>
      </c>
      <c r="Y1784" s="18" t="s">
        <v>19157</v>
      </c>
      <c r="Z1784" s="20">
        <v>0</v>
      </c>
      <c r="AA1784" s="20">
        <v>1336</v>
      </c>
      <c r="AB1784" s="19">
        <v>42794</v>
      </c>
    </row>
    <row r="1785" spans="1:28" x14ac:dyDescent="0.25">
      <c r="A1785" t="s">
        <v>380</v>
      </c>
      <c r="B1785" t="str">
        <f>VLOOKUP(O1785+0,'de para'!K:O,3,0)</f>
        <v>NA</v>
      </c>
      <c r="C1785" t="str">
        <f t="shared" si="27"/>
        <v>3026</v>
      </c>
      <c r="D1785" t="str">
        <f>IFERROR(VLOOKUP(G1785+0,'de para'!A:C,3,0),"")</f>
        <v/>
      </c>
      <c r="E1785" t="str">
        <f>IF(VLOOKUP(G1785+0,'de para'!E:H,4,0)="EX","Externo","Interno")</f>
        <v>Interno</v>
      </c>
      <c r="F1785" s="21" t="s">
        <v>19246</v>
      </c>
      <c r="G1785" s="21">
        <v>845</v>
      </c>
      <c r="H1785" s="21" t="s">
        <v>19095</v>
      </c>
      <c r="I1785" s="21" t="s">
        <v>2359</v>
      </c>
      <c r="J1785" s="22">
        <v>42761</v>
      </c>
      <c r="K1785" s="21" t="s">
        <v>19152</v>
      </c>
      <c r="L1785" s="21" t="s">
        <v>19670</v>
      </c>
      <c r="M1785" s="21" t="s">
        <v>19109</v>
      </c>
      <c r="N1785" s="21" t="s">
        <v>19095</v>
      </c>
      <c r="O1785" s="21" t="s">
        <v>22955</v>
      </c>
      <c r="P1785" s="21" t="s">
        <v>22956</v>
      </c>
      <c r="Q1785" s="33">
        <v>0</v>
      </c>
      <c r="R1785" s="33">
        <v>0.4</v>
      </c>
      <c r="S1785" s="33">
        <v>0</v>
      </c>
      <c r="T1785" s="33">
        <v>0.4</v>
      </c>
      <c r="U1785" s="33">
        <v>0</v>
      </c>
      <c r="V1785" s="33">
        <v>0</v>
      </c>
      <c r="W1785" s="23">
        <v>0</v>
      </c>
      <c r="X1785" s="23">
        <v>17240</v>
      </c>
      <c r="Y1785" s="21" t="s">
        <v>19124</v>
      </c>
      <c r="Z1785" s="23">
        <v>344.8</v>
      </c>
      <c r="AA1785" s="23">
        <v>7240.8</v>
      </c>
      <c r="AB1785" s="22">
        <v>42794</v>
      </c>
    </row>
    <row r="1786" spans="1:28" x14ac:dyDescent="0.25">
      <c r="A1786" t="s">
        <v>380</v>
      </c>
      <c r="B1786" t="e">
        <f>VLOOKUP(O1786+0,'de para'!K:O,3,0)</f>
        <v>#N/A</v>
      </c>
      <c r="C1786" t="str">
        <f t="shared" si="27"/>
        <v>3026</v>
      </c>
      <c r="D1786" t="str">
        <f>IFERROR(VLOOKUP(G1786+0,'de para'!A:C,3,0),"")</f>
        <v/>
      </c>
      <c r="E1786" t="str">
        <f>IF(VLOOKUP(G1786+0,'de para'!E:H,4,0)="EX","Externo","Interno")</f>
        <v>Interno</v>
      </c>
      <c r="F1786" s="18" t="s">
        <v>22957</v>
      </c>
      <c r="G1786" s="18">
        <v>1091</v>
      </c>
      <c r="H1786" s="18" t="s">
        <v>19095</v>
      </c>
      <c r="I1786" s="18" t="s">
        <v>384</v>
      </c>
      <c r="J1786" s="19">
        <v>42761</v>
      </c>
      <c r="K1786" s="18" t="s">
        <v>19105</v>
      </c>
      <c r="L1786" s="18" t="s">
        <v>19164</v>
      </c>
      <c r="M1786" s="18" t="s">
        <v>19109</v>
      </c>
      <c r="N1786" s="18" t="s">
        <v>19108</v>
      </c>
      <c r="O1786" s="18" t="s">
        <v>22958</v>
      </c>
      <c r="P1786" s="18" t="s">
        <v>22959</v>
      </c>
      <c r="Q1786" s="32">
        <v>1</v>
      </c>
      <c r="R1786" s="32">
        <v>14</v>
      </c>
      <c r="S1786" s="32">
        <v>0</v>
      </c>
      <c r="T1786" s="32">
        <v>14</v>
      </c>
      <c r="U1786" s="32">
        <v>0</v>
      </c>
      <c r="V1786" s="32">
        <v>1</v>
      </c>
      <c r="W1786" s="20">
        <v>0</v>
      </c>
      <c r="X1786" s="20">
        <v>1992.38</v>
      </c>
      <c r="Y1786" s="18" t="s">
        <v>19157</v>
      </c>
      <c r="Z1786" s="20">
        <v>0</v>
      </c>
      <c r="AA1786" s="20">
        <v>1992.38</v>
      </c>
      <c r="AB1786" s="19">
        <v>42772</v>
      </c>
    </row>
    <row r="1787" spans="1:28" x14ac:dyDescent="0.25">
      <c r="A1787" t="s">
        <v>380</v>
      </c>
      <c r="B1787" t="e">
        <f>VLOOKUP(O1787+0,'de para'!K:O,3,0)</f>
        <v>#N/A</v>
      </c>
      <c r="C1787" t="str">
        <f t="shared" si="27"/>
        <v>3026</v>
      </c>
      <c r="D1787" t="str">
        <f>IFERROR(VLOOKUP(G1787+0,'de para'!A:C,3,0),"")</f>
        <v/>
      </c>
      <c r="E1787" t="str">
        <f>IF(VLOOKUP(G1787+0,'de para'!E:H,4,0)="EX","Externo","Interno")</f>
        <v>Interno</v>
      </c>
      <c r="F1787" s="21" t="s">
        <v>22957</v>
      </c>
      <c r="G1787" s="21">
        <v>1091</v>
      </c>
      <c r="H1787" s="21" t="s">
        <v>19095</v>
      </c>
      <c r="I1787" s="21" t="s">
        <v>384</v>
      </c>
      <c r="J1787" s="22">
        <v>42761</v>
      </c>
      <c r="K1787" s="21" t="s">
        <v>19105</v>
      </c>
      <c r="L1787" s="21" t="s">
        <v>19164</v>
      </c>
      <c r="M1787" s="21" t="s">
        <v>19109</v>
      </c>
      <c r="N1787" s="21" t="s">
        <v>19103</v>
      </c>
      <c r="O1787" s="21" t="s">
        <v>22958</v>
      </c>
      <c r="P1787" s="21" t="s">
        <v>22959</v>
      </c>
      <c r="Q1787" s="33">
        <v>-13</v>
      </c>
      <c r="R1787" s="33">
        <v>25</v>
      </c>
      <c r="S1787" s="33">
        <v>0</v>
      </c>
      <c r="T1787" s="33">
        <v>25</v>
      </c>
      <c r="U1787" s="33">
        <v>0</v>
      </c>
      <c r="V1787" s="33">
        <v>0</v>
      </c>
      <c r="W1787" s="23">
        <v>0</v>
      </c>
      <c r="X1787" s="23">
        <v>1992.38</v>
      </c>
      <c r="Y1787" s="21" t="s">
        <v>19124</v>
      </c>
      <c r="Z1787" s="23">
        <v>0</v>
      </c>
      <c r="AA1787" s="23">
        <v>49809.5</v>
      </c>
      <c r="AB1787" s="22">
        <v>42790</v>
      </c>
    </row>
    <row r="1788" spans="1:28" x14ac:dyDescent="0.25">
      <c r="A1788" t="s">
        <v>380</v>
      </c>
      <c r="B1788" t="str">
        <f>VLOOKUP(O1788+0,'de para'!K:O,3,0)</f>
        <v>NA</v>
      </c>
      <c r="C1788" t="str">
        <f t="shared" si="27"/>
        <v>3026</v>
      </c>
      <c r="D1788" t="str">
        <f>IFERROR(VLOOKUP(G1788+0,'de para'!A:C,3,0),"")</f>
        <v/>
      </c>
      <c r="E1788" t="str">
        <f>IF(VLOOKUP(G1788+0,'de para'!E:H,4,0)="EX","Externo","Interno")</f>
        <v>Interno</v>
      </c>
      <c r="F1788" s="18" t="s">
        <v>22960</v>
      </c>
      <c r="G1788" s="18">
        <v>1138</v>
      </c>
      <c r="H1788" s="18" t="s">
        <v>19095</v>
      </c>
      <c r="I1788" s="18" t="s">
        <v>393</v>
      </c>
      <c r="J1788" s="19">
        <v>42761</v>
      </c>
      <c r="K1788" s="18" t="s">
        <v>19105</v>
      </c>
      <c r="L1788" s="18" t="s">
        <v>19161</v>
      </c>
      <c r="M1788" s="18" t="s">
        <v>19166</v>
      </c>
      <c r="N1788" s="18" t="s">
        <v>19095</v>
      </c>
      <c r="O1788" s="18" t="s">
        <v>19751</v>
      </c>
      <c r="P1788" s="18" t="s">
        <v>479</v>
      </c>
      <c r="Q1788" s="32">
        <v>3.125</v>
      </c>
      <c r="R1788" s="32">
        <v>1</v>
      </c>
      <c r="S1788" s="32">
        <v>0</v>
      </c>
      <c r="T1788" s="32">
        <v>1</v>
      </c>
      <c r="U1788" s="32">
        <v>0</v>
      </c>
      <c r="V1788" s="32">
        <v>0</v>
      </c>
      <c r="W1788" s="20">
        <v>0</v>
      </c>
      <c r="X1788" s="20">
        <v>268.56</v>
      </c>
      <c r="Y1788" s="18" t="s">
        <v>19124</v>
      </c>
      <c r="Z1788" s="20">
        <v>0</v>
      </c>
      <c r="AA1788" s="20">
        <v>268.56</v>
      </c>
      <c r="AB1788" s="19">
        <v>42783</v>
      </c>
    </row>
    <row r="1789" spans="1:28" x14ac:dyDescent="0.25">
      <c r="A1789" t="s">
        <v>380</v>
      </c>
      <c r="B1789" t="str">
        <f>VLOOKUP(O1789+0,'de para'!K:O,3,0)</f>
        <v>NA</v>
      </c>
      <c r="C1789" t="str">
        <f t="shared" si="27"/>
        <v>3025</v>
      </c>
      <c r="D1789" t="str">
        <f>IFERROR(VLOOKUP(G1789+0,'de para'!A:C,3,0),"")</f>
        <v/>
      </c>
      <c r="E1789" t="str">
        <f>IF(VLOOKUP(G1789+0,'de para'!E:H,4,0)="EX","Externo","Interno")</f>
        <v>Interno</v>
      </c>
      <c r="F1789" s="21" t="s">
        <v>22961</v>
      </c>
      <c r="G1789" s="21">
        <v>573</v>
      </c>
      <c r="H1789" s="21" t="s">
        <v>19095</v>
      </c>
      <c r="I1789" s="21" t="s">
        <v>1861</v>
      </c>
      <c r="J1789" s="22">
        <v>42761</v>
      </c>
      <c r="K1789" s="21" t="s">
        <v>19105</v>
      </c>
      <c r="L1789" s="21" t="s">
        <v>19110</v>
      </c>
      <c r="M1789" s="21" t="s">
        <v>22962</v>
      </c>
      <c r="N1789" s="21" t="s">
        <v>19095</v>
      </c>
      <c r="O1789" s="21" t="s">
        <v>22963</v>
      </c>
      <c r="P1789" s="21" t="s">
        <v>401</v>
      </c>
      <c r="Q1789" s="33">
        <v>0</v>
      </c>
      <c r="R1789" s="33">
        <v>2</v>
      </c>
      <c r="S1789" s="33">
        <v>0</v>
      </c>
      <c r="T1789" s="33">
        <v>2</v>
      </c>
      <c r="U1789" s="33">
        <v>0</v>
      </c>
      <c r="V1789" s="33">
        <v>0</v>
      </c>
      <c r="W1789" s="23">
        <v>0</v>
      </c>
      <c r="X1789" s="23">
        <v>92.08</v>
      </c>
      <c r="Y1789" s="21" t="s">
        <v>19124</v>
      </c>
      <c r="Z1789" s="23">
        <v>9.2100000000000009</v>
      </c>
      <c r="AA1789" s="23">
        <v>193.37</v>
      </c>
      <c r="AB1789" s="22">
        <v>42788</v>
      </c>
    </row>
    <row r="1790" spans="1:28" x14ac:dyDescent="0.25">
      <c r="A1790" t="s">
        <v>380</v>
      </c>
      <c r="B1790" t="str">
        <f>VLOOKUP(O1790+0,'de para'!K:O,3,0)</f>
        <v>NA</v>
      </c>
      <c r="C1790" t="str">
        <f t="shared" si="27"/>
        <v>3025</v>
      </c>
      <c r="D1790" t="str">
        <f>IFERROR(VLOOKUP(G1790+0,'de para'!A:C,3,0),"")</f>
        <v/>
      </c>
      <c r="E1790" t="str">
        <f>IF(VLOOKUP(G1790+0,'de para'!E:H,4,0)="EX","Externo","Interno")</f>
        <v>Interno</v>
      </c>
      <c r="F1790" s="18" t="s">
        <v>22961</v>
      </c>
      <c r="G1790" s="18">
        <v>573</v>
      </c>
      <c r="H1790" s="18" t="s">
        <v>19095</v>
      </c>
      <c r="I1790" s="18" t="s">
        <v>1861</v>
      </c>
      <c r="J1790" s="19">
        <v>42761</v>
      </c>
      <c r="K1790" s="18" t="s">
        <v>19105</v>
      </c>
      <c r="L1790" s="18" t="s">
        <v>19110</v>
      </c>
      <c r="M1790" s="18" t="s">
        <v>22962</v>
      </c>
      <c r="N1790" s="18" t="s">
        <v>19102</v>
      </c>
      <c r="O1790" s="18" t="s">
        <v>22964</v>
      </c>
      <c r="P1790" s="18" t="s">
        <v>402</v>
      </c>
      <c r="Q1790" s="32">
        <v>0</v>
      </c>
      <c r="R1790" s="32">
        <v>3</v>
      </c>
      <c r="S1790" s="32">
        <v>0</v>
      </c>
      <c r="T1790" s="32">
        <v>3</v>
      </c>
      <c r="U1790" s="32">
        <v>0</v>
      </c>
      <c r="V1790" s="32">
        <v>0</v>
      </c>
      <c r="W1790" s="20">
        <v>0</v>
      </c>
      <c r="X1790" s="20">
        <v>106.46</v>
      </c>
      <c r="Y1790" s="18" t="s">
        <v>19124</v>
      </c>
      <c r="Z1790" s="20">
        <v>15.97</v>
      </c>
      <c r="AA1790" s="20">
        <v>335.35</v>
      </c>
      <c r="AB1790" s="19">
        <v>42788</v>
      </c>
    </row>
    <row r="1791" spans="1:28" x14ac:dyDescent="0.25">
      <c r="A1791" t="s">
        <v>380</v>
      </c>
      <c r="B1791" t="str">
        <f>VLOOKUP(O1791+0,'de para'!K:O,3,0)</f>
        <v>NA</v>
      </c>
      <c r="C1791" t="str">
        <f t="shared" si="27"/>
        <v>3025</v>
      </c>
      <c r="D1791" t="str">
        <f>IFERROR(VLOOKUP(G1791+0,'de para'!A:C,3,0),"")</f>
        <v/>
      </c>
      <c r="E1791" t="str">
        <f>IF(VLOOKUP(G1791+0,'de para'!E:H,4,0)="EX","Externo","Interno")</f>
        <v>Interno</v>
      </c>
      <c r="F1791" s="21" t="s">
        <v>22961</v>
      </c>
      <c r="G1791" s="21">
        <v>573</v>
      </c>
      <c r="H1791" s="21" t="s">
        <v>19095</v>
      </c>
      <c r="I1791" s="21" t="s">
        <v>1861</v>
      </c>
      <c r="J1791" s="22">
        <v>42761</v>
      </c>
      <c r="K1791" s="21" t="s">
        <v>19105</v>
      </c>
      <c r="L1791" s="21" t="s">
        <v>19110</v>
      </c>
      <c r="M1791" s="21" t="s">
        <v>22962</v>
      </c>
      <c r="N1791" s="21" t="s">
        <v>19108</v>
      </c>
      <c r="O1791" s="21" t="s">
        <v>22965</v>
      </c>
      <c r="P1791" s="21" t="s">
        <v>424</v>
      </c>
      <c r="Q1791" s="33">
        <v>0</v>
      </c>
      <c r="R1791" s="33">
        <v>3</v>
      </c>
      <c r="S1791" s="33">
        <v>0</v>
      </c>
      <c r="T1791" s="33">
        <v>3</v>
      </c>
      <c r="U1791" s="33">
        <v>0</v>
      </c>
      <c r="V1791" s="33">
        <v>0</v>
      </c>
      <c r="W1791" s="23">
        <v>0</v>
      </c>
      <c r="X1791" s="23">
        <v>154.96</v>
      </c>
      <c r="Y1791" s="21" t="s">
        <v>19124</v>
      </c>
      <c r="Z1791" s="23">
        <v>23.24</v>
      </c>
      <c r="AA1791" s="23">
        <v>488.12</v>
      </c>
      <c r="AB1791" s="22">
        <v>42788</v>
      </c>
    </row>
    <row r="1792" spans="1:28" x14ac:dyDescent="0.25">
      <c r="A1792" t="s">
        <v>380</v>
      </c>
      <c r="B1792" t="str">
        <f>VLOOKUP(O1792+0,'de para'!K:O,3,0)</f>
        <v>NA</v>
      </c>
      <c r="C1792" t="str">
        <f t="shared" si="27"/>
        <v>3025</v>
      </c>
      <c r="D1792" t="str">
        <f>IFERROR(VLOOKUP(G1792+0,'de para'!A:C,3,0),"")</f>
        <v/>
      </c>
      <c r="E1792" t="str">
        <f>IF(VLOOKUP(G1792+0,'de para'!E:H,4,0)="EX","Externo","Interno")</f>
        <v>Interno</v>
      </c>
      <c r="F1792" s="18" t="s">
        <v>22961</v>
      </c>
      <c r="G1792" s="18">
        <v>573</v>
      </c>
      <c r="H1792" s="18" t="s">
        <v>19095</v>
      </c>
      <c r="I1792" s="18" t="s">
        <v>1861</v>
      </c>
      <c r="J1792" s="19">
        <v>42761</v>
      </c>
      <c r="K1792" s="18" t="s">
        <v>19105</v>
      </c>
      <c r="L1792" s="18" t="s">
        <v>19110</v>
      </c>
      <c r="M1792" s="18" t="s">
        <v>22962</v>
      </c>
      <c r="N1792" s="18" t="s">
        <v>19103</v>
      </c>
      <c r="O1792" s="18" t="s">
        <v>22966</v>
      </c>
      <c r="P1792" s="18" t="s">
        <v>493</v>
      </c>
      <c r="Q1792" s="32">
        <v>0</v>
      </c>
      <c r="R1792" s="32">
        <v>5</v>
      </c>
      <c r="S1792" s="32">
        <v>0</v>
      </c>
      <c r="T1792" s="32">
        <v>5</v>
      </c>
      <c r="U1792" s="32">
        <v>0</v>
      </c>
      <c r="V1792" s="32">
        <v>0</v>
      </c>
      <c r="W1792" s="20">
        <v>0</v>
      </c>
      <c r="X1792" s="20">
        <v>211.02</v>
      </c>
      <c r="Y1792" s="18" t="s">
        <v>19124</v>
      </c>
      <c r="Z1792" s="20">
        <v>52.76</v>
      </c>
      <c r="AA1792" s="20">
        <v>1107.8599999999999</v>
      </c>
      <c r="AB1792" s="19">
        <v>42788</v>
      </c>
    </row>
    <row r="1793" spans="1:28" x14ac:dyDescent="0.25">
      <c r="A1793" t="s">
        <v>380</v>
      </c>
      <c r="B1793" t="str">
        <f>VLOOKUP(O1793+0,'de para'!K:O,3,0)</f>
        <v>NA</v>
      </c>
      <c r="C1793" t="str">
        <f t="shared" si="27"/>
        <v>3025</v>
      </c>
      <c r="D1793" t="str">
        <f>IFERROR(VLOOKUP(G1793+0,'de para'!A:C,3,0),"")</f>
        <v/>
      </c>
      <c r="E1793" t="str">
        <f>IF(VLOOKUP(G1793+0,'de para'!E:H,4,0)="EX","Externo","Interno")</f>
        <v>Interno</v>
      </c>
      <c r="F1793" s="21" t="s">
        <v>22961</v>
      </c>
      <c r="G1793" s="21">
        <v>573</v>
      </c>
      <c r="H1793" s="21" t="s">
        <v>19095</v>
      </c>
      <c r="I1793" s="21" t="s">
        <v>1861</v>
      </c>
      <c r="J1793" s="22">
        <v>42761</v>
      </c>
      <c r="K1793" s="21" t="s">
        <v>19105</v>
      </c>
      <c r="L1793" s="21" t="s">
        <v>19110</v>
      </c>
      <c r="M1793" s="21" t="s">
        <v>22962</v>
      </c>
      <c r="N1793" s="21" t="s">
        <v>19291</v>
      </c>
      <c r="O1793" s="21" t="s">
        <v>22967</v>
      </c>
      <c r="P1793" s="21" t="s">
        <v>458</v>
      </c>
      <c r="Q1793" s="33">
        <v>0</v>
      </c>
      <c r="R1793" s="33">
        <v>2</v>
      </c>
      <c r="S1793" s="33">
        <v>0</v>
      </c>
      <c r="T1793" s="33">
        <v>2</v>
      </c>
      <c r="U1793" s="33">
        <v>0</v>
      </c>
      <c r="V1793" s="33">
        <v>0</v>
      </c>
      <c r="W1793" s="23">
        <v>0</v>
      </c>
      <c r="X1793" s="23">
        <v>234.11</v>
      </c>
      <c r="Y1793" s="21" t="s">
        <v>19124</v>
      </c>
      <c r="Z1793" s="23">
        <v>23.41</v>
      </c>
      <c r="AA1793" s="23">
        <v>491.63</v>
      </c>
      <c r="AB1793" s="22">
        <v>42788</v>
      </c>
    </row>
    <row r="1794" spans="1:28" x14ac:dyDescent="0.25">
      <c r="A1794" t="s">
        <v>380</v>
      </c>
      <c r="B1794" t="str">
        <f>VLOOKUP(O1794+0,'de para'!K:O,3,0)</f>
        <v>NA</v>
      </c>
      <c r="C1794" t="str">
        <f t="shared" ref="C1794:C1857" si="28">LEFT(O1794,4)</f>
        <v>3025</v>
      </c>
      <c r="D1794" t="str">
        <f>IFERROR(VLOOKUP(G1794+0,'de para'!A:C,3,0),"")</f>
        <v/>
      </c>
      <c r="E1794" t="str">
        <f>IF(VLOOKUP(G1794+0,'de para'!E:H,4,0)="EX","Externo","Interno")</f>
        <v>Interno</v>
      </c>
      <c r="F1794" s="18" t="s">
        <v>22961</v>
      </c>
      <c r="G1794" s="18">
        <v>573</v>
      </c>
      <c r="H1794" s="18" t="s">
        <v>19095</v>
      </c>
      <c r="I1794" s="18" t="s">
        <v>1861</v>
      </c>
      <c r="J1794" s="19">
        <v>42761</v>
      </c>
      <c r="K1794" s="18" t="s">
        <v>19105</v>
      </c>
      <c r="L1794" s="18" t="s">
        <v>19110</v>
      </c>
      <c r="M1794" s="18" t="s">
        <v>22962</v>
      </c>
      <c r="N1794" s="18" t="s">
        <v>19104</v>
      </c>
      <c r="O1794" s="18" t="s">
        <v>22968</v>
      </c>
      <c r="P1794" s="18" t="s">
        <v>494</v>
      </c>
      <c r="Q1794" s="32">
        <v>0</v>
      </c>
      <c r="R1794" s="32">
        <v>0.5</v>
      </c>
      <c r="S1794" s="32">
        <v>0</v>
      </c>
      <c r="T1794" s="32">
        <v>0.5</v>
      </c>
      <c r="U1794" s="32">
        <v>0</v>
      </c>
      <c r="V1794" s="32">
        <v>0</v>
      </c>
      <c r="W1794" s="20">
        <v>0</v>
      </c>
      <c r="X1794" s="20">
        <v>353.75</v>
      </c>
      <c r="Y1794" s="18" t="s">
        <v>19124</v>
      </c>
      <c r="Z1794" s="20">
        <v>8.84</v>
      </c>
      <c r="AA1794" s="20">
        <v>185.72</v>
      </c>
      <c r="AB1794" s="19">
        <v>42788</v>
      </c>
    </row>
    <row r="1795" spans="1:28" x14ac:dyDescent="0.25">
      <c r="A1795" t="s">
        <v>380</v>
      </c>
      <c r="B1795" t="str">
        <f>VLOOKUP(O1795+0,'de para'!K:O,3,0)</f>
        <v>NA</v>
      </c>
      <c r="C1795" t="str">
        <f t="shared" si="28"/>
        <v>3025</v>
      </c>
      <c r="D1795" t="str">
        <f>IFERROR(VLOOKUP(G1795+0,'de para'!A:C,3,0),"")</f>
        <v/>
      </c>
      <c r="E1795" t="str">
        <f>IF(VLOOKUP(G1795+0,'de para'!E:H,4,0)="EX","Externo","Interno")</f>
        <v>Interno</v>
      </c>
      <c r="F1795" s="21" t="s">
        <v>22961</v>
      </c>
      <c r="G1795" s="21">
        <v>573</v>
      </c>
      <c r="H1795" s="21" t="s">
        <v>19095</v>
      </c>
      <c r="I1795" s="21" t="s">
        <v>1861</v>
      </c>
      <c r="J1795" s="22">
        <v>42761</v>
      </c>
      <c r="K1795" s="21" t="s">
        <v>19105</v>
      </c>
      <c r="L1795" s="21" t="s">
        <v>19110</v>
      </c>
      <c r="M1795" s="21" t="s">
        <v>22962</v>
      </c>
      <c r="N1795" s="21" t="s">
        <v>19112</v>
      </c>
      <c r="O1795" s="21" t="s">
        <v>22969</v>
      </c>
      <c r="P1795" s="21" t="s">
        <v>425</v>
      </c>
      <c r="Q1795" s="33">
        <v>-1.0194141000000001</v>
      </c>
      <c r="R1795" s="33">
        <v>0.3</v>
      </c>
      <c r="S1795" s="33">
        <v>0</v>
      </c>
      <c r="T1795" s="33">
        <v>0.3</v>
      </c>
      <c r="U1795" s="33">
        <v>0</v>
      </c>
      <c r="V1795" s="33">
        <v>0</v>
      </c>
      <c r="W1795" s="23">
        <v>0</v>
      </c>
      <c r="X1795" s="23">
        <v>426.81</v>
      </c>
      <c r="Y1795" s="21" t="s">
        <v>19124</v>
      </c>
      <c r="Z1795" s="23">
        <v>6.4</v>
      </c>
      <c r="AA1795" s="23">
        <v>134.44</v>
      </c>
      <c r="AB1795" s="22">
        <v>42788</v>
      </c>
    </row>
    <row r="1796" spans="1:28" x14ac:dyDescent="0.25">
      <c r="A1796" t="s">
        <v>380</v>
      </c>
      <c r="B1796" t="str">
        <f>VLOOKUP(O1796+0,'de para'!K:O,3,0)</f>
        <v>NA</v>
      </c>
      <c r="C1796" t="str">
        <f t="shared" si="28"/>
        <v>3025</v>
      </c>
      <c r="D1796" t="str">
        <f>IFERROR(VLOOKUP(G1796+0,'de para'!A:C,3,0),"")</f>
        <v/>
      </c>
      <c r="E1796" t="str">
        <f>IF(VLOOKUP(G1796+0,'de para'!E:H,4,0)="EX","Externo","Interno")</f>
        <v>Interno</v>
      </c>
      <c r="F1796" s="18" t="s">
        <v>22961</v>
      </c>
      <c r="G1796" s="18">
        <v>573</v>
      </c>
      <c r="H1796" s="18" t="s">
        <v>19095</v>
      </c>
      <c r="I1796" s="18" t="s">
        <v>1861</v>
      </c>
      <c r="J1796" s="19">
        <v>42761</v>
      </c>
      <c r="K1796" s="18" t="s">
        <v>19105</v>
      </c>
      <c r="L1796" s="18" t="s">
        <v>19110</v>
      </c>
      <c r="M1796" s="18" t="s">
        <v>22962</v>
      </c>
      <c r="N1796" s="18" t="s">
        <v>19113</v>
      </c>
      <c r="O1796" s="18" t="s">
        <v>20800</v>
      </c>
      <c r="P1796" s="18" t="s">
        <v>405</v>
      </c>
      <c r="Q1796" s="32">
        <v>7.75</v>
      </c>
      <c r="R1796" s="32">
        <v>0.6</v>
      </c>
      <c r="S1796" s="32">
        <v>0</v>
      </c>
      <c r="T1796" s="32">
        <v>0.6</v>
      </c>
      <c r="U1796" s="32">
        <v>0</v>
      </c>
      <c r="V1796" s="32">
        <v>0</v>
      </c>
      <c r="W1796" s="20">
        <v>0</v>
      </c>
      <c r="X1796" s="20">
        <v>606.16999999999996</v>
      </c>
      <c r="Y1796" s="18" t="s">
        <v>19124</v>
      </c>
      <c r="Z1796" s="20">
        <v>18.190000000000001</v>
      </c>
      <c r="AA1796" s="20">
        <v>381.89</v>
      </c>
      <c r="AB1796" s="19">
        <v>42788</v>
      </c>
    </row>
    <row r="1797" spans="1:28" x14ac:dyDescent="0.25">
      <c r="A1797" t="s">
        <v>380</v>
      </c>
      <c r="B1797" t="str">
        <f>VLOOKUP(O1797+0,'de para'!K:O,3,0)</f>
        <v>NA</v>
      </c>
      <c r="C1797" t="str">
        <f t="shared" si="28"/>
        <v>3025</v>
      </c>
      <c r="D1797" t="str">
        <f>IFERROR(VLOOKUP(G1797+0,'de para'!A:C,3,0),"")</f>
        <v/>
      </c>
      <c r="E1797" t="str">
        <f>IF(VLOOKUP(G1797+0,'de para'!E:H,4,0)="EX","Externo","Interno")</f>
        <v>Interno</v>
      </c>
      <c r="F1797" s="21" t="s">
        <v>22961</v>
      </c>
      <c r="G1797" s="21">
        <v>573</v>
      </c>
      <c r="H1797" s="21" t="s">
        <v>19095</v>
      </c>
      <c r="I1797" s="21" t="s">
        <v>1861</v>
      </c>
      <c r="J1797" s="22">
        <v>42761</v>
      </c>
      <c r="K1797" s="21" t="s">
        <v>19105</v>
      </c>
      <c r="L1797" s="21" t="s">
        <v>19110</v>
      </c>
      <c r="M1797" s="21" t="s">
        <v>22962</v>
      </c>
      <c r="N1797" s="21" t="s">
        <v>19340</v>
      </c>
      <c r="O1797" s="21" t="s">
        <v>22970</v>
      </c>
      <c r="P1797" s="21" t="s">
        <v>406</v>
      </c>
      <c r="Q1797" s="33">
        <v>-25.8685133</v>
      </c>
      <c r="R1797" s="33">
        <v>0.6</v>
      </c>
      <c r="S1797" s="33">
        <v>0</v>
      </c>
      <c r="T1797" s="33">
        <v>0.6</v>
      </c>
      <c r="U1797" s="33">
        <v>0</v>
      </c>
      <c r="V1797" s="33">
        <v>0</v>
      </c>
      <c r="W1797" s="23">
        <v>0</v>
      </c>
      <c r="X1797" s="23">
        <v>645.49</v>
      </c>
      <c r="Y1797" s="21" t="s">
        <v>19124</v>
      </c>
      <c r="Z1797" s="23">
        <v>19.36</v>
      </c>
      <c r="AA1797" s="23">
        <v>406.65</v>
      </c>
      <c r="AB1797" s="22">
        <v>42788</v>
      </c>
    </row>
    <row r="1798" spans="1:28" x14ac:dyDescent="0.25">
      <c r="A1798" t="s">
        <v>380</v>
      </c>
      <c r="B1798" t="str">
        <f>VLOOKUP(O1798+0,'de para'!K:O,3,0)</f>
        <v>NA</v>
      </c>
      <c r="C1798" t="str">
        <f t="shared" si="28"/>
        <v>3025</v>
      </c>
      <c r="D1798" t="str">
        <f>IFERROR(VLOOKUP(G1798+0,'de para'!A:C,3,0),"")</f>
        <v/>
      </c>
      <c r="E1798" t="str">
        <f>IF(VLOOKUP(G1798+0,'de para'!E:H,4,0)="EX","Externo","Interno")</f>
        <v>Interno</v>
      </c>
      <c r="F1798" s="18" t="s">
        <v>22971</v>
      </c>
      <c r="G1798" s="18">
        <v>384</v>
      </c>
      <c r="H1798" s="18" t="s">
        <v>19095</v>
      </c>
      <c r="I1798" s="18" t="s">
        <v>1515</v>
      </c>
      <c r="J1798" s="19">
        <v>42762</v>
      </c>
      <c r="K1798" s="18" t="s">
        <v>20079</v>
      </c>
      <c r="L1798" s="18" t="s">
        <v>19155</v>
      </c>
      <c r="M1798" s="18" t="s">
        <v>19109</v>
      </c>
      <c r="N1798" s="18" t="s">
        <v>19095</v>
      </c>
      <c r="O1798" s="18" t="s">
        <v>19749</v>
      </c>
      <c r="P1798" s="18" t="s">
        <v>22972</v>
      </c>
      <c r="Q1798" s="32">
        <v>-1.5940000000000001</v>
      </c>
      <c r="R1798" s="32">
        <v>0.1</v>
      </c>
      <c r="S1798" s="32">
        <v>0</v>
      </c>
      <c r="T1798" s="32">
        <v>0.1</v>
      </c>
      <c r="U1798" s="32">
        <v>0</v>
      </c>
      <c r="V1798" s="32">
        <v>0</v>
      </c>
      <c r="W1798" s="20">
        <v>0</v>
      </c>
      <c r="X1798" s="20">
        <v>3170</v>
      </c>
      <c r="Y1798" s="18" t="s">
        <v>19124</v>
      </c>
      <c r="Z1798" s="20">
        <v>31.7</v>
      </c>
      <c r="AA1798" s="20">
        <v>348.7</v>
      </c>
      <c r="AB1798" s="19">
        <v>42779</v>
      </c>
    </row>
    <row r="1799" spans="1:28" x14ac:dyDescent="0.25">
      <c r="A1799" t="s">
        <v>380</v>
      </c>
      <c r="B1799" t="str">
        <f>VLOOKUP(O1799+0,'de para'!K:O,3,0)</f>
        <v>NA</v>
      </c>
      <c r="C1799" t="str">
        <f t="shared" si="28"/>
        <v>3027</v>
      </c>
      <c r="D1799" t="str">
        <f>IFERROR(VLOOKUP(G1799+0,'de para'!A:C,3,0),"")</f>
        <v/>
      </c>
      <c r="E1799" t="str">
        <f>IF(VLOOKUP(G1799+0,'de para'!E:H,4,0)="EX","Externo","Interno")</f>
        <v>Externo</v>
      </c>
      <c r="F1799" s="21" t="s">
        <v>22973</v>
      </c>
      <c r="G1799" s="21">
        <v>1332</v>
      </c>
      <c r="H1799" s="21" t="s">
        <v>19095</v>
      </c>
      <c r="I1799" s="21" t="s">
        <v>466</v>
      </c>
      <c r="J1799" s="22">
        <v>42762</v>
      </c>
      <c r="K1799" s="21" t="s">
        <v>19096</v>
      </c>
      <c r="L1799" s="21" t="s">
        <v>19155</v>
      </c>
      <c r="M1799" s="21" t="s">
        <v>19151</v>
      </c>
      <c r="N1799" s="21" t="s">
        <v>19095</v>
      </c>
      <c r="O1799" s="21" t="s">
        <v>22974</v>
      </c>
      <c r="P1799" s="21" t="s">
        <v>12720</v>
      </c>
      <c r="Q1799" s="33">
        <v>0</v>
      </c>
      <c r="R1799" s="33">
        <v>0.2</v>
      </c>
      <c r="S1799" s="33">
        <v>0</v>
      </c>
      <c r="T1799" s="33">
        <v>0.2</v>
      </c>
      <c r="U1799" s="33">
        <v>0</v>
      </c>
      <c r="V1799" s="33">
        <v>0</v>
      </c>
      <c r="W1799" s="23">
        <v>0</v>
      </c>
      <c r="X1799" s="23">
        <v>10271.64</v>
      </c>
      <c r="Y1799" s="21" t="s">
        <v>19124</v>
      </c>
      <c r="Z1799" s="23">
        <v>0</v>
      </c>
      <c r="AA1799" s="23">
        <v>2054.3200000000002</v>
      </c>
      <c r="AB1799" s="22">
        <v>42794</v>
      </c>
    </row>
    <row r="1800" spans="1:28" x14ac:dyDescent="0.25">
      <c r="A1800" t="s">
        <v>380</v>
      </c>
      <c r="B1800" t="str">
        <f>VLOOKUP(O1800+0,'de para'!K:O,3,0)</f>
        <v>NA</v>
      </c>
      <c r="C1800" t="str">
        <f t="shared" si="28"/>
        <v>3027</v>
      </c>
      <c r="D1800" t="str">
        <f>IFERROR(VLOOKUP(G1800+0,'de para'!A:C,3,0),"")</f>
        <v/>
      </c>
      <c r="E1800" t="str">
        <f>IF(VLOOKUP(G1800+0,'de para'!E:H,4,0)="EX","Externo","Interno")</f>
        <v>Externo</v>
      </c>
      <c r="F1800" s="18" t="s">
        <v>22975</v>
      </c>
      <c r="G1800" s="18">
        <v>1332</v>
      </c>
      <c r="H1800" s="18" t="s">
        <v>19095</v>
      </c>
      <c r="I1800" s="18" t="s">
        <v>466</v>
      </c>
      <c r="J1800" s="19">
        <v>42762</v>
      </c>
      <c r="K1800" s="18" t="s">
        <v>19096</v>
      </c>
      <c r="L1800" s="18" t="s">
        <v>19155</v>
      </c>
      <c r="M1800" s="18" t="s">
        <v>19151</v>
      </c>
      <c r="N1800" s="18" t="s">
        <v>19095</v>
      </c>
      <c r="O1800" s="18" t="s">
        <v>22974</v>
      </c>
      <c r="P1800" s="18" t="s">
        <v>12720</v>
      </c>
      <c r="Q1800" s="32">
        <v>-0.2</v>
      </c>
      <c r="R1800" s="32">
        <v>0.1</v>
      </c>
      <c r="S1800" s="32">
        <v>0</v>
      </c>
      <c r="T1800" s="32">
        <v>0.1</v>
      </c>
      <c r="U1800" s="32">
        <v>0</v>
      </c>
      <c r="V1800" s="32">
        <v>0</v>
      </c>
      <c r="W1800" s="20">
        <v>0</v>
      </c>
      <c r="X1800" s="20">
        <v>10271.64</v>
      </c>
      <c r="Y1800" s="18" t="s">
        <v>19097</v>
      </c>
      <c r="Z1800" s="20">
        <v>0</v>
      </c>
      <c r="AA1800" s="20">
        <v>1027.1600000000001</v>
      </c>
      <c r="AB1800" s="19">
        <v>42794</v>
      </c>
    </row>
    <row r="1801" spans="1:28" x14ac:dyDescent="0.25">
      <c r="A1801" t="s">
        <v>380</v>
      </c>
      <c r="B1801" t="str">
        <f>VLOOKUP(O1801+0,'de para'!K:O,3,0)</f>
        <v>NA</v>
      </c>
      <c r="C1801" t="str">
        <f t="shared" si="28"/>
        <v>3026</v>
      </c>
      <c r="D1801" t="str">
        <f>IFERROR(VLOOKUP(G1801+0,'de para'!A:C,3,0),"")</f>
        <v/>
      </c>
      <c r="E1801" t="str">
        <f>IF(VLOOKUP(G1801+0,'de para'!E:H,4,0)="EX","Externo","Interno")</f>
        <v>Interno</v>
      </c>
      <c r="F1801" s="21" t="s">
        <v>22976</v>
      </c>
      <c r="G1801" s="21">
        <v>1440</v>
      </c>
      <c r="H1801" s="21" t="s">
        <v>19095</v>
      </c>
      <c r="I1801" s="21" t="s">
        <v>484</v>
      </c>
      <c r="J1801" s="22">
        <v>42762</v>
      </c>
      <c r="K1801" s="21" t="s">
        <v>19152</v>
      </c>
      <c r="L1801" s="21" t="s">
        <v>19155</v>
      </c>
      <c r="M1801" s="21" t="s">
        <v>19122</v>
      </c>
      <c r="N1801" s="21" t="s">
        <v>19095</v>
      </c>
      <c r="O1801" s="21" t="s">
        <v>22977</v>
      </c>
      <c r="P1801" s="21" t="s">
        <v>11702</v>
      </c>
      <c r="Q1801" s="33">
        <v>0</v>
      </c>
      <c r="R1801" s="33">
        <v>0.2</v>
      </c>
      <c r="S1801" s="33">
        <v>0</v>
      </c>
      <c r="T1801" s="33">
        <v>0.2</v>
      </c>
      <c r="U1801" s="33">
        <v>0</v>
      </c>
      <c r="V1801" s="33">
        <v>0</v>
      </c>
      <c r="W1801" s="23">
        <v>0</v>
      </c>
      <c r="X1801" s="23">
        <v>68527.02</v>
      </c>
      <c r="Y1801" s="21" t="s">
        <v>19124</v>
      </c>
      <c r="Z1801" s="23">
        <v>0</v>
      </c>
      <c r="AA1801" s="23">
        <v>13705.4</v>
      </c>
      <c r="AB1801" s="22">
        <v>42776</v>
      </c>
    </row>
    <row r="1802" spans="1:28" x14ac:dyDescent="0.25">
      <c r="A1802" t="s">
        <v>380</v>
      </c>
      <c r="B1802" t="str">
        <f>VLOOKUP(O1802+0,'de para'!K:O,3,0)</f>
        <v>NA</v>
      </c>
      <c r="C1802" t="str">
        <f t="shared" si="28"/>
        <v>3026</v>
      </c>
      <c r="D1802" t="str">
        <f>IFERROR(VLOOKUP(G1802+0,'de para'!A:C,3,0),"")</f>
        <v/>
      </c>
      <c r="E1802" t="str">
        <f>IF(VLOOKUP(G1802+0,'de para'!E:H,4,0)="EX","Externo","Interno")</f>
        <v>Interno</v>
      </c>
      <c r="F1802" s="18" t="s">
        <v>22976</v>
      </c>
      <c r="G1802" s="18">
        <v>1440</v>
      </c>
      <c r="H1802" s="18" t="s">
        <v>19095</v>
      </c>
      <c r="I1802" s="18" t="s">
        <v>484</v>
      </c>
      <c r="J1802" s="19">
        <v>42762</v>
      </c>
      <c r="K1802" s="18" t="s">
        <v>19152</v>
      </c>
      <c r="L1802" s="18" t="s">
        <v>19155</v>
      </c>
      <c r="M1802" s="18" t="s">
        <v>19122</v>
      </c>
      <c r="N1802" s="18" t="s">
        <v>19102</v>
      </c>
      <c r="O1802" s="18" t="s">
        <v>19862</v>
      </c>
      <c r="P1802" s="18" t="s">
        <v>666</v>
      </c>
      <c r="Q1802" s="32">
        <v>0</v>
      </c>
      <c r="R1802" s="32">
        <v>0.2</v>
      </c>
      <c r="S1802" s="32">
        <v>0</v>
      </c>
      <c r="T1802" s="32">
        <v>0.2</v>
      </c>
      <c r="U1802" s="32">
        <v>0</v>
      </c>
      <c r="V1802" s="32">
        <v>0</v>
      </c>
      <c r="W1802" s="20">
        <v>0</v>
      </c>
      <c r="X1802" s="20">
        <v>16669.04</v>
      </c>
      <c r="Y1802" s="18" t="s">
        <v>19124</v>
      </c>
      <c r="Z1802" s="20">
        <v>0</v>
      </c>
      <c r="AA1802" s="20">
        <v>3333.81</v>
      </c>
      <c r="AB1802" s="19">
        <v>42776</v>
      </c>
    </row>
    <row r="1803" spans="1:28" x14ac:dyDescent="0.25">
      <c r="A1803" t="s">
        <v>380</v>
      </c>
      <c r="B1803" t="e">
        <f>VLOOKUP(O1803+0,'de para'!K:O,3,0)</f>
        <v>#N/A</v>
      </c>
      <c r="C1803" t="str">
        <f t="shared" si="28"/>
        <v>3026</v>
      </c>
      <c r="D1803" t="str">
        <f>IFERROR(VLOOKUP(G1803+0,'de para'!A:C,3,0),"")</f>
        <v/>
      </c>
      <c r="E1803" t="str">
        <f>IF(VLOOKUP(G1803+0,'de para'!E:H,4,0)="EX","Externo","Interno")</f>
        <v>Interno</v>
      </c>
      <c r="F1803" s="21" t="s">
        <v>22976</v>
      </c>
      <c r="G1803" s="21">
        <v>1440</v>
      </c>
      <c r="H1803" s="21" t="s">
        <v>19095</v>
      </c>
      <c r="I1803" s="21" t="s">
        <v>484</v>
      </c>
      <c r="J1803" s="22">
        <v>42762</v>
      </c>
      <c r="K1803" s="21" t="s">
        <v>19152</v>
      </c>
      <c r="L1803" s="21" t="s">
        <v>19155</v>
      </c>
      <c r="M1803" s="21" t="s">
        <v>19122</v>
      </c>
      <c r="N1803" s="21" t="s">
        <v>19108</v>
      </c>
      <c r="O1803" s="21" t="s">
        <v>22978</v>
      </c>
      <c r="P1803" s="21" t="s">
        <v>22979</v>
      </c>
      <c r="Q1803" s="33">
        <v>0</v>
      </c>
      <c r="R1803" s="33">
        <v>0.1</v>
      </c>
      <c r="S1803" s="33">
        <v>0</v>
      </c>
      <c r="T1803" s="33">
        <v>0.1</v>
      </c>
      <c r="U1803" s="33">
        <v>0</v>
      </c>
      <c r="V1803" s="33">
        <v>0</v>
      </c>
      <c r="W1803" s="23">
        <v>0</v>
      </c>
      <c r="X1803" s="23">
        <v>13149.25</v>
      </c>
      <c r="Y1803" s="21" t="s">
        <v>19124</v>
      </c>
      <c r="Z1803" s="23">
        <v>0</v>
      </c>
      <c r="AA1803" s="23">
        <v>1314.93</v>
      </c>
      <c r="AB1803" s="22">
        <v>42776</v>
      </c>
    </row>
    <row r="1804" spans="1:28" x14ac:dyDescent="0.25">
      <c r="A1804" t="s">
        <v>380</v>
      </c>
      <c r="B1804" t="str">
        <f>VLOOKUP(O1804+0,'de para'!K:O,3,0)</f>
        <v>NA</v>
      </c>
      <c r="C1804" t="str">
        <f t="shared" si="28"/>
        <v>3026</v>
      </c>
      <c r="D1804" t="str">
        <f>IFERROR(VLOOKUP(G1804+0,'de para'!A:C,3,0),"")</f>
        <v/>
      </c>
      <c r="E1804" t="str">
        <f>IF(VLOOKUP(G1804+0,'de para'!E:H,4,0)="EX","Externo","Interno")</f>
        <v>Interno</v>
      </c>
      <c r="F1804" s="18" t="s">
        <v>22976</v>
      </c>
      <c r="G1804" s="18">
        <v>1440</v>
      </c>
      <c r="H1804" s="18" t="s">
        <v>19095</v>
      </c>
      <c r="I1804" s="18" t="s">
        <v>484</v>
      </c>
      <c r="J1804" s="19">
        <v>42762</v>
      </c>
      <c r="K1804" s="18" t="s">
        <v>19152</v>
      </c>
      <c r="L1804" s="18" t="s">
        <v>19155</v>
      </c>
      <c r="M1804" s="18" t="s">
        <v>19122</v>
      </c>
      <c r="N1804" s="18" t="s">
        <v>19103</v>
      </c>
      <c r="O1804" s="18" t="s">
        <v>19986</v>
      </c>
      <c r="P1804" s="18" t="s">
        <v>11975</v>
      </c>
      <c r="Q1804" s="32">
        <v>0</v>
      </c>
      <c r="R1804" s="32">
        <v>2</v>
      </c>
      <c r="S1804" s="32">
        <v>0</v>
      </c>
      <c r="T1804" s="32">
        <v>2</v>
      </c>
      <c r="U1804" s="32">
        <v>0</v>
      </c>
      <c r="V1804" s="32">
        <v>0</v>
      </c>
      <c r="W1804" s="20">
        <v>0</v>
      </c>
      <c r="X1804" s="20">
        <v>1491.24</v>
      </c>
      <c r="Y1804" s="18" t="s">
        <v>19124</v>
      </c>
      <c r="Z1804" s="20">
        <v>0</v>
      </c>
      <c r="AA1804" s="20">
        <v>2982.48</v>
      </c>
      <c r="AB1804" s="19">
        <v>42776</v>
      </c>
    </row>
    <row r="1805" spans="1:28" x14ac:dyDescent="0.25">
      <c r="A1805" t="s">
        <v>380</v>
      </c>
      <c r="B1805" t="str">
        <f>VLOOKUP(O1805+0,'de para'!K:O,3,0)</f>
        <v>NA</v>
      </c>
      <c r="C1805" t="str">
        <f t="shared" si="28"/>
        <v>3026</v>
      </c>
      <c r="D1805" t="str">
        <f>IFERROR(VLOOKUP(G1805+0,'de para'!A:C,3,0),"")</f>
        <v/>
      </c>
      <c r="E1805" t="str">
        <f>IF(VLOOKUP(G1805+0,'de para'!E:H,4,0)="EX","Externo","Interno")</f>
        <v>Interno</v>
      </c>
      <c r="F1805" s="21" t="s">
        <v>22976</v>
      </c>
      <c r="G1805" s="21">
        <v>1440</v>
      </c>
      <c r="H1805" s="21" t="s">
        <v>19095</v>
      </c>
      <c r="I1805" s="21" t="s">
        <v>484</v>
      </c>
      <c r="J1805" s="22">
        <v>42762</v>
      </c>
      <c r="K1805" s="21" t="s">
        <v>19152</v>
      </c>
      <c r="L1805" s="21" t="s">
        <v>19155</v>
      </c>
      <c r="M1805" s="21" t="s">
        <v>19122</v>
      </c>
      <c r="N1805" s="21" t="s">
        <v>19104</v>
      </c>
      <c r="O1805" s="21" t="s">
        <v>22980</v>
      </c>
      <c r="P1805" s="21" t="s">
        <v>11974</v>
      </c>
      <c r="Q1805" s="33">
        <v>0</v>
      </c>
      <c r="R1805" s="33">
        <v>2</v>
      </c>
      <c r="S1805" s="33">
        <v>0</v>
      </c>
      <c r="T1805" s="33">
        <v>2</v>
      </c>
      <c r="U1805" s="33">
        <v>0</v>
      </c>
      <c r="V1805" s="33">
        <v>0</v>
      </c>
      <c r="W1805" s="23">
        <v>0</v>
      </c>
      <c r="X1805" s="23">
        <v>1701.35</v>
      </c>
      <c r="Y1805" s="21" t="s">
        <v>19124</v>
      </c>
      <c r="Z1805" s="23">
        <v>0</v>
      </c>
      <c r="AA1805" s="23">
        <v>3402.7</v>
      </c>
      <c r="AB1805" s="22">
        <v>42776</v>
      </c>
    </row>
    <row r="1806" spans="1:28" x14ac:dyDescent="0.25">
      <c r="A1806" t="s">
        <v>380</v>
      </c>
      <c r="B1806" t="str">
        <f>VLOOKUP(O1806+0,'de para'!K:O,3,0)</f>
        <v>NA</v>
      </c>
      <c r="C1806" t="str">
        <f t="shared" si="28"/>
        <v>3026</v>
      </c>
      <c r="D1806" t="str">
        <f>IFERROR(VLOOKUP(G1806+0,'de para'!A:C,3,0),"")</f>
        <v/>
      </c>
      <c r="E1806" t="str">
        <f>IF(VLOOKUP(G1806+0,'de para'!E:H,4,0)="EX","Externo","Interno")</f>
        <v>Interno</v>
      </c>
      <c r="F1806" s="18" t="s">
        <v>22976</v>
      </c>
      <c r="G1806" s="18">
        <v>1440</v>
      </c>
      <c r="H1806" s="18" t="s">
        <v>19095</v>
      </c>
      <c r="I1806" s="18" t="s">
        <v>484</v>
      </c>
      <c r="J1806" s="19">
        <v>42762</v>
      </c>
      <c r="K1806" s="18" t="s">
        <v>19152</v>
      </c>
      <c r="L1806" s="18" t="s">
        <v>19155</v>
      </c>
      <c r="M1806" s="18" t="s">
        <v>19122</v>
      </c>
      <c r="N1806" s="18" t="s">
        <v>19112</v>
      </c>
      <c r="O1806" s="18" t="s">
        <v>22981</v>
      </c>
      <c r="P1806" s="18" t="s">
        <v>12221</v>
      </c>
      <c r="Q1806" s="32">
        <v>0</v>
      </c>
      <c r="R1806" s="32">
        <v>1</v>
      </c>
      <c r="S1806" s="32">
        <v>0</v>
      </c>
      <c r="T1806" s="32">
        <v>1</v>
      </c>
      <c r="U1806" s="32">
        <v>0</v>
      </c>
      <c r="V1806" s="32">
        <v>0</v>
      </c>
      <c r="W1806" s="20">
        <v>0</v>
      </c>
      <c r="X1806" s="20">
        <v>496.3</v>
      </c>
      <c r="Y1806" s="18" t="s">
        <v>19124</v>
      </c>
      <c r="Z1806" s="20">
        <v>0</v>
      </c>
      <c r="AA1806" s="20">
        <v>496.3</v>
      </c>
      <c r="AB1806" s="19">
        <v>42776</v>
      </c>
    </row>
    <row r="1807" spans="1:28" x14ac:dyDescent="0.25">
      <c r="A1807" t="s">
        <v>380</v>
      </c>
      <c r="B1807" t="str">
        <f>VLOOKUP(O1807+0,'de para'!K:O,3,0)</f>
        <v>NA</v>
      </c>
      <c r="C1807" t="str">
        <f t="shared" si="28"/>
        <v>3026</v>
      </c>
      <c r="D1807" t="str">
        <f>IFERROR(VLOOKUP(G1807+0,'de para'!A:C,3,0),"")</f>
        <v/>
      </c>
      <c r="E1807" t="str">
        <f>IF(VLOOKUP(G1807+0,'de para'!E:H,4,0)="EX","Externo","Interno")</f>
        <v>Interno</v>
      </c>
      <c r="F1807" s="21" t="s">
        <v>22976</v>
      </c>
      <c r="G1807" s="21">
        <v>1440</v>
      </c>
      <c r="H1807" s="21" t="s">
        <v>19095</v>
      </c>
      <c r="I1807" s="21" t="s">
        <v>484</v>
      </c>
      <c r="J1807" s="22">
        <v>42762</v>
      </c>
      <c r="K1807" s="21" t="s">
        <v>19152</v>
      </c>
      <c r="L1807" s="21" t="s">
        <v>19155</v>
      </c>
      <c r="M1807" s="21" t="s">
        <v>19122</v>
      </c>
      <c r="N1807" s="21" t="s">
        <v>19113</v>
      </c>
      <c r="O1807" s="21" t="s">
        <v>19987</v>
      </c>
      <c r="P1807" s="21" t="s">
        <v>12068</v>
      </c>
      <c r="Q1807" s="33">
        <v>1.7</v>
      </c>
      <c r="R1807" s="33">
        <v>5</v>
      </c>
      <c r="S1807" s="33">
        <v>0</v>
      </c>
      <c r="T1807" s="33">
        <v>5</v>
      </c>
      <c r="U1807" s="33">
        <v>0</v>
      </c>
      <c r="V1807" s="33">
        <v>0</v>
      </c>
      <c r="W1807" s="23">
        <v>0</v>
      </c>
      <c r="X1807" s="23">
        <v>317.58</v>
      </c>
      <c r="Y1807" s="21" t="s">
        <v>19124</v>
      </c>
      <c r="Z1807" s="23">
        <v>0</v>
      </c>
      <c r="AA1807" s="23">
        <v>1587.9</v>
      </c>
      <c r="AB1807" s="22">
        <v>42776</v>
      </c>
    </row>
    <row r="1808" spans="1:28" x14ac:dyDescent="0.25">
      <c r="A1808" t="s">
        <v>380</v>
      </c>
      <c r="B1808" t="str">
        <f>VLOOKUP(O1808+0,'de para'!K:O,3,0)</f>
        <v>NA</v>
      </c>
      <c r="C1808" t="str">
        <f t="shared" si="28"/>
        <v>3026</v>
      </c>
      <c r="D1808" t="str">
        <f>IFERROR(VLOOKUP(G1808+0,'de para'!A:C,3,0),"")</f>
        <v/>
      </c>
      <c r="E1808" t="str">
        <f>IF(VLOOKUP(G1808+0,'de para'!E:H,4,0)="EX","Externo","Interno")</f>
        <v>Interno</v>
      </c>
      <c r="F1808" s="18" t="s">
        <v>22976</v>
      </c>
      <c r="G1808" s="18">
        <v>1440</v>
      </c>
      <c r="H1808" s="18" t="s">
        <v>19095</v>
      </c>
      <c r="I1808" s="18" t="s">
        <v>484</v>
      </c>
      <c r="J1808" s="19">
        <v>42762</v>
      </c>
      <c r="K1808" s="18" t="s">
        <v>19152</v>
      </c>
      <c r="L1808" s="18" t="s">
        <v>19155</v>
      </c>
      <c r="M1808" s="18" t="s">
        <v>19122</v>
      </c>
      <c r="N1808" s="18" t="s">
        <v>19340</v>
      </c>
      <c r="O1808" s="18" t="s">
        <v>22982</v>
      </c>
      <c r="P1808" s="18" t="s">
        <v>11972</v>
      </c>
      <c r="Q1808" s="32">
        <v>0.8</v>
      </c>
      <c r="R1808" s="32">
        <v>4</v>
      </c>
      <c r="S1808" s="32">
        <v>0</v>
      </c>
      <c r="T1808" s="32">
        <v>4</v>
      </c>
      <c r="U1808" s="32">
        <v>0</v>
      </c>
      <c r="V1808" s="32">
        <v>0</v>
      </c>
      <c r="W1808" s="20">
        <v>0</v>
      </c>
      <c r="X1808" s="20">
        <v>2710.68</v>
      </c>
      <c r="Y1808" s="18" t="s">
        <v>19124</v>
      </c>
      <c r="Z1808" s="20">
        <v>0</v>
      </c>
      <c r="AA1808" s="20">
        <v>10842.72</v>
      </c>
      <c r="AB1808" s="19">
        <v>42776</v>
      </c>
    </row>
    <row r="1809" spans="1:28" x14ac:dyDescent="0.25">
      <c r="A1809" t="s">
        <v>380</v>
      </c>
      <c r="B1809" t="str">
        <f>VLOOKUP(O1809+0,'de para'!K:O,3,0)</f>
        <v>NA</v>
      </c>
      <c r="C1809" t="str">
        <f t="shared" si="28"/>
        <v>3026</v>
      </c>
      <c r="D1809" t="str">
        <f>IFERROR(VLOOKUP(G1809+0,'de para'!A:C,3,0),"")</f>
        <v/>
      </c>
      <c r="E1809" t="str">
        <f>IF(VLOOKUP(G1809+0,'de para'!E:H,4,0)="EX","Externo","Interno")</f>
        <v>Interno</v>
      </c>
      <c r="F1809" s="21" t="s">
        <v>22976</v>
      </c>
      <c r="G1809" s="21">
        <v>1440</v>
      </c>
      <c r="H1809" s="21" t="s">
        <v>19095</v>
      </c>
      <c r="I1809" s="21" t="s">
        <v>484</v>
      </c>
      <c r="J1809" s="22">
        <v>42762</v>
      </c>
      <c r="K1809" s="21" t="s">
        <v>19152</v>
      </c>
      <c r="L1809" s="21" t="s">
        <v>19155</v>
      </c>
      <c r="M1809" s="21" t="s">
        <v>19122</v>
      </c>
      <c r="N1809" s="21" t="s">
        <v>19342</v>
      </c>
      <c r="O1809" s="21" t="s">
        <v>19993</v>
      </c>
      <c r="P1809" s="21" t="s">
        <v>508</v>
      </c>
      <c r="Q1809" s="33">
        <v>-0.1</v>
      </c>
      <c r="R1809" s="33">
        <v>1</v>
      </c>
      <c r="S1809" s="33">
        <v>0</v>
      </c>
      <c r="T1809" s="33">
        <v>1</v>
      </c>
      <c r="U1809" s="33">
        <v>0</v>
      </c>
      <c r="V1809" s="33">
        <v>0</v>
      </c>
      <c r="W1809" s="23">
        <v>0</v>
      </c>
      <c r="X1809" s="23">
        <v>12877.79</v>
      </c>
      <c r="Y1809" s="21" t="s">
        <v>19124</v>
      </c>
      <c r="Z1809" s="23">
        <v>0</v>
      </c>
      <c r="AA1809" s="23">
        <v>12877.79</v>
      </c>
      <c r="AB1809" s="22">
        <v>42776</v>
      </c>
    </row>
    <row r="1810" spans="1:28" x14ac:dyDescent="0.25">
      <c r="A1810" t="s">
        <v>380</v>
      </c>
      <c r="B1810" t="str">
        <f>VLOOKUP(O1810+0,'de para'!K:O,3,0)</f>
        <v>NA</v>
      </c>
      <c r="C1810" t="str">
        <f t="shared" si="28"/>
        <v>3027</v>
      </c>
      <c r="D1810" t="str">
        <f>IFERROR(VLOOKUP(G1810+0,'de para'!A:C,3,0),"")</f>
        <v/>
      </c>
      <c r="E1810" t="str">
        <f>IF(VLOOKUP(G1810+0,'de para'!E:H,4,0)="EX","Externo","Interno")</f>
        <v>Externo</v>
      </c>
      <c r="F1810" s="18" t="s">
        <v>22983</v>
      </c>
      <c r="G1810" s="18">
        <v>118</v>
      </c>
      <c r="H1810" s="18" t="s">
        <v>19095</v>
      </c>
      <c r="I1810" s="18" t="s">
        <v>1021</v>
      </c>
      <c r="J1810" s="19">
        <v>42762</v>
      </c>
      <c r="K1810" s="18" t="s">
        <v>19096</v>
      </c>
      <c r="L1810" s="18" t="s">
        <v>19155</v>
      </c>
      <c r="M1810" s="18" t="s">
        <v>19151</v>
      </c>
      <c r="N1810" s="18" t="s">
        <v>19095</v>
      </c>
      <c r="O1810" s="18" t="s">
        <v>22984</v>
      </c>
      <c r="P1810" s="18" t="s">
        <v>12686</v>
      </c>
      <c r="Q1810" s="32">
        <v>0</v>
      </c>
      <c r="R1810" s="32">
        <v>0.7</v>
      </c>
      <c r="S1810" s="32">
        <v>0</v>
      </c>
      <c r="T1810" s="32">
        <v>0.7</v>
      </c>
      <c r="U1810" s="32">
        <v>0</v>
      </c>
      <c r="V1810" s="32">
        <v>0</v>
      </c>
      <c r="W1810" s="20">
        <v>0</v>
      </c>
      <c r="X1810" s="20">
        <v>65168.59</v>
      </c>
      <c r="Y1810" s="18" t="s">
        <v>19124</v>
      </c>
      <c r="Z1810" s="20">
        <v>0</v>
      </c>
      <c r="AA1810" s="20">
        <v>45618.01</v>
      </c>
      <c r="AB1810" s="19">
        <v>42794</v>
      </c>
    </row>
    <row r="1811" spans="1:28" x14ac:dyDescent="0.25">
      <c r="A1811" t="s">
        <v>380</v>
      </c>
      <c r="B1811" t="str">
        <f>VLOOKUP(O1811+0,'de para'!K:O,3,0)</f>
        <v>NA</v>
      </c>
      <c r="C1811" t="str">
        <f t="shared" si="28"/>
        <v>3026</v>
      </c>
      <c r="D1811" t="str">
        <f>IFERROR(VLOOKUP(G1811+0,'de para'!A:C,3,0),"")</f>
        <v/>
      </c>
      <c r="E1811" t="str">
        <f>IF(VLOOKUP(G1811+0,'de para'!E:H,4,0)="EX","Externo","Interno")</f>
        <v>Interno</v>
      </c>
      <c r="F1811" s="21" t="s">
        <v>22985</v>
      </c>
      <c r="G1811" s="21">
        <v>694</v>
      </c>
      <c r="H1811" s="21" t="s">
        <v>19095</v>
      </c>
      <c r="I1811" s="21" t="s">
        <v>2083</v>
      </c>
      <c r="J1811" s="22">
        <v>42765</v>
      </c>
      <c r="K1811" s="21" t="s">
        <v>22894</v>
      </c>
      <c r="L1811" s="21" t="s">
        <v>19670</v>
      </c>
      <c r="M1811" s="21" t="s">
        <v>19114</v>
      </c>
      <c r="N1811" s="21" t="s">
        <v>19095</v>
      </c>
      <c r="O1811" s="21" t="s">
        <v>22986</v>
      </c>
      <c r="P1811" s="21" t="s">
        <v>11903</v>
      </c>
      <c r="Q1811" s="33">
        <v>0</v>
      </c>
      <c r="R1811" s="33">
        <v>0.1</v>
      </c>
      <c r="S1811" s="33">
        <v>0</v>
      </c>
      <c r="T1811" s="33">
        <v>0.1</v>
      </c>
      <c r="U1811" s="33">
        <v>0</v>
      </c>
      <c r="V1811" s="33">
        <v>0</v>
      </c>
      <c r="W1811" s="23">
        <v>0</v>
      </c>
      <c r="X1811" s="23">
        <v>22300</v>
      </c>
      <c r="Y1811" s="21" t="s">
        <v>19124</v>
      </c>
      <c r="Z1811" s="23">
        <v>111.5</v>
      </c>
      <c r="AA1811" s="23">
        <v>2341.5</v>
      </c>
      <c r="AB1811" s="22">
        <v>42794</v>
      </c>
    </row>
    <row r="1812" spans="1:28" x14ac:dyDescent="0.25">
      <c r="A1812" t="s">
        <v>380</v>
      </c>
      <c r="B1812" t="str">
        <f>VLOOKUP(O1812+0,'de para'!K:O,3,0)</f>
        <v>NA</v>
      </c>
      <c r="C1812" t="str">
        <f t="shared" si="28"/>
        <v>3026</v>
      </c>
      <c r="D1812" t="str">
        <f>IFERROR(VLOOKUP(G1812+0,'de para'!A:C,3,0),"")</f>
        <v/>
      </c>
      <c r="E1812" t="str">
        <f>IF(VLOOKUP(G1812+0,'de para'!E:H,4,0)="EX","Externo","Interno")</f>
        <v>Interno</v>
      </c>
      <c r="F1812" s="18" t="s">
        <v>22985</v>
      </c>
      <c r="G1812" s="18">
        <v>694</v>
      </c>
      <c r="H1812" s="18" t="s">
        <v>19095</v>
      </c>
      <c r="I1812" s="18" t="s">
        <v>2083</v>
      </c>
      <c r="J1812" s="19">
        <v>42765</v>
      </c>
      <c r="K1812" s="18" t="s">
        <v>22894</v>
      </c>
      <c r="L1812" s="18" t="s">
        <v>19670</v>
      </c>
      <c r="M1812" s="18" t="s">
        <v>19114</v>
      </c>
      <c r="N1812" s="18" t="s">
        <v>19102</v>
      </c>
      <c r="O1812" s="18" t="s">
        <v>22987</v>
      </c>
      <c r="P1812" s="18" t="s">
        <v>11652</v>
      </c>
      <c r="Q1812" s="32">
        <v>0</v>
      </c>
      <c r="R1812" s="32">
        <v>0.1</v>
      </c>
      <c r="S1812" s="32">
        <v>0</v>
      </c>
      <c r="T1812" s="32">
        <v>0.1</v>
      </c>
      <c r="U1812" s="32">
        <v>0</v>
      </c>
      <c r="V1812" s="32">
        <v>0</v>
      </c>
      <c r="W1812" s="20">
        <v>0</v>
      </c>
      <c r="X1812" s="20">
        <v>26280</v>
      </c>
      <c r="Y1812" s="18" t="s">
        <v>19124</v>
      </c>
      <c r="Z1812" s="20">
        <v>131.4</v>
      </c>
      <c r="AA1812" s="20">
        <v>2759.4</v>
      </c>
      <c r="AB1812" s="19">
        <v>42794</v>
      </c>
    </row>
    <row r="1813" spans="1:28" x14ac:dyDescent="0.25">
      <c r="A1813" t="s">
        <v>380</v>
      </c>
      <c r="B1813" t="e">
        <f>VLOOKUP(O1813+0,'de para'!K:O,3,0)</f>
        <v>#N/A</v>
      </c>
      <c r="C1813" t="str">
        <f t="shared" si="28"/>
        <v>3027</v>
      </c>
      <c r="D1813" t="str">
        <f>IFERROR(VLOOKUP(G1813+0,'de para'!A:C,3,0),"")</f>
        <v/>
      </c>
      <c r="E1813" t="str">
        <f>IF(VLOOKUP(G1813+0,'de para'!E:H,4,0)="EX","Externo","Interno")</f>
        <v>Interno</v>
      </c>
      <c r="F1813" s="21" t="s">
        <v>22988</v>
      </c>
      <c r="G1813" s="21">
        <v>2349</v>
      </c>
      <c r="H1813" s="21" t="s">
        <v>19095</v>
      </c>
      <c r="I1813" s="21" t="s">
        <v>538</v>
      </c>
      <c r="J1813" s="22">
        <v>42765</v>
      </c>
      <c r="K1813" s="21" t="s">
        <v>22989</v>
      </c>
      <c r="L1813" s="21" t="s">
        <v>19187</v>
      </c>
      <c r="M1813" s="21" t="s">
        <v>19114</v>
      </c>
      <c r="N1813" s="21" t="s">
        <v>19095</v>
      </c>
      <c r="O1813" s="21" t="s">
        <v>22990</v>
      </c>
      <c r="P1813" s="21" t="s">
        <v>22991</v>
      </c>
      <c r="Q1813" s="33">
        <v>0</v>
      </c>
      <c r="R1813" s="33">
        <v>0.3</v>
      </c>
      <c r="S1813" s="33">
        <v>0</v>
      </c>
      <c r="T1813" s="33">
        <v>0.3</v>
      </c>
      <c r="U1813" s="33">
        <v>0</v>
      </c>
      <c r="V1813" s="33">
        <v>0</v>
      </c>
      <c r="W1813" s="23">
        <v>0</v>
      </c>
      <c r="X1813" s="23">
        <v>38630</v>
      </c>
      <c r="Y1813" s="21" t="s">
        <v>19124</v>
      </c>
      <c r="Z1813" s="23">
        <v>0</v>
      </c>
      <c r="AA1813" s="23">
        <v>11589</v>
      </c>
      <c r="AB1813" s="22">
        <v>42794</v>
      </c>
    </row>
    <row r="1814" spans="1:28" x14ac:dyDescent="0.25">
      <c r="A1814" t="s">
        <v>380</v>
      </c>
      <c r="B1814" t="str">
        <f>VLOOKUP(O1814+0,'de para'!K:O,3,0)</f>
        <v>NA</v>
      </c>
      <c r="C1814" t="str">
        <f t="shared" si="28"/>
        <v>3026</v>
      </c>
      <c r="D1814" t="str">
        <f>IFERROR(VLOOKUP(G1814+0,'de para'!A:C,3,0),"")</f>
        <v/>
      </c>
      <c r="E1814" t="s">
        <v>19067</v>
      </c>
      <c r="F1814" s="18" t="s">
        <v>22992</v>
      </c>
      <c r="G1814" s="18">
        <v>2461</v>
      </c>
      <c r="H1814" s="18" t="s">
        <v>19095</v>
      </c>
      <c r="I1814" s="18" t="s">
        <v>22993</v>
      </c>
      <c r="J1814" s="19">
        <v>42765</v>
      </c>
      <c r="K1814" s="18" t="s">
        <v>22783</v>
      </c>
      <c r="L1814" s="18" t="s">
        <v>19155</v>
      </c>
      <c r="M1814" s="18" t="s">
        <v>19214</v>
      </c>
      <c r="N1814" s="18" t="s">
        <v>19095</v>
      </c>
      <c r="O1814" s="18" t="s">
        <v>22994</v>
      </c>
      <c r="P1814" s="18" t="s">
        <v>22995</v>
      </c>
      <c r="Q1814" s="32">
        <v>0</v>
      </c>
      <c r="R1814" s="32">
        <v>0.1</v>
      </c>
      <c r="S1814" s="32">
        <v>0</v>
      </c>
      <c r="T1814" s="32">
        <v>0.1</v>
      </c>
      <c r="U1814" s="32">
        <v>0</v>
      </c>
      <c r="V1814" s="32">
        <v>0</v>
      </c>
      <c r="W1814" s="20">
        <v>0</v>
      </c>
      <c r="X1814" s="20">
        <v>10970</v>
      </c>
      <c r="Y1814" s="18" t="s">
        <v>19124</v>
      </c>
      <c r="Z1814" s="20">
        <v>0</v>
      </c>
      <c r="AA1814" s="20">
        <v>1097</v>
      </c>
      <c r="AB1814" s="19">
        <v>42783</v>
      </c>
    </row>
    <row r="1815" spans="1:28" x14ac:dyDescent="0.25">
      <c r="A1815" t="s">
        <v>380</v>
      </c>
      <c r="B1815" t="str">
        <f>VLOOKUP(O1815+0,'de para'!K:O,3,0)</f>
        <v>NA</v>
      </c>
      <c r="C1815" t="str">
        <f t="shared" si="28"/>
        <v>3026</v>
      </c>
      <c r="D1815" t="str">
        <f>IFERROR(VLOOKUP(G1815+0,'de para'!A:C,3,0),"")</f>
        <v/>
      </c>
      <c r="E1815" t="s">
        <v>19067</v>
      </c>
      <c r="F1815" s="21" t="s">
        <v>22992</v>
      </c>
      <c r="G1815" s="21">
        <v>2461</v>
      </c>
      <c r="H1815" s="21" t="s">
        <v>19095</v>
      </c>
      <c r="I1815" s="21" t="s">
        <v>22993</v>
      </c>
      <c r="J1815" s="22">
        <v>42765</v>
      </c>
      <c r="K1815" s="21" t="s">
        <v>22783</v>
      </c>
      <c r="L1815" s="21" t="s">
        <v>19155</v>
      </c>
      <c r="M1815" s="21" t="s">
        <v>19214</v>
      </c>
      <c r="N1815" s="21" t="s">
        <v>19102</v>
      </c>
      <c r="O1815" s="21" t="s">
        <v>20201</v>
      </c>
      <c r="P1815" s="21" t="s">
        <v>22996</v>
      </c>
      <c r="Q1815" s="33">
        <v>6.25</v>
      </c>
      <c r="R1815" s="33">
        <v>0.1</v>
      </c>
      <c r="S1815" s="33">
        <v>0</v>
      </c>
      <c r="T1815" s="33">
        <v>0.1</v>
      </c>
      <c r="U1815" s="33">
        <v>0</v>
      </c>
      <c r="V1815" s="33">
        <v>0</v>
      </c>
      <c r="W1815" s="23">
        <v>0</v>
      </c>
      <c r="X1815" s="23">
        <v>7270</v>
      </c>
      <c r="Y1815" s="21" t="s">
        <v>19097</v>
      </c>
      <c r="Z1815" s="23">
        <v>0</v>
      </c>
      <c r="AA1815" s="23">
        <v>727</v>
      </c>
      <c r="AB1815" s="22">
        <v>42783</v>
      </c>
    </row>
    <row r="1816" spans="1:28" x14ac:dyDescent="0.25">
      <c r="A1816" t="s">
        <v>380</v>
      </c>
      <c r="B1816" t="str">
        <f>VLOOKUP(O1816+0,'de para'!K:O,3,0)</f>
        <v>NA</v>
      </c>
      <c r="C1816" t="str">
        <f t="shared" si="28"/>
        <v>3026</v>
      </c>
      <c r="D1816" t="str">
        <f>IFERROR(VLOOKUP(G1816+0,'de para'!A:C,3,0),"")</f>
        <v/>
      </c>
      <c r="E1816" t="s">
        <v>19067</v>
      </c>
      <c r="F1816" s="18" t="s">
        <v>22992</v>
      </c>
      <c r="G1816" s="18">
        <v>2461</v>
      </c>
      <c r="H1816" s="18" t="s">
        <v>19095</v>
      </c>
      <c r="I1816" s="18" t="s">
        <v>22993</v>
      </c>
      <c r="J1816" s="19">
        <v>42765</v>
      </c>
      <c r="K1816" s="18" t="s">
        <v>22783</v>
      </c>
      <c r="L1816" s="18" t="s">
        <v>19155</v>
      </c>
      <c r="M1816" s="18" t="s">
        <v>19214</v>
      </c>
      <c r="N1816" s="18" t="s">
        <v>19108</v>
      </c>
      <c r="O1816" s="18" t="s">
        <v>22997</v>
      </c>
      <c r="P1816" s="18" t="s">
        <v>22998</v>
      </c>
      <c r="Q1816" s="32">
        <v>0.5</v>
      </c>
      <c r="R1816" s="32">
        <v>0.2</v>
      </c>
      <c r="S1816" s="32">
        <v>0</v>
      </c>
      <c r="T1816" s="32">
        <v>0.2</v>
      </c>
      <c r="U1816" s="32">
        <v>0</v>
      </c>
      <c r="V1816" s="32">
        <v>0</v>
      </c>
      <c r="W1816" s="20">
        <v>0</v>
      </c>
      <c r="X1816" s="20">
        <v>5120</v>
      </c>
      <c r="Y1816" s="18" t="s">
        <v>19097</v>
      </c>
      <c r="Z1816" s="20">
        <v>0</v>
      </c>
      <c r="AA1816" s="20">
        <v>1024</v>
      </c>
      <c r="AB1816" s="19">
        <v>42783</v>
      </c>
    </row>
    <row r="1817" spans="1:28" x14ac:dyDescent="0.25">
      <c r="A1817" t="s">
        <v>380</v>
      </c>
      <c r="B1817" t="str">
        <f>VLOOKUP(O1817+0,'de para'!K:O,3,0)</f>
        <v>NA</v>
      </c>
      <c r="C1817" t="str">
        <f t="shared" si="28"/>
        <v>3026</v>
      </c>
      <c r="D1817" t="str">
        <f>IFERROR(VLOOKUP(G1817+0,'de para'!A:C,3,0),"")</f>
        <v/>
      </c>
      <c r="E1817" t="s">
        <v>19067</v>
      </c>
      <c r="F1817" s="21" t="s">
        <v>22992</v>
      </c>
      <c r="G1817" s="21">
        <v>2461</v>
      </c>
      <c r="H1817" s="21" t="s">
        <v>19095</v>
      </c>
      <c r="I1817" s="21" t="s">
        <v>22993</v>
      </c>
      <c r="J1817" s="22">
        <v>42765</v>
      </c>
      <c r="K1817" s="21" t="s">
        <v>22783</v>
      </c>
      <c r="L1817" s="21" t="s">
        <v>19155</v>
      </c>
      <c r="M1817" s="21" t="s">
        <v>19214</v>
      </c>
      <c r="N1817" s="21" t="s">
        <v>19103</v>
      </c>
      <c r="O1817" s="21" t="s">
        <v>21120</v>
      </c>
      <c r="P1817" s="21" t="s">
        <v>22999</v>
      </c>
      <c r="Q1817" s="33">
        <v>0.875</v>
      </c>
      <c r="R1817" s="33">
        <v>0.2</v>
      </c>
      <c r="S1817" s="33">
        <v>0</v>
      </c>
      <c r="T1817" s="33">
        <v>0.2</v>
      </c>
      <c r="U1817" s="33">
        <v>0</v>
      </c>
      <c r="V1817" s="33">
        <v>0</v>
      </c>
      <c r="W1817" s="23">
        <v>0</v>
      </c>
      <c r="X1817" s="23">
        <v>3690</v>
      </c>
      <c r="Y1817" s="21" t="s">
        <v>19097</v>
      </c>
      <c r="Z1817" s="23">
        <v>0</v>
      </c>
      <c r="AA1817" s="23">
        <v>738</v>
      </c>
      <c r="AB1817" s="22">
        <v>42783</v>
      </c>
    </row>
    <row r="1818" spans="1:28" x14ac:dyDescent="0.25">
      <c r="A1818" t="s">
        <v>380</v>
      </c>
      <c r="B1818" t="str">
        <f>VLOOKUP(O1818+0,'de para'!K:O,3,0)</f>
        <v>NA</v>
      </c>
      <c r="C1818" t="str">
        <f t="shared" si="28"/>
        <v>3026</v>
      </c>
      <c r="D1818" t="str">
        <f>IFERROR(VLOOKUP(G1818+0,'de para'!A:C,3,0),"")</f>
        <v/>
      </c>
      <c r="E1818" t="s">
        <v>19067</v>
      </c>
      <c r="F1818" s="18" t="s">
        <v>22992</v>
      </c>
      <c r="G1818" s="18">
        <v>2461</v>
      </c>
      <c r="H1818" s="18" t="s">
        <v>19095</v>
      </c>
      <c r="I1818" s="18" t="s">
        <v>22993</v>
      </c>
      <c r="J1818" s="19">
        <v>42765</v>
      </c>
      <c r="K1818" s="18" t="s">
        <v>22783</v>
      </c>
      <c r="L1818" s="18" t="s">
        <v>19155</v>
      </c>
      <c r="M1818" s="18" t="s">
        <v>19214</v>
      </c>
      <c r="N1818" s="18" t="s">
        <v>19291</v>
      </c>
      <c r="O1818" s="18" t="s">
        <v>21132</v>
      </c>
      <c r="P1818" s="18" t="s">
        <v>23000</v>
      </c>
      <c r="Q1818" s="32">
        <v>8.8000000000000007</v>
      </c>
      <c r="R1818" s="32">
        <v>0.5</v>
      </c>
      <c r="S1818" s="32">
        <v>0</v>
      </c>
      <c r="T1818" s="32">
        <v>0.5</v>
      </c>
      <c r="U1818" s="32">
        <v>0</v>
      </c>
      <c r="V1818" s="32">
        <v>0</v>
      </c>
      <c r="W1818" s="20">
        <v>0</v>
      </c>
      <c r="X1818" s="20">
        <v>2120</v>
      </c>
      <c r="Y1818" s="18" t="s">
        <v>19097</v>
      </c>
      <c r="Z1818" s="20">
        <v>0</v>
      </c>
      <c r="AA1818" s="20">
        <v>1060</v>
      </c>
      <c r="AB1818" s="19">
        <v>42783</v>
      </c>
    </row>
    <row r="1819" spans="1:28" x14ac:dyDescent="0.25">
      <c r="A1819" t="s">
        <v>380</v>
      </c>
      <c r="B1819" t="str">
        <f>VLOOKUP(O1819+0,'de para'!K:O,3,0)</f>
        <v>NA</v>
      </c>
      <c r="C1819" t="str">
        <f t="shared" si="28"/>
        <v>3026</v>
      </c>
      <c r="D1819" t="str">
        <f>IFERROR(VLOOKUP(G1819+0,'de para'!A:C,3,0),"")</f>
        <v/>
      </c>
      <c r="E1819" t="s">
        <v>19067</v>
      </c>
      <c r="F1819" s="21" t="s">
        <v>22992</v>
      </c>
      <c r="G1819" s="21">
        <v>2461</v>
      </c>
      <c r="H1819" s="21" t="s">
        <v>19095</v>
      </c>
      <c r="I1819" s="21" t="s">
        <v>22993</v>
      </c>
      <c r="J1819" s="22">
        <v>42765</v>
      </c>
      <c r="K1819" s="21" t="s">
        <v>22783</v>
      </c>
      <c r="L1819" s="21" t="s">
        <v>19155</v>
      </c>
      <c r="M1819" s="21" t="s">
        <v>19214</v>
      </c>
      <c r="N1819" s="21" t="s">
        <v>19104</v>
      </c>
      <c r="O1819" s="21" t="s">
        <v>21131</v>
      </c>
      <c r="P1819" s="21" t="s">
        <v>23001</v>
      </c>
      <c r="Q1819" s="33">
        <v>4.0999999999999996</v>
      </c>
      <c r="R1819" s="33">
        <v>1</v>
      </c>
      <c r="S1819" s="33">
        <v>0</v>
      </c>
      <c r="T1819" s="33">
        <v>1</v>
      </c>
      <c r="U1819" s="33">
        <v>0</v>
      </c>
      <c r="V1819" s="33">
        <v>0</v>
      </c>
      <c r="W1819" s="23">
        <v>0</v>
      </c>
      <c r="X1819" s="23">
        <v>1170</v>
      </c>
      <c r="Y1819" s="21" t="s">
        <v>19097</v>
      </c>
      <c r="Z1819" s="23">
        <v>0</v>
      </c>
      <c r="AA1819" s="23">
        <v>1170</v>
      </c>
      <c r="AB1819" s="22">
        <v>42783</v>
      </c>
    </row>
    <row r="1820" spans="1:28" x14ac:dyDescent="0.25">
      <c r="A1820" t="s">
        <v>380</v>
      </c>
      <c r="B1820" t="str">
        <f>VLOOKUP(O1820+0,'de para'!K:O,3,0)</f>
        <v>NA</v>
      </c>
      <c r="C1820" t="str">
        <f t="shared" si="28"/>
        <v>3026</v>
      </c>
      <c r="D1820" t="str">
        <f>IFERROR(VLOOKUP(G1820+0,'de para'!A:C,3,0),"")</f>
        <v/>
      </c>
      <c r="E1820" t="s">
        <v>19067</v>
      </c>
      <c r="F1820" s="18" t="s">
        <v>22992</v>
      </c>
      <c r="G1820" s="18">
        <v>2461</v>
      </c>
      <c r="H1820" s="18" t="s">
        <v>19095</v>
      </c>
      <c r="I1820" s="18" t="s">
        <v>22993</v>
      </c>
      <c r="J1820" s="19">
        <v>42765</v>
      </c>
      <c r="K1820" s="18" t="s">
        <v>22783</v>
      </c>
      <c r="L1820" s="18" t="s">
        <v>19155</v>
      </c>
      <c r="M1820" s="18" t="s">
        <v>19214</v>
      </c>
      <c r="N1820" s="18" t="s">
        <v>19112</v>
      </c>
      <c r="O1820" s="18" t="s">
        <v>21128</v>
      </c>
      <c r="P1820" s="18" t="s">
        <v>23002</v>
      </c>
      <c r="Q1820" s="32">
        <v>36.825000000000003</v>
      </c>
      <c r="R1820" s="32">
        <v>2</v>
      </c>
      <c r="S1820" s="32">
        <v>0</v>
      </c>
      <c r="T1820" s="32">
        <v>2</v>
      </c>
      <c r="U1820" s="32">
        <v>0</v>
      </c>
      <c r="V1820" s="32">
        <v>0</v>
      </c>
      <c r="W1820" s="20">
        <v>0</v>
      </c>
      <c r="X1820" s="20">
        <v>890</v>
      </c>
      <c r="Y1820" s="18" t="s">
        <v>19097</v>
      </c>
      <c r="Z1820" s="20">
        <v>0</v>
      </c>
      <c r="AA1820" s="20">
        <v>1780</v>
      </c>
      <c r="AB1820" s="19">
        <v>42783</v>
      </c>
    </row>
    <row r="1821" spans="1:28" x14ac:dyDescent="0.25">
      <c r="A1821" t="s">
        <v>380</v>
      </c>
      <c r="B1821" t="str">
        <f>VLOOKUP(O1821+0,'de para'!K:O,3,0)</f>
        <v>NA</v>
      </c>
      <c r="C1821" t="str">
        <f t="shared" si="28"/>
        <v>3026</v>
      </c>
      <c r="D1821" t="str">
        <f>IFERROR(VLOOKUP(G1821+0,'de para'!A:C,3,0),"")</f>
        <v/>
      </c>
      <c r="E1821" t="s">
        <v>19067</v>
      </c>
      <c r="F1821" s="21" t="s">
        <v>22992</v>
      </c>
      <c r="G1821" s="21">
        <v>2461</v>
      </c>
      <c r="H1821" s="21" t="s">
        <v>19095</v>
      </c>
      <c r="I1821" s="21" t="s">
        <v>22993</v>
      </c>
      <c r="J1821" s="22">
        <v>42765</v>
      </c>
      <c r="K1821" s="21" t="s">
        <v>22783</v>
      </c>
      <c r="L1821" s="21" t="s">
        <v>19155</v>
      </c>
      <c r="M1821" s="21" t="s">
        <v>19214</v>
      </c>
      <c r="N1821" s="21" t="s">
        <v>19113</v>
      </c>
      <c r="O1821" s="21" t="s">
        <v>20122</v>
      </c>
      <c r="P1821" s="21" t="s">
        <v>23003</v>
      </c>
      <c r="Q1821" s="33">
        <v>10.1</v>
      </c>
      <c r="R1821" s="33">
        <v>3</v>
      </c>
      <c r="S1821" s="33">
        <v>0</v>
      </c>
      <c r="T1821" s="33">
        <v>3</v>
      </c>
      <c r="U1821" s="33">
        <v>0</v>
      </c>
      <c r="V1821" s="33">
        <v>0</v>
      </c>
      <c r="W1821" s="23">
        <v>0</v>
      </c>
      <c r="X1821" s="23">
        <v>710</v>
      </c>
      <c r="Y1821" s="21" t="s">
        <v>19097</v>
      </c>
      <c r="Z1821" s="23">
        <v>0</v>
      </c>
      <c r="AA1821" s="23">
        <v>2130</v>
      </c>
      <c r="AB1821" s="22">
        <v>42783</v>
      </c>
    </row>
    <row r="1822" spans="1:28" x14ac:dyDescent="0.25">
      <c r="A1822" t="s">
        <v>380</v>
      </c>
      <c r="B1822" t="str">
        <f>VLOOKUP(O1822+0,'de para'!K:O,3,0)</f>
        <v>NA</v>
      </c>
      <c r="C1822" t="str">
        <f t="shared" si="28"/>
        <v>3026</v>
      </c>
      <c r="D1822" t="str">
        <f>IFERROR(VLOOKUP(G1822+0,'de para'!A:C,3,0),"")</f>
        <v/>
      </c>
      <c r="E1822" t="s">
        <v>19067</v>
      </c>
      <c r="F1822" s="18" t="s">
        <v>22992</v>
      </c>
      <c r="G1822" s="18">
        <v>2461</v>
      </c>
      <c r="H1822" s="18" t="s">
        <v>19095</v>
      </c>
      <c r="I1822" s="18" t="s">
        <v>22993</v>
      </c>
      <c r="J1822" s="19">
        <v>42765</v>
      </c>
      <c r="K1822" s="18" t="s">
        <v>22783</v>
      </c>
      <c r="L1822" s="18" t="s">
        <v>19155</v>
      </c>
      <c r="M1822" s="18" t="s">
        <v>19214</v>
      </c>
      <c r="N1822" s="18" t="s">
        <v>19340</v>
      </c>
      <c r="O1822" s="18" t="s">
        <v>20123</v>
      </c>
      <c r="P1822" s="18" t="s">
        <v>23004</v>
      </c>
      <c r="Q1822" s="32">
        <v>-3.4</v>
      </c>
      <c r="R1822" s="32">
        <v>3</v>
      </c>
      <c r="S1822" s="32">
        <v>0</v>
      </c>
      <c r="T1822" s="32">
        <v>3</v>
      </c>
      <c r="U1822" s="32">
        <v>0</v>
      </c>
      <c r="V1822" s="32">
        <v>0</v>
      </c>
      <c r="W1822" s="20">
        <v>0</v>
      </c>
      <c r="X1822" s="20">
        <v>600</v>
      </c>
      <c r="Y1822" s="18" t="s">
        <v>19097</v>
      </c>
      <c r="Z1822" s="20">
        <v>0</v>
      </c>
      <c r="AA1822" s="20">
        <v>1800</v>
      </c>
      <c r="AB1822" s="19">
        <v>42783</v>
      </c>
    </row>
    <row r="1823" spans="1:28" x14ac:dyDescent="0.25">
      <c r="A1823" t="s">
        <v>380</v>
      </c>
      <c r="B1823" t="str">
        <f>VLOOKUP(O1823+0,'de para'!K:O,3,0)</f>
        <v>NA</v>
      </c>
      <c r="C1823" t="str">
        <f t="shared" si="28"/>
        <v>3026</v>
      </c>
      <c r="D1823" t="str">
        <f>IFERROR(VLOOKUP(G1823+0,'de para'!A:C,3,0),"")</f>
        <v/>
      </c>
      <c r="E1823" t="s">
        <v>19067</v>
      </c>
      <c r="F1823" s="21" t="s">
        <v>22992</v>
      </c>
      <c r="G1823" s="21">
        <v>2461</v>
      </c>
      <c r="H1823" s="21" t="s">
        <v>19095</v>
      </c>
      <c r="I1823" s="21" t="s">
        <v>22993</v>
      </c>
      <c r="J1823" s="22">
        <v>42765</v>
      </c>
      <c r="K1823" s="21" t="s">
        <v>22783</v>
      </c>
      <c r="L1823" s="21" t="s">
        <v>19155</v>
      </c>
      <c r="M1823" s="21" t="s">
        <v>19214</v>
      </c>
      <c r="N1823" s="21" t="s">
        <v>19342</v>
      </c>
      <c r="O1823" s="21" t="s">
        <v>21119</v>
      </c>
      <c r="P1823" s="21" t="s">
        <v>23005</v>
      </c>
      <c r="Q1823" s="33">
        <v>11.15</v>
      </c>
      <c r="R1823" s="33">
        <v>2</v>
      </c>
      <c r="S1823" s="33">
        <v>0</v>
      </c>
      <c r="T1823" s="33">
        <v>2</v>
      </c>
      <c r="U1823" s="33">
        <v>0</v>
      </c>
      <c r="V1823" s="33">
        <v>0</v>
      </c>
      <c r="W1823" s="23">
        <v>0</v>
      </c>
      <c r="X1823" s="23">
        <v>560</v>
      </c>
      <c r="Y1823" s="21" t="s">
        <v>19097</v>
      </c>
      <c r="Z1823" s="23">
        <v>0</v>
      </c>
      <c r="AA1823" s="23">
        <v>1120</v>
      </c>
      <c r="AB1823" s="22">
        <v>42783</v>
      </c>
    </row>
    <row r="1824" spans="1:28" x14ac:dyDescent="0.25">
      <c r="A1824" t="s">
        <v>380</v>
      </c>
      <c r="B1824" t="str">
        <f>VLOOKUP(O1824+0,'de para'!K:O,3,0)</f>
        <v>NA</v>
      </c>
      <c r="C1824" t="str">
        <f t="shared" si="28"/>
        <v>3026</v>
      </c>
      <c r="D1824" t="str">
        <f>IFERROR(VLOOKUP(G1824+0,'de para'!A:C,3,0),"")</f>
        <v/>
      </c>
      <c r="E1824" t="str">
        <f>IF(VLOOKUP(G1824+0,'de para'!E:H,4,0)="EX","Externo","Interno")</f>
        <v>Interno</v>
      </c>
      <c r="F1824" s="18" t="s">
        <v>23006</v>
      </c>
      <c r="G1824" s="18">
        <v>845</v>
      </c>
      <c r="H1824" s="18" t="s">
        <v>19095</v>
      </c>
      <c r="I1824" s="18" t="s">
        <v>2359</v>
      </c>
      <c r="J1824" s="19">
        <v>42765</v>
      </c>
      <c r="K1824" s="18" t="s">
        <v>19152</v>
      </c>
      <c r="L1824" s="18" t="s">
        <v>19670</v>
      </c>
      <c r="M1824" s="18" t="s">
        <v>19109</v>
      </c>
      <c r="N1824" s="18" t="s">
        <v>19095</v>
      </c>
      <c r="O1824" s="18" t="s">
        <v>19736</v>
      </c>
      <c r="P1824" s="18" t="s">
        <v>12124</v>
      </c>
      <c r="Q1824" s="32">
        <v>-2</v>
      </c>
      <c r="R1824" s="32">
        <v>1.6</v>
      </c>
      <c r="S1824" s="32">
        <v>0</v>
      </c>
      <c r="T1824" s="32">
        <v>1.6</v>
      </c>
      <c r="U1824" s="32">
        <v>0</v>
      </c>
      <c r="V1824" s="32">
        <v>0</v>
      </c>
      <c r="W1824" s="20">
        <v>0</v>
      </c>
      <c r="X1824" s="20">
        <v>900.88</v>
      </c>
      <c r="Y1824" s="18" t="s">
        <v>19124</v>
      </c>
      <c r="Z1824" s="20">
        <v>0</v>
      </c>
      <c r="AA1824" s="20">
        <v>1441.41</v>
      </c>
      <c r="AB1824" s="19">
        <v>42795</v>
      </c>
    </row>
    <row r="1825" spans="1:28" x14ac:dyDescent="0.25">
      <c r="A1825" t="s">
        <v>380</v>
      </c>
      <c r="B1825" t="str">
        <f>VLOOKUP(O1825+0,'de para'!K:O,3,0)</f>
        <v>NA</v>
      </c>
      <c r="C1825" t="str">
        <f t="shared" si="28"/>
        <v>3026</v>
      </c>
      <c r="D1825" t="str">
        <f>IFERROR(VLOOKUP(G1825+0,'de para'!A:C,3,0),"")</f>
        <v/>
      </c>
      <c r="E1825" t="str">
        <f>IF(VLOOKUP(G1825+0,'de para'!E:H,4,0)="EX","Externo","Interno")</f>
        <v>Interno</v>
      </c>
      <c r="F1825" s="21" t="s">
        <v>23006</v>
      </c>
      <c r="G1825" s="21">
        <v>845</v>
      </c>
      <c r="H1825" s="21" t="s">
        <v>19095</v>
      </c>
      <c r="I1825" s="21" t="s">
        <v>2359</v>
      </c>
      <c r="J1825" s="22">
        <v>42765</v>
      </c>
      <c r="K1825" s="21" t="s">
        <v>19152</v>
      </c>
      <c r="L1825" s="21" t="s">
        <v>19670</v>
      </c>
      <c r="M1825" s="21" t="s">
        <v>19109</v>
      </c>
      <c r="N1825" s="21" t="s">
        <v>19102</v>
      </c>
      <c r="O1825" s="21" t="s">
        <v>19736</v>
      </c>
      <c r="P1825" s="21" t="s">
        <v>19737</v>
      </c>
      <c r="Q1825" s="33">
        <v>-3.6</v>
      </c>
      <c r="R1825" s="33">
        <v>1.6</v>
      </c>
      <c r="S1825" s="33">
        <v>0</v>
      </c>
      <c r="T1825" s="33">
        <v>1.6</v>
      </c>
      <c r="U1825" s="33">
        <v>0</v>
      </c>
      <c r="V1825" s="33">
        <v>0</v>
      </c>
      <c r="W1825" s="23">
        <v>0</v>
      </c>
      <c r="X1825" s="23">
        <v>900.88</v>
      </c>
      <c r="Y1825" s="21" t="s">
        <v>19124</v>
      </c>
      <c r="Z1825" s="23">
        <v>0</v>
      </c>
      <c r="AA1825" s="23">
        <v>1441.41</v>
      </c>
      <c r="AB1825" s="22">
        <v>42802</v>
      </c>
    </row>
    <row r="1826" spans="1:28" x14ac:dyDescent="0.25">
      <c r="A1826" t="s">
        <v>380</v>
      </c>
      <c r="B1826" t="str">
        <f>VLOOKUP(O1826+0,'de para'!K:O,3,0)</f>
        <v>NA</v>
      </c>
      <c r="C1826" t="str">
        <f t="shared" si="28"/>
        <v>3026</v>
      </c>
      <c r="D1826" t="str">
        <f>IFERROR(VLOOKUP(G1826+0,'de para'!A:C,3,0),"")</f>
        <v/>
      </c>
      <c r="E1826" t="str">
        <f>IF(VLOOKUP(G1826+0,'de para'!E:H,4,0)="EX","Externo","Interno")</f>
        <v>Interno</v>
      </c>
      <c r="F1826" s="18" t="s">
        <v>23006</v>
      </c>
      <c r="G1826" s="18">
        <v>845</v>
      </c>
      <c r="H1826" s="18" t="s">
        <v>19095</v>
      </c>
      <c r="I1826" s="18" t="s">
        <v>2359</v>
      </c>
      <c r="J1826" s="19">
        <v>42765</v>
      </c>
      <c r="K1826" s="18" t="s">
        <v>19152</v>
      </c>
      <c r="L1826" s="18" t="s">
        <v>19670</v>
      </c>
      <c r="M1826" s="18" t="s">
        <v>19109</v>
      </c>
      <c r="N1826" s="18" t="s">
        <v>19108</v>
      </c>
      <c r="O1826" s="18" t="s">
        <v>22484</v>
      </c>
      <c r="P1826" s="18" t="s">
        <v>22485</v>
      </c>
      <c r="Q1826" s="32">
        <v>-0.8</v>
      </c>
      <c r="R1826" s="32">
        <v>0.1</v>
      </c>
      <c r="S1826" s="32">
        <v>0</v>
      </c>
      <c r="T1826" s="32">
        <v>0.1</v>
      </c>
      <c r="U1826" s="32">
        <v>0</v>
      </c>
      <c r="V1826" s="32">
        <v>0</v>
      </c>
      <c r="W1826" s="20">
        <v>0</v>
      </c>
      <c r="X1826" s="20">
        <v>18882.36</v>
      </c>
      <c r="Y1826" s="18" t="s">
        <v>19124</v>
      </c>
      <c r="Z1826" s="20">
        <v>0</v>
      </c>
      <c r="AA1826" s="20">
        <v>1888.24</v>
      </c>
      <c r="AB1826" s="19">
        <v>42802</v>
      </c>
    </row>
    <row r="1827" spans="1:28" x14ac:dyDescent="0.25">
      <c r="A1827" t="s">
        <v>380</v>
      </c>
      <c r="B1827" t="str">
        <f>VLOOKUP(O1827+0,'de para'!K:O,3,0)</f>
        <v>NA</v>
      </c>
      <c r="C1827" t="str">
        <f t="shared" si="28"/>
        <v>3026</v>
      </c>
      <c r="D1827" t="str">
        <f>IFERROR(VLOOKUP(G1827+0,'de para'!A:C,3,0),"")</f>
        <v/>
      </c>
      <c r="E1827" t="str">
        <f>IF(VLOOKUP(G1827+0,'de para'!E:H,4,0)="EX","Externo","Interno")</f>
        <v>Interno</v>
      </c>
      <c r="F1827" s="21" t="s">
        <v>23007</v>
      </c>
      <c r="G1827" s="21">
        <v>611</v>
      </c>
      <c r="H1827" s="21" t="s">
        <v>19095</v>
      </c>
      <c r="I1827" s="21" t="s">
        <v>428</v>
      </c>
      <c r="J1827" s="22">
        <v>42765</v>
      </c>
      <c r="K1827" s="21" t="s">
        <v>19924</v>
      </c>
      <c r="L1827" s="21" t="s">
        <v>19155</v>
      </c>
      <c r="M1827" s="21" t="s">
        <v>19203</v>
      </c>
      <c r="N1827" s="21" t="s">
        <v>19095</v>
      </c>
      <c r="O1827" s="21" t="s">
        <v>19751</v>
      </c>
      <c r="P1827" s="21" t="s">
        <v>479</v>
      </c>
      <c r="Q1827" s="33">
        <v>2.125</v>
      </c>
      <c r="R1827" s="33">
        <v>3</v>
      </c>
      <c r="S1827" s="33">
        <v>0</v>
      </c>
      <c r="T1827" s="33">
        <v>3</v>
      </c>
      <c r="U1827" s="33">
        <v>0</v>
      </c>
      <c r="V1827" s="33">
        <v>0</v>
      </c>
      <c r="W1827" s="23">
        <v>0</v>
      </c>
      <c r="X1827" s="23">
        <v>740</v>
      </c>
      <c r="Y1827" s="21" t="s">
        <v>19124</v>
      </c>
      <c r="Z1827" s="23">
        <v>0</v>
      </c>
      <c r="AA1827" s="23">
        <v>2220</v>
      </c>
      <c r="AB1827" s="22">
        <v>42783</v>
      </c>
    </row>
    <row r="1828" spans="1:28" x14ac:dyDescent="0.25">
      <c r="A1828" t="s">
        <v>380</v>
      </c>
      <c r="B1828" t="str">
        <f>VLOOKUP(O1828+0,'de para'!K:O,3,0)</f>
        <v>NA</v>
      </c>
      <c r="C1828" t="str">
        <f t="shared" si="28"/>
        <v>3026</v>
      </c>
      <c r="D1828" t="str">
        <f>IFERROR(VLOOKUP(G1828+0,'de para'!A:C,3,0),"")</f>
        <v/>
      </c>
      <c r="E1828" t="str">
        <f>IF(VLOOKUP(G1828+0,'de para'!E:H,4,0)="EX","Externo","Interno")</f>
        <v>Interno</v>
      </c>
      <c r="F1828" s="18" t="s">
        <v>23007</v>
      </c>
      <c r="G1828" s="18">
        <v>611</v>
      </c>
      <c r="H1828" s="18" t="s">
        <v>19095</v>
      </c>
      <c r="I1828" s="18" t="s">
        <v>428</v>
      </c>
      <c r="J1828" s="19">
        <v>42765</v>
      </c>
      <c r="K1828" s="18" t="s">
        <v>19924</v>
      </c>
      <c r="L1828" s="18" t="s">
        <v>19155</v>
      </c>
      <c r="M1828" s="18" t="s">
        <v>19203</v>
      </c>
      <c r="N1828" s="18" t="s">
        <v>19102</v>
      </c>
      <c r="O1828" s="18" t="s">
        <v>23008</v>
      </c>
      <c r="P1828" s="18" t="s">
        <v>11653</v>
      </c>
      <c r="Q1828" s="32">
        <v>0.15</v>
      </c>
      <c r="R1828" s="32">
        <v>3</v>
      </c>
      <c r="S1828" s="32">
        <v>0</v>
      </c>
      <c r="T1828" s="32">
        <v>3</v>
      </c>
      <c r="U1828" s="32">
        <v>0</v>
      </c>
      <c r="V1828" s="32">
        <v>0</v>
      </c>
      <c r="W1828" s="20">
        <v>0</v>
      </c>
      <c r="X1828" s="20">
        <v>740</v>
      </c>
      <c r="Y1828" s="18" t="s">
        <v>19124</v>
      </c>
      <c r="Z1828" s="20">
        <v>0</v>
      </c>
      <c r="AA1828" s="20">
        <v>2220</v>
      </c>
      <c r="AB1828" s="19">
        <v>42783</v>
      </c>
    </row>
    <row r="1829" spans="1:28" x14ac:dyDescent="0.25">
      <c r="A1829" t="s">
        <v>380</v>
      </c>
      <c r="B1829" t="str">
        <f>VLOOKUP(O1829+0,'de para'!K:O,3,0)</f>
        <v>NA</v>
      </c>
      <c r="C1829" t="str">
        <f t="shared" si="28"/>
        <v>3026</v>
      </c>
      <c r="D1829" t="str">
        <f>IFERROR(VLOOKUP(G1829+0,'de para'!A:C,3,0),"")</f>
        <v/>
      </c>
      <c r="E1829" t="str">
        <f>IF(VLOOKUP(G1829+0,'de para'!E:H,4,0)="EX","Externo","Interno")</f>
        <v>Interno</v>
      </c>
      <c r="F1829" s="21" t="s">
        <v>23007</v>
      </c>
      <c r="G1829" s="21">
        <v>611</v>
      </c>
      <c r="H1829" s="21" t="s">
        <v>19095</v>
      </c>
      <c r="I1829" s="21" t="s">
        <v>428</v>
      </c>
      <c r="J1829" s="22">
        <v>42765</v>
      </c>
      <c r="K1829" s="21" t="s">
        <v>19924</v>
      </c>
      <c r="L1829" s="21" t="s">
        <v>19155</v>
      </c>
      <c r="M1829" s="21" t="s">
        <v>19203</v>
      </c>
      <c r="N1829" s="21" t="s">
        <v>19108</v>
      </c>
      <c r="O1829" s="21" t="s">
        <v>23009</v>
      </c>
      <c r="P1829" s="21" t="s">
        <v>11709</v>
      </c>
      <c r="Q1829" s="33">
        <v>1.575</v>
      </c>
      <c r="R1829" s="33">
        <v>3</v>
      </c>
      <c r="S1829" s="33">
        <v>0</v>
      </c>
      <c r="T1829" s="33">
        <v>3</v>
      </c>
      <c r="U1829" s="33">
        <v>0</v>
      </c>
      <c r="V1829" s="33">
        <v>0</v>
      </c>
      <c r="W1829" s="23">
        <v>0</v>
      </c>
      <c r="X1829" s="23">
        <v>780</v>
      </c>
      <c r="Y1829" s="21" t="s">
        <v>19124</v>
      </c>
      <c r="Z1829" s="23">
        <v>0</v>
      </c>
      <c r="AA1829" s="23">
        <v>2340</v>
      </c>
      <c r="AB1829" s="22">
        <v>42783</v>
      </c>
    </row>
    <row r="1830" spans="1:28" x14ac:dyDescent="0.25">
      <c r="A1830" t="s">
        <v>380</v>
      </c>
      <c r="B1830" t="str">
        <f>VLOOKUP(O1830+0,'de para'!K:O,3,0)</f>
        <v>NA</v>
      </c>
      <c r="C1830" t="str">
        <f t="shared" si="28"/>
        <v>3026</v>
      </c>
      <c r="D1830" t="str">
        <f>IFERROR(VLOOKUP(G1830+0,'de para'!A:C,3,0),"")</f>
        <v/>
      </c>
      <c r="E1830" t="str">
        <f>IF(VLOOKUP(G1830+0,'de para'!E:H,4,0)="EX","Externo","Interno")</f>
        <v>Interno</v>
      </c>
      <c r="F1830" s="18" t="s">
        <v>23007</v>
      </c>
      <c r="G1830" s="18">
        <v>611</v>
      </c>
      <c r="H1830" s="18" t="s">
        <v>19095</v>
      </c>
      <c r="I1830" s="18" t="s">
        <v>428</v>
      </c>
      <c r="J1830" s="19">
        <v>42765</v>
      </c>
      <c r="K1830" s="18" t="s">
        <v>19924</v>
      </c>
      <c r="L1830" s="18" t="s">
        <v>19155</v>
      </c>
      <c r="M1830" s="18" t="s">
        <v>19203</v>
      </c>
      <c r="N1830" s="18" t="s">
        <v>19103</v>
      </c>
      <c r="O1830" s="18" t="s">
        <v>22813</v>
      </c>
      <c r="P1830" s="18" t="s">
        <v>11658</v>
      </c>
      <c r="Q1830" s="32">
        <v>0.373</v>
      </c>
      <c r="R1830" s="32">
        <v>0.1</v>
      </c>
      <c r="S1830" s="32">
        <v>0</v>
      </c>
      <c r="T1830" s="32">
        <v>0.1</v>
      </c>
      <c r="U1830" s="32">
        <v>0</v>
      </c>
      <c r="V1830" s="32">
        <v>0</v>
      </c>
      <c r="W1830" s="20">
        <v>0</v>
      </c>
      <c r="X1830" s="20">
        <v>5500</v>
      </c>
      <c r="Y1830" s="18" t="s">
        <v>19124</v>
      </c>
      <c r="Z1830" s="20">
        <v>0</v>
      </c>
      <c r="AA1830" s="20">
        <v>550</v>
      </c>
      <c r="AB1830" s="19">
        <v>42783</v>
      </c>
    </row>
    <row r="1831" spans="1:28" x14ac:dyDescent="0.25">
      <c r="A1831" t="s">
        <v>380</v>
      </c>
      <c r="B1831" t="str">
        <f>VLOOKUP(O1831+0,'de para'!K:O,3,0)</f>
        <v>NA</v>
      </c>
      <c r="C1831" t="str">
        <f t="shared" si="28"/>
        <v>3026</v>
      </c>
      <c r="D1831" t="str">
        <f>IFERROR(VLOOKUP(G1831+0,'de para'!A:C,3,0),"")</f>
        <v/>
      </c>
      <c r="E1831" t="str">
        <f>IF(VLOOKUP(G1831+0,'de para'!E:H,4,0)="EX","Externo","Interno")</f>
        <v>Interno</v>
      </c>
      <c r="F1831" s="21" t="s">
        <v>23007</v>
      </c>
      <c r="G1831" s="21">
        <v>611</v>
      </c>
      <c r="H1831" s="21" t="s">
        <v>19095</v>
      </c>
      <c r="I1831" s="21" t="s">
        <v>428</v>
      </c>
      <c r="J1831" s="22">
        <v>42765</v>
      </c>
      <c r="K1831" s="21" t="s">
        <v>19924</v>
      </c>
      <c r="L1831" s="21" t="s">
        <v>19155</v>
      </c>
      <c r="M1831" s="21" t="s">
        <v>19203</v>
      </c>
      <c r="N1831" s="21" t="s">
        <v>19291</v>
      </c>
      <c r="O1831" s="21" t="s">
        <v>22665</v>
      </c>
      <c r="P1831" s="21" t="s">
        <v>644</v>
      </c>
      <c r="Q1831" s="33">
        <v>-0.1</v>
      </c>
      <c r="R1831" s="33">
        <v>0.1</v>
      </c>
      <c r="S1831" s="33">
        <v>0</v>
      </c>
      <c r="T1831" s="33">
        <v>0.1</v>
      </c>
      <c r="U1831" s="33">
        <v>0</v>
      </c>
      <c r="V1831" s="33">
        <v>0</v>
      </c>
      <c r="W1831" s="23">
        <v>0</v>
      </c>
      <c r="X1831" s="23">
        <v>10950</v>
      </c>
      <c r="Y1831" s="21" t="s">
        <v>19124</v>
      </c>
      <c r="Z1831" s="23">
        <v>0</v>
      </c>
      <c r="AA1831" s="23">
        <v>1095</v>
      </c>
      <c r="AB1831" s="22">
        <v>42783</v>
      </c>
    </row>
    <row r="1832" spans="1:28" x14ac:dyDescent="0.25">
      <c r="A1832" t="s">
        <v>380</v>
      </c>
      <c r="B1832" t="str">
        <f>VLOOKUP(O1832+0,'de para'!K:O,3,0)</f>
        <v>NA</v>
      </c>
      <c r="C1832" t="str">
        <f t="shared" si="28"/>
        <v>3026</v>
      </c>
      <c r="D1832" t="str">
        <f>IFERROR(VLOOKUP(G1832+0,'de para'!A:C,3,0),"")</f>
        <v/>
      </c>
      <c r="E1832" t="str">
        <f>IF(VLOOKUP(G1832+0,'de para'!E:H,4,0)="EX","Externo","Interno")</f>
        <v>Interno</v>
      </c>
      <c r="F1832" s="18" t="s">
        <v>23007</v>
      </c>
      <c r="G1832" s="18">
        <v>611</v>
      </c>
      <c r="H1832" s="18" t="s">
        <v>19095</v>
      </c>
      <c r="I1832" s="18" t="s">
        <v>428</v>
      </c>
      <c r="J1832" s="19">
        <v>42765</v>
      </c>
      <c r="K1832" s="18" t="s">
        <v>19924</v>
      </c>
      <c r="L1832" s="18" t="s">
        <v>19155</v>
      </c>
      <c r="M1832" s="18" t="s">
        <v>19203</v>
      </c>
      <c r="N1832" s="18" t="s">
        <v>19104</v>
      </c>
      <c r="O1832" s="18" t="s">
        <v>22814</v>
      </c>
      <c r="P1832" s="18" t="s">
        <v>698</v>
      </c>
      <c r="Q1832" s="32">
        <v>-0.1</v>
      </c>
      <c r="R1832" s="32">
        <v>0.1</v>
      </c>
      <c r="S1832" s="32">
        <v>0</v>
      </c>
      <c r="T1832" s="32">
        <v>0.1</v>
      </c>
      <c r="U1832" s="32">
        <v>0</v>
      </c>
      <c r="V1832" s="32">
        <v>0</v>
      </c>
      <c r="W1832" s="20">
        <v>0</v>
      </c>
      <c r="X1832" s="20">
        <v>14850</v>
      </c>
      <c r="Y1832" s="18" t="s">
        <v>19124</v>
      </c>
      <c r="Z1832" s="20">
        <v>0</v>
      </c>
      <c r="AA1832" s="20">
        <v>1485</v>
      </c>
      <c r="AB1832" s="19">
        <v>42783</v>
      </c>
    </row>
    <row r="1833" spans="1:28" x14ac:dyDescent="0.25">
      <c r="A1833" t="s">
        <v>380</v>
      </c>
      <c r="B1833" t="str">
        <f>VLOOKUP(O1833+0,'de para'!K:O,3,0)</f>
        <v>NA</v>
      </c>
      <c r="C1833" t="str">
        <f t="shared" si="28"/>
        <v>3026</v>
      </c>
      <c r="D1833" t="str">
        <f>IFERROR(VLOOKUP(G1833+0,'de para'!A:C,3,0),"")</f>
        <v/>
      </c>
      <c r="E1833" t="str">
        <f>IF(VLOOKUP(G1833+0,'de para'!E:H,4,0)="EX","Externo","Interno")</f>
        <v>Interno</v>
      </c>
      <c r="F1833" s="21" t="s">
        <v>23010</v>
      </c>
      <c r="G1833" s="21">
        <v>1058</v>
      </c>
      <c r="H1833" s="21" t="s">
        <v>19095</v>
      </c>
      <c r="I1833" s="21" t="s">
        <v>2738</v>
      </c>
      <c r="J1833" s="22">
        <v>42765</v>
      </c>
      <c r="K1833" s="21" t="s">
        <v>19105</v>
      </c>
      <c r="L1833" s="21" t="s">
        <v>19161</v>
      </c>
      <c r="M1833" s="21" t="s">
        <v>19100</v>
      </c>
      <c r="N1833" s="21" t="s">
        <v>19102</v>
      </c>
      <c r="O1833" s="21" t="s">
        <v>23011</v>
      </c>
      <c r="P1833" s="21" t="s">
        <v>23012</v>
      </c>
      <c r="Q1833" s="33">
        <v>0</v>
      </c>
      <c r="R1833" s="33">
        <v>1.5</v>
      </c>
      <c r="S1833" s="33">
        <v>0</v>
      </c>
      <c r="T1833" s="33">
        <v>1.5</v>
      </c>
      <c r="U1833" s="33">
        <v>0</v>
      </c>
      <c r="V1833" s="33">
        <v>1.5</v>
      </c>
      <c r="W1833" s="23">
        <v>0</v>
      </c>
      <c r="X1833" s="23">
        <v>1700</v>
      </c>
      <c r="Y1833" s="21" t="s">
        <v>19157</v>
      </c>
      <c r="Z1833" s="23">
        <v>0</v>
      </c>
      <c r="AA1833" s="23">
        <v>2550</v>
      </c>
      <c r="AB1833" s="22">
        <v>42776</v>
      </c>
    </row>
    <row r="1834" spans="1:28" x14ac:dyDescent="0.25">
      <c r="A1834" t="s">
        <v>380</v>
      </c>
      <c r="B1834" t="str">
        <f>VLOOKUP(O1834+0,'de para'!K:O,3,0)</f>
        <v>NA</v>
      </c>
      <c r="C1834" t="str">
        <f t="shared" si="28"/>
        <v>3026</v>
      </c>
      <c r="D1834" t="str">
        <f>IFERROR(VLOOKUP(G1834+0,'de para'!A:C,3,0),"")</f>
        <v/>
      </c>
      <c r="E1834" t="str">
        <f>IF(VLOOKUP(G1834+0,'de para'!E:H,4,0)="EX","Externo","Interno")</f>
        <v>Interno</v>
      </c>
      <c r="F1834" s="18" t="s">
        <v>23013</v>
      </c>
      <c r="G1834" s="18">
        <v>186</v>
      </c>
      <c r="H1834" s="18" t="s">
        <v>19095</v>
      </c>
      <c r="I1834" s="18" t="s">
        <v>1143</v>
      </c>
      <c r="J1834" s="19">
        <v>42765</v>
      </c>
      <c r="K1834" s="18" t="s">
        <v>19105</v>
      </c>
      <c r="L1834" s="18" t="s">
        <v>19164</v>
      </c>
      <c r="M1834" s="18" t="s">
        <v>19100</v>
      </c>
      <c r="N1834" s="18" t="s">
        <v>19095</v>
      </c>
      <c r="O1834" s="18" t="s">
        <v>23014</v>
      </c>
      <c r="P1834" s="18" t="s">
        <v>23015</v>
      </c>
      <c r="Q1834" s="32">
        <v>0</v>
      </c>
      <c r="R1834" s="32">
        <v>3</v>
      </c>
      <c r="S1834" s="32">
        <v>0</v>
      </c>
      <c r="T1834" s="32">
        <v>3</v>
      </c>
      <c r="U1834" s="32">
        <v>0</v>
      </c>
      <c r="V1834" s="32">
        <v>0</v>
      </c>
      <c r="W1834" s="20">
        <v>0</v>
      </c>
      <c r="X1834" s="20">
        <v>1388</v>
      </c>
      <c r="Y1834" s="18" t="s">
        <v>19124</v>
      </c>
      <c r="Z1834" s="20">
        <v>0</v>
      </c>
      <c r="AA1834" s="20">
        <v>4164</v>
      </c>
      <c r="AB1834" s="19">
        <v>42786</v>
      </c>
    </row>
    <row r="1835" spans="1:28" x14ac:dyDescent="0.25">
      <c r="A1835" t="s">
        <v>380</v>
      </c>
      <c r="B1835" t="str">
        <f>VLOOKUP(O1835+0,'de para'!K:O,3,0)</f>
        <v>NA</v>
      </c>
      <c r="C1835" t="str">
        <f t="shared" si="28"/>
        <v>3027</v>
      </c>
      <c r="D1835" t="str">
        <f>IFERROR(VLOOKUP(G1835+0,'de para'!A:C,3,0),"")</f>
        <v/>
      </c>
      <c r="E1835" t="str">
        <f>IF(VLOOKUP(G1835+0,'de para'!E:H,4,0)="EX","Externo","Interno")</f>
        <v>Interno</v>
      </c>
      <c r="F1835" s="21" t="s">
        <v>23016</v>
      </c>
      <c r="G1835" s="21">
        <v>1001</v>
      </c>
      <c r="H1835" s="21" t="s">
        <v>19102</v>
      </c>
      <c r="I1835" s="21" t="s">
        <v>490</v>
      </c>
      <c r="J1835" s="22">
        <v>42765</v>
      </c>
      <c r="K1835" s="21" t="s">
        <v>19817</v>
      </c>
      <c r="L1835" s="21" t="s">
        <v>19155</v>
      </c>
      <c r="M1835" s="21" t="s">
        <v>19129</v>
      </c>
      <c r="N1835" s="21" t="s">
        <v>19095</v>
      </c>
      <c r="O1835" s="21" t="s">
        <v>23017</v>
      </c>
      <c r="P1835" s="21" t="s">
        <v>23018</v>
      </c>
      <c r="Q1835" s="33">
        <v>0</v>
      </c>
      <c r="R1835" s="33">
        <v>0.18</v>
      </c>
      <c r="S1835" s="33">
        <v>0</v>
      </c>
      <c r="T1835" s="33">
        <v>0.18</v>
      </c>
      <c r="U1835" s="33">
        <v>0</v>
      </c>
      <c r="V1835" s="33">
        <v>0</v>
      </c>
      <c r="W1835" s="23">
        <v>0</v>
      </c>
      <c r="X1835" s="23">
        <v>201570</v>
      </c>
      <c r="Y1835" s="21" t="s">
        <v>19124</v>
      </c>
      <c r="Z1835" s="23">
        <v>0</v>
      </c>
      <c r="AA1835" s="23">
        <v>36282.6</v>
      </c>
      <c r="AB1835" s="22">
        <v>42794</v>
      </c>
    </row>
    <row r="1836" spans="1:28" x14ac:dyDescent="0.25">
      <c r="A1836" t="s">
        <v>380</v>
      </c>
      <c r="B1836" t="e">
        <f>VLOOKUP(O1836+0,'de para'!K:O,3,0)</f>
        <v>#N/A</v>
      </c>
      <c r="C1836" t="str">
        <f t="shared" si="28"/>
        <v>3027</v>
      </c>
      <c r="D1836" t="str">
        <f>IFERROR(VLOOKUP(G1836+0,'de para'!A:C,3,0),"")</f>
        <v/>
      </c>
      <c r="E1836" t="str">
        <f>IF(VLOOKUP(G1836+0,'de para'!E:H,4,0)="EX","Externo","Interno")</f>
        <v>Interno</v>
      </c>
      <c r="F1836" s="18" t="s">
        <v>23019</v>
      </c>
      <c r="G1836" s="18">
        <v>1152</v>
      </c>
      <c r="H1836" s="18" t="s">
        <v>19095</v>
      </c>
      <c r="I1836" s="18" t="s">
        <v>2899</v>
      </c>
      <c r="J1836" s="19">
        <v>42765</v>
      </c>
      <c r="K1836" s="18" t="s">
        <v>23020</v>
      </c>
      <c r="L1836" s="18" t="s">
        <v>19155</v>
      </c>
      <c r="M1836" s="18" t="s">
        <v>19109</v>
      </c>
      <c r="N1836" s="18" t="s">
        <v>19095</v>
      </c>
      <c r="O1836" s="18" t="s">
        <v>23021</v>
      </c>
      <c r="P1836" s="18" t="s">
        <v>23022</v>
      </c>
      <c r="Q1836" s="32">
        <v>0</v>
      </c>
      <c r="R1836" s="32">
        <v>0.28000000000000003</v>
      </c>
      <c r="S1836" s="32">
        <v>0</v>
      </c>
      <c r="T1836" s="32">
        <v>0.28000000000000003</v>
      </c>
      <c r="U1836" s="32">
        <v>0</v>
      </c>
      <c r="V1836" s="32">
        <v>0</v>
      </c>
      <c r="W1836" s="20">
        <v>0</v>
      </c>
      <c r="X1836" s="20">
        <v>267500</v>
      </c>
      <c r="Y1836" s="18" t="s">
        <v>19124</v>
      </c>
      <c r="Z1836" s="20">
        <v>0</v>
      </c>
      <c r="AA1836" s="20">
        <v>74900</v>
      </c>
      <c r="AB1836" s="19">
        <v>42794</v>
      </c>
    </row>
    <row r="1837" spans="1:28" x14ac:dyDescent="0.25">
      <c r="A1837" t="s">
        <v>380</v>
      </c>
      <c r="B1837" t="e">
        <f>VLOOKUP(O1837+0,'de para'!K:O,3,0)</f>
        <v>#N/A</v>
      </c>
      <c r="C1837" t="str">
        <f t="shared" si="28"/>
        <v>3026</v>
      </c>
      <c r="D1837" t="str">
        <f>IFERROR(VLOOKUP(G1837+0,'de para'!A:C,3,0),"")</f>
        <v/>
      </c>
      <c r="E1837" t="str">
        <f>IF(VLOOKUP(G1837+0,'de para'!E:H,4,0)="EX","Externo","Interno")</f>
        <v>Interno</v>
      </c>
      <c r="F1837" s="21" t="s">
        <v>19596</v>
      </c>
      <c r="G1837" s="21">
        <v>885</v>
      </c>
      <c r="H1837" s="21" t="s">
        <v>19104</v>
      </c>
      <c r="I1837" s="21" t="s">
        <v>545</v>
      </c>
      <c r="J1837" s="22">
        <v>42765</v>
      </c>
      <c r="K1837" s="21" t="s">
        <v>19105</v>
      </c>
      <c r="L1837" s="21" t="s">
        <v>19105</v>
      </c>
      <c r="M1837" s="21" t="s">
        <v>19129</v>
      </c>
      <c r="N1837" s="21" t="s">
        <v>19095</v>
      </c>
      <c r="O1837" s="21" t="s">
        <v>23023</v>
      </c>
      <c r="P1837" s="21" t="s">
        <v>23024</v>
      </c>
      <c r="Q1837" s="33">
        <v>0</v>
      </c>
      <c r="R1837" s="33">
        <v>0.1</v>
      </c>
      <c r="S1837" s="33">
        <v>0</v>
      </c>
      <c r="T1837" s="33">
        <v>0.1</v>
      </c>
      <c r="U1837" s="33">
        <v>0</v>
      </c>
      <c r="V1837" s="33">
        <v>0</v>
      </c>
      <c r="W1837" s="23">
        <v>0</v>
      </c>
      <c r="X1837" s="23">
        <v>10220</v>
      </c>
      <c r="Y1837" s="21" t="s">
        <v>19124</v>
      </c>
      <c r="Z1837" s="23">
        <v>0</v>
      </c>
      <c r="AA1837" s="23">
        <v>1022</v>
      </c>
      <c r="AB1837" s="22">
        <v>42790</v>
      </c>
    </row>
    <row r="1838" spans="1:28" x14ac:dyDescent="0.25">
      <c r="A1838" t="s">
        <v>380</v>
      </c>
      <c r="B1838" t="str">
        <f>VLOOKUP(O1838+0,'de para'!K:O,3,0)</f>
        <v>NA</v>
      </c>
      <c r="C1838" t="str">
        <f t="shared" si="28"/>
        <v>3027</v>
      </c>
      <c r="D1838" t="str">
        <f>IFERROR(VLOOKUP(G1838+0,'de para'!A:C,3,0),"")</f>
        <v/>
      </c>
      <c r="E1838" t="s">
        <v>19067</v>
      </c>
      <c r="F1838" s="18" t="s">
        <v>19597</v>
      </c>
      <c r="G1838" s="18">
        <v>2743</v>
      </c>
      <c r="H1838" s="18" t="s">
        <v>19095</v>
      </c>
      <c r="I1838" s="18" t="s">
        <v>23025</v>
      </c>
      <c r="J1838" s="19">
        <v>42765</v>
      </c>
      <c r="K1838" s="18" t="s">
        <v>19105</v>
      </c>
      <c r="L1838" s="18" t="s">
        <v>19155</v>
      </c>
      <c r="M1838" s="18" t="s">
        <v>19100</v>
      </c>
      <c r="N1838" s="18" t="s">
        <v>19095</v>
      </c>
      <c r="O1838" s="18" t="s">
        <v>19867</v>
      </c>
      <c r="P1838" s="18" t="s">
        <v>23026</v>
      </c>
      <c r="Q1838" s="32">
        <v>0</v>
      </c>
      <c r="R1838" s="32">
        <v>0.2</v>
      </c>
      <c r="S1838" s="32">
        <v>0</v>
      </c>
      <c r="T1838" s="32">
        <v>0.2</v>
      </c>
      <c r="U1838" s="32">
        <v>0</v>
      </c>
      <c r="V1838" s="32">
        <v>0</v>
      </c>
      <c r="W1838" s="20">
        <v>0</v>
      </c>
      <c r="X1838" s="20">
        <v>25190</v>
      </c>
      <c r="Y1838" s="18" t="s">
        <v>19124</v>
      </c>
      <c r="Z1838" s="20">
        <v>0</v>
      </c>
      <c r="AA1838" s="20">
        <v>5038</v>
      </c>
      <c r="AB1838" s="19">
        <v>42794</v>
      </c>
    </row>
    <row r="1839" spans="1:28" x14ac:dyDescent="0.25">
      <c r="A1839" t="s">
        <v>380</v>
      </c>
      <c r="B1839" t="str">
        <f>VLOOKUP(O1839+0,'de para'!K:O,3,0)</f>
        <v>NA</v>
      </c>
      <c r="C1839" t="str">
        <f t="shared" si="28"/>
        <v>3027</v>
      </c>
      <c r="D1839" t="str">
        <f>IFERROR(VLOOKUP(G1839+0,'de para'!A:C,3,0),"")</f>
        <v/>
      </c>
      <c r="E1839" t="s">
        <v>19067</v>
      </c>
      <c r="F1839" s="21" t="s">
        <v>19597</v>
      </c>
      <c r="G1839" s="21">
        <v>2743</v>
      </c>
      <c r="H1839" s="21" t="s">
        <v>19095</v>
      </c>
      <c r="I1839" s="21" t="s">
        <v>23025</v>
      </c>
      <c r="J1839" s="22">
        <v>42765</v>
      </c>
      <c r="K1839" s="21" t="s">
        <v>19105</v>
      </c>
      <c r="L1839" s="21" t="s">
        <v>19155</v>
      </c>
      <c r="M1839" s="21" t="s">
        <v>19100</v>
      </c>
      <c r="N1839" s="21" t="s">
        <v>19102</v>
      </c>
      <c r="O1839" s="21" t="s">
        <v>23027</v>
      </c>
      <c r="P1839" s="21" t="s">
        <v>23028</v>
      </c>
      <c r="Q1839" s="33">
        <v>0</v>
      </c>
      <c r="R1839" s="33">
        <v>0.2</v>
      </c>
      <c r="S1839" s="33">
        <v>0</v>
      </c>
      <c r="T1839" s="33">
        <v>0.2</v>
      </c>
      <c r="U1839" s="33">
        <v>0</v>
      </c>
      <c r="V1839" s="33">
        <v>0</v>
      </c>
      <c r="W1839" s="23">
        <v>0</v>
      </c>
      <c r="X1839" s="23">
        <v>33810</v>
      </c>
      <c r="Y1839" s="21" t="s">
        <v>19124</v>
      </c>
      <c r="Z1839" s="23">
        <v>0</v>
      </c>
      <c r="AA1839" s="23">
        <v>6762</v>
      </c>
      <c r="AB1839" s="22">
        <v>42794</v>
      </c>
    </row>
    <row r="1840" spans="1:28" x14ac:dyDescent="0.25">
      <c r="A1840" t="s">
        <v>380</v>
      </c>
      <c r="B1840" t="e">
        <f>VLOOKUP(O1840+0,'de para'!K:O,3,0)</f>
        <v>#N/A</v>
      </c>
      <c r="C1840" t="str">
        <f t="shared" si="28"/>
        <v>3027</v>
      </c>
      <c r="D1840" t="str">
        <f>IFERROR(VLOOKUP(G1840+0,'de para'!A:C,3,0),"")</f>
        <v/>
      </c>
      <c r="E1840" t="str">
        <f>IF(VLOOKUP(G1840+0,'de para'!E:H,4,0)="EX","Externo","Interno")</f>
        <v>Interno</v>
      </c>
      <c r="F1840" s="18" t="s">
        <v>19598</v>
      </c>
      <c r="G1840" s="18">
        <v>885</v>
      </c>
      <c r="H1840" s="18" t="s">
        <v>19104</v>
      </c>
      <c r="I1840" s="18" t="s">
        <v>545</v>
      </c>
      <c r="J1840" s="19">
        <v>42765</v>
      </c>
      <c r="K1840" s="18" t="s">
        <v>19105</v>
      </c>
      <c r="L1840" s="18" t="s">
        <v>19105</v>
      </c>
      <c r="M1840" s="18" t="s">
        <v>19129</v>
      </c>
      <c r="N1840" s="18" t="s">
        <v>19095</v>
      </c>
      <c r="O1840" s="18" t="s">
        <v>23029</v>
      </c>
      <c r="P1840" s="18" t="s">
        <v>23030</v>
      </c>
      <c r="Q1840" s="32">
        <v>0</v>
      </c>
      <c r="R1840" s="32">
        <v>0.12</v>
      </c>
      <c r="S1840" s="32">
        <v>0</v>
      </c>
      <c r="T1840" s="32">
        <v>0.12</v>
      </c>
      <c r="U1840" s="32">
        <v>0</v>
      </c>
      <c r="V1840" s="32">
        <v>0</v>
      </c>
      <c r="W1840" s="20">
        <v>0</v>
      </c>
      <c r="X1840" s="20">
        <v>53310</v>
      </c>
      <c r="Y1840" s="18" t="s">
        <v>19124</v>
      </c>
      <c r="Z1840" s="20">
        <v>0</v>
      </c>
      <c r="AA1840" s="20">
        <v>6397.2</v>
      </c>
      <c r="AB1840" s="19">
        <v>42794</v>
      </c>
    </row>
    <row r="1841" spans="1:28" x14ac:dyDescent="0.25">
      <c r="A1841" t="s">
        <v>380</v>
      </c>
      <c r="B1841" t="e">
        <f>VLOOKUP(O1841+0,'de para'!K:O,3,0)</f>
        <v>#N/A</v>
      </c>
      <c r="C1841" t="str">
        <f t="shared" si="28"/>
        <v>3027</v>
      </c>
      <c r="D1841" t="str">
        <f>IFERROR(VLOOKUP(G1841+0,'de para'!A:C,3,0),"")</f>
        <v/>
      </c>
      <c r="E1841" t="s">
        <v>19067</v>
      </c>
      <c r="F1841" s="21" t="s">
        <v>19599</v>
      </c>
      <c r="G1841" s="21">
        <v>2563</v>
      </c>
      <c r="H1841" s="21" t="s">
        <v>19095</v>
      </c>
      <c r="I1841" s="21" t="s">
        <v>23031</v>
      </c>
      <c r="J1841" s="22">
        <v>42765</v>
      </c>
      <c r="K1841" s="21" t="s">
        <v>19187</v>
      </c>
      <c r="L1841" s="21" t="s">
        <v>19155</v>
      </c>
      <c r="M1841" s="21" t="s">
        <v>19111</v>
      </c>
      <c r="N1841" s="21" t="s">
        <v>19095</v>
      </c>
      <c r="O1841" s="21" t="s">
        <v>23032</v>
      </c>
      <c r="P1841" s="21" t="s">
        <v>23033</v>
      </c>
      <c r="Q1841" s="33">
        <v>0</v>
      </c>
      <c r="R1841" s="33">
        <v>0.105</v>
      </c>
      <c r="S1841" s="33">
        <v>0</v>
      </c>
      <c r="T1841" s="33">
        <v>0.105</v>
      </c>
      <c r="U1841" s="33">
        <v>0</v>
      </c>
      <c r="V1841" s="33">
        <v>0</v>
      </c>
      <c r="W1841" s="23">
        <v>0</v>
      </c>
      <c r="X1841" s="23">
        <v>40590</v>
      </c>
      <c r="Y1841" s="21" t="s">
        <v>19124</v>
      </c>
      <c r="Z1841" s="23">
        <v>213.1</v>
      </c>
      <c r="AA1841" s="23">
        <v>4475.05</v>
      </c>
      <c r="AB1841" s="22">
        <v>42794</v>
      </c>
    </row>
    <row r="1842" spans="1:28" x14ac:dyDescent="0.25">
      <c r="A1842" t="s">
        <v>380</v>
      </c>
      <c r="B1842" t="str">
        <f>VLOOKUP(O1842+0,'de para'!K:O,3,0)</f>
        <v>NA</v>
      </c>
      <c r="C1842" t="str">
        <f t="shared" si="28"/>
        <v>3027</v>
      </c>
      <c r="D1842" t="str">
        <f>IFERROR(VLOOKUP(G1842+0,'de para'!A:C,3,0),"")</f>
        <v/>
      </c>
      <c r="E1842" t="str">
        <f>IF(VLOOKUP(G1842+0,'de para'!E:H,4,0)="EX","Externo","Interno")</f>
        <v>Interno</v>
      </c>
      <c r="F1842" s="18" t="s">
        <v>23034</v>
      </c>
      <c r="G1842" s="18">
        <v>2017</v>
      </c>
      <c r="H1842" s="18" t="s">
        <v>19108</v>
      </c>
      <c r="I1842" s="18" t="s">
        <v>23035</v>
      </c>
      <c r="J1842" s="19">
        <v>42765</v>
      </c>
      <c r="K1842" s="18" t="s">
        <v>19817</v>
      </c>
      <c r="L1842" s="18" t="s">
        <v>19155</v>
      </c>
      <c r="M1842" s="18" t="s">
        <v>19129</v>
      </c>
      <c r="N1842" s="18" t="s">
        <v>19095</v>
      </c>
      <c r="O1842" s="18" t="s">
        <v>23036</v>
      </c>
      <c r="P1842" s="18" t="s">
        <v>23037</v>
      </c>
      <c r="Q1842" s="32">
        <v>0</v>
      </c>
      <c r="R1842" s="32">
        <v>0.1</v>
      </c>
      <c r="S1842" s="32">
        <v>0</v>
      </c>
      <c r="T1842" s="32">
        <v>0.1</v>
      </c>
      <c r="U1842" s="32">
        <v>0</v>
      </c>
      <c r="V1842" s="32">
        <v>0</v>
      </c>
      <c r="W1842" s="20">
        <v>0</v>
      </c>
      <c r="X1842" s="20">
        <v>41620</v>
      </c>
      <c r="Y1842" s="18" t="s">
        <v>19124</v>
      </c>
      <c r="Z1842" s="20">
        <v>0</v>
      </c>
      <c r="AA1842" s="20">
        <v>4162</v>
      </c>
      <c r="AB1842" s="19">
        <v>42790</v>
      </c>
    </row>
    <row r="1843" spans="1:28" x14ac:dyDescent="0.25">
      <c r="A1843" t="s">
        <v>380</v>
      </c>
      <c r="B1843" t="str">
        <f>VLOOKUP(O1843+0,'de para'!K:O,3,0)</f>
        <v>NA</v>
      </c>
      <c r="C1843" t="str">
        <f t="shared" si="28"/>
        <v>3026</v>
      </c>
      <c r="D1843" t="str">
        <f>IFERROR(VLOOKUP(G1843+0,'de para'!A:C,3,0),"")</f>
        <v/>
      </c>
      <c r="E1843" t="str">
        <f>IF(VLOOKUP(G1843+0,'de para'!E:H,4,0)="EX","Externo","Interno")</f>
        <v>Interno</v>
      </c>
      <c r="F1843" s="21" t="s">
        <v>23038</v>
      </c>
      <c r="G1843" s="21">
        <v>1092</v>
      </c>
      <c r="H1843" s="21" t="s">
        <v>19095</v>
      </c>
      <c r="I1843" s="21" t="s">
        <v>573</v>
      </c>
      <c r="J1843" s="22">
        <v>42765</v>
      </c>
      <c r="K1843" s="21" t="s">
        <v>19731</v>
      </c>
      <c r="L1843" s="21" t="s">
        <v>19155</v>
      </c>
      <c r="M1843" s="21" t="s">
        <v>19100</v>
      </c>
      <c r="N1843" s="21" t="s">
        <v>19095</v>
      </c>
      <c r="O1843" s="21" t="s">
        <v>22584</v>
      </c>
      <c r="P1843" s="21" t="s">
        <v>697</v>
      </c>
      <c r="Q1843" s="33">
        <v>-0.7</v>
      </c>
      <c r="R1843" s="33">
        <v>0.3</v>
      </c>
      <c r="S1843" s="33">
        <v>0</v>
      </c>
      <c r="T1843" s="33">
        <v>0.3</v>
      </c>
      <c r="U1843" s="33">
        <v>0</v>
      </c>
      <c r="V1843" s="33">
        <v>0</v>
      </c>
      <c r="W1843" s="23">
        <v>0</v>
      </c>
      <c r="X1843" s="23">
        <v>10650</v>
      </c>
      <c r="Y1843" s="21" t="s">
        <v>19124</v>
      </c>
      <c r="Z1843" s="23">
        <v>0</v>
      </c>
      <c r="AA1843" s="23">
        <v>3195</v>
      </c>
      <c r="AB1843" s="22">
        <v>42781</v>
      </c>
    </row>
    <row r="1844" spans="1:28" x14ac:dyDescent="0.25">
      <c r="A1844" t="s">
        <v>380</v>
      </c>
      <c r="B1844" t="str">
        <f>VLOOKUP(O1844+0,'de para'!K:O,3,0)</f>
        <v>NA</v>
      </c>
      <c r="C1844" t="str">
        <f t="shared" si="28"/>
        <v>3026</v>
      </c>
      <c r="D1844" t="str">
        <f>IFERROR(VLOOKUP(G1844+0,'de para'!A:C,3,0),"")</f>
        <v/>
      </c>
      <c r="E1844" t="str">
        <f>IF(VLOOKUP(G1844+0,'de para'!E:H,4,0)="EX","Externo","Interno")</f>
        <v>Interno</v>
      </c>
      <c r="F1844" s="18" t="s">
        <v>23038</v>
      </c>
      <c r="G1844" s="18">
        <v>1092</v>
      </c>
      <c r="H1844" s="18" t="s">
        <v>19095</v>
      </c>
      <c r="I1844" s="18" t="s">
        <v>573</v>
      </c>
      <c r="J1844" s="19">
        <v>42765</v>
      </c>
      <c r="K1844" s="18" t="s">
        <v>19731</v>
      </c>
      <c r="L1844" s="18" t="s">
        <v>19155</v>
      </c>
      <c r="M1844" s="18" t="s">
        <v>19100</v>
      </c>
      <c r="N1844" s="18" t="s">
        <v>19102</v>
      </c>
      <c r="O1844" s="18" t="s">
        <v>23039</v>
      </c>
      <c r="P1844" s="18" t="s">
        <v>652</v>
      </c>
      <c r="Q1844" s="32">
        <v>0</v>
      </c>
      <c r="R1844" s="32">
        <v>0.3</v>
      </c>
      <c r="S1844" s="32">
        <v>0</v>
      </c>
      <c r="T1844" s="32">
        <v>0.3</v>
      </c>
      <c r="U1844" s="32">
        <v>0</v>
      </c>
      <c r="V1844" s="32">
        <v>0</v>
      </c>
      <c r="W1844" s="20">
        <v>0</v>
      </c>
      <c r="X1844" s="20">
        <v>4540</v>
      </c>
      <c r="Y1844" s="18" t="s">
        <v>19124</v>
      </c>
      <c r="Z1844" s="20">
        <v>0</v>
      </c>
      <c r="AA1844" s="20">
        <v>1362</v>
      </c>
      <c r="AB1844" s="19">
        <v>42781</v>
      </c>
    </row>
    <row r="1845" spans="1:28" x14ac:dyDescent="0.25">
      <c r="A1845" t="s">
        <v>380</v>
      </c>
      <c r="B1845" t="str">
        <f>VLOOKUP(O1845+0,'de para'!K:O,3,0)</f>
        <v>NA</v>
      </c>
      <c r="C1845" t="str">
        <f t="shared" si="28"/>
        <v>3027</v>
      </c>
      <c r="D1845" t="str">
        <f>IFERROR(VLOOKUP(G1845+0,'de para'!A:C,3,0),"")</f>
        <v/>
      </c>
      <c r="E1845" t="str">
        <f>IF(VLOOKUP(G1845+0,'de para'!E:H,4,0)="EX","Externo","Interno")</f>
        <v>Interno</v>
      </c>
      <c r="F1845" s="21" t="s">
        <v>23040</v>
      </c>
      <c r="G1845" s="21">
        <v>1447</v>
      </c>
      <c r="H1845" s="21" t="s">
        <v>19095</v>
      </c>
      <c r="I1845" s="21" t="s">
        <v>612</v>
      </c>
      <c r="J1845" s="22">
        <v>42765</v>
      </c>
      <c r="K1845" s="21" t="s">
        <v>19188</v>
      </c>
      <c r="L1845" s="21" t="s">
        <v>19760</v>
      </c>
      <c r="M1845" s="21" t="s">
        <v>19111</v>
      </c>
      <c r="N1845" s="21" t="s">
        <v>19095</v>
      </c>
      <c r="O1845" s="21" t="s">
        <v>23041</v>
      </c>
      <c r="P1845" s="21" t="s">
        <v>12853</v>
      </c>
      <c r="Q1845" s="33">
        <v>0</v>
      </c>
      <c r="R1845" s="33">
        <v>0.1</v>
      </c>
      <c r="S1845" s="33">
        <v>0</v>
      </c>
      <c r="T1845" s="33">
        <v>0.1</v>
      </c>
      <c r="U1845" s="33">
        <v>0</v>
      </c>
      <c r="V1845" s="33">
        <v>0</v>
      </c>
      <c r="W1845" s="23">
        <v>0</v>
      </c>
      <c r="X1845" s="23">
        <v>77885.3</v>
      </c>
      <c r="Y1845" s="21" t="s">
        <v>19124</v>
      </c>
      <c r="Z1845" s="23">
        <v>0</v>
      </c>
      <c r="AA1845" s="23">
        <v>7788.53</v>
      </c>
      <c r="AB1845" s="22">
        <v>42790</v>
      </c>
    </row>
    <row r="1846" spans="1:28" x14ac:dyDescent="0.25">
      <c r="A1846" t="s">
        <v>380</v>
      </c>
      <c r="B1846" t="str">
        <f>VLOOKUP(O1846+0,'de para'!K:O,3,0)</f>
        <v>NA</v>
      </c>
      <c r="C1846" t="str">
        <f t="shared" si="28"/>
        <v>3026</v>
      </c>
      <c r="D1846" t="str">
        <f>IFERROR(VLOOKUP(G1846+0,'de para'!A:C,3,0),"")</f>
        <v/>
      </c>
      <c r="E1846" t="str">
        <f>IF(VLOOKUP(G1846+0,'de para'!E:H,4,0)="EX","Externo","Interno")</f>
        <v>Interno</v>
      </c>
      <c r="F1846" s="18" t="s">
        <v>23042</v>
      </c>
      <c r="G1846" s="18">
        <v>1300</v>
      </c>
      <c r="H1846" s="18" t="s">
        <v>19095</v>
      </c>
      <c r="I1846" s="18" t="s">
        <v>489</v>
      </c>
      <c r="J1846" s="19">
        <v>42765</v>
      </c>
      <c r="K1846" s="18" t="s">
        <v>19188</v>
      </c>
      <c r="L1846" s="18" t="s">
        <v>19179</v>
      </c>
      <c r="M1846" s="18" t="s">
        <v>19111</v>
      </c>
      <c r="N1846" s="18" t="s">
        <v>19095</v>
      </c>
      <c r="O1846" s="18" t="s">
        <v>20044</v>
      </c>
      <c r="P1846" s="18" t="s">
        <v>487</v>
      </c>
      <c r="Q1846" s="32">
        <v>0</v>
      </c>
      <c r="R1846" s="32">
        <v>0.1</v>
      </c>
      <c r="S1846" s="32">
        <v>0</v>
      </c>
      <c r="T1846" s="32">
        <v>0.1</v>
      </c>
      <c r="U1846" s="32">
        <v>0</v>
      </c>
      <c r="V1846" s="32">
        <v>0</v>
      </c>
      <c r="W1846" s="20">
        <v>0</v>
      </c>
      <c r="X1846" s="20">
        <v>11658.34</v>
      </c>
      <c r="Y1846" s="18" t="s">
        <v>19124</v>
      </c>
      <c r="Z1846" s="20">
        <v>0</v>
      </c>
      <c r="AA1846" s="20">
        <v>1165.83</v>
      </c>
      <c r="AB1846" s="19">
        <v>42796</v>
      </c>
    </row>
    <row r="1847" spans="1:28" x14ac:dyDescent="0.25">
      <c r="A1847" t="s">
        <v>380</v>
      </c>
      <c r="B1847" t="str">
        <f>VLOOKUP(O1847+0,'de para'!K:O,3,0)</f>
        <v>NA</v>
      </c>
      <c r="C1847" t="str">
        <f t="shared" si="28"/>
        <v>3026</v>
      </c>
      <c r="D1847" t="str">
        <f>IFERROR(VLOOKUP(G1847+0,'de para'!A:C,3,0),"")</f>
        <v/>
      </c>
      <c r="E1847" t="str">
        <f>IF(VLOOKUP(G1847+0,'de para'!E:H,4,0)="EX","Externo","Interno")</f>
        <v>Interno</v>
      </c>
      <c r="F1847" s="21" t="s">
        <v>23042</v>
      </c>
      <c r="G1847" s="21">
        <v>1300</v>
      </c>
      <c r="H1847" s="21" t="s">
        <v>19095</v>
      </c>
      <c r="I1847" s="21" t="s">
        <v>489</v>
      </c>
      <c r="J1847" s="22">
        <v>42765</v>
      </c>
      <c r="K1847" s="21" t="s">
        <v>19188</v>
      </c>
      <c r="L1847" s="21" t="s">
        <v>19179</v>
      </c>
      <c r="M1847" s="21" t="s">
        <v>19111</v>
      </c>
      <c r="N1847" s="21" t="s">
        <v>19102</v>
      </c>
      <c r="O1847" s="21" t="s">
        <v>21114</v>
      </c>
      <c r="P1847" s="21" t="s">
        <v>619</v>
      </c>
      <c r="Q1847" s="33">
        <v>1.9</v>
      </c>
      <c r="R1847" s="33">
        <v>0.1</v>
      </c>
      <c r="S1847" s="33">
        <v>0</v>
      </c>
      <c r="T1847" s="33">
        <v>0.1</v>
      </c>
      <c r="U1847" s="33">
        <v>0</v>
      </c>
      <c r="V1847" s="33">
        <v>0</v>
      </c>
      <c r="W1847" s="23">
        <v>0</v>
      </c>
      <c r="X1847" s="23">
        <v>1056.49</v>
      </c>
      <c r="Y1847" s="21" t="s">
        <v>19097</v>
      </c>
      <c r="Z1847" s="23">
        <v>0</v>
      </c>
      <c r="AA1847" s="23">
        <v>105.65</v>
      </c>
      <c r="AB1847" s="22">
        <v>42782</v>
      </c>
    </row>
    <row r="1848" spans="1:28" x14ac:dyDescent="0.25">
      <c r="A1848" t="s">
        <v>380</v>
      </c>
      <c r="B1848" t="e">
        <f>VLOOKUP(O1848+0,'de para'!K:O,3,0)</f>
        <v>#N/A</v>
      </c>
      <c r="C1848" t="str">
        <f t="shared" si="28"/>
        <v>3027</v>
      </c>
      <c r="D1848" t="str">
        <f>IFERROR(VLOOKUP(G1848+0,'de para'!A:C,3,0),"")</f>
        <v/>
      </c>
      <c r="E1848" t="str">
        <f>IF(VLOOKUP(G1848+0,'de para'!E:H,4,0)="EX","Externo","Interno")</f>
        <v>Interno</v>
      </c>
      <c r="F1848" s="18" t="s">
        <v>23043</v>
      </c>
      <c r="G1848" s="18">
        <v>885</v>
      </c>
      <c r="H1848" s="18" t="s">
        <v>19104</v>
      </c>
      <c r="I1848" s="18" t="s">
        <v>545</v>
      </c>
      <c r="J1848" s="19">
        <v>42766</v>
      </c>
      <c r="K1848" s="18" t="s">
        <v>19251</v>
      </c>
      <c r="L1848" s="18" t="s">
        <v>19105</v>
      </c>
      <c r="M1848" s="18" t="s">
        <v>19107</v>
      </c>
      <c r="N1848" s="18" t="s">
        <v>19095</v>
      </c>
      <c r="O1848" s="18" t="s">
        <v>23044</v>
      </c>
      <c r="P1848" s="18" t="s">
        <v>23045</v>
      </c>
      <c r="Q1848" s="32">
        <v>0</v>
      </c>
      <c r="R1848" s="32">
        <v>0.1</v>
      </c>
      <c r="S1848" s="32">
        <v>0</v>
      </c>
      <c r="T1848" s="32">
        <v>0.1</v>
      </c>
      <c r="U1848" s="32">
        <v>0</v>
      </c>
      <c r="V1848" s="32">
        <v>0</v>
      </c>
      <c r="W1848" s="20">
        <v>0</v>
      </c>
      <c r="X1848" s="20">
        <v>11780</v>
      </c>
      <c r="Y1848" s="18" t="s">
        <v>19124</v>
      </c>
      <c r="Z1848" s="20">
        <v>0</v>
      </c>
      <c r="AA1848" s="20">
        <v>1178</v>
      </c>
      <c r="AB1848" s="19">
        <v>42804</v>
      </c>
    </row>
    <row r="1849" spans="1:28" x14ac:dyDescent="0.25">
      <c r="A1849" t="s">
        <v>380</v>
      </c>
      <c r="B1849" t="e">
        <f>VLOOKUP(O1849+0,'de para'!K:O,3,0)</f>
        <v>#N/A</v>
      </c>
      <c r="C1849" t="str">
        <f t="shared" si="28"/>
        <v>3027</v>
      </c>
      <c r="D1849" t="str">
        <f>IFERROR(VLOOKUP(G1849+0,'de para'!A:C,3,0),"")</f>
        <v/>
      </c>
      <c r="E1849" t="str">
        <f>IF(VLOOKUP(G1849+0,'de para'!E:H,4,0)="EX","Externo","Interno")</f>
        <v>Interno</v>
      </c>
      <c r="F1849" s="21" t="s">
        <v>23046</v>
      </c>
      <c r="G1849" s="21">
        <v>885</v>
      </c>
      <c r="H1849" s="21" t="s">
        <v>19104</v>
      </c>
      <c r="I1849" s="21" t="s">
        <v>545</v>
      </c>
      <c r="J1849" s="22">
        <v>42766</v>
      </c>
      <c r="K1849" s="21" t="s">
        <v>19105</v>
      </c>
      <c r="L1849" s="21" t="s">
        <v>19105</v>
      </c>
      <c r="M1849" s="21" t="s">
        <v>19129</v>
      </c>
      <c r="N1849" s="21" t="s">
        <v>19095</v>
      </c>
      <c r="O1849" s="21" t="s">
        <v>23047</v>
      </c>
      <c r="P1849" s="21" t="s">
        <v>23048</v>
      </c>
      <c r="Q1849" s="33">
        <v>0</v>
      </c>
      <c r="R1849" s="33">
        <v>0.1</v>
      </c>
      <c r="S1849" s="33">
        <v>0</v>
      </c>
      <c r="T1849" s="33">
        <v>0.1</v>
      </c>
      <c r="U1849" s="33">
        <v>0</v>
      </c>
      <c r="V1849" s="33">
        <v>0</v>
      </c>
      <c r="W1849" s="23">
        <v>0</v>
      </c>
      <c r="X1849" s="23">
        <v>53250</v>
      </c>
      <c r="Y1849" s="21" t="s">
        <v>19124</v>
      </c>
      <c r="Z1849" s="23">
        <v>0</v>
      </c>
      <c r="AA1849" s="23">
        <v>5325</v>
      </c>
      <c r="AB1849" s="22">
        <v>42807</v>
      </c>
    </row>
    <row r="1850" spans="1:28" x14ac:dyDescent="0.25">
      <c r="A1850" t="s">
        <v>380</v>
      </c>
      <c r="B1850" t="str">
        <f>VLOOKUP(O1850+0,'de para'!K:O,3,0)</f>
        <v>NA</v>
      </c>
      <c r="C1850" t="str">
        <f t="shared" si="28"/>
        <v>3027</v>
      </c>
      <c r="D1850" t="str">
        <f>IFERROR(VLOOKUP(G1850+0,'de para'!A:C,3,0),"")</f>
        <v/>
      </c>
      <c r="E1850" t="s">
        <v>19067</v>
      </c>
      <c r="F1850" s="18" t="s">
        <v>23049</v>
      </c>
      <c r="G1850" s="18">
        <v>2743</v>
      </c>
      <c r="H1850" s="18" t="s">
        <v>19095</v>
      </c>
      <c r="I1850" s="18" t="s">
        <v>23025</v>
      </c>
      <c r="J1850" s="19">
        <v>42766</v>
      </c>
      <c r="K1850" s="18" t="s">
        <v>19105</v>
      </c>
      <c r="L1850" s="18" t="s">
        <v>19155</v>
      </c>
      <c r="M1850" s="18" t="s">
        <v>19100</v>
      </c>
      <c r="N1850" s="18" t="s">
        <v>19095</v>
      </c>
      <c r="O1850" s="18" t="s">
        <v>23050</v>
      </c>
      <c r="P1850" s="18" t="s">
        <v>23051</v>
      </c>
      <c r="Q1850" s="32">
        <v>0</v>
      </c>
      <c r="R1850" s="32">
        <v>0.4</v>
      </c>
      <c r="S1850" s="32">
        <v>0</v>
      </c>
      <c r="T1850" s="32">
        <v>0.4</v>
      </c>
      <c r="U1850" s="32">
        <v>0</v>
      </c>
      <c r="V1850" s="32">
        <v>0</v>
      </c>
      <c r="W1850" s="20">
        <v>0</v>
      </c>
      <c r="X1850" s="20">
        <v>27810</v>
      </c>
      <c r="Y1850" s="18" t="s">
        <v>19124</v>
      </c>
      <c r="Z1850" s="20">
        <v>0</v>
      </c>
      <c r="AA1850" s="20">
        <v>11124</v>
      </c>
      <c r="AB1850" s="19">
        <v>42804</v>
      </c>
    </row>
    <row r="1851" spans="1:28" x14ac:dyDescent="0.25">
      <c r="A1851" t="s">
        <v>380</v>
      </c>
      <c r="B1851" t="str">
        <f>VLOOKUP(O1851+0,'de para'!K:O,3,0)</f>
        <v>NA</v>
      </c>
      <c r="C1851" t="str">
        <f t="shared" si="28"/>
        <v>3026</v>
      </c>
      <c r="D1851" t="str">
        <f>IFERROR(VLOOKUP(G1851+0,'de para'!A:C,3,0),"")</f>
        <v/>
      </c>
      <c r="E1851" t="str">
        <f>IF(VLOOKUP(G1851+0,'de para'!E:H,4,0)="EX","Externo","Interno")</f>
        <v>Interno</v>
      </c>
      <c r="F1851" s="21" t="s">
        <v>23052</v>
      </c>
      <c r="G1851" s="21">
        <v>1440</v>
      </c>
      <c r="H1851" s="21" t="s">
        <v>19095</v>
      </c>
      <c r="I1851" s="21" t="s">
        <v>484</v>
      </c>
      <c r="J1851" s="22">
        <v>42766</v>
      </c>
      <c r="K1851" s="21" t="s">
        <v>19152</v>
      </c>
      <c r="L1851" s="21" t="s">
        <v>19670</v>
      </c>
      <c r="M1851" s="21" t="s">
        <v>19388</v>
      </c>
      <c r="N1851" s="21" t="s">
        <v>19102</v>
      </c>
      <c r="O1851" s="21" t="s">
        <v>22534</v>
      </c>
      <c r="P1851" s="21" t="s">
        <v>22535</v>
      </c>
      <c r="Q1851" s="33">
        <v>-0.1</v>
      </c>
      <c r="R1851" s="33">
        <v>0.1</v>
      </c>
      <c r="S1851" s="33">
        <v>0</v>
      </c>
      <c r="T1851" s="33">
        <v>0.1</v>
      </c>
      <c r="U1851" s="33">
        <v>0</v>
      </c>
      <c r="V1851" s="33">
        <v>0.1</v>
      </c>
      <c r="W1851" s="23">
        <v>0</v>
      </c>
      <c r="X1851" s="23">
        <v>51170.92</v>
      </c>
      <c r="Y1851" s="21" t="s">
        <v>19124</v>
      </c>
      <c r="Z1851" s="23">
        <v>255.85</v>
      </c>
      <c r="AA1851" s="23">
        <v>5372.94</v>
      </c>
      <c r="AB1851" s="22">
        <v>42814</v>
      </c>
    </row>
    <row r="1852" spans="1:28" x14ac:dyDescent="0.25">
      <c r="A1852" t="s">
        <v>380</v>
      </c>
      <c r="B1852" t="str">
        <f>VLOOKUP(O1852+0,'de para'!K:O,3,0)</f>
        <v>NA</v>
      </c>
      <c r="C1852" t="str">
        <f t="shared" si="28"/>
        <v>3026</v>
      </c>
      <c r="D1852" t="str">
        <f>IFERROR(VLOOKUP(G1852+0,'de para'!A:C,3,0),"")</f>
        <v/>
      </c>
      <c r="E1852" t="str">
        <f>IF(VLOOKUP(G1852+0,'de para'!E:H,4,0)="EX","Externo","Interno")</f>
        <v>Interno</v>
      </c>
      <c r="F1852" s="18" t="s">
        <v>23052</v>
      </c>
      <c r="G1852" s="18">
        <v>1440</v>
      </c>
      <c r="H1852" s="18" t="s">
        <v>19095</v>
      </c>
      <c r="I1852" s="18" t="s">
        <v>484</v>
      </c>
      <c r="J1852" s="19">
        <v>42766</v>
      </c>
      <c r="K1852" s="18" t="s">
        <v>19152</v>
      </c>
      <c r="L1852" s="18" t="s">
        <v>19670</v>
      </c>
      <c r="M1852" s="18" t="s">
        <v>19388</v>
      </c>
      <c r="N1852" s="18" t="s">
        <v>19108</v>
      </c>
      <c r="O1852" s="18" t="s">
        <v>19732</v>
      </c>
      <c r="P1852" s="18" t="s">
        <v>23053</v>
      </c>
      <c r="Q1852" s="32">
        <v>3.85</v>
      </c>
      <c r="R1852" s="32">
        <v>1</v>
      </c>
      <c r="S1852" s="32">
        <v>0</v>
      </c>
      <c r="T1852" s="32">
        <v>1</v>
      </c>
      <c r="U1852" s="32">
        <v>0</v>
      </c>
      <c r="V1852" s="32">
        <v>1</v>
      </c>
      <c r="W1852" s="20">
        <v>0</v>
      </c>
      <c r="X1852" s="20">
        <v>1351.21</v>
      </c>
      <c r="Y1852" s="18" t="s">
        <v>19106</v>
      </c>
      <c r="Z1852" s="20">
        <v>0</v>
      </c>
      <c r="AA1852" s="20">
        <v>1351.21</v>
      </c>
      <c r="AB1852" s="19">
        <v>42814</v>
      </c>
    </row>
    <row r="1853" spans="1:28" x14ac:dyDescent="0.25">
      <c r="A1853" t="s">
        <v>380</v>
      </c>
      <c r="B1853" t="str">
        <f>VLOOKUP(O1853+0,'de para'!K:O,3,0)</f>
        <v>NA</v>
      </c>
      <c r="C1853" t="str">
        <f t="shared" si="28"/>
        <v>3026</v>
      </c>
      <c r="D1853" t="str">
        <f>IFERROR(VLOOKUP(G1853+0,'de para'!A:C,3,0),"")</f>
        <v/>
      </c>
      <c r="E1853" t="s">
        <v>19067</v>
      </c>
      <c r="F1853" s="21" t="s">
        <v>23054</v>
      </c>
      <c r="G1853" s="21">
        <v>2713</v>
      </c>
      <c r="H1853" s="21" t="s">
        <v>19095</v>
      </c>
      <c r="I1853" s="21" t="s">
        <v>23055</v>
      </c>
      <c r="J1853" s="22">
        <v>42766</v>
      </c>
      <c r="K1853" s="21" t="s">
        <v>19188</v>
      </c>
      <c r="L1853" s="21" t="s">
        <v>19155</v>
      </c>
      <c r="M1853" s="21" t="s">
        <v>19111</v>
      </c>
      <c r="N1853" s="21" t="s">
        <v>19095</v>
      </c>
      <c r="O1853" s="21" t="s">
        <v>23056</v>
      </c>
      <c r="P1853" s="21" t="s">
        <v>12406</v>
      </c>
      <c r="Q1853" s="33">
        <v>0</v>
      </c>
      <c r="R1853" s="33">
        <v>0.3</v>
      </c>
      <c r="S1853" s="33">
        <v>0</v>
      </c>
      <c r="T1853" s="33">
        <v>0.3</v>
      </c>
      <c r="U1853" s="33">
        <v>0</v>
      </c>
      <c r="V1853" s="33">
        <v>0</v>
      </c>
      <c r="W1853" s="23">
        <v>0</v>
      </c>
      <c r="X1853" s="23">
        <v>43662.43</v>
      </c>
      <c r="Y1853" s="21" t="s">
        <v>19124</v>
      </c>
      <c r="Z1853" s="23">
        <v>0</v>
      </c>
      <c r="AA1853" s="23">
        <v>13098.73</v>
      </c>
      <c r="AB1853" s="22">
        <v>42797</v>
      </c>
    </row>
    <row r="1854" spans="1:28" x14ac:dyDescent="0.25">
      <c r="A1854" t="s">
        <v>380</v>
      </c>
      <c r="B1854" t="str">
        <f>VLOOKUP(O1854+0,'de para'!K:O,3,0)</f>
        <v>NA</v>
      </c>
      <c r="C1854" t="str">
        <f t="shared" si="28"/>
        <v>3027</v>
      </c>
      <c r="D1854" t="str">
        <f>IFERROR(VLOOKUP(G1854+0,'de para'!A:C,3,0),"")</f>
        <v/>
      </c>
      <c r="E1854" t="s">
        <v>19067</v>
      </c>
      <c r="F1854" s="18" t="s">
        <v>23054</v>
      </c>
      <c r="G1854" s="18">
        <v>2713</v>
      </c>
      <c r="H1854" s="18" t="s">
        <v>19095</v>
      </c>
      <c r="I1854" s="18" t="s">
        <v>23055</v>
      </c>
      <c r="J1854" s="19">
        <v>42766</v>
      </c>
      <c r="K1854" s="18" t="s">
        <v>19188</v>
      </c>
      <c r="L1854" s="18" t="s">
        <v>19155</v>
      </c>
      <c r="M1854" s="18" t="s">
        <v>19111</v>
      </c>
      <c r="N1854" s="18" t="s">
        <v>19102</v>
      </c>
      <c r="O1854" s="18" t="s">
        <v>19871</v>
      </c>
      <c r="P1854" s="18" t="s">
        <v>12675</v>
      </c>
      <c r="Q1854" s="32">
        <v>-0.4</v>
      </c>
      <c r="R1854" s="32">
        <v>0.1</v>
      </c>
      <c r="S1854" s="32">
        <v>0</v>
      </c>
      <c r="T1854" s="32">
        <v>0.1</v>
      </c>
      <c r="U1854" s="32">
        <v>0</v>
      </c>
      <c r="V1854" s="32">
        <v>0</v>
      </c>
      <c r="W1854" s="20">
        <v>0</v>
      </c>
      <c r="X1854" s="20">
        <v>21156.58</v>
      </c>
      <c r="Y1854" s="18" t="s">
        <v>19124</v>
      </c>
      <c r="Z1854" s="20">
        <v>0</v>
      </c>
      <c r="AA1854" s="20">
        <v>2115.66</v>
      </c>
      <c r="AB1854" s="19">
        <v>42797</v>
      </c>
    </row>
    <row r="1855" spans="1:28" x14ac:dyDescent="0.25">
      <c r="A1855" t="s">
        <v>380</v>
      </c>
      <c r="B1855" t="e">
        <f>VLOOKUP(O1855+0,'de para'!K:O,3,0)</f>
        <v>#N/A</v>
      </c>
      <c r="C1855" t="str">
        <f t="shared" si="28"/>
        <v>3027</v>
      </c>
      <c r="D1855" t="str">
        <f>IFERROR(VLOOKUP(G1855+0,'de para'!A:C,3,0),"")</f>
        <v/>
      </c>
      <c r="E1855" t="str">
        <f>IF(VLOOKUP(G1855+0,'de para'!E:H,4,0)="EX","Externo","Interno")</f>
        <v>Interno</v>
      </c>
      <c r="F1855" s="21" t="s">
        <v>23057</v>
      </c>
      <c r="G1855" s="21">
        <v>1151</v>
      </c>
      <c r="H1855" s="21" t="s">
        <v>19102</v>
      </c>
      <c r="I1855" s="21" t="s">
        <v>532</v>
      </c>
      <c r="J1855" s="22">
        <v>42766</v>
      </c>
      <c r="K1855" s="21" t="s">
        <v>19188</v>
      </c>
      <c r="L1855" s="21" t="s">
        <v>19187</v>
      </c>
      <c r="M1855" s="21" t="s">
        <v>19107</v>
      </c>
      <c r="N1855" s="21" t="s">
        <v>19095</v>
      </c>
      <c r="O1855" s="21" t="s">
        <v>23058</v>
      </c>
      <c r="P1855" s="21" t="s">
        <v>23059</v>
      </c>
      <c r="Q1855" s="33">
        <v>0</v>
      </c>
      <c r="R1855" s="33">
        <v>0.14000000000000001</v>
      </c>
      <c r="S1855" s="33">
        <v>0</v>
      </c>
      <c r="T1855" s="33">
        <v>0.14000000000000001</v>
      </c>
      <c r="U1855" s="33">
        <v>0</v>
      </c>
      <c r="V1855" s="33">
        <v>0</v>
      </c>
      <c r="W1855" s="23">
        <v>0</v>
      </c>
      <c r="X1855" s="23">
        <v>71480</v>
      </c>
      <c r="Y1855" s="21" t="s">
        <v>19124</v>
      </c>
      <c r="Z1855" s="23">
        <v>0</v>
      </c>
      <c r="AA1855" s="23">
        <v>10007.200000000001</v>
      </c>
      <c r="AB1855" s="22">
        <v>42794</v>
      </c>
    </row>
    <row r="1856" spans="1:28" x14ac:dyDescent="0.25">
      <c r="A1856" t="s">
        <v>380</v>
      </c>
      <c r="B1856" t="str">
        <f>VLOOKUP(O1856+0,'de para'!K:O,3,0)</f>
        <v>NA</v>
      </c>
      <c r="C1856" t="str">
        <f t="shared" si="28"/>
        <v>3026</v>
      </c>
      <c r="D1856" t="str">
        <f>IFERROR(VLOOKUP(G1856+0,'de para'!A:C,3,0),"")</f>
        <v/>
      </c>
      <c r="E1856" t="str">
        <f>IF(VLOOKUP(G1856+0,'de para'!E:H,4,0)="EX","Externo","Interno")</f>
        <v>Interno</v>
      </c>
      <c r="F1856" s="18" t="s">
        <v>23060</v>
      </c>
      <c r="G1856" s="18">
        <v>1138</v>
      </c>
      <c r="H1856" s="18" t="s">
        <v>19095</v>
      </c>
      <c r="I1856" s="18" t="s">
        <v>393</v>
      </c>
      <c r="J1856" s="19">
        <v>42767</v>
      </c>
      <c r="K1856" s="18" t="s">
        <v>19105</v>
      </c>
      <c r="L1856" s="18" t="s">
        <v>19161</v>
      </c>
      <c r="M1856" s="18" t="s">
        <v>19166</v>
      </c>
      <c r="N1856" s="18" t="s">
        <v>19095</v>
      </c>
      <c r="O1856" s="18" t="s">
        <v>23061</v>
      </c>
      <c r="P1856" s="18" t="s">
        <v>622</v>
      </c>
      <c r="Q1856" s="32">
        <v>0.2</v>
      </c>
      <c r="R1856" s="32">
        <v>0.1</v>
      </c>
      <c r="S1856" s="32">
        <v>0</v>
      </c>
      <c r="T1856" s="32">
        <v>0.1</v>
      </c>
      <c r="U1856" s="32">
        <v>0</v>
      </c>
      <c r="V1856" s="32">
        <v>0</v>
      </c>
      <c r="W1856" s="20">
        <v>0</v>
      </c>
      <c r="X1856" s="20">
        <v>4762.1899999999996</v>
      </c>
      <c r="Y1856" s="18" t="s">
        <v>19097</v>
      </c>
      <c r="Z1856" s="20">
        <v>0</v>
      </c>
      <c r="AA1856" s="20">
        <v>476.22</v>
      </c>
      <c r="AB1856" s="19">
        <v>42767</v>
      </c>
    </row>
    <row r="1857" spans="1:28" x14ac:dyDescent="0.25">
      <c r="A1857" t="s">
        <v>380</v>
      </c>
      <c r="B1857" t="str">
        <f>VLOOKUP(O1857+0,'de para'!K:O,3,0)</f>
        <v>NA</v>
      </c>
      <c r="C1857" t="str">
        <f t="shared" si="28"/>
        <v>3025</v>
      </c>
      <c r="D1857" t="str">
        <f>IFERROR(VLOOKUP(G1857+0,'de para'!A:C,3,0),"")</f>
        <v/>
      </c>
      <c r="E1857" t="s">
        <v>19067</v>
      </c>
      <c r="F1857" s="21" t="s">
        <v>23062</v>
      </c>
      <c r="G1857" s="21">
        <v>2461</v>
      </c>
      <c r="H1857" s="21" t="s">
        <v>19095</v>
      </c>
      <c r="I1857" s="21" t="s">
        <v>22993</v>
      </c>
      <c r="J1857" s="22">
        <v>42768</v>
      </c>
      <c r="K1857" s="21" t="s">
        <v>22783</v>
      </c>
      <c r="L1857" s="21" t="s">
        <v>19155</v>
      </c>
      <c r="M1857" s="21" t="s">
        <v>19214</v>
      </c>
      <c r="N1857" s="21" t="s">
        <v>19095</v>
      </c>
      <c r="O1857" s="21" t="s">
        <v>19156</v>
      </c>
      <c r="P1857" s="21" t="s">
        <v>409</v>
      </c>
      <c r="Q1857" s="33">
        <v>-3.6</v>
      </c>
      <c r="R1857" s="33">
        <v>1</v>
      </c>
      <c r="S1857" s="33">
        <v>0</v>
      </c>
      <c r="T1857" s="33">
        <v>1</v>
      </c>
      <c r="U1857" s="33">
        <v>0</v>
      </c>
      <c r="V1857" s="33">
        <v>0</v>
      </c>
      <c r="W1857" s="23">
        <v>0</v>
      </c>
      <c r="X1857" s="23">
        <v>65.73</v>
      </c>
      <c r="Y1857" s="21" t="s">
        <v>19124</v>
      </c>
      <c r="Z1857" s="23">
        <v>3.29</v>
      </c>
      <c r="AA1857" s="23">
        <v>69.02</v>
      </c>
      <c r="AB1857" s="22">
        <v>42789</v>
      </c>
    </row>
    <row r="1858" spans="1:28" x14ac:dyDescent="0.25">
      <c r="A1858" t="s">
        <v>380</v>
      </c>
      <c r="B1858" t="str">
        <f>VLOOKUP(O1858+0,'de para'!K:O,3,0)</f>
        <v>NA</v>
      </c>
      <c r="C1858" t="str">
        <f t="shared" ref="C1858:C1921" si="29">LEFT(O1858,4)</f>
        <v>3025</v>
      </c>
      <c r="D1858" t="str">
        <f>IFERROR(VLOOKUP(G1858+0,'de para'!A:C,3,0),"")</f>
        <v/>
      </c>
      <c r="E1858" t="s">
        <v>19067</v>
      </c>
      <c r="F1858" s="18" t="s">
        <v>23062</v>
      </c>
      <c r="G1858" s="18">
        <v>2461</v>
      </c>
      <c r="H1858" s="18" t="s">
        <v>19095</v>
      </c>
      <c r="I1858" s="18" t="s">
        <v>22993</v>
      </c>
      <c r="J1858" s="19">
        <v>42768</v>
      </c>
      <c r="K1858" s="18" t="s">
        <v>22783</v>
      </c>
      <c r="L1858" s="18" t="s">
        <v>19155</v>
      </c>
      <c r="M1858" s="18" t="s">
        <v>19214</v>
      </c>
      <c r="N1858" s="18" t="s">
        <v>19102</v>
      </c>
      <c r="O1858" s="18" t="s">
        <v>19162</v>
      </c>
      <c r="P1858" s="18" t="s">
        <v>386</v>
      </c>
      <c r="Q1858" s="32">
        <v>-8.9</v>
      </c>
      <c r="R1858" s="32">
        <v>2</v>
      </c>
      <c r="S1858" s="32">
        <v>0</v>
      </c>
      <c r="T1858" s="32">
        <v>2</v>
      </c>
      <c r="U1858" s="32">
        <v>0</v>
      </c>
      <c r="V1858" s="32">
        <v>0</v>
      </c>
      <c r="W1858" s="20">
        <v>0</v>
      </c>
      <c r="X1858" s="20">
        <v>70.69</v>
      </c>
      <c r="Y1858" s="18" t="s">
        <v>19124</v>
      </c>
      <c r="Z1858" s="20">
        <v>7.07</v>
      </c>
      <c r="AA1858" s="20">
        <v>148.44999999999999</v>
      </c>
      <c r="AB1858" s="19">
        <v>42789</v>
      </c>
    </row>
    <row r="1859" spans="1:28" x14ac:dyDescent="0.25">
      <c r="A1859" t="s">
        <v>380</v>
      </c>
      <c r="B1859" t="str">
        <f>VLOOKUP(O1859+0,'de para'!K:O,3,0)</f>
        <v>NA</v>
      </c>
      <c r="C1859" t="str">
        <f t="shared" si="29"/>
        <v>3025</v>
      </c>
      <c r="D1859" t="str">
        <f>IFERROR(VLOOKUP(G1859+0,'de para'!A:C,3,0),"")</f>
        <v/>
      </c>
      <c r="E1859" t="s">
        <v>19067</v>
      </c>
      <c r="F1859" s="21" t="s">
        <v>23062</v>
      </c>
      <c r="G1859" s="21">
        <v>2461</v>
      </c>
      <c r="H1859" s="21" t="s">
        <v>19095</v>
      </c>
      <c r="I1859" s="21" t="s">
        <v>22993</v>
      </c>
      <c r="J1859" s="22">
        <v>42768</v>
      </c>
      <c r="K1859" s="21" t="s">
        <v>22783</v>
      </c>
      <c r="L1859" s="21" t="s">
        <v>19155</v>
      </c>
      <c r="M1859" s="21" t="s">
        <v>19214</v>
      </c>
      <c r="N1859" s="21" t="s">
        <v>19108</v>
      </c>
      <c r="O1859" s="21" t="s">
        <v>23063</v>
      </c>
      <c r="P1859" s="21" t="s">
        <v>421</v>
      </c>
      <c r="Q1859" s="33">
        <v>0</v>
      </c>
      <c r="R1859" s="33">
        <v>1</v>
      </c>
      <c r="S1859" s="33">
        <v>0</v>
      </c>
      <c r="T1859" s="33">
        <v>1</v>
      </c>
      <c r="U1859" s="33">
        <v>0</v>
      </c>
      <c r="V1859" s="33">
        <v>0</v>
      </c>
      <c r="W1859" s="23">
        <v>0</v>
      </c>
      <c r="X1859" s="23">
        <v>74.22</v>
      </c>
      <c r="Y1859" s="21" t="s">
        <v>19124</v>
      </c>
      <c r="Z1859" s="23">
        <v>3.71</v>
      </c>
      <c r="AA1859" s="23">
        <v>77.930000000000007</v>
      </c>
      <c r="AB1859" s="22">
        <v>42788</v>
      </c>
    </row>
    <row r="1860" spans="1:28" x14ac:dyDescent="0.25">
      <c r="A1860" t="s">
        <v>380</v>
      </c>
      <c r="B1860" t="str">
        <f>VLOOKUP(O1860+0,'de para'!K:O,3,0)</f>
        <v>NA</v>
      </c>
      <c r="C1860" t="str">
        <f t="shared" si="29"/>
        <v>3025</v>
      </c>
      <c r="D1860" t="str">
        <f>IFERROR(VLOOKUP(G1860+0,'de para'!A:C,3,0),"")</f>
        <v/>
      </c>
      <c r="E1860" t="s">
        <v>19067</v>
      </c>
      <c r="F1860" s="18" t="s">
        <v>23062</v>
      </c>
      <c r="G1860" s="18">
        <v>2461</v>
      </c>
      <c r="H1860" s="18" t="s">
        <v>19095</v>
      </c>
      <c r="I1860" s="18" t="s">
        <v>22993</v>
      </c>
      <c r="J1860" s="19">
        <v>42768</v>
      </c>
      <c r="K1860" s="18" t="s">
        <v>22783</v>
      </c>
      <c r="L1860" s="18" t="s">
        <v>19155</v>
      </c>
      <c r="M1860" s="18" t="s">
        <v>19214</v>
      </c>
      <c r="N1860" s="18" t="s">
        <v>19103</v>
      </c>
      <c r="O1860" s="18" t="s">
        <v>19173</v>
      </c>
      <c r="P1860" s="18" t="s">
        <v>429</v>
      </c>
      <c r="Q1860" s="32">
        <v>-15.4</v>
      </c>
      <c r="R1860" s="32">
        <v>2</v>
      </c>
      <c r="S1860" s="32">
        <v>0</v>
      </c>
      <c r="T1860" s="32">
        <v>2</v>
      </c>
      <c r="U1860" s="32">
        <v>0</v>
      </c>
      <c r="V1860" s="32">
        <v>0</v>
      </c>
      <c r="W1860" s="20">
        <v>0</v>
      </c>
      <c r="X1860" s="20">
        <v>113.87</v>
      </c>
      <c r="Y1860" s="18" t="s">
        <v>19124</v>
      </c>
      <c r="Z1860" s="20">
        <v>11.38</v>
      </c>
      <c r="AA1860" s="20">
        <v>239.12</v>
      </c>
      <c r="AB1860" s="19">
        <v>42788</v>
      </c>
    </row>
    <row r="1861" spans="1:28" x14ac:dyDescent="0.25">
      <c r="A1861" t="s">
        <v>380</v>
      </c>
      <c r="B1861" t="str">
        <f>VLOOKUP(O1861+0,'de para'!K:O,3,0)</f>
        <v>NA</v>
      </c>
      <c r="C1861" t="str">
        <f t="shared" si="29"/>
        <v>3025</v>
      </c>
      <c r="D1861" t="str">
        <f>IFERROR(VLOOKUP(G1861+0,'de para'!A:C,3,0),"")</f>
        <v/>
      </c>
      <c r="E1861" t="s">
        <v>19067</v>
      </c>
      <c r="F1861" s="21" t="s">
        <v>23062</v>
      </c>
      <c r="G1861" s="21">
        <v>2461</v>
      </c>
      <c r="H1861" s="21" t="s">
        <v>19095</v>
      </c>
      <c r="I1861" s="21" t="s">
        <v>22993</v>
      </c>
      <c r="J1861" s="22">
        <v>42768</v>
      </c>
      <c r="K1861" s="21" t="s">
        <v>22783</v>
      </c>
      <c r="L1861" s="21" t="s">
        <v>19155</v>
      </c>
      <c r="M1861" s="21" t="s">
        <v>19214</v>
      </c>
      <c r="N1861" s="21" t="s">
        <v>19291</v>
      </c>
      <c r="O1861" s="21" t="s">
        <v>19163</v>
      </c>
      <c r="P1861" s="21" t="s">
        <v>422</v>
      </c>
      <c r="Q1861" s="33">
        <v>-20</v>
      </c>
      <c r="R1861" s="33">
        <v>2</v>
      </c>
      <c r="S1861" s="33">
        <v>0</v>
      </c>
      <c r="T1861" s="33">
        <v>2</v>
      </c>
      <c r="U1861" s="33">
        <v>0</v>
      </c>
      <c r="V1861" s="33">
        <v>0</v>
      </c>
      <c r="W1861" s="23">
        <v>0</v>
      </c>
      <c r="X1861" s="23">
        <v>137.29</v>
      </c>
      <c r="Y1861" s="21" t="s">
        <v>19124</v>
      </c>
      <c r="Z1861" s="23">
        <v>13.73</v>
      </c>
      <c r="AA1861" s="23">
        <v>288.31</v>
      </c>
      <c r="AB1861" s="22">
        <v>42788</v>
      </c>
    </row>
    <row r="1862" spans="1:28" x14ac:dyDescent="0.25">
      <c r="A1862" t="s">
        <v>380</v>
      </c>
      <c r="B1862" t="str">
        <f>VLOOKUP(O1862+0,'de para'!K:O,3,0)</f>
        <v>NA</v>
      </c>
      <c r="C1862" t="str">
        <f t="shared" si="29"/>
        <v>3025</v>
      </c>
      <c r="D1862" t="str">
        <f>IFERROR(VLOOKUP(G1862+0,'de para'!A:C,3,0),"")</f>
        <v/>
      </c>
      <c r="E1862" t="s">
        <v>19067</v>
      </c>
      <c r="F1862" s="18" t="s">
        <v>23062</v>
      </c>
      <c r="G1862" s="18">
        <v>2461</v>
      </c>
      <c r="H1862" s="18" t="s">
        <v>19095</v>
      </c>
      <c r="I1862" s="18" t="s">
        <v>22993</v>
      </c>
      <c r="J1862" s="19">
        <v>42768</v>
      </c>
      <c r="K1862" s="18" t="s">
        <v>22783</v>
      </c>
      <c r="L1862" s="18" t="s">
        <v>19155</v>
      </c>
      <c r="M1862" s="18" t="s">
        <v>19214</v>
      </c>
      <c r="N1862" s="18" t="s">
        <v>19104</v>
      </c>
      <c r="O1862" s="18" t="s">
        <v>19686</v>
      </c>
      <c r="P1862" s="18" t="s">
        <v>430</v>
      </c>
      <c r="Q1862" s="32">
        <v>-11.2</v>
      </c>
      <c r="R1862" s="32">
        <v>2</v>
      </c>
      <c r="S1862" s="32">
        <v>0</v>
      </c>
      <c r="T1862" s="32">
        <v>2</v>
      </c>
      <c r="U1862" s="32">
        <v>0</v>
      </c>
      <c r="V1862" s="32">
        <v>0</v>
      </c>
      <c r="W1862" s="20">
        <v>0</v>
      </c>
      <c r="X1862" s="20">
        <v>190.48</v>
      </c>
      <c r="Y1862" s="18" t="s">
        <v>19124</v>
      </c>
      <c r="Z1862" s="20">
        <v>19.05</v>
      </c>
      <c r="AA1862" s="20">
        <v>400.01</v>
      </c>
      <c r="AB1862" s="19">
        <v>42788</v>
      </c>
    </row>
    <row r="1863" spans="1:28" x14ac:dyDescent="0.25">
      <c r="A1863" t="s">
        <v>380</v>
      </c>
      <c r="B1863" t="str">
        <f>VLOOKUP(O1863+0,'de para'!K:O,3,0)</f>
        <v>NA</v>
      </c>
      <c r="C1863" t="str">
        <f t="shared" si="29"/>
        <v>3025</v>
      </c>
      <c r="D1863" t="str">
        <f>IFERROR(VLOOKUP(G1863+0,'de para'!A:C,3,0),"")</f>
        <v/>
      </c>
      <c r="E1863" t="s">
        <v>19067</v>
      </c>
      <c r="F1863" s="21" t="s">
        <v>23062</v>
      </c>
      <c r="G1863" s="21">
        <v>2461</v>
      </c>
      <c r="H1863" s="21" t="s">
        <v>19095</v>
      </c>
      <c r="I1863" s="21" t="s">
        <v>22993</v>
      </c>
      <c r="J1863" s="22">
        <v>42768</v>
      </c>
      <c r="K1863" s="21" t="s">
        <v>22783</v>
      </c>
      <c r="L1863" s="21" t="s">
        <v>19155</v>
      </c>
      <c r="M1863" s="21" t="s">
        <v>19214</v>
      </c>
      <c r="N1863" s="21" t="s">
        <v>19112</v>
      </c>
      <c r="O1863" s="21" t="s">
        <v>19174</v>
      </c>
      <c r="P1863" s="21" t="s">
        <v>410</v>
      </c>
      <c r="Q1863" s="33">
        <v>-8.1</v>
      </c>
      <c r="R1863" s="33">
        <v>1</v>
      </c>
      <c r="S1863" s="33">
        <v>0</v>
      </c>
      <c r="T1863" s="33">
        <v>1</v>
      </c>
      <c r="U1863" s="33">
        <v>0</v>
      </c>
      <c r="V1863" s="33">
        <v>0</v>
      </c>
      <c r="W1863" s="23">
        <v>0</v>
      </c>
      <c r="X1863" s="23">
        <v>246.01</v>
      </c>
      <c r="Y1863" s="21" t="s">
        <v>19124</v>
      </c>
      <c r="Z1863" s="23">
        <v>12.3</v>
      </c>
      <c r="AA1863" s="23">
        <v>258.31</v>
      </c>
      <c r="AB1863" s="22">
        <v>42788</v>
      </c>
    </row>
    <row r="1864" spans="1:28" x14ac:dyDescent="0.25">
      <c r="A1864" t="s">
        <v>380</v>
      </c>
      <c r="B1864" t="str">
        <f>VLOOKUP(O1864+0,'de para'!K:O,3,0)</f>
        <v>NA</v>
      </c>
      <c r="C1864" t="str">
        <f t="shared" si="29"/>
        <v>3025</v>
      </c>
      <c r="D1864" t="str">
        <f>IFERROR(VLOOKUP(G1864+0,'de para'!A:C,3,0),"")</f>
        <v/>
      </c>
      <c r="E1864" t="s">
        <v>19067</v>
      </c>
      <c r="F1864" s="18" t="s">
        <v>23062</v>
      </c>
      <c r="G1864" s="18">
        <v>2461</v>
      </c>
      <c r="H1864" s="18" t="s">
        <v>19095</v>
      </c>
      <c r="I1864" s="18" t="s">
        <v>22993</v>
      </c>
      <c r="J1864" s="19">
        <v>42768</v>
      </c>
      <c r="K1864" s="18" t="s">
        <v>22783</v>
      </c>
      <c r="L1864" s="18" t="s">
        <v>19155</v>
      </c>
      <c r="M1864" s="18" t="s">
        <v>19214</v>
      </c>
      <c r="N1864" s="18" t="s">
        <v>19113</v>
      </c>
      <c r="O1864" s="18" t="s">
        <v>19175</v>
      </c>
      <c r="P1864" s="18" t="s">
        <v>431</v>
      </c>
      <c r="Q1864" s="32">
        <v>-2</v>
      </c>
      <c r="R1864" s="32">
        <v>1</v>
      </c>
      <c r="S1864" s="32">
        <v>0</v>
      </c>
      <c r="T1864" s="32">
        <v>1</v>
      </c>
      <c r="U1864" s="32">
        <v>0</v>
      </c>
      <c r="V1864" s="32">
        <v>0</v>
      </c>
      <c r="W1864" s="20">
        <v>0</v>
      </c>
      <c r="X1864" s="20">
        <v>304.04000000000002</v>
      </c>
      <c r="Y1864" s="18" t="s">
        <v>19124</v>
      </c>
      <c r="Z1864" s="20">
        <v>15.2</v>
      </c>
      <c r="AA1864" s="20">
        <v>319.24</v>
      </c>
      <c r="AB1864" s="19">
        <v>42788</v>
      </c>
    </row>
    <row r="1865" spans="1:28" x14ac:dyDescent="0.25">
      <c r="A1865" t="s">
        <v>380</v>
      </c>
      <c r="B1865" t="str">
        <f>VLOOKUP(O1865+0,'de para'!K:O,3,0)</f>
        <v>NA</v>
      </c>
      <c r="C1865" t="str">
        <f t="shared" si="29"/>
        <v>3025</v>
      </c>
      <c r="D1865" t="str">
        <f>IFERROR(VLOOKUP(G1865+0,'de para'!A:C,3,0),"")</f>
        <v/>
      </c>
      <c r="E1865" t="s">
        <v>19067</v>
      </c>
      <c r="F1865" s="21" t="s">
        <v>23062</v>
      </c>
      <c r="G1865" s="21">
        <v>2461</v>
      </c>
      <c r="H1865" s="21" t="s">
        <v>19095</v>
      </c>
      <c r="I1865" s="21" t="s">
        <v>22993</v>
      </c>
      <c r="J1865" s="22">
        <v>42768</v>
      </c>
      <c r="K1865" s="21" t="s">
        <v>22783</v>
      </c>
      <c r="L1865" s="21" t="s">
        <v>19155</v>
      </c>
      <c r="M1865" s="21" t="s">
        <v>19214</v>
      </c>
      <c r="N1865" s="21" t="s">
        <v>19340</v>
      </c>
      <c r="O1865" s="21" t="s">
        <v>19176</v>
      </c>
      <c r="P1865" s="21" t="s">
        <v>412</v>
      </c>
      <c r="Q1865" s="33">
        <v>-2.4500000000000002</v>
      </c>
      <c r="R1865" s="33">
        <v>0.5</v>
      </c>
      <c r="S1865" s="33">
        <v>0</v>
      </c>
      <c r="T1865" s="33">
        <v>0.5</v>
      </c>
      <c r="U1865" s="33">
        <v>0</v>
      </c>
      <c r="V1865" s="33">
        <v>0</v>
      </c>
      <c r="W1865" s="23">
        <v>0</v>
      </c>
      <c r="X1865" s="23">
        <v>342.59</v>
      </c>
      <c r="Y1865" s="21" t="s">
        <v>19124</v>
      </c>
      <c r="Z1865" s="23">
        <v>8.57</v>
      </c>
      <c r="AA1865" s="23">
        <v>179.87</v>
      </c>
      <c r="AB1865" s="22">
        <v>42788</v>
      </c>
    </row>
    <row r="1866" spans="1:28" x14ac:dyDescent="0.25">
      <c r="A1866" t="s">
        <v>380</v>
      </c>
      <c r="B1866" t="str">
        <f>VLOOKUP(O1866+0,'de para'!K:O,3,0)</f>
        <v>NA</v>
      </c>
      <c r="C1866" t="str">
        <f t="shared" si="29"/>
        <v>3025</v>
      </c>
      <c r="D1866" t="str">
        <f>IFERROR(VLOOKUP(G1866+0,'de para'!A:C,3,0),"")</f>
        <v/>
      </c>
      <c r="E1866" t="s">
        <v>19067</v>
      </c>
      <c r="F1866" s="18" t="s">
        <v>23062</v>
      </c>
      <c r="G1866" s="18">
        <v>2461</v>
      </c>
      <c r="H1866" s="18" t="s">
        <v>19095</v>
      </c>
      <c r="I1866" s="18" t="s">
        <v>22993</v>
      </c>
      <c r="J1866" s="19">
        <v>42768</v>
      </c>
      <c r="K1866" s="18" t="s">
        <v>22783</v>
      </c>
      <c r="L1866" s="18" t="s">
        <v>19155</v>
      </c>
      <c r="M1866" s="18" t="s">
        <v>19214</v>
      </c>
      <c r="N1866" s="18" t="s">
        <v>19342</v>
      </c>
      <c r="O1866" s="18" t="s">
        <v>19783</v>
      </c>
      <c r="P1866" s="18" t="s">
        <v>411</v>
      </c>
      <c r="Q1866" s="32">
        <v>-3.2</v>
      </c>
      <c r="R1866" s="32">
        <v>0.5</v>
      </c>
      <c r="S1866" s="32">
        <v>0</v>
      </c>
      <c r="T1866" s="32">
        <v>0.5</v>
      </c>
      <c r="U1866" s="32">
        <v>0</v>
      </c>
      <c r="V1866" s="32">
        <v>0</v>
      </c>
      <c r="W1866" s="20">
        <v>0</v>
      </c>
      <c r="X1866" s="20">
        <v>432.22</v>
      </c>
      <c r="Y1866" s="18" t="s">
        <v>19124</v>
      </c>
      <c r="Z1866" s="20">
        <v>10.8</v>
      </c>
      <c r="AA1866" s="20">
        <v>226.91</v>
      </c>
      <c r="AB1866" s="19">
        <v>42788</v>
      </c>
    </row>
    <row r="1867" spans="1:28" x14ac:dyDescent="0.25">
      <c r="A1867" t="s">
        <v>380</v>
      </c>
      <c r="B1867" t="str">
        <f>VLOOKUP(O1867+0,'de para'!K:O,3,0)</f>
        <v>NA</v>
      </c>
      <c r="C1867" t="str">
        <f t="shared" si="29"/>
        <v>3025</v>
      </c>
      <c r="D1867" t="str">
        <f>IFERROR(VLOOKUP(G1867+0,'de para'!A:C,3,0),"")</f>
        <v/>
      </c>
      <c r="E1867" t="s">
        <v>19067</v>
      </c>
      <c r="F1867" s="21" t="s">
        <v>23062</v>
      </c>
      <c r="G1867" s="21">
        <v>2461</v>
      </c>
      <c r="H1867" s="21" t="s">
        <v>19095</v>
      </c>
      <c r="I1867" s="21" t="s">
        <v>22993</v>
      </c>
      <c r="J1867" s="22">
        <v>42768</v>
      </c>
      <c r="K1867" s="21" t="s">
        <v>22783</v>
      </c>
      <c r="L1867" s="21" t="s">
        <v>19155</v>
      </c>
      <c r="M1867" s="21" t="s">
        <v>19214</v>
      </c>
      <c r="N1867" s="21" t="s">
        <v>19343</v>
      </c>
      <c r="O1867" s="21" t="s">
        <v>19687</v>
      </c>
      <c r="P1867" s="21" t="s">
        <v>423</v>
      </c>
      <c r="Q1867" s="33">
        <v>-1.35</v>
      </c>
      <c r="R1867" s="33">
        <v>0.2</v>
      </c>
      <c r="S1867" s="33">
        <v>0</v>
      </c>
      <c r="T1867" s="33">
        <v>0.2</v>
      </c>
      <c r="U1867" s="33">
        <v>0</v>
      </c>
      <c r="V1867" s="33">
        <v>0</v>
      </c>
      <c r="W1867" s="23">
        <v>0</v>
      </c>
      <c r="X1867" s="23">
        <v>531.4</v>
      </c>
      <c r="Y1867" s="21" t="s">
        <v>19124</v>
      </c>
      <c r="Z1867" s="23">
        <v>5.32</v>
      </c>
      <c r="AA1867" s="23">
        <v>111.6</v>
      </c>
      <c r="AB1867" s="22">
        <v>42788</v>
      </c>
    </row>
    <row r="1868" spans="1:28" x14ac:dyDescent="0.25">
      <c r="A1868" t="s">
        <v>380</v>
      </c>
      <c r="B1868" t="str">
        <f>VLOOKUP(O1868+0,'de para'!K:O,3,0)</f>
        <v>NA</v>
      </c>
      <c r="C1868" t="str">
        <f t="shared" si="29"/>
        <v>3025</v>
      </c>
      <c r="D1868" t="str">
        <f>IFERROR(VLOOKUP(G1868+0,'de para'!A:C,3,0),"")</f>
        <v/>
      </c>
      <c r="E1868" t="s">
        <v>19067</v>
      </c>
      <c r="F1868" s="18" t="s">
        <v>23062</v>
      </c>
      <c r="G1868" s="18">
        <v>2461</v>
      </c>
      <c r="H1868" s="18" t="s">
        <v>19095</v>
      </c>
      <c r="I1868" s="18" t="s">
        <v>22993</v>
      </c>
      <c r="J1868" s="19">
        <v>42768</v>
      </c>
      <c r="K1868" s="18" t="s">
        <v>22783</v>
      </c>
      <c r="L1868" s="18" t="s">
        <v>19155</v>
      </c>
      <c r="M1868" s="18" t="s">
        <v>19214</v>
      </c>
      <c r="N1868" s="18" t="s">
        <v>19349</v>
      </c>
      <c r="O1868" s="18" t="s">
        <v>22963</v>
      </c>
      <c r="P1868" s="18" t="s">
        <v>401</v>
      </c>
      <c r="Q1868" s="32">
        <v>-2</v>
      </c>
      <c r="R1868" s="32">
        <v>0.6</v>
      </c>
      <c r="S1868" s="32">
        <v>0</v>
      </c>
      <c r="T1868" s="32">
        <v>0.6</v>
      </c>
      <c r="U1868" s="32">
        <v>0</v>
      </c>
      <c r="V1868" s="32">
        <v>0</v>
      </c>
      <c r="W1868" s="20">
        <v>0</v>
      </c>
      <c r="X1868" s="20">
        <v>80.81</v>
      </c>
      <c r="Y1868" s="18" t="s">
        <v>19124</v>
      </c>
      <c r="Z1868" s="20">
        <v>2.42</v>
      </c>
      <c r="AA1868" s="20">
        <v>50.91</v>
      </c>
      <c r="AB1868" s="19">
        <v>42788</v>
      </c>
    </row>
    <row r="1869" spans="1:28" x14ac:dyDescent="0.25">
      <c r="A1869" t="s">
        <v>380</v>
      </c>
      <c r="B1869" t="str">
        <f>VLOOKUP(O1869+0,'de para'!K:O,3,0)</f>
        <v>NA</v>
      </c>
      <c r="C1869" t="str">
        <f t="shared" si="29"/>
        <v>3025</v>
      </c>
      <c r="D1869" t="str">
        <f>IFERROR(VLOOKUP(G1869+0,'de para'!A:C,3,0),"")</f>
        <v/>
      </c>
      <c r="E1869" t="s">
        <v>19067</v>
      </c>
      <c r="F1869" s="21" t="s">
        <v>23062</v>
      </c>
      <c r="G1869" s="21">
        <v>2461</v>
      </c>
      <c r="H1869" s="21" t="s">
        <v>19095</v>
      </c>
      <c r="I1869" s="21" t="s">
        <v>22993</v>
      </c>
      <c r="J1869" s="22">
        <v>42768</v>
      </c>
      <c r="K1869" s="21" t="s">
        <v>22783</v>
      </c>
      <c r="L1869" s="21" t="s">
        <v>19155</v>
      </c>
      <c r="M1869" s="21" t="s">
        <v>19214</v>
      </c>
      <c r="N1869" s="21" t="s">
        <v>19351</v>
      </c>
      <c r="O1869" s="21" t="s">
        <v>22964</v>
      </c>
      <c r="P1869" s="21" t="s">
        <v>402</v>
      </c>
      <c r="Q1869" s="33">
        <v>-3</v>
      </c>
      <c r="R1869" s="33">
        <v>1</v>
      </c>
      <c r="S1869" s="33">
        <v>0</v>
      </c>
      <c r="T1869" s="33">
        <v>1</v>
      </c>
      <c r="U1869" s="33">
        <v>0</v>
      </c>
      <c r="V1869" s="33">
        <v>0</v>
      </c>
      <c r="W1869" s="23">
        <v>0</v>
      </c>
      <c r="X1869" s="23">
        <v>117.52</v>
      </c>
      <c r="Y1869" s="21" t="s">
        <v>19124</v>
      </c>
      <c r="Z1869" s="23">
        <v>5.88</v>
      </c>
      <c r="AA1869" s="23">
        <v>123.4</v>
      </c>
      <c r="AB1869" s="22">
        <v>42788</v>
      </c>
    </row>
    <row r="1870" spans="1:28" x14ac:dyDescent="0.25">
      <c r="A1870" t="s">
        <v>380</v>
      </c>
      <c r="B1870" t="str">
        <f>VLOOKUP(O1870+0,'de para'!K:O,3,0)</f>
        <v>NA</v>
      </c>
      <c r="C1870" t="str">
        <f t="shared" si="29"/>
        <v>3025</v>
      </c>
      <c r="D1870" t="str">
        <f>IFERROR(VLOOKUP(G1870+0,'de para'!A:C,3,0),"")</f>
        <v/>
      </c>
      <c r="E1870" t="s">
        <v>19067</v>
      </c>
      <c r="F1870" s="18" t="s">
        <v>23062</v>
      </c>
      <c r="G1870" s="18">
        <v>2461</v>
      </c>
      <c r="H1870" s="18" t="s">
        <v>19095</v>
      </c>
      <c r="I1870" s="18" t="s">
        <v>22993</v>
      </c>
      <c r="J1870" s="19">
        <v>42768</v>
      </c>
      <c r="K1870" s="18" t="s">
        <v>22783</v>
      </c>
      <c r="L1870" s="18" t="s">
        <v>19155</v>
      </c>
      <c r="M1870" s="18" t="s">
        <v>19214</v>
      </c>
      <c r="N1870" s="18" t="s">
        <v>19352</v>
      </c>
      <c r="O1870" s="18" t="s">
        <v>23064</v>
      </c>
      <c r="P1870" s="18" t="s">
        <v>387</v>
      </c>
      <c r="Q1870" s="32">
        <v>0</v>
      </c>
      <c r="R1870" s="32">
        <v>0.6</v>
      </c>
      <c r="S1870" s="32">
        <v>0</v>
      </c>
      <c r="T1870" s="32">
        <v>0.6</v>
      </c>
      <c r="U1870" s="32">
        <v>0</v>
      </c>
      <c r="V1870" s="32">
        <v>0</v>
      </c>
      <c r="W1870" s="20">
        <v>0</v>
      </c>
      <c r="X1870" s="20">
        <v>134.09</v>
      </c>
      <c r="Y1870" s="18" t="s">
        <v>19124</v>
      </c>
      <c r="Z1870" s="20">
        <v>4.0199999999999996</v>
      </c>
      <c r="AA1870" s="20">
        <v>84.47</v>
      </c>
      <c r="AB1870" s="19">
        <v>42788</v>
      </c>
    </row>
    <row r="1871" spans="1:28" x14ac:dyDescent="0.25">
      <c r="A1871" t="s">
        <v>380</v>
      </c>
      <c r="B1871" t="str">
        <f>VLOOKUP(O1871+0,'de para'!K:O,3,0)</f>
        <v>NA</v>
      </c>
      <c r="C1871" t="str">
        <f t="shared" si="29"/>
        <v>3025</v>
      </c>
      <c r="D1871" t="str">
        <f>IFERROR(VLOOKUP(G1871+0,'de para'!A:C,3,0),"")</f>
        <v/>
      </c>
      <c r="E1871" t="s">
        <v>19067</v>
      </c>
      <c r="F1871" s="21" t="s">
        <v>23062</v>
      </c>
      <c r="G1871" s="21">
        <v>2461</v>
      </c>
      <c r="H1871" s="21" t="s">
        <v>19095</v>
      </c>
      <c r="I1871" s="21" t="s">
        <v>22993</v>
      </c>
      <c r="J1871" s="22">
        <v>42768</v>
      </c>
      <c r="K1871" s="21" t="s">
        <v>22783</v>
      </c>
      <c r="L1871" s="21" t="s">
        <v>19155</v>
      </c>
      <c r="M1871" s="21" t="s">
        <v>19214</v>
      </c>
      <c r="N1871" s="21" t="s">
        <v>19353</v>
      </c>
      <c r="O1871" s="21" t="s">
        <v>22965</v>
      </c>
      <c r="P1871" s="21" t="s">
        <v>424</v>
      </c>
      <c r="Q1871" s="33">
        <v>-3</v>
      </c>
      <c r="R1871" s="33">
        <v>1</v>
      </c>
      <c r="S1871" s="33">
        <v>0</v>
      </c>
      <c r="T1871" s="33">
        <v>1</v>
      </c>
      <c r="U1871" s="33">
        <v>0</v>
      </c>
      <c r="V1871" s="33">
        <v>0</v>
      </c>
      <c r="W1871" s="23">
        <v>0</v>
      </c>
      <c r="X1871" s="23">
        <v>166.81</v>
      </c>
      <c r="Y1871" s="21" t="s">
        <v>19124</v>
      </c>
      <c r="Z1871" s="23">
        <v>8.34</v>
      </c>
      <c r="AA1871" s="23">
        <v>175.15</v>
      </c>
      <c r="AB1871" s="22">
        <v>42788</v>
      </c>
    </row>
    <row r="1872" spans="1:28" x14ac:dyDescent="0.25">
      <c r="A1872" t="s">
        <v>380</v>
      </c>
      <c r="B1872" t="str">
        <f>VLOOKUP(O1872+0,'de para'!K:O,3,0)</f>
        <v>NA</v>
      </c>
      <c r="C1872" t="str">
        <f t="shared" si="29"/>
        <v>3025</v>
      </c>
      <c r="D1872" t="str">
        <f>IFERROR(VLOOKUP(G1872+0,'de para'!A:C,3,0),"")</f>
        <v/>
      </c>
      <c r="E1872" t="s">
        <v>19067</v>
      </c>
      <c r="F1872" s="18" t="s">
        <v>23062</v>
      </c>
      <c r="G1872" s="18">
        <v>2461</v>
      </c>
      <c r="H1872" s="18" t="s">
        <v>19095</v>
      </c>
      <c r="I1872" s="18" t="s">
        <v>22993</v>
      </c>
      <c r="J1872" s="19">
        <v>42768</v>
      </c>
      <c r="K1872" s="18" t="s">
        <v>22783</v>
      </c>
      <c r="L1872" s="18" t="s">
        <v>19155</v>
      </c>
      <c r="M1872" s="18" t="s">
        <v>19214</v>
      </c>
      <c r="N1872" s="18" t="s">
        <v>19117</v>
      </c>
      <c r="O1872" s="18" t="s">
        <v>22966</v>
      </c>
      <c r="P1872" s="18" t="s">
        <v>493</v>
      </c>
      <c r="Q1872" s="32">
        <v>-5</v>
      </c>
      <c r="R1872" s="32">
        <v>0.6</v>
      </c>
      <c r="S1872" s="32">
        <v>0</v>
      </c>
      <c r="T1872" s="32">
        <v>0.6</v>
      </c>
      <c r="U1872" s="32">
        <v>0</v>
      </c>
      <c r="V1872" s="32">
        <v>0</v>
      </c>
      <c r="W1872" s="20">
        <v>0</v>
      </c>
      <c r="X1872" s="20">
        <v>189.96</v>
      </c>
      <c r="Y1872" s="18" t="s">
        <v>19124</v>
      </c>
      <c r="Z1872" s="20">
        <v>5.7</v>
      </c>
      <c r="AA1872" s="20">
        <v>119.68</v>
      </c>
      <c r="AB1872" s="19">
        <v>42788</v>
      </c>
    </row>
    <row r="1873" spans="1:28" x14ac:dyDescent="0.25">
      <c r="A1873" t="s">
        <v>380</v>
      </c>
      <c r="B1873" t="str">
        <f>VLOOKUP(O1873+0,'de para'!K:O,3,0)</f>
        <v>NA</v>
      </c>
      <c r="C1873" t="str">
        <f t="shared" si="29"/>
        <v>3025</v>
      </c>
      <c r="D1873" t="str">
        <f>IFERROR(VLOOKUP(G1873+0,'de para'!A:C,3,0),"")</f>
        <v/>
      </c>
      <c r="E1873" t="s">
        <v>19067</v>
      </c>
      <c r="F1873" s="21" t="s">
        <v>23062</v>
      </c>
      <c r="G1873" s="21">
        <v>2461</v>
      </c>
      <c r="H1873" s="21" t="s">
        <v>19095</v>
      </c>
      <c r="I1873" s="21" t="s">
        <v>22993</v>
      </c>
      <c r="J1873" s="22">
        <v>42768</v>
      </c>
      <c r="K1873" s="21" t="s">
        <v>22783</v>
      </c>
      <c r="L1873" s="21" t="s">
        <v>19155</v>
      </c>
      <c r="M1873" s="21" t="s">
        <v>19214</v>
      </c>
      <c r="N1873" s="21" t="s">
        <v>19505</v>
      </c>
      <c r="O1873" s="21" t="s">
        <v>22967</v>
      </c>
      <c r="P1873" s="21" t="s">
        <v>458</v>
      </c>
      <c r="Q1873" s="33">
        <v>-2</v>
      </c>
      <c r="R1873" s="33">
        <v>0.6</v>
      </c>
      <c r="S1873" s="33">
        <v>0</v>
      </c>
      <c r="T1873" s="33">
        <v>0.6</v>
      </c>
      <c r="U1873" s="33">
        <v>0</v>
      </c>
      <c r="V1873" s="33">
        <v>0</v>
      </c>
      <c r="W1873" s="23">
        <v>0</v>
      </c>
      <c r="X1873" s="23">
        <v>254.48</v>
      </c>
      <c r="Y1873" s="21" t="s">
        <v>19124</v>
      </c>
      <c r="Z1873" s="23">
        <v>7.63</v>
      </c>
      <c r="AA1873" s="23">
        <v>160.32</v>
      </c>
      <c r="AB1873" s="22">
        <v>42788</v>
      </c>
    </row>
    <row r="1874" spans="1:28" x14ac:dyDescent="0.25">
      <c r="A1874" t="s">
        <v>380</v>
      </c>
      <c r="B1874" t="str">
        <f>VLOOKUP(O1874+0,'de para'!K:O,3,0)</f>
        <v>NA</v>
      </c>
      <c r="C1874" t="str">
        <f t="shared" si="29"/>
        <v>3025</v>
      </c>
      <c r="D1874" t="str">
        <f>IFERROR(VLOOKUP(G1874+0,'de para'!A:C,3,0),"")</f>
        <v/>
      </c>
      <c r="E1874" t="s">
        <v>19067</v>
      </c>
      <c r="F1874" s="18" t="s">
        <v>23062</v>
      </c>
      <c r="G1874" s="18">
        <v>2461</v>
      </c>
      <c r="H1874" s="18" t="s">
        <v>19095</v>
      </c>
      <c r="I1874" s="18" t="s">
        <v>22993</v>
      </c>
      <c r="J1874" s="19">
        <v>42768</v>
      </c>
      <c r="K1874" s="18" t="s">
        <v>22783</v>
      </c>
      <c r="L1874" s="18" t="s">
        <v>19155</v>
      </c>
      <c r="M1874" s="18" t="s">
        <v>19214</v>
      </c>
      <c r="N1874" s="18" t="s">
        <v>19506</v>
      </c>
      <c r="O1874" s="18" t="s">
        <v>22968</v>
      </c>
      <c r="P1874" s="18" t="s">
        <v>494</v>
      </c>
      <c r="Q1874" s="32">
        <v>-0.5</v>
      </c>
      <c r="R1874" s="32">
        <v>0.5</v>
      </c>
      <c r="S1874" s="32">
        <v>0</v>
      </c>
      <c r="T1874" s="32">
        <v>0.5</v>
      </c>
      <c r="U1874" s="32">
        <v>0</v>
      </c>
      <c r="V1874" s="32">
        <v>0</v>
      </c>
      <c r="W1874" s="20">
        <v>0</v>
      </c>
      <c r="X1874" s="20">
        <v>326.08</v>
      </c>
      <c r="Y1874" s="18" t="s">
        <v>19124</v>
      </c>
      <c r="Z1874" s="20">
        <v>8.16</v>
      </c>
      <c r="AA1874" s="20">
        <v>171.2</v>
      </c>
      <c r="AB1874" s="19">
        <v>42788</v>
      </c>
    </row>
    <row r="1875" spans="1:28" x14ac:dyDescent="0.25">
      <c r="A1875" t="s">
        <v>380</v>
      </c>
      <c r="B1875" t="str">
        <f>VLOOKUP(O1875+0,'de para'!K:O,3,0)</f>
        <v>NA</v>
      </c>
      <c r="C1875" t="str">
        <f t="shared" si="29"/>
        <v>3025</v>
      </c>
      <c r="D1875" t="str">
        <f>IFERROR(VLOOKUP(G1875+0,'de para'!A:C,3,0),"")</f>
        <v/>
      </c>
      <c r="E1875" t="s">
        <v>19067</v>
      </c>
      <c r="F1875" s="21" t="s">
        <v>23062</v>
      </c>
      <c r="G1875" s="21">
        <v>2461</v>
      </c>
      <c r="H1875" s="21" t="s">
        <v>19095</v>
      </c>
      <c r="I1875" s="21" t="s">
        <v>22993</v>
      </c>
      <c r="J1875" s="22">
        <v>42768</v>
      </c>
      <c r="K1875" s="21" t="s">
        <v>22783</v>
      </c>
      <c r="L1875" s="21" t="s">
        <v>19155</v>
      </c>
      <c r="M1875" s="21" t="s">
        <v>19214</v>
      </c>
      <c r="N1875" s="21" t="s">
        <v>19118</v>
      </c>
      <c r="O1875" s="21" t="s">
        <v>22969</v>
      </c>
      <c r="P1875" s="21" t="s">
        <v>425</v>
      </c>
      <c r="Q1875" s="33">
        <v>-1.3194140999999999</v>
      </c>
      <c r="R1875" s="33">
        <v>0.2</v>
      </c>
      <c r="S1875" s="33">
        <v>0</v>
      </c>
      <c r="T1875" s="33">
        <v>0.2</v>
      </c>
      <c r="U1875" s="33">
        <v>0</v>
      </c>
      <c r="V1875" s="33">
        <v>0</v>
      </c>
      <c r="W1875" s="23">
        <v>0</v>
      </c>
      <c r="X1875" s="23">
        <v>440.14</v>
      </c>
      <c r="Y1875" s="21" t="s">
        <v>19124</v>
      </c>
      <c r="Z1875" s="23">
        <v>4.4000000000000004</v>
      </c>
      <c r="AA1875" s="23">
        <v>92.43</v>
      </c>
      <c r="AB1875" s="22">
        <v>42788</v>
      </c>
    </row>
    <row r="1876" spans="1:28" x14ac:dyDescent="0.25">
      <c r="A1876" t="s">
        <v>380</v>
      </c>
      <c r="B1876" t="str">
        <f>VLOOKUP(O1876+0,'de para'!K:O,3,0)</f>
        <v>NA</v>
      </c>
      <c r="C1876" t="str">
        <f t="shared" si="29"/>
        <v>3025</v>
      </c>
      <c r="D1876" t="str">
        <f>IFERROR(VLOOKUP(G1876+0,'de para'!A:C,3,0),"")</f>
        <v/>
      </c>
      <c r="E1876" t="s">
        <v>19067</v>
      </c>
      <c r="F1876" s="18" t="s">
        <v>23062</v>
      </c>
      <c r="G1876" s="18">
        <v>2461</v>
      </c>
      <c r="H1876" s="18" t="s">
        <v>19095</v>
      </c>
      <c r="I1876" s="18" t="s">
        <v>22993</v>
      </c>
      <c r="J1876" s="19">
        <v>42768</v>
      </c>
      <c r="K1876" s="18" t="s">
        <v>22783</v>
      </c>
      <c r="L1876" s="18" t="s">
        <v>19155</v>
      </c>
      <c r="M1876" s="18" t="s">
        <v>19214</v>
      </c>
      <c r="N1876" s="18" t="s">
        <v>19507</v>
      </c>
      <c r="O1876" s="18" t="s">
        <v>20800</v>
      </c>
      <c r="P1876" s="18" t="s">
        <v>405</v>
      </c>
      <c r="Q1876" s="32">
        <v>7.15</v>
      </c>
      <c r="R1876" s="32">
        <v>0.2</v>
      </c>
      <c r="S1876" s="32">
        <v>0</v>
      </c>
      <c r="T1876" s="32">
        <v>0.2</v>
      </c>
      <c r="U1876" s="32">
        <v>0</v>
      </c>
      <c r="V1876" s="32">
        <v>0</v>
      </c>
      <c r="W1876" s="20">
        <v>0</v>
      </c>
      <c r="X1876" s="20">
        <v>520.11</v>
      </c>
      <c r="Y1876" s="18" t="s">
        <v>19124</v>
      </c>
      <c r="Z1876" s="20">
        <v>5.2</v>
      </c>
      <c r="AA1876" s="20">
        <v>109.22</v>
      </c>
      <c r="AB1876" s="19">
        <v>42788</v>
      </c>
    </row>
    <row r="1877" spans="1:28" x14ac:dyDescent="0.25">
      <c r="A1877" t="s">
        <v>380</v>
      </c>
      <c r="B1877" t="str">
        <f>VLOOKUP(O1877+0,'de para'!K:O,3,0)</f>
        <v>NA</v>
      </c>
      <c r="C1877" t="str">
        <f t="shared" si="29"/>
        <v>3025</v>
      </c>
      <c r="D1877" t="str">
        <f>IFERROR(VLOOKUP(G1877+0,'de para'!A:C,3,0),"")</f>
        <v/>
      </c>
      <c r="E1877" t="str">
        <f>IF(VLOOKUP(G1877+0,'de para'!E:H,4,0)="EX","Externo","Interno")</f>
        <v>Interno</v>
      </c>
      <c r="F1877" s="21" t="s">
        <v>23065</v>
      </c>
      <c r="G1877" s="21">
        <v>524</v>
      </c>
      <c r="H1877" s="21" t="s">
        <v>19095</v>
      </c>
      <c r="I1877" s="21" t="s">
        <v>385</v>
      </c>
      <c r="J1877" s="22">
        <v>42768</v>
      </c>
      <c r="K1877" s="21" t="s">
        <v>19492</v>
      </c>
      <c r="L1877" s="21" t="s">
        <v>19670</v>
      </c>
      <c r="M1877" s="21" t="s">
        <v>19203</v>
      </c>
      <c r="N1877" s="21" t="s">
        <v>19095</v>
      </c>
      <c r="O1877" s="21" t="s">
        <v>19162</v>
      </c>
      <c r="P1877" s="21" t="s">
        <v>386</v>
      </c>
      <c r="Q1877" s="33">
        <v>-10.9</v>
      </c>
      <c r="R1877" s="33">
        <v>4</v>
      </c>
      <c r="S1877" s="33">
        <v>0</v>
      </c>
      <c r="T1877" s="33">
        <v>4</v>
      </c>
      <c r="U1877" s="33">
        <v>0</v>
      </c>
      <c r="V1877" s="33">
        <v>0</v>
      </c>
      <c r="W1877" s="23">
        <v>0</v>
      </c>
      <c r="X1877" s="23">
        <v>51.56</v>
      </c>
      <c r="Y1877" s="21" t="s">
        <v>19124</v>
      </c>
      <c r="Z1877" s="23">
        <v>10.31</v>
      </c>
      <c r="AA1877" s="23">
        <v>216.55</v>
      </c>
      <c r="AB1877" s="22">
        <v>42789</v>
      </c>
    </row>
    <row r="1878" spans="1:28" x14ac:dyDescent="0.25">
      <c r="A1878" t="s">
        <v>380</v>
      </c>
      <c r="B1878" t="str">
        <f>VLOOKUP(O1878+0,'de para'!K:O,3,0)</f>
        <v>NA</v>
      </c>
      <c r="C1878" t="str">
        <f t="shared" si="29"/>
        <v>3025</v>
      </c>
      <c r="D1878" t="str">
        <f>IFERROR(VLOOKUP(G1878+0,'de para'!A:C,3,0),"")</f>
        <v/>
      </c>
      <c r="E1878" t="str">
        <f>IF(VLOOKUP(G1878+0,'de para'!E:H,4,0)="EX","Externo","Interno")</f>
        <v>Interno</v>
      </c>
      <c r="F1878" s="18" t="s">
        <v>23065</v>
      </c>
      <c r="G1878" s="18">
        <v>524</v>
      </c>
      <c r="H1878" s="18" t="s">
        <v>19095</v>
      </c>
      <c r="I1878" s="18" t="s">
        <v>385</v>
      </c>
      <c r="J1878" s="19">
        <v>42768</v>
      </c>
      <c r="K1878" s="18" t="s">
        <v>19492</v>
      </c>
      <c r="L1878" s="18" t="s">
        <v>19670</v>
      </c>
      <c r="M1878" s="18" t="s">
        <v>19203</v>
      </c>
      <c r="N1878" s="18" t="s">
        <v>19102</v>
      </c>
      <c r="O1878" s="18" t="s">
        <v>23063</v>
      </c>
      <c r="P1878" s="18" t="s">
        <v>421</v>
      </c>
      <c r="Q1878" s="32">
        <v>-1</v>
      </c>
      <c r="R1878" s="32">
        <v>1</v>
      </c>
      <c r="S1878" s="32">
        <v>0</v>
      </c>
      <c r="T1878" s="32">
        <v>1</v>
      </c>
      <c r="U1878" s="32">
        <v>0</v>
      </c>
      <c r="V1878" s="32">
        <v>0</v>
      </c>
      <c r="W1878" s="20">
        <v>0</v>
      </c>
      <c r="X1878" s="20">
        <v>70.650000000000006</v>
      </c>
      <c r="Y1878" s="18" t="s">
        <v>19124</v>
      </c>
      <c r="Z1878" s="20">
        <v>3.53</v>
      </c>
      <c r="AA1878" s="20">
        <v>74.180000000000007</v>
      </c>
      <c r="AB1878" s="19">
        <v>42789</v>
      </c>
    </row>
    <row r="1879" spans="1:28" x14ac:dyDescent="0.25">
      <c r="A1879" t="s">
        <v>380</v>
      </c>
      <c r="B1879" t="str">
        <f>VLOOKUP(O1879+0,'de para'!K:O,3,0)</f>
        <v>NA</v>
      </c>
      <c r="C1879" t="str">
        <f t="shared" si="29"/>
        <v>3025</v>
      </c>
      <c r="D1879" t="str">
        <f>IFERROR(VLOOKUP(G1879+0,'de para'!A:C,3,0),"")</f>
        <v/>
      </c>
      <c r="E1879" t="str">
        <f>IF(VLOOKUP(G1879+0,'de para'!E:H,4,0)="EX","Externo","Interno")</f>
        <v>Interno</v>
      </c>
      <c r="F1879" s="21" t="s">
        <v>23065</v>
      </c>
      <c r="G1879" s="21">
        <v>524</v>
      </c>
      <c r="H1879" s="21" t="s">
        <v>19095</v>
      </c>
      <c r="I1879" s="21" t="s">
        <v>385</v>
      </c>
      <c r="J1879" s="22">
        <v>42768</v>
      </c>
      <c r="K1879" s="21" t="s">
        <v>19492</v>
      </c>
      <c r="L1879" s="21" t="s">
        <v>19670</v>
      </c>
      <c r="M1879" s="21" t="s">
        <v>19203</v>
      </c>
      <c r="N1879" s="21" t="s">
        <v>19108</v>
      </c>
      <c r="O1879" s="21" t="s">
        <v>19173</v>
      </c>
      <c r="P1879" s="21" t="s">
        <v>429</v>
      </c>
      <c r="Q1879" s="33">
        <v>-17.399999999999999</v>
      </c>
      <c r="R1879" s="33">
        <v>1</v>
      </c>
      <c r="S1879" s="33">
        <v>0</v>
      </c>
      <c r="T1879" s="33">
        <v>1</v>
      </c>
      <c r="U1879" s="33">
        <v>0</v>
      </c>
      <c r="V1879" s="33">
        <v>0</v>
      </c>
      <c r="W1879" s="23">
        <v>0</v>
      </c>
      <c r="X1879" s="23">
        <v>91.23</v>
      </c>
      <c r="Y1879" s="21" t="s">
        <v>19124</v>
      </c>
      <c r="Z1879" s="23">
        <v>4.57</v>
      </c>
      <c r="AA1879" s="23">
        <v>95.8</v>
      </c>
      <c r="AB1879" s="22">
        <v>42789</v>
      </c>
    </row>
    <row r="1880" spans="1:28" x14ac:dyDescent="0.25">
      <c r="A1880" t="s">
        <v>380</v>
      </c>
      <c r="B1880" t="str">
        <f>VLOOKUP(O1880+0,'de para'!K:O,3,0)</f>
        <v>NA</v>
      </c>
      <c r="C1880" t="str">
        <f t="shared" si="29"/>
        <v>3025</v>
      </c>
      <c r="D1880" t="str">
        <f>IFERROR(VLOOKUP(G1880+0,'de para'!A:C,3,0),"")</f>
        <v/>
      </c>
      <c r="E1880" t="str">
        <f>IF(VLOOKUP(G1880+0,'de para'!E:H,4,0)="EX","Externo","Interno")</f>
        <v>Interno</v>
      </c>
      <c r="F1880" s="18" t="s">
        <v>23065</v>
      </c>
      <c r="G1880" s="18">
        <v>524</v>
      </c>
      <c r="H1880" s="18" t="s">
        <v>19095</v>
      </c>
      <c r="I1880" s="18" t="s">
        <v>385</v>
      </c>
      <c r="J1880" s="19">
        <v>42768</v>
      </c>
      <c r="K1880" s="18" t="s">
        <v>19492</v>
      </c>
      <c r="L1880" s="18" t="s">
        <v>19670</v>
      </c>
      <c r="M1880" s="18" t="s">
        <v>19203</v>
      </c>
      <c r="N1880" s="18" t="s">
        <v>19103</v>
      </c>
      <c r="O1880" s="18" t="s">
        <v>19163</v>
      </c>
      <c r="P1880" s="18" t="s">
        <v>422</v>
      </c>
      <c r="Q1880" s="32">
        <v>-22</v>
      </c>
      <c r="R1880" s="32">
        <v>3</v>
      </c>
      <c r="S1880" s="32">
        <v>0</v>
      </c>
      <c r="T1880" s="32">
        <v>3</v>
      </c>
      <c r="U1880" s="32">
        <v>0</v>
      </c>
      <c r="V1880" s="32">
        <v>0</v>
      </c>
      <c r="W1880" s="20">
        <v>0</v>
      </c>
      <c r="X1880" s="20">
        <v>132.61000000000001</v>
      </c>
      <c r="Y1880" s="18" t="s">
        <v>19124</v>
      </c>
      <c r="Z1880" s="20">
        <v>19.89</v>
      </c>
      <c r="AA1880" s="20">
        <v>417.72</v>
      </c>
      <c r="AB1880" s="19">
        <v>42789</v>
      </c>
    </row>
    <row r="1881" spans="1:28" x14ac:dyDescent="0.25">
      <c r="A1881" t="s">
        <v>380</v>
      </c>
      <c r="B1881" t="str">
        <f>VLOOKUP(O1881+0,'de para'!K:O,3,0)</f>
        <v>NA</v>
      </c>
      <c r="C1881" t="str">
        <f t="shared" si="29"/>
        <v>3025</v>
      </c>
      <c r="D1881" t="str">
        <f>IFERROR(VLOOKUP(G1881+0,'de para'!A:C,3,0),"")</f>
        <v/>
      </c>
      <c r="E1881" t="str">
        <f>IF(VLOOKUP(G1881+0,'de para'!E:H,4,0)="EX","Externo","Interno")</f>
        <v>Interno</v>
      </c>
      <c r="F1881" s="21" t="s">
        <v>23065</v>
      </c>
      <c r="G1881" s="21">
        <v>524</v>
      </c>
      <c r="H1881" s="21" t="s">
        <v>19095</v>
      </c>
      <c r="I1881" s="21" t="s">
        <v>385</v>
      </c>
      <c r="J1881" s="22">
        <v>42768</v>
      </c>
      <c r="K1881" s="21" t="s">
        <v>19492</v>
      </c>
      <c r="L1881" s="21" t="s">
        <v>19670</v>
      </c>
      <c r="M1881" s="21" t="s">
        <v>19203</v>
      </c>
      <c r="N1881" s="21" t="s">
        <v>19291</v>
      </c>
      <c r="O1881" s="21" t="s">
        <v>19783</v>
      </c>
      <c r="P1881" s="21" t="s">
        <v>411</v>
      </c>
      <c r="Q1881" s="33">
        <v>-3.7</v>
      </c>
      <c r="R1881" s="33">
        <v>0.2</v>
      </c>
      <c r="S1881" s="33">
        <v>0</v>
      </c>
      <c r="T1881" s="33">
        <v>0.2</v>
      </c>
      <c r="U1881" s="33">
        <v>0</v>
      </c>
      <c r="V1881" s="33">
        <v>0</v>
      </c>
      <c r="W1881" s="23">
        <v>0</v>
      </c>
      <c r="X1881" s="23">
        <v>403.86</v>
      </c>
      <c r="Y1881" s="21" t="s">
        <v>19124</v>
      </c>
      <c r="Z1881" s="23">
        <v>4.04</v>
      </c>
      <c r="AA1881" s="23">
        <v>84.81</v>
      </c>
      <c r="AB1881" s="22">
        <v>42789</v>
      </c>
    </row>
    <row r="1882" spans="1:28" x14ac:dyDescent="0.25">
      <c r="A1882" t="s">
        <v>380</v>
      </c>
      <c r="B1882" t="str">
        <f>VLOOKUP(O1882+0,'de para'!K:O,3,0)</f>
        <v>NA</v>
      </c>
      <c r="C1882" t="str">
        <f t="shared" si="29"/>
        <v>3025</v>
      </c>
      <c r="D1882" t="str">
        <f>IFERROR(VLOOKUP(G1882+0,'de para'!A:C,3,0),"")</f>
        <v/>
      </c>
      <c r="E1882" t="str">
        <f>IF(VLOOKUP(G1882+0,'de para'!E:H,4,0)="EX","Externo","Interno")</f>
        <v>Interno</v>
      </c>
      <c r="F1882" s="18" t="s">
        <v>23065</v>
      </c>
      <c r="G1882" s="18">
        <v>524</v>
      </c>
      <c r="H1882" s="18" t="s">
        <v>19095</v>
      </c>
      <c r="I1882" s="18" t="s">
        <v>385</v>
      </c>
      <c r="J1882" s="19">
        <v>42768</v>
      </c>
      <c r="K1882" s="18" t="s">
        <v>19492</v>
      </c>
      <c r="L1882" s="18" t="s">
        <v>19670</v>
      </c>
      <c r="M1882" s="18" t="s">
        <v>19203</v>
      </c>
      <c r="N1882" s="18" t="s">
        <v>19104</v>
      </c>
      <c r="O1882" s="18" t="s">
        <v>19687</v>
      </c>
      <c r="P1882" s="18" t="s">
        <v>423</v>
      </c>
      <c r="Q1882" s="32">
        <v>-1.55</v>
      </c>
      <c r="R1882" s="32">
        <v>0.15</v>
      </c>
      <c r="S1882" s="32">
        <v>0</v>
      </c>
      <c r="T1882" s="32">
        <v>0.15</v>
      </c>
      <c r="U1882" s="32">
        <v>0</v>
      </c>
      <c r="V1882" s="32">
        <v>0</v>
      </c>
      <c r="W1882" s="20">
        <v>0</v>
      </c>
      <c r="X1882" s="20">
        <v>542.1</v>
      </c>
      <c r="Y1882" s="18" t="s">
        <v>19124</v>
      </c>
      <c r="Z1882" s="20">
        <v>4.0599999999999996</v>
      </c>
      <c r="AA1882" s="20">
        <v>85.38</v>
      </c>
      <c r="AB1882" s="19">
        <v>42789</v>
      </c>
    </row>
    <row r="1883" spans="1:28" x14ac:dyDescent="0.25">
      <c r="A1883" t="s">
        <v>380</v>
      </c>
      <c r="B1883" t="str">
        <f>VLOOKUP(O1883+0,'de para'!K:O,3,0)</f>
        <v>NA</v>
      </c>
      <c r="C1883" t="str">
        <f t="shared" si="29"/>
        <v>3025</v>
      </c>
      <c r="D1883" t="str">
        <f>IFERROR(VLOOKUP(G1883+0,'de para'!A:C,3,0),"")</f>
        <v/>
      </c>
      <c r="E1883" t="str">
        <f>IF(VLOOKUP(G1883+0,'de para'!E:H,4,0)="EX","Externo","Interno")</f>
        <v>Interno</v>
      </c>
      <c r="F1883" s="21" t="s">
        <v>23065</v>
      </c>
      <c r="G1883" s="21">
        <v>524</v>
      </c>
      <c r="H1883" s="21" t="s">
        <v>19095</v>
      </c>
      <c r="I1883" s="21" t="s">
        <v>385</v>
      </c>
      <c r="J1883" s="22">
        <v>42768</v>
      </c>
      <c r="K1883" s="21" t="s">
        <v>19492</v>
      </c>
      <c r="L1883" s="21" t="s">
        <v>19670</v>
      </c>
      <c r="M1883" s="21" t="s">
        <v>19203</v>
      </c>
      <c r="N1883" s="21" t="s">
        <v>19112</v>
      </c>
      <c r="O1883" s="21" t="s">
        <v>19182</v>
      </c>
      <c r="P1883" s="21" t="s">
        <v>457</v>
      </c>
      <c r="Q1883" s="33">
        <v>-1.45</v>
      </c>
      <c r="R1883" s="33">
        <v>0.1</v>
      </c>
      <c r="S1883" s="33">
        <v>0</v>
      </c>
      <c r="T1883" s="33">
        <v>0.1</v>
      </c>
      <c r="U1883" s="33">
        <v>0</v>
      </c>
      <c r="V1883" s="33">
        <v>0</v>
      </c>
      <c r="W1883" s="23">
        <v>0</v>
      </c>
      <c r="X1883" s="23">
        <v>606.82000000000005</v>
      </c>
      <c r="Y1883" s="21" t="s">
        <v>19124</v>
      </c>
      <c r="Z1883" s="23">
        <v>3.04</v>
      </c>
      <c r="AA1883" s="23">
        <v>63.72</v>
      </c>
      <c r="AB1883" s="22">
        <v>42789</v>
      </c>
    </row>
    <row r="1884" spans="1:28" x14ac:dyDescent="0.25">
      <c r="A1884" t="s">
        <v>380</v>
      </c>
      <c r="B1884" t="str">
        <f>VLOOKUP(O1884+0,'de para'!K:O,3,0)</f>
        <v>NA</v>
      </c>
      <c r="C1884" t="str">
        <f t="shared" si="29"/>
        <v>3025</v>
      </c>
      <c r="D1884" t="str">
        <f>IFERROR(VLOOKUP(G1884+0,'de para'!A:C,3,0),"")</f>
        <v/>
      </c>
      <c r="E1884" t="str">
        <f>IF(VLOOKUP(G1884+0,'de para'!E:H,4,0)="EX","Externo","Interno")</f>
        <v>Interno</v>
      </c>
      <c r="F1884" s="18" t="s">
        <v>23065</v>
      </c>
      <c r="G1884" s="18">
        <v>524</v>
      </c>
      <c r="H1884" s="18" t="s">
        <v>19095</v>
      </c>
      <c r="I1884" s="18" t="s">
        <v>385</v>
      </c>
      <c r="J1884" s="19">
        <v>42768</v>
      </c>
      <c r="K1884" s="18" t="s">
        <v>19492</v>
      </c>
      <c r="L1884" s="18" t="s">
        <v>19670</v>
      </c>
      <c r="M1884" s="18" t="s">
        <v>19203</v>
      </c>
      <c r="N1884" s="18" t="s">
        <v>19113</v>
      </c>
      <c r="O1884" s="18" t="s">
        <v>19635</v>
      </c>
      <c r="P1884" s="18" t="s">
        <v>402</v>
      </c>
      <c r="Q1884" s="32">
        <v>-9.8000000000000007</v>
      </c>
      <c r="R1884" s="32">
        <v>4</v>
      </c>
      <c r="S1884" s="32">
        <v>0</v>
      </c>
      <c r="T1884" s="32">
        <v>4</v>
      </c>
      <c r="U1884" s="32">
        <v>0</v>
      </c>
      <c r="V1884" s="32">
        <v>0</v>
      </c>
      <c r="W1884" s="20">
        <v>0</v>
      </c>
      <c r="X1884" s="20">
        <v>117.75</v>
      </c>
      <c r="Y1884" s="18" t="s">
        <v>19124</v>
      </c>
      <c r="Z1884" s="20">
        <v>23.55</v>
      </c>
      <c r="AA1884" s="20">
        <v>494.55</v>
      </c>
      <c r="AB1884" s="19">
        <v>42789</v>
      </c>
    </row>
    <row r="1885" spans="1:28" x14ac:dyDescent="0.25">
      <c r="A1885" t="s">
        <v>380</v>
      </c>
      <c r="B1885" t="str">
        <f>VLOOKUP(O1885+0,'de para'!K:O,3,0)</f>
        <v>NA</v>
      </c>
      <c r="C1885" t="str">
        <f t="shared" si="29"/>
        <v>3025</v>
      </c>
      <c r="D1885" t="str">
        <f>IFERROR(VLOOKUP(G1885+0,'de para'!A:C,3,0),"")</f>
        <v/>
      </c>
      <c r="E1885" t="str">
        <f>IF(VLOOKUP(G1885+0,'de para'!E:H,4,0)="EX","Externo","Interno")</f>
        <v>Interno</v>
      </c>
      <c r="F1885" s="21" t="s">
        <v>23065</v>
      </c>
      <c r="G1885" s="21">
        <v>524</v>
      </c>
      <c r="H1885" s="21" t="s">
        <v>19095</v>
      </c>
      <c r="I1885" s="21" t="s">
        <v>385</v>
      </c>
      <c r="J1885" s="22">
        <v>42768</v>
      </c>
      <c r="K1885" s="21" t="s">
        <v>19492</v>
      </c>
      <c r="L1885" s="21" t="s">
        <v>19670</v>
      </c>
      <c r="M1885" s="21" t="s">
        <v>19203</v>
      </c>
      <c r="N1885" s="21" t="s">
        <v>19340</v>
      </c>
      <c r="O1885" s="21" t="s">
        <v>23066</v>
      </c>
      <c r="P1885" s="21" t="s">
        <v>387</v>
      </c>
      <c r="Q1885" s="33">
        <v>0</v>
      </c>
      <c r="R1885" s="33">
        <v>0.8</v>
      </c>
      <c r="S1885" s="33">
        <v>0</v>
      </c>
      <c r="T1885" s="33">
        <v>0.8</v>
      </c>
      <c r="U1885" s="33">
        <v>0</v>
      </c>
      <c r="V1885" s="33">
        <v>0</v>
      </c>
      <c r="W1885" s="23">
        <v>0</v>
      </c>
      <c r="X1885" s="23">
        <v>135.6</v>
      </c>
      <c r="Y1885" s="21" t="s">
        <v>19124</v>
      </c>
      <c r="Z1885" s="23">
        <v>5.42</v>
      </c>
      <c r="AA1885" s="23">
        <v>113.9</v>
      </c>
      <c r="AB1885" s="22">
        <v>42789</v>
      </c>
    </row>
    <row r="1886" spans="1:28" x14ac:dyDescent="0.25">
      <c r="A1886" t="s">
        <v>380</v>
      </c>
      <c r="B1886" t="str">
        <f>VLOOKUP(O1886+0,'de para'!K:O,3,0)</f>
        <v>NA</v>
      </c>
      <c r="C1886" t="str">
        <f t="shared" si="29"/>
        <v>3025</v>
      </c>
      <c r="D1886" t="str">
        <f>IFERROR(VLOOKUP(G1886+0,'de para'!A:C,3,0),"")</f>
        <v/>
      </c>
      <c r="E1886" t="str">
        <f>IF(VLOOKUP(G1886+0,'de para'!E:H,4,0)="EX","Externo","Interno")</f>
        <v>Interno</v>
      </c>
      <c r="F1886" s="18" t="s">
        <v>23065</v>
      </c>
      <c r="G1886" s="18">
        <v>524</v>
      </c>
      <c r="H1886" s="18" t="s">
        <v>19095</v>
      </c>
      <c r="I1886" s="18" t="s">
        <v>385</v>
      </c>
      <c r="J1886" s="19">
        <v>42768</v>
      </c>
      <c r="K1886" s="18" t="s">
        <v>19492</v>
      </c>
      <c r="L1886" s="18" t="s">
        <v>19670</v>
      </c>
      <c r="M1886" s="18" t="s">
        <v>19203</v>
      </c>
      <c r="N1886" s="18" t="s">
        <v>19342</v>
      </c>
      <c r="O1886" s="18" t="s">
        <v>19636</v>
      </c>
      <c r="P1886" s="18" t="s">
        <v>424</v>
      </c>
      <c r="Q1886" s="32">
        <v>-17.3</v>
      </c>
      <c r="R1886" s="32">
        <v>1</v>
      </c>
      <c r="S1886" s="32">
        <v>0</v>
      </c>
      <c r="T1886" s="32">
        <v>1</v>
      </c>
      <c r="U1886" s="32">
        <v>0</v>
      </c>
      <c r="V1886" s="32">
        <v>0</v>
      </c>
      <c r="W1886" s="20">
        <v>0</v>
      </c>
      <c r="X1886" s="20">
        <v>137.47999999999999</v>
      </c>
      <c r="Y1886" s="18" t="s">
        <v>19124</v>
      </c>
      <c r="Z1886" s="20">
        <v>6.87</v>
      </c>
      <c r="AA1886" s="20">
        <v>144.35</v>
      </c>
      <c r="AB1886" s="19">
        <v>42789</v>
      </c>
    </row>
    <row r="1887" spans="1:28" x14ac:dyDescent="0.25">
      <c r="A1887" t="s">
        <v>380</v>
      </c>
      <c r="B1887" t="str">
        <f>VLOOKUP(O1887+0,'de para'!K:O,3,0)</f>
        <v>NA</v>
      </c>
      <c r="C1887" t="str">
        <f t="shared" si="29"/>
        <v>3025</v>
      </c>
      <c r="D1887" t="str">
        <f>IFERROR(VLOOKUP(G1887+0,'de para'!A:C,3,0),"")</f>
        <v/>
      </c>
      <c r="E1887" t="str">
        <f>IF(VLOOKUP(G1887+0,'de para'!E:H,4,0)="EX","Externo","Interno")</f>
        <v>Interno</v>
      </c>
      <c r="F1887" s="21" t="s">
        <v>23065</v>
      </c>
      <c r="G1887" s="21">
        <v>524</v>
      </c>
      <c r="H1887" s="21" t="s">
        <v>19095</v>
      </c>
      <c r="I1887" s="21" t="s">
        <v>385</v>
      </c>
      <c r="J1887" s="22">
        <v>42768</v>
      </c>
      <c r="K1887" s="21" t="s">
        <v>19492</v>
      </c>
      <c r="L1887" s="21" t="s">
        <v>19670</v>
      </c>
      <c r="M1887" s="21" t="s">
        <v>19203</v>
      </c>
      <c r="N1887" s="21" t="s">
        <v>19343</v>
      </c>
      <c r="O1887" s="21" t="s">
        <v>19637</v>
      </c>
      <c r="P1887" s="21" t="s">
        <v>493</v>
      </c>
      <c r="Q1887" s="33">
        <v>-13.35</v>
      </c>
      <c r="R1887" s="33">
        <v>0.6</v>
      </c>
      <c r="S1887" s="33">
        <v>0</v>
      </c>
      <c r="T1887" s="33">
        <v>0.6</v>
      </c>
      <c r="U1887" s="33">
        <v>0</v>
      </c>
      <c r="V1887" s="33">
        <v>0</v>
      </c>
      <c r="W1887" s="23">
        <v>0</v>
      </c>
      <c r="X1887" s="23">
        <v>233.4</v>
      </c>
      <c r="Y1887" s="21" t="s">
        <v>19124</v>
      </c>
      <c r="Z1887" s="23">
        <v>7.01</v>
      </c>
      <c r="AA1887" s="23">
        <v>147.05000000000001</v>
      </c>
      <c r="AB1887" s="22">
        <v>42789</v>
      </c>
    </row>
    <row r="1888" spans="1:28" x14ac:dyDescent="0.25">
      <c r="A1888" t="s">
        <v>380</v>
      </c>
      <c r="B1888" t="str">
        <f>VLOOKUP(O1888+0,'de para'!K:O,3,0)</f>
        <v>NA</v>
      </c>
      <c r="C1888" t="str">
        <f t="shared" si="29"/>
        <v>3025</v>
      </c>
      <c r="D1888" t="str">
        <f>IFERROR(VLOOKUP(G1888+0,'de para'!A:C,3,0),"")</f>
        <v/>
      </c>
      <c r="E1888" t="str">
        <f>IF(VLOOKUP(G1888+0,'de para'!E:H,4,0)="EX","Externo","Interno")</f>
        <v>Interno</v>
      </c>
      <c r="F1888" s="18" t="s">
        <v>23065</v>
      </c>
      <c r="G1888" s="18">
        <v>524</v>
      </c>
      <c r="H1888" s="18" t="s">
        <v>19095</v>
      </c>
      <c r="I1888" s="18" t="s">
        <v>385</v>
      </c>
      <c r="J1888" s="19">
        <v>42768</v>
      </c>
      <c r="K1888" s="18" t="s">
        <v>19492</v>
      </c>
      <c r="L1888" s="18" t="s">
        <v>19670</v>
      </c>
      <c r="M1888" s="18" t="s">
        <v>19203</v>
      </c>
      <c r="N1888" s="18" t="s">
        <v>19349</v>
      </c>
      <c r="O1888" s="18" t="s">
        <v>19640</v>
      </c>
      <c r="P1888" s="18" t="s">
        <v>425</v>
      </c>
      <c r="Q1888" s="32">
        <v>2.6</v>
      </c>
      <c r="R1888" s="32">
        <v>0.4</v>
      </c>
      <c r="S1888" s="32">
        <v>0</v>
      </c>
      <c r="T1888" s="32">
        <v>0.4</v>
      </c>
      <c r="U1888" s="32">
        <v>0</v>
      </c>
      <c r="V1888" s="32">
        <v>0</v>
      </c>
      <c r="W1888" s="20">
        <v>0</v>
      </c>
      <c r="X1888" s="20">
        <v>472.09</v>
      </c>
      <c r="Y1888" s="18" t="s">
        <v>19124</v>
      </c>
      <c r="Z1888" s="20">
        <v>9.44</v>
      </c>
      <c r="AA1888" s="20">
        <v>198.28</v>
      </c>
      <c r="AB1888" s="19">
        <v>42789</v>
      </c>
    </row>
    <row r="1889" spans="1:28" x14ac:dyDescent="0.25">
      <c r="A1889" t="s">
        <v>380</v>
      </c>
      <c r="B1889" t="str">
        <f>VLOOKUP(O1889+0,'de para'!K:O,3,0)</f>
        <v>NA</v>
      </c>
      <c r="C1889" t="str">
        <f t="shared" si="29"/>
        <v>3025</v>
      </c>
      <c r="D1889" t="str">
        <f>IFERROR(VLOOKUP(G1889+0,'de para'!A:C,3,0),"")</f>
        <v/>
      </c>
      <c r="E1889" t="str">
        <f>IF(VLOOKUP(G1889+0,'de para'!E:H,4,0)="EX","Externo","Interno")</f>
        <v>Interno</v>
      </c>
      <c r="F1889" s="21" t="s">
        <v>23065</v>
      </c>
      <c r="G1889" s="21">
        <v>524</v>
      </c>
      <c r="H1889" s="21" t="s">
        <v>19095</v>
      </c>
      <c r="I1889" s="21" t="s">
        <v>385</v>
      </c>
      <c r="J1889" s="22">
        <v>42768</v>
      </c>
      <c r="K1889" s="21" t="s">
        <v>19492</v>
      </c>
      <c r="L1889" s="21" t="s">
        <v>19670</v>
      </c>
      <c r="M1889" s="21" t="s">
        <v>19203</v>
      </c>
      <c r="N1889" s="21" t="s">
        <v>19351</v>
      </c>
      <c r="O1889" s="21" t="s">
        <v>19691</v>
      </c>
      <c r="P1889" s="21" t="s">
        <v>426</v>
      </c>
      <c r="Q1889" s="33">
        <v>-2.0499999999999998</v>
      </c>
      <c r="R1889" s="33">
        <v>0.8</v>
      </c>
      <c r="S1889" s="33">
        <v>0</v>
      </c>
      <c r="T1889" s="33">
        <v>0.8</v>
      </c>
      <c r="U1889" s="33">
        <v>0</v>
      </c>
      <c r="V1889" s="33">
        <v>0</v>
      </c>
      <c r="W1889" s="23">
        <v>0</v>
      </c>
      <c r="X1889" s="23">
        <v>374.89</v>
      </c>
      <c r="Y1889" s="21" t="s">
        <v>19124</v>
      </c>
      <c r="Z1889" s="23">
        <v>29.99</v>
      </c>
      <c r="AA1889" s="23">
        <v>329.9</v>
      </c>
      <c r="AB1889" s="22">
        <v>42789</v>
      </c>
    </row>
    <row r="1890" spans="1:28" x14ac:dyDescent="0.25">
      <c r="A1890" t="s">
        <v>380</v>
      </c>
      <c r="B1890" t="str">
        <f>VLOOKUP(O1890+0,'de para'!K:O,3,0)</f>
        <v>NA</v>
      </c>
      <c r="C1890" t="str">
        <f t="shared" si="29"/>
        <v>3025</v>
      </c>
      <c r="D1890" t="str">
        <f>IFERROR(VLOOKUP(G1890+0,'de para'!A:C,3,0),"")</f>
        <v/>
      </c>
      <c r="E1890" t="str">
        <f>IF(VLOOKUP(G1890+0,'de para'!E:H,4,0)="EX","Externo","Interno")</f>
        <v>Interno</v>
      </c>
      <c r="F1890" s="18" t="s">
        <v>23065</v>
      </c>
      <c r="G1890" s="18">
        <v>524</v>
      </c>
      <c r="H1890" s="18" t="s">
        <v>19095</v>
      </c>
      <c r="I1890" s="18" t="s">
        <v>385</v>
      </c>
      <c r="J1890" s="19">
        <v>42768</v>
      </c>
      <c r="K1890" s="18" t="s">
        <v>19492</v>
      </c>
      <c r="L1890" s="18" t="s">
        <v>19670</v>
      </c>
      <c r="M1890" s="18" t="s">
        <v>19203</v>
      </c>
      <c r="N1890" s="18" t="s">
        <v>19352</v>
      </c>
      <c r="O1890" s="18" t="s">
        <v>19181</v>
      </c>
      <c r="P1890" s="18" t="s">
        <v>427</v>
      </c>
      <c r="Q1890" s="32">
        <v>-0.25</v>
      </c>
      <c r="R1890" s="32">
        <v>0.8</v>
      </c>
      <c r="S1890" s="32">
        <v>0</v>
      </c>
      <c r="T1890" s="32">
        <v>0.8</v>
      </c>
      <c r="U1890" s="32">
        <v>0</v>
      </c>
      <c r="V1890" s="32">
        <v>0</v>
      </c>
      <c r="W1890" s="20">
        <v>0</v>
      </c>
      <c r="X1890" s="20">
        <v>535.89</v>
      </c>
      <c r="Y1890" s="18" t="s">
        <v>19124</v>
      </c>
      <c r="Z1890" s="20">
        <v>42.87</v>
      </c>
      <c r="AA1890" s="20">
        <v>471.58</v>
      </c>
      <c r="AB1890" s="19">
        <v>42789</v>
      </c>
    </row>
    <row r="1891" spans="1:28" x14ac:dyDescent="0.25">
      <c r="A1891" t="s">
        <v>380</v>
      </c>
      <c r="B1891" t="str">
        <f>VLOOKUP(O1891+0,'de para'!K:O,3,0)</f>
        <v>NA</v>
      </c>
      <c r="C1891" t="str">
        <f t="shared" si="29"/>
        <v>3025</v>
      </c>
      <c r="D1891" t="str">
        <f>IFERROR(VLOOKUP(G1891+0,'de para'!A:C,3,0),"")</f>
        <v/>
      </c>
      <c r="E1891" t="str">
        <f>IF(VLOOKUP(G1891+0,'de para'!E:H,4,0)="EX","Externo","Interno")</f>
        <v>Interno</v>
      </c>
      <c r="F1891" s="21" t="s">
        <v>23065</v>
      </c>
      <c r="G1891" s="21">
        <v>524</v>
      </c>
      <c r="H1891" s="21" t="s">
        <v>19095</v>
      </c>
      <c r="I1891" s="21" t="s">
        <v>385</v>
      </c>
      <c r="J1891" s="22">
        <v>42768</v>
      </c>
      <c r="K1891" s="21" t="s">
        <v>19492</v>
      </c>
      <c r="L1891" s="21" t="s">
        <v>19670</v>
      </c>
      <c r="M1891" s="21" t="s">
        <v>19203</v>
      </c>
      <c r="N1891" s="21" t="s">
        <v>19353</v>
      </c>
      <c r="O1891" s="21" t="s">
        <v>19159</v>
      </c>
      <c r="P1891" s="21" t="s">
        <v>443</v>
      </c>
      <c r="Q1891" s="33">
        <v>-1.7</v>
      </c>
      <c r="R1891" s="33">
        <v>0.8</v>
      </c>
      <c r="S1891" s="33">
        <v>0</v>
      </c>
      <c r="T1891" s="33">
        <v>0.8</v>
      </c>
      <c r="U1891" s="33">
        <v>0</v>
      </c>
      <c r="V1891" s="33">
        <v>0</v>
      </c>
      <c r="W1891" s="23">
        <v>0</v>
      </c>
      <c r="X1891" s="23">
        <v>750.84</v>
      </c>
      <c r="Y1891" s="21" t="s">
        <v>19124</v>
      </c>
      <c r="Z1891" s="23">
        <v>60.07</v>
      </c>
      <c r="AA1891" s="23">
        <v>660.74</v>
      </c>
      <c r="AB1891" s="22">
        <v>42789</v>
      </c>
    </row>
    <row r="1892" spans="1:28" x14ac:dyDescent="0.25">
      <c r="A1892" t="s">
        <v>380</v>
      </c>
      <c r="B1892" t="str">
        <f>VLOOKUP(O1892+0,'de para'!K:O,3,0)</f>
        <v>NA</v>
      </c>
      <c r="C1892" t="str">
        <f t="shared" si="29"/>
        <v>3025</v>
      </c>
      <c r="D1892" t="str">
        <f>IFERROR(VLOOKUP(G1892+0,'de para'!A:C,3,0),"")</f>
        <v/>
      </c>
      <c r="E1892" t="str">
        <f>IF(VLOOKUP(G1892+0,'de para'!E:H,4,0)="EX","Externo","Interno")</f>
        <v>Interno</v>
      </c>
      <c r="F1892" s="18" t="s">
        <v>23065</v>
      </c>
      <c r="G1892" s="18">
        <v>524</v>
      </c>
      <c r="H1892" s="18" t="s">
        <v>19095</v>
      </c>
      <c r="I1892" s="18" t="s">
        <v>385</v>
      </c>
      <c r="J1892" s="19">
        <v>42768</v>
      </c>
      <c r="K1892" s="18" t="s">
        <v>19492</v>
      </c>
      <c r="L1892" s="18" t="s">
        <v>19670</v>
      </c>
      <c r="M1892" s="18" t="s">
        <v>19203</v>
      </c>
      <c r="N1892" s="18" t="s">
        <v>19117</v>
      </c>
      <c r="O1892" s="18" t="s">
        <v>19762</v>
      </c>
      <c r="P1892" s="18" t="s">
        <v>444</v>
      </c>
      <c r="Q1892" s="32">
        <v>-0.25</v>
      </c>
      <c r="R1892" s="32">
        <v>0.2</v>
      </c>
      <c r="S1892" s="32">
        <v>0</v>
      </c>
      <c r="T1892" s="32">
        <v>0.2</v>
      </c>
      <c r="U1892" s="32">
        <v>0</v>
      </c>
      <c r="V1892" s="32">
        <v>0</v>
      </c>
      <c r="W1892" s="20">
        <v>0</v>
      </c>
      <c r="X1892" s="20">
        <v>884.35</v>
      </c>
      <c r="Y1892" s="18" t="s">
        <v>19124</v>
      </c>
      <c r="Z1892" s="20">
        <v>17.68</v>
      </c>
      <c r="AA1892" s="20">
        <v>194.55</v>
      </c>
      <c r="AB1892" s="19">
        <v>42789</v>
      </c>
    </row>
    <row r="1893" spans="1:28" x14ac:dyDescent="0.25">
      <c r="A1893" t="s">
        <v>380</v>
      </c>
      <c r="B1893" t="str">
        <f>VLOOKUP(O1893+0,'de para'!K:O,3,0)</f>
        <v>NA</v>
      </c>
      <c r="C1893" t="str">
        <f t="shared" si="29"/>
        <v>3026</v>
      </c>
      <c r="D1893" t="str">
        <f>IFERROR(VLOOKUP(G1893+0,'de para'!A:C,3,0),"")</f>
        <v/>
      </c>
      <c r="E1893" t="str">
        <f>IF(VLOOKUP(G1893+0,'de para'!E:H,4,0)="EX","Externo","Interno")</f>
        <v>Interno</v>
      </c>
      <c r="F1893" s="21" t="s">
        <v>23067</v>
      </c>
      <c r="G1893" s="21">
        <v>845</v>
      </c>
      <c r="H1893" s="21" t="s">
        <v>19095</v>
      </c>
      <c r="I1893" s="21" t="s">
        <v>2359</v>
      </c>
      <c r="J1893" s="22">
        <v>42769</v>
      </c>
      <c r="K1893" s="21" t="s">
        <v>19152</v>
      </c>
      <c r="L1893" s="21" t="s">
        <v>19670</v>
      </c>
      <c r="M1893" s="21" t="s">
        <v>19109</v>
      </c>
      <c r="N1893" s="21" t="s">
        <v>19095</v>
      </c>
      <c r="O1893" s="21" t="s">
        <v>23068</v>
      </c>
      <c r="P1893" s="21" t="s">
        <v>23069</v>
      </c>
      <c r="Q1893" s="33">
        <v>0.39</v>
      </c>
      <c r="R1893" s="33">
        <v>0.39</v>
      </c>
      <c r="S1893" s="33">
        <v>0</v>
      </c>
      <c r="T1893" s="33">
        <v>0.39</v>
      </c>
      <c r="U1893" s="33">
        <v>0</v>
      </c>
      <c r="V1893" s="33">
        <v>0</v>
      </c>
      <c r="W1893" s="23">
        <v>0</v>
      </c>
      <c r="X1893" s="23">
        <v>3864.3</v>
      </c>
      <c r="Y1893" s="21" t="s">
        <v>19097</v>
      </c>
      <c r="Z1893" s="23">
        <v>0</v>
      </c>
      <c r="AA1893" s="23">
        <v>1507.08</v>
      </c>
      <c r="AB1893" s="22">
        <v>42769</v>
      </c>
    </row>
    <row r="1894" spans="1:28" x14ac:dyDescent="0.25">
      <c r="A1894" t="s">
        <v>380</v>
      </c>
      <c r="B1894" t="e">
        <f>VLOOKUP(O1894+0,'de para'!K:O,3,0)</f>
        <v>#N/A</v>
      </c>
      <c r="C1894" t="str">
        <f t="shared" si="29"/>
        <v>3027</v>
      </c>
      <c r="D1894" t="str">
        <f>IFERROR(VLOOKUP(G1894+0,'de para'!A:C,3,0),"")</f>
        <v/>
      </c>
      <c r="E1894" t="str">
        <f>IF(VLOOKUP(G1894+0,'de para'!E:H,4,0)="EX","Externo","Interno")</f>
        <v>Interno</v>
      </c>
      <c r="F1894" s="18" t="s">
        <v>23070</v>
      </c>
      <c r="G1894" s="18">
        <v>1059</v>
      </c>
      <c r="H1894" s="18" t="s">
        <v>19095</v>
      </c>
      <c r="I1894" s="18" t="s">
        <v>482</v>
      </c>
      <c r="J1894" s="19">
        <v>42769</v>
      </c>
      <c r="K1894" s="18" t="s">
        <v>19665</v>
      </c>
      <c r="L1894" s="18" t="s">
        <v>19161</v>
      </c>
      <c r="M1894" s="18" t="s">
        <v>20796</v>
      </c>
      <c r="N1894" s="18" t="s">
        <v>19095</v>
      </c>
      <c r="O1894" s="18" t="s">
        <v>20797</v>
      </c>
      <c r="P1894" s="18" t="s">
        <v>20798</v>
      </c>
      <c r="Q1894" s="32">
        <v>0</v>
      </c>
      <c r="R1894" s="32">
        <v>0.41</v>
      </c>
      <c r="S1894" s="32">
        <v>0</v>
      </c>
      <c r="T1894" s="32">
        <v>0.41</v>
      </c>
      <c r="U1894" s="32">
        <v>0</v>
      </c>
      <c r="V1894" s="32">
        <v>0</v>
      </c>
      <c r="W1894" s="20">
        <v>0</v>
      </c>
      <c r="X1894" s="20">
        <v>93983.3</v>
      </c>
      <c r="Y1894" s="18" t="s">
        <v>19124</v>
      </c>
      <c r="Z1894" s="20">
        <v>1926.66</v>
      </c>
      <c r="AA1894" s="20">
        <v>40459.81</v>
      </c>
      <c r="AB1894" s="19">
        <v>42789</v>
      </c>
    </row>
    <row r="1895" spans="1:28" x14ac:dyDescent="0.25">
      <c r="A1895" t="s">
        <v>380</v>
      </c>
      <c r="B1895" t="str">
        <f>VLOOKUP(O1895+0,'de para'!K:O,3,0)</f>
        <v>NA</v>
      </c>
      <c r="C1895" t="str">
        <f t="shared" si="29"/>
        <v>3026</v>
      </c>
      <c r="D1895" t="str">
        <f>IFERROR(VLOOKUP(G1895+0,'de para'!A:C,3,0),"")</f>
        <v/>
      </c>
      <c r="E1895" t="str">
        <f>IF(VLOOKUP(G1895+0,'de para'!E:H,4,0)="EX","Externo","Interno")</f>
        <v>Interno</v>
      </c>
      <c r="F1895" s="21" t="s">
        <v>23071</v>
      </c>
      <c r="G1895" s="21">
        <v>1801</v>
      </c>
      <c r="H1895" s="21" t="s">
        <v>19095</v>
      </c>
      <c r="I1895" s="21" t="s">
        <v>478</v>
      </c>
      <c r="J1895" s="22">
        <v>42769</v>
      </c>
      <c r="K1895" s="21" t="s">
        <v>22744</v>
      </c>
      <c r="L1895" s="21" t="s">
        <v>19760</v>
      </c>
      <c r="M1895" s="21" t="s">
        <v>19100</v>
      </c>
      <c r="N1895" s="21" t="s">
        <v>19095</v>
      </c>
      <c r="O1895" s="21" t="s">
        <v>19752</v>
      </c>
      <c r="P1895" s="21" t="s">
        <v>479</v>
      </c>
      <c r="Q1895" s="33">
        <v>-0.375</v>
      </c>
      <c r="R1895" s="33">
        <v>1</v>
      </c>
      <c r="S1895" s="33">
        <v>0</v>
      </c>
      <c r="T1895" s="33">
        <v>1</v>
      </c>
      <c r="U1895" s="33">
        <v>0</v>
      </c>
      <c r="V1895" s="33">
        <v>0</v>
      </c>
      <c r="W1895" s="23">
        <v>0</v>
      </c>
      <c r="X1895" s="23">
        <v>1</v>
      </c>
      <c r="Y1895" s="21" t="s">
        <v>19097</v>
      </c>
      <c r="Z1895" s="23">
        <v>0</v>
      </c>
      <c r="AA1895" s="23">
        <v>1</v>
      </c>
      <c r="AB1895" s="22">
        <v>42789</v>
      </c>
    </row>
    <row r="1896" spans="1:28" x14ac:dyDescent="0.25">
      <c r="A1896" t="s">
        <v>380</v>
      </c>
      <c r="B1896" t="str">
        <f>VLOOKUP(O1896+0,'de para'!K:O,3,0)</f>
        <v>NA</v>
      </c>
      <c r="C1896" t="str">
        <f t="shared" si="29"/>
        <v>3026</v>
      </c>
      <c r="D1896" t="str">
        <f>IFERROR(VLOOKUP(G1896+0,'de para'!A:C,3,0),"")</f>
        <v/>
      </c>
      <c r="E1896" t="str">
        <f>IF(VLOOKUP(G1896+0,'de para'!E:H,4,0)="EX","Externo","Interno")</f>
        <v>Interno</v>
      </c>
      <c r="F1896" s="18" t="s">
        <v>23071</v>
      </c>
      <c r="G1896" s="18">
        <v>1801</v>
      </c>
      <c r="H1896" s="18" t="s">
        <v>19095</v>
      </c>
      <c r="I1896" s="18" t="s">
        <v>478</v>
      </c>
      <c r="J1896" s="19">
        <v>42769</v>
      </c>
      <c r="K1896" s="18" t="s">
        <v>22744</v>
      </c>
      <c r="L1896" s="18" t="s">
        <v>19760</v>
      </c>
      <c r="M1896" s="18" t="s">
        <v>19100</v>
      </c>
      <c r="N1896" s="18" t="s">
        <v>19102</v>
      </c>
      <c r="O1896" s="18" t="s">
        <v>19751</v>
      </c>
      <c r="P1896" s="18" t="s">
        <v>479</v>
      </c>
      <c r="Q1896" s="32">
        <v>-0.875</v>
      </c>
      <c r="R1896" s="32">
        <v>1</v>
      </c>
      <c r="S1896" s="32">
        <v>0</v>
      </c>
      <c r="T1896" s="32">
        <v>1</v>
      </c>
      <c r="U1896" s="32">
        <v>0</v>
      </c>
      <c r="V1896" s="32">
        <v>0</v>
      </c>
      <c r="W1896" s="20">
        <v>0</v>
      </c>
      <c r="X1896" s="20">
        <v>1</v>
      </c>
      <c r="Y1896" s="18" t="s">
        <v>19097</v>
      </c>
      <c r="Z1896" s="20">
        <v>0</v>
      </c>
      <c r="AA1896" s="20">
        <v>1</v>
      </c>
      <c r="AB1896" s="19">
        <v>42789</v>
      </c>
    </row>
    <row r="1897" spans="1:28" x14ac:dyDescent="0.25">
      <c r="A1897" t="s">
        <v>380</v>
      </c>
      <c r="B1897" t="str">
        <f>VLOOKUP(O1897+0,'de para'!K:O,3,0)</f>
        <v>NA</v>
      </c>
      <c r="C1897" t="str">
        <f t="shared" si="29"/>
        <v>2511</v>
      </c>
      <c r="D1897" t="str">
        <f>IFERROR(VLOOKUP(G1897+0,'de para'!A:C,3,0),"")</f>
        <v/>
      </c>
      <c r="E1897" t="str">
        <f>IF(VLOOKUP(G1897+0,'de para'!E:H,4,0)="EX","Externo","Interno")</f>
        <v>Interno</v>
      </c>
      <c r="F1897" s="21" t="s">
        <v>23072</v>
      </c>
      <c r="G1897" s="21">
        <v>1801</v>
      </c>
      <c r="H1897" s="21" t="s">
        <v>19095</v>
      </c>
      <c r="I1897" s="21" t="s">
        <v>478</v>
      </c>
      <c r="J1897" s="22">
        <v>42769</v>
      </c>
      <c r="K1897" s="21" t="s">
        <v>22744</v>
      </c>
      <c r="L1897" s="21" t="s">
        <v>19760</v>
      </c>
      <c r="M1897" s="21" t="s">
        <v>19100</v>
      </c>
      <c r="N1897" s="21" t="s">
        <v>19095</v>
      </c>
      <c r="O1897" s="21" t="s">
        <v>22746</v>
      </c>
      <c r="P1897" s="21" t="s">
        <v>481</v>
      </c>
      <c r="Q1897" s="33">
        <v>-10004.1999469</v>
      </c>
      <c r="R1897" s="33">
        <v>100</v>
      </c>
      <c r="S1897" s="33">
        <v>0</v>
      </c>
      <c r="T1897" s="33">
        <v>100</v>
      </c>
      <c r="U1897" s="33">
        <v>0</v>
      </c>
      <c r="V1897" s="33">
        <v>0</v>
      </c>
      <c r="W1897" s="23">
        <v>0</v>
      </c>
      <c r="X1897" s="23">
        <v>33.86</v>
      </c>
      <c r="Y1897" s="21" t="s">
        <v>19097</v>
      </c>
      <c r="Z1897" s="23">
        <v>169.3</v>
      </c>
      <c r="AA1897" s="23">
        <v>3555.3</v>
      </c>
      <c r="AB1897" s="22">
        <v>42789</v>
      </c>
    </row>
    <row r="1898" spans="1:28" x14ac:dyDescent="0.25">
      <c r="A1898" t="s">
        <v>380</v>
      </c>
      <c r="B1898" t="str">
        <f>VLOOKUP(O1898+0,'de para'!K:O,3,0)</f>
        <v>NA</v>
      </c>
      <c r="C1898" t="str">
        <f t="shared" si="29"/>
        <v>3026</v>
      </c>
      <c r="D1898" t="str">
        <f>IFERROR(VLOOKUP(G1898+0,'de para'!A:C,3,0),"")</f>
        <v/>
      </c>
      <c r="E1898" t="str">
        <f>IF(VLOOKUP(G1898+0,'de para'!E:H,4,0)="EX","Externo","Interno")</f>
        <v>Interno</v>
      </c>
      <c r="F1898" s="18" t="s">
        <v>23073</v>
      </c>
      <c r="G1898" s="18">
        <v>885</v>
      </c>
      <c r="H1898" s="18" t="s">
        <v>19104</v>
      </c>
      <c r="I1898" s="18" t="s">
        <v>545</v>
      </c>
      <c r="J1898" s="19">
        <v>42769</v>
      </c>
      <c r="K1898" s="18" t="s">
        <v>19105</v>
      </c>
      <c r="L1898" s="18" t="s">
        <v>19105</v>
      </c>
      <c r="M1898" s="18" t="s">
        <v>19129</v>
      </c>
      <c r="N1898" s="18" t="s">
        <v>19095</v>
      </c>
      <c r="O1898" s="18" t="s">
        <v>22813</v>
      </c>
      <c r="P1898" s="18" t="s">
        <v>23074</v>
      </c>
      <c r="Q1898" s="32">
        <v>0.27300000000000002</v>
      </c>
      <c r="R1898" s="32">
        <v>0.1</v>
      </c>
      <c r="S1898" s="32">
        <v>0</v>
      </c>
      <c r="T1898" s="32">
        <v>0.1</v>
      </c>
      <c r="U1898" s="32">
        <v>0</v>
      </c>
      <c r="V1898" s="32">
        <v>0</v>
      </c>
      <c r="W1898" s="20">
        <v>0</v>
      </c>
      <c r="X1898" s="20">
        <v>6120</v>
      </c>
      <c r="Y1898" s="18" t="s">
        <v>19097</v>
      </c>
      <c r="Z1898" s="20">
        <v>0</v>
      </c>
      <c r="AA1898" s="20">
        <v>612</v>
      </c>
      <c r="AB1898" s="19">
        <v>42786</v>
      </c>
    </row>
    <row r="1899" spans="1:28" x14ac:dyDescent="0.25">
      <c r="A1899" t="s">
        <v>380</v>
      </c>
      <c r="B1899" t="str">
        <f>VLOOKUP(O1899+0,'de para'!K:O,3,0)</f>
        <v>NA</v>
      </c>
      <c r="C1899" t="str">
        <f t="shared" si="29"/>
        <v>3026</v>
      </c>
      <c r="D1899" t="str">
        <f>IFERROR(VLOOKUP(G1899+0,'de para'!A:C,3,0),"")</f>
        <v/>
      </c>
      <c r="E1899" t="str">
        <f>IF(VLOOKUP(G1899+0,'de para'!E:H,4,0)="EX","Externo","Interno")</f>
        <v>Interno</v>
      </c>
      <c r="F1899" s="21" t="s">
        <v>23075</v>
      </c>
      <c r="G1899" s="21">
        <v>384</v>
      </c>
      <c r="H1899" s="21" t="s">
        <v>19095</v>
      </c>
      <c r="I1899" s="21" t="s">
        <v>1515</v>
      </c>
      <c r="J1899" s="22">
        <v>42769</v>
      </c>
      <c r="K1899" s="21" t="s">
        <v>20079</v>
      </c>
      <c r="L1899" s="21" t="s">
        <v>19155</v>
      </c>
      <c r="M1899" s="21" t="s">
        <v>19284</v>
      </c>
      <c r="N1899" s="21" t="s">
        <v>19095</v>
      </c>
      <c r="O1899" s="21" t="s">
        <v>20081</v>
      </c>
      <c r="P1899" s="21" t="s">
        <v>23076</v>
      </c>
      <c r="Q1899" s="33">
        <v>0</v>
      </c>
      <c r="R1899" s="33">
        <v>0.5</v>
      </c>
      <c r="S1899" s="33">
        <v>0</v>
      </c>
      <c r="T1899" s="33">
        <v>0.5</v>
      </c>
      <c r="U1899" s="33">
        <v>0</v>
      </c>
      <c r="V1899" s="33">
        <v>0</v>
      </c>
      <c r="W1899" s="23">
        <v>0</v>
      </c>
      <c r="X1899" s="23">
        <v>2100</v>
      </c>
      <c r="Y1899" s="21" t="s">
        <v>19097</v>
      </c>
      <c r="Z1899" s="23">
        <v>0</v>
      </c>
      <c r="AA1899" s="23">
        <v>1050</v>
      </c>
      <c r="AB1899" s="22">
        <v>42790</v>
      </c>
    </row>
    <row r="1900" spans="1:28" x14ac:dyDescent="0.25">
      <c r="A1900" t="s">
        <v>380</v>
      </c>
      <c r="B1900" t="str">
        <f>VLOOKUP(O1900+0,'de para'!K:O,3,0)</f>
        <v>NA</v>
      </c>
      <c r="C1900" t="str">
        <f t="shared" si="29"/>
        <v>3026</v>
      </c>
      <c r="D1900" t="str">
        <f>IFERROR(VLOOKUP(G1900+0,'de para'!A:C,3,0),"")</f>
        <v/>
      </c>
      <c r="E1900" t="str">
        <f>IF(VLOOKUP(G1900+0,'de para'!E:H,4,0)="EX","Externo","Interno")</f>
        <v>Interno</v>
      </c>
      <c r="F1900" s="18" t="s">
        <v>23075</v>
      </c>
      <c r="G1900" s="18">
        <v>384</v>
      </c>
      <c r="H1900" s="18" t="s">
        <v>19095</v>
      </c>
      <c r="I1900" s="18" t="s">
        <v>1515</v>
      </c>
      <c r="J1900" s="19">
        <v>42769</v>
      </c>
      <c r="K1900" s="18" t="s">
        <v>20079</v>
      </c>
      <c r="L1900" s="18" t="s">
        <v>19155</v>
      </c>
      <c r="M1900" s="18" t="s">
        <v>19284</v>
      </c>
      <c r="N1900" s="18" t="s">
        <v>19102</v>
      </c>
      <c r="O1900" s="18" t="s">
        <v>23077</v>
      </c>
      <c r="P1900" s="18" t="s">
        <v>23078</v>
      </c>
      <c r="Q1900" s="32">
        <v>0.51500000000000001</v>
      </c>
      <c r="R1900" s="32">
        <v>0.5</v>
      </c>
      <c r="S1900" s="32">
        <v>0</v>
      </c>
      <c r="T1900" s="32">
        <v>0.5</v>
      </c>
      <c r="U1900" s="32">
        <v>0</v>
      </c>
      <c r="V1900" s="32">
        <v>0</v>
      </c>
      <c r="W1900" s="20">
        <v>0</v>
      </c>
      <c r="X1900" s="20">
        <v>2100</v>
      </c>
      <c r="Y1900" s="18" t="s">
        <v>19097</v>
      </c>
      <c r="Z1900" s="20">
        <v>0</v>
      </c>
      <c r="AA1900" s="20">
        <v>1050</v>
      </c>
      <c r="AB1900" s="19">
        <v>42790</v>
      </c>
    </row>
    <row r="1901" spans="1:28" x14ac:dyDescent="0.25">
      <c r="A1901" t="s">
        <v>380</v>
      </c>
      <c r="B1901" t="str">
        <f>VLOOKUP(O1901+0,'de para'!K:O,3,0)</f>
        <v>NA</v>
      </c>
      <c r="C1901" t="str">
        <f t="shared" si="29"/>
        <v>3026</v>
      </c>
      <c r="D1901" t="str">
        <f>IFERROR(VLOOKUP(G1901+0,'de para'!A:C,3,0),"")</f>
        <v/>
      </c>
      <c r="E1901" t="str">
        <f>IF(VLOOKUP(G1901+0,'de para'!E:H,4,0)="EX","Externo","Interno")</f>
        <v>Interno</v>
      </c>
      <c r="F1901" s="21" t="s">
        <v>23075</v>
      </c>
      <c r="G1901" s="21">
        <v>384</v>
      </c>
      <c r="H1901" s="21" t="s">
        <v>19095</v>
      </c>
      <c r="I1901" s="21" t="s">
        <v>1515</v>
      </c>
      <c r="J1901" s="22">
        <v>42769</v>
      </c>
      <c r="K1901" s="21" t="s">
        <v>20079</v>
      </c>
      <c r="L1901" s="21" t="s">
        <v>19155</v>
      </c>
      <c r="M1901" s="21" t="s">
        <v>19284</v>
      </c>
      <c r="N1901" s="21" t="s">
        <v>19108</v>
      </c>
      <c r="O1901" s="21" t="s">
        <v>20083</v>
      </c>
      <c r="P1901" s="21" t="s">
        <v>23079</v>
      </c>
      <c r="Q1901" s="33">
        <v>0</v>
      </c>
      <c r="R1901" s="33">
        <v>0.5</v>
      </c>
      <c r="S1901" s="33">
        <v>0</v>
      </c>
      <c r="T1901" s="33">
        <v>0.5</v>
      </c>
      <c r="U1901" s="33">
        <v>0</v>
      </c>
      <c r="V1901" s="33">
        <v>0</v>
      </c>
      <c r="W1901" s="23">
        <v>0</v>
      </c>
      <c r="X1901" s="23">
        <v>2100</v>
      </c>
      <c r="Y1901" s="21" t="s">
        <v>19097</v>
      </c>
      <c r="Z1901" s="23">
        <v>0</v>
      </c>
      <c r="AA1901" s="23">
        <v>1050</v>
      </c>
      <c r="AB1901" s="22">
        <v>42790</v>
      </c>
    </row>
    <row r="1902" spans="1:28" x14ac:dyDescent="0.25">
      <c r="A1902" t="s">
        <v>380</v>
      </c>
      <c r="B1902" t="str">
        <f>VLOOKUP(O1902+0,'de para'!K:O,3,0)</f>
        <v>NA</v>
      </c>
      <c r="C1902" t="str">
        <f t="shared" si="29"/>
        <v>3026</v>
      </c>
      <c r="D1902" t="str">
        <f>IFERROR(VLOOKUP(G1902+0,'de para'!A:C,3,0),"")</f>
        <v/>
      </c>
      <c r="E1902" t="str">
        <f>IF(VLOOKUP(G1902+0,'de para'!E:H,4,0)="EX","Externo","Interno")</f>
        <v>Interno</v>
      </c>
      <c r="F1902" s="18" t="s">
        <v>23075</v>
      </c>
      <c r="G1902" s="18">
        <v>384</v>
      </c>
      <c r="H1902" s="18" t="s">
        <v>19095</v>
      </c>
      <c r="I1902" s="18" t="s">
        <v>1515</v>
      </c>
      <c r="J1902" s="19">
        <v>42769</v>
      </c>
      <c r="K1902" s="18" t="s">
        <v>20079</v>
      </c>
      <c r="L1902" s="18" t="s">
        <v>19155</v>
      </c>
      <c r="M1902" s="18" t="s">
        <v>19284</v>
      </c>
      <c r="N1902" s="18" t="s">
        <v>19103</v>
      </c>
      <c r="O1902" s="18" t="s">
        <v>20085</v>
      </c>
      <c r="P1902" s="18" t="s">
        <v>22926</v>
      </c>
      <c r="Q1902" s="32">
        <v>-1</v>
      </c>
      <c r="R1902" s="32">
        <v>0.5</v>
      </c>
      <c r="S1902" s="32">
        <v>0</v>
      </c>
      <c r="T1902" s="32">
        <v>0.5</v>
      </c>
      <c r="U1902" s="32">
        <v>0</v>
      </c>
      <c r="V1902" s="32">
        <v>0</v>
      </c>
      <c r="W1902" s="20">
        <v>0</v>
      </c>
      <c r="X1902" s="20">
        <v>2100</v>
      </c>
      <c r="Y1902" s="18" t="s">
        <v>19097</v>
      </c>
      <c r="Z1902" s="20">
        <v>0</v>
      </c>
      <c r="AA1902" s="20">
        <v>1050</v>
      </c>
      <c r="AB1902" s="19">
        <v>42790</v>
      </c>
    </row>
    <row r="1903" spans="1:28" x14ac:dyDescent="0.25">
      <c r="A1903" t="s">
        <v>380</v>
      </c>
      <c r="B1903" t="str">
        <f>VLOOKUP(O1903+0,'de para'!K:O,3,0)</f>
        <v>NA</v>
      </c>
      <c r="C1903" t="str">
        <f t="shared" si="29"/>
        <v>3027</v>
      </c>
      <c r="D1903" t="str">
        <f>IFERROR(VLOOKUP(G1903+0,'de para'!A:C,3,0),"")</f>
        <v/>
      </c>
      <c r="E1903" t="str">
        <f>IF(VLOOKUP(G1903+0,'de para'!E:H,4,0)="EX","Externo","Interno")</f>
        <v>Interno</v>
      </c>
      <c r="F1903" s="21" t="s">
        <v>23080</v>
      </c>
      <c r="G1903" s="21">
        <v>2181</v>
      </c>
      <c r="H1903" s="21" t="s">
        <v>19095</v>
      </c>
      <c r="I1903" s="21" t="s">
        <v>452</v>
      </c>
      <c r="J1903" s="22">
        <v>42769</v>
      </c>
      <c r="K1903" s="21" t="s">
        <v>19696</v>
      </c>
      <c r="L1903" s="21" t="s">
        <v>19164</v>
      </c>
      <c r="M1903" s="21" t="s">
        <v>19107</v>
      </c>
      <c r="N1903" s="21" t="s">
        <v>19095</v>
      </c>
      <c r="O1903" s="21" t="s">
        <v>23081</v>
      </c>
      <c r="P1903" s="21" t="s">
        <v>23082</v>
      </c>
      <c r="Q1903" s="33">
        <v>0</v>
      </c>
      <c r="R1903" s="33">
        <v>0.1</v>
      </c>
      <c r="S1903" s="33">
        <v>0</v>
      </c>
      <c r="T1903" s="33">
        <v>0.1</v>
      </c>
      <c r="U1903" s="33">
        <v>0</v>
      </c>
      <c r="V1903" s="33">
        <v>0</v>
      </c>
      <c r="W1903" s="23">
        <v>0</v>
      </c>
      <c r="X1903" s="23">
        <v>78400</v>
      </c>
      <c r="Y1903" s="21" t="s">
        <v>19097</v>
      </c>
      <c r="Z1903" s="23">
        <v>0</v>
      </c>
      <c r="AA1903" s="23">
        <v>7840</v>
      </c>
      <c r="AB1903" s="22">
        <v>42804</v>
      </c>
    </row>
    <row r="1904" spans="1:28" x14ac:dyDescent="0.25">
      <c r="A1904" t="s">
        <v>380</v>
      </c>
      <c r="B1904" t="e">
        <f>VLOOKUP(O1904+0,'de para'!K:O,3,0)</f>
        <v>#N/A</v>
      </c>
      <c r="C1904" t="str">
        <f t="shared" si="29"/>
        <v>3026</v>
      </c>
      <c r="D1904" t="str">
        <f>IFERROR(VLOOKUP(G1904+0,'de para'!A:C,3,0),"")</f>
        <v/>
      </c>
      <c r="E1904" t="str">
        <f>IF(VLOOKUP(G1904+0,'de para'!E:H,4,0)="EX","Externo","Interno")</f>
        <v>Interno</v>
      </c>
      <c r="F1904" s="18" t="s">
        <v>23083</v>
      </c>
      <c r="G1904" s="18">
        <v>1227</v>
      </c>
      <c r="H1904" s="18" t="s">
        <v>19095</v>
      </c>
      <c r="I1904" s="18" t="s">
        <v>690</v>
      </c>
      <c r="J1904" s="19">
        <v>42769</v>
      </c>
      <c r="K1904" s="18" t="s">
        <v>21864</v>
      </c>
      <c r="L1904" s="18" t="s">
        <v>19670</v>
      </c>
      <c r="M1904" s="18" t="s">
        <v>19100</v>
      </c>
      <c r="N1904" s="18" t="s">
        <v>19095</v>
      </c>
      <c r="O1904" s="18" t="s">
        <v>23084</v>
      </c>
      <c r="P1904" s="18" t="s">
        <v>23085</v>
      </c>
      <c r="Q1904" s="32">
        <v>0</v>
      </c>
      <c r="R1904" s="32">
        <v>1</v>
      </c>
      <c r="S1904" s="32">
        <v>0</v>
      </c>
      <c r="T1904" s="32">
        <v>1</v>
      </c>
      <c r="U1904" s="32">
        <v>0</v>
      </c>
      <c r="V1904" s="32">
        <v>0</v>
      </c>
      <c r="W1904" s="20">
        <v>0</v>
      </c>
      <c r="X1904" s="20">
        <v>1660</v>
      </c>
      <c r="Y1904" s="18" t="s">
        <v>19097</v>
      </c>
      <c r="Z1904" s="20">
        <v>0</v>
      </c>
      <c r="AA1904" s="20">
        <v>1660</v>
      </c>
      <c r="AB1904" s="19">
        <v>42778</v>
      </c>
    </row>
    <row r="1905" spans="1:28" x14ac:dyDescent="0.25">
      <c r="A1905" t="s">
        <v>380</v>
      </c>
      <c r="B1905" t="e">
        <f>VLOOKUP(O1905+0,'de para'!K:O,3,0)</f>
        <v>#N/A</v>
      </c>
      <c r="C1905" t="str">
        <f t="shared" si="29"/>
        <v>3026</v>
      </c>
      <c r="D1905" t="str">
        <f>IFERROR(VLOOKUP(G1905+0,'de para'!A:C,3,0),"")</f>
        <v/>
      </c>
      <c r="E1905" t="str">
        <f>IF(VLOOKUP(G1905+0,'de para'!E:H,4,0)="EX","Externo","Interno")</f>
        <v>Interno</v>
      </c>
      <c r="F1905" s="21" t="s">
        <v>19249</v>
      </c>
      <c r="G1905" s="21">
        <v>845</v>
      </c>
      <c r="H1905" s="21" t="s">
        <v>19095</v>
      </c>
      <c r="I1905" s="21" t="s">
        <v>2359</v>
      </c>
      <c r="J1905" s="22">
        <v>42769</v>
      </c>
      <c r="K1905" s="21" t="s">
        <v>19152</v>
      </c>
      <c r="L1905" s="21" t="s">
        <v>19670</v>
      </c>
      <c r="M1905" s="21" t="s">
        <v>19109</v>
      </c>
      <c r="N1905" s="21" t="s">
        <v>19095</v>
      </c>
      <c r="O1905" s="21" t="s">
        <v>22650</v>
      </c>
      <c r="P1905" s="21" t="s">
        <v>23086</v>
      </c>
      <c r="Q1905" s="33">
        <v>-0.2</v>
      </c>
      <c r="R1905" s="33">
        <v>0.4</v>
      </c>
      <c r="S1905" s="33">
        <v>0</v>
      </c>
      <c r="T1905" s="33">
        <v>0.4</v>
      </c>
      <c r="U1905" s="33">
        <v>0</v>
      </c>
      <c r="V1905" s="33">
        <v>0</v>
      </c>
      <c r="W1905" s="23">
        <v>0</v>
      </c>
      <c r="X1905" s="23">
        <v>15193</v>
      </c>
      <c r="Y1905" s="21" t="s">
        <v>19097</v>
      </c>
      <c r="Z1905" s="23">
        <v>303.86</v>
      </c>
      <c r="AA1905" s="23">
        <v>6381.06</v>
      </c>
      <c r="AB1905" s="22">
        <v>42809</v>
      </c>
    </row>
    <row r="1906" spans="1:28" x14ac:dyDescent="0.25">
      <c r="A1906" t="s">
        <v>380</v>
      </c>
      <c r="B1906" t="str">
        <f>VLOOKUP(O1906+0,'de para'!K:O,3,0)</f>
        <v>NA</v>
      </c>
      <c r="C1906" t="str">
        <f t="shared" si="29"/>
        <v>3026</v>
      </c>
      <c r="D1906" t="str">
        <f>IFERROR(VLOOKUP(G1906+0,'de para'!A:C,3,0),"")</f>
        <v/>
      </c>
      <c r="E1906" t="str">
        <f>IF(VLOOKUP(G1906+0,'de para'!E:H,4,0)="EX","Externo","Interno")</f>
        <v>Interno</v>
      </c>
      <c r="F1906" s="18" t="s">
        <v>23087</v>
      </c>
      <c r="G1906" s="18">
        <v>1268</v>
      </c>
      <c r="H1906" s="18" t="s">
        <v>19095</v>
      </c>
      <c r="I1906" s="18" t="s">
        <v>3097</v>
      </c>
      <c r="J1906" s="19">
        <v>42769</v>
      </c>
      <c r="K1906" s="18" t="s">
        <v>19105</v>
      </c>
      <c r="L1906" s="18" t="s">
        <v>19155</v>
      </c>
      <c r="M1906" s="18" t="s">
        <v>19100</v>
      </c>
      <c r="N1906" s="18" t="s">
        <v>19095</v>
      </c>
      <c r="O1906" s="18" t="s">
        <v>23088</v>
      </c>
      <c r="P1906" s="18" t="s">
        <v>11670</v>
      </c>
      <c r="Q1906" s="32">
        <v>3</v>
      </c>
      <c r="R1906" s="32">
        <v>3</v>
      </c>
      <c r="S1906" s="32">
        <v>0</v>
      </c>
      <c r="T1906" s="32">
        <v>3</v>
      </c>
      <c r="U1906" s="32">
        <v>0</v>
      </c>
      <c r="V1906" s="32">
        <v>0</v>
      </c>
      <c r="W1906" s="20">
        <v>0</v>
      </c>
      <c r="X1906" s="20">
        <v>780</v>
      </c>
      <c r="Y1906" s="18" t="s">
        <v>19097</v>
      </c>
      <c r="Z1906" s="20">
        <v>0</v>
      </c>
      <c r="AA1906" s="20">
        <v>2340</v>
      </c>
      <c r="AB1906" s="19">
        <v>42794</v>
      </c>
    </row>
    <row r="1907" spans="1:28" x14ac:dyDescent="0.25">
      <c r="A1907" t="s">
        <v>722</v>
      </c>
      <c r="B1907" t="str">
        <f>VLOOKUP(O1907+0,'de para'!K:O,3,0)</f>
        <v>NA</v>
      </c>
      <c r="C1907" t="str">
        <f t="shared" si="29"/>
        <v>3001</v>
      </c>
      <c r="D1907" t="str">
        <f>IFERROR(VLOOKUP(G1907+0,'de para'!A:C,3,0),"")</f>
        <v/>
      </c>
      <c r="E1907" t="str">
        <f>IF(VLOOKUP(G1907+0,'de para'!E:H,4,0)="EX","Externo","Interno")</f>
        <v>Externo</v>
      </c>
      <c r="F1907" s="18" t="s">
        <v>20494</v>
      </c>
      <c r="G1907" s="18">
        <v>75</v>
      </c>
      <c r="H1907" s="18" t="s">
        <v>19095</v>
      </c>
      <c r="I1907" s="18" t="s">
        <v>948</v>
      </c>
      <c r="J1907" s="19">
        <v>42528</v>
      </c>
      <c r="K1907" s="18" t="s">
        <v>19096</v>
      </c>
      <c r="L1907" s="18" t="s">
        <v>19096</v>
      </c>
      <c r="M1907" s="18" t="s">
        <v>19151</v>
      </c>
      <c r="N1907" s="18" t="s">
        <v>19095</v>
      </c>
      <c r="O1907" s="18" t="s">
        <v>20495</v>
      </c>
      <c r="P1907" s="18" t="s">
        <v>727</v>
      </c>
      <c r="Q1907" s="32">
        <v>6.8220000000000001</v>
      </c>
      <c r="R1907" s="32">
        <v>15000</v>
      </c>
      <c r="S1907" s="32">
        <v>0</v>
      </c>
      <c r="T1907" s="32">
        <v>15000</v>
      </c>
      <c r="U1907" s="32">
        <v>0</v>
      </c>
      <c r="V1907" s="32">
        <v>0</v>
      </c>
      <c r="W1907" s="20">
        <v>0</v>
      </c>
      <c r="X1907" s="20">
        <v>100.76</v>
      </c>
      <c r="Y1907" s="18" t="s">
        <v>19097</v>
      </c>
      <c r="Z1907" s="20">
        <v>0</v>
      </c>
      <c r="AA1907" s="20">
        <v>1511407.5</v>
      </c>
      <c r="AB1907" s="19">
        <v>42794</v>
      </c>
    </row>
    <row r="1908" spans="1:28" x14ac:dyDescent="0.25">
      <c r="A1908" t="s">
        <v>722</v>
      </c>
      <c r="B1908" t="str">
        <f>VLOOKUP(O1908+0,'de para'!K:O,3,0)</f>
        <v>NA</v>
      </c>
      <c r="C1908" t="str">
        <f t="shared" si="29"/>
        <v>3001</v>
      </c>
      <c r="D1908" t="str">
        <f>IFERROR(VLOOKUP(G1908+0,'de para'!A:C,3,0),"")</f>
        <v/>
      </c>
      <c r="E1908" t="str">
        <f>IF(VLOOKUP(G1908+0,'de para'!E:H,4,0)="EX","Externo","Interno")</f>
        <v>Externo</v>
      </c>
      <c r="F1908" s="21" t="s">
        <v>20941</v>
      </c>
      <c r="G1908" s="21">
        <v>75</v>
      </c>
      <c r="H1908" s="21" t="s">
        <v>19095</v>
      </c>
      <c r="I1908" s="21" t="s">
        <v>948</v>
      </c>
      <c r="J1908" s="22">
        <v>42528</v>
      </c>
      <c r="K1908" s="21" t="s">
        <v>19096</v>
      </c>
      <c r="L1908" s="21" t="s">
        <v>19096</v>
      </c>
      <c r="M1908" s="21" t="s">
        <v>19151</v>
      </c>
      <c r="N1908" s="21" t="s">
        <v>19095</v>
      </c>
      <c r="O1908" s="21" t="s">
        <v>20495</v>
      </c>
      <c r="P1908" s="21" t="s">
        <v>727</v>
      </c>
      <c r="Q1908" s="33">
        <v>-14993.178</v>
      </c>
      <c r="R1908" s="33">
        <v>15000</v>
      </c>
      <c r="S1908" s="33">
        <v>0</v>
      </c>
      <c r="T1908" s="33">
        <v>15000</v>
      </c>
      <c r="U1908" s="33">
        <v>0</v>
      </c>
      <c r="V1908" s="33">
        <v>0</v>
      </c>
      <c r="W1908" s="23">
        <v>0</v>
      </c>
      <c r="X1908" s="23">
        <v>100.76</v>
      </c>
      <c r="Y1908" s="21" t="s">
        <v>19097</v>
      </c>
      <c r="Z1908" s="23">
        <v>0</v>
      </c>
      <c r="AA1908" s="23">
        <v>1511407.5</v>
      </c>
      <c r="AB1908" s="22">
        <v>42840</v>
      </c>
    </row>
    <row r="1909" spans="1:28" x14ac:dyDescent="0.25">
      <c r="A1909" t="s">
        <v>722</v>
      </c>
      <c r="B1909" t="str">
        <f>VLOOKUP(O1909+0,'de para'!K:O,3,0)</f>
        <v>NA</v>
      </c>
      <c r="C1909" t="str">
        <f t="shared" si="29"/>
        <v>5700</v>
      </c>
      <c r="D1909" t="str">
        <f>IFERROR(VLOOKUP(G1909+0,'de para'!A:C,3,0),"")</f>
        <v/>
      </c>
      <c r="E1909" t="s">
        <v>19071</v>
      </c>
      <c r="F1909" s="18" t="s">
        <v>20006</v>
      </c>
      <c r="G1909" s="18">
        <v>2619</v>
      </c>
      <c r="H1909" s="18" t="s">
        <v>19095</v>
      </c>
      <c r="I1909" s="18" t="s">
        <v>20497</v>
      </c>
      <c r="J1909" s="19">
        <v>42682</v>
      </c>
      <c r="K1909" s="18" t="s">
        <v>20498</v>
      </c>
      <c r="L1909" s="18" t="s">
        <v>19096</v>
      </c>
      <c r="M1909" s="18" t="s">
        <v>19115</v>
      </c>
      <c r="N1909" s="18" t="s">
        <v>19095</v>
      </c>
      <c r="O1909" s="18" t="s">
        <v>20499</v>
      </c>
      <c r="P1909" s="18" t="s">
        <v>20500</v>
      </c>
      <c r="Q1909" s="32">
        <v>0</v>
      </c>
      <c r="R1909" s="32">
        <v>2</v>
      </c>
      <c r="S1909" s="32">
        <v>0</v>
      </c>
      <c r="T1909" s="32">
        <v>2</v>
      </c>
      <c r="U1909" s="32">
        <v>0</v>
      </c>
      <c r="V1909" s="32">
        <v>0</v>
      </c>
      <c r="W1909" s="20">
        <v>0</v>
      </c>
      <c r="X1909" s="20">
        <v>1288.32</v>
      </c>
      <c r="Y1909" s="18" t="s">
        <v>19097</v>
      </c>
      <c r="Z1909" s="20">
        <v>0</v>
      </c>
      <c r="AA1909" s="20">
        <v>2576.64</v>
      </c>
      <c r="AB1909" s="19">
        <v>42682</v>
      </c>
    </row>
    <row r="1910" spans="1:28" x14ac:dyDescent="0.25">
      <c r="A1910" t="s">
        <v>722</v>
      </c>
      <c r="B1910" t="str">
        <f>VLOOKUP(O1910+0,'de para'!K:O,3,0)</f>
        <v>NA</v>
      </c>
      <c r="C1910" t="str">
        <f t="shared" si="29"/>
        <v>5700</v>
      </c>
      <c r="D1910" t="str">
        <f>IFERROR(VLOOKUP(G1910+0,'de para'!A:C,3,0),"")</f>
        <v/>
      </c>
      <c r="E1910" t="s">
        <v>19071</v>
      </c>
      <c r="F1910" s="21" t="s">
        <v>20501</v>
      </c>
      <c r="G1910" s="21">
        <v>5003</v>
      </c>
      <c r="H1910" s="21" t="s">
        <v>19095</v>
      </c>
      <c r="I1910" s="21" t="s">
        <v>20502</v>
      </c>
      <c r="J1910" s="22">
        <v>42685</v>
      </c>
      <c r="K1910" s="21" t="s">
        <v>19110</v>
      </c>
      <c r="L1910" s="21" t="s">
        <v>19096</v>
      </c>
      <c r="M1910" s="21" t="s">
        <v>19115</v>
      </c>
      <c r="N1910" s="21" t="s">
        <v>19095</v>
      </c>
      <c r="O1910" s="21" t="s">
        <v>20499</v>
      </c>
      <c r="P1910" s="21" t="s">
        <v>20503</v>
      </c>
      <c r="Q1910" s="33">
        <v>-2</v>
      </c>
      <c r="R1910" s="33">
        <v>2</v>
      </c>
      <c r="S1910" s="33">
        <v>0</v>
      </c>
      <c r="T1910" s="33">
        <v>2</v>
      </c>
      <c r="U1910" s="33">
        <v>0</v>
      </c>
      <c r="V1910" s="33">
        <v>0</v>
      </c>
      <c r="W1910" s="23">
        <v>0</v>
      </c>
      <c r="X1910" s="23">
        <v>1288.32</v>
      </c>
      <c r="Y1910" s="21" t="s">
        <v>19097</v>
      </c>
      <c r="Z1910" s="23">
        <v>0</v>
      </c>
      <c r="AA1910" s="23">
        <v>2576.64</v>
      </c>
      <c r="AB1910" s="22">
        <v>42682</v>
      </c>
    </row>
    <row r="1911" spans="1:28" x14ac:dyDescent="0.25">
      <c r="A1911" t="s">
        <v>722</v>
      </c>
      <c r="B1911" t="str">
        <f>VLOOKUP(O1911+0,'de para'!K:O,3,0)</f>
        <v>NA</v>
      </c>
      <c r="C1911" t="str">
        <f t="shared" si="29"/>
        <v>3001</v>
      </c>
      <c r="D1911" t="str">
        <f>IFERROR(VLOOKUP(G1911+0,'de para'!A:C,3,0),"")</f>
        <v/>
      </c>
      <c r="E1911" t="str">
        <f>IF(VLOOKUP(G1911+0,'de para'!E:H,4,0)="EX","Externo","Interno")</f>
        <v>Interno</v>
      </c>
      <c r="F1911" s="18" t="s">
        <v>23089</v>
      </c>
      <c r="G1911" s="18">
        <v>789</v>
      </c>
      <c r="H1911" s="18" t="s">
        <v>19095</v>
      </c>
      <c r="I1911" s="18" t="s">
        <v>723</v>
      </c>
      <c r="J1911" s="19">
        <v>42695</v>
      </c>
      <c r="K1911" s="18" t="s">
        <v>23090</v>
      </c>
      <c r="L1911" s="18" t="s">
        <v>19096</v>
      </c>
      <c r="M1911" s="18" t="s">
        <v>19109</v>
      </c>
      <c r="N1911" s="18" t="s">
        <v>19095</v>
      </c>
      <c r="O1911" s="18" t="s">
        <v>23091</v>
      </c>
      <c r="P1911" s="18" t="s">
        <v>724</v>
      </c>
      <c r="Q1911" s="32">
        <v>859.66</v>
      </c>
      <c r="R1911" s="32">
        <v>5000</v>
      </c>
      <c r="S1911" s="32">
        <v>0</v>
      </c>
      <c r="T1911" s="32">
        <v>5000</v>
      </c>
      <c r="U1911" s="32">
        <v>0</v>
      </c>
      <c r="V1911" s="32">
        <v>0</v>
      </c>
      <c r="W1911" s="20">
        <v>0</v>
      </c>
      <c r="X1911" s="20">
        <v>468.08</v>
      </c>
      <c r="Y1911" s="18" t="s">
        <v>19097</v>
      </c>
      <c r="Z1911" s="20">
        <v>0</v>
      </c>
      <c r="AA1911" s="20">
        <v>2340408.2400000002</v>
      </c>
      <c r="AB1911" s="19">
        <v>42767</v>
      </c>
    </row>
    <row r="1912" spans="1:28" x14ac:dyDescent="0.25">
      <c r="A1912" t="s">
        <v>722</v>
      </c>
      <c r="B1912" t="str">
        <f>VLOOKUP(O1912+0,'de para'!K:O,3,0)</f>
        <v>NA</v>
      </c>
      <c r="C1912" t="str">
        <f t="shared" si="29"/>
        <v>3001</v>
      </c>
      <c r="D1912" t="str">
        <f>IFERROR(VLOOKUP(G1912+0,'de para'!A:C,3,0),"")</f>
        <v/>
      </c>
      <c r="E1912" t="str">
        <f>IF(VLOOKUP(G1912+0,'de para'!E:H,4,0)="EX","Externo","Interno")</f>
        <v>Interno</v>
      </c>
      <c r="F1912" s="21" t="s">
        <v>23092</v>
      </c>
      <c r="G1912" s="21">
        <v>789</v>
      </c>
      <c r="H1912" s="21" t="s">
        <v>19095</v>
      </c>
      <c r="I1912" s="21" t="s">
        <v>723</v>
      </c>
      <c r="J1912" s="22">
        <v>42695</v>
      </c>
      <c r="K1912" s="21" t="s">
        <v>23090</v>
      </c>
      <c r="L1912" s="21" t="s">
        <v>19096</v>
      </c>
      <c r="M1912" s="21" t="s">
        <v>19109</v>
      </c>
      <c r="N1912" s="21" t="s">
        <v>19095</v>
      </c>
      <c r="O1912" s="21" t="s">
        <v>23091</v>
      </c>
      <c r="P1912" s="21" t="s">
        <v>724</v>
      </c>
      <c r="Q1912" s="33">
        <v>-4140.34</v>
      </c>
      <c r="R1912" s="33">
        <v>6000</v>
      </c>
      <c r="S1912" s="33">
        <v>0</v>
      </c>
      <c r="T1912" s="33">
        <v>6000</v>
      </c>
      <c r="U1912" s="33">
        <v>0</v>
      </c>
      <c r="V1912" s="33">
        <v>0</v>
      </c>
      <c r="W1912" s="23">
        <v>0</v>
      </c>
      <c r="X1912" s="23">
        <v>468.08</v>
      </c>
      <c r="Y1912" s="21" t="s">
        <v>19097</v>
      </c>
      <c r="Z1912" s="23">
        <v>0</v>
      </c>
      <c r="AA1912" s="23">
        <v>2808489.88</v>
      </c>
      <c r="AB1912" s="22">
        <v>42767</v>
      </c>
    </row>
    <row r="1913" spans="1:28" x14ac:dyDescent="0.25">
      <c r="A1913" t="s">
        <v>722</v>
      </c>
      <c r="B1913" t="str">
        <f>VLOOKUP(O1913+0,'de para'!K:O,3,0)</f>
        <v>NA</v>
      </c>
      <c r="C1913" t="str">
        <f t="shared" si="29"/>
        <v>3001</v>
      </c>
      <c r="D1913" t="str">
        <f>IFERROR(VLOOKUP(G1913+0,'de para'!A:C,3,0),"")</f>
        <v/>
      </c>
      <c r="E1913" t="str">
        <f>IF(VLOOKUP(G1913+0,'de para'!E:H,4,0)="EX","Externo","Interno")</f>
        <v>Interno</v>
      </c>
      <c r="F1913" s="18" t="s">
        <v>23093</v>
      </c>
      <c r="G1913" s="18">
        <v>788</v>
      </c>
      <c r="H1913" s="18" t="s">
        <v>19095</v>
      </c>
      <c r="I1913" s="18" t="s">
        <v>729</v>
      </c>
      <c r="J1913" s="19">
        <v>42751</v>
      </c>
      <c r="K1913" s="18" t="s">
        <v>19096</v>
      </c>
      <c r="L1913" s="18" t="s">
        <v>19096</v>
      </c>
      <c r="M1913" s="18" t="s">
        <v>19129</v>
      </c>
      <c r="N1913" s="18" t="s">
        <v>19095</v>
      </c>
      <c r="O1913" s="18" t="s">
        <v>23091</v>
      </c>
      <c r="P1913" s="18" t="s">
        <v>724</v>
      </c>
      <c r="Q1913" s="32">
        <v>-10140.34</v>
      </c>
      <c r="R1913" s="32">
        <v>3000</v>
      </c>
      <c r="S1913" s="32">
        <v>0</v>
      </c>
      <c r="T1913" s="32">
        <v>3000</v>
      </c>
      <c r="U1913" s="32">
        <v>0</v>
      </c>
      <c r="V1913" s="32">
        <v>0</v>
      </c>
      <c r="W1913" s="20">
        <v>0</v>
      </c>
      <c r="X1913" s="20">
        <v>429.77</v>
      </c>
      <c r="Y1913" s="18" t="s">
        <v>19097</v>
      </c>
      <c r="Z1913" s="20">
        <v>0</v>
      </c>
      <c r="AA1913" s="20">
        <v>1289327.76</v>
      </c>
      <c r="AB1913" s="19">
        <v>42794</v>
      </c>
    </row>
    <row r="1914" spans="1:28" x14ac:dyDescent="0.25">
      <c r="A1914" t="s">
        <v>722</v>
      </c>
      <c r="B1914" t="str">
        <f>VLOOKUP(O1914+0,'de para'!K:O,3,0)</f>
        <v>NA</v>
      </c>
      <c r="C1914" t="str">
        <f t="shared" si="29"/>
        <v>3001</v>
      </c>
      <c r="D1914" t="str">
        <f>IFERROR(VLOOKUP(G1914+0,'de para'!A:C,3,0),"")</f>
        <v/>
      </c>
      <c r="E1914" t="str">
        <f>IF(VLOOKUP(G1914+0,'de para'!E:H,4,0)="EX","Externo","Interno")</f>
        <v>Interno</v>
      </c>
      <c r="F1914" s="21" t="s">
        <v>23094</v>
      </c>
      <c r="G1914" s="21">
        <v>788</v>
      </c>
      <c r="H1914" s="21" t="s">
        <v>19095</v>
      </c>
      <c r="I1914" s="21" t="s">
        <v>729</v>
      </c>
      <c r="J1914" s="22">
        <v>42751</v>
      </c>
      <c r="K1914" s="21" t="s">
        <v>19096</v>
      </c>
      <c r="L1914" s="21" t="s">
        <v>19096</v>
      </c>
      <c r="M1914" s="21" t="s">
        <v>19129</v>
      </c>
      <c r="N1914" s="21" t="s">
        <v>19095</v>
      </c>
      <c r="O1914" s="21" t="s">
        <v>23091</v>
      </c>
      <c r="P1914" s="21" t="s">
        <v>724</v>
      </c>
      <c r="Q1914" s="33">
        <v>-13140.34</v>
      </c>
      <c r="R1914" s="33">
        <v>3000</v>
      </c>
      <c r="S1914" s="33">
        <v>0</v>
      </c>
      <c r="T1914" s="33">
        <v>3000</v>
      </c>
      <c r="U1914" s="33">
        <v>0</v>
      </c>
      <c r="V1914" s="33">
        <v>0</v>
      </c>
      <c r="W1914" s="23">
        <v>0</v>
      </c>
      <c r="X1914" s="23">
        <v>429.77</v>
      </c>
      <c r="Y1914" s="21" t="s">
        <v>19097</v>
      </c>
      <c r="Z1914" s="23">
        <v>0</v>
      </c>
      <c r="AA1914" s="23">
        <v>1289327.76</v>
      </c>
      <c r="AB1914" s="22">
        <v>42825</v>
      </c>
    </row>
    <row r="1915" spans="1:28" x14ac:dyDescent="0.25">
      <c r="A1915" t="s">
        <v>722</v>
      </c>
      <c r="B1915" t="str">
        <f>VLOOKUP(O1915+0,'de para'!K:O,3,0)</f>
        <v>NA</v>
      </c>
      <c r="C1915" t="str">
        <f t="shared" si="29"/>
        <v>3001</v>
      </c>
      <c r="D1915" t="str">
        <f>IFERROR(VLOOKUP(G1915+0,'de para'!A:C,3,0),"")</f>
        <v/>
      </c>
      <c r="E1915" t="str">
        <f>IF(VLOOKUP(G1915+0,'de para'!E:H,4,0)="EX","Externo","Interno")</f>
        <v>Interno</v>
      </c>
      <c r="F1915" s="18" t="s">
        <v>23095</v>
      </c>
      <c r="G1915" s="18">
        <v>788</v>
      </c>
      <c r="H1915" s="18" t="s">
        <v>19095</v>
      </c>
      <c r="I1915" s="18" t="s">
        <v>729</v>
      </c>
      <c r="J1915" s="19">
        <v>42751</v>
      </c>
      <c r="K1915" s="18" t="s">
        <v>19096</v>
      </c>
      <c r="L1915" s="18" t="s">
        <v>19096</v>
      </c>
      <c r="M1915" s="18" t="s">
        <v>19129</v>
      </c>
      <c r="N1915" s="18" t="s">
        <v>19095</v>
      </c>
      <c r="O1915" s="18" t="s">
        <v>23091</v>
      </c>
      <c r="P1915" s="18" t="s">
        <v>724</v>
      </c>
      <c r="Q1915" s="32">
        <v>-16140.34</v>
      </c>
      <c r="R1915" s="32">
        <v>3000</v>
      </c>
      <c r="S1915" s="32">
        <v>0</v>
      </c>
      <c r="T1915" s="32">
        <v>3000</v>
      </c>
      <c r="U1915" s="32">
        <v>0</v>
      </c>
      <c r="V1915" s="32">
        <v>0</v>
      </c>
      <c r="W1915" s="20">
        <v>0</v>
      </c>
      <c r="X1915" s="20">
        <v>429.77</v>
      </c>
      <c r="Y1915" s="18" t="s">
        <v>19097</v>
      </c>
      <c r="Z1915" s="20">
        <v>0</v>
      </c>
      <c r="AA1915" s="20">
        <v>1289327.76</v>
      </c>
      <c r="AB1915" s="19">
        <v>42855</v>
      </c>
    </row>
    <row r="1916" spans="1:28" x14ac:dyDescent="0.25">
      <c r="A1916" t="s">
        <v>722</v>
      </c>
      <c r="B1916" t="str">
        <f>VLOOKUP(O1916+0,'de para'!K:O,3,0)</f>
        <v>NA</v>
      </c>
      <c r="C1916" t="str">
        <f t="shared" si="29"/>
        <v>3001</v>
      </c>
      <c r="D1916" t="str">
        <f>IFERROR(VLOOKUP(G1916+0,'de para'!A:C,3,0),"")</f>
        <v/>
      </c>
      <c r="E1916" t="str">
        <f>IF(VLOOKUP(G1916+0,'de para'!E:H,4,0)="EX","Externo","Interno")</f>
        <v>Externo</v>
      </c>
      <c r="F1916" s="21" t="s">
        <v>21134</v>
      </c>
      <c r="G1916" s="21">
        <v>110</v>
      </c>
      <c r="H1916" s="21" t="s">
        <v>19095</v>
      </c>
      <c r="I1916" s="21" t="s">
        <v>731</v>
      </c>
      <c r="J1916" s="22">
        <v>42752</v>
      </c>
      <c r="K1916" s="21" t="s">
        <v>19465</v>
      </c>
      <c r="L1916" s="21" t="s">
        <v>19096</v>
      </c>
      <c r="M1916" s="21" t="s">
        <v>19109</v>
      </c>
      <c r="N1916" s="21" t="s">
        <v>19095</v>
      </c>
      <c r="O1916" s="21" t="s">
        <v>20495</v>
      </c>
      <c r="P1916" s="21" t="s">
        <v>727</v>
      </c>
      <c r="Q1916" s="33">
        <v>-29993.178</v>
      </c>
      <c r="R1916" s="33">
        <v>1</v>
      </c>
      <c r="S1916" s="33">
        <v>0</v>
      </c>
      <c r="T1916" s="33">
        <v>1</v>
      </c>
      <c r="U1916" s="33">
        <v>0</v>
      </c>
      <c r="V1916" s="33">
        <v>0</v>
      </c>
      <c r="W1916" s="23">
        <v>0</v>
      </c>
      <c r="X1916" s="23">
        <v>13642.5</v>
      </c>
      <c r="Y1916" s="21" t="s">
        <v>19097</v>
      </c>
      <c r="Z1916" s="23">
        <v>0</v>
      </c>
      <c r="AA1916" s="23">
        <v>13642.5</v>
      </c>
      <c r="AB1916" s="22">
        <v>42766</v>
      </c>
    </row>
    <row r="1917" spans="1:28" x14ac:dyDescent="0.25">
      <c r="A1917" t="s">
        <v>722</v>
      </c>
      <c r="B1917" t="str">
        <f>VLOOKUP(O1917+0,'de para'!K:O,3,0)</f>
        <v>NA</v>
      </c>
      <c r="C1917" t="str">
        <f t="shared" si="29"/>
        <v>3001</v>
      </c>
      <c r="D1917" t="str">
        <f>IFERROR(VLOOKUP(G1917+0,'de para'!A:C,3,0),"")</f>
        <v/>
      </c>
      <c r="E1917" t="s">
        <v>19071</v>
      </c>
      <c r="F1917" s="18" t="s">
        <v>21135</v>
      </c>
      <c r="G1917" s="18">
        <v>2720</v>
      </c>
      <c r="H1917" s="18" t="s">
        <v>19095</v>
      </c>
      <c r="I1917" s="18" t="s">
        <v>21136</v>
      </c>
      <c r="J1917" s="19">
        <v>42766</v>
      </c>
      <c r="K1917" s="18" t="s">
        <v>19096</v>
      </c>
      <c r="L1917" s="18" t="s">
        <v>19096</v>
      </c>
      <c r="M1917" s="18" t="s">
        <v>19154</v>
      </c>
      <c r="N1917" s="18" t="s">
        <v>19095</v>
      </c>
      <c r="O1917" s="18" t="s">
        <v>20495</v>
      </c>
      <c r="P1917" s="18" t="s">
        <v>727</v>
      </c>
      <c r="Q1917" s="32">
        <v>-29994.178</v>
      </c>
      <c r="R1917" s="32">
        <v>0.2</v>
      </c>
      <c r="S1917" s="32">
        <v>0</v>
      </c>
      <c r="T1917" s="32">
        <v>0.2</v>
      </c>
      <c r="U1917" s="32">
        <v>0.2</v>
      </c>
      <c r="V1917" s="32">
        <v>0</v>
      </c>
      <c r="W1917" s="20">
        <v>0</v>
      </c>
      <c r="X1917" s="20">
        <v>14831.36</v>
      </c>
      <c r="Y1917" s="18" t="s">
        <v>19097</v>
      </c>
      <c r="Z1917" s="20">
        <v>0</v>
      </c>
      <c r="AA1917" s="20">
        <v>2966.27</v>
      </c>
      <c r="AB1917" s="19">
        <v>42766</v>
      </c>
    </row>
    <row r="1918" spans="1:28" x14ac:dyDescent="0.25">
      <c r="A1918" t="s">
        <v>722</v>
      </c>
      <c r="B1918" t="str">
        <f>VLOOKUP(O1918+0,'de para'!K:O,3,0)</f>
        <v>NA</v>
      </c>
      <c r="C1918" t="str">
        <f t="shared" si="29"/>
        <v>3001</v>
      </c>
      <c r="D1918" t="str">
        <f>IFERROR(VLOOKUP(G1918+0,'de para'!A:C,3,0),"")</f>
        <v/>
      </c>
      <c r="E1918" t="str">
        <f>IF(VLOOKUP(G1918+0,'de para'!E:H,4,0)="EX","Externo","Interno")</f>
        <v>Interno</v>
      </c>
      <c r="F1918" s="21" t="s">
        <v>23096</v>
      </c>
      <c r="G1918" s="21">
        <v>2039</v>
      </c>
      <c r="H1918" s="21" t="s">
        <v>19095</v>
      </c>
      <c r="I1918" s="21" t="s">
        <v>4558</v>
      </c>
      <c r="J1918" s="22">
        <v>42754</v>
      </c>
      <c r="K1918" s="21" t="s">
        <v>23097</v>
      </c>
      <c r="L1918" s="21" t="s">
        <v>19096</v>
      </c>
      <c r="M1918" s="21" t="s">
        <v>19109</v>
      </c>
      <c r="N1918" s="21" t="s">
        <v>19095</v>
      </c>
      <c r="O1918" s="21" t="s">
        <v>23091</v>
      </c>
      <c r="P1918" s="21" t="s">
        <v>724</v>
      </c>
      <c r="Q1918" s="33">
        <v>-19140.34</v>
      </c>
      <c r="R1918" s="33">
        <v>446</v>
      </c>
      <c r="S1918" s="33">
        <v>0</v>
      </c>
      <c r="T1918" s="33">
        <v>446</v>
      </c>
      <c r="U1918" s="33">
        <v>0</v>
      </c>
      <c r="V1918" s="33">
        <v>0</v>
      </c>
      <c r="W1918" s="23">
        <v>0</v>
      </c>
      <c r="X1918" s="23">
        <v>468.94</v>
      </c>
      <c r="Y1918" s="21" t="s">
        <v>19097</v>
      </c>
      <c r="Z1918" s="23">
        <v>0</v>
      </c>
      <c r="AA1918" s="23">
        <v>209149.97</v>
      </c>
      <c r="AB1918" s="22">
        <v>42790</v>
      </c>
    </row>
    <row r="1919" spans="1:28" x14ac:dyDescent="0.25">
      <c r="A1919" t="s">
        <v>722</v>
      </c>
      <c r="B1919" t="str">
        <f>VLOOKUP(O1919+0,'de para'!K:O,3,0)</f>
        <v>NA</v>
      </c>
      <c r="C1919" t="str">
        <f t="shared" si="29"/>
        <v>3001</v>
      </c>
      <c r="D1919" t="str">
        <f>IFERROR(VLOOKUP(G1919+0,'de para'!A:C,3,0),"")</f>
        <v/>
      </c>
      <c r="E1919" t="str">
        <f>IF(VLOOKUP(G1919+0,'de para'!E:H,4,0)="EX","Externo","Interno")</f>
        <v>Externo</v>
      </c>
      <c r="F1919" s="18" t="s">
        <v>23098</v>
      </c>
      <c r="G1919" s="18">
        <v>105</v>
      </c>
      <c r="H1919" s="18" t="s">
        <v>19095</v>
      </c>
      <c r="I1919" s="18" t="s">
        <v>725</v>
      </c>
      <c r="J1919" s="19">
        <v>42790</v>
      </c>
      <c r="K1919" s="18" t="s">
        <v>23099</v>
      </c>
      <c r="L1919" s="18" t="s">
        <v>19096</v>
      </c>
      <c r="M1919" s="18" t="s">
        <v>23100</v>
      </c>
      <c r="N1919" s="18" t="s">
        <v>19095</v>
      </c>
      <c r="O1919" s="18" t="s">
        <v>23091</v>
      </c>
      <c r="P1919" s="18" t="s">
        <v>724</v>
      </c>
      <c r="Q1919" s="32">
        <v>-19586.34</v>
      </c>
      <c r="R1919" s="32">
        <v>600</v>
      </c>
      <c r="S1919" s="32">
        <v>0</v>
      </c>
      <c r="T1919" s="32">
        <v>600</v>
      </c>
      <c r="U1919" s="32">
        <v>0</v>
      </c>
      <c r="V1919" s="32">
        <v>0</v>
      </c>
      <c r="W1919" s="20">
        <v>0</v>
      </c>
      <c r="X1919" s="20">
        <v>266.31</v>
      </c>
      <c r="Y1919" s="18" t="s">
        <v>19097</v>
      </c>
      <c r="Z1919" s="20">
        <v>0</v>
      </c>
      <c r="AA1919" s="20">
        <v>159788.1</v>
      </c>
      <c r="AB1919" s="19">
        <v>42790</v>
      </c>
    </row>
    <row r="1920" spans="1:28" x14ac:dyDescent="0.25">
      <c r="A1920" t="s">
        <v>722</v>
      </c>
      <c r="B1920" t="str">
        <f>VLOOKUP(O1920+0,'de para'!K:O,3,0)</f>
        <v>NA</v>
      </c>
      <c r="C1920" t="str">
        <f t="shared" si="29"/>
        <v>3001</v>
      </c>
      <c r="D1920" t="str">
        <f>IFERROR(VLOOKUP(G1920+0,'de para'!A:C,3,0),"")</f>
        <v/>
      </c>
      <c r="E1920" t="str">
        <f>IF(VLOOKUP(G1920+0,'de para'!E:H,4,0)="EX","Externo","Interno")</f>
        <v>Externo</v>
      </c>
      <c r="F1920" s="21" t="s">
        <v>23101</v>
      </c>
      <c r="G1920" s="21">
        <v>105</v>
      </c>
      <c r="H1920" s="21" t="s">
        <v>19095</v>
      </c>
      <c r="I1920" s="21" t="s">
        <v>725</v>
      </c>
      <c r="J1920" s="22">
        <v>42758</v>
      </c>
      <c r="K1920" s="21" t="s">
        <v>23099</v>
      </c>
      <c r="L1920" s="21" t="s">
        <v>19096</v>
      </c>
      <c r="M1920" s="21" t="s">
        <v>23100</v>
      </c>
      <c r="N1920" s="21" t="s">
        <v>19095</v>
      </c>
      <c r="O1920" s="21" t="s">
        <v>23091</v>
      </c>
      <c r="P1920" s="21" t="s">
        <v>724</v>
      </c>
      <c r="Q1920" s="33">
        <v>-20186.34</v>
      </c>
      <c r="R1920" s="33">
        <v>600</v>
      </c>
      <c r="S1920" s="33">
        <v>0</v>
      </c>
      <c r="T1920" s="33">
        <v>600</v>
      </c>
      <c r="U1920" s="33">
        <v>0</v>
      </c>
      <c r="V1920" s="33">
        <v>0</v>
      </c>
      <c r="W1920" s="23">
        <v>0</v>
      </c>
      <c r="X1920" s="23">
        <v>300.27999999999997</v>
      </c>
      <c r="Y1920" s="21" t="s">
        <v>19097</v>
      </c>
      <c r="Z1920" s="23">
        <v>0</v>
      </c>
      <c r="AA1920" s="23">
        <v>180171.3</v>
      </c>
      <c r="AB1920" s="22">
        <v>42825</v>
      </c>
    </row>
    <row r="1921" spans="1:28" x14ac:dyDescent="0.25">
      <c r="A1921" t="s">
        <v>722</v>
      </c>
      <c r="B1921" t="str">
        <f>VLOOKUP(O1921+0,'de para'!K:O,3,0)</f>
        <v>NA</v>
      </c>
      <c r="C1921" t="str">
        <f t="shared" si="29"/>
        <v>3001</v>
      </c>
      <c r="D1921" t="str">
        <f>IFERROR(VLOOKUP(G1921+0,'de para'!A:C,3,0),"")</f>
        <v/>
      </c>
      <c r="E1921" t="str">
        <f>IF(VLOOKUP(G1921+0,'de para'!E:H,4,0)="EX","Externo","Interno")</f>
        <v>Externo</v>
      </c>
      <c r="F1921" s="18" t="s">
        <v>23102</v>
      </c>
      <c r="G1921" s="18">
        <v>110</v>
      </c>
      <c r="H1921" s="18" t="s">
        <v>19095</v>
      </c>
      <c r="I1921" s="18" t="s">
        <v>731</v>
      </c>
      <c r="J1921" s="19">
        <v>42758</v>
      </c>
      <c r="K1921" s="18" t="s">
        <v>19465</v>
      </c>
      <c r="L1921" s="18" t="s">
        <v>19096</v>
      </c>
      <c r="M1921" s="18" t="s">
        <v>20589</v>
      </c>
      <c r="N1921" s="18" t="s">
        <v>19095</v>
      </c>
      <c r="O1921" s="18" t="s">
        <v>23091</v>
      </c>
      <c r="P1921" s="18" t="s">
        <v>724</v>
      </c>
      <c r="Q1921" s="32">
        <v>-20786.34</v>
      </c>
      <c r="R1921" s="32">
        <v>22</v>
      </c>
      <c r="S1921" s="32">
        <v>0</v>
      </c>
      <c r="T1921" s="32">
        <v>22</v>
      </c>
      <c r="U1921" s="32">
        <v>0</v>
      </c>
      <c r="V1921" s="32">
        <v>0</v>
      </c>
      <c r="W1921" s="20">
        <v>0</v>
      </c>
      <c r="X1921" s="20">
        <v>385.62</v>
      </c>
      <c r="Y1921" s="18" t="s">
        <v>19097</v>
      </c>
      <c r="Z1921" s="20">
        <v>0</v>
      </c>
      <c r="AA1921" s="20">
        <v>8483.85</v>
      </c>
      <c r="AB1921" s="19">
        <v>42782</v>
      </c>
    </row>
    <row r="1922" spans="1:28" x14ac:dyDescent="0.25">
      <c r="A1922" t="s">
        <v>722</v>
      </c>
      <c r="B1922" t="str">
        <f>VLOOKUP(O1922+0,'de para'!K:O,3,0)</f>
        <v>NA</v>
      </c>
      <c r="C1922" t="str">
        <f t="shared" ref="C1922:C1985" si="30">LEFT(O1922,4)</f>
        <v>3001</v>
      </c>
      <c r="D1922" t="str">
        <f>IFERROR(VLOOKUP(G1922+0,'de para'!A:C,3,0),"")</f>
        <v/>
      </c>
      <c r="E1922" t="str">
        <f>IF(VLOOKUP(G1922+0,'de para'!E:H,4,0)="EX","Externo","Interno")</f>
        <v>Externo</v>
      </c>
      <c r="F1922" s="21" t="s">
        <v>23103</v>
      </c>
      <c r="G1922" s="21">
        <v>105</v>
      </c>
      <c r="H1922" s="21" t="s">
        <v>19095</v>
      </c>
      <c r="I1922" s="21" t="s">
        <v>725</v>
      </c>
      <c r="J1922" s="22">
        <v>42762</v>
      </c>
      <c r="K1922" s="21" t="s">
        <v>23099</v>
      </c>
      <c r="L1922" s="21" t="s">
        <v>19096</v>
      </c>
      <c r="M1922" s="21" t="s">
        <v>23100</v>
      </c>
      <c r="N1922" s="21" t="s">
        <v>19095</v>
      </c>
      <c r="O1922" s="21" t="s">
        <v>23091</v>
      </c>
      <c r="P1922" s="21" t="s">
        <v>724</v>
      </c>
      <c r="Q1922" s="33">
        <v>-20808.34</v>
      </c>
      <c r="R1922" s="33">
        <v>600</v>
      </c>
      <c r="S1922" s="33">
        <v>0</v>
      </c>
      <c r="T1922" s="33">
        <v>600</v>
      </c>
      <c r="U1922" s="33">
        <v>0</v>
      </c>
      <c r="V1922" s="33">
        <v>0</v>
      </c>
      <c r="W1922" s="23">
        <v>0</v>
      </c>
      <c r="X1922" s="23">
        <v>297.5</v>
      </c>
      <c r="Y1922" s="21" t="s">
        <v>19097</v>
      </c>
      <c r="Z1922" s="23">
        <v>0</v>
      </c>
      <c r="AA1922" s="23">
        <v>178501.2</v>
      </c>
      <c r="AB1922" s="22">
        <v>42853</v>
      </c>
    </row>
    <row r="1923" spans="1:28" x14ac:dyDescent="0.25">
      <c r="A1923" t="s">
        <v>722</v>
      </c>
      <c r="B1923" t="str">
        <f>VLOOKUP(O1923+0,'de para'!K:O,3,0)</f>
        <v>NA</v>
      </c>
      <c r="C1923" t="str">
        <f t="shared" si="30"/>
        <v>3001</v>
      </c>
      <c r="D1923" t="str">
        <f>IFERROR(VLOOKUP(G1923+0,'de para'!A:C,3,0),"")</f>
        <v/>
      </c>
      <c r="E1923" t="str">
        <f>IF(VLOOKUP(G1923+0,'de para'!E:H,4,0)="EX","Externo","Interno")</f>
        <v>Externo</v>
      </c>
      <c r="F1923" s="18" t="s">
        <v>23104</v>
      </c>
      <c r="G1923" s="18">
        <v>53</v>
      </c>
      <c r="H1923" s="18" t="s">
        <v>19095</v>
      </c>
      <c r="I1923" s="18" t="s">
        <v>726</v>
      </c>
      <c r="J1923" s="19">
        <v>42767</v>
      </c>
      <c r="K1923" s="18" t="s">
        <v>23099</v>
      </c>
      <c r="L1923" s="18" t="s">
        <v>19096</v>
      </c>
      <c r="M1923" s="18" t="s">
        <v>23100</v>
      </c>
      <c r="N1923" s="18" t="s">
        <v>19095</v>
      </c>
      <c r="O1923" s="18" t="s">
        <v>20495</v>
      </c>
      <c r="P1923" s="18" t="s">
        <v>727</v>
      </c>
      <c r="Q1923" s="32">
        <v>-29994.178</v>
      </c>
      <c r="R1923" s="32">
        <v>10000</v>
      </c>
      <c r="S1923" s="32">
        <v>0</v>
      </c>
      <c r="T1923" s="32">
        <v>10000</v>
      </c>
      <c r="U1923" s="32">
        <v>0</v>
      </c>
      <c r="V1923" s="32">
        <v>0</v>
      </c>
      <c r="W1923" s="20">
        <v>0</v>
      </c>
      <c r="X1923" s="20">
        <v>91.28</v>
      </c>
      <c r="Y1923" s="18" t="s">
        <v>19097</v>
      </c>
      <c r="Z1923" s="20">
        <v>0</v>
      </c>
      <c r="AA1923" s="20">
        <v>912891</v>
      </c>
      <c r="AB1923" s="19">
        <v>42825</v>
      </c>
    </row>
    <row r="1924" spans="1:28" x14ac:dyDescent="0.25">
      <c r="A1924" t="s">
        <v>722</v>
      </c>
      <c r="B1924" t="str">
        <f>VLOOKUP(O1924+0,'de para'!K:O,3,0)</f>
        <v>NA</v>
      </c>
      <c r="C1924" t="str">
        <f t="shared" si="30"/>
        <v>3001</v>
      </c>
      <c r="D1924" t="str">
        <f>IFERROR(VLOOKUP(G1924+0,'de para'!A:C,3,0),"")</f>
        <v/>
      </c>
      <c r="E1924" t="str">
        <f>IF(VLOOKUP(G1924+0,'de para'!E:H,4,0)="EX","Externo","Interno")</f>
        <v>Externo</v>
      </c>
      <c r="F1924" s="21" t="s">
        <v>23105</v>
      </c>
      <c r="G1924" s="21">
        <v>53</v>
      </c>
      <c r="H1924" s="21" t="s">
        <v>19095</v>
      </c>
      <c r="I1924" s="21" t="s">
        <v>726</v>
      </c>
      <c r="J1924" s="22">
        <v>42767</v>
      </c>
      <c r="K1924" s="21" t="s">
        <v>23099</v>
      </c>
      <c r="L1924" s="21" t="s">
        <v>19096</v>
      </c>
      <c r="M1924" s="21" t="s">
        <v>23100</v>
      </c>
      <c r="N1924" s="21" t="s">
        <v>19095</v>
      </c>
      <c r="O1924" s="21" t="s">
        <v>20495</v>
      </c>
      <c r="P1924" s="21" t="s">
        <v>727</v>
      </c>
      <c r="Q1924" s="33">
        <v>-39994.178</v>
      </c>
      <c r="R1924" s="33">
        <v>10000</v>
      </c>
      <c r="S1924" s="33">
        <v>0</v>
      </c>
      <c r="T1924" s="33">
        <v>10000</v>
      </c>
      <c r="U1924" s="33">
        <v>0</v>
      </c>
      <c r="V1924" s="33">
        <v>0</v>
      </c>
      <c r="W1924" s="23">
        <v>0</v>
      </c>
      <c r="X1924" s="23">
        <v>91.28</v>
      </c>
      <c r="Y1924" s="21" t="s">
        <v>19097</v>
      </c>
      <c r="Z1924" s="23">
        <v>0</v>
      </c>
      <c r="AA1924" s="23">
        <v>912891</v>
      </c>
      <c r="AB1924" s="22">
        <v>42855</v>
      </c>
    </row>
    <row r="1925" spans="1:28" x14ac:dyDescent="0.25">
      <c r="A1925" t="s">
        <v>732</v>
      </c>
      <c r="B1925" t="str">
        <f>VLOOKUP(O1925+0,'de para'!K:O,3,0)</f>
        <v>NA</v>
      </c>
      <c r="C1925" t="str">
        <f t="shared" si="30"/>
        <v>3001</v>
      </c>
      <c r="D1925" t="str">
        <f>IFERROR(VLOOKUP(G1925+0,'de para'!A:C,3,0),"")</f>
        <v/>
      </c>
      <c r="E1925" t="str">
        <f>IF(VLOOKUP(G1925+0,'de para'!E:H,4,0)="EX","Externo","Interno")</f>
        <v>Externo</v>
      </c>
      <c r="F1925" s="18" t="s">
        <v>20638</v>
      </c>
      <c r="G1925" s="18">
        <v>636</v>
      </c>
      <c r="H1925" s="18" t="s">
        <v>19095</v>
      </c>
      <c r="I1925" s="18" t="s">
        <v>735</v>
      </c>
      <c r="J1925" s="19">
        <v>42754</v>
      </c>
      <c r="K1925" s="18" t="s">
        <v>19150</v>
      </c>
      <c r="L1925" s="18" t="s">
        <v>19096</v>
      </c>
      <c r="M1925" s="18" t="s">
        <v>19107</v>
      </c>
      <c r="N1925" s="18" t="s">
        <v>19095</v>
      </c>
      <c r="O1925" s="18" t="s">
        <v>19625</v>
      </c>
      <c r="P1925" s="18" t="s">
        <v>734</v>
      </c>
      <c r="Q1925" s="32">
        <v>3133.1680000000001</v>
      </c>
      <c r="R1925" s="32">
        <v>6120</v>
      </c>
      <c r="S1925" s="32">
        <v>0</v>
      </c>
      <c r="T1925" s="32">
        <v>6120</v>
      </c>
      <c r="U1925" s="32">
        <v>0</v>
      </c>
      <c r="V1925" s="32">
        <v>0</v>
      </c>
      <c r="W1925" s="20">
        <v>0</v>
      </c>
      <c r="X1925" s="20">
        <v>256.82</v>
      </c>
      <c r="Y1925" s="18" t="s">
        <v>19097</v>
      </c>
      <c r="Z1925" s="20">
        <v>0</v>
      </c>
      <c r="AA1925" s="20">
        <v>1571766.11</v>
      </c>
      <c r="AB1925" s="19">
        <v>42825</v>
      </c>
    </row>
    <row r="1926" spans="1:28" x14ac:dyDescent="0.25">
      <c r="A1926" t="s">
        <v>732</v>
      </c>
      <c r="B1926" t="str">
        <f>VLOOKUP(O1926+0,'de para'!K:O,3,0)</f>
        <v>NA</v>
      </c>
      <c r="C1926" t="str">
        <f t="shared" si="30"/>
        <v>3001</v>
      </c>
      <c r="D1926" t="str">
        <f>IFERROR(VLOOKUP(G1926+0,'de para'!A:C,3,0),"")</f>
        <v/>
      </c>
      <c r="E1926" t="str">
        <f>IF(VLOOKUP(G1926+0,'de para'!E:H,4,0)="EX","Externo","Interno")</f>
        <v>Externo</v>
      </c>
      <c r="F1926" s="21" t="s">
        <v>23106</v>
      </c>
      <c r="G1926" s="21">
        <v>636</v>
      </c>
      <c r="H1926" s="21" t="s">
        <v>19095</v>
      </c>
      <c r="I1926" s="21" t="s">
        <v>735</v>
      </c>
      <c r="J1926" s="22">
        <v>42754</v>
      </c>
      <c r="K1926" s="21" t="s">
        <v>19150</v>
      </c>
      <c r="L1926" s="21" t="s">
        <v>19096</v>
      </c>
      <c r="M1926" s="21" t="s">
        <v>19107</v>
      </c>
      <c r="N1926" s="21" t="s">
        <v>19095</v>
      </c>
      <c r="O1926" s="21" t="s">
        <v>19625</v>
      </c>
      <c r="P1926" s="21" t="s">
        <v>734</v>
      </c>
      <c r="Q1926" s="33">
        <v>-2986.8319999999999</v>
      </c>
      <c r="R1926" s="33">
        <v>4080</v>
      </c>
      <c r="S1926" s="33">
        <v>0</v>
      </c>
      <c r="T1926" s="33">
        <v>4080</v>
      </c>
      <c r="U1926" s="33">
        <v>0</v>
      </c>
      <c r="V1926" s="33">
        <v>0</v>
      </c>
      <c r="W1926" s="23">
        <v>0</v>
      </c>
      <c r="X1926" s="23">
        <v>256.82</v>
      </c>
      <c r="Y1926" s="21" t="s">
        <v>19097</v>
      </c>
      <c r="Z1926" s="23">
        <v>0</v>
      </c>
      <c r="AA1926" s="23">
        <v>1047844.07</v>
      </c>
      <c r="AB1926" s="22">
        <v>42853</v>
      </c>
    </row>
    <row r="1927" spans="1:28" x14ac:dyDescent="0.25">
      <c r="A1927" t="s">
        <v>736</v>
      </c>
      <c r="B1927" t="str">
        <f>VLOOKUP(O1927+0,'de para'!K:O,3,0)</f>
        <v>NA</v>
      </c>
      <c r="C1927" t="str">
        <f t="shared" si="30"/>
        <v>3001</v>
      </c>
      <c r="D1927" t="str">
        <f>IFERROR(VLOOKUP(G1927+0,'de para'!A:C,3,0),"")</f>
        <v/>
      </c>
      <c r="E1927" t="str">
        <f>IF(VLOOKUP(G1927+0,'de para'!E:H,4,0)="EX","Externo","Interno")</f>
        <v>Externo</v>
      </c>
      <c r="F1927" s="18" t="s">
        <v>23107</v>
      </c>
      <c r="G1927" s="18">
        <v>1790</v>
      </c>
      <c r="H1927" s="18" t="s">
        <v>19095</v>
      </c>
      <c r="I1927" s="18" t="s">
        <v>744</v>
      </c>
      <c r="J1927" s="19">
        <v>42825</v>
      </c>
      <c r="K1927" s="18" t="s">
        <v>19150</v>
      </c>
      <c r="L1927" s="18" t="s">
        <v>19096</v>
      </c>
      <c r="M1927" s="18" t="s">
        <v>19154</v>
      </c>
      <c r="N1927" s="18" t="s">
        <v>19095</v>
      </c>
      <c r="O1927" s="18" t="s">
        <v>20504</v>
      </c>
      <c r="P1927" s="18" t="s">
        <v>10131</v>
      </c>
      <c r="Q1927" s="32">
        <v>235</v>
      </c>
      <c r="R1927" s="32">
        <v>1140</v>
      </c>
      <c r="S1927" s="32">
        <v>0</v>
      </c>
      <c r="T1927" s="32">
        <v>1140</v>
      </c>
      <c r="U1927" s="32">
        <v>0</v>
      </c>
      <c r="V1927" s="32">
        <v>0</v>
      </c>
      <c r="W1927" s="20">
        <v>0</v>
      </c>
      <c r="X1927" s="20">
        <v>7.67</v>
      </c>
      <c r="Y1927" s="18" t="s">
        <v>19097</v>
      </c>
      <c r="Z1927" s="20">
        <v>0</v>
      </c>
      <c r="AA1927" s="20">
        <v>8744.25</v>
      </c>
      <c r="AB1927" s="19">
        <v>42825</v>
      </c>
    </row>
    <row r="1928" spans="1:28" x14ac:dyDescent="0.25">
      <c r="A1928" t="s">
        <v>736</v>
      </c>
      <c r="B1928" t="str">
        <f>VLOOKUP(O1928+0,'de para'!K:O,3,0)</f>
        <v>NA</v>
      </c>
      <c r="C1928" t="str">
        <f t="shared" si="30"/>
        <v>3001</v>
      </c>
      <c r="D1928" t="str">
        <f>IFERROR(VLOOKUP(G1928+0,'de para'!A:C,3,0),"")</f>
        <v/>
      </c>
      <c r="E1928" t="str">
        <f>IF(VLOOKUP(G1928+0,'de para'!E:H,4,0)="EX","Externo","Interno")</f>
        <v>Externo</v>
      </c>
      <c r="F1928" s="21" t="s">
        <v>23107</v>
      </c>
      <c r="G1928" s="21">
        <v>1790</v>
      </c>
      <c r="H1928" s="21" t="s">
        <v>19095</v>
      </c>
      <c r="I1928" s="21" t="s">
        <v>744</v>
      </c>
      <c r="J1928" s="22">
        <v>42825</v>
      </c>
      <c r="K1928" s="21" t="s">
        <v>19150</v>
      </c>
      <c r="L1928" s="21" t="s">
        <v>19096</v>
      </c>
      <c r="M1928" s="21" t="s">
        <v>19154</v>
      </c>
      <c r="N1928" s="21" t="s">
        <v>19102</v>
      </c>
      <c r="O1928" s="21" t="s">
        <v>21343</v>
      </c>
      <c r="P1928" s="21" t="s">
        <v>777</v>
      </c>
      <c r="Q1928" s="33">
        <v>600</v>
      </c>
      <c r="R1928" s="33">
        <v>1000</v>
      </c>
      <c r="S1928" s="33">
        <v>0</v>
      </c>
      <c r="T1928" s="33">
        <v>1000</v>
      </c>
      <c r="U1928" s="33">
        <v>0</v>
      </c>
      <c r="V1928" s="33">
        <v>0</v>
      </c>
      <c r="W1928" s="23">
        <v>0</v>
      </c>
      <c r="X1928" s="23">
        <v>4.95</v>
      </c>
      <c r="Y1928" s="21" t="s">
        <v>19097</v>
      </c>
      <c r="Z1928" s="23">
        <v>0</v>
      </c>
      <c r="AA1928" s="23">
        <v>4950.3999999999996</v>
      </c>
      <c r="AB1928" s="22">
        <v>42825</v>
      </c>
    </row>
    <row r="1929" spans="1:28" x14ac:dyDescent="0.25">
      <c r="A1929" t="s">
        <v>736</v>
      </c>
      <c r="B1929" t="str">
        <f>VLOOKUP(O1929+0,'de para'!K:O,3,0)</f>
        <v>NA</v>
      </c>
      <c r="C1929" t="str">
        <f t="shared" si="30"/>
        <v>3001</v>
      </c>
      <c r="D1929" t="str">
        <f>IFERROR(VLOOKUP(G1929+0,'de para'!A:C,3,0),"")</f>
        <v/>
      </c>
      <c r="E1929" t="str">
        <f>IF(VLOOKUP(G1929+0,'de para'!E:H,4,0)="EX","Externo","Interno")</f>
        <v>Externo</v>
      </c>
      <c r="F1929" s="18" t="s">
        <v>23107</v>
      </c>
      <c r="G1929" s="18">
        <v>1790</v>
      </c>
      <c r="H1929" s="18" t="s">
        <v>19095</v>
      </c>
      <c r="I1929" s="18" t="s">
        <v>744</v>
      </c>
      <c r="J1929" s="19">
        <v>42825</v>
      </c>
      <c r="K1929" s="18" t="s">
        <v>19150</v>
      </c>
      <c r="L1929" s="18" t="s">
        <v>19096</v>
      </c>
      <c r="M1929" s="18" t="s">
        <v>19154</v>
      </c>
      <c r="N1929" s="18" t="s">
        <v>19108</v>
      </c>
      <c r="O1929" s="18" t="s">
        <v>23108</v>
      </c>
      <c r="P1929" s="18" t="s">
        <v>775</v>
      </c>
      <c r="Q1929" s="32">
        <v>3264</v>
      </c>
      <c r="R1929" s="32">
        <v>3570</v>
      </c>
      <c r="S1929" s="32">
        <v>0</v>
      </c>
      <c r="T1929" s="32">
        <v>3570</v>
      </c>
      <c r="U1929" s="32">
        <v>0</v>
      </c>
      <c r="V1929" s="32">
        <v>0</v>
      </c>
      <c r="W1929" s="20">
        <v>0</v>
      </c>
      <c r="X1929" s="20">
        <v>1.95</v>
      </c>
      <c r="Y1929" s="18" t="s">
        <v>19097</v>
      </c>
      <c r="Z1929" s="20">
        <v>0</v>
      </c>
      <c r="AA1929" s="20">
        <v>6991.48</v>
      </c>
      <c r="AB1929" s="19">
        <v>42825</v>
      </c>
    </row>
    <row r="1930" spans="1:28" x14ac:dyDescent="0.25">
      <c r="A1930" t="s">
        <v>736</v>
      </c>
      <c r="B1930" t="str">
        <f>VLOOKUP(O1930+0,'de para'!K:O,3,0)</f>
        <v>NA</v>
      </c>
      <c r="C1930" t="str">
        <f t="shared" si="30"/>
        <v>3001</v>
      </c>
      <c r="D1930" t="str">
        <f>IFERROR(VLOOKUP(G1930+0,'de para'!A:C,3,0),"")</f>
        <v/>
      </c>
      <c r="E1930" t="str">
        <f>IF(VLOOKUP(G1930+0,'de para'!E:H,4,0)="EX","Externo","Interno")</f>
        <v>Externo</v>
      </c>
      <c r="F1930" s="21" t="s">
        <v>23107</v>
      </c>
      <c r="G1930" s="21">
        <v>1790</v>
      </c>
      <c r="H1930" s="21" t="s">
        <v>19095</v>
      </c>
      <c r="I1930" s="21" t="s">
        <v>744</v>
      </c>
      <c r="J1930" s="22">
        <v>42825</v>
      </c>
      <c r="K1930" s="21" t="s">
        <v>19150</v>
      </c>
      <c r="L1930" s="21" t="s">
        <v>19096</v>
      </c>
      <c r="M1930" s="21" t="s">
        <v>19154</v>
      </c>
      <c r="N1930" s="21" t="s">
        <v>19103</v>
      </c>
      <c r="O1930" s="21" t="s">
        <v>20505</v>
      </c>
      <c r="P1930" s="21" t="s">
        <v>776</v>
      </c>
      <c r="Q1930" s="33">
        <v>501</v>
      </c>
      <c r="R1930" s="33">
        <v>2250</v>
      </c>
      <c r="S1930" s="33">
        <v>0</v>
      </c>
      <c r="T1930" s="33">
        <v>2250</v>
      </c>
      <c r="U1930" s="33">
        <v>0</v>
      </c>
      <c r="V1930" s="33">
        <v>0</v>
      </c>
      <c r="W1930" s="23">
        <v>0</v>
      </c>
      <c r="X1930" s="23">
        <v>2.77</v>
      </c>
      <c r="Y1930" s="21" t="s">
        <v>19097</v>
      </c>
      <c r="Z1930" s="23">
        <v>0</v>
      </c>
      <c r="AA1930" s="23">
        <v>6242.4</v>
      </c>
      <c r="AB1930" s="22">
        <v>42825</v>
      </c>
    </row>
    <row r="1931" spans="1:28" x14ac:dyDescent="0.25">
      <c r="A1931" t="s">
        <v>736</v>
      </c>
      <c r="B1931" t="str">
        <f>VLOOKUP(O1931+0,'de para'!K:O,3,0)</f>
        <v>NA</v>
      </c>
      <c r="C1931" t="str">
        <f t="shared" si="30"/>
        <v>3001</v>
      </c>
      <c r="D1931" t="str">
        <f>IFERROR(VLOOKUP(G1931+0,'de para'!A:C,3,0),"")</f>
        <v/>
      </c>
      <c r="E1931" t="str">
        <f>IF(VLOOKUP(G1931+0,'de para'!E:H,4,0)="EX","Externo","Interno")</f>
        <v>Externo</v>
      </c>
      <c r="F1931" s="18" t="s">
        <v>23107</v>
      </c>
      <c r="G1931" s="18">
        <v>1790</v>
      </c>
      <c r="H1931" s="18" t="s">
        <v>19095</v>
      </c>
      <c r="I1931" s="18" t="s">
        <v>744</v>
      </c>
      <c r="J1931" s="19">
        <v>42825</v>
      </c>
      <c r="K1931" s="18" t="s">
        <v>19150</v>
      </c>
      <c r="L1931" s="18" t="s">
        <v>19096</v>
      </c>
      <c r="M1931" s="18" t="s">
        <v>19154</v>
      </c>
      <c r="N1931" s="18" t="s">
        <v>19291</v>
      </c>
      <c r="O1931" s="18" t="s">
        <v>23109</v>
      </c>
      <c r="P1931" s="18" t="s">
        <v>10135</v>
      </c>
      <c r="Q1931" s="32">
        <v>0</v>
      </c>
      <c r="R1931" s="32">
        <v>720</v>
      </c>
      <c r="S1931" s="32">
        <v>0</v>
      </c>
      <c r="T1931" s="32">
        <v>720</v>
      </c>
      <c r="U1931" s="32">
        <v>0</v>
      </c>
      <c r="V1931" s="32">
        <v>0</v>
      </c>
      <c r="W1931" s="20">
        <v>0</v>
      </c>
      <c r="X1931" s="20">
        <v>3.59</v>
      </c>
      <c r="Y1931" s="18" t="s">
        <v>19097</v>
      </c>
      <c r="Z1931" s="20">
        <v>0</v>
      </c>
      <c r="AA1931" s="20">
        <v>2585.08</v>
      </c>
      <c r="AB1931" s="19">
        <v>42825</v>
      </c>
    </row>
    <row r="1932" spans="1:28" x14ac:dyDescent="0.25">
      <c r="A1932" t="s">
        <v>736</v>
      </c>
      <c r="B1932" t="str">
        <f>VLOOKUP(O1932+0,'de para'!K:O,3,0)</f>
        <v>NA</v>
      </c>
      <c r="C1932" t="str">
        <f t="shared" si="30"/>
        <v>3002</v>
      </c>
      <c r="D1932" t="str">
        <f>IFERROR(VLOOKUP(G1932+0,'de para'!A:C,3,0),"")</f>
        <v/>
      </c>
      <c r="E1932" t="str">
        <f>IF(VLOOKUP(G1932+0,'de para'!E:H,4,0)="EX","Externo","Interno")</f>
        <v>Externo</v>
      </c>
      <c r="F1932" s="21" t="s">
        <v>23107</v>
      </c>
      <c r="G1932" s="21">
        <v>1790</v>
      </c>
      <c r="H1932" s="21" t="s">
        <v>19095</v>
      </c>
      <c r="I1932" s="21" t="s">
        <v>744</v>
      </c>
      <c r="J1932" s="22">
        <v>42825</v>
      </c>
      <c r="K1932" s="21" t="s">
        <v>19150</v>
      </c>
      <c r="L1932" s="21" t="s">
        <v>19096</v>
      </c>
      <c r="M1932" s="21" t="s">
        <v>19154</v>
      </c>
      <c r="N1932" s="21" t="s">
        <v>19104</v>
      </c>
      <c r="O1932" s="21" t="s">
        <v>20506</v>
      </c>
      <c r="P1932" s="21" t="s">
        <v>783</v>
      </c>
      <c r="Q1932" s="33">
        <v>61</v>
      </c>
      <c r="R1932" s="33">
        <v>2900</v>
      </c>
      <c r="S1932" s="33">
        <v>0</v>
      </c>
      <c r="T1932" s="33">
        <v>2900</v>
      </c>
      <c r="U1932" s="33">
        <v>0</v>
      </c>
      <c r="V1932" s="33">
        <v>0</v>
      </c>
      <c r="W1932" s="23">
        <v>0</v>
      </c>
      <c r="X1932" s="23">
        <v>3.59</v>
      </c>
      <c r="Y1932" s="21" t="s">
        <v>19097</v>
      </c>
      <c r="Z1932" s="23">
        <v>0</v>
      </c>
      <c r="AA1932" s="23">
        <v>10412.16</v>
      </c>
      <c r="AB1932" s="22">
        <v>42825</v>
      </c>
    </row>
    <row r="1933" spans="1:28" x14ac:dyDescent="0.25">
      <c r="A1933" t="s">
        <v>736</v>
      </c>
      <c r="B1933" t="e">
        <f>VLOOKUP(O1933+0,'de para'!K:O,3,0)</f>
        <v>#N/A</v>
      </c>
      <c r="C1933" t="str">
        <f t="shared" si="30"/>
        <v>3001</v>
      </c>
      <c r="D1933" t="str">
        <f>IFERROR(VLOOKUP(G1933+0,'de para'!A:C,3,0),"")</f>
        <v/>
      </c>
      <c r="E1933" t="str">
        <f>IF(VLOOKUP(G1933+0,'de para'!E:H,4,0)="EX","Externo","Interno")</f>
        <v>Externo</v>
      </c>
      <c r="F1933" s="18" t="s">
        <v>23107</v>
      </c>
      <c r="G1933" s="18">
        <v>1790</v>
      </c>
      <c r="H1933" s="18" t="s">
        <v>19095</v>
      </c>
      <c r="I1933" s="18" t="s">
        <v>744</v>
      </c>
      <c r="J1933" s="19">
        <v>42825</v>
      </c>
      <c r="K1933" s="18" t="s">
        <v>19150</v>
      </c>
      <c r="L1933" s="18" t="s">
        <v>19096</v>
      </c>
      <c r="M1933" s="18" t="s">
        <v>19154</v>
      </c>
      <c r="N1933" s="18" t="s">
        <v>19112</v>
      </c>
      <c r="O1933" s="18" t="s">
        <v>23110</v>
      </c>
      <c r="P1933" s="18" t="s">
        <v>23111</v>
      </c>
      <c r="Q1933" s="32">
        <v>0</v>
      </c>
      <c r="R1933" s="32">
        <v>800</v>
      </c>
      <c r="S1933" s="32">
        <v>0</v>
      </c>
      <c r="T1933" s="32">
        <v>800</v>
      </c>
      <c r="U1933" s="32">
        <v>0</v>
      </c>
      <c r="V1933" s="32">
        <v>0</v>
      </c>
      <c r="W1933" s="20">
        <v>0</v>
      </c>
      <c r="X1933" s="20">
        <v>10.68</v>
      </c>
      <c r="Y1933" s="18" t="s">
        <v>19097</v>
      </c>
      <c r="Z1933" s="20">
        <v>0</v>
      </c>
      <c r="AA1933" s="20">
        <v>8551.68</v>
      </c>
      <c r="AB1933" s="19">
        <v>42825</v>
      </c>
    </row>
    <row r="1934" spans="1:28" x14ac:dyDescent="0.25">
      <c r="A1934" t="s">
        <v>736</v>
      </c>
      <c r="B1934" t="e">
        <f>VLOOKUP(O1934+0,'de para'!K:O,3,0)</f>
        <v>#N/A</v>
      </c>
      <c r="C1934" t="str">
        <f t="shared" si="30"/>
        <v>3005</v>
      </c>
      <c r="D1934" t="str">
        <f>IFERROR(VLOOKUP(G1934+0,'de para'!A:C,3,0),"")</f>
        <v/>
      </c>
      <c r="E1934" t="str">
        <f>IF(VLOOKUP(G1934+0,'de para'!E:H,4,0)="EX","Externo","Interno")</f>
        <v>Externo</v>
      </c>
      <c r="F1934" s="21" t="s">
        <v>23107</v>
      </c>
      <c r="G1934" s="21">
        <v>1790</v>
      </c>
      <c r="H1934" s="21" t="s">
        <v>19095</v>
      </c>
      <c r="I1934" s="21" t="s">
        <v>744</v>
      </c>
      <c r="J1934" s="22">
        <v>42825</v>
      </c>
      <c r="K1934" s="21" t="s">
        <v>19150</v>
      </c>
      <c r="L1934" s="21" t="s">
        <v>19096</v>
      </c>
      <c r="M1934" s="21" t="s">
        <v>19154</v>
      </c>
      <c r="N1934" s="21" t="s">
        <v>19113</v>
      </c>
      <c r="O1934" s="21" t="s">
        <v>23112</v>
      </c>
      <c r="P1934" s="21" t="s">
        <v>23113</v>
      </c>
      <c r="Q1934" s="33">
        <v>3000</v>
      </c>
      <c r="R1934" s="33">
        <v>3250</v>
      </c>
      <c r="S1934" s="33">
        <v>0</v>
      </c>
      <c r="T1934" s="33">
        <v>3250</v>
      </c>
      <c r="U1934" s="33">
        <v>0</v>
      </c>
      <c r="V1934" s="33">
        <v>0</v>
      </c>
      <c r="W1934" s="23">
        <v>0</v>
      </c>
      <c r="X1934" s="23">
        <v>2.04</v>
      </c>
      <c r="Y1934" s="21" t="s">
        <v>19097</v>
      </c>
      <c r="Z1934" s="23">
        <v>0</v>
      </c>
      <c r="AA1934" s="23">
        <v>6630</v>
      </c>
      <c r="AB1934" s="22">
        <v>42825</v>
      </c>
    </row>
    <row r="1935" spans="1:28" x14ac:dyDescent="0.25">
      <c r="A1935" t="s">
        <v>736</v>
      </c>
      <c r="B1935" t="str">
        <f>VLOOKUP(O1935+0,'de para'!K:O,3,0)</f>
        <v>NA</v>
      </c>
      <c r="C1935" t="str">
        <f t="shared" si="30"/>
        <v>3001</v>
      </c>
      <c r="D1935" t="str">
        <f>IFERROR(VLOOKUP(G1935+0,'de para'!A:C,3,0),"")</f>
        <v/>
      </c>
      <c r="E1935" t="str">
        <f>IF(VLOOKUP(G1935+0,'de para'!E:H,4,0)="EX","Externo","Interno")</f>
        <v>Externo</v>
      </c>
      <c r="F1935" s="18" t="s">
        <v>23114</v>
      </c>
      <c r="G1935" s="18">
        <v>126</v>
      </c>
      <c r="H1935" s="18" t="s">
        <v>19095</v>
      </c>
      <c r="I1935" s="18" t="s">
        <v>780</v>
      </c>
      <c r="J1935" s="19">
        <v>42794</v>
      </c>
      <c r="K1935" s="18" t="s">
        <v>19150</v>
      </c>
      <c r="L1935" s="18" t="s">
        <v>19096</v>
      </c>
      <c r="M1935" s="18" t="s">
        <v>19538</v>
      </c>
      <c r="N1935" s="18" t="s">
        <v>19095</v>
      </c>
      <c r="O1935" s="18" t="s">
        <v>23115</v>
      </c>
      <c r="P1935" s="18" t="s">
        <v>23116</v>
      </c>
      <c r="Q1935" s="32">
        <v>1602</v>
      </c>
      <c r="R1935" s="32">
        <v>4536</v>
      </c>
      <c r="S1935" s="32">
        <v>0</v>
      </c>
      <c r="T1935" s="32">
        <v>4536</v>
      </c>
      <c r="U1935" s="32">
        <v>0</v>
      </c>
      <c r="V1935" s="32">
        <v>0</v>
      </c>
      <c r="W1935" s="20">
        <v>0</v>
      </c>
      <c r="X1935" s="20">
        <v>5.61</v>
      </c>
      <c r="Y1935" s="18" t="s">
        <v>19097</v>
      </c>
      <c r="Z1935" s="20">
        <v>0</v>
      </c>
      <c r="AA1935" s="20">
        <v>25471.27</v>
      </c>
      <c r="AB1935" s="19">
        <v>42794</v>
      </c>
    </row>
    <row r="1936" spans="1:28" x14ac:dyDescent="0.25">
      <c r="A1936" t="s">
        <v>736</v>
      </c>
      <c r="B1936" t="str">
        <f>VLOOKUP(O1936+0,'de para'!K:O,3,0)</f>
        <v>NA</v>
      </c>
      <c r="C1936" t="str">
        <f t="shared" si="30"/>
        <v>3001</v>
      </c>
      <c r="D1936" t="str">
        <f>IFERROR(VLOOKUP(G1936+0,'de para'!A:C,3,0),"")</f>
        <v/>
      </c>
      <c r="E1936" t="str">
        <f>IF(VLOOKUP(G1936+0,'de para'!E:H,4,0)="EX","Externo","Interno")</f>
        <v>Externo</v>
      </c>
      <c r="F1936" s="21" t="s">
        <v>23117</v>
      </c>
      <c r="G1936" s="21">
        <v>126</v>
      </c>
      <c r="H1936" s="21" t="s">
        <v>19095</v>
      </c>
      <c r="I1936" s="21" t="s">
        <v>780</v>
      </c>
      <c r="J1936" s="22">
        <v>42794</v>
      </c>
      <c r="K1936" s="21" t="s">
        <v>19150</v>
      </c>
      <c r="L1936" s="21" t="s">
        <v>19096</v>
      </c>
      <c r="M1936" s="21" t="s">
        <v>19538</v>
      </c>
      <c r="N1936" s="21" t="s">
        <v>19095</v>
      </c>
      <c r="O1936" s="21" t="s">
        <v>23115</v>
      </c>
      <c r="P1936" s="21" t="s">
        <v>23116</v>
      </c>
      <c r="Q1936" s="33">
        <v>-2934</v>
      </c>
      <c r="R1936" s="33">
        <v>4536</v>
      </c>
      <c r="S1936" s="33">
        <v>0</v>
      </c>
      <c r="T1936" s="33">
        <v>4536</v>
      </c>
      <c r="U1936" s="33">
        <v>0</v>
      </c>
      <c r="V1936" s="33">
        <v>0</v>
      </c>
      <c r="W1936" s="23">
        <v>0</v>
      </c>
      <c r="X1936" s="23">
        <v>5.61</v>
      </c>
      <c r="Y1936" s="21" t="s">
        <v>19097</v>
      </c>
      <c r="Z1936" s="23">
        <v>0</v>
      </c>
      <c r="AA1936" s="23">
        <v>25471.27</v>
      </c>
      <c r="AB1936" s="22">
        <v>42794</v>
      </c>
    </row>
    <row r="1937" spans="1:28" x14ac:dyDescent="0.25">
      <c r="A1937" t="s">
        <v>736</v>
      </c>
      <c r="B1937" t="str">
        <f>VLOOKUP(O1937+0,'de para'!K:O,3,0)</f>
        <v>NA</v>
      </c>
      <c r="C1937" t="str">
        <f t="shared" si="30"/>
        <v>3001</v>
      </c>
      <c r="D1937" t="str">
        <f>IFERROR(VLOOKUP(G1937+0,'de para'!A:C,3,0),"")</f>
        <v/>
      </c>
      <c r="E1937" t="str">
        <f>IF(VLOOKUP(G1937+0,'de para'!E:H,4,0)="EX","Externo","Interno")</f>
        <v>Externo</v>
      </c>
      <c r="F1937" s="18" t="s">
        <v>23117</v>
      </c>
      <c r="G1937" s="18">
        <v>126</v>
      </c>
      <c r="H1937" s="18" t="s">
        <v>19095</v>
      </c>
      <c r="I1937" s="18" t="s">
        <v>780</v>
      </c>
      <c r="J1937" s="19">
        <v>42794</v>
      </c>
      <c r="K1937" s="18" t="s">
        <v>19150</v>
      </c>
      <c r="L1937" s="18" t="s">
        <v>19096</v>
      </c>
      <c r="M1937" s="18" t="s">
        <v>19538</v>
      </c>
      <c r="N1937" s="18" t="s">
        <v>19102</v>
      </c>
      <c r="O1937" s="18" t="s">
        <v>21334</v>
      </c>
      <c r="P1937" s="18" t="s">
        <v>10164</v>
      </c>
      <c r="Q1937" s="32">
        <v>0</v>
      </c>
      <c r="R1937" s="32">
        <v>8</v>
      </c>
      <c r="S1937" s="32">
        <v>0</v>
      </c>
      <c r="T1937" s="32">
        <v>8</v>
      </c>
      <c r="U1937" s="32">
        <v>0</v>
      </c>
      <c r="V1937" s="32">
        <v>0</v>
      </c>
      <c r="W1937" s="20">
        <v>0</v>
      </c>
      <c r="X1937" s="20">
        <v>1.36</v>
      </c>
      <c r="Y1937" s="18" t="s">
        <v>19097</v>
      </c>
      <c r="Z1937" s="20">
        <v>0</v>
      </c>
      <c r="AA1937" s="20">
        <v>10.95</v>
      </c>
      <c r="AB1937" s="19">
        <v>42794</v>
      </c>
    </row>
    <row r="1938" spans="1:28" x14ac:dyDescent="0.25">
      <c r="A1938" t="s">
        <v>736</v>
      </c>
      <c r="B1938" t="str">
        <f>VLOOKUP(O1938+0,'de para'!K:O,3,0)</f>
        <v>NA</v>
      </c>
      <c r="C1938" t="str">
        <f t="shared" si="30"/>
        <v>3001</v>
      </c>
      <c r="D1938" t="str">
        <f>IFERROR(VLOOKUP(G1938+0,'de para'!A:C,3,0),"")</f>
        <v/>
      </c>
      <c r="E1938" t="str">
        <f>IF(VLOOKUP(G1938+0,'de para'!E:H,4,0)="EX","Externo","Interno")</f>
        <v>Externo</v>
      </c>
      <c r="F1938" s="21" t="s">
        <v>23117</v>
      </c>
      <c r="G1938" s="21">
        <v>126</v>
      </c>
      <c r="H1938" s="21" t="s">
        <v>19095</v>
      </c>
      <c r="I1938" s="21" t="s">
        <v>780</v>
      </c>
      <c r="J1938" s="22">
        <v>42794</v>
      </c>
      <c r="K1938" s="21" t="s">
        <v>19150</v>
      </c>
      <c r="L1938" s="21" t="s">
        <v>19096</v>
      </c>
      <c r="M1938" s="21" t="s">
        <v>19538</v>
      </c>
      <c r="N1938" s="21" t="s">
        <v>19108</v>
      </c>
      <c r="O1938" s="21" t="s">
        <v>21335</v>
      </c>
      <c r="P1938" s="21" t="s">
        <v>10170</v>
      </c>
      <c r="Q1938" s="33">
        <v>0</v>
      </c>
      <c r="R1938" s="33">
        <v>8</v>
      </c>
      <c r="S1938" s="33">
        <v>0</v>
      </c>
      <c r="T1938" s="33">
        <v>8</v>
      </c>
      <c r="U1938" s="33">
        <v>0</v>
      </c>
      <c r="V1938" s="33">
        <v>0</v>
      </c>
      <c r="W1938" s="23">
        <v>0</v>
      </c>
      <c r="X1938" s="23">
        <v>1.36</v>
      </c>
      <c r="Y1938" s="21" t="s">
        <v>19097</v>
      </c>
      <c r="Z1938" s="23">
        <v>0</v>
      </c>
      <c r="AA1938" s="23">
        <v>10.95</v>
      </c>
      <c r="AB1938" s="22">
        <v>42794</v>
      </c>
    </row>
    <row r="1939" spans="1:28" x14ac:dyDescent="0.25">
      <c r="A1939" t="s">
        <v>736</v>
      </c>
      <c r="B1939" t="str">
        <f>VLOOKUP(O1939+0,'de para'!K:O,3,0)</f>
        <v>NA</v>
      </c>
      <c r="C1939" t="str">
        <f t="shared" si="30"/>
        <v>3001</v>
      </c>
      <c r="D1939" t="str">
        <f>IFERROR(VLOOKUP(G1939+0,'de para'!A:C,3,0),"")</f>
        <v/>
      </c>
      <c r="E1939" t="str">
        <f>IF(VLOOKUP(G1939+0,'de para'!E:H,4,0)="EX","Externo","Interno")</f>
        <v>Externo</v>
      </c>
      <c r="F1939" s="18" t="s">
        <v>23117</v>
      </c>
      <c r="G1939" s="18">
        <v>126</v>
      </c>
      <c r="H1939" s="18" t="s">
        <v>19095</v>
      </c>
      <c r="I1939" s="18" t="s">
        <v>780</v>
      </c>
      <c r="J1939" s="19">
        <v>42794</v>
      </c>
      <c r="K1939" s="18" t="s">
        <v>19150</v>
      </c>
      <c r="L1939" s="18" t="s">
        <v>19096</v>
      </c>
      <c r="M1939" s="18" t="s">
        <v>19538</v>
      </c>
      <c r="N1939" s="18" t="s">
        <v>19103</v>
      </c>
      <c r="O1939" s="18" t="s">
        <v>20529</v>
      </c>
      <c r="P1939" s="18" t="s">
        <v>9610</v>
      </c>
      <c r="Q1939" s="32">
        <v>0.3</v>
      </c>
      <c r="R1939" s="32">
        <v>8</v>
      </c>
      <c r="S1939" s="32">
        <v>0</v>
      </c>
      <c r="T1939" s="32">
        <v>8</v>
      </c>
      <c r="U1939" s="32">
        <v>0</v>
      </c>
      <c r="V1939" s="32">
        <v>0</v>
      </c>
      <c r="W1939" s="20">
        <v>0</v>
      </c>
      <c r="X1939" s="20">
        <v>1.36</v>
      </c>
      <c r="Y1939" s="18" t="s">
        <v>19097</v>
      </c>
      <c r="Z1939" s="20">
        <v>0</v>
      </c>
      <c r="AA1939" s="20">
        <v>10.95</v>
      </c>
      <c r="AB1939" s="19">
        <v>42794</v>
      </c>
    </row>
    <row r="1940" spans="1:28" x14ac:dyDescent="0.25">
      <c r="A1940" t="s">
        <v>736</v>
      </c>
      <c r="B1940" t="str">
        <f>VLOOKUP(O1940+0,'de para'!K:O,3,0)</f>
        <v>NA</v>
      </c>
      <c r="C1940" t="str">
        <f t="shared" si="30"/>
        <v>3001</v>
      </c>
      <c r="D1940" t="str">
        <f>IFERROR(VLOOKUP(G1940+0,'de para'!A:C,3,0),"")</f>
        <v/>
      </c>
      <c r="E1940" t="str">
        <f>IF(VLOOKUP(G1940+0,'de para'!E:H,4,0)="EX","Externo","Interno")</f>
        <v>Externo</v>
      </c>
      <c r="F1940" s="21" t="s">
        <v>23117</v>
      </c>
      <c r="G1940" s="21">
        <v>126</v>
      </c>
      <c r="H1940" s="21" t="s">
        <v>19095</v>
      </c>
      <c r="I1940" s="21" t="s">
        <v>780</v>
      </c>
      <c r="J1940" s="22">
        <v>42794</v>
      </c>
      <c r="K1940" s="21" t="s">
        <v>19150</v>
      </c>
      <c r="L1940" s="21" t="s">
        <v>19096</v>
      </c>
      <c r="M1940" s="21" t="s">
        <v>19538</v>
      </c>
      <c r="N1940" s="21" t="s">
        <v>19291</v>
      </c>
      <c r="O1940" s="21" t="s">
        <v>21330</v>
      </c>
      <c r="P1940" s="21" t="s">
        <v>21331</v>
      </c>
      <c r="Q1940" s="33">
        <v>886.05</v>
      </c>
      <c r="R1940" s="33">
        <v>7</v>
      </c>
      <c r="S1940" s="33">
        <v>0</v>
      </c>
      <c r="T1940" s="33">
        <v>7</v>
      </c>
      <c r="U1940" s="33">
        <v>0</v>
      </c>
      <c r="V1940" s="33">
        <v>0</v>
      </c>
      <c r="W1940" s="23">
        <v>0</v>
      </c>
      <c r="X1940" s="23">
        <v>1.36</v>
      </c>
      <c r="Y1940" s="21" t="s">
        <v>19097</v>
      </c>
      <c r="Z1940" s="23">
        <v>0</v>
      </c>
      <c r="AA1940" s="23">
        <v>9.58</v>
      </c>
      <c r="AB1940" s="22">
        <v>42794</v>
      </c>
    </row>
    <row r="1941" spans="1:28" x14ac:dyDescent="0.25">
      <c r="A1941" t="s">
        <v>736</v>
      </c>
      <c r="B1941" t="str">
        <f>VLOOKUP(O1941+0,'de para'!K:O,3,0)</f>
        <v>NA</v>
      </c>
      <c r="C1941" t="str">
        <f t="shared" si="30"/>
        <v>3001</v>
      </c>
      <c r="D1941" t="str">
        <f>IFERROR(VLOOKUP(G1941+0,'de para'!A:C,3,0),"")</f>
        <v/>
      </c>
      <c r="E1941" t="str">
        <f>IF(VLOOKUP(G1941+0,'de para'!E:H,4,0)="EX","Externo","Interno")</f>
        <v>Externo</v>
      </c>
      <c r="F1941" s="18" t="s">
        <v>23117</v>
      </c>
      <c r="G1941" s="18">
        <v>126</v>
      </c>
      <c r="H1941" s="18" t="s">
        <v>19095</v>
      </c>
      <c r="I1941" s="18" t="s">
        <v>780</v>
      </c>
      <c r="J1941" s="19">
        <v>42794</v>
      </c>
      <c r="K1941" s="18" t="s">
        <v>19150</v>
      </c>
      <c r="L1941" s="18" t="s">
        <v>19096</v>
      </c>
      <c r="M1941" s="18" t="s">
        <v>19538</v>
      </c>
      <c r="N1941" s="18" t="s">
        <v>19104</v>
      </c>
      <c r="O1941" s="18" t="s">
        <v>20508</v>
      </c>
      <c r="P1941" s="18" t="s">
        <v>10123</v>
      </c>
      <c r="Q1941" s="32">
        <v>286</v>
      </c>
      <c r="R1941" s="32">
        <v>15</v>
      </c>
      <c r="S1941" s="32">
        <v>0</v>
      </c>
      <c r="T1941" s="32">
        <v>15</v>
      </c>
      <c r="U1941" s="32">
        <v>0</v>
      </c>
      <c r="V1941" s="32">
        <v>0</v>
      </c>
      <c r="W1941" s="20">
        <v>0</v>
      </c>
      <c r="X1941" s="20">
        <v>1.36</v>
      </c>
      <c r="Y1941" s="18" t="s">
        <v>19097</v>
      </c>
      <c r="Z1941" s="20">
        <v>0</v>
      </c>
      <c r="AA1941" s="20">
        <v>20.54</v>
      </c>
      <c r="AB1941" s="19">
        <v>42794</v>
      </c>
    </row>
    <row r="1942" spans="1:28" x14ac:dyDescent="0.25">
      <c r="A1942" t="s">
        <v>736</v>
      </c>
      <c r="B1942" t="str">
        <f>VLOOKUP(O1942+0,'de para'!K:O,3,0)</f>
        <v>NA</v>
      </c>
      <c r="C1942" t="str">
        <f t="shared" si="30"/>
        <v>3001</v>
      </c>
      <c r="D1942" t="str">
        <f>IFERROR(VLOOKUP(G1942+0,'de para'!A:C,3,0),"")</f>
        <v/>
      </c>
      <c r="E1942" t="str">
        <f>IF(VLOOKUP(G1942+0,'de para'!E:H,4,0)="EX","Externo","Interno")</f>
        <v>Externo</v>
      </c>
      <c r="F1942" s="21" t="s">
        <v>23117</v>
      </c>
      <c r="G1942" s="21">
        <v>126</v>
      </c>
      <c r="H1942" s="21" t="s">
        <v>19095</v>
      </c>
      <c r="I1942" s="21" t="s">
        <v>780</v>
      </c>
      <c r="J1942" s="22">
        <v>42794</v>
      </c>
      <c r="K1942" s="21" t="s">
        <v>19150</v>
      </c>
      <c r="L1942" s="21" t="s">
        <v>19096</v>
      </c>
      <c r="M1942" s="21" t="s">
        <v>19538</v>
      </c>
      <c r="N1942" s="21" t="s">
        <v>19112</v>
      </c>
      <c r="O1942" s="21" t="s">
        <v>23118</v>
      </c>
      <c r="P1942" s="21" t="s">
        <v>769</v>
      </c>
      <c r="Q1942" s="33">
        <v>105</v>
      </c>
      <c r="R1942" s="33">
        <v>35</v>
      </c>
      <c r="S1942" s="33">
        <v>0</v>
      </c>
      <c r="T1942" s="33">
        <v>35</v>
      </c>
      <c r="U1942" s="33">
        <v>0</v>
      </c>
      <c r="V1942" s="33">
        <v>0</v>
      </c>
      <c r="W1942" s="23">
        <v>0</v>
      </c>
      <c r="X1942" s="23">
        <v>1.36</v>
      </c>
      <c r="Y1942" s="21" t="s">
        <v>19097</v>
      </c>
      <c r="Z1942" s="23">
        <v>0</v>
      </c>
      <c r="AA1942" s="23">
        <v>47.93</v>
      </c>
      <c r="AB1942" s="22">
        <v>42794</v>
      </c>
    </row>
    <row r="1943" spans="1:28" x14ac:dyDescent="0.25">
      <c r="A1943" t="s">
        <v>736</v>
      </c>
      <c r="B1943" t="str">
        <f>VLOOKUP(O1943+0,'de para'!K:O,3,0)</f>
        <v>NA</v>
      </c>
      <c r="C1943" t="str">
        <f t="shared" si="30"/>
        <v>3002</v>
      </c>
      <c r="D1943" t="str">
        <f>IFERROR(VLOOKUP(G1943+0,'de para'!A:C,3,0),"")</f>
        <v/>
      </c>
      <c r="E1943" t="str">
        <f>IF(VLOOKUP(G1943+0,'de para'!E:H,4,0)="EX","Externo","Interno")</f>
        <v>Externo</v>
      </c>
      <c r="F1943" s="18" t="s">
        <v>23117</v>
      </c>
      <c r="G1943" s="18">
        <v>126</v>
      </c>
      <c r="H1943" s="18" t="s">
        <v>19095</v>
      </c>
      <c r="I1943" s="18" t="s">
        <v>780</v>
      </c>
      <c r="J1943" s="19">
        <v>42794</v>
      </c>
      <c r="K1943" s="18" t="s">
        <v>19150</v>
      </c>
      <c r="L1943" s="18" t="s">
        <v>19096</v>
      </c>
      <c r="M1943" s="18" t="s">
        <v>19538</v>
      </c>
      <c r="N1943" s="18" t="s">
        <v>19113</v>
      </c>
      <c r="O1943" s="18" t="s">
        <v>20506</v>
      </c>
      <c r="P1943" s="18" t="s">
        <v>783</v>
      </c>
      <c r="Q1943" s="32">
        <v>-2839</v>
      </c>
      <c r="R1943" s="32">
        <v>20</v>
      </c>
      <c r="S1943" s="32">
        <v>0</v>
      </c>
      <c r="T1943" s="32">
        <v>20</v>
      </c>
      <c r="U1943" s="32">
        <v>0</v>
      </c>
      <c r="V1943" s="32">
        <v>0</v>
      </c>
      <c r="W1943" s="20">
        <v>0</v>
      </c>
      <c r="X1943" s="20">
        <v>1.36</v>
      </c>
      <c r="Y1943" s="18" t="s">
        <v>19097</v>
      </c>
      <c r="Z1943" s="20">
        <v>0</v>
      </c>
      <c r="AA1943" s="20">
        <v>27.39</v>
      </c>
      <c r="AB1943" s="19">
        <v>42794</v>
      </c>
    </row>
    <row r="1944" spans="1:28" x14ac:dyDescent="0.25">
      <c r="A1944" t="s">
        <v>736</v>
      </c>
      <c r="B1944" t="str">
        <f>VLOOKUP(O1944+0,'de para'!K:O,3,0)</f>
        <v>NA</v>
      </c>
      <c r="C1944" t="str">
        <f t="shared" si="30"/>
        <v>3001</v>
      </c>
      <c r="D1944" t="str">
        <f>IFERROR(VLOOKUP(G1944+0,'de para'!A:C,3,0),"")</f>
        <v/>
      </c>
      <c r="E1944" t="str">
        <f>IF(VLOOKUP(G1944+0,'de para'!E:H,4,0)="EX","Externo","Interno")</f>
        <v>Externo</v>
      </c>
      <c r="F1944" s="21" t="s">
        <v>23119</v>
      </c>
      <c r="G1944" s="21">
        <v>114</v>
      </c>
      <c r="H1944" s="21" t="s">
        <v>19095</v>
      </c>
      <c r="I1944" s="21" t="s">
        <v>778</v>
      </c>
      <c r="J1944" s="22">
        <v>42794</v>
      </c>
      <c r="K1944" s="21" t="s">
        <v>19150</v>
      </c>
      <c r="L1944" s="21" t="s">
        <v>19096</v>
      </c>
      <c r="M1944" s="21" t="s">
        <v>19154</v>
      </c>
      <c r="N1944" s="21" t="s">
        <v>19095</v>
      </c>
      <c r="O1944" s="21" t="s">
        <v>20507</v>
      </c>
      <c r="P1944" s="21" t="s">
        <v>19197</v>
      </c>
      <c r="Q1944" s="33">
        <v>0.504</v>
      </c>
      <c r="R1944" s="33">
        <v>800</v>
      </c>
      <c r="S1944" s="33">
        <v>0</v>
      </c>
      <c r="T1944" s="33">
        <v>800</v>
      </c>
      <c r="U1944" s="33">
        <v>0</v>
      </c>
      <c r="V1944" s="33">
        <v>0</v>
      </c>
      <c r="W1944" s="23">
        <v>0</v>
      </c>
      <c r="X1944" s="23">
        <v>54.95</v>
      </c>
      <c r="Y1944" s="21" t="s">
        <v>19097</v>
      </c>
      <c r="Z1944" s="23">
        <v>0</v>
      </c>
      <c r="AA1944" s="23">
        <v>43963.199999999997</v>
      </c>
      <c r="AB1944" s="22">
        <v>42794</v>
      </c>
    </row>
    <row r="1945" spans="1:28" x14ac:dyDescent="0.25">
      <c r="A1945" t="s">
        <v>736</v>
      </c>
      <c r="B1945" t="str">
        <f>VLOOKUP(O1945+0,'de para'!K:O,3,0)</f>
        <v>NA</v>
      </c>
      <c r="C1945" t="str">
        <f t="shared" si="30"/>
        <v>3001</v>
      </c>
      <c r="D1945" t="str">
        <f>IFERROR(VLOOKUP(G1945+0,'de para'!A:C,3,0),"")</f>
        <v/>
      </c>
      <c r="E1945" t="str">
        <f>IF(VLOOKUP(G1945+0,'de para'!E:H,4,0)="EX","Externo","Interno")</f>
        <v>Externo</v>
      </c>
      <c r="F1945" s="18" t="s">
        <v>23119</v>
      </c>
      <c r="G1945" s="18">
        <v>114</v>
      </c>
      <c r="H1945" s="18" t="s">
        <v>19095</v>
      </c>
      <c r="I1945" s="18" t="s">
        <v>778</v>
      </c>
      <c r="J1945" s="19">
        <v>42794</v>
      </c>
      <c r="K1945" s="18" t="s">
        <v>19150</v>
      </c>
      <c r="L1945" s="18" t="s">
        <v>19096</v>
      </c>
      <c r="M1945" s="18" t="s">
        <v>19154</v>
      </c>
      <c r="N1945" s="18" t="s">
        <v>19102</v>
      </c>
      <c r="O1945" s="18" t="s">
        <v>21148</v>
      </c>
      <c r="P1945" s="18" t="s">
        <v>20523</v>
      </c>
      <c r="Q1945" s="32">
        <v>0.254</v>
      </c>
      <c r="R1945" s="32">
        <v>800</v>
      </c>
      <c r="S1945" s="32">
        <v>0</v>
      </c>
      <c r="T1945" s="32">
        <v>800</v>
      </c>
      <c r="U1945" s="32">
        <v>0</v>
      </c>
      <c r="V1945" s="32">
        <v>0</v>
      </c>
      <c r="W1945" s="20">
        <v>0</v>
      </c>
      <c r="X1945" s="20">
        <v>46.71</v>
      </c>
      <c r="Y1945" s="18" t="s">
        <v>19097</v>
      </c>
      <c r="Z1945" s="20">
        <v>0</v>
      </c>
      <c r="AA1945" s="20">
        <v>37368.720000000001</v>
      </c>
      <c r="AB1945" s="19">
        <v>42794</v>
      </c>
    </row>
    <row r="1946" spans="1:28" x14ac:dyDescent="0.25">
      <c r="A1946" t="s">
        <v>736</v>
      </c>
      <c r="B1946" t="str">
        <f>VLOOKUP(O1946+0,'de para'!K:O,3,0)</f>
        <v>NA</v>
      </c>
      <c r="C1946" t="str">
        <f t="shared" si="30"/>
        <v>3001</v>
      </c>
      <c r="D1946" t="str">
        <f>IFERROR(VLOOKUP(G1946+0,'de para'!A:C,3,0),"")</f>
        <v/>
      </c>
      <c r="E1946" t="str">
        <f>IF(VLOOKUP(G1946+0,'de para'!E:H,4,0)="EX","Externo","Interno")</f>
        <v>Externo</v>
      </c>
      <c r="F1946" s="21" t="s">
        <v>23119</v>
      </c>
      <c r="G1946" s="21">
        <v>114</v>
      </c>
      <c r="H1946" s="21" t="s">
        <v>19095</v>
      </c>
      <c r="I1946" s="21" t="s">
        <v>778</v>
      </c>
      <c r="J1946" s="22">
        <v>42794</v>
      </c>
      <c r="K1946" s="21" t="s">
        <v>19150</v>
      </c>
      <c r="L1946" s="21" t="s">
        <v>19096</v>
      </c>
      <c r="M1946" s="21" t="s">
        <v>19154</v>
      </c>
      <c r="N1946" s="21" t="s">
        <v>19108</v>
      </c>
      <c r="O1946" s="21" t="s">
        <v>20508</v>
      </c>
      <c r="P1946" s="21" t="s">
        <v>10123</v>
      </c>
      <c r="Q1946" s="33">
        <v>271</v>
      </c>
      <c r="R1946" s="33">
        <v>2000</v>
      </c>
      <c r="S1946" s="33">
        <v>0</v>
      </c>
      <c r="T1946" s="33">
        <v>2000</v>
      </c>
      <c r="U1946" s="33">
        <v>0</v>
      </c>
      <c r="V1946" s="33">
        <v>0</v>
      </c>
      <c r="W1946" s="23">
        <v>0</v>
      </c>
      <c r="X1946" s="23">
        <v>3.43</v>
      </c>
      <c r="Y1946" s="21" t="s">
        <v>19097</v>
      </c>
      <c r="Z1946" s="23">
        <v>0</v>
      </c>
      <c r="AA1946" s="23">
        <v>6869.25</v>
      </c>
      <c r="AB1946" s="22">
        <v>42794</v>
      </c>
    </row>
    <row r="1947" spans="1:28" x14ac:dyDescent="0.25">
      <c r="A1947" t="s">
        <v>736</v>
      </c>
      <c r="B1947" t="str">
        <f>VLOOKUP(O1947+0,'de para'!K:O,3,0)</f>
        <v>NA</v>
      </c>
      <c r="C1947" t="str">
        <f t="shared" si="30"/>
        <v>3001</v>
      </c>
      <c r="D1947" t="str">
        <f>IFERROR(VLOOKUP(G1947+0,'de para'!A:C,3,0),"")</f>
        <v/>
      </c>
      <c r="E1947" t="str">
        <f>IF(VLOOKUP(G1947+0,'de para'!E:H,4,0)="EX","Externo","Interno")</f>
        <v>Externo</v>
      </c>
      <c r="F1947" s="18" t="s">
        <v>23119</v>
      </c>
      <c r="G1947" s="18">
        <v>114</v>
      </c>
      <c r="H1947" s="18" t="s">
        <v>19095</v>
      </c>
      <c r="I1947" s="18" t="s">
        <v>778</v>
      </c>
      <c r="J1947" s="19">
        <v>42794</v>
      </c>
      <c r="K1947" s="18" t="s">
        <v>19150</v>
      </c>
      <c r="L1947" s="18" t="s">
        <v>19096</v>
      </c>
      <c r="M1947" s="18" t="s">
        <v>19154</v>
      </c>
      <c r="N1947" s="18" t="s">
        <v>19103</v>
      </c>
      <c r="O1947" s="18" t="s">
        <v>20504</v>
      </c>
      <c r="P1947" s="18" t="s">
        <v>10131</v>
      </c>
      <c r="Q1947" s="32">
        <v>-905</v>
      </c>
      <c r="R1947" s="32">
        <v>5004</v>
      </c>
      <c r="S1947" s="32">
        <v>0</v>
      </c>
      <c r="T1947" s="32">
        <v>5004</v>
      </c>
      <c r="U1947" s="32">
        <v>0</v>
      </c>
      <c r="V1947" s="32">
        <v>0</v>
      </c>
      <c r="W1947" s="20">
        <v>0</v>
      </c>
      <c r="X1947" s="20">
        <v>6.86</v>
      </c>
      <c r="Y1947" s="18" t="s">
        <v>19097</v>
      </c>
      <c r="Z1947" s="20">
        <v>0</v>
      </c>
      <c r="AA1947" s="20">
        <v>34373.72</v>
      </c>
      <c r="AB1947" s="19">
        <v>42794</v>
      </c>
    </row>
    <row r="1948" spans="1:28" x14ac:dyDescent="0.25">
      <c r="A1948" t="s">
        <v>736</v>
      </c>
      <c r="B1948" t="str">
        <f>VLOOKUP(O1948+0,'de para'!K:O,3,0)</f>
        <v>NA</v>
      </c>
      <c r="C1948" t="str">
        <f t="shared" si="30"/>
        <v>1002</v>
      </c>
      <c r="D1948" t="str">
        <f>IFERROR(VLOOKUP(G1948+0,'de para'!A:C,3,0),"")</f>
        <v/>
      </c>
      <c r="E1948" t="str">
        <f>IF(VLOOKUP(G1948+0,'de para'!E:H,4,0)="EX","Externo","Interno")</f>
        <v>Interno</v>
      </c>
      <c r="F1948" s="21" t="s">
        <v>19255</v>
      </c>
      <c r="G1948" s="21">
        <v>1393</v>
      </c>
      <c r="H1948" s="21" t="s">
        <v>19095</v>
      </c>
      <c r="I1948" s="21" t="s">
        <v>5087</v>
      </c>
      <c r="J1948" s="22">
        <v>42720</v>
      </c>
      <c r="K1948" s="21" t="s">
        <v>19105</v>
      </c>
      <c r="L1948" s="21" t="s">
        <v>19096</v>
      </c>
      <c r="M1948" s="21" t="s">
        <v>19256</v>
      </c>
      <c r="N1948" s="21" t="s">
        <v>19095</v>
      </c>
      <c r="O1948" s="21" t="s">
        <v>19257</v>
      </c>
      <c r="P1948" s="21" t="s">
        <v>19258</v>
      </c>
      <c r="Q1948" s="33">
        <v>0</v>
      </c>
      <c r="R1948" s="33">
        <v>2338.8000000000002</v>
      </c>
      <c r="S1948" s="33">
        <v>0</v>
      </c>
      <c r="T1948" s="33">
        <v>2338.8000000000002</v>
      </c>
      <c r="U1948" s="33">
        <v>0</v>
      </c>
      <c r="V1948" s="33">
        <v>0</v>
      </c>
      <c r="W1948" s="23">
        <v>0</v>
      </c>
      <c r="X1948" s="23">
        <v>1.7</v>
      </c>
      <c r="Y1948" s="21" t="s">
        <v>19097</v>
      </c>
      <c r="Z1948" s="23">
        <v>0</v>
      </c>
      <c r="AA1948" s="23">
        <v>3975.96</v>
      </c>
      <c r="AB1948" s="22">
        <v>42720</v>
      </c>
    </row>
    <row r="1949" spans="1:28" x14ac:dyDescent="0.25">
      <c r="A1949" t="s">
        <v>736</v>
      </c>
      <c r="B1949" t="str">
        <f>VLOOKUP(O1949+0,'de para'!K:O,3,0)</f>
        <v>NA</v>
      </c>
      <c r="C1949" t="str">
        <f t="shared" si="30"/>
        <v>3001</v>
      </c>
      <c r="D1949" t="str">
        <f>IFERROR(VLOOKUP(G1949+0,'de para'!A:C,3,0),"")</f>
        <v/>
      </c>
      <c r="E1949" t="str">
        <f>IF(VLOOKUP(G1949+0,'de para'!E:H,4,0)="EX","Externo","Interno")</f>
        <v>Externo</v>
      </c>
      <c r="F1949" s="18" t="s">
        <v>20558</v>
      </c>
      <c r="G1949" s="18">
        <v>122</v>
      </c>
      <c r="H1949" s="18" t="s">
        <v>19095</v>
      </c>
      <c r="I1949" s="18" t="s">
        <v>746</v>
      </c>
      <c r="J1949" s="19">
        <v>42794</v>
      </c>
      <c r="K1949" s="18" t="s">
        <v>19150</v>
      </c>
      <c r="L1949" s="18" t="s">
        <v>19096</v>
      </c>
      <c r="M1949" s="18" t="s">
        <v>20510</v>
      </c>
      <c r="N1949" s="18" t="s">
        <v>19095</v>
      </c>
      <c r="O1949" s="18" t="s">
        <v>20545</v>
      </c>
      <c r="P1949" s="18" t="s">
        <v>748</v>
      </c>
      <c r="Q1949" s="32">
        <v>0</v>
      </c>
      <c r="R1949" s="32">
        <v>224</v>
      </c>
      <c r="S1949" s="32">
        <v>0</v>
      </c>
      <c r="T1949" s="32">
        <v>224</v>
      </c>
      <c r="U1949" s="32">
        <v>0</v>
      </c>
      <c r="V1949" s="32">
        <v>0</v>
      </c>
      <c r="W1949" s="20">
        <v>0</v>
      </c>
      <c r="X1949" s="20">
        <v>98.91</v>
      </c>
      <c r="Y1949" s="18" t="s">
        <v>19097</v>
      </c>
      <c r="Z1949" s="20">
        <v>0</v>
      </c>
      <c r="AA1949" s="20">
        <v>22157.45</v>
      </c>
      <c r="AB1949" s="19">
        <v>42794</v>
      </c>
    </row>
    <row r="1950" spans="1:28" x14ac:dyDescent="0.25">
      <c r="A1950" t="s">
        <v>736</v>
      </c>
      <c r="B1950" t="str">
        <f>VLOOKUP(O1950+0,'de para'!K:O,3,0)</f>
        <v>NA</v>
      </c>
      <c r="C1950" t="str">
        <f t="shared" si="30"/>
        <v>3001</v>
      </c>
      <c r="D1950" t="str">
        <f>IFERROR(VLOOKUP(G1950+0,'de para'!A:C,3,0),"")</f>
        <v/>
      </c>
      <c r="E1950" t="str">
        <f>IF(VLOOKUP(G1950+0,'de para'!E:H,4,0)="EX","Externo","Interno")</f>
        <v>Externo</v>
      </c>
      <c r="F1950" s="21" t="s">
        <v>20558</v>
      </c>
      <c r="G1950" s="21">
        <v>122</v>
      </c>
      <c r="H1950" s="21" t="s">
        <v>19095</v>
      </c>
      <c r="I1950" s="21" t="s">
        <v>746</v>
      </c>
      <c r="J1950" s="22">
        <v>42794</v>
      </c>
      <c r="K1950" s="21" t="s">
        <v>19150</v>
      </c>
      <c r="L1950" s="21" t="s">
        <v>19096</v>
      </c>
      <c r="M1950" s="21" t="s">
        <v>20510</v>
      </c>
      <c r="N1950" s="21" t="s">
        <v>19102</v>
      </c>
      <c r="O1950" s="21" t="s">
        <v>20507</v>
      </c>
      <c r="P1950" s="21" t="s">
        <v>19197</v>
      </c>
      <c r="Q1950" s="33">
        <v>-799.49599999999998</v>
      </c>
      <c r="R1950" s="33">
        <v>96</v>
      </c>
      <c r="S1950" s="33">
        <v>0</v>
      </c>
      <c r="T1950" s="33">
        <v>96</v>
      </c>
      <c r="U1950" s="33">
        <v>0</v>
      </c>
      <c r="V1950" s="33">
        <v>0</v>
      </c>
      <c r="W1950" s="23">
        <v>0</v>
      </c>
      <c r="X1950" s="23">
        <v>57.7</v>
      </c>
      <c r="Y1950" s="21" t="s">
        <v>19097</v>
      </c>
      <c r="Z1950" s="23">
        <v>0</v>
      </c>
      <c r="AA1950" s="23">
        <v>5539.36</v>
      </c>
      <c r="AB1950" s="22">
        <v>42794</v>
      </c>
    </row>
    <row r="1951" spans="1:28" x14ac:dyDescent="0.25">
      <c r="A1951" t="s">
        <v>736</v>
      </c>
      <c r="B1951" t="str">
        <f>VLOOKUP(O1951+0,'de para'!K:O,3,0)</f>
        <v>NA</v>
      </c>
      <c r="C1951" t="str">
        <f t="shared" si="30"/>
        <v>3001</v>
      </c>
      <c r="D1951" t="str">
        <f>IFERROR(VLOOKUP(G1951+0,'de para'!A:C,3,0),"")</f>
        <v/>
      </c>
      <c r="E1951" t="str">
        <f>IF(VLOOKUP(G1951+0,'de para'!E:H,4,0)="EX","Externo","Interno")</f>
        <v>Externo</v>
      </c>
      <c r="F1951" s="18" t="s">
        <v>20558</v>
      </c>
      <c r="G1951" s="18">
        <v>122</v>
      </c>
      <c r="H1951" s="18" t="s">
        <v>19095</v>
      </c>
      <c r="I1951" s="18" t="s">
        <v>746</v>
      </c>
      <c r="J1951" s="19">
        <v>42794</v>
      </c>
      <c r="K1951" s="18" t="s">
        <v>19150</v>
      </c>
      <c r="L1951" s="18" t="s">
        <v>19096</v>
      </c>
      <c r="M1951" s="18" t="s">
        <v>20510</v>
      </c>
      <c r="N1951" s="18" t="s">
        <v>19108</v>
      </c>
      <c r="O1951" s="18" t="s">
        <v>20518</v>
      </c>
      <c r="P1951" s="18" t="s">
        <v>20519</v>
      </c>
      <c r="Q1951" s="32">
        <v>0</v>
      </c>
      <c r="R1951" s="32">
        <v>240</v>
      </c>
      <c r="S1951" s="32">
        <v>0</v>
      </c>
      <c r="T1951" s="32">
        <v>240</v>
      </c>
      <c r="U1951" s="32">
        <v>0</v>
      </c>
      <c r="V1951" s="32">
        <v>0</v>
      </c>
      <c r="W1951" s="20">
        <v>0</v>
      </c>
      <c r="X1951" s="20">
        <v>57.7</v>
      </c>
      <c r="Y1951" s="18" t="s">
        <v>19097</v>
      </c>
      <c r="Z1951" s="20">
        <v>0</v>
      </c>
      <c r="AA1951" s="20">
        <v>13848.4</v>
      </c>
      <c r="AB1951" s="19">
        <v>42794</v>
      </c>
    </row>
    <row r="1952" spans="1:28" x14ac:dyDescent="0.25">
      <c r="A1952" t="s">
        <v>736</v>
      </c>
      <c r="B1952" t="str">
        <f>VLOOKUP(O1952+0,'de para'!K:O,3,0)</f>
        <v>NA</v>
      </c>
      <c r="C1952" t="str">
        <f t="shared" si="30"/>
        <v>3001</v>
      </c>
      <c r="D1952" t="str">
        <f>IFERROR(VLOOKUP(G1952+0,'de para'!A:C,3,0),"")</f>
        <v/>
      </c>
      <c r="E1952" t="str">
        <f>IF(VLOOKUP(G1952+0,'de para'!E:H,4,0)="EX","Externo","Interno")</f>
        <v>Externo</v>
      </c>
      <c r="F1952" s="21" t="s">
        <v>20558</v>
      </c>
      <c r="G1952" s="21">
        <v>122</v>
      </c>
      <c r="H1952" s="21" t="s">
        <v>19095</v>
      </c>
      <c r="I1952" s="21" t="s">
        <v>746</v>
      </c>
      <c r="J1952" s="22">
        <v>42794</v>
      </c>
      <c r="K1952" s="21" t="s">
        <v>19150</v>
      </c>
      <c r="L1952" s="21" t="s">
        <v>19096</v>
      </c>
      <c r="M1952" s="21" t="s">
        <v>20510</v>
      </c>
      <c r="N1952" s="21" t="s">
        <v>19103</v>
      </c>
      <c r="O1952" s="21" t="s">
        <v>20543</v>
      </c>
      <c r="P1952" s="21" t="s">
        <v>763</v>
      </c>
      <c r="Q1952" s="33">
        <v>0</v>
      </c>
      <c r="R1952" s="33">
        <v>2560</v>
      </c>
      <c r="S1952" s="33">
        <v>0</v>
      </c>
      <c r="T1952" s="33">
        <v>2560</v>
      </c>
      <c r="U1952" s="33">
        <v>0</v>
      </c>
      <c r="V1952" s="33">
        <v>0</v>
      </c>
      <c r="W1952" s="23">
        <v>0</v>
      </c>
      <c r="X1952" s="23">
        <v>98.91</v>
      </c>
      <c r="Y1952" s="21" t="s">
        <v>19097</v>
      </c>
      <c r="Z1952" s="23">
        <v>0</v>
      </c>
      <c r="AA1952" s="23">
        <v>253228.03</v>
      </c>
      <c r="AB1952" s="22">
        <v>42794</v>
      </c>
    </row>
    <row r="1953" spans="1:28" x14ac:dyDescent="0.25">
      <c r="A1953" t="s">
        <v>736</v>
      </c>
      <c r="B1953" t="str">
        <f>VLOOKUP(O1953+0,'de para'!K:O,3,0)</f>
        <v>NA</v>
      </c>
      <c r="C1953" t="str">
        <f t="shared" si="30"/>
        <v>3001</v>
      </c>
      <c r="D1953" t="str">
        <f>IFERROR(VLOOKUP(G1953+0,'de para'!A:C,3,0),"")</f>
        <v/>
      </c>
      <c r="E1953" t="str">
        <f>IF(VLOOKUP(G1953+0,'de para'!E:H,4,0)="EX","Externo","Interno")</f>
        <v>Externo</v>
      </c>
      <c r="F1953" s="18" t="s">
        <v>20558</v>
      </c>
      <c r="G1953" s="18">
        <v>122</v>
      </c>
      <c r="H1953" s="18" t="s">
        <v>19095</v>
      </c>
      <c r="I1953" s="18" t="s">
        <v>746</v>
      </c>
      <c r="J1953" s="19">
        <v>42794</v>
      </c>
      <c r="K1953" s="18" t="s">
        <v>19150</v>
      </c>
      <c r="L1953" s="18" t="s">
        <v>19096</v>
      </c>
      <c r="M1953" s="18" t="s">
        <v>20510</v>
      </c>
      <c r="N1953" s="18" t="s">
        <v>19291</v>
      </c>
      <c r="O1953" s="18" t="s">
        <v>20559</v>
      </c>
      <c r="P1953" s="18" t="s">
        <v>749</v>
      </c>
      <c r="Q1953" s="32">
        <v>0</v>
      </c>
      <c r="R1953" s="32">
        <v>640</v>
      </c>
      <c r="S1953" s="32">
        <v>0</v>
      </c>
      <c r="T1953" s="32">
        <v>640</v>
      </c>
      <c r="U1953" s="32">
        <v>0</v>
      </c>
      <c r="V1953" s="32">
        <v>0</v>
      </c>
      <c r="W1953" s="20">
        <v>0</v>
      </c>
      <c r="X1953" s="20">
        <v>27.47</v>
      </c>
      <c r="Y1953" s="18" t="s">
        <v>19097</v>
      </c>
      <c r="Z1953" s="20">
        <v>0</v>
      </c>
      <c r="AA1953" s="20">
        <v>17585.28</v>
      </c>
      <c r="AB1953" s="19">
        <v>42794</v>
      </c>
    </row>
    <row r="1954" spans="1:28" x14ac:dyDescent="0.25">
      <c r="A1954" t="s">
        <v>736</v>
      </c>
      <c r="B1954" t="str">
        <f>VLOOKUP(O1954+0,'de para'!K:O,3,0)</f>
        <v>NA</v>
      </c>
      <c r="C1954" t="str">
        <f t="shared" si="30"/>
        <v>3001</v>
      </c>
      <c r="D1954" t="str">
        <f>IFERROR(VLOOKUP(G1954+0,'de para'!A:C,3,0),"")</f>
        <v/>
      </c>
      <c r="E1954" t="str">
        <f>IF(VLOOKUP(G1954+0,'de para'!E:H,4,0)="EX","Externo","Interno")</f>
        <v>Externo</v>
      </c>
      <c r="F1954" s="21" t="s">
        <v>20558</v>
      </c>
      <c r="G1954" s="21">
        <v>122</v>
      </c>
      <c r="H1954" s="21" t="s">
        <v>19095</v>
      </c>
      <c r="I1954" s="21" t="s">
        <v>746</v>
      </c>
      <c r="J1954" s="22">
        <v>42794</v>
      </c>
      <c r="K1954" s="21" t="s">
        <v>19150</v>
      </c>
      <c r="L1954" s="21" t="s">
        <v>19096</v>
      </c>
      <c r="M1954" s="21" t="s">
        <v>20510</v>
      </c>
      <c r="N1954" s="21" t="s">
        <v>19104</v>
      </c>
      <c r="O1954" s="21" t="s">
        <v>20528</v>
      </c>
      <c r="P1954" s="21" t="s">
        <v>792</v>
      </c>
      <c r="Q1954" s="33">
        <v>0</v>
      </c>
      <c r="R1954" s="33">
        <v>75</v>
      </c>
      <c r="S1954" s="33">
        <v>0</v>
      </c>
      <c r="T1954" s="33">
        <v>75</v>
      </c>
      <c r="U1954" s="33">
        <v>0</v>
      </c>
      <c r="V1954" s="33">
        <v>0</v>
      </c>
      <c r="W1954" s="23">
        <v>0</v>
      </c>
      <c r="X1954" s="23">
        <v>87.92</v>
      </c>
      <c r="Y1954" s="21" t="s">
        <v>19097</v>
      </c>
      <c r="Z1954" s="23">
        <v>0</v>
      </c>
      <c r="AA1954" s="23">
        <v>6594.48</v>
      </c>
      <c r="AB1954" s="22">
        <v>42794</v>
      </c>
    </row>
    <row r="1955" spans="1:28" x14ac:dyDescent="0.25">
      <c r="A1955" t="s">
        <v>736</v>
      </c>
      <c r="B1955" t="str">
        <f>VLOOKUP(O1955+0,'de para'!K:O,3,0)</f>
        <v>NA</v>
      </c>
      <c r="C1955" t="str">
        <f t="shared" si="30"/>
        <v>3001</v>
      </c>
      <c r="D1955" t="str">
        <f>IFERROR(VLOOKUP(G1955+0,'de para'!A:C,3,0),"")</f>
        <v/>
      </c>
      <c r="E1955" t="str">
        <f>IF(VLOOKUP(G1955+0,'de para'!E:H,4,0)="EX","Externo","Interno")</f>
        <v>Externo</v>
      </c>
      <c r="F1955" s="18" t="s">
        <v>20558</v>
      </c>
      <c r="G1955" s="18">
        <v>122</v>
      </c>
      <c r="H1955" s="18" t="s">
        <v>19095</v>
      </c>
      <c r="I1955" s="18" t="s">
        <v>746</v>
      </c>
      <c r="J1955" s="19">
        <v>42794</v>
      </c>
      <c r="K1955" s="18" t="s">
        <v>19150</v>
      </c>
      <c r="L1955" s="18" t="s">
        <v>19096</v>
      </c>
      <c r="M1955" s="18" t="s">
        <v>20510</v>
      </c>
      <c r="N1955" s="18" t="s">
        <v>19112</v>
      </c>
      <c r="O1955" s="18" t="s">
        <v>23120</v>
      </c>
      <c r="P1955" s="18" t="s">
        <v>23121</v>
      </c>
      <c r="Q1955" s="32">
        <v>2477</v>
      </c>
      <c r="R1955" s="32">
        <v>2400</v>
      </c>
      <c r="S1955" s="32">
        <v>0</v>
      </c>
      <c r="T1955" s="32">
        <v>2400</v>
      </c>
      <c r="U1955" s="32">
        <v>0</v>
      </c>
      <c r="V1955" s="32">
        <v>0</v>
      </c>
      <c r="W1955" s="20">
        <v>0</v>
      </c>
      <c r="X1955" s="20">
        <v>5.49</v>
      </c>
      <c r="Y1955" s="18" t="s">
        <v>19097</v>
      </c>
      <c r="Z1955" s="20">
        <v>0</v>
      </c>
      <c r="AA1955" s="20">
        <v>13188.96</v>
      </c>
      <c r="AB1955" s="19">
        <v>42794</v>
      </c>
    </row>
    <row r="1956" spans="1:28" x14ac:dyDescent="0.25">
      <c r="A1956" t="s">
        <v>736</v>
      </c>
      <c r="B1956" t="str">
        <f>VLOOKUP(O1956+0,'de para'!K:O,3,0)</f>
        <v>NA</v>
      </c>
      <c r="C1956" t="str">
        <f t="shared" si="30"/>
        <v>3001</v>
      </c>
      <c r="D1956" t="str">
        <f>IFERROR(VLOOKUP(G1956+0,'de para'!A:C,3,0),"")</f>
        <v/>
      </c>
      <c r="E1956" t="str">
        <f>IF(VLOOKUP(G1956+0,'de para'!E:H,4,0)="EX","Externo","Interno")</f>
        <v>Externo</v>
      </c>
      <c r="F1956" s="21" t="s">
        <v>20558</v>
      </c>
      <c r="G1956" s="21">
        <v>122</v>
      </c>
      <c r="H1956" s="21" t="s">
        <v>19095</v>
      </c>
      <c r="I1956" s="21" t="s">
        <v>746</v>
      </c>
      <c r="J1956" s="22">
        <v>42794</v>
      </c>
      <c r="K1956" s="21" t="s">
        <v>19150</v>
      </c>
      <c r="L1956" s="21" t="s">
        <v>19096</v>
      </c>
      <c r="M1956" s="21" t="s">
        <v>20510</v>
      </c>
      <c r="N1956" s="21" t="s">
        <v>19113</v>
      </c>
      <c r="O1956" s="21" t="s">
        <v>21336</v>
      </c>
      <c r="P1956" s="21" t="s">
        <v>766</v>
      </c>
      <c r="Q1956" s="33">
        <v>9840</v>
      </c>
      <c r="R1956" s="33">
        <v>6400</v>
      </c>
      <c r="S1956" s="33">
        <v>0</v>
      </c>
      <c r="T1956" s="33">
        <v>6400</v>
      </c>
      <c r="U1956" s="33">
        <v>0</v>
      </c>
      <c r="V1956" s="33">
        <v>0</v>
      </c>
      <c r="W1956" s="23">
        <v>0</v>
      </c>
      <c r="X1956" s="23">
        <v>1.64</v>
      </c>
      <c r="Y1956" s="21" t="s">
        <v>19097</v>
      </c>
      <c r="Z1956" s="23">
        <v>0</v>
      </c>
      <c r="AA1956" s="23">
        <v>10551.16</v>
      </c>
      <c r="AB1956" s="22">
        <v>42794</v>
      </c>
    </row>
    <row r="1957" spans="1:28" x14ac:dyDescent="0.25">
      <c r="A1957" t="s">
        <v>736</v>
      </c>
      <c r="B1957" t="str">
        <f>VLOOKUP(O1957+0,'de para'!K:O,3,0)</f>
        <v>NA</v>
      </c>
      <c r="C1957" t="str">
        <f t="shared" si="30"/>
        <v>3001</v>
      </c>
      <c r="D1957" t="str">
        <f>IFERROR(VLOOKUP(G1957+0,'de para'!A:C,3,0),"")</f>
        <v/>
      </c>
      <c r="E1957" t="str">
        <f>IF(VLOOKUP(G1957+0,'de para'!E:H,4,0)="EX","Externo","Interno")</f>
        <v>Externo</v>
      </c>
      <c r="F1957" s="18" t="s">
        <v>20558</v>
      </c>
      <c r="G1957" s="18">
        <v>122</v>
      </c>
      <c r="H1957" s="18" t="s">
        <v>19095</v>
      </c>
      <c r="I1957" s="18" t="s">
        <v>746</v>
      </c>
      <c r="J1957" s="19">
        <v>42794</v>
      </c>
      <c r="K1957" s="18" t="s">
        <v>19150</v>
      </c>
      <c r="L1957" s="18" t="s">
        <v>19096</v>
      </c>
      <c r="M1957" s="18" t="s">
        <v>20510</v>
      </c>
      <c r="N1957" s="18" t="s">
        <v>19340</v>
      </c>
      <c r="O1957" s="18" t="s">
        <v>20555</v>
      </c>
      <c r="P1957" s="18" t="s">
        <v>767</v>
      </c>
      <c r="Q1957" s="32">
        <v>14</v>
      </c>
      <c r="R1957" s="32">
        <v>1200</v>
      </c>
      <c r="S1957" s="32">
        <v>0</v>
      </c>
      <c r="T1957" s="32">
        <v>1200</v>
      </c>
      <c r="U1957" s="32">
        <v>0</v>
      </c>
      <c r="V1957" s="32">
        <v>0</v>
      </c>
      <c r="W1957" s="20">
        <v>0</v>
      </c>
      <c r="X1957" s="20">
        <v>3.29</v>
      </c>
      <c r="Y1957" s="18" t="s">
        <v>19097</v>
      </c>
      <c r="Z1957" s="20">
        <v>0</v>
      </c>
      <c r="AA1957" s="20">
        <v>3956.68</v>
      </c>
      <c r="AB1957" s="19">
        <v>42794</v>
      </c>
    </row>
    <row r="1958" spans="1:28" x14ac:dyDescent="0.25">
      <c r="A1958" t="s">
        <v>736</v>
      </c>
      <c r="B1958" t="str">
        <f>VLOOKUP(O1958+0,'de para'!K:O,3,0)</f>
        <v>NA</v>
      </c>
      <c r="C1958" t="str">
        <f t="shared" si="30"/>
        <v>3001</v>
      </c>
      <c r="D1958" t="str">
        <f>IFERROR(VLOOKUP(G1958+0,'de para'!A:C,3,0),"")</f>
        <v/>
      </c>
      <c r="E1958" t="str">
        <f>IF(VLOOKUP(G1958+0,'de para'!E:H,4,0)="EX","Externo","Interno")</f>
        <v>Externo</v>
      </c>
      <c r="F1958" s="21" t="s">
        <v>20558</v>
      </c>
      <c r="G1958" s="21">
        <v>122</v>
      </c>
      <c r="H1958" s="21" t="s">
        <v>19095</v>
      </c>
      <c r="I1958" s="21" t="s">
        <v>746</v>
      </c>
      <c r="J1958" s="22">
        <v>42794</v>
      </c>
      <c r="K1958" s="21" t="s">
        <v>19150</v>
      </c>
      <c r="L1958" s="21" t="s">
        <v>19096</v>
      </c>
      <c r="M1958" s="21" t="s">
        <v>20510</v>
      </c>
      <c r="N1958" s="21" t="s">
        <v>19342</v>
      </c>
      <c r="O1958" s="21" t="s">
        <v>20542</v>
      </c>
      <c r="P1958" s="21" t="s">
        <v>762</v>
      </c>
      <c r="Q1958" s="33">
        <v>0.29799999999999999</v>
      </c>
      <c r="R1958" s="33">
        <v>2560</v>
      </c>
      <c r="S1958" s="33">
        <v>0</v>
      </c>
      <c r="T1958" s="33">
        <v>2560</v>
      </c>
      <c r="U1958" s="33">
        <v>0</v>
      </c>
      <c r="V1958" s="33">
        <v>0</v>
      </c>
      <c r="W1958" s="23">
        <v>0</v>
      </c>
      <c r="X1958" s="23">
        <v>98.91</v>
      </c>
      <c r="Y1958" s="21" t="s">
        <v>19097</v>
      </c>
      <c r="Z1958" s="23">
        <v>0</v>
      </c>
      <c r="AA1958" s="23">
        <v>253228.03</v>
      </c>
      <c r="AB1958" s="22">
        <v>42794</v>
      </c>
    </row>
    <row r="1959" spans="1:28" x14ac:dyDescent="0.25">
      <c r="A1959" t="s">
        <v>736</v>
      </c>
      <c r="B1959" t="str">
        <f>VLOOKUP(O1959+0,'de para'!K:O,3,0)</f>
        <v>NA</v>
      </c>
      <c r="C1959" t="str">
        <f t="shared" si="30"/>
        <v>3005</v>
      </c>
      <c r="D1959" t="str">
        <f>IFERROR(VLOOKUP(G1959+0,'de para'!A:C,3,0),"")</f>
        <v/>
      </c>
      <c r="E1959" t="str">
        <f>IF(VLOOKUP(G1959+0,'de para'!E:H,4,0)="EX","Externo","Interno")</f>
        <v>Externo</v>
      </c>
      <c r="F1959" s="18" t="s">
        <v>20558</v>
      </c>
      <c r="G1959" s="18">
        <v>122</v>
      </c>
      <c r="H1959" s="18" t="s">
        <v>19095</v>
      </c>
      <c r="I1959" s="18" t="s">
        <v>746</v>
      </c>
      <c r="J1959" s="19">
        <v>42794</v>
      </c>
      <c r="K1959" s="18" t="s">
        <v>19150</v>
      </c>
      <c r="L1959" s="18" t="s">
        <v>19096</v>
      </c>
      <c r="M1959" s="18" t="s">
        <v>20510</v>
      </c>
      <c r="N1959" s="18" t="s">
        <v>19343</v>
      </c>
      <c r="O1959" s="18" t="s">
        <v>23122</v>
      </c>
      <c r="P1959" s="18" t="s">
        <v>745</v>
      </c>
      <c r="Q1959" s="32">
        <v>10100</v>
      </c>
      <c r="R1959" s="32">
        <v>10100</v>
      </c>
      <c r="S1959" s="32">
        <v>0</v>
      </c>
      <c r="T1959" s="32">
        <v>10100</v>
      </c>
      <c r="U1959" s="32">
        <v>0</v>
      </c>
      <c r="V1959" s="32">
        <v>0</v>
      </c>
      <c r="W1959" s="20">
        <v>0</v>
      </c>
      <c r="X1959" s="20">
        <v>0.35</v>
      </c>
      <c r="Y1959" s="18" t="s">
        <v>19097</v>
      </c>
      <c r="Z1959" s="20">
        <v>0</v>
      </c>
      <c r="AA1959" s="20">
        <v>3607.73</v>
      </c>
      <c r="AB1959" s="19">
        <v>42768</v>
      </c>
    </row>
    <row r="1960" spans="1:28" x14ac:dyDescent="0.25">
      <c r="A1960" t="s">
        <v>736</v>
      </c>
      <c r="B1960" t="str">
        <f>VLOOKUP(O1960+0,'de para'!K:O,3,0)</f>
        <v>NA</v>
      </c>
      <c r="C1960" t="str">
        <f t="shared" si="30"/>
        <v>3001</v>
      </c>
      <c r="D1960" t="str">
        <f>IFERROR(VLOOKUP(G1960+0,'de para'!A:C,3,0),"")</f>
        <v/>
      </c>
      <c r="E1960" t="str">
        <f>IF(VLOOKUP(G1960+0,'de para'!E:H,4,0)="EX","Externo","Interno")</f>
        <v>Externo</v>
      </c>
      <c r="F1960" s="21" t="s">
        <v>23123</v>
      </c>
      <c r="G1960" s="21">
        <v>122</v>
      </c>
      <c r="H1960" s="21" t="s">
        <v>19095</v>
      </c>
      <c r="I1960" s="21" t="s">
        <v>746</v>
      </c>
      <c r="J1960" s="22">
        <v>42825</v>
      </c>
      <c r="K1960" s="21" t="s">
        <v>19150</v>
      </c>
      <c r="L1960" s="21" t="s">
        <v>19096</v>
      </c>
      <c r="M1960" s="21" t="s">
        <v>20510</v>
      </c>
      <c r="N1960" s="21" t="s">
        <v>19095</v>
      </c>
      <c r="O1960" s="21" t="s">
        <v>21149</v>
      </c>
      <c r="P1960" s="21" t="s">
        <v>19196</v>
      </c>
      <c r="Q1960" s="33">
        <v>0</v>
      </c>
      <c r="R1960" s="33">
        <v>160</v>
      </c>
      <c r="S1960" s="33">
        <v>0</v>
      </c>
      <c r="T1960" s="33">
        <v>160</v>
      </c>
      <c r="U1960" s="33">
        <v>0</v>
      </c>
      <c r="V1960" s="33">
        <v>0</v>
      </c>
      <c r="W1960" s="23">
        <v>0</v>
      </c>
      <c r="X1960" s="23">
        <v>40.799999999999997</v>
      </c>
      <c r="Y1960" s="21" t="s">
        <v>19097</v>
      </c>
      <c r="Z1960" s="23">
        <v>0</v>
      </c>
      <c r="AA1960" s="23">
        <v>6528</v>
      </c>
      <c r="AB1960" s="22">
        <v>42825</v>
      </c>
    </row>
    <row r="1961" spans="1:28" x14ac:dyDescent="0.25">
      <c r="A1961" t="s">
        <v>736</v>
      </c>
      <c r="B1961" t="str">
        <f>VLOOKUP(O1961+0,'de para'!K:O,3,0)</f>
        <v>NA</v>
      </c>
      <c r="C1961" t="str">
        <f t="shared" si="30"/>
        <v>3001</v>
      </c>
      <c r="D1961" t="str">
        <f>IFERROR(VLOOKUP(G1961+0,'de para'!A:C,3,0),"")</f>
        <v/>
      </c>
      <c r="E1961" t="str">
        <f>IF(VLOOKUP(G1961+0,'de para'!E:H,4,0)="EX","Externo","Interno")</f>
        <v>Externo</v>
      </c>
      <c r="F1961" s="18" t="s">
        <v>23123</v>
      </c>
      <c r="G1961" s="18">
        <v>122</v>
      </c>
      <c r="H1961" s="18" t="s">
        <v>19095</v>
      </c>
      <c r="I1961" s="18" t="s">
        <v>746</v>
      </c>
      <c r="J1961" s="19">
        <v>42825</v>
      </c>
      <c r="K1961" s="18" t="s">
        <v>19150</v>
      </c>
      <c r="L1961" s="18" t="s">
        <v>19096</v>
      </c>
      <c r="M1961" s="18" t="s">
        <v>20510</v>
      </c>
      <c r="N1961" s="18" t="s">
        <v>19102</v>
      </c>
      <c r="O1961" s="18" t="s">
        <v>20545</v>
      </c>
      <c r="P1961" s="18" t="s">
        <v>748</v>
      </c>
      <c r="Q1961" s="32">
        <v>-224</v>
      </c>
      <c r="R1961" s="32">
        <v>224</v>
      </c>
      <c r="S1961" s="32">
        <v>0</v>
      </c>
      <c r="T1961" s="32">
        <v>224</v>
      </c>
      <c r="U1961" s="32">
        <v>0</v>
      </c>
      <c r="V1961" s="32">
        <v>0</v>
      </c>
      <c r="W1961" s="20">
        <v>0</v>
      </c>
      <c r="X1961" s="20">
        <v>97.92</v>
      </c>
      <c r="Y1961" s="18" t="s">
        <v>19097</v>
      </c>
      <c r="Z1961" s="20">
        <v>0</v>
      </c>
      <c r="AA1961" s="20">
        <v>21934.080000000002</v>
      </c>
      <c r="AB1961" s="19">
        <v>42825</v>
      </c>
    </row>
    <row r="1962" spans="1:28" x14ac:dyDescent="0.25">
      <c r="A1962" t="s">
        <v>736</v>
      </c>
      <c r="B1962" t="str">
        <f>VLOOKUP(O1962+0,'de para'!K:O,3,0)</f>
        <v>NA</v>
      </c>
      <c r="C1962" t="str">
        <f t="shared" si="30"/>
        <v>3001</v>
      </c>
      <c r="D1962" t="str">
        <f>IFERROR(VLOOKUP(G1962+0,'de para'!A:C,3,0),"")</f>
        <v/>
      </c>
      <c r="E1962" t="str">
        <f>IF(VLOOKUP(G1962+0,'de para'!E:H,4,0)="EX","Externo","Interno")</f>
        <v>Externo</v>
      </c>
      <c r="F1962" s="21" t="s">
        <v>23123</v>
      </c>
      <c r="G1962" s="21">
        <v>122</v>
      </c>
      <c r="H1962" s="21" t="s">
        <v>19095</v>
      </c>
      <c r="I1962" s="21" t="s">
        <v>746</v>
      </c>
      <c r="J1962" s="22">
        <v>42825</v>
      </c>
      <c r="K1962" s="21" t="s">
        <v>19150</v>
      </c>
      <c r="L1962" s="21" t="s">
        <v>19096</v>
      </c>
      <c r="M1962" s="21" t="s">
        <v>20510</v>
      </c>
      <c r="N1962" s="21" t="s">
        <v>19108</v>
      </c>
      <c r="O1962" s="21" t="s">
        <v>20507</v>
      </c>
      <c r="P1962" s="21" t="s">
        <v>19197</v>
      </c>
      <c r="Q1962" s="33">
        <v>-895.49599999999998</v>
      </c>
      <c r="R1962" s="33">
        <v>96</v>
      </c>
      <c r="S1962" s="33">
        <v>0</v>
      </c>
      <c r="T1962" s="33">
        <v>96</v>
      </c>
      <c r="U1962" s="33">
        <v>0</v>
      </c>
      <c r="V1962" s="33">
        <v>0</v>
      </c>
      <c r="W1962" s="23">
        <v>0</v>
      </c>
      <c r="X1962" s="23">
        <v>57.12</v>
      </c>
      <c r="Y1962" s="21" t="s">
        <v>19097</v>
      </c>
      <c r="Z1962" s="23">
        <v>0</v>
      </c>
      <c r="AA1962" s="23">
        <v>5483.52</v>
      </c>
      <c r="AB1962" s="22">
        <v>42825</v>
      </c>
    </row>
    <row r="1963" spans="1:28" x14ac:dyDescent="0.25">
      <c r="A1963" t="s">
        <v>736</v>
      </c>
      <c r="B1963" t="str">
        <f>VLOOKUP(O1963+0,'de para'!K:O,3,0)</f>
        <v>NA</v>
      </c>
      <c r="C1963" t="str">
        <f t="shared" si="30"/>
        <v>3001</v>
      </c>
      <c r="D1963" t="str">
        <f>IFERROR(VLOOKUP(G1963+0,'de para'!A:C,3,0),"")</f>
        <v/>
      </c>
      <c r="E1963" t="str">
        <f>IF(VLOOKUP(G1963+0,'de para'!E:H,4,0)="EX","Externo","Interno")</f>
        <v>Externo</v>
      </c>
      <c r="F1963" s="18" t="s">
        <v>23123</v>
      </c>
      <c r="G1963" s="18">
        <v>122</v>
      </c>
      <c r="H1963" s="18" t="s">
        <v>19095</v>
      </c>
      <c r="I1963" s="18" t="s">
        <v>746</v>
      </c>
      <c r="J1963" s="19">
        <v>42825</v>
      </c>
      <c r="K1963" s="18" t="s">
        <v>19150</v>
      </c>
      <c r="L1963" s="18" t="s">
        <v>19096</v>
      </c>
      <c r="M1963" s="18" t="s">
        <v>20510</v>
      </c>
      <c r="N1963" s="18" t="s">
        <v>19103</v>
      </c>
      <c r="O1963" s="18" t="s">
        <v>20518</v>
      </c>
      <c r="P1963" s="18" t="s">
        <v>20519</v>
      </c>
      <c r="Q1963" s="32">
        <v>-240</v>
      </c>
      <c r="R1963" s="32">
        <v>240</v>
      </c>
      <c r="S1963" s="32">
        <v>0</v>
      </c>
      <c r="T1963" s="32">
        <v>240</v>
      </c>
      <c r="U1963" s="32">
        <v>0</v>
      </c>
      <c r="V1963" s="32">
        <v>0</v>
      </c>
      <c r="W1963" s="20">
        <v>0</v>
      </c>
      <c r="X1963" s="20">
        <v>57.12</v>
      </c>
      <c r="Y1963" s="18" t="s">
        <v>19097</v>
      </c>
      <c r="Z1963" s="20">
        <v>0</v>
      </c>
      <c r="AA1963" s="20">
        <v>13708.8</v>
      </c>
      <c r="AB1963" s="19">
        <v>42825</v>
      </c>
    </row>
    <row r="1964" spans="1:28" x14ac:dyDescent="0.25">
      <c r="A1964" t="s">
        <v>736</v>
      </c>
      <c r="B1964" t="str">
        <f>VLOOKUP(O1964+0,'de para'!K:O,3,0)</f>
        <v>NA</v>
      </c>
      <c r="C1964" t="str">
        <f t="shared" si="30"/>
        <v>3001</v>
      </c>
      <c r="D1964" t="str">
        <f>IFERROR(VLOOKUP(G1964+0,'de para'!A:C,3,0),"")</f>
        <v/>
      </c>
      <c r="E1964" t="str">
        <f>IF(VLOOKUP(G1964+0,'de para'!E:H,4,0)="EX","Externo","Interno")</f>
        <v>Externo</v>
      </c>
      <c r="F1964" s="21" t="s">
        <v>23123</v>
      </c>
      <c r="G1964" s="21">
        <v>122</v>
      </c>
      <c r="H1964" s="21" t="s">
        <v>19095</v>
      </c>
      <c r="I1964" s="21" t="s">
        <v>746</v>
      </c>
      <c r="J1964" s="22">
        <v>42825</v>
      </c>
      <c r="K1964" s="21" t="s">
        <v>19150</v>
      </c>
      <c r="L1964" s="21" t="s">
        <v>19096</v>
      </c>
      <c r="M1964" s="21" t="s">
        <v>20510</v>
      </c>
      <c r="N1964" s="21" t="s">
        <v>19291</v>
      </c>
      <c r="O1964" s="21" t="s">
        <v>20543</v>
      </c>
      <c r="P1964" s="21" t="s">
        <v>763</v>
      </c>
      <c r="Q1964" s="33">
        <v>-2560</v>
      </c>
      <c r="R1964" s="33">
        <v>1920</v>
      </c>
      <c r="S1964" s="33">
        <v>0</v>
      </c>
      <c r="T1964" s="33">
        <v>1920</v>
      </c>
      <c r="U1964" s="33">
        <v>0</v>
      </c>
      <c r="V1964" s="33">
        <v>0</v>
      </c>
      <c r="W1964" s="23">
        <v>0</v>
      </c>
      <c r="X1964" s="23">
        <v>97.92</v>
      </c>
      <c r="Y1964" s="21" t="s">
        <v>19097</v>
      </c>
      <c r="Z1964" s="23">
        <v>0</v>
      </c>
      <c r="AA1964" s="23">
        <v>188006.39999999999</v>
      </c>
      <c r="AB1964" s="22">
        <v>42825</v>
      </c>
    </row>
    <row r="1965" spans="1:28" x14ac:dyDescent="0.25">
      <c r="A1965" t="s">
        <v>736</v>
      </c>
      <c r="B1965" t="str">
        <f>VLOOKUP(O1965+0,'de para'!K:O,3,0)</f>
        <v>NA</v>
      </c>
      <c r="C1965" t="str">
        <f t="shared" si="30"/>
        <v>3001</v>
      </c>
      <c r="D1965" t="str">
        <f>IFERROR(VLOOKUP(G1965+0,'de para'!A:C,3,0),"")</f>
        <v/>
      </c>
      <c r="E1965" t="str">
        <f>IF(VLOOKUP(G1965+0,'de para'!E:H,4,0)="EX","Externo","Interno")</f>
        <v>Externo</v>
      </c>
      <c r="F1965" s="18" t="s">
        <v>23123</v>
      </c>
      <c r="G1965" s="18">
        <v>122</v>
      </c>
      <c r="H1965" s="18" t="s">
        <v>19095</v>
      </c>
      <c r="I1965" s="18" t="s">
        <v>746</v>
      </c>
      <c r="J1965" s="19">
        <v>42825</v>
      </c>
      <c r="K1965" s="18" t="s">
        <v>19150</v>
      </c>
      <c r="L1965" s="18" t="s">
        <v>19096</v>
      </c>
      <c r="M1965" s="18" t="s">
        <v>20510</v>
      </c>
      <c r="N1965" s="18" t="s">
        <v>19104</v>
      </c>
      <c r="O1965" s="18" t="s">
        <v>20542</v>
      </c>
      <c r="P1965" s="18" t="s">
        <v>762</v>
      </c>
      <c r="Q1965" s="32">
        <v>-2559.7020000000002</v>
      </c>
      <c r="R1965" s="32">
        <v>1920</v>
      </c>
      <c r="S1965" s="32">
        <v>0</v>
      </c>
      <c r="T1965" s="32">
        <v>1920</v>
      </c>
      <c r="U1965" s="32">
        <v>0</v>
      </c>
      <c r="V1965" s="32">
        <v>0</v>
      </c>
      <c r="W1965" s="20">
        <v>0</v>
      </c>
      <c r="X1965" s="20">
        <v>97.92</v>
      </c>
      <c r="Y1965" s="18" t="s">
        <v>19097</v>
      </c>
      <c r="Z1965" s="20">
        <v>0</v>
      </c>
      <c r="AA1965" s="20">
        <v>188006.39999999999</v>
      </c>
      <c r="AB1965" s="19">
        <v>42825</v>
      </c>
    </row>
    <row r="1966" spans="1:28" x14ac:dyDescent="0.25">
      <c r="A1966" t="s">
        <v>736</v>
      </c>
      <c r="B1966" t="str">
        <f>VLOOKUP(O1966+0,'de para'!K:O,3,0)</f>
        <v>NA</v>
      </c>
      <c r="C1966" t="str">
        <f t="shared" si="30"/>
        <v>3001</v>
      </c>
      <c r="D1966" t="str">
        <f>IFERROR(VLOOKUP(G1966+0,'de para'!A:C,3,0),"")</f>
        <v/>
      </c>
      <c r="E1966" t="str">
        <f>IF(VLOOKUP(G1966+0,'de para'!E:H,4,0)="EX","Externo","Interno")</f>
        <v>Externo</v>
      </c>
      <c r="F1966" s="21" t="s">
        <v>23123</v>
      </c>
      <c r="G1966" s="21">
        <v>122</v>
      </c>
      <c r="H1966" s="21" t="s">
        <v>19095</v>
      </c>
      <c r="I1966" s="21" t="s">
        <v>746</v>
      </c>
      <c r="J1966" s="22">
        <v>42825</v>
      </c>
      <c r="K1966" s="21" t="s">
        <v>19150</v>
      </c>
      <c r="L1966" s="21" t="s">
        <v>19096</v>
      </c>
      <c r="M1966" s="21" t="s">
        <v>20510</v>
      </c>
      <c r="N1966" s="21" t="s">
        <v>19112</v>
      </c>
      <c r="O1966" s="21" t="s">
        <v>20559</v>
      </c>
      <c r="P1966" s="21" t="s">
        <v>749</v>
      </c>
      <c r="Q1966" s="33">
        <v>-640</v>
      </c>
      <c r="R1966" s="33">
        <v>640</v>
      </c>
      <c r="S1966" s="33">
        <v>0</v>
      </c>
      <c r="T1966" s="33">
        <v>640</v>
      </c>
      <c r="U1966" s="33">
        <v>0</v>
      </c>
      <c r="V1966" s="33">
        <v>0</v>
      </c>
      <c r="W1966" s="23">
        <v>0</v>
      </c>
      <c r="X1966" s="23">
        <v>27.2</v>
      </c>
      <c r="Y1966" s="21" t="s">
        <v>19097</v>
      </c>
      <c r="Z1966" s="23">
        <v>0</v>
      </c>
      <c r="AA1966" s="23">
        <v>17408</v>
      </c>
      <c r="AB1966" s="22">
        <v>42825</v>
      </c>
    </row>
    <row r="1967" spans="1:28" x14ac:dyDescent="0.25">
      <c r="A1967" t="s">
        <v>736</v>
      </c>
      <c r="B1967" t="str">
        <f>VLOOKUP(O1967+0,'de para'!K:O,3,0)</f>
        <v>NA</v>
      </c>
      <c r="C1967" t="str">
        <f t="shared" si="30"/>
        <v>3001</v>
      </c>
      <c r="D1967" t="str">
        <f>IFERROR(VLOOKUP(G1967+0,'de para'!A:C,3,0),"")</f>
        <v/>
      </c>
      <c r="E1967" t="str">
        <f>IF(VLOOKUP(G1967+0,'de para'!E:H,4,0)="EX","Externo","Interno")</f>
        <v>Externo</v>
      </c>
      <c r="F1967" s="18" t="s">
        <v>23123</v>
      </c>
      <c r="G1967" s="18">
        <v>122</v>
      </c>
      <c r="H1967" s="18" t="s">
        <v>19095</v>
      </c>
      <c r="I1967" s="18" t="s">
        <v>746</v>
      </c>
      <c r="J1967" s="19">
        <v>42825</v>
      </c>
      <c r="K1967" s="18" t="s">
        <v>19150</v>
      </c>
      <c r="L1967" s="18" t="s">
        <v>19096</v>
      </c>
      <c r="M1967" s="18" t="s">
        <v>20510</v>
      </c>
      <c r="N1967" s="18" t="s">
        <v>19113</v>
      </c>
      <c r="O1967" s="18" t="s">
        <v>20528</v>
      </c>
      <c r="P1967" s="18" t="s">
        <v>792</v>
      </c>
      <c r="Q1967" s="32">
        <v>-75</v>
      </c>
      <c r="R1967" s="32">
        <v>60</v>
      </c>
      <c r="S1967" s="32">
        <v>0</v>
      </c>
      <c r="T1967" s="32">
        <v>60</v>
      </c>
      <c r="U1967" s="32">
        <v>0</v>
      </c>
      <c r="V1967" s="32">
        <v>0</v>
      </c>
      <c r="W1967" s="20">
        <v>0</v>
      </c>
      <c r="X1967" s="20">
        <v>87.04</v>
      </c>
      <c r="Y1967" s="18" t="s">
        <v>19097</v>
      </c>
      <c r="Z1967" s="20">
        <v>0</v>
      </c>
      <c r="AA1967" s="20">
        <v>5222.3999999999996</v>
      </c>
      <c r="AB1967" s="19">
        <v>42825</v>
      </c>
    </row>
    <row r="1968" spans="1:28" x14ac:dyDescent="0.25">
      <c r="A1968" t="s">
        <v>736</v>
      </c>
      <c r="B1968" t="str">
        <f>VLOOKUP(O1968+0,'de para'!K:O,3,0)</f>
        <v>NA</v>
      </c>
      <c r="C1968" t="str">
        <f t="shared" si="30"/>
        <v>3001</v>
      </c>
      <c r="D1968" t="str">
        <f>IFERROR(VLOOKUP(G1968+0,'de para'!A:C,3,0),"")</f>
        <v/>
      </c>
      <c r="E1968" t="str">
        <f>IF(VLOOKUP(G1968+0,'de para'!E:H,4,0)="EX","Externo","Interno")</f>
        <v>Externo</v>
      </c>
      <c r="F1968" s="21" t="s">
        <v>23123</v>
      </c>
      <c r="G1968" s="21">
        <v>122</v>
      </c>
      <c r="H1968" s="21" t="s">
        <v>19095</v>
      </c>
      <c r="I1968" s="21" t="s">
        <v>746</v>
      </c>
      <c r="J1968" s="22">
        <v>42825</v>
      </c>
      <c r="K1968" s="21" t="s">
        <v>19150</v>
      </c>
      <c r="L1968" s="21" t="s">
        <v>19096</v>
      </c>
      <c r="M1968" s="21" t="s">
        <v>20510</v>
      </c>
      <c r="N1968" s="21" t="s">
        <v>19340</v>
      </c>
      <c r="O1968" s="21" t="s">
        <v>23120</v>
      </c>
      <c r="P1968" s="21" t="s">
        <v>23121</v>
      </c>
      <c r="Q1968" s="33">
        <v>77</v>
      </c>
      <c r="R1968" s="33">
        <v>2400</v>
      </c>
      <c r="S1968" s="33">
        <v>0</v>
      </c>
      <c r="T1968" s="33">
        <v>2400</v>
      </c>
      <c r="U1968" s="33">
        <v>0</v>
      </c>
      <c r="V1968" s="33">
        <v>0</v>
      </c>
      <c r="W1968" s="23">
        <v>0</v>
      </c>
      <c r="X1968" s="23">
        <v>5.44</v>
      </c>
      <c r="Y1968" s="21" t="s">
        <v>19097</v>
      </c>
      <c r="Z1968" s="23">
        <v>0</v>
      </c>
      <c r="AA1968" s="23">
        <v>13056</v>
      </c>
      <c r="AB1968" s="22">
        <v>42825</v>
      </c>
    </row>
    <row r="1969" spans="1:28" x14ac:dyDescent="0.25">
      <c r="A1969" t="s">
        <v>736</v>
      </c>
      <c r="B1969" t="str">
        <f>VLOOKUP(O1969+0,'de para'!K:O,3,0)</f>
        <v>NA</v>
      </c>
      <c r="C1969" t="str">
        <f t="shared" si="30"/>
        <v>3001</v>
      </c>
      <c r="D1969" t="str">
        <f>IFERROR(VLOOKUP(G1969+0,'de para'!A:C,3,0),"")</f>
        <v/>
      </c>
      <c r="E1969" t="str">
        <f>IF(VLOOKUP(G1969+0,'de para'!E:H,4,0)="EX","Externo","Interno")</f>
        <v>Externo</v>
      </c>
      <c r="F1969" s="18" t="s">
        <v>23123</v>
      </c>
      <c r="G1969" s="18">
        <v>122</v>
      </c>
      <c r="H1969" s="18" t="s">
        <v>19095</v>
      </c>
      <c r="I1969" s="18" t="s">
        <v>746</v>
      </c>
      <c r="J1969" s="19">
        <v>42825</v>
      </c>
      <c r="K1969" s="18" t="s">
        <v>19150</v>
      </c>
      <c r="L1969" s="18" t="s">
        <v>19096</v>
      </c>
      <c r="M1969" s="18" t="s">
        <v>20510</v>
      </c>
      <c r="N1969" s="18" t="s">
        <v>19342</v>
      </c>
      <c r="O1969" s="18" t="s">
        <v>21336</v>
      </c>
      <c r="P1969" s="18" t="s">
        <v>766</v>
      </c>
      <c r="Q1969" s="32">
        <v>3440</v>
      </c>
      <c r="R1969" s="32">
        <v>6400</v>
      </c>
      <c r="S1969" s="32">
        <v>0</v>
      </c>
      <c r="T1969" s="32">
        <v>6400</v>
      </c>
      <c r="U1969" s="32">
        <v>0</v>
      </c>
      <c r="V1969" s="32">
        <v>0</v>
      </c>
      <c r="W1969" s="20">
        <v>0</v>
      </c>
      <c r="X1969" s="20">
        <v>1.63</v>
      </c>
      <c r="Y1969" s="18" t="s">
        <v>19097</v>
      </c>
      <c r="Z1969" s="20">
        <v>0</v>
      </c>
      <c r="AA1969" s="20">
        <v>10444.799999999999</v>
      </c>
      <c r="AB1969" s="19">
        <v>42825</v>
      </c>
    </row>
    <row r="1970" spans="1:28" x14ac:dyDescent="0.25">
      <c r="A1970" t="s">
        <v>736</v>
      </c>
      <c r="B1970" t="str">
        <f>VLOOKUP(O1970+0,'de para'!K:O,3,0)</f>
        <v>NA</v>
      </c>
      <c r="C1970" t="str">
        <f t="shared" si="30"/>
        <v>3001</v>
      </c>
      <c r="D1970" t="str">
        <f>IFERROR(VLOOKUP(G1970+0,'de para'!A:C,3,0),"")</f>
        <v/>
      </c>
      <c r="E1970" t="str">
        <f>IF(VLOOKUP(G1970+0,'de para'!E:H,4,0)="EX","Externo","Interno")</f>
        <v>Externo</v>
      </c>
      <c r="F1970" s="21" t="s">
        <v>19481</v>
      </c>
      <c r="G1970" s="21">
        <v>126</v>
      </c>
      <c r="H1970" s="21" t="s">
        <v>19095</v>
      </c>
      <c r="I1970" s="21" t="s">
        <v>780</v>
      </c>
      <c r="J1970" s="22">
        <v>42825</v>
      </c>
      <c r="K1970" s="21" t="s">
        <v>19150</v>
      </c>
      <c r="L1970" s="21" t="s">
        <v>19096</v>
      </c>
      <c r="M1970" s="21" t="s">
        <v>19538</v>
      </c>
      <c r="N1970" s="21" t="s">
        <v>19095</v>
      </c>
      <c r="O1970" s="21" t="s">
        <v>23115</v>
      </c>
      <c r="P1970" s="21" t="s">
        <v>23116</v>
      </c>
      <c r="Q1970" s="33">
        <v>-7470</v>
      </c>
      <c r="R1970" s="33">
        <v>4536</v>
      </c>
      <c r="S1970" s="33">
        <v>0</v>
      </c>
      <c r="T1970" s="33">
        <v>4536</v>
      </c>
      <c r="U1970" s="33">
        <v>0</v>
      </c>
      <c r="V1970" s="33">
        <v>0</v>
      </c>
      <c r="W1970" s="23">
        <v>0</v>
      </c>
      <c r="X1970" s="23">
        <v>5.52</v>
      </c>
      <c r="Y1970" s="21" t="s">
        <v>19097</v>
      </c>
      <c r="Z1970" s="23">
        <v>0</v>
      </c>
      <c r="AA1970" s="23">
        <v>25068.63</v>
      </c>
      <c r="AB1970" s="22">
        <v>42825</v>
      </c>
    </row>
    <row r="1971" spans="1:28" x14ac:dyDescent="0.25">
      <c r="A1971" t="s">
        <v>736</v>
      </c>
      <c r="B1971" t="e">
        <f>VLOOKUP(O1971+0,'de para'!K:O,3,0)</f>
        <v>#N/A</v>
      </c>
      <c r="C1971" t="str">
        <f t="shared" si="30"/>
        <v>3000</v>
      </c>
      <c r="D1971" t="str">
        <f>IFERROR(VLOOKUP(G1971+0,'de para'!A:C,3,0),"")</f>
        <v/>
      </c>
      <c r="E1971" t="s">
        <v>19067</v>
      </c>
      <c r="F1971" s="18" t="s">
        <v>20572</v>
      </c>
      <c r="G1971" s="18">
        <v>2693</v>
      </c>
      <c r="H1971" s="18" t="s">
        <v>19095</v>
      </c>
      <c r="I1971" s="18" t="s">
        <v>20573</v>
      </c>
      <c r="J1971" s="19">
        <v>42741</v>
      </c>
      <c r="K1971" s="18" t="s">
        <v>19096</v>
      </c>
      <c r="L1971" s="18" t="s">
        <v>19096</v>
      </c>
      <c r="M1971" s="18" t="s">
        <v>19276</v>
      </c>
      <c r="N1971" s="18" t="s">
        <v>19095</v>
      </c>
      <c r="O1971" s="18" t="s">
        <v>20809</v>
      </c>
      <c r="P1971" s="18" t="s">
        <v>20810</v>
      </c>
      <c r="Q1971" s="32">
        <v>3350</v>
      </c>
      <c r="R1971" s="32">
        <v>25</v>
      </c>
      <c r="S1971" s="32">
        <v>0</v>
      </c>
      <c r="T1971" s="32">
        <v>25</v>
      </c>
      <c r="U1971" s="32">
        <v>0</v>
      </c>
      <c r="V1971" s="32">
        <v>0</v>
      </c>
      <c r="W1971" s="20">
        <v>0</v>
      </c>
      <c r="X1971" s="20">
        <v>8.35</v>
      </c>
      <c r="Y1971" s="18" t="s">
        <v>19097</v>
      </c>
      <c r="Z1971" s="20">
        <v>20.88</v>
      </c>
      <c r="AA1971" s="20">
        <v>229.63</v>
      </c>
      <c r="AB1971" s="19">
        <v>42741</v>
      </c>
    </row>
    <row r="1972" spans="1:28" x14ac:dyDescent="0.25">
      <c r="A1972" t="s">
        <v>736</v>
      </c>
      <c r="B1972" t="e">
        <f>VLOOKUP(O1972+0,'de para'!K:O,3,0)</f>
        <v>#N/A</v>
      </c>
      <c r="C1972" t="str">
        <f t="shared" si="30"/>
        <v>3000</v>
      </c>
      <c r="D1972" t="str">
        <f>IFERROR(VLOOKUP(G1972+0,'de para'!A:C,3,0),"")</f>
        <v/>
      </c>
      <c r="E1972" t="s">
        <v>19067</v>
      </c>
      <c r="F1972" s="21" t="s">
        <v>20572</v>
      </c>
      <c r="G1972" s="21">
        <v>2693</v>
      </c>
      <c r="H1972" s="21" t="s">
        <v>19095</v>
      </c>
      <c r="I1972" s="21" t="s">
        <v>20573</v>
      </c>
      <c r="J1972" s="22">
        <v>42741</v>
      </c>
      <c r="K1972" s="21" t="s">
        <v>19096</v>
      </c>
      <c r="L1972" s="21" t="s">
        <v>19096</v>
      </c>
      <c r="M1972" s="21" t="s">
        <v>19276</v>
      </c>
      <c r="N1972" s="21" t="s">
        <v>19102</v>
      </c>
      <c r="O1972" s="21" t="s">
        <v>20811</v>
      </c>
      <c r="P1972" s="21" t="s">
        <v>20812</v>
      </c>
      <c r="Q1972" s="33">
        <v>7450</v>
      </c>
      <c r="R1972" s="33">
        <v>50</v>
      </c>
      <c r="S1972" s="33">
        <v>0</v>
      </c>
      <c r="T1972" s="33">
        <v>50</v>
      </c>
      <c r="U1972" s="33">
        <v>0</v>
      </c>
      <c r="V1972" s="33">
        <v>0</v>
      </c>
      <c r="W1972" s="23">
        <v>0</v>
      </c>
      <c r="X1972" s="23">
        <v>8.35</v>
      </c>
      <c r="Y1972" s="21" t="s">
        <v>19097</v>
      </c>
      <c r="Z1972" s="23">
        <v>41.75</v>
      </c>
      <c r="AA1972" s="23">
        <v>459.25</v>
      </c>
      <c r="AB1972" s="22">
        <v>42741</v>
      </c>
    </row>
    <row r="1973" spans="1:28" x14ac:dyDescent="0.25">
      <c r="A1973" t="s">
        <v>736</v>
      </c>
      <c r="B1973" t="e">
        <f>VLOOKUP(O1973+0,'de para'!K:O,3,0)</f>
        <v>#N/A</v>
      </c>
      <c r="C1973" t="str">
        <f t="shared" si="30"/>
        <v>3000</v>
      </c>
      <c r="D1973" t="str">
        <f>IFERROR(VLOOKUP(G1973+0,'de para'!A:C,3,0),"")</f>
        <v/>
      </c>
      <c r="E1973" t="s">
        <v>19067</v>
      </c>
      <c r="F1973" s="18" t="s">
        <v>20572</v>
      </c>
      <c r="G1973" s="18">
        <v>2693</v>
      </c>
      <c r="H1973" s="18" t="s">
        <v>19095</v>
      </c>
      <c r="I1973" s="18" t="s">
        <v>20573</v>
      </c>
      <c r="J1973" s="19">
        <v>42741</v>
      </c>
      <c r="K1973" s="18" t="s">
        <v>19096</v>
      </c>
      <c r="L1973" s="18" t="s">
        <v>19096</v>
      </c>
      <c r="M1973" s="18" t="s">
        <v>19276</v>
      </c>
      <c r="N1973" s="18" t="s">
        <v>19108</v>
      </c>
      <c r="O1973" s="18" t="s">
        <v>20813</v>
      </c>
      <c r="P1973" s="18" t="s">
        <v>20814</v>
      </c>
      <c r="Q1973" s="32">
        <v>6700</v>
      </c>
      <c r="R1973" s="32">
        <v>25</v>
      </c>
      <c r="S1973" s="32">
        <v>0</v>
      </c>
      <c r="T1973" s="32">
        <v>25</v>
      </c>
      <c r="U1973" s="32">
        <v>0</v>
      </c>
      <c r="V1973" s="32">
        <v>0</v>
      </c>
      <c r="W1973" s="20">
        <v>0</v>
      </c>
      <c r="X1973" s="20">
        <v>8.35</v>
      </c>
      <c r="Y1973" s="18" t="s">
        <v>19097</v>
      </c>
      <c r="Z1973" s="20">
        <v>20.87</v>
      </c>
      <c r="AA1973" s="20">
        <v>229.62</v>
      </c>
      <c r="AB1973" s="19">
        <v>42741</v>
      </c>
    </row>
    <row r="1974" spans="1:28" x14ac:dyDescent="0.25">
      <c r="A1974" t="s">
        <v>736</v>
      </c>
      <c r="B1974" t="e">
        <f>VLOOKUP(O1974+0,'de para'!K:O,3,0)</f>
        <v>#N/A</v>
      </c>
      <c r="C1974" t="str">
        <f t="shared" si="30"/>
        <v>3000</v>
      </c>
      <c r="D1974" t="str">
        <f>IFERROR(VLOOKUP(G1974+0,'de para'!A:C,3,0),"")</f>
        <v/>
      </c>
      <c r="E1974" t="s">
        <v>19067</v>
      </c>
      <c r="F1974" s="21" t="s">
        <v>20572</v>
      </c>
      <c r="G1974" s="21">
        <v>2693</v>
      </c>
      <c r="H1974" s="21" t="s">
        <v>19095</v>
      </c>
      <c r="I1974" s="21" t="s">
        <v>20573</v>
      </c>
      <c r="J1974" s="22">
        <v>42741</v>
      </c>
      <c r="K1974" s="21" t="s">
        <v>19096</v>
      </c>
      <c r="L1974" s="21" t="s">
        <v>19096</v>
      </c>
      <c r="M1974" s="21" t="s">
        <v>19276</v>
      </c>
      <c r="N1974" s="21" t="s">
        <v>19103</v>
      </c>
      <c r="O1974" s="21" t="s">
        <v>20815</v>
      </c>
      <c r="P1974" s="21" t="s">
        <v>20816</v>
      </c>
      <c r="Q1974" s="33">
        <v>5700</v>
      </c>
      <c r="R1974" s="33">
        <v>50</v>
      </c>
      <c r="S1974" s="33">
        <v>0</v>
      </c>
      <c r="T1974" s="33">
        <v>50</v>
      </c>
      <c r="U1974" s="33">
        <v>0</v>
      </c>
      <c r="V1974" s="33">
        <v>0</v>
      </c>
      <c r="W1974" s="23">
        <v>0</v>
      </c>
      <c r="X1974" s="23">
        <v>8.35</v>
      </c>
      <c r="Y1974" s="21" t="s">
        <v>19097</v>
      </c>
      <c r="Z1974" s="23">
        <v>41.75</v>
      </c>
      <c r="AA1974" s="23">
        <v>459.25</v>
      </c>
      <c r="AB1974" s="22">
        <v>42741</v>
      </c>
    </row>
    <row r="1975" spans="1:28" x14ac:dyDescent="0.25">
      <c r="A1975" t="s">
        <v>736</v>
      </c>
      <c r="B1975" t="e">
        <f>VLOOKUP(O1975+0,'de para'!K:O,3,0)</f>
        <v>#N/A</v>
      </c>
      <c r="C1975" t="str">
        <f t="shared" si="30"/>
        <v>3000</v>
      </c>
      <c r="D1975" t="str">
        <f>IFERROR(VLOOKUP(G1975+0,'de para'!A:C,3,0),"")</f>
        <v/>
      </c>
      <c r="E1975" t="s">
        <v>19067</v>
      </c>
      <c r="F1975" s="18" t="s">
        <v>20572</v>
      </c>
      <c r="G1975" s="18">
        <v>2693</v>
      </c>
      <c r="H1975" s="18" t="s">
        <v>19095</v>
      </c>
      <c r="I1975" s="18" t="s">
        <v>20573</v>
      </c>
      <c r="J1975" s="19">
        <v>42741</v>
      </c>
      <c r="K1975" s="18" t="s">
        <v>19096</v>
      </c>
      <c r="L1975" s="18" t="s">
        <v>19096</v>
      </c>
      <c r="M1975" s="18" t="s">
        <v>19276</v>
      </c>
      <c r="N1975" s="18" t="s">
        <v>19291</v>
      </c>
      <c r="O1975" s="18" t="s">
        <v>20817</v>
      </c>
      <c r="P1975" s="18" t="s">
        <v>20818</v>
      </c>
      <c r="Q1975" s="32">
        <v>2775</v>
      </c>
      <c r="R1975" s="32">
        <v>25</v>
      </c>
      <c r="S1975" s="32">
        <v>0</v>
      </c>
      <c r="T1975" s="32">
        <v>25</v>
      </c>
      <c r="U1975" s="32">
        <v>0</v>
      </c>
      <c r="V1975" s="32">
        <v>0</v>
      </c>
      <c r="W1975" s="20">
        <v>0</v>
      </c>
      <c r="X1975" s="20">
        <v>8.35</v>
      </c>
      <c r="Y1975" s="18" t="s">
        <v>19097</v>
      </c>
      <c r="Z1975" s="20">
        <v>20.88</v>
      </c>
      <c r="AA1975" s="20">
        <v>229.63</v>
      </c>
      <c r="AB1975" s="19">
        <v>42741</v>
      </c>
    </row>
    <row r="1976" spans="1:28" x14ac:dyDescent="0.25">
      <c r="A1976" t="s">
        <v>736</v>
      </c>
      <c r="B1976" t="str">
        <f>VLOOKUP(O1976+0,'de para'!K:O,3,0)</f>
        <v>NA</v>
      </c>
      <c r="C1976" t="str">
        <f t="shared" si="30"/>
        <v>3001</v>
      </c>
      <c r="D1976" t="str">
        <f>IFERROR(VLOOKUP(G1976+0,'de para'!A:C,3,0),"")</f>
        <v/>
      </c>
      <c r="E1976" t="s">
        <v>19067</v>
      </c>
      <c r="F1976" s="21" t="s">
        <v>20572</v>
      </c>
      <c r="G1976" s="21">
        <v>2693</v>
      </c>
      <c r="H1976" s="21" t="s">
        <v>19095</v>
      </c>
      <c r="I1976" s="21" t="s">
        <v>20573</v>
      </c>
      <c r="J1976" s="22">
        <v>42741</v>
      </c>
      <c r="K1976" s="21" t="s">
        <v>19096</v>
      </c>
      <c r="L1976" s="21" t="s">
        <v>19096</v>
      </c>
      <c r="M1976" s="21" t="s">
        <v>19276</v>
      </c>
      <c r="N1976" s="21" t="s">
        <v>19104</v>
      </c>
      <c r="O1976" s="21" t="s">
        <v>20574</v>
      </c>
      <c r="P1976" s="21" t="s">
        <v>808</v>
      </c>
      <c r="Q1976" s="33">
        <v>20</v>
      </c>
      <c r="R1976" s="33">
        <v>20</v>
      </c>
      <c r="S1976" s="33">
        <v>0</v>
      </c>
      <c r="T1976" s="33">
        <v>20</v>
      </c>
      <c r="U1976" s="33">
        <v>0</v>
      </c>
      <c r="V1976" s="33">
        <v>0</v>
      </c>
      <c r="W1976" s="23">
        <v>0</v>
      </c>
      <c r="X1976" s="23">
        <v>1.47</v>
      </c>
      <c r="Y1976" s="21" t="s">
        <v>19097</v>
      </c>
      <c r="Z1976" s="23">
        <v>2.94</v>
      </c>
      <c r="AA1976" s="23">
        <v>32.340000000000003</v>
      </c>
      <c r="AB1976" s="22">
        <v>42741</v>
      </c>
    </row>
    <row r="1977" spans="1:28" x14ac:dyDescent="0.25">
      <c r="A1977" t="s">
        <v>736</v>
      </c>
      <c r="B1977" t="str">
        <f>VLOOKUP(O1977+0,'de para'!K:O,3,0)</f>
        <v>NA</v>
      </c>
      <c r="C1977" t="str">
        <f t="shared" si="30"/>
        <v>3001</v>
      </c>
      <c r="D1977" t="str">
        <f>IFERROR(VLOOKUP(G1977+0,'de para'!A:C,3,0),"")</f>
        <v/>
      </c>
      <c r="E1977" t="s">
        <v>19067</v>
      </c>
      <c r="F1977" s="18" t="s">
        <v>20572</v>
      </c>
      <c r="G1977" s="18">
        <v>2693</v>
      </c>
      <c r="H1977" s="18" t="s">
        <v>19095</v>
      </c>
      <c r="I1977" s="18" t="s">
        <v>20573</v>
      </c>
      <c r="J1977" s="19">
        <v>42741</v>
      </c>
      <c r="K1977" s="18" t="s">
        <v>19096</v>
      </c>
      <c r="L1977" s="18" t="s">
        <v>19096</v>
      </c>
      <c r="M1977" s="18" t="s">
        <v>19276</v>
      </c>
      <c r="N1977" s="18" t="s">
        <v>19112</v>
      </c>
      <c r="O1977" s="18" t="s">
        <v>20575</v>
      </c>
      <c r="P1977" s="18" t="s">
        <v>810</v>
      </c>
      <c r="Q1977" s="32">
        <v>2020</v>
      </c>
      <c r="R1977" s="32">
        <v>20</v>
      </c>
      <c r="S1977" s="32">
        <v>0</v>
      </c>
      <c r="T1977" s="32">
        <v>20</v>
      </c>
      <c r="U1977" s="32">
        <v>0</v>
      </c>
      <c r="V1977" s="32">
        <v>0</v>
      </c>
      <c r="W1977" s="20">
        <v>0</v>
      </c>
      <c r="X1977" s="20">
        <v>1.47</v>
      </c>
      <c r="Y1977" s="18" t="s">
        <v>19097</v>
      </c>
      <c r="Z1977" s="20">
        <v>2.94</v>
      </c>
      <c r="AA1977" s="20">
        <v>32.340000000000003</v>
      </c>
      <c r="AB1977" s="19">
        <v>42741</v>
      </c>
    </row>
    <row r="1978" spans="1:28" x14ac:dyDescent="0.25">
      <c r="A1978" t="s">
        <v>736</v>
      </c>
      <c r="B1978" t="str">
        <f>VLOOKUP(O1978+0,'de para'!K:O,3,0)</f>
        <v>NA</v>
      </c>
      <c r="C1978" t="str">
        <f t="shared" si="30"/>
        <v>3001</v>
      </c>
      <c r="D1978" t="str">
        <f>IFERROR(VLOOKUP(G1978+0,'de para'!A:C,3,0),"")</f>
        <v/>
      </c>
      <c r="E1978" t="s">
        <v>19067</v>
      </c>
      <c r="F1978" s="21" t="s">
        <v>20572</v>
      </c>
      <c r="G1978" s="21">
        <v>2693</v>
      </c>
      <c r="H1978" s="21" t="s">
        <v>19095</v>
      </c>
      <c r="I1978" s="21" t="s">
        <v>20573</v>
      </c>
      <c r="J1978" s="22">
        <v>42741</v>
      </c>
      <c r="K1978" s="21" t="s">
        <v>19096</v>
      </c>
      <c r="L1978" s="21" t="s">
        <v>19096</v>
      </c>
      <c r="M1978" s="21" t="s">
        <v>19276</v>
      </c>
      <c r="N1978" s="21" t="s">
        <v>19113</v>
      </c>
      <c r="O1978" s="21" t="s">
        <v>20566</v>
      </c>
      <c r="P1978" s="21" t="s">
        <v>794</v>
      </c>
      <c r="Q1978" s="33">
        <v>1280</v>
      </c>
      <c r="R1978" s="33">
        <v>20</v>
      </c>
      <c r="S1978" s="33">
        <v>0</v>
      </c>
      <c r="T1978" s="33">
        <v>20</v>
      </c>
      <c r="U1978" s="33">
        <v>0</v>
      </c>
      <c r="V1978" s="33">
        <v>0</v>
      </c>
      <c r="W1978" s="23">
        <v>0</v>
      </c>
      <c r="X1978" s="23">
        <v>1.47</v>
      </c>
      <c r="Y1978" s="21" t="s">
        <v>19097</v>
      </c>
      <c r="Z1978" s="23">
        <v>2.94</v>
      </c>
      <c r="AA1978" s="23">
        <v>32.340000000000003</v>
      </c>
      <c r="AB1978" s="22">
        <v>42741</v>
      </c>
    </row>
    <row r="1979" spans="1:28" x14ac:dyDescent="0.25">
      <c r="A1979" t="s">
        <v>736</v>
      </c>
      <c r="B1979" t="str">
        <f>VLOOKUP(O1979+0,'de para'!K:O,3,0)</f>
        <v>NA</v>
      </c>
      <c r="C1979" t="str">
        <f t="shared" si="30"/>
        <v>3001</v>
      </c>
      <c r="D1979" t="str">
        <f>IFERROR(VLOOKUP(G1979+0,'de para'!A:C,3,0),"")</f>
        <v/>
      </c>
      <c r="E1979" t="s">
        <v>19067</v>
      </c>
      <c r="F1979" s="18" t="s">
        <v>20572</v>
      </c>
      <c r="G1979" s="18">
        <v>2693</v>
      </c>
      <c r="H1979" s="18" t="s">
        <v>19095</v>
      </c>
      <c r="I1979" s="18" t="s">
        <v>20573</v>
      </c>
      <c r="J1979" s="19">
        <v>42741</v>
      </c>
      <c r="K1979" s="18" t="s">
        <v>19096</v>
      </c>
      <c r="L1979" s="18" t="s">
        <v>19096</v>
      </c>
      <c r="M1979" s="18" t="s">
        <v>19276</v>
      </c>
      <c r="N1979" s="18" t="s">
        <v>19340</v>
      </c>
      <c r="O1979" s="18" t="s">
        <v>20576</v>
      </c>
      <c r="P1979" s="18" t="s">
        <v>795</v>
      </c>
      <c r="Q1979" s="32">
        <v>1600</v>
      </c>
      <c r="R1979" s="32">
        <v>20</v>
      </c>
      <c r="S1979" s="32">
        <v>0</v>
      </c>
      <c r="T1979" s="32">
        <v>20</v>
      </c>
      <c r="U1979" s="32">
        <v>0</v>
      </c>
      <c r="V1979" s="32">
        <v>0</v>
      </c>
      <c r="W1979" s="20">
        <v>0</v>
      </c>
      <c r="X1979" s="20">
        <v>1.47</v>
      </c>
      <c r="Y1979" s="18" t="s">
        <v>19097</v>
      </c>
      <c r="Z1979" s="20">
        <v>2.94</v>
      </c>
      <c r="AA1979" s="20">
        <v>32.340000000000003</v>
      </c>
      <c r="AB1979" s="19">
        <v>42741</v>
      </c>
    </row>
    <row r="1980" spans="1:28" x14ac:dyDescent="0.25">
      <c r="A1980" t="s">
        <v>736</v>
      </c>
      <c r="B1980" t="str">
        <f>VLOOKUP(O1980+0,'de para'!K:O,3,0)</f>
        <v>NA</v>
      </c>
      <c r="C1980" t="str">
        <f t="shared" si="30"/>
        <v>3001</v>
      </c>
      <c r="D1980" t="str">
        <f>IFERROR(VLOOKUP(G1980+0,'de para'!A:C,3,0),"")</f>
        <v/>
      </c>
      <c r="E1980" t="s">
        <v>19067</v>
      </c>
      <c r="F1980" s="21" t="s">
        <v>20572</v>
      </c>
      <c r="G1980" s="21">
        <v>2693</v>
      </c>
      <c r="H1980" s="21" t="s">
        <v>19095</v>
      </c>
      <c r="I1980" s="21" t="s">
        <v>20573</v>
      </c>
      <c r="J1980" s="22">
        <v>42741</v>
      </c>
      <c r="K1980" s="21" t="s">
        <v>19096</v>
      </c>
      <c r="L1980" s="21" t="s">
        <v>19096</v>
      </c>
      <c r="M1980" s="21" t="s">
        <v>19276</v>
      </c>
      <c r="N1980" s="21" t="s">
        <v>19342</v>
      </c>
      <c r="O1980" s="21" t="s">
        <v>20577</v>
      </c>
      <c r="P1980" s="21" t="s">
        <v>10119</v>
      </c>
      <c r="Q1980" s="33">
        <v>400</v>
      </c>
      <c r="R1980" s="33">
        <v>20</v>
      </c>
      <c r="S1980" s="33">
        <v>0</v>
      </c>
      <c r="T1980" s="33">
        <v>20</v>
      </c>
      <c r="U1980" s="33">
        <v>0</v>
      </c>
      <c r="V1980" s="33">
        <v>0</v>
      </c>
      <c r="W1980" s="23">
        <v>0</v>
      </c>
      <c r="X1980" s="23">
        <v>1.47</v>
      </c>
      <c r="Y1980" s="21" t="s">
        <v>19097</v>
      </c>
      <c r="Z1980" s="23">
        <v>2.94</v>
      </c>
      <c r="AA1980" s="23">
        <v>32.340000000000003</v>
      </c>
      <c r="AB1980" s="22">
        <v>42741</v>
      </c>
    </row>
    <row r="1981" spans="1:28" x14ac:dyDescent="0.25">
      <c r="A1981" t="s">
        <v>736</v>
      </c>
      <c r="B1981" t="str">
        <f>VLOOKUP(O1981+0,'de para'!K:O,3,0)</f>
        <v>NA</v>
      </c>
      <c r="C1981" t="str">
        <f t="shared" si="30"/>
        <v>3001</v>
      </c>
      <c r="D1981" t="str">
        <f>IFERROR(VLOOKUP(G1981+0,'de para'!A:C,3,0),"")</f>
        <v/>
      </c>
      <c r="E1981" t="s">
        <v>19067</v>
      </c>
      <c r="F1981" s="18" t="s">
        <v>20572</v>
      </c>
      <c r="G1981" s="18">
        <v>2693</v>
      </c>
      <c r="H1981" s="18" t="s">
        <v>19095</v>
      </c>
      <c r="I1981" s="18" t="s">
        <v>20573</v>
      </c>
      <c r="J1981" s="19">
        <v>42741</v>
      </c>
      <c r="K1981" s="18" t="s">
        <v>19096</v>
      </c>
      <c r="L1981" s="18" t="s">
        <v>19096</v>
      </c>
      <c r="M1981" s="18" t="s">
        <v>19276</v>
      </c>
      <c r="N1981" s="18" t="s">
        <v>19343</v>
      </c>
      <c r="O1981" s="18" t="s">
        <v>20578</v>
      </c>
      <c r="P1981" s="18" t="s">
        <v>814</v>
      </c>
      <c r="Q1981" s="32">
        <v>180</v>
      </c>
      <c r="R1981" s="32">
        <v>12</v>
      </c>
      <c r="S1981" s="32">
        <v>0</v>
      </c>
      <c r="T1981" s="32">
        <v>12</v>
      </c>
      <c r="U1981" s="32">
        <v>0</v>
      </c>
      <c r="V1981" s="32">
        <v>0</v>
      </c>
      <c r="W1981" s="20">
        <v>0</v>
      </c>
      <c r="X1981" s="20">
        <v>4.09</v>
      </c>
      <c r="Y1981" s="18" t="s">
        <v>19097</v>
      </c>
      <c r="Z1981" s="20">
        <v>4.9000000000000004</v>
      </c>
      <c r="AA1981" s="20">
        <v>53.98</v>
      </c>
      <c r="AB1981" s="19">
        <v>42741</v>
      </c>
    </row>
    <row r="1982" spans="1:28" x14ac:dyDescent="0.25">
      <c r="A1982" t="s">
        <v>736</v>
      </c>
      <c r="B1982" t="str">
        <f>VLOOKUP(O1982+0,'de para'!K:O,3,0)</f>
        <v>NA</v>
      </c>
      <c r="C1982" t="str">
        <f t="shared" si="30"/>
        <v>3001</v>
      </c>
      <c r="D1982" t="str">
        <f>IFERROR(VLOOKUP(G1982+0,'de para'!A:C,3,0),"")</f>
        <v/>
      </c>
      <c r="E1982" t="s">
        <v>19067</v>
      </c>
      <c r="F1982" s="21" t="s">
        <v>20572</v>
      </c>
      <c r="G1982" s="21">
        <v>2693</v>
      </c>
      <c r="H1982" s="21" t="s">
        <v>19095</v>
      </c>
      <c r="I1982" s="21" t="s">
        <v>20573</v>
      </c>
      <c r="J1982" s="22">
        <v>42741</v>
      </c>
      <c r="K1982" s="21" t="s">
        <v>19096</v>
      </c>
      <c r="L1982" s="21" t="s">
        <v>19096</v>
      </c>
      <c r="M1982" s="21" t="s">
        <v>19276</v>
      </c>
      <c r="N1982" s="21" t="s">
        <v>19349</v>
      </c>
      <c r="O1982" s="21" t="s">
        <v>20579</v>
      </c>
      <c r="P1982" s="21" t="s">
        <v>796</v>
      </c>
      <c r="Q1982" s="33">
        <v>1608</v>
      </c>
      <c r="R1982" s="33">
        <v>12</v>
      </c>
      <c r="S1982" s="33">
        <v>0</v>
      </c>
      <c r="T1982" s="33">
        <v>12</v>
      </c>
      <c r="U1982" s="33">
        <v>0</v>
      </c>
      <c r="V1982" s="33">
        <v>0</v>
      </c>
      <c r="W1982" s="23">
        <v>0</v>
      </c>
      <c r="X1982" s="23">
        <v>10.97</v>
      </c>
      <c r="Y1982" s="21" t="s">
        <v>19097</v>
      </c>
      <c r="Z1982" s="23">
        <v>13.17</v>
      </c>
      <c r="AA1982" s="23">
        <v>144.81</v>
      </c>
      <c r="AB1982" s="22">
        <v>42741</v>
      </c>
    </row>
    <row r="1983" spans="1:28" x14ac:dyDescent="0.25">
      <c r="A1983" t="s">
        <v>736</v>
      </c>
      <c r="B1983" t="str">
        <f>VLOOKUP(O1983+0,'de para'!K:O,3,0)</f>
        <v>NA</v>
      </c>
      <c r="C1983" t="str">
        <f t="shared" si="30"/>
        <v>3001</v>
      </c>
      <c r="D1983" t="str">
        <f>IFERROR(VLOOKUP(G1983+0,'de para'!A:C,3,0),"")</f>
        <v/>
      </c>
      <c r="E1983" t="s">
        <v>19067</v>
      </c>
      <c r="F1983" s="18" t="s">
        <v>20572</v>
      </c>
      <c r="G1983" s="18">
        <v>2693</v>
      </c>
      <c r="H1983" s="18" t="s">
        <v>19095</v>
      </c>
      <c r="I1983" s="18" t="s">
        <v>20573</v>
      </c>
      <c r="J1983" s="19">
        <v>42741</v>
      </c>
      <c r="K1983" s="18" t="s">
        <v>19096</v>
      </c>
      <c r="L1983" s="18" t="s">
        <v>19096</v>
      </c>
      <c r="M1983" s="18" t="s">
        <v>19276</v>
      </c>
      <c r="N1983" s="18" t="s">
        <v>19351</v>
      </c>
      <c r="O1983" s="18" t="s">
        <v>20580</v>
      </c>
      <c r="P1983" s="18" t="s">
        <v>10120</v>
      </c>
      <c r="Q1983" s="32">
        <v>13</v>
      </c>
      <c r="R1983" s="32">
        <v>12</v>
      </c>
      <c r="S1983" s="32">
        <v>0</v>
      </c>
      <c r="T1983" s="32">
        <v>12</v>
      </c>
      <c r="U1983" s="32">
        <v>0</v>
      </c>
      <c r="V1983" s="32">
        <v>0</v>
      </c>
      <c r="W1983" s="20">
        <v>0</v>
      </c>
      <c r="X1983" s="20">
        <v>10.97</v>
      </c>
      <c r="Y1983" s="18" t="s">
        <v>19097</v>
      </c>
      <c r="Z1983" s="20">
        <v>13.16</v>
      </c>
      <c r="AA1983" s="20">
        <v>144.80000000000001</v>
      </c>
      <c r="AB1983" s="19">
        <v>42741</v>
      </c>
    </row>
    <row r="1984" spans="1:28" x14ac:dyDescent="0.25">
      <c r="A1984" t="s">
        <v>736</v>
      </c>
      <c r="B1984" t="str">
        <f>VLOOKUP(O1984+0,'de para'!K:O,3,0)</f>
        <v>NA</v>
      </c>
      <c r="C1984" t="str">
        <f t="shared" si="30"/>
        <v>3001</v>
      </c>
      <c r="D1984" t="str">
        <f>IFERROR(VLOOKUP(G1984+0,'de para'!A:C,3,0),"")</f>
        <v/>
      </c>
      <c r="E1984" t="s">
        <v>19067</v>
      </c>
      <c r="F1984" s="21" t="s">
        <v>20572</v>
      </c>
      <c r="G1984" s="21">
        <v>2693</v>
      </c>
      <c r="H1984" s="21" t="s">
        <v>19095</v>
      </c>
      <c r="I1984" s="21" t="s">
        <v>20573</v>
      </c>
      <c r="J1984" s="22">
        <v>42741</v>
      </c>
      <c r="K1984" s="21" t="s">
        <v>19096</v>
      </c>
      <c r="L1984" s="21" t="s">
        <v>19096</v>
      </c>
      <c r="M1984" s="21" t="s">
        <v>19276</v>
      </c>
      <c r="N1984" s="21" t="s">
        <v>19352</v>
      </c>
      <c r="O1984" s="21" t="s">
        <v>20581</v>
      </c>
      <c r="P1984" s="21" t="s">
        <v>10122</v>
      </c>
      <c r="Q1984" s="33">
        <v>2875</v>
      </c>
      <c r="R1984" s="33">
        <v>25</v>
      </c>
      <c r="S1984" s="33">
        <v>0</v>
      </c>
      <c r="T1984" s="33">
        <v>25</v>
      </c>
      <c r="U1984" s="33">
        <v>0</v>
      </c>
      <c r="V1984" s="33">
        <v>0</v>
      </c>
      <c r="W1984" s="23">
        <v>0</v>
      </c>
      <c r="X1984" s="23">
        <v>6.26</v>
      </c>
      <c r="Y1984" s="21" t="s">
        <v>19097</v>
      </c>
      <c r="Z1984" s="23">
        <v>0</v>
      </c>
      <c r="AA1984" s="23">
        <v>156.5</v>
      </c>
      <c r="AB1984" s="22">
        <v>42741</v>
      </c>
    </row>
    <row r="1985" spans="1:28" x14ac:dyDescent="0.25">
      <c r="A1985" t="s">
        <v>736</v>
      </c>
      <c r="B1985" t="str">
        <f>VLOOKUP(O1985+0,'de para'!K:O,3,0)</f>
        <v>NA</v>
      </c>
      <c r="C1985" t="str">
        <f t="shared" si="30"/>
        <v>3001</v>
      </c>
      <c r="D1985" t="str">
        <f>IFERROR(VLOOKUP(G1985+0,'de para'!A:C,3,0),"")</f>
        <v/>
      </c>
      <c r="E1985" t="s">
        <v>19067</v>
      </c>
      <c r="F1985" s="18" t="s">
        <v>20572</v>
      </c>
      <c r="G1985" s="18">
        <v>2693</v>
      </c>
      <c r="H1985" s="18" t="s">
        <v>19095</v>
      </c>
      <c r="I1985" s="18" t="s">
        <v>20573</v>
      </c>
      <c r="J1985" s="19">
        <v>42741</v>
      </c>
      <c r="K1985" s="18" t="s">
        <v>19096</v>
      </c>
      <c r="L1985" s="18" t="s">
        <v>19096</v>
      </c>
      <c r="M1985" s="18" t="s">
        <v>19276</v>
      </c>
      <c r="N1985" s="18" t="s">
        <v>19353</v>
      </c>
      <c r="O1985" s="18" t="s">
        <v>20561</v>
      </c>
      <c r="P1985" s="18" t="s">
        <v>799</v>
      </c>
      <c r="Q1985" s="32">
        <v>4440</v>
      </c>
      <c r="R1985" s="32">
        <v>60</v>
      </c>
      <c r="S1985" s="32">
        <v>0</v>
      </c>
      <c r="T1985" s="32">
        <v>60</v>
      </c>
      <c r="U1985" s="32">
        <v>0</v>
      </c>
      <c r="V1985" s="32">
        <v>0</v>
      </c>
      <c r="W1985" s="20">
        <v>0</v>
      </c>
      <c r="X1985" s="20">
        <v>5.19</v>
      </c>
      <c r="Y1985" s="18" t="s">
        <v>19097</v>
      </c>
      <c r="Z1985" s="20">
        <v>0</v>
      </c>
      <c r="AA1985" s="20">
        <v>311.39999999999998</v>
      </c>
      <c r="AB1985" s="19">
        <v>42741</v>
      </c>
    </row>
    <row r="1986" spans="1:28" x14ac:dyDescent="0.25">
      <c r="A1986" t="s">
        <v>736</v>
      </c>
      <c r="B1986" t="str">
        <f>VLOOKUP(O1986+0,'de para'!K:O,3,0)</f>
        <v>NA</v>
      </c>
      <c r="C1986" t="str">
        <f t="shared" ref="C1986:C2049" si="31">LEFT(O1986,4)</f>
        <v>3001</v>
      </c>
      <c r="D1986" t="str">
        <f>IFERROR(VLOOKUP(G1986+0,'de para'!A:C,3,0),"")</f>
        <v/>
      </c>
      <c r="E1986" t="s">
        <v>19067</v>
      </c>
      <c r="F1986" s="21" t="s">
        <v>20572</v>
      </c>
      <c r="G1986" s="21">
        <v>2693</v>
      </c>
      <c r="H1986" s="21" t="s">
        <v>19095</v>
      </c>
      <c r="I1986" s="21" t="s">
        <v>20573</v>
      </c>
      <c r="J1986" s="22">
        <v>42741</v>
      </c>
      <c r="K1986" s="21" t="s">
        <v>19096</v>
      </c>
      <c r="L1986" s="21" t="s">
        <v>19096</v>
      </c>
      <c r="M1986" s="21" t="s">
        <v>19276</v>
      </c>
      <c r="N1986" s="21" t="s">
        <v>19117</v>
      </c>
      <c r="O1986" s="21" t="s">
        <v>19199</v>
      </c>
      <c r="P1986" s="21" t="s">
        <v>797</v>
      </c>
      <c r="Q1986" s="33">
        <v>2500</v>
      </c>
      <c r="R1986" s="33">
        <v>75</v>
      </c>
      <c r="S1986" s="33">
        <v>0</v>
      </c>
      <c r="T1986" s="33">
        <v>75</v>
      </c>
      <c r="U1986" s="33">
        <v>0</v>
      </c>
      <c r="V1986" s="33">
        <v>0</v>
      </c>
      <c r="W1986" s="23">
        <v>0</v>
      </c>
      <c r="X1986" s="23">
        <v>6.98</v>
      </c>
      <c r="Y1986" s="21" t="s">
        <v>19097</v>
      </c>
      <c r="Z1986" s="23">
        <v>0</v>
      </c>
      <c r="AA1986" s="23">
        <v>523.5</v>
      </c>
      <c r="AB1986" s="22">
        <v>42741</v>
      </c>
    </row>
    <row r="1987" spans="1:28" x14ac:dyDescent="0.25">
      <c r="A1987" t="s">
        <v>736</v>
      </c>
      <c r="B1987" t="str">
        <f>VLOOKUP(O1987+0,'de para'!K:O,3,0)</f>
        <v>NA</v>
      </c>
      <c r="C1987" t="str">
        <f t="shared" si="31"/>
        <v>3001</v>
      </c>
      <c r="D1987" t="str">
        <f>IFERROR(VLOOKUP(G1987+0,'de para'!A:C,3,0),"")</f>
        <v/>
      </c>
      <c r="E1987" t="s">
        <v>19067</v>
      </c>
      <c r="F1987" s="18" t="s">
        <v>20572</v>
      </c>
      <c r="G1987" s="18">
        <v>2693</v>
      </c>
      <c r="H1987" s="18" t="s">
        <v>19095</v>
      </c>
      <c r="I1987" s="18" t="s">
        <v>20573</v>
      </c>
      <c r="J1987" s="19">
        <v>42741</v>
      </c>
      <c r="K1987" s="18" t="s">
        <v>19096</v>
      </c>
      <c r="L1987" s="18" t="s">
        <v>19096</v>
      </c>
      <c r="M1987" s="18" t="s">
        <v>19276</v>
      </c>
      <c r="N1987" s="18" t="s">
        <v>19505</v>
      </c>
      <c r="O1987" s="18" t="s">
        <v>20568</v>
      </c>
      <c r="P1987" s="18" t="s">
        <v>800</v>
      </c>
      <c r="Q1987" s="32">
        <v>1680</v>
      </c>
      <c r="R1987" s="32">
        <v>30</v>
      </c>
      <c r="S1987" s="32">
        <v>0</v>
      </c>
      <c r="T1987" s="32">
        <v>30</v>
      </c>
      <c r="U1987" s="32">
        <v>0</v>
      </c>
      <c r="V1987" s="32">
        <v>0</v>
      </c>
      <c r="W1987" s="20">
        <v>0</v>
      </c>
      <c r="X1987" s="20">
        <v>1.72</v>
      </c>
      <c r="Y1987" s="18" t="s">
        <v>19097</v>
      </c>
      <c r="Z1987" s="20">
        <v>0</v>
      </c>
      <c r="AA1987" s="20">
        <v>51.6</v>
      </c>
      <c r="AB1987" s="19">
        <v>42741</v>
      </c>
    </row>
    <row r="1988" spans="1:28" x14ac:dyDescent="0.25">
      <c r="A1988" t="s">
        <v>736</v>
      </c>
      <c r="B1988" t="str">
        <f>VLOOKUP(O1988+0,'de para'!K:O,3,0)</f>
        <v>NA</v>
      </c>
      <c r="C1988" t="str">
        <f t="shared" si="31"/>
        <v>3001</v>
      </c>
      <c r="D1988" t="str">
        <f>IFERROR(VLOOKUP(G1988+0,'de para'!A:C,3,0),"")</f>
        <v/>
      </c>
      <c r="E1988" t="s">
        <v>19067</v>
      </c>
      <c r="F1988" s="21" t="s">
        <v>20572</v>
      </c>
      <c r="G1988" s="21">
        <v>2693</v>
      </c>
      <c r="H1988" s="21" t="s">
        <v>19095</v>
      </c>
      <c r="I1988" s="21" t="s">
        <v>20573</v>
      </c>
      <c r="J1988" s="22">
        <v>42741</v>
      </c>
      <c r="K1988" s="21" t="s">
        <v>19096</v>
      </c>
      <c r="L1988" s="21" t="s">
        <v>19096</v>
      </c>
      <c r="M1988" s="21" t="s">
        <v>19276</v>
      </c>
      <c r="N1988" s="21" t="s">
        <v>19506</v>
      </c>
      <c r="O1988" s="21" t="s">
        <v>19198</v>
      </c>
      <c r="P1988" s="21" t="s">
        <v>801</v>
      </c>
      <c r="Q1988" s="33">
        <v>341</v>
      </c>
      <c r="R1988" s="33">
        <v>20</v>
      </c>
      <c r="S1988" s="33">
        <v>0</v>
      </c>
      <c r="T1988" s="33">
        <v>20</v>
      </c>
      <c r="U1988" s="33">
        <v>0</v>
      </c>
      <c r="V1988" s="33">
        <v>0</v>
      </c>
      <c r="W1988" s="23">
        <v>0</v>
      </c>
      <c r="X1988" s="23">
        <v>4.75</v>
      </c>
      <c r="Y1988" s="21" t="s">
        <v>19097</v>
      </c>
      <c r="Z1988" s="23">
        <v>0</v>
      </c>
      <c r="AA1988" s="23">
        <v>95</v>
      </c>
      <c r="AB1988" s="22">
        <v>42741</v>
      </c>
    </row>
    <row r="1989" spans="1:28" x14ac:dyDescent="0.25">
      <c r="A1989" t="s">
        <v>736</v>
      </c>
      <c r="B1989" t="str">
        <f>VLOOKUP(O1989+0,'de para'!K:O,3,0)</f>
        <v>NA</v>
      </c>
      <c r="C1989" t="str">
        <f t="shared" si="31"/>
        <v>3001</v>
      </c>
      <c r="D1989" t="str">
        <f>IFERROR(VLOOKUP(G1989+0,'de para'!A:C,3,0),"")</f>
        <v/>
      </c>
      <c r="E1989" t="s">
        <v>19067</v>
      </c>
      <c r="F1989" s="18" t="s">
        <v>20572</v>
      </c>
      <c r="G1989" s="18">
        <v>2693</v>
      </c>
      <c r="H1989" s="18" t="s">
        <v>19095</v>
      </c>
      <c r="I1989" s="18" t="s">
        <v>20573</v>
      </c>
      <c r="J1989" s="19">
        <v>42741</v>
      </c>
      <c r="K1989" s="18" t="s">
        <v>19096</v>
      </c>
      <c r="L1989" s="18" t="s">
        <v>19096</v>
      </c>
      <c r="M1989" s="18" t="s">
        <v>19276</v>
      </c>
      <c r="N1989" s="18" t="s">
        <v>19118</v>
      </c>
      <c r="O1989" s="18" t="s">
        <v>20567</v>
      </c>
      <c r="P1989" s="18" t="s">
        <v>815</v>
      </c>
      <c r="Q1989" s="32">
        <v>2300</v>
      </c>
      <c r="R1989" s="32">
        <v>75</v>
      </c>
      <c r="S1989" s="32">
        <v>0</v>
      </c>
      <c r="T1989" s="32">
        <v>75</v>
      </c>
      <c r="U1989" s="32">
        <v>0</v>
      </c>
      <c r="V1989" s="32">
        <v>0</v>
      </c>
      <c r="W1989" s="20">
        <v>0</v>
      </c>
      <c r="X1989" s="20">
        <v>5.45</v>
      </c>
      <c r="Y1989" s="18" t="s">
        <v>19097</v>
      </c>
      <c r="Z1989" s="20">
        <v>0</v>
      </c>
      <c r="AA1989" s="20">
        <v>408.75</v>
      </c>
      <c r="AB1989" s="19">
        <v>42741</v>
      </c>
    </row>
    <row r="1990" spans="1:28" x14ac:dyDescent="0.25">
      <c r="A1990" t="s">
        <v>736</v>
      </c>
      <c r="B1990" t="str">
        <f>VLOOKUP(O1990+0,'de para'!K:O,3,0)</f>
        <v>NA</v>
      </c>
      <c r="C1990" t="str">
        <f t="shared" si="31"/>
        <v>3001</v>
      </c>
      <c r="D1990" t="str">
        <f>IFERROR(VLOOKUP(G1990+0,'de para'!A:C,3,0),"")</f>
        <v/>
      </c>
      <c r="E1990" t="s">
        <v>19067</v>
      </c>
      <c r="F1990" s="21" t="s">
        <v>20572</v>
      </c>
      <c r="G1990" s="21">
        <v>2693</v>
      </c>
      <c r="H1990" s="21" t="s">
        <v>19095</v>
      </c>
      <c r="I1990" s="21" t="s">
        <v>20573</v>
      </c>
      <c r="J1990" s="22">
        <v>42741</v>
      </c>
      <c r="K1990" s="21" t="s">
        <v>19096</v>
      </c>
      <c r="L1990" s="21" t="s">
        <v>19096</v>
      </c>
      <c r="M1990" s="21" t="s">
        <v>19276</v>
      </c>
      <c r="N1990" s="21" t="s">
        <v>19507</v>
      </c>
      <c r="O1990" s="21" t="s">
        <v>20582</v>
      </c>
      <c r="P1990" s="21" t="s">
        <v>802</v>
      </c>
      <c r="Q1990" s="33">
        <v>742</v>
      </c>
      <c r="R1990" s="33">
        <v>20</v>
      </c>
      <c r="S1990" s="33">
        <v>0</v>
      </c>
      <c r="T1990" s="33">
        <v>20</v>
      </c>
      <c r="U1990" s="33">
        <v>0</v>
      </c>
      <c r="V1990" s="33">
        <v>0</v>
      </c>
      <c r="W1990" s="23">
        <v>0</v>
      </c>
      <c r="X1990" s="23">
        <v>6.08</v>
      </c>
      <c r="Y1990" s="21" t="s">
        <v>19097</v>
      </c>
      <c r="Z1990" s="23">
        <v>0</v>
      </c>
      <c r="AA1990" s="23">
        <v>121.6</v>
      </c>
      <c r="AB1990" s="22">
        <v>42741</v>
      </c>
    </row>
    <row r="1991" spans="1:28" x14ac:dyDescent="0.25">
      <c r="A1991" t="s">
        <v>736</v>
      </c>
      <c r="B1991" t="str">
        <f>VLOOKUP(O1991+0,'de para'!K:O,3,0)</f>
        <v>NA</v>
      </c>
      <c r="C1991" t="str">
        <f t="shared" si="31"/>
        <v>3001</v>
      </c>
      <c r="D1991" t="str">
        <f>IFERROR(VLOOKUP(G1991+0,'de para'!A:C,3,0),"")</f>
        <v/>
      </c>
      <c r="E1991" t="s">
        <v>19067</v>
      </c>
      <c r="F1991" s="18" t="s">
        <v>20572</v>
      </c>
      <c r="G1991" s="18">
        <v>2693</v>
      </c>
      <c r="H1991" s="18" t="s">
        <v>19095</v>
      </c>
      <c r="I1991" s="18" t="s">
        <v>20573</v>
      </c>
      <c r="J1991" s="19">
        <v>42741</v>
      </c>
      <c r="K1991" s="18" t="s">
        <v>19096</v>
      </c>
      <c r="L1991" s="18" t="s">
        <v>19096</v>
      </c>
      <c r="M1991" s="18" t="s">
        <v>19276</v>
      </c>
      <c r="N1991" s="18" t="s">
        <v>19120</v>
      </c>
      <c r="O1991" s="18" t="s">
        <v>20583</v>
      </c>
      <c r="P1991" s="18" t="s">
        <v>10168</v>
      </c>
      <c r="Q1991" s="32">
        <v>50</v>
      </c>
      <c r="R1991" s="32">
        <v>50</v>
      </c>
      <c r="S1991" s="32">
        <v>0</v>
      </c>
      <c r="T1991" s="32">
        <v>50</v>
      </c>
      <c r="U1991" s="32">
        <v>0</v>
      </c>
      <c r="V1991" s="32">
        <v>0</v>
      </c>
      <c r="W1991" s="20">
        <v>0</v>
      </c>
      <c r="X1991" s="20">
        <v>5</v>
      </c>
      <c r="Y1991" s="18" t="s">
        <v>19097</v>
      </c>
      <c r="Z1991" s="20">
        <v>0</v>
      </c>
      <c r="AA1991" s="20">
        <v>250</v>
      </c>
      <c r="AB1991" s="19">
        <v>42741</v>
      </c>
    </row>
    <row r="1992" spans="1:28" x14ac:dyDescent="0.25">
      <c r="A1992" t="s">
        <v>736</v>
      </c>
      <c r="B1992" t="str">
        <f>VLOOKUP(O1992+0,'de para'!K:O,3,0)</f>
        <v>NA</v>
      </c>
      <c r="C1992" t="str">
        <f t="shared" si="31"/>
        <v>3001</v>
      </c>
      <c r="D1992" t="str">
        <f>IFERROR(VLOOKUP(G1992+0,'de para'!A:C,3,0),"")</f>
        <v/>
      </c>
      <c r="E1992" t="s">
        <v>19067</v>
      </c>
      <c r="F1992" s="21" t="s">
        <v>20572</v>
      </c>
      <c r="G1992" s="21">
        <v>2693</v>
      </c>
      <c r="H1992" s="21" t="s">
        <v>19095</v>
      </c>
      <c r="I1992" s="21" t="s">
        <v>20573</v>
      </c>
      <c r="J1992" s="22">
        <v>42741</v>
      </c>
      <c r="K1992" s="21" t="s">
        <v>19096</v>
      </c>
      <c r="L1992" s="21" t="s">
        <v>19096</v>
      </c>
      <c r="M1992" s="21" t="s">
        <v>19276</v>
      </c>
      <c r="N1992" s="21" t="s">
        <v>19508</v>
      </c>
      <c r="O1992" s="21" t="s">
        <v>20584</v>
      </c>
      <c r="P1992" s="21" t="s">
        <v>10167</v>
      </c>
      <c r="Q1992" s="33">
        <v>125</v>
      </c>
      <c r="R1992" s="33">
        <v>25</v>
      </c>
      <c r="S1992" s="33">
        <v>0</v>
      </c>
      <c r="T1992" s="33">
        <v>25</v>
      </c>
      <c r="U1992" s="33">
        <v>0</v>
      </c>
      <c r="V1992" s="33">
        <v>0</v>
      </c>
      <c r="W1992" s="23">
        <v>0</v>
      </c>
      <c r="X1992" s="23">
        <v>7.95</v>
      </c>
      <c r="Y1992" s="21" t="s">
        <v>19097</v>
      </c>
      <c r="Z1992" s="23">
        <v>0</v>
      </c>
      <c r="AA1992" s="23">
        <v>198.75</v>
      </c>
      <c r="AB1992" s="22">
        <v>42741</v>
      </c>
    </row>
    <row r="1993" spans="1:28" x14ac:dyDescent="0.25">
      <c r="A1993" t="s">
        <v>736</v>
      </c>
      <c r="B1993" t="str">
        <f>VLOOKUP(O1993+0,'de para'!K:O,3,0)</f>
        <v>NA</v>
      </c>
      <c r="C1993" t="str">
        <f t="shared" si="31"/>
        <v>3001</v>
      </c>
      <c r="D1993" t="str">
        <f>IFERROR(VLOOKUP(G1993+0,'de para'!A:C,3,0),"")</f>
        <v/>
      </c>
      <c r="E1993" t="s">
        <v>19067</v>
      </c>
      <c r="F1993" s="18" t="s">
        <v>20572</v>
      </c>
      <c r="G1993" s="18">
        <v>2693</v>
      </c>
      <c r="H1993" s="18" t="s">
        <v>19095</v>
      </c>
      <c r="I1993" s="18" t="s">
        <v>20573</v>
      </c>
      <c r="J1993" s="19">
        <v>42741</v>
      </c>
      <c r="K1993" s="18" t="s">
        <v>19096</v>
      </c>
      <c r="L1993" s="18" t="s">
        <v>19096</v>
      </c>
      <c r="M1993" s="18" t="s">
        <v>19276</v>
      </c>
      <c r="N1993" s="18" t="s">
        <v>19121</v>
      </c>
      <c r="O1993" s="18" t="s">
        <v>20585</v>
      </c>
      <c r="P1993" s="18" t="s">
        <v>10169</v>
      </c>
      <c r="Q1993" s="32">
        <v>360</v>
      </c>
      <c r="R1993" s="32">
        <v>30</v>
      </c>
      <c r="S1993" s="32">
        <v>0</v>
      </c>
      <c r="T1993" s="32">
        <v>30</v>
      </c>
      <c r="U1993" s="32">
        <v>0</v>
      </c>
      <c r="V1993" s="32">
        <v>0</v>
      </c>
      <c r="W1993" s="20">
        <v>0</v>
      </c>
      <c r="X1993" s="20">
        <v>7.45</v>
      </c>
      <c r="Y1993" s="18" t="s">
        <v>19097</v>
      </c>
      <c r="Z1993" s="20">
        <v>0</v>
      </c>
      <c r="AA1993" s="20">
        <v>223.5</v>
      </c>
      <c r="AB1993" s="19">
        <v>42741</v>
      </c>
    </row>
    <row r="1994" spans="1:28" x14ac:dyDescent="0.25">
      <c r="A1994" t="s">
        <v>736</v>
      </c>
      <c r="B1994" t="str">
        <f>VLOOKUP(O1994+0,'de para'!K:O,3,0)</f>
        <v>NA</v>
      </c>
      <c r="C1994" t="str">
        <f t="shared" si="31"/>
        <v>3001</v>
      </c>
      <c r="D1994" t="str">
        <f>IFERROR(VLOOKUP(G1994+0,'de para'!A:C,3,0),"")</f>
        <v/>
      </c>
      <c r="E1994" t="s">
        <v>19067</v>
      </c>
      <c r="F1994" s="21" t="s">
        <v>20572</v>
      </c>
      <c r="G1994" s="21">
        <v>2693</v>
      </c>
      <c r="H1994" s="21" t="s">
        <v>19095</v>
      </c>
      <c r="I1994" s="21" t="s">
        <v>20573</v>
      </c>
      <c r="J1994" s="22">
        <v>42741</v>
      </c>
      <c r="K1994" s="21" t="s">
        <v>19096</v>
      </c>
      <c r="L1994" s="21" t="s">
        <v>19096</v>
      </c>
      <c r="M1994" s="21" t="s">
        <v>19276</v>
      </c>
      <c r="N1994" s="21" t="s">
        <v>19510</v>
      </c>
      <c r="O1994" s="21" t="s">
        <v>20586</v>
      </c>
      <c r="P1994" s="21" t="s">
        <v>816</v>
      </c>
      <c r="Q1994" s="33">
        <v>1320</v>
      </c>
      <c r="R1994" s="33">
        <v>20</v>
      </c>
      <c r="S1994" s="33">
        <v>0</v>
      </c>
      <c r="T1994" s="33">
        <v>20</v>
      </c>
      <c r="U1994" s="33">
        <v>0</v>
      </c>
      <c r="V1994" s="33">
        <v>0</v>
      </c>
      <c r="W1994" s="23">
        <v>0</v>
      </c>
      <c r="X1994" s="23">
        <v>4.91</v>
      </c>
      <c r="Y1994" s="21" t="s">
        <v>19097</v>
      </c>
      <c r="Z1994" s="23">
        <v>0</v>
      </c>
      <c r="AA1994" s="23">
        <v>98.2</v>
      </c>
      <c r="AB1994" s="22">
        <v>42741</v>
      </c>
    </row>
    <row r="1995" spans="1:28" x14ac:dyDescent="0.25">
      <c r="A1995" t="s">
        <v>736</v>
      </c>
      <c r="B1995" t="str">
        <f>VLOOKUP(O1995+0,'de para'!K:O,3,0)</f>
        <v>NA</v>
      </c>
      <c r="C1995" t="str">
        <f t="shared" si="31"/>
        <v>3001</v>
      </c>
      <c r="D1995" t="str">
        <f>IFERROR(VLOOKUP(G1995+0,'de para'!A:C,3,0),"")</f>
        <v/>
      </c>
      <c r="E1995" t="s">
        <v>19067</v>
      </c>
      <c r="F1995" s="18" t="s">
        <v>20572</v>
      </c>
      <c r="G1995" s="18">
        <v>2693</v>
      </c>
      <c r="H1995" s="18" t="s">
        <v>19095</v>
      </c>
      <c r="I1995" s="18" t="s">
        <v>20573</v>
      </c>
      <c r="J1995" s="19">
        <v>42741</v>
      </c>
      <c r="K1995" s="18" t="s">
        <v>19096</v>
      </c>
      <c r="L1995" s="18" t="s">
        <v>19096</v>
      </c>
      <c r="M1995" s="18" t="s">
        <v>19276</v>
      </c>
      <c r="N1995" s="18" t="s">
        <v>19145</v>
      </c>
      <c r="O1995" s="18" t="s">
        <v>20569</v>
      </c>
      <c r="P1995" s="18" t="s">
        <v>811</v>
      </c>
      <c r="Q1995" s="32">
        <v>145</v>
      </c>
      <c r="R1995" s="32">
        <v>24</v>
      </c>
      <c r="S1995" s="32">
        <v>0</v>
      </c>
      <c r="T1995" s="32">
        <v>24</v>
      </c>
      <c r="U1995" s="32">
        <v>0</v>
      </c>
      <c r="V1995" s="32">
        <v>0</v>
      </c>
      <c r="W1995" s="20">
        <v>0</v>
      </c>
      <c r="X1995" s="20">
        <v>7.99</v>
      </c>
      <c r="Y1995" s="18" t="s">
        <v>19097</v>
      </c>
      <c r="Z1995" s="20">
        <v>0</v>
      </c>
      <c r="AA1995" s="20">
        <v>191.76</v>
      </c>
      <c r="AB1995" s="19">
        <v>42741</v>
      </c>
    </row>
    <row r="1996" spans="1:28" x14ac:dyDescent="0.25">
      <c r="A1996" t="s">
        <v>736</v>
      </c>
      <c r="B1996" t="str">
        <f>VLOOKUP(O1996+0,'de para'!K:O,3,0)</f>
        <v>NA</v>
      </c>
      <c r="C1996" t="str">
        <f t="shared" si="31"/>
        <v>3002</v>
      </c>
      <c r="D1996" t="str">
        <f>IFERROR(VLOOKUP(G1996+0,'de para'!A:C,3,0),"")</f>
        <v/>
      </c>
      <c r="E1996" t="s">
        <v>19067</v>
      </c>
      <c r="F1996" s="21" t="s">
        <v>20572</v>
      </c>
      <c r="G1996" s="21">
        <v>2693</v>
      </c>
      <c r="H1996" s="21" t="s">
        <v>19095</v>
      </c>
      <c r="I1996" s="21" t="s">
        <v>20573</v>
      </c>
      <c r="J1996" s="22">
        <v>42741</v>
      </c>
      <c r="K1996" s="21" t="s">
        <v>19096</v>
      </c>
      <c r="L1996" s="21" t="s">
        <v>19096</v>
      </c>
      <c r="M1996" s="21" t="s">
        <v>19276</v>
      </c>
      <c r="N1996" s="21" t="s">
        <v>19146</v>
      </c>
      <c r="O1996" s="21" t="s">
        <v>20562</v>
      </c>
      <c r="P1996" s="21" t="s">
        <v>803</v>
      </c>
      <c r="Q1996" s="33">
        <v>3468</v>
      </c>
      <c r="R1996" s="33">
        <v>40</v>
      </c>
      <c r="S1996" s="33">
        <v>0</v>
      </c>
      <c r="T1996" s="33">
        <v>40</v>
      </c>
      <c r="U1996" s="33">
        <v>0</v>
      </c>
      <c r="V1996" s="33">
        <v>0</v>
      </c>
      <c r="W1996" s="23">
        <v>0</v>
      </c>
      <c r="X1996" s="23">
        <v>4.05</v>
      </c>
      <c r="Y1996" s="21" t="s">
        <v>19097</v>
      </c>
      <c r="Z1996" s="23">
        <v>0</v>
      </c>
      <c r="AA1996" s="23">
        <v>162</v>
      </c>
      <c r="AB1996" s="22">
        <v>42741</v>
      </c>
    </row>
    <row r="1997" spans="1:28" x14ac:dyDescent="0.25">
      <c r="A1997" t="s">
        <v>736</v>
      </c>
      <c r="B1997" t="str">
        <f>VLOOKUP(O1997+0,'de para'!K:O,3,0)</f>
        <v>NA</v>
      </c>
      <c r="C1997" t="str">
        <f t="shared" si="31"/>
        <v>3002</v>
      </c>
      <c r="D1997" t="str">
        <f>IFERROR(VLOOKUP(G1997+0,'de para'!A:C,3,0),"")</f>
        <v/>
      </c>
      <c r="E1997" t="s">
        <v>19067</v>
      </c>
      <c r="F1997" s="18" t="s">
        <v>20572</v>
      </c>
      <c r="G1997" s="18">
        <v>2693</v>
      </c>
      <c r="H1997" s="18" t="s">
        <v>19095</v>
      </c>
      <c r="I1997" s="18" t="s">
        <v>20573</v>
      </c>
      <c r="J1997" s="19">
        <v>42741</v>
      </c>
      <c r="K1997" s="18" t="s">
        <v>19096</v>
      </c>
      <c r="L1997" s="18" t="s">
        <v>19096</v>
      </c>
      <c r="M1997" s="18" t="s">
        <v>19276</v>
      </c>
      <c r="N1997" s="18" t="s">
        <v>19147</v>
      </c>
      <c r="O1997" s="18" t="s">
        <v>20570</v>
      </c>
      <c r="P1997" s="18" t="s">
        <v>812</v>
      </c>
      <c r="Q1997" s="32">
        <v>97</v>
      </c>
      <c r="R1997" s="32">
        <v>1</v>
      </c>
      <c r="S1997" s="32">
        <v>0</v>
      </c>
      <c r="T1997" s="32">
        <v>1</v>
      </c>
      <c r="U1997" s="32">
        <v>0</v>
      </c>
      <c r="V1997" s="32">
        <v>0</v>
      </c>
      <c r="W1997" s="20">
        <v>0</v>
      </c>
      <c r="X1997" s="20">
        <v>37.799999999999997</v>
      </c>
      <c r="Y1997" s="18" t="s">
        <v>19097</v>
      </c>
      <c r="Z1997" s="20">
        <v>0</v>
      </c>
      <c r="AA1997" s="20">
        <v>37.799999999999997</v>
      </c>
      <c r="AB1997" s="19">
        <v>42741</v>
      </c>
    </row>
    <row r="1998" spans="1:28" x14ac:dyDescent="0.25">
      <c r="A1998" t="s">
        <v>736</v>
      </c>
      <c r="B1998" t="str">
        <f>VLOOKUP(O1998+0,'de para'!K:O,3,0)</f>
        <v>NA</v>
      </c>
      <c r="C1998" t="str">
        <f t="shared" si="31"/>
        <v>3001</v>
      </c>
      <c r="D1998" t="str">
        <f>IFERROR(VLOOKUP(G1998+0,'de para'!A:C,3,0),"")</f>
        <v/>
      </c>
      <c r="E1998" t="s">
        <v>19067</v>
      </c>
      <c r="F1998" s="21" t="s">
        <v>20572</v>
      </c>
      <c r="G1998" s="21">
        <v>2693</v>
      </c>
      <c r="H1998" s="21" t="s">
        <v>19095</v>
      </c>
      <c r="I1998" s="21" t="s">
        <v>20573</v>
      </c>
      <c r="J1998" s="22">
        <v>42741</v>
      </c>
      <c r="K1998" s="21" t="s">
        <v>19096</v>
      </c>
      <c r="L1998" s="21" t="s">
        <v>19096</v>
      </c>
      <c r="M1998" s="21" t="s">
        <v>19276</v>
      </c>
      <c r="N1998" s="21" t="s">
        <v>19148</v>
      </c>
      <c r="O1998" s="21" t="s">
        <v>20563</v>
      </c>
      <c r="P1998" s="21" t="s">
        <v>804</v>
      </c>
      <c r="Q1998" s="33">
        <v>36</v>
      </c>
      <c r="R1998" s="33">
        <v>6</v>
      </c>
      <c r="S1998" s="33">
        <v>0</v>
      </c>
      <c r="T1998" s="33">
        <v>6</v>
      </c>
      <c r="U1998" s="33">
        <v>0</v>
      </c>
      <c r="V1998" s="33">
        <v>0</v>
      </c>
      <c r="W1998" s="23">
        <v>0</v>
      </c>
      <c r="X1998" s="23">
        <v>5.41</v>
      </c>
      <c r="Y1998" s="21" t="s">
        <v>19097</v>
      </c>
      <c r="Z1998" s="23">
        <v>0</v>
      </c>
      <c r="AA1998" s="23">
        <v>32.46</v>
      </c>
      <c r="AB1998" s="22">
        <v>42741</v>
      </c>
    </row>
    <row r="1999" spans="1:28" x14ac:dyDescent="0.25">
      <c r="A1999" t="s">
        <v>736</v>
      </c>
      <c r="B1999" t="str">
        <f>VLOOKUP(O1999+0,'de para'!K:O,3,0)</f>
        <v>NA</v>
      </c>
      <c r="C1999" t="str">
        <f t="shared" si="31"/>
        <v>3001</v>
      </c>
      <c r="D1999" t="str">
        <f>IFERROR(VLOOKUP(G1999+0,'de para'!A:C,3,0),"")</f>
        <v/>
      </c>
      <c r="E1999" t="s">
        <v>19067</v>
      </c>
      <c r="F1999" s="18" t="s">
        <v>20572</v>
      </c>
      <c r="G1999" s="18">
        <v>2693</v>
      </c>
      <c r="H1999" s="18" t="s">
        <v>19095</v>
      </c>
      <c r="I1999" s="18" t="s">
        <v>20573</v>
      </c>
      <c r="J1999" s="19">
        <v>42741</v>
      </c>
      <c r="K1999" s="18" t="s">
        <v>19096</v>
      </c>
      <c r="L1999" s="18" t="s">
        <v>19096</v>
      </c>
      <c r="M1999" s="18" t="s">
        <v>19276</v>
      </c>
      <c r="N1999" s="18" t="s">
        <v>19149</v>
      </c>
      <c r="O1999" s="18" t="s">
        <v>20571</v>
      </c>
      <c r="P1999" s="18" t="s">
        <v>805</v>
      </c>
      <c r="Q1999" s="32">
        <v>26</v>
      </c>
      <c r="R1999" s="32">
        <v>6</v>
      </c>
      <c r="S1999" s="32">
        <v>0</v>
      </c>
      <c r="T1999" s="32">
        <v>6</v>
      </c>
      <c r="U1999" s="32">
        <v>0</v>
      </c>
      <c r="V1999" s="32">
        <v>0</v>
      </c>
      <c r="W1999" s="20">
        <v>0</v>
      </c>
      <c r="X1999" s="20">
        <v>7.65</v>
      </c>
      <c r="Y1999" s="18" t="s">
        <v>19097</v>
      </c>
      <c r="Z1999" s="20">
        <v>0</v>
      </c>
      <c r="AA1999" s="20">
        <v>45.9</v>
      </c>
      <c r="AB1999" s="19">
        <v>42741</v>
      </c>
    </row>
    <row r="2000" spans="1:28" x14ac:dyDescent="0.25">
      <c r="A2000" t="s">
        <v>736</v>
      </c>
      <c r="B2000" t="str">
        <f>VLOOKUP(O2000+0,'de para'!K:O,3,0)</f>
        <v>NA</v>
      </c>
      <c r="C2000" t="str">
        <f t="shared" si="31"/>
        <v>3001</v>
      </c>
      <c r="D2000" t="str">
        <f>IFERROR(VLOOKUP(G2000+0,'de para'!A:C,3,0),"")</f>
        <v/>
      </c>
      <c r="E2000" t="s">
        <v>19067</v>
      </c>
      <c r="F2000" s="21" t="s">
        <v>20572</v>
      </c>
      <c r="G2000" s="21">
        <v>2693</v>
      </c>
      <c r="H2000" s="21" t="s">
        <v>19095</v>
      </c>
      <c r="I2000" s="21" t="s">
        <v>20573</v>
      </c>
      <c r="J2000" s="22">
        <v>42741</v>
      </c>
      <c r="K2000" s="21" t="s">
        <v>19096</v>
      </c>
      <c r="L2000" s="21" t="s">
        <v>19096</v>
      </c>
      <c r="M2000" s="21" t="s">
        <v>19276</v>
      </c>
      <c r="N2000" s="21" t="s">
        <v>20257</v>
      </c>
      <c r="O2000" s="21" t="s">
        <v>20564</v>
      </c>
      <c r="P2000" s="21" t="s">
        <v>806</v>
      </c>
      <c r="Q2000" s="33">
        <v>4614</v>
      </c>
      <c r="R2000" s="33">
        <v>6</v>
      </c>
      <c r="S2000" s="33">
        <v>0</v>
      </c>
      <c r="T2000" s="33">
        <v>6</v>
      </c>
      <c r="U2000" s="33">
        <v>0</v>
      </c>
      <c r="V2000" s="33">
        <v>0</v>
      </c>
      <c r="W2000" s="23">
        <v>0</v>
      </c>
      <c r="X2000" s="23">
        <v>7.65</v>
      </c>
      <c r="Y2000" s="21" t="s">
        <v>19097</v>
      </c>
      <c r="Z2000" s="23">
        <v>0</v>
      </c>
      <c r="AA2000" s="23">
        <v>45.9</v>
      </c>
      <c r="AB2000" s="22">
        <v>42741</v>
      </c>
    </row>
    <row r="2001" spans="1:28" x14ac:dyDescent="0.25">
      <c r="A2001" t="s">
        <v>736</v>
      </c>
      <c r="B2001" t="str">
        <f>VLOOKUP(O2001+0,'de para'!K:O,3,0)</f>
        <v>NA</v>
      </c>
      <c r="C2001" t="str">
        <f t="shared" si="31"/>
        <v>3001</v>
      </c>
      <c r="D2001" t="str">
        <f>IFERROR(VLOOKUP(G2001+0,'de para'!A:C,3,0),"")</f>
        <v/>
      </c>
      <c r="E2001" t="str">
        <f>IF(VLOOKUP(G2001+0,'de para'!E:H,4,0)="EX","Externo","Interno")</f>
        <v>Externo</v>
      </c>
      <c r="F2001" s="18" t="s">
        <v>21137</v>
      </c>
      <c r="G2001" s="18">
        <v>66</v>
      </c>
      <c r="H2001" s="18" t="s">
        <v>19095</v>
      </c>
      <c r="I2001" s="18" t="s">
        <v>737</v>
      </c>
      <c r="J2001" s="19">
        <v>42794</v>
      </c>
      <c r="K2001" s="18" t="s">
        <v>19150</v>
      </c>
      <c r="L2001" s="18" t="s">
        <v>19096</v>
      </c>
      <c r="M2001" s="18" t="s">
        <v>20510</v>
      </c>
      <c r="N2001" s="18" t="s">
        <v>19095</v>
      </c>
      <c r="O2001" s="18" t="s">
        <v>20553</v>
      </c>
      <c r="P2001" s="18" t="s">
        <v>743</v>
      </c>
      <c r="Q2001" s="32">
        <v>4014</v>
      </c>
      <c r="R2001" s="32">
        <v>7000</v>
      </c>
      <c r="S2001" s="32">
        <v>0</v>
      </c>
      <c r="T2001" s="32">
        <v>7000</v>
      </c>
      <c r="U2001" s="32">
        <v>0</v>
      </c>
      <c r="V2001" s="32">
        <v>0</v>
      </c>
      <c r="W2001" s="20">
        <v>0</v>
      </c>
      <c r="X2001" s="20">
        <v>1.64</v>
      </c>
      <c r="Y2001" s="18" t="s">
        <v>19097</v>
      </c>
      <c r="Z2001" s="20">
        <v>0</v>
      </c>
      <c r="AA2001" s="20">
        <v>11540.34</v>
      </c>
      <c r="AB2001" s="19">
        <v>42794</v>
      </c>
    </row>
    <row r="2002" spans="1:28" x14ac:dyDescent="0.25">
      <c r="A2002" t="s">
        <v>736</v>
      </c>
      <c r="B2002" t="str">
        <f>VLOOKUP(O2002+0,'de para'!K:O,3,0)</f>
        <v>NA</v>
      </c>
      <c r="C2002" t="str">
        <f t="shared" si="31"/>
        <v>3001</v>
      </c>
      <c r="D2002" t="str">
        <f>IFERROR(VLOOKUP(G2002+0,'de para'!A:C,3,0),"")</f>
        <v/>
      </c>
      <c r="E2002" t="str">
        <f>IF(VLOOKUP(G2002+0,'de para'!E:H,4,0)="EX","Externo","Interno")</f>
        <v>Externo</v>
      </c>
      <c r="F2002" s="21" t="s">
        <v>21137</v>
      </c>
      <c r="G2002" s="21">
        <v>66</v>
      </c>
      <c r="H2002" s="21" t="s">
        <v>19095</v>
      </c>
      <c r="I2002" s="21" t="s">
        <v>737</v>
      </c>
      <c r="J2002" s="22">
        <v>42794</v>
      </c>
      <c r="K2002" s="21" t="s">
        <v>19150</v>
      </c>
      <c r="L2002" s="21" t="s">
        <v>19096</v>
      </c>
      <c r="M2002" s="21" t="s">
        <v>20510</v>
      </c>
      <c r="N2002" s="21" t="s">
        <v>19102</v>
      </c>
      <c r="O2002" s="21" t="s">
        <v>23124</v>
      </c>
      <c r="P2002" s="21" t="s">
        <v>739</v>
      </c>
      <c r="Q2002" s="33">
        <v>0</v>
      </c>
      <c r="R2002" s="33">
        <v>30000</v>
      </c>
      <c r="S2002" s="33">
        <v>0</v>
      </c>
      <c r="T2002" s="33">
        <v>30000</v>
      </c>
      <c r="U2002" s="33">
        <v>0</v>
      </c>
      <c r="V2002" s="33">
        <v>0</v>
      </c>
      <c r="W2002" s="23">
        <v>0</v>
      </c>
      <c r="X2002" s="23">
        <v>1.04</v>
      </c>
      <c r="Y2002" s="21" t="s">
        <v>19097</v>
      </c>
      <c r="Z2002" s="23">
        <v>0</v>
      </c>
      <c r="AA2002" s="23">
        <v>31323.78</v>
      </c>
      <c r="AB2002" s="22">
        <v>42794</v>
      </c>
    </row>
    <row r="2003" spans="1:28" x14ac:dyDescent="0.25">
      <c r="A2003" t="s">
        <v>736</v>
      </c>
      <c r="B2003" t="str">
        <f>VLOOKUP(O2003+0,'de para'!K:O,3,0)</f>
        <v>NA</v>
      </c>
      <c r="C2003" t="str">
        <f t="shared" si="31"/>
        <v>3001</v>
      </c>
      <c r="D2003" t="str">
        <f>IFERROR(VLOOKUP(G2003+0,'de para'!A:C,3,0),"")</f>
        <v/>
      </c>
      <c r="E2003" t="str">
        <f>IF(VLOOKUP(G2003+0,'de para'!E:H,4,0)="EX","Externo","Interno")</f>
        <v>Externo</v>
      </c>
      <c r="F2003" s="18" t="s">
        <v>21137</v>
      </c>
      <c r="G2003" s="18">
        <v>66</v>
      </c>
      <c r="H2003" s="18" t="s">
        <v>19095</v>
      </c>
      <c r="I2003" s="18" t="s">
        <v>737</v>
      </c>
      <c r="J2003" s="19">
        <v>42794</v>
      </c>
      <c r="K2003" s="18" t="s">
        <v>19150</v>
      </c>
      <c r="L2003" s="18" t="s">
        <v>19096</v>
      </c>
      <c r="M2003" s="18" t="s">
        <v>20510</v>
      </c>
      <c r="N2003" s="18" t="s">
        <v>19108</v>
      </c>
      <c r="O2003" s="18" t="s">
        <v>20543</v>
      </c>
      <c r="P2003" s="18" t="s">
        <v>763</v>
      </c>
      <c r="Q2003" s="32">
        <v>-4480</v>
      </c>
      <c r="R2003" s="32">
        <v>5000</v>
      </c>
      <c r="S2003" s="32">
        <v>0</v>
      </c>
      <c r="T2003" s="32">
        <v>5000</v>
      </c>
      <c r="U2003" s="32">
        <v>0</v>
      </c>
      <c r="V2003" s="32">
        <v>0</v>
      </c>
      <c r="W2003" s="20">
        <v>0</v>
      </c>
      <c r="X2003" s="20">
        <v>90.67</v>
      </c>
      <c r="Y2003" s="18" t="s">
        <v>19097</v>
      </c>
      <c r="Z2003" s="20">
        <v>0</v>
      </c>
      <c r="AA2003" s="20">
        <v>453370.5</v>
      </c>
      <c r="AB2003" s="19">
        <v>42794</v>
      </c>
    </row>
    <row r="2004" spans="1:28" x14ac:dyDescent="0.25">
      <c r="A2004" t="s">
        <v>736</v>
      </c>
      <c r="B2004" t="str">
        <f>VLOOKUP(O2004+0,'de para'!K:O,3,0)</f>
        <v>NA</v>
      </c>
      <c r="C2004" t="str">
        <f t="shared" si="31"/>
        <v>3001</v>
      </c>
      <c r="D2004" t="str">
        <f>IFERROR(VLOOKUP(G2004+0,'de para'!A:C,3,0),"")</f>
        <v/>
      </c>
      <c r="E2004" t="str">
        <f>IF(VLOOKUP(G2004+0,'de para'!E:H,4,0)="EX","Externo","Interno")</f>
        <v>Externo</v>
      </c>
      <c r="F2004" s="21" t="s">
        <v>20833</v>
      </c>
      <c r="G2004" s="21">
        <v>109</v>
      </c>
      <c r="H2004" s="21" t="s">
        <v>19095</v>
      </c>
      <c r="I2004" s="21" t="s">
        <v>774</v>
      </c>
      <c r="J2004" s="22">
        <v>42794</v>
      </c>
      <c r="K2004" s="21" t="s">
        <v>19150</v>
      </c>
      <c r="L2004" s="21" t="s">
        <v>19096</v>
      </c>
      <c r="M2004" s="21" t="s">
        <v>20510</v>
      </c>
      <c r="N2004" s="21" t="s">
        <v>19095</v>
      </c>
      <c r="O2004" s="21" t="s">
        <v>20504</v>
      </c>
      <c r="P2004" s="21" t="s">
        <v>10131</v>
      </c>
      <c r="Q2004" s="33">
        <v>-5909</v>
      </c>
      <c r="R2004" s="33">
        <v>576</v>
      </c>
      <c r="S2004" s="33">
        <v>0</v>
      </c>
      <c r="T2004" s="33">
        <v>576</v>
      </c>
      <c r="U2004" s="33">
        <v>0</v>
      </c>
      <c r="V2004" s="33">
        <v>0</v>
      </c>
      <c r="W2004" s="23">
        <v>0</v>
      </c>
      <c r="X2004" s="23">
        <v>6.59</v>
      </c>
      <c r="Y2004" s="21" t="s">
        <v>19097</v>
      </c>
      <c r="Z2004" s="23">
        <v>0</v>
      </c>
      <c r="AA2004" s="23">
        <v>3798.42</v>
      </c>
      <c r="AB2004" s="22">
        <v>42794</v>
      </c>
    </row>
    <row r="2005" spans="1:28" x14ac:dyDescent="0.25">
      <c r="A2005" t="s">
        <v>736</v>
      </c>
      <c r="B2005" t="str">
        <f>VLOOKUP(O2005+0,'de para'!K:O,3,0)</f>
        <v>NA</v>
      </c>
      <c r="C2005" t="str">
        <f t="shared" si="31"/>
        <v>3001</v>
      </c>
      <c r="D2005" t="str">
        <f>IFERROR(VLOOKUP(G2005+0,'de para'!A:C,3,0),"")</f>
        <v/>
      </c>
      <c r="E2005" t="str">
        <f>IF(VLOOKUP(G2005+0,'de para'!E:H,4,0)="EX","Externo","Interno")</f>
        <v>Externo</v>
      </c>
      <c r="F2005" s="18" t="s">
        <v>20833</v>
      </c>
      <c r="G2005" s="18">
        <v>109</v>
      </c>
      <c r="H2005" s="18" t="s">
        <v>19095</v>
      </c>
      <c r="I2005" s="18" t="s">
        <v>774</v>
      </c>
      <c r="J2005" s="19">
        <v>42794</v>
      </c>
      <c r="K2005" s="18" t="s">
        <v>19150</v>
      </c>
      <c r="L2005" s="18" t="s">
        <v>19096</v>
      </c>
      <c r="M2005" s="18" t="s">
        <v>20510</v>
      </c>
      <c r="N2005" s="18" t="s">
        <v>19102</v>
      </c>
      <c r="O2005" s="18" t="s">
        <v>20505</v>
      </c>
      <c r="P2005" s="18" t="s">
        <v>776</v>
      </c>
      <c r="Q2005" s="32">
        <v>-1749</v>
      </c>
      <c r="R2005" s="32">
        <v>3750</v>
      </c>
      <c r="S2005" s="32">
        <v>0</v>
      </c>
      <c r="T2005" s="32">
        <v>3750</v>
      </c>
      <c r="U2005" s="32">
        <v>0</v>
      </c>
      <c r="V2005" s="32">
        <v>0</v>
      </c>
      <c r="W2005" s="20">
        <v>0</v>
      </c>
      <c r="X2005" s="20">
        <v>2.33</v>
      </c>
      <c r="Y2005" s="18" t="s">
        <v>19097</v>
      </c>
      <c r="Z2005" s="20">
        <v>0</v>
      </c>
      <c r="AA2005" s="20">
        <v>8758.2900000000009</v>
      </c>
      <c r="AB2005" s="19">
        <v>42794</v>
      </c>
    </row>
    <row r="2006" spans="1:28" x14ac:dyDescent="0.25">
      <c r="A2006" t="s">
        <v>736</v>
      </c>
      <c r="B2006" t="str">
        <f>VLOOKUP(O2006+0,'de para'!K:O,3,0)</f>
        <v>NA</v>
      </c>
      <c r="C2006" t="str">
        <f t="shared" si="31"/>
        <v>3001</v>
      </c>
      <c r="D2006" t="str">
        <f>IFERROR(VLOOKUP(G2006+0,'de para'!A:C,3,0),"")</f>
        <v/>
      </c>
      <c r="E2006" t="str">
        <f>IF(VLOOKUP(G2006+0,'de para'!E:H,4,0)="EX","Externo","Interno")</f>
        <v>Externo</v>
      </c>
      <c r="F2006" s="21" t="s">
        <v>20833</v>
      </c>
      <c r="G2006" s="21">
        <v>109</v>
      </c>
      <c r="H2006" s="21" t="s">
        <v>19095</v>
      </c>
      <c r="I2006" s="21" t="s">
        <v>774</v>
      </c>
      <c r="J2006" s="22">
        <v>42794</v>
      </c>
      <c r="K2006" s="21" t="s">
        <v>19150</v>
      </c>
      <c r="L2006" s="21" t="s">
        <v>19096</v>
      </c>
      <c r="M2006" s="21" t="s">
        <v>20510</v>
      </c>
      <c r="N2006" s="21" t="s">
        <v>19108</v>
      </c>
      <c r="O2006" s="21" t="s">
        <v>20511</v>
      </c>
      <c r="P2006" s="21" t="s">
        <v>20512</v>
      </c>
      <c r="Q2006" s="33">
        <v>144.17500000000001</v>
      </c>
      <c r="R2006" s="33">
        <v>192</v>
      </c>
      <c r="S2006" s="33">
        <v>0</v>
      </c>
      <c r="T2006" s="33">
        <v>192</v>
      </c>
      <c r="U2006" s="33">
        <v>0</v>
      </c>
      <c r="V2006" s="33">
        <v>0</v>
      </c>
      <c r="W2006" s="23">
        <v>0</v>
      </c>
      <c r="X2006" s="23">
        <v>42.03</v>
      </c>
      <c r="Y2006" s="21" t="s">
        <v>19097</v>
      </c>
      <c r="Z2006" s="23">
        <v>0</v>
      </c>
      <c r="AA2006" s="23">
        <v>8071.64</v>
      </c>
      <c r="AB2006" s="22">
        <v>42794</v>
      </c>
    </row>
    <row r="2007" spans="1:28" x14ac:dyDescent="0.25">
      <c r="A2007" t="s">
        <v>736</v>
      </c>
      <c r="B2007" t="str">
        <f>VLOOKUP(O2007+0,'de para'!K:O,3,0)</f>
        <v>NA</v>
      </c>
      <c r="C2007" t="str">
        <f t="shared" si="31"/>
        <v>3001</v>
      </c>
      <c r="D2007" t="str">
        <f>IFERROR(VLOOKUP(G2007+0,'de para'!A:C,3,0),"")</f>
        <v/>
      </c>
      <c r="E2007" t="str">
        <f>IF(VLOOKUP(G2007+0,'de para'!E:H,4,0)="EX","Externo","Interno")</f>
        <v>Externo</v>
      </c>
      <c r="F2007" s="18" t="s">
        <v>20833</v>
      </c>
      <c r="G2007" s="18">
        <v>109</v>
      </c>
      <c r="H2007" s="18" t="s">
        <v>19095</v>
      </c>
      <c r="I2007" s="18" t="s">
        <v>774</v>
      </c>
      <c r="J2007" s="19">
        <v>42794</v>
      </c>
      <c r="K2007" s="18" t="s">
        <v>19150</v>
      </c>
      <c r="L2007" s="18" t="s">
        <v>19096</v>
      </c>
      <c r="M2007" s="18" t="s">
        <v>20510</v>
      </c>
      <c r="N2007" s="18" t="s">
        <v>19103</v>
      </c>
      <c r="O2007" s="18" t="s">
        <v>20513</v>
      </c>
      <c r="P2007" s="18" t="s">
        <v>20514</v>
      </c>
      <c r="Q2007" s="32">
        <v>76</v>
      </c>
      <c r="R2007" s="32">
        <v>128</v>
      </c>
      <c r="S2007" s="32">
        <v>0</v>
      </c>
      <c r="T2007" s="32">
        <v>128</v>
      </c>
      <c r="U2007" s="32">
        <v>0</v>
      </c>
      <c r="V2007" s="32">
        <v>0</v>
      </c>
      <c r="W2007" s="20">
        <v>0</v>
      </c>
      <c r="X2007" s="20">
        <v>42.03</v>
      </c>
      <c r="Y2007" s="18" t="s">
        <v>19097</v>
      </c>
      <c r="Z2007" s="20">
        <v>0</v>
      </c>
      <c r="AA2007" s="20">
        <v>5381.09</v>
      </c>
      <c r="AB2007" s="19">
        <v>42794</v>
      </c>
    </row>
    <row r="2008" spans="1:28" x14ac:dyDescent="0.25">
      <c r="A2008" t="s">
        <v>736</v>
      </c>
      <c r="B2008" t="str">
        <f>VLOOKUP(O2008+0,'de para'!K:O,3,0)</f>
        <v>NA</v>
      </c>
      <c r="C2008" t="str">
        <f t="shared" si="31"/>
        <v>3001</v>
      </c>
      <c r="D2008" t="str">
        <f>IFERROR(VLOOKUP(G2008+0,'de para'!A:C,3,0),"")</f>
        <v/>
      </c>
      <c r="E2008" t="str">
        <f>IF(VLOOKUP(G2008+0,'de para'!E:H,4,0)="EX","Externo","Interno")</f>
        <v>Externo</v>
      </c>
      <c r="F2008" s="21" t="s">
        <v>20833</v>
      </c>
      <c r="G2008" s="21">
        <v>109</v>
      </c>
      <c r="H2008" s="21" t="s">
        <v>19095</v>
      </c>
      <c r="I2008" s="21" t="s">
        <v>774</v>
      </c>
      <c r="J2008" s="22">
        <v>42794</v>
      </c>
      <c r="K2008" s="21" t="s">
        <v>19150</v>
      </c>
      <c r="L2008" s="21" t="s">
        <v>19096</v>
      </c>
      <c r="M2008" s="21" t="s">
        <v>20510</v>
      </c>
      <c r="N2008" s="21" t="s">
        <v>19291</v>
      </c>
      <c r="O2008" s="21" t="s">
        <v>20515</v>
      </c>
      <c r="P2008" s="21" t="s">
        <v>760</v>
      </c>
      <c r="Q2008" s="33">
        <v>1.171</v>
      </c>
      <c r="R2008" s="33">
        <v>256</v>
      </c>
      <c r="S2008" s="33">
        <v>0</v>
      </c>
      <c r="T2008" s="33">
        <v>256</v>
      </c>
      <c r="U2008" s="33">
        <v>0</v>
      </c>
      <c r="V2008" s="33">
        <v>0</v>
      </c>
      <c r="W2008" s="23">
        <v>0</v>
      </c>
      <c r="X2008" s="23">
        <v>40.659999999999997</v>
      </c>
      <c r="Y2008" s="21" t="s">
        <v>19097</v>
      </c>
      <c r="Z2008" s="23">
        <v>0</v>
      </c>
      <c r="AA2008" s="23">
        <v>10410.48</v>
      </c>
      <c r="AB2008" s="22">
        <v>42794</v>
      </c>
    </row>
    <row r="2009" spans="1:28" x14ac:dyDescent="0.25">
      <c r="A2009" t="s">
        <v>736</v>
      </c>
      <c r="B2009" t="str">
        <f>VLOOKUP(O2009+0,'de para'!K:O,3,0)</f>
        <v>NA</v>
      </c>
      <c r="C2009" t="str">
        <f t="shared" si="31"/>
        <v>3001</v>
      </c>
      <c r="D2009" t="str">
        <f>IFERROR(VLOOKUP(G2009+0,'de para'!A:C,3,0),"")</f>
        <v/>
      </c>
      <c r="E2009" t="str">
        <f>IF(VLOOKUP(G2009+0,'de para'!E:H,4,0)="EX","Externo","Interno")</f>
        <v>Externo</v>
      </c>
      <c r="F2009" s="18" t="s">
        <v>20833</v>
      </c>
      <c r="G2009" s="18">
        <v>109</v>
      </c>
      <c r="H2009" s="18" t="s">
        <v>19095</v>
      </c>
      <c r="I2009" s="18" t="s">
        <v>774</v>
      </c>
      <c r="J2009" s="19">
        <v>42794</v>
      </c>
      <c r="K2009" s="18" t="s">
        <v>19150</v>
      </c>
      <c r="L2009" s="18" t="s">
        <v>19096</v>
      </c>
      <c r="M2009" s="18" t="s">
        <v>20510</v>
      </c>
      <c r="N2009" s="18" t="s">
        <v>19104</v>
      </c>
      <c r="O2009" s="18" t="s">
        <v>20516</v>
      </c>
      <c r="P2009" s="18" t="s">
        <v>20517</v>
      </c>
      <c r="Q2009" s="32">
        <v>512</v>
      </c>
      <c r="R2009" s="32">
        <v>256</v>
      </c>
      <c r="S2009" s="32">
        <v>0</v>
      </c>
      <c r="T2009" s="32">
        <v>256</v>
      </c>
      <c r="U2009" s="32">
        <v>0</v>
      </c>
      <c r="V2009" s="32">
        <v>0</v>
      </c>
      <c r="W2009" s="20">
        <v>0</v>
      </c>
      <c r="X2009" s="20">
        <v>40.659999999999997</v>
      </c>
      <c r="Y2009" s="18" t="s">
        <v>19097</v>
      </c>
      <c r="Z2009" s="20">
        <v>0</v>
      </c>
      <c r="AA2009" s="20">
        <v>10410.48</v>
      </c>
      <c r="AB2009" s="19">
        <v>42794</v>
      </c>
    </row>
    <row r="2010" spans="1:28" x14ac:dyDescent="0.25">
      <c r="A2010" t="s">
        <v>736</v>
      </c>
      <c r="B2010" t="str">
        <f>VLOOKUP(O2010+0,'de para'!K:O,3,0)</f>
        <v>NA</v>
      </c>
      <c r="C2010" t="str">
        <f t="shared" si="31"/>
        <v>3001</v>
      </c>
      <c r="D2010" t="str">
        <f>IFERROR(VLOOKUP(G2010+0,'de para'!A:C,3,0),"")</f>
        <v/>
      </c>
      <c r="E2010" t="str">
        <f>IF(VLOOKUP(G2010+0,'de para'!E:H,4,0)="EX","Externo","Interno")</f>
        <v>Externo</v>
      </c>
      <c r="F2010" s="21" t="s">
        <v>20833</v>
      </c>
      <c r="G2010" s="21">
        <v>109</v>
      </c>
      <c r="H2010" s="21" t="s">
        <v>19095</v>
      </c>
      <c r="I2010" s="21" t="s">
        <v>774</v>
      </c>
      <c r="J2010" s="22">
        <v>42794</v>
      </c>
      <c r="K2010" s="21" t="s">
        <v>19150</v>
      </c>
      <c r="L2010" s="21" t="s">
        <v>19096</v>
      </c>
      <c r="M2010" s="21" t="s">
        <v>20510</v>
      </c>
      <c r="N2010" s="21" t="s">
        <v>19112</v>
      </c>
      <c r="O2010" s="21" t="s">
        <v>20518</v>
      </c>
      <c r="P2010" s="21" t="s">
        <v>20519</v>
      </c>
      <c r="Q2010" s="33">
        <v>-480</v>
      </c>
      <c r="R2010" s="33">
        <v>576</v>
      </c>
      <c r="S2010" s="33">
        <v>0</v>
      </c>
      <c r="T2010" s="33">
        <v>576</v>
      </c>
      <c r="U2010" s="33">
        <v>0</v>
      </c>
      <c r="V2010" s="33">
        <v>0</v>
      </c>
      <c r="W2010" s="23">
        <v>0</v>
      </c>
      <c r="X2010" s="23">
        <v>49.45</v>
      </c>
      <c r="Y2010" s="21" t="s">
        <v>19097</v>
      </c>
      <c r="Z2010" s="23">
        <v>0</v>
      </c>
      <c r="AA2010" s="23">
        <v>28488.15</v>
      </c>
      <c r="AB2010" s="22">
        <v>42794</v>
      </c>
    </row>
    <row r="2011" spans="1:28" x14ac:dyDescent="0.25">
      <c r="A2011" t="s">
        <v>736</v>
      </c>
      <c r="B2011" t="str">
        <f>VLOOKUP(O2011+0,'de para'!K:O,3,0)</f>
        <v>NA</v>
      </c>
      <c r="C2011" t="str">
        <f t="shared" si="31"/>
        <v>3001</v>
      </c>
      <c r="D2011" t="str">
        <f>IFERROR(VLOOKUP(G2011+0,'de para'!A:C,3,0),"")</f>
        <v/>
      </c>
      <c r="E2011" t="str">
        <f>IF(VLOOKUP(G2011+0,'de para'!E:H,4,0)="EX","Externo","Interno")</f>
        <v>Externo</v>
      </c>
      <c r="F2011" s="18" t="s">
        <v>20833</v>
      </c>
      <c r="G2011" s="18">
        <v>109</v>
      </c>
      <c r="H2011" s="18" t="s">
        <v>19095</v>
      </c>
      <c r="I2011" s="18" t="s">
        <v>774</v>
      </c>
      <c r="J2011" s="19">
        <v>42794</v>
      </c>
      <c r="K2011" s="18" t="s">
        <v>19150</v>
      </c>
      <c r="L2011" s="18" t="s">
        <v>19096</v>
      </c>
      <c r="M2011" s="18" t="s">
        <v>20510</v>
      </c>
      <c r="N2011" s="18" t="s">
        <v>19113</v>
      </c>
      <c r="O2011" s="18" t="s">
        <v>20507</v>
      </c>
      <c r="P2011" s="18" t="s">
        <v>19197</v>
      </c>
      <c r="Q2011" s="32">
        <v>-991.49599999999998</v>
      </c>
      <c r="R2011" s="32">
        <v>672</v>
      </c>
      <c r="S2011" s="32">
        <v>0</v>
      </c>
      <c r="T2011" s="32">
        <v>672</v>
      </c>
      <c r="U2011" s="32">
        <v>0</v>
      </c>
      <c r="V2011" s="32">
        <v>0</v>
      </c>
      <c r="W2011" s="20">
        <v>0</v>
      </c>
      <c r="X2011" s="20">
        <v>49.45</v>
      </c>
      <c r="Y2011" s="18" t="s">
        <v>19097</v>
      </c>
      <c r="Z2011" s="20">
        <v>0</v>
      </c>
      <c r="AA2011" s="20">
        <v>33236.17</v>
      </c>
      <c r="AB2011" s="19">
        <v>42794</v>
      </c>
    </row>
    <row r="2012" spans="1:28" x14ac:dyDescent="0.25">
      <c r="A2012" t="s">
        <v>736</v>
      </c>
      <c r="B2012" t="str">
        <f>VLOOKUP(O2012+0,'de para'!K:O,3,0)</f>
        <v>NA</v>
      </c>
      <c r="C2012" t="str">
        <f t="shared" si="31"/>
        <v>3001</v>
      </c>
      <c r="D2012" t="str">
        <f>IFERROR(VLOOKUP(G2012+0,'de para'!A:C,3,0),"")</f>
        <v/>
      </c>
      <c r="E2012" t="str">
        <f>IF(VLOOKUP(G2012+0,'de para'!E:H,4,0)="EX","Externo","Interno")</f>
        <v>Externo</v>
      </c>
      <c r="F2012" s="21" t="s">
        <v>20833</v>
      </c>
      <c r="G2012" s="21">
        <v>109</v>
      </c>
      <c r="H2012" s="21" t="s">
        <v>19095</v>
      </c>
      <c r="I2012" s="21" t="s">
        <v>774</v>
      </c>
      <c r="J2012" s="22">
        <v>42794</v>
      </c>
      <c r="K2012" s="21" t="s">
        <v>19150</v>
      </c>
      <c r="L2012" s="21" t="s">
        <v>19096</v>
      </c>
      <c r="M2012" s="21" t="s">
        <v>20510</v>
      </c>
      <c r="N2012" s="21" t="s">
        <v>19340</v>
      </c>
      <c r="O2012" s="21" t="s">
        <v>20520</v>
      </c>
      <c r="P2012" s="21" t="s">
        <v>10137</v>
      </c>
      <c r="Q2012" s="33">
        <v>1</v>
      </c>
      <c r="R2012" s="33">
        <v>2052</v>
      </c>
      <c r="S2012" s="33">
        <v>0</v>
      </c>
      <c r="T2012" s="33">
        <v>2052</v>
      </c>
      <c r="U2012" s="33">
        <v>0</v>
      </c>
      <c r="V2012" s="33">
        <v>0</v>
      </c>
      <c r="W2012" s="23">
        <v>0</v>
      </c>
      <c r="X2012" s="23">
        <v>2.83</v>
      </c>
      <c r="Y2012" s="21" t="s">
        <v>19097</v>
      </c>
      <c r="Z2012" s="23">
        <v>0</v>
      </c>
      <c r="AA2012" s="23">
        <v>5807.42</v>
      </c>
      <c r="AB2012" s="22">
        <v>42794</v>
      </c>
    </row>
    <row r="2013" spans="1:28" x14ac:dyDescent="0.25">
      <c r="A2013" t="s">
        <v>736</v>
      </c>
      <c r="B2013" t="str">
        <f>VLOOKUP(O2013+0,'de para'!K:O,3,0)</f>
        <v>NA</v>
      </c>
      <c r="C2013" t="str">
        <f t="shared" si="31"/>
        <v>3001</v>
      </c>
      <c r="D2013" t="str">
        <f>IFERROR(VLOOKUP(G2013+0,'de para'!A:C,3,0),"")</f>
        <v/>
      </c>
      <c r="E2013" t="str">
        <f>IF(VLOOKUP(G2013+0,'de para'!E:H,4,0)="EX","Externo","Interno")</f>
        <v>Externo</v>
      </c>
      <c r="F2013" s="18" t="s">
        <v>20833</v>
      </c>
      <c r="G2013" s="18">
        <v>109</v>
      </c>
      <c r="H2013" s="18" t="s">
        <v>19095</v>
      </c>
      <c r="I2013" s="18" t="s">
        <v>774</v>
      </c>
      <c r="J2013" s="19">
        <v>42794</v>
      </c>
      <c r="K2013" s="18" t="s">
        <v>19150</v>
      </c>
      <c r="L2013" s="18" t="s">
        <v>19096</v>
      </c>
      <c r="M2013" s="18" t="s">
        <v>20510</v>
      </c>
      <c r="N2013" s="18" t="s">
        <v>19342</v>
      </c>
      <c r="O2013" s="18" t="s">
        <v>20521</v>
      </c>
      <c r="P2013" s="18" t="s">
        <v>9556</v>
      </c>
      <c r="Q2013" s="32">
        <v>0</v>
      </c>
      <c r="R2013" s="32">
        <v>1500</v>
      </c>
      <c r="S2013" s="32">
        <v>0</v>
      </c>
      <c r="T2013" s="32">
        <v>1500</v>
      </c>
      <c r="U2013" s="32">
        <v>0</v>
      </c>
      <c r="V2013" s="32">
        <v>0</v>
      </c>
      <c r="W2013" s="20">
        <v>0</v>
      </c>
      <c r="X2013" s="20">
        <v>0.98</v>
      </c>
      <c r="Y2013" s="18" t="s">
        <v>19097</v>
      </c>
      <c r="Z2013" s="20">
        <v>0</v>
      </c>
      <c r="AA2013" s="20">
        <v>1483.75</v>
      </c>
      <c r="AB2013" s="19">
        <v>42794</v>
      </c>
    </row>
    <row r="2014" spans="1:28" x14ac:dyDescent="0.25">
      <c r="A2014" t="s">
        <v>736</v>
      </c>
      <c r="B2014" t="str">
        <f>VLOOKUP(O2014+0,'de para'!K:O,3,0)</f>
        <v>NA</v>
      </c>
      <c r="C2014" t="str">
        <f t="shared" si="31"/>
        <v>3001</v>
      </c>
      <c r="D2014" t="str">
        <f>IFERROR(VLOOKUP(G2014+0,'de para'!A:C,3,0),"")</f>
        <v/>
      </c>
      <c r="E2014" t="str">
        <f>IF(VLOOKUP(G2014+0,'de para'!E:H,4,0)="EX","Externo","Interno")</f>
        <v>Externo</v>
      </c>
      <c r="F2014" s="21" t="s">
        <v>20833</v>
      </c>
      <c r="G2014" s="21">
        <v>109</v>
      </c>
      <c r="H2014" s="21" t="s">
        <v>19095</v>
      </c>
      <c r="I2014" s="21" t="s">
        <v>774</v>
      </c>
      <c r="J2014" s="22">
        <v>42794</v>
      </c>
      <c r="K2014" s="21" t="s">
        <v>19150</v>
      </c>
      <c r="L2014" s="21" t="s">
        <v>19096</v>
      </c>
      <c r="M2014" s="21" t="s">
        <v>20510</v>
      </c>
      <c r="N2014" s="21" t="s">
        <v>19343</v>
      </c>
      <c r="O2014" s="21" t="s">
        <v>20522</v>
      </c>
      <c r="P2014" s="21" t="s">
        <v>740</v>
      </c>
      <c r="Q2014" s="33">
        <v>0</v>
      </c>
      <c r="R2014" s="33">
        <v>2500</v>
      </c>
      <c r="S2014" s="33">
        <v>0</v>
      </c>
      <c r="T2014" s="33">
        <v>2500</v>
      </c>
      <c r="U2014" s="33">
        <v>0</v>
      </c>
      <c r="V2014" s="33">
        <v>0</v>
      </c>
      <c r="W2014" s="23">
        <v>0</v>
      </c>
      <c r="X2014" s="23">
        <v>1.97</v>
      </c>
      <c r="Y2014" s="21" t="s">
        <v>19097</v>
      </c>
      <c r="Z2014" s="23">
        <v>0</v>
      </c>
      <c r="AA2014" s="23">
        <v>4945.8599999999997</v>
      </c>
      <c r="AB2014" s="22">
        <v>42794</v>
      </c>
    </row>
    <row r="2015" spans="1:28" x14ac:dyDescent="0.25">
      <c r="A2015" t="s">
        <v>736</v>
      </c>
      <c r="B2015" t="e">
        <f>VLOOKUP(O2015+0,'de para'!K:O,3,0)</f>
        <v>#N/A</v>
      </c>
      <c r="C2015" t="str">
        <f t="shared" si="31"/>
        <v>3001</v>
      </c>
      <c r="D2015" t="str">
        <f>IFERROR(VLOOKUP(G2015+0,'de para'!A:C,3,0),"")</f>
        <v/>
      </c>
      <c r="E2015" t="str">
        <f>IF(VLOOKUP(G2015+0,'de para'!E:H,4,0)="EX","Externo","Interno")</f>
        <v>Externo</v>
      </c>
      <c r="F2015" s="18" t="s">
        <v>21146</v>
      </c>
      <c r="G2015" s="18">
        <v>54</v>
      </c>
      <c r="H2015" s="18" t="s">
        <v>19095</v>
      </c>
      <c r="I2015" s="18" t="s">
        <v>754</v>
      </c>
      <c r="J2015" s="19">
        <v>42790</v>
      </c>
      <c r="K2015" s="18" t="s">
        <v>19150</v>
      </c>
      <c r="L2015" s="18" t="s">
        <v>19096</v>
      </c>
      <c r="M2015" s="18" t="s">
        <v>19538</v>
      </c>
      <c r="N2015" s="18" t="s">
        <v>19095</v>
      </c>
      <c r="O2015" s="18" t="s">
        <v>21147</v>
      </c>
      <c r="P2015" s="18" t="s">
        <v>20524</v>
      </c>
      <c r="Q2015" s="32">
        <v>0</v>
      </c>
      <c r="R2015" s="32">
        <v>576</v>
      </c>
      <c r="S2015" s="32">
        <v>0</v>
      </c>
      <c r="T2015" s="32">
        <v>576</v>
      </c>
      <c r="U2015" s="32">
        <v>0</v>
      </c>
      <c r="V2015" s="32">
        <v>0</v>
      </c>
      <c r="W2015" s="20">
        <v>0</v>
      </c>
      <c r="X2015" s="20">
        <v>6.78</v>
      </c>
      <c r="Y2015" s="18" t="s">
        <v>19097</v>
      </c>
      <c r="Z2015" s="20">
        <v>0</v>
      </c>
      <c r="AA2015" s="20">
        <v>3906.38</v>
      </c>
      <c r="AB2015" s="19">
        <v>42794</v>
      </c>
    </row>
    <row r="2016" spans="1:28" x14ac:dyDescent="0.25">
      <c r="A2016" t="s">
        <v>736</v>
      </c>
      <c r="B2016" t="str">
        <f>VLOOKUP(O2016+0,'de para'!K:O,3,0)</f>
        <v>NA</v>
      </c>
      <c r="C2016" t="str">
        <f t="shared" si="31"/>
        <v>3001</v>
      </c>
      <c r="D2016" t="str">
        <f>IFERROR(VLOOKUP(G2016+0,'de para'!A:C,3,0),"")</f>
        <v/>
      </c>
      <c r="E2016" t="str">
        <f>IF(VLOOKUP(G2016+0,'de para'!E:H,4,0)="EX","Externo","Interno")</f>
        <v>Externo</v>
      </c>
      <c r="F2016" s="21" t="s">
        <v>21146</v>
      </c>
      <c r="G2016" s="21">
        <v>54</v>
      </c>
      <c r="H2016" s="21" t="s">
        <v>19095</v>
      </c>
      <c r="I2016" s="21" t="s">
        <v>754</v>
      </c>
      <c r="J2016" s="22">
        <v>42790</v>
      </c>
      <c r="K2016" s="21" t="s">
        <v>19150</v>
      </c>
      <c r="L2016" s="21" t="s">
        <v>19096</v>
      </c>
      <c r="M2016" s="21" t="s">
        <v>19538</v>
      </c>
      <c r="N2016" s="21" t="s">
        <v>19102</v>
      </c>
      <c r="O2016" s="21" t="s">
        <v>21148</v>
      </c>
      <c r="P2016" s="21" t="s">
        <v>20523</v>
      </c>
      <c r="Q2016" s="33">
        <v>-799.74599999999998</v>
      </c>
      <c r="R2016" s="33">
        <v>2640</v>
      </c>
      <c r="S2016" s="33">
        <v>0</v>
      </c>
      <c r="T2016" s="33">
        <v>2640</v>
      </c>
      <c r="U2016" s="33">
        <v>0</v>
      </c>
      <c r="V2016" s="33">
        <v>0</v>
      </c>
      <c r="W2016" s="23">
        <v>0</v>
      </c>
      <c r="X2016" s="23">
        <v>39.56</v>
      </c>
      <c r="Y2016" s="21" t="s">
        <v>19097</v>
      </c>
      <c r="Z2016" s="23">
        <v>0</v>
      </c>
      <c r="AA2016" s="23">
        <v>104441.56</v>
      </c>
      <c r="AB2016" s="22">
        <v>42794</v>
      </c>
    </row>
    <row r="2017" spans="1:28" x14ac:dyDescent="0.25">
      <c r="A2017" t="s">
        <v>736</v>
      </c>
      <c r="B2017" t="str">
        <f>VLOOKUP(O2017+0,'de para'!K:O,3,0)</f>
        <v>NA</v>
      </c>
      <c r="C2017" t="str">
        <f t="shared" si="31"/>
        <v>3001</v>
      </c>
      <c r="D2017" t="str">
        <f>IFERROR(VLOOKUP(G2017+0,'de para'!A:C,3,0),"")</f>
        <v/>
      </c>
      <c r="E2017" t="str">
        <f>IF(VLOOKUP(G2017+0,'de para'!E:H,4,0)="EX","Externo","Interno")</f>
        <v>Externo</v>
      </c>
      <c r="F2017" s="18" t="s">
        <v>21146</v>
      </c>
      <c r="G2017" s="18">
        <v>54</v>
      </c>
      <c r="H2017" s="18" t="s">
        <v>19095</v>
      </c>
      <c r="I2017" s="18" t="s">
        <v>754</v>
      </c>
      <c r="J2017" s="19">
        <v>42790</v>
      </c>
      <c r="K2017" s="18" t="s">
        <v>19150</v>
      </c>
      <c r="L2017" s="18" t="s">
        <v>19096</v>
      </c>
      <c r="M2017" s="18" t="s">
        <v>19538</v>
      </c>
      <c r="N2017" s="18" t="s">
        <v>19108</v>
      </c>
      <c r="O2017" s="18" t="s">
        <v>21149</v>
      </c>
      <c r="P2017" s="18" t="s">
        <v>19196</v>
      </c>
      <c r="Q2017" s="32">
        <v>-160</v>
      </c>
      <c r="R2017" s="32">
        <v>600</v>
      </c>
      <c r="S2017" s="32">
        <v>0</v>
      </c>
      <c r="T2017" s="32">
        <v>600</v>
      </c>
      <c r="U2017" s="32">
        <v>0</v>
      </c>
      <c r="V2017" s="32">
        <v>0</v>
      </c>
      <c r="W2017" s="20">
        <v>0</v>
      </c>
      <c r="X2017" s="20">
        <v>39.56</v>
      </c>
      <c r="Y2017" s="18" t="s">
        <v>19097</v>
      </c>
      <c r="Z2017" s="20">
        <v>0</v>
      </c>
      <c r="AA2017" s="20">
        <v>23736.720000000001</v>
      </c>
      <c r="AB2017" s="19">
        <v>42794</v>
      </c>
    </row>
    <row r="2018" spans="1:28" x14ac:dyDescent="0.25">
      <c r="A2018" t="s">
        <v>736</v>
      </c>
      <c r="B2018" t="str">
        <f>VLOOKUP(O2018+0,'de para'!K:O,3,0)</f>
        <v>NA</v>
      </c>
      <c r="C2018" t="str">
        <f t="shared" si="31"/>
        <v>3001</v>
      </c>
      <c r="D2018" t="str">
        <f>IFERROR(VLOOKUP(G2018+0,'de para'!A:C,3,0),"")</f>
        <v/>
      </c>
      <c r="E2018" t="str">
        <f>IF(VLOOKUP(G2018+0,'de para'!E:H,4,0)="EX","Externo","Interno")</f>
        <v>Externo</v>
      </c>
      <c r="F2018" s="21" t="s">
        <v>21146</v>
      </c>
      <c r="G2018" s="21">
        <v>54</v>
      </c>
      <c r="H2018" s="21" t="s">
        <v>19095</v>
      </c>
      <c r="I2018" s="21" t="s">
        <v>754</v>
      </c>
      <c r="J2018" s="22">
        <v>42790</v>
      </c>
      <c r="K2018" s="21" t="s">
        <v>19150</v>
      </c>
      <c r="L2018" s="21" t="s">
        <v>19096</v>
      </c>
      <c r="M2018" s="21" t="s">
        <v>19538</v>
      </c>
      <c r="N2018" s="21" t="s">
        <v>19291</v>
      </c>
      <c r="O2018" s="21" t="s">
        <v>20518</v>
      </c>
      <c r="P2018" s="21" t="s">
        <v>20519</v>
      </c>
      <c r="Q2018" s="33">
        <v>-1056</v>
      </c>
      <c r="R2018" s="33">
        <v>480</v>
      </c>
      <c r="S2018" s="33">
        <v>0</v>
      </c>
      <c r="T2018" s="33">
        <v>480</v>
      </c>
      <c r="U2018" s="33">
        <v>0</v>
      </c>
      <c r="V2018" s="33">
        <v>0</v>
      </c>
      <c r="W2018" s="23">
        <v>0</v>
      </c>
      <c r="X2018" s="23">
        <v>55.1</v>
      </c>
      <c r="Y2018" s="21" t="s">
        <v>19097</v>
      </c>
      <c r="Z2018" s="23">
        <v>0</v>
      </c>
      <c r="AA2018" s="23">
        <v>26449.48</v>
      </c>
      <c r="AB2018" s="22">
        <v>42794</v>
      </c>
    </row>
    <row r="2019" spans="1:28" x14ac:dyDescent="0.25">
      <c r="A2019" t="s">
        <v>736</v>
      </c>
      <c r="B2019" t="str">
        <f>VLOOKUP(O2019+0,'de para'!K:O,3,0)</f>
        <v>NA</v>
      </c>
      <c r="C2019" t="str">
        <f t="shared" si="31"/>
        <v>3001</v>
      </c>
      <c r="D2019" t="str">
        <f>IFERROR(VLOOKUP(G2019+0,'de para'!A:C,3,0),"")</f>
        <v/>
      </c>
      <c r="E2019" t="str">
        <f>IF(VLOOKUP(G2019+0,'de para'!E:H,4,0)="EX","Externo","Interno")</f>
        <v>Externo</v>
      </c>
      <c r="F2019" s="18" t="s">
        <v>21146</v>
      </c>
      <c r="G2019" s="18">
        <v>54</v>
      </c>
      <c r="H2019" s="18" t="s">
        <v>19095</v>
      </c>
      <c r="I2019" s="18" t="s">
        <v>754</v>
      </c>
      <c r="J2019" s="19">
        <v>42790</v>
      </c>
      <c r="K2019" s="18" t="s">
        <v>19150</v>
      </c>
      <c r="L2019" s="18" t="s">
        <v>19096</v>
      </c>
      <c r="M2019" s="18" t="s">
        <v>19538</v>
      </c>
      <c r="N2019" s="18" t="s">
        <v>19104</v>
      </c>
      <c r="O2019" s="18" t="s">
        <v>20515</v>
      </c>
      <c r="P2019" s="18" t="s">
        <v>760</v>
      </c>
      <c r="Q2019" s="32">
        <v>-254.82900000000001</v>
      </c>
      <c r="R2019" s="32">
        <v>320</v>
      </c>
      <c r="S2019" s="32">
        <v>0</v>
      </c>
      <c r="T2019" s="32">
        <v>320</v>
      </c>
      <c r="U2019" s="32">
        <v>0</v>
      </c>
      <c r="V2019" s="32">
        <v>0</v>
      </c>
      <c r="W2019" s="20">
        <v>0</v>
      </c>
      <c r="X2019" s="20">
        <v>50.44</v>
      </c>
      <c r="Y2019" s="18" t="s">
        <v>19097</v>
      </c>
      <c r="Z2019" s="20">
        <v>0</v>
      </c>
      <c r="AA2019" s="20">
        <v>16140.96</v>
      </c>
      <c r="AB2019" s="19">
        <v>42794</v>
      </c>
    </row>
    <row r="2020" spans="1:28" x14ac:dyDescent="0.25">
      <c r="A2020" t="s">
        <v>736</v>
      </c>
      <c r="B2020" t="str">
        <f>VLOOKUP(O2020+0,'de para'!K:O,3,0)</f>
        <v>NA</v>
      </c>
      <c r="C2020" t="str">
        <f t="shared" si="31"/>
        <v>3001</v>
      </c>
      <c r="D2020" t="str">
        <f>IFERROR(VLOOKUP(G2020+0,'de para'!A:C,3,0),"")</f>
        <v/>
      </c>
      <c r="E2020" t="str">
        <f>IF(VLOOKUP(G2020+0,'de para'!E:H,4,0)="EX","Externo","Interno")</f>
        <v>Externo</v>
      </c>
      <c r="F2020" s="21" t="s">
        <v>21146</v>
      </c>
      <c r="G2020" s="21">
        <v>54</v>
      </c>
      <c r="H2020" s="21" t="s">
        <v>19095</v>
      </c>
      <c r="I2020" s="21" t="s">
        <v>754</v>
      </c>
      <c r="J2020" s="22">
        <v>42790</v>
      </c>
      <c r="K2020" s="21" t="s">
        <v>19150</v>
      </c>
      <c r="L2020" s="21" t="s">
        <v>19096</v>
      </c>
      <c r="M2020" s="21" t="s">
        <v>19538</v>
      </c>
      <c r="N2020" s="21" t="s">
        <v>19112</v>
      </c>
      <c r="O2020" s="21" t="s">
        <v>20516</v>
      </c>
      <c r="P2020" s="21" t="s">
        <v>20517</v>
      </c>
      <c r="Q2020" s="33">
        <v>256</v>
      </c>
      <c r="R2020" s="33">
        <v>512</v>
      </c>
      <c r="S2020" s="33">
        <v>0</v>
      </c>
      <c r="T2020" s="33">
        <v>512</v>
      </c>
      <c r="U2020" s="33">
        <v>0</v>
      </c>
      <c r="V2020" s="33">
        <v>0</v>
      </c>
      <c r="W2020" s="23">
        <v>0</v>
      </c>
      <c r="X2020" s="23">
        <v>50.44</v>
      </c>
      <c r="Y2020" s="21" t="s">
        <v>19097</v>
      </c>
      <c r="Z2020" s="23">
        <v>0</v>
      </c>
      <c r="AA2020" s="23">
        <v>25825.55</v>
      </c>
      <c r="AB2020" s="22">
        <v>42794</v>
      </c>
    </row>
    <row r="2021" spans="1:28" x14ac:dyDescent="0.25">
      <c r="A2021" t="s">
        <v>736</v>
      </c>
      <c r="B2021" t="str">
        <f>VLOOKUP(O2021+0,'de para'!K:O,3,0)</f>
        <v>NA</v>
      </c>
      <c r="C2021" t="str">
        <f t="shared" si="31"/>
        <v>3001</v>
      </c>
      <c r="D2021" t="str">
        <f>IFERROR(VLOOKUP(G2021+0,'de para'!A:C,3,0),"")</f>
        <v/>
      </c>
      <c r="E2021" t="str">
        <f>IF(VLOOKUP(G2021+0,'de para'!E:H,4,0)="EX","Externo","Interno")</f>
        <v>Externo</v>
      </c>
      <c r="F2021" s="18" t="s">
        <v>21146</v>
      </c>
      <c r="G2021" s="18">
        <v>54</v>
      </c>
      <c r="H2021" s="18" t="s">
        <v>19095</v>
      </c>
      <c r="I2021" s="18" t="s">
        <v>754</v>
      </c>
      <c r="J2021" s="19">
        <v>42790</v>
      </c>
      <c r="K2021" s="18" t="s">
        <v>19150</v>
      </c>
      <c r="L2021" s="18" t="s">
        <v>19096</v>
      </c>
      <c r="M2021" s="18" t="s">
        <v>19538</v>
      </c>
      <c r="N2021" s="18" t="s">
        <v>19113</v>
      </c>
      <c r="O2021" s="18" t="s">
        <v>20511</v>
      </c>
      <c r="P2021" s="18" t="s">
        <v>20512</v>
      </c>
      <c r="Q2021" s="32">
        <v>-47.825000000000003</v>
      </c>
      <c r="R2021" s="32">
        <v>480</v>
      </c>
      <c r="S2021" s="32">
        <v>0</v>
      </c>
      <c r="T2021" s="32">
        <v>480</v>
      </c>
      <c r="U2021" s="32">
        <v>0</v>
      </c>
      <c r="V2021" s="32">
        <v>0</v>
      </c>
      <c r="W2021" s="20">
        <v>0</v>
      </c>
      <c r="X2021" s="20">
        <v>52.27</v>
      </c>
      <c r="Y2021" s="18" t="s">
        <v>19097</v>
      </c>
      <c r="Z2021" s="20">
        <v>0</v>
      </c>
      <c r="AA2021" s="20">
        <v>25093.1</v>
      </c>
      <c r="AB2021" s="19">
        <v>42794</v>
      </c>
    </row>
    <row r="2022" spans="1:28" x14ac:dyDescent="0.25">
      <c r="A2022" t="s">
        <v>736</v>
      </c>
      <c r="B2022" t="str">
        <f>VLOOKUP(O2022+0,'de para'!K:O,3,0)</f>
        <v>NA</v>
      </c>
      <c r="C2022" t="str">
        <f t="shared" si="31"/>
        <v>3001</v>
      </c>
      <c r="D2022" t="str">
        <f>IFERROR(VLOOKUP(G2022+0,'de para'!A:C,3,0),"")</f>
        <v/>
      </c>
      <c r="E2022" t="str">
        <f>IF(VLOOKUP(G2022+0,'de para'!E:H,4,0)="EX","Externo","Interno")</f>
        <v>Externo</v>
      </c>
      <c r="F2022" s="21" t="s">
        <v>21146</v>
      </c>
      <c r="G2022" s="21">
        <v>54</v>
      </c>
      <c r="H2022" s="21" t="s">
        <v>19095</v>
      </c>
      <c r="I2022" s="21" t="s">
        <v>754</v>
      </c>
      <c r="J2022" s="22">
        <v>42790</v>
      </c>
      <c r="K2022" s="21" t="s">
        <v>19150</v>
      </c>
      <c r="L2022" s="21" t="s">
        <v>19096</v>
      </c>
      <c r="M2022" s="21" t="s">
        <v>19538</v>
      </c>
      <c r="N2022" s="21" t="s">
        <v>19340</v>
      </c>
      <c r="O2022" s="21" t="s">
        <v>20513</v>
      </c>
      <c r="P2022" s="21" t="s">
        <v>20514</v>
      </c>
      <c r="Q2022" s="33">
        <v>-52</v>
      </c>
      <c r="R2022" s="33">
        <v>720</v>
      </c>
      <c r="S2022" s="33">
        <v>0</v>
      </c>
      <c r="T2022" s="33">
        <v>720</v>
      </c>
      <c r="U2022" s="33">
        <v>0</v>
      </c>
      <c r="V2022" s="33">
        <v>0</v>
      </c>
      <c r="W2022" s="23">
        <v>0</v>
      </c>
      <c r="X2022" s="23">
        <v>52.27</v>
      </c>
      <c r="Y2022" s="21" t="s">
        <v>19097</v>
      </c>
      <c r="Z2022" s="23">
        <v>0</v>
      </c>
      <c r="AA2022" s="23">
        <v>37639.65</v>
      </c>
      <c r="AB2022" s="22">
        <v>42794</v>
      </c>
    </row>
    <row r="2023" spans="1:28" x14ac:dyDescent="0.25">
      <c r="A2023" t="s">
        <v>736</v>
      </c>
      <c r="B2023" t="str">
        <f>VLOOKUP(O2023+0,'de para'!K:O,3,0)</f>
        <v>NA</v>
      </c>
      <c r="C2023" t="str">
        <f t="shared" si="31"/>
        <v>3001</v>
      </c>
      <c r="D2023" t="str">
        <f>IFERROR(VLOOKUP(G2023+0,'de para'!A:C,3,0),"")</f>
        <v/>
      </c>
      <c r="E2023" t="str">
        <f>IF(VLOOKUP(G2023+0,'de para'!E:H,4,0)="EX","Externo","Interno")</f>
        <v>Externo</v>
      </c>
      <c r="F2023" s="18" t="s">
        <v>21146</v>
      </c>
      <c r="G2023" s="18">
        <v>54</v>
      </c>
      <c r="H2023" s="18" t="s">
        <v>19095</v>
      </c>
      <c r="I2023" s="18" t="s">
        <v>754</v>
      </c>
      <c r="J2023" s="19">
        <v>42790</v>
      </c>
      <c r="K2023" s="18" t="s">
        <v>19150</v>
      </c>
      <c r="L2023" s="18" t="s">
        <v>19096</v>
      </c>
      <c r="M2023" s="18" t="s">
        <v>19538</v>
      </c>
      <c r="N2023" s="18" t="s">
        <v>19342</v>
      </c>
      <c r="O2023" s="18" t="s">
        <v>20529</v>
      </c>
      <c r="P2023" s="18" t="s">
        <v>9610</v>
      </c>
      <c r="Q2023" s="32">
        <v>-7.7</v>
      </c>
      <c r="R2023" s="32">
        <v>48</v>
      </c>
      <c r="S2023" s="32">
        <v>0</v>
      </c>
      <c r="T2023" s="32">
        <v>48</v>
      </c>
      <c r="U2023" s="32">
        <v>0</v>
      </c>
      <c r="V2023" s="32">
        <v>0</v>
      </c>
      <c r="W2023" s="20">
        <v>0</v>
      </c>
      <c r="X2023" s="20">
        <v>1.41</v>
      </c>
      <c r="Y2023" s="18" t="s">
        <v>19097</v>
      </c>
      <c r="Z2023" s="20">
        <v>0</v>
      </c>
      <c r="AA2023" s="20">
        <v>67.81</v>
      </c>
      <c r="AB2023" s="19">
        <v>42794</v>
      </c>
    </row>
    <row r="2024" spans="1:28" x14ac:dyDescent="0.25">
      <c r="A2024" t="s">
        <v>736</v>
      </c>
      <c r="B2024" t="str">
        <f>VLOOKUP(O2024+0,'de para'!K:O,3,0)</f>
        <v>NA</v>
      </c>
      <c r="C2024" t="str">
        <f t="shared" si="31"/>
        <v>3001</v>
      </c>
      <c r="D2024" t="str">
        <f>IFERROR(VLOOKUP(G2024+0,'de para'!A:C,3,0),"")</f>
        <v/>
      </c>
      <c r="E2024" t="str">
        <f>IF(VLOOKUP(G2024+0,'de para'!E:H,4,0)="EX","Externo","Interno")</f>
        <v>Externo</v>
      </c>
      <c r="F2024" s="21" t="s">
        <v>21146</v>
      </c>
      <c r="G2024" s="21">
        <v>54</v>
      </c>
      <c r="H2024" s="21" t="s">
        <v>19095</v>
      </c>
      <c r="I2024" s="21" t="s">
        <v>754</v>
      </c>
      <c r="J2024" s="22">
        <v>42790</v>
      </c>
      <c r="K2024" s="21" t="s">
        <v>19150</v>
      </c>
      <c r="L2024" s="21" t="s">
        <v>19096</v>
      </c>
      <c r="M2024" s="21" t="s">
        <v>19538</v>
      </c>
      <c r="N2024" s="21" t="s">
        <v>19343</v>
      </c>
      <c r="O2024" s="21" t="s">
        <v>20530</v>
      </c>
      <c r="P2024" s="21" t="s">
        <v>19261</v>
      </c>
      <c r="Q2024" s="33">
        <v>0</v>
      </c>
      <c r="R2024" s="33">
        <v>48</v>
      </c>
      <c r="S2024" s="33">
        <v>0</v>
      </c>
      <c r="T2024" s="33">
        <v>48</v>
      </c>
      <c r="U2024" s="33">
        <v>0</v>
      </c>
      <c r="V2024" s="33">
        <v>0</v>
      </c>
      <c r="W2024" s="23">
        <v>0</v>
      </c>
      <c r="X2024" s="23">
        <v>1.41</v>
      </c>
      <c r="Y2024" s="21" t="s">
        <v>19097</v>
      </c>
      <c r="Z2024" s="23">
        <v>0</v>
      </c>
      <c r="AA2024" s="23">
        <v>67.81</v>
      </c>
      <c r="AB2024" s="22">
        <v>42794</v>
      </c>
    </row>
    <row r="2025" spans="1:28" x14ac:dyDescent="0.25">
      <c r="A2025" t="s">
        <v>736</v>
      </c>
      <c r="B2025" t="e">
        <f>VLOOKUP(O2025+0,'de para'!K:O,3,0)</f>
        <v>#N/A</v>
      </c>
      <c r="C2025" t="str">
        <f t="shared" si="31"/>
        <v>3001</v>
      </c>
      <c r="D2025" t="str">
        <f>IFERROR(VLOOKUP(G2025+0,'de para'!A:C,3,0),"")</f>
        <v/>
      </c>
      <c r="E2025" t="str">
        <f>IF(VLOOKUP(G2025+0,'de para'!E:H,4,0)="EX","Externo","Interno")</f>
        <v>Externo</v>
      </c>
      <c r="F2025" s="18" t="s">
        <v>21146</v>
      </c>
      <c r="G2025" s="18">
        <v>54</v>
      </c>
      <c r="H2025" s="18" t="s">
        <v>19095</v>
      </c>
      <c r="I2025" s="18" t="s">
        <v>754</v>
      </c>
      <c r="J2025" s="19">
        <v>42790</v>
      </c>
      <c r="K2025" s="18" t="s">
        <v>19150</v>
      </c>
      <c r="L2025" s="18" t="s">
        <v>19096</v>
      </c>
      <c r="M2025" s="18" t="s">
        <v>19538</v>
      </c>
      <c r="N2025" s="18" t="s">
        <v>19349</v>
      </c>
      <c r="O2025" s="18" t="s">
        <v>23125</v>
      </c>
      <c r="P2025" s="18" t="s">
        <v>23126</v>
      </c>
      <c r="Q2025" s="32">
        <v>0</v>
      </c>
      <c r="R2025" s="32">
        <v>100</v>
      </c>
      <c r="S2025" s="32">
        <v>0</v>
      </c>
      <c r="T2025" s="32">
        <v>100</v>
      </c>
      <c r="U2025" s="32">
        <v>0</v>
      </c>
      <c r="V2025" s="32">
        <v>0</v>
      </c>
      <c r="W2025" s="20">
        <v>0</v>
      </c>
      <c r="X2025" s="20">
        <v>1.41</v>
      </c>
      <c r="Y2025" s="18" t="s">
        <v>19097</v>
      </c>
      <c r="Z2025" s="20">
        <v>0</v>
      </c>
      <c r="AA2025" s="20">
        <v>141.29</v>
      </c>
      <c r="AB2025" s="19">
        <v>42794</v>
      </c>
    </row>
    <row r="2026" spans="1:28" x14ac:dyDescent="0.25">
      <c r="A2026" t="s">
        <v>736</v>
      </c>
      <c r="B2026" t="str">
        <f>VLOOKUP(O2026+0,'de para'!K:O,3,0)</f>
        <v>NA</v>
      </c>
      <c r="C2026" t="str">
        <f t="shared" si="31"/>
        <v>3001</v>
      </c>
      <c r="D2026" t="str">
        <f>IFERROR(VLOOKUP(G2026+0,'de para'!A:C,3,0),"")</f>
        <v/>
      </c>
      <c r="E2026" t="str">
        <f>IF(VLOOKUP(G2026+0,'de para'!E:H,4,0)="EX","Externo","Interno")</f>
        <v>Externo</v>
      </c>
      <c r="F2026" s="21" t="s">
        <v>21146</v>
      </c>
      <c r="G2026" s="21">
        <v>54</v>
      </c>
      <c r="H2026" s="21" t="s">
        <v>19095</v>
      </c>
      <c r="I2026" s="21" t="s">
        <v>754</v>
      </c>
      <c r="J2026" s="22">
        <v>42790</v>
      </c>
      <c r="K2026" s="21" t="s">
        <v>19150</v>
      </c>
      <c r="L2026" s="21" t="s">
        <v>19096</v>
      </c>
      <c r="M2026" s="21" t="s">
        <v>19538</v>
      </c>
      <c r="N2026" s="21" t="s">
        <v>19351</v>
      </c>
      <c r="O2026" s="21" t="s">
        <v>23118</v>
      </c>
      <c r="P2026" s="21" t="s">
        <v>769</v>
      </c>
      <c r="Q2026" s="33">
        <v>0</v>
      </c>
      <c r="R2026" s="33">
        <v>350</v>
      </c>
      <c r="S2026" s="33">
        <v>0</v>
      </c>
      <c r="T2026" s="33">
        <v>350</v>
      </c>
      <c r="U2026" s="33">
        <v>0</v>
      </c>
      <c r="V2026" s="33">
        <v>0</v>
      </c>
      <c r="W2026" s="23">
        <v>0</v>
      </c>
      <c r="X2026" s="23">
        <v>1.41</v>
      </c>
      <c r="Y2026" s="21" t="s">
        <v>19097</v>
      </c>
      <c r="Z2026" s="23">
        <v>0</v>
      </c>
      <c r="AA2026" s="23">
        <v>494.51</v>
      </c>
      <c r="AB2026" s="22">
        <v>42794</v>
      </c>
    </row>
    <row r="2027" spans="1:28" x14ac:dyDescent="0.25">
      <c r="A2027" t="s">
        <v>736</v>
      </c>
      <c r="B2027" t="str">
        <f>VLOOKUP(O2027+0,'de para'!K:O,3,0)</f>
        <v>NA</v>
      </c>
      <c r="C2027" t="str">
        <f t="shared" si="31"/>
        <v>3001</v>
      </c>
      <c r="D2027" t="str">
        <f>IFERROR(VLOOKUP(G2027+0,'de para'!A:C,3,0),"")</f>
        <v/>
      </c>
      <c r="E2027" t="str">
        <f>IF(VLOOKUP(G2027+0,'de para'!E:H,4,0)="EX","Externo","Interno")</f>
        <v>Externo</v>
      </c>
      <c r="F2027" s="18" t="s">
        <v>21146</v>
      </c>
      <c r="G2027" s="18">
        <v>54</v>
      </c>
      <c r="H2027" s="18" t="s">
        <v>19095</v>
      </c>
      <c r="I2027" s="18" t="s">
        <v>754</v>
      </c>
      <c r="J2027" s="19">
        <v>42790</v>
      </c>
      <c r="K2027" s="18" t="s">
        <v>19150</v>
      </c>
      <c r="L2027" s="18" t="s">
        <v>19096</v>
      </c>
      <c r="M2027" s="18" t="s">
        <v>19538</v>
      </c>
      <c r="N2027" s="18" t="s">
        <v>19352</v>
      </c>
      <c r="O2027" s="18" t="s">
        <v>21334</v>
      </c>
      <c r="P2027" s="18" t="s">
        <v>10164</v>
      </c>
      <c r="Q2027" s="32">
        <v>-8</v>
      </c>
      <c r="R2027" s="32">
        <v>48</v>
      </c>
      <c r="S2027" s="32">
        <v>0</v>
      </c>
      <c r="T2027" s="32">
        <v>48</v>
      </c>
      <c r="U2027" s="32">
        <v>0</v>
      </c>
      <c r="V2027" s="32">
        <v>0</v>
      </c>
      <c r="W2027" s="20">
        <v>0</v>
      </c>
      <c r="X2027" s="20">
        <v>1.41</v>
      </c>
      <c r="Y2027" s="18" t="s">
        <v>19097</v>
      </c>
      <c r="Z2027" s="20">
        <v>0</v>
      </c>
      <c r="AA2027" s="20">
        <v>67.81</v>
      </c>
      <c r="AB2027" s="19">
        <v>42794</v>
      </c>
    </row>
    <row r="2028" spans="1:28" x14ac:dyDescent="0.25">
      <c r="A2028" t="s">
        <v>736</v>
      </c>
      <c r="B2028" t="str">
        <f>VLOOKUP(O2028+0,'de para'!K:O,3,0)</f>
        <v>NA</v>
      </c>
      <c r="C2028" t="str">
        <f t="shared" si="31"/>
        <v>3001</v>
      </c>
      <c r="D2028" t="str">
        <f>IFERROR(VLOOKUP(G2028+0,'de para'!A:C,3,0),"")</f>
        <v/>
      </c>
      <c r="E2028" t="str">
        <f>IF(VLOOKUP(G2028+0,'de para'!E:H,4,0)="EX","Externo","Interno")</f>
        <v>Externo</v>
      </c>
      <c r="F2028" s="21" t="s">
        <v>21146</v>
      </c>
      <c r="G2028" s="21">
        <v>54</v>
      </c>
      <c r="H2028" s="21" t="s">
        <v>19095</v>
      </c>
      <c r="I2028" s="21" t="s">
        <v>754</v>
      </c>
      <c r="J2028" s="22">
        <v>42790</v>
      </c>
      <c r="K2028" s="21" t="s">
        <v>19150</v>
      </c>
      <c r="L2028" s="21" t="s">
        <v>19096</v>
      </c>
      <c r="M2028" s="21" t="s">
        <v>19538</v>
      </c>
      <c r="N2028" s="21" t="s">
        <v>19353</v>
      </c>
      <c r="O2028" s="21" t="s">
        <v>21335</v>
      </c>
      <c r="P2028" s="21" t="s">
        <v>10170</v>
      </c>
      <c r="Q2028" s="33">
        <v>0</v>
      </c>
      <c r="R2028" s="33">
        <v>48</v>
      </c>
      <c r="S2028" s="33">
        <v>0</v>
      </c>
      <c r="T2028" s="33">
        <v>48</v>
      </c>
      <c r="U2028" s="33">
        <v>0</v>
      </c>
      <c r="V2028" s="33">
        <v>0</v>
      </c>
      <c r="W2028" s="23">
        <v>0</v>
      </c>
      <c r="X2028" s="23">
        <v>1.41</v>
      </c>
      <c r="Y2028" s="21" t="s">
        <v>19097</v>
      </c>
      <c r="Z2028" s="23">
        <v>0</v>
      </c>
      <c r="AA2028" s="23">
        <v>67.81</v>
      </c>
      <c r="AB2028" s="22">
        <v>42794</v>
      </c>
    </row>
    <row r="2029" spans="1:28" x14ac:dyDescent="0.25">
      <c r="A2029" t="s">
        <v>736</v>
      </c>
      <c r="B2029" t="str">
        <f>VLOOKUP(O2029+0,'de para'!K:O,3,0)</f>
        <v>NA</v>
      </c>
      <c r="C2029" t="str">
        <f t="shared" si="31"/>
        <v>3001</v>
      </c>
      <c r="D2029" t="str">
        <f>IFERROR(VLOOKUP(G2029+0,'de para'!A:C,3,0),"")</f>
        <v/>
      </c>
      <c r="E2029" t="str">
        <f>IF(VLOOKUP(G2029+0,'de para'!E:H,4,0)="EX","Externo","Interno")</f>
        <v>Externo</v>
      </c>
      <c r="F2029" s="18" t="s">
        <v>21146</v>
      </c>
      <c r="G2029" s="18">
        <v>54</v>
      </c>
      <c r="H2029" s="18" t="s">
        <v>19095</v>
      </c>
      <c r="I2029" s="18" t="s">
        <v>754</v>
      </c>
      <c r="J2029" s="19">
        <v>42790</v>
      </c>
      <c r="K2029" s="18" t="s">
        <v>19150</v>
      </c>
      <c r="L2029" s="18" t="s">
        <v>19096</v>
      </c>
      <c r="M2029" s="18" t="s">
        <v>19538</v>
      </c>
      <c r="N2029" s="18" t="s">
        <v>19117</v>
      </c>
      <c r="O2029" s="18" t="s">
        <v>21336</v>
      </c>
      <c r="P2029" s="18" t="s">
        <v>766</v>
      </c>
      <c r="Q2029" s="32">
        <v>0</v>
      </c>
      <c r="R2029" s="32">
        <v>400</v>
      </c>
      <c r="S2029" s="32">
        <v>0</v>
      </c>
      <c r="T2029" s="32">
        <v>400</v>
      </c>
      <c r="U2029" s="32">
        <v>0</v>
      </c>
      <c r="V2029" s="32">
        <v>0</v>
      </c>
      <c r="W2029" s="20">
        <v>0</v>
      </c>
      <c r="X2029" s="20">
        <v>1.41</v>
      </c>
      <c r="Y2029" s="18" t="s">
        <v>19097</v>
      </c>
      <c r="Z2029" s="20">
        <v>0</v>
      </c>
      <c r="AA2029" s="20">
        <v>565.16</v>
      </c>
      <c r="AB2029" s="19">
        <v>42794</v>
      </c>
    </row>
    <row r="2030" spans="1:28" x14ac:dyDescent="0.25">
      <c r="A2030" t="s">
        <v>736</v>
      </c>
      <c r="B2030" t="str">
        <f>VLOOKUP(O2030+0,'de para'!K:O,3,0)</f>
        <v>NA</v>
      </c>
      <c r="C2030" t="str">
        <f t="shared" si="31"/>
        <v>3001</v>
      </c>
      <c r="D2030" t="str">
        <f>IFERROR(VLOOKUP(G2030+0,'de para'!A:C,3,0),"")</f>
        <v/>
      </c>
      <c r="E2030" t="str">
        <f>IF(VLOOKUP(G2030+0,'de para'!E:H,4,0)="EX","Externo","Interno")</f>
        <v>Externo</v>
      </c>
      <c r="F2030" s="21" t="s">
        <v>21146</v>
      </c>
      <c r="G2030" s="21">
        <v>54</v>
      </c>
      <c r="H2030" s="21" t="s">
        <v>19095</v>
      </c>
      <c r="I2030" s="21" t="s">
        <v>754</v>
      </c>
      <c r="J2030" s="22">
        <v>42790</v>
      </c>
      <c r="K2030" s="21" t="s">
        <v>19150</v>
      </c>
      <c r="L2030" s="21" t="s">
        <v>19096</v>
      </c>
      <c r="M2030" s="21" t="s">
        <v>19538</v>
      </c>
      <c r="N2030" s="21" t="s">
        <v>19505</v>
      </c>
      <c r="O2030" s="21" t="s">
        <v>20555</v>
      </c>
      <c r="P2030" s="21" t="s">
        <v>767</v>
      </c>
      <c r="Q2030" s="33">
        <v>0</v>
      </c>
      <c r="R2030" s="33">
        <v>200</v>
      </c>
      <c r="S2030" s="33">
        <v>0</v>
      </c>
      <c r="T2030" s="33">
        <v>200</v>
      </c>
      <c r="U2030" s="33">
        <v>0</v>
      </c>
      <c r="V2030" s="33">
        <v>0</v>
      </c>
      <c r="W2030" s="23">
        <v>0</v>
      </c>
      <c r="X2030" s="23">
        <v>1.41</v>
      </c>
      <c r="Y2030" s="21" t="s">
        <v>19097</v>
      </c>
      <c r="Z2030" s="23">
        <v>0</v>
      </c>
      <c r="AA2030" s="23">
        <v>282.58</v>
      </c>
      <c r="AB2030" s="22">
        <v>42794</v>
      </c>
    </row>
    <row r="2031" spans="1:28" x14ac:dyDescent="0.25">
      <c r="A2031" t="s">
        <v>736</v>
      </c>
      <c r="B2031" t="str">
        <f>VLOOKUP(O2031+0,'de para'!K:O,3,0)</f>
        <v>NA</v>
      </c>
      <c r="C2031" t="str">
        <f t="shared" si="31"/>
        <v>3001</v>
      </c>
      <c r="D2031" t="str">
        <f>IFERROR(VLOOKUP(G2031+0,'de para'!A:C,3,0),"")</f>
        <v/>
      </c>
      <c r="E2031" t="str">
        <f>IF(VLOOKUP(G2031+0,'de para'!E:H,4,0)="EX","Externo","Interno")</f>
        <v>Externo</v>
      </c>
      <c r="F2031" s="18" t="s">
        <v>21146</v>
      </c>
      <c r="G2031" s="18">
        <v>54</v>
      </c>
      <c r="H2031" s="18" t="s">
        <v>19095</v>
      </c>
      <c r="I2031" s="18" t="s">
        <v>754</v>
      </c>
      <c r="J2031" s="19">
        <v>42790</v>
      </c>
      <c r="K2031" s="18" t="s">
        <v>19150</v>
      </c>
      <c r="L2031" s="18" t="s">
        <v>19096</v>
      </c>
      <c r="M2031" s="18" t="s">
        <v>19538</v>
      </c>
      <c r="N2031" s="18" t="s">
        <v>19506</v>
      </c>
      <c r="O2031" s="18" t="s">
        <v>23120</v>
      </c>
      <c r="P2031" s="18" t="s">
        <v>23121</v>
      </c>
      <c r="Q2031" s="32">
        <v>-2323</v>
      </c>
      <c r="R2031" s="32">
        <v>375</v>
      </c>
      <c r="S2031" s="32">
        <v>0</v>
      </c>
      <c r="T2031" s="32">
        <v>375</v>
      </c>
      <c r="U2031" s="32">
        <v>0</v>
      </c>
      <c r="V2031" s="32">
        <v>0</v>
      </c>
      <c r="W2031" s="20">
        <v>0</v>
      </c>
      <c r="X2031" s="20">
        <v>1.41</v>
      </c>
      <c r="Y2031" s="18" t="s">
        <v>19097</v>
      </c>
      <c r="Z2031" s="20">
        <v>0</v>
      </c>
      <c r="AA2031" s="20">
        <v>529.83000000000004</v>
      </c>
      <c r="AB2031" s="19">
        <v>42794</v>
      </c>
    </row>
    <row r="2032" spans="1:28" x14ac:dyDescent="0.25">
      <c r="A2032" t="s">
        <v>736</v>
      </c>
      <c r="B2032" t="str">
        <f>VLOOKUP(O2032+0,'de para'!K:O,3,0)</f>
        <v>NA</v>
      </c>
      <c r="C2032" t="str">
        <f t="shared" si="31"/>
        <v>3001</v>
      </c>
      <c r="D2032" t="str">
        <f>IFERROR(VLOOKUP(G2032+0,'de para'!A:C,3,0),"")</f>
        <v/>
      </c>
      <c r="E2032" t="str">
        <f>IF(VLOOKUP(G2032+0,'de para'!E:H,4,0)="EX","Externo","Interno")</f>
        <v>Externo</v>
      </c>
      <c r="F2032" s="21" t="s">
        <v>21146</v>
      </c>
      <c r="G2032" s="21">
        <v>54</v>
      </c>
      <c r="H2032" s="21" t="s">
        <v>19095</v>
      </c>
      <c r="I2032" s="21" t="s">
        <v>754</v>
      </c>
      <c r="J2032" s="22">
        <v>42790</v>
      </c>
      <c r="K2032" s="21" t="s">
        <v>19150</v>
      </c>
      <c r="L2032" s="21" t="s">
        <v>19096</v>
      </c>
      <c r="M2032" s="21" t="s">
        <v>19538</v>
      </c>
      <c r="N2032" s="21" t="s">
        <v>19118</v>
      </c>
      <c r="O2032" s="21" t="s">
        <v>23127</v>
      </c>
      <c r="P2032" s="21" t="s">
        <v>23128</v>
      </c>
      <c r="Q2032" s="33">
        <v>0</v>
      </c>
      <c r="R2032" s="33">
        <v>750</v>
      </c>
      <c r="S2032" s="33">
        <v>0</v>
      </c>
      <c r="T2032" s="33">
        <v>750</v>
      </c>
      <c r="U2032" s="33">
        <v>0</v>
      </c>
      <c r="V2032" s="33">
        <v>0</v>
      </c>
      <c r="W2032" s="23">
        <v>0</v>
      </c>
      <c r="X2032" s="23">
        <v>1.41</v>
      </c>
      <c r="Y2032" s="21" t="s">
        <v>19097</v>
      </c>
      <c r="Z2032" s="23">
        <v>0</v>
      </c>
      <c r="AA2032" s="23">
        <v>1059.67</v>
      </c>
      <c r="AB2032" s="22">
        <v>42794</v>
      </c>
    </row>
    <row r="2033" spans="1:28" x14ac:dyDescent="0.25">
      <c r="A2033" t="s">
        <v>736</v>
      </c>
      <c r="B2033" t="str">
        <f>VLOOKUP(O2033+0,'de para'!K:O,3,0)</f>
        <v>NA</v>
      </c>
      <c r="C2033" t="str">
        <f t="shared" si="31"/>
        <v>3002</v>
      </c>
      <c r="D2033" t="str">
        <f>IFERROR(VLOOKUP(G2033+0,'de para'!A:C,3,0),"")</f>
        <v/>
      </c>
      <c r="E2033" t="str">
        <f>IF(VLOOKUP(G2033+0,'de para'!E:H,4,0)="EX","Externo","Interno")</f>
        <v>Externo</v>
      </c>
      <c r="F2033" s="18" t="s">
        <v>23129</v>
      </c>
      <c r="G2033" s="18">
        <v>121</v>
      </c>
      <c r="H2033" s="18" t="s">
        <v>19095</v>
      </c>
      <c r="I2033" s="18" t="s">
        <v>782</v>
      </c>
      <c r="J2033" s="19">
        <v>42794</v>
      </c>
      <c r="K2033" s="18" t="s">
        <v>19150</v>
      </c>
      <c r="L2033" s="18" t="s">
        <v>19096</v>
      </c>
      <c r="M2033" s="18" t="s">
        <v>20510</v>
      </c>
      <c r="N2033" s="18" t="s">
        <v>19095</v>
      </c>
      <c r="O2033" s="18" t="s">
        <v>20506</v>
      </c>
      <c r="P2033" s="18" t="s">
        <v>783</v>
      </c>
      <c r="Q2033" s="32">
        <v>-2859</v>
      </c>
      <c r="R2033" s="32">
        <v>10000</v>
      </c>
      <c r="S2033" s="32">
        <v>0</v>
      </c>
      <c r="T2033" s="32">
        <v>10000</v>
      </c>
      <c r="U2033" s="32">
        <v>0</v>
      </c>
      <c r="V2033" s="32">
        <v>0</v>
      </c>
      <c r="W2033" s="20">
        <v>0</v>
      </c>
      <c r="X2033" s="20">
        <v>1.97</v>
      </c>
      <c r="Y2033" s="18" t="s">
        <v>19097</v>
      </c>
      <c r="Z2033" s="20">
        <v>0</v>
      </c>
      <c r="AA2033" s="20">
        <v>19783.439999999999</v>
      </c>
      <c r="AB2033" s="19">
        <v>42794</v>
      </c>
    </row>
    <row r="2034" spans="1:28" x14ac:dyDescent="0.25">
      <c r="A2034" t="s">
        <v>736</v>
      </c>
      <c r="B2034" t="str">
        <f>VLOOKUP(O2034+0,'de para'!K:O,3,0)</f>
        <v>NA</v>
      </c>
      <c r="C2034" t="str">
        <f t="shared" si="31"/>
        <v>3001</v>
      </c>
      <c r="D2034" t="str">
        <f>IFERROR(VLOOKUP(G2034+0,'de para'!A:C,3,0),"")</f>
        <v/>
      </c>
      <c r="E2034" t="str">
        <f>IF(VLOOKUP(G2034+0,'de para'!E:H,4,0)="EX","Externo","Interno")</f>
        <v>Externo</v>
      </c>
      <c r="F2034" s="21" t="s">
        <v>23129</v>
      </c>
      <c r="G2034" s="21">
        <v>121</v>
      </c>
      <c r="H2034" s="21" t="s">
        <v>19095</v>
      </c>
      <c r="I2034" s="21" t="s">
        <v>782</v>
      </c>
      <c r="J2034" s="22">
        <v>42794</v>
      </c>
      <c r="K2034" s="21" t="s">
        <v>19150</v>
      </c>
      <c r="L2034" s="21" t="s">
        <v>19096</v>
      </c>
      <c r="M2034" s="21" t="s">
        <v>20510</v>
      </c>
      <c r="N2034" s="21" t="s">
        <v>19102</v>
      </c>
      <c r="O2034" s="21" t="s">
        <v>20508</v>
      </c>
      <c r="P2034" s="21" t="s">
        <v>10123</v>
      </c>
      <c r="Q2034" s="33">
        <v>-1729</v>
      </c>
      <c r="R2034" s="33">
        <v>10000</v>
      </c>
      <c r="S2034" s="33">
        <v>0</v>
      </c>
      <c r="T2034" s="33">
        <v>10000</v>
      </c>
      <c r="U2034" s="33">
        <v>0</v>
      </c>
      <c r="V2034" s="33">
        <v>0</v>
      </c>
      <c r="W2034" s="23">
        <v>0</v>
      </c>
      <c r="X2034" s="23">
        <v>3.07</v>
      </c>
      <c r="Y2034" s="21" t="s">
        <v>19097</v>
      </c>
      <c r="Z2034" s="23">
        <v>0</v>
      </c>
      <c r="AA2034" s="23">
        <v>30774.240000000002</v>
      </c>
      <c r="AB2034" s="22">
        <v>42794</v>
      </c>
    </row>
    <row r="2035" spans="1:28" x14ac:dyDescent="0.25">
      <c r="A2035" t="s">
        <v>736</v>
      </c>
      <c r="B2035" t="str">
        <f>VLOOKUP(O2035+0,'de para'!K:O,3,0)</f>
        <v>NA</v>
      </c>
      <c r="C2035" t="str">
        <f t="shared" si="31"/>
        <v>3001</v>
      </c>
      <c r="D2035" t="str">
        <f>IFERROR(VLOOKUP(G2035+0,'de para'!A:C,3,0),"")</f>
        <v/>
      </c>
      <c r="E2035" t="str">
        <f>IF(VLOOKUP(G2035+0,'de para'!E:H,4,0)="EX","Externo","Interno")</f>
        <v>Externo</v>
      </c>
      <c r="F2035" s="18" t="s">
        <v>23129</v>
      </c>
      <c r="G2035" s="18">
        <v>121</v>
      </c>
      <c r="H2035" s="18" t="s">
        <v>19095</v>
      </c>
      <c r="I2035" s="18" t="s">
        <v>782</v>
      </c>
      <c r="J2035" s="19">
        <v>42794</v>
      </c>
      <c r="K2035" s="18" t="s">
        <v>19150</v>
      </c>
      <c r="L2035" s="18" t="s">
        <v>19096</v>
      </c>
      <c r="M2035" s="18" t="s">
        <v>20510</v>
      </c>
      <c r="N2035" s="18" t="s">
        <v>19108</v>
      </c>
      <c r="O2035" s="18" t="s">
        <v>20543</v>
      </c>
      <c r="P2035" s="18" t="s">
        <v>763</v>
      </c>
      <c r="Q2035" s="32">
        <v>-9480</v>
      </c>
      <c r="R2035" s="32">
        <v>3000</v>
      </c>
      <c r="S2035" s="32">
        <v>0</v>
      </c>
      <c r="T2035" s="32">
        <v>3000</v>
      </c>
      <c r="U2035" s="32">
        <v>0</v>
      </c>
      <c r="V2035" s="32">
        <v>0</v>
      </c>
      <c r="W2035" s="20">
        <v>0</v>
      </c>
      <c r="X2035" s="20">
        <v>91.36</v>
      </c>
      <c r="Y2035" s="18" t="s">
        <v>19097</v>
      </c>
      <c r="Z2035" s="20">
        <v>0</v>
      </c>
      <c r="AA2035" s="20">
        <v>274083.07</v>
      </c>
      <c r="AB2035" s="19">
        <v>42794</v>
      </c>
    </row>
    <row r="2036" spans="1:28" x14ac:dyDescent="0.25">
      <c r="A2036" t="s">
        <v>736</v>
      </c>
      <c r="B2036" t="str">
        <f>VLOOKUP(O2036+0,'de para'!K:O,3,0)</f>
        <v>NA</v>
      </c>
      <c r="C2036" t="str">
        <f t="shared" si="31"/>
        <v>3001</v>
      </c>
      <c r="D2036" t="str">
        <f>IFERROR(VLOOKUP(G2036+0,'de para'!A:C,3,0),"")</f>
        <v/>
      </c>
      <c r="E2036" t="str">
        <f>IF(VLOOKUP(G2036+0,'de para'!E:H,4,0)="EX","Externo","Interno")</f>
        <v>Externo</v>
      </c>
      <c r="F2036" s="21" t="s">
        <v>23129</v>
      </c>
      <c r="G2036" s="21">
        <v>121</v>
      </c>
      <c r="H2036" s="21" t="s">
        <v>19095</v>
      </c>
      <c r="I2036" s="21" t="s">
        <v>782</v>
      </c>
      <c r="J2036" s="22">
        <v>42794</v>
      </c>
      <c r="K2036" s="21" t="s">
        <v>19150</v>
      </c>
      <c r="L2036" s="21" t="s">
        <v>19096</v>
      </c>
      <c r="M2036" s="21" t="s">
        <v>20510</v>
      </c>
      <c r="N2036" s="21" t="s">
        <v>19103</v>
      </c>
      <c r="O2036" s="21" t="s">
        <v>20542</v>
      </c>
      <c r="P2036" s="21" t="s">
        <v>762</v>
      </c>
      <c r="Q2036" s="33">
        <v>-4479.7020000000002</v>
      </c>
      <c r="R2036" s="33">
        <v>1000</v>
      </c>
      <c r="S2036" s="33">
        <v>0</v>
      </c>
      <c r="T2036" s="33">
        <v>1000</v>
      </c>
      <c r="U2036" s="33">
        <v>0</v>
      </c>
      <c r="V2036" s="33">
        <v>0</v>
      </c>
      <c r="W2036" s="23">
        <v>0</v>
      </c>
      <c r="X2036" s="23">
        <v>91.36</v>
      </c>
      <c r="Y2036" s="21" t="s">
        <v>19097</v>
      </c>
      <c r="Z2036" s="23">
        <v>0</v>
      </c>
      <c r="AA2036" s="23">
        <v>91361.02</v>
      </c>
      <c r="AB2036" s="22">
        <v>42794</v>
      </c>
    </row>
    <row r="2037" spans="1:28" x14ac:dyDescent="0.25">
      <c r="A2037" t="s">
        <v>736</v>
      </c>
      <c r="B2037" t="str">
        <f>VLOOKUP(O2037+0,'de para'!K:O,3,0)</f>
        <v>NA</v>
      </c>
      <c r="C2037" t="str">
        <f t="shared" si="31"/>
        <v>3001</v>
      </c>
      <c r="D2037" t="str">
        <f>IFERROR(VLOOKUP(G2037+0,'de para'!A:C,3,0),"")</f>
        <v/>
      </c>
      <c r="E2037" t="str">
        <f>IF(VLOOKUP(G2037+0,'de para'!E:H,4,0)="EX","Externo","Interno")</f>
        <v>Externo</v>
      </c>
      <c r="F2037" s="18" t="s">
        <v>21154</v>
      </c>
      <c r="G2037" s="18">
        <v>121</v>
      </c>
      <c r="H2037" s="18" t="s">
        <v>19095</v>
      </c>
      <c r="I2037" s="18" t="s">
        <v>782</v>
      </c>
      <c r="J2037" s="19">
        <v>42794</v>
      </c>
      <c r="K2037" s="18" t="s">
        <v>19150</v>
      </c>
      <c r="L2037" s="18" t="s">
        <v>19096</v>
      </c>
      <c r="M2037" s="18" t="s">
        <v>20510</v>
      </c>
      <c r="N2037" s="18" t="s">
        <v>19095</v>
      </c>
      <c r="O2037" s="18" t="s">
        <v>20542</v>
      </c>
      <c r="P2037" s="18" t="s">
        <v>762</v>
      </c>
      <c r="Q2037" s="32">
        <v>0</v>
      </c>
      <c r="R2037" s="32">
        <v>3000</v>
      </c>
      <c r="S2037" s="32">
        <v>0</v>
      </c>
      <c r="T2037" s="32">
        <v>3000</v>
      </c>
      <c r="U2037" s="32">
        <v>0</v>
      </c>
      <c r="V2037" s="32">
        <v>0</v>
      </c>
      <c r="W2037" s="20">
        <v>0</v>
      </c>
      <c r="X2037" s="20">
        <v>91.36</v>
      </c>
      <c r="Y2037" s="18" t="s">
        <v>19097</v>
      </c>
      <c r="Z2037" s="20">
        <v>0</v>
      </c>
      <c r="AA2037" s="20">
        <v>274083.07</v>
      </c>
      <c r="AB2037" s="19">
        <v>42794</v>
      </c>
    </row>
    <row r="2038" spans="1:28" x14ac:dyDescent="0.25">
      <c r="A2038" t="s">
        <v>736</v>
      </c>
      <c r="B2038" t="str">
        <f>VLOOKUP(O2038+0,'de para'!K:O,3,0)</f>
        <v>NA</v>
      </c>
      <c r="C2038" t="str">
        <f t="shared" si="31"/>
        <v>3001</v>
      </c>
      <c r="D2038" t="str">
        <f>IFERROR(VLOOKUP(G2038+0,'de para'!A:C,3,0),"")</f>
        <v/>
      </c>
      <c r="E2038" t="str">
        <f>IF(VLOOKUP(G2038+0,'de para'!E:H,4,0)="EX","Externo","Interno")</f>
        <v>Externo</v>
      </c>
      <c r="F2038" s="21" t="s">
        <v>21154</v>
      </c>
      <c r="G2038" s="21">
        <v>121</v>
      </c>
      <c r="H2038" s="21" t="s">
        <v>19095</v>
      </c>
      <c r="I2038" s="21" t="s">
        <v>782</v>
      </c>
      <c r="J2038" s="22">
        <v>42794</v>
      </c>
      <c r="K2038" s="21" t="s">
        <v>19150</v>
      </c>
      <c r="L2038" s="21" t="s">
        <v>19096</v>
      </c>
      <c r="M2038" s="21" t="s">
        <v>20510</v>
      </c>
      <c r="N2038" s="21" t="s">
        <v>19102</v>
      </c>
      <c r="O2038" s="21" t="s">
        <v>20543</v>
      </c>
      <c r="P2038" s="21" t="s">
        <v>763</v>
      </c>
      <c r="Q2038" s="33">
        <v>0</v>
      </c>
      <c r="R2038" s="33">
        <v>3000</v>
      </c>
      <c r="S2038" s="33">
        <v>0</v>
      </c>
      <c r="T2038" s="33">
        <v>3000</v>
      </c>
      <c r="U2038" s="33">
        <v>0</v>
      </c>
      <c r="V2038" s="33">
        <v>0</v>
      </c>
      <c r="W2038" s="23">
        <v>0</v>
      </c>
      <c r="X2038" s="23">
        <v>91.36</v>
      </c>
      <c r="Y2038" s="21" t="s">
        <v>19097</v>
      </c>
      <c r="Z2038" s="23">
        <v>0</v>
      </c>
      <c r="AA2038" s="23">
        <v>274083.07</v>
      </c>
      <c r="AB2038" s="22">
        <v>42794</v>
      </c>
    </row>
    <row r="2039" spans="1:28" x14ac:dyDescent="0.25">
      <c r="A2039" t="s">
        <v>736</v>
      </c>
      <c r="B2039" t="str">
        <f>VLOOKUP(O2039+0,'de para'!K:O,3,0)</f>
        <v>NA</v>
      </c>
      <c r="C2039" t="str">
        <f t="shared" si="31"/>
        <v>3001</v>
      </c>
      <c r="D2039" t="str">
        <f>IFERROR(VLOOKUP(G2039+0,'de para'!A:C,3,0),"")</f>
        <v/>
      </c>
      <c r="E2039" t="str">
        <f>IF(VLOOKUP(G2039+0,'de para'!E:H,4,0)="EX","Externo","Interno")</f>
        <v>Externo</v>
      </c>
      <c r="F2039" s="18" t="s">
        <v>21154</v>
      </c>
      <c r="G2039" s="18">
        <v>121</v>
      </c>
      <c r="H2039" s="18" t="s">
        <v>19095</v>
      </c>
      <c r="I2039" s="18" t="s">
        <v>782</v>
      </c>
      <c r="J2039" s="19">
        <v>42794</v>
      </c>
      <c r="K2039" s="18" t="s">
        <v>19150</v>
      </c>
      <c r="L2039" s="18" t="s">
        <v>19096</v>
      </c>
      <c r="M2039" s="18" t="s">
        <v>20510</v>
      </c>
      <c r="N2039" s="18" t="s">
        <v>19108</v>
      </c>
      <c r="O2039" s="18" t="s">
        <v>20528</v>
      </c>
      <c r="P2039" s="18" t="s">
        <v>792</v>
      </c>
      <c r="Q2039" s="32">
        <v>-135</v>
      </c>
      <c r="R2039" s="32">
        <v>675</v>
      </c>
      <c r="S2039" s="32">
        <v>0</v>
      </c>
      <c r="T2039" s="32">
        <v>675</v>
      </c>
      <c r="U2039" s="32">
        <v>0</v>
      </c>
      <c r="V2039" s="32">
        <v>0</v>
      </c>
      <c r="W2039" s="20">
        <v>0</v>
      </c>
      <c r="X2039" s="20">
        <v>91.36</v>
      </c>
      <c r="Y2039" s="18" t="s">
        <v>19097</v>
      </c>
      <c r="Z2039" s="20">
        <v>0</v>
      </c>
      <c r="AA2039" s="20">
        <v>61668.69</v>
      </c>
      <c r="AB2039" s="19">
        <v>42794</v>
      </c>
    </row>
    <row r="2040" spans="1:28" x14ac:dyDescent="0.25">
      <c r="A2040" t="s">
        <v>736</v>
      </c>
      <c r="B2040" t="str">
        <f>VLOOKUP(O2040+0,'de para'!K:O,3,0)</f>
        <v>NA</v>
      </c>
      <c r="C2040" t="str">
        <f t="shared" si="31"/>
        <v>3002</v>
      </c>
      <c r="D2040" t="str">
        <f>IFERROR(VLOOKUP(G2040+0,'de para'!A:C,3,0),"")</f>
        <v/>
      </c>
      <c r="E2040" t="str">
        <f>IF(VLOOKUP(G2040+0,'de para'!E:H,4,0)="EX","Externo","Interno")</f>
        <v>Externo</v>
      </c>
      <c r="F2040" s="21" t="s">
        <v>21154</v>
      </c>
      <c r="G2040" s="21">
        <v>121</v>
      </c>
      <c r="H2040" s="21" t="s">
        <v>19095</v>
      </c>
      <c r="I2040" s="21" t="s">
        <v>782</v>
      </c>
      <c r="J2040" s="22">
        <v>42794</v>
      </c>
      <c r="K2040" s="21" t="s">
        <v>19150</v>
      </c>
      <c r="L2040" s="21" t="s">
        <v>19096</v>
      </c>
      <c r="M2040" s="21" t="s">
        <v>20510</v>
      </c>
      <c r="N2040" s="21" t="s">
        <v>19103</v>
      </c>
      <c r="O2040" s="21" t="s">
        <v>20506</v>
      </c>
      <c r="P2040" s="21" t="s">
        <v>783</v>
      </c>
      <c r="Q2040" s="33">
        <v>-12859</v>
      </c>
      <c r="R2040" s="33">
        <v>1500</v>
      </c>
      <c r="S2040" s="33">
        <v>0</v>
      </c>
      <c r="T2040" s="33">
        <v>1500</v>
      </c>
      <c r="U2040" s="33">
        <v>0</v>
      </c>
      <c r="V2040" s="33">
        <v>0</v>
      </c>
      <c r="W2040" s="23">
        <v>0</v>
      </c>
      <c r="X2040" s="23">
        <v>1.97</v>
      </c>
      <c r="Y2040" s="21" t="s">
        <v>19097</v>
      </c>
      <c r="Z2040" s="23">
        <v>0</v>
      </c>
      <c r="AA2040" s="23">
        <v>2967.51</v>
      </c>
      <c r="AB2040" s="22">
        <v>42794</v>
      </c>
    </row>
    <row r="2041" spans="1:28" x14ac:dyDescent="0.25">
      <c r="A2041" t="s">
        <v>736</v>
      </c>
      <c r="B2041" t="str">
        <f>VLOOKUP(O2041+0,'de para'!K:O,3,0)</f>
        <v>NA</v>
      </c>
      <c r="C2041" t="str">
        <f t="shared" si="31"/>
        <v>3001</v>
      </c>
      <c r="D2041" t="str">
        <f>IFERROR(VLOOKUP(G2041+0,'de para'!A:C,3,0),"")</f>
        <v/>
      </c>
      <c r="E2041" t="str">
        <f>IF(VLOOKUP(G2041+0,'de para'!E:H,4,0)="EX","Externo","Interno")</f>
        <v>Externo</v>
      </c>
      <c r="F2041" s="18" t="s">
        <v>21154</v>
      </c>
      <c r="G2041" s="18">
        <v>121</v>
      </c>
      <c r="H2041" s="18" t="s">
        <v>19095</v>
      </c>
      <c r="I2041" s="18" t="s">
        <v>782</v>
      </c>
      <c r="J2041" s="19">
        <v>42794</v>
      </c>
      <c r="K2041" s="18" t="s">
        <v>19150</v>
      </c>
      <c r="L2041" s="18" t="s">
        <v>19096</v>
      </c>
      <c r="M2041" s="18" t="s">
        <v>20510</v>
      </c>
      <c r="N2041" s="18" t="s">
        <v>19291</v>
      </c>
      <c r="O2041" s="18" t="s">
        <v>20515</v>
      </c>
      <c r="P2041" s="18" t="s">
        <v>760</v>
      </c>
      <c r="Q2041" s="32">
        <v>0</v>
      </c>
      <c r="R2041" s="32">
        <v>800</v>
      </c>
      <c r="S2041" s="32">
        <v>0</v>
      </c>
      <c r="T2041" s="32">
        <v>800</v>
      </c>
      <c r="U2041" s="32">
        <v>0</v>
      </c>
      <c r="V2041" s="32">
        <v>0</v>
      </c>
      <c r="W2041" s="20">
        <v>0</v>
      </c>
      <c r="X2041" s="20">
        <v>41.21</v>
      </c>
      <c r="Y2041" s="18" t="s">
        <v>19097</v>
      </c>
      <c r="Z2041" s="20">
        <v>0</v>
      </c>
      <c r="AA2041" s="20">
        <v>32972.400000000001</v>
      </c>
      <c r="AB2041" s="19">
        <v>42794</v>
      </c>
    </row>
    <row r="2042" spans="1:28" x14ac:dyDescent="0.25">
      <c r="A2042" t="s">
        <v>736</v>
      </c>
      <c r="B2042" t="str">
        <f>VLOOKUP(O2042+0,'de para'!K:O,3,0)</f>
        <v>NA</v>
      </c>
      <c r="C2042" t="str">
        <f t="shared" si="31"/>
        <v>3001</v>
      </c>
      <c r="D2042" t="str">
        <f>IFERROR(VLOOKUP(G2042+0,'de para'!A:C,3,0),"")</f>
        <v/>
      </c>
      <c r="E2042" t="str">
        <f>IF(VLOOKUP(G2042+0,'de para'!E:H,4,0)="EX","Externo","Interno")</f>
        <v>Externo</v>
      </c>
      <c r="F2042" s="21" t="s">
        <v>21154</v>
      </c>
      <c r="G2042" s="21">
        <v>121</v>
      </c>
      <c r="H2042" s="21" t="s">
        <v>19095</v>
      </c>
      <c r="I2042" s="21" t="s">
        <v>782</v>
      </c>
      <c r="J2042" s="22">
        <v>42794</v>
      </c>
      <c r="K2042" s="21" t="s">
        <v>19150</v>
      </c>
      <c r="L2042" s="21" t="s">
        <v>19096</v>
      </c>
      <c r="M2042" s="21" t="s">
        <v>20510</v>
      </c>
      <c r="N2042" s="21" t="s">
        <v>19104</v>
      </c>
      <c r="O2042" s="21" t="s">
        <v>20508</v>
      </c>
      <c r="P2042" s="21" t="s">
        <v>10123</v>
      </c>
      <c r="Q2042" s="33">
        <v>3525</v>
      </c>
      <c r="R2042" s="33">
        <v>6000</v>
      </c>
      <c r="S2042" s="33">
        <v>0</v>
      </c>
      <c r="T2042" s="33">
        <v>6000</v>
      </c>
      <c r="U2042" s="33">
        <v>0</v>
      </c>
      <c r="V2042" s="33">
        <v>0</v>
      </c>
      <c r="W2042" s="23">
        <v>0</v>
      </c>
      <c r="X2042" s="23">
        <v>3.07</v>
      </c>
      <c r="Y2042" s="21" t="s">
        <v>19097</v>
      </c>
      <c r="Z2042" s="23">
        <v>0</v>
      </c>
      <c r="AA2042" s="23">
        <v>18464.54</v>
      </c>
      <c r="AB2042" s="22">
        <v>42794</v>
      </c>
    </row>
    <row r="2043" spans="1:28" x14ac:dyDescent="0.25">
      <c r="A2043" t="s">
        <v>736</v>
      </c>
      <c r="B2043" t="str">
        <f>VLOOKUP(O2043+0,'de para'!K:O,3,0)</f>
        <v>NA</v>
      </c>
      <c r="C2043" t="str">
        <f t="shared" si="31"/>
        <v>3001</v>
      </c>
      <c r="D2043" t="str">
        <f>IFERROR(VLOOKUP(G2043+0,'de para'!A:C,3,0),"")</f>
        <v/>
      </c>
      <c r="E2043" t="str">
        <f>IF(VLOOKUP(G2043+0,'de para'!E:H,4,0)="EX","Externo","Interno")</f>
        <v>Externo</v>
      </c>
      <c r="F2043" s="18" t="s">
        <v>21154</v>
      </c>
      <c r="G2043" s="18">
        <v>121</v>
      </c>
      <c r="H2043" s="18" t="s">
        <v>19095</v>
      </c>
      <c r="I2043" s="18" t="s">
        <v>782</v>
      </c>
      <c r="J2043" s="19">
        <v>42794</v>
      </c>
      <c r="K2043" s="18" t="s">
        <v>19150</v>
      </c>
      <c r="L2043" s="18" t="s">
        <v>19096</v>
      </c>
      <c r="M2043" s="18" t="s">
        <v>20510</v>
      </c>
      <c r="N2043" s="18" t="s">
        <v>19112</v>
      </c>
      <c r="O2043" s="18" t="s">
        <v>20548</v>
      </c>
      <c r="P2043" s="18" t="s">
        <v>785</v>
      </c>
      <c r="Q2043" s="32">
        <v>0</v>
      </c>
      <c r="R2043" s="32">
        <v>5250</v>
      </c>
      <c r="S2043" s="32">
        <v>0</v>
      </c>
      <c r="T2043" s="32">
        <v>5250</v>
      </c>
      <c r="U2043" s="32">
        <v>0</v>
      </c>
      <c r="V2043" s="32">
        <v>0</v>
      </c>
      <c r="W2043" s="20">
        <v>0</v>
      </c>
      <c r="X2043" s="20">
        <v>1.01</v>
      </c>
      <c r="Y2043" s="18" t="s">
        <v>19097</v>
      </c>
      <c r="Z2043" s="20">
        <v>0</v>
      </c>
      <c r="AA2043" s="20">
        <v>5337.4</v>
      </c>
      <c r="AB2043" s="19">
        <v>42794</v>
      </c>
    </row>
    <row r="2044" spans="1:28" x14ac:dyDescent="0.25">
      <c r="A2044" t="s">
        <v>736</v>
      </c>
      <c r="B2044" t="str">
        <f>VLOOKUP(O2044+0,'de para'!K:O,3,0)</f>
        <v>NA</v>
      </c>
      <c r="C2044" t="str">
        <f t="shared" si="31"/>
        <v>3001</v>
      </c>
      <c r="D2044" t="str">
        <f>IFERROR(VLOOKUP(G2044+0,'de para'!A:C,3,0),"")</f>
        <v/>
      </c>
      <c r="E2044" t="str">
        <f>IF(VLOOKUP(G2044+0,'de para'!E:H,4,0)="EX","Externo","Interno")</f>
        <v>Externo</v>
      </c>
      <c r="F2044" s="21" t="s">
        <v>21154</v>
      </c>
      <c r="G2044" s="21">
        <v>121</v>
      </c>
      <c r="H2044" s="21" t="s">
        <v>19095</v>
      </c>
      <c r="I2044" s="21" t="s">
        <v>782</v>
      </c>
      <c r="J2044" s="22">
        <v>42794</v>
      </c>
      <c r="K2044" s="21" t="s">
        <v>19150</v>
      </c>
      <c r="L2044" s="21" t="s">
        <v>19096</v>
      </c>
      <c r="M2044" s="21" t="s">
        <v>20510</v>
      </c>
      <c r="N2044" s="21" t="s">
        <v>19113</v>
      </c>
      <c r="O2044" s="21" t="s">
        <v>20549</v>
      </c>
      <c r="P2044" s="21" t="s">
        <v>9561</v>
      </c>
      <c r="Q2044" s="33">
        <v>0</v>
      </c>
      <c r="R2044" s="33">
        <v>13200</v>
      </c>
      <c r="S2044" s="33">
        <v>0</v>
      </c>
      <c r="T2044" s="33">
        <v>13200</v>
      </c>
      <c r="U2044" s="33">
        <v>0</v>
      </c>
      <c r="V2044" s="33">
        <v>0</v>
      </c>
      <c r="W2044" s="23">
        <v>0</v>
      </c>
      <c r="X2044" s="23">
        <v>1.97</v>
      </c>
      <c r="Y2044" s="21" t="s">
        <v>19097</v>
      </c>
      <c r="Z2044" s="23">
        <v>0</v>
      </c>
      <c r="AA2044" s="23">
        <v>26114.14</v>
      </c>
      <c r="AB2044" s="22">
        <v>42794</v>
      </c>
    </row>
    <row r="2045" spans="1:28" x14ac:dyDescent="0.25">
      <c r="A2045" t="s">
        <v>736</v>
      </c>
      <c r="B2045" t="str">
        <f>VLOOKUP(O2045+0,'de para'!K:O,3,0)</f>
        <v>NA</v>
      </c>
      <c r="C2045" t="str">
        <f t="shared" si="31"/>
        <v>3001</v>
      </c>
      <c r="D2045" t="str">
        <f>IFERROR(VLOOKUP(G2045+0,'de para'!A:C,3,0),"")</f>
        <v/>
      </c>
      <c r="E2045" t="str">
        <f>IF(VLOOKUP(G2045+0,'de para'!E:H,4,0)="EX","Externo","Interno")</f>
        <v>Externo</v>
      </c>
      <c r="F2045" s="18" t="s">
        <v>21154</v>
      </c>
      <c r="G2045" s="18">
        <v>121</v>
      </c>
      <c r="H2045" s="18" t="s">
        <v>19095</v>
      </c>
      <c r="I2045" s="18" t="s">
        <v>782</v>
      </c>
      <c r="J2045" s="19">
        <v>42794</v>
      </c>
      <c r="K2045" s="18" t="s">
        <v>19150</v>
      </c>
      <c r="L2045" s="18" t="s">
        <v>19096</v>
      </c>
      <c r="M2045" s="18" t="s">
        <v>20510</v>
      </c>
      <c r="N2045" s="18" t="s">
        <v>19340</v>
      </c>
      <c r="O2045" s="18" t="s">
        <v>20507</v>
      </c>
      <c r="P2045" s="18" t="s">
        <v>19197</v>
      </c>
      <c r="Q2045" s="32">
        <v>0</v>
      </c>
      <c r="R2045" s="32">
        <v>364</v>
      </c>
      <c r="S2045" s="32">
        <v>0</v>
      </c>
      <c r="T2045" s="32">
        <v>364</v>
      </c>
      <c r="U2045" s="32">
        <v>0</v>
      </c>
      <c r="V2045" s="32">
        <v>0</v>
      </c>
      <c r="W2045" s="20">
        <v>0</v>
      </c>
      <c r="X2045" s="20">
        <v>54.95</v>
      </c>
      <c r="Y2045" s="18" t="s">
        <v>19097</v>
      </c>
      <c r="Z2045" s="20">
        <v>0</v>
      </c>
      <c r="AA2045" s="20">
        <v>20003.25</v>
      </c>
      <c r="AB2045" s="19">
        <v>42794</v>
      </c>
    </row>
    <row r="2046" spans="1:28" x14ac:dyDescent="0.25">
      <c r="A2046" t="s">
        <v>736</v>
      </c>
      <c r="B2046" t="str">
        <f>VLOOKUP(O2046+0,'de para'!K:O,3,0)</f>
        <v>NA</v>
      </c>
      <c r="C2046" t="str">
        <f t="shared" si="31"/>
        <v>3001</v>
      </c>
      <c r="D2046" t="str">
        <f>IFERROR(VLOOKUP(G2046+0,'de para'!A:C,3,0),"")</f>
        <v/>
      </c>
      <c r="E2046" t="str">
        <f>IF(VLOOKUP(G2046+0,'de para'!E:H,4,0)="EX","Externo","Interno")</f>
        <v>Externo</v>
      </c>
      <c r="F2046" s="21" t="s">
        <v>21154</v>
      </c>
      <c r="G2046" s="21">
        <v>121</v>
      </c>
      <c r="H2046" s="21" t="s">
        <v>19095</v>
      </c>
      <c r="I2046" s="21" t="s">
        <v>782</v>
      </c>
      <c r="J2046" s="22">
        <v>42794</v>
      </c>
      <c r="K2046" s="21" t="s">
        <v>19150</v>
      </c>
      <c r="L2046" s="21" t="s">
        <v>19096</v>
      </c>
      <c r="M2046" s="21" t="s">
        <v>20510</v>
      </c>
      <c r="N2046" s="21" t="s">
        <v>19342</v>
      </c>
      <c r="O2046" s="21" t="s">
        <v>20518</v>
      </c>
      <c r="P2046" s="21" t="s">
        <v>20519</v>
      </c>
      <c r="Q2046" s="33">
        <v>0</v>
      </c>
      <c r="R2046" s="33">
        <v>348</v>
      </c>
      <c r="S2046" s="33">
        <v>0</v>
      </c>
      <c r="T2046" s="33">
        <v>348</v>
      </c>
      <c r="U2046" s="33">
        <v>0</v>
      </c>
      <c r="V2046" s="33">
        <v>0</v>
      </c>
      <c r="W2046" s="23">
        <v>0</v>
      </c>
      <c r="X2046" s="23">
        <v>54.95</v>
      </c>
      <c r="Y2046" s="21" t="s">
        <v>19097</v>
      </c>
      <c r="Z2046" s="23">
        <v>0</v>
      </c>
      <c r="AA2046" s="23">
        <v>19123.990000000002</v>
      </c>
      <c r="AB2046" s="22">
        <v>42794</v>
      </c>
    </row>
    <row r="2047" spans="1:28" x14ac:dyDescent="0.25">
      <c r="A2047" t="s">
        <v>736</v>
      </c>
      <c r="B2047" t="str">
        <f>VLOOKUP(O2047+0,'de para'!K:O,3,0)</f>
        <v>NA</v>
      </c>
      <c r="C2047" t="str">
        <f t="shared" si="31"/>
        <v>3001</v>
      </c>
      <c r="D2047" t="str">
        <f>IFERROR(VLOOKUP(G2047+0,'de para'!A:C,3,0),"")</f>
        <v/>
      </c>
      <c r="E2047" t="str">
        <f>IF(VLOOKUP(G2047+0,'de para'!E:H,4,0)="EX","Externo","Interno")</f>
        <v>Externo</v>
      </c>
      <c r="F2047" s="18" t="s">
        <v>21154</v>
      </c>
      <c r="G2047" s="18">
        <v>121</v>
      </c>
      <c r="H2047" s="18" t="s">
        <v>19095</v>
      </c>
      <c r="I2047" s="18" t="s">
        <v>782</v>
      </c>
      <c r="J2047" s="19">
        <v>42794</v>
      </c>
      <c r="K2047" s="18" t="s">
        <v>19150</v>
      </c>
      <c r="L2047" s="18" t="s">
        <v>19096</v>
      </c>
      <c r="M2047" s="18" t="s">
        <v>20510</v>
      </c>
      <c r="N2047" s="18" t="s">
        <v>19343</v>
      </c>
      <c r="O2047" s="18" t="s">
        <v>20529</v>
      </c>
      <c r="P2047" s="18" t="s">
        <v>9610</v>
      </c>
      <c r="Q2047" s="32">
        <v>-55.7</v>
      </c>
      <c r="R2047" s="32">
        <v>1000</v>
      </c>
      <c r="S2047" s="32">
        <v>0</v>
      </c>
      <c r="T2047" s="32">
        <v>1000</v>
      </c>
      <c r="U2047" s="32">
        <v>0</v>
      </c>
      <c r="V2047" s="32">
        <v>0</v>
      </c>
      <c r="W2047" s="20">
        <v>0</v>
      </c>
      <c r="X2047" s="20">
        <v>43.96</v>
      </c>
      <c r="Y2047" s="18" t="s">
        <v>19097</v>
      </c>
      <c r="Z2047" s="20">
        <v>0</v>
      </c>
      <c r="AA2047" s="20">
        <v>43963.199999999997</v>
      </c>
      <c r="AB2047" s="19">
        <v>42794</v>
      </c>
    </row>
    <row r="2048" spans="1:28" x14ac:dyDescent="0.25">
      <c r="A2048" t="s">
        <v>736</v>
      </c>
      <c r="B2048" t="str">
        <f>VLOOKUP(O2048+0,'de para'!K:O,3,0)</f>
        <v>NA</v>
      </c>
      <c r="C2048" t="str">
        <f t="shared" si="31"/>
        <v>3001</v>
      </c>
      <c r="D2048" t="str">
        <f>IFERROR(VLOOKUP(G2048+0,'de para'!A:C,3,0),"")</f>
        <v/>
      </c>
      <c r="E2048" t="str">
        <f>IF(VLOOKUP(G2048+0,'de para'!E:H,4,0)="EX","Externo","Interno")</f>
        <v>Externo</v>
      </c>
      <c r="F2048" s="21" t="s">
        <v>21154</v>
      </c>
      <c r="G2048" s="21">
        <v>121</v>
      </c>
      <c r="H2048" s="21" t="s">
        <v>19095</v>
      </c>
      <c r="I2048" s="21" t="s">
        <v>782</v>
      </c>
      <c r="J2048" s="22">
        <v>42794</v>
      </c>
      <c r="K2048" s="21" t="s">
        <v>19150</v>
      </c>
      <c r="L2048" s="21" t="s">
        <v>19096</v>
      </c>
      <c r="M2048" s="21" t="s">
        <v>20510</v>
      </c>
      <c r="N2048" s="21" t="s">
        <v>19349</v>
      </c>
      <c r="O2048" s="21" t="s">
        <v>20530</v>
      </c>
      <c r="P2048" s="21" t="s">
        <v>19261</v>
      </c>
      <c r="Q2048" s="33">
        <v>-48</v>
      </c>
      <c r="R2048" s="33">
        <v>1000</v>
      </c>
      <c r="S2048" s="33">
        <v>0</v>
      </c>
      <c r="T2048" s="33">
        <v>1000</v>
      </c>
      <c r="U2048" s="33">
        <v>0</v>
      </c>
      <c r="V2048" s="33">
        <v>0</v>
      </c>
      <c r="W2048" s="23">
        <v>0</v>
      </c>
      <c r="X2048" s="23">
        <v>43.96</v>
      </c>
      <c r="Y2048" s="21" t="s">
        <v>19097</v>
      </c>
      <c r="Z2048" s="23">
        <v>0</v>
      </c>
      <c r="AA2048" s="23">
        <v>43963.199999999997</v>
      </c>
      <c r="AB2048" s="22">
        <v>42767</v>
      </c>
    </row>
    <row r="2049" spans="1:28" x14ac:dyDescent="0.25">
      <c r="A2049" t="s">
        <v>736</v>
      </c>
      <c r="B2049" t="str">
        <f>VLOOKUP(O2049+0,'de para'!K:O,3,0)</f>
        <v>NA</v>
      </c>
      <c r="C2049" t="str">
        <f t="shared" si="31"/>
        <v>1001</v>
      </c>
      <c r="D2049" t="str">
        <f>IFERROR(VLOOKUP(G2049+0,'de para'!A:C,3,0),"")</f>
        <v/>
      </c>
      <c r="E2049" t="str">
        <f>IF(VLOOKUP(G2049+0,'de para'!E:H,4,0)="EX","Externo","Interno")</f>
        <v>Interno</v>
      </c>
      <c r="F2049" s="18" t="s">
        <v>21156</v>
      </c>
      <c r="G2049" s="18">
        <v>294</v>
      </c>
      <c r="H2049" s="18" t="s">
        <v>19095</v>
      </c>
      <c r="I2049" s="18" t="s">
        <v>21157</v>
      </c>
      <c r="J2049" s="19">
        <v>42751</v>
      </c>
      <c r="K2049" s="18" t="s">
        <v>19110</v>
      </c>
      <c r="L2049" s="18" t="s">
        <v>19096</v>
      </c>
      <c r="M2049" s="18" t="s">
        <v>20587</v>
      </c>
      <c r="N2049" s="18" t="s">
        <v>19095</v>
      </c>
      <c r="O2049" s="18" t="s">
        <v>21158</v>
      </c>
      <c r="P2049" s="18" t="s">
        <v>5314</v>
      </c>
      <c r="Q2049" s="32">
        <v>38968.19</v>
      </c>
      <c r="R2049" s="32">
        <v>121</v>
      </c>
      <c r="S2049" s="32">
        <v>0</v>
      </c>
      <c r="T2049" s="32">
        <v>121</v>
      </c>
      <c r="U2049" s="32">
        <v>0</v>
      </c>
      <c r="V2049" s="32">
        <v>0</v>
      </c>
      <c r="W2049" s="20">
        <v>0</v>
      </c>
      <c r="X2049" s="20">
        <v>26.1</v>
      </c>
      <c r="Y2049" s="18" t="s">
        <v>19097</v>
      </c>
      <c r="Z2049" s="20">
        <v>0</v>
      </c>
      <c r="AA2049" s="20">
        <v>3158.1</v>
      </c>
      <c r="AB2049" s="19">
        <v>42751</v>
      </c>
    </row>
    <row r="2050" spans="1:28" x14ac:dyDescent="0.25">
      <c r="A2050" t="s">
        <v>736</v>
      </c>
      <c r="B2050" t="str">
        <f>VLOOKUP(O2050+0,'de para'!K:O,3,0)</f>
        <v>NA</v>
      </c>
      <c r="C2050" t="str">
        <f t="shared" ref="C2050:C2113" si="32">LEFT(O2050,4)</f>
        <v>3001</v>
      </c>
      <c r="D2050" t="str">
        <f>IFERROR(VLOOKUP(G2050+0,'de para'!A:C,3,0),"")</f>
        <v/>
      </c>
      <c r="E2050" t="str">
        <f>IF(VLOOKUP(G2050+0,'de para'!E:H,4,0)="EX","Externo","Interno")</f>
        <v>Externo</v>
      </c>
      <c r="F2050" s="21" t="s">
        <v>21160</v>
      </c>
      <c r="G2050" s="21">
        <v>89</v>
      </c>
      <c r="H2050" s="21" t="s">
        <v>19095</v>
      </c>
      <c r="I2050" s="21" t="s">
        <v>761</v>
      </c>
      <c r="J2050" s="22">
        <v>42753</v>
      </c>
      <c r="K2050" s="21" t="s">
        <v>19150</v>
      </c>
      <c r="L2050" s="21" t="s">
        <v>19096</v>
      </c>
      <c r="M2050" s="21" t="s">
        <v>19154</v>
      </c>
      <c r="N2050" s="21" t="s">
        <v>19095</v>
      </c>
      <c r="O2050" s="21" t="s">
        <v>20516</v>
      </c>
      <c r="P2050" s="21" t="s">
        <v>20517</v>
      </c>
      <c r="Q2050" s="33">
        <v>-256</v>
      </c>
      <c r="R2050" s="33">
        <v>1024</v>
      </c>
      <c r="S2050" s="33">
        <v>0</v>
      </c>
      <c r="T2050" s="33">
        <v>1024</v>
      </c>
      <c r="U2050" s="33">
        <v>0</v>
      </c>
      <c r="V2050" s="33">
        <v>0</v>
      </c>
      <c r="W2050" s="23">
        <v>0</v>
      </c>
      <c r="X2050" s="23">
        <v>41.87</v>
      </c>
      <c r="Y2050" s="21" t="s">
        <v>19097</v>
      </c>
      <c r="Z2050" s="23">
        <v>0</v>
      </c>
      <c r="AA2050" s="23">
        <v>42879.28</v>
      </c>
      <c r="AB2050" s="22">
        <v>42825</v>
      </c>
    </row>
    <row r="2051" spans="1:28" x14ac:dyDescent="0.25">
      <c r="A2051" t="s">
        <v>736</v>
      </c>
      <c r="B2051" t="str">
        <f>VLOOKUP(O2051+0,'de para'!K:O,3,0)</f>
        <v>NA</v>
      </c>
      <c r="C2051" t="str">
        <f t="shared" si="32"/>
        <v>3001</v>
      </c>
      <c r="D2051" t="str">
        <f>IFERROR(VLOOKUP(G2051+0,'de para'!A:C,3,0),"")</f>
        <v/>
      </c>
      <c r="E2051" t="str">
        <f>IF(VLOOKUP(G2051+0,'de para'!E:H,4,0)="EX","Externo","Interno")</f>
        <v>Externo</v>
      </c>
      <c r="F2051" s="18" t="s">
        <v>21160</v>
      </c>
      <c r="G2051" s="18">
        <v>89</v>
      </c>
      <c r="H2051" s="18" t="s">
        <v>19095</v>
      </c>
      <c r="I2051" s="18" t="s">
        <v>761</v>
      </c>
      <c r="J2051" s="19">
        <v>42753</v>
      </c>
      <c r="K2051" s="18" t="s">
        <v>19150</v>
      </c>
      <c r="L2051" s="18" t="s">
        <v>19096</v>
      </c>
      <c r="M2051" s="18" t="s">
        <v>19154</v>
      </c>
      <c r="N2051" s="18" t="s">
        <v>19102</v>
      </c>
      <c r="O2051" s="18" t="s">
        <v>20553</v>
      </c>
      <c r="P2051" s="18" t="s">
        <v>743</v>
      </c>
      <c r="Q2051" s="32">
        <v>-2986</v>
      </c>
      <c r="R2051" s="32">
        <v>10000</v>
      </c>
      <c r="S2051" s="32">
        <v>0</v>
      </c>
      <c r="T2051" s="32">
        <v>10000</v>
      </c>
      <c r="U2051" s="32">
        <v>0</v>
      </c>
      <c r="V2051" s="32">
        <v>0</v>
      </c>
      <c r="W2051" s="20">
        <v>0</v>
      </c>
      <c r="X2051" s="20">
        <v>1.61</v>
      </c>
      <c r="Y2051" s="18" t="s">
        <v>19097</v>
      </c>
      <c r="Z2051" s="20">
        <v>0</v>
      </c>
      <c r="AA2051" s="20">
        <v>16105.5</v>
      </c>
      <c r="AB2051" s="19">
        <v>42825</v>
      </c>
    </row>
    <row r="2052" spans="1:28" x14ac:dyDescent="0.25">
      <c r="A2052" t="s">
        <v>736</v>
      </c>
      <c r="B2052" t="str">
        <f>VLOOKUP(O2052+0,'de para'!K:O,3,0)</f>
        <v>NA</v>
      </c>
      <c r="C2052" t="str">
        <f t="shared" si="32"/>
        <v>3001</v>
      </c>
      <c r="D2052" t="str">
        <f>IFERROR(VLOOKUP(G2052+0,'de para'!A:C,3,0),"")</f>
        <v/>
      </c>
      <c r="E2052" t="str">
        <f>IF(VLOOKUP(G2052+0,'de para'!E:H,4,0)="EX","Externo","Interno")</f>
        <v>Externo</v>
      </c>
      <c r="F2052" s="21" t="s">
        <v>21160</v>
      </c>
      <c r="G2052" s="21">
        <v>89</v>
      </c>
      <c r="H2052" s="21" t="s">
        <v>19095</v>
      </c>
      <c r="I2052" s="21" t="s">
        <v>761</v>
      </c>
      <c r="J2052" s="22">
        <v>42753</v>
      </c>
      <c r="K2052" s="21" t="s">
        <v>19150</v>
      </c>
      <c r="L2052" s="21" t="s">
        <v>19096</v>
      </c>
      <c r="M2052" s="21" t="s">
        <v>19154</v>
      </c>
      <c r="N2052" s="21" t="s">
        <v>19108</v>
      </c>
      <c r="O2052" s="21" t="s">
        <v>20542</v>
      </c>
      <c r="P2052" s="21" t="s">
        <v>762</v>
      </c>
      <c r="Q2052" s="33">
        <v>-5479.7020000000002</v>
      </c>
      <c r="R2052" s="33">
        <v>1500</v>
      </c>
      <c r="S2052" s="33">
        <v>0</v>
      </c>
      <c r="T2052" s="33">
        <v>1500</v>
      </c>
      <c r="U2052" s="33">
        <v>0</v>
      </c>
      <c r="V2052" s="33">
        <v>0</v>
      </c>
      <c r="W2052" s="23">
        <v>0</v>
      </c>
      <c r="X2052" s="23">
        <v>115.95</v>
      </c>
      <c r="Y2052" s="21" t="s">
        <v>19097</v>
      </c>
      <c r="Z2052" s="23">
        <v>0</v>
      </c>
      <c r="AA2052" s="23">
        <v>173939.4</v>
      </c>
      <c r="AB2052" s="22">
        <v>42825</v>
      </c>
    </row>
    <row r="2053" spans="1:28" x14ac:dyDescent="0.25">
      <c r="A2053" t="s">
        <v>736</v>
      </c>
      <c r="B2053" t="str">
        <f>VLOOKUP(O2053+0,'de para'!K:O,3,0)</f>
        <v>NA</v>
      </c>
      <c r="C2053" t="str">
        <f t="shared" si="32"/>
        <v>3001</v>
      </c>
      <c r="D2053" t="str">
        <f>IFERROR(VLOOKUP(G2053+0,'de para'!A:C,3,0),"")</f>
        <v/>
      </c>
      <c r="E2053" t="str">
        <f>IF(VLOOKUP(G2053+0,'de para'!E:H,4,0)="EX","Externo","Interno")</f>
        <v>Externo</v>
      </c>
      <c r="F2053" s="18" t="s">
        <v>21160</v>
      </c>
      <c r="G2053" s="18">
        <v>89</v>
      </c>
      <c r="H2053" s="18" t="s">
        <v>19095</v>
      </c>
      <c r="I2053" s="18" t="s">
        <v>761</v>
      </c>
      <c r="J2053" s="19">
        <v>42753</v>
      </c>
      <c r="K2053" s="18" t="s">
        <v>19150</v>
      </c>
      <c r="L2053" s="18" t="s">
        <v>19096</v>
      </c>
      <c r="M2053" s="18" t="s">
        <v>19154</v>
      </c>
      <c r="N2053" s="18" t="s">
        <v>19103</v>
      </c>
      <c r="O2053" s="18" t="s">
        <v>20543</v>
      </c>
      <c r="P2053" s="18" t="s">
        <v>763</v>
      </c>
      <c r="Q2053" s="32">
        <v>-12480</v>
      </c>
      <c r="R2053" s="32">
        <v>3500</v>
      </c>
      <c r="S2053" s="32">
        <v>0</v>
      </c>
      <c r="T2053" s="32">
        <v>3500</v>
      </c>
      <c r="U2053" s="32">
        <v>0</v>
      </c>
      <c r="V2053" s="32">
        <v>0</v>
      </c>
      <c r="W2053" s="20">
        <v>0</v>
      </c>
      <c r="X2053" s="20">
        <v>115.95</v>
      </c>
      <c r="Y2053" s="18" t="s">
        <v>19097</v>
      </c>
      <c r="Z2053" s="20">
        <v>0</v>
      </c>
      <c r="AA2053" s="20">
        <v>405858.6</v>
      </c>
      <c r="AB2053" s="19">
        <v>42825</v>
      </c>
    </row>
    <row r="2054" spans="1:28" x14ac:dyDescent="0.25">
      <c r="A2054" t="s">
        <v>736</v>
      </c>
      <c r="B2054" t="str">
        <f>VLOOKUP(O2054+0,'de para'!K:O,3,0)</f>
        <v>NA</v>
      </c>
      <c r="C2054" t="str">
        <f t="shared" si="32"/>
        <v>3001</v>
      </c>
      <c r="D2054" t="str">
        <f>IFERROR(VLOOKUP(G2054+0,'de para'!A:C,3,0),"")</f>
        <v/>
      </c>
      <c r="E2054" t="str">
        <f>IF(VLOOKUP(G2054+0,'de para'!E:H,4,0)="EX","Externo","Interno")</f>
        <v>Externo</v>
      </c>
      <c r="F2054" s="21" t="s">
        <v>21160</v>
      </c>
      <c r="G2054" s="21">
        <v>89</v>
      </c>
      <c r="H2054" s="21" t="s">
        <v>19095</v>
      </c>
      <c r="I2054" s="21" t="s">
        <v>761</v>
      </c>
      <c r="J2054" s="22">
        <v>42753</v>
      </c>
      <c r="K2054" s="21" t="s">
        <v>19150</v>
      </c>
      <c r="L2054" s="21" t="s">
        <v>19096</v>
      </c>
      <c r="M2054" s="21" t="s">
        <v>19154</v>
      </c>
      <c r="N2054" s="21" t="s">
        <v>19291</v>
      </c>
      <c r="O2054" s="21" t="s">
        <v>20559</v>
      </c>
      <c r="P2054" s="21" t="s">
        <v>749</v>
      </c>
      <c r="Q2054" s="33">
        <v>-1280</v>
      </c>
      <c r="R2054" s="33">
        <v>500</v>
      </c>
      <c r="S2054" s="33">
        <v>0</v>
      </c>
      <c r="T2054" s="33">
        <v>500</v>
      </c>
      <c r="U2054" s="33">
        <v>0</v>
      </c>
      <c r="V2054" s="33">
        <v>0</v>
      </c>
      <c r="W2054" s="23">
        <v>0</v>
      </c>
      <c r="X2054" s="23">
        <v>20.93</v>
      </c>
      <c r="Y2054" s="21" t="s">
        <v>19097</v>
      </c>
      <c r="Z2054" s="23">
        <v>0</v>
      </c>
      <c r="AA2054" s="23">
        <v>10468.57</v>
      </c>
      <c r="AB2054" s="22">
        <v>42825</v>
      </c>
    </row>
    <row r="2055" spans="1:28" x14ac:dyDescent="0.25">
      <c r="A2055" t="s">
        <v>736</v>
      </c>
      <c r="B2055" t="str">
        <f>VLOOKUP(O2055+0,'de para'!K:O,3,0)</f>
        <v>NA</v>
      </c>
      <c r="C2055" t="str">
        <f t="shared" si="32"/>
        <v>3001</v>
      </c>
      <c r="D2055" t="str">
        <f>IFERROR(VLOOKUP(G2055+0,'de para'!A:C,3,0),"")</f>
        <v/>
      </c>
      <c r="E2055" t="str">
        <f>IF(VLOOKUP(G2055+0,'de para'!E:H,4,0)="EX","Externo","Interno")</f>
        <v>Externo</v>
      </c>
      <c r="F2055" s="18" t="s">
        <v>21160</v>
      </c>
      <c r="G2055" s="18">
        <v>89</v>
      </c>
      <c r="H2055" s="18" t="s">
        <v>19095</v>
      </c>
      <c r="I2055" s="18" t="s">
        <v>761</v>
      </c>
      <c r="J2055" s="19">
        <v>42753</v>
      </c>
      <c r="K2055" s="18" t="s">
        <v>19150</v>
      </c>
      <c r="L2055" s="18" t="s">
        <v>19096</v>
      </c>
      <c r="M2055" s="18" t="s">
        <v>19154</v>
      </c>
      <c r="N2055" s="18" t="s">
        <v>19112</v>
      </c>
      <c r="O2055" s="18" t="s">
        <v>20805</v>
      </c>
      <c r="P2055" s="18" t="s">
        <v>20806</v>
      </c>
      <c r="Q2055" s="32">
        <v>0</v>
      </c>
      <c r="R2055" s="32">
        <v>5000</v>
      </c>
      <c r="S2055" s="32">
        <v>0</v>
      </c>
      <c r="T2055" s="32">
        <v>5000</v>
      </c>
      <c r="U2055" s="32">
        <v>0</v>
      </c>
      <c r="V2055" s="32">
        <v>0</v>
      </c>
      <c r="W2055" s="20">
        <v>0</v>
      </c>
      <c r="X2055" s="20">
        <v>4.7300000000000004</v>
      </c>
      <c r="Y2055" s="18" t="s">
        <v>19097</v>
      </c>
      <c r="Z2055" s="20">
        <v>0</v>
      </c>
      <c r="AA2055" s="20">
        <v>23675.08</v>
      </c>
      <c r="AB2055" s="19">
        <v>42825</v>
      </c>
    </row>
    <row r="2056" spans="1:28" x14ac:dyDescent="0.25">
      <c r="A2056" t="s">
        <v>736</v>
      </c>
      <c r="B2056" t="str">
        <f>VLOOKUP(O2056+0,'de para'!K:O,3,0)</f>
        <v>NA</v>
      </c>
      <c r="C2056" t="str">
        <f t="shared" si="32"/>
        <v>3001</v>
      </c>
      <c r="D2056" t="str">
        <f>IFERROR(VLOOKUP(G2056+0,'de para'!A:C,3,0),"")</f>
        <v/>
      </c>
      <c r="E2056" t="str">
        <f>IF(VLOOKUP(G2056+0,'de para'!E:H,4,0)="EX","Externo","Interno")</f>
        <v>Externo</v>
      </c>
      <c r="F2056" s="21" t="s">
        <v>21160</v>
      </c>
      <c r="G2056" s="21">
        <v>89</v>
      </c>
      <c r="H2056" s="21" t="s">
        <v>19095</v>
      </c>
      <c r="I2056" s="21" t="s">
        <v>761</v>
      </c>
      <c r="J2056" s="22">
        <v>42753</v>
      </c>
      <c r="K2056" s="21" t="s">
        <v>19150</v>
      </c>
      <c r="L2056" s="21" t="s">
        <v>19096</v>
      </c>
      <c r="M2056" s="21" t="s">
        <v>19154</v>
      </c>
      <c r="N2056" s="21" t="s">
        <v>19113</v>
      </c>
      <c r="O2056" s="21" t="s">
        <v>21336</v>
      </c>
      <c r="P2056" s="21" t="s">
        <v>766</v>
      </c>
      <c r="Q2056" s="33">
        <v>-2960</v>
      </c>
      <c r="R2056" s="33">
        <v>5040</v>
      </c>
      <c r="S2056" s="33">
        <v>0</v>
      </c>
      <c r="T2056" s="33">
        <v>5040</v>
      </c>
      <c r="U2056" s="33">
        <v>0</v>
      </c>
      <c r="V2056" s="33">
        <v>0</v>
      </c>
      <c r="W2056" s="23">
        <v>0</v>
      </c>
      <c r="X2056" s="23">
        <v>2.25</v>
      </c>
      <c r="Y2056" s="21" t="s">
        <v>19097</v>
      </c>
      <c r="Z2056" s="23">
        <v>0</v>
      </c>
      <c r="AA2056" s="23">
        <v>11364.04</v>
      </c>
      <c r="AB2056" s="22">
        <v>42825</v>
      </c>
    </row>
    <row r="2057" spans="1:28" x14ac:dyDescent="0.25">
      <c r="A2057" t="s">
        <v>736</v>
      </c>
      <c r="B2057" t="str">
        <f>VLOOKUP(O2057+0,'de para'!K:O,3,0)</f>
        <v>NA</v>
      </c>
      <c r="C2057" t="str">
        <f t="shared" si="32"/>
        <v>3001</v>
      </c>
      <c r="D2057" t="str">
        <f>IFERROR(VLOOKUP(G2057+0,'de para'!A:C,3,0),"")</f>
        <v/>
      </c>
      <c r="E2057" t="str">
        <f>IF(VLOOKUP(G2057+0,'de para'!E:H,4,0)="EX","Externo","Interno")</f>
        <v>Externo</v>
      </c>
      <c r="F2057" s="18" t="s">
        <v>21160</v>
      </c>
      <c r="G2057" s="18">
        <v>89</v>
      </c>
      <c r="H2057" s="18" t="s">
        <v>19095</v>
      </c>
      <c r="I2057" s="18" t="s">
        <v>761</v>
      </c>
      <c r="J2057" s="19">
        <v>42753</v>
      </c>
      <c r="K2057" s="18" t="s">
        <v>19150</v>
      </c>
      <c r="L2057" s="18" t="s">
        <v>19096</v>
      </c>
      <c r="M2057" s="18" t="s">
        <v>19154</v>
      </c>
      <c r="N2057" s="18" t="s">
        <v>19340</v>
      </c>
      <c r="O2057" s="18" t="s">
        <v>20555</v>
      </c>
      <c r="P2057" s="18" t="s">
        <v>767</v>
      </c>
      <c r="Q2057" s="32">
        <v>-1186</v>
      </c>
      <c r="R2057" s="32">
        <v>25000</v>
      </c>
      <c r="S2057" s="32">
        <v>0</v>
      </c>
      <c r="T2057" s="32">
        <v>25000</v>
      </c>
      <c r="U2057" s="32">
        <v>0</v>
      </c>
      <c r="V2057" s="32">
        <v>0</v>
      </c>
      <c r="W2057" s="20">
        <v>0</v>
      </c>
      <c r="X2057" s="20">
        <v>3.86</v>
      </c>
      <c r="Y2057" s="18" t="s">
        <v>19097</v>
      </c>
      <c r="Z2057" s="20">
        <v>0</v>
      </c>
      <c r="AA2057" s="20">
        <v>96633</v>
      </c>
      <c r="AB2057" s="19">
        <v>42825</v>
      </c>
    </row>
    <row r="2058" spans="1:28" x14ac:dyDescent="0.25">
      <c r="A2058" t="s">
        <v>736</v>
      </c>
      <c r="B2058" t="str">
        <f>VLOOKUP(O2058+0,'de para'!K:O,3,0)</f>
        <v>NA</v>
      </c>
      <c r="C2058" t="str">
        <f t="shared" si="32"/>
        <v>3001</v>
      </c>
      <c r="D2058" t="str">
        <f>IFERROR(VLOOKUP(G2058+0,'de para'!A:C,3,0),"")</f>
        <v/>
      </c>
      <c r="E2058" t="str">
        <f>IF(VLOOKUP(G2058+0,'de para'!E:H,4,0)="EX","Externo","Interno")</f>
        <v>Externo</v>
      </c>
      <c r="F2058" s="21" t="s">
        <v>21160</v>
      </c>
      <c r="G2058" s="21">
        <v>89</v>
      </c>
      <c r="H2058" s="21" t="s">
        <v>19095</v>
      </c>
      <c r="I2058" s="21" t="s">
        <v>761</v>
      </c>
      <c r="J2058" s="22">
        <v>42753</v>
      </c>
      <c r="K2058" s="21" t="s">
        <v>19150</v>
      </c>
      <c r="L2058" s="21" t="s">
        <v>19096</v>
      </c>
      <c r="M2058" s="21" t="s">
        <v>19154</v>
      </c>
      <c r="N2058" s="21" t="s">
        <v>19342</v>
      </c>
      <c r="O2058" s="21" t="s">
        <v>20556</v>
      </c>
      <c r="P2058" s="21" t="s">
        <v>20557</v>
      </c>
      <c r="Q2058" s="33">
        <v>624</v>
      </c>
      <c r="R2058" s="33">
        <v>1504</v>
      </c>
      <c r="S2058" s="33">
        <v>0</v>
      </c>
      <c r="T2058" s="33">
        <v>1504</v>
      </c>
      <c r="U2058" s="33">
        <v>0</v>
      </c>
      <c r="V2058" s="33">
        <v>0</v>
      </c>
      <c r="W2058" s="23">
        <v>0</v>
      </c>
      <c r="X2058" s="23">
        <v>51.53</v>
      </c>
      <c r="Y2058" s="21" t="s">
        <v>19097</v>
      </c>
      <c r="Z2058" s="23">
        <v>0</v>
      </c>
      <c r="AA2058" s="23">
        <v>77512.55</v>
      </c>
      <c r="AB2058" s="22">
        <v>42825</v>
      </c>
    </row>
    <row r="2059" spans="1:28" x14ac:dyDescent="0.25">
      <c r="A2059" t="s">
        <v>736</v>
      </c>
      <c r="B2059" t="e">
        <f>VLOOKUP(O2059+0,'de para'!K:O,3,0)</f>
        <v>#N/A</v>
      </c>
      <c r="C2059" t="str">
        <f t="shared" si="32"/>
        <v>3000</v>
      </c>
      <c r="D2059" t="str">
        <f>IFERROR(VLOOKUP(G2059+0,'de para'!A:C,3,0),"")</f>
        <v/>
      </c>
      <c r="E2059" t="str">
        <f>IF(VLOOKUP(G2059+0,'de para'!E:H,4,0)="EX","Externo","Interno")</f>
        <v>Interno</v>
      </c>
      <c r="F2059" s="18" t="s">
        <v>21163</v>
      </c>
      <c r="G2059" s="18">
        <v>1470</v>
      </c>
      <c r="H2059" s="18" t="s">
        <v>19095</v>
      </c>
      <c r="I2059" s="18" t="s">
        <v>3467</v>
      </c>
      <c r="J2059" s="19">
        <v>42753</v>
      </c>
      <c r="K2059" s="18" t="s">
        <v>19099</v>
      </c>
      <c r="L2059" s="18" t="s">
        <v>19096</v>
      </c>
      <c r="M2059" s="18" t="s">
        <v>19100</v>
      </c>
      <c r="N2059" s="18" t="s">
        <v>19103</v>
      </c>
      <c r="O2059" s="18" t="s">
        <v>20815</v>
      </c>
      <c r="P2059" s="18" t="s">
        <v>20816</v>
      </c>
      <c r="Q2059" s="32">
        <v>5650</v>
      </c>
      <c r="R2059" s="32">
        <v>1</v>
      </c>
      <c r="S2059" s="32">
        <v>0</v>
      </c>
      <c r="T2059" s="32">
        <v>1</v>
      </c>
      <c r="U2059" s="32">
        <v>0</v>
      </c>
      <c r="V2059" s="32">
        <v>0</v>
      </c>
      <c r="W2059" s="20">
        <v>0</v>
      </c>
      <c r="X2059" s="20">
        <v>8.35</v>
      </c>
      <c r="Y2059" s="18" t="s">
        <v>19097</v>
      </c>
      <c r="Z2059" s="20">
        <v>0.84</v>
      </c>
      <c r="AA2059" s="20">
        <v>9.19</v>
      </c>
      <c r="AB2059" s="19">
        <v>42825</v>
      </c>
    </row>
    <row r="2060" spans="1:28" x14ac:dyDescent="0.25">
      <c r="A2060" t="s">
        <v>736</v>
      </c>
      <c r="B2060" t="str">
        <f>VLOOKUP(O2060+0,'de para'!K:O,3,0)</f>
        <v>NA</v>
      </c>
      <c r="C2060" t="str">
        <f t="shared" si="32"/>
        <v>3001</v>
      </c>
      <c r="D2060" t="str">
        <f>IFERROR(VLOOKUP(G2060+0,'de para'!A:C,3,0),"")</f>
        <v/>
      </c>
      <c r="E2060" t="str">
        <f>IF(VLOOKUP(G2060+0,'de para'!E:H,4,0)="EX","Externo","Interno")</f>
        <v>Interno</v>
      </c>
      <c r="F2060" s="21" t="s">
        <v>21163</v>
      </c>
      <c r="G2060" s="21">
        <v>1470</v>
      </c>
      <c r="H2060" s="21" t="s">
        <v>19095</v>
      </c>
      <c r="I2060" s="21" t="s">
        <v>3467</v>
      </c>
      <c r="J2060" s="22">
        <v>42753</v>
      </c>
      <c r="K2060" s="21" t="s">
        <v>19099</v>
      </c>
      <c r="L2060" s="21" t="s">
        <v>19096</v>
      </c>
      <c r="M2060" s="21" t="s">
        <v>19100</v>
      </c>
      <c r="N2060" s="21" t="s">
        <v>19104</v>
      </c>
      <c r="O2060" s="21" t="s">
        <v>20574</v>
      </c>
      <c r="P2060" s="21" t="s">
        <v>808</v>
      </c>
      <c r="Q2060" s="33">
        <v>0</v>
      </c>
      <c r="R2060" s="33">
        <v>1</v>
      </c>
      <c r="S2060" s="33">
        <v>0</v>
      </c>
      <c r="T2060" s="33">
        <v>1</v>
      </c>
      <c r="U2060" s="33">
        <v>0</v>
      </c>
      <c r="V2060" s="33">
        <v>0</v>
      </c>
      <c r="W2060" s="23">
        <v>0</v>
      </c>
      <c r="X2060" s="23">
        <v>1.47</v>
      </c>
      <c r="Y2060" s="21" t="s">
        <v>19097</v>
      </c>
      <c r="Z2060" s="23">
        <v>0.14000000000000001</v>
      </c>
      <c r="AA2060" s="23">
        <v>1.61</v>
      </c>
      <c r="AB2060" s="22">
        <v>42825</v>
      </c>
    </row>
    <row r="2061" spans="1:28" x14ac:dyDescent="0.25">
      <c r="A2061" t="s">
        <v>736</v>
      </c>
      <c r="B2061" t="str">
        <f>VLOOKUP(O2061+0,'de para'!K:O,3,0)</f>
        <v>NA</v>
      </c>
      <c r="C2061" t="str">
        <f t="shared" si="32"/>
        <v>3001</v>
      </c>
      <c r="D2061" t="str">
        <f>IFERROR(VLOOKUP(G2061+0,'de para'!A:C,3,0),"")</f>
        <v/>
      </c>
      <c r="E2061" t="str">
        <f>IF(VLOOKUP(G2061+0,'de para'!E:H,4,0)="EX","Externo","Interno")</f>
        <v>Interno</v>
      </c>
      <c r="F2061" s="18" t="s">
        <v>21163</v>
      </c>
      <c r="G2061" s="18">
        <v>1470</v>
      </c>
      <c r="H2061" s="18" t="s">
        <v>19095</v>
      </c>
      <c r="I2061" s="18" t="s">
        <v>3467</v>
      </c>
      <c r="J2061" s="19">
        <v>42753</v>
      </c>
      <c r="K2061" s="18" t="s">
        <v>19099</v>
      </c>
      <c r="L2061" s="18" t="s">
        <v>19096</v>
      </c>
      <c r="M2061" s="18" t="s">
        <v>19100</v>
      </c>
      <c r="N2061" s="18" t="s">
        <v>19343</v>
      </c>
      <c r="O2061" s="18" t="s">
        <v>20578</v>
      </c>
      <c r="P2061" s="18" t="s">
        <v>814</v>
      </c>
      <c r="Q2061" s="32">
        <v>168</v>
      </c>
      <c r="R2061" s="32">
        <v>1</v>
      </c>
      <c r="S2061" s="32">
        <v>0</v>
      </c>
      <c r="T2061" s="32">
        <v>1</v>
      </c>
      <c r="U2061" s="32">
        <v>0</v>
      </c>
      <c r="V2061" s="32">
        <v>0</v>
      </c>
      <c r="W2061" s="20">
        <v>0</v>
      </c>
      <c r="X2061" s="20">
        <v>4.09</v>
      </c>
      <c r="Y2061" s="18" t="s">
        <v>19097</v>
      </c>
      <c r="Z2061" s="20">
        <v>0.41</v>
      </c>
      <c r="AA2061" s="20">
        <v>4.5</v>
      </c>
      <c r="AB2061" s="19">
        <v>42825</v>
      </c>
    </row>
    <row r="2062" spans="1:28" x14ac:dyDescent="0.25">
      <c r="A2062" t="s">
        <v>736</v>
      </c>
      <c r="B2062" t="str">
        <f>VLOOKUP(O2062+0,'de para'!K:O,3,0)</f>
        <v>NA</v>
      </c>
      <c r="C2062" t="str">
        <f t="shared" si="32"/>
        <v>3001</v>
      </c>
      <c r="D2062" t="str">
        <f>IFERROR(VLOOKUP(G2062+0,'de para'!A:C,3,0),"")</f>
        <v/>
      </c>
      <c r="E2062" t="str">
        <f>IF(VLOOKUP(G2062+0,'de para'!E:H,4,0)="EX","Externo","Interno")</f>
        <v>Interno</v>
      </c>
      <c r="F2062" s="21" t="s">
        <v>21163</v>
      </c>
      <c r="G2062" s="21">
        <v>1470</v>
      </c>
      <c r="H2062" s="21" t="s">
        <v>19095</v>
      </c>
      <c r="I2062" s="21" t="s">
        <v>3467</v>
      </c>
      <c r="J2062" s="22">
        <v>42753</v>
      </c>
      <c r="K2062" s="21" t="s">
        <v>19099</v>
      </c>
      <c r="L2062" s="21" t="s">
        <v>19096</v>
      </c>
      <c r="M2062" s="21" t="s">
        <v>19100</v>
      </c>
      <c r="N2062" s="21" t="s">
        <v>19349</v>
      </c>
      <c r="O2062" s="21" t="s">
        <v>20579</v>
      </c>
      <c r="P2062" s="21" t="s">
        <v>796</v>
      </c>
      <c r="Q2062" s="33">
        <v>1596</v>
      </c>
      <c r="R2062" s="33">
        <v>1</v>
      </c>
      <c r="S2062" s="33">
        <v>0</v>
      </c>
      <c r="T2062" s="33">
        <v>1</v>
      </c>
      <c r="U2062" s="33">
        <v>0</v>
      </c>
      <c r="V2062" s="33">
        <v>0</v>
      </c>
      <c r="W2062" s="23">
        <v>0</v>
      </c>
      <c r="X2062" s="23">
        <v>10.97</v>
      </c>
      <c r="Y2062" s="21" t="s">
        <v>19097</v>
      </c>
      <c r="Z2062" s="23">
        <v>1.1000000000000001</v>
      </c>
      <c r="AA2062" s="23">
        <v>12.07</v>
      </c>
      <c r="AB2062" s="22">
        <v>42825</v>
      </c>
    </row>
    <row r="2063" spans="1:28" x14ac:dyDescent="0.25">
      <c r="A2063" t="s">
        <v>736</v>
      </c>
      <c r="B2063" t="str">
        <f>VLOOKUP(O2063+0,'de para'!K:O,3,0)</f>
        <v>NA</v>
      </c>
      <c r="C2063" t="str">
        <f t="shared" si="32"/>
        <v>3001</v>
      </c>
      <c r="D2063" t="str">
        <f>IFERROR(VLOOKUP(G2063+0,'de para'!A:C,3,0),"")</f>
        <v/>
      </c>
      <c r="E2063" t="str">
        <f>IF(VLOOKUP(G2063+0,'de para'!E:H,4,0)="EX","Externo","Interno")</f>
        <v>Interno</v>
      </c>
      <c r="F2063" s="18" t="s">
        <v>21163</v>
      </c>
      <c r="G2063" s="18">
        <v>1470</v>
      </c>
      <c r="H2063" s="18" t="s">
        <v>19095</v>
      </c>
      <c r="I2063" s="18" t="s">
        <v>3467</v>
      </c>
      <c r="J2063" s="19">
        <v>42753</v>
      </c>
      <c r="K2063" s="18" t="s">
        <v>19099</v>
      </c>
      <c r="L2063" s="18" t="s">
        <v>19096</v>
      </c>
      <c r="M2063" s="18" t="s">
        <v>19100</v>
      </c>
      <c r="N2063" s="18" t="s">
        <v>19351</v>
      </c>
      <c r="O2063" s="18" t="s">
        <v>20580</v>
      </c>
      <c r="P2063" s="18" t="s">
        <v>10120</v>
      </c>
      <c r="Q2063" s="32">
        <v>1</v>
      </c>
      <c r="R2063" s="32">
        <v>1</v>
      </c>
      <c r="S2063" s="32">
        <v>0</v>
      </c>
      <c r="T2063" s="32">
        <v>1</v>
      </c>
      <c r="U2063" s="32">
        <v>0</v>
      </c>
      <c r="V2063" s="32">
        <v>0</v>
      </c>
      <c r="W2063" s="20">
        <v>0</v>
      </c>
      <c r="X2063" s="20">
        <v>10.97</v>
      </c>
      <c r="Y2063" s="18" t="s">
        <v>19097</v>
      </c>
      <c r="Z2063" s="20">
        <v>1.1000000000000001</v>
      </c>
      <c r="AA2063" s="20">
        <v>12.07</v>
      </c>
      <c r="AB2063" s="19">
        <v>42825</v>
      </c>
    </row>
    <row r="2064" spans="1:28" x14ac:dyDescent="0.25">
      <c r="A2064" t="s">
        <v>736</v>
      </c>
      <c r="B2064" t="str">
        <f>VLOOKUP(O2064+0,'de para'!K:O,3,0)</f>
        <v>NA</v>
      </c>
      <c r="C2064" t="str">
        <f t="shared" si="32"/>
        <v>3001</v>
      </c>
      <c r="D2064" t="str">
        <f>IFERROR(VLOOKUP(G2064+0,'de para'!A:C,3,0),"")</f>
        <v/>
      </c>
      <c r="E2064" t="str">
        <f>IF(VLOOKUP(G2064+0,'de para'!E:H,4,0)="EX","Externo","Interno")</f>
        <v>Interno</v>
      </c>
      <c r="F2064" s="21" t="s">
        <v>21163</v>
      </c>
      <c r="G2064" s="21">
        <v>1470</v>
      </c>
      <c r="H2064" s="21" t="s">
        <v>19095</v>
      </c>
      <c r="I2064" s="21" t="s">
        <v>3467</v>
      </c>
      <c r="J2064" s="22">
        <v>42753</v>
      </c>
      <c r="K2064" s="21" t="s">
        <v>19099</v>
      </c>
      <c r="L2064" s="21" t="s">
        <v>19096</v>
      </c>
      <c r="M2064" s="21" t="s">
        <v>19100</v>
      </c>
      <c r="N2064" s="21" t="s">
        <v>19352</v>
      </c>
      <c r="O2064" s="21" t="s">
        <v>20581</v>
      </c>
      <c r="P2064" s="21" t="s">
        <v>10122</v>
      </c>
      <c r="Q2064" s="33">
        <v>2850</v>
      </c>
      <c r="R2064" s="33">
        <v>1</v>
      </c>
      <c r="S2064" s="33">
        <v>0</v>
      </c>
      <c r="T2064" s="33">
        <v>1</v>
      </c>
      <c r="U2064" s="33">
        <v>0</v>
      </c>
      <c r="V2064" s="33">
        <v>0</v>
      </c>
      <c r="W2064" s="23">
        <v>0</v>
      </c>
      <c r="X2064" s="23">
        <v>6.26</v>
      </c>
      <c r="Y2064" s="21" t="s">
        <v>19097</v>
      </c>
      <c r="Z2064" s="23">
        <v>0</v>
      </c>
      <c r="AA2064" s="23">
        <v>6.26</v>
      </c>
      <c r="AB2064" s="22">
        <v>42825</v>
      </c>
    </row>
    <row r="2065" spans="1:28" x14ac:dyDescent="0.25">
      <c r="A2065" t="s">
        <v>736</v>
      </c>
      <c r="B2065" t="str">
        <f>VLOOKUP(O2065+0,'de para'!K:O,3,0)</f>
        <v>NA</v>
      </c>
      <c r="C2065" t="str">
        <f t="shared" si="32"/>
        <v>3001</v>
      </c>
      <c r="D2065" t="str">
        <f>IFERROR(VLOOKUP(G2065+0,'de para'!A:C,3,0),"")</f>
        <v/>
      </c>
      <c r="E2065" t="str">
        <f>IF(VLOOKUP(G2065+0,'de para'!E:H,4,0)="EX","Externo","Interno")</f>
        <v>Interno</v>
      </c>
      <c r="F2065" s="18" t="s">
        <v>21163</v>
      </c>
      <c r="G2065" s="18">
        <v>1470</v>
      </c>
      <c r="H2065" s="18" t="s">
        <v>19095</v>
      </c>
      <c r="I2065" s="18" t="s">
        <v>3467</v>
      </c>
      <c r="J2065" s="19">
        <v>42753</v>
      </c>
      <c r="K2065" s="18" t="s">
        <v>19099</v>
      </c>
      <c r="L2065" s="18" t="s">
        <v>19096</v>
      </c>
      <c r="M2065" s="18" t="s">
        <v>19100</v>
      </c>
      <c r="N2065" s="18" t="s">
        <v>19353</v>
      </c>
      <c r="O2065" s="18" t="s">
        <v>20561</v>
      </c>
      <c r="P2065" s="18" t="s">
        <v>799</v>
      </c>
      <c r="Q2065" s="32">
        <v>4380</v>
      </c>
      <c r="R2065" s="32">
        <v>1</v>
      </c>
      <c r="S2065" s="32">
        <v>0</v>
      </c>
      <c r="T2065" s="32">
        <v>1</v>
      </c>
      <c r="U2065" s="32">
        <v>0</v>
      </c>
      <c r="V2065" s="32">
        <v>0</v>
      </c>
      <c r="W2065" s="20">
        <v>0</v>
      </c>
      <c r="X2065" s="20">
        <v>5.19</v>
      </c>
      <c r="Y2065" s="18" t="s">
        <v>19097</v>
      </c>
      <c r="Z2065" s="20">
        <v>0</v>
      </c>
      <c r="AA2065" s="20">
        <v>5.19</v>
      </c>
      <c r="AB2065" s="19">
        <v>42825</v>
      </c>
    </row>
    <row r="2066" spans="1:28" x14ac:dyDescent="0.25">
      <c r="A2066" t="s">
        <v>736</v>
      </c>
      <c r="B2066" t="str">
        <f>VLOOKUP(O2066+0,'de para'!K:O,3,0)</f>
        <v>NA</v>
      </c>
      <c r="C2066" t="str">
        <f t="shared" si="32"/>
        <v>3001</v>
      </c>
      <c r="D2066" t="str">
        <f>IFERROR(VLOOKUP(G2066+0,'de para'!A:C,3,0),"")</f>
        <v/>
      </c>
      <c r="E2066" t="str">
        <f>IF(VLOOKUP(G2066+0,'de para'!E:H,4,0)="EX","Externo","Interno")</f>
        <v>Interno</v>
      </c>
      <c r="F2066" s="21" t="s">
        <v>21163</v>
      </c>
      <c r="G2066" s="21">
        <v>1470</v>
      </c>
      <c r="H2066" s="21" t="s">
        <v>19095</v>
      </c>
      <c r="I2066" s="21" t="s">
        <v>3467</v>
      </c>
      <c r="J2066" s="22">
        <v>42753</v>
      </c>
      <c r="K2066" s="21" t="s">
        <v>19099</v>
      </c>
      <c r="L2066" s="21" t="s">
        <v>19096</v>
      </c>
      <c r="M2066" s="21" t="s">
        <v>19100</v>
      </c>
      <c r="N2066" s="21" t="s">
        <v>19117</v>
      </c>
      <c r="O2066" s="21" t="s">
        <v>19199</v>
      </c>
      <c r="P2066" s="21" t="s">
        <v>797</v>
      </c>
      <c r="Q2066" s="33">
        <v>2425</v>
      </c>
      <c r="R2066" s="33">
        <v>1</v>
      </c>
      <c r="S2066" s="33">
        <v>0</v>
      </c>
      <c r="T2066" s="33">
        <v>1</v>
      </c>
      <c r="U2066" s="33">
        <v>0</v>
      </c>
      <c r="V2066" s="33">
        <v>0</v>
      </c>
      <c r="W2066" s="23">
        <v>0</v>
      </c>
      <c r="X2066" s="23">
        <v>6.98</v>
      </c>
      <c r="Y2066" s="21" t="s">
        <v>19097</v>
      </c>
      <c r="Z2066" s="23">
        <v>0</v>
      </c>
      <c r="AA2066" s="23">
        <v>6.98</v>
      </c>
      <c r="AB2066" s="22">
        <v>42825</v>
      </c>
    </row>
    <row r="2067" spans="1:28" x14ac:dyDescent="0.25">
      <c r="A2067" t="s">
        <v>736</v>
      </c>
      <c r="B2067" t="str">
        <f>VLOOKUP(O2067+0,'de para'!K:O,3,0)</f>
        <v>NA</v>
      </c>
      <c r="C2067" t="str">
        <f t="shared" si="32"/>
        <v>3001</v>
      </c>
      <c r="D2067" t="str">
        <f>IFERROR(VLOOKUP(G2067+0,'de para'!A:C,3,0),"")</f>
        <v/>
      </c>
      <c r="E2067" t="str">
        <f>IF(VLOOKUP(G2067+0,'de para'!E:H,4,0)="EX","Externo","Interno")</f>
        <v>Interno</v>
      </c>
      <c r="F2067" s="18" t="s">
        <v>21163</v>
      </c>
      <c r="G2067" s="18">
        <v>1470</v>
      </c>
      <c r="H2067" s="18" t="s">
        <v>19095</v>
      </c>
      <c r="I2067" s="18" t="s">
        <v>3467</v>
      </c>
      <c r="J2067" s="19">
        <v>42753</v>
      </c>
      <c r="K2067" s="18" t="s">
        <v>19099</v>
      </c>
      <c r="L2067" s="18" t="s">
        <v>19096</v>
      </c>
      <c r="M2067" s="18" t="s">
        <v>19100</v>
      </c>
      <c r="N2067" s="18" t="s">
        <v>19505</v>
      </c>
      <c r="O2067" s="18" t="s">
        <v>20568</v>
      </c>
      <c r="P2067" s="18" t="s">
        <v>800</v>
      </c>
      <c r="Q2067" s="32">
        <v>1650</v>
      </c>
      <c r="R2067" s="32">
        <v>1</v>
      </c>
      <c r="S2067" s="32">
        <v>0</v>
      </c>
      <c r="T2067" s="32">
        <v>1</v>
      </c>
      <c r="U2067" s="32">
        <v>0</v>
      </c>
      <c r="V2067" s="32">
        <v>0</v>
      </c>
      <c r="W2067" s="20">
        <v>0</v>
      </c>
      <c r="X2067" s="20">
        <v>1.72</v>
      </c>
      <c r="Y2067" s="18" t="s">
        <v>19097</v>
      </c>
      <c r="Z2067" s="20">
        <v>0</v>
      </c>
      <c r="AA2067" s="20">
        <v>1.72</v>
      </c>
      <c r="AB2067" s="19">
        <v>42825</v>
      </c>
    </row>
    <row r="2068" spans="1:28" x14ac:dyDescent="0.25">
      <c r="A2068" t="s">
        <v>736</v>
      </c>
      <c r="B2068" t="str">
        <f>VLOOKUP(O2068+0,'de para'!K:O,3,0)</f>
        <v>NA</v>
      </c>
      <c r="C2068" t="str">
        <f t="shared" si="32"/>
        <v>3001</v>
      </c>
      <c r="D2068" t="str">
        <f>IFERROR(VLOOKUP(G2068+0,'de para'!A:C,3,0),"")</f>
        <v/>
      </c>
      <c r="E2068" t="str">
        <f>IF(VLOOKUP(G2068+0,'de para'!E:H,4,0)="EX","Externo","Interno")</f>
        <v>Interno</v>
      </c>
      <c r="F2068" s="21" t="s">
        <v>21163</v>
      </c>
      <c r="G2068" s="21">
        <v>1470</v>
      </c>
      <c r="H2068" s="21" t="s">
        <v>19095</v>
      </c>
      <c r="I2068" s="21" t="s">
        <v>3467</v>
      </c>
      <c r="J2068" s="22">
        <v>42753</v>
      </c>
      <c r="K2068" s="21" t="s">
        <v>19099</v>
      </c>
      <c r="L2068" s="21" t="s">
        <v>19096</v>
      </c>
      <c r="M2068" s="21" t="s">
        <v>19100</v>
      </c>
      <c r="N2068" s="21" t="s">
        <v>19506</v>
      </c>
      <c r="O2068" s="21" t="s">
        <v>19198</v>
      </c>
      <c r="P2068" s="21" t="s">
        <v>801</v>
      </c>
      <c r="Q2068" s="33">
        <v>321</v>
      </c>
      <c r="R2068" s="33">
        <v>1</v>
      </c>
      <c r="S2068" s="33">
        <v>0</v>
      </c>
      <c r="T2068" s="33">
        <v>1</v>
      </c>
      <c r="U2068" s="33">
        <v>0</v>
      </c>
      <c r="V2068" s="33">
        <v>0</v>
      </c>
      <c r="W2068" s="23">
        <v>0</v>
      </c>
      <c r="X2068" s="23">
        <v>4.75</v>
      </c>
      <c r="Y2068" s="21" t="s">
        <v>19097</v>
      </c>
      <c r="Z2068" s="23">
        <v>0</v>
      </c>
      <c r="AA2068" s="23">
        <v>4.75</v>
      </c>
      <c r="AB2068" s="22">
        <v>42825</v>
      </c>
    </row>
    <row r="2069" spans="1:28" x14ac:dyDescent="0.25">
      <c r="A2069" t="s">
        <v>736</v>
      </c>
      <c r="B2069" t="str">
        <f>VLOOKUP(O2069+0,'de para'!K:O,3,0)</f>
        <v>NA</v>
      </c>
      <c r="C2069" t="str">
        <f t="shared" si="32"/>
        <v>3001</v>
      </c>
      <c r="D2069" t="str">
        <f>IFERROR(VLOOKUP(G2069+0,'de para'!A:C,3,0),"")</f>
        <v/>
      </c>
      <c r="E2069" t="str">
        <f>IF(VLOOKUP(G2069+0,'de para'!E:H,4,0)="EX","Externo","Interno")</f>
        <v>Interno</v>
      </c>
      <c r="F2069" s="18" t="s">
        <v>21163</v>
      </c>
      <c r="G2069" s="18">
        <v>1470</v>
      </c>
      <c r="H2069" s="18" t="s">
        <v>19095</v>
      </c>
      <c r="I2069" s="18" t="s">
        <v>3467</v>
      </c>
      <c r="J2069" s="19">
        <v>42753</v>
      </c>
      <c r="K2069" s="18" t="s">
        <v>19099</v>
      </c>
      <c r="L2069" s="18" t="s">
        <v>19096</v>
      </c>
      <c r="M2069" s="18" t="s">
        <v>19100</v>
      </c>
      <c r="N2069" s="18" t="s">
        <v>19118</v>
      </c>
      <c r="O2069" s="18" t="s">
        <v>20567</v>
      </c>
      <c r="P2069" s="18" t="s">
        <v>815</v>
      </c>
      <c r="Q2069" s="32">
        <v>2225</v>
      </c>
      <c r="R2069" s="32">
        <v>1</v>
      </c>
      <c r="S2069" s="32">
        <v>0</v>
      </c>
      <c r="T2069" s="32">
        <v>1</v>
      </c>
      <c r="U2069" s="32">
        <v>0</v>
      </c>
      <c r="V2069" s="32">
        <v>0</v>
      </c>
      <c r="W2069" s="20">
        <v>0</v>
      </c>
      <c r="X2069" s="20">
        <v>5.45</v>
      </c>
      <c r="Y2069" s="18" t="s">
        <v>19097</v>
      </c>
      <c r="Z2069" s="20">
        <v>0</v>
      </c>
      <c r="AA2069" s="20">
        <v>5.45</v>
      </c>
      <c r="AB2069" s="19">
        <v>42825</v>
      </c>
    </row>
    <row r="2070" spans="1:28" x14ac:dyDescent="0.25">
      <c r="A2070" t="s">
        <v>736</v>
      </c>
      <c r="B2070" t="str">
        <f>VLOOKUP(O2070+0,'de para'!K:O,3,0)</f>
        <v>NA</v>
      </c>
      <c r="C2070" t="str">
        <f t="shared" si="32"/>
        <v>3001</v>
      </c>
      <c r="D2070" t="str">
        <f>IFERROR(VLOOKUP(G2070+0,'de para'!A:C,3,0),"")</f>
        <v/>
      </c>
      <c r="E2070" t="str">
        <f>IF(VLOOKUP(G2070+0,'de para'!E:H,4,0)="EX","Externo","Interno")</f>
        <v>Interno</v>
      </c>
      <c r="F2070" s="21" t="s">
        <v>21163</v>
      </c>
      <c r="G2070" s="21">
        <v>1470</v>
      </c>
      <c r="H2070" s="21" t="s">
        <v>19095</v>
      </c>
      <c r="I2070" s="21" t="s">
        <v>3467</v>
      </c>
      <c r="J2070" s="22">
        <v>42753</v>
      </c>
      <c r="K2070" s="21" t="s">
        <v>19099</v>
      </c>
      <c r="L2070" s="21" t="s">
        <v>19096</v>
      </c>
      <c r="M2070" s="21" t="s">
        <v>19100</v>
      </c>
      <c r="N2070" s="21" t="s">
        <v>19507</v>
      </c>
      <c r="O2070" s="21" t="s">
        <v>20582</v>
      </c>
      <c r="P2070" s="21" t="s">
        <v>802</v>
      </c>
      <c r="Q2070" s="33">
        <v>722</v>
      </c>
      <c r="R2070" s="33">
        <v>1</v>
      </c>
      <c r="S2070" s="33">
        <v>0</v>
      </c>
      <c r="T2070" s="33">
        <v>1</v>
      </c>
      <c r="U2070" s="33">
        <v>0</v>
      </c>
      <c r="V2070" s="33">
        <v>0</v>
      </c>
      <c r="W2070" s="23">
        <v>0</v>
      </c>
      <c r="X2070" s="23">
        <v>6.08</v>
      </c>
      <c r="Y2070" s="21" t="s">
        <v>19097</v>
      </c>
      <c r="Z2070" s="23">
        <v>0</v>
      </c>
      <c r="AA2070" s="23">
        <v>6.08</v>
      </c>
      <c r="AB2070" s="22">
        <v>42825</v>
      </c>
    </row>
    <row r="2071" spans="1:28" x14ac:dyDescent="0.25">
      <c r="A2071" t="s">
        <v>736</v>
      </c>
      <c r="B2071" t="str">
        <f>VLOOKUP(O2071+0,'de para'!K:O,3,0)</f>
        <v>NA</v>
      </c>
      <c r="C2071" t="str">
        <f t="shared" si="32"/>
        <v>3001</v>
      </c>
      <c r="D2071" t="str">
        <f>IFERROR(VLOOKUP(G2071+0,'de para'!A:C,3,0),"")</f>
        <v/>
      </c>
      <c r="E2071" t="str">
        <f>IF(VLOOKUP(G2071+0,'de para'!E:H,4,0)="EX","Externo","Interno")</f>
        <v>Interno</v>
      </c>
      <c r="F2071" s="18" t="s">
        <v>21163</v>
      </c>
      <c r="G2071" s="18">
        <v>1470</v>
      </c>
      <c r="H2071" s="18" t="s">
        <v>19095</v>
      </c>
      <c r="I2071" s="18" t="s">
        <v>3467</v>
      </c>
      <c r="J2071" s="19">
        <v>42753</v>
      </c>
      <c r="K2071" s="18" t="s">
        <v>19099</v>
      </c>
      <c r="L2071" s="18" t="s">
        <v>19096</v>
      </c>
      <c r="M2071" s="18" t="s">
        <v>19100</v>
      </c>
      <c r="N2071" s="18" t="s">
        <v>19120</v>
      </c>
      <c r="O2071" s="18" t="s">
        <v>20583</v>
      </c>
      <c r="P2071" s="18" t="s">
        <v>10168</v>
      </c>
      <c r="Q2071" s="32">
        <v>0</v>
      </c>
      <c r="R2071" s="32">
        <v>1</v>
      </c>
      <c r="S2071" s="32">
        <v>0</v>
      </c>
      <c r="T2071" s="32">
        <v>1</v>
      </c>
      <c r="U2071" s="32">
        <v>0</v>
      </c>
      <c r="V2071" s="32">
        <v>0</v>
      </c>
      <c r="W2071" s="20">
        <v>0</v>
      </c>
      <c r="X2071" s="20">
        <v>5</v>
      </c>
      <c r="Y2071" s="18" t="s">
        <v>19097</v>
      </c>
      <c r="Z2071" s="20">
        <v>0</v>
      </c>
      <c r="AA2071" s="20">
        <v>5</v>
      </c>
      <c r="AB2071" s="19">
        <v>42825</v>
      </c>
    </row>
    <row r="2072" spans="1:28" x14ac:dyDescent="0.25">
      <c r="A2072" t="s">
        <v>736</v>
      </c>
      <c r="B2072" t="str">
        <f>VLOOKUP(O2072+0,'de para'!K:O,3,0)</f>
        <v>NA</v>
      </c>
      <c r="C2072" t="str">
        <f t="shared" si="32"/>
        <v>3001</v>
      </c>
      <c r="D2072" t="str">
        <f>IFERROR(VLOOKUP(G2072+0,'de para'!A:C,3,0),"")</f>
        <v/>
      </c>
      <c r="E2072" t="str">
        <f>IF(VLOOKUP(G2072+0,'de para'!E:H,4,0)="EX","Externo","Interno")</f>
        <v>Interno</v>
      </c>
      <c r="F2072" s="21" t="s">
        <v>21163</v>
      </c>
      <c r="G2072" s="21">
        <v>1470</v>
      </c>
      <c r="H2072" s="21" t="s">
        <v>19095</v>
      </c>
      <c r="I2072" s="21" t="s">
        <v>3467</v>
      </c>
      <c r="J2072" s="22">
        <v>42753</v>
      </c>
      <c r="K2072" s="21" t="s">
        <v>19099</v>
      </c>
      <c r="L2072" s="21" t="s">
        <v>19096</v>
      </c>
      <c r="M2072" s="21" t="s">
        <v>19100</v>
      </c>
      <c r="N2072" s="21" t="s">
        <v>19508</v>
      </c>
      <c r="O2072" s="21" t="s">
        <v>20584</v>
      </c>
      <c r="P2072" s="21" t="s">
        <v>10167</v>
      </c>
      <c r="Q2072" s="33">
        <v>100</v>
      </c>
      <c r="R2072" s="33">
        <v>1</v>
      </c>
      <c r="S2072" s="33">
        <v>0</v>
      </c>
      <c r="T2072" s="33">
        <v>1</v>
      </c>
      <c r="U2072" s="33">
        <v>0</v>
      </c>
      <c r="V2072" s="33">
        <v>0</v>
      </c>
      <c r="W2072" s="23">
        <v>0</v>
      </c>
      <c r="X2072" s="23">
        <v>7.95</v>
      </c>
      <c r="Y2072" s="21" t="s">
        <v>19097</v>
      </c>
      <c r="Z2072" s="23">
        <v>0</v>
      </c>
      <c r="AA2072" s="23">
        <v>7.95</v>
      </c>
      <c r="AB2072" s="22">
        <v>42825</v>
      </c>
    </row>
    <row r="2073" spans="1:28" x14ac:dyDescent="0.25">
      <c r="A2073" t="s">
        <v>736</v>
      </c>
      <c r="B2073" t="str">
        <f>VLOOKUP(O2073+0,'de para'!K:O,3,0)</f>
        <v>NA</v>
      </c>
      <c r="C2073" t="str">
        <f t="shared" si="32"/>
        <v>3001</v>
      </c>
      <c r="D2073" t="str">
        <f>IFERROR(VLOOKUP(G2073+0,'de para'!A:C,3,0),"")</f>
        <v/>
      </c>
      <c r="E2073" t="str">
        <f>IF(VLOOKUP(G2073+0,'de para'!E:H,4,0)="EX","Externo","Interno")</f>
        <v>Interno</v>
      </c>
      <c r="F2073" s="18" t="s">
        <v>21163</v>
      </c>
      <c r="G2073" s="18">
        <v>1470</v>
      </c>
      <c r="H2073" s="18" t="s">
        <v>19095</v>
      </c>
      <c r="I2073" s="18" t="s">
        <v>3467</v>
      </c>
      <c r="J2073" s="19">
        <v>42753</v>
      </c>
      <c r="K2073" s="18" t="s">
        <v>19099</v>
      </c>
      <c r="L2073" s="18" t="s">
        <v>19096</v>
      </c>
      <c r="M2073" s="18" t="s">
        <v>19100</v>
      </c>
      <c r="N2073" s="18" t="s">
        <v>19121</v>
      </c>
      <c r="O2073" s="18" t="s">
        <v>20585</v>
      </c>
      <c r="P2073" s="18" t="s">
        <v>10169</v>
      </c>
      <c r="Q2073" s="32">
        <v>330</v>
      </c>
      <c r="R2073" s="32">
        <v>1</v>
      </c>
      <c r="S2073" s="32">
        <v>0</v>
      </c>
      <c r="T2073" s="32">
        <v>1</v>
      </c>
      <c r="U2073" s="32">
        <v>0</v>
      </c>
      <c r="V2073" s="32">
        <v>0</v>
      </c>
      <c r="W2073" s="20">
        <v>0</v>
      </c>
      <c r="X2073" s="20">
        <v>7.45</v>
      </c>
      <c r="Y2073" s="18" t="s">
        <v>19097</v>
      </c>
      <c r="Z2073" s="20">
        <v>0</v>
      </c>
      <c r="AA2073" s="20">
        <v>7.45</v>
      </c>
      <c r="AB2073" s="19">
        <v>42825</v>
      </c>
    </row>
    <row r="2074" spans="1:28" x14ac:dyDescent="0.25">
      <c r="A2074" t="s">
        <v>736</v>
      </c>
      <c r="B2074" t="str">
        <f>VLOOKUP(O2074+0,'de para'!K:O,3,0)</f>
        <v>NA</v>
      </c>
      <c r="C2074" t="str">
        <f t="shared" si="32"/>
        <v>3001</v>
      </c>
      <c r="D2074" t="str">
        <f>IFERROR(VLOOKUP(G2074+0,'de para'!A:C,3,0),"")</f>
        <v/>
      </c>
      <c r="E2074" t="str">
        <f>IF(VLOOKUP(G2074+0,'de para'!E:H,4,0)="EX","Externo","Interno")</f>
        <v>Interno</v>
      </c>
      <c r="F2074" s="21" t="s">
        <v>21163</v>
      </c>
      <c r="G2074" s="21">
        <v>1470</v>
      </c>
      <c r="H2074" s="21" t="s">
        <v>19095</v>
      </c>
      <c r="I2074" s="21" t="s">
        <v>3467</v>
      </c>
      <c r="J2074" s="22">
        <v>42753</v>
      </c>
      <c r="K2074" s="21" t="s">
        <v>19099</v>
      </c>
      <c r="L2074" s="21" t="s">
        <v>19096</v>
      </c>
      <c r="M2074" s="21" t="s">
        <v>19100</v>
      </c>
      <c r="N2074" s="21" t="s">
        <v>19510</v>
      </c>
      <c r="O2074" s="21" t="s">
        <v>20586</v>
      </c>
      <c r="P2074" s="21" t="s">
        <v>816</v>
      </c>
      <c r="Q2074" s="33">
        <v>1300</v>
      </c>
      <c r="R2074" s="33">
        <v>1</v>
      </c>
      <c r="S2074" s="33">
        <v>0</v>
      </c>
      <c r="T2074" s="33">
        <v>1</v>
      </c>
      <c r="U2074" s="33">
        <v>0</v>
      </c>
      <c r="V2074" s="33">
        <v>0</v>
      </c>
      <c r="W2074" s="23">
        <v>0</v>
      </c>
      <c r="X2074" s="23">
        <v>4.91</v>
      </c>
      <c r="Y2074" s="21" t="s">
        <v>19097</v>
      </c>
      <c r="Z2074" s="23">
        <v>0</v>
      </c>
      <c r="AA2074" s="23">
        <v>4.91</v>
      </c>
      <c r="AB2074" s="22">
        <v>42825</v>
      </c>
    </row>
    <row r="2075" spans="1:28" x14ac:dyDescent="0.25">
      <c r="A2075" t="s">
        <v>736</v>
      </c>
      <c r="B2075" t="str">
        <f>VLOOKUP(O2075+0,'de para'!K:O,3,0)</f>
        <v>NA</v>
      </c>
      <c r="C2075" t="str">
        <f t="shared" si="32"/>
        <v>3001</v>
      </c>
      <c r="D2075" t="str">
        <f>IFERROR(VLOOKUP(G2075+0,'de para'!A:C,3,0),"")</f>
        <v/>
      </c>
      <c r="E2075" t="str">
        <f>IF(VLOOKUP(G2075+0,'de para'!E:H,4,0)="EX","Externo","Interno")</f>
        <v>Interno</v>
      </c>
      <c r="F2075" s="18" t="s">
        <v>21163</v>
      </c>
      <c r="G2075" s="18">
        <v>1470</v>
      </c>
      <c r="H2075" s="18" t="s">
        <v>19095</v>
      </c>
      <c r="I2075" s="18" t="s">
        <v>3467</v>
      </c>
      <c r="J2075" s="19">
        <v>42753</v>
      </c>
      <c r="K2075" s="18" t="s">
        <v>19099</v>
      </c>
      <c r="L2075" s="18" t="s">
        <v>19096</v>
      </c>
      <c r="M2075" s="18" t="s">
        <v>19100</v>
      </c>
      <c r="N2075" s="18" t="s">
        <v>19145</v>
      </c>
      <c r="O2075" s="18" t="s">
        <v>20569</v>
      </c>
      <c r="P2075" s="18" t="s">
        <v>811</v>
      </c>
      <c r="Q2075" s="32">
        <v>121</v>
      </c>
      <c r="R2075" s="32">
        <v>1</v>
      </c>
      <c r="S2075" s="32">
        <v>0</v>
      </c>
      <c r="T2075" s="32">
        <v>1</v>
      </c>
      <c r="U2075" s="32">
        <v>0</v>
      </c>
      <c r="V2075" s="32">
        <v>0</v>
      </c>
      <c r="W2075" s="20">
        <v>0</v>
      </c>
      <c r="X2075" s="20">
        <v>7.99</v>
      </c>
      <c r="Y2075" s="18" t="s">
        <v>19097</v>
      </c>
      <c r="Z2075" s="20">
        <v>0</v>
      </c>
      <c r="AA2075" s="20">
        <v>7.99</v>
      </c>
      <c r="AB2075" s="19">
        <v>42825</v>
      </c>
    </row>
    <row r="2076" spans="1:28" x14ac:dyDescent="0.25">
      <c r="A2076" t="s">
        <v>736</v>
      </c>
      <c r="B2076" t="str">
        <f>VLOOKUP(O2076+0,'de para'!K:O,3,0)</f>
        <v>NA</v>
      </c>
      <c r="C2076" t="str">
        <f t="shared" si="32"/>
        <v>3002</v>
      </c>
      <c r="D2076" t="str">
        <f>IFERROR(VLOOKUP(G2076+0,'de para'!A:C,3,0),"")</f>
        <v/>
      </c>
      <c r="E2076" t="str">
        <f>IF(VLOOKUP(G2076+0,'de para'!E:H,4,0)="EX","Externo","Interno")</f>
        <v>Interno</v>
      </c>
      <c r="F2076" s="21" t="s">
        <v>21163</v>
      </c>
      <c r="G2076" s="21">
        <v>1470</v>
      </c>
      <c r="H2076" s="21" t="s">
        <v>19095</v>
      </c>
      <c r="I2076" s="21" t="s">
        <v>3467</v>
      </c>
      <c r="J2076" s="22">
        <v>42753</v>
      </c>
      <c r="K2076" s="21" t="s">
        <v>19099</v>
      </c>
      <c r="L2076" s="21" t="s">
        <v>19096</v>
      </c>
      <c r="M2076" s="21" t="s">
        <v>19100</v>
      </c>
      <c r="N2076" s="21" t="s">
        <v>19146</v>
      </c>
      <c r="O2076" s="21" t="s">
        <v>20562</v>
      </c>
      <c r="P2076" s="21" t="s">
        <v>803</v>
      </c>
      <c r="Q2076" s="33">
        <v>3428</v>
      </c>
      <c r="R2076" s="33">
        <v>1</v>
      </c>
      <c r="S2076" s="33">
        <v>0</v>
      </c>
      <c r="T2076" s="33">
        <v>1</v>
      </c>
      <c r="U2076" s="33">
        <v>0</v>
      </c>
      <c r="V2076" s="33">
        <v>0</v>
      </c>
      <c r="W2076" s="23">
        <v>0</v>
      </c>
      <c r="X2076" s="23">
        <v>4.05</v>
      </c>
      <c r="Y2076" s="21" t="s">
        <v>19097</v>
      </c>
      <c r="Z2076" s="23">
        <v>0</v>
      </c>
      <c r="AA2076" s="23">
        <v>4.05</v>
      </c>
      <c r="AB2076" s="22">
        <v>42825</v>
      </c>
    </row>
    <row r="2077" spans="1:28" x14ac:dyDescent="0.25">
      <c r="A2077" t="s">
        <v>736</v>
      </c>
      <c r="B2077" t="str">
        <f>VLOOKUP(O2077+0,'de para'!K:O,3,0)</f>
        <v>NA</v>
      </c>
      <c r="C2077" t="str">
        <f t="shared" si="32"/>
        <v>3002</v>
      </c>
      <c r="D2077" t="str">
        <f>IFERROR(VLOOKUP(G2077+0,'de para'!A:C,3,0),"")</f>
        <v/>
      </c>
      <c r="E2077" t="str">
        <f>IF(VLOOKUP(G2077+0,'de para'!E:H,4,0)="EX","Externo","Interno")</f>
        <v>Interno</v>
      </c>
      <c r="F2077" s="18" t="s">
        <v>21163</v>
      </c>
      <c r="G2077" s="18">
        <v>1470</v>
      </c>
      <c r="H2077" s="18" t="s">
        <v>19095</v>
      </c>
      <c r="I2077" s="18" t="s">
        <v>3467</v>
      </c>
      <c r="J2077" s="19">
        <v>42753</v>
      </c>
      <c r="K2077" s="18" t="s">
        <v>19099</v>
      </c>
      <c r="L2077" s="18" t="s">
        <v>19096</v>
      </c>
      <c r="M2077" s="18" t="s">
        <v>19100</v>
      </c>
      <c r="N2077" s="18" t="s">
        <v>19147</v>
      </c>
      <c r="O2077" s="18" t="s">
        <v>20570</v>
      </c>
      <c r="P2077" s="18" t="s">
        <v>812</v>
      </c>
      <c r="Q2077" s="32">
        <v>96</v>
      </c>
      <c r="R2077" s="32">
        <v>1</v>
      </c>
      <c r="S2077" s="32">
        <v>0</v>
      </c>
      <c r="T2077" s="32">
        <v>1</v>
      </c>
      <c r="U2077" s="32">
        <v>0</v>
      </c>
      <c r="V2077" s="32">
        <v>0</v>
      </c>
      <c r="W2077" s="20">
        <v>0</v>
      </c>
      <c r="X2077" s="20">
        <v>37.799999999999997</v>
      </c>
      <c r="Y2077" s="18" t="s">
        <v>19097</v>
      </c>
      <c r="Z2077" s="20">
        <v>0</v>
      </c>
      <c r="AA2077" s="20">
        <v>37.799999999999997</v>
      </c>
      <c r="AB2077" s="19">
        <v>42825</v>
      </c>
    </row>
    <row r="2078" spans="1:28" x14ac:dyDescent="0.25">
      <c r="A2078" t="s">
        <v>736</v>
      </c>
      <c r="B2078" t="str">
        <f>VLOOKUP(O2078+0,'de para'!K:O,3,0)</f>
        <v>NA</v>
      </c>
      <c r="C2078" t="str">
        <f t="shared" si="32"/>
        <v>3001</v>
      </c>
      <c r="D2078" t="str">
        <f>IFERROR(VLOOKUP(G2078+0,'de para'!A:C,3,0),"")</f>
        <v/>
      </c>
      <c r="E2078" t="str">
        <f>IF(VLOOKUP(G2078+0,'de para'!E:H,4,0)="EX","Externo","Interno")</f>
        <v>Interno</v>
      </c>
      <c r="F2078" s="21" t="s">
        <v>21163</v>
      </c>
      <c r="G2078" s="21">
        <v>1470</v>
      </c>
      <c r="H2078" s="21" t="s">
        <v>19095</v>
      </c>
      <c r="I2078" s="21" t="s">
        <v>3467</v>
      </c>
      <c r="J2078" s="22">
        <v>42753</v>
      </c>
      <c r="K2078" s="21" t="s">
        <v>19099</v>
      </c>
      <c r="L2078" s="21" t="s">
        <v>19096</v>
      </c>
      <c r="M2078" s="21" t="s">
        <v>19100</v>
      </c>
      <c r="N2078" s="21" t="s">
        <v>19148</v>
      </c>
      <c r="O2078" s="21" t="s">
        <v>20563</v>
      </c>
      <c r="P2078" s="21" t="s">
        <v>804</v>
      </c>
      <c r="Q2078" s="33">
        <v>30</v>
      </c>
      <c r="R2078" s="33">
        <v>1</v>
      </c>
      <c r="S2078" s="33">
        <v>0</v>
      </c>
      <c r="T2078" s="33">
        <v>1</v>
      </c>
      <c r="U2078" s="33">
        <v>0</v>
      </c>
      <c r="V2078" s="33">
        <v>0</v>
      </c>
      <c r="W2078" s="23">
        <v>0</v>
      </c>
      <c r="X2078" s="23">
        <v>5.41</v>
      </c>
      <c r="Y2078" s="21" t="s">
        <v>19097</v>
      </c>
      <c r="Z2078" s="23">
        <v>0</v>
      </c>
      <c r="AA2078" s="23">
        <v>5.41</v>
      </c>
      <c r="AB2078" s="22">
        <v>42825</v>
      </c>
    </row>
    <row r="2079" spans="1:28" x14ac:dyDescent="0.25">
      <c r="A2079" t="s">
        <v>736</v>
      </c>
      <c r="B2079" t="str">
        <f>VLOOKUP(O2079+0,'de para'!K:O,3,0)</f>
        <v>NA</v>
      </c>
      <c r="C2079" t="str">
        <f t="shared" si="32"/>
        <v>3001</v>
      </c>
      <c r="D2079" t="str">
        <f>IFERROR(VLOOKUP(G2079+0,'de para'!A:C,3,0),"")</f>
        <v/>
      </c>
      <c r="E2079" t="str">
        <f>IF(VLOOKUP(G2079+0,'de para'!E:H,4,0)="EX","Externo","Interno")</f>
        <v>Interno</v>
      </c>
      <c r="F2079" s="18" t="s">
        <v>21163</v>
      </c>
      <c r="G2079" s="18">
        <v>1470</v>
      </c>
      <c r="H2079" s="18" t="s">
        <v>19095</v>
      </c>
      <c r="I2079" s="18" t="s">
        <v>3467</v>
      </c>
      <c r="J2079" s="19">
        <v>42753</v>
      </c>
      <c r="K2079" s="18" t="s">
        <v>19099</v>
      </c>
      <c r="L2079" s="18" t="s">
        <v>19096</v>
      </c>
      <c r="M2079" s="18" t="s">
        <v>19100</v>
      </c>
      <c r="N2079" s="18" t="s">
        <v>19149</v>
      </c>
      <c r="O2079" s="18" t="s">
        <v>20571</v>
      </c>
      <c r="P2079" s="18" t="s">
        <v>805</v>
      </c>
      <c r="Q2079" s="32">
        <v>20</v>
      </c>
      <c r="R2079" s="32">
        <v>1</v>
      </c>
      <c r="S2079" s="32">
        <v>0</v>
      </c>
      <c r="T2079" s="32">
        <v>1</v>
      </c>
      <c r="U2079" s="32">
        <v>0</v>
      </c>
      <c r="V2079" s="32">
        <v>0</v>
      </c>
      <c r="W2079" s="20">
        <v>0</v>
      </c>
      <c r="X2079" s="20">
        <v>7.65</v>
      </c>
      <c r="Y2079" s="18" t="s">
        <v>19097</v>
      </c>
      <c r="Z2079" s="20">
        <v>0</v>
      </c>
      <c r="AA2079" s="20">
        <v>7.65</v>
      </c>
      <c r="AB2079" s="19">
        <v>42825</v>
      </c>
    </row>
    <row r="2080" spans="1:28" x14ac:dyDescent="0.25">
      <c r="A2080" t="s">
        <v>736</v>
      </c>
      <c r="B2080" t="str">
        <f>VLOOKUP(O2080+0,'de para'!K:O,3,0)</f>
        <v>NA</v>
      </c>
      <c r="C2080" t="str">
        <f t="shared" si="32"/>
        <v>3001</v>
      </c>
      <c r="D2080" t="str">
        <f>IFERROR(VLOOKUP(G2080+0,'de para'!A:C,3,0),"")</f>
        <v/>
      </c>
      <c r="E2080" t="str">
        <f>IF(VLOOKUP(G2080+0,'de para'!E:H,4,0)="EX","Externo","Interno")</f>
        <v>Interno</v>
      </c>
      <c r="F2080" s="21" t="s">
        <v>21163</v>
      </c>
      <c r="G2080" s="21">
        <v>1470</v>
      </c>
      <c r="H2080" s="21" t="s">
        <v>19095</v>
      </c>
      <c r="I2080" s="21" t="s">
        <v>3467</v>
      </c>
      <c r="J2080" s="22">
        <v>42753</v>
      </c>
      <c r="K2080" s="21" t="s">
        <v>19099</v>
      </c>
      <c r="L2080" s="21" t="s">
        <v>19096</v>
      </c>
      <c r="M2080" s="21" t="s">
        <v>19100</v>
      </c>
      <c r="N2080" s="21" t="s">
        <v>20257</v>
      </c>
      <c r="O2080" s="21" t="s">
        <v>20564</v>
      </c>
      <c r="P2080" s="21" t="s">
        <v>806</v>
      </c>
      <c r="Q2080" s="33">
        <v>4608</v>
      </c>
      <c r="R2080" s="33">
        <v>1</v>
      </c>
      <c r="S2080" s="33">
        <v>0</v>
      </c>
      <c r="T2080" s="33">
        <v>1</v>
      </c>
      <c r="U2080" s="33">
        <v>0</v>
      </c>
      <c r="V2080" s="33">
        <v>0</v>
      </c>
      <c r="W2080" s="23">
        <v>0</v>
      </c>
      <c r="X2080" s="23">
        <v>7.65</v>
      </c>
      <c r="Y2080" s="21" t="s">
        <v>19097</v>
      </c>
      <c r="Z2080" s="23">
        <v>0</v>
      </c>
      <c r="AA2080" s="23">
        <v>7.65</v>
      </c>
      <c r="AB2080" s="22">
        <v>42825</v>
      </c>
    </row>
    <row r="2081" spans="1:28" x14ac:dyDescent="0.25">
      <c r="A2081" t="s">
        <v>736</v>
      </c>
      <c r="B2081" t="str">
        <f>VLOOKUP(O2081+0,'de para'!K:O,3,0)</f>
        <v>NA</v>
      </c>
      <c r="C2081" t="str">
        <f t="shared" si="32"/>
        <v>3001</v>
      </c>
      <c r="D2081" t="str">
        <f>IFERROR(VLOOKUP(G2081+0,'de para'!A:C,3,0),"")</f>
        <v/>
      </c>
      <c r="E2081" t="str">
        <f>IF(VLOOKUP(G2081+0,'de para'!E:H,4,0)="EX","Externo","Interno")</f>
        <v>Externo</v>
      </c>
      <c r="F2081" s="18" t="s">
        <v>21179</v>
      </c>
      <c r="G2081" s="18">
        <v>121</v>
      </c>
      <c r="H2081" s="18" t="s">
        <v>19095</v>
      </c>
      <c r="I2081" s="18" t="s">
        <v>782</v>
      </c>
      <c r="J2081" s="19">
        <v>42825</v>
      </c>
      <c r="K2081" s="18" t="s">
        <v>19150</v>
      </c>
      <c r="L2081" s="18" t="s">
        <v>19096</v>
      </c>
      <c r="M2081" s="18" t="s">
        <v>20510</v>
      </c>
      <c r="N2081" s="18" t="s">
        <v>19095</v>
      </c>
      <c r="O2081" s="18" t="s">
        <v>20526</v>
      </c>
      <c r="P2081" s="18" t="s">
        <v>784</v>
      </c>
      <c r="Q2081" s="32">
        <v>0</v>
      </c>
      <c r="R2081" s="32">
        <v>35250</v>
      </c>
      <c r="S2081" s="32">
        <v>0</v>
      </c>
      <c r="T2081" s="32">
        <v>35250</v>
      </c>
      <c r="U2081" s="32">
        <v>0</v>
      </c>
      <c r="V2081" s="32">
        <v>0</v>
      </c>
      <c r="W2081" s="20">
        <v>0</v>
      </c>
      <c r="X2081" s="20">
        <v>1.98</v>
      </c>
      <c r="Y2081" s="18" t="s">
        <v>19097</v>
      </c>
      <c r="Z2081" s="20">
        <v>0</v>
      </c>
      <c r="AA2081" s="20">
        <v>69992.399999999994</v>
      </c>
      <c r="AB2081" s="19">
        <v>42825</v>
      </c>
    </row>
    <row r="2082" spans="1:28" x14ac:dyDescent="0.25">
      <c r="A2082" t="s">
        <v>736</v>
      </c>
      <c r="B2082" t="str">
        <f>VLOOKUP(O2082+0,'de para'!K:O,3,0)</f>
        <v>NA</v>
      </c>
      <c r="C2082" t="str">
        <f t="shared" si="32"/>
        <v>3001</v>
      </c>
      <c r="D2082" t="str">
        <f>IFERROR(VLOOKUP(G2082+0,'de para'!A:C,3,0),"")</f>
        <v/>
      </c>
      <c r="E2082" t="str">
        <f>IF(VLOOKUP(G2082+0,'de para'!E:H,4,0)="EX","Externo","Interno")</f>
        <v>Externo</v>
      </c>
      <c r="F2082" s="21" t="s">
        <v>21179</v>
      </c>
      <c r="G2082" s="21">
        <v>121</v>
      </c>
      <c r="H2082" s="21" t="s">
        <v>19095</v>
      </c>
      <c r="I2082" s="21" t="s">
        <v>782</v>
      </c>
      <c r="J2082" s="22">
        <v>42825</v>
      </c>
      <c r="K2082" s="21" t="s">
        <v>19150</v>
      </c>
      <c r="L2082" s="21" t="s">
        <v>19096</v>
      </c>
      <c r="M2082" s="21" t="s">
        <v>20510</v>
      </c>
      <c r="N2082" s="21" t="s">
        <v>19102</v>
      </c>
      <c r="O2082" s="21" t="s">
        <v>20527</v>
      </c>
      <c r="P2082" s="21" t="s">
        <v>788</v>
      </c>
      <c r="Q2082" s="33">
        <v>0</v>
      </c>
      <c r="R2082" s="33">
        <v>22120</v>
      </c>
      <c r="S2082" s="33">
        <v>0</v>
      </c>
      <c r="T2082" s="33">
        <v>22120</v>
      </c>
      <c r="U2082" s="33">
        <v>0</v>
      </c>
      <c r="V2082" s="33">
        <v>0</v>
      </c>
      <c r="W2082" s="23">
        <v>0</v>
      </c>
      <c r="X2082" s="23">
        <v>3.75</v>
      </c>
      <c r="Y2082" s="21" t="s">
        <v>19097</v>
      </c>
      <c r="Z2082" s="23">
        <v>0</v>
      </c>
      <c r="AA2082" s="23">
        <v>83029.63</v>
      </c>
      <c r="AB2082" s="22">
        <v>42825</v>
      </c>
    </row>
    <row r="2083" spans="1:28" x14ac:dyDescent="0.25">
      <c r="A2083" t="s">
        <v>736</v>
      </c>
      <c r="B2083" t="str">
        <f>VLOOKUP(O2083+0,'de para'!K:O,3,0)</f>
        <v>NA</v>
      </c>
      <c r="C2083" t="str">
        <f t="shared" si="32"/>
        <v>3001</v>
      </c>
      <c r="D2083" t="str">
        <f>IFERROR(VLOOKUP(G2083+0,'de para'!A:C,3,0),"")</f>
        <v/>
      </c>
      <c r="E2083" t="str">
        <f>IF(VLOOKUP(G2083+0,'de para'!E:H,4,0)="EX","Externo","Interno")</f>
        <v>Externo</v>
      </c>
      <c r="F2083" s="18" t="s">
        <v>21179</v>
      </c>
      <c r="G2083" s="18">
        <v>121</v>
      </c>
      <c r="H2083" s="18" t="s">
        <v>19095</v>
      </c>
      <c r="I2083" s="18" t="s">
        <v>782</v>
      </c>
      <c r="J2083" s="19">
        <v>42825</v>
      </c>
      <c r="K2083" s="18" t="s">
        <v>19150</v>
      </c>
      <c r="L2083" s="18" t="s">
        <v>19096</v>
      </c>
      <c r="M2083" s="18" t="s">
        <v>20510</v>
      </c>
      <c r="N2083" s="18" t="s">
        <v>19108</v>
      </c>
      <c r="O2083" s="18" t="s">
        <v>20528</v>
      </c>
      <c r="P2083" s="18" t="s">
        <v>792</v>
      </c>
      <c r="Q2083" s="32">
        <v>-810</v>
      </c>
      <c r="R2083" s="32">
        <v>675</v>
      </c>
      <c r="S2083" s="32">
        <v>0</v>
      </c>
      <c r="T2083" s="32">
        <v>675</v>
      </c>
      <c r="U2083" s="32">
        <v>0</v>
      </c>
      <c r="V2083" s="32">
        <v>0</v>
      </c>
      <c r="W2083" s="20">
        <v>0</v>
      </c>
      <c r="X2083" s="20">
        <v>90.44</v>
      </c>
      <c r="Y2083" s="18" t="s">
        <v>19097</v>
      </c>
      <c r="Z2083" s="20">
        <v>0</v>
      </c>
      <c r="AA2083" s="20">
        <v>61047</v>
      </c>
      <c r="AB2083" s="19">
        <v>42825</v>
      </c>
    </row>
    <row r="2084" spans="1:28" x14ac:dyDescent="0.25">
      <c r="A2084" t="s">
        <v>736</v>
      </c>
      <c r="B2084" t="str">
        <f>VLOOKUP(O2084+0,'de para'!K:O,3,0)</f>
        <v>NA</v>
      </c>
      <c r="C2084" t="str">
        <f t="shared" si="32"/>
        <v>3002</v>
      </c>
      <c r="D2084" t="str">
        <f>IFERROR(VLOOKUP(G2084+0,'de para'!A:C,3,0),"")</f>
        <v/>
      </c>
      <c r="E2084" t="str">
        <f>IF(VLOOKUP(G2084+0,'de para'!E:H,4,0)="EX","Externo","Interno")</f>
        <v>Externo</v>
      </c>
      <c r="F2084" s="21" t="s">
        <v>21179</v>
      </c>
      <c r="G2084" s="21">
        <v>121</v>
      </c>
      <c r="H2084" s="21" t="s">
        <v>19095</v>
      </c>
      <c r="I2084" s="21" t="s">
        <v>782</v>
      </c>
      <c r="J2084" s="22">
        <v>42825</v>
      </c>
      <c r="K2084" s="21" t="s">
        <v>19150</v>
      </c>
      <c r="L2084" s="21" t="s">
        <v>19096</v>
      </c>
      <c r="M2084" s="21" t="s">
        <v>20510</v>
      </c>
      <c r="N2084" s="21" t="s">
        <v>19103</v>
      </c>
      <c r="O2084" s="21" t="s">
        <v>20506</v>
      </c>
      <c r="P2084" s="21" t="s">
        <v>783</v>
      </c>
      <c r="Q2084" s="33">
        <v>-14359</v>
      </c>
      <c r="R2084" s="33">
        <v>3000</v>
      </c>
      <c r="S2084" s="33">
        <v>0</v>
      </c>
      <c r="T2084" s="33">
        <v>3000</v>
      </c>
      <c r="U2084" s="33">
        <v>0</v>
      </c>
      <c r="V2084" s="33">
        <v>0</v>
      </c>
      <c r="W2084" s="23">
        <v>0</v>
      </c>
      <c r="X2084" s="23">
        <v>1.95</v>
      </c>
      <c r="Y2084" s="21" t="s">
        <v>19097</v>
      </c>
      <c r="Z2084" s="23">
        <v>0</v>
      </c>
      <c r="AA2084" s="23">
        <v>5875.2</v>
      </c>
      <c r="AB2084" s="22">
        <v>42825</v>
      </c>
    </row>
    <row r="2085" spans="1:28" x14ac:dyDescent="0.25">
      <c r="A2085" t="s">
        <v>736</v>
      </c>
      <c r="B2085" t="str">
        <f>VLOOKUP(O2085+0,'de para'!K:O,3,0)</f>
        <v>NA</v>
      </c>
      <c r="C2085" t="str">
        <f t="shared" si="32"/>
        <v>3001</v>
      </c>
      <c r="D2085" t="str">
        <f>IFERROR(VLOOKUP(G2085+0,'de para'!A:C,3,0),"")</f>
        <v/>
      </c>
      <c r="E2085" t="str">
        <f>IF(VLOOKUP(G2085+0,'de para'!E:H,4,0)="EX","Externo","Interno")</f>
        <v>Externo</v>
      </c>
      <c r="F2085" s="18" t="s">
        <v>21179</v>
      </c>
      <c r="G2085" s="18">
        <v>121</v>
      </c>
      <c r="H2085" s="18" t="s">
        <v>19095</v>
      </c>
      <c r="I2085" s="18" t="s">
        <v>782</v>
      </c>
      <c r="J2085" s="19">
        <v>42825</v>
      </c>
      <c r="K2085" s="18" t="s">
        <v>19150</v>
      </c>
      <c r="L2085" s="18" t="s">
        <v>19096</v>
      </c>
      <c r="M2085" s="18" t="s">
        <v>20510</v>
      </c>
      <c r="N2085" s="18" t="s">
        <v>19104</v>
      </c>
      <c r="O2085" s="18" t="s">
        <v>20515</v>
      </c>
      <c r="P2085" s="18" t="s">
        <v>760</v>
      </c>
      <c r="Q2085" s="32">
        <v>-574.82899999999995</v>
      </c>
      <c r="R2085" s="32">
        <v>1280</v>
      </c>
      <c r="S2085" s="32">
        <v>0</v>
      </c>
      <c r="T2085" s="32">
        <v>1280</v>
      </c>
      <c r="U2085" s="32">
        <v>0</v>
      </c>
      <c r="V2085" s="32">
        <v>0</v>
      </c>
      <c r="W2085" s="20">
        <v>0</v>
      </c>
      <c r="X2085" s="20">
        <v>40.799999999999997</v>
      </c>
      <c r="Y2085" s="18" t="s">
        <v>19097</v>
      </c>
      <c r="Z2085" s="20">
        <v>0</v>
      </c>
      <c r="AA2085" s="20">
        <v>52224</v>
      </c>
      <c r="AB2085" s="19">
        <v>42825</v>
      </c>
    </row>
    <row r="2086" spans="1:28" x14ac:dyDescent="0.25">
      <c r="A2086" t="s">
        <v>736</v>
      </c>
      <c r="B2086" t="str">
        <f>VLOOKUP(O2086+0,'de para'!K:O,3,0)</f>
        <v>NA</v>
      </c>
      <c r="C2086" t="str">
        <f t="shared" si="32"/>
        <v>3001</v>
      </c>
      <c r="D2086" t="str">
        <f>IFERROR(VLOOKUP(G2086+0,'de para'!A:C,3,0),"")</f>
        <v/>
      </c>
      <c r="E2086" t="str">
        <f>IF(VLOOKUP(G2086+0,'de para'!E:H,4,0)="EX","Externo","Interno")</f>
        <v>Externo</v>
      </c>
      <c r="F2086" s="21" t="s">
        <v>21179</v>
      </c>
      <c r="G2086" s="21">
        <v>121</v>
      </c>
      <c r="H2086" s="21" t="s">
        <v>19095</v>
      </c>
      <c r="I2086" s="21" t="s">
        <v>782</v>
      </c>
      <c r="J2086" s="22">
        <v>42825</v>
      </c>
      <c r="K2086" s="21" t="s">
        <v>19150</v>
      </c>
      <c r="L2086" s="21" t="s">
        <v>19096</v>
      </c>
      <c r="M2086" s="21" t="s">
        <v>20510</v>
      </c>
      <c r="N2086" s="21" t="s">
        <v>19112</v>
      </c>
      <c r="O2086" s="21" t="s">
        <v>20507</v>
      </c>
      <c r="P2086" s="21" t="s">
        <v>19197</v>
      </c>
      <c r="Q2086" s="33">
        <v>-1663.4960000000001</v>
      </c>
      <c r="R2086" s="33">
        <v>560</v>
      </c>
      <c r="S2086" s="33">
        <v>0</v>
      </c>
      <c r="T2086" s="33">
        <v>560</v>
      </c>
      <c r="U2086" s="33">
        <v>0</v>
      </c>
      <c r="V2086" s="33">
        <v>0</v>
      </c>
      <c r="W2086" s="23">
        <v>0</v>
      </c>
      <c r="X2086" s="23">
        <v>54.4</v>
      </c>
      <c r="Y2086" s="21" t="s">
        <v>19097</v>
      </c>
      <c r="Z2086" s="23">
        <v>0</v>
      </c>
      <c r="AA2086" s="23">
        <v>30464</v>
      </c>
      <c r="AB2086" s="22">
        <v>42825</v>
      </c>
    </row>
    <row r="2087" spans="1:28" x14ac:dyDescent="0.25">
      <c r="A2087" t="s">
        <v>736</v>
      </c>
      <c r="B2087" t="str">
        <f>VLOOKUP(O2087+0,'de para'!K:O,3,0)</f>
        <v>NA</v>
      </c>
      <c r="C2087" t="str">
        <f t="shared" si="32"/>
        <v>3001</v>
      </c>
      <c r="D2087" t="str">
        <f>IFERROR(VLOOKUP(G2087+0,'de para'!A:C,3,0),"")</f>
        <v/>
      </c>
      <c r="E2087" t="str">
        <f>IF(VLOOKUP(G2087+0,'de para'!E:H,4,0)="EX","Externo","Interno")</f>
        <v>Externo</v>
      </c>
      <c r="F2087" s="18" t="s">
        <v>21179</v>
      </c>
      <c r="G2087" s="18">
        <v>121</v>
      </c>
      <c r="H2087" s="18" t="s">
        <v>19095</v>
      </c>
      <c r="I2087" s="18" t="s">
        <v>782</v>
      </c>
      <c r="J2087" s="19">
        <v>42825</v>
      </c>
      <c r="K2087" s="18" t="s">
        <v>19150</v>
      </c>
      <c r="L2087" s="18" t="s">
        <v>19096</v>
      </c>
      <c r="M2087" s="18" t="s">
        <v>20510</v>
      </c>
      <c r="N2087" s="18" t="s">
        <v>19113</v>
      </c>
      <c r="O2087" s="18" t="s">
        <v>20518</v>
      </c>
      <c r="P2087" s="18" t="s">
        <v>20519</v>
      </c>
      <c r="Q2087" s="32">
        <v>-1536</v>
      </c>
      <c r="R2087" s="32">
        <v>480</v>
      </c>
      <c r="S2087" s="32">
        <v>0</v>
      </c>
      <c r="T2087" s="32">
        <v>480</v>
      </c>
      <c r="U2087" s="32">
        <v>0</v>
      </c>
      <c r="V2087" s="32">
        <v>0</v>
      </c>
      <c r="W2087" s="20">
        <v>0</v>
      </c>
      <c r="X2087" s="20">
        <v>54.4</v>
      </c>
      <c r="Y2087" s="18" t="s">
        <v>19097</v>
      </c>
      <c r="Z2087" s="20">
        <v>0</v>
      </c>
      <c r="AA2087" s="20">
        <v>26112</v>
      </c>
      <c r="AB2087" s="19">
        <v>42825</v>
      </c>
    </row>
    <row r="2088" spans="1:28" x14ac:dyDescent="0.25">
      <c r="A2088" t="s">
        <v>736</v>
      </c>
      <c r="B2088" t="str">
        <f>VLOOKUP(O2088+0,'de para'!K:O,3,0)</f>
        <v>NA</v>
      </c>
      <c r="C2088" t="str">
        <f t="shared" si="32"/>
        <v>3001</v>
      </c>
      <c r="D2088" t="str">
        <f>IFERROR(VLOOKUP(G2088+0,'de para'!A:C,3,0),"")</f>
        <v/>
      </c>
      <c r="E2088" t="str">
        <f>IF(VLOOKUP(G2088+0,'de para'!E:H,4,0)="EX","Externo","Interno")</f>
        <v>Externo</v>
      </c>
      <c r="F2088" s="21" t="s">
        <v>21179</v>
      </c>
      <c r="G2088" s="21">
        <v>121</v>
      </c>
      <c r="H2088" s="21" t="s">
        <v>19095</v>
      </c>
      <c r="I2088" s="21" t="s">
        <v>782</v>
      </c>
      <c r="J2088" s="22">
        <v>42825</v>
      </c>
      <c r="K2088" s="21" t="s">
        <v>19150</v>
      </c>
      <c r="L2088" s="21" t="s">
        <v>19096</v>
      </c>
      <c r="M2088" s="21" t="s">
        <v>20510</v>
      </c>
      <c r="N2088" s="21" t="s">
        <v>19340</v>
      </c>
      <c r="O2088" s="21" t="s">
        <v>20529</v>
      </c>
      <c r="P2088" s="21" t="s">
        <v>9610</v>
      </c>
      <c r="Q2088" s="33">
        <v>-1055.7</v>
      </c>
      <c r="R2088" s="33">
        <v>1200</v>
      </c>
      <c r="S2088" s="33">
        <v>0</v>
      </c>
      <c r="T2088" s="33">
        <v>1200</v>
      </c>
      <c r="U2088" s="33">
        <v>0</v>
      </c>
      <c r="V2088" s="33">
        <v>0</v>
      </c>
      <c r="W2088" s="23">
        <v>0</v>
      </c>
      <c r="X2088" s="23">
        <v>43.52</v>
      </c>
      <c r="Y2088" s="21" t="s">
        <v>19097</v>
      </c>
      <c r="Z2088" s="23">
        <v>0</v>
      </c>
      <c r="AA2088" s="23">
        <v>52224</v>
      </c>
      <c r="AB2088" s="22">
        <v>42825</v>
      </c>
    </row>
    <row r="2089" spans="1:28" x14ac:dyDescent="0.25">
      <c r="A2089" t="s">
        <v>736</v>
      </c>
      <c r="B2089" t="str">
        <f>VLOOKUP(O2089+0,'de para'!K:O,3,0)</f>
        <v>NA</v>
      </c>
      <c r="C2089" t="str">
        <f t="shared" si="32"/>
        <v>3001</v>
      </c>
      <c r="D2089" t="str">
        <f>IFERROR(VLOOKUP(G2089+0,'de para'!A:C,3,0),"")</f>
        <v/>
      </c>
      <c r="E2089" t="str">
        <f>IF(VLOOKUP(G2089+0,'de para'!E:H,4,0)="EX","Externo","Interno")</f>
        <v>Externo</v>
      </c>
      <c r="F2089" s="18" t="s">
        <v>21179</v>
      </c>
      <c r="G2089" s="18">
        <v>121</v>
      </c>
      <c r="H2089" s="18" t="s">
        <v>19095</v>
      </c>
      <c r="I2089" s="18" t="s">
        <v>782</v>
      </c>
      <c r="J2089" s="19">
        <v>42825</v>
      </c>
      <c r="K2089" s="18" t="s">
        <v>19150</v>
      </c>
      <c r="L2089" s="18" t="s">
        <v>19096</v>
      </c>
      <c r="M2089" s="18" t="s">
        <v>20510</v>
      </c>
      <c r="N2089" s="18" t="s">
        <v>19342</v>
      </c>
      <c r="O2089" s="18" t="s">
        <v>20530</v>
      </c>
      <c r="P2089" s="18" t="s">
        <v>19261</v>
      </c>
      <c r="Q2089" s="32">
        <v>0</v>
      </c>
      <c r="R2089" s="32">
        <v>1200</v>
      </c>
      <c r="S2089" s="32">
        <v>0</v>
      </c>
      <c r="T2089" s="32">
        <v>1200</v>
      </c>
      <c r="U2089" s="32">
        <v>0</v>
      </c>
      <c r="V2089" s="32">
        <v>0</v>
      </c>
      <c r="W2089" s="20">
        <v>0</v>
      </c>
      <c r="X2089" s="20">
        <v>43.52</v>
      </c>
      <c r="Y2089" s="18" t="s">
        <v>19097</v>
      </c>
      <c r="Z2089" s="20">
        <v>0</v>
      </c>
      <c r="AA2089" s="20">
        <v>52224</v>
      </c>
      <c r="AB2089" s="19">
        <v>42825</v>
      </c>
    </row>
    <row r="2090" spans="1:28" x14ac:dyDescent="0.25">
      <c r="A2090" t="s">
        <v>736</v>
      </c>
      <c r="B2090" t="str">
        <f>VLOOKUP(O2090+0,'de para'!K:O,3,0)</f>
        <v>NA</v>
      </c>
      <c r="C2090" t="str">
        <f t="shared" si="32"/>
        <v>3001</v>
      </c>
      <c r="D2090" t="str">
        <f>IFERROR(VLOOKUP(G2090+0,'de para'!A:C,3,0),"")</f>
        <v/>
      </c>
      <c r="E2090" t="str">
        <f>IF(VLOOKUP(G2090+0,'de para'!E:H,4,0)="EX","Externo","Interno")</f>
        <v>Externo</v>
      </c>
      <c r="F2090" s="21" t="s">
        <v>21179</v>
      </c>
      <c r="G2090" s="21">
        <v>121</v>
      </c>
      <c r="H2090" s="21" t="s">
        <v>19095</v>
      </c>
      <c r="I2090" s="21" t="s">
        <v>782</v>
      </c>
      <c r="J2090" s="22">
        <v>42825</v>
      </c>
      <c r="K2090" s="21" t="s">
        <v>19150</v>
      </c>
      <c r="L2090" s="21" t="s">
        <v>19096</v>
      </c>
      <c r="M2090" s="21" t="s">
        <v>20510</v>
      </c>
      <c r="N2090" s="21" t="s">
        <v>19343</v>
      </c>
      <c r="O2090" s="21" t="s">
        <v>20531</v>
      </c>
      <c r="P2090" s="21" t="s">
        <v>20532</v>
      </c>
      <c r="Q2090" s="33">
        <v>0</v>
      </c>
      <c r="R2090" s="33">
        <v>26100</v>
      </c>
      <c r="S2090" s="33">
        <v>0</v>
      </c>
      <c r="T2090" s="33">
        <v>26100</v>
      </c>
      <c r="U2090" s="33">
        <v>0</v>
      </c>
      <c r="V2090" s="33">
        <v>0</v>
      </c>
      <c r="W2090" s="23">
        <v>0</v>
      </c>
      <c r="X2090" s="23">
        <v>2.77</v>
      </c>
      <c r="Y2090" s="21" t="s">
        <v>19097</v>
      </c>
      <c r="Z2090" s="23">
        <v>0</v>
      </c>
      <c r="AA2090" s="23">
        <v>72411.839999999997</v>
      </c>
      <c r="AB2090" s="22">
        <v>42825</v>
      </c>
    </row>
    <row r="2091" spans="1:28" x14ac:dyDescent="0.25">
      <c r="A2091" t="s">
        <v>736</v>
      </c>
      <c r="B2091" t="str">
        <f>VLOOKUP(O2091+0,'de para'!K:O,3,0)</f>
        <v>NA</v>
      </c>
      <c r="C2091" t="str">
        <f t="shared" si="32"/>
        <v>3001</v>
      </c>
      <c r="D2091" t="str">
        <f>IFERROR(VLOOKUP(G2091+0,'de para'!A:C,3,0),"")</f>
        <v/>
      </c>
      <c r="E2091" t="str">
        <f>IF(VLOOKUP(G2091+0,'de para'!E:H,4,0)="EX","Externo","Interno")</f>
        <v>Externo</v>
      </c>
      <c r="F2091" s="18" t="s">
        <v>21179</v>
      </c>
      <c r="G2091" s="18">
        <v>121</v>
      </c>
      <c r="H2091" s="18" t="s">
        <v>19095</v>
      </c>
      <c r="I2091" s="18" t="s">
        <v>782</v>
      </c>
      <c r="J2091" s="19">
        <v>42825</v>
      </c>
      <c r="K2091" s="18" t="s">
        <v>19150</v>
      </c>
      <c r="L2091" s="18" t="s">
        <v>19096</v>
      </c>
      <c r="M2091" s="18" t="s">
        <v>20510</v>
      </c>
      <c r="N2091" s="18" t="s">
        <v>19349</v>
      </c>
      <c r="O2091" s="18" t="s">
        <v>20533</v>
      </c>
      <c r="P2091" s="18" t="s">
        <v>789</v>
      </c>
      <c r="Q2091" s="32">
        <v>0</v>
      </c>
      <c r="R2091" s="32">
        <v>15000</v>
      </c>
      <c r="S2091" s="32">
        <v>0</v>
      </c>
      <c r="T2091" s="32">
        <v>15000</v>
      </c>
      <c r="U2091" s="32">
        <v>0</v>
      </c>
      <c r="V2091" s="32">
        <v>0</v>
      </c>
      <c r="W2091" s="20">
        <v>0</v>
      </c>
      <c r="X2091" s="20">
        <v>5.22</v>
      </c>
      <c r="Y2091" s="18" t="s">
        <v>19097</v>
      </c>
      <c r="Z2091" s="20">
        <v>0</v>
      </c>
      <c r="AA2091" s="20">
        <v>78336</v>
      </c>
      <c r="AB2091" s="19">
        <v>42825</v>
      </c>
    </row>
    <row r="2092" spans="1:28" x14ac:dyDescent="0.25">
      <c r="A2092" t="s">
        <v>736</v>
      </c>
      <c r="B2092" t="str">
        <f>VLOOKUP(O2092+0,'de para'!K:O,3,0)</f>
        <v>NA</v>
      </c>
      <c r="C2092" t="str">
        <f t="shared" si="32"/>
        <v>3001</v>
      </c>
      <c r="D2092" t="str">
        <f>IFERROR(VLOOKUP(G2092+0,'de para'!A:C,3,0),"")</f>
        <v/>
      </c>
      <c r="E2092" t="str">
        <f>IF(VLOOKUP(G2092+0,'de para'!E:H,4,0)="EX","Externo","Interno")</f>
        <v>Externo</v>
      </c>
      <c r="F2092" s="21" t="s">
        <v>21179</v>
      </c>
      <c r="G2092" s="21">
        <v>121</v>
      </c>
      <c r="H2092" s="21" t="s">
        <v>19095</v>
      </c>
      <c r="I2092" s="21" t="s">
        <v>782</v>
      </c>
      <c r="J2092" s="22">
        <v>42825</v>
      </c>
      <c r="K2092" s="21" t="s">
        <v>19150</v>
      </c>
      <c r="L2092" s="21" t="s">
        <v>19096</v>
      </c>
      <c r="M2092" s="21" t="s">
        <v>20510</v>
      </c>
      <c r="N2092" s="21" t="s">
        <v>19353</v>
      </c>
      <c r="O2092" s="21" t="s">
        <v>20538</v>
      </c>
      <c r="P2092" s="21" t="s">
        <v>9549</v>
      </c>
      <c r="Q2092" s="33">
        <v>0</v>
      </c>
      <c r="R2092" s="33">
        <v>10080</v>
      </c>
      <c r="S2092" s="33">
        <v>0</v>
      </c>
      <c r="T2092" s="33">
        <v>10080</v>
      </c>
      <c r="U2092" s="33">
        <v>0</v>
      </c>
      <c r="V2092" s="33">
        <v>0</v>
      </c>
      <c r="W2092" s="23">
        <v>0</v>
      </c>
      <c r="X2092" s="23">
        <v>7.58</v>
      </c>
      <c r="Y2092" s="21" t="s">
        <v>19097</v>
      </c>
      <c r="Z2092" s="23">
        <v>0</v>
      </c>
      <c r="AA2092" s="23">
        <v>76495.100000000006</v>
      </c>
      <c r="AB2092" s="22">
        <v>42825</v>
      </c>
    </row>
    <row r="2093" spans="1:28" x14ac:dyDescent="0.25">
      <c r="A2093" t="s">
        <v>736</v>
      </c>
      <c r="B2093" t="str">
        <f>VLOOKUP(O2093+0,'de para'!K:O,3,0)</f>
        <v>NA</v>
      </c>
      <c r="C2093" t="str">
        <f t="shared" si="32"/>
        <v>3001</v>
      </c>
      <c r="D2093" t="str">
        <f>IFERROR(VLOOKUP(G2093+0,'de para'!A:C,3,0),"")</f>
        <v/>
      </c>
      <c r="E2093" t="str">
        <f>IF(VLOOKUP(G2093+0,'de para'!E:H,4,0)="EX","Externo","Interno")</f>
        <v>Externo</v>
      </c>
      <c r="F2093" s="18" t="s">
        <v>21179</v>
      </c>
      <c r="G2093" s="18">
        <v>121</v>
      </c>
      <c r="H2093" s="18" t="s">
        <v>19095</v>
      </c>
      <c r="I2093" s="18" t="s">
        <v>782</v>
      </c>
      <c r="J2093" s="19">
        <v>42825</v>
      </c>
      <c r="K2093" s="18" t="s">
        <v>19150</v>
      </c>
      <c r="L2093" s="18" t="s">
        <v>19096</v>
      </c>
      <c r="M2093" s="18" t="s">
        <v>20510</v>
      </c>
      <c r="N2093" s="18" t="s">
        <v>19117</v>
      </c>
      <c r="O2093" s="18" t="s">
        <v>20539</v>
      </c>
      <c r="P2093" s="18" t="s">
        <v>20540</v>
      </c>
      <c r="Q2093" s="32">
        <v>0</v>
      </c>
      <c r="R2093" s="32">
        <v>17850</v>
      </c>
      <c r="S2093" s="32">
        <v>0</v>
      </c>
      <c r="T2093" s="32">
        <v>17850</v>
      </c>
      <c r="U2093" s="32">
        <v>0</v>
      </c>
      <c r="V2093" s="32">
        <v>0</v>
      </c>
      <c r="W2093" s="20">
        <v>0</v>
      </c>
      <c r="X2093" s="20">
        <v>3.67</v>
      </c>
      <c r="Y2093" s="18" t="s">
        <v>19097</v>
      </c>
      <c r="Z2093" s="20">
        <v>0</v>
      </c>
      <c r="AA2093" s="20">
        <v>65545.2</v>
      </c>
      <c r="AB2093" s="19">
        <v>42825</v>
      </c>
    </row>
    <row r="2094" spans="1:28" x14ac:dyDescent="0.25">
      <c r="A2094" t="s">
        <v>736</v>
      </c>
      <c r="B2094" t="str">
        <f>VLOOKUP(O2094+0,'de para'!K:O,3,0)</f>
        <v>NA</v>
      </c>
      <c r="C2094" t="str">
        <f t="shared" si="32"/>
        <v>3001</v>
      </c>
      <c r="D2094" t="str">
        <f>IFERROR(VLOOKUP(G2094+0,'de para'!A:C,3,0),"")</f>
        <v/>
      </c>
      <c r="E2094" t="str">
        <f>IF(VLOOKUP(G2094+0,'de para'!E:H,4,0)="EX","Externo","Interno")</f>
        <v>Externo</v>
      </c>
      <c r="F2094" s="21" t="s">
        <v>21179</v>
      </c>
      <c r="G2094" s="21">
        <v>121</v>
      </c>
      <c r="H2094" s="21" t="s">
        <v>19095</v>
      </c>
      <c r="I2094" s="21" t="s">
        <v>782</v>
      </c>
      <c r="J2094" s="22">
        <v>42825</v>
      </c>
      <c r="K2094" s="21" t="s">
        <v>19150</v>
      </c>
      <c r="L2094" s="21" t="s">
        <v>19096</v>
      </c>
      <c r="M2094" s="21" t="s">
        <v>20510</v>
      </c>
      <c r="N2094" s="21" t="s">
        <v>19505</v>
      </c>
      <c r="O2094" s="21" t="s">
        <v>20504</v>
      </c>
      <c r="P2094" s="21" t="s">
        <v>10131</v>
      </c>
      <c r="Q2094" s="33">
        <v>756</v>
      </c>
      <c r="R2094" s="33">
        <v>2004</v>
      </c>
      <c r="S2094" s="33">
        <v>0</v>
      </c>
      <c r="T2094" s="33">
        <v>2004</v>
      </c>
      <c r="U2094" s="33">
        <v>0</v>
      </c>
      <c r="V2094" s="33">
        <v>0</v>
      </c>
      <c r="W2094" s="23">
        <v>0</v>
      </c>
      <c r="X2094" s="23">
        <v>5.35</v>
      </c>
      <c r="Y2094" s="21" t="s">
        <v>19097</v>
      </c>
      <c r="Z2094" s="23">
        <v>0</v>
      </c>
      <c r="AA2094" s="23">
        <v>10738.23</v>
      </c>
      <c r="AB2094" s="22">
        <v>42825</v>
      </c>
    </row>
    <row r="2095" spans="1:28" x14ac:dyDescent="0.25">
      <c r="A2095" t="s">
        <v>736</v>
      </c>
      <c r="B2095" t="str">
        <f>VLOOKUP(O2095+0,'de para'!K:O,3,0)</f>
        <v>NA</v>
      </c>
      <c r="C2095" t="str">
        <f t="shared" si="32"/>
        <v>3001</v>
      </c>
      <c r="D2095" t="str">
        <f>IFERROR(VLOOKUP(G2095+0,'de para'!A:C,3,0),"")</f>
        <v/>
      </c>
      <c r="E2095" t="str">
        <f>IF(VLOOKUP(G2095+0,'de para'!E:H,4,0)="EX","Externo","Interno")</f>
        <v>Externo</v>
      </c>
      <c r="F2095" s="18" t="s">
        <v>21180</v>
      </c>
      <c r="G2095" s="18">
        <v>121</v>
      </c>
      <c r="H2095" s="18" t="s">
        <v>19095</v>
      </c>
      <c r="I2095" s="18" t="s">
        <v>782</v>
      </c>
      <c r="J2095" s="19">
        <v>42825</v>
      </c>
      <c r="K2095" s="18" t="s">
        <v>19150</v>
      </c>
      <c r="L2095" s="18" t="s">
        <v>19096</v>
      </c>
      <c r="M2095" s="18" t="s">
        <v>20510</v>
      </c>
      <c r="N2095" s="18" t="s">
        <v>19095</v>
      </c>
      <c r="O2095" s="18" t="s">
        <v>20542</v>
      </c>
      <c r="P2095" s="18" t="s">
        <v>762</v>
      </c>
      <c r="Q2095" s="32">
        <v>-6979.7020000000002</v>
      </c>
      <c r="R2095" s="32">
        <v>3200</v>
      </c>
      <c r="S2095" s="32">
        <v>0</v>
      </c>
      <c r="T2095" s="32">
        <v>3200</v>
      </c>
      <c r="U2095" s="32">
        <v>0</v>
      </c>
      <c r="V2095" s="32">
        <v>0</v>
      </c>
      <c r="W2095" s="20">
        <v>0</v>
      </c>
      <c r="X2095" s="20">
        <v>90.44</v>
      </c>
      <c r="Y2095" s="18" t="s">
        <v>19097</v>
      </c>
      <c r="Z2095" s="20">
        <v>0</v>
      </c>
      <c r="AA2095" s="20">
        <v>289408</v>
      </c>
      <c r="AB2095" s="19">
        <v>42825</v>
      </c>
    </row>
    <row r="2096" spans="1:28" x14ac:dyDescent="0.25">
      <c r="A2096" t="s">
        <v>736</v>
      </c>
      <c r="B2096" t="str">
        <f>VLOOKUP(O2096+0,'de para'!K:O,3,0)</f>
        <v>NA</v>
      </c>
      <c r="C2096" t="str">
        <f t="shared" si="32"/>
        <v>3001</v>
      </c>
      <c r="D2096" t="str">
        <f>IFERROR(VLOOKUP(G2096+0,'de para'!A:C,3,0),"")</f>
        <v/>
      </c>
      <c r="E2096" t="str">
        <f>IF(VLOOKUP(G2096+0,'de para'!E:H,4,0)="EX","Externo","Interno")</f>
        <v>Externo</v>
      </c>
      <c r="F2096" s="21" t="s">
        <v>21180</v>
      </c>
      <c r="G2096" s="21">
        <v>121</v>
      </c>
      <c r="H2096" s="21" t="s">
        <v>19095</v>
      </c>
      <c r="I2096" s="21" t="s">
        <v>782</v>
      </c>
      <c r="J2096" s="22">
        <v>42825</v>
      </c>
      <c r="K2096" s="21" t="s">
        <v>19150</v>
      </c>
      <c r="L2096" s="21" t="s">
        <v>19096</v>
      </c>
      <c r="M2096" s="21" t="s">
        <v>20510</v>
      </c>
      <c r="N2096" s="21" t="s">
        <v>19102</v>
      </c>
      <c r="O2096" s="21" t="s">
        <v>20543</v>
      </c>
      <c r="P2096" s="21" t="s">
        <v>763</v>
      </c>
      <c r="Q2096" s="33">
        <v>-15980</v>
      </c>
      <c r="R2096" s="33">
        <v>5200</v>
      </c>
      <c r="S2096" s="33">
        <v>0</v>
      </c>
      <c r="T2096" s="33">
        <v>5200</v>
      </c>
      <c r="U2096" s="33">
        <v>0</v>
      </c>
      <c r="V2096" s="33">
        <v>0</v>
      </c>
      <c r="W2096" s="23">
        <v>0</v>
      </c>
      <c r="X2096" s="23">
        <v>90.44</v>
      </c>
      <c r="Y2096" s="21" t="s">
        <v>19097</v>
      </c>
      <c r="Z2096" s="23">
        <v>0</v>
      </c>
      <c r="AA2096" s="23">
        <v>470288</v>
      </c>
      <c r="AB2096" s="22">
        <v>42825</v>
      </c>
    </row>
    <row r="2097" spans="1:28" x14ac:dyDescent="0.25">
      <c r="A2097" t="s">
        <v>736</v>
      </c>
      <c r="B2097" t="str">
        <f>VLOOKUP(O2097+0,'de para'!K:O,3,0)</f>
        <v>NA</v>
      </c>
      <c r="C2097" t="str">
        <f t="shared" si="32"/>
        <v>3001</v>
      </c>
      <c r="D2097" t="str">
        <f>IFERROR(VLOOKUP(G2097+0,'de para'!A:C,3,0),"")</f>
        <v/>
      </c>
      <c r="E2097" t="str">
        <f>IF(VLOOKUP(G2097+0,'de para'!E:H,4,0)="EX","Externo","Interno")</f>
        <v>Externo</v>
      </c>
      <c r="F2097" s="18" t="s">
        <v>21180</v>
      </c>
      <c r="G2097" s="18">
        <v>121</v>
      </c>
      <c r="H2097" s="18" t="s">
        <v>19095</v>
      </c>
      <c r="I2097" s="18" t="s">
        <v>782</v>
      </c>
      <c r="J2097" s="19">
        <v>42825</v>
      </c>
      <c r="K2097" s="18" t="s">
        <v>19150</v>
      </c>
      <c r="L2097" s="18" t="s">
        <v>19096</v>
      </c>
      <c r="M2097" s="18" t="s">
        <v>20510</v>
      </c>
      <c r="N2097" s="18" t="s">
        <v>19108</v>
      </c>
      <c r="O2097" s="18" t="s">
        <v>20544</v>
      </c>
      <c r="P2097" s="18" t="s">
        <v>747</v>
      </c>
      <c r="Q2097" s="32">
        <v>104.699</v>
      </c>
      <c r="R2097" s="32">
        <v>752</v>
      </c>
      <c r="S2097" s="32">
        <v>0</v>
      </c>
      <c r="T2097" s="32">
        <v>752</v>
      </c>
      <c r="U2097" s="32">
        <v>0</v>
      </c>
      <c r="V2097" s="32">
        <v>0</v>
      </c>
      <c r="W2097" s="20">
        <v>0</v>
      </c>
      <c r="X2097" s="20">
        <v>95.2</v>
      </c>
      <c r="Y2097" s="18" t="s">
        <v>19097</v>
      </c>
      <c r="Z2097" s="20">
        <v>0</v>
      </c>
      <c r="AA2097" s="20">
        <v>71590.399999999994</v>
      </c>
      <c r="AB2097" s="19">
        <v>42825</v>
      </c>
    </row>
    <row r="2098" spans="1:28" x14ac:dyDescent="0.25">
      <c r="A2098" t="s">
        <v>736</v>
      </c>
      <c r="B2098" t="str">
        <f>VLOOKUP(O2098+0,'de para'!K:O,3,0)</f>
        <v>NA</v>
      </c>
      <c r="C2098" t="str">
        <f t="shared" si="32"/>
        <v>3001</v>
      </c>
      <c r="D2098" t="str">
        <f>IFERROR(VLOOKUP(G2098+0,'de para'!A:C,3,0),"")</f>
        <v/>
      </c>
      <c r="E2098" t="str">
        <f>IF(VLOOKUP(G2098+0,'de para'!E:H,4,0)="EX","Externo","Interno")</f>
        <v>Externo</v>
      </c>
      <c r="F2098" s="21" t="s">
        <v>21180</v>
      </c>
      <c r="G2098" s="21">
        <v>121</v>
      </c>
      <c r="H2098" s="21" t="s">
        <v>19095</v>
      </c>
      <c r="I2098" s="21" t="s">
        <v>782</v>
      </c>
      <c r="J2098" s="22">
        <v>42825</v>
      </c>
      <c r="K2098" s="21" t="s">
        <v>19150</v>
      </c>
      <c r="L2098" s="21" t="s">
        <v>19096</v>
      </c>
      <c r="M2098" s="21" t="s">
        <v>20510</v>
      </c>
      <c r="N2098" s="21" t="s">
        <v>19103</v>
      </c>
      <c r="O2098" s="21" t="s">
        <v>20545</v>
      </c>
      <c r="P2098" s="21" t="s">
        <v>748</v>
      </c>
      <c r="Q2098" s="33">
        <v>-448</v>
      </c>
      <c r="R2098" s="33">
        <v>752</v>
      </c>
      <c r="S2098" s="33">
        <v>0</v>
      </c>
      <c r="T2098" s="33">
        <v>752</v>
      </c>
      <c r="U2098" s="33">
        <v>0</v>
      </c>
      <c r="V2098" s="33">
        <v>0</v>
      </c>
      <c r="W2098" s="23">
        <v>0</v>
      </c>
      <c r="X2098" s="23">
        <v>95.2</v>
      </c>
      <c r="Y2098" s="21" t="s">
        <v>19097</v>
      </c>
      <c r="Z2098" s="23">
        <v>0</v>
      </c>
      <c r="AA2098" s="23">
        <v>71590.399999999994</v>
      </c>
      <c r="AB2098" s="22">
        <v>42825</v>
      </c>
    </row>
    <row r="2099" spans="1:28" x14ac:dyDescent="0.25">
      <c r="A2099" t="s">
        <v>736</v>
      </c>
      <c r="B2099" t="str">
        <f>VLOOKUP(O2099+0,'de para'!K:O,3,0)</f>
        <v>NA</v>
      </c>
      <c r="C2099" t="str">
        <f t="shared" si="32"/>
        <v>3001</v>
      </c>
      <c r="D2099" t="str">
        <f>IFERROR(VLOOKUP(G2099+0,'de para'!A:C,3,0),"")</f>
        <v/>
      </c>
      <c r="E2099" t="str">
        <f>IF(VLOOKUP(G2099+0,'de para'!E:H,4,0)="EX","Externo","Interno")</f>
        <v>Externo</v>
      </c>
      <c r="F2099" s="18" t="s">
        <v>21180</v>
      </c>
      <c r="G2099" s="18">
        <v>121</v>
      </c>
      <c r="H2099" s="18" t="s">
        <v>19095</v>
      </c>
      <c r="I2099" s="18" t="s">
        <v>782</v>
      </c>
      <c r="J2099" s="19">
        <v>42825</v>
      </c>
      <c r="K2099" s="18" t="s">
        <v>19150</v>
      </c>
      <c r="L2099" s="18" t="s">
        <v>19096</v>
      </c>
      <c r="M2099" s="18" t="s">
        <v>20510</v>
      </c>
      <c r="N2099" s="18" t="s">
        <v>19291</v>
      </c>
      <c r="O2099" s="18" t="s">
        <v>20546</v>
      </c>
      <c r="P2099" s="18" t="s">
        <v>20547</v>
      </c>
      <c r="Q2099" s="32">
        <v>0</v>
      </c>
      <c r="R2099" s="32">
        <v>250</v>
      </c>
      <c r="S2099" s="32">
        <v>0</v>
      </c>
      <c r="T2099" s="32">
        <v>250</v>
      </c>
      <c r="U2099" s="32">
        <v>0</v>
      </c>
      <c r="V2099" s="32">
        <v>0</v>
      </c>
      <c r="W2099" s="20">
        <v>0</v>
      </c>
      <c r="X2099" s="20">
        <v>68</v>
      </c>
      <c r="Y2099" s="18" t="s">
        <v>19097</v>
      </c>
      <c r="Z2099" s="20">
        <v>0</v>
      </c>
      <c r="AA2099" s="20">
        <v>17000</v>
      </c>
      <c r="AB2099" s="19">
        <v>42825</v>
      </c>
    </row>
    <row r="2100" spans="1:28" x14ac:dyDescent="0.25">
      <c r="A2100" t="s">
        <v>736</v>
      </c>
      <c r="B2100" t="str">
        <f>VLOOKUP(O2100+0,'de para'!K:O,3,0)</f>
        <v>NA</v>
      </c>
      <c r="C2100" t="str">
        <f t="shared" si="32"/>
        <v>3001</v>
      </c>
      <c r="D2100" t="str">
        <f>IFERROR(VLOOKUP(G2100+0,'de para'!A:C,3,0),"")</f>
        <v/>
      </c>
      <c r="E2100" t="str">
        <f>IF(VLOOKUP(G2100+0,'de para'!E:H,4,0)="EX","Externo","Interno")</f>
        <v>Externo</v>
      </c>
      <c r="F2100" s="21" t="s">
        <v>21180</v>
      </c>
      <c r="G2100" s="21">
        <v>121</v>
      </c>
      <c r="H2100" s="21" t="s">
        <v>19095</v>
      </c>
      <c r="I2100" s="21" t="s">
        <v>782</v>
      </c>
      <c r="J2100" s="22">
        <v>42825</v>
      </c>
      <c r="K2100" s="21" t="s">
        <v>19150</v>
      </c>
      <c r="L2100" s="21" t="s">
        <v>19096</v>
      </c>
      <c r="M2100" s="21" t="s">
        <v>20510</v>
      </c>
      <c r="N2100" s="21" t="s">
        <v>19104</v>
      </c>
      <c r="O2100" s="21" t="s">
        <v>20548</v>
      </c>
      <c r="P2100" s="21" t="s">
        <v>785</v>
      </c>
      <c r="Q2100" s="33">
        <v>0</v>
      </c>
      <c r="R2100" s="33">
        <v>50250</v>
      </c>
      <c r="S2100" s="33">
        <v>0</v>
      </c>
      <c r="T2100" s="33">
        <v>50250</v>
      </c>
      <c r="U2100" s="33">
        <v>0</v>
      </c>
      <c r="V2100" s="33">
        <v>0</v>
      </c>
      <c r="W2100" s="23">
        <v>0</v>
      </c>
      <c r="X2100" s="23">
        <v>1</v>
      </c>
      <c r="Y2100" s="21" t="s">
        <v>19097</v>
      </c>
      <c r="Z2100" s="23">
        <v>0</v>
      </c>
      <c r="AA2100" s="23">
        <v>50571.6</v>
      </c>
      <c r="AB2100" s="22">
        <v>42825</v>
      </c>
    </row>
    <row r="2101" spans="1:28" x14ac:dyDescent="0.25">
      <c r="A2101" t="s">
        <v>736</v>
      </c>
      <c r="B2101" t="str">
        <f>VLOOKUP(O2101+0,'de para'!K:O,3,0)</f>
        <v>NA</v>
      </c>
      <c r="C2101" t="str">
        <f t="shared" si="32"/>
        <v>3001</v>
      </c>
      <c r="D2101" t="str">
        <f>IFERROR(VLOOKUP(G2101+0,'de para'!A:C,3,0),"")</f>
        <v/>
      </c>
      <c r="E2101" t="str">
        <f>IF(VLOOKUP(G2101+0,'de para'!E:H,4,0)="EX","Externo","Interno")</f>
        <v>Externo</v>
      </c>
      <c r="F2101" s="18" t="s">
        <v>21180</v>
      </c>
      <c r="G2101" s="18">
        <v>121</v>
      </c>
      <c r="H2101" s="18" t="s">
        <v>19095</v>
      </c>
      <c r="I2101" s="18" t="s">
        <v>782</v>
      </c>
      <c r="J2101" s="19">
        <v>42825</v>
      </c>
      <c r="K2101" s="18" t="s">
        <v>19150</v>
      </c>
      <c r="L2101" s="18" t="s">
        <v>19096</v>
      </c>
      <c r="M2101" s="18" t="s">
        <v>20510</v>
      </c>
      <c r="N2101" s="18" t="s">
        <v>19112</v>
      </c>
      <c r="O2101" s="18" t="s">
        <v>20549</v>
      </c>
      <c r="P2101" s="18" t="s">
        <v>9561</v>
      </c>
      <c r="Q2101" s="32">
        <v>0</v>
      </c>
      <c r="R2101" s="32">
        <v>13200</v>
      </c>
      <c r="S2101" s="32">
        <v>0</v>
      </c>
      <c r="T2101" s="32">
        <v>13200</v>
      </c>
      <c r="U2101" s="32">
        <v>0</v>
      </c>
      <c r="V2101" s="32">
        <v>0</v>
      </c>
      <c r="W2101" s="20">
        <v>0</v>
      </c>
      <c r="X2101" s="20">
        <v>1.93</v>
      </c>
      <c r="Y2101" s="18" t="s">
        <v>19097</v>
      </c>
      <c r="Z2101" s="20">
        <v>0</v>
      </c>
      <c r="AA2101" s="20">
        <v>25491.84</v>
      </c>
      <c r="AB2101" s="19">
        <v>42825</v>
      </c>
    </row>
    <row r="2102" spans="1:28" x14ac:dyDescent="0.25">
      <c r="A2102" t="s">
        <v>736</v>
      </c>
      <c r="B2102" t="str">
        <f>VLOOKUP(O2102+0,'de para'!K:O,3,0)</f>
        <v>NA</v>
      </c>
      <c r="C2102" t="str">
        <f t="shared" si="32"/>
        <v>3001</v>
      </c>
      <c r="D2102" t="str">
        <f>IFERROR(VLOOKUP(G2102+0,'de para'!A:C,3,0),"")</f>
        <v/>
      </c>
      <c r="E2102" t="str">
        <f>IF(VLOOKUP(G2102+0,'de para'!E:H,4,0)="EX","Externo","Interno")</f>
        <v>Externo</v>
      </c>
      <c r="F2102" s="21" t="s">
        <v>21180</v>
      </c>
      <c r="G2102" s="21">
        <v>121</v>
      </c>
      <c r="H2102" s="21" t="s">
        <v>19095</v>
      </c>
      <c r="I2102" s="21" t="s">
        <v>782</v>
      </c>
      <c r="J2102" s="22">
        <v>42825</v>
      </c>
      <c r="K2102" s="21" t="s">
        <v>19150</v>
      </c>
      <c r="L2102" s="21" t="s">
        <v>19096</v>
      </c>
      <c r="M2102" s="21" t="s">
        <v>20510</v>
      </c>
      <c r="N2102" s="21" t="s">
        <v>19342</v>
      </c>
      <c r="O2102" s="21" t="s">
        <v>20550</v>
      </c>
      <c r="P2102" s="21" t="s">
        <v>791</v>
      </c>
      <c r="Q2102" s="33">
        <v>0</v>
      </c>
      <c r="R2102" s="33">
        <v>200</v>
      </c>
      <c r="S2102" s="33">
        <v>0</v>
      </c>
      <c r="T2102" s="33">
        <v>200</v>
      </c>
      <c r="U2102" s="33">
        <v>0</v>
      </c>
      <c r="V2102" s="33">
        <v>0</v>
      </c>
      <c r="W2102" s="23">
        <v>0</v>
      </c>
      <c r="X2102" s="23">
        <v>90.44</v>
      </c>
      <c r="Y2102" s="21" t="s">
        <v>19097</v>
      </c>
      <c r="Z2102" s="23">
        <v>0</v>
      </c>
      <c r="AA2102" s="23">
        <v>18088</v>
      </c>
      <c r="AB2102" s="22">
        <v>42825</v>
      </c>
    </row>
    <row r="2103" spans="1:28" x14ac:dyDescent="0.25">
      <c r="A2103" t="s">
        <v>736</v>
      </c>
      <c r="B2103" t="str">
        <f>VLOOKUP(O2103+0,'de para'!K:O,3,0)</f>
        <v>NA</v>
      </c>
      <c r="C2103" t="str">
        <f t="shared" si="32"/>
        <v>3001</v>
      </c>
      <c r="D2103" t="str">
        <f>IFERROR(VLOOKUP(G2103+0,'de para'!A:C,3,0),"")</f>
        <v/>
      </c>
      <c r="E2103" t="str">
        <f>IF(VLOOKUP(G2103+0,'de para'!E:H,4,0)="EX","Externo","Interno")</f>
        <v>Externo</v>
      </c>
      <c r="F2103" s="18" t="s">
        <v>21180</v>
      </c>
      <c r="G2103" s="18">
        <v>121</v>
      </c>
      <c r="H2103" s="18" t="s">
        <v>19095</v>
      </c>
      <c r="I2103" s="18" t="s">
        <v>782</v>
      </c>
      <c r="J2103" s="19">
        <v>42825</v>
      </c>
      <c r="K2103" s="18" t="s">
        <v>19150</v>
      </c>
      <c r="L2103" s="18" t="s">
        <v>19096</v>
      </c>
      <c r="M2103" s="18" t="s">
        <v>20510</v>
      </c>
      <c r="N2103" s="18" t="s">
        <v>19343</v>
      </c>
      <c r="O2103" s="18" t="s">
        <v>20528</v>
      </c>
      <c r="P2103" s="18" t="s">
        <v>792</v>
      </c>
      <c r="Q2103" s="32">
        <v>0</v>
      </c>
      <c r="R2103" s="32">
        <v>510</v>
      </c>
      <c r="S2103" s="32">
        <v>0</v>
      </c>
      <c r="T2103" s="32">
        <v>510</v>
      </c>
      <c r="U2103" s="32">
        <v>0</v>
      </c>
      <c r="V2103" s="32">
        <v>0</v>
      </c>
      <c r="W2103" s="20">
        <v>0</v>
      </c>
      <c r="X2103" s="20">
        <v>90.44</v>
      </c>
      <c r="Y2103" s="18" t="s">
        <v>19097</v>
      </c>
      <c r="Z2103" s="20">
        <v>0</v>
      </c>
      <c r="AA2103" s="20">
        <v>46124.4</v>
      </c>
      <c r="AB2103" s="19">
        <v>42825</v>
      </c>
    </row>
    <row r="2104" spans="1:28" x14ac:dyDescent="0.25">
      <c r="A2104" t="s">
        <v>736</v>
      </c>
      <c r="B2104" t="e">
        <f>VLOOKUP(O2104+0,'de para'!K:O,3,0)</f>
        <v>#N/A</v>
      </c>
      <c r="C2104" t="str">
        <f t="shared" si="32"/>
        <v>3000</v>
      </c>
      <c r="D2104" t="str">
        <f>IFERROR(VLOOKUP(G2104+0,'de para'!A:C,3,0),"")</f>
        <v/>
      </c>
      <c r="E2104" t="str">
        <f>IF(VLOOKUP(G2104+0,'de para'!E:H,4,0)="EX","Externo","Interno")</f>
        <v>Interno</v>
      </c>
      <c r="F2104" s="21" t="s">
        <v>21193</v>
      </c>
      <c r="G2104" s="21">
        <v>322</v>
      </c>
      <c r="H2104" s="21" t="s">
        <v>19095</v>
      </c>
      <c r="I2104" s="21" t="s">
        <v>1394</v>
      </c>
      <c r="J2104" s="22">
        <v>42755</v>
      </c>
      <c r="K2104" s="21" t="s">
        <v>20560</v>
      </c>
      <c r="L2104" s="21" t="s">
        <v>19096</v>
      </c>
      <c r="M2104" s="21" t="s">
        <v>19276</v>
      </c>
      <c r="N2104" s="21" t="s">
        <v>19095</v>
      </c>
      <c r="O2104" s="21" t="s">
        <v>20813</v>
      </c>
      <c r="P2104" s="21" t="s">
        <v>20814</v>
      </c>
      <c r="Q2104" s="33">
        <v>6675</v>
      </c>
      <c r="R2104" s="33">
        <v>75</v>
      </c>
      <c r="S2104" s="33">
        <v>0</v>
      </c>
      <c r="T2104" s="33">
        <v>75</v>
      </c>
      <c r="U2104" s="33">
        <v>0</v>
      </c>
      <c r="V2104" s="33">
        <v>0</v>
      </c>
      <c r="W2104" s="23">
        <v>0</v>
      </c>
      <c r="X2104" s="23">
        <v>8.35</v>
      </c>
      <c r="Y2104" s="21" t="s">
        <v>19097</v>
      </c>
      <c r="Z2104" s="23">
        <v>62.63</v>
      </c>
      <c r="AA2104" s="23">
        <v>688.88</v>
      </c>
      <c r="AB2104" s="22">
        <v>42794</v>
      </c>
    </row>
    <row r="2105" spans="1:28" x14ac:dyDescent="0.25">
      <c r="A2105" t="s">
        <v>736</v>
      </c>
      <c r="B2105" t="e">
        <f>VLOOKUP(O2105+0,'de para'!K:O,3,0)</f>
        <v>#N/A</v>
      </c>
      <c r="C2105" t="str">
        <f t="shared" si="32"/>
        <v>3000</v>
      </c>
      <c r="D2105" t="str">
        <f>IFERROR(VLOOKUP(G2105+0,'de para'!A:C,3,0),"")</f>
        <v/>
      </c>
      <c r="E2105" t="str">
        <f>IF(VLOOKUP(G2105+0,'de para'!E:H,4,0)="EX","Externo","Interno")</f>
        <v>Interno</v>
      </c>
      <c r="F2105" s="18" t="s">
        <v>21193</v>
      </c>
      <c r="G2105" s="18">
        <v>322</v>
      </c>
      <c r="H2105" s="18" t="s">
        <v>19095</v>
      </c>
      <c r="I2105" s="18" t="s">
        <v>1394</v>
      </c>
      <c r="J2105" s="19">
        <v>42755</v>
      </c>
      <c r="K2105" s="18" t="s">
        <v>20560</v>
      </c>
      <c r="L2105" s="18" t="s">
        <v>19096</v>
      </c>
      <c r="M2105" s="18" t="s">
        <v>19276</v>
      </c>
      <c r="N2105" s="18" t="s">
        <v>19102</v>
      </c>
      <c r="O2105" s="18" t="s">
        <v>20815</v>
      </c>
      <c r="P2105" s="18" t="s">
        <v>20816</v>
      </c>
      <c r="Q2105" s="32">
        <v>5649</v>
      </c>
      <c r="R2105" s="32">
        <v>75</v>
      </c>
      <c r="S2105" s="32">
        <v>0</v>
      </c>
      <c r="T2105" s="32">
        <v>75</v>
      </c>
      <c r="U2105" s="32">
        <v>0</v>
      </c>
      <c r="V2105" s="32">
        <v>0</v>
      </c>
      <c r="W2105" s="20">
        <v>0</v>
      </c>
      <c r="X2105" s="20">
        <v>8.35</v>
      </c>
      <c r="Y2105" s="18" t="s">
        <v>19097</v>
      </c>
      <c r="Z2105" s="20">
        <v>62.62</v>
      </c>
      <c r="AA2105" s="20">
        <v>688.87</v>
      </c>
      <c r="AB2105" s="19">
        <v>42794</v>
      </c>
    </row>
    <row r="2106" spans="1:28" x14ac:dyDescent="0.25">
      <c r="A2106" t="s">
        <v>736</v>
      </c>
      <c r="B2106" t="str">
        <f>VLOOKUP(O2106+0,'de para'!K:O,3,0)</f>
        <v>NA</v>
      </c>
      <c r="C2106" t="str">
        <f t="shared" si="32"/>
        <v>3001</v>
      </c>
      <c r="D2106" t="str">
        <f>IFERROR(VLOOKUP(G2106+0,'de para'!A:C,3,0),"")</f>
        <v/>
      </c>
      <c r="E2106" t="str">
        <f>IF(VLOOKUP(G2106+0,'de para'!E:H,4,0)="EX","Externo","Interno")</f>
        <v>Interno</v>
      </c>
      <c r="F2106" s="21" t="s">
        <v>21193</v>
      </c>
      <c r="G2106" s="21">
        <v>322</v>
      </c>
      <c r="H2106" s="21" t="s">
        <v>19095</v>
      </c>
      <c r="I2106" s="21" t="s">
        <v>1394</v>
      </c>
      <c r="J2106" s="22">
        <v>42755</v>
      </c>
      <c r="K2106" s="21" t="s">
        <v>20560</v>
      </c>
      <c r="L2106" s="21" t="s">
        <v>19096</v>
      </c>
      <c r="M2106" s="21" t="s">
        <v>19276</v>
      </c>
      <c r="N2106" s="21" t="s">
        <v>19108</v>
      </c>
      <c r="O2106" s="21" t="s">
        <v>20561</v>
      </c>
      <c r="P2106" s="21" t="s">
        <v>799</v>
      </c>
      <c r="Q2106" s="33">
        <v>4379</v>
      </c>
      <c r="R2106" s="33">
        <v>700</v>
      </c>
      <c r="S2106" s="33">
        <v>0</v>
      </c>
      <c r="T2106" s="33">
        <v>700</v>
      </c>
      <c r="U2106" s="33">
        <v>0</v>
      </c>
      <c r="V2106" s="33">
        <v>0</v>
      </c>
      <c r="W2106" s="23">
        <v>0</v>
      </c>
      <c r="X2106" s="23">
        <v>5.19</v>
      </c>
      <c r="Y2106" s="21" t="s">
        <v>19097</v>
      </c>
      <c r="Z2106" s="23">
        <v>0</v>
      </c>
      <c r="AA2106" s="23">
        <v>3633</v>
      </c>
      <c r="AB2106" s="22">
        <v>42794</v>
      </c>
    </row>
    <row r="2107" spans="1:28" x14ac:dyDescent="0.25">
      <c r="A2107" t="s">
        <v>736</v>
      </c>
      <c r="B2107" t="str">
        <f>VLOOKUP(O2107+0,'de para'!K:O,3,0)</f>
        <v>NA</v>
      </c>
      <c r="C2107" t="str">
        <f t="shared" si="32"/>
        <v>3002</v>
      </c>
      <c r="D2107" t="str">
        <f>IFERROR(VLOOKUP(G2107+0,'de para'!A:C,3,0),"")</f>
        <v/>
      </c>
      <c r="E2107" t="str">
        <f>IF(VLOOKUP(G2107+0,'de para'!E:H,4,0)="EX","Externo","Interno")</f>
        <v>Interno</v>
      </c>
      <c r="F2107" s="18" t="s">
        <v>21193</v>
      </c>
      <c r="G2107" s="18">
        <v>322</v>
      </c>
      <c r="H2107" s="18" t="s">
        <v>19095</v>
      </c>
      <c r="I2107" s="18" t="s">
        <v>1394</v>
      </c>
      <c r="J2107" s="19">
        <v>42755</v>
      </c>
      <c r="K2107" s="18" t="s">
        <v>20560</v>
      </c>
      <c r="L2107" s="18" t="s">
        <v>19096</v>
      </c>
      <c r="M2107" s="18" t="s">
        <v>19276</v>
      </c>
      <c r="N2107" s="18" t="s">
        <v>19103</v>
      </c>
      <c r="O2107" s="18" t="s">
        <v>20562</v>
      </c>
      <c r="P2107" s="18" t="s">
        <v>803</v>
      </c>
      <c r="Q2107" s="32">
        <v>3427</v>
      </c>
      <c r="R2107" s="32">
        <v>3000</v>
      </c>
      <c r="S2107" s="32">
        <v>0</v>
      </c>
      <c r="T2107" s="32">
        <v>3000</v>
      </c>
      <c r="U2107" s="32">
        <v>0</v>
      </c>
      <c r="V2107" s="32">
        <v>0</v>
      </c>
      <c r="W2107" s="20">
        <v>0</v>
      </c>
      <c r="X2107" s="20">
        <v>4.05</v>
      </c>
      <c r="Y2107" s="18" t="s">
        <v>19097</v>
      </c>
      <c r="Z2107" s="20">
        <v>0</v>
      </c>
      <c r="AA2107" s="20">
        <v>12150</v>
      </c>
      <c r="AB2107" s="19">
        <v>42794</v>
      </c>
    </row>
    <row r="2108" spans="1:28" x14ac:dyDescent="0.25">
      <c r="A2108" t="s">
        <v>736</v>
      </c>
      <c r="B2108" t="str">
        <f>VLOOKUP(O2108+0,'de para'!K:O,3,0)</f>
        <v>NA</v>
      </c>
      <c r="C2108" t="str">
        <f t="shared" si="32"/>
        <v>3001</v>
      </c>
      <c r="D2108" t="str">
        <f>IFERROR(VLOOKUP(G2108+0,'de para'!A:C,3,0),"")</f>
        <v/>
      </c>
      <c r="E2108" t="str">
        <f>IF(VLOOKUP(G2108+0,'de para'!E:H,4,0)="EX","Externo","Interno")</f>
        <v>Interno</v>
      </c>
      <c r="F2108" s="21" t="s">
        <v>21193</v>
      </c>
      <c r="G2108" s="21">
        <v>322</v>
      </c>
      <c r="H2108" s="21" t="s">
        <v>19095</v>
      </c>
      <c r="I2108" s="21" t="s">
        <v>1394</v>
      </c>
      <c r="J2108" s="22">
        <v>42755</v>
      </c>
      <c r="K2108" s="21" t="s">
        <v>20560</v>
      </c>
      <c r="L2108" s="21" t="s">
        <v>19096</v>
      </c>
      <c r="M2108" s="21" t="s">
        <v>19276</v>
      </c>
      <c r="N2108" s="21" t="s">
        <v>19291</v>
      </c>
      <c r="O2108" s="21" t="s">
        <v>20563</v>
      </c>
      <c r="P2108" s="21" t="s">
        <v>804</v>
      </c>
      <c r="Q2108" s="33">
        <v>29</v>
      </c>
      <c r="R2108" s="33">
        <v>690</v>
      </c>
      <c r="S2108" s="33">
        <v>0</v>
      </c>
      <c r="T2108" s="33">
        <v>690</v>
      </c>
      <c r="U2108" s="33">
        <v>0</v>
      </c>
      <c r="V2108" s="33">
        <v>0</v>
      </c>
      <c r="W2108" s="23">
        <v>0</v>
      </c>
      <c r="X2108" s="23">
        <v>5.41</v>
      </c>
      <c r="Y2108" s="21" t="s">
        <v>19097</v>
      </c>
      <c r="Z2108" s="23">
        <v>0</v>
      </c>
      <c r="AA2108" s="23">
        <v>3732.9</v>
      </c>
      <c r="AB2108" s="22">
        <v>42794</v>
      </c>
    </row>
    <row r="2109" spans="1:28" x14ac:dyDescent="0.25">
      <c r="A2109" t="s">
        <v>736</v>
      </c>
      <c r="B2109" t="str">
        <f>VLOOKUP(O2109+0,'de para'!K:O,3,0)</f>
        <v>NA</v>
      </c>
      <c r="C2109" t="str">
        <f t="shared" si="32"/>
        <v>3001</v>
      </c>
      <c r="D2109" t="str">
        <f>IFERROR(VLOOKUP(G2109+0,'de para'!A:C,3,0),"")</f>
        <v/>
      </c>
      <c r="E2109" t="str">
        <f>IF(VLOOKUP(G2109+0,'de para'!E:H,4,0)="EX","Externo","Interno")</f>
        <v>Interno</v>
      </c>
      <c r="F2109" s="18" t="s">
        <v>21193</v>
      </c>
      <c r="G2109" s="18">
        <v>322</v>
      </c>
      <c r="H2109" s="18" t="s">
        <v>19095</v>
      </c>
      <c r="I2109" s="18" t="s">
        <v>1394</v>
      </c>
      <c r="J2109" s="19">
        <v>42755</v>
      </c>
      <c r="K2109" s="18" t="s">
        <v>20560</v>
      </c>
      <c r="L2109" s="18" t="s">
        <v>19096</v>
      </c>
      <c r="M2109" s="18" t="s">
        <v>19276</v>
      </c>
      <c r="N2109" s="18" t="s">
        <v>19104</v>
      </c>
      <c r="O2109" s="18" t="s">
        <v>20564</v>
      </c>
      <c r="P2109" s="18" t="s">
        <v>806</v>
      </c>
      <c r="Q2109" s="32">
        <v>4607</v>
      </c>
      <c r="R2109" s="32">
        <v>720</v>
      </c>
      <c r="S2109" s="32">
        <v>0</v>
      </c>
      <c r="T2109" s="32">
        <v>720</v>
      </c>
      <c r="U2109" s="32">
        <v>0</v>
      </c>
      <c r="V2109" s="32">
        <v>0</v>
      </c>
      <c r="W2109" s="20">
        <v>0</v>
      </c>
      <c r="X2109" s="20">
        <v>7.65</v>
      </c>
      <c r="Y2109" s="18" t="s">
        <v>19097</v>
      </c>
      <c r="Z2109" s="20">
        <v>0</v>
      </c>
      <c r="AA2109" s="20">
        <v>5508</v>
      </c>
      <c r="AB2109" s="19">
        <v>42794</v>
      </c>
    </row>
    <row r="2110" spans="1:28" x14ac:dyDescent="0.25">
      <c r="A2110" t="s">
        <v>736</v>
      </c>
      <c r="B2110" t="e">
        <f>VLOOKUP(O2110+0,'de para'!K:O,3,0)</f>
        <v>#N/A</v>
      </c>
      <c r="C2110" t="str">
        <f t="shared" si="32"/>
        <v>3000</v>
      </c>
      <c r="D2110" t="str">
        <f>IFERROR(VLOOKUP(G2110+0,'de para'!A:C,3,0),"")</f>
        <v/>
      </c>
      <c r="E2110" t="str">
        <f>IF(VLOOKUP(G2110+0,'de para'!E:H,4,0)="EX","Externo","Interno")</f>
        <v>Interno</v>
      </c>
      <c r="F2110" s="21" t="s">
        <v>21193</v>
      </c>
      <c r="G2110" s="21">
        <v>322</v>
      </c>
      <c r="H2110" s="21" t="s">
        <v>19095</v>
      </c>
      <c r="I2110" s="21" t="s">
        <v>1394</v>
      </c>
      <c r="J2110" s="22">
        <v>42755</v>
      </c>
      <c r="K2110" s="21" t="s">
        <v>20560</v>
      </c>
      <c r="L2110" s="21" t="s">
        <v>19096</v>
      </c>
      <c r="M2110" s="21" t="s">
        <v>19276</v>
      </c>
      <c r="N2110" s="21" t="s">
        <v>19112</v>
      </c>
      <c r="O2110" s="21" t="s">
        <v>20809</v>
      </c>
      <c r="P2110" s="21" t="s">
        <v>20810</v>
      </c>
      <c r="Q2110" s="33">
        <v>3325</v>
      </c>
      <c r="R2110" s="33">
        <v>25</v>
      </c>
      <c r="S2110" s="33">
        <v>0</v>
      </c>
      <c r="T2110" s="33">
        <v>25</v>
      </c>
      <c r="U2110" s="33">
        <v>0</v>
      </c>
      <c r="V2110" s="33">
        <v>0</v>
      </c>
      <c r="W2110" s="23">
        <v>0</v>
      </c>
      <c r="X2110" s="23">
        <v>8.35</v>
      </c>
      <c r="Y2110" s="21" t="s">
        <v>19097</v>
      </c>
      <c r="Z2110" s="23">
        <v>20.88</v>
      </c>
      <c r="AA2110" s="23">
        <v>229.63</v>
      </c>
      <c r="AB2110" s="22">
        <v>42794</v>
      </c>
    </row>
    <row r="2111" spans="1:28" x14ac:dyDescent="0.25">
      <c r="A2111" t="s">
        <v>736</v>
      </c>
      <c r="B2111" t="e">
        <f>VLOOKUP(O2111+0,'de para'!K:O,3,0)</f>
        <v>#N/A</v>
      </c>
      <c r="C2111" t="str">
        <f t="shared" si="32"/>
        <v>3000</v>
      </c>
      <c r="D2111" t="str">
        <f>IFERROR(VLOOKUP(G2111+0,'de para'!A:C,3,0),"")</f>
        <v/>
      </c>
      <c r="E2111" t="str">
        <f>IF(VLOOKUP(G2111+0,'de para'!E:H,4,0)="EX","Externo","Interno")</f>
        <v>Interno</v>
      </c>
      <c r="F2111" s="18" t="s">
        <v>21193</v>
      </c>
      <c r="G2111" s="18">
        <v>322</v>
      </c>
      <c r="H2111" s="18" t="s">
        <v>19095</v>
      </c>
      <c r="I2111" s="18" t="s">
        <v>1394</v>
      </c>
      <c r="J2111" s="19">
        <v>42755</v>
      </c>
      <c r="K2111" s="18" t="s">
        <v>20560</v>
      </c>
      <c r="L2111" s="18" t="s">
        <v>19096</v>
      </c>
      <c r="M2111" s="18" t="s">
        <v>19276</v>
      </c>
      <c r="N2111" s="18" t="s">
        <v>19113</v>
      </c>
      <c r="O2111" s="18" t="s">
        <v>20811</v>
      </c>
      <c r="P2111" s="18" t="s">
        <v>20812</v>
      </c>
      <c r="Q2111" s="32">
        <v>7400</v>
      </c>
      <c r="R2111" s="32">
        <v>25</v>
      </c>
      <c r="S2111" s="32">
        <v>0</v>
      </c>
      <c r="T2111" s="32">
        <v>25</v>
      </c>
      <c r="U2111" s="32">
        <v>0</v>
      </c>
      <c r="V2111" s="32">
        <v>0</v>
      </c>
      <c r="W2111" s="20">
        <v>0</v>
      </c>
      <c r="X2111" s="20">
        <v>8.35</v>
      </c>
      <c r="Y2111" s="18" t="s">
        <v>19097</v>
      </c>
      <c r="Z2111" s="20">
        <v>20.87</v>
      </c>
      <c r="AA2111" s="20">
        <v>229.62</v>
      </c>
      <c r="AB2111" s="19">
        <v>42794</v>
      </c>
    </row>
    <row r="2112" spans="1:28" x14ac:dyDescent="0.25">
      <c r="A2112" t="s">
        <v>736</v>
      </c>
      <c r="B2112" t="str">
        <f>VLOOKUP(O2112+0,'de para'!K:O,3,0)</f>
        <v>NA</v>
      </c>
      <c r="C2112" t="str">
        <f t="shared" si="32"/>
        <v>3001</v>
      </c>
      <c r="D2112" t="str">
        <f>IFERROR(VLOOKUP(G2112+0,'de para'!A:C,3,0),"")</f>
        <v/>
      </c>
      <c r="E2112" t="str">
        <f>IF(VLOOKUP(G2112+0,'de para'!E:H,4,0)="EX","Externo","Interno")</f>
        <v>Interno</v>
      </c>
      <c r="F2112" s="21" t="s">
        <v>21193</v>
      </c>
      <c r="G2112" s="21">
        <v>322</v>
      </c>
      <c r="H2112" s="21" t="s">
        <v>19095</v>
      </c>
      <c r="I2112" s="21" t="s">
        <v>1394</v>
      </c>
      <c r="J2112" s="22">
        <v>42755</v>
      </c>
      <c r="K2112" s="21" t="s">
        <v>20560</v>
      </c>
      <c r="L2112" s="21" t="s">
        <v>19096</v>
      </c>
      <c r="M2112" s="21" t="s">
        <v>19276</v>
      </c>
      <c r="N2112" s="21" t="s">
        <v>19340</v>
      </c>
      <c r="O2112" s="21" t="s">
        <v>20581</v>
      </c>
      <c r="P2112" s="21" t="s">
        <v>10122</v>
      </c>
      <c r="Q2112" s="33">
        <v>2849</v>
      </c>
      <c r="R2112" s="33">
        <v>25</v>
      </c>
      <c r="S2112" s="33">
        <v>0</v>
      </c>
      <c r="T2112" s="33">
        <v>25</v>
      </c>
      <c r="U2112" s="33">
        <v>0</v>
      </c>
      <c r="V2112" s="33">
        <v>0</v>
      </c>
      <c r="W2112" s="23">
        <v>0</v>
      </c>
      <c r="X2112" s="23">
        <v>6.26</v>
      </c>
      <c r="Y2112" s="21" t="s">
        <v>19097</v>
      </c>
      <c r="Z2112" s="23">
        <v>0</v>
      </c>
      <c r="AA2112" s="23">
        <v>156.5</v>
      </c>
      <c r="AB2112" s="22">
        <v>42794</v>
      </c>
    </row>
    <row r="2113" spans="1:28" x14ac:dyDescent="0.25">
      <c r="A2113" t="s">
        <v>736</v>
      </c>
      <c r="B2113" t="str">
        <f>VLOOKUP(O2113+0,'de para'!K:O,3,0)</f>
        <v>NA</v>
      </c>
      <c r="C2113" t="str">
        <f t="shared" si="32"/>
        <v>3001</v>
      </c>
      <c r="D2113" t="str">
        <f>IFERROR(VLOOKUP(G2113+0,'de para'!A:C,3,0),"")</f>
        <v/>
      </c>
      <c r="E2113" t="str">
        <f>IF(VLOOKUP(G2113+0,'de para'!E:H,4,0)="EX","Externo","Interno")</f>
        <v>Interno</v>
      </c>
      <c r="F2113" s="18" t="s">
        <v>21193</v>
      </c>
      <c r="G2113" s="18">
        <v>322</v>
      </c>
      <c r="H2113" s="18" t="s">
        <v>19095</v>
      </c>
      <c r="I2113" s="18" t="s">
        <v>1394</v>
      </c>
      <c r="J2113" s="19">
        <v>42755</v>
      </c>
      <c r="K2113" s="18" t="s">
        <v>20560</v>
      </c>
      <c r="L2113" s="18" t="s">
        <v>19096</v>
      </c>
      <c r="M2113" s="18" t="s">
        <v>19276</v>
      </c>
      <c r="N2113" s="18" t="s">
        <v>19342</v>
      </c>
      <c r="O2113" s="18" t="s">
        <v>20569</v>
      </c>
      <c r="P2113" s="18" t="s">
        <v>811</v>
      </c>
      <c r="Q2113" s="32">
        <v>120</v>
      </c>
      <c r="R2113" s="32">
        <v>40</v>
      </c>
      <c r="S2113" s="32">
        <v>0</v>
      </c>
      <c r="T2113" s="32">
        <v>40</v>
      </c>
      <c r="U2113" s="32">
        <v>0</v>
      </c>
      <c r="V2113" s="32">
        <v>0</v>
      </c>
      <c r="W2113" s="20">
        <v>0</v>
      </c>
      <c r="X2113" s="20">
        <v>7.99</v>
      </c>
      <c r="Y2113" s="18" t="s">
        <v>19097</v>
      </c>
      <c r="Z2113" s="20">
        <v>0</v>
      </c>
      <c r="AA2113" s="20">
        <v>319.60000000000002</v>
      </c>
      <c r="AB2113" s="19">
        <v>42794</v>
      </c>
    </row>
    <row r="2114" spans="1:28" x14ac:dyDescent="0.25">
      <c r="A2114" t="s">
        <v>736</v>
      </c>
      <c r="B2114" t="str">
        <f>VLOOKUP(O2114+0,'de para'!K:O,3,0)</f>
        <v>NA</v>
      </c>
      <c r="C2114" t="str">
        <f t="shared" ref="C2114:C2177" si="33">LEFT(O2114,4)</f>
        <v>3001</v>
      </c>
      <c r="D2114" t="str">
        <f>IFERROR(VLOOKUP(G2114+0,'de para'!A:C,3,0),"")</f>
        <v/>
      </c>
      <c r="E2114" t="str">
        <f>IF(VLOOKUP(G2114+0,'de para'!E:H,4,0)="EX","Externo","Interno")</f>
        <v>Interno</v>
      </c>
      <c r="F2114" s="21" t="s">
        <v>21193</v>
      </c>
      <c r="G2114" s="21">
        <v>322</v>
      </c>
      <c r="H2114" s="21" t="s">
        <v>19095</v>
      </c>
      <c r="I2114" s="21" t="s">
        <v>1394</v>
      </c>
      <c r="J2114" s="22">
        <v>42755</v>
      </c>
      <c r="K2114" s="21" t="s">
        <v>20560</v>
      </c>
      <c r="L2114" s="21" t="s">
        <v>19096</v>
      </c>
      <c r="M2114" s="21" t="s">
        <v>19276</v>
      </c>
      <c r="N2114" s="21" t="s">
        <v>19343</v>
      </c>
      <c r="O2114" s="21" t="s">
        <v>19199</v>
      </c>
      <c r="P2114" s="21" t="s">
        <v>797</v>
      </c>
      <c r="Q2114" s="33">
        <v>2424</v>
      </c>
      <c r="R2114" s="33">
        <v>250</v>
      </c>
      <c r="S2114" s="33">
        <v>0</v>
      </c>
      <c r="T2114" s="33">
        <v>250</v>
      </c>
      <c r="U2114" s="33">
        <v>0</v>
      </c>
      <c r="V2114" s="33">
        <v>0</v>
      </c>
      <c r="W2114" s="23">
        <v>0</v>
      </c>
      <c r="X2114" s="23">
        <v>6.98</v>
      </c>
      <c r="Y2114" s="21" t="s">
        <v>19097</v>
      </c>
      <c r="Z2114" s="23">
        <v>0</v>
      </c>
      <c r="AA2114" s="23">
        <v>1745</v>
      </c>
      <c r="AB2114" s="22">
        <v>42794</v>
      </c>
    </row>
    <row r="2115" spans="1:28" x14ac:dyDescent="0.25">
      <c r="A2115" t="s">
        <v>736</v>
      </c>
      <c r="B2115" t="e">
        <f>VLOOKUP(O2115+0,'de para'!K:O,3,0)</f>
        <v>#N/A</v>
      </c>
      <c r="C2115" t="str">
        <f t="shared" si="33"/>
        <v>3000</v>
      </c>
      <c r="D2115" t="str">
        <f>IFERROR(VLOOKUP(G2115+0,'de para'!A:C,3,0),"")</f>
        <v/>
      </c>
      <c r="E2115" t="str">
        <f>IF(VLOOKUP(G2115+0,'de para'!E:H,4,0)="EX","Externo","Interno")</f>
        <v>Interno</v>
      </c>
      <c r="F2115" s="18" t="s">
        <v>23130</v>
      </c>
      <c r="G2115" s="18">
        <v>1184</v>
      </c>
      <c r="H2115" s="18" t="s">
        <v>19095</v>
      </c>
      <c r="I2115" s="18" t="s">
        <v>2947</v>
      </c>
      <c r="J2115" s="19">
        <v>42759</v>
      </c>
      <c r="K2115" s="18" t="s">
        <v>23131</v>
      </c>
      <c r="L2115" s="18" t="s">
        <v>19096</v>
      </c>
      <c r="M2115" s="18" t="s">
        <v>20080</v>
      </c>
      <c r="N2115" s="18" t="s">
        <v>19095</v>
      </c>
      <c r="O2115" s="18" t="s">
        <v>20811</v>
      </c>
      <c r="P2115" s="18" t="s">
        <v>20812</v>
      </c>
      <c r="Q2115" s="32">
        <v>7375</v>
      </c>
      <c r="R2115" s="32">
        <v>100</v>
      </c>
      <c r="S2115" s="32">
        <v>0</v>
      </c>
      <c r="T2115" s="32">
        <v>100</v>
      </c>
      <c r="U2115" s="32">
        <v>0</v>
      </c>
      <c r="V2115" s="32">
        <v>0</v>
      </c>
      <c r="W2115" s="20">
        <v>0</v>
      </c>
      <c r="X2115" s="20">
        <v>8.35</v>
      </c>
      <c r="Y2115" s="18" t="s">
        <v>19097</v>
      </c>
      <c r="Z2115" s="20">
        <v>83.5</v>
      </c>
      <c r="AA2115" s="20">
        <v>918.5</v>
      </c>
      <c r="AB2115" s="19">
        <v>42794</v>
      </c>
    </row>
    <row r="2116" spans="1:28" x14ac:dyDescent="0.25">
      <c r="A2116" t="s">
        <v>736</v>
      </c>
      <c r="B2116" t="e">
        <f>VLOOKUP(O2116+0,'de para'!K:O,3,0)</f>
        <v>#N/A</v>
      </c>
      <c r="C2116" t="str">
        <f t="shared" si="33"/>
        <v>3000</v>
      </c>
      <c r="D2116" t="str">
        <f>IFERROR(VLOOKUP(G2116+0,'de para'!A:C,3,0),"")</f>
        <v/>
      </c>
      <c r="E2116" t="str">
        <f>IF(VLOOKUP(G2116+0,'de para'!E:H,4,0)="EX","Externo","Interno")</f>
        <v>Interno</v>
      </c>
      <c r="F2116" s="21" t="s">
        <v>23130</v>
      </c>
      <c r="G2116" s="21">
        <v>1184</v>
      </c>
      <c r="H2116" s="21" t="s">
        <v>19095</v>
      </c>
      <c r="I2116" s="21" t="s">
        <v>2947</v>
      </c>
      <c r="J2116" s="22">
        <v>42759</v>
      </c>
      <c r="K2116" s="21" t="s">
        <v>23131</v>
      </c>
      <c r="L2116" s="21" t="s">
        <v>19096</v>
      </c>
      <c r="M2116" s="21" t="s">
        <v>20080</v>
      </c>
      <c r="N2116" s="21" t="s">
        <v>19102</v>
      </c>
      <c r="O2116" s="21" t="s">
        <v>20813</v>
      </c>
      <c r="P2116" s="21" t="s">
        <v>20814</v>
      </c>
      <c r="Q2116" s="33">
        <v>6600</v>
      </c>
      <c r="R2116" s="33">
        <v>300</v>
      </c>
      <c r="S2116" s="33">
        <v>0</v>
      </c>
      <c r="T2116" s="33">
        <v>300</v>
      </c>
      <c r="U2116" s="33">
        <v>0</v>
      </c>
      <c r="V2116" s="33">
        <v>0</v>
      </c>
      <c r="W2116" s="23">
        <v>0</v>
      </c>
      <c r="X2116" s="23">
        <v>8.35</v>
      </c>
      <c r="Y2116" s="21" t="s">
        <v>19097</v>
      </c>
      <c r="Z2116" s="23">
        <v>250.5</v>
      </c>
      <c r="AA2116" s="23">
        <v>2755.5</v>
      </c>
      <c r="AB2116" s="22">
        <v>42794</v>
      </c>
    </row>
    <row r="2117" spans="1:28" x14ac:dyDescent="0.25">
      <c r="A2117" t="s">
        <v>736</v>
      </c>
      <c r="B2117" t="e">
        <f>VLOOKUP(O2117+0,'de para'!K:O,3,0)</f>
        <v>#N/A</v>
      </c>
      <c r="C2117" t="str">
        <f t="shared" si="33"/>
        <v>3000</v>
      </c>
      <c r="D2117" t="str">
        <f>IFERROR(VLOOKUP(G2117+0,'de para'!A:C,3,0),"")</f>
        <v/>
      </c>
      <c r="E2117" t="str">
        <f>IF(VLOOKUP(G2117+0,'de para'!E:H,4,0)="EX","Externo","Interno")</f>
        <v>Interno</v>
      </c>
      <c r="F2117" s="18" t="s">
        <v>23130</v>
      </c>
      <c r="G2117" s="18">
        <v>1184</v>
      </c>
      <c r="H2117" s="18" t="s">
        <v>19095</v>
      </c>
      <c r="I2117" s="18" t="s">
        <v>2947</v>
      </c>
      <c r="J2117" s="19">
        <v>42759</v>
      </c>
      <c r="K2117" s="18" t="s">
        <v>23131</v>
      </c>
      <c r="L2117" s="18" t="s">
        <v>19096</v>
      </c>
      <c r="M2117" s="18" t="s">
        <v>20080</v>
      </c>
      <c r="N2117" s="18" t="s">
        <v>19108</v>
      </c>
      <c r="O2117" s="18" t="s">
        <v>20815</v>
      </c>
      <c r="P2117" s="18" t="s">
        <v>20816</v>
      </c>
      <c r="Q2117" s="32">
        <v>5574</v>
      </c>
      <c r="R2117" s="32">
        <v>500</v>
      </c>
      <c r="S2117" s="32">
        <v>0</v>
      </c>
      <c r="T2117" s="32">
        <v>500</v>
      </c>
      <c r="U2117" s="32">
        <v>0</v>
      </c>
      <c r="V2117" s="32">
        <v>0</v>
      </c>
      <c r="W2117" s="20">
        <v>0</v>
      </c>
      <c r="X2117" s="20">
        <v>8.35</v>
      </c>
      <c r="Y2117" s="18" t="s">
        <v>19097</v>
      </c>
      <c r="Z2117" s="20">
        <v>417.5</v>
      </c>
      <c r="AA2117" s="20">
        <v>4592.5</v>
      </c>
      <c r="AB2117" s="19">
        <v>42794</v>
      </c>
    </row>
    <row r="2118" spans="1:28" x14ac:dyDescent="0.25">
      <c r="A2118" t="s">
        <v>736</v>
      </c>
      <c r="B2118" t="str">
        <f>VLOOKUP(O2118+0,'de para'!K:O,3,0)</f>
        <v>NA</v>
      </c>
      <c r="C2118" t="str">
        <f t="shared" si="33"/>
        <v>3001</v>
      </c>
      <c r="D2118" t="str">
        <f>IFERROR(VLOOKUP(G2118+0,'de para'!A:C,3,0),"")</f>
        <v/>
      </c>
      <c r="E2118" t="str">
        <f>IF(VLOOKUP(G2118+0,'de para'!E:H,4,0)="EX","Externo","Interno")</f>
        <v>Interno</v>
      </c>
      <c r="F2118" s="21" t="s">
        <v>23130</v>
      </c>
      <c r="G2118" s="21">
        <v>1184</v>
      </c>
      <c r="H2118" s="21" t="s">
        <v>19095</v>
      </c>
      <c r="I2118" s="21" t="s">
        <v>2947</v>
      </c>
      <c r="J2118" s="22">
        <v>42759</v>
      </c>
      <c r="K2118" s="21" t="s">
        <v>23131</v>
      </c>
      <c r="L2118" s="21" t="s">
        <v>19096</v>
      </c>
      <c r="M2118" s="21" t="s">
        <v>20080</v>
      </c>
      <c r="N2118" s="21" t="s">
        <v>19103</v>
      </c>
      <c r="O2118" s="21" t="s">
        <v>20561</v>
      </c>
      <c r="P2118" s="21" t="s">
        <v>799</v>
      </c>
      <c r="Q2118" s="33">
        <v>3679</v>
      </c>
      <c r="R2118" s="33">
        <v>200</v>
      </c>
      <c r="S2118" s="33">
        <v>0</v>
      </c>
      <c r="T2118" s="33">
        <v>200</v>
      </c>
      <c r="U2118" s="33">
        <v>0</v>
      </c>
      <c r="V2118" s="33">
        <v>0</v>
      </c>
      <c r="W2118" s="23">
        <v>0</v>
      </c>
      <c r="X2118" s="23">
        <v>5.19</v>
      </c>
      <c r="Y2118" s="21" t="s">
        <v>19097</v>
      </c>
      <c r="Z2118" s="23">
        <v>0</v>
      </c>
      <c r="AA2118" s="23">
        <v>1038</v>
      </c>
      <c r="AB2118" s="22">
        <v>42794</v>
      </c>
    </row>
    <row r="2119" spans="1:28" x14ac:dyDescent="0.25">
      <c r="A2119" t="s">
        <v>736</v>
      </c>
      <c r="B2119" t="str">
        <f>VLOOKUP(O2119+0,'de para'!K:O,3,0)</f>
        <v>NA</v>
      </c>
      <c r="C2119" t="str">
        <f t="shared" si="33"/>
        <v>3001</v>
      </c>
      <c r="D2119" t="str">
        <f>IFERROR(VLOOKUP(G2119+0,'de para'!A:C,3,0),"")</f>
        <v/>
      </c>
      <c r="E2119" t="str">
        <f>IF(VLOOKUP(G2119+0,'de para'!E:H,4,0)="EX","Externo","Interno")</f>
        <v>Interno</v>
      </c>
      <c r="F2119" s="18" t="s">
        <v>23130</v>
      </c>
      <c r="G2119" s="18">
        <v>1184</v>
      </c>
      <c r="H2119" s="18" t="s">
        <v>19095</v>
      </c>
      <c r="I2119" s="18" t="s">
        <v>2947</v>
      </c>
      <c r="J2119" s="19">
        <v>42759</v>
      </c>
      <c r="K2119" s="18" t="s">
        <v>23131</v>
      </c>
      <c r="L2119" s="18" t="s">
        <v>19096</v>
      </c>
      <c r="M2119" s="18" t="s">
        <v>20080</v>
      </c>
      <c r="N2119" s="18" t="s">
        <v>19291</v>
      </c>
      <c r="O2119" s="18" t="s">
        <v>20568</v>
      </c>
      <c r="P2119" s="18" t="s">
        <v>800</v>
      </c>
      <c r="Q2119" s="32">
        <v>1649</v>
      </c>
      <c r="R2119" s="32">
        <v>210</v>
      </c>
      <c r="S2119" s="32">
        <v>0</v>
      </c>
      <c r="T2119" s="32">
        <v>210</v>
      </c>
      <c r="U2119" s="32">
        <v>0</v>
      </c>
      <c r="V2119" s="32">
        <v>0</v>
      </c>
      <c r="W2119" s="20">
        <v>0</v>
      </c>
      <c r="X2119" s="20">
        <v>1.72</v>
      </c>
      <c r="Y2119" s="18" t="s">
        <v>19097</v>
      </c>
      <c r="Z2119" s="20">
        <v>0</v>
      </c>
      <c r="AA2119" s="20">
        <v>361.2</v>
      </c>
      <c r="AB2119" s="19">
        <v>42794</v>
      </c>
    </row>
    <row r="2120" spans="1:28" x14ac:dyDescent="0.25">
      <c r="A2120" t="s">
        <v>736</v>
      </c>
      <c r="B2120" t="str">
        <f>VLOOKUP(O2120+0,'de para'!K:O,3,0)</f>
        <v>NA</v>
      </c>
      <c r="C2120" t="str">
        <f t="shared" si="33"/>
        <v>3002</v>
      </c>
      <c r="D2120" t="str">
        <f>IFERROR(VLOOKUP(G2120+0,'de para'!A:C,3,0),"")</f>
        <v/>
      </c>
      <c r="E2120" t="str">
        <f>IF(VLOOKUP(G2120+0,'de para'!E:H,4,0)="EX","Externo","Interno")</f>
        <v>Interno</v>
      </c>
      <c r="F2120" s="21" t="s">
        <v>23130</v>
      </c>
      <c r="G2120" s="21">
        <v>1184</v>
      </c>
      <c r="H2120" s="21" t="s">
        <v>19095</v>
      </c>
      <c r="I2120" s="21" t="s">
        <v>2947</v>
      </c>
      <c r="J2120" s="22">
        <v>42759</v>
      </c>
      <c r="K2120" s="21" t="s">
        <v>23131</v>
      </c>
      <c r="L2120" s="21" t="s">
        <v>19096</v>
      </c>
      <c r="M2120" s="21" t="s">
        <v>20080</v>
      </c>
      <c r="N2120" s="21" t="s">
        <v>19104</v>
      </c>
      <c r="O2120" s="21" t="s">
        <v>20562</v>
      </c>
      <c r="P2120" s="21" t="s">
        <v>803</v>
      </c>
      <c r="Q2120" s="33">
        <v>427</v>
      </c>
      <c r="R2120" s="33">
        <v>600</v>
      </c>
      <c r="S2120" s="33">
        <v>0</v>
      </c>
      <c r="T2120" s="33">
        <v>600</v>
      </c>
      <c r="U2120" s="33">
        <v>0</v>
      </c>
      <c r="V2120" s="33">
        <v>0</v>
      </c>
      <c r="W2120" s="23">
        <v>0</v>
      </c>
      <c r="X2120" s="23">
        <v>4.05</v>
      </c>
      <c r="Y2120" s="21" t="s">
        <v>19097</v>
      </c>
      <c r="Z2120" s="23">
        <v>0</v>
      </c>
      <c r="AA2120" s="23">
        <v>2430</v>
      </c>
      <c r="AB2120" s="22">
        <v>42794</v>
      </c>
    </row>
    <row r="2121" spans="1:28" x14ac:dyDescent="0.25">
      <c r="A2121" t="s">
        <v>736</v>
      </c>
      <c r="B2121" t="str">
        <f>VLOOKUP(O2121+0,'de para'!K:O,3,0)</f>
        <v>NA</v>
      </c>
      <c r="C2121" t="str">
        <f t="shared" si="33"/>
        <v>3001</v>
      </c>
      <c r="D2121" t="str">
        <f>IFERROR(VLOOKUP(G2121+0,'de para'!A:C,3,0),"")</f>
        <v/>
      </c>
      <c r="E2121" t="str">
        <f>IF(VLOOKUP(G2121+0,'de para'!E:H,4,0)="EX","Externo","Interno")</f>
        <v>Interno</v>
      </c>
      <c r="F2121" s="18" t="s">
        <v>23130</v>
      </c>
      <c r="G2121" s="18">
        <v>1184</v>
      </c>
      <c r="H2121" s="18" t="s">
        <v>19095</v>
      </c>
      <c r="I2121" s="18" t="s">
        <v>2947</v>
      </c>
      <c r="J2121" s="19">
        <v>42759</v>
      </c>
      <c r="K2121" s="18" t="s">
        <v>23131</v>
      </c>
      <c r="L2121" s="18" t="s">
        <v>19096</v>
      </c>
      <c r="M2121" s="18" t="s">
        <v>20080</v>
      </c>
      <c r="N2121" s="18" t="s">
        <v>19112</v>
      </c>
      <c r="O2121" s="18" t="s">
        <v>20563</v>
      </c>
      <c r="P2121" s="18" t="s">
        <v>804</v>
      </c>
      <c r="Q2121" s="32">
        <v>-661</v>
      </c>
      <c r="R2121" s="32">
        <v>300</v>
      </c>
      <c r="S2121" s="32">
        <v>0</v>
      </c>
      <c r="T2121" s="32">
        <v>300</v>
      </c>
      <c r="U2121" s="32">
        <v>0</v>
      </c>
      <c r="V2121" s="32">
        <v>0</v>
      </c>
      <c r="W2121" s="20">
        <v>0</v>
      </c>
      <c r="X2121" s="20">
        <v>5.41</v>
      </c>
      <c r="Y2121" s="18" t="s">
        <v>19097</v>
      </c>
      <c r="Z2121" s="20">
        <v>0</v>
      </c>
      <c r="AA2121" s="20">
        <v>1623</v>
      </c>
      <c r="AB2121" s="19">
        <v>42794</v>
      </c>
    </row>
    <row r="2122" spans="1:28" x14ac:dyDescent="0.25">
      <c r="A2122" t="s">
        <v>736</v>
      </c>
      <c r="B2122" t="e">
        <f>VLOOKUP(O2122+0,'de para'!K:O,3,0)</f>
        <v>#N/A</v>
      </c>
      <c r="C2122" t="str">
        <f t="shared" si="33"/>
        <v>3000</v>
      </c>
      <c r="D2122" t="str">
        <f>IFERROR(VLOOKUP(G2122+0,'de para'!A:C,3,0),"")</f>
        <v/>
      </c>
      <c r="E2122" t="str">
        <f>IF(VLOOKUP(G2122+0,'de para'!E:H,4,0)="EX","Externo","Interno")</f>
        <v>Interno</v>
      </c>
      <c r="F2122" s="21" t="s">
        <v>21324</v>
      </c>
      <c r="G2122" s="21">
        <v>1491</v>
      </c>
      <c r="H2122" s="21" t="s">
        <v>19095</v>
      </c>
      <c r="I2122" s="21" t="s">
        <v>3509</v>
      </c>
      <c r="J2122" s="22">
        <v>42759</v>
      </c>
      <c r="K2122" s="21" t="s">
        <v>19099</v>
      </c>
      <c r="L2122" s="21" t="s">
        <v>19096</v>
      </c>
      <c r="M2122" s="21" t="s">
        <v>19276</v>
      </c>
      <c r="N2122" s="21" t="s">
        <v>19095</v>
      </c>
      <c r="O2122" s="21" t="s">
        <v>20813</v>
      </c>
      <c r="P2122" s="21" t="s">
        <v>20814</v>
      </c>
      <c r="Q2122" s="33">
        <v>6300</v>
      </c>
      <c r="R2122" s="33">
        <v>50</v>
      </c>
      <c r="S2122" s="33">
        <v>0</v>
      </c>
      <c r="T2122" s="33">
        <v>50</v>
      </c>
      <c r="U2122" s="33">
        <v>0</v>
      </c>
      <c r="V2122" s="33">
        <v>0</v>
      </c>
      <c r="W2122" s="23">
        <v>0</v>
      </c>
      <c r="X2122" s="23">
        <v>8.35</v>
      </c>
      <c r="Y2122" s="21" t="s">
        <v>19097</v>
      </c>
      <c r="Z2122" s="23">
        <v>41.75</v>
      </c>
      <c r="AA2122" s="23">
        <v>459.25</v>
      </c>
      <c r="AB2122" s="22">
        <v>42759</v>
      </c>
    </row>
    <row r="2123" spans="1:28" x14ac:dyDescent="0.25">
      <c r="A2123" t="s">
        <v>736</v>
      </c>
      <c r="B2123" t="e">
        <f>VLOOKUP(O2123+0,'de para'!K:O,3,0)</f>
        <v>#N/A</v>
      </c>
      <c r="C2123" t="str">
        <f t="shared" si="33"/>
        <v>3000</v>
      </c>
      <c r="D2123" t="str">
        <f>IFERROR(VLOOKUP(G2123+0,'de para'!A:C,3,0),"")</f>
        <v/>
      </c>
      <c r="E2123" t="str">
        <f>IF(VLOOKUP(G2123+0,'de para'!E:H,4,0)="EX","Externo","Interno")</f>
        <v>Interno</v>
      </c>
      <c r="F2123" s="18" t="s">
        <v>21324</v>
      </c>
      <c r="G2123" s="18">
        <v>1491</v>
      </c>
      <c r="H2123" s="18" t="s">
        <v>19095</v>
      </c>
      <c r="I2123" s="18" t="s">
        <v>3509</v>
      </c>
      <c r="J2123" s="19">
        <v>42759</v>
      </c>
      <c r="K2123" s="18" t="s">
        <v>19099</v>
      </c>
      <c r="L2123" s="18" t="s">
        <v>19096</v>
      </c>
      <c r="M2123" s="18" t="s">
        <v>19276</v>
      </c>
      <c r="N2123" s="18" t="s">
        <v>19102</v>
      </c>
      <c r="O2123" s="18" t="s">
        <v>20815</v>
      </c>
      <c r="P2123" s="18" t="s">
        <v>20816</v>
      </c>
      <c r="Q2123" s="32">
        <v>5074</v>
      </c>
      <c r="R2123" s="32">
        <v>25</v>
      </c>
      <c r="S2123" s="32">
        <v>0</v>
      </c>
      <c r="T2123" s="32">
        <v>25</v>
      </c>
      <c r="U2123" s="32">
        <v>0</v>
      </c>
      <c r="V2123" s="32">
        <v>0</v>
      </c>
      <c r="W2123" s="20">
        <v>0</v>
      </c>
      <c r="X2123" s="20">
        <v>8.35</v>
      </c>
      <c r="Y2123" s="18" t="s">
        <v>19097</v>
      </c>
      <c r="Z2123" s="20">
        <v>20.88</v>
      </c>
      <c r="AA2123" s="20">
        <v>229.63</v>
      </c>
      <c r="AB2123" s="19">
        <v>42759</v>
      </c>
    </row>
    <row r="2124" spans="1:28" x14ac:dyDescent="0.25">
      <c r="A2124" t="s">
        <v>736</v>
      </c>
      <c r="B2124" t="str">
        <f>VLOOKUP(O2124+0,'de para'!K:O,3,0)</f>
        <v>NA</v>
      </c>
      <c r="C2124" t="str">
        <f t="shared" si="33"/>
        <v>3001</v>
      </c>
      <c r="D2124" t="str">
        <f>IFERROR(VLOOKUP(G2124+0,'de para'!A:C,3,0),"")</f>
        <v/>
      </c>
      <c r="E2124" t="str">
        <f>IF(VLOOKUP(G2124+0,'de para'!E:H,4,0)="EX","Externo","Interno")</f>
        <v>Interno</v>
      </c>
      <c r="F2124" s="21" t="s">
        <v>21324</v>
      </c>
      <c r="G2124" s="21">
        <v>1491</v>
      </c>
      <c r="H2124" s="21" t="s">
        <v>19095</v>
      </c>
      <c r="I2124" s="21" t="s">
        <v>3509</v>
      </c>
      <c r="J2124" s="22">
        <v>42759</v>
      </c>
      <c r="K2124" s="21" t="s">
        <v>19099</v>
      </c>
      <c r="L2124" s="21" t="s">
        <v>19096</v>
      </c>
      <c r="M2124" s="21" t="s">
        <v>19276</v>
      </c>
      <c r="N2124" s="21" t="s">
        <v>19108</v>
      </c>
      <c r="O2124" s="21" t="s">
        <v>20566</v>
      </c>
      <c r="P2124" s="21" t="s">
        <v>794</v>
      </c>
      <c r="Q2124" s="33">
        <v>1260</v>
      </c>
      <c r="R2124" s="33">
        <v>120</v>
      </c>
      <c r="S2124" s="33">
        <v>0</v>
      </c>
      <c r="T2124" s="33">
        <v>120</v>
      </c>
      <c r="U2124" s="33">
        <v>0</v>
      </c>
      <c r="V2124" s="33">
        <v>0</v>
      </c>
      <c r="W2124" s="23">
        <v>0</v>
      </c>
      <c r="X2124" s="23">
        <v>1.47</v>
      </c>
      <c r="Y2124" s="21" t="s">
        <v>19097</v>
      </c>
      <c r="Z2124" s="23">
        <v>17.64</v>
      </c>
      <c r="AA2124" s="23">
        <v>194.04</v>
      </c>
      <c r="AB2124" s="22">
        <v>42759</v>
      </c>
    </row>
    <row r="2125" spans="1:28" x14ac:dyDescent="0.25">
      <c r="A2125" t="s">
        <v>736</v>
      </c>
      <c r="B2125" t="str">
        <f>VLOOKUP(O2125+0,'de para'!K:O,3,0)</f>
        <v>NA</v>
      </c>
      <c r="C2125" t="str">
        <f t="shared" si="33"/>
        <v>3001</v>
      </c>
      <c r="D2125" t="str">
        <f>IFERROR(VLOOKUP(G2125+0,'de para'!A:C,3,0),"")</f>
        <v/>
      </c>
      <c r="E2125" t="str">
        <f>IF(VLOOKUP(G2125+0,'de para'!E:H,4,0)="EX","Externo","Interno")</f>
        <v>Interno</v>
      </c>
      <c r="F2125" s="18" t="s">
        <v>21324</v>
      </c>
      <c r="G2125" s="18">
        <v>1491</v>
      </c>
      <c r="H2125" s="18" t="s">
        <v>19095</v>
      </c>
      <c r="I2125" s="18" t="s">
        <v>3509</v>
      </c>
      <c r="J2125" s="19">
        <v>42759</v>
      </c>
      <c r="K2125" s="18" t="s">
        <v>19099</v>
      </c>
      <c r="L2125" s="18" t="s">
        <v>19096</v>
      </c>
      <c r="M2125" s="18" t="s">
        <v>19276</v>
      </c>
      <c r="N2125" s="18" t="s">
        <v>19103</v>
      </c>
      <c r="O2125" s="18" t="s">
        <v>20568</v>
      </c>
      <c r="P2125" s="18" t="s">
        <v>800</v>
      </c>
      <c r="Q2125" s="32">
        <v>1439</v>
      </c>
      <c r="R2125" s="32">
        <v>45</v>
      </c>
      <c r="S2125" s="32">
        <v>0</v>
      </c>
      <c r="T2125" s="32">
        <v>45</v>
      </c>
      <c r="U2125" s="32">
        <v>0</v>
      </c>
      <c r="V2125" s="32">
        <v>0</v>
      </c>
      <c r="W2125" s="20">
        <v>0</v>
      </c>
      <c r="X2125" s="20">
        <v>1.72</v>
      </c>
      <c r="Y2125" s="18" t="s">
        <v>19097</v>
      </c>
      <c r="Z2125" s="20">
        <v>0</v>
      </c>
      <c r="AA2125" s="20">
        <v>77.400000000000006</v>
      </c>
      <c r="AB2125" s="19">
        <v>42759</v>
      </c>
    </row>
    <row r="2126" spans="1:28" x14ac:dyDescent="0.25">
      <c r="A2126" t="s">
        <v>736</v>
      </c>
      <c r="B2126" t="str">
        <f>VLOOKUP(O2126+0,'de para'!K:O,3,0)</f>
        <v>NA</v>
      </c>
      <c r="C2126" t="str">
        <f t="shared" si="33"/>
        <v>3001</v>
      </c>
      <c r="D2126" t="str">
        <f>IFERROR(VLOOKUP(G2126+0,'de para'!A:C,3,0),"")</f>
        <v/>
      </c>
      <c r="E2126" t="str">
        <f>IF(VLOOKUP(G2126+0,'de para'!E:H,4,0)="EX","Externo","Interno")</f>
        <v>Interno</v>
      </c>
      <c r="F2126" s="21" t="s">
        <v>21324</v>
      </c>
      <c r="G2126" s="21">
        <v>1491</v>
      </c>
      <c r="H2126" s="21" t="s">
        <v>19095</v>
      </c>
      <c r="I2126" s="21" t="s">
        <v>3509</v>
      </c>
      <c r="J2126" s="22">
        <v>42759</v>
      </c>
      <c r="K2126" s="21" t="s">
        <v>19099</v>
      </c>
      <c r="L2126" s="21" t="s">
        <v>19096</v>
      </c>
      <c r="M2126" s="21" t="s">
        <v>19276</v>
      </c>
      <c r="N2126" s="21" t="s">
        <v>19291</v>
      </c>
      <c r="O2126" s="21" t="s">
        <v>20563</v>
      </c>
      <c r="P2126" s="21" t="s">
        <v>804</v>
      </c>
      <c r="Q2126" s="33">
        <v>-961</v>
      </c>
      <c r="R2126" s="33">
        <v>12</v>
      </c>
      <c r="S2126" s="33">
        <v>0</v>
      </c>
      <c r="T2126" s="33">
        <v>12</v>
      </c>
      <c r="U2126" s="33">
        <v>0</v>
      </c>
      <c r="V2126" s="33">
        <v>0</v>
      </c>
      <c r="W2126" s="23">
        <v>0</v>
      </c>
      <c r="X2126" s="23">
        <v>5.41</v>
      </c>
      <c r="Y2126" s="21" t="s">
        <v>19097</v>
      </c>
      <c r="Z2126" s="23">
        <v>0</v>
      </c>
      <c r="AA2126" s="23">
        <v>64.92</v>
      </c>
      <c r="AB2126" s="22">
        <v>42759</v>
      </c>
    </row>
    <row r="2127" spans="1:28" x14ac:dyDescent="0.25">
      <c r="A2127" t="s">
        <v>736</v>
      </c>
      <c r="B2127" t="str">
        <f>VLOOKUP(O2127+0,'de para'!K:O,3,0)</f>
        <v>NA</v>
      </c>
      <c r="C2127" t="str">
        <f t="shared" si="33"/>
        <v>3001</v>
      </c>
      <c r="D2127" t="str">
        <f>IFERROR(VLOOKUP(G2127+0,'de para'!A:C,3,0),"")</f>
        <v/>
      </c>
      <c r="E2127" t="str">
        <f>IF(VLOOKUP(G2127+0,'de para'!E:H,4,0)="EX","Externo","Interno")</f>
        <v>Interno</v>
      </c>
      <c r="F2127" s="18" t="s">
        <v>21324</v>
      </c>
      <c r="G2127" s="18">
        <v>1491</v>
      </c>
      <c r="H2127" s="18" t="s">
        <v>19095</v>
      </c>
      <c r="I2127" s="18" t="s">
        <v>3509</v>
      </c>
      <c r="J2127" s="19">
        <v>42759</v>
      </c>
      <c r="K2127" s="18" t="s">
        <v>19099</v>
      </c>
      <c r="L2127" s="18" t="s">
        <v>19096</v>
      </c>
      <c r="M2127" s="18" t="s">
        <v>19276</v>
      </c>
      <c r="N2127" s="18" t="s">
        <v>19104</v>
      </c>
      <c r="O2127" s="18" t="s">
        <v>20571</v>
      </c>
      <c r="P2127" s="18" t="s">
        <v>805</v>
      </c>
      <c r="Q2127" s="32">
        <v>19</v>
      </c>
      <c r="R2127" s="32">
        <v>36</v>
      </c>
      <c r="S2127" s="32">
        <v>0</v>
      </c>
      <c r="T2127" s="32">
        <v>36</v>
      </c>
      <c r="U2127" s="32">
        <v>0</v>
      </c>
      <c r="V2127" s="32">
        <v>0</v>
      </c>
      <c r="W2127" s="20">
        <v>0</v>
      </c>
      <c r="X2127" s="20">
        <v>7.65</v>
      </c>
      <c r="Y2127" s="18" t="s">
        <v>19097</v>
      </c>
      <c r="Z2127" s="20">
        <v>0</v>
      </c>
      <c r="AA2127" s="20">
        <v>275.39999999999998</v>
      </c>
      <c r="AB2127" s="19">
        <v>42759</v>
      </c>
    </row>
    <row r="2128" spans="1:28" x14ac:dyDescent="0.25">
      <c r="A2128" t="s">
        <v>736</v>
      </c>
      <c r="B2128" t="str">
        <f>VLOOKUP(O2128+0,'de para'!K:O,3,0)</f>
        <v>NA</v>
      </c>
      <c r="C2128" t="str">
        <f t="shared" si="33"/>
        <v>3001</v>
      </c>
      <c r="D2128" t="str">
        <f>IFERROR(VLOOKUP(G2128+0,'de para'!A:C,3,0),"")</f>
        <v/>
      </c>
      <c r="E2128" t="str">
        <f>IF(VLOOKUP(G2128+0,'de para'!E:H,4,0)="EX","Externo","Interno")</f>
        <v>Interno</v>
      </c>
      <c r="F2128" s="21" t="s">
        <v>21324</v>
      </c>
      <c r="G2128" s="21">
        <v>1491</v>
      </c>
      <c r="H2128" s="21" t="s">
        <v>19095</v>
      </c>
      <c r="I2128" s="21" t="s">
        <v>3509</v>
      </c>
      <c r="J2128" s="22">
        <v>42759</v>
      </c>
      <c r="K2128" s="21" t="s">
        <v>19099</v>
      </c>
      <c r="L2128" s="21" t="s">
        <v>19096</v>
      </c>
      <c r="M2128" s="21" t="s">
        <v>19276</v>
      </c>
      <c r="N2128" s="21" t="s">
        <v>19112</v>
      </c>
      <c r="O2128" s="21" t="s">
        <v>20564</v>
      </c>
      <c r="P2128" s="21" t="s">
        <v>806</v>
      </c>
      <c r="Q2128" s="33">
        <v>3887</v>
      </c>
      <c r="R2128" s="33">
        <v>120</v>
      </c>
      <c r="S2128" s="33">
        <v>0</v>
      </c>
      <c r="T2128" s="33">
        <v>120</v>
      </c>
      <c r="U2128" s="33">
        <v>0</v>
      </c>
      <c r="V2128" s="33">
        <v>0</v>
      </c>
      <c r="W2128" s="23">
        <v>0</v>
      </c>
      <c r="X2128" s="23">
        <v>7.65</v>
      </c>
      <c r="Y2128" s="21" t="s">
        <v>19097</v>
      </c>
      <c r="Z2128" s="23">
        <v>0</v>
      </c>
      <c r="AA2128" s="23">
        <v>918</v>
      </c>
      <c r="AB2128" s="22">
        <v>42759</v>
      </c>
    </row>
    <row r="2129" spans="1:28" x14ac:dyDescent="0.25">
      <c r="A2129" t="s">
        <v>736</v>
      </c>
      <c r="B2129" t="str">
        <f>VLOOKUP(O2129+0,'de para'!K:O,3,0)</f>
        <v>NA</v>
      </c>
      <c r="C2129" t="str">
        <f t="shared" si="33"/>
        <v>3001</v>
      </c>
      <c r="D2129" t="str">
        <f>IFERROR(VLOOKUP(G2129+0,'de para'!A:C,3,0),"")</f>
        <v/>
      </c>
      <c r="E2129" t="s">
        <v>19067</v>
      </c>
      <c r="F2129" s="18" t="s">
        <v>21325</v>
      </c>
      <c r="G2129" s="18">
        <v>2736</v>
      </c>
      <c r="H2129" s="18" t="s">
        <v>19095</v>
      </c>
      <c r="I2129" s="18" t="s">
        <v>21326</v>
      </c>
      <c r="J2129" s="19">
        <v>42759</v>
      </c>
      <c r="K2129" s="18" t="s">
        <v>19099</v>
      </c>
      <c r="L2129" s="18" t="s">
        <v>19096</v>
      </c>
      <c r="M2129" s="18" t="s">
        <v>20587</v>
      </c>
      <c r="N2129" s="18" t="s">
        <v>19095</v>
      </c>
      <c r="O2129" s="18" t="s">
        <v>20561</v>
      </c>
      <c r="P2129" s="18" t="s">
        <v>799</v>
      </c>
      <c r="Q2129" s="32">
        <v>3479</v>
      </c>
      <c r="R2129" s="32">
        <v>40</v>
      </c>
      <c r="S2129" s="32">
        <v>0</v>
      </c>
      <c r="T2129" s="32">
        <v>40</v>
      </c>
      <c r="U2129" s="32">
        <v>0</v>
      </c>
      <c r="V2129" s="32">
        <v>40</v>
      </c>
      <c r="W2129" s="20">
        <v>0</v>
      </c>
      <c r="X2129" s="20">
        <v>7.19</v>
      </c>
      <c r="Y2129" s="18" t="s">
        <v>19106</v>
      </c>
      <c r="Z2129" s="20">
        <v>0</v>
      </c>
      <c r="AA2129" s="20">
        <v>287.60000000000002</v>
      </c>
      <c r="AB2129" s="19">
        <v>42759</v>
      </c>
    </row>
    <row r="2130" spans="1:28" x14ac:dyDescent="0.25">
      <c r="A2130" t="s">
        <v>736</v>
      </c>
      <c r="B2130" t="str">
        <f>VLOOKUP(O2130+0,'de para'!K:O,3,0)</f>
        <v>NA</v>
      </c>
      <c r="C2130" t="str">
        <f t="shared" si="33"/>
        <v>3001</v>
      </c>
      <c r="D2130" t="str">
        <f>IFERROR(VLOOKUP(G2130+0,'de para'!A:C,3,0),"")</f>
        <v/>
      </c>
      <c r="E2130" t="s">
        <v>19067</v>
      </c>
      <c r="F2130" s="21" t="s">
        <v>21325</v>
      </c>
      <c r="G2130" s="21">
        <v>2736</v>
      </c>
      <c r="H2130" s="21" t="s">
        <v>19095</v>
      </c>
      <c r="I2130" s="21" t="s">
        <v>21326</v>
      </c>
      <c r="J2130" s="22">
        <v>42759</v>
      </c>
      <c r="K2130" s="21" t="s">
        <v>19099</v>
      </c>
      <c r="L2130" s="21" t="s">
        <v>19096</v>
      </c>
      <c r="M2130" s="21" t="s">
        <v>20587</v>
      </c>
      <c r="N2130" s="21" t="s">
        <v>19102</v>
      </c>
      <c r="O2130" s="21" t="s">
        <v>19199</v>
      </c>
      <c r="P2130" s="21" t="s">
        <v>797</v>
      </c>
      <c r="Q2130" s="33">
        <v>2174</v>
      </c>
      <c r="R2130" s="33">
        <v>50</v>
      </c>
      <c r="S2130" s="33">
        <v>0</v>
      </c>
      <c r="T2130" s="33">
        <v>50</v>
      </c>
      <c r="U2130" s="33">
        <v>0</v>
      </c>
      <c r="V2130" s="33">
        <v>50</v>
      </c>
      <c r="W2130" s="23">
        <v>0</v>
      </c>
      <c r="X2130" s="23">
        <v>9.69</v>
      </c>
      <c r="Y2130" s="21" t="s">
        <v>19106</v>
      </c>
      <c r="Z2130" s="23">
        <v>0</v>
      </c>
      <c r="AA2130" s="23">
        <v>484.5</v>
      </c>
      <c r="AB2130" s="22">
        <v>42759</v>
      </c>
    </row>
    <row r="2131" spans="1:28" x14ac:dyDescent="0.25">
      <c r="A2131" t="s">
        <v>736</v>
      </c>
      <c r="B2131" t="str">
        <f>VLOOKUP(O2131+0,'de para'!K:O,3,0)</f>
        <v>NA</v>
      </c>
      <c r="C2131" t="str">
        <f t="shared" si="33"/>
        <v>3002</v>
      </c>
      <c r="D2131" t="str">
        <f>IFERROR(VLOOKUP(G2131+0,'de para'!A:C,3,0),"")</f>
        <v/>
      </c>
      <c r="E2131" t="s">
        <v>19067</v>
      </c>
      <c r="F2131" s="18" t="s">
        <v>21325</v>
      </c>
      <c r="G2131" s="18">
        <v>2736</v>
      </c>
      <c r="H2131" s="18" t="s">
        <v>19095</v>
      </c>
      <c r="I2131" s="18" t="s">
        <v>21326</v>
      </c>
      <c r="J2131" s="19">
        <v>42759</v>
      </c>
      <c r="K2131" s="18" t="s">
        <v>19099</v>
      </c>
      <c r="L2131" s="18" t="s">
        <v>19096</v>
      </c>
      <c r="M2131" s="18" t="s">
        <v>20587</v>
      </c>
      <c r="N2131" s="18" t="s">
        <v>19108</v>
      </c>
      <c r="O2131" s="18" t="s">
        <v>20562</v>
      </c>
      <c r="P2131" s="18" t="s">
        <v>803</v>
      </c>
      <c r="Q2131" s="32">
        <v>-173</v>
      </c>
      <c r="R2131" s="32">
        <v>40</v>
      </c>
      <c r="S2131" s="32">
        <v>0</v>
      </c>
      <c r="T2131" s="32">
        <v>40</v>
      </c>
      <c r="U2131" s="32">
        <v>0</v>
      </c>
      <c r="V2131" s="32">
        <v>40</v>
      </c>
      <c r="W2131" s="20">
        <v>0</v>
      </c>
      <c r="X2131" s="20">
        <v>5.62</v>
      </c>
      <c r="Y2131" s="18" t="s">
        <v>19106</v>
      </c>
      <c r="Z2131" s="20">
        <v>0</v>
      </c>
      <c r="AA2131" s="20">
        <v>224.8</v>
      </c>
      <c r="AB2131" s="19">
        <v>42759</v>
      </c>
    </row>
    <row r="2132" spans="1:28" x14ac:dyDescent="0.25">
      <c r="A2132" t="s">
        <v>736</v>
      </c>
      <c r="B2132" t="str">
        <f>VLOOKUP(O2132+0,'de para'!K:O,3,0)</f>
        <v>NA</v>
      </c>
      <c r="C2132" t="str">
        <f t="shared" si="33"/>
        <v>3001</v>
      </c>
      <c r="D2132" t="str">
        <f>IFERROR(VLOOKUP(G2132+0,'de para'!A:C,3,0),"")</f>
        <v/>
      </c>
      <c r="E2132" t="s">
        <v>19067</v>
      </c>
      <c r="F2132" s="21" t="s">
        <v>21325</v>
      </c>
      <c r="G2132" s="21">
        <v>2736</v>
      </c>
      <c r="H2132" s="21" t="s">
        <v>19095</v>
      </c>
      <c r="I2132" s="21" t="s">
        <v>21326</v>
      </c>
      <c r="J2132" s="22">
        <v>42759</v>
      </c>
      <c r="K2132" s="21" t="s">
        <v>19099</v>
      </c>
      <c r="L2132" s="21" t="s">
        <v>19096</v>
      </c>
      <c r="M2132" s="21" t="s">
        <v>20587</v>
      </c>
      <c r="N2132" s="21" t="s">
        <v>19103</v>
      </c>
      <c r="O2132" s="21" t="s">
        <v>20563</v>
      </c>
      <c r="P2132" s="21" t="s">
        <v>804</v>
      </c>
      <c r="Q2132" s="33">
        <v>-973</v>
      </c>
      <c r="R2132" s="33">
        <v>24</v>
      </c>
      <c r="S2132" s="33">
        <v>0</v>
      </c>
      <c r="T2132" s="33">
        <v>24</v>
      </c>
      <c r="U2132" s="33">
        <v>0</v>
      </c>
      <c r="V2132" s="33">
        <v>24</v>
      </c>
      <c r="W2132" s="23">
        <v>0</v>
      </c>
      <c r="X2132" s="23">
        <v>7.49</v>
      </c>
      <c r="Y2132" s="21" t="s">
        <v>19106</v>
      </c>
      <c r="Z2132" s="23">
        <v>0</v>
      </c>
      <c r="AA2132" s="23">
        <v>179.76</v>
      </c>
      <c r="AB2132" s="22">
        <v>42759</v>
      </c>
    </row>
    <row r="2133" spans="1:28" x14ac:dyDescent="0.25">
      <c r="A2133" t="s">
        <v>736</v>
      </c>
      <c r="B2133" t="str">
        <f>VLOOKUP(O2133+0,'de para'!K:O,3,0)</f>
        <v>NA</v>
      </c>
      <c r="C2133" t="str">
        <f t="shared" si="33"/>
        <v>3001</v>
      </c>
      <c r="D2133" t="str">
        <f>IFERROR(VLOOKUP(G2133+0,'de para'!A:C,3,0),"")</f>
        <v/>
      </c>
      <c r="E2133" t="str">
        <f>IF(VLOOKUP(G2133+0,'de para'!E:H,4,0)="EX","Externo","Interno")</f>
        <v>Externo</v>
      </c>
      <c r="F2133" s="18" t="s">
        <v>23132</v>
      </c>
      <c r="G2133" s="18">
        <v>2124</v>
      </c>
      <c r="H2133" s="18" t="s">
        <v>19095</v>
      </c>
      <c r="I2133" s="18" t="s">
        <v>770</v>
      </c>
      <c r="J2133" s="19">
        <v>42794</v>
      </c>
      <c r="K2133" s="18" t="s">
        <v>19096</v>
      </c>
      <c r="L2133" s="18" t="s">
        <v>19096</v>
      </c>
      <c r="M2133" s="18" t="s">
        <v>20589</v>
      </c>
      <c r="N2133" s="18" t="s">
        <v>19095</v>
      </c>
      <c r="O2133" s="18" t="s">
        <v>23133</v>
      </c>
      <c r="P2133" s="18" t="s">
        <v>771</v>
      </c>
      <c r="Q2133" s="32">
        <v>0</v>
      </c>
      <c r="R2133" s="32">
        <v>1000</v>
      </c>
      <c r="S2133" s="32">
        <v>0</v>
      </c>
      <c r="T2133" s="32">
        <v>1000</v>
      </c>
      <c r="U2133" s="32">
        <v>0</v>
      </c>
      <c r="V2133" s="32">
        <v>0</v>
      </c>
      <c r="W2133" s="20">
        <v>0</v>
      </c>
      <c r="X2133" s="20">
        <v>10.55</v>
      </c>
      <c r="Y2133" s="18" t="s">
        <v>19097</v>
      </c>
      <c r="Z2133" s="20">
        <v>0</v>
      </c>
      <c r="AA2133" s="20">
        <v>10551.16</v>
      </c>
      <c r="AB2133" s="19">
        <v>42794</v>
      </c>
    </row>
    <row r="2134" spans="1:28" x14ac:dyDescent="0.25">
      <c r="A2134" t="s">
        <v>736</v>
      </c>
      <c r="B2134" t="str">
        <f>VLOOKUP(O2134+0,'de para'!K:O,3,0)</f>
        <v>NA</v>
      </c>
      <c r="C2134" t="str">
        <f t="shared" si="33"/>
        <v>3001</v>
      </c>
      <c r="D2134" t="str">
        <f>IFERROR(VLOOKUP(G2134+0,'de para'!A:C,3,0),"")</f>
        <v/>
      </c>
      <c r="E2134" t="str">
        <f>IF(VLOOKUP(G2134+0,'de para'!E:H,4,0)="EX","Externo","Interno")</f>
        <v>Externo</v>
      </c>
      <c r="F2134" s="21" t="s">
        <v>23132</v>
      </c>
      <c r="G2134" s="21">
        <v>2124</v>
      </c>
      <c r="H2134" s="21" t="s">
        <v>19095</v>
      </c>
      <c r="I2134" s="21" t="s">
        <v>770</v>
      </c>
      <c r="J2134" s="22">
        <v>42794</v>
      </c>
      <c r="K2134" s="21" t="s">
        <v>19096</v>
      </c>
      <c r="L2134" s="21" t="s">
        <v>19096</v>
      </c>
      <c r="M2134" s="21" t="s">
        <v>20589</v>
      </c>
      <c r="N2134" s="21" t="s">
        <v>19102</v>
      </c>
      <c r="O2134" s="21" t="s">
        <v>23134</v>
      </c>
      <c r="P2134" s="21" t="s">
        <v>9526</v>
      </c>
      <c r="Q2134" s="33">
        <v>0</v>
      </c>
      <c r="R2134" s="33">
        <v>1000</v>
      </c>
      <c r="S2134" s="33">
        <v>0</v>
      </c>
      <c r="T2134" s="33">
        <v>1000</v>
      </c>
      <c r="U2134" s="33">
        <v>0</v>
      </c>
      <c r="V2134" s="33">
        <v>0</v>
      </c>
      <c r="W2134" s="23">
        <v>0</v>
      </c>
      <c r="X2134" s="23">
        <v>13.49</v>
      </c>
      <c r="Y2134" s="21" t="s">
        <v>19097</v>
      </c>
      <c r="Z2134" s="23">
        <v>0</v>
      </c>
      <c r="AA2134" s="23">
        <v>13491.2</v>
      </c>
      <c r="AB2134" s="22">
        <v>42794</v>
      </c>
    </row>
    <row r="2135" spans="1:28" x14ac:dyDescent="0.25">
      <c r="A2135" t="s">
        <v>736</v>
      </c>
      <c r="B2135" t="str">
        <f>VLOOKUP(O2135+0,'de para'!K:O,3,0)</f>
        <v>NA</v>
      </c>
      <c r="C2135" t="str">
        <f t="shared" si="33"/>
        <v>3001</v>
      </c>
      <c r="D2135" t="str">
        <f>IFERROR(VLOOKUP(G2135+0,'de para'!A:C,3,0),"")</f>
        <v/>
      </c>
      <c r="E2135" t="str">
        <f>IF(VLOOKUP(G2135+0,'de para'!E:H,4,0)="EX","Externo","Interno")</f>
        <v>Externo</v>
      </c>
      <c r="F2135" s="18" t="s">
        <v>23132</v>
      </c>
      <c r="G2135" s="18">
        <v>2124</v>
      </c>
      <c r="H2135" s="18" t="s">
        <v>19095</v>
      </c>
      <c r="I2135" s="18" t="s">
        <v>770</v>
      </c>
      <c r="J2135" s="19">
        <v>42794</v>
      </c>
      <c r="K2135" s="18" t="s">
        <v>19096</v>
      </c>
      <c r="L2135" s="18" t="s">
        <v>19096</v>
      </c>
      <c r="M2135" s="18" t="s">
        <v>20589</v>
      </c>
      <c r="N2135" s="18" t="s">
        <v>19108</v>
      </c>
      <c r="O2135" s="18" t="s">
        <v>21343</v>
      </c>
      <c r="P2135" s="18" t="s">
        <v>777</v>
      </c>
      <c r="Q2135" s="32">
        <v>-400</v>
      </c>
      <c r="R2135" s="32">
        <v>100</v>
      </c>
      <c r="S2135" s="32">
        <v>0</v>
      </c>
      <c r="T2135" s="32">
        <v>100</v>
      </c>
      <c r="U2135" s="32">
        <v>0</v>
      </c>
      <c r="V2135" s="32">
        <v>0</v>
      </c>
      <c r="W2135" s="20">
        <v>0</v>
      </c>
      <c r="X2135" s="20">
        <v>4.72</v>
      </c>
      <c r="Y2135" s="18" t="s">
        <v>19097</v>
      </c>
      <c r="Z2135" s="20">
        <v>0</v>
      </c>
      <c r="AA2135" s="20">
        <v>472.6</v>
      </c>
      <c r="AB2135" s="19">
        <v>42794</v>
      </c>
    </row>
    <row r="2136" spans="1:28" x14ac:dyDescent="0.25">
      <c r="A2136" t="s">
        <v>736</v>
      </c>
      <c r="B2136" t="str">
        <f>VLOOKUP(O2136+0,'de para'!K:O,3,0)</f>
        <v>NA</v>
      </c>
      <c r="C2136" t="str">
        <f t="shared" si="33"/>
        <v>3001</v>
      </c>
      <c r="D2136" t="str">
        <f>IFERROR(VLOOKUP(G2136+0,'de para'!A:C,3,0),"")</f>
        <v/>
      </c>
      <c r="E2136" t="str">
        <f>IF(VLOOKUP(G2136+0,'de para'!E:H,4,0)="EX","Externo","Interno")</f>
        <v>Externo</v>
      </c>
      <c r="F2136" s="21" t="s">
        <v>23132</v>
      </c>
      <c r="G2136" s="21">
        <v>2124</v>
      </c>
      <c r="H2136" s="21" t="s">
        <v>19095</v>
      </c>
      <c r="I2136" s="21" t="s">
        <v>770</v>
      </c>
      <c r="J2136" s="22">
        <v>42794</v>
      </c>
      <c r="K2136" s="21" t="s">
        <v>19096</v>
      </c>
      <c r="L2136" s="21" t="s">
        <v>19096</v>
      </c>
      <c r="M2136" s="21" t="s">
        <v>20589</v>
      </c>
      <c r="N2136" s="21" t="s">
        <v>19103</v>
      </c>
      <c r="O2136" s="21" t="s">
        <v>23135</v>
      </c>
      <c r="P2136" s="21" t="s">
        <v>9587</v>
      </c>
      <c r="Q2136" s="33">
        <v>0</v>
      </c>
      <c r="R2136" s="33">
        <v>500</v>
      </c>
      <c r="S2136" s="33">
        <v>0</v>
      </c>
      <c r="T2136" s="33">
        <v>500</v>
      </c>
      <c r="U2136" s="33">
        <v>0</v>
      </c>
      <c r="V2136" s="33">
        <v>0</v>
      </c>
      <c r="W2136" s="23">
        <v>0</v>
      </c>
      <c r="X2136" s="23">
        <v>4.91</v>
      </c>
      <c r="Y2136" s="21" t="s">
        <v>19097</v>
      </c>
      <c r="Z2136" s="23">
        <v>0</v>
      </c>
      <c r="AA2136" s="23">
        <v>2459.19</v>
      </c>
      <c r="AB2136" s="22">
        <v>42794</v>
      </c>
    </row>
    <row r="2137" spans="1:28" x14ac:dyDescent="0.25">
      <c r="A2137" t="s">
        <v>736</v>
      </c>
      <c r="B2137" t="str">
        <f>VLOOKUP(O2137+0,'de para'!K:O,3,0)</f>
        <v>NA</v>
      </c>
      <c r="C2137" t="str">
        <f t="shared" si="33"/>
        <v>3001</v>
      </c>
      <c r="D2137" t="str">
        <f>IFERROR(VLOOKUP(G2137+0,'de para'!A:C,3,0),"")</f>
        <v/>
      </c>
      <c r="E2137" t="str">
        <f>IF(VLOOKUP(G2137+0,'de para'!E:H,4,0)="EX","Externo","Interno")</f>
        <v>Externo</v>
      </c>
      <c r="F2137" s="18" t="s">
        <v>23132</v>
      </c>
      <c r="G2137" s="18">
        <v>2124</v>
      </c>
      <c r="H2137" s="18" t="s">
        <v>19095</v>
      </c>
      <c r="I2137" s="18" t="s">
        <v>770</v>
      </c>
      <c r="J2137" s="19">
        <v>42794</v>
      </c>
      <c r="K2137" s="18" t="s">
        <v>19096</v>
      </c>
      <c r="L2137" s="18" t="s">
        <v>19096</v>
      </c>
      <c r="M2137" s="18" t="s">
        <v>20589</v>
      </c>
      <c r="N2137" s="18" t="s">
        <v>19291</v>
      </c>
      <c r="O2137" s="18" t="s">
        <v>23136</v>
      </c>
      <c r="P2137" s="18" t="s">
        <v>9586</v>
      </c>
      <c r="Q2137" s="32">
        <v>0</v>
      </c>
      <c r="R2137" s="32">
        <v>500</v>
      </c>
      <c r="S2137" s="32">
        <v>0</v>
      </c>
      <c r="T2137" s="32">
        <v>500</v>
      </c>
      <c r="U2137" s="32">
        <v>0</v>
      </c>
      <c r="V2137" s="32">
        <v>0</v>
      </c>
      <c r="W2137" s="20">
        <v>0</v>
      </c>
      <c r="X2137" s="20">
        <v>2.44</v>
      </c>
      <c r="Y2137" s="18" t="s">
        <v>19097</v>
      </c>
      <c r="Z2137" s="20">
        <v>0</v>
      </c>
      <c r="AA2137" s="20">
        <v>1222.72</v>
      </c>
      <c r="AB2137" s="19">
        <v>42794</v>
      </c>
    </row>
    <row r="2138" spans="1:28" x14ac:dyDescent="0.25">
      <c r="A2138" t="s">
        <v>736</v>
      </c>
      <c r="B2138" t="str">
        <f>VLOOKUP(O2138+0,'de para'!K:O,3,0)</f>
        <v>NA</v>
      </c>
      <c r="C2138" t="str">
        <f t="shared" si="33"/>
        <v>3001</v>
      </c>
      <c r="D2138" t="str">
        <f>IFERROR(VLOOKUP(G2138+0,'de para'!A:C,3,0),"")</f>
        <v/>
      </c>
      <c r="E2138" t="str">
        <f>IF(VLOOKUP(G2138+0,'de para'!E:H,4,0)="EX","Externo","Interno")</f>
        <v>Externo</v>
      </c>
      <c r="F2138" s="21" t="s">
        <v>23132</v>
      </c>
      <c r="G2138" s="21">
        <v>2124</v>
      </c>
      <c r="H2138" s="21" t="s">
        <v>19095</v>
      </c>
      <c r="I2138" s="21" t="s">
        <v>770</v>
      </c>
      <c r="J2138" s="22">
        <v>42794</v>
      </c>
      <c r="K2138" s="21" t="s">
        <v>19096</v>
      </c>
      <c r="L2138" s="21" t="s">
        <v>19096</v>
      </c>
      <c r="M2138" s="21" t="s">
        <v>20589</v>
      </c>
      <c r="N2138" s="21" t="s">
        <v>19104</v>
      </c>
      <c r="O2138" s="21" t="s">
        <v>23124</v>
      </c>
      <c r="P2138" s="21" t="s">
        <v>739</v>
      </c>
      <c r="Q2138" s="33">
        <v>-30000</v>
      </c>
      <c r="R2138" s="33">
        <v>100</v>
      </c>
      <c r="S2138" s="33">
        <v>0</v>
      </c>
      <c r="T2138" s="33">
        <v>100</v>
      </c>
      <c r="U2138" s="33">
        <v>0</v>
      </c>
      <c r="V2138" s="33">
        <v>0</v>
      </c>
      <c r="W2138" s="23">
        <v>0</v>
      </c>
      <c r="X2138" s="23">
        <v>1.37</v>
      </c>
      <c r="Y2138" s="21" t="s">
        <v>19097</v>
      </c>
      <c r="Z2138" s="23">
        <v>0</v>
      </c>
      <c r="AA2138" s="23">
        <v>137.38</v>
      </c>
      <c r="AB2138" s="22">
        <v>42794</v>
      </c>
    </row>
    <row r="2139" spans="1:28" x14ac:dyDescent="0.25">
      <c r="A2139" t="s">
        <v>736</v>
      </c>
      <c r="B2139" t="str">
        <f>VLOOKUP(O2139+0,'de para'!K:O,3,0)</f>
        <v>NA</v>
      </c>
      <c r="C2139" t="str">
        <f t="shared" si="33"/>
        <v>3001</v>
      </c>
      <c r="D2139" t="str">
        <f>IFERROR(VLOOKUP(G2139+0,'de para'!A:C,3,0),"")</f>
        <v/>
      </c>
      <c r="E2139" t="str">
        <f>IF(VLOOKUP(G2139+0,'de para'!E:H,4,0)="EX","Externo","Interno")</f>
        <v>Externo</v>
      </c>
      <c r="F2139" s="18" t="s">
        <v>23132</v>
      </c>
      <c r="G2139" s="18">
        <v>2124</v>
      </c>
      <c r="H2139" s="18" t="s">
        <v>19095</v>
      </c>
      <c r="I2139" s="18" t="s">
        <v>770</v>
      </c>
      <c r="J2139" s="19">
        <v>42794</v>
      </c>
      <c r="K2139" s="18" t="s">
        <v>19096</v>
      </c>
      <c r="L2139" s="18" t="s">
        <v>19096</v>
      </c>
      <c r="M2139" s="18" t="s">
        <v>20589</v>
      </c>
      <c r="N2139" s="18" t="s">
        <v>19112</v>
      </c>
      <c r="O2139" s="18" t="s">
        <v>23137</v>
      </c>
      <c r="P2139" s="18" t="s">
        <v>23138</v>
      </c>
      <c r="Q2139" s="32">
        <v>0</v>
      </c>
      <c r="R2139" s="32">
        <v>10000</v>
      </c>
      <c r="S2139" s="32">
        <v>0</v>
      </c>
      <c r="T2139" s="32">
        <v>10000</v>
      </c>
      <c r="U2139" s="32">
        <v>0</v>
      </c>
      <c r="V2139" s="32">
        <v>0</v>
      </c>
      <c r="W2139" s="20">
        <v>0</v>
      </c>
      <c r="X2139" s="20">
        <v>0.85</v>
      </c>
      <c r="Y2139" s="18" t="s">
        <v>19097</v>
      </c>
      <c r="Z2139" s="20">
        <v>0</v>
      </c>
      <c r="AA2139" s="20">
        <v>8517.8700000000008</v>
      </c>
      <c r="AB2139" s="19">
        <v>42794</v>
      </c>
    </row>
    <row r="2140" spans="1:28" x14ac:dyDescent="0.25">
      <c r="A2140" t="s">
        <v>736</v>
      </c>
      <c r="B2140" t="str">
        <f>VLOOKUP(O2140+0,'de para'!K:O,3,0)</f>
        <v>NA</v>
      </c>
      <c r="C2140" t="str">
        <f t="shared" si="33"/>
        <v>3001</v>
      </c>
      <c r="D2140" t="str">
        <f>IFERROR(VLOOKUP(G2140+0,'de para'!A:C,3,0),"")</f>
        <v/>
      </c>
      <c r="E2140" t="str">
        <f>IF(VLOOKUP(G2140+0,'de para'!E:H,4,0)="EX","Externo","Interno")</f>
        <v>Externo</v>
      </c>
      <c r="F2140" s="21" t="s">
        <v>23132</v>
      </c>
      <c r="G2140" s="21">
        <v>2124</v>
      </c>
      <c r="H2140" s="21" t="s">
        <v>19095</v>
      </c>
      <c r="I2140" s="21" t="s">
        <v>770</v>
      </c>
      <c r="J2140" s="22">
        <v>42794</v>
      </c>
      <c r="K2140" s="21" t="s">
        <v>19096</v>
      </c>
      <c r="L2140" s="21" t="s">
        <v>19096</v>
      </c>
      <c r="M2140" s="21" t="s">
        <v>20589</v>
      </c>
      <c r="N2140" s="21" t="s">
        <v>19113</v>
      </c>
      <c r="O2140" s="21" t="s">
        <v>20553</v>
      </c>
      <c r="P2140" s="21" t="s">
        <v>743</v>
      </c>
      <c r="Q2140" s="33">
        <v>-12986</v>
      </c>
      <c r="R2140" s="33">
        <v>250</v>
      </c>
      <c r="S2140" s="33">
        <v>0</v>
      </c>
      <c r="T2140" s="33">
        <v>250</v>
      </c>
      <c r="U2140" s="33">
        <v>0</v>
      </c>
      <c r="V2140" s="33">
        <v>0</v>
      </c>
      <c r="W2140" s="23">
        <v>0</v>
      </c>
      <c r="X2140" s="23">
        <v>1.73</v>
      </c>
      <c r="Y2140" s="21" t="s">
        <v>19097</v>
      </c>
      <c r="Z2140" s="23">
        <v>0</v>
      </c>
      <c r="AA2140" s="23">
        <v>432.76</v>
      </c>
      <c r="AB2140" s="22">
        <v>42794</v>
      </c>
    </row>
    <row r="2141" spans="1:28" x14ac:dyDescent="0.25">
      <c r="A2141" t="s">
        <v>736</v>
      </c>
      <c r="B2141" t="str">
        <f>VLOOKUP(O2141+0,'de para'!K:O,3,0)</f>
        <v>NA</v>
      </c>
      <c r="C2141" t="str">
        <f t="shared" si="33"/>
        <v>3001</v>
      </c>
      <c r="D2141" t="str">
        <f>IFERROR(VLOOKUP(G2141+0,'de para'!A:C,3,0),"")</f>
        <v/>
      </c>
      <c r="E2141" t="str">
        <f>IF(VLOOKUP(G2141+0,'de para'!E:H,4,0)="EX","Externo","Interno")</f>
        <v>Externo</v>
      </c>
      <c r="F2141" s="18" t="s">
        <v>23132</v>
      </c>
      <c r="G2141" s="18">
        <v>2124</v>
      </c>
      <c r="H2141" s="18" t="s">
        <v>19095</v>
      </c>
      <c r="I2141" s="18" t="s">
        <v>770</v>
      </c>
      <c r="J2141" s="19">
        <v>42794</v>
      </c>
      <c r="K2141" s="18" t="s">
        <v>19096</v>
      </c>
      <c r="L2141" s="18" t="s">
        <v>19096</v>
      </c>
      <c r="M2141" s="18" t="s">
        <v>20589</v>
      </c>
      <c r="N2141" s="18" t="s">
        <v>19340</v>
      </c>
      <c r="O2141" s="18" t="s">
        <v>20504</v>
      </c>
      <c r="P2141" s="18" t="s">
        <v>10131</v>
      </c>
      <c r="Q2141" s="32">
        <v>-6485</v>
      </c>
      <c r="R2141" s="32">
        <v>450</v>
      </c>
      <c r="S2141" s="32">
        <v>0</v>
      </c>
      <c r="T2141" s="32">
        <v>450</v>
      </c>
      <c r="U2141" s="32">
        <v>0</v>
      </c>
      <c r="V2141" s="32">
        <v>0</v>
      </c>
      <c r="W2141" s="20">
        <v>0</v>
      </c>
      <c r="X2141" s="20">
        <v>7.47</v>
      </c>
      <c r="Y2141" s="18" t="s">
        <v>19097</v>
      </c>
      <c r="Z2141" s="20">
        <v>0</v>
      </c>
      <c r="AA2141" s="20">
        <v>3363.18</v>
      </c>
      <c r="AB2141" s="19">
        <v>42794</v>
      </c>
    </row>
    <row r="2142" spans="1:28" x14ac:dyDescent="0.25">
      <c r="A2142" t="s">
        <v>736</v>
      </c>
      <c r="B2142" t="str">
        <f>VLOOKUP(O2142+0,'de para'!K:O,3,0)</f>
        <v>NA</v>
      </c>
      <c r="C2142" t="str">
        <f t="shared" si="33"/>
        <v>3001</v>
      </c>
      <c r="D2142" t="str">
        <f>IFERROR(VLOOKUP(G2142+0,'de para'!A:C,3,0),"")</f>
        <v/>
      </c>
      <c r="E2142" t="str">
        <f>IF(VLOOKUP(G2142+0,'de para'!E:H,4,0)="EX","Externo","Interno")</f>
        <v>Interno</v>
      </c>
      <c r="F2142" s="21" t="s">
        <v>23139</v>
      </c>
      <c r="G2142" s="21">
        <v>1499</v>
      </c>
      <c r="H2142" s="21" t="s">
        <v>19095</v>
      </c>
      <c r="I2142" s="21" t="s">
        <v>3524</v>
      </c>
      <c r="J2142" s="22">
        <v>42760</v>
      </c>
      <c r="K2142" s="21" t="s">
        <v>23140</v>
      </c>
      <c r="L2142" s="21" t="s">
        <v>19096</v>
      </c>
      <c r="M2142" s="21" t="s">
        <v>23141</v>
      </c>
      <c r="N2142" s="21" t="s">
        <v>19095</v>
      </c>
      <c r="O2142" s="21" t="s">
        <v>20574</v>
      </c>
      <c r="P2142" s="21" t="s">
        <v>808</v>
      </c>
      <c r="Q2142" s="33">
        <v>-1</v>
      </c>
      <c r="R2142" s="33">
        <v>600</v>
      </c>
      <c r="S2142" s="33">
        <v>0</v>
      </c>
      <c r="T2142" s="33">
        <v>600</v>
      </c>
      <c r="U2142" s="33">
        <v>0</v>
      </c>
      <c r="V2142" s="33">
        <v>0</v>
      </c>
      <c r="W2142" s="23">
        <v>0</v>
      </c>
      <c r="X2142" s="23">
        <v>1.47</v>
      </c>
      <c r="Y2142" s="21" t="s">
        <v>19097</v>
      </c>
      <c r="Z2142" s="23">
        <v>0</v>
      </c>
      <c r="AA2142" s="23">
        <v>882</v>
      </c>
      <c r="AB2142" s="22">
        <v>42794</v>
      </c>
    </row>
    <row r="2143" spans="1:28" x14ac:dyDescent="0.25">
      <c r="A2143" t="s">
        <v>736</v>
      </c>
      <c r="B2143" t="str">
        <f>VLOOKUP(O2143+0,'de para'!K:O,3,0)</f>
        <v>NA</v>
      </c>
      <c r="C2143" t="str">
        <f t="shared" si="33"/>
        <v>3001</v>
      </c>
      <c r="D2143" t="str">
        <f>IFERROR(VLOOKUP(G2143+0,'de para'!A:C,3,0),"")</f>
        <v/>
      </c>
      <c r="E2143" t="str">
        <f>IF(VLOOKUP(G2143+0,'de para'!E:H,4,0)="EX","Externo","Interno")</f>
        <v>Interno</v>
      </c>
      <c r="F2143" s="18" t="s">
        <v>23139</v>
      </c>
      <c r="G2143" s="18">
        <v>1499</v>
      </c>
      <c r="H2143" s="18" t="s">
        <v>19095</v>
      </c>
      <c r="I2143" s="18" t="s">
        <v>3524</v>
      </c>
      <c r="J2143" s="19">
        <v>42760</v>
      </c>
      <c r="K2143" s="18" t="s">
        <v>23140</v>
      </c>
      <c r="L2143" s="18" t="s">
        <v>19096</v>
      </c>
      <c r="M2143" s="18" t="s">
        <v>23141</v>
      </c>
      <c r="N2143" s="18" t="s">
        <v>19102</v>
      </c>
      <c r="O2143" s="18" t="s">
        <v>20575</v>
      </c>
      <c r="P2143" s="18" t="s">
        <v>810</v>
      </c>
      <c r="Q2143" s="32">
        <v>2000</v>
      </c>
      <c r="R2143" s="32">
        <v>600</v>
      </c>
      <c r="S2143" s="32">
        <v>0</v>
      </c>
      <c r="T2143" s="32">
        <v>600</v>
      </c>
      <c r="U2143" s="32">
        <v>0</v>
      </c>
      <c r="V2143" s="32">
        <v>0</v>
      </c>
      <c r="W2143" s="20">
        <v>0</v>
      </c>
      <c r="X2143" s="20">
        <v>1.47</v>
      </c>
      <c r="Y2143" s="18" t="s">
        <v>19097</v>
      </c>
      <c r="Z2143" s="20">
        <v>0</v>
      </c>
      <c r="AA2143" s="20">
        <v>882</v>
      </c>
      <c r="AB2143" s="19">
        <v>42794</v>
      </c>
    </row>
    <row r="2144" spans="1:28" x14ac:dyDescent="0.25">
      <c r="A2144" t="s">
        <v>736</v>
      </c>
      <c r="B2144" t="str">
        <f>VLOOKUP(O2144+0,'de para'!K:O,3,0)</f>
        <v>NA</v>
      </c>
      <c r="C2144" t="str">
        <f t="shared" si="33"/>
        <v>3001</v>
      </c>
      <c r="D2144" t="str">
        <f>IFERROR(VLOOKUP(G2144+0,'de para'!A:C,3,0),"")</f>
        <v/>
      </c>
      <c r="E2144" t="str">
        <f>IF(VLOOKUP(G2144+0,'de para'!E:H,4,0)="EX","Externo","Interno")</f>
        <v>Interno</v>
      </c>
      <c r="F2144" s="21" t="s">
        <v>23139</v>
      </c>
      <c r="G2144" s="21">
        <v>1499</v>
      </c>
      <c r="H2144" s="21" t="s">
        <v>19095</v>
      </c>
      <c r="I2144" s="21" t="s">
        <v>3524</v>
      </c>
      <c r="J2144" s="22">
        <v>42760</v>
      </c>
      <c r="K2144" s="21" t="s">
        <v>23140</v>
      </c>
      <c r="L2144" s="21" t="s">
        <v>19096</v>
      </c>
      <c r="M2144" s="21" t="s">
        <v>23141</v>
      </c>
      <c r="N2144" s="21" t="s">
        <v>19108</v>
      </c>
      <c r="O2144" s="21" t="s">
        <v>20566</v>
      </c>
      <c r="P2144" s="21" t="s">
        <v>794</v>
      </c>
      <c r="Q2144" s="33">
        <v>1140</v>
      </c>
      <c r="R2144" s="33">
        <v>600</v>
      </c>
      <c r="S2144" s="33">
        <v>0</v>
      </c>
      <c r="T2144" s="33">
        <v>600</v>
      </c>
      <c r="U2144" s="33">
        <v>0</v>
      </c>
      <c r="V2144" s="33">
        <v>0</v>
      </c>
      <c r="W2144" s="23">
        <v>0</v>
      </c>
      <c r="X2144" s="23">
        <v>1.47</v>
      </c>
      <c r="Y2144" s="21" t="s">
        <v>19097</v>
      </c>
      <c r="Z2144" s="23">
        <v>0</v>
      </c>
      <c r="AA2144" s="23">
        <v>882</v>
      </c>
      <c r="AB2144" s="22">
        <v>42794</v>
      </c>
    </row>
    <row r="2145" spans="1:28" x14ac:dyDescent="0.25">
      <c r="A2145" t="s">
        <v>736</v>
      </c>
      <c r="B2145" t="str">
        <f>VLOOKUP(O2145+0,'de para'!K:O,3,0)</f>
        <v>NA</v>
      </c>
      <c r="C2145" t="str">
        <f t="shared" si="33"/>
        <v>3001</v>
      </c>
      <c r="D2145" t="str">
        <f>IFERROR(VLOOKUP(G2145+0,'de para'!A:C,3,0),"")</f>
        <v/>
      </c>
      <c r="E2145" t="str">
        <f>IF(VLOOKUP(G2145+0,'de para'!E:H,4,0)="EX","Externo","Interno")</f>
        <v>Interno</v>
      </c>
      <c r="F2145" s="18" t="s">
        <v>23139</v>
      </c>
      <c r="G2145" s="18">
        <v>1499</v>
      </c>
      <c r="H2145" s="18" t="s">
        <v>19095</v>
      </c>
      <c r="I2145" s="18" t="s">
        <v>3524</v>
      </c>
      <c r="J2145" s="19">
        <v>42760</v>
      </c>
      <c r="K2145" s="18" t="s">
        <v>23140</v>
      </c>
      <c r="L2145" s="18" t="s">
        <v>19096</v>
      </c>
      <c r="M2145" s="18" t="s">
        <v>23141</v>
      </c>
      <c r="N2145" s="18" t="s">
        <v>19103</v>
      </c>
      <c r="O2145" s="18" t="s">
        <v>20579</v>
      </c>
      <c r="P2145" s="18" t="s">
        <v>796</v>
      </c>
      <c r="Q2145" s="32">
        <v>1595</v>
      </c>
      <c r="R2145" s="32">
        <v>24</v>
      </c>
      <c r="S2145" s="32">
        <v>0</v>
      </c>
      <c r="T2145" s="32">
        <v>24</v>
      </c>
      <c r="U2145" s="32">
        <v>0</v>
      </c>
      <c r="V2145" s="32">
        <v>0</v>
      </c>
      <c r="W2145" s="20">
        <v>0</v>
      </c>
      <c r="X2145" s="20">
        <v>10.97</v>
      </c>
      <c r="Y2145" s="18" t="s">
        <v>19097</v>
      </c>
      <c r="Z2145" s="20">
        <v>0</v>
      </c>
      <c r="AA2145" s="20">
        <v>263.27999999999997</v>
      </c>
      <c r="AB2145" s="19">
        <v>42794</v>
      </c>
    </row>
    <row r="2146" spans="1:28" x14ac:dyDescent="0.25">
      <c r="A2146" t="s">
        <v>736</v>
      </c>
      <c r="B2146" t="str">
        <f>VLOOKUP(O2146+0,'de para'!K:O,3,0)</f>
        <v>NA</v>
      </c>
      <c r="C2146" t="str">
        <f t="shared" si="33"/>
        <v>3001</v>
      </c>
      <c r="D2146" t="str">
        <f>IFERROR(VLOOKUP(G2146+0,'de para'!A:C,3,0),"")</f>
        <v/>
      </c>
      <c r="E2146" t="str">
        <f>IF(VLOOKUP(G2146+0,'de para'!E:H,4,0)="EX","Externo","Interno")</f>
        <v>Interno</v>
      </c>
      <c r="F2146" s="21" t="s">
        <v>23139</v>
      </c>
      <c r="G2146" s="21">
        <v>1499</v>
      </c>
      <c r="H2146" s="21" t="s">
        <v>19095</v>
      </c>
      <c r="I2146" s="21" t="s">
        <v>3524</v>
      </c>
      <c r="J2146" s="22">
        <v>42760</v>
      </c>
      <c r="K2146" s="21" t="s">
        <v>23140</v>
      </c>
      <c r="L2146" s="21" t="s">
        <v>19096</v>
      </c>
      <c r="M2146" s="21" t="s">
        <v>23141</v>
      </c>
      <c r="N2146" s="21" t="s">
        <v>19291</v>
      </c>
      <c r="O2146" s="21" t="s">
        <v>20568</v>
      </c>
      <c r="P2146" s="21" t="s">
        <v>800</v>
      </c>
      <c r="Q2146" s="33">
        <v>1394</v>
      </c>
      <c r="R2146" s="33">
        <v>60</v>
      </c>
      <c r="S2146" s="33">
        <v>0</v>
      </c>
      <c r="T2146" s="33">
        <v>60</v>
      </c>
      <c r="U2146" s="33">
        <v>0</v>
      </c>
      <c r="V2146" s="33">
        <v>0</v>
      </c>
      <c r="W2146" s="23">
        <v>0</v>
      </c>
      <c r="X2146" s="23">
        <v>1.72</v>
      </c>
      <c r="Y2146" s="21" t="s">
        <v>19097</v>
      </c>
      <c r="Z2146" s="23">
        <v>0</v>
      </c>
      <c r="AA2146" s="23">
        <v>103.2</v>
      </c>
      <c r="AB2146" s="22">
        <v>42794</v>
      </c>
    </row>
    <row r="2147" spans="1:28" x14ac:dyDescent="0.25">
      <c r="A2147" t="s">
        <v>736</v>
      </c>
      <c r="B2147" t="str">
        <f>VLOOKUP(O2147+0,'de para'!K:O,3,0)</f>
        <v>NA</v>
      </c>
      <c r="C2147" t="str">
        <f t="shared" si="33"/>
        <v>3001</v>
      </c>
      <c r="D2147" t="str">
        <f>IFERROR(VLOOKUP(G2147+0,'de para'!A:C,3,0),"")</f>
        <v/>
      </c>
      <c r="E2147" t="str">
        <f>IF(VLOOKUP(G2147+0,'de para'!E:H,4,0)="EX","Externo","Interno")</f>
        <v>Interno</v>
      </c>
      <c r="F2147" s="18" t="s">
        <v>23139</v>
      </c>
      <c r="G2147" s="18">
        <v>1499</v>
      </c>
      <c r="H2147" s="18" t="s">
        <v>19095</v>
      </c>
      <c r="I2147" s="18" t="s">
        <v>3524</v>
      </c>
      <c r="J2147" s="19">
        <v>42760</v>
      </c>
      <c r="K2147" s="18" t="s">
        <v>23140</v>
      </c>
      <c r="L2147" s="18" t="s">
        <v>19096</v>
      </c>
      <c r="M2147" s="18" t="s">
        <v>23141</v>
      </c>
      <c r="N2147" s="18" t="s">
        <v>19104</v>
      </c>
      <c r="O2147" s="18" t="s">
        <v>20583</v>
      </c>
      <c r="P2147" s="18" t="s">
        <v>10168</v>
      </c>
      <c r="Q2147" s="32">
        <v>-1</v>
      </c>
      <c r="R2147" s="32">
        <v>50</v>
      </c>
      <c r="S2147" s="32">
        <v>0</v>
      </c>
      <c r="T2147" s="32">
        <v>50</v>
      </c>
      <c r="U2147" s="32">
        <v>0</v>
      </c>
      <c r="V2147" s="32">
        <v>0</v>
      </c>
      <c r="W2147" s="20">
        <v>0</v>
      </c>
      <c r="X2147" s="20">
        <v>5</v>
      </c>
      <c r="Y2147" s="18" t="s">
        <v>19097</v>
      </c>
      <c r="Z2147" s="20">
        <v>0</v>
      </c>
      <c r="AA2147" s="20">
        <v>250</v>
      </c>
      <c r="AB2147" s="19">
        <v>42794</v>
      </c>
    </row>
    <row r="2148" spans="1:28" x14ac:dyDescent="0.25">
      <c r="A2148" t="s">
        <v>736</v>
      </c>
      <c r="B2148" t="str">
        <f>VLOOKUP(O2148+0,'de para'!K:O,3,0)</f>
        <v>NA</v>
      </c>
      <c r="C2148" t="str">
        <f t="shared" si="33"/>
        <v>3001</v>
      </c>
      <c r="D2148" t="str">
        <f>IFERROR(VLOOKUP(G2148+0,'de para'!A:C,3,0),"")</f>
        <v/>
      </c>
      <c r="E2148" t="str">
        <f>IF(VLOOKUP(G2148+0,'de para'!E:H,4,0)="EX","Externo","Interno")</f>
        <v>Interno</v>
      </c>
      <c r="F2148" s="21" t="s">
        <v>23139</v>
      </c>
      <c r="G2148" s="21">
        <v>1499</v>
      </c>
      <c r="H2148" s="21" t="s">
        <v>19095</v>
      </c>
      <c r="I2148" s="21" t="s">
        <v>3524</v>
      </c>
      <c r="J2148" s="22">
        <v>42760</v>
      </c>
      <c r="K2148" s="21" t="s">
        <v>23140</v>
      </c>
      <c r="L2148" s="21" t="s">
        <v>19096</v>
      </c>
      <c r="M2148" s="21" t="s">
        <v>23141</v>
      </c>
      <c r="N2148" s="21" t="s">
        <v>19112</v>
      </c>
      <c r="O2148" s="21" t="s">
        <v>20569</v>
      </c>
      <c r="P2148" s="21" t="s">
        <v>811</v>
      </c>
      <c r="Q2148" s="33">
        <v>80</v>
      </c>
      <c r="R2148" s="33">
        <v>80</v>
      </c>
      <c r="S2148" s="33">
        <v>0</v>
      </c>
      <c r="T2148" s="33">
        <v>80</v>
      </c>
      <c r="U2148" s="33">
        <v>0</v>
      </c>
      <c r="V2148" s="33">
        <v>0</v>
      </c>
      <c r="W2148" s="23">
        <v>0</v>
      </c>
      <c r="X2148" s="23">
        <v>7.99</v>
      </c>
      <c r="Y2148" s="21" t="s">
        <v>19097</v>
      </c>
      <c r="Z2148" s="23">
        <v>0</v>
      </c>
      <c r="AA2148" s="23">
        <v>639.20000000000005</v>
      </c>
      <c r="AB2148" s="22">
        <v>42794</v>
      </c>
    </row>
    <row r="2149" spans="1:28" x14ac:dyDescent="0.25">
      <c r="A2149" t="s">
        <v>736</v>
      </c>
      <c r="B2149" t="str">
        <f>VLOOKUP(O2149+0,'de para'!K:O,3,0)</f>
        <v>NA</v>
      </c>
      <c r="C2149" t="str">
        <f t="shared" si="33"/>
        <v>3002</v>
      </c>
      <c r="D2149" t="str">
        <f>IFERROR(VLOOKUP(G2149+0,'de para'!A:C,3,0),"")</f>
        <v/>
      </c>
      <c r="E2149" t="str">
        <f>IF(VLOOKUP(G2149+0,'de para'!E:H,4,0)="EX","Externo","Interno")</f>
        <v>Interno</v>
      </c>
      <c r="F2149" s="18" t="s">
        <v>23139</v>
      </c>
      <c r="G2149" s="18">
        <v>1499</v>
      </c>
      <c r="H2149" s="18" t="s">
        <v>19095</v>
      </c>
      <c r="I2149" s="18" t="s">
        <v>3524</v>
      </c>
      <c r="J2149" s="19">
        <v>42760</v>
      </c>
      <c r="K2149" s="18" t="s">
        <v>23140</v>
      </c>
      <c r="L2149" s="18" t="s">
        <v>19096</v>
      </c>
      <c r="M2149" s="18" t="s">
        <v>23141</v>
      </c>
      <c r="N2149" s="18" t="s">
        <v>19113</v>
      </c>
      <c r="O2149" s="18" t="s">
        <v>20570</v>
      </c>
      <c r="P2149" s="18" t="s">
        <v>812</v>
      </c>
      <c r="Q2149" s="32">
        <v>95</v>
      </c>
      <c r="R2149" s="32">
        <v>100</v>
      </c>
      <c r="S2149" s="32">
        <v>0</v>
      </c>
      <c r="T2149" s="32">
        <v>100</v>
      </c>
      <c r="U2149" s="32">
        <v>0</v>
      </c>
      <c r="V2149" s="32">
        <v>0</v>
      </c>
      <c r="W2149" s="20">
        <v>0</v>
      </c>
      <c r="X2149" s="20">
        <v>37.799999999999997</v>
      </c>
      <c r="Y2149" s="18" t="s">
        <v>19097</v>
      </c>
      <c r="Z2149" s="20">
        <v>0</v>
      </c>
      <c r="AA2149" s="20">
        <v>3780</v>
      </c>
      <c r="AB2149" s="19">
        <v>42794</v>
      </c>
    </row>
    <row r="2150" spans="1:28" x14ac:dyDescent="0.25">
      <c r="A2150" t="s">
        <v>736</v>
      </c>
      <c r="B2150" t="str">
        <f>VLOOKUP(O2150+0,'de para'!K:O,3,0)</f>
        <v>NA</v>
      </c>
      <c r="C2150" t="str">
        <f t="shared" si="33"/>
        <v>3001</v>
      </c>
      <c r="D2150" t="str">
        <f>IFERROR(VLOOKUP(G2150+0,'de para'!A:C,3,0),"")</f>
        <v/>
      </c>
      <c r="E2150" t="str">
        <f>IF(VLOOKUP(G2150+0,'de para'!E:H,4,0)="EX","Externo","Interno")</f>
        <v>Interno</v>
      </c>
      <c r="F2150" s="21" t="s">
        <v>23139</v>
      </c>
      <c r="G2150" s="21">
        <v>1499</v>
      </c>
      <c r="H2150" s="21" t="s">
        <v>19095</v>
      </c>
      <c r="I2150" s="21" t="s">
        <v>3524</v>
      </c>
      <c r="J2150" s="22">
        <v>42760</v>
      </c>
      <c r="K2150" s="21" t="s">
        <v>23140</v>
      </c>
      <c r="L2150" s="21" t="s">
        <v>19096</v>
      </c>
      <c r="M2150" s="21" t="s">
        <v>23141</v>
      </c>
      <c r="N2150" s="21" t="s">
        <v>19340</v>
      </c>
      <c r="O2150" s="21" t="s">
        <v>20563</v>
      </c>
      <c r="P2150" s="21" t="s">
        <v>804</v>
      </c>
      <c r="Q2150" s="33">
        <v>-997</v>
      </c>
      <c r="R2150" s="33">
        <v>120</v>
      </c>
      <c r="S2150" s="33">
        <v>0</v>
      </c>
      <c r="T2150" s="33">
        <v>120</v>
      </c>
      <c r="U2150" s="33">
        <v>0</v>
      </c>
      <c r="V2150" s="33">
        <v>0</v>
      </c>
      <c r="W2150" s="23">
        <v>0</v>
      </c>
      <c r="X2150" s="23">
        <v>5.41</v>
      </c>
      <c r="Y2150" s="21" t="s">
        <v>19097</v>
      </c>
      <c r="Z2150" s="23">
        <v>0</v>
      </c>
      <c r="AA2150" s="23">
        <v>649.20000000000005</v>
      </c>
      <c r="AB2150" s="22">
        <v>42794</v>
      </c>
    </row>
    <row r="2151" spans="1:28" x14ac:dyDescent="0.25">
      <c r="A2151" t="s">
        <v>736</v>
      </c>
      <c r="B2151" t="str">
        <f>VLOOKUP(O2151+0,'de para'!K:O,3,0)</f>
        <v>NA</v>
      </c>
      <c r="C2151" t="str">
        <f t="shared" si="33"/>
        <v>3001</v>
      </c>
      <c r="D2151" t="str">
        <f>IFERROR(VLOOKUP(G2151+0,'de para'!A:C,3,0),"")</f>
        <v/>
      </c>
      <c r="E2151" t="str">
        <f>IF(VLOOKUP(G2151+0,'de para'!E:H,4,0)="EX","Externo","Interno")</f>
        <v>Interno</v>
      </c>
      <c r="F2151" s="18" t="s">
        <v>23139</v>
      </c>
      <c r="G2151" s="18">
        <v>1499</v>
      </c>
      <c r="H2151" s="18" t="s">
        <v>19095</v>
      </c>
      <c r="I2151" s="18" t="s">
        <v>3524</v>
      </c>
      <c r="J2151" s="19">
        <v>42760</v>
      </c>
      <c r="K2151" s="18" t="s">
        <v>23140</v>
      </c>
      <c r="L2151" s="18" t="s">
        <v>19096</v>
      </c>
      <c r="M2151" s="18" t="s">
        <v>23141</v>
      </c>
      <c r="N2151" s="18" t="s">
        <v>19342</v>
      </c>
      <c r="O2151" s="18" t="s">
        <v>20571</v>
      </c>
      <c r="P2151" s="18" t="s">
        <v>805</v>
      </c>
      <c r="Q2151" s="32">
        <v>-17</v>
      </c>
      <c r="R2151" s="32">
        <v>300</v>
      </c>
      <c r="S2151" s="32">
        <v>0</v>
      </c>
      <c r="T2151" s="32">
        <v>300</v>
      </c>
      <c r="U2151" s="32">
        <v>0</v>
      </c>
      <c r="V2151" s="32">
        <v>0</v>
      </c>
      <c r="W2151" s="20">
        <v>0</v>
      </c>
      <c r="X2151" s="20">
        <v>7.65</v>
      </c>
      <c r="Y2151" s="18" t="s">
        <v>19097</v>
      </c>
      <c r="Z2151" s="20">
        <v>0</v>
      </c>
      <c r="AA2151" s="20">
        <v>2295</v>
      </c>
      <c r="AB2151" s="19">
        <v>42794</v>
      </c>
    </row>
    <row r="2152" spans="1:28" x14ac:dyDescent="0.25">
      <c r="A2152" t="s">
        <v>736</v>
      </c>
      <c r="B2152" t="str">
        <f>VLOOKUP(O2152+0,'de para'!K:O,3,0)</f>
        <v>NA</v>
      </c>
      <c r="C2152" t="str">
        <f t="shared" si="33"/>
        <v>3001</v>
      </c>
      <c r="D2152" t="str">
        <f>IFERROR(VLOOKUP(G2152+0,'de para'!A:C,3,0),"")</f>
        <v/>
      </c>
      <c r="E2152" t="str">
        <f>IF(VLOOKUP(G2152+0,'de para'!E:H,4,0)="EX","Externo","Interno")</f>
        <v>Interno</v>
      </c>
      <c r="F2152" s="21" t="s">
        <v>23139</v>
      </c>
      <c r="G2152" s="21">
        <v>1499</v>
      </c>
      <c r="H2152" s="21" t="s">
        <v>19095</v>
      </c>
      <c r="I2152" s="21" t="s">
        <v>3524</v>
      </c>
      <c r="J2152" s="22">
        <v>42760</v>
      </c>
      <c r="K2152" s="21" t="s">
        <v>23140</v>
      </c>
      <c r="L2152" s="21" t="s">
        <v>19096</v>
      </c>
      <c r="M2152" s="21" t="s">
        <v>23141</v>
      </c>
      <c r="N2152" s="21" t="s">
        <v>19343</v>
      </c>
      <c r="O2152" s="21" t="s">
        <v>20564</v>
      </c>
      <c r="P2152" s="21" t="s">
        <v>806</v>
      </c>
      <c r="Q2152" s="33">
        <v>3767</v>
      </c>
      <c r="R2152" s="33">
        <v>300</v>
      </c>
      <c r="S2152" s="33">
        <v>0</v>
      </c>
      <c r="T2152" s="33">
        <v>300</v>
      </c>
      <c r="U2152" s="33">
        <v>0</v>
      </c>
      <c r="V2152" s="33">
        <v>0</v>
      </c>
      <c r="W2152" s="23">
        <v>0</v>
      </c>
      <c r="X2152" s="23">
        <v>7.65</v>
      </c>
      <c r="Y2152" s="21" t="s">
        <v>19097</v>
      </c>
      <c r="Z2152" s="23">
        <v>0</v>
      </c>
      <c r="AA2152" s="23">
        <v>2295</v>
      </c>
      <c r="AB2152" s="22">
        <v>42794</v>
      </c>
    </row>
    <row r="2153" spans="1:28" x14ac:dyDescent="0.25">
      <c r="A2153" t="s">
        <v>736</v>
      </c>
      <c r="B2153" t="str">
        <f>VLOOKUP(O2153+0,'de para'!K:O,3,0)</f>
        <v>NA</v>
      </c>
      <c r="C2153" t="str">
        <f t="shared" si="33"/>
        <v>3001</v>
      </c>
      <c r="D2153" t="str">
        <f>IFERROR(VLOOKUP(G2153+0,'de para'!A:C,3,0),"")</f>
        <v/>
      </c>
      <c r="E2153" t="s">
        <v>19067</v>
      </c>
      <c r="F2153" s="18" t="s">
        <v>21327</v>
      </c>
      <c r="G2153" s="18">
        <v>2731</v>
      </c>
      <c r="H2153" s="18" t="s">
        <v>19095</v>
      </c>
      <c r="I2153" s="18" t="s">
        <v>21328</v>
      </c>
      <c r="J2153" s="19">
        <v>42761</v>
      </c>
      <c r="K2153" s="18" t="s">
        <v>19096</v>
      </c>
      <c r="L2153" s="18" t="s">
        <v>19096</v>
      </c>
      <c r="M2153" s="18" t="s">
        <v>21329</v>
      </c>
      <c r="N2153" s="18" t="s">
        <v>19095</v>
      </c>
      <c r="O2153" s="18" t="s">
        <v>20529</v>
      </c>
      <c r="P2153" s="18" t="s">
        <v>9610</v>
      </c>
      <c r="Q2153" s="32">
        <v>-2255.6999999999998</v>
      </c>
      <c r="R2153" s="32">
        <v>8</v>
      </c>
      <c r="S2153" s="32">
        <v>0</v>
      </c>
      <c r="T2153" s="32">
        <v>8</v>
      </c>
      <c r="U2153" s="32">
        <v>0</v>
      </c>
      <c r="V2153" s="32">
        <v>0</v>
      </c>
      <c r="W2153" s="20">
        <v>0</v>
      </c>
      <c r="X2153" s="20">
        <v>1.69</v>
      </c>
      <c r="Y2153" s="18" t="s">
        <v>19097</v>
      </c>
      <c r="Z2153" s="20">
        <v>0</v>
      </c>
      <c r="AA2153" s="20">
        <v>13.59</v>
      </c>
      <c r="AB2153" s="19">
        <v>42766</v>
      </c>
    </row>
    <row r="2154" spans="1:28" x14ac:dyDescent="0.25">
      <c r="A2154" t="s">
        <v>736</v>
      </c>
      <c r="B2154" t="str">
        <f>VLOOKUP(O2154+0,'de para'!K:O,3,0)</f>
        <v>NA</v>
      </c>
      <c r="C2154" t="str">
        <f t="shared" si="33"/>
        <v>3001</v>
      </c>
      <c r="D2154" t="str">
        <f>IFERROR(VLOOKUP(G2154+0,'de para'!A:C,3,0),"")</f>
        <v/>
      </c>
      <c r="E2154" t="s">
        <v>19067</v>
      </c>
      <c r="F2154" s="21" t="s">
        <v>21327</v>
      </c>
      <c r="G2154" s="21">
        <v>2731</v>
      </c>
      <c r="H2154" s="21" t="s">
        <v>19095</v>
      </c>
      <c r="I2154" s="21" t="s">
        <v>21328</v>
      </c>
      <c r="J2154" s="22">
        <v>42761</v>
      </c>
      <c r="K2154" s="21" t="s">
        <v>19096</v>
      </c>
      <c r="L2154" s="21" t="s">
        <v>19096</v>
      </c>
      <c r="M2154" s="21" t="s">
        <v>21329</v>
      </c>
      <c r="N2154" s="21" t="s">
        <v>19102</v>
      </c>
      <c r="O2154" s="21" t="s">
        <v>21330</v>
      </c>
      <c r="P2154" s="21" t="s">
        <v>21331</v>
      </c>
      <c r="Q2154" s="33">
        <v>879.05</v>
      </c>
      <c r="R2154" s="33">
        <v>7</v>
      </c>
      <c r="S2154" s="33">
        <v>0</v>
      </c>
      <c r="T2154" s="33">
        <v>7</v>
      </c>
      <c r="U2154" s="33">
        <v>0</v>
      </c>
      <c r="V2154" s="33">
        <v>0</v>
      </c>
      <c r="W2154" s="23">
        <v>0</v>
      </c>
      <c r="X2154" s="23">
        <v>1.69</v>
      </c>
      <c r="Y2154" s="21" t="s">
        <v>19097</v>
      </c>
      <c r="Z2154" s="23">
        <v>0</v>
      </c>
      <c r="AA2154" s="23">
        <v>11.89</v>
      </c>
      <c r="AB2154" s="22">
        <v>42766</v>
      </c>
    </row>
    <row r="2155" spans="1:28" x14ac:dyDescent="0.25">
      <c r="A2155" t="s">
        <v>736</v>
      </c>
      <c r="B2155" t="e">
        <f>VLOOKUP(O2155+0,'de para'!K:O,3,0)</f>
        <v>#N/A</v>
      </c>
      <c r="C2155" t="str">
        <f t="shared" si="33"/>
        <v>3001</v>
      </c>
      <c r="D2155" t="str">
        <f>IFERROR(VLOOKUP(G2155+0,'de para'!A:C,3,0),"")</f>
        <v/>
      </c>
      <c r="E2155" t="s">
        <v>19067</v>
      </c>
      <c r="F2155" s="18" t="s">
        <v>21327</v>
      </c>
      <c r="G2155" s="18">
        <v>2731</v>
      </c>
      <c r="H2155" s="18" t="s">
        <v>19095</v>
      </c>
      <c r="I2155" s="18" t="s">
        <v>21328</v>
      </c>
      <c r="J2155" s="19">
        <v>42761</v>
      </c>
      <c r="K2155" s="18" t="s">
        <v>19096</v>
      </c>
      <c r="L2155" s="18" t="s">
        <v>19096</v>
      </c>
      <c r="M2155" s="18" t="s">
        <v>21329</v>
      </c>
      <c r="N2155" s="18" t="s">
        <v>19108</v>
      </c>
      <c r="O2155" s="18" t="s">
        <v>21332</v>
      </c>
      <c r="P2155" s="18" t="s">
        <v>21333</v>
      </c>
      <c r="Q2155" s="32">
        <v>1.6E-2</v>
      </c>
      <c r="R2155" s="32">
        <v>6</v>
      </c>
      <c r="S2155" s="32">
        <v>0</v>
      </c>
      <c r="T2155" s="32">
        <v>6</v>
      </c>
      <c r="U2155" s="32">
        <v>0</v>
      </c>
      <c r="V2155" s="32">
        <v>0</v>
      </c>
      <c r="W2155" s="20">
        <v>0</v>
      </c>
      <c r="X2155" s="20">
        <v>1.69</v>
      </c>
      <c r="Y2155" s="18" t="s">
        <v>19097</v>
      </c>
      <c r="Z2155" s="20">
        <v>0</v>
      </c>
      <c r="AA2155" s="20">
        <v>10.19</v>
      </c>
      <c r="AB2155" s="19">
        <v>42766</v>
      </c>
    </row>
    <row r="2156" spans="1:28" x14ac:dyDescent="0.25">
      <c r="A2156" t="s">
        <v>736</v>
      </c>
      <c r="B2156" t="str">
        <f>VLOOKUP(O2156+0,'de para'!K:O,3,0)</f>
        <v>NA</v>
      </c>
      <c r="C2156" t="str">
        <f t="shared" si="33"/>
        <v>3001</v>
      </c>
      <c r="D2156" t="str">
        <f>IFERROR(VLOOKUP(G2156+0,'de para'!A:C,3,0),"")</f>
        <v/>
      </c>
      <c r="E2156" t="s">
        <v>19067</v>
      </c>
      <c r="F2156" s="21" t="s">
        <v>21327</v>
      </c>
      <c r="G2156" s="21">
        <v>2731</v>
      </c>
      <c r="H2156" s="21" t="s">
        <v>19095</v>
      </c>
      <c r="I2156" s="21" t="s">
        <v>21328</v>
      </c>
      <c r="J2156" s="22">
        <v>42761</v>
      </c>
      <c r="K2156" s="21" t="s">
        <v>19096</v>
      </c>
      <c r="L2156" s="21" t="s">
        <v>19096</v>
      </c>
      <c r="M2156" s="21" t="s">
        <v>21329</v>
      </c>
      <c r="N2156" s="21" t="s">
        <v>19103</v>
      </c>
      <c r="O2156" s="21" t="s">
        <v>20507</v>
      </c>
      <c r="P2156" s="21" t="s">
        <v>19197</v>
      </c>
      <c r="Q2156" s="33">
        <v>-2223.4960000000001</v>
      </c>
      <c r="R2156" s="33">
        <v>7</v>
      </c>
      <c r="S2156" s="33">
        <v>0</v>
      </c>
      <c r="T2156" s="33">
        <v>7</v>
      </c>
      <c r="U2156" s="33">
        <v>0</v>
      </c>
      <c r="V2156" s="33">
        <v>0</v>
      </c>
      <c r="W2156" s="23">
        <v>0</v>
      </c>
      <c r="X2156" s="23">
        <v>1.69</v>
      </c>
      <c r="Y2156" s="21" t="s">
        <v>19097</v>
      </c>
      <c r="Z2156" s="23">
        <v>0</v>
      </c>
      <c r="AA2156" s="23">
        <v>11.89</v>
      </c>
      <c r="AB2156" s="22">
        <v>42766</v>
      </c>
    </row>
    <row r="2157" spans="1:28" x14ac:dyDescent="0.25">
      <c r="A2157" t="s">
        <v>736</v>
      </c>
      <c r="B2157" t="str">
        <f>VLOOKUP(O2157+0,'de para'!K:O,3,0)</f>
        <v>NA</v>
      </c>
      <c r="C2157" t="str">
        <f t="shared" si="33"/>
        <v>3001</v>
      </c>
      <c r="D2157" t="str">
        <f>IFERROR(VLOOKUP(G2157+0,'de para'!A:C,3,0),"")</f>
        <v/>
      </c>
      <c r="E2157" t="s">
        <v>19067</v>
      </c>
      <c r="F2157" s="18" t="s">
        <v>21327</v>
      </c>
      <c r="G2157" s="18">
        <v>2731</v>
      </c>
      <c r="H2157" s="18" t="s">
        <v>19095</v>
      </c>
      <c r="I2157" s="18" t="s">
        <v>21328</v>
      </c>
      <c r="J2157" s="19">
        <v>42761</v>
      </c>
      <c r="K2157" s="18" t="s">
        <v>19096</v>
      </c>
      <c r="L2157" s="18" t="s">
        <v>19096</v>
      </c>
      <c r="M2157" s="18" t="s">
        <v>21329</v>
      </c>
      <c r="N2157" s="18" t="s">
        <v>19291</v>
      </c>
      <c r="O2157" s="18" t="s">
        <v>21334</v>
      </c>
      <c r="P2157" s="18" t="s">
        <v>10164</v>
      </c>
      <c r="Q2157" s="32">
        <v>-56</v>
      </c>
      <c r="R2157" s="32">
        <v>8</v>
      </c>
      <c r="S2157" s="32">
        <v>0</v>
      </c>
      <c r="T2157" s="32">
        <v>8</v>
      </c>
      <c r="U2157" s="32">
        <v>0</v>
      </c>
      <c r="V2157" s="32">
        <v>0</v>
      </c>
      <c r="W2157" s="20">
        <v>0</v>
      </c>
      <c r="X2157" s="20">
        <v>1.69</v>
      </c>
      <c r="Y2157" s="18" t="s">
        <v>19097</v>
      </c>
      <c r="Z2157" s="20">
        <v>0</v>
      </c>
      <c r="AA2157" s="20">
        <v>13.59</v>
      </c>
      <c r="AB2157" s="19">
        <v>42766</v>
      </c>
    </row>
    <row r="2158" spans="1:28" x14ac:dyDescent="0.25">
      <c r="A2158" t="s">
        <v>736</v>
      </c>
      <c r="B2158" t="str">
        <f>VLOOKUP(O2158+0,'de para'!K:O,3,0)</f>
        <v>NA</v>
      </c>
      <c r="C2158" t="str">
        <f t="shared" si="33"/>
        <v>3001</v>
      </c>
      <c r="D2158" t="str">
        <f>IFERROR(VLOOKUP(G2158+0,'de para'!A:C,3,0),"")</f>
        <v/>
      </c>
      <c r="E2158" t="s">
        <v>19067</v>
      </c>
      <c r="F2158" s="21" t="s">
        <v>21327</v>
      </c>
      <c r="G2158" s="21">
        <v>2731</v>
      </c>
      <c r="H2158" s="21" t="s">
        <v>19095</v>
      </c>
      <c r="I2158" s="21" t="s">
        <v>21328</v>
      </c>
      <c r="J2158" s="22">
        <v>42761</v>
      </c>
      <c r="K2158" s="21" t="s">
        <v>19096</v>
      </c>
      <c r="L2158" s="21" t="s">
        <v>19096</v>
      </c>
      <c r="M2158" s="21" t="s">
        <v>21329</v>
      </c>
      <c r="N2158" s="21" t="s">
        <v>19104</v>
      </c>
      <c r="O2158" s="21" t="s">
        <v>21335</v>
      </c>
      <c r="P2158" s="21" t="s">
        <v>10170</v>
      </c>
      <c r="Q2158" s="33">
        <v>-8</v>
      </c>
      <c r="R2158" s="33">
        <v>8</v>
      </c>
      <c r="S2158" s="33">
        <v>0</v>
      </c>
      <c r="T2158" s="33">
        <v>8</v>
      </c>
      <c r="U2158" s="33">
        <v>0</v>
      </c>
      <c r="V2158" s="33">
        <v>0</v>
      </c>
      <c r="W2158" s="23">
        <v>0</v>
      </c>
      <c r="X2158" s="23">
        <v>1.69</v>
      </c>
      <c r="Y2158" s="21" t="s">
        <v>19097</v>
      </c>
      <c r="Z2158" s="23">
        <v>0</v>
      </c>
      <c r="AA2158" s="23">
        <v>13.59</v>
      </c>
      <c r="AB2158" s="22">
        <v>42766</v>
      </c>
    </row>
    <row r="2159" spans="1:28" x14ac:dyDescent="0.25">
      <c r="A2159" t="s">
        <v>736</v>
      </c>
      <c r="B2159" t="str">
        <f>VLOOKUP(O2159+0,'de para'!K:O,3,0)</f>
        <v>NA</v>
      </c>
      <c r="C2159" t="str">
        <f t="shared" si="33"/>
        <v>3001</v>
      </c>
      <c r="D2159" t="str">
        <f>IFERROR(VLOOKUP(G2159+0,'de para'!A:C,3,0),"")</f>
        <v/>
      </c>
      <c r="E2159" t="s">
        <v>19067</v>
      </c>
      <c r="F2159" s="18" t="s">
        <v>21327</v>
      </c>
      <c r="G2159" s="18">
        <v>2731</v>
      </c>
      <c r="H2159" s="18" t="s">
        <v>19095</v>
      </c>
      <c r="I2159" s="18" t="s">
        <v>21328</v>
      </c>
      <c r="J2159" s="19">
        <v>42761</v>
      </c>
      <c r="K2159" s="18" t="s">
        <v>19096</v>
      </c>
      <c r="L2159" s="18" t="s">
        <v>19096</v>
      </c>
      <c r="M2159" s="18" t="s">
        <v>21329</v>
      </c>
      <c r="N2159" s="18" t="s">
        <v>19112</v>
      </c>
      <c r="O2159" s="18" t="s">
        <v>21336</v>
      </c>
      <c r="P2159" s="18" t="s">
        <v>766</v>
      </c>
      <c r="Q2159" s="32">
        <v>-8000</v>
      </c>
      <c r="R2159" s="32">
        <v>80</v>
      </c>
      <c r="S2159" s="32">
        <v>0</v>
      </c>
      <c r="T2159" s="32">
        <v>80</v>
      </c>
      <c r="U2159" s="32">
        <v>0</v>
      </c>
      <c r="V2159" s="32">
        <v>0</v>
      </c>
      <c r="W2159" s="20">
        <v>0</v>
      </c>
      <c r="X2159" s="20">
        <v>1.69</v>
      </c>
      <c r="Y2159" s="18" t="s">
        <v>19097</v>
      </c>
      <c r="Z2159" s="20">
        <v>0</v>
      </c>
      <c r="AA2159" s="20">
        <v>135.94999999999999</v>
      </c>
      <c r="AB2159" s="19">
        <v>42766</v>
      </c>
    </row>
    <row r="2160" spans="1:28" x14ac:dyDescent="0.25">
      <c r="A2160" t="s">
        <v>736</v>
      </c>
      <c r="B2160" t="str">
        <f>VLOOKUP(O2160+0,'de para'!K:O,3,0)</f>
        <v>NA</v>
      </c>
      <c r="C2160" t="str">
        <f t="shared" si="33"/>
        <v>3001</v>
      </c>
      <c r="D2160" t="str">
        <f>IFERROR(VLOOKUP(G2160+0,'de para'!A:C,3,0),"")</f>
        <v/>
      </c>
      <c r="E2160" t="s">
        <v>19067</v>
      </c>
      <c r="F2160" s="21" t="s">
        <v>21327</v>
      </c>
      <c r="G2160" s="21">
        <v>2731</v>
      </c>
      <c r="H2160" s="21" t="s">
        <v>19095</v>
      </c>
      <c r="I2160" s="21" t="s">
        <v>21328</v>
      </c>
      <c r="J2160" s="22">
        <v>42761</v>
      </c>
      <c r="K2160" s="21" t="s">
        <v>19096</v>
      </c>
      <c r="L2160" s="21" t="s">
        <v>19096</v>
      </c>
      <c r="M2160" s="21" t="s">
        <v>21329</v>
      </c>
      <c r="N2160" s="21" t="s">
        <v>19113</v>
      </c>
      <c r="O2160" s="21" t="s">
        <v>20555</v>
      </c>
      <c r="P2160" s="21" t="s">
        <v>767</v>
      </c>
      <c r="Q2160" s="33">
        <v>-26186</v>
      </c>
      <c r="R2160" s="33">
        <v>40</v>
      </c>
      <c r="S2160" s="33">
        <v>0</v>
      </c>
      <c r="T2160" s="33">
        <v>40</v>
      </c>
      <c r="U2160" s="33">
        <v>0</v>
      </c>
      <c r="V2160" s="33">
        <v>0</v>
      </c>
      <c r="W2160" s="23">
        <v>0</v>
      </c>
      <c r="X2160" s="23">
        <v>1.69</v>
      </c>
      <c r="Y2160" s="21" t="s">
        <v>19097</v>
      </c>
      <c r="Z2160" s="23">
        <v>0</v>
      </c>
      <c r="AA2160" s="23">
        <v>67.97</v>
      </c>
      <c r="AB2160" s="22">
        <v>42766</v>
      </c>
    </row>
    <row r="2161" spans="1:28" x14ac:dyDescent="0.25">
      <c r="A2161" t="s">
        <v>736</v>
      </c>
      <c r="B2161" t="str">
        <f>VLOOKUP(O2161+0,'de para'!K:O,3,0)</f>
        <v>NA</v>
      </c>
      <c r="C2161" t="str">
        <f t="shared" si="33"/>
        <v>3002</v>
      </c>
      <c r="D2161" t="str">
        <f>IFERROR(VLOOKUP(G2161+0,'de para'!A:C,3,0),"")</f>
        <v/>
      </c>
      <c r="E2161" t="s">
        <v>19067</v>
      </c>
      <c r="F2161" s="18" t="s">
        <v>21337</v>
      </c>
      <c r="G2161" s="18">
        <v>2718</v>
      </c>
      <c r="H2161" s="18" t="s">
        <v>19095</v>
      </c>
      <c r="I2161" s="18" t="s">
        <v>21338</v>
      </c>
      <c r="J2161" s="19">
        <v>42761</v>
      </c>
      <c r="K2161" s="18" t="s">
        <v>19096</v>
      </c>
      <c r="L2161" s="18" t="s">
        <v>19096</v>
      </c>
      <c r="M2161" s="18" t="s">
        <v>19100</v>
      </c>
      <c r="N2161" s="18" t="s">
        <v>19095</v>
      </c>
      <c r="O2161" s="18" t="s">
        <v>20570</v>
      </c>
      <c r="P2161" s="18" t="s">
        <v>812</v>
      </c>
      <c r="Q2161" s="32">
        <v>-5</v>
      </c>
      <c r="R2161" s="32">
        <v>200</v>
      </c>
      <c r="S2161" s="32">
        <v>0</v>
      </c>
      <c r="T2161" s="32">
        <v>200</v>
      </c>
      <c r="U2161" s="32">
        <v>0</v>
      </c>
      <c r="V2161" s="32">
        <v>0</v>
      </c>
      <c r="W2161" s="20">
        <v>0</v>
      </c>
      <c r="X2161" s="20">
        <v>37.799999999999997</v>
      </c>
      <c r="Y2161" s="18" t="s">
        <v>19097</v>
      </c>
      <c r="Z2161" s="20">
        <v>0</v>
      </c>
      <c r="AA2161" s="20">
        <v>7560</v>
      </c>
      <c r="AB2161" s="19">
        <v>42761</v>
      </c>
    </row>
    <row r="2162" spans="1:28" x14ac:dyDescent="0.25">
      <c r="A2162" t="s">
        <v>736</v>
      </c>
      <c r="B2162" t="str">
        <f>VLOOKUP(O2162+0,'de para'!K:O,3,0)</f>
        <v>NA</v>
      </c>
      <c r="C2162" t="str">
        <f t="shared" si="33"/>
        <v>3001</v>
      </c>
      <c r="D2162" t="str">
        <f>IFERROR(VLOOKUP(G2162+0,'de para'!A:C,3,0),"")</f>
        <v/>
      </c>
      <c r="E2162" t="s">
        <v>19067</v>
      </c>
      <c r="F2162" s="21" t="s">
        <v>21337</v>
      </c>
      <c r="G2162" s="21">
        <v>2718</v>
      </c>
      <c r="H2162" s="21" t="s">
        <v>19095</v>
      </c>
      <c r="I2162" s="21" t="s">
        <v>21338</v>
      </c>
      <c r="J2162" s="22">
        <v>42761</v>
      </c>
      <c r="K2162" s="21" t="s">
        <v>19096</v>
      </c>
      <c r="L2162" s="21" t="s">
        <v>19096</v>
      </c>
      <c r="M2162" s="21" t="s">
        <v>19100</v>
      </c>
      <c r="N2162" s="21" t="s">
        <v>19102</v>
      </c>
      <c r="O2162" s="21" t="s">
        <v>20564</v>
      </c>
      <c r="P2162" s="21" t="s">
        <v>806</v>
      </c>
      <c r="Q2162" s="33">
        <v>3467</v>
      </c>
      <c r="R2162" s="33">
        <v>600</v>
      </c>
      <c r="S2162" s="33">
        <v>0</v>
      </c>
      <c r="T2162" s="33">
        <v>600</v>
      </c>
      <c r="U2162" s="33">
        <v>0</v>
      </c>
      <c r="V2162" s="33">
        <v>0</v>
      </c>
      <c r="W2162" s="23">
        <v>0</v>
      </c>
      <c r="X2162" s="23">
        <v>7.65</v>
      </c>
      <c r="Y2162" s="21" t="s">
        <v>19097</v>
      </c>
      <c r="Z2162" s="23">
        <v>0</v>
      </c>
      <c r="AA2162" s="23">
        <v>4590</v>
      </c>
      <c r="AB2162" s="22">
        <v>42761</v>
      </c>
    </row>
    <row r="2163" spans="1:28" x14ac:dyDescent="0.25">
      <c r="A2163" t="s">
        <v>736</v>
      </c>
      <c r="B2163" t="str">
        <f>VLOOKUP(O2163+0,'de para'!K:O,3,0)</f>
        <v>NA</v>
      </c>
      <c r="C2163" t="str">
        <f t="shared" si="33"/>
        <v>3001</v>
      </c>
      <c r="D2163" t="str">
        <f>IFERROR(VLOOKUP(G2163+0,'de para'!A:C,3,0),"")</f>
        <v/>
      </c>
      <c r="E2163" t="s">
        <v>19067</v>
      </c>
      <c r="F2163" s="18" t="s">
        <v>21339</v>
      </c>
      <c r="G2163" s="18">
        <v>2733</v>
      </c>
      <c r="H2163" s="18" t="s">
        <v>19095</v>
      </c>
      <c r="I2163" s="18" t="s">
        <v>21340</v>
      </c>
      <c r="J2163" s="19">
        <v>42761</v>
      </c>
      <c r="K2163" s="18" t="s">
        <v>19096</v>
      </c>
      <c r="L2163" s="18" t="s">
        <v>19096</v>
      </c>
      <c r="M2163" s="18" t="s">
        <v>21329</v>
      </c>
      <c r="N2163" s="18" t="s">
        <v>19095</v>
      </c>
      <c r="O2163" s="18" t="s">
        <v>20529</v>
      </c>
      <c r="P2163" s="18" t="s">
        <v>9610</v>
      </c>
      <c r="Q2163" s="32">
        <v>-2263.6999999999998</v>
      </c>
      <c r="R2163" s="32">
        <v>8</v>
      </c>
      <c r="S2163" s="32">
        <v>0</v>
      </c>
      <c r="T2163" s="32">
        <v>8</v>
      </c>
      <c r="U2163" s="32">
        <v>0</v>
      </c>
      <c r="V2163" s="32">
        <v>0</v>
      </c>
      <c r="W2163" s="20">
        <v>0</v>
      </c>
      <c r="X2163" s="20">
        <v>1.69</v>
      </c>
      <c r="Y2163" s="18" t="s">
        <v>19097</v>
      </c>
      <c r="Z2163" s="20">
        <v>0</v>
      </c>
      <c r="AA2163" s="20">
        <v>13.59</v>
      </c>
      <c r="AB2163" s="19">
        <v>42766</v>
      </c>
    </row>
    <row r="2164" spans="1:28" x14ac:dyDescent="0.25">
      <c r="A2164" t="s">
        <v>736</v>
      </c>
      <c r="B2164" t="str">
        <f>VLOOKUP(O2164+0,'de para'!K:O,3,0)</f>
        <v>NA</v>
      </c>
      <c r="C2164" t="str">
        <f t="shared" si="33"/>
        <v>3001</v>
      </c>
      <c r="D2164" t="str">
        <f>IFERROR(VLOOKUP(G2164+0,'de para'!A:C,3,0),"")</f>
        <v/>
      </c>
      <c r="E2164" t="s">
        <v>19067</v>
      </c>
      <c r="F2164" s="21" t="s">
        <v>21339</v>
      </c>
      <c r="G2164" s="21">
        <v>2733</v>
      </c>
      <c r="H2164" s="21" t="s">
        <v>19095</v>
      </c>
      <c r="I2164" s="21" t="s">
        <v>21340</v>
      </c>
      <c r="J2164" s="22">
        <v>42761</v>
      </c>
      <c r="K2164" s="21" t="s">
        <v>19096</v>
      </c>
      <c r="L2164" s="21" t="s">
        <v>19096</v>
      </c>
      <c r="M2164" s="21" t="s">
        <v>21329</v>
      </c>
      <c r="N2164" s="21" t="s">
        <v>19102</v>
      </c>
      <c r="O2164" s="21" t="s">
        <v>21330</v>
      </c>
      <c r="P2164" s="21" t="s">
        <v>21331</v>
      </c>
      <c r="Q2164" s="33">
        <v>872.05</v>
      </c>
      <c r="R2164" s="33">
        <v>7</v>
      </c>
      <c r="S2164" s="33">
        <v>0</v>
      </c>
      <c r="T2164" s="33">
        <v>7</v>
      </c>
      <c r="U2164" s="33">
        <v>0</v>
      </c>
      <c r="V2164" s="33">
        <v>0</v>
      </c>
      <c r="W2164" s="23">
        <v>0</v>
      </c>
      <c r="X2164" s="23">
        <v>1.69</v>
      </c>
      <c r="Y2164" s="21" t="s">
        <v>19097</v>
      </c>
      <c r="Z2164" s="23">
        <v>0</v>
      </c>
      <c r="AA2164" s="23">
        <v>11.89</v>
      </c>
      <c r="AB2164" s="22">
        <v>42766</v>
      </c>
    </row>
    <row r="2165" spans="1:28" x14ac:dyDescent="0.25">
      <c r="A2165" t="s">
        <v>736</v>
      </c>
      <c r="B2165" t="e">
        <f>VLOOKUP(O2165+0,'de para'!K:O,3,0)</f>
        <v>#N/A</v>
      </c>
      <c r="C2165" t="str">
        <f t="shared" si="33"/>
        <v>3001</v>
      </c>
      <c r="D2165" t="str">
        <f>IFERROR(VLOOKUP(G2165+0,'de para'!A:C,3,0),"")</f>
        <v/>
      </c>
      <c r="E2165" t="s">
        <v>19067</v>
      </c>
      <c r="F2165" s="18" t="s">
        <v>21339</v>
      </c>
      <c r="G2165" s="18">
        <v>2733</v>
      </c>
      <c r="H2165" s="18" t="s">
        <v>19095</v>
      </c>
      <c r="I2165" s="18" t="s">
        <v>21340</v>
      </c>
      <c r="J2165" s="19">
        <v>42761</v>
      </c>
      <c r="K2165" s="18" t="s">
        <v>19096</v>
      </c>
      <c r="L2165" s="18" t="s">
        <v>19096</v>
      </c>
      <c r="M2165" s="18" t="s">
        <v>21329</v>
      </c>
      <c r="N2165" s="18" t="s">
        <v>19108</v>
      </c>
      <c r="O2165" s="18" t="s">
        <v>21341</v>
      </c>
      <c r="P2165" s="18" t="s">
        <v>21342</v>
      </c>
      <c r="Q2165" s="32">
        <v>0</v>
      </c>
      <c r="R2165" s="32">
        <v>40</v>
      </c>
      <c r="S2165" s="32">
        <v>0</v>
      </c>
      <c r="T2165" s="32">
        <v>40</v>
      </c>
      <c r="U2165" s="32">
        <v>0</v>
      </c>
      <c r="V2165" s="32">
        <v>0</v>
      </c>
      <c r="W2165" s="20">
        <v>0</v>
      </c>
      <c r="X2165" s="20">
        <v>1.69</v>
      </c>
      <c r="Y2165" s="18" t="s">
        <v>19097</v>
      </c>
      <c r="Z2165" s="20">
        <v>0</v>
      </c>
      <c r="AA2165" s="20">
        <v>67.97</v>
      </c>
      <c r="AB2165" s="19">
        <v>42766</v>
      </c>
    </row>
    <row r="2166" spans="1:28" x14ac:dyDescent="0.25">
      <c r="A2166" t="s">
        <v>736</v>
      </c>
      <c r="B2166" t="e">
        <f>VLOOKUP(O2166+0,'de para'!K:O,3,0)</f>
        <v>#N/A</v>
      </c>
      <c r="C2166" t="str">
        <f t="shared" si="33"/>
        <v>3001</v>
      </c>
      <c r="D2166" t="str">
        <f>IFERROR(VLOOKUP(G2166+0,'de para'!A:C,3,0),"")</f>
        <v/>
      </c>
      <c r="E2166" t="s">
        <v>19067</v>
      </c>
      <c r="F2166" s="21" t="s">
        <v>21339</v>
      </c>
      <c r="G2166" s="21">
        <v>2733</v>
      </c>
      <c r="H2166" s="21" t="s">
        <v>19095</v>
      </c>
      <c r="I2166" s="21" t="s">
        <v>21340</v>
      </c>
      <c r="J2166" s="22">
        <v>42761</v>
      </c>
      <c r="K2166" s="21" t="s">
        <v>19096</v>
      </c>
      <c r="L2166" s="21" t="s">
        <v>19096</v>
      </c>
      <c r="M2166" s="21" t="s">
        <v>21329</v>
      </c>
      <c r="N2166" s="21" t="s">
        <v>19103</v>
      </c>
      <c r="O2166" s="21" t="s">
        <v>21332</v>
      </c>
      <c r="P2166" s="21" t="s">
        <v>21333</v>
      </c>
      <c r="Q2166" s="33">
        <v>-5.984</v>
      </c>
      <c r="R2166" s="33">
        <v>6</v>
      </c>
      <c r="S2166" s="33">
        <v>0</v>
      </c>
      <c r="T2166" s="33">
        <v>6</v>
      </c>
      <c r="U2166" s="33">
        <v>0</v>
      </c>
      <c r="V2166" s="33">
        <v>0</v>
      </c>
      <c r="W2166" s="23">
        <v>0</v>
      </c>
      <c r="X2166" s="23">
        <v>1.69</v>
      </c>
      <c r="Y2166" s="21" t="s">
        <v>19097</v>
      </c>
      <c r="Z2166" s="23">
        <v>0</v>
      </c>
      <c r="AA2166" s="23">
        <v>10.19</v>
      </c>
      <c r="AB2166" s="22">
        <v>42766</v>
      </c>
    </row>
    <row r="2167" spans="1:28" x14ac:dyDescent="0.25">
      <c r="A2167" t="s">
        <v>736</v>
      </c>
      <c r="B2167" t="str">
        <f>VLOOKUP(O2167+0,'de para'!K:O,3,0)</f>
        <v>NA</v>
      </c>
      <c r="C2167" t="str">
        <f t="shared" si="33"/>
        <v>3001</v>
      </c>
      <c r="D2167" t="str">
        <f>IFERROR(VLOOKUP(G2167+0,'de para'!A:C,3,0),"")</f>
        <v/>
      </c>
      <c r="E2167" t="s">
        <v>19067</v>
      </c>
      <c r="F2167" s="18" t="s">
        <v>21339</v>
      </c>
      <c r="G2167" s="18">
        <v>2733</v>
      </c>
      <c r="H2167" s="18" t="s">
        <v>19095</v>
      </c>
      <c r="I2167" s="18" t="s">
        <v>21340</v>
      </c>
      <c r="J2167" s="19">
        <v>42761</v>
      </c>
      <c r="K2167" s="18" t="s">
        <v>19096</v>
      </c>
      <c r="L2167" s="18" t="s">
        <v>19096</v>
      </c>
      <c r="M2167" s="18" t="s">
        <v>21329</v>
      </c>
      <c r="N2167" s="18" t="s">
        <v>19291</v>
      </c>
      <c r="O2167" s="18" t="s">
        <v>20504</v>
      </c>
      <c r="P2167" s="18" t="s">
        <v>10131</v>
      </c>
      <c r="Q2167" s="32">
        <v>-6935</v>
      </c>
      <c r="R2167" s="32">
        <v>1</v>
      </c>
      <c r="S2167" s="32">
        <v>0</v>
      </c>
      <c r="T2167" s="32">
        <v>1</v>
      </c>
      <c r="U2167" s="32">
        <v>0</v>
      </c>
      <c r="V2167" s="32">
        <v>0</v>
      </c>
      <c r="W2167" s="20">
        <v>0</v>
      </c>
      <c r="X2167" s="20">
        <v>1.69</v>
      </c>
      <c r="Y2167" s="18" t="s">
        <v>19097</v>
      </c>
      <c r="Z2167" s="20">
        <v>0</v>
      </c>
      <c r="AA2167" s="20">
        <v>1.69</v>
      </c>
      <c r="AB2167" s="19">
        <v>42766</v>
      </c>
    </row>
    <row r="2168" spans="1:28" x14ac:dyDescent="0.25">
      <c r="A2168" t="s">
        <v>736</v>
      </c>
      <c r="B2168" t="str">
        <f>VLOOKUP(O2168+0,'de para'!K:O,3,0)</f>
        <v>NA</v>
      </c>
      <c r="C2168" t="str">
        <f t="shared" si="33"/>
        <v>3002</v>
      </c>
      <c r="D2168" t="str">
        <f>IFERROR(VLOOKUP(G2168+0,'de para'!A:C,3,0),"")</f>
        <v/>
      </c>
      <c r="E2168" t="s">
        <v>19067</v>
      </c>
      <c r="F2168" s="21" t="s">
        <v>21339</v>
      </c>
      <c r="G2168" s="21">
        <v>2733</v>
      </c>
      <c r="H2168" s="21" t="s">
        <v>19095</v>
      </c>
      <c r="I2168" s="21" t="s">
        <v>21340</v>
      </c>
      <c r="J2168" s="22">
        <v>42761</v>
      </c>
      <c r="K2168" s="21" t="s">
        <v>19096</v>
      </c>
      <c r="L2168" s="21" t="s">
        <v>19096</v>
      </c>
      <c r="M2168" s="21" t="s">
        <v>21329</v>
      </c>
      <c r="N2168" s="21" t="s">
        <v>19104</v>
      </c>
      <c r="O2168" s="21" t="s">
        <v>20506</v>
      </c>
      <c r="P2168" s="21" t="s">
        <v>783</v>
      </c>
      <c r="Q2168" s="33">
        <v>-17359</v>
      </c>
      <c r="R2168" s="33">
        <v>1</v>
      </c>
      <c r="S2168" s="33">
        <v>0</v>
      </c>
      <c r="T2168" s="33">
        <v>1</v>
      </c>
      <c r="U2168" s="33">
        <v>0</v>
      </c>
      <c r="V2168" s="33">
        <v>0</v>
      </c>
      <c r="W2168" s="23">
        <v>0</v>
      </c>
      <c r="X2168" s="23">
        <v>1.69</v>
      </c>
      <c r="Y2168" s="21" t="s">
        <v>19097</v>
      </c>
      <c r="Z2168" s="23">
        <v>0</v>
      </c>
      <c r="AA2168" s="23">
        <v>1.69</v>
      </c>
      <c r="AB2168" s="22">
        <v>42766</v>
      </c>
    </row>
    <row r="2169" spans="1:28" x14ac:dyDescent="0.25">
      <c r="A2169" t="s">
        <v>736</v>
      </c>
      <c r="B2169" t="str">
        <f>VLOOKUP(O2169+0,'de para'!K:O,3,0)</f>
        <v>NA</v>
      </c>
      <c r="C2169" t="str">
        <f t="shared" si="33"/>
        <v>3001</v>
      </c>
      <c r="D2169" t="str">
        <f>IFERROR(VLOOKUP(G2169+0,'de para'!A:C,3,0),"")</f>
        <v/>
      </c>
      <c r="E2169" t="s">
        <v>19067</v>
      </c>
      <c r="F2169" s="18" t="s">
        <v>21339</v>
      </c>
      <c r="G2169" s="18">
        <v>2733</v>
      </c>
      <c r="H2169" s="18" t="s">
        <v>19095</v>
      </c>
      <c r="I2169" s="18" t="s">
        <v>21340</v>
      </c>
      <c r="J2169" s="19">
        <v>42761</v>
      </c>
      <c r="K2169" s="18" t="s">
        <v>19096</v>
      </c>
      <c r="L2169" s="18" t="s">
        <v>19096</v>
      </c>
      <c r="M2169" s="18" t="s">
        <v>21329</v>
      </c>
      <c r="N2169" s="18" t="s">
        <v>19112</v>
      </c>
      <c r="O2169" s="18" t="s">
        <v>20508</v>
      </c>
      <c r="P2169" s="18" t="s">
        <v>10123</v>
      </c>
      <c r="Q2169" s="32">
        <v>-11729</v>
      </c>
      <c r="R2169" s="32">
        <v>2</v>
      </c>
      <c r="S2169" s="32">
        <v>0</v>
      </c>
      <c r="T2169" s="32">
        <v>2</v>
      </c>
      <c r="U2169" s="32">
        <v>0</v>
      </c>
      <c r="V2169" s="32">
        <v>0</v>
      </c>
      <c r="W2169" s="20">
        <v>0</v>
      </c>
      <c r="X2169" s="20">
        <v>1.69</v>
      </c>
      <c r="Y2169" s="18" t="s">
        <v>19097</v>
      </c>
      <c r="Z2169" s="20">
        <v>0</v>
      </c>
      <c r="AA2169" s="20">
        <v>3.39</v>
      </c>
      <c r="AB2169" s="19">
        <v>42766</v>
      </c>
    </row>
    <row r="2170" spans="1:28" x14ac:dyDescent="0.25">
      <c r="A2170" t="s">
        <v>736</v>
      </c>
      <c r="B2170" t="str">
        <f>VLOOKUP(O2170+0,'de para'!K:O,3,0)</f>
        <v>NA</v>
      </c>
      <c r="C2170" t="str">
        <f t="shared" si="33"/>
        <v>3001</v>
      </c>
      <c r="D2170" t="str">
        <f>IFERROR(VLOOKUP(G2170+0,'de para'!A:C,3,0),"")</f>
        <v/>
      </c>
      <c r="E2170" t="s">
        <v>19067</v>
      </c>
      <c r="F2170" s="21" t="s">
        <v>21339</v>
      </c>
      <c r="G2170" s="21">
        <v>2733</v>
      </c>
      <c r="H2170" s="21" t="s">
        <v>19095</v>
      </c>
      <c r="I2170" s="21" t="s">
        <v>21340</v>
      </c>
      <c r="J2170" s="22">
        <v>42761</v>
      </c>
      <c r="K2170" s="21" t="s">
        <v>19096</v>
      </c>
      <c r="L2170" s="21" t="s">
        <v>19096</v>
      </c>
      <c r="M2170" s="21" t="s">
        <v>21329</v>
      </c>
      <c r="N2170" s="21" t="s">
        <v>19113</v>
      </c>
      <c r="O2170" s="21" t="s">
        <v>20505</v>
      </c>
      <c r="P2170" s="21" t="s">
        <v>776</v>
      </c>
      <c r="Q2170" s="33">
        <v>-5499</v>
      </c>
      <c r="R2170" s="33">
        <v>2</v>
      </c>
      <c r="S2170" s="33">
        <v>0</v>
      </c>
      <c r="T2170" s="33">
        <v>2</v>
      </c>
      <c r="U2170" s="33">
        <v>0</v>
      </c>
      <c r="V2170" s="33">
        <v>0</v>
      </c>
      <c r="W2170" s="23">
        <v>0</v>
      </c>
      <c r="X2170" s="23">
        <v>1.69</v>
      </c>
      <c r="Y2170" s="21" t="s">
        <v>19097</v>
      </c>
      <c r="Z2170" s="23">
        <v>0</v>
      </c>
      <c r="AA2170" s="23">
        <v>3.39</v>
      </c>
      <c r="AB2170" s="22">
        <v>42766</v>
      </c>
    </row>
    <row r="2171" spans="1:28" x14ac:dyDescent="0.25">
      <c r="A2171" t="s">
        <v>736</v>
      </c>
      <c r="B2171" t="str">
        <f>VLOOKUP(O2171+0,'de para'!K:O,3,0)</f>
        <v>NA</v>
      </c>
      <c r="C2171" t="str">
        <f t="shared" si="33"/>
        <v>3001</v>
      </c>
      <c r="D2171" t="str">
        <f>IFERROR(VLOOKUP(G2171+0,'de para'!A:C,3,0),"")</f>
        <v/>
      </c>
      <c r="E2171" t="s">
        <v>19067</v>
      </c>
      <c r="F2171" s="18" t="s">
        <v>21339</v>
      </c>
      <c r="G2171" s="18">
        <v>2733</v>
      </c>
      <c r="H2171" s="18" t="s">
        <v>19095</v>
      </c>
      <c r="I2171" s="18" t="s">
        <v>21340</v>
      </c>
      <c r="J2171" s="19">
        <v>42761</v>
      </c>
      <c r="K2171" s="18" t="s">
        <v>19096</v>
      </c>
      <c r="L2171" s="18" t="s">
        <v>19096</v>
      </c>
      <c r="M2171" s="18" t="s">
        <v>21329</v>
      </c>
      <c r="N2171" s="18" t="s">
        <v>19340</v>
      </c>
      <c r="O2171" s="18" t="s">
        <v>21343</v>
      </c>
      <c r="P2171" s="18" t="s">
        <v>777</v>
      </c>
      <c r="Q2171" s="32">
        <v>-500</v>
      </c>
      <c r="R2171" s="32">
        <v>2</v>
      </c>
      <c r="S2171" s="32">
        <v>0</v>
      </c>
      <c r="T2171" s="32">
        <v>2</v>
      </c>
      <c r="U2171" s="32">
        <v>0</v>
      </c>
      <c r="V2171" s="32">
        <v>0</v>
      </c>
      <c r="W2171" s="20">
        <v>0</v>
      </c>
      <c r="X2171" s="20">
        <v>1.69</v>
      </c>
      <c r="Y2171" s="18" t="s">
        <v>19097</v>
      </c>
      <c r="Z2171" s="20">
        <v>0</v>
      </c>
      <c r="AA2171" s="20">
        <v>3.39</v>
      </c>
      <c r="AB2171" s="19">
        <v>42766</v>
      </c>
    </row>
    <row r="2172" spans="1:28" x14ac:dyDescent="0.25">
      <c r="A2172" t="s">
        <v>736</v>
      </c>
      <c r="B2172" t="str">
        <f>VLOOKUP(O2172+0,'de para'!K:O,3,0)</f>
        <v>NA</v>
      </c>
      <c r="C2172" t="str">
        <f t="shared" si="33"/>
        <v>3001</v>
      </c>
      <c r="D2172" t="str">
        <f>IFERROR(VLOOKUP(G2172+0,'de para'!A:C,3,0),"")</f>
        <v/>
      </c>
      <c r="E2172" t="str">
        <f>IF(VLOOKUP(G2172+0,'de para'!E:H,4,0)="EX","Externo","Interno")</f>
        <v>Interno</v>
      </c>
      <c r="F2172" s="21" t="s">
        <v>21344</v>
      </c>
      <c r="G2172" s="21">
        <v>1305</v>
      </c>
      <c r="H2172" s="21" t="s">
        <v>19102</v>
      </c>
      <c r="I2172" s="21" t="s">
        <v>3166</v>
      </c>
      <c r="J2172" s="22">
        <v>42762</v>
      </c>
      <c r="K2172" s="21" t="s">
        <v>19096</v>
      </c>
      <c r="L2172" s="21" t="s">
        <v>19096</v>
      </c>
      <c r="M2172" s="21" t="s">
        <v>21345</v>
      </c>
      <c r="N2172" s="21" t="s">
        <v>19095</v>
      </c>
      <c r="O2172" s="21" t="s">
        <v>20574</v>
      </c>
      <c r="P2172" s="21" t="s">
        <v>808</v>
      </c>
      <c r="Q2172" s="33">
        <v>-601</v>
      </c>
      <c r="R2172" s="33">
        <v>160</v>
      </c>
      <c r="S2172" s="33">
        <v>0</v>
      </c>
      <c r="T2172" s="33">
        <v>160</v>
      </c>
      <c r="U2172" s="33">
        <v>0</v>
      </c>
      <c r="V2172" s="33">
        <v>0</v>
      </c>
      <c r="W2172" s="23">
        <v>0</v>
      </c>
      <c r="X2172" s="23">
        <v>1.47</v>
      </c>
      <c r="Y2172" s="21" t="s">
        <v>19097</v>
      </c>
      <c r="Z2172" s="23">
        <v>23.52</v>
      </c>
      <c r="AA2172" s="23">
        <v>258.72000000000003</v>
      </c>
      <c r="AB2172" s="22">
        <v>42762</v>
      </c>
    </row>
    <row r="2173" spans="1:28" x14ac:dyDescent="0.25">
      <c r="A2173" t="s">
        <v>736</v>
      </c>
      <c r="B2173" t="str">
        <f>VLOOKUP(O2173+0,'de para'!K:O,3,0)</f>
        <v>NA</v>
      </c>
      <c r="C2173" t="str">
        <f t="shared" si="33"/>
        <v>3001</v>
      </c>
      <c r="D2173" t="str">
        <f>IFERROR(VLOOKUP(G2173+0,'de para'!A:C,3,0),"")</f>
        <v/>
      </c>
      <c r="E2173" t="str">
        <f>IF(VLOOKUP(G2173+0,'de para'!E:H,4,0)="EX","Externo","Interno")</f>
        <v>Interno</v>
      </c>
      <c r="F2173" s="18" t="s">
        <v>21344</v>
      </c>
      <c r="G2173" s="18">
        <v>1305</v>
      </c>
      <c r="H2173" s="18" t="s">
        <v>19102</v>
      </c>
      <c r="I2173" s="18" t="s">
        <v>3166</v>
      </c>
      <c r="J2173" s="19">
        <v>42762</v>
      </c>
      <c r="K2173" s="18" t="s">
        <v>19096</v>
      </c>
      <c r="L2173" s="18" t="s">
        <v>19096</v>
      </c>
      <c r="M2173" s="18" t="s">
        <v>21345</v>
      </c>
      <c r="N2173" s="18" t="s">
        <v>19102</v>
      </c>
      <c r="O2173" s="18" t="s">
        <v>20566</v>
      </c>
      <c r="P2173" s="18" t="s">
        <v>794</v>
      </c>
      <c r="Q2173" s="32">
        <v>540</v>
      </c>
      <c r="R2173" s="32">
        <v>120</v>
      </c>
      <c r="S2173" s="32">
        <v>0</v>
      </c>
      <c r="T2173" s="32">
        <v>120</v>
      </c>
      <c r="U2173" s="32">
        <v>0</v>
      </c>
      <c r="V2173" s="32">
        <v>0</v>
      </c>
      <c r="W2173" s="20">
        <v>0</v>
      </c>
      <c r="X2173" s="20">
        <v>1.47</v>
      </c>
      <c r="Y2173" s="18" t="s">
        <v>19097</v>
      </c>
      <c r="Z2173" s="20">
        <v>17.64</v>
      </c>
      <c r="AA2173" s="20">
        <v>194.04</v>
      </c>
      <c r="AB2173" s="19">
        <v>42762</v>
      </c>
    </row>
    <row r="2174" spans="1:28" x14ac:dyDescent="0.25">
      <c r="A2174" t="s">
        <v>736</v>
      </c>
      <c r="B2174" t="str">
        <f>VLOOKUP(O2174+0,'de para'!K:O,3,0)</f>
        <v>NA</v>
      </c>
      <c r="C2174" t="str">
        <f t="shared" si="33"/>
        <v>3001</v>
      </c>
      <c r="D2174" t="str">
        <f>IFERROR(VLOOKUP(G2174+0,'de para'!A:C,3,0),"")</f>
        <v/>
      </c>
      <c r="E2174" t="str">
        <f>IF(VLOOKUP(G2174+0,'de para'!E:H,4,0)="EX","Externo","Interno")</f>
        <v>Interno</v>
      </c>
      <c r="F2174" s="21" t="s">
        <v>21344</v>
      </c>
      <c r="G2174" s="21">
        <v>1305</v>
      </c>
      <c r="H2174" s="21" t="s">
        <v>19102</v>
      </c>
      <c r="I2174" s="21" t="s">
        <v>3166</v>
      </c>
      <c r="J2174" s="22">
        <v>42762</v>
      </c>
      <c r="K2174" s="21" t="s">
        <v>19096</v>
      </c>
      <c r="L2174" s="21" t="s">
        <v>19096</v>
      </c>
      <c r="M2174" s="21" t="s">
        <v>21345</v>
      </c>
      <c r="N2174" s="21" t="s">
        <v>19108</v>
      </c>
      <c r="O2174" s="21" t="s">
        <v>20576</v>
      </c>
      <c r="P2174" s="21" t="s">
        <v>795</v>
      </c>
      <c r="Q2174" s="33">
        <v>1580</v>
      </c>
      <c r="R2174" s="33">
        <v>80</v>
      </c>
      <c r="S2174" s="33">
        <v>0</v>
      </c>
      <c r="T2174" s="33">
        <v>80</v>
      </c>
      <c r="U2174" s="33">
        <v>0</v>
      </c>
      <c r="V2174" s="33">
        <v>0</v>
      </c>
      <c r="W2174" s="23">
        <v>0</v>
      </c>
      <c r="X2174" s="23">
        <v>1.47</v>
      </c>
      <c r="Y2174" s="21" t="s">
        <v>19097</v>
      </c>
      <c r="Z2174" s="23">
        <v>11.76</v>
      </c>
      <c r="AA2174" s="23">
        <v>129.36000000000001</v>
      </c>
      <c r="AB2174" s="22">
        <v>42762</v>
      </c>
    </row>
    <row r="2175" spans="1:28" x14ac:dyDescent="0.25">
      <c r="A2175" t="s">
        <v>736</v>
      </c>
      <c r="B2175" t="str">
        <f>VLOOKUP(O2175+0,'de para'!K:O,3,0)</f>
        <v>NA</v>
      </c>
      <c r="C2175" t="str">
        <f t="shared" si="33"/>
        <v>3001</v>
      </c>
      <c r="D2175" t="str">
        <f>IFERROR(VLOOKUP(G2175+0,'de para'!A:C,3,0),"")</f>
        <v/>
      </c>
      <c r="E2175" t="str">
        <f>IF(VLOOKUP(G2175+0,'de para'!E:H,4,0)="EX","Externo","Interno")</f>
        <v>Interno</v>
      </c>
      <c r="F2175" s="18" t="s">
        <v>21344</v>
      </c>
      <c r="G2175" s="18">
        <v>1305</v>
      </c>
      <c r="H2175" s="18" t="s">
        <v>19102</v>
      </c>
      <c r="I2175" s="18" t="s">
        <v>3166</v>
      </c>
      <c r="J2175" s="19">
        <v>42762</v>
      </c>
      <c r="K2175" s="18" t="s">
        <v>19096</v>
      </c>
      <c r="L2175" s="18" t="s">
        <v>19096</v>
      </c>
      <c r="M2175" s="18" t="s">
        <v>21345</v>
      </c>
      <c r="N2175" s="18" t="s">
        <v>19103</v>
      </c>
      <c r="O2175" s="18" t="s">
        <v>20584</v>
      </c>
      <c r="P2175" s="18" t="s">
        <v>10167</v>
      </c>
      <c r="Q2175" s="32">
        <v>99</v>
      </c>
      <c r="R2175" s="32">
        <v>50</v>
      </c>
      <c r="S2175" s="32">
        <v>0</v>
      </c>
      <c r="T2175" s="32">
        <v>50</v>
      </c>
      <c r="U2175" s="32">
        <v>0</v>
      </c>
      <c r="V2175" s="32">
        <v>0</v>
      </c>
      <c r="W2175" s="20">
        <v>0</v>
      </c>
      <c r="X2175" s="20">
        <v>7.95</v>
      </c>
      <c r="Y2175" s="18" t="s">
        <v>19097</v>
      </c>
      <c r="Z2175" s="20">
        <v>0</v>
      </c>
      <c r="AA2175" s="20">
        <v>397.5</v>
      </c>
      <c r="AB2175" s="19">
        <v>42762</v>
      </c>
    </row>
    <row r="2176" spans="1:28" x14ac:dyDescent="0.25">
      <c r="A2176" t="s">
        <v>736</v>
      </c>
      <c r="B2176" t="str">
        <f>VLOOKUP(O2176+0,'de para'!K:O,3,0)</f>
        <v>NA</v>
      </c>
      <c r="C2176" t="str">
        <f t="shared" si="33"/>
        <v>3002</v>
      </c>
      <c r="D2176" t="str">
        <f>IFERROR(VLOOKUP(G2176+0,'de para'!A:C,3,0),"")</f>
        <v/>
      </c>
      <c r="E2176" t="str">
        <f>IF(VLOOKUP(G2176+0,'de para'!E:H,4,0)="EX","Externo","Interno")</f>
        <v>Interno</v>
      </c>
      <c r="F2176" s="21" t="s">
        <v>21344</v>
      </c>
      <c r="G2176" s="21">
        <v>1305</v>
      </c>
      <c r="H2176" s="21" t="s">
        <v>19102</v>
      </c>
      <c r="I2176" s="21" t="s">
        <v>3166</v>
      </c>
      <c r="J2176" s="22">
        <v>42762</v>
      </c>
      <c r="K2176" s="21" t="s">
        <v>19096</v>
      </c>
      <c r="L2176" s="21" t="s">
        <v>19096</v>
      </c>
      <c r="M2176" s="21" t="s">
        <v>21345</v>
      </c>
      <c r="N2176" s="21" t="s">
        <v>19291</v>
      </c>
      <c r="O2176" s="21" t="s">
        <v>20570</v>
      </c>
      <c r="P2176" s="21" t="s">
        <v>812</v>
      </c>
      <c r="Q2176" s="33">
        <v>-205</v>
      </c>
      <c r="R2176" s="33">
        <v>10</v>
      </c>
      <c r="S2176" s="33">
        <v>0</v>
      </c>
      <c r="T2176" s="33">
        <v>10</v>
      </c>
      <c r="U2176" s="33">
        <v>0</v>
      </c>
      <c r="V2176" s="33">
        <v>0</v>
      </c>
      <c r="W2176" s="23">
        <v>0</v>
      </c>
      <c r="X2176" s="23">
        <v>37.799999999999997</v>
      </c>
      <c r="Y2176" s="21" t="s">
        <v>19097</v>
      </c>
      <c r="Z2176" s="23">
        <v>0</v>
      </c>
      <c r="AA2176" s="23">
        <v>378</v>
      </c>
      <c r="AB2176" s="22">
        <v>42762</v>
      </c>
    </row>
    <row r="2177" spans="1:28" x14ac:dyDescent="0.25">
      <c r="A2177" t="s">
        <v>736</v>
      </c>
      <c r="B2177" t="str">
        <f>VLOOKUP(O2177+0,'de para'!K:O,3,0)</f>
        <v>NA</v>
      </c>
      <c r="C2177" t="str">
        <f t="shared" si="33"/>
        <v>3001</v>
      </c>
      <c r="D2177" t="str">
        <f>IFERROR(VLOOKUP(G2177+0,'de para'!A:C,3,0),"")</f>
        <v/>
      </c>
      <c r="E2177" t="str">
        <f>IF(VLOOKUP(G2177+0,'de para'!E:H,4,0)="EX","Externo","Interno")</f>
        <v>Interno</v>
      </c>
      <c r="F2177" s="18" t="s">
        <v>21344</v>
      </c>
      <c r="G2177" s="18">
        <v>1305</v>
      </c>
      <c r="H2177" s="18" t="s">
        <v>19102</v>
      </c>
      <c r="I2177" s="18" t="s">
        <v>3166</v>
      </c>
      <c r="J2177" s="19">
        <v>42762</v>
      </c>
      <c r="K2177" s="18" t="s">
        <v>19096</v>
      </c>
      <c r="L2177" s="18" t="s">
        <v>19096</v>
      </c>
      <c r="M2177" s="18" t="s">
        <v>21345</v>
      </c>
      <c r="N2177" s="18" t="s">
        <v>19104</v>
      </c>
      <c r="O2177" s="18" t="s">
        <v>20563</v>
      </c>
      <c r="P2177" s="18" t="s">
        <v>804</v>
      </c>
      <c r="Q2177" s="32">
        <v>-1117</v>
      </c>
      <c r="R2177" s="32">
        <v>24</v>
      </c>
      <c r="S2177" s="32">
        <v>0</v>
      </c>
      <c r="T2177" s="32">
        <v>24</v>
      </c>
      <c r="U2177" s="32">
        <v>0</v>
      </c>
      <c r="V2177" s="32">
        <v>0</v>
      </c>
      <c r="W2177" s="20">
        <v>0</v>
      </c>
      <c r="X2177" s="20">
        <v>5.41</v>
      </c>
      <c r="Y2177" s="18" t="s">
        <v>19097</v>
      </c>
      <c r="Z2177" s="20">
        <v>0</v>
      </c>
      <c r="AA2177" s="20">
        <v>129.84</v>
      </c>
      <c r="AB2177" s="19">
        <v>42762</v>
      </c>
    </row>
    <row r="2178" spans="1:28" x14ac:dyDescent="0.25">
      <c r="A2178" t="s">
        <v>736</v>
      </c>
      <c r="B2178" t="str">
        <f>VLOOKUP(O2178+0,'de para'!K:O,3,0)</f>
        <v>NA</v>
      </c>
      <c r="C2178" t="str">
        <f t="shared" ref="C2178:C2241" si="34">LEFT(O2178,4)</f>
        <v>3001</v>
      </c>
      <c r="D2178" t="str">
        <f>IFERROR(VLOOKUP(G2178+0,'de para'!A:C,3,0),"")</f>
        <v/>
      </c>
      <c r="E2178" t="str">
        <f>IF(VLOOKUP(G2178+0,'de para'!E:H,4,0)="EX","Externo","Interno")</f>
        <v>Interno</v>
      </c>
      <c r="F2178" s="21" t="s">
        <v>21344</v>
      </c>
      <c r="G2178" s="21">
        <v>1305</v>
      </c>
      <c r="H2178" s="21" t="s">
        <v>19102</v>
      </c>
      <c r="I2178" s="21" t="s">
        <v>3166</v>
      </c>
      <c r="J2178" s="22">
        <v>42762</v>
      </c>
      <c r="K2178" s="21" t="s">
        <v>19096</v>
      </c>
      <c r="L2178" s="21" t="s">
        <v>19096</v>
      </c>
      <c r="M2178" s="21" t="s">
        <v>21345</v>
      </c>
      <c r="N2178" s="21" t="s">
        <v>19112</v>
      </c>
      <c r="O2178" s="21" t="s">
        <v>20564</v>
      </c>
      <c r="P2178" s="21" t="s">
        <v>806</v>
      </c>
      <c r="Q2178" s="33">
        <v>2867</v>
      </c>
      <c r="R2178" s="33">
        <v>24</v>
      </c>
      <c r="S2178" s="33">
        <v>0</v>
      </c>
      <c r="T2178" s="33">
        <v>24</v>
      </c>
      <c r="U2178" s="33">
        <v>0</v>
      </c>
      <c r="V2178" s="33">
        <v>0</v>
      </c>
      <c r="W2178" s="23">
        <v>0</v>
      </c>
      <c r="X2178" s="23">
        <v>7.65</v>
      </c>
      <c r="Y2178" s="21" t="s">
        <v>19097</v>
      </c>
      <c r="Z2178" s="23">
        <v>0</v>
      </c>
      <c r="AA2178" s="23">
        <v>183.6</v>
      </c>
      <c r="AB2178" s="22">
        <v>42762</v>
      </c>
    </row>
    <row r="2179" spans="1:28" x14ac:dyDescent="0.25">
      <c r="A2179" t="s">
        <v>736</v>
      </c>
      <c r="B2179" t="str">
        <f>VLOOKUP(O2179+0,'de para'!K:O,3,0)</f>
        <v>NA</v>
      </c>
      <c r="C2179" t="str">
        <f t="shared" si="34"/>
        <v>3001</v>
      </c>
      <c r="D2179" t="str">
        <f>IFERROR(VLOOKUP(G2179+0,'de para'!A:C,3,0),"")</f>
        <v/>
      </c>
      <c r="E2179" t="s">
        <v>19067</v>
      </c>
      <c r="F2179" s="18" t="s">
        <v>21346</v>
      </c>
      <c r="G2179" s="18">
        <v>2582</v>
      </c>
      <c r="H2179" s="18" t="s">
        <v>19095</v>
      </c>
      <c r="I2179" s="18" t="s">
        <v>21347</v>
      </c>
      <c r="J2179" s="19">
        <v>42762</v>
      </c>
      <c r="K2179" s="18" t="s">
        <v>19096</v>
      </c>
      <c r="L2179" s="18" t="s">
        <v>19096</v>
      </c>
      <c r="M2179" s="18" t="s">
        <v>19100</v>
      </c>
      <c r="N2179" s="18" t="s">
        <v>19104</v>
      </c>
      <c r="O2179" s="18" t="s">
        <v>20581</v>
      </c>
      <c r="P2179" s="18" t="s">
        <v>10122</v>
      </c>
      <c r="Q2179" s="32">
        <v>2824</v>
      </c>
      <c r="R2179" s="32">
        <v>25</v>
      </c>
      <c r="S2179" s="32">
        <v>0</v>
      </c>
      <c r="T2179" s="32">
        <v>25</v>
      </c>
      <c r="U2179" s="32">
        <v>0</v>
      </c>
      <c r="V2179" s="32">
        <v>0</v>
      </c>
      <c r="W2179" s="20">
        <v>0</v>
      </c>
      <c r="X2179" s="20">
        <v>8.69</v>
      </c>
      <c r="Y2179" s="18" t="s">
        <v>19097</v>
      </c>
      <c r="Z2179" s="20">
        <v>0</v>
      </c>
      <c r="AA2179" s="20">
        <v>217.25</v>
      </c>
      <c r="AB2179" s="19">
        <v>42762</v>
      </c>
    </row>
    <row r="2180" spans="1:28" x14ac:dyDescent="0.25">
      <c r="A2180" t="s">
        <v>736</v>
      </c>
      <c r="B2180" t="str">
        <f>VLOOKUP(O2180+0,'de para'!K:O,3,0)</f>
        <v>NA</v>
      </c>
      <c r="C2180" t="str">
        <f t="shared" si="34"/>
        <v>3001</v>
      </c>
      <c r="D2180" t="str">
        <f>IFERROR(VLOOKUP(G2180+0,'de para'!A:C,3,0),"")</f>
        <v/>
      </c>
      <c r="E2180" t="s">
        <v>19067</v>
      </c>
      <c r="F2180" s="21" t="s">
        <v>21346</v>
      </c>
      <c r="G2180" s="21">
        <v>2582</v>
      </c>
      <c r="H2180" s="21" t="s">
        <v>19095</v>
      </c>
      <c r="I2180" s="21" t="s">
        <v>21347</v>
      </c>
      <c r="J2180" s="22">
        <v>42762</v>
      </c>
      <c r="K2180" s="21" t="s">
        <v>19096</v>
      </c>
      <c r="L2180" s="21" t="s">
        <v>19096</v>
      </c>
      <c r="M2180" s="21" t="s">
        <v>19100</v>
      </c>
      <c r="N2180" s="21" t="s">
        <v>19112</v>
      </c>
      <c r="O2180" s="21" t="s">
        <v>20561</v>
      </c>
      <c r="P2180" s="21" t="s">
        <v>799</v>
      </c>
      <c r="Q2180" s="33">
        <v>3439</v>
      </c>
      <c r="R2180" s="33">
        <v>20</v>
      </c>
      <c r="S2180" s="33">
        <v>0</v>
      </c>
      <c r="T2180" s="33">
        <v>20</v>
      </c>
      <c r="U2180" s="33">
        <v>0</v>
      </c>
      <c r="V2180" s="33">
        <v>0</v>
      </c>
      <c r="W2180" s="23">
        <v>0</v>
      </c>
      <c r="X2180" s="23">
        <v>7.19</v>
      </c>
      <c r="Y2180" s="21" t="s">
        <v>19097</v>
      </c>
      <c r="Z2180" s="23">
        <v>0</v>
      </c>
      <c r="AA2180" s="23">
        <v>143.80000000000001</v>
      </c>
      <c r="AB2180" s="22">
        <v>42762</v>
      </c>
    </row>
    <row r="2181" spans="1:28" x14ac:dyDescent="0.25">
      <c r="A2181" t="s">
        <v>736</v>
      </c>
      <c r="B2181" t="str">
        <f>VLOOKUP(O2181+0,'de para'!K:O,3,0)</f>
        <v>NA</v>
      </c>
      <c r="C2181" t="str">
        <f t="shared" si="34"/>
        <v>3001</v>
      </c>
      <c r="D2181" t="str">
        <f>IFERROR(VLOOKUP(G2181+0,'de para'!A:C,3,0),"")</f>
        <v/>
      </c>
      <c r="E2181" t="s">
        <v>19067</v>
      </c>
      <c r="F2181" s="18" t="s">
        <v>21346</v>
      </c>
      <c r="G2181" s="18">
        <v>2582</v>
      </c>
      <c r="H2181" s="18" t="s">
        <v>19095</v>
      </c>
      <c r="I2181" s="18" t="s">
        <v>21347</v>
      </c>
      <c r="J2181" s="19">
        <v>42762</v>
      </c>
      <c r="K2181" s="18" t="s">
        <v>19096</v>
      </c>
      <c r="L2181" s="18" t="s">
        <v>19096</v>
      </c>
      <c r="M2181" s="18" t="s">
        <v>19100</v>
      </c>
      <c r="N2181" s="18" t="s">
        <v>19113</v>
      </c>
      <c r="O2181" s="18" t="s">
        <v>19199</v>
      </c>
      <c r="P2181" s="18" t="s">
        <v>797</v>
      </c>
      <c r="Q2181" s="32">
        <v>2124</v>
      </c>
      <c r="R2181" s="32">
        <v>25</v>
      </c>
      <c r="S2181" s="32">
        <v>0</v>
      </c>
      <c r="T2181" s="32">
        <v>25</v>
      </c>
      <c r="U2181" s="32">
        <v>0</v>
      </c>
      <c r="V2181" s="32">
        <v>0</v>
      </c>
      <c r="W2181" s="20">
        <v>0</v>
      </c>
      <c r="X2181" s="20">
        <v>9.69</v>
      </c>
      <c r="Y2181" s="18" t="s">
        <v>19097</v>
      </c>
      <c r="Z2181" s="20">
        <v>0</v>
      </c>
      <c r="AA2181" s="20">
        <v>242.25</v>
      </c>
      <c r="AB2181" s="19">
        <v>42762</v>
      </c>
    </row>
    <row r="2182" spans="1:28" x14ac:dyDescent="0.25">
      <c r="A2182" t="s">
        <v>736</v>
      </c>
      <c r="B2182" t="str">
        <f>VLOOKUP(O2182+0,'de para'!K:O,3,0)</f>
        <v>NA</v>
      </c>
      <c r="C2182" t="str">
        <f t="shared" si="34"/>
        <v>3001</v>
      </c>
      <c r="D2182" t="str">
        <f>IFERROR(VLOOKUP(G2182+0,'de para'!A:C,3,0),"")</f>
        <v/>
      </c>
      <c r="E2182" t="s">
        <v>19067</v>
      </c>
      <c r="F2182" s="21" t="s">
        <v>21346</v>
      </c>
      <c r="G2182" s="21">
        <v>2582</v>
      </c>
      <c r="H2182" s="21" t="s">
        <v>19095</v>
      </c>
      <c r="I2182" s="21" t="s">
        <v>21347</v>
      </c>
      <c r="J2182" s="22">
        <v>42762</v>
      </c>
      <c r="K2182" s="21" t="s">
        <v>19096</v>
      </c>
      <c r="L2182" s="21" t="s">
        <v>19096</v>
      </c>
      <c r="M2182" s="21" t="s">
        <v>19100</v>
      </c>
      <c r="N2182" s="21" t="s">
        <v>19340</v>
      </c>
      <c r="O2182" s="21" t="s">
        <v>20568</v>
      </c>
      <c r="P2182" s="21" t="s">
        <v>800</v>
      </c>
      <c r="Q2182" s="33">
        <v>1334</v>
      </c>
      <c r="R2182" s="33">
        <v>15</v>
      </c>
      <c r="S2182" s="33">
        <v>0</v>
      </c>
      <c r="T2182" s="33">
        <v>15</v>
      </c>
      <c r="U2182" s="33">
        <v>0</v>
      </c>
      <c r="V2182" s="33">
        <v>0</v>
      </c>
      <c r="W2182" s="23">
        <v>0</v>
      </c>
      <c r="X2182" s="23">
        <v>2.37</v>
      </c>
      <c r="Y2182" s="21" t="s">
        <v>19097</v>
      </c>
      <c r="Z2182" s="23">
        <v>0</v>
      </c>
      <c r="AA2182" s="23">
        <v>35.549999999999997</v>
      </c>
      <c r="AB2182" s="22">
        <v>42762</v>
      </c>
    </row>
    <row r="2183" spans="1:28" x14ac:dyDescent="0.25">
      <c r="A2183" t="s">
        <v>736</v>
      </c>
      <c r="B2183" t="str">
        <f>VLOOKUP(O2183+0,'de para'!K:O,3,0)</f>
        <v>NA</v>
      </c>
      <c r="C2183" t="str">
        <f t="shared" si="34"/>
        <v>3001</v>
      </c>
      <c r="D2183" t="str">
        <f>IFERROR(VLOOKUP(G2183+0,'de para'!A:C,3,0),"")</f>
        <v/>
      </c>
      <c r="E2183" t="s">
        <v>19067</v>
      </c>
      <c r="F2183" s="18" t="s">
        <v>21346</v>
      </c>
      <c r="G2183" s="18">
        <v>2582</v>
      </c>
      <c r="H2183" s="18" t="s">
        <v>19095</v>
      </c>
      <c r="I2183" s="18" t="s">
        <v>21347</v>
      </c>
      <c r="J2183" s="19">
        <v>42762</v>
      </c>
      <c r="K2183" s="18" t="s">
        <v>19096</v>
      </c>
      <c r="L2183" s="18" t="s">
        <v>19096</v>
      </c>
      <c r="M2183" s="18" t="s">
        <v>19100</v>
      </c>
      <c r="N2183" s="18" t="s">
        <v>19342</v>
      </c>
      <c r="O2183" s="18" t="s">
        <v>19198</v>
      </c>
      <c r="P2183" s="18" t="s">
        <v>801</v>
      </c>
      <c r="Q2183" s="32">
        <v>320</v>
      </c>
      <c r="R2183" s="32">
        <v>20</v>
      </c>
      <c r="S2183" s="32">
        <v>0</v>
      </c>
      <c r="T2183" s="32">
        <v>20</v>
      </c>
      <c r="U2183" s="32">
        <v>0</v>
      </c>
      <c r="V2183" s="32">
        <v>0</v>
      </c>
      <c r="W2183" s="20">
        <v>0</v>
      </c>
      <c r="X2183" s="20">
        <v>6.56</v>
      </c>
      <c r="Y2183" s="18" t="s">
        <v>19097</v>
      </c>
      <c r="Z2183" s="20">
        <v>0</v>
      </c>
      <c r="AA2183" s="20">
        <v>131.19999999999999</v>
      </c>
      <c r="AB2183" s="19">
        <v>42762</v>
      </c>
    </row>
    <row r="2184" spans="1:28" x14ac:dyDescent="0.25">
      <c r="A2184" t="s">
        <v>736</v>
      </c>
      <c r="B2184" t="str">
        <f>VLOOKUP(O2184+0,'de para'!K:O,3,0)</f>
        <v>NA</v>
      </c>
      <c r="C2184" t="str">
        <f t="shared" si="34"/>
        <v>3001</v>
      </c>
      <c r="D2184" t="str">
        <f>IFERROR(VLOOKUP(G2184+0,'de para'!A:C,3,0),"")</f>
        <v/>
      </c>
      <c r="E2184" t="s">
        <v>19067</v>
      </c>
      <c r="F2184" s="21" t="s">
        <v>21346</v>
      </c>
      <c r="G2184" s="21">
        <v>2582</v>
      </c>
      <c r="H2184" s="21" t="s">
        <v>19095</v>
      </c>
      <c r="I2184" s="21" t="s">
        <v>21347</v>
      </c>
      <c r="J2184" s="22">
        <v>42762</v>
      </c>
      <c r="K2184" s="21" t="s">
        <v>19096</v>
      </c>
      <c r="L2184" s="21" t="s">
        <v>19096</v>
      </c>
      <c r="M2184" s="21" t="s">
        <v>19100</v>
      </c>
      <c r="N2184" s="21" t="s">
        <v>19343</v>
      </c>
      <c r="O2184" s="21" t="s">
        <v>20567</v>
      </c>
      <c r="P2184" s="21" t="s">
        <v>815</v>
      </c>
      <c r="Q2184" s="33">
        <v>2224</v>
      </c>
      <c r="R2184" s="33">
        <v>25</v>
      </c>
      <c r="S2184" s="33">
        <v>0</v>
      </c>
      <c r="T2184" s="33">
        <v>25</v>
      </c>
      <c r="U2184" s="33">
        <v>0</v>
      </c>
      <c r="V2184" s="33">
        <v>0</v>
      </c>
      <c r="W2184" s="23">
        <v>0</v>
      </c>
      <c r="X2184" s="23">
        <v>7.44</v>
      </c>
      <c r="Y2184" s="21" t="s">
        <v>19097</v>
      </c>
      <c r="Z2184" s="23">
        <v>0</v>
      </c>
      <c r="AA2184" s="23">
        <v>186</v>
      </c>
      <c r="AB2184" s="22">
        <v>42762</v>
      </c>
    </row>
    <row r="2185" spans="1:28" x14ac:dyDescent="0.25">
      <c r="A2185" t="s">
        <v>736</v>
      </c>
      <c r="B2185" t="str">
        <f>VLOOKUP(O2185+0,'de para'!K:O,3,0)</f>
        <v>NA</v>
      </c>
      <c r="C2185" t="str">
        <f t="shared" si="34"/>
        <v>3001</v>
      </c>
      <c r="D2185" t="str">
        <f>IFERROR(VLOOKUP(G2185+0,'de para'!A:C,3,0),"")</f>
        <v/>
      </c>
      <c r="E2185" t="s">
        <v>19067</v>
      </c>
      <c r="F2185" s="18" t="s">
        <v>21346</v>
      </c>
      <c r="G2185" s="18">
        <v>2582</v>
      </c>
      <c r="H2185" s="18" t="s">
        <v>19095</v>
      </c>
      <c r="I2185" s="18" t="s">
        <v>21347</v>
      </c>
      <c r="J2185" s="19">
        <v>42762</v>
      </c>
      <c r="K2185" s="18" t="s">
        <v>19096</v>
      </c>
      <c r="L2185" s="18" t="s">
        <v>19096</v>
      </c>
      <c r="M2185" s="18" t="s">
        <v>19100</v>
      </c>
      <c r="N2185" s="18" t="s">
        <v>19349</v>
      </c>
      <c r="O2185" s="18" t="s">
        <v>20582</v>
      </c>
      <c r="P2185" s="18" t="s">
        <v>802</v>
      </c>
      <c r="Q2185" s="32">
        <v>721</v>
      </c>
      <c r="R2185" s="32">
        <v>20</v>
      </c>
      <c r="S2185" s="32">
        <v>0</v>
      </c>
      <c r="T2185" s="32">
        <v>20</v>
      </c>
      <c r="U2185" s="32">
        <v>0</v>
      </c>
      <c r="V2185" s="32">
        <v>0</v>
      </c>
      <c r="W2185" s="20">
        <v>0</v>
      </c>
      <c r="X2185" s="20">
        <v>8.44</v>
      </c>
      <c r="Y2185" s="18" t="s">
        <v>19097</v>
      </c>
      <c r="Z2185" s="20">
        <v>0</v>
      </c>
      <c r="AA2185" s="20">
        <v>168.8</v>
      </c>
      <c r="AB2185" s="19">
        <v>42762</v>
      </c>
    </row>
    <row r="2186" spans="1:28" x14ac:dyDescent="0.25">
      <c r="A2186" t="s">
        <v>736</v>
      </c>
      <c r="B2186" t="str">
        <f>VLOOKUP(O2186+0,'de para'!K:O,3,0)</f>
        <v>NA</v>
      </c>
      <c r="C2186" t="str">
        <f t="shared" si="34"/>
        <v>3001</v>
      </c>
      <c r="D2186" t="str">
        <f>IFERROR(VLOOKUP(G2186+0,'de para'!A:C,3,0),"")</f>
        <v/>
      </c>
      <c r="E2186" t="str">
        <f>IF(VLOOKUP(G2186+0,'de para'!E:H,4,0)="EX","Externo","Interno")</f>
        <v>Interno</v>
      </c>
      <c r="F2186" s="21" t="s">
        <v>23142</v>
      </c>
      <c r="G2186" s="21">
        <v>598</v>
      </c>
      <c r="H2186" s="21" t="s">
        <v>19095</v>
      </c>
      <c r="I2186" s="21" t="s">
        <v>1906</v>
      </c>
      <c r="J2186" s="22">
        <v>42765</v>
      </c>
      <c r="K2186" s="21" t="s">
        <v>19096</v>
      </c>
      <c r="L2186" s="21" t="s">
        <v>19096</v>
      </c>
      <c r="M2186" s="21" t="s">
        <v>19100</v>
      </c>
      <c r="N2186" s="21" t="s">
        <v>19095</v>
      </c>
      <c r="O2186" s="21" t="s">
        <v>20574</v>
      </c>
      <c r="P2186" s="21" t="s">
        <v>808</v>
      </c>
      <c r="Q2186" s="33">
        <v>-761</v>
      </c>
      <c r="R2186" s="33">
        <v>120</v>
      </c>
      <c r="S2186" s="33">
        <v>0</v>
      </c>
      <c r="T2186" s="33">
        <v>120</v>
      </c>
      <c r="U2186" s="33">
        <v>0</v>
      </c>
      <c r="V2186" s="33">
        <v>0</v>
      </c>
      <c r="W2186" s="23">
        <v>0</v>
      </c>
      <c r="X2186" s="23">
        <v>1.47</v>
      </c>
      <c r="Y2186" s="21" t="s">
        <v>19097</v>
      </c>
      <c r="Z2186" s="23">
        <v>17.64</v>
      </c>
      <c r="AA2186" s="23">
        <v>194.04</v>
      </c>
      <c r="AB2186" s="22">
        <v>42794</v>
      </c>
    </row>
    <row r="2187" spans="1:28" x14ac:dyDescent="0.25">
      <c r="A2187" t="s">
        <v>736</v>
      </c>
      <c r="B2187" t="str">
        <f>VLOOKUP(O2187+0,'de para'!K:O,3,0)</f>
        <v>NA</v>
      </c>
      <c r="C2187" t="str">
        <f t="shared" si="34"/>
        <v>3001</v>
      </c>
      <c r="D2187" t="str">
        <f>IFERROR(VLOOKUP(G2187+0,'de para'!A:C,3,0),"")</f>
        <v/>
      </c>
      <c r="E2187" t="str">
        <f>IF(VLOOKUP(G2187+0,'de para'!E:H,4,0)="EX","Externo","Interno")</f>
        <v>Interno</v>
      </c>
      <c r="F2187" s="18" t="s">
        <v>23142</v>
      </c>
      <c r="G2187" s="18">
        <v>598</v>
      </c>
      <c r="H2187" s="18" t="s">
        <v>19095</v>
      </c>
      <c r="I2187" s="18" t="s">
        <v>1906</v>
      </c>
      <c r="J2187" s="19">
        <v>42765</v>
      </c>
      <c r="K2187" s="18" t="s">
        <v>19096</v>
      </c>
      <c r="L2187" s="18" t="s">
        <v>19096</v>
      </c>
      <c r="M2187" s="18" t="s">
        <v>19100</v>
      </c>
      <c r="N2187" s="18" t="s">
        <v>19102</v>
      </c>
      <c r="O2187" s="18" t="s">
        <v>20575</v>
      </c>
      <c r="P2187" s="18" t="s">
        <v>810</v>
      </c>
      <c r="Q2187" s="32">
        <v>1400</v>
      </c>
      <c r="R2187" s="32">
        <v>120</v>
      </c>
      <c r="S2187" s="32">
        <v>0</v>
      </c>
      <c r="T2187" s="32">
        <v>120</v>
      </c>
      <c r="U2187" s="32">
        <v>0</v>
      </c>
      <c r="V2187" s="32">
        <v>0</v>
      </c>
      <c r="W2187" s="20">
        <v>0</v>
      </c>
      <c r="X2187" s="20">
        <v>1.47</v>
      </c>
      <c r="Y2187" s="18" t="s">
        <v>19097</v>
      </c>
      <c r="Z2187" s="20">
        <v>17.64</v>
      </c>
      <c r="AA2187" s="20">
        <v>194.04</v>
      </c>
      <c r="AB2187" s="19">
        <v>42794</v>
      </c>
    </row>
    <row r="2188" spans="1:28" x14ac:dyDescent="0.25">
      <c r="A2188" t="s">
        <v>736</v>
      </c>
      <c r="B2188" t="str">
        <f>VLOOKUP(O2188+0,'de para'!K:O,3,0)</f>
        <v>NA</v>
      </c>
      <c r="C2188" t="str">
        <f t="shared" si="34"/>
        <v>3001</v>
      </c>
      <c r="D2188" t="str">
        <f>IFERROR(VLOOKUP(G2188+0,'de para'!A:C,3,0),"")</f>
        <v/>
      </c>
      <c r="E2188" t="str">
        <f>IF(VLOOKUP(G2188+0,'de para'!E:H,4,0)="EX","Externo","Interno")</f>
        <v>Interno</v>
      </c>
      <c r="F2188" s="21" t="s">
        <v>23142</v>
      </c>
      <c r="G2188" s="21">
        <v>598</v>
      </c>
      <c r="H2188" s="21" t="s">
        <v>19095</v>
      </c>
      <c r="I2188" s="21" t="s">
        <v>1906</v>
      </c>
      <c r="J2188" s="22">
        <v>42765</v>
      </c>
      <c r="K2188" s="21" t="s">
        <v>19096</v>
      </c>
      <c r="L2188" s="21" t="s">
        <v>19096</v>
      </c>
      <c r="M2188" s="21" t="s">
        <v>19100</v>
      </c>
      <c r="N2188" s="21" t="s">
        <v>19103</v>
      </c>
      <c r="O2188" s="21" t="s">
        <v>20576</v>
      </c>
      <c r="P2188" s="21" t="s">
        <v>795</v>
      </c>
      <c r="Q2188" s="33">
        <v>1500</v>
      </c>
      <c r="R2188" s="33">
        <v>120</v>
      </c>
      <c r="S2188" s="33">
        <v>0</v>
      </c>
      <c r="T2188" s="33">
        <v>120</v>
      </c>
      <c r="U2188" s="33">
        <v>0</v>
      </c>
      <c r="V2188" s="33">
        <v>0</v>
      </c>
      <c r="W2188" s="23">
        <v>0</v>
      </c>
      <c r="X2188" s="23">
        <v>1.47</v>
      </c>
      <c r="Y2188" s="21" t="s">
        <v>19097</v>
      </c>
      <c r="Z2188" s="23">
        <v>17.64</v>
      </c>
      <c r="AA2188" s="23">
        <v>194.04</v>
      </c>
      <c r="AB2188" s="22">
        <v>42794</v>
      </c>
    </row>
    <row r="2189" spans="1:28" x14ac:dyDescent="0.25">
      <c r="A2189" t="s">
        <v>736</v>
      </c>
      <c r="B2189" t="str">
        <f>VLOOKUP(O2189+0,'de para'!K:O,3,0)</f>
        <v>NA</v>
      </c>
      <c r="C2189" t="str">
        <f t="shared" si="34"/>
        <v>3001</v>
      </c>
      <c r="D2189" t="str">
        <f>IFERROR(VLOOKUP(G2189+0,'de para'!A:C,3,0),"")</f>
        <v/>
      </c>
      <c r="E2189" t="str">
        <f>IF(VLOOKUP(G2189+0,'de para'!E:H,4,0)="EX","Externo","Interno")</f>
        <v>Interno</v>
      </c>
      <c r="F2189" s="18" t="s">
        <v>23142</v>
      </c>
      <c r="G2189" s="18">
        <v>598</v>
      </c>
      <c r="H2189" s="18" t="s">
        <v>19095</v>
      </c>
      <c r="I2189" s="18" t="s">
        <v>1906</v>
      </c>
      <c r="J2189" s="19">
        <v>42765</v>
      </c>
      <c r="K2189" s="18" t="s">
        <v>19096</v>
      </c>
      <c r="L2189" s="18" t="s">
        <v>19096</v>
      </c>
      <c r="M2189" s="18" t="s">
        <v>19100</v>
      </c>
      <c r="N2189" s="18" t="s">
        <v>19291</v>
      </c>
      <c r="O2189" s="18" t="s">
        <v>20561</v>
      </c>
      <c r="P2189" s="18" t="s">
        <v>799</v>
      </c>
      <c r="Q2189" s="32">
        <v>3419</v>
      </c>
      <c r="R2189" s="32">
        <v>400</v>
      </c>
      <c r="S2189" s="32">
        <v>0</v>
      </c>
      <c r="T2189" s="32">
        <v>400</v>
      </c>
      <c r="U2189" s="32">
        <v>0</v>
      </c>
      <c r="V2189" s="32">
        <v>0</v>
      </c>
      <c r="W2189" s="20">
        <v>0</v>
      </c>
      <c r="X2189" s="20">
        <v>5.19</v>
      </c>
      <c r="Y2189" s="18" t="s">
        <v>19097</v>
      </c>
      <c r="Z2189" s="20">
        <v>0</v>
      </c>
      <c r="AA2189" s="20">
        <v>2076</v>
      </c>
      <c r="AB2189" s="19">
        <v>42794</v>
      </c>
    </row>
    <row r="2190" spans="1:28" x14ac:dyDescent="0.25">
      <c r="A2190" t="s">
        <v>736</v>
      </c>
      <c r="B2190" t="str">
        <f>VLOOKUP(O2190+0,'de para'!K:O,3,0)</f>
        <v>NA</v>
      </c>
      <c r="C2190" t="str">
        <f t="shared" si="34"/>
        <v>3002</v>
      </c>
      <c r="D2190" t="str">
        <f>IFERROR(VLOOKUP(G2190+0,'de para'!A:C,3,0),"")</f>
        <v/>
      </c>
      <c r="E2190" t="str">
        <f>IF(VLOOKUP(G2190+0,'de para'!E:H,4,0)="EX","Externo","Interno")</f>
        <v>Interno</v>
      </c>
      <c r="F2190" s="21" t="s">
        <v>23142</v>
      </c>
      <c r="G2190" s="21">
        <v>598</v>
      </c>
      <c r="H2190" s="21" t="s">
        <v>19095</v>
      </c>
      <c r="I2190" s="21" t="s">
        <v>1906</v>
      </c>
      <c r="J2190" s="22">
        <v>42765</v>
      </c>
      <c r="K2190" s="21" t="s">
        <v>19096</v>
      </c>
      <c r="L2190" s="21" t="s">
        <v>19096</v>
      </c>
      <c r="M2190" s="21" t="s">
        <v>19100</v>
      </c>
      <c r="N2190" s="21" t="s">
        <v>19104</v>
      </c>
      <c r="O2190" s="21" t="s">
        <v>20562</v>
      </c>
      <c r="P2190" s="21" t="s">
        <v>803</v>
      </c>
      <c r="Q2190" s="33">
        <v>-213</v>
      </c>
      <c r="R2190" s="33">
        <v>100</v>
      </c>
      <c r="S2190" s="33">
        <v>0</v>
      </c>
      <c r="T2190" s="33">
        <v>100</v>
      </c>
      <c r="U2190" s="33">
        <v>0</v>
      </c>
      <c r="V2190" s="33">
        <v>0</v>
      </c>
      <c r="W2190" s="23">
        <v>0</v>
      </c>
      <c r="X2190" s="23">
        <v>4.05</v>
      </c>
      <c r="Y2190" s="21" t="s">
        <v>19097</v>
      </c>
      <c r="Z2190" s="23">
        <v>0</v>
      </c>
      <c r="AA2190" s="23">
        <v>405</v>
      </c>
      <c r="AB2190" s="22">
        <v>42794</v>
      </c>
    </row>
    <row r="2191" spans="1:28" x14ac:dyDescent="0.25">
      <c r="A2191" t="s">
        <v>736</v>
      </c>
      <c r="B2191" t="str">
        <f>VLOOKUP(O2191+0,'de para'!K:O,3,0)</f>
        <v>NA</v>
      </c>
      <c r="C2191" t="str">
        <f t="shared" si="34"/>
        <v>3001</v>
      </c>
      <c r="D2191" t="str">
        <f>IFERROR(VLOOKUP(G2191+0,'de para'!A:C,3,0),"")</f>
        <v/>
      </c>
      <c r="E2191" t="str">
        <f>IF(VLOOKUP(G2191+0,'de para'!E:H,4,0)="EX","Externo","Interno")</f>
        <v>Interno</v>
      </c>
      <c r="F2191" s="18" t="s">
        <v>23142</v>
      </c>
      <c r="G2191" s="18">
        <v>598</v>
      </c>
      <c r="H2191" s="18" t="s">
        <v>19095</v>
      </c>
      <c r="I2191" s="18" t="s">
        <v>1906</v>
      </c>
      <c r="J2191" s="19">
        <v>42765</v>
      </c>
      <c r="K2191" s="18" t="s">
        <v>19096</v>
      </c>
      <c r="L2191" s="18" t="s">
        <v>19096</v>
      </c>
      <c r="M2191" s="18" t="s">
        <v>19100</v>
      </c>
      <c r="N2191" s="18" t="s">
        <v>19112</v>
      </c>
      <c r="O2191" s="18" t="s">
        <v>20563</v>
      </c>
      <c r="P2191" s="18" t="s">
        <v>804</v>
      </c>
      <c r="Q2191" s="32">
        <v>-1141</v>
      </c>
      <c r="R2191" s="32">
        <v>60</v>
      </c>
      <c r="S2191" s="32">
        <v>0</v>
      </c>
      <c r="T2191" s="32">
        <v>60</v>
      </c>
      <c r="U2191" s="32">
        <v>0</v>
      </c>
      <c r="V2191" s="32">
        <v>0</v>
      </c>
      <c r="W2191" s="20">
        <v>0</v>
      </c>
      <c r="X2191" s="20">
        <v>5.41</v>
      </c>
      <c r="Y2191" s="18" t="s">
        <v>19097</v>
      </c>
      <c r="Z2191" s="20">
        <v>0</v>
      </c>
      <c r="AA2191" s="20">
        <v>324.60000000000002</v>
      </c>
      <c r="AB2191" s="19">
        <v>42794</v>
      </c>
    </row>
    <row r="2192" spans="1:28" x14ac:dyDescent="0.25">
      <c r="A2192" t="s">
        <v>736</v>
      </c>
      <c r="B2192" t="str">
        <f>VLOOKUP(O2192+0,'de para'!K:O,3,0)</f>
        <v>NA</v>
      </c>
      <c r="C2192" t="str">
        <f t="shared" si="34"/>
        <v>3001</v>
      </c>
      <c r="D2192" t="str">
        <f>IFERROR(VLOOKUP(G2192+0,'de para'!A:C,3,0),"")</f>
        <v/>
      </c>
      <c r="E2192" t="str">
        <f>IF(VLOOKUP(G2192+0,'de para'!E:H,4,0)="EX","Externo","Interno")</f>
        <v>Interno</v>
      </c>
      <c r="F2192" s="21" t="s">
        <v>23142</v>
      </c>
      <c r="G2192" s="21">
        <v>598</v>
      </c>
      <c r="H2192" s="21" t="s">
        <v>19095</v>
      </c>
      <c r="I2192" s="21" t="s">
        <v>1906</v>
      </c>
      <c r="J2192" s="22">
        <v>42765</v>
      </c>
      <c r="K2192" s="21" t="s">
        <v>19096</v>
      </c>
      <c r="L2192" s="21" t="s">
        <v>19096</v>
      </c>
      <c r="M2192" s="21" t="s">
        <v>19100</v>
      </c>
      <c r="N2192" s="21" t="s">
        <v>19113</v>
      </c>
      <c r="O2192" s="21" t="s">
        <v>20571</v>
      </c>
      <c r="P2192" s="21" t="s">
        <v>805</v>
      </c>
      <c r="Q2192" s="33">
        <v>-317</v>
      </c>
      <c r="R2192" s="33">
        <v>240</v>
      </c>
      <c r="S2192" s="33">
        <v>0</v>
      </c>
      <c r="T2192" s="33">
        <v>240</v>
      </c>
      <c r="U2192" s="33">
        <v>0</v>
      </c>
      <c r="V2192" s="33">
        <v>0</v>
      </c>
      <c r="W2192" s="23">
        <v>0</v>
      </c>
      <c r="X2192" s="23">
        <v>7.65</v>
      </c>
      <c r="Y2192" s="21" t="s">
        <v>19097</v>
      </c>
      <c r="Z2192" s="23">
        <v>0</v>
      </c>
      <c r="AA2192" s="23">
        <v>1836</v>
      </c>
      <c r="AB2192" s="22">
        <v>42794</v>
      </c>
    </row>
    <row r="2193" spans="1:28" x14ac:dyDescent="0.25">
      <c r="A2193" t="s">
        <v>736</v>
      </c>
      <c r="B2193" t="str">
        <f>VLOOKUP(O2193+0,'de para'!K:O,3,0)</f>
        <v>NA</v>
      </c>
      <c r="C2193" t="str">
        <f t="shared" si="34"/>
        <v>3001</v>
      </c>
      <c r="D2193" t="str">
        <f>IFERROR(VLOOKUP(G2193+0,'de para'!A:C,3,0),"")</f>
        <v/>
      </c>
      <c r="E2193" t="str">
        <f>IF(VLOOKUP(G2193+0,'de para'!E:H,4,0)="EX","Externo","Interno")</f>
        <v>Interno</v>
      </c>
      <c r="F2193" s="18" t="s">
        <v>23142</v>
      </c>
      <c r="G2193" s="18">
        <v>598</v>
      </c>
      <c r="H2193" s="18" t="s">
        <v>19095</v>
      </c>
      <c r="I2193" s="18" t="s">
        <v>1906</v>
      </c>
      <c r="J2193" s="19">
        <v>42765</v>
      </c>
      <c r="K2193" s="18" t="s">
        <v>19096</v>
      </c>
      <c r="L2193" s="18" t="s">
        <v>19096</v>
      </c>
      <c r="M2193" s="18" t="s">
        <v>19100</v>
      </c>
      <c r="N2193" s="18" t="s">
        <v>19340</v>
      </c>
      <c r="O2193" s="18" t="s">
        <v>20564</v>
      </c>
      <c r="P2193" s="18" t="s">
        <v>806</v>
      </c>
      <c r="Q2193" s="32">
        <v>2843</v>
      </c>
      <c r="R2193" s="32">
        <v>180</v>
      </c>
      <c r="S2193" s="32">
        <v>0</v>
      </c>
      <c r="T2193" s="32">
        <v>180</v>
      </c>
      <c r="U2193" s="32">
        <v>0</v>
      </c>
      <c r="V2193" s="32">
        <v>0</v>
      </c>
      <c r="W2193" s="20">
        <v>0</v>
      </c>
      <c r="X2193" s="20">
        <v>7.65</v>
      </c>
      <c r="Y2193" s="18" t="s">
        <v>19097</v>
      </c>
      <c r="Z2193" s="20">
        <v>0</v>
      </c>
      <c r="AA2193" s="20">
        <v>1377</v>
      </c>
      <c r="AB2193" s="19">
        <v>42794</v>
      </c>
    </row>
    <row r="2194" spans="1:28" x14ac:dyDescent="0.25">
      <c r="A2194" t="s">
        <v>736</v>
      </c>
      <c r="B2194" t="str">
        <f>VLOOKUP(O2194+0,'de para'!K:O,3,0)</f>
        <v>NA</v>
      </c>
      <c r="C2194" t="str">
        <f t="shared" si="34"/>
        <v>3001</v>
      </c>
      <c r="D2194" t="str">
        <f>IFERROR(VLOOKUP(G2194+0,'de para'!A:C,3,0),"")</f>
        <v/>
      </c>
      <c r="E2194" t="str">
        <f>IF(VLOOKUP(G2194+0,'de para'!E:H,4,0)="EX","Externo","Interno")</f>
        <v>Interno</v>
      </c>
      <c r="F2194" s="21" t="s">
        <v>23142</v>
      </c>
      <c r="G2194" s="21">
        <v>598</v>
      </c>
      <c r="H2194" s="21" t="s">
        <v>19095</v>
      </c>
      <c r="I2194" s="21" t="s">
        <v>1906</v>
      </c>
      <c r="J2194" s="22">
        <v>42765</v>
      </c>
      <c r="K2194" s="21" t="s">
        <v>19096</v>
      </c>
      <c r="L2194" s="21" t="s">
        <v>19096</v>
      </c>
      <c r="M2194" s="21" t="s">
        <v>19100</v>
      </c>
      <c r="N2194" s="21" t="s">
        <v>19342</v>
      </c>
      <c r="O2194" s="21" t="s">
        <v>20579</v>
      </c>
      <c r="P2194" s="21" t="s">
        <v>796</v>
      </c>
      <c r="Q2194" s="33">
        <v>1571</v>
      </c>
      <c r="R2194" s="33">
        <v>24</v>
      </c>
      <c r="S2194" s="33">
        <v>0</v>
      </c>
      <c r="T2194" s="33">
        <v>24</v>
      </c>
      <c r="U2194" s="33">
        <v>0</v>
      </c>
      <c r="V2194" s="33">
        <v>0</v>
      </c>
      <c r="W2194" s="23">
        <v>0</v>
      </c>
      <c r="X2194" s="23">
        <v>10.97</v>
      </c>
      <c r="Y2194" s="21" t="s">
        <v>19097</v>
      </c>
      <c r="Z2194" s="23">
        <v>26.33</v>
      </c>
      <c r="AA2194" s="23">
        <v>289.61</v>
      </c>
      <c r="AB2194" s="22">
        <v>42769</v>
      </c>
    </row>
    <row r="2195" spans="1:28" x14ac:dyDescent="0.25">
      <c r="A2195" t="s">
        <v>736</v>
      </c>
      <c r="B2195" t="str">
        <f>VLOOKUP(O2195+0,'de para'!K:O,3,0)</f>
        <v>NA</v>
      </c>
      <c r="C2195" t="str">
        <f t="shared" si="34"/>
        <v>3001</v>
      </c>
      <c r="D2195" t="str">
        <f>IFERROR(VLOOKUP(G2195+0,'de para'!A:C,3,0),"")</f>
        <v/>
      </c>
      <c r="E2195" t="str">
        <f>IF(VLOOKUP(G2195+0,'de para'!E:H,4,0)="EX","Externo","Interno")</f>
        <v>Interno</v>
      </c>
      <c r="F2195" s="18" t="s">
        <v>23142</v>
      </c>
      <c r="G2195" s="18">
        <v>598</v>
      </c>
      <c r="H2195" s="18" t="s">
        <v>19095</v>
      </c>
      <c r="I2195" s="18" t="s">
        <v>1906</v>
      </c>
      <c r="J2195" s="19">
        <v>42765</v>
      </c>
      <c r="K2195" s="18" t="s">
        <v>19096</v>
      </c>
      <c r="L2195" s="18" t="s">
        <v>19096</v>
      </c>
      <c r="M2195" s="18" t="s">
        <v>19100</v>
      </c>
      <c r="N2195" s="18" t="s">
        <v>19343</v>
      </c>
      <c r="O2195" s="18" t="s">
        <v>20581</v>
      </c>
      <c r="P2195" s="18" t="s">
        <v>10122</v>
      </c>
      <c r="Q2195" s="32">
        <v>2799</v>
      </c>
      <c r="R2195" s="32">
        <v>125</v>
      </c>
      <c r="S2195" s="32">
        <v>0</v>
      </c>
      <c r="T2195" s="32">
        <v>125</v>
      </c>
      <c r="U2195" s="32">
        <v>0</v>
      </c>
      <c r="V2195" s="32">
        <v>0</v>
      </c>
      <c r="W2195" s="20">
        <v>0</v>
      </c>
      <c r="X2195" s="20">
        <v>6.26</v>
      </c>
      <c r="Y2195" s="18" t="s">
        <v>19097</v>
      </c>
      <c r="Z2195" s="20">
        <v>0</v>
      </c>
      <c r="AA2195" s="20">
        <v>782.5</v>
      </c>
      <c r="AB2195" s="19">
        <v>42769</v>
      </c>
    </row>
    <row r="2196" spans="1:28" x14ac:dyDescent="0.25">
      <c r="A2196" t="s">
        <v>736</v>
      </c>
      <c r="B2196" t="e">
        <f>VLOOKUP(O2196+0,'de para'!K:O,3,0)</f>
        <v>#N/A</v>
      </c>
      <c r="C2196" t="str">
        <f t="shared" si="34"/>
        <v>3000</v>
      </c>
      <c r="D2196" t="str">
        <f>IFERROR(VLOOKUP(G2196+0,'de para'!A:C,3,0),"")</f>
        <v/>
      </c>
      <c r="E2196" t="str">
        <f>IF(VLOOKUP(G2196+0,'de para'!E:H,4,0)="EX","Externo","Interno")</f>
        <v>Interno</v>
      </c>
      <c r="F2196" s="21" t="s">
        <v>23142</v>
      </c>
      <c r="G2196" s="21">
        <v>598</v>
      </c>
      <c r="H2196" s="21" t="s">
        <v>19095</v>
      </c>
      <c r="I2196" s="21" t="s">
        <v>1906</v>
      </c>
      <c r="J2196" s="22">
        <v>42765</v>
      </c>
      <c r="K2196" s="21" t="s">
        <v>19096</v>
      </c>
      <c r="L2196" s="21" t="s">
        <v>19096</v>
      </c>
      <c r="M2196" s="21" t="s">
        <v>19100</v>
      </c>
      <c r="N2196" s="21" t="s">
        <v>19349</v>
      </c>
      <c r="O2196" s="21" t="s">
        <v>20811</v>
      </c>
      <c r="P2196" s="21" t="s">
        <v>20812</v>
      </c>
      <c r="Q2196" s="33">
        <v>7275</v>
      </c>
      <c r="R2196" s="33">
        <v>75</v>
      </c>
      <c r="S2196" s="33">
        <v>0</v>
      </c>
      <c r="T2196" s="33">
        <v>75</v>
      </c>
      <c r="U2196" s="33">
        <v>0</v>
      </c>
      <c r="V2196" s="33">
        <v>0</v>
      </c>
      <c r="W2196" s="23">
        <v>0</v>
      </c>
      <c r="X2196" s="23">
        <v>8.35</v>
      </c>
      <c r="Y2196" s="21" t="s">
        <v>19097</v>
      </c>
      <c r="Z2196" s="23">
        <v>62.62</v>
      </c>
      <c r="AA2196" s="23">
        <v>688.87</v>
      </c>
      <c r="AB2196" s="22">
        <v>42769</v>
      </c>
    </row>
    <row r="2197" spans="1:28" x14ac:dyDescent="0.25">
      <c r="A2197" t="s">
        <v>736</v>
      </c>
      <c r="B2197" t="e">
        <f>VLOOKUP(O2197+0,'de para'!K:O,3,0)</f>
        <v>#N/A</v>
      </c>
      <c r="C2197" t="str">
        <f t="shared" si="34"/>
        <v>3000</v>
      </c>
      <c r="D2197" t="str">
        <f>IFERROR(VLOOKUP(G2197+0,'de para'!A:C,3,0),"")</f>
        <v/>
      </c>
      <c r="E2197" t="str">
        <f>IF(VLOOKUP(G2197+0,'de para'!E:H,4,0)="EX","Externo","Interno")</f>
        <v>Interno</v>
      </c>
      <c r="F2197" s="18" t="s">
        <v>23142</v>
      </c>
      <c r="G2197" s="18">
        <v>598</v>
      </c>
      <c r="H2197" s="18" t="s">
        <v>19095</v>
      </c>
      <c r="I2197" s="18" t="s">
        <v>1906</v>
      </c>
      <c r="J2197" s="19">
        <v>42765</v>
      </c>
      <c r="K2197" s="18" t="s">
        <v>19096</v>
      </c>
      <c r="L2197" s="18" t="s">
        <v>19096</v>
      </c>
      <c r="M2197" s="18" t="s">
        <v>19100</v>
      </c>
      <c r="N2197" s="18" t="s">
        <v>19351</v>
      </c>
      <c r="O2197" s="18" t="s">
        <v>20813</v>
      </c>
      <c r="P2197" s="18" t="s">
        <v>20814</v>
      </c>
      <c r="Q2197" s="32">
        <v>6250</v>
      </c>
      <c r="R2197" s="32">
        <v>25</v>
      </c>
      <c r="S2197" s="32">
        <v>0</v>
      </c>
      <c r="T2197" s="32">
        <v>25</v>
      </c>
      <c r="U2197" s="32">
        <v>0</v>
      </c>
      <c r="V2197" s="32">
        <v>0</v>
      </c>
      <c r="W2197" s="20">
        <v>0</v>
      </c>
      <c r="X2197" s="20">
        <v>8.35</v>
      </c>
      <c r="Y2197" s="18" t="s">
        <v>19097</v>
      </c>
      <c r="Z2197" s="20">
        <v>20.88</v>
      </c>
      <c r="AA2197" s="20">
        <v>229.63</v>
      </c>
      <c r="AB2197" s="19">
        <v>42769</v>
      </c>
    </row>
    <row r="2198" spans="1:28" x14ac:dyDescent="0.25">
      <c r="A2198" t="s">
        <v>736</v>
      </c>
      <c r="B2198" t="e">
        <f>VLOOKUP(O2198+0,'de para'!K:O,3,0)</f>
        <v>#N/A</v>
      </c>
      <c r="C2198" t="str">
        <f t="shared" si="34"/>
        <v>3000</v>
      </c>
      <c r="D2198" t="str">
        <f>IFERROR(VLOOKUP(G2198+0,'de para'!A:C,3,0),"")</f>
        <v/>
      </c>
      <c r="E2198" t="str">
        <f>IF(VLOOKUP(G2198+0,'de para'!E:H,4,0)="EX","Externo","Interno")</f>
        <v>Interno</v>
      </c>
      <c r="F2198" s="21" t="s">
        <v>23142</v>
      </c>
      <c r="G2198" s="21">
        <v>598</v>
      </c>
      <c r="H2198" s="21" t="s">
        <v>19095</v>
      </c>
      <c r="I2198" s="21" t="s">
        <v>1906</v>
      </c>
      <c r="J2198" s="22">
        <v>42765</v>
      </c>
      <c r="K2198" s="21" t="s">
        <v>19096</v>
      </c>
      <c r="L2198" s="21" t="s">
        <v>19096</v>
      </c>
      <c r="M2198" s="21" t="s">
        <v>19100</v>
      </c>
      <c r="N2198" s="21" t="s">
        <v>19352</v>
      </c>
      <c r="O2198" s="21" t="s">
        <v>20815</v>
      </c>
      <c r="P2198" s="21" t="s">
        <v>20816</v>
      </c>
      <c r="Q2198" s="33">
        <v>5049</v>
      </c>
      <c r="R2198" s="33">
        <v>75</v>
      </c>
      <c r="S2198" s="33">
        <v>0</v>
      </c>
      <c r="T2198" s="33">
        <v>75</v>
      </c>
      <c r="U2198" s="33">
        <v>0</v>
      </c>
      <c r="V2198" s="33">
        <v>0</v>
      </c>
      <c r="W2198" s="23">
        <v>0</v>
      </c>
      <c r="X2198" s="23">
        <v>8.35</v>
      </c>
      <c r="Y2198" s="21" t="s">
        <v>19097</v>
      </c>
      <c r="Z2198" s="23">
        <v>62.62</v>
      </c>
      <c r="AA2198" s="23">
        <v>688.87</v>
      </c>
      <c r="AB2198" s="22">
        <v>42769</v>
      </c>
    </row>
    <row r="2199" spans="1:28" x14ac:dyDescent="0.25">
      <c r="A2199" t="s">
        <v>736</v>
      </c>
      <c r="B2199" t="e">
        <f>VLOOKUP(O2199+0,'de para'!K:O,3,0)</f>
        <v>#N/A</v>
      </c>
      <c r="C2199" t="str">
        <f t="shared" si="34"/>
        <v>3000</v>
      </c>
      <c r="D2199" t="str">
        <f>IFERROR(VLOOKUP(G2199+0,'de para'!A:C,3,0),"")</f>
        <v/>
      </c>
      <c r="E2199" t="str">
        <f>IF(VLOOKUP(G2199+0,'de para'!E:H,4,0)="EX","Externo","Interno")</f>
        <v>Interno</v>
      </c>
      <c r="F2199" s="18" t="s">
        <v>23142</v>
      </c>
      <c r="G2199" s="18">
        <v>598</v>
      </c>
      <c r="H2199" s="18" t="s">
        <v>19095</v>
      </c>
      <c r="I2199" s="18" t="s">
        <v>1906</v>
      </c>
      <c r="J2199" s="19">
        <v>42765</v>
      </c>
      <c r="K2199" s="18" t="s">
        <v>19096</v>
      </c>
      <c r="L2199" s="18" t="s">
        <v>19096</v>
      </c>
      <c r="M2199" s="18" t="s">
        <v>19100</v>
      </c>
      <c r="N2199" s="18" t="s">
        <v>19353</v>
      </c>
      <c r="O2199" s="18" t="s">
        <v>20817</v>
      </c>
      <c r="P2199" s="18" t="s">
        <v>20818</v>
      </c>
      <c r="Q2199" s="32">
        <v>2750</v>
      </c>
      <c r="R2199" s="32">
        <v>25</v>
      </c>
      <c r="S2199" s="32">
        <v>0</v>
      </c>
      <c r="T2199" s="32">
        <v>25</v>
      </c>
      <c r="U2199" s="32">
        <v>0</v>
      </c>
      <c r="V2199" s="32">
        <v>0</v>
      </c>
      <c r="W2199" s="20">
        <v>0</v>
      </c>
      <c r="X2199" s="20">
        <v>8.35</v>
      </c>
      <c r="Y2199" s="18" t="s">
        <v>19097</v>
      </c>
      <c r="Z2199" s="20">
        <v>20.88</v>
      </c>
      <c r="AA2199" s="20">
        <v>229.63</v>
      </c>
      <c r="AB2199" s="19">
        <v>42769</v>
      </c>
    </row>
    <row r="2200" spans="1:28" x14ac:dyDescent="0.25">
      <c r="A2200" t="s">
        <v>736</v>
      </c>
      <c r="B2200" t="str">
        <f>VLOOKUP(O2200+0,'de para'!K:O,3,0)</f>
        <v>NA</v>
      </c>
      <c r="C2200" t="str">
        <f t="shared" si="34"/>
        <v>3001</v>
      </c>
      <c r="D2200" t="str">
        <f>IFERROR(VLOOKUP(G2200+0,'de para'!A:C,3,0),"")</f>
        <v/>
      </c>
      <c r="E2200" t="str">
        <f>IF(VLOOKUP(G2200+0,'de para'!E:H,4,0)="EX","Externo","Interno")</f>
        <v>Interno</v>
      </c>
      <c r="F2200" s="21" t="s">
        <v>21348</v>
      </c>
      <c r="G2200" s="21">
        <v>491</v>
      </c>
      <c r="H2200" s="21" t="s">
        <v>19095</v>
      </c>
      <c r="I2200" s="21" t="s">
        <v>1714</v>
      </c>
      <c r="J2200" s="22">
        <v>42766</v>
      </c>
      <c r="K2200" s="21" t="s">
        <v>21349</v>
      </c>
      <c r="L2200" s="21" t="s">
        <v>19096</v>
      </c>
      <c r="M2200" s="21" t="s">
        <v>20587</v>
      </c>
      <c r="N2200" s="21" t="s">
        <v>19095</v>
      </c>
      <c r="O2200" s="21" t="s">
        <v>20561</v>
      </c>
      <c r="P2200" s="21" t="s">
        <v>799</v>
      </c>
      <c r="Q2200" s="33">
        <v>3019</v>
      </c>
      <c r="R2200" s="33">
        <v>100</v>
      </c>
      <c r="S2200" s="33">
        <v>0</v>
      </c>
      <c r="T2200" s="33">
        <v>100</v>
      </c>
      <c r="U2200" s="33">
        <v>0</v>
      </c>
      <c r="V2200" s="33">
        <v>0</v>
      </c>
      <c r="W2200" s="23">
        <v>0</v>
      </c>
      <c r="X2200" s="23">
        <v>5.19</v>
      </c>
      <c r="Y2200" s="21" t="s">
        <v>19097</v>
      </c>
      <c r="Z2200" s="23">
        <v>0</v>
      </c>
      <c r="AA2200" s="23">
        <v>519</v>
      </c>
      <c r="AB2200" s="22">
        <v>42766</v>
      </c>
    </row>
    <row r="2201" spans="1:28" x14ac:dyDescent="0.25">
      <c r="A2201" t="s">
        <v>736</v>
      </c>
      <c r="B2201" t="str">
        <f>VLOOKUP(O2201+0,'de para'!K:O,3,0)</f>
        <v>NA</v>
      </c>
      <c r="C2201" t="str">
        <f t="shared" si="34"/>
        <v>3001</v>
      </c>
      <c r="D2201" t="str">
        <f>IFERROR(VLOOKUP(G2201+0,'de para'!A:C,3,0),"")</f>
        <v/>
      </c>
      <c r="E2201" t="str">
        <f>IF(VLOOKUP(G2201+0,'de para'!E:H,4,0)="EX","Externo","Interno")</f>
        <v>Interno</v>
      </c>
      <c r="F2201" s="18" t="s">
        <v>21348</v>
      </c>
      <c r="G2201" s="18">
        <v>491</v>
      </c>
      <c r="H2201" s="18" t="s">
        <v>19095</v>
      </c>
      <c r="I2201" s="18" t="s">
        <v>1714</v>
      </c>
      <c r="J2201" s="19">
        <v>42766</v>
      </c>
      <c r="K2201" s="18" t="s">
        <v>21349</v>
      </c>
      <c r="L2201" s="18" t="s">
        <v>19096</v>
      </c>
      <c r="M2201" s="18" t="s">
        <v>20587</v>
      </c>
      <c r="N2201" s="18" t="s">
        <v>19102</v>
      </c>
      <c r="O2201" s="18" t="s">
        <v>19199</v>
      </c>
      <c r="P2201" s="18" t="s">
        <v>797</v>
      </c>
      <c r="Q2201" s="32">
        <v>2099</v>
      </c>
      <c r="R2201" s="32">
        <v>150</v>
      </c>
      <c r="S2201" s="32">
        <v>0</v>
      </c>
      <c r="T2201" s="32">
        <v>150</v>
      </c>
      <c r="U2201" s="32">
        <v>0</v>
      </c>
      <c r="V2201" s="32">
        <v>0</v>
      </c>
      <c r="W2201" s="20">
        <v>0</v>
      </c>
      <c r="X2201" s="20">
        <v>6.98</v>
      </c>
      <c r="Y2201" s="18" t="s">
        <v>19097</v>
      </c>
      <c r="Z2201" s="20">
        <v>0</v>
      </c>
      <c r="AA2201" s="20">
        <v>1047</v>
      </c>
      <c r="AB2201" s="19">
        <v>42766</v>
      </c>
    </row>
    <row r="2202" spans="1:28" x14ac:dyDescent="0.25">
      <c r="A2202" t="s">
        <v>736</v>
      </c>
      <c r="B2202" t="str">
        <f>VLOOKUP(O2202+0,'de para'!K:O,3,0)</f>
        <v>NA</v>
      </c>
      <c r="C2202" t="str">
        <f t="shared" si="34"/>
        <v>3001</v>
      </c>
      <c r="D2202" t="str">
        <f>IFERROR(VLOOKUP(G2202+0,'de para'!A:C,3,0),"")</f>
        <v/>
      </c>
      <c r="E2202" t="str">
        <f>IF(VLOOKUP(G2202+0,'de para'!E:H,4,0)="EX","Externo","Interno")</f>
        <v>Interno</v>
      </c>
      <c r="F2202" s="21" t="s">
        <v>21348</v>
      </c>
      <c r="G2202" s="21">
        <v>491</v>
      </c>
      <c r="H2202" s="21" t="s">
        <v>19095</v>
      </c>
      <c r="I2202" s="21" t="s">
        <v>1714</v>
      </c>
      <c r="J2202" s="22">
        <v>42766</v>
      </c>
      <c r="K2202" s="21" t="s">
        <v>21349</v>
      </c>
      <c r="L2202" s="21" t="s">
        <v>19096</v>
      </c>
      <c r="M2202" s="21" t="s">
        <v>20587</v>
      </c>
      <c r="N2202" s="21" t="s">
        <v>19108</v>
      </c>
      <c r="O2202" s="21" t="s">
        <v>20568</v>
      </c>
      <c r="P2202" s="21" t="s">
        <v>800</v>
      </c>
      <c r="Q2202" s="33">
        <v>1319</v>
      </c>
      <c r="R2202" s="33">
        <v>90</v>
      </c>
      <c r="S2202" s="33">
        <v>0</v>
      </c>
      <c r="T2202" s="33">
        <v>90</v>
      </c>
      <c r="U2202" s="33">
        <v>0</v>
      </c>
      <c r="V2202" s="33">
        <v>0</v>
      </c>
      <c r="W2202" s="23">
        <v>0</v>
      </c>
      <c r="X2202" s="23">
        <v>1.72</v>
      </c>
      <c r="Y2202" s="21" t="s">
        <v>19097</v>
      </c>
      <c r="Z2202" s="23">
        <v>0</v>
      </c>
      <c r="AA2202" s="23">
        <v>154.80000000000001</v>
      </c>
      <c r="AB2202" s="22">
        <v>42766</v>
      </c>
    </row>
    <row r="2203" spans="1:28" x14ac:dyDescent="0.25">
      <c r="A2203" t="s">
        <v>736</v>
      </c>
      <c r="B2203" t="str">
        <f>VLOOKUP(O2203+0,'de para'!K:O,3,0)</f>
        <v>NA</v>
      </c>
      <c r="C2203" t="str">
        <f t="shared" si="34"/>
        <v>3001</v>
      </c>
      <c r="D2203" t="str">
        <f>IFERROR(VLOOKUP(G2203+0,'de para'!A:C,3,0),"")</f>
        <v/>
      </c>
      <c r="E2203" t="str">
        <f>IF(VLOOKUP(G2203+0,'de para'!E:H,4,0)="EX","Externo","Interno")</f>
        <v>Interno</v>
      </c>
      <c r="F2203" s="18" t="s">
        <v>21348</v>
      </c>
      <c r="G2203" s="18">
        <v>491</v>
      </c>
      <c r="H2203" s="18" t="s">
        <v>19095</v>
      </c>
      <c r="I2203" s="18" t="s">
        <v>1714</v>
      </c>
      <c r="J2203" s="19">
        <v>42766</v>
      </c>
      <c r="K2203" s="18" t="s">
        <v>21349</v>
      </c>
      <c r="L2203" s="18" t="s">
        <v>19096</v>
      </c>
      <c r="M2203" s="18" t="s">
        <v>20587</v>
      </c>
      <c r="N2203" s="18" t="s">
        <v>19103</v>
      </c>
      <c r="O2203" s="18" t="s">
        <v>20569</v>
      </c>
      <c r="P2203" s="18" t="s">
        <v>811</v>
      </c>
      <c r="Q2203" s="32">
        <v>0</v>
      </c>
      <c r="R2203" s="32">
        <v>40</v>
      </c>
      <c r="S2203" s="32">
        <v>0</v>
      </c>
      <c r="T2203" s="32">
        <v>40</v>
      </c>
      <c r="U2203" s="32">
        <v>0</v>
      </c>
      <c r="V2203" s="32">
        <v>0</v>
      </c>
      <c r="W2203" s="20">
        <v>0</v>
      </c>
      <c r="X2203" s="20">
        <v>7.99</v>
      </c>
      <c r="Y2203" s="18" t="s">
        <v>19097</v>
      </c>
      <c r="Z2203" s="20">
        <v>0</v>
      </c>
      <c r="AA2203" s="20">
        <v>319.60000000000002</v>
      </c>
      <c r="AB2203" s="19">
        <v>42766</v>
      </c>
    </row>
    <row r="2204" spans="1:28" x14ac:dyDescent="0.25">
      <c r="A2204" t="s">
        <v>736</v>
      </c>
      <c r="B2204" t="str">
        <f>VLOOKUP(O2204+0,'de para'!K:O,3,0)</f>
        <v>NA</v>
      </c>
      <c r="C2204" t="str">
        <f t="shared" si="34"/>
        <v>3002</v>
      </c>
      <c r="D2204" t="str">
        <f>IFERROR(VLOOKUP(G2204+0,'de para'!A:C,3,0),"")</f>
        <v/>
      </c>
      <c r="E2204" t="str">
        <f>IF(VLOOKUP(G2204+0,'de para'!E:H,4,0)="EX","Externo","Interno")</f>
        <v>Interno</v>
      </c>
      <c r="F2204" s="21" t="s">
        <v>21348</v>
      </c>
      <c r="G2204" s="21">
        <v>491</v>
      </c>
      <c r="H2204" s="21" t="s">
        <v>19095</v>
      </c>
      <c r="I2204" s="21" t="s">
        <v>1714</v>
      </c>
      <c r="J2204" s="22">
        <v>42766</v>
      </c>
      <c r="K2204" s="21" t="s">
        <v>21349</v>
      </c>
      <c r="L2204" s="21" t="s">
        <v>19096</v>
      </c>
      <c r="M2204" s="21" t="s">
        <v>20587</v>
      </c>
      <c r="N2204" s="21" t="s">
        <v>19291</v>
      </c>
      <c r="O2204" s="21" t="s">
        <v>20562</v>
      </c>
      <c r="P2204" s="21" t="s">
        <v>803</v>
      </c>
      <c r="Q2204" s="33">
        <v>-313</v>
      </c>
      <c r="R2204" s="33">
        <v>1400</v>
      </c>
      <c r="S2204" s="33">
        <v>0</v>
      </c>
      <c r="T2204" s="33">
        <v>1400</v>
      </c>
      <c r="U2204" s="33">
        <v>0</v>
      </c>
      <c r="V2204" s="33">
        <v>0</v>
      </c>
      <c r="W2204" s="23">
        <v>0</v>
      </c>
      <c r="X2204" s="23">
        <v>4.05</v>
      </c>
      <c r="Y2204" s="21" t="s">
        <v>19097</v>
      </c>
      <c r="Z2204" s="23">
        <v>0</v>
      </c>
      <c r="AA2204" s="23">
        <v>5670</v>
      </c>
      <c r="AB2204" s="22">
        <v>42766</v>
      </c>
    </row>
    <row r="2205" spans="1:28" x14ac:dyDescent="0.25">
      <c r="A2205" t="s">
        <v>736</v>
      </c>
      <c r="B2205" t="str">
        <f>VLOOKUP(O2205+0,'de para'!K:O,3,0)</f>
        <v>NA</v>
      </c>
      <c r="C2205" t="str">
        <f t="shared" si="34"/>
        <v>3002</v>
      </c>
      <c r="D2205" t="str">
        <f>IFERROR(VLOOKUP(G2205+0,'de para'!A:C,3,0),"")</f>
        <v/>
      </c>
      <c r="E2205" t="str">
        <f>IF(VLOOKUP(G2205+0,'de para'!E:H,4,0)="EX","Externo","Interno")</f>
        <v>Interno</v>
      </c>
      <c r="F2205" s="18" t="s">
        <v>21348</v>
      </c>
      <c r="G2205" s="18">
        <v>491</v>
      </c>
      <c r="H2205" s="18" t="s">
        <v>19095</v>
      </c>
      <c r="I2205" s="18" t="s">
        <v>1714</v>
      </c>
      <c r="J2205" s="19">
        <v>42766</v>
      </c>
      <c r="K2205" s="18" t="s">
        <v>21349</v>
      </c>
      <c r="L2205" s="18" t="s">
        <v>19096</v>
      </c>
      <c r="M2205" s="18" t="s">
        <v>20587</v>
      </c>
      <c r="N2205" s="18" t="s">
        <v>19104</v>
      </c>
      <c r="O2205" s="18" t="s">
        <v>20570</v>
      </c>
      <c r="P2205" s="18" t="s">
        <v>812</v>
      </c>
      <c r="Q2205" s="32">
        <v>-215</v>
      </c>
      <c r="R2205" s="32">
        <v>50</v>
      </c>
      <c r="S2205" s="32">
        <v>0</v>
      </c>
      <c r="T2205" s="32">
        <v>50</v>
      </c>
      <c r="U2205" s="32">
        <v>0</v>
      </c>
      <c r="V2205" s="32">
        <v>0</v>
      </c>
      <c r="W2205" s="20">
        <v>0</v>
      </c>
      <c r="X2205" s="20">
        <v>37.799999999999997</v>
      </c>
      <c r="Y2205" s="18" t="s">
        <v>19097</v>
      </c>
      <c r="Z2205" s="20">
        <v>0</v>
      </c>
      <c r="AA2205" s="20">
        <v>1890</v>
      </c>
      <c r="AB2205" s="19">
        <v>42766</v>
      </c>
    </row>
    <row r="2206" spans="1:28" x14ac:dyDescent="0.25">
      <c r="A2206" t="s">
        <v>736</v>
      </c>
      <c r="B2206" t="str">
        <f>VLOOKUP(O2206+0,'de para'!K:O,3,0)</f>
        <v>NA</v>
      </c>
      <c r="C2206" t="str">
        <f t="shared" si="34"/>
        <v>3001</v>
      </c>
      <c r="D2206" t="str">
        <f>IFERROR(VLOOKUP(G2206+0,'de para'!A:C,3,0),"")</f>
        <v/>
      </c>
      <c r="E2206" t="str">
        <f>IF(VLOOKUP(G2206+0,'de para'!E:H,4,0)="EX","Externo","Interno")</f>
        <v>Interno</v>
      </c>
      <c r="F2206" s="21" t="s">
        <v>21348</v>
      </c>
      <c r="G2206" s="21">
        <v>491</v>
      </c>
      <c r="H2206" s="21" t="s">
        <v>19095</v>
      </c>
      <c r="I2206" s="21" t="s">
        <v>1714</v>
      </c>
      <c r="J2206" s="22">
        <v>42766</v>
      </c>
      <c r="K2206" s="21" t="s">
        <v>21349</v>
      </c>
      <c r="L2206" s="21" t="s">
        <v>19096</v>
      </c>
      <c r="M2206" s="21" t="s">
        <v>20587</v>
      </c>
      <c r="N2206" s="21" t="s">
        <v>19112</v>
      </c>
      <c r="O2206" s="21" t="s">
        <v>20571</v>
      </c>
      <c r="P2206" s="21" t="s">
        <v>805</v>
      </c>
      <c r="Q2206" s="33">
        <v>-557</v>
      </c>
      <c r="R2206" s="33">
        <v>240</v>
      </c>
      <c r="S2206" s="33">
        <v>0</v>
      </c>
      <c r="T2206" s="33">
        <v>240</v>
      </c>
      <c r="U2206" s="33">
        <v>0</v>
      </c>
      <c r="V2206" s="33">
        <v>0</v>
      </c>
      <c r="W2206" s="23">
        <v>0</v>
      </c>
      <c r="X2206" s="23">
        <v>7.65</v>
      </c>
      <c r="Y2206" s="21" t="s">
        <v>19097</v>
      </c>
      <c r="Z2206" s="23">
        <v>0</v>
      </c>
      <c r="AA2206" s="23">
        <v>1836</v>
      </c>
      <c r="AB2206" s="22">
        <v>42766</v>
      </c>
    </row>
    <row r="2207" spans="1:28" x14ac:dyDescent="0.25">
      <c r="A2207" t="s">
        <v>736</v>
      </c>
      <c r="B2207" t="str">
        <f>VLOOKUP(O2207+0,'de para'!K:O,3,0)</f>
        <v>NA</v>
      </c>
      <c r="C2207" t="str">
        <f t="shared" si="34"/>
        <v>3001</v>
      </c>
      <c r="D2207" t="str">
        <f>IFERROR(VLOOKUP(G2207+0,'de para'!A:C,3,0),"")</f>
        <v/>
      </c>
      <c r="E2207" t="str">
        <f>IF(VLOOKUP(G2207+0,'de para'!E:H,4,0)="EX","Externo","Interno")</f>
        <v>Interno</v>
      </c>
      <c r="F2207" s="18" t="s">
        <v>21348</v>
      </c>
      <c r="G2207" s="18">
        <v>491</v>
      </c>
      <c r="H2207" s="18" t="s">
        <v>19095</v>
      </c>
      <c r="I2207" s="18" t="s">
        <v>1714</v>
      </c>
      <c r="J2207" s="19">
        <v>42766</v>
      </c>
      <c r="K2207" s="18" t="s">
        <v>21349</v>
      </c>
      <c r="L2207" s="18" t="s">
        <v>19096</v>
      </c>
      <c r="M2207" s="18" t="s">
        <v>20587</v>
      </c>
      <c r="N2207" s="18" t="s">
        <v>19113</v>
      </c>
      <c r="O2207" s="18" t="s">
        <v>20564</v>
      </c>
      <c r="P2207" s="18" t="s">
        <v>806</v>
      </c>
      <c r="Q2207" s="32">
        <v>2663</v>
      </c>
      <c r="R2207" s="32">
        <v>180</v>
      </c>
      <c r="S2207" s="32">
        <v>0</v>
      </c>
      <c r="T2207" s="32">
        <v>180</v>
      </c>
      <c r="U2207" s="32">
        <v>0</v>
      </c>
      <c r="V2207" s="32">
        <v>0</v>
      </c>
      <c r="W2207" s="20">
        <v>0</v>
      </c>
      <c r="X2207" s="20">
        <v>7.65</v>
      </c>
      <c r="Y2207" s="18" t="s">
        <v>19097</v>
      </c>
      <c r="Z2207" s="20">
        <v>0</v>
      </c>
      <c r="AA2207" s="20">
        <v>1377</v>
      </c>
      <c r="AB2207" s="19">
        <v>42766</v>
      </c>
    </row>
    <row r="2208" spans="1:28" x14ac:dyDescent="0.25">
      <c r="A2208" t="s">
        <v>736</v>
      </c>
      <c r="B2208" t="str">
        <f>VLOOKUP(O2208+0,'de para'!K:O,3,0)</f>
        <v>NA</v>
      </c>
      <c r="C2208" t="str">
        <f t="shared" si="34"/>
        <v>3001</v>
      </c>
      <c r="D2208" t="str">
        <f>IFERROR(VLOOKUP(G2208+0,'de para'!A:C,3,0),"")</f>
        <v/>
      </c>
      <c r="E2208" t="str">
        <f>IF(VLOOKUP(G2208+0,'de para'!E:H,4,0)="EX","Externo","Interno")</f>
        <v>Interno</v>
      </c>
      <c r="F2208" s="21" t="s">
        <v>21348</v>
      </c>
      <c r="G2208" s="21">
        <v>491</v>
      </c>
      <c r="H2208" s="21" t="s">
        <v>19095</v>
      </c>
      <c r="I2208" s="21" t="s">
        <v>1714</v>
      </c>
      <c r="J2208" s="22">
        <v>42766</v>
      </c>
      <c r="K2208" s="21" t="s">
        <v>21349</v>
      </c>
      <c r="L2208" s="21" t="s">
        <v>19096</v>
      </c>
      <c r="M2208" s="21" t="s">
        <v>20587</v>
      </c>
      <c r="N2208" s="21" t="s">
        <v>19340</v>
      </c>
      <c r="O2208" s="21" t="s">
        <v>20574</v>
      </c>
      <c r="P2208" s="21" t="s">
        <v>808</v>
      </c>
      <c r="Q2208" s="33">
        <v>-881</v>
      </c>
      <c r="R2208" s="33">
        <v>60</v>
      </c>
      <c r="S2208" s="33">
        <v>0</v>
      </c>
      <c r="T2208" s="33">
        <v>60</v>
      </c>
      <c r="U2208" s="33">
        <v>0</v>
      </c>
      <c r="V2208" s="33">
        <v>0</v>
      </c>
      <c r="W2208" s="23">
        <v>0</v>
      </c>
      <c r="X2208" s="23">
        <v>1.47</v>
      </c>
      <c r="Y2208" s="21" t="s">
        <v>19097</v>
      </c>
      <c r="Z2208" s="23">
        <v>8.82</v>
      </c>
      <c r="AA2208" s="23">
        <v>97.02</v>
      </c>
      <c r="AB2208" s="22">
        <v>42767</v>
      </c>
    </row>
    <row r="2209" spans="1:28" x14ac:dyDescent="0.25">
      <c r="A2209" t="s">
        <v>736</v>
      </c>
      <c r="B2209" t="str">
        <f>VLOOKUP(O2209+0,'de para'!K:O,3,0)</f>
        <v>NA</v>
      </c>
      <c r="C2209" t="str">
        <f t="shared" si="34"/>
        <v>3001</v>
      </c>
      <c r="D2209" t="str">
        <f>IFERROR(VLOOKUP(G2209+0,'de para'!A:C,3,0),"")</f>
        <v/>
      </c>
      <c r="E2209" t="str">
        <f>IF(VLOOKUP(G2209+0,'de para'!E:H,4,0)="EX","Externo","Interno")</f>
        <v>Interno</v>
      </c>
      <c r="F2209" s="18" t="s">
        <v>21348</v>
      </c>
      <c r="G2209" s="18">
        <v>491</v>
      </c>
      <c r="H2209" s="18" t="s">
        <v>19095</v>
      </c>
      <c r="I2209" s="18" t="s">
        <v>1714</v>
      </c>
      <c r="J2209" s="19">
        <v>42766</v>
      </c>
      <c r="K2209" s="18" t="s">
        <v>21349</v>
      </c>
      <c r="L2209" s="18" t="s">
        <v>19096</v>
      </c>
      <c r="M2209" s="18" t="s">
        <v>20587</v>
      </c>
      <c r="N2209" s="18" t="s">
        <v>19342</v>
      </c>
      <c r="O2209" s="18" t="s">
        <v>20575</v>
      </c>
      <c r="P2209" s="18" t="s">
        <v>810</v>
      </c>
      <c r="Q2209" s="32">
        <v>1280</v>
      </c>
      <c r="R2209" s="32">
        <v>120</v>
      </c>
      <c r="S2209" s="32">
        <v>0</v>
      </c>
      <c r="T2209" s="32">
        <v>120</v>
      </c>
      <c r="U2209" s="32">
        <v>0</v>
      </c>
      <c r="V2209" s="32">
        <v>0</v>
      </c>
      <c r="W2209" s="20">
        <v>0</v>
      </c>
      <c r="X2209" s="20">
        <v>1.47</v>
      </c>
      <c r="Y2209" s="18" t="s">
        <v>19097</v>
      </c>
      <c r="Z2209" s="20">
        <v>17.64</v>
      </c>
      <c r="AA2209" s="20">
        <v>194.04</v>
      </c>
      <c r="AB2209" s="19">
        <v>42767</v>
      </c>
    </row>
    <row r="2210" spans="1:28" x14ac:dyDescent="0.25">
      <c r="A2210" t="s">
        <v>736</v>
      </c>
      <c r="B2210" t="str">
        <f>VLOOKUP(O2210+0,'de para'!K:O,3,0)</f>
        <v>NA</v>
      </c>
      <c r="C2210" t="str">
        <f t="shared" si="34"/>
        <v>3001</v>
      </c>
      <c r="D2210" t="str">
        <f>IFERROR(VLOOKUP(G2210+0,'de para'!A:C,3,0),"")</f>
        <v/>
      </c>
      <c r="E2210" t="str">
        <f>IF(VLOOKUP(G2210+0,'de para'!E:H,4,0)="EX","Externo","Interno")</f>
        <v>Interno</v>
      </c>
      <c r="F2210" s="21" t="s">
        <v>21348</v>
      </c>
      <c r="G2210" s="21">
        <v>491</v>
      </c>
      <c r="H2210" s="21" t="s">
        <v>19095</v>
      </c>
      <c r="I2210" s="21" t="s">
        <v>1714</v>
      </c>
      <c r="J2210" s="22">
        <v>42766</v>
      </c>
      <c r="K2210" s="21" t="s">
        <v>21349</v>
      </c>
      <c r="L2210" s="21" t="s">
        <v>19096</v>
      </c>
      <c r="M2210" s="21" t="s">
        <v>20587</v>
      </c>
      <c r="N2210" s="21" t="s">
        <v>19343</v>
      </c>
      <c r="O2210" s="21" t="s">
        <v>20566</v>
      </c>
      <c r="P2210" s="21" t="s">
        <v>794</v>
      </c>
      <c r="Q2210" s="33">
        <v>420</v>
      </c>
      <c r="R2210" s="33">
        <v>120</v>
      </c>
      <c r="S2210" s="33">
        <v>0</v>
      </c>
      <c r="T2210" s="33">
        <v>120</v>
      </c>
      <c r="U2210" s="33">
        <v>0</v>
      </c>
      <c r="V2210" s="33">
        <v>0</v>
      </c>
      <c r="W2210" s="23">
        <v>0</v>
      </c>
      <c r="X2210" s="23">
        <v>1.47</v>
      </c>
      <c r="Y2210" s="21" t="s">
        <v>19097</v>
      </c>
      <c r="Z2210" s="23">
        <v>17.64</v>
      </c>
      <c r="AA2210" s="23">
        <v>194.04</v>
      </c>
      <c r="AB2210" s="22">
        <v>42767</v>
      </c>
    </row>
    <row r="2211" spans="1:28" x14ac:dyDescent="0.25">
      <c r="A2211" t="s">
        <v>736</v>
      </c>
      <c r="B2211" t="str">
        <f>VLOOKUP(O2211+0,'de para'!K:O,3,0)</f>
        <v>NA</v>
      </c>
      <c r="C2211" t="str">
        <f t="shared" si="34"/>
        <v>3001</v>
      </c>
      <c r="D2211" t="str">
        <f>IFERROR(VLOOKUP(G2211+0,'de para'!A:C,3,0),"")</f>
        <v/>
      </c>
      <c r="E2211" t="str">
        <f>IF(VLOOKUP(G2211+0,'de para'!E:H,4,0)="EX","Externo","Interno")</f>
        <v>Interno</v>
      </c>
      <c r="F2211" s="18" t="s">
        <v>21348</v>
      </c>
      <c r="G2211" s="18">
        <v>491</v>
      </c>
      <c r="H2211" s="18" t="s">
        <v>19095</v>
      </c>
      <c r="I2211" s="18" t="s">
        <v>1714</v>
      </c>
      <c r="J2211" s="19">
        <v>42766</v>
      </c>
      <c r="K2211" s="18" t="s">
        <v>21349</v>
      </c>
      <c r="L2211" s="18" t="s">
        <v>19096</v>
      </c>
      <c r="M2211" s="18" t="s">
        <v>20587</v>
      </c>
      <c r="N2211" s="18" t="s">
        <v>19349</v>
      </c>
      <c r="O2211" s="18" t="s">
        <v>20579</v>
      </c>
      <c r="P2211" s="18" t="s">
        <v>796</v>
      </c>
      <c r="Q2211" s="32">
        <v>1547</v>
      </c>
      <c r="R2211" s="32">
        <v>12</v>
      </c>
      <c r="S2211" s="32">
        <v>0</v>
      </c>
      <c r="T2211" s="32">
        <v>12</v>
      </c>
      <c r="U2211" s="32">
        <v>0</v>
      </c>
      <c r="V2211" s="32">
        <v>0</v>
      </c>
      <c r="W2211" s="20">
        <v>0</v>
      </c>
      <c r="X2211" s="20">
        <v>10.97</v>
      </c>
      <c r="Y2211" s="18" t="s">
        <v>19097</v>
      </c>
      <c r="Z2211" s="20">
        <v>13.16</v>
      </c>
      <c r="AA2211" s="20">
        <v>144.80000000000001</v>
      </c>
      <c r="AB2211" s="19">
        <v>42767</v>
      </c>
    </row>
    <row r="2212" spans="1:28" x14ac:dyDescent="0.25">
      <c r="A2212" t="s">
        <v>736</v>
      </c>
      <c r="B2212" t="str">
        <f>VLOOKUP(O2212+0,'de para'!K:O,3,0)</f>
        <v>NA</v>
      </c>
      <c r="C2212" t="str">
        <f t="shared" si="34"/>
        <v>3001</v>
      </c>
      <c r="D2212" t="str">
        <f>IFERROR(VLOOKUP(G2212+0,'de para'!A:C,3,0),"")</f>
        <v/>
      </c>
      <c r="E2212" t="str">
        <f>IF(VLOOKUP(G2212+0,'de para'!E:H,4,0)="EX","Externo","Interno")</f>
        <v>Interno</v>
      </c>
      <c r="F2212" s="21" t="s">
        <v>21348</v>
      </c>
      <c r="G2212" s="21">
        <v>491</v>
      </c>
      <c r="H2212" s="21" t="s">
        <v>19095</v>
      </c>
      <c r="I2212" s="21" t="s">
        <v>1714</v>
      </c>
      <c r="J2212" s="22">
        <v>42766</v>
      </c>
      <c r="K2212" s="21" t="s">
        <v>21349</v>
      </c>
      <c r="L2212" s="21" t="s">
        <v>19096</v>
      </c>
      <c r="M2212" s="21" t="s">
        <v>20587</v>
      </c>
      <c r="N2212" s="21" t="s">
        <v>19351</v>
      </c>
      <c r="O2212" s="21" t="s">
        <v>20581</v>
      </c>
      <c r="P2212" s="21" t="s">
        <v>10122</v>
      </c>
      <c r="Q2212" s="33">
        <v>2674</v>
      </c>
      <c r="R2212" s="33">
        <v>25</v>
      </c>
      <c r="S2212" s="33">
        <v>0</v>
      </c>
      <c r="T2212" s="33">
        <v>25</v>
      </c>
      <c r="U2212" s="33">
        <v>0</v>
      </c>
      <c r="V2212" s="33">
        <v>0</v>
      </c>
      <c r="W2212" s="23">
        <v>0</v>
      </c>
      <c r="X2212" s="23">
        <v>6.26</v>
      </c>
      <c r="Y2212" s="21" t="s">
        <v>19097</v>
      </c>
      <c r="Z2212" s="23">
        <v>0</v>
      </c>
      <c r="AA2212" s="23">
        <v>156.5</v>
      </c>
      <c r="AB2212" s="22">
        <v>42767</v>
      </c>
    </row>
    <row r="2213" spans="1:28" x14ac:dyDescent="0.25">
      <c r="A2213" t="s">
        <v>736</v>
      </c>
      <c r="B2213" t="str">
        <f>VLOOKUP(O2213+0,'de para'!K:O,3,0)</f>
        <v>NA</v>
      </c>
      <c r="C2213" t="str">
        <f t="shared" si="34"/>
        <v>3001</v>
      </c>
      <c r="D2213" t="str">
        <f>IFERROR(VLOOKUP(G2213+0,'de para'!A:C,3,0),"")</f>
        <v/>
      </c>
      <c r="E2213" t="str">
        <f>IF(VLOOKUP(G2213+0,'de para'!E:H,4,0)="EX","Externo","Interno")</f>
        <v>Interno</v>
      </c>
      <c r="F2213" s="18" t="s">
        <v>23143</v>
      </c>
      <c r="G2213" s="18">
        <v>548</v>
      </c>
      <c r="H2213" s="18" t="s">
        <v>19095</v>
      </c>
      <c r="I2213" s="18" t="s">
        <v>798</v>
      </c>
      <c r="J2213" s="19">
        <v>42767</v>
      </c>
      <c r="K2213" s="18" t="s">
        <v>19099</v>
      </c>
      <c r="L2213" s="18" t="s">
        <v>19096</v>
      </c>
      <c r="M2213" s="18" t="s">
        <v>19276</v>
      </c>
      <c r="N2213" s="18" t="s">
        <v>19095</v>
      </c>
      <c r="O2213" s="18" t="s">
        <v>20563</v>
      </c>
      <c r="P2213" s="18" t="s">
        <v>804</v>
      </c>
      <c r="Q2213" s="32">
        <v>-1201</v>
      </c>
      <c r="R2213" s="32">
        <v>420</v>
      </c>
      <c r="S2213" s="32">
        <v>0</v>
      </c>
      <c r="T2213" s="32">
        <v>420</v>
      </c>
      <c r="U2213" s="32">
        <v>0</v>
      </c>
      <c r="V2213" s="32">
        <v>0</v>
      </c>
      <c r="W2213" s="20">
        <v>0</v>
      </c>
      <c r="X2213" s="20">
        <v>5.41</v>
      </c>
      <c r="Y2213" s="18" t="s">
        <v>19097</v>
      </c>
      <c r="Z2213" s="20">
        <v>0</v>
      </c>
      <c r="AA2213" s="20">
        <v>2272.1999999999998</v>
      </c>
      <c r="AB2213" s="19">
        <v>42767</v>
      </c>
    </row>
    <row r="2214" spans="1:28" x14ac:dyDescent="0.25">
      <c r="A2214" t="s">
        <v>736</v>
      </c>
      <c r="B2214" t="str">
        <f>VLOOKUP(O2214+0,'de para'!K:O,3,0)</f>
        <v>NA</v>
      </c>
      <c r="C2214" t="str">
        <f t="shared" si="34"/>
        <v>3001</v>
      </c>
      <c r="D2214" t="str">
        <f>IFERROR(VLOOKUP(G2214+0,'de para'!A:C,3,0),"")</f>
        <v/>
      </c>
      <c r="E2214" t="str">
        <f>IF(VLOOKUP(G2214+0,'de para'!E:H,4,0)="EX","Externo","Interno")</f>
        <v>Interno</v>
      </c>
      <c r="F2214" s="21" t="s">
        <v>23143</v>
      </c>
      <c r="G2214" s="21">
        <v>548</v>
      </c>
      <c r="H2214" s="21" t="s">
        <v>19095</v>
      </c>
      <c r="I2214" s="21" t="s">
        <v>798</v>
      </c>
      <c r="J2214" s="22">
        <v>42767</v>
      </c>
      <c r="K2214" s="21" t="s">
        <v>19099</v>
      </c>
      <c r="L2214" s="21" t="s">
        <v>19096</v>
      </c>
      <c r="M2214" s="21" t="s">
        <v>19276</v>
      </c>
      <c r="N2214" s="21" t="s">
        <v>19102</v>
      </c>
      <c r="O2214" s="21" t="s">
        <v>20571</v>
      </c>
      <c r="P2214" s="21" t="s">
        <v>805</v>
      </c>
      <c r="Q2214" s="33">
        <v>-797</v>
      </c>
      <c r="R2214" s="33">
        <v>420</v>
      </c>
      <c r="S2214" s="33">
        <v>0</v>
      </c>
      <c r="T2214" s="33">
        <v>420</v>
      </c>
      <c r="U2214" s="33">
        <v>0</v>
      </c>
      <c r="V2214" s="33">
        <v>0</v>
      </c>
      <c r="W2214" s="23">
        <v>0</v>
      </c>
      <c r="X2214" s="23">
        <v>7.65</v>
      </c>
      <c r="Y2214" s="21" t="s">
        <v>19097</v>
      </c>
      <c r="Z2214" s="23">
        <v>0</v>
      </c>
      <c r="AA2214" s="23">
        <v>3213</v>
      </c>
      <c r="AB2214" s="22">
        <v>42767</v>
      </c>
    </row>
    <row r="2215" spans="1:28" x14ac:dyDescent="0.25">
      <c r="A2215" t="s">
        <v>736</v>
      </c>
      <c r="B2215" t="e">
        <f>VLOOKUP(O2215+0,'de para'!K:O,3,0)</f>
        <v>#N/A</v>
      </c>
      <c r="C2215" t="str">
        <f t="shared" si="34"/>
        <v>3000</v>
      </c>
      <c r="D2215" t="str">
        <f>IFERROR(VLOOKUP(G2215+0,'de para'!A:C,3,0),"")</f>
        <v/>
      </c>
      <c r="E2215" t="str">
        <f>IF(VLOOKUP(G2215+0,'de para'!E:H,4,0)="EX","Externo","Interno")</f>
        <v>Interno</v>
      </c>
      <c r="F2215" s="18" t="s">
        <v>23144</v>
      </c>
      <c r="G2215" s="18">
        <v>2105</v>
      </c>
      <c r="H2215" s="18" t="s">
        <v>19095</v>
      </c>
      <c r="I2215" s="18" t="s">
        <v>243</v>
      </c>
      <c r="J2215" s="19">
        <v>42768</v>
      </c>
      <c r="K2215" s="18" t="s">
        <v>19096</v>
      </c>
      <c r="L2215" s="18" t="s">
        <v>19096</v>
      </c>
      <c r="M2215" s="18" t="s">
        <v>19276</v>
      </c>
      <c r="N2215" s="18" t="s">
        <v>19095</v>
      </c>
      <c r="O2215" s="18" t="s">
        <v>20811</v>
      </c>
      <c r="P2215" s="18" t="s">
        <v>20812</v>
      </c>
      <c r="Q2215" s="32">
        <v>7200</v>
      </c>
      <c r="R2215" s="32">
        <v>25</v>
      </c>
      <c r="S2215" s="32">
        <v>0</v>
      </c>
      <c r="T2215" s="32">
        <v>25</v>
      </c>
      <c r="U2215" s="32">
        <v>0</v>
      </c>
      <c r="V2215" s="32">
        <v>0</v>
      </c>
      <c r="W2215" s="20">
        <v>0</v>
      </c>
      <c r="X2215" s="20">
        <v>11.2</v>
      </c>
      <c r="Y2215" s="18" t="s">
        <v>19097</v>
      </c>
      <c r="Z2215" s="20">
        <v>28</v>
      </c>
      <c r="AA2215" s="20">
        <v>308</v>
      </c>
      <c r="AB2215" s="19">
        <v>42768</v>
      </c>
    </row>
    <row r="2216" spans="1:28" x14ac:dyDescent="0.25">
      <c r="A2216" t="s">
        <v>736</v>
      </c>
      <c r="B2216" t="e">
        <f>VLOOKUP(O2216+0,'de para'!K:O,3,0)</f>
        <v>#N/A</v>
      </c>
      <c r="C2216" t="str">
        <f t="shared" si="34"/>
        <v>3000</v>
      </c>
      <c r="D2216" t="str">
        <f>IFERROR(VLOOKUP(G2216+0,'de para'!A:C,3,0),"")</f>
        <v/>
      </c>
      <c r="E2216" t="str">
        <f>IF(VLOOKUP(G2216+0,'de para'!E:H,4,0)="EX","Externo","Interno")</f>
        <v>Interno</v>
      </c>
      <c r="F2216" s="21" t="s">
        <v>23144</v>
      </c>
      <c r="G2216" s="21">
        <v>2105</v>
      </c>
      <c r="H2216" s="21" t="s">
        <v>19095</v>
      </c>
      <c r="I2216" s="21" t="s">
        <v>243</v>
      </c>
      <c r="J2216" s="22">
        <v>42768</v>
      </c>
      <c r="K2216" s="21" t="s">
        <v>19096</v>
      </c>
      <c r="L2216" s="21" t="s">
        <v>19096</v>
      </c>
      <c r="M2216" s="21" t="s">
        <v>19276</v>
      </c>
      <c r="N2216" s="21" t="s">
        <v>19102</v>
      </c>
      <c r="O2216" s="21" t="s">
        <v>20813</v>
      </c>
      <c r="P2216" s="21" t="s">
        <v>20814</v>
      </c>
      <c r="Q2216" s="33">
        <v>6225</v>
      </c>
      <c r="R2216" s="33">
        <v>125</v>
      </c>
      <c r="S2216" s="33">
        <v>0</v>
      </c>
      <c r="T2216" s="33">
        <v>125</v>
      </c>
      <c r="U2216" s="33">
        <v>0</v>
      </c>
      <c r="V2216" s="33">
        <v>0</v>
      </c>
      <c r="W2216" s="23">
        <v>0</v>
      </c>
      <c r="X2216" s="23">
        <v>11.2</v>
      </c>
      <c r="Y2216" s="21" t="s">
        <v>19097</v>
      </c>
      <c r="Z2216" s="23">
        <v>140</v>
      </c>
      <c r="AA2216" s="23">
        <v>1540</v>
      </c>
      <c r="AB2216" s="22">
        <v>42768</v>
      </c>
    </row>
    <row r="2217" spans="1:28" x14ac:dyDescent="0.25">
      <c r="A2217" t="s">
        <v>736</v>
      </c>
      <c r="B2217" t="e">
        <f>VLOOKUP(O2217+0,'de para'!K:O,3,0)</f>
        <v>#N/A</v>
      </c>
      <c r="C2217" t="str">
        <f t="shared" si="34"/>
        <v>3000</v>
      </c>
      <c r="D2217" t="str">
        <f>IFERROR(VLOOKUP(G2217+0,'de para'!A:C,3,0),"")</f>
        <v/>
      </c>
      <c r="E2217" t="str">
        <f>IF(VLOOKUP(G2217+0,'de para'!E:H,4,0)="EX","Externo","Interno")</f>
        <v>Interno</v>
      </c>
      <c r="F2217" s="18" t="s">
        <v>23144</v>
      </c>
      <c r="G2217" s="18">
        <v>2105</v>
      </c>
      <c r="H2217" s="18" t="s">
        <v>19095</v>
      </c>
      <c r="I2217" s="18" t="s">
        <v>243</v>
      </c>
      <c r="J2217" s="19">
        <v>42768</v>
      </c>
      <c r="K2217" s="18" t="s">
        <v>19096</v>
      </c>
      <c r="L2217" s="18" t="s">
        <v>19096</v>
      </c>
      <c r="M2217" s="18" t="s">
        <v>19276</v>
      </c>
      <c r="N2217" s="18" t="s">
        <v>19108</v>
      </c>
      <c r="O2217" s="18" t="s">
        <v>20815</v>
      </c>
      <c r="P2217" s="18" t="s">
        <v>20816</v>
      </c>
      <c r="Q2217" s="32">
        <v>4974</v>
      </c>
      <c r="R2217" s="32">
        <v>150</v>
      </c>
      <c r="S2217" s="32">
        <v>0</v>
      </c>
      <c r="T2217" s="32">
        <v>150</v>
      </c>
      <c r="U2217" s="32">
        <v>0</v>
      </c>
      <c r="V2217" s="32">
        <v>0</v>
      </c>
      <c r="W2217" s="20">
        <v>0</v>
      </c>
      <c r="X2217" s="20">
        <v>11.2</v>
      </c>
      <c r="Y2217" s="18" t="s">
        <v>19097</v>
      </c>
      <c r="Z2217" s="20">
        <v>168</v>
      </c>
      <c r="AA2217" s="20">
        <v>1848</v>
      </c>
      <c r="AB2217" s="19">
        <v>42768</v>
      </c>
    </row>
    <row r="2218" spans="1:28" x14ac:dyDescent="0.25">
      <c r="A2218" t="s">
        <v>736</v>
      </c>
      <c r="B2218" t="e">
        <f>VLOOKUP(O2218+0,'de para'!K:O,3,0)</f>
        <v>#N/A</v>
      </c>
      <c r="C2218" t="str">
        <f t="shared" si="34"/>
        <v>3000</v>
      </c>
      <c r="D2218" t="str">
        <f>IFERROR(VLOOKUP(G2218+0,'de para'!A:C,3,0),"")</f>
        <v/>
      </c>
      <c r="E2218" t="str">
        <f>IF(VLOOKUP(G2218+0,'de para'!E:H,4,0)="EX","Externo","Interno")</f>
        <v>Interno</v>
      </c>
      <c r="F2218" s="21" t="s">
        <v>23144</v>
      </c>
      <c r="G2218" s="21">
        <v>2105</v>
      </c>
      <c r="H2218" s="21" t="s">
        <v>19095</v>
      </c>
      <c r="I2218" s="21" t="s">
        <v>243</v>
      </c>
      <c r="J2218" s="22">
        <v>42768</v>
      </c>
      <c r="K2218" s="21" t="s">
        <v>19096</v>
      </c>
      <c r="L2218" s="21" t="s">
        <v>19096</v>
      </c>
      <c r="M2218" s="21" t="s">
        <v>19276</v>
      </c>
      <c r="N2218" s="21" t="s">
        <v>19103</v>
      </c>
      <c r="O2218" s="21" t="s">
        <v>20817</v>
      </c>
      <c r="P2218" s="21" t="s">
        <v>20818</v>
      </c>
      <c r="Q2218" s="33">
        <v>2725</v>
      </c>
      <c r="R2218" s="33">
        <v>50</v>
      </c>
      <c r="S2218" s="33">
        <v>0</v>
      </c>
      <c r="T2218" s="33">
        <v>50</v>
      </c>
      <c r="U2218" s="33">
        <v>0</v>
      </c>
      <c r="V2218" s="33">
        <v>0</v>
      </c>
      <c r="W2218" s="23">
        <v>0</v>
      </c>
      <c r="X2218" s="23">
        <v>11.2</v>
      </c>
      <c r="Y2218" s="21" t="s">
        <v>19097</v>
      </c>
      <c r="Z2218" s="23">
        <v>56</v>
      </c>
      <c r="AA2218" s="23">
        <v>616</v>
      </c>
      <c r="AB2218" s="22">
        <v>42768</v>
      </c>
    </row>
    <row r="2219" spans="1:28" x14ac:dyDescent="0.25">
      <c r="A2219" t="s">
        <v>736</v>
      </c>
      <c r="B2219" t="str">
        <f>VLOOKUP(O2219+0,'de para'!K:O,3,0)</f>
        <v>NA</v>
      </c>
      <c r="C2219" t="str">
        <f t="shared" si="34"/>
        <v>3001</v>
      </c>
      <c r="D2219" t="str">
        <f>IFERROR(VLOOKUP(G2219+0,'de para'!A:C,3,0),"")</f>
        <v/>
      </c>
      <c r="E2219" t="str">
        <f>IF(VLOOKUP(G2219+0,'de para'!E:H,4,0)="EX","Externo","Interno")</f>
        <v>Interno</v>
      </c>
      <c r="F2219" s="18" t="s">
        <v>23144</v>
      </c>
      <c r="G2219" s="18">
        <v>2105</v>
      </c>
      <c r="H2219" s="18" t="s">
        <v>19095</v>
      </c>
      <c r="I2219" s="18" t="s">
        <v>243</v>
      </c>
      <c r="J2219" s="19">
        <v>42768</v>
      </c>
      <c r="K2219" s="18" t="s">
        <v>19096</v>
      </c>
      <c r="L2219" s="18" t="s">
        <v>19096</v>
      </c>
      <c r="M2219" s="18" t="s">
        <v>19276</v>
      </c>
      <c r="N2219" s="18" t="s">
        <v>19291</v>
      </c>
      <c r="O2219" s="18" t="s">
        <v>20566</v>
      </c>
      <c r="P2219" s="18" t="s">
        <v>794</v>
      </c>
      <c r="Q2219" s="32">
        <v>300</v>
      </c>
      <c r="R2219" s="32">
        <v>60</v>
      </c>
      <c r="S2219" s="32">
        <v>0</v>
      </c>
      <c r="T2219" s="32">
        <v>60</v>
      </c>
      <c r="U2219" s="32">
        <v>0</v>
      </c>
      <c r="V2219" s="32">
        <v>0</v>
      </c>
      <c r="W2219" s="20">
        <v>0</v>
      </c>
      <c r="X2219" s="20">
        <v>1.87</v>
      </c>
      <c r="Y2219" s="18" t="s">
        <v>19097</v>
      </c>
      <c r="Z2219" s="20">
        <v>11.22</v>
      </c>
      <c r="AA2219" s="20">
        <v>123.42</v>
      </c>
      <c r="AB2219" s="19">
        <v>42768</v>
      </c>
    </row>
    <row r="2220" spans="1:28" x14ac:dyDescent="0.25">
      <c r="A2220" t="s">
        <v>736</v>
      </c>
      <c r="B2220" t="str">
        <f>VLOOKUP(O2220+0,'de para'!K:O,3,0)</f>
        <v>NA</v>
      </c>
      <c r="C2220" t="str">
        <f t="shared" si="34"/>
        <v>3001</v>
      </c>
      <c r="D2220" t="str">
        <f>IFERROR(VLOOKUP(G2220+0,'de para'!A:C,3,0),"")</f>
        <v/>
      </c>
      <c r="E2220" t="str">
        <f>IF(VLOOKUP(G2220+0,'de para'!E:H,4,0)="EX","Externo","Interno")</f>
        <v>Interno</v>
      </c>
      <c r="F2220" s="21" t="s">
        <v>23144</v>
      </c>
      <c r="G2220" s="21">
        <v>2105</v>
      </c>
      <c r="H2220" s="21" t="s">
        <v>19095</v>
      </c>
      <c r="I2220" s="21" t="s">
        <v>243</v>
      </c>
      <c r="J2220" s="22">
        <v>42768</v>
      </c>
      <c r="K2220" s="21" t="s">
        <v>19096</v>
      </c>
      <c r="L2220" s="21" t="s">
        <v>19096</v>
      </c>
      <c r="M2220" s="21" t="s">
        <v>19276</v>
      </c>
      <c r="N2220" s="21" t="s">
        <v>19104</v>
      </c>
      <c r="O2220" s="21" t="s">
        <v>20581</v>
      </c>
      <c r="P2220" s="21" t="s">
        <v>10122</v>
      </c>
      <c r="Q2220" s="33">
        <v>2649</v>
      </c>
      <c r="R2220" s="33">
        <v>25</v>
      </c>
      <c r="S2220" s="33">
        <v>0</v>
      </c>
      <c r="T2220" s="33">
        <v>25</v>
      </c>
      <c r="U2220" s="33">
        <v>0</v>
      </c>
      <c r="V2220" s="33">
        <v>0</v>
      </c>
      <c r="W2220" s="23">
        <v>0</v>
      </c>
      <c r="X2220" s="23">
        <v>8.69</v>
      </c>
      <c r="Y2220" s="21" t="s">
        <v>19097</v>
      </c>
      <c r="Z2220" s="23">
        <v>0</v>
      </c>
      <c r="AA2220" s="23">
        <v>217.25</v>
      </c>
      <c r="AB2220" s="22">
        <v>42768</v>
      </c>
    </row>
    <row r="2221" spans="1:28" x14ac:dyDescent="0.25">
      <c r="A2221" t="s">
        <v>736</v>
      </c>
      <c r="B2221" t="str">
        <f>VLOOKUP(O2221+0,'de para'!K:O,3,0)</f>
        <v>NA</v>
      </c>
      <c r="C2221" t="str">
        <f t="shared" si="34"/>
        <v>3001</v>
      </c>
      <c r="D2221" t="str">
        <f>IFERROR(VLOOKUP(G2221+0,'de para'!A:C,3,0),"")</f>
        <v/>
      </c>
      <c r="E2221" t="str">
        <f>IF(VLOOKUP(G2221+0,'de para'!E:H,4,0)="EX","Externo","Interno")</f>
        <v>Interno</v>
      </c>
      <c r="F2221" s="18" t="s">
        <v>23144</v>
      </c>
      <c r="G2221" s="18">
        <v>2105</v>
      </c>
      <c r="H2221" s="18" t="s">
        <v>19095</v>
      </c>
      <c r="I2221" s="18" t="s">
        <v>243</v>
      </c>
      <c r="J2221" s="19">
        <v>42768</v>
      </c>
      <c r="K2221" s="18" t="s">
        <v>19096</v>
      </c>
      <c r="L2221" s="18" t="s">
        <v>19096</v>
      </c>
      <c r="M2221" s="18" t="s">
        <v>19276</v>
      </c>
      <c r="N2221" s="18" t="s">
        <v>19112</v>
      </c>
      <c r="O2221" s="18" t="s">
        <v>20568</v>
      </c>
      <c r="P2221" s="18" t="s">
        <v>800</v>
      </c>
      <c r="Q2221" s="32">
        <v>1229</v>
      </c>
      <c r="R2221" s="32">
        <v>30</v>
      </c>
      <c r="S2221" s="32">
        <v>0</v>
      </c>
      <c r="T2221" s="32">
        <v>30</v>
      </c>
      <c r="U2221" s="32">
        <v>0</v>
      </c>
      <c r="V2221" s="32">
        <v>0</v>
      </c>
      <c r="W2221" s="20">
        <v>0</v>
      </c>
      <c r="X2221" s="20">
        <v>2.37</v>
      </c>
      <c r="Y2221" s="18" t="s">
        <v>19097</v>
      </c>
      <c r="Z2221" s="20">
        <v>0</v>
      </c>
      <c r="AA2221" s="20">
        <v>71.099999999999994</v>
      </c>
      <c r="AB2221" s="19">
        <v>42768</v>
      </c>
    </row>
    <row r="2222" spans="1:28" x14ac:dyDescent="0.25">
      <c r="A2222" t="s">
        <v>736</v>
      </c>
      <c r="B2222" t="str">
        <f>VLOOKUP(O2222+0,'de para'!K:O,3,0)</f>
        <v>NA</v>
      </c>
      <c r="C2222" t="str">
        <f t="shared" si="34"/>
        <v>3001</v>
      </c>
      <c r="D2222" t="str">
        <f>IFERROR(VLOOKUP(G2222+0,'de para'!A:C,3,0),"")</f>
        <v/>
      </c>
      <c r="E2222" t="str">
        <f>IF(VLOOKUP(G2222+0,'de para'!E:H,4,0)="EX","Externo","Interno")</f>
        <v>Interno</v>
      </c>
      <c r="F2222" s="21" t="s">
        <v>23144</v>
      </c>
      <c r="G2222" s="21">
        <v>2105</v>
      </c>
      <c r="H2222" s="21" t="s">
        <v>19095</v>
      </c>
      <c r="I2222" s="21" t="s">
        <v>243</v>
      </c>
      <c r="J2222" s="22">
        <v>42768</v>
      </c>
      <c r="K2222" s="21" t="s">
        <v>19096</v>
      </c>
      <c r="L2222" s="21" t="s">
        <v>19096</v>
      </c>
      <c r="M2222" s="21" t="s">
        <v>19276</v>
      </c>
      <c r="N2222" s="21" t="s">
        <v>19113</v>
      </c>
      <c r="O2222" s="21" t="s">
        <v>20569</v>
      </c>
      <c r="P2222" s="21" t="s">
        <v>811</v>
      </c>
      <c r="Q2222" s="33">
        <v>-40</v>
      </c>
      <c r="R2222" s="33">
        <v>8</v>
      </c>
      <c r="S2222" s="33">
        <v>0</v>
      </c>
      <c r="T2222" s="33">
        <v>8</v>
      </c>
      <c r="U2222" s="33">
        <v>0</v>
      </c>
      <c r="V2222" s="33">
        <v>0</v>
      </c>
      <c r="W2222" s="23">
        <v>0</v>
      </c>
      <c r="X2222" s="23">
        <v>11.19</v>
      </c>
      <c r="Y2222" s="21" t="s">
        <v>19097</v>
      </c>
      <c r="Z2222" s="23">
        <v>0</v>
      </c>
      <c r="AA2222" s="23">
        <v>89.52</v>
      </c>
      <c r="AB2222" s="22">
        <v>42768</v>
      </c>
    </row>
    <row r="2223" spans="1:28" x14ac:dyDescent="0.25">
      <c r="A2223" t="s">
        <v>736</v>
      </c>
      <c r="B2223" t="str">
        <f>VLOOKUP(O2223+0,'de para'!K:O,3,0)</f>
        <v>NA</v>
      </c>
      <c r="C2223" t="str">
        <f t="shared" si="34"/>
        <v>3002</v>
      </c>
      <c r="D2223" t="str">
        <f>IFERROR(VLOOKUP(G2223+0,'de para'!A:C,3,0),"")</f>
        <v/>
      </c>
      <c r="E2223" t="str">
        <f>IF(VLOOKUP(G2223+0,'de para'!E:H,4,0)="EX","Externo","Interno")</f>
        <v>Interno</v>
      </c>
      <c r="F2223" s="18" t="s">
        <v>23144</v>
      </c>
      <c r="G2223" s="18">
        <v>2105</v>
      </c>
      <c r="H2223" s="18" t="s">
        <v>19095</v>
      </c>
      <c r="I2223" s="18" t="s">
        <v>243</v>
      </c>
      <c r="J2223" s="19">
        <v>42768</v>
      </c>
      <c r="K2223" s="18" t="s">
        <v>19096</v>
      </c>
      <c r="L2223" s="18" t="s">
        <v>19096</v>
      </c>
      <c r="M2223" s="18" t="s">
        <v>19276</v>
      </c>
      <c r="N2223" s="18" t="s">
        <v>19340</v>
      </c>
      <c r="O2223" s="18" t="s">
        <v>20570</v>
      </c>
      <c r="P2223" s="18" t="s">
        <v>812</v>
      </c>
      <c r="Q2223" s="32">
        <v>-265</v>
      </c>
      <c r="R2223" s="32">
        <v>2</v>
      </c>
      <c r="S2223" s="32">
        <v>0</v>
      </c>
      <c r="T2223" s="32">
        <v>2</v>
      </c>
      <c r="U2223" s="32">
        <v>0</v>
      </c>
      <c r="V2223" s="32">
        <v>0</v>
      </c>
      <c r="W2223" s="20">
        <v>0</v>
      </c>
      <c r="X2223" s="20">
        <v>52.44</v>
      </c>
      <c r="Y2223" s="18" t="s">
        <v>19097</v>
      </c>
      <c r="Z2223" s="20">
        <v>0</v>
      </c>
      <c r="AA2223" s="20">
        <v>104.88</v>
      </c>
      <c r="AB2223" s="19">
        <v>42768</v>
      </c>
    </row>
    <row r="2224" spans="1:28" x14ac:dyDescent="0.25">
      <c r="A2224" t="s">
        <v>736</v>
      </c>
      <c r="B2224" t="str">
        <f>VLOOKUP(O2224+0,'de para'!K:O,3,0)</f>
        <v>NA</v>
      </c>
      <c r="C2224" t="str">
        <f t="shared" si="34"/>
        <v>3001</v>
      </c>
      <c r="D2224" t="str">
        <f>IFERROR(VLOOKUP(G2224+0,'de para'!A:C,3,0),"")</f>
        <v/>
      </c>
      <c r="E2224" t="str">
        <f>IF(VLOOKUP(G2224+0,'de para'!E:H,4,0)="EX","Externo","Interno")</f>
        <v>Interno</v>
      </c>
      <c r="F2224" s="21" t="s">
        <v>23144</v>
      </c>
      <c r="G2224" s="21">
        <v>2105</v>
      </c>
      <c r="H2224" s="21" t="s">
        <v>19095</v>
      </c>
      <c r="I2224" s="21" t="s">
        <v>243</v>
      </c>
      <c r="J2224" s="22">
        <v>42768</v>
      </c>
      <c r="K2224" s="21" t="s">
        <v>19096</v>
      </c>
      <c r="L2224" s="21" t="s">
        <v>19096</v>
      </c>
      <c r="M2224" s="21" t="s">
        <v>19276</v>
      </c>
      <c r="N2224" s="21" t="s">
        <v>19349</v>
      </c>
      <c r="O2224" s="21" t="s">
        <v>20564</v>
      </c>
      <c r="P2224" s="21" t="s">
        <v>806</v>
      </c>
      <c r="Q2224" s="33">
        <v>2483</v>
      </c>
      <c r="R2224" s="33">
        <v>6</v>
      </c>
      <c r="S2224" s="33">
        <v>0</v>
      </c>
      <c r="T2224" s="33">
        <v>6</v>
      </c>
      <c r="U2224" s="33">
        <v>0</v>
      </c>
      <c r="V2224" s="33">
        <v>0</v>
      </c>
      <c r="W2224" s="23">
        <v>0</v>
      </c>
      <c r="X2224" s="23">
        <v>10.66</v>
      </c>
      <c r="Y2224" s="21" t="s">
        <v>19097</v>
      </c>
      <c r="Z2224" s="23">
        <v>0</v>
      </c>
      <c r="AA2224" s="23">
        <v>63.96</v>
      </c>
      <c r="AB2224" s="22">
        <v>42768</v>
      </c>
    </row>
    <row r="2225" spans="1:28" x14ac:dyDescent="0.25">
      <c r="A2225" t="s">
        <v>736</v>
      </c>
      <c r="B2225" t="e">
        <f>VLOOKUP(O2225+0,'de para'!K:O,3,0)</f>
        <v>#N/A</v>
      </c>
      <c r="C2225" t="str">
        <f t="shared" si="34"/>
        <v>3000</v>
      </c>
      <c r="D2225" t="str">
        <f>IFERROR(VLOOKUP(G2225+0,'de para'!A:C,3,0),"")</f>
        <v/>
      </c>
      <c r="E2225" t="s">
        <v>19067</v>
      </c>
      <c r="F2225" s="18" t="s">
        <v>23145</v>
      </c>
      <c r="G2225" s="18">
        <v>2601</v>
      </c>
      <c r="H2225" s="18" t="s">
        <v>19095</v>
      </c>
      <c r="I2225" s="18" t="s">
        <v>23146</v>
      </c>
      <c r="J2225" s="19">
        <v>42768</v>
      </c>
      <c r="K2225" s="18" t="s">
        <v>19096</v>
      </c>
      <c r="L2225" s="18" t="s">
        <v>19096</v>
      </c>
      <c r="M2225" s="18" t="s">
        <v>19114</v>
      </c>
      <c r="N2225" s="18" t="s">
        <v>19095</v>
      </c>
      <c r="O2225" s="18" t="s">
        <v>20811</v>
      </c>
      <c r="P2225" s="18" t="s">
        <v>20812</v>
      </c>
      <c r="Q2225" s="32">
        <v>7175</v>
      </c>
      <c r="R2225" s="32">
        <v>25</v>
      </c>
      <c r="S2225" s="32">
        <v>0</v>
      </c>
      <c r="T2225" s="32">
        <v>25</v>
      </c>
      <c r="U2225" s="32">
        <v>0</v>
      </c>
      <c r="V2225" s="32">
        <v>0</v>
      </c>
      <c r="W2225" s="20">
        <v>0</v>
      </c>
      <c r="X2225" s="20">
        <v>11.2</v>
      </c>
      <c r="Y2225" s="18" t="s">
        <v>19097</v>
      </c>
      <c r="Z2225" s="20">
        <v>28</v>
      </c>
      <c r="AA2225" s="20">
        <v>308</v>
      </c>
      <c r="AB2225" s="19">
        <v>42768</v>
      </c>
    </row>
    <row r="2226" spans="1:28" x14ac:dyDescent="0.25">
      <c r="A2226" t="s">
        <v>736</v>
      </c>
      <c r="B2226" t="e">
        <f>VLOOKUP(O2226+0,'de para'!K:O,3,0)</f>
        <v>#N/A</v>
      </c>
      <c r="C2226" t="str">
        <f t="shared" si="34"/>
        <v>3000</v>
      </c>
      <c r="D2226" t="str">
        <f>IFERROR(VLOOKUP(G2226+0,'de para'!A:C,3,0),"")</f>
        <v/>
      </c>
      <c r="E2226" t="s">
        <v>19067</v>
      </c>
      <c r="F2226" s="21" t="s">
        <v>23145</v>
      </c>
      <c r="G2226" s="21">
        <v>2601</v>
      </c>
      <c r="H2226" s="21" t="s">
        <v>19095</v>
      </c>
      <c r="I2226" s="21" t="s">
        <v>23146</v>
      </c>
      <c r="J2226" s="22">
        <v>42768</v>
      </c>
      <c r="K2226" s="21" t="s">
        <v>19096</v>
      </c>
      <c r="L2226" s="21" t="s">
        <v>19096</v>
      </c>
      <c r="M2226" s="21" t="s">
        <v>19114</v>
      </c>
      <c r="N2226" s="21" t="s">
        <v>19102</v>
      </c>
      <c r="O2226" s="21" t="s">
        <v>20813</v>
      </c>
      <c r="P2226" s="21" t="s">
        <v>20814</v>
      </c>
      <c r="Q2226" s="33">
        <v>6100</v>
      </c>
      <c r="R2226" s="33">
        <v>25</v>
      </c>
      <c r="S2226" s="33">
        <v>0</v>
      </c>
      <c r="T2226" s="33">
        <v>25</v>
      </c>
      <c r="U2226" s="33">
        <v>0</v>
      </c>
      <c r="V2226" s="33">
        <v>0</v>
      </c>
      <c r="W2226" s="23">
        <v>0</v>
      </c>
      <c r="X2226" s="23">
        <v>11.2</v>
      </c>
      <c r="Y2226" s="21" t="s">
        <v>19097</v>
      </c>
      <c r="Z2226" s="23">
        <v>28</v>
      </c>
      <c r="AA2226" s="23">
        <v>308</v>
      </c>
      <c r="AB2226" s="22">
        <v>42768</v>
      </c>
    </row>
    <row r="2227" spans="1:28" x14ac:dyDescent="0.25">
      <c r="A2227" t="s">
        <v>736</v>
      </c>
      <c r="B2227" t="e">
        <f>VLOOKUP(O2227+0,'de para'!K:O,3,0)</f>
        <v>#N/A</v>
      </c>
      <c r="C2227" t="str">
        <f t="shared" si="34"/>
        <v>3000</v>
      </c>
      <c r="D2227" t="str">
        <f>IFERROR(VLOOKUP(G2227+0,'de para'!A:C,3,0),"")</f>
        <v/>
      </c>
      <c r="E2227" t="s">
        <v>19067</v>
      </c>
      <c r="F2227" s="18" t="s">
        <v>23145</v>
      </c>
      <c r="G2227" s="18">
        <v>2601</v>
      </c>
      <c r="H2227" s="18" t="s">
        <v>19095</v>
      </c>
      <c r="I2227" s="18" t="s">
        <v>23146</v>
      </c>
      <c r="J2227" s="19">
        <v>42768</v>
      </c>
      <c r="K2227" s="18" t="s">
        <v>19096</v>
      </c>
      <c r="L2227" s="18" t="s">
        <v>19096</v>
      </c>
      <c r="M2227" s="18" t="s">
        <v>19114</v>
      </c>
      <c r="N2227" s="18" t="s">
        <v>19108</v>
      </c>
      <c r="O2227" s="18" t="s">
        <v>20815</v>
      </c>
      <c r="P2227" s="18" t="s">
        <v>20816</v>
      </c>
      <c r="Q2227" s="32">
        <v>4824</v>
      </c>
      <c r="R2227" s="32">
        <v>25</v>
      </c>
      <c r="S2227" s="32">
        <v>0</v>
      </c>
      <c r="T2227" s="32">
        <v>25</v>
      </c>
      <c r="U2227" s="32">
        <v>0</v>
      </c>
      <c r="V2227" s="32">
        <v>0</v>
      </c>
      <c r="W2227" s="20">
        <v>0</v>
      </c>
      <c r="X2227" s="20">
        <v>11.2</v>
      </c>
      <c r="Y2227" s="18" t="s">
        <v>19097</v>
      </c>
      <c r="Z2227" s="20">
        <v>28</v>
      </c>
      <c r="AA2227" s="20">
        <v>308</v>
      </c>
      <c r="AB2227" s="19">
        <v>42768</v>
      </c>
    </row>
    <row r="2228" spans="1:28" x14ac:dyDescent="0.25">
      <c r="A2228" t="s">
        <v>736</v>
      </c>
      <c r="B2228" t="e">
        <f>VLOOKUP(O2228+0,'de para'!K:O,3,0)</f>
        <v>#N/A</v>
      </c>
      <c r="C2228" t="str">
        <f t="shared" si="34"/>
        <v>3000</v>
      </c>
      <c r="D2228" t="str">
        <f>IFERROR(VLOOKUP(G2228+0,'de para'!A:C,3,0),"")</f>
        <v/>
      </c>
      <c r="E2228" t="s">
        <v>19067</v>
      </c>
      <c r="F2228" s="21" t="s">
        <v>23145</v>
      </c>
      <c r="G2228" s="21">
        <v>2601</v>
      </c>
      <c r="H2228" s="21" t="s">
        <v>19095</v>
      </c>
      <c r="I2228" s="21" t="s">
        <v>23146</v>
      </c>
      <c r="J2228" s="22">
        <v>42768</v>
      </c>
      <c r="K2228" s="21" t="s">
        <v>19096</v>
      </c>
      <c r="L2228" s="21" t="s">
        <v>19096</v>
      </c>
      <c r="M2228" s="21" t="s">
        <v>19114</v>
      </c>
      <c r="N2228" s="21" t="s">
        <v>19103</v>
      </c>
      <c r="O2228" s="21" t="s">
        <v>20817</v>
      </c>
      <c r="P2228" s="21" t="s">
        <v>20818</v>
      </c>
      <c r="Q2228" s="33">
        <v>2675</v>
      </c>
      <c r="R2228" s="33">
        <v>25</v>
      </c>
      <c r="S2228" s="33">
        <v>0</v>
      </c>
      <c r="T2228" s="33">
        <v>25</v>
      </c>
      <c r="U2228" s="33">
        <v>0</v>
      </c>
      <c r="V2228" s="33">
        <v>0</v>
      </c>
      <c r="W2228" s="23">
        <v>0</v>
      </c>
      <c r="X2228" s="23">
        <v>11.2</v>
      </c>
      <c r="Y2228" s="21" t="s">
        <v>19097</v>
      </c>
      <c r="Z2228" s="23">
        <v>28</v>
      </c>
      <c r="AA2228" s="23">
        <v>308</v>
      </c>
      <c r="AB2228" s="22">
        <v>42768</v>
      </c>
    </row>
    <row r="2229" spans="1:28" x14ac:dyDescent="0.25">
      <c r="A2229" t="s">
        <v>736</v>
      </c>
      <c r="B2229" t="str">
        <f>VLOOKUP(O2229+0,'de para'!K:O,3,0)</f>
        <v>NA</v>
      </c>
      <c r="C2229" t="str">
        <f t="shared" si="34"/>
        <v>3001</v>
      </c>
      <c r="D2229" t="str">
        <f>IFERROR(VLOOKUP(G2229+0,'de para'!A:C,3,0),"")</f>
        <v/>
      </c>
      <c r="E2229" t="s">
        <v>19067</v>
      </c>
      <c r="F2229" s="18" t="s">
        <v>23145</v>
      </c>
      <c r="G2229" s="18">
        <v>2601</v>
      </c>
      <c r="H2229" s="18" t="s">
        <v>19095</v>
      </c>
      <c r="I2229" s="18" t="s">
        <v>23146</v>
      </c>
      <c r="J2229" s="19">
        <v>42768</v>
      </c>
      <c r="K2229" s="18" t="s">
        <v>19096</v>
      </c>
      <c r="L2229" s="18" t="s">
        <v>19096</v>
      </c>
      <c r="M2229" s="18" t="s">
        <v>19114</v>
      </c>
      <c r="N2229" s="18" t="s">
        <v>19291</v>
      </c>
      <c r="O2229" s="18" t="s">
        <v>20568</v>
      </c>
      <c r="P2229" s="18" t="s">
        <v>800</v>
      </c>
      <c r="Q2229" s="32">
        <v>1199</v>
      </c>
      <c r="R2229" s="32">
        <v>30</v>
      </c>
      <c r="S2229" s="32">
        <v>0</v>
      </c>
      <c r="T2229" s="32">
        <v>30</v>
      </c>
      <c r="U2229" s="32">
        <v>0</v>
      </c>
      <c r="V2229" s="32">
        <v>0</v>
      </c>
      <c r="W2229" s="20">
        <v>0</v>
      </c>
      <c r="X2229" s="20">
        <v>2.37</v>
      </c>
      <c r="Y2229" s="18" t="s">
        <v>19097</v>
      </c>
      <c r="Z2229" s="20">
        <v>0</v>
      </c>
      <c r="AA2229" s="20">
        <v>71.099999999999994</v>
      </c>
      <c r="AB2229" s="19">
        <v>42768</v>
      </c>
    </row>
    <row r="2230" spans="1:28" x14ac:dyDescent="0.25">
      <c r="A2230" t="s">
        <v>736</v>
      </c>
      <c r="B2230" t="str">
        <f>VLOOKUP(O2230+0,'de para'!K:O,3,0)</f>
        <v>NA</v>
      </c>
      <c r="C2230" t="str">
        <f t="shared" si="34"/>
        <v>3001</v>
      </c>
      <c r="D2230" t="str">
        <f>IFERROR(VLOOKUP(G2230+0,'de para'!A:C,3,0),"")</f>
        <v/>
      </c>
      <c r="E2230" t="s">
        <v>19067</v>
      </c>
      <c r="F2230" s="21" t="s">
        <v>23145</v>
      </c>
      <c r="G2230" s="21">
        <v>2601</v>
      </c>
      <c r="H2230" s="21" t="s">
        <v>19095</v>
      </c>
      <c r="I2230" s="21" t="s">
        <v>23146</v>
      </c>
      <c r="J2230" s="22">
        <v>42768</v>
      </c>
      <c r="K2230" s="21" t="s">
        <v>19096</v>
      </c>
      <c r="L2230" s="21" t="s">
        <v>19096</v>
      </c>
      <c r="M2230" s="21" t="s">
        <v>19114</v>
      </c>
      <c r="N2230" s="21" t="s">
        <v>19104</v>
      </c>
      <c r="O2230" s="21" t="s">
        <v>20567</v>
      </c>
      <c r="P2230" s="21" t="s">
        <v>815</v>
      </c>
      <c r="Q2230" s="33">
        <v>2199</v>
      </c>
      <c r="R2230" s="33">
        <v>25</v>
      </c>
      <c r="S2230" s="33">
        <v>0</v>
      </c>
      <c r="T2230" s="33">
        <v>25</v>
      </c>
      <c r="U2230" s="33">
        <v>0</v>
      </c>
      <c r="V2230" s="33">
        <v>0</v>
      </c>
      <c r="W2230" s="23">
        <v>0</v>
      </c>
      <c r="X2230" s="23">
        <v>7.44</v>
      </c>
      <c r="Y2230" s="21" t="s">
        <v>19097</v>
      </c>
      <c r="Z2230" s="23">
        <v>0</v>
      </c>
      <c r="AA2230" s="23">
        <v>186</v>
      </c>
      <c r="AB2230" s="22">
        <v>42768</v>
      </c>
    </row>
    <row r="2231" spans="1:28" x14ac:dyDescent="0.25">
      <c r="A2231" t="s">
        <v>736</v>
      </c>
      <c r="B2231" t="str">
        <f>VLOOKUP(O2231+0,'de para'!K:O,3,0)</f>
        <v>NA</v>
      </c>
      <c r="C2231" t="str">
        <f t="shared" si="34"/>
        <v>3002</v>
      </c>
      <c r="D2231" t="str">
        <f>IFERROR(VLOOKUP(G2231+0,'de para'!A:C,3,0),"")</f>
        <v/>
      </c>
      <c r="E2231" t="s">
        <v>19067</v>
      </c>
      <c r="F2231" s="18" t="s">
        <v>23145</v>
      </c>
      <c r="G2231" s="18">
        <v>2601</v>
      </c>
      <c r="H2231" s="18" t="s">
        <v>19095</v>
      </c>
      <c r="I2231" s="18" t="s">
        <v>23146</v>
      </c>
      <c r="J2231" s="19">
        <v>42768</v>
      </c>
      <c r="K2231" s="18" t="s">
        <v>19096</v>
      </c>
      <c r="L2231" s="18" t="s">
        <v>19096</v>
      </c>
      <c r="M2231" s="18" t="s">
        <v>19114</v>
      </c>
      <c r="N2231" s="18" t="s">
        <v>19112</v>
      </c>
      <c r="O2231" s="18" t="s">
        <v>20570</v>
      </c>
      <c r="P2231" s="18" t="s">
        <v>812</v>
      </c>
      <c r="Q2231" s="32">
        <v>-267</v>
      </c>
      <c r="R2231" s="32">
        <v>5</v>
      </c>
      <c r="S2231" s="32">
        <v>0</v>
      </c>
      <c r="T2231" s="32">
        <v>5</v>
      </c>
      <c r="U2231" s="32">
        <v>0</v>
      </c>
      <c r="V2231" s="32">
        <v>0</v>
      </c>
      <c r="W2231" s="20">
        <v>0</v>
      </c>
      <c r="X2231" s="20">
        <v>52.44</v>
      </c>
      <c r="Y2231" s="18" t="s">
        <v>19097</v>
      </c>
      <c r="Z2231" s="20">
        <v>0</v>
      </c>
      <c r="AA2231" s="20">
        <v>262.2</v>
      </c>
      <c r="AB2231" s="19">
        <v>42768</v>
      </c>
    </row>
    <row r="2232" spans="1:28" x14ac:dyDescent="0.25">
      <c r="A2232" t="s">
        <v>736</v>
      </c>
      <c r="B2232" t="e">
        <f>VLOOKUP(O2232+0,'de para'!K:O,3,0)</f>
        <v>#N/A</v>
      </c>
      <c r="C2232" t="str">
        <f t="shared" si="34"/>
        <v>3000</v>
      </c>
      <c r="D2232" t="str">
        <f>IFERROR(VLOOKUP(G2232+0,'de para'!A:C,3,0),"")</f>
        <v/>
      </c>
      <c r="E2232" t="str">
        <f>IF(VLOOKUP(G2232+0,'de para'!E:H,4,0)="EX","Externo","Interno")</f>
        <v>Interno</v>
      </c>
      <c r="F2232" s="21" t="s">
        <v>23147</v>
      </c>
      <c r="G2232" s="21">
        <v>1704</v>
      </c>
      <c r="H2232" s="21" t="s">
        <v>19095</v>
      </c>
      <c r="I2232" s="21" t="s">
        <v>3920</v>
      </c>
      <c r="J2232" s="22">
        <v>42768</v>
      </c>
      <c r="K2232" s="21" t="s">
        <v>19626</v>
      </c>
      <c r="L2232" s="21" t="s">
        <v>19096</v>
      </c>
      <c r="M2232" s="21" t="s">
        <v>19388</v>
      </c>
      <c r="N2232" s="21" t="s">
        <v>19095</v>
      </c>
      <c r="O2232" s="21" t="s">
        <v>20811</v>
      </c>
      <c r="P2232" s="21" t="s">
        <v>20812</v>
      </c>
      <c r="Q2232" s="33">
        <v>7150</v>
      </c>
      <c r="R2232" s="33">
        <v>25</v>
      </c>
      <c r="S2232" s="33">
        <v>0</v>
      </c>
      <c r="T2232" s="33">
        <v>25</v>
      </c>
      <c r="U2232" s="33">
        <v>0</v>
      </c>
      <c r="V2232" s="33">
        <v>0</v>
      </c>
      <c r="W2232" s="23">
        <v>0</v>
      </c>
      <c r="X2232" s="23">
        <v>11.2</v>
      </c>
      <c r="Y2232" s="21" t="s">
        <v>19097</v>
      </c>
      <c r="Z2232" s="23">
        <v>28</v>
      </c>
      <c r="AA2232" s="23">
        <v>308</v>
      </c>
      <c r="AB2232" s="22">
        <v>42768</v>
      </c>
    </row>
    <row r="2233" spans="1:28" x14ac:dyDescent="0.25">
      <c r="A2233" t="s">
        <v>736</v>
      </c>
      <c r="B2233" t="e">
        <f>VLOOKUP(O2233+0,'de para'!K:O,3,0)</f>
        <v>#N/A</v>
      </c>
      <c r="C2233" t="str">
        <f t="shared" si="34"/>
        <v>3000</v>
      </c>
      <c r="D2233" t="str">
        <f>IFERROR(VLOOKUP(G2233+0,'de para'!A:C,3,0),"")</f>
        <v/>
      </c>
      <c r="E2233" t="str">
        <f>IF(VLOOKUP(G2233+0,'de para'!E:H,4,0)="EX","Externo","Interno")</f>
        <v>Interno</v>
      </c>
      <c r="F2233" s="18" t="s">
        <v>23147</v>
      </c>
      <c r="G2233" s="18">
        <v>1704</v>
      </c>
      <c r="H2233" s="18" t="s">
        <v>19095</v>
      </c>
      <c r="I2233" s="18" t="s">
        <v>3920</v>
      </c>
      <c r="J2233" s="19">
        <v>42768</v>
      </c>
      <c r="K2233" s="18" t="s">
        <v>19626</v>
      </c>
      <c r="L2233" s="18" t="s">
        <v>19096</v>
      </c>
      <c r="M2233" s="18" t="s">
        <v>19388</v>
      </c>
      <c r="N2233" s="18" t="s">
        <v>19102</v>
      </c>
      <c r="O2233" s="18" t="s">
        <v>20813</v>
      </c>
      <c r="P2233" s="18" t="s">
        <v>20814</v>
      </c>
      <c r="Q2233" s="32">
        <v>6075</v>
      </c>
      <c r="R2233" s="32">
        <v>25</v>
      </c>
      <c r="S2233" s="32">
        <v>0</v>
      </c>
      <c r="T2233" s="32">
        <v>25</v>
      </c>
      <c r="U2233" s="32">
        <v>0</v>
      </c>
      <c r="V2233" s="32">
        <v>0</v>
      </c>
      <c r="W2233" s="20">
        <v>0</v>
      </c>
      <c r="X2233" s="20">
        <v>11.2</v>
      </c>
      <c r="Y2233" s="18" t="s">
        <v>19097</v>
      </c>
      <c r="Z2233" s="20">
        <v>28</v>
      </c>
      <c r="AA2233" s="20">
        <v>308</v>
      </c>
      <c r="AB2233" s="19">
        <v>42768</v>
      </c>
    </row>
    <row r="2234" spans="1:28" x14ac:dyDescent="0.25">
      <c r="A2234" t="s">
        <v>736</v>
      </c>
      <c r="B2234" t="str">
        <f>VLOOKUP(O2234+0,'de para'!K:O,3,0)</f>
        <v>NA</v>
      </c>
      <c r="C2234" t="str">
        <f t="shared" si="34"/>
        <v>3001</v>
      </c>
      <c r="D2234" t="str">
        <f>IFERROR(VLOOKUP(G2234+0,'de para'!A:C,3,0),"")</f>
        <v/>
      </c>
      <c r="E2234" t="str">
        <f>IF(VLOOKUP(G2234+0,'de para'!E:H,4,0)="EX","Externo","Interno")</f>
        <v>Interno</v>
      </c>
      <c r="F2234" s="21" t="s">
        <v>23147</v>
      </c>
      <c r="G2234" s="21">
        <v>1704</v>
      </c>
      <c r="H2234" s="21" t="s">
        <v>19095</v>
      </c>
      <c r="I2234" s="21" t="s">
        <v>3920</v>
      </c>
      <c r="J2234" s="22">
        <v>42768</v>
      </c>
      <c r="K2234" s="21" t="s">
        <v>19626</v>
      </c>
      <c r="L2234" s="21" t="s">
        <v>19096</v>
      </c>
      <c r="M2234" s="21" t="s">
        <v>19388</v>
      </c>
      <c r="N2234" s="21" t="s">
        <v>19108</v>
      </c>
      <c r="O2234" s="21" t="s">
        <v>20581</v>
      </c>
      <c r="P2234" s="21" t="s">
        <v>10122</v>
      </c>
      <c r="Q2234" s="33">
        <v>2624</v>
      </c>
      <c r="R2234" s="33">
        <v>25</v>
      </c>
      <c r="S2234" s="33">
        <v>0</v>
      </c>
      <c r="T2234" s="33">
        <v>25</v>
      </c>
      <c r="U2234" s="33">
        <v>0</v>
      </c>
      <c r="V2234" s="33">
        <v>0</v>
      </c>
      <c r="W2234" s="23">
        <v>0</v>
      </c>
      <c r="X2234" s="23">
        <v>8.69</v>
      </c>
      <c r="Y2234" s="21" t="s">
        <v>19097</v>
      </c>
      <c r="Z2234" s="23">
        <v>0</v>
      </c>
      <c r="AA2234" s="23">
        <v>217.25</v>
      </c>
      <c r="AB2234" s="22">
        <v>42768</v>
      </c>
    </row>
    <row r="2235" spans="1:28" x14ac:dyDescent="0.25">
      <c r="A2235" t="s">
        <v>736</v>
      </c>
      <c r="B2235" t="str">
        <f>VLOOKUP(O2235+0,'de para'!K:O,3,0)</f>
        <v>NA</v>
      </c>
      <c r="C2235" t="str">
        <f t="shared" si="34"/>
        <v>3001</v>
      </c>
      <c r="D2235" t="str">
        <f>IFERROR(VLOOKUP(G2235+0,'de para'!A:C,3,0),"")</f>
        <v/>
      </c>
      <c r="E2235" t="str">
        <f>IF(VLOOKUP(G2235+0,'de para'!E:H,4,0)="EX","Externo","Interno")</f>
        <v>Interno</v>
      </c>
      <c r="F2235" s="18" t="s">
        <v>23147</v>
      </c>
      <c r="G2235" s="18">
        <v>1704</v>
      </c>
      <c r="H2235" s="18" t="s">
        <v>19095</v>
      </c>
      <c r="I2235" s="18" t="s">
        <v>3920</v>
      </c>
      <c r="J2235" s="19">
        <v>42768</v>
      </c>
      <c r="K2235" s="18" t="s">
        <v>19626</v>
      </c>
      <c r="L2235" s="18" t="s">
        <v>19096</v>
      </c>
      <c r="M2235" s="18" t="s">
        <v>19388</v>
      </c>
      <c r="N2235" s="18" t="s">
        <v>19103</v>
      </c>
      <c r="O2235" s="18" t="s">
        <v>19199</v>
      </c>
      <c r="P2235" s="18" t="s">
        <v>797</v>
      </c>
      <c r="Q2235" s="32">
        <v>1949</v>
      </c>
      <c r="R2235" s="32">
        <v>25</v>
      </c>
      <c r="S2235" s="32">
        <v>0</v>
      </c>
      <c r="T2235" s="32">
        <v>25</v>
      </c>
      <c r="U2235" s="32">
        <v>0</v>
      </c>
      <c r="V2235" s="32">
        <v>0</v>
      </c>
      <c r="W2235" s="20">
        <v>0</v>
      </c>
      <c r="X2235" s="20">
        <v>9.69</v>
      </c>
      <c r="Y2235" s="18" t="s">
        <v>19097</v>
      </c>
      <c r="Z2235" s="20">
        <v>0</v>
      </c>
      <c r="AA2235" s="20">
        <v>242.25</v>
      </c>
      <c r="AB2235" s="19">
        <v>42768</v>
      </c>
    </row>
    <row r="2236" spans="1:28" x14ac:dyDescent="0.25">
      <c r="A2236" t="s">
        <v>736</v>
      </c>
      <c r="B2236" t="str">
        <f>VLOOKUP(O2236+0,'de para'!K:O,3,0)</f>
        <v>NA</v>
      </c>
      <c r="C2236" t="str">
        <f t="shared" si="34"/>
        <v>3001</v>
      </c>
      <c r="D2236" t="str">
        <f>IFERROR(VLOOKUP(G2236+0,'de para'!A:C,3,0),"")</f>
        <v/>
      </c>
      <c r="E2236" t="str">
        <f>IF(VLOOKUP(G2236+0,'de para'!E:H,4,0)="EX","Externo","Interno")</f>
        <v>Interno</v>
      </c>
      <c r="F2236" s="21" t="s">
        <v>23147</v>
      </c>
      <c r="G2236" s="21">
        <v>1704</v>
      </c>
      <c r="H2236" s="21" t="s">
        <v>19095</v>
      </c>
      <c r="I2236" s="21" t="s">
        <v>3920</v>
      </c>
      <c r="J2236" s="22">
        <v>42768</v>
      </c>
      <c r="K2236" s="21" t="s">
        <v>19626</v>
      </c>
      <c r="L2236" s="21" t="s">
        <v>19096</v>
      </c>
      <c r="M2236" s="21" t="s">
        <v>19388</v>
      </c>
      <c r="N2236" s="21" t="s">
        <v>19291</v>
      </c>
      <c r="O2236" s="21" t="s">
        <v>20568</v>
      </c>
      <c r="P2236" s="21" t="s">
        <v>800</v>
      </c>
      <c r="Q2236" s="33">
        <v>1169</v>
      </c>
      <c r="R2236" s="33">
        <v>15</v>
      </c>
      <c r="S2236" s="33">
        <v>0</v>
      </c>
      <c r="T2236" s="33">
        <v>15</v>
      </c>
      <c r="U2236" s="33">
        <v>0</v>
      </c>
      <c r="V2236" s="33">
        <v>0</v>
      </c>
      <c r="W2236" s="23">
        <v>0</v>
      </c>
      <c r="X2236" s="23">
        <v>2.37</v>
      </c>
      <c r="Y2236" s="21" t="s">
        <v>19097</v>
      </c>
      <c r="Z2236" s="23">
        <v>0</v>
      </c>
      <c r="AA2236" s="23">
        <v>35.549999999999997</v>
      </c>
      <c r="AB2236" s="22">
        <v>42768</v>
      </c>
    </row>
    <row r="2237" spans="1:28" x14ac:dyDescent="0.25">
      <c r="A2237" t="s">
        <v>736</v>
      </c>
      <c r="B2237" t="str">
        <f>VLOOKUP(O2237+0,'de para'!K:O,3,0)</f>
        <v>NA</v>
      </c>
      <c r="C2237" t="str">
        <f t="shared" si="34"/>
        <v>3001</v>
      </c>
      <c r="D2237" t="str">
        <f>IFERROR(VLOOKUP(G2237+0,'de para'!A:C,3,0),"")</f>
        <v/>
      </c>
      <c r="E2237" t="str">
        <f>IF(VLOOKUP(G2237+0,'de para'!E:H,4,0)="EX","Externo","Interno")</f>
        <v>Interno</v>
      </c>
      <c r="F2237" s="18" t="s">
        <v>23147</v>
      </c>
      <c r="G2237" s="18">
        <v>1704</v>
      </c>
      <c r="H2237" s="18" t="s">
        <v>19095</v>
      </c>
      <c r="I2237" s="18" t="s">
        <v>3920</v>
      </c>
      <c r="J2237" s="19">
        <v>42768</v>
      </c>
      <c r="K2237" s="18" t="s">
        <v>19626</v>
      </c>
      <c r="L2237" s="18" t="s">
        <v>19096</v>
      </c>
      <c r="M2237" s="18" t="s">
        <v>19388</v>
      </c>
      <c r="N2237" s="18" t="s">
        <v>19104</v>
      </c>
      <c r="O2237" s="18" t="s">
        <v>20569</v>
      </c>
      <c r="P2237" s="18" t="s">
        <v>811</v>
      </c>
      <c r="Q2237" s="32">
        <v>-48</v>
      </c>
      <c r="R2237" s="32">
        <v>8</v>
      </c>
      <c r="S2237" s="32">
        <v>0</v>
      </c>
      <c r="T2237" s="32">
        <v>8</v>
      </c>
      <c r="U2237" s="32">
        <v>0</v>
      </c>
      <c r="V2237" s="32">
        <v>0</v>
      </c>
      <c r="W2237" s="20">
        <v>0</v>
      </c>
      <c r="X2237" s="20">
        <v>11.19</v>
      </c>
      <c r="Y2237" s="18" t="s">
        <v>19097</v>
      </c>
      <c r="Z2237" s="20">
        <v>0</v>
      </c>
      <c r="AA2237" s="20">
        <v>89.52</v>
      </c>
      <c r="AB2237" s="19">
        <v>42768</v>
      </c>
    </row>
    <row r="2238" spans="1:28" x14ac:dyDescent="0.25">
      <c r="A2238" t="s">
        <v>736</v>
      </c>
      <c r="B2238" t="str">
        <f>VLOOKUP(O2238+0,'de para'!K:O,3,0)</f>
        <v>NA</v>
      </c>
      <c r="C2238" t="str">
        <f t="shared" si="34"/>
        <v>3002</v>
      </c>
      <c r="D2238" t="str">
        <f>IFERROR(VLOOKUP(G2238+0,'de para'!A:C,3,0),"")</f>
        <v/>
      </c>
      <c r="E2238" t="str">
        <f>IF(VLOOKUP(G2238+0,'de para'!E:H,4,0)="EX","Externo","Interno")</f>
        <v>Interno</v>
      </c>
      <c r="F2238" s="21" t="s">
        <v>23147</v>
      </c>
      <c r="G2238" s="21">
        <v>1704</v>
      </c>
      <c r="H2238" s="21" t="s">
        <v>19095</v>
      </c>
      <c r="I2238" s="21" t="s">
        <v>3920</v>
      </c>
      <c r="J2238" s="22">
        <v>42768</v>
      </c>
      <c r="K2238" s="21" t="s">
        <v>19626</v>
      </c>
      <c r="L2238" s="21" t="s">
        <v>19096</v>
      </c>
      <c r="M2238" s="21" t="s">
        <v>19388</v>
      </c>
      <c r="N2238" s="21" t="s">
        <v>19112</v>
      </c>
      <c r="O2238" s="21" t="s">
        <v>20570</v>
      </c>
      <c r="P2238" s="21" t="s">
        <v>812</v>
      </c>
      <c r="Q2238" s="33">
        <v>-272</v>
      </c>
      <c r="R2238" s="33">
        <v>2</v>
      </c>
      <c r="S2238" s="33">
        <v>0</v>
      </c>
      <c r="T2238" s="33">
        <v>2</v>
      </c>
      <c r="U2238" s="33">
        <v>0</v>
      </c>
      <c r="V2238" s="33">
        <v>0</v>
      </c>
      <c r="W2238" s="23">
        <v>0</v>
      </c>
      <c r="X2238" s="23">
        <v>52.44</v>
      </c>
      <c r="Y2238" s="21" t="s">
        <v>19097</v>
      </c>
      <c r="Z2238" s="23">
        <v>0</v>
      </c>
      <c r="AA2238" s="23">
        <v>104.88</v>
      </c>
      <c r="AB2238" s="22">
        <v>42768</v>
      </c>
    </row>
    <row r="2239" spans="1:28" x14ac:dyDescent="0.25">
      <c r="A2239" t="s">
        <v>736</v>
      </c>
      <c r="B2239" t="str">
        <f>VLOOKUP(O2239+0,'de para'!K:O,3,0)</f>
        <v>NA</v>
      </c>
      <c r="C2239" t="str">
        <f t="shared" si="34"/>
        <v>3001</v>
      </c>
      <c r="D2239" t="str">
        <f>IFERROR(VLOOKUP(G2239+0,'de para'!A:C,3,0),"")</f>
        <v/>
      </c>
      <c r="E2239" t="str">
        <f>IF(VLOOKUP(G2239+0,'de para'!E:H,4,0)="EX","Externo","Interno")</f>
        <v>Interno</v>
      </c>
      <c r="F2239" s="18" t="s">
        <v>23147</v>
      </c>
      <c r="G2239" s="18">
        <v>1704</v>
      </c>
      <c r="H2239" s="18" t="s">
        <v>19095</v>
      </c>
      <c r="I2239" s="18" t="s">
        <v>3920</v>
      </c>
      <c r="J2239" s="19">
        <v>42768</v>
      </c>
      <c r="K2239" s="18" t="s">
        <v>19626</v>
      </c>
      <c r="L2239" s="18" t="s">
        <v>19096</v>
      </c>
      <c r="M2239" s="18" t="s">
        <v>19388</v>
      </c>
      <c r="N2239" s="18" t="s">
        <v>19113</v>
      </c>
      <c r="O2239" s="18" t="s">
        <v>20563</v>
      </c>
      <c r="P2239" s="18" t="s">
        <v>804</v>
      </c>
      <c r="Q2239" s="32">
        <v>-1621</v>
      </c>
      <c r="R2239" s="32">
        <v>6</v>
      </c>
      <c r="S2239" s="32">
        <v>0</v>
      </c>
      <c r="T2239" s="32">
        <v>6</v>
      </c>
      <c r="U2239" s="32">
        <v>0</v>
      </c>
      <c r="V2239" s="32">
        <v>0</v>
      </c>
      <c r="W2239" s="20">
        <v>0</v>
      </c>
      <c r="X2239" s="20">
        <v>7.49</v>
      </c>
      <c r="Y2239" s="18" t="s">
        <v>19097</v>
      </c>
      <c r="Z2239" s="20">
        <v>0</v>
      </c>
      <c r="AA2239" s="20">
        <v>44.94</v>
      </c>
      <c r="AB2239" s="19">
        <v>42768</v>
      </c>
    </row>
    <row r="2240" spans="1:28" x14ac:dyDescent="0.25">
      <c r="A2240" t="s">
        <v>736</v>
      </c>
      <c r="B2240" t="str">
        <f>VLOOKUP(O2240+0,'de para'!K:O,3,0)</f>
        <v>NA</v>
      </c>
      <c r="C2240" t="str">
        <f t="shared" si="34"/>
        <v>3001</v>
      </c>
      <c r="D2240" t="str">
        <f>IFERROR(VLOOKUP(G2240+0,'de para'!A:C,3,0),"")</f>
        <v/>
      </c>
      <c r="E2240" t="str">
        <f>IF(VLOOKUP(G2240+0,'de para'!E:H,4,0)="EX","Externo","Interno")</f>
        <v>Interno</v>
      </c>
      <c r="F2240" s="21" t="s">
        <v>23147</v>
      </c>
      <c r="G2240" s="21">
        <v>1704</v>
      </c>
      <c r="H2240" s="21" t="s">
        <v>19095</v>
      </c>
      <c r="I2240" s="21" t="s">
        <v>3920</v>
      </c>
      <c r="J2240" s="22">
        <v>42768</v>
      </c>
      <c r="K2240" s="21" t="s">
        <v>19626</v>
      </c>
      <c r="L2240" s="21" t="s">
        <v>19096</v>
      </c>
      <c r="M2240" s="21" t="s">
        <v>19388</v>
      </c>
      <c r="N2240" s="21" t="s">
        <v>19340</v>
      </c>
      <c r="O2240" s="21" t="s">
        <v>20564</v>
      </c>
      <c r="P2240" s="21" t="s">
        <v>806</v>
      </c>
      <c r="Q2240" s="33">
        <v>2477</v>
      </c>
      <c r="R2240" s="33">
        <v>12</v>
      </c>
      <c r="S2240" s="33">
        <v>0</v>
      </c>
      <c r="T2240" s="33">
        <v>12</v>
      </c>
      <c r="U2240" s="33">
        <v>0</v>
      </c>
      <c r="V2240" s="33">
        <v>0</v>
      </c>
      <c r="W2240" s="23">
        <v>0</v>
      </c>
      <c r="X2240" s="23">
        <v>10.66</v>
      </c>
      <c r="Y2240" s="21" t="s">
        <v>19097</v>
      </c>
      <c r="Z2240" s="23">
        <v>0</v>
      </c>
      <c r="AA2240" s="23">
        <v>127.92</v>
      </c>
      <c r="AB2240" s="22">
        <v>42768</v>
      </c>
    </row>
    <row r="2241" spans="1:28" x14ac:dyDescent="0.25">
      <c r="A2241" t="s">
        <v>736</v>
      </c>
      <c r="B2241" t="e">
        <f>VLOOKUP(O2241+0,'de para'!K:O,3,0)</f>
        <v>#N/A</v>
      </c>
      <c r="C2241" t="str">
        <f t="shared" si="34"/>
        <v>3000</v>
      </c>
      <c r="D2241" t="str">
        <f>IFERROR(VLOOKUP(G2241+0,'de para'!A:C,3,0),"")</f>
        <v/>
      </c>
      <c r="E2241" t="s">
        <v>19067</v>
      </c>
      <c r="F2241" s="18" t="s">
        <v>23148</v>
      </c>
      <c r="G2241" s="18">
        <v>2749</v>
      </c>
      <c r="H2241" s="18" t="s">
        <v>19095</v>
      </c>
      <c r="I2241" s="18" t="s">
        <v>23149</v>
      </c>
      <c r="J2241" s="19">
        <v>42768</v>
      </c>
      <c r="K2241" s="18" t="s">
        <v>19096</v>
      </c>
      <c r="L2241" s="18" t="s">
        <v>19096</v>
      </c>
      <c r="M2241" s="18" t="s">
        <v>19100</v>
      </c>
      <c r="N2241" s="18" t="s">
        <v>19095</v>
      </c>
      <c r="O2241" s="18" t="s">
        <v>20809</v>
      </c>
      <c r="P2241" s="18" t="s">
        <v>20810</v>
      </c>
      <c r="Q2241" s="32">
        <v>3300</v>
      </c>
      <c r="R2241" s="32">
        <v>250</v>
      </c>
      <c r="S2241" s="32">
        <v>0</v>
      </c>
      <c r="T2241" s="32">
        <v>250</v>
      </c>
      <c r="U2241" s="32">
        <v>0</v>
      </c>
      <c r="V2241" s="32">
        <v>0</v>
      </c>
      <c r="W2241" s="20">
        <v>0</v>
      </c>
      <c r="X2241" s="20">
        <v>11.2</v>
      </c>
      <c r="Y2241" s="18" t="s">
        <v>19097</v>
      </c>
      <c r="Z2241" s="20">
        <v>280</v>
      </c>
      <c r="AA2241" s="20">
        <v>3080</v>
      </c>
      <c r="AB2241" s="19">
        <v>42768</v>
      </c>
    </row>
    <row r="2242" spans="1:28" x14ac:dyDescent="0.25">
      <c r="A2242" t="s">
        <v>736</v>
      </c>
      <c r="B2242" t="str">
        <f>VLOOKUP(O2242+0,'de para'!K:O,3,0)</f>
        <v>NA</v>
      </c>
      <c r="C2242" t="str">
        <f t="shared" ref="C2242:C2248" si="35">LEFT(O2242,4)</f>
        <v>3001</v>
      </c>
      <c r="D2242" t="str">
        <f>IFERROR(VLOOKUP(G2242+0,'de para'!A:C,3,0),"")</f>
        <v/>
      </c>
      <c r="E2242" t="s">
        <v>19067</v>
      </c>
      <c r="F2242" s="21" t="s">
        <v>23148</v>
      </c>
      <c r="G2242" s="21">
        <v>2749</v>
      </c>
      <c r="H2242" s="21" t="s">
        <v>19095</v>
      </c>
      <c r="I2242" s="21" t="s">
        <v>23149</v>
      </c>
      <c r="J2242" s="22">
        <v>42768</v>
      </c>
      <c r="K2242" s="21" t="s">
        <v>19096</v>
      </c>
      <c r="L2242" s="21" t="s">
        <v>19096</v>
      </c>
      <c r="M2242" s="21" t="s">
        <v>19100</v>
      </c>
      <c r="N2242" s="21" t="s">
        <v>19102</v>
      </c>
      <c r="O2242" s="21" t="s">
        <v>20576</v>
      </c>
      <c r="P2242" s="21" t="s">
        <v>795</v>
      </c>
      <c r="Q2242" s="33">
        <v>1380</v>
      </c>
      <c r="R2242" s="33">
        <v>200</v>
      </c>
      <c r="S2242" s="33">
        <v>0</v>
      </c>
      <c r="T2242" s="33">
        <v>200</v>
      </c>
      <c r="U2242" s="33">
        <v>0</v>
      </c>
      <c r="V2242" s="33">
        <v>0</v>
      </c>
      <c r="W2242" s="23">
        <v>0</v>
      </c>
      <c r="X2242" s="23">
        <v>1.87</v>
      </c>
      <c r="Y2242" s="21" t="s">
        <v>19097</v>
      </c>
      <c r="Z2242" s="23">
        <v>37.4</v>
      </c>
      <c r="AA2242" s="23">
        <v>411.4</v>
      </c>
      <c r="AB2242" s="22">
        <v>42768</v>
      </c>
    </row>
    <row r="2243" spans="1:28" x14ac:dyDescent="0.25">
      <c r="A2243" t="s">
        <v>736</v>
      </c>
      <c r="B2243" t="str">
        <f>VLOOKUP(O2243+0,'de para'!K:O,3,0)</f>
        <v>NA</v>
      </c>
      <c r="C2243" t="str">
        <f t="shared" si="35"/>
        <v>3001</v>
      </c>
      <c r="D2243" t="str">
        <f>IFERROR(VLOOKUP(G2243+0,'de para'!A:C,3,0),"")</f>
        <v/>
      </c>
      <c r="E2243" t="s">
        <v>19067</v>
      </c>
      <c r="F2243" s="18" t="s">
        <v>23148</v>
      </c>
      <c r="G2243" s="18">
        <v>2749</v>
      </c>
      <c r="H2243" s="18" t="s">
        <v>19095</v>
      </c>
      <c r="I2243" s="18" t="s">
        <v>23149</v>
      </c>
      <c r="J2243" s="19">
        <v>42768</v>
      </c>
      <c r="K2243" s="18" t="s">
        <v>19096</v>
      </c>
      <c r="L2243" s="18" t="s">
        <v>19096</v>
      </c>
      <c r="M2243" s="18" t="s">
        <v>19100</v>
      </c>
      <c r="N2243" s="18" t="s">
        <v>19108</v>
      </c>
      <c r="O2243" s="18" t="s">
        <v>20571</v>
      </c>
      <c r="P2243" s="18" t="s">
        <v>805</v>
      </c>
      <c r="Q2243" s="32">
        <v>-1217</v>
      </c>
      <c r="R2243" s="32">
        <v>120</v>
      </c>
      <c r="S2243" s="32">
        <v>0</v>
      </c>
      <c r="T2243" s="32">
        <v>120</v>
      </c>
      <c r="U2243" s="32">
        <v>0</v>
      </c>
      <c r="V2243" s="32">
        <v>0</v>
      </c>
      <c r="W2243" s="20">
        <v>0</v>
      </c>
      <c r="X2243" s="20">
        <v>10.66</v>
      </c>
      <c r="Y2243" s="18" t="s">
        <v>19097</v>
      </c>
      <c r="Z2243" s="20">
        <v>0</v>
      </c>
      <c r="AA2243" s="20">
        <v>1279.2</v>
      </c>
      <c r="AB2243" s="19">
        <v>42768</v>
      </c>
    </row>
    <row r="2244" spans="1:28" x14ac:dyDescent="0.25">
      <c r="A2244" t="s">
        <v>736</v>
      </c>
      <c r="B2244" t="str">
        <f>VLOOKUP(O2244+0,'de para'!K:O,3,0)</f>
        <v>NA</v>
      </c>
      <c r="C2244" t="str">
        <f t="shared" si="35"/>
        <v>3001</v>
      </c>
      <c r="D2244" t="str">
        <f>IFERROR(VLOOKUP(G2244+0,'de para'!A:C,3,0),"")</f>
        <v/>
      </c>
      <c r="E2244" t="s">
        <v>19067</v>
      </c>
      <c r="F2244" s="21" t="s">
        <v>23148</v>
      </c>
      <c r="G2244" s="21">
        <v>2749</v>
      </c>
      <c r="H2244" s="21" t="s">
        <v>19095</v>
      </c>
      <c r="I2244" s="21" t="s">
        <v>23149</v>
      </c>
      <c r="J2244" s="22">
        <v>42768</v>
      </c>
      <c r="K2244" s="21" t="s">
        <v>19096</v>
      </c>
      <c r="L2244" s="21" t="s">
        <v>19096</v>
      </c>
      <c r="M2244" s="21" t="s">
        <v>19100</v>
      </c>
      <c r="N2244" s="21" t="s">
        <v>19103</v>
      </c>
      <c r="O2244" s="21" t="s">
        <v>20564</v>
      </c>
      <c r="P2244" s="21" t="s">
        <v>806</v>
      </c>
      <c r="Q2244" s="33">
        <v>2465</v>
      </c>
      <c r="R2244" s="33">
        <v>120</v>
      </c>
      <c r="S2244" s="33">
        <v>0</v>
      </c>
      <c r="T2244" s="33">
        <v>120</v>
      </c>
      <c r="U2244" s="33">
        <v>0</v>
      </c>
      <c r="V2244" s="33">
        <v>0</v>
      </c>
      <c r="W2244" s="23">
        <v>0</v>
      </c>
      <c r="X2244" s="23">
        <v>10.66</v>
      </c>
      <c r="Y2244" s="21" t="s">
        <v>19097</v>
      </c>
      <c r="Z2244" s="23">
        <v>0</v>
      </c>
      <c r="AA2244" s="23">
        <v>1279.2</v>
      </c>
      <c r="AB2244" s="22">
        <v>42768</v>
      </c>
    </row>
    <row r="2245" spans="1:28" x14ac:dyDescent="0.25">
      <c r="A2245" t="s">
        <v>736</v>
      </c>
      <c r="B2245" t="str">
        <f>VLOOKUP(O2245+0,'de para'!K:O,3,0)</f>
        <v>NA</v>
      </c>
      <c r="C2245" t="str">
        <f t="shared" si="35"/>
        <v>3001</v>
      </c>
      <c r="D2245" t="str">
        <f>IFERROR(VLOOKUP(G2245+0,'de para'!A:C,3,0),"")</f>
        <v/>
      </c>
      <c r="E2245" t="s">
        <v>19067</v>
      </c>
      <c r="F2245" s="18" t="s">
        <v>23150</v>
      </c>
      <c r="G2245" s="18">
        <v>2746</v>
      </c>
      <c r="H2245" s="18" t="s">
        <v>19095</v>
      </c>
      <c r="I2245" s="18" t="s">
        <v>23151</v>
      </c>
      <c r="J2245" s="19">
        <v>42769</v>
      </c>
      <c r="K2245" s="18" t="s">
        <v>19096</v>
      </c>
      <c r="L2245" s="18" t="s">
        <v>19096</v>
      </c>
      <c r="M2245" s="18" t="s">
        <v>21329</v>
      </c>
      <c r="N2245" s="18" t="s">
        <v>19095</v>
      </c>
      <c r="O2245" s="18" t="s">
        <v>20542</v>
      </c>
      <c r="P2245" s="18" t="s">
        <v>762</v>
      </c>
      <c r="Q2245" s="32">
        <v>-10179.701999999999</v>
      </c>
      <c r="R2245" s="32">
        <v>0.29799999999999999</v>
      </c>
      <c r="S2245" s="32">
        <v>0</v>
      </c>
      <c r="T2245" s="32">
        <v>0.29799999999999999</v>
      </c>
      <c r="U2245" s="32">
        <v>0</v>
      </c>
      <c r="V2245" s="32">
        <v>0</v>
      </c>
      <c r="W2245" s="20">
        <v>0</v>
      </c>
      <c r="X2245" s="20">
        <v>1.68</v>
      </c>
      <c r="Y2245" s="18" t="s">
        <v>19097</v>
      </c>
      <c r="Z2245" s="20">
        <v>0</v>
      </c>
      <c r="AA2245" s="20">
        <v>0.5</v>
      </c>
      <c r="AB2245" s="19">
        <v>42774</v>
      </c>
    </row>
    <row r="2246" spans="1:28" x14ac:dyDescent="0.25">
      <c r="A2246" t="s">
        <v>736</v>
      </c>
      <c r="B2246" t="str">
        <f>VLOOKUP(O2246+0,'de para'!K:O,3,0)</f>
        <v>NA</v>
      </c>
      <c r="C2246" t="str">
        <f t="shared" si="35"/>
        <v>3001</v>
      </c>
      <c r="D2246" t="str">
        <f>IFERROR(VLOOKUP(G2246+0,'de para'!A:C,3,0),"")</f>
        <v/>
      </c>
      <c r="E2246" t="s">
        <v>19067</v>
      </c>
      <c r="F2246" s="21" t="s">
        <v>23150</v>
      </c>
      <c r="G2246" s="21">
        <v>2746</v>
      </c>
      <c r="H2246" s="21" t="s">
        <v>19095</v>
      </c>
      <c r="I2246" s="21" t="s">
        <v>23151</v>
      </c>
      <c r="J2246" s="22">
        <v>42769</v>
      </c>
      <c r="K2246" s="21" t="s">
        <v>19096</v>
      </c>
      <c r="L2246" s="21" t="s">
        <v>19096</v>
      </c>
      <c r="M2246" s="21" t="s">
        <v>21329</v>
      </c>
      <c r="N2246" s="21" t="s">
        <v>19102</v>
      </c>
      <c r="O2246" s="21" t="s">
        <v>20544</v>
      </c>
      <c r="P2246" s="21" t="s">
        <v>747</v>
      </c>
      <c r="Q2246" s="33">
        <v>-647.30100000000004</v>
      </c>
      <c r="R2246" s="33">
        <v>0.69899999999999995</v>
      </c>
      <c r="S2246" s="33">
        <v>0</v>
      </c>
      <c r="T2246" s="33">
        <v>0.69899999999999995</v>
      </c>
      <c r="U2246" s="33">
        <v>0</v>
      </c>
      <c r="V2246" s="33">
        <v>0</v>
      </c>
      <c r="W2246" s="23">
        <v>0</v>
      </c>
      <c r="X2246" s="23">
        <v>1.68</v>
      </c>
      <c r="Y2246" s="21" t="s">
        <v>19097</v>
      </c>
      <c r="Z2246" s="23">
        <v>0</v>
      </c>
      <c r="AA2246" s="23">
        <v>1.17</v>
      </c>
      <c r="AB2246" s="22">
        <v>42774</v>
      </c>
    </row>
    <row r="2247" spans="1:28" x14ac:dyDescent="0.25">
      <c r="A2247" t="s">
        <v>736</v>
      </c>
      <c r="B2247" t="str">
        <f>VLOOKUP(O2247+0,'de para'!K:O,3,0)</f>
        <v>NA</v>
      </c>
      <c r="C2247" t="str">
        <f t="shared" si="35"/>
        <v>3001</v>
      </c>
      <c r="D2247" t="str">
        <f>IFERROR(VLOOKUP(G2247+0,'de para'!A:C,3,0),"")</f>
        <v/>
      </c>
      <c r="E2247" t="s">
        <v>19067</v>
      </c>
      <c r="F2247" s="18" t="s">
        <v>23150</v>
      </c>
      <c r="G2247" s="18">
        <v>2746</v>
      </c>
      <c r="H2247" s="18" t="s">
        <v>19095</v>
      </c>
      <c r="I2247" s="18" t="s">
        <v>23151</v>
      </c>
      <c r="J2247" s="19">
        <v>42769</v>
      </c>
      <c r="K2247" s="18" t="s">
        <v>19096</v>
      </c>
      <c r="L2247" s="18" t="s">
        <v>19096</v>
      </c>
      <c r="M2247" s="18" t="s">
        <v>21329</v>
      </c>
      <c r="N2247" s="18" t="s">
        <v>19108</v>
      </c>
      <c r="O2247" s="18" t="s">
        <v>21148</v>
      </c>
      <c r="P2247" s="18" t="s">
        <v>20523</v>
      </c>
      <c r="Q2247" s="32">
        <v>-3439.7460000000001</v>
      </c>
      <c r="R2247" s="32">
        <v>0.254</v>
      </c>
      <c r="S2247" s="32">
        <v>0</v>
      </c>
      <c r="T2247" s="32">
        <v>0.254</v>
      </c>
      <c r="U2247" s="32">
        <v>0</v>
      </c>
      <c r="V2247" s="32">
        <v>0</v>
      </c>
      <c r="W2247" s="20">
        <v>0</v>
      </c>
      <c r="X2247" s="20">
        <v>1.68</v>
      </c>
      <c r="Y2247" s="18" t="s">
        <v>19097</v>
      </c>
      <c r="Z2247" s="20">
        <v>0</v>
      </c>
      <c r="AA2247" s="20">
        <v>0.42</v>
      </c>
      <c r="AB2247" s="19">
        <v>42774</v>
      </c>
    </row>
    <row r="2248" spans="1:28" x14ac:dyDescent="0.25">
      <c r="A2248" t="s">
        <v>736</v>
      </c>
      <c r="B2248" t="str">
        <f>VLOOKUP(O2248+0,'de para'!K:O,3,0)</f>
        <v>NA</v>
      </c>
      <c r="C2248" t="str">
        <f t="shared" si="35"/>
        <v>3001</v>
      </c>
      <c r="D2248" t="str">
        <f>IFERROR(VLOOKUP(G2248+0,'de para'!A:C,3,0),"")</f>
        <v/>
      </c>
      <c r="E2248" t="s">
        <v>19067</v>
      </c>
      <c r="F2248" s="21" t="s">
        <v>23150</v>
      </c>
      <c r="G2248" s="21">
        <v>2746</v>
      </c>
      <c r="H2248" s="21" t="s">
        <v>19095</v>
      </c>
      <c r="I2248" s="21" t="s">
        <v>23151</v>
      </c>
      <c r="J2248" s="22">
        <v>42769</v>
      </c>
      <c r="K2248" s="21" t="s">
        <v>19096</v>
      </c>
      <c r="L2248" s="21" t="s">
        <v>19096</v>
      </c>
      <c r="M2248" s="21" t="s">
        <v>21329</v>
      </c>
      <c r="N2248" s="21" t="s">
        <v>19103</v>
      </c>
      <c r="O2248" s="21" t="s">
        <v>20515</v>
      </c>
      <c r="P2248" s="21" t="s">
        <v>760</v>
      </c>
      <c r="Q2248" s="33">
        <v>-1854.829</v>
      </c>
      <c r="R2248" s="33">
        <v>0.17100000000000001</v>
      </c>
      <c r="S2248" s="33">
        <v>0</v>
      </c>
      <c r="T2248" s="33">
        <v>0.17100000000000001</v>
      </c>
      <c r="U2248" s="33">
        <v>0</v>
      </c>
      <c r="V2248" s="33">
        <v>0</v>
      </c>
      <c r="W2248" s="23">
        <v>0</v>
      </c>
      <c r="X2248" s="23">
        <v>1.68</v>
      </c>
      <c r="Y2248" s="21" t="s">
        <v>19097</v>
      </c>
      <c r="Z2248" s="23">
        <v>0</v>
      </c>
      <c r="AA2248" s="23">
        <v>0.28000000000000003</v>
      </c>
      <c r="AB2248" s="22">
        <v>42774</v>
      </c>
    </row>
    <row r="2249" spans="1:28" x14ac:dyDescent="0.25">
      <c r="A2249" t="s">
        <v>736</v>
      </c>
      <c r="B2249" t="str">
        <f>VLOOKUP(O2249+0,'de para'!K:O,3,0)</f>
        <v>NA</v>
      </c>
      <c r="C2249" t="str">
        <f t="shared" ref="C2249" si="36">LEFT(O2249,4)</f>
        <v>3001</v>
      </c>
      <c r="D2249" t="str">
        <f>IFERROR(VLOOKUP(G2249+0,'de para'!A:C,3,0),"")</f>
        <v/>
      </c>
      <c r="E2249" t="s">
        <v>19067</v>
      </c>
      <c r="F2249" s="18" t="s">
        <v>23150</v>
      </c>
      <c r="G2249" s="18">
        <v>2746</v>
      </c>
      <c r="H2249" s="18" t="s">
        <v>19095</v>
      </c>
      <c r="I2249" s="18" t="s">
        <v>23151</v>
      </c>
      <c r="J2249" s="19">
        <v>42769</v>
      </c>
      <c r="K2249" s="18" t="s">
        <v>19096</v>
      </c>
      <c r="L2249" s="18" t="s">
        <v>19096</v>
      </c>
      <c r="M2249" s="18" t="s">
        <v>21329</v>
      </c>
      <c r="N2249" s="18" t="s">
        <v>19291</v>
      </c>
      <c r="O2249" s="18" t="s">
        <v>20507</v>
      </c>
      <c r="P2249" s="18" t="s">
        <v>19197</v>
      </c>
      <c r="Q2249" s="32">
        <v>-2230.4960000000001</v>
      </c>
      <c r="R2249" s="32">
        <v>0.504</v>
      </c>
      <c r="S2249" s="32">
        <v>0</v>
      </c>
      <c r="T2249" s="32">
        <v>0.504</v>
      </c>
      <c r="U2249" s="32">
        <v>0</v>
      </c>
      <c r="V2249" s="32">
        <v>0</v>
      </c>
      <c r="W2249" s="20">
        <v>0</v>
      </c>
      <c r="X2249" s="20">
        <v>1.68</v>
      </c>
      <c r="Y2249" s="18" t="s">
        <v>19097</v>
      </c>
      <c r="Z2249" s="20">
        <v>0</v>
      </c>
      <c r="AA2249" s="20">
        <v>0.85</v>
      </c>
      <c r="AB2249" s="19">
        <v>42774</v>
      </c>
    </row>
  </sheetData>
  <autoFilter ref="A1:AB2249"/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0000"/>
  </sheetPr>
  <dimension ref="A1:AD1685"/>
  <sheetViews>
    <sheetView topLeftCell="P1" workbookViewId="0">
      <pane ySplit="1" topLeftCell="A1525" activePane="bottomLeft" state="frozen"/>
      <selection activeCell="J15" sqref="J15"/>
      <selection pane="bottomLeft" activeCell="AA1123" sqref="AA1123:AA1546"/>
    </sheetView>
  </sheetViews>
  <sheetFormatPr defaultRowHeight="15" x14ac:dyDescent="0.25"/>
  <cols>
    <col min="1" max="1" width="10.85546875" style="28" bestFit="1" customWidth="1"/>
    <col min="2" max="2" width="15.7109375" bestFit="1" customWidth="1"/>
    <col min="3" max="3" width="11.7109375" bestFit="1" customWidth="1"/>
    <col min="4" max="4" width="15.7109375" bestFit="1" customWidth="1"/>
    <col min="5" max="5" width="11.140625" bestFit="1" customWidth="1"/>
    <col min="6" max="6" width="9.28515625" bestFit="1" customWidth="1"/>
    <col min="7" max="7" width="11.7109375" bestFit="1" customWidth="1"/>
    <col min="8" max="8" width="7.7109375" customWidth="1"/>
    <col min="9" max="9" width="38" customWidth="1"/>
    <col min="10" max="10" width="10.7109375" bestFit="1" customWidth="1"/>
    <col min="11" max="13" width="1.140625" customWidth="1"/>
    <col min="14" max="14" width="6.5703125" bestFit="1" customWidth="1"/>
    <col min="15" max="15" width="15.140625" bestFit="1" customWidth="1"/>
    <col min="16" max="16" width="35.85546875" customWidth="1"/>
    <col min="17" max="17" width="15.5703125" bestFit="1" customWidth="1"/>
    <col min="18" max="18" width="13.7109375" bestFit="1" customWidth="1"/>
    <col min="19" max="19" width="10.42578125" bestFit="1" customWidth="1"/>
    <col min="20" max="20" width="13.7109375" bestFit="1" customWidth="1"/>
    <col min="21" max="21" width="12.28515625" bestFit="1" customWidth="1"/>
    <col min="22" max="22" width="13.42578125" bestFit="1" customWidth="1"/>
    <col min="23" max="23" width="12.42578125" bestFit="1" customWidth="1"/>
    <col min="24" max="24" width="11.7109375" bestFit="1" customWidth="1"/>
    <col min="25" max="26" width="7.140625" customWidth="1"/>
    <col min="27" max="27" width="15.140625" style="31" customWidth="1"/>
    <col min="28" max="28" width="10.7109375" bestFit="1" customWidth="1"/>
    <col min="29" max="29" width="11.5703125" bestFit="1" customWidth="1"/>
    <col min="30" max="30" width="13.28515625" bestFit="1" customWidth="1"/>
  </cols>
  <sheetData>
    <row r="1" spans="1:28" s="1" customFormat="1" x14ac:dyDescent="0.25">
      <c r="A1" s="27" t="s">
        <v>0</v>
      </c>
      <c r="B1" s="1" t="s">
        <v>818</v>
      </c>
      <c r="C1" s="1" t="s">
        <v>19044</v>
      </c>
      <c r="D1" s="1" t="s">
        <v>819</v>
      </c>
      <c r="E1" s="1" t="s">
        <v>820</v>
      </c>
      <c r="F1" s="30" t="s">
        <v>1</v>
      </c>
      <c r="G1" s="30" t="s">
        <v>821</v>
      </c>
      <c r="H1" s="30" t="s">
        <v>2</v>
      </c>
      <c r="I1" s="30" t="s">
        <v>3</v>
      </c>
      <c r="J1" s="30" t="s">
        <v>4</v>
      </c>
      <c r="K1" s="30" t="s">
        <v>5</v>
      </c>
      <c r="L1" s="30" t="s">
        <v>6</v>
      </c>
      <c r="M1" s="30" t="s">
        <v>7</v>
      </c>
      <c r="N1" s="30" t="s">
        <v>8</v>
      </c>
      <c r="O1" s="30" t="s">
        <v>9</v>
      </c>
      <c r="P1" s="30" t="s">
        <v>10</v>
      </c>
      <c r="Q1" s="30" t="s">
        <v>11</v>
      </c>
      <c r="R1" s="30" t="s">
        <v>12</v>
      </c>
      <c r="S1" s="30" t="s">
        <v>13</v>
      </c>
      <c r="T1" s="30" t="s">
        <v>14</v>
      </c>
      <c r="U1" s="30" t="s">
        <v>15</v>
      </c>
      <c r="V1" s="30" t="s">
        <v>16</v>
      </c>
      <c r="W1" s="30" t="s">
        <v>17</v>
      </c>
      <c r="X1" s="30" t="s">
        <v>18</v>
      </c>
      <c r="Y1" s="30" t="s">
        <v>19</v>
      </c>
      <c r="Z1" s="30" t="s">
        <v>20</v>
      </c>
      <c r="AA1" s="36" t="s">
        <v>21</v>
      </c>
      <c r="AB1" s="30" t="s">
        <v>22</v>
      </c>
    </row>
    <row r="2" spans="1:28" ht="15" hidden="1" customHeight="1" x14ac:dyDescent="0.25">
      <c r="A2" t="s">
        <v>23</v>
      </c>
      <c r="B2" t="str">
        <f>VLOOKUP(O2+0,'de para'!K:O,3,0)</f>
        <v xml:space="preserve"> Aditivos Carne</v>
      </c>
      <c r="C2" t="str">
        <f t="shared" ref="C2:C65" si="0">LEFT(O2,4)</f>
        <v>3008</v>
      </c>
      <c r="D2" t="str">
        <f>IFERROR(VLOOKUP(G2+0,'de para'!A:C,3,0),"")</f>
        <v/>
      </c>
      <c r="E2" t="str">
        <f>IF(VLOOKUP(G2+0,'de para'!E:H,4,0)="EX","Externo","Interno")</f>
        <v>Interno</v>
      </c>
      <c r="F2" s="18" t="s">
        <v>19274</v>
      </c>
      <c r="G2" s="18">
        <v>248</v>
      </c>
      <c r="H2" s="18" t="s">
        <v>19095</v>
      </c>
      <c r="I2" s="18" t="s">
        <v>35</v>
      </c>
      <c r="J2" s="19">
        <v>42677</v>
      </c>
      <c r="K2" s="18" t="s">
        <v>19101</v>
      </c>
      <c r="L2" s="18" t="s">
        <v>19275</v>
      </c>
      <c r="M2" s="18" t="s">
        <v>19276</v>
      </c>
      <c r="N2" s="18" t="s">
        <v>19112</v>
      </c>
      <c r="O2" s="18" t="s">
        <v>19277</v>
      </c>
      <c r="P2" s="18" t="s">
        <v>19278</v>
      </c>
      <c r="Q2" s="32">
        <v>1700</v>
      </c>
      <c r="R2" s="32">
        <v>850</v>
      </c>
      <c r="S2" s="32">
        <v>0</v>
      </c>
      <c r="T2" s="32">
        <v>850</v>
      </c>
      <c r="U2" s="32">
        <v>0</v>
      </c>
      <c r="V2" s="32">
        <v>0</v>
      </c>
      <c r="W2" s="20">
        <v>0</v>
      </c>
      <c r="X2" s="20">
        <v>17.21</v>
      </c>
      <c r="Y2" s="18" t="s">
        <v>19097</v>
      </c>
      <c r="Z2" s="20">
        <v>0</v>
      </c>
      <c r="AA2" s="20">
        <v>14628.5</v>
      </c>
      <c r="AB2" s="19">
        <v>42742</v>
      </c>
    </row>
    <row r="3" spans="1:28" ht="15" hidden="1" customHeight="1" x14ac:dyDescent="0.25">
      <c r="A3" t="s">
        <v>23</v>
      </c>
      <c r="B3" t="str">
        <f>VLOOKUP(O3+0,'de para'!K:O,3,0)</f>
        <v xml:space="preserve"> Aditivos Carne</v>
      </c>
      <c r="C3" t="str">
        <f t="shared" si="0"/>
        <v>3008</v>
      </c>
      <c r="D3" t="str">
        <f>IFERROR(VLOOKUP(G3+0,'de para'!A:C,3,0),"")</f>
        <v/>
      </c>
      <c r="E3" t="str">
        <f>IF(VLOOKUP(G3+0,'de para'!E:H,4,0)="EX","Externo","Interno")</f>
        <v>Interno</v>
      </c>
      <c r="F3" s="21" t="s">
        <v>19279</v>
      </c>
      <c r="G3" s="21">
        <v>248</v>
      </c>
      <c r="H3" s="21" t="s">
        <v>19095</v>
      </c>
      <c r="I3" s="21" t="s">
        <v>35</v>
      </c>
      <c r="J3" s="22">
        <v>42677</v>
      </c>
      <c r="K3" s="21" t="s">
        <v>19101</v>
      </c>
      <c r="L3" s="21" t="s">
        <v>19275</v>
      </c>
      <c r="M3" s="21" t="s">
        <v>19276</v>
      </c>
      <c r="N3" s="21" t="s">
        <v>19112</v>
      </c>
      <c r="O3" s="21" t="s">
        <v>19277</v>
      </c>
      <c r="P3" s="21" t="s">
        <v>19278</v>
      </c>
      <c r="Q3" s="33">
        <v>850</v>
      </c>
      <c r="R3" s="33">
        <v>850</v>
      </c>
      <c r="S3" s="33">
        <v>0</v>
      </c>
      <c r="T3" s="33">
        <v>850</v>
      </c>
      <c r="U3" s="33">
        <v>0</v>
      </c>
      <c r="V3" s="33">
        <v>0</v>
      </c>
      <c r="W3" s="23">
        <v>0</v>
      </c>
      <c r="X3" s="23">
        <v>17.21</v>
      </c>
      <c r="Y3" s="21" t="s">
        <v>19097</v>
      </c>
      <c r="Z3" s="23">
        <v>0</v>
      </c>
      <c r="AA3" s="23">
        <v>14628.5</v>
      </c>
      <c r="AB3" s="22">
        <v>42755</v>
      </c>
    </row>
    <row r="4" spans="1:28" ht="15" hidden="1" customHeight="1" x14ac:dyDescent="0.25">
      <c r="A4" t="s">
        <v>23</v>
      </c>
      <c r="B4" t="str">
        <f>VLOOKUP(O4+0,'de para'!K:O,3,0)</f>
        <v xml:space="preserve"> Aditivos Carne</v>
      </c>
      <c r="C4" t="str">
        <f t="shared" si="0"/>
        <v>3008</v>
      </c>
      <c r="D4" t="str">
        <f>IFERROR(VLOOKUP(G4+0,'de para'!A:C,3,0),"")</f>
        <v/>
      </c>
      <c r="E4" t="str">
        <f>IF(VLOOKUP(G4+0,'de para'!E:H,4,0)="EX","Externo","Interno")</f>
        <v>Interno</v>
      </c>
      <c r="F4" s="18" t="s">
        <v>19282</v>
      </c>
      <c r="G4" s="18">
        <v>653</v>
      </c>
      <c r="H4" s="18" t="s">
        <v>19095</v>
      </c>
      <c r="I4" s="18" t="s">
        <v>34</v>
      </c>
      <c r="J4" s="19">
        <v>42690</v>
      </c>
      <c r="K4" s="18" t="s">
        <v>19283</v>
      </c>
      <c r="L4" s="18" t="s">
        <v>19098</v>
      </c>
      <c r="M4" s="18" t="s">
        <v>19284</v>
      </c>
      <c r="N4" s="18" t="s">
        <v>19095</v>
      </c>
      <c r="O4" s="18" t="s">
        <v>19285</v>
      </c>
      <c r="P4" s="18" t="s">
        <v>19286</v>
      </c>
      <c r="Q4" s="32">
        <v>4613.3</v>
      </c>
      <c r="R4" s="32">
        <v>600</v>
      </c>
      <c r="S4" s="32">
        <v>0</v>
      </c>
      <c r="T4" s="32">
        <v>600</v>
      </c>
      <c r="U4" s="32">
        <v>0</v>
      </c>
      <c r="V4" s="32">
        <v>0</v>
      </c>
      <c r="W4" s="20">
        <v>0</v>
      </c>
      <c r="X4" s="20">
        <v>2.2999999999999998</v>
      </c>
      <c r="Y4" s="18" t="s">
        <v>19097</v>
      </c>
      <c r="Z4" s="20">
        <v>0</v>
      </c>
      <c r="AA4" s="20">
        <v>1380</v>
      </c>
      <c r="AB4" s="19">
        <v>42765</v>
      </c>
    </row>
    <row r="5" spans="1:28" ht="15" hidden="1" customHeight="1" x14ac:dyDescent="0.25">
      <c r="A5" t="s">
        <v>23</v>
      </c>
      <c r="B5" t="str">
        <f>VLOOKUP(O5+0,'de para'!K:O,3,0)</f>
        <v xml:space="preserve"> Aditivos Carne</v>
      </c>
      <c r="C5" t="str">
        <f t="shared" si="0"/>
        <v>3008</v>
      </c>
      <c r="D5" t="str">
        <f>IFERROR(VLOOKUP(G5+0,'de para'!A:C,3,0),"")</f>
        <v/>
      </c>
      <c r="E5" t="str">
        <f>IF(VLOOKUP(G5+0,'de para'!E:H,4,0)="EX","Externo","Interno")</f>
        <v>Interno</v>
      </c>
      <c r="F5" s="21" t="s">
        <v>19288</v>
      </c>
      <c r="G5" s="21">
        <v>653</v>
      </c>
      <c r="H5" s="21" t="s">
        <v>19095</v>
      </c>
      <c r="I5" s="21" t="s">
        <v>34</v>
      </c>
      <c r="J5" s="22">
        <v>42690</v>
      </c>
      <c r="K5" s="21" t="s">
        <v>19283</v>
      </c>
      <c r="L5" s="21" t="s">
        <v>19098</v>
      </c>
      <c r="M5" s="21" t="s">
        <v>19284</v>
      </c>
      <c r="N5" s="21" t="s">
        <v>19095</v>
      </c>
      <c r="O5" s="21" t="s">
        <v>19289</v>
      </c>
      <c r="P5" s="21" t="s">
        <v>19290</v>
      </c>
      <c r="Q5" s="33">
        <v>500</v>
      </c>
      <c r="R5" s="33">
        <v>500</v>
      </c>
      <c r="S5" s="33">
        <v>0</v>
      </c>
      <c r="T5" s="33">
        <v>500</v>
      </c>
      <c r="U5" s="33">
        <v>0</v>
      </c>
      <c r="V5" s="33">
        <v>0</v>
      </c>
      <c r="W5" s="23">
        <v>0</v>
      </c>
      <c r="X5" s="23">
        <v>11.33</v>
      </c>
      <c r="Y5" s="21" t="s">
        <v>19097</v>
      </c>
      <c r="Z5" s="23">
        <v>0</v>
      </c>
      <c r="AA5" s="23">
        <v>5665</v>
      </c>
      <c r="AB5" s="22">
        <v>42766</v>
      </c>
    </row>
    <row r="6" spans="1:28" ht="15" hidden="1" customHeight="1" x14ac:dyDescent="0.25">
      <c r="A6" t="s">
        <v>23</v>
      </c>
      <c r="B6" t="str">
        <f>VLOOKUP(O6+0,'de para'!K:O,3,0)</f>
        <v>Aditivos Leite</v>
      </c>
      <c r="C6" t="str">
        <f t="shared" si="0"/>
        <v>3009</v>
      </c>
      <c r="D6" t="str">
        <f>IFERROR(VLOOKUP(G6+0,'de para'!A:C,3,0),"")</f>
        <v/>
      </c>
      <c r="E6" t="str">
        <f>IF(VLOOKUP(G6+0,'de para'!E:H,4,0)="EX","Externo","Interno")</f>
        <v>Interno</v>
      </c>
      <c r="F6" s="18" t="s">
        <v>19301</v>
      </c>
      <c r="G6" s="18">
        <v>1160</v>
      </c>
      <c r="H6" s="18" t="s">
        <v>19103</v>
      </c>
      <c r="I6" s="18" t="s">
        <v>32</v>
      </c>
      <c r="J6" s="19">
        <v>42697</v>
      </c>
      <c r="K6" s="18" t="s">
        <v>19099</v>
      </c>
      <c r="L6" s="18" t="s">
        <v>19098</v>
      </c>
      <c r="M6" s="18" t="s">
        <v>19107</v>
      </c>
      <c r="N6" s="18" t="s">
        <v>19095</v>
      </c>
      <c r="O6" s="18" t="s">
        <v>19302</v>
      </c>
      <c r="P6" s="18" t="s">
        <v>19303</v>
      </c>
      <c r="Q6" s="32">
        <v>0</v>
      </c>
      <c r="R6" s="32">
        <v>1000</v>
      </c>
      <c r="S6" s="32">
        <v>0</v>
      </c>
      <c r="T6" s="32">
        <v>1000</v>
      </c>
      <c r="U6" s="32">
        <v>0</v>
      </c>
      <c r="V6" s="32">
        <v>0</v>
      </c>
      <c r="W6" s="20">
        <v>0</v>
      </c>
      <c r="X6" s="20">
        <v>15.47</v>
      </c>
      <c r="Y6" s="18" t="s">
        <v>19097</v>
      </c>
      <c r="Z6" s="20">
        <v>773.53</v>
      </c>
      <c r="AA6" s="20">
        <v>16244.24</v>
      </c>
      <c r="AB6" s="19">
        <v>42759</v>
      </c>
    </row>
    <row r="7" spans="1:28" ht="15" hidden="1" customHeight="1" x14ac:dyDescent="0.25">
      <c r="A7" t="s">
        <v>23</v>
      </c>
      <c r="B7" t="str">
        <f>VLOOKUP(O7+0,'de para'!K:O,3,0)</f>
        <v xml:space="preserve"> Aditivos Carne</v>
      </c>
      <c r="C7" t="str">
        <f t="shared" si="0"/>
        <v>3008</v>
      </c>
      <c r="D7" t="str">
        <f>IFERROR(VLOOKUP(G7+0,'de para'!A:C,3,0),"")</f>
        <v/>
      </c>
      <c r="E7" t="str">
        <f>IF(VLOOKUP(G7+0,'de para'!E:H,4,0)="EX","Externo","Interno")</f>
        <v>Interno</v>
      </c>
      <c r="F7" s="21" t="s">
        <v>19304</v>
      </c>
      <c r="G7" s="21">
        <v>248</v>
      </c>
      <c r="H7" s="21" t="s">
        <v>19095</v>
      </c>
      <c r="I7" s="21" t="s">
        <v>35</v>
      </c>
      <c r="J7" s="22">
        <v>42698</v>
      </c>
      <c r="K7" s="21" t="s">
        <v>19101</v>
      </c>
      <c r="L7" s="21" t="s">
        <v>19275</v>
      </c>
      <c r="M7" s="21" t="s">
        <v>19276</v>
      </c>
      <c r="N7" s="21" t="s">
        <v>19095</v>
      </c>
      <c r="O7" s="21" t="s">
        <v>19305</v>
      </c>
      <c r="P7" s="21" t="s">
        <v>19306</v>
      </c>
      <c r="Q7" s="33">
        <v>3030</v>
      </c>
      <c r="R7" s="33">
        <v>3000</v>
      </c>
      <c r="S7" s="33">
        <v>0</v>
      </c>
      <c r="T7" s="33">
        <v>3000</v>
      </c>
      <c r="U7" s="33">
        <v>0</v>
      </c>
      <c r="V7" s="33">
        <v>0</v>
      </c>
      <c r="W7" s="23">
        <v>0</v>
      </c>
      <c r="X7" s="23">
        <v>17.07</v>
      </c>
      <c r="Y7" s="21" t="s">
        <v>19097</v>
      </c>
      <c r="Z7" s="23">
        <v>0</v>
      </c>
      <c r="AA7" s="23">
        <v>51210</v>
      </c>
      <c r="AB7" s="22">
        <v>42741</v>
      </c>
    </row>
    <row r="8" spans="1:28" ht="15" hidden="1" customHeight="1" x14ac:dyDescent="0.25">
      <c r="A8" t="s">
        <v>23</v>
      </c>
      <c r="B8" t="str">
        <f>VLOOKUP(O8+0,'de para'!K:O,3,0)</f>
        <v xml:space="preserve"> Aditivos Carne</v>
      </c>
      <c r="C8" t="str">
        <f t="shared" si="0"/>
        <v>3008</v>
      </c>
      <c r="D8" t="str">
        <f>IFERROR(VLOOKUP(G8+0,'de para'!A:C,3,0),"")</f>
        <v/>
      </c>
      <c r="E8" t="str">
        <f>IF(VLOOKUP(G8+0,'de para'!E:H,4,0)="EX","Externo","Interno")</f>
        <v>Interno</v>
      </c>
      <c r="F8" s="18" t="s">
        <v>19304</v>
      </c>
      <c r="G8" s="18">
        <v>248</v>
      </c>
      <c r="H8" s="18" t="s">
        <v>19095</v>
      </c>
      <c r="I8" s="18" t="s">
        <v>35</v>
      </c>
      <c r="J8" s="19">
        <v>42698</v>
      </c>
      <c r="K8" s="18" t="s">
        <v>19101</v>
      </c>
      <c r="L8" s="18" t="s">
        <v>19275</v>
      </c>
      <c r="M8" s="18" t="s">
        <v>19276</v>
      </c>
      <c r="N8" s="18" t="s">
        <v>19102</v>
      </c>
      <c r="O8" s="18" t="s">
        <v>19307</v>
      </c>
      <c r="P8" s="18" t="s">
        <v>19308</v>
      </c>
      <c r="Q8" s="32">
        <v>3420</v>
      </c>
      <c r="R8" s="32">
        <v>3420</v>
      </c>
      <c r="S8" s="32">
        <v>0</v>
      </c>
      <c r="T8" s="32">
        <v>3420</v>
      </c>
      <c r="U8" s="32">
        <v>0</v>
      </c>
      <c r="V8" s="32">
        <v>0</v>
      </c>
      <c r="W8" s="20">
        <v>0</v>
      </c>
      <c r="X8" s="20">
        <v>18.23</v>
      </c>
      <c r="Y8" s="18" t="s">
        <v>19097</v>
      </c>
      <c r="Z8" s="20">
        <v>0</v>
      </c>
      <c r="AA8" s="20">
        <v>62346.6</v>
      </c>
      <c r="AB8" s="19">
        <v>42741</v>
      </c>
    </row>
    <row r="9" spans="1:28" ht="15" hidden="1" customHeight="1" x14ac:dyDescent="0.25">
      <c r="A9" t="s">
        <v>23</v>
      </c>
      <c r="B9" t="str">
        <f>VLOOKUP(O9+0,'de para'!K:O,3,0)</f>
        <v xml:space="preserve"> Aditivos Carne</v>
      </c>
      <c r="C9" t="str">
        <f t="shared" si="0"/>
        <v>3008</v>
      </c>
      <c r="D9" t="str">
        <f>IFERROR(VLOOKUP(G9+0,'de para'!A:C,3,0),"")</f>
        <v/>
      </c>
      <c r="E9" t="str">
        <f>IF(VLOOKUP(G9+0,'de para'!E:H,4,0)="EX","Externo","Interno")</f>
        <v>Interno</v>
      </c>
      <c r="F9" s="21" t="s">
        <v>19304</v>
      </c>
      <c r="G9" s="21">
        <v>248</v>
      </c>
      <c r="H9" s="21" t="s">
        <v>19095</v>
      </c>
      <c r="I9" s="21" t="s">
        <v>35</v>
      </c>
      <c r="J9" s="22">
        <v>42698</v>
      </c>
      <c r="K9" s="21" t="s">
        <v>19101</v>
      </c>
      <c r="L9" s="21" t="s">
        <v>19275</v>
      </c>
      <c r="M9" s="21" t="s">
        <v>19276</v>
      </c>
      <c r="N9" s="21" t="s">
        <v>19108</v>
      </c>
      <c r="O9" s="21" t="s">
        <v>19285</v>
      </c>
      <c r="P9" s="21" t="s">
        <v>19309</v>
      </c>
      <c r="Q9" s="33">
        <v>4013.3</v>
      </c>
      <c r="R9" s="33">
        <v>660</v>
      </c>
      <c r="S9" s="33">
        <v>0</v>
      </c>
      <c r="T9" s="33">
        <v>660</v>
      </c>
      <c r="U9" s="33">
        <v>0</v>
      </c>
      <c r="V9" s="33">
        <v>0</v>
      </c>
      <c r="W9" s="23">
        <v>0</v>
      </c>
      <c r="X9" s="23">
        <v>2.4</v>
      </c>
      <c r="Y9" s="21" t="s">
        <v>19097</v>
      </c>
      <c r="Z9" s="23">
        <v>0</v>
      </c>
      <c r="AA9" s="23">
        <v>1584</v>
      </c>
      <c r="AB9" s="22">
        <v>42741</v>
      </c>
    </row>
    <row r="10" spans="1:28" ht="15" hidden="1" customHeight="1" x14ac:dyDescent="0.25">
      <c r="A10" t="s">
        <v>23</v>
      </c>
      <c r="B10" t="str">
        <f>VLOOKUP(O10+0,'de para'!K:O,3,0)</f>
        <v xml:space="preserve"> Aditivos Carne</v>
      </c>
      <c r="C10" t="str">
        <f t="shared" si="0"/>
        <v>3008</v>
      </c>
      <c r="D10" t="str">
        <f>IFERROR(VLOOKUP(G10+0,'de para'!A:C,3,0),"")</f>
        <v/>
      </c>
      <c r="E10" t="str">
        <f>IF(VLOOKUP(G10+0,'de para'!E:H,4,0)="EX","Externo","Interno")</f>
        <v>Interno</v>
      </c>
      <c r="F10" s="18" t="s">
        <v>19304</v>
      </c>
      <c r="G10" s="18">
        <v>248</v>
      </c>
      <c r="H10" s="18" t="s">
        <v>19095</v>
      </c>
      <c r="I10" s="18" t="s">
        <v>35</v>
      </c>
      <c r="J10" s="19">
        <v>42698</v>
      </c>
      <c r="K10" s="18" t="s">
        <v>19101</v>
      </c>
      <c r="L10" s="18" t="s">
        <v>19275</v>
      </c>
      <c r="M10" s="18" t="s">
        <v>19276</v>
      </c>
      <c r="N10" s="18" t="s">
        <v>19103</v>
      </c>
      <c r="O10" s="18" t="s">
        <v>19310</v>
      </c>
      <c r="P10" s="18" t="s">
        <v>19311</v>
      </c>
      <c r="Q10" s="32">
        <v>440</v>
      </c>
      <c r="R10" s="32">
        <v>160</v>
      </c>
      <c r="S10" s="32">
        <v>0</v>
      </c>
      <c r="T10" s="32">
        <v>160</v>
      </c>
      <c r="U10" s="32">
        <v>0</v>
      </c>
      <c r="V10" s="32">
        <v>0</v>
      </c>
      <c r="W10" s="20">
        <v>0</v>
      </c>
      <c r="X10" s="20">
        <v>8.1300000000000008</v>
      </c>
      <c r="Y10" s="18" t="s">
        <v>19097</v>
      </c>
      <c r="Z10" s="20">
        <v>0</v>
      </c>
      <c r="AA10" s="20">
        <v>1300.8</v>
      </c>
      <c r="AB10" s="19">
        <v>42741</v>
      </c>
    </row>
    <row r="11" spans="1:28" ht="15" hidden="1" customHeight="1" x14ac:dyDescent="0.25">
      <c r="A11" t="s">
        <v>23</v>
      </c>
      <c r="B11" t="str">
        <f>VLOOKUP(O11+0,'de para'!K:O,3,0)</f>
        <v xml:space="preserve"> Aditivos Carne</v>
      </c>
      <c r="C11" t="str">
        <f t="shared" si="0"/>
        <v>3008</v>
      </c>
      <c r="D11" t="str">
        <f>IFERROR(VLOOKUP(G11+0,'de para'!A:C,3,0),"")</f>
        <v/>
      </c>
      <c r="E11" t="str">
        <f>IF(VLOOKUP(G11+0,'de para'!E:H,4,0)="EX","Externo","Interno")</f>
        <v>Externo</v>
      </c>
      <c r="F11" s="21" t="s">
        <v>19207</v>
      </c>
      <c r="G11" s="21">
        <v>1694</v>
      </c>
      <c r="H11" s="21" t="s">
        <v>19095</v>
      </c>
      <c r="I11" s="21" t="s">
        <v>3900</v>
      </c>
      <c r="J11" s="22">
        <v>42698</v>
      </c>
      <c r="K11" s="21" t="s">
        <v>19208</v>
      </c>
      <c r="L11" s="21" t="s">
        <v>19096</v>
      </c>
      <c r="M11" s="21" t="s">
        <v>20589</v>
      </c>
      <c r="N11" s="21" t="s">
        <v>19095</v>
      </c>
      <c r="O11" s="21" t="s">
        <v>19209</v>
      </c>
      <c r="P11" s="21" t="s">
        <v>10572</v>
      </c>
      <c r="Q11" s="33">
        <v>425</v>
      </c>
      <c r="R11" s="33">
        <v>500</v>
      </c>
      <c r="S11" s="33">
        <v>0</v>
      </c>
      <c r="T11" s="33">
        <v>500</v>
      </c>
      <c r="U11" s="33">
        <v>0</v>
      </c>
      <c r="V11" s="33">
        <v>500</v>
      </c>
      <c r="W11" s="23">
        <v>0</v>
      </c>
      <c r="X11" s="23">
        <v>12.91</v>
      </c>
      <c r="Y11" s="21" t="s">
        <v>19106</v>
      </c>
      <c r="Z11" s="23">
        <v>0</v>
      </c>
      <c r="AA11" s="23">
        <v>6457.53</v>
      </c>
      <c r="AB11" s="22">
        <v>42741</v>
      </c>
    </row>
    <row r="12" spans="1:28" ht="15" hidden="1" customHeight="1" x14ac:dyDescent="0.25">
      <c r="A12" t="s">
        <v>23</v>
      </c>
      <c r="B12" t="str">
        <f>VLOOKUP(O12+0,'de para'!K:O,3,0)</f>
        <v xml:space="preserve"> Aditivos Carne</v>
      </c>
      <c r="C12" t="str">
        <f t="shared" si="0"/>
        <v>3008</v>
      </c>
      <c r="D12" t="str">
        <f>IFERROR(VLOOKUP(G12+0,'de para'!A:C,3,0),"")</f>
        <v/>
      </c>
      <c r="E12" t="str">
        <f>IF(VLOOKUP(G12+0,'de para'!E:H,4,0)="EX","Externo","Interno")</f>
        <v>Externo</v>
      </c>
      <c r="F12" s="18" t="s">
        <v>19207</v>
      </c>
      <c r="G12" s="18">
        <v>1694</v>
      </c>
      <c r="H12" s="18" t="s">
        <v>19095</v>
      </c>
      <c r="I12" s="18" t="s">
        <v>3900</v>
      </c>
      <c r="J12" s="19">
        <v>42698</v>
      </c>
      <c r="K12" s="18" t="s">
        <v>19208</v>
      </c>
      <c r="L12" s="18" t="s">
        <v>19096</v>
      </c>
      <c r="M12" s="18" t="s">
        <v>20589</v>
      </c>
      <c r="N12" s="18" t="s">
        <v>19102</v>
      </c>
      <c r="O12" s="18" t="s">
        <v>19210</v>
      </c>
      <c r="P12" s="18" t="s">
        <v>235</v>
      </c>
      <c r="Q12" s="32">
        <v>1000</v>
      </c>
      <c r="R12" s="32">
        <v>1000</v>
      </c>
      <c r="S12" s="32">
        <v>0</v>
      </c>
      <c r="T12" s="32">
        <v>1000</v>
      </c>
      <c r="U12" s="32">
        <v>0</v>
      </c>
      <c r="V12" s="32">
        <v>1000</v>
      </c>
      <c r="W12" s="20">
        <v>0</v>
      </c>
      <c r="X12" s="20">
        <v>8.19</v>
      </c>
      <c r="Y12" s="18" t="s">
        <v>19106</v>
      </c>
      <c r="Z12" s="20">
        <v>0</v>
      </c>
      <c r="AA12" s="20">
        <v>8190.86</v>
      </c>
      <c r="AB12" s="19">
        <v>42741</v>
      </c>
    </row>
    <row r="13" spans="1:28" ht="15" hidden="1" customHeight="1" x14ac:dyDescent="0.25">
      <c r="A13" t="s">
        <v>23</v>
      </c>
      <c r="B13" t="str">
        <f>VLOOKUP(O13+0,'de para'!K:O,3,0)</f>
        <v xml:space="preserve"> Aditivos Carne</v>
      </c>
      <c r="C13" t="str">
        <f t="shared" si="0"/>
        <v>3008</v>
      </c>
      <c r="D13" t="str">
        <f>IFERROR(VLOOKUP(G13+0,'de para'!A:C,3,0),"")</f>
        <v/>
      </c>
      <c r="E13" t="str">
        <f>IF(VLOOKUP(G13+0,'de para'!E:H,4,0)="EX","Externo","Interno")</f>
        <v>Externo</v>
      </c>
      <c r="F13" s="21" t="s">
        <v>19207</v>
      </c>
      <c r="G13" s="21">
        <v>1694</v>
      </c>
      <c r="H13" s="21" t="s">
        <v>19095</v>
      </c>
      <c r="I13" s="21" t="s">
        <v>3900</v>
      </c>
      <c r="J13" s="22">
        <v>42698</v>
      </c>
      <c r="K13" s="21" t="s">
        <v>19208</v>
      </c>
      <c r="L13" s="21" t="s">
        <v>19096</v>
      </c>
      <c r="M13" s="21" t="s">
        <v>20589</v>
      </c>
      <c r="N13" s="21" t="s">
        <v>19108</v>
      </c>
      <c r="O13" s="21" t="s">
        <v>19211</v>
      </c>
      <c r="P13" s="21" t="s">
        <v>11201</v>
      </c>
      <c r="Q13" s="33">
        <v>500</v>
      </c>
      <c r="R13" s="33">
        <v>500</v>
      </c>
      <c r="S13" s="33">
        <v>0</v>
      </c>
      <c r="T13" s="33">
        <v>500</v>
      </c>
      <c r="U13" s="33">
        <v>0</v>
      </c>
      <c r="V13" s="33">
        <v>500</v>
      </c>
      <c r="W13" s="23">
        <v>0</v>
      </c>
      <c r="X13" s="23">
        <v>3.94</v>
      </c>
      <c r="Y13" s="21" t="s">
        <v>19106</v>
      </c>
      <c r="Z13" s="23">
        <v>0</v>
      </c>
      <c r="AA13" s="23">
        <v>1971.24</v>
      </c>
      <c r="AB13" s="22">
        <v>42741</v>
      </c>
    </row>
    <row r="14" spans="1:28" ht="15" hidden="1" customHeight="1" x14ac:dyDescent="0.25">
      <c r="A14" t="s">
        <v>23</v>
      </c>
      <c r="B14" t="str">
        <f>VLOOKUP(O14+0,'de para'!K:O,3,0)</f>
        <v xml:space="preserve"> Aditivos Carne</v>
      </c>
      <c r="C14" t="str">
        <f t="shared" si="0"/>
        <v>3008</v>
      </c>
      <c r="D14" t="str">
        <f>IFERROR(VLOOKUP(G14+0,'de para'!A:C,3,0),"")</f>
        <v/>
      </c>
      <c r="E14" t="str">
        <f>IF(VLOOKUP(G14+0,'de para'!E:H,4,0)="EX","Externo","Interno")</f>
        <v>Externo</v>
      </c>
      <c r="F14" s="18" t="s">
        <v>19207</v>
      </c>
      <c r="G14" s="18">
        <v>1694</v>
      </c>
      <c r="H14" s="18" t="s">
        <v>19095</v>
      </c>
      <c r="I14" s="18" t="s">
        <v>3900</v>
      </c>
      <c r="J14" s="19">
        <v>42698</v>
      </c>
      <c r="K14" s="18" t="s">
        <v>19208</v>
      </c>
      <c r="L14" s="18" t="s">
        <v>19096</v>
      </c>
      <c r="M14" s="18" t="s">
        <v>20589</v>
      </c>
      <c r="N14" s="18" t="s">
        <v>19103</v>
      </c>
      <c r="O14" s="18" t="s">
        <v>19212</v>
      </c>
      <c r="P14" s="18" t="s">
        <v>11197</v>
      </c>
      <c r="Q14" s="32">
        <v>100</v>
      </c>
      <c r="R14" s="32">
        <v>100</v>
      </c>
      <c r="S14" s="32">
        <v>0</v>
      </c>
      <c r="T14" s="32">
        <v>100</v>
      </c>
      <c r="U14" s="32">
        <v>0</v>
      </c>
      <c r="V14" s="32">
        <v>100</v>
      </c>
      <c r="W14" s="20">
        <v>0</v>
      </c>
      <c r="X14" s="20">
        <v>4.4800000000000004</v>
      </c>
      <c r="Y14" s="18" t="s">
        <v>19106</v>
      </c>
      <c r="Z14" s="20">
        <v>0</v>
      </c>
      <c r="AA14" s="20">
        <v>448.62</v>
      </c>
      <c r="AB14" s="19">
        <v>42741</v>
      </c>
    </row>
    <row r="15" spans="1:28" ht="15" hidden="1" customHeight="1" x14ac:dyDescent="0.25">
      <c r="A15" t="s">
        <v>23</v>
      </c>
      <c r="B15" t="str">
        <f>VLOOKUP(O15+0,'de para'!K:O,3,0)</f>
        <v>Aditivos Leite</v>
      </c>
      <c r="C15" t="str">
        <f t="shared" si="0"/>
        <v>3009</v>
      </c>
      <c r="D15" t="str">
        <f>IFERROR(VLOOKUP(G15+0,'de para'!A:C,3,0),"")</f>
        <v/>
      </c>
      <c r="E15" t="str">
        <f>IF(VLOOKUP(G15+0,'de para'!E:H,4,0)="EX","Externo","Interno")</f>
        <v>Interno</v>
      </c>
      <c r="F15" s="21" t="s">
        <v>19319</v>
      </c>
      <c r="G15" s="21">
        <v>959</v>
      </c>
      <c r="H15" s="21" t="s">
        <v>19095</v>
      </c>
      <c r="I15" s="21" t="s">
        <v>47</v>
      </c>
      <c r="J15" s="22">
        <v>42698</v>
      </c>
      <c r="K15" s="21" t="s">
        <v>19316</v>
      </c>
      <c r="L15" s="21" t="s">
        <v>19098</v>
      </c>
      <c r="M15" s="21" t="s">
        <v>19276</v>
      </c>
      <c r="N15" s="21" t="s">
        <v>19095</v>
      </c>
      <c r="O15" s="21" t="s">
        <v>19317</v>
      </c>
      <c r="P15" s="21" t="s">
        <v>19318</v>
      </c>
      <c r="Q15" s="33">
        <v>1075</v>
      </c>
      <c r="R15" s="33">
        <v>1250</v>
      </c>
      <c r="S15" s="33">
        <v>0</v>
      </c>
      <c r="T15" s="33">
        <v>1250</v>
      </c>
      <c r="U15" s="33">
        <v>0</v>
      </c>
      <c r="V15" s="33">
        <v>1250</v>
      </c>
      <c r="W15" s="23">
        <v>0</v>
      </c>
      <c r="X15" s="23">
        <v>41.15</v>
      </c>
      <c r="Y15" s="21" t="s">
        <v>19106</v>
      </c>
      <c r="Z15" s="23">
        <v>0</v>
      </c>
      <c r="AA15" s="23">
        <v>51447.82</v>
      </c>
      <c r="AB15" s="22">
        <v>42754</v>
      </c>
    </row>
    <row r="16" spans="1:28" ht="15" hidden="1" customHeight="1" x14ac:dyDescent="0.25">
      <c r="A16" t="s">
        <v>23</v>
      </c>
      <c r="B16" t="str">
        <f>VLOOKUP(O16+0,'de para'!K:O,3,0)</f>
        <v>Aditivos Leite</v>
      </c>
      <c r="C16" t="str">
        <f t="shared" si="0"/>
        <v>3009</v>
      </c>
      <c r="D16" t="str">
        <f>IFERROR(VLOOKUP(G16+0,'de para'!A:C,3,0),"")</f>
        <v/>
      </c>
      <c r="E16" t="str">
        <f>IF(VLOOKUP(G16+0,'de para'!E:H,4,0)="EX","Externo","Interno")</f>
        <v>Interno</v>
      </c>
      <c r="F16" s="18" t="s">
        <v>19320</v>
      </c>
      <c r="G16" s="18">
        <v>959</v>
      </c>
      <c r="H16" s="18" t="s">
        <v>19095</v>
      </c>
      <c r="I16" s="18" t="s">
        <v>47</v>
      </c>
      <c r="J16" s="19">
        <v>42698</v>
      </c>
      <c r="K16" s="18" t="s">
        <v>19316</v>
      </c>
      <c r="L16" s="18" t="s">
        <v>19098</v>
      </c>
      <c r="M16" s="18" t="s">
        <v>19276</v>
      </c>
      <c r="N16" s="18" t="s">
        <v>19095</v>
      </c>
      <c r="O16" s="18" t="s">
        <v>19317</v>
      </c>
      <c r="P16" s="18" t="s">
        <v>19318</v>
      </c>
      <c r="Q16" s="32">
        <v>-175</v>
      </c>
      <c r="R16" s="32">
        <v>1250</v>
      </c>
      <c r="S16" s="32">
        <v>0</v>
      </c>
      <c r="T16" s="32">
        <v>1250</v>
      </c>
      <c r="U16" s="32">
        <v>0</v>
      </c>
      <c r="V16" s="32">
        <v>0</v>
      </c>
      <c r="W16" s="20">
        <v>0</v>
      </c>
      <c r="X16" s="20">
        <v>41.15</v>
      </c>
      <c r="Y16" s="18" t="s">
        <v>19097</v>
      </c>
      <c r="Z16" s="20">
        <v>0</v>
      </c>
      <c r="AA16" s="20">
        <v>51447.82</v>
      </c>
      <c r="AB16" s="19">
        <v>42761</v>
      </c>
    </row>
    <row r="17" spans="1:28" ht="15" hidden="1" customHeight="1" x14ac:dyDescent="0.25">
      <c r="A17" t="s">
        <v>23</v>
      </c>
      <c r="B17" t="str">
        <f>VLOOKUP(O17+0,'de para'!K:O,3,0)</f>
        <v xml:space="preserve"> Aditivos Carne</v>
      </c>
      <c r="C17" t="str">
        <f t="shared" si="0"/>
        <v>3008</v>
      </c>
      <c r="D17" t="str">
        <f>IFERROR(VLOOKUP(G17+0,'de para'!A:C,3,0),"")</f>
        <v/>
      </c>
      <c r="E17" t="str">
        <f>IF(VLOOKUP(G17+0,'de para'!E:H,4,0)="EX","Externo","Interno")</f>
        <v>Externo</v>
      </c>
      <c r="F17" s="21" t="s">
        <v>19213</v>
      </c>
      <c r="G17" s="21">
        <v>733</v>
      </c>
      <c r="H17" s="21" t="s">
        <v>19095</v>
      </c>
      <c r="I17" s="21" t="s">
        <v>2155</v>
      </c>
      <c r="J17" s="22">
        <v>42703</v>
      </c>
      <c r="K17" s="21" t="s">
        <v>19465</v>
      </c>
      <c r="L17" s="21" t="s">
        <v>19098</v>
      </c>
      <c r="M17" s="21" t="s">
        <v>19214</v>
      </c>
      <c r="N17" s="21" t="s">
        <v>19095</v>
      </c>
      <c r="O17" s="21" t="s">
        <v>19215</v>
      </c>
      <c r="P17" s="21" t="s">
        <v>10870</v>
      </c>
      <c r="Q17" s="33">
        <v>20</v>
      </c>
      <c r="R17" s="33">
        <v>10</v>
      </c>
      <c r="S17" s="33">
        <v>0</v>
      </c>
      <c r="T17" s="33">
        <v>10</v>
      </c>
      <c r="U17" s="33">
        <v>0</v>
      </c>
      <c r="V17" s="33">
        <v>10</v>
      </c>
      <c r="W17" s="23">
        <v>0</v>
      </c>
      <c r="X17" s="23">
        <v>91.21</v>
      </c>
      <c r="Y17" s="21" t="s">
        <v>19106</v>
      </c>
      <c r="Z17" s="23">
        <v>0</v>
      </c>
      <c r="AA17" s="23">
        <v>912.12</v>
      </c>
      <c r="AB17" s="22">
        <v>42755</v>
      </c>
    </row>
    <row r="18" spans="1:28" ht="15" hidden="1" customHeight="1" x14ac:dyDescent="0.25">
      <c r="A18" t="s">
        <v>23</v>
      </c>
      <c r="B18" t="str">
        <f>VLOOKUP(O18+0,'de para'!K:O,3,0)</f>
        <v xml:space="preserve"> Aditivos Carne</v>
      </c>
      <c r="C18" t="str">
        <f t="shared" si="0"/>
        <v>3008</v>
      </c>
      <c r="D18" t="str">
        <f>IFERROR(VLOOKUP(G18+0,'de para'!A:C,3,0),"")</f>
        <v/>
      </c>
      <c r="E18" t="str">
        <f>IF(VLOOKUP(G18+0,'de para'!E:H,4,0)="EX","Externo","Interno")</f>
        <v>Externo</v>
      </c>
      <c r="F18" s="18" t="s">
        <v>19213</v>
      </c>
      <c r="G18" s="18">
        <v>733</v>
      </c>
      <c r="H18" s="18" t="s">
        <v>19095</v>
      </c>
      <c r="I18" s="18" t="s">
        <v>2155</v>
      </c>
      <c r="J18" s="19">
        <v>42703</v>
      </c>
      <c r="K18" s="18" t="s">
        <v>19465</v>
      </c>
      <c r="L18" s="18" t="s">
        <v>19098</v>
      </c>
      <c r="M18" s="18" t="s">
        <v>19214</v>
      </c>
      <c r="N18" s="18" t="s">
        <v>19102</v>
      </c>
      <c r="O18" s="18" t="s">
        <v>19324</v>
      </c>
      <c r="P18" s="18" t="s">
        <v>10782</v>
      </c>
      <c r="Q18" s="32">
        <v>10</v>
      </c>
      <c r="R18" s="32">
        <v>10</v>
      </c>
      <c r="S18" s="32">
        <v>0</v>
      </c>
      <c r="T18" s="32">
        <v>10</v>
      </c>
      <c r="U18" s="32">
        <v>0</v>
      </c>
      <c r="V18" s="32">
        <v>10</v>
      </c>
      <c r="W18" s="20">
        <v>0</v>
      </c>
      <c r="X18" s="20">
        <v>53.13</v>
      </c>
      <c r="Y18" s="18" t="s">
        <v>19106</v>
      </c>
      <c r="Z18" s="20">
        <v>0</v>
      </c>
      <c r="AA18" s="20">
        <v>531.33000000000004</v>
      </c>
      <c r="AB18" s="19">
        <v>42755</v>
      </c>
    </row>
    <row r="19" spans="1:28" ht="15" hidden="1" customHeight="1" x14ac:dyDescent="0.25">
      <c r="A19" t="s">
        <v>23</v>
      </c>
      <c r="B19" t="str">
        <f>VLOOKUP(O19+0,'de para'!K:O,3,0)</f>
        <v xml:space="preserve"> Tripas Artificiais</v>
      </c>
      <c r="C19" t="str">
        <f t="shared" si="0"/>
        <v>3006</v>
      </c>
      <c r="D19" t="str">
        <f>IFERROR(VLOOKUP(G19+0,'de para'!A:C,3,0),"")</f>
        <v/>
      </c>
      <c r="E19" t="str">
        <f>IF(VLOOKUP(G19+0,'de para'!E:H,4,0)="EX","Externo","Interno")</f>
        <v>Interno</v>
      </c>
      <c r="F19" s="21" t="s">
        <v>19325</v>
      </c>
      <c r="G19" s="21">
        <v>653</v>
      </c>
      <c r="H19" s="21" t="s">
        <v>19102</v>
      </c>
      <c r="I19" s="21" t="s">
        <v>34</v>
      </c>
      <c r="J19" s="22">
        <v>42703</v>
      </c>
      <c r="K19" s="21" t="s">
        <v>19326</v>
      </c>
      <c r="L19" s="21" t="s">
        <v>19270</v>
      </c>
      <c r="M19" s="21" t="s">
        <v>19114</v>
      </c>
      <c r="N19" s="21" t="s">
        <v>19095</v>
      </c>
      <c r="O19" s="21" t="s">
        <v>19327</v>
      </c>
      <c r="P19" s="21" t="s">
        <v>19328</v>
      </c>
      <c r="Q19" s="33">
        <v>11200</v>
      </c>
      <c r="R19" s="33">
        <v>11200</v>
      </c>
      <c r="S19" s="33">
        <v>0</v>
      </c>
      <c r="T19" s="33">
        <v>11200</v>
      </c>
      <c r="U19" s="33">
        <v>0</v>
      </c>
      <c r="V19" s="33">
        <v>11200</v>
      </c>
      <c r="W19" s="23">
        <v>0</v>
      </c>
      <c r="X19" s="23">
        <v>1.02</v>
      </c>
      <c r="Y19" s="21" t="s">
        <v>19106</v>
      </c>
      <c r="Z19" s="23">
        <v>0</v>
      </c>
      <c r="AA19" s="23">
        <v>11390.4</v>
      </c>
      <c r="AB19" s="22">
        <v>42762</v>
      </c>
    </row>
    <row r="20" spans="1:28" ht="15" hidden="1" customHeight="1" x14ac:dyDescent="0.25">
      <c r="A20" t="s">
        <v>23</v>
      </c>
      <c r="B20" t="str">
        <f>VLOOKUP(O20+0,'de para'!K:O,3,0)</f>
        <v xml:space="preserve"> Aditivos Carne</v>
      </c>
      <c r="C20" t="str">
        <f t="shared" si="0"/>
        <v>3008</v>
      </c>
      <c r="D20" t="str">
        <f>IFERROR(VLOOKUP(G20+0,'de para'!A:C,3,0),"")</f>
        <v/>
      </c>
      <c r="E20" t="str">
        <f>IF(VLOOKUP(G20+0,'de para'!E:H,4,0)="EX","Externo","Interno")</f>
        <v>Interno</v>
      </c>
      <c r="F20" s="18" t="s">
        <v>19329</v>
      </c>
      <c r="G20" s="18">
        <v>1407</v>
      </c>
      <c r="H20" s="18" t="s">
        <v>19095</v>
      </c>
      <c r="I20" s="18" t="s">
        <v>66</v>
      </c>
      <c r="J20" s="19">
        <v>42704</v>
      </c>
      <c r="K20" s="18" t="s">
        <v>19099</v>
      </c>
      <c r="L20" s="18" t="s">
        <v>19271</v>
      </c>
      <c r="M20" s="18" t="s">
        <v>19100</v>
      </c>
      <c r="N20" s="18" t="s">
        <v>19102</v>
      </c>
      <c r="O20" s="18" t="s">
        <v>19330</v>
      </c>
      <c r="P20" s="18" t="s">
        <v>10951</v>
      </c>
      <c r="Q20" s="32">
        <v>25</v>
      </c>
      <c r="R20" s="32">
        <v>25</v>
      </c>
      <c r="S20" s="32">
        <v>0</v>
      </c>
      <c r="T20" s="32">
        <v>25</v>
      </c>
      <c r="U20" s="32">
        <v>0</v>
      </c>
      <c r="V20" s="32">
        <v>0</v>
      </c>
      <c r="W20" s="20">
        <v>0</v>
      </c>
      <c r="X20" s="20">
        <v>41.25</v>
      </c>
      <c r="Y20" s="18" t="s">
        <v>19097</v>
      </c>
      <c r="Z20" s="20">
        <v>0</v>
      </c>
      <c r="AA20" s="20">
        <v>1031.25</v>
      </c>
      <c r="AB20" s="19">
        <v>42744</v>
      </c>
    </row>
    <row r="21" spans="1:28" hidden="1" x14ac:dyDescent="0.25">
      <c r="A21" t="s">
        <v>23</v>
      </c>
      <c r="B21" t="str">
        <f>VLOOKUP(O21+0,'de para'!K:O,3,0)</f>
        <v xml:space="preserve"> Aditivos Carne</v>
      </c>
      <c r="C21" t="str">
        <f t="shared" si="0"/>
        <v>3008</v>
      </c>
      <c r="D21" t="str">
        <f>IFERROR(VLOOKUP(G21+0,'de para'!A:C,3,0),"")</f>
        <v/>
      </c>
      <c r="E21" t="str">
        <f>IF(VLOOKUP(G21+0,'de para'!E:H,4,0)="EX","Externo","Interno")</f>
        <v>Interno</v>
      </c>
      <c r="F21" s="21" t="s">
        <v>19358</v>
      </c>
      <c r="G21" s="21">
        <v>1213</v>
      </c>
      <c r="H21" s="21" t="s">
        <v>19095</v>
      </c>
      <c r="I21" s="21" t="s">
        <v>62</v>
      </c>
      <c r="J21" s="22">
        <v>42709</v>
      </c>
      <c r="K21" s="21" t="s">
        <v>19110</v>
      </c>
      <c r="L21" s="21" t="s">
        <v>19270</v>
      </c>
      <c r="M21" s="21" t="s">
        <v>19111</v>
      </c>
      <c r="N21" s="21" t="s">
        <v>19095</v>
      </c>
      <c r="O21" s="21" t="s">
        <v>19359</v>
      </c>
      <c r="P21" s="21" t="s">
        <v>19360</v>
      </c>
      <c r="Q21" s="33">
        <v>1000</v>
      </c>
      <c r="R21" s="33">
        <v>1000</v>
      </c>
      <c r="S21" s="33">
        <v>0</v>
      </c>
      <c r="T21" s="33">
        <v>1000</v>
      </c>
      <c r="U21" s="33">
        <v>0</v>
      </c>
      <c r="V21" s="33">
        <v>1000</v>
      </c>
      <c r="W21" s="23">
        <v>0</v>
      </c>
      <c r="X21" s="23">
        <v>8.5</v>
      </c>
      <c r="Y21" s="21" t="s">
        <v>19106</v>
      </c>
      <c r="Z21" s="23">
        <v>0</v>
      </c>
      <c r="AA21" s="23">
        <v>8500</v>
      </c>
      <c r="AB21" s="22">
        <v>42755</v>
      </c>
    </row>
    <row r="22" spans="1:28" ht="15" hidden="1" customHeight="1" x14ac:dyDescent="0.25">
      <c r="A22" t="s">
        <v>23</v>
      </c>
      <c r="B22" t="str">
        <f>VLOOKUP(O22+0,'de para'!K:O,3,0)</f>
        <v>Aditivos Leite</v>
      </c>
      <c r="C22" t="str">
        <f t="shared" si="0"/>
        <v>3009</v>
      </c>
      <c r="D22" t="str">
        <f>IFERROR(VLOOKUP(G22+0,'de para'!A:C,3,0),"")</f>
        <v/>
      </c>
      <c r="E22" t="str">
        <f>IF(VLOOKUP(G22+0,'de para'!E:H,4,0)="EX","Externo","Interno")</f>
        <v>Interno</v>
      </c>
      <c r="F22" s="18" t="s">
        <v>19373</v>
      </c>
      <c r="G22" s="18">
        <v>870</v>
      </c>
      <c r="H22" s="18" t="s">
        <v>19102</v>
      </c>
      <c r="I22" s="18" t="s">
        <v>45</v>
      </c>
      <c r="J22" s="19">
        <v>42709</v>
      </c>
      <c r="K22" s="18" t="s">
        <v>19287</v>
      </c>
      <c r="L22" s="18" t="s">
        <v>19098</v>
      </c>
      <c r="M22" s="18" t="s">
        <v>19107</v>
      </c>
      <c r="N22" s="18" t="s">
        <v>19095</v>
      </c>
      <c r="O22" s="18" t="s">
        <v>19374</v>
      </c>
      <c r="P22" s="18" t="s">
        <v>19375</v>
      </c>
      <c r="Q22" s="32">
        <v>700</v>
      </c>
      <c r="R22" s="32">
        <v>700</v>
      </c>
      <c r="S22" s="32">
        <v>0</v>
      </c>
      <c r="T22" s="32">
        <v>700</v>
      </c>
      <c r="U22" s="32">
        <v>0</v>
      </c>
      <c r="V22" s="32">
        <v>0</v>
      </c>
      <c r="W22" s="20">
        <v>0</v>
      </c>
      <c r="X22" s="20">
        <v>47.39</v>
      </c>
      <c r="Y22" s="18" t="s">
        <v>19097</v>
      </c>
      <c r="Z22" s="20">
        <v>0</v>
      </c>
      <c r="AA22" s="20">
        <v>33179.480000000003</v>
      </c>
      <c r="AB22" s="19">
        <v>42766</v>
      </c>
    </row>
    <row r="23" spans="1:28" ht="15" hidden="1" customHeight="1" x14ac:dyDescent="0.25">
      <c r="A23" t="s">
        <v>23</v>
      </c>
      <c r="B23" t="str">
        <f>VLOOKUP(O23+0,'de para'!K:O,3,0)</f>
        <v xml:space="preserve"> Aditivos Carne</v>
      </c>
      <c r="C23" t="str">
        <f t="shared" si="0"/>
        <v>3008</v>
      </c>
      <c r="D23" t="str">
        <f>IFERROR(VLOOKUP(G23+0,'de para'!A:C,3,0),"")</f>
        <v/>
      </c>
      <c r="E23" t="str">
        <f>IF(VLOOKUP(G23+0,'de para'!E:H,4,0)="EX","Externo","Interno")</f>
        <v>Interno</v>
      </c>
      <c r="F23" s="21" t="s">
        <v>19385</v>
      </c>
      <c r="G23" s="21">
        <v>359</v>
      </c>
      <c r="H23" s="21" t="s">
        <v>19095</v>
      </c>
      <c r="I23" s="21" t="s">
        <v>1467</v>
      </c>
      <c r="J23" s="22">
        <v>42711</v>
      </c>
      <c r="K23" s="21" t="s">
        <v>19383</v>
      </c>
      <c r="L23" s="21" t="s">
        <v>19281</v>
      </c>
      <c r="M23" s="21" t="s">
        <v>19111</v>
      </c>
      <c r="N23" s="21" t="s">
        <v>19095</v>
      </c>
      <c r="O23" s="21" t="s">
        <v>19384</v>
      </c>
      <c r="P23" s="21" t="s">
        <v>11103</v>
      </c>
      <c r="Q23" s="33">
        <v>100.8</v>
      </c>
      <c r="R23" s="33">
        <v>100.8</v>
      </c>
      <c r="S23" s="33">
        <v>0</v>
      </c>
      <c r="T23" s="33">
        <v>100.8</v>
      </c>
      <c r="U23" s="33">
        <v>0</v>
      </c>
      <c r="V23" s="33">
        <v>0</v>
      </c>
      <c r="W23" s="23">
        <v>0</v>
      </c>
      <c r="X23" s="23">
        <v>31.4</v>
      </c>
      <c r="Y23" s="21" t="s">
        <v>19097</v>
      </c>
      <c r="Z23" s="23">
        <v>0</v>
      </c>
      <c r="AA23" s="23">
        <v>3165.12</v>
      </c>
      <c r="AB23" s="22">
        <v>42765</v>
      </c>
    </row>
    <row r="24" spans="1:28" ht="15" hidden="1" customHeight="1" x14ac:dyDescent="0.25">
      <c r="A24" t="s">
        <v>23</v>
      </c>
      <c r="B24" t="str">
        <f>VLOOKUP(O24+0,'de para'!K:O,3,0)</f>
        <v xml:space="preserve"> Aditivos Carne</v>
      </c>
      <c r="C24" t="str">
        <f t="shared" si="0"/>
        <v>3008</v>
      </c>
      <c r="D24" t="str">
        <f>IFERROR(VLOOKUP(G24+0,'de para'!A:C,3,0),"")</f>
        <v/>
      </c>
      <c r="E24" t="str">
        <f>IF(VLOOKUP(G24+0,'de para'!E:H,4,0)="EX","Externo","Interno")</f>
        <v>Interno</v>
      </c>
      <c r="F24" s="18" t="s">
        <v>19397</v>
      </c>
      <c r="G24" s="18">
        <v>1157</v>
      </c>
      <c r="H24" s="18" t="s">
        <v>19095</v>
      </c>
      <c r="I24" s="18" t="s">
        <v>28</v>
      </c>
      <c r="J24" s="19">
        <v>42716</v>
      </c>
      <c r="K24" s="18" t="s">
        <v>19105</v>
      </c>
      <c r="L24" s="18" t="s">
        <v>19271</v>
      </c>
      <c r="M24" s="18" t="s">
        <v>19111</v>
      </c>
      <c r="N24" s="18" t="s">
        <v>19095</v>
      </c>
      <c r="O24" s="18" t="s">
        <v>19395</v>
      </c>
      <c r="P24" s="18" t="s">
        <v>19396</v>
      </c>
      <c r="Q24" s="32">
        <v>1260</v>
      </c>
      <c r="R24" s="32">
        <v>1200</v>
      </c>
      <c r="S24" s="32">
        <v>0</v>
      </c>
      <c r="T24" s="32">
        <v>1200</v>
      </c>
      <c r="U24" s="32">
        <v>0</v>
      </c>
      <c r="V24" s="32">
        <v>1200</v>
      </c>
      <c r="W24" s="20">
        <v>0</v>
      </c>
      <c r="X24" s="20">
        <v>6.94</v>
      </c>
      <c r="Y24" s="18" t="s">
        <v>19106</v>
      </c>
      <c r="Z24" s="20">
        <v>0</v>
      </c>
      <c r="AA24" s="20">
        <v>8328</v>
      </c>
      <c r="AB24" s="19">
        <v>42759</v>
      </c>
    </row>
    <row r="25" spans="1:28" ht="15" hidden="1" customHeight="1" x14ac:dyDescent="0.25">
      <c r="A25" t="s">
        <v>23</v>
      </c>
      <c r="B25" t="str">
        <f>VLOOKUP(O25+0,'de para'!K:O,3,0)</f>
        <v xml:space="preserve"> Aditivos Carne</v>
      </c>
      <c r="C25" t="str">
        <f t="shared" si="0"/>
        <v>3008</v>
      </c>
      <c r="D25" t="str">
        <f>IFERROR(VLOOKUP(G25+0,'de para'!A:C,3,0),"")</f>
        <v/>
      </c>
      <c r="E25" t="str">
        <f>IF(VLOOKUP(G25+0,'de para'!E:H,4,0)="EX","Externo","Interno")</f>
        <v>Interno</v>
      </c>
      <c r="F25" s="21" t="s">
        <v>19400</v>
      </c>
      <c r="G25" s="21">
        <v>649</v>
      </c>
      <c r="H25" s="21" t="s">
        <v>19095</v>
      </c>
      <c r="I25" s="21" t="s">
        <v>42</v>
      </c>
      <c r="J25" s="22">
        <v>42716</v>
      </c>
      <c r="K25" s="21" t="s">
        <v>19105</v>
      </c>
      <c r="L25" s="21" t="s">
        <v>19293</v>
      </c>
      <c r="M25" s="21" t="s">
        <v>19107</v>
      </c>
      <c r="N25" s="21" t="s">
        <v>19102</v>
      </c>
      <c r="O25" s="21" t="s">
        <v>19398</v>
      </c>
      <c r="P25" s="21" t="s">
        <v>19399</v>
      </c>
      <c r="Q25" s="33">
        <v>850.5</v>
      </c>
      <c r="R25" s="33">
        <v>850.5</v>
      </c>
      <c r="S25" s="33">
        <v>0</v>
      </c>
      <c r="T25" s="33">
        <v>850.5</v>
      </c>
      <c r="U25" s="33">
        <v>0</v>
      </c>
      <c r="V25" s="33">
        <v>0</v>
      </c>
      <c r="W25" s="23">
        <v>0</v>
      </c>
      <c r="X25" s="23">
        <v>7.5</v>
      </c>
      <c r="Y25" s="21" t="s">
        <v>19097</v>
      </c>
      <c r="Z25" s="23">
        <v>0</v>
      </c>
      <c r="AA25" s="23">
        <v>6378.75</v>
      </c>
      <c r="AB25" s="22">
        <v>42765</v>
      </c>
    </row>
    <row r="26" spans="1:28" ht="15" hidden="1" customHeight="1" x14ac:dyDescent="0.25">
      <c r="A26" t="s">
        <v>23</v>
      </c>
      <c r="B26" t="str">
        <f>VLOOKUP(O26+0,'de para'!K:O,3,0)</f>
        <v>Aditivos Leite</v>
      </c>
      <c r="C26" t="str">
        <f t="shared" si="0"/>
        <v>3009</v>
      </c>
      <c r="D26" t="str">
        <f>IFERROR(VLOOKUP(G26+0,'de para'!A:C,3,0),"")</f>
        <v/>
      </c>
      <c r="E26" t="str">
        <f>IF(VLOOKUP(G26+0,'de para'!E:H,4,0)="EX","Externo","Interno")</f>
        <v>Interno</v>
      </c>
      <c r="F26" s="18" t="s">
        <v>19407</v>
      </c>
      <c r="G26" s="18">
        <v>1887</v>
      </c>
      <c r="H26" s="18" t="s">
        <v>19095</v>
      </c>
      <c r="I26" s="18" t="s">
        <v>31</v>
      </c>
      <c r="J26" s="19">
        <v>42717</v>
      </c>
      <c r="K26" s="18" t="s">
        <v>19408</v>
      </c>
      <c r="L26" s="18" t="s">
        <v>19098</v>
      </c>
      <c r="M26" s="18" t="s">
        <v>19100</v>
      </c>
      <c r="N26" s="18" t="s">
        <v>19095</v>
      </c>
      <c r="O26" s="18" t="s">
        <v>19409</v>
      </c>
      <c r="P26" s="18" t="s">
        <v>19410</v>
      </c>
      <c r="Q26" s="32">
        <v>1500</v>
      </c>
      <c r="R26" s="32">
        <v>1500</v>
      </c>
      <c r="S26" s="32">
        <v>0</v>
      </c>
      <c r="T26" s="32">
        <v>1500</v>
      </c>
      <c r="U26" s="32">
        <v>0</v>
      </c>
      <c r="V26" s="32">
        <v>0</v>
      </c>
      <c r="W26" s="20">
        <v>0</v>
      </c>
      <c r="X26" s="20">
        <v>40.380000000000003</v>
      </c>
      <c r="Y26" s="18" t="s">
        <v>19097</v>
      </c>
      <c r="Z26" s="20">
        <v>0</v>
      </c>
      <c r="AA26" s="20">
        <v>60570</v>
      </c>
      <c r="AB26" s="19">
        <v>42762</v>
      </c>
    </row>
    <row r="27" spans="1:28" ht="15" hidden="1" customHeight="1" x14ac:dyDescent="0.25">
      <c r="A27" t="s">
        <v>23</v>
      </c>
      <c r="B27" t="str">
        <f>VLOOKUP(O27+0,'de para'!K:O,3,0)</f>
        <v xml:space="preserve"> Aditivos Carne</v>
      </c>
      <c r="C27" t="str">
        <f t="shared" si="0"/>
        <v>3008</v>
      </c>
      <c r="D27" t="str">
        <f>IFERROR(VLOOKUP(G27+0,'de para'!A:C,3,0),"")</f>
        <v/>
      </c>
      <c r="E27" t="str">
        <f>IF(VLOOKUP(G27+0,'de para'!E:H,4,0)="EX","Externo","Interno")</f>
        <v>Interno</v>
      </c>
      <c r="F27" s="21" t="s">
        <v>19427</v>
      </c>
      <c r="G27" s="21">
        <v>1157</v>
      </c>
      <c r="H27" s="21" t="s">
        <v>19095</v>
      </c>
      <c r="I27" s="21" t="s">
        <v>28</v>
      </c>
      <c r="J27" s="22">
        <v>42718</v>
      </c>
      <c r="K27" s="21" t="s">
        <v>19105</v>
      </c>
      <c r="L27" s="21" t="s">
        <v>19271</v>
      </c>
      <c r="M27" s="21" t="s">
        <v>19111</v>
      </c>
      <c r="N27" s="21" t="s">
        <v>19095</v>
      </c>
      <c r="O27" s="21" t="s">
        <v>19426</v>
      </c>
      <c r="P27" s="21" t="s">
        <v>11198</v>
      </c>
      <c r="Q27" s="33">
        <v>0</v>
      </c>
      <c r="R27" s="33">
        <v>1000</v>
      </c>
      <c r="S27" s="33">
        <v>0</v>
      </c>
      <c r="T27" s="33">
        <v>1000</v>
      </c>
      <c r="U27" s="33">
        <v>0</v>
      </c>
      <c r="V27" s="33">
        <v>0</v>
      </c>
      <c r="W27" s="23">
        <v>0</v>
      </c>
      <c r="X27" s="23">
        <v>3.12</v>
      </c>
      <c r="Y27" s="21" t="s">
        <v>19097</v>
      </c>
      <c r="Z27" s="23">
        <v>0</v>
      </c>
      <c r="AA27" s="23">
        <v>3120</v>
      </c>
      <c r="AB27" s="22">
        <v>42762</v>
      </c>
    </row>
    <row r="28" spans="1:28" ht="15" hidden="1" customHeight="1" x14ac:dyDescent="0.25">
      <c r="A28" t="s">
        <v>23</v>
      </c>
      <c r="B28" t="str">
        <f>VLOOKUP(O28+0,'de para'!K:O,3,0)</f>
        <v xml:space="preserve"> Aditivos Carne</v>
      </c>
      <c r="C28" t="str">
        <f t="shared" si="0"/>
        <v>3008</v>
      </c>
      <c r="D28" t="str">
        <f>IFERROR(VLOOKUP(G28+0,'de para'!A:C,3,0),"")</f>
        <v/>
      </c>
      <c r="E28" t="str">
        <f>IF(VLOOKUP(G28+0,'de para'!E:H,4,0)="EX","Externo","Interno")</f>
        <v>Interno</v>
      </c>
      <c r="F28" s="18" t="s">
        <v>19437</v>
      </c>
      <c r="G28" s="18">
        <v>375</v>
      </c>
      <c r="H28" s="18" t="s">
        <v>19095</v>
      </c>
      <c r="I28" s="18" t="s">
        <v>50</v>
      </c>
      <c r="J28" s="19">
        <v>42719</v>
      </c>
      <c r="K28" s="18" t="s">
        <v>19105</v>
      </c>
      <c r="L28" s="18" t="s">
        <v>19271</v>
      </c>
      <c r="M28" s="18" t="s">
        <v>19428</v>
      </c>
      <c r="N28" s="18" t="s">
        <v>19095</v>
      </c>
      <c r="O28" s="18" t="s">
        <v>19429</v>
      </c>
      <c r="P28" s="18" t="s">
        <v>10717</v>
      </c>
      <c r="Q28" s="32">
        <v>100</v>
      </c>
      <c r="R28" s="32">
        <v>25</v>
      </c>
      <c r="S28" s="32">
        <v>0</v>
      </c>
      <c r="T28" s="32">
        <v>25</v>
      </c>
      <c r="U28" s="32">
        <v>0</v>
      </c>
      <c r="V28" s="32">
        <v>25</v>
      </c>
      <c r="W28" s="20">
        <v>0</v>
      </c>
      <c r="X28" s="20">
        <v>23.64</v>
      </c>
      <c r="Y28" s="18" t="s">
        <v>19106</v>
      </c>
      <c r="Z28" s="20">
        <v>0</v>
      </c>
      <c r="AA28" s="20">
        <v>591</v>
      </c>
      <c r="AB28" s="19">
        <v>42759</v>
      </c>
    </row>
    <row r="29" spans="1:28" ht="15" hidden="1" customHeight="1" x14ac:dyDescent="0.25">
      <c r="A29" t="s">
        <v>23</v>
      </c>
      <c r="B29" t="str">
        <f>VLOOKUP(O29+0,'de para'!K:O,3,0)</f>
        <v xml:space="preserve"> Aditivos Carne</v>
      </c>
      <c r="C29" t="str">
        <f t="shared" si="0"/>
        <v>3008</v>
      </c>
      <c r="D29" t="str">
        <f>IFERROR(VLOOKUP(G29+0,'de para'!A:C,3,0),"")</f>
        <v/>
      </c>
      <c r="E29" t="str">
        <f>IF(VLOOKUP(G29+0,'de para'!E:H,4,0)="EX","Externo","Interno")</f>
        <v>Interno</v>
      </c>
      <c r="F29" s="21" t="s">
        <v>19437</v>
      </c>
      <c r="G29" s="21">
        <v>375</v>
      </c>
      <c r="H29" s="21" t="s">
        <v>19095</v>
      </c>
      <c r="I29" s="21" t="s">
        <v>50</v>
      </c>
      <c r="J29" s="22">
        <v>42719</v>
      </c>
      <c r="K29" s="21" t="s">
        <v>19105</v>
      </c>
      <c r="L29" s="21" t="s">
        <v>19271</v>
      </c>
      <c r="M29" s="21" t="s">
        <v>19428</v>
      </c>
      <c r="N29" s="21" t="s">
        <v>19102</v>
      </c>
      <c r="O29" s="21" t="s">
        <v>19430</v>
      </c>
      <c r="P29" s="21" t="s">
        <v>11003</v>
      </c>
      <c r="Q29" s="33">
        <v>726</v>
      </c>
      <c r="R29" s="33">
        <v>308</v>
      </c>
      <c r="S29" s="33">
        <v>0</v>
      </c>
      <c r="T29" s="33">
        <v>308</v>
      </c>
      <c r="U29" s="33">
        <v>0</v>
      </c>
      <c r="V29" s="33">
        <v>308</v>
      </c>
      <c r="W29" s="23">
        <v>0</v>
      </c>
      <c r="X29" s="23">
        <v>14.98</v>
      </c>
      <c r="Y29" s="21" t="s">
        <v>19106</v>
      </c>
      <c r="Z29" s="23">
        <v>0</v>
      </c>
      <c r="AA29" s="23">
        <v>4613.84</v>
      </c>
      <c r="AB29" s="22">
        <v>42759</v>
      </c>
    </row>
    <row r="30" spans="1:28" ht="15" hidden="1" customHeight="1" x14ac:dyDescent="0.25">
      <c r="A30" t="s">
        <v>23</v>
      </c>
      <c r="B30" t="str">
        <f>VLOOKUP(O30+0,'de para'!K:O,3,0)</f>
        <v xml:space="preserve"> Aditivos Carne</v>
      </c>
      <c r="C30" t="str">
        <f t="shared" si="0"/>
        <v>3008</v>
      </c>
      <c r="D30" t="str">
        <f>IFERROR(VLOOKUP(G30+0,'de para'!A:C,3,0),"")</f>
        <v/>
      </c>
      <c r="E30" t="str">
        <f>IF(VLOOKUP(G30+0,'de para'!E:H,4,0)="EX","Externo","Interno")</f>
        <v>Interno</v>
      </c>
      <c r="F30" s="18" t="s">
        <v>19437</v>
      </c>
      <c r="G30" s="18">
        <v>375</v>
      </c>
      <c r="H30" s="18" t="s">
        <v>19095</v>
      </c>
      <c r="I30" s="18" t="s">
        <v>50</v>
      </c>
      <c r="J30" s="19">
        <v>42719</v>
      </c>
      <c r="K30" s="18" t="s">
        <v>19105</v>
      </c>
      <c r="L30" s="18" t="s">
        <v>19271</v>
      </c>
      <c r="M30" s="18" t="s">
        <v>19428</v>
      </c>
      <c r="N30" s="18" t="s">
        <v>19108</v>
      </c>
      <c r="O30" s="18" t="s">
        <v>19431</v>
      </c>
      <c r="P30" s="18" t="s">
        <v>10852</v>
      </c>
      <c r="Q30" s="32">
        <v>23</v>
      </c>
      <c r="R30" s="32">
        <v>150</v>
      </c>
      <c r="S30" s="32">
        <v>0</v>
      </c>
      <c r="T30" s="32">
        <v>150</v>
      </c>
      <c r="U30" s="32">
        <v>0</v>
      </c>
      <c r="V30" s="32">
        <v>150</v>
      </c>
      <c r="W30" s="20">
        <v>0</v>
      </c>
      <c r="X30" s="20">
        <v>32.119999999999997</v>
      </c>
      <c r="Y30" s="18" t="s">
        <v>19106</v>
      </c>
      <c r="Z30" s="20">
        <v>0</v>
      </c>
      <c r="AA30" s="20">
        <v>4818</v>
      </c>
      <c r="AB30" s="19">
        <v>42759</v>
      </c>
    </row>
    <row r="31" spans="1:28" ht="15" hidden="1" customHeight="1" x14ac:dyDescent="0.25">
      <c r="A31" t="s">
        <v>23</v>
      </c>
      <c r="B31" t="str">
        <f>VLOOKUP(O31+0,'de para'!K:O,3,0)</f>
        <v xml:space="preserve"> Aditivos Carne</v>
      </c>
      <c r="C31" t="str">
        <f t="shared" si="0"/>
        <v>3008</v>
      </c>
      <c r="D31" t="str">
        <f>IFERROR(VLOOKUP(G31+0,'de para'!A:C,3,0),"")</f>
        <v/>
      </c>
      <c r="E31" t="str">
        <f>IF(VLOOKUP(G31+0,'de para'!E:H,4,0)="EX","Externo","Interno")</f>
        <v>Interno</v>
      </c>
      <c r="F31" s="21" t="s">
        <v>19437</v>
      </c>
      <c r="G31" s="21">
        <v>375</v>
      </c>
      <c r="H31" s="21" t="s">
        <v>19095</v>
      </c>
      <c r="I31" s="21" t="s">
        <v>50</v>
      </c>
      <c r="J31" s="22">
        <v>42719</v>
      </c>
      <c r="K31" s="21" t="s">
        <v>19105</v>
      </c>
      <c r="L31" s="21" t="s">
        <v>19271</v>
      </c>
      <c r="M31" s="21" t="s">
        <v>19428</v>
      </c>
      <c r="N31" s="21" t="s">
        <v>19103</v>
      </c>
      <c r="O31" s="21" t="s">
        <v>19432</v>
      </c>
      <c r="P31" s="21" t="s">
        <v>11200</v>
      </c>
      <c r="Q31" s="33">
        <v>600</v>
      </c>
      <c r="R31" s="33">
        <v>480</v>
      </c>
      <c r="S31" s="33">
        <v>0</v>
      </c>
      <c r="T31" s="33">
        <v>480</v>
      </c>
      <c r="U31" s="33">
        <v>0</v>
      </c>
      <c r="V31" s="33">
        <v>480</v>
      </c>
      <c r="W31" s="23">
        <v>0</v>
      </c>
      <c r="X31" s="23">
        <v>2.73</v>
      </c>
      <c r="Y31" s="21" t="s">
        <v>19106</v>
      </c>
      <c r="Z31" s="23">
        <v>0</v>
      </c>
      <c r="AA31" s="23">
        <v>1310.4000000000001</v>
      </c>
      <c r="AB31" s="22">
        <v>42759</v>
      </c>
    </row>
    <row r="32" spans="1:28" ht="15" hidden="1" customHeight="1" x14ac:dyDescent="0.25">
      <c r="A32" t="s">
        <v>23</v>
      </c>
      <c r="B32" t="str">
        <f>VLOOKUP(O32+0,'de para'!K:O,3,0)</f>
        <v xml:space="preserve"> Aditivos Carne</v>
      </c>
      <c r="C32" t="str">
        <f t="shared" si="0"/>
        <v>3008</v>
      </c>
      <c r="D32" t="str">
        <f>IFERROR(VLOOKUP(G32+0,'de para'!A:C,3,0),"")</f>
        <v/>
      </c>
      <c r="E32" t="str">
        <f>IF(VLOOKUP(G32+0,'de para'!E:H,4,0)="EX","Externo","Interno")</f>
        <v>Interno</v>
      </c>
      <c r="F32" s="18" t="s">
        <v>19437</v>
      </c>
      <c r="G32" s="18">
        <v>375</v>
      </c>
      <c r="H32" s="18" t="s">
        <v>19095</v>
      </c>
      <c r="I32" s="18" t="s">
        <v>50</v>
      </c>
      <c r="J32" s="19">
        <v>42719</v>
      </c>
      <c r="K32" s="18" t="s">
        <v>19105</v>
      </c>
      <c r="L32" s="18" t="s">
        <v>19271</v>
      </c>
      <c r="M32" s="18" t="s">
        <v>19428</v>
      </c>
      <c r="N32" s="18" t="s">
        <v>19291</v>
      </c>
      <c r="O32" s="18" t="s">
        <v>19433</v>
      </c>
      <c r="P32" s="18" t="s">
        <v>11095</v>
      </c>
      <c r="Q32" s="32">
        <v>50</v>
      </c>
      <c r="R32" s="32">
        <v>25</v>
      </c>
      <c r="S32" s="32">
        <v>0</v>
      </c>
      <c r="T32" s="32">
        <v>25</v>
      </c>
      <c r="U32" s="32">
        <v>0</v>
      </c>
      <c r="V32" s="32">
        <v>25</v>
      </c>
      <c r="W32" s="20">
        <v>0</v>
      </c>
      <c r="X32" s="20">
        <v>22.01</v>
      </c>
      <c r="Y32" s="18" t="s">
        <v>19106</v>
      </c>
      <c r="Z32" s="20">
        <v>0</v>
      </c>
      <c r="AA32" s="20">
        <v>550.25</v>
      </c>
      <c r="AB32" s="19">
        <v>42759</v>
      </c>
    </row>
    <row r="33" spans="1:28" ht="15" hidden="1" customHeight="1" x14ac:dyDescent="0.25">
      <c r="A33" t="s">
        <v>23</v>
      </c>
      <c r="B33" t="str">
        <f>VLOOKUP(O33+0,'de para'!K:O,3,0)</f>
        <v xml:space="preserve"> Aditivos Carne</v>
      </c>
      <c r="C33" t="str">
        <f t="shared" si="0"/>
        <v>3008</v>
      </c>
      <c r="D33" t="str">
        <f>IFERROR(VLOOKUP(G33+0,'de para'!A:C,3,0),"")</f>
        <v/>
      </c>
      <c r="E33" t="str">
        <f>IF(VLOOKUP(G33+0,'de para'!E:H,4,0)="EX","Externo","Interno")</f>
        <v>Interno</v>
      </c>
      <c r="F33" s="21" t="s">
        <v>19437</v>
      </c>
      <c r="G33" s="21">
        <v>375</v>
      </c>
      <c r="H33" s="21" t="s">
        <v>19095</v>
      </c>
      <c r="I33" s="21" t="s">
        <v>50</v>
      </c>
      <c r="J33" s="22">
        <v>42719</v>
      </c>
      <c r="K33" s="21" t="s">
        <v>19105</v>
      </c>
      <c r="L33" s="21" t="s">
        <v>19271</v>
      </c>
      <c r="M33" s="21" t="s">
        <v>19428</v>
      </c>
      <c r="N33" s="21" t="s">
        <v>19104</v>
      </c>
      <c r="O33" s="21" t="s">
        <v>19434</v>
      </c>
      <c r="P33" s="21" t="s">
        <v>10924</v>
      </c>
      <c r="Q33" s="33">
        <v>50</v>
      </c>
      <c r="R33" s="33">
        <v>25</v>
      </c>
      <c r="S33" s="33">
        <v>0</v>
      </c>
      <c r="T33" s="33">
        <v>25</v>
      </c>
      <c r="U33" s="33">
        <v>0</v>
      </c>
      <c r="V33" s="33">
        <v>25</v>
      </c>
      <c r="W33" s="23">
        <v>0</v>
      </c>
      <c r="X33" s="23">
        <v>6.1</v>
      </c>
      <c r="Y33" s="21" t="s">
        <v>19106</v>
      </c>
      <c r="Z33" s="23">
        <v>0</v>
      </c>
      <c r="AA33" s="23">
        <v>152.5</v>
      </c>
      <c r="AB33" s="22">
        <v>42759</v>
      </c>
    </row>
    <row r="34" spans="1:28" ht="15" hidden="1" customHeight="1" x14ac:dyDescent="0.25">
      <c r="A34" t="s">
        <v>23</v>
      </c>
      <c r="B34" t="str">
        <f>VLOOKUP(O34+0,'de para'!K:O,3,0)</f>
        <v xml:space="preserve"> Aditivos Carne</v>
      </c>
      <c r="C34" t="str">
        <f t="shared" si="0"/>
        <v>3008</v>
      </c>
      <c r="D34" t="str">
        <f>IFERROR(VLOOKUP(G34+0,'de para'!A:C,3,0),"")</f>
        <v/>
      </c>
      <c r="E34" t="str">
        <f>IF(VLOOKUP(G34+0,'de para'!E:H,4,0)="EX","Externo","Interno")</f>
        <v>Interno</v>
      </c>
      <c r="F34" s="18" t="s">
        <v>19437</v>
      </c>
      <c r="G34" s="18">
        <v>375</v>
      </c>
      <c r="H34" s="18" t="s">
        <v>19095</v>
      </c>
      <c r="I34" s="18" t="s">
        <v>50</v>
      </c>
      <c r="J34" s="19">
        <v>42719</v>
      </c>
      <c r="K34" s="18" t="s">
        <v>19105</v>
      </c>
      <c r="L34" s="18" t="s">
        <v>19271</v>
      </c>
      <c r="M34" s="18" t="s">
        <v>19428</v>
      </c>
      <c r="N34" s="18" t="s">
        <v>19112</v>
      </c>
      <c r="O34" s="18" t="s">
        <v>19335</v>
      </c>
      <c r="P34" s="18" t="s">
        <v>165</v>
      </c>
      <c r="Q34" s="32">
        <v>280</v>
      </c>
      <c r="R34" s="32">
        <v>20</v>
      </c>
      <c r="S34" s="32">
        <v>0</v>
      </c>
      <c r="T34" s="32">
        <v>20</v>
      </c>
      <c r="U34" s="32">
        <v>0</v>
      </c>
      <c r="V34" s="32">
        <v>20</v>
      </c>
      <c r="W34" s="20">
        <v>0</v>
      </c>
      <c r="X34" s="20">
        <v>8.15</v>
      </c>
      <c r="Y34" s="18" t="s">
        <v>19106</v>
      </c>
      <c r="Z34" s="20">
        <v>0</v>
      </c>
      <c r="AA34" s="20">
        <v>163</v>
      </c>
      <c r="AB34" s="19">
        <v>42759</v>
      </c>
    </row>
    <row r="35" spans="1:28" ht="15" hidden="1" customHeight="1" x14ac:dyDescent="0.25">
      <c r="A35" t="s">
        <v>23</v>
      </c>
      <c r="B35" t="str">
        <f>VLOOKUP(O35+0,'de para'!K:O,3,0)</f>
        <v xml:space="preserve"> Aditivos Carne</v>
      </c>
      <c r="C35" t="str">
        <f t="shared" si="0"/>
        <v>3008</v>
      </c>
      <c r="D35" t="str">
        <f>IFERROR(VLOOKUP(G35+0,'de para'!A:C,3,0),"")</f>
        <v/>
      </c>
      <c r="E35" t="str">
        <f>IF(VLOOKUP(G35+0,'de para'!E:H,4,0)="EX","Externo","Interno")</f>
        <v>Interno</v>
      </c>
      <c r="F35" s="21" t="s">
        <v>19437</v>
      </c>
      <c r="G35" s="21">
        <v>375</v>
      </c>
      <c r="H35" s="21" t="s">
        <v>19095</v>
      </c>
      <c r="I35" s="21" t="s">
        <v>50</v>
      </c>
      <c r="J35" s="22">
        <v>42719</v>
      </c>
      <c r="K35" s="21" t="s">
        <v>19105</v>
      </c>
      <c r="L35" s="21" t="s">
        <v>19271</v>
      </c>
      <c r="M35" s="21" t="s">
        <v>19428</v>
      </c>
      <c r="N35" s="21" t="s">
        <v>19113</v>
      </c>
      <c r="O35" s="21" t="s">
        <v>19438</v>
      </c>
      <c r="P35" s="21" t="s">
        <v>10996</v>
      </c>
      <c r="Q35" s="33">
        <v>25</v>
      </c>
      <c r="R35" s="33">
        <v>25</v>
      </c>
      <c r="S35" s="33">
        <v>0</v>
      </c>
      <c r="T35" s="33">
        <v>25</v>
      </c>
      <c r="U35" s="33">
        <v>0</v>
      </c>
      <c r="V35" s="33">
        <v>25</v>
      </c>
      <c r="W35" s="23">
        <v>0</v>
      </c>
      <c r="X35" s="23">
        <v>26.93</v>
      </c>
      <c r="Y35" s="21" t="s">
        <v>19106</v>
      </c>
      <c r="Z35" s="23">
        <v>0</v>
      </c>
      <c r="AA35" s="23">
        <v>673.25</v>
      </c>
      <c r="AB35" s="22">
        <v>42759</v>
      </c>
    </row>
    <row r="36" spans="1:28" ht="15" hidden="1" customHeight="1" x14ac:dyDescent="0.25">
      <c r="A36" t="s">
        <v>23</v>
      </c>
      <c r="B36" t="str">
        <f>VLOOKUP(O36+0,'de para'!K:O,3,0)</f>
        <v xml:space="preserve"> Aditivos Carne</v>
      </c>
      <c r="C36" t="str">
        <f t="shared" si="0"/>
        <v>3008</v>
      </c>
      <c r="D36" t="str">
        <f>IFERROR(VLOOKUP(G36+0,'de para'!A:C,3,0),"")</f>
        <v/>
      </c>
      <c r="E36" t="str">
        <f>IF(VLOOKUP(G36+0,'de para'!E:H,4,0)="EX","Externo","Interno")</f>
        <v>Interno</v>
      </c>
      <c r="F36" s="18" t="s">
        <v>19439</v>
      </c>
      <c r="G36" s="18">
        <v>375</v>
      </c>
      <c r="H36" s="18" t="s">
        <v>19095</v>
      </c>
      <c r="I36" s="18" t="s">
        <v>50</v>
      </c>
      <c r="J36" s="19">
        <v>42719</v>
      </c>
      <c r="K36" s="18" t="s">
        <v>19105</v>
      </c>
      <c r="L36" s="18" t="s">
        <v>19271</v>
      </c>
      <c r="M36" s="18" t="s">
        <v>19428</v>
      </c>
      <c r="N36" s="18" t="s">
        <v>19095</v>
      </c>
      <c r="O36" s="18" t="s">
        <v>19435</v>
      </c>
      <c r="P36" s="18" t="s">
        <v>229</v>
      </c>
      <c r="Q36" s="32">
        <v>19.2</v>
      </c>
      <c r="R36" s="32">
        <v>4.8</v>
      </c>
      <c r="S36" s="32">
        <v>0</v>
      </c>
      <c r="T36" s="32">
        <v>4.8</v>
      </c>
      <c r="U36" s="32">
        <v>0</v>
      </c>
      <c r="V36" s="32">
        <v>0</v>
      </c>
      <c r="W36" s="20">
        <v>0</v>
      </c>
      <c r="X36" s="20">
        <v>260.89</v>
      </c>
      <c r="Y36" s="18" t="s">
        <v>19097</v>
      </c>
      <c r="Z36" s="20">
        <v>62.61</v>
      </c>
      <c r="AA36" s="20">
        <v>1314.92</v>
      </c>
      <c r="AB36" s="19">
        <v>42759</v>
      </c>
    </row>
    <row r="37" spans="1:28" ht="15" hidden="1" customHeight="1" x14ac:dyDescent="0.25">
      <c r="A37" t="s">
        <v>23</v>
      </c>
      <c r="B37" t="str">
        <f>VLOOKUP(O37+0,'de para'!K:O,3,0)</f>
        <v xml:space="preserve"> Aditivos Carne</v>
      </c>
      <c r="C37" t="str">
        <f t="shared" si="0"/>
        <v>3008</v>
      </c>
      <c r="D37" t="str">
        <f>IFERROR(VLOOKUP(G37+0,'de para'!A:C,3,0),"")</f>
        <v/>
      </c>
      <c r="E37" t="str">
        <f>IF(VLOOKUP(G37+0,'de para'!E:H,4,0)="EX","Externo","Interno")</f>
        <v>Interno</v>
      </c>
      <c r="F37" s="21" t="s">
        <v>19440</v>
      </c>
      <c r="G37" s="21">
        <v>375</v>
      </c>
      <c r="H37" s="21" t="s">
        <v>19095</v>
      </c>
      <c r="I37" s="21" t="s">
        <v>50</v>
      </c>
      <c r="J37" s="22">
        <v>42720</v>
      </c>
      <c r="K37" s="21" t="s">
        <v>19105</v>
      </c>
      <c r="L37" s="21" t="s">
        <v>19271</v>
      </c>
      <c r="M37" s="21" t="s">
        <v>19428</v>
      </c>
      <c r="N37" s="21" t="s">
        <v>19095</v>
      </c>
      <c r="O37" s="21" t="s">
        <v>19429</v>
      </c>
      <c r="P37" s="21" t="s">
        <v>10717</v>
      </c>
      <c r="Q37" s="33">
        <v>75</v>
      </c>
      <c r="R37" s="33">
        <v>200</v>
      </c>
      <c r="S37" s="33">
        <v>0</v>
      </c>
      <c r="T37" s="33">
        <v>200</v>
      </c>
      <c r="U37" s="33">
        <v>0</v>
      </c>
      <c r="V37" s="33">
        <v>0</v>
      </c>
      <c r="W37" s="23">
        <v>0</v>
      </c>
      <c r="X37" s="23">
        <v>23.64</v>
      </c>
      <c r="Y37" s="21" t="s">
        <v>19097</v>
      </c>
      <c r="Z37" s="23">
        <v>0</v>
      </c>
      <c r="AA37" s="23">
        <v>4728</v>
      </c>
      <c r="AB37" s="22">
        <v>42766</v>
      </c>
    </row>
    <row r="38" spans="1:28" ht="15" hidden="1" customHeight="1" x14ac:dyDescent="0.25">
      <c r="A38" t="s">
        <v>23</v>
      </c>
      <c r="B38" t="str">
        <f>VLOOKUP(O38+0,'de para'!K:O,3,0)</f>
        <v xml:space="preserve"> Aditivos Carne</v>
      </c>
      <c r="C38" t="str">
        <f t="shared" si="0"/>
        <v>3008</v>
      </c>
      <c r="D38" t="str">
        <f>IFERROR(VLOOKUP(G38+0,'de para'!A:C,3,0),"")</f>
        <v/>
      </c>
      <c r="E38" t="str">
        <f>IF(VLOOKUP(G38+0,'de para'!E:H,4,0)="EX","Externo","Interno")</f>
        <v>Interno</v>
      </c>
      <c r="F38" s="18" t="s">
        <v>19440</v>
      </c>
      <c r="G38" s="18">
        <v>375</v>
      </c>
      <c r="H38" s="18" t="s">
        <v>19095</v>
      </c>
      <c r="I38" s="18" t="s">
        <v>50</v>
      </c>
      <c r="J38" s="19">
        <v>42720</v>
      </c>
      <c r="K38" s="18" t="s">
        <v>19105</v>
      </c>
      <c r="L38" s="18" t="s">
        <v>19271</v>
      </c>
      <c r="M38" s="18" t="s">
        <v>19428</v>
      </c>
      <c r="N38" s="18" t="s">
        <v>19102</v>
      </c>
      <c r="O38" s="18" t="s">
        <v>19430</v>
      </c>
      <c r="P38" s="18" t="s">
        <v>11003</v>
      </c>
      <c r="Q38" s="32">
        <v>418</v>
      </c>
      <c r="R38" s="32">
        <v>308</v>
      </c>
      <c r="S38" s="32">
        <v>0</v>
      </c>
      <c r="T38" s="32">
        <v>308</v>
      </c>
      <c r="U38" s="32">
        <v>0</v>
      </c>
      <c r="V38" s="32">
        <v>0</v>
      </c>
      <c r="W38" s="20">
        <v>0</v>
      </c>
      <c r="X38" s="20">
        <v>14.98</v>
      </c>
      <c r="Y38" s="18" t="s">
        <v>19097</v>
      </c>
      <c r="Z38" s="20">
        <v>0</v>
      </c>
      <c r="AA38" s="20">
        <v>4613.84</v>
      </c>
      <c r="AB38" s="19">
        <v>42766</v>
      </c>
    </row>
    <row r="39" spans="1:28" ht="15" hidden="1" customHeight="1" x14ac:dyDescent="0.25">
      <c r="A39" t="s">
        <v>23</v>
      </c>
      <c r="B39" t="str">
        <f>VLOOKUP(O39+0,'de para'!K:O,3,0)</f>
        <v xml:space="preserve"> Aditivos Carne</v>
      </c>
      <c r="C39" t="str">
        <f t="shared" si="0"/>
        <v>3008</v>
      </c>
      <c r="D39" t="str">
        <f>IFERROR(VLOOKUP(G39+0,'de para'!A:C,3,0),"")</f>
        <v/>
      </c>
      <c r="E39" t="str">
        <f>IF(VLOOKUP(G39+0,'de para'!E:H,4,0)="EX","Externo","Interno")</f>
        <v>Interno</v>
      </c>
      <c r="F39" s="21" t="s">
        <v>19440</v>
      </c>
      <c r="G39" s="21">
        <v>375</v>
      </c>
      <c r="H39" s="21" t="s">
        <v>19095</v>
      </c>
      <c r="I39" s="21" t="s">
        <v>50</v>
      </c>
      <c r="J39" s="22">
        <v>42720</v>
      </c>
      <c r="K39" s="21" t="s">
        <v>19105</v>
      </c>
      <c r="L39" s="21" t="s">
        <v>19271</v>
      </c>
      <c r="M39" s="21" t="s">
        <v>19428</v>
      </c>
      <c r="N39" s="21" t="s">
        <v>19108</v>
      </c>
      <c r="O39" s="21" t="s">
        <v>19431</v>
      </c>
      <c r="P39" s="21" t="s">
        <v>10852</v>
      </c>
      <c r="Q39" s="33">
        <v>-127</v>
      </c>
      <c r="R39" s="33">
        <v>330</v>
      </c>
      <c r="S39" s="33">
        <v>0</v>
      </c>
      <c r="T39" s="33">
        <v>330</v>
      </c>
      <c r="U39" s="33">
        <v>0</v>
      </c>
      <c r="V39" s="33">
        <v>0</v>
      </c>
      <c r="W39" s="23">
        <v>0</v>
      </c>
      <c r="X39" s="23">
        <v>32.119999999999997</v>
      </c>
      <c r="Y39" s="21" t="s">
        <v>19097</v>
      </c>
      <c r="Z39" s="23">
        <v>0</v>
      </c>
      <c r="AA39" s="23">
        <v>10599.6</v>
      </c>
      <c r="AB39" s="22">
        <v>42766</v>
      </c>
    </row>
    <row r="40" spans="1:28" ht="15" hidden="1" customHeight="1" x14ac:dyDescent="0.25">
      <c r="A40" t="s">
        <v>23</v>
      </c>
      <c r="B40" t="str">
        <f>VLOOKUP(O40+0,'de para'!K:O,3,0)</f>
        <v xml:space="preserve"> Aditivos Carne</v>
      </c>
      <c r="C40" t="str">
        <f t="shared" si="0"/>
        <v>3008</v>
      </c>
      <c r="D40" t="str">
        <f>IFERROR(VLOOKUP(G40+0,'de para'!A:C,3,0),"")</f>
        <v/>
      </c>
      <c r="E40" t="str">
        <f>IF(VLOOKUP(G40+0,'de para'!E:H,4,0)="EX","Externo","Interno")</f>
        <v>Interno</v>
      </c>
      <c r="F40" s="18" t="s">
        <v>19440</v>
      </c>
      <c r="G40" s="18">
        <v>375</v>
      </c>
      <c r="H40" s="18" t="s">
        <v>19095</v>
      </c>
      <c r="I40" s="18" t="s">
        <v>50</v>
      </c>
      <c r="J40" s="19">
        <v>42720</v>
      </c>
      <c r="K40" s="18" t="s">
        <v>19105</v>
      </c>
      <c r="L40" s="18" t="s">
        <v>19271</v>
      </c>
      <c r="M40" s="18" t="s">
        <v>19428</v>
      </c>
      <c r="N40" s="18" t="s">
        <v>19103</v>
      </c>
      <c r="O40" s="18" t="s">
        <v>19432</v>
      </c>
      <c r="P40" s="18" t="s">
        <v>11200</v>
      </c>
      <c r="Q40" s="32">
        <v>120</v>
      </c>
      <c r="R40" s="32">
        <v>1200</v>
      </c>
      <c r="S40" s="32">
        <v>0</v>
      </c>
      <c r="T40" s="32">
        <v>1200</v>
      </c>
      <c r="U40" s="32">
        <v>0</v>
      </c>
      <c r="V40" s="32">
        <v>0</v>
      </c>
      <c r="W40" s="20">
        <v>0</v>
      </c>
      <c r="X40" s="20">
        <v>2.73</v>
      </c>
      <c r="Y40" s="18" t="s">
        <v>19097</v>
      </c>
      <c r="Z40" s="20">
        <v>0</v>
      </c>
      <c r="AA40" s="20">
        <v>3276</v>
      </c>
      <c r="AB40" s="19">
        <v>42766</v>
      </c>
    </row>
    <row r="41" spans="1:28" ht="15" hidden="1" customHeight="1" x14ac:dyDescent="0.25">
      <c r="A41" t="s">
        <v>23</v>
      </c>
      <c r="B41" t="str">
        <f>VLOOKUP(O41+0,'de para'!K:O,3,0)</f>
        <v xml:space="preserve"> Aditivos Carne</v>
      </c>
      <c r="C41" t="str">
        <f t="shared" si="0"/>
        <v>3008</v>
      </c>
      <c r="D41" t="str">
        <f>IFERROR(VLOOKUP(G41+0,'de para'!A:C,3,0),"")</f>
        <v/>
      </c>
      <c r="E41" t="str">
        <f>IF(VLOOKUP(G41+0,'de para'!E:H,4,0)="EX","Externo","Interno")</f>
        <v>Interno</v>
      </c>
      <c r="F41" s="21" t="s">
        <v>19440</v>
      </c>
      <c r="G41" s="21">
        <v>375</v>
      </c>
      <c r="H41" s="21" t="s">
        <v>19095</v>
      </c>
      <c r="I41" s="21" t="s">
        <v>50</v>
      </c>
      <c r="J41" s="22">
        <v>42720</v>
      </c>
      <c r="K41" s="21" t="s">
        <v>19105</v>
      </c>
      <c r="L41" s="21" t="s">
        <v>19271</v>
      </c>
      <c r="M41" s="21" t="s">
        <v>19428</v>
      </c>
      <c r="N41" s="21" t="s">
        <v>19291</v>
      </c>
      <c r="O41" s="21" t="s">
        <v>19433</v>
      </c>
      <c r="P41" s="21" t="s">
        <v>11095</v>
      </c>
      <c r="Q41" s="33">
        <v>25</v>
      </c>
      <c r="R41" s="33">
        <v>25</v>
      </c>
      <c r="S41" s="33">
        <v>0</v>
      </c>
      <c r="T41" s="33">
        <v>25</v>
      </c>
      <c r="U41" s="33">
        <v>0</v>
      </c>
      <c r="V41" s="33">
        <v>0</v>
      </c>
      <c r="W41" s="23">
        <v>0</v>
      </c>
      <c r="X41" s="23">
        <v>22.01</v>
      </c>
      <c r="Y41" s="21" t="s">
        <v>19097</v>
      </c>
      <c r="Z41" s="23">
        <v>0</v>
      </c>
      <c r="AA41" s="23">
        <v>550.25</v>
      </c>
      <c r="AB41" s="22">
        <v>42766</v>
      </c>
    </row>
    <row r="42" spans="1:28" ht="15" hidden="1" customHeight="1" x14ac:dyDescent="0.25">
      <c r="A42" t="s">
        <v>23</v>
      </c>
      <c r="B42" t="str">
        <f>VLOOKUP(O42+0,'de para'!K:O,3,0)</f>
        <v xml:space="preserve"> Aditivos Carne</v>
      </c>
      <c r="C42" t="str">
        <f t="shared" si="0"/>
        <v>3008</v>
      </c>
      <c r="D42" t="str">
        <f>IFERROR(VLOOKUP(G42+0,'de para'!A:C,3,0),"")</f>
        <v/>
      </c>
      <c r="E42" t="str">
        <f>IF(VLOOKUP(G42+0,'de para'!E:H,4,0)="EX","Externo","Interno")</f>
        <v>Interno</v>
      </c>
      <c r="F42" s="18" t="s">
        <v>19440</v>
      </c>
      <c r="G42" s="18">
        <v>375</v>
      </c>
      <c r="H42" s="18" t="s">
        <v>19095</v>
      </c>
      <c r="I42" s="18" t="s">
        <v>50</v>
      </c>
      <c r="J42" s="19">
        <v>42720</v>
      </c>
      <c r="K42" s="18" t="s">
        <v>19105</v>
      </c>
      <c r="L42" s="18" t="s">
        <v>19271</v>
      </c>
      <c r="M42" s="18" t="s">
        <v>19428</v>
      </c>
      <c r="N42" s="18" t="s">
        <v>19104</v>
      </c>
      <c r="O42" s="18" t="s">
        <v>19434</v>
      </c>
      <c r="P42" s="18" t="s">
        <v>10924</v>
      </c>
      <c r="Q42" s="32">
        <v>25</v>
      </c>
      <c r="R42" s="32">
        <v>25</v>
      </c>
      <c r="S42" s="32">
        <v>0</v>
      </c>
      <c r="T42" s="32">
        <v>25</v>
      </c>
      <c r="U42" s="32">
        <v>0</v>
      </c>
      <c r="V42" s="32">
        <v>0</v>
      </c>
      <c r="W42" s="20">
        <v>0</v>
      </c>
      <c r="X42" s="20">
        <v>6.1</v>
      </c>
      <c r="Y42" s="18" t="s">
        <v>19097</v>
      </c>
      <c r="Z42" s="20">
        <v>0</v>
      </c>
      <c r="AA42" s="20">
        <v>152.5</v>
      </c>
      <c r="AB42" s="19">
        <v>42766</v>
      </c>
    </row>
    <row r="43" spans="1:28" ht="15" hidden="1" customHeight="1" x14ac:dyDescent="0.25">
      <c r="A43" t="s">
        <v>23</v>
      </c>
      <c r="B43" t="str">
        <f>VLOOKUP(O43+0,'de para'!K:O,3,0)</f>
        <v xml:space="preserve"> Aditivos Carne</v>
      </c>
      <c r="C43" t="str">
        <f t="shared" si="0"/>
        <v>3008</v>
      </c>
      <c r="D43" t="str">
        <f>IFERROR(VLOOKUP(G43+0,'de para'!A:C,3,0),"")</f>
        <v/>
      </c>
      <c r="E43" t="str">
        <f>IF(VLOOKUP(G43+0,'de para'!E:H,4,0)="EX","Externo","Interno")</f>
        <v>Interno</v>
      </c>
      <c r="F43" s="21" t="s">
        <v>19440</v>
      </c>
      <c r="G43" s="21">
        <v>375</v>
      </c>
      <c r="H43" s="21" t="s">
        <v>19095</v>
      </c>
      <c r="I43" s="21" t="s">
        <v>50</v>
      </c>
      <c r="J43" s="22">
        <v>42720</v>
      </c>
      <c r="K43" s="21" t="s">
        <v>19105</v>
      </c>
      <c r="L43" s="21" t="s">
        <v>19271</v>
      </c>
      <c r="M43" s="21" t="s">
        <v>19428</v>
      </c>
      <c r="N43" s="21" t="s">
        <v>19112</v>
      </c>
      <c r="O43" s="21" t="s">
        <v>19335</v>
      </c>
      <c r="P43" s="21" t="s">
        <v>165</v>
      </c>
      <c r="Q43" s="33">
        <v>260</v>
      </c>
      <c r="R43" s="33">
        <v>100</v>
      </c>
      <c r="S43" s="33">
        <v>0</v>
      </c>
      <c r="T43" s="33">
        <v>100</v>
      </c>
      <c r="U43" s="33">
        <v>0</v>
      </c>
      <c r="V43" s="33">
        <v>0</v>
      </c>
      <c r="W43" s="23">
        <v>0</v>
      </c>
      <c r="X43" s="23">
        <v>8.15</v>
      </c>
      <c r="Y43" s="21" t="s">
        <v>19097</v>
      </c>
      <c r="Z43" s="23">
        <v>0</v>
      </c>
      <c r="AA43" s="23">
        <v>815</v>
      </c>
      <c r="AB43" s="22">
        <v>42766</v>
      </c>
    </row>
    <row r="44" spans="1:28" ht="15" hidden="1" customHeight="1" x14ac:dyDescent="0.25">
      <c r="A44" t="s">
        <v>23</v>
      </c>
      <c r="B44" t="str">
        <f>VLOOKUP(O44+0,'de para'!K:O,3,0)</f>
        <v xml:space="preserve"> Aditivos Carne</v>
      </c>
      <c r="C44" t="str">
        <f t="shared" si="0"/>
        <v>3008</v>
      </c>
      <c r="D44" t="str">
        <f>IFERROR(VLOOKUP(G44+0,'de para'!A:C,3,0),"")</f>
        <v/>
      </c>
      <c r="E44" t="str">
        <f>IF(VLOOKUP(G44+0,'de para'!E:H,4,0)="EX","Externo","Interno")</f>
        <v>Interno</v>
      </c>
      <c r="F44" s="18" t="s">
        <v>19440</v>
      </c>
      <c r="G44" s="18">
        <v>375</v>
      </c>
      <c r="H44" s="18" t="s">
        <v>19095</v>
      </c>
      <c r="I44" s="18" t="s">
        <v>50</v>
      </c>
      <c r="J44" s="19">
        <v>42720</v>
      </c>
      <c r="K44" s="18" t="s">
        <v>19105</v>
      </c>
      <c r="L44" s="18" t="s">
        <v>19271</v>
      </c>
      <c r="M44" s="18" t="s">
        <v>19428</v>
      </c>
      <c r="N44" s="18" t="s">
        <v>19113</v>
      </c>
      <c r="O44" s="18" t="s">
        <v>19436</v>
      </c>
      <c r="P44" s="18" t="s">
        <v>11104</v>
      </c>
      <c r="Q44" s="32">
        <v>4.5</v>
      </c>
      <c r="R44" s="32">
        <v>4.5</v>
      </c>
      <c r="S44" s="32">
        <v>0</v>
      </c>
      <c r="T44" s="32">
        <v>4.5</v>
      </c>
      <c r="U44" s="32">
        <v>0</v>
      </c>
      <c r="V44" s="32">
        <v>0</v>
      </c>
      <c r="W44" s="20">
        <v>0</v>
      </c>
      <c r="X44" s="20">
        <v>23.67</v>
      </c>
      <c r="Y44" s="18" t="s">
        <v>19097</v>
      </c>
      <c r="Z44" s="20">
        <v>0</v>
      </c>
      <c r="AA44" s="20">
        <v>106.52</v>
      </c>
      <c r="AB44" s="19">
        <v>42766</v>
      </c>
    </row>
    <row r="45" spans="1:28" ht="15" hidden="1" customHeight="1" x14ac:dyDescent="0.25">
      <c r="A45" t="s">
        <v>23</v>
      </c>
      <c r="B45" t="str">
        <f>VLOOKUP(O45+0,'de para'!K:O,3,0)</f>
        <v xml:space="preserve"> Aditivos Carne</v>
      </c>
      <c r="C45" t="str">
        <f t="shared" si="0"/>
        <v>3008</v>
      </c>
      <c r="D45" t="str">
        <f>IFERROR(VLOOKUP(G45+0,'de para'!A:C,3,0),"")</f>
        <v/>
      </c>
      <c r="E45" t="str">
        <f>IF(VLOOKUP(G45+0,'de para'!E:H,4,0)="EX","Externo","Interno")</f>
        <v>Interno</v>
      </c>
      <c r="F45" s="21" t="s">
        <v>19441</v>
      </c>
      <c r="G45" s="21">
        <v>375</v>
      </c>
      <c r="H45" s="21" t="s">
        <v>19095</v>
      </c>
      <c r="I45" s="21" t="s">
        <v>50</v>
      </c>
      <c r="J45" s="22">
        <v>42720</v>
      </c>
      <c r="K45" s="21" t="s">
        <v>19105</v>
      </c>
      <c r="L45" s="21" t="s">
        <v>19271</v>
      </c>
      <c r="M45" s="21" t="s">
        <v>19428</v>
      </c>
      <c r="N45" s="21" t="s">
        <v>19095</v>
      </c>
      <c r="O45" s="21" t="s">
        <v>19435</v>
      </c>
      <c r="P45" s="21" t="s">
        <v>229</v>
      </c>
      <c r="Q45" s="33">
        <v>14.4</v>
      </c>
      <c r="R45" s="33">
        <v>9.6</v>
      </c>
      <c r="S45" s="33">
        <v>0</v>
      </c>
      <c r="T45" s="33">
        <v>9.6</v>
      </c>
      <c r="U45" s="33">
        <v>0</v>
      </c>
      <c r="V45" s="33">
        <v>0</v>
      </c>
      <c r="W45" s="23">
        <v>0</v>
      </c>
      <c r="X45" s="23">
        <v>259.98</v>
      </c>
      <c r="Y45" s="21" t="s">
        <v>19097</v>
      </c>
      <c r="Z45" s="23">
        <v>124.8</v>
      </c>
      <c r="AA45" s="23">
        <v>2620.67</v>
      </c>
      <c r="AB45" s="22">
        <v>42766</v>
      </c>
    </row>
    <row r="46" spans="1:28" ht="15" hidden="1" customHeight="1" x14ac:dyDescent="0.25">
      <c r="A46" t="s">
        <v>23</v>
      </c>
      <c r="B46" t="str">
        <f>VLOOKUP(O46+0,'de para'!K:O,3,0)</f>
        <v xml:space="preserve"> Aditivos Carne</v>
      </c>
      <c r="C46" t="str">
        <f t="shared" si="0"/>
        <v>3008</v>
      </c>
      <c r="D46" t="str">
        <f>IFERROR(VLOOKUP(G46+0,'de para'!A:C,3,0),"")</f>
        <v/>
      </c>
      <c r="E46" t="str">
        <f>IF(VLOOKUP(G46+0,'de para'!E:H,4,0)="EX","Externo","Interno")</f>
        <v>Interno</v>
      </c>
      <c r="F46" s="18" t="s">
        <v>19449</v>
      </c>
      <c r="G46" s="18">
        <v>1130</v>
      </c>
      <c r="H46" s="18" t="s">
        <v>19095</v>
      </c>
      <c r="I46" s="18" t="s">
        <v>2863</v>
      </c>
      <c r="J46" s="19">
        <v>42720</v>
      </c>
      <c r="K46" s="18" t="s">
        <v>19105</v>
      </c>
      <c r="L46" s="18" t="s">
        <v>19271</v>
      </c>
      <c r="M46" s="18" t="s">
        <v>19114</v>
      </c>
      <c r="N46" s="18" t="s">
        <v>19095</v>
      </c>
      <c r="O46" s="18" t="s">
        <v>19442</v>
      </c>
      <c r="P46" s="18" t="s">
        <v>19443</v>
      </c>
      <c r="Q46" s="32">
        <v>40</v>
      </c>
      <c r="R46" s="32">
        <v>40</v>
      </c>
      <c r="S46" s="32">
        <v>0</v>
      </c>
      <c r="T46" s="32">
        <v>40</v>
      </c>
      <c r="U46" s="32">
        <v>0</v>
      </c>
      <c r="V46" s="32">
        <v>40</v>
      </c>
      <c r="W46" s="20">
        <v>0</v>
      </c>
      <c r="X46" s="20">
        <v>9.52</v>
      </c>
      <c r="Y46" s="18" t="s">
        <v>19106</v>
      </c>
      <c r="Z46" s="20">
        <v>0</v>
      </c>
      <c r="AA46" s="20">
        <v>380.8</v>
      </c>
      <c r="AB46" s="19">
        <v>42759</v>
      </c>
    </row>
    <row r="47" spans="1:28" ht="15" hidden="1" customHeight="1" x14ac:dyDescent="0.25">
      <c r="A47" t="s">
        <v>23</v>
      </c>
      <c r="B47" t="str">
        <f>VLOOKUP(O47+0,'de para'!K:O,3,0)</f>
        <v>Urucum</v>
      </c>
      <c r="C47" t="str">
        <f t="shared" si="0"/>
        <v>3008</v>
      </c>
      <c r="D47" t="str">
        <f>IFERROR(VLOOKUP(G47+0,'de para'!A:C,3,0),"")</f>
        <v/>
      </c>
      <c r="E47" t="str">
        <f>IF(VLOOKUP(G47+0,'de para'!E:H,4,0)="EX","Externo","Interno")</f>
        <v>Interno</v>
      </c>
      <c r="F47" s="21" t="s">
        <v>19449</v>
      </c>
      <c r="G47" s="21">
        <v>1130</v>
      </c>
      <c r="H47" s="21" t="s">
        <v>19095</v>
      </c>
      <c r="I47" s="21" t="s">
        <v>2863</v>
      </c>
      <c r="J47" s="22">
        <v>42720</v>
      </c>
      <c r="K47" s="21" t="s">
        <v>19105</v>
      </c>
      <c r="L47" s="21" t="s">
        <v>19271</v>
      </c>
      <c r="M47" s="21" t="s">
        <v>19114</v>
      </c>
      <c r="N47" s="21" t="s">
        <v>19108</v>
      </c>
      <c r="O47" s="21" t="s">
        <v>19444</v>
      </c>
      <c r="P47" s="21" t="s">
        <v>19445</v>
      </c>
      <c r="Q47" s="33">
        <v>120</v>
      </c>
      <c r="R47" s="33">
        <v>120</v>
      </c>
      <c r="S47" s="33">
        <v>0</v>
      </c>
      <c r="T47" s="33">
        <v>120</v>
      </c>
      <c r="U47" s="33">
        <v>0</v>
      </c>
      <c r="V47" s="33">
        <v>120</v>
      </c>
      <c r="W47" s="23">
        <v>0</v>
      </c>
      <c r="X47" s="23">
        <v>8.4</v>
      </c>
      <c r="Y47" s="21" t="s">
        <v>19106</v>
      </c>
      <c r="Z47" s="23">
        <v>0</v>
      </c>
      <c r="AA47" s="23">
        <v>1008</v>
      </c>
      <c r="AB47" s="22">
        <v>42759</v>
      </c>
    </row>
    <row r="48" spans="1:28" ht="15" hidden="1" customHeight="1" x14ac:dyDescent="0.25">
      <c r="A48" t="s">
        <v>23</v>
      </c>
      <c r="B48" t="str">
        <f>VLOOKUP(O48+0,'de para'!K:O,3,0)</f>
        <v xml:space="preserve"> Aditivos Carne</v>
      </c>
      <c r="C48" t="str">
        <f t="shared" si="0"/>
        <v>3008</v>
      </c>
      <c r="D48" t="str">
        <f>IFERROR(VLOOKUP(G48+0,'de para'!A:C,3,0),"")</f>
        <v/>
      </c>
      <c r="E48" t="str">
        <f>IF(VLOOKUP(G48+0,'de para'!E:H,4,0)="EX","Externo","Interno")</f>
        <v>Interno</v>
      </c>
      <c r="F48" s="18" t="s">
        <v>19449</v>
      </c>
      <c r="G48" s="18">
        <v>1130</v>
      </c>
      <c r="H48" s="18" t="s">
        <v>19095</v>
      </c>
      <c r="I48" s="18" t="s">
        <v>2863</v>
      </c>
      <c r="J48" s="19">
        <v>42720</v>
      </c>
      <c r="K48" s="18" t="s">
        <v>19105</v>
      </c>
      <c r="L48" s="18" t="s">
        <v>19271</v>
      </c>
      <c r="M48" s="18" t="s">
        <v>19114</v>
      </c>
      <c r="N48" s="18" t="s">
        <v>19104</v>
      </c>
      <c r="O48" s="18" t="s">
        <v>19402</v>
      </c>
      <c r="P48" s="18" t="s">
        <v>19446</v>
      </c>
      <c r="Q48" s="32">
        <v>90</v>
      </c>
      <c r="R48" s="32">
        <v>90</v>
      </c>
      <c r="S48" s="32">
        <v>0</v>
      </c>
      <c r="T48" s="32">
        <v>90</v>
      </c>
      <c r="U48" s="32">
        <v>0</v>
      </c>
      <c r="V48" s="32">
        <v>90</v>
      </c>
      <c r="W48" s="20">
        <v>0</v>
      </c>
      <c r="X48" s="20">
        <v>5.75</v>
      </c>
      <c r="Y48" s="18" t="s">
        <v>19106</v>
      </c>
      <c r="Z48" s="20">
        <v>0</v>
      </c>
      <c r="AA48" s="20">
        <v>517.5</v>
      </c>
      <c r="AB48" s="19">
        <v>42759</v>
      </c>
    </row>
    <row r="49" spans="1:28" ht="15" hidden="1" customHeight="1" x14ac:dyDescent="0.25">
      <c r="A49" t="s">
        <v>23</v>
      </c>
      <c r="B49" t="str">
        <f>VLOOKUP(O49+0,'de para'!K:O,3,0)</f>
        <v xml:space="preserve"> Aditivos Carne</v>
      </c>
      <c r="C49" t="str">
        <f t="shared" si="0"/>
        <v>3008</v>
      </c>
      <c r="D49" t="str">
        <f>IFERROR(VLOOKUP(G49+0,'de para'!A:C,3,0),"")</f>
        <v/>
      </c>
      <c r="E49" t="str">
        <f>IF(VLOOKUP(G49+0,'de para'!E:H,4,0)="EX","Externo","Interno")</f>
        <v>Interno</v>
      </c>
      <c r="F49" s="21" t="s">
        <v>19449</v>
      </c>
      <c r="G49" s="21">
        <v>1130</v>
      </c>
      <c r="H49" s="21" t="s">
        <v>19095</v>
      </c>
      <c r="I49" s="21" t="s">
        <v>2863</v>
      </c>
      <c r="J49" s="22">
        <v>42720</v>
      </c>
      <c r="K49" s="21" t="s">
        <v>19105</v>
      </c>
      <c r="L49" s="21" t="s">
        <v>19271</v>
      </c>
      <c r="M49" s="21" t="s">
        <v>19114</v>
      </c>
      <c r="N49" s="21" t="s">
        <v>19340</v>
      </c>
      <c r="O49" s="21" t="s">
        <v>19447</v>
      </c>
      <c r="P49" s="21" t="s">
        <v>19448</v>
      </c>
      <c r="Q49" s="33">
        <v>60</v>
      </c>
      <c r="R49" s="33">
        <v>60</v>
      </c>
      <c r="S49" s="33">
        <v>0</v>
      </c>
      <c r="T49" s="33">
        <v>60</v>
      </c>
      <c r="U49" s="33">
        <v>0</v>
      </c>
      <c r="V49" s="33">
        <v>60</v>
      </c>
      <c r="W49" s="23">
        <v>0</v>
      </c>
      <c r="X49" s="23">
        <v>4.4000000000000004</v>
      </c>
      <c r="Y49" s="21" t="s">
        <v>19106</v>
      </c>
      <c r="Z49" s="23">
        <v>0</v>
      </c>
      <c r="AA49" s="23">
        <v>264</v>
      </c>
      <c r="AB49" s="22">
        <v>42759</v>
      </c>
    </row>
    <row r="50" spans="1:28" ht="15" hidden="1" customHeight="1" x14ac:dyDescent="0.25">
      <c r="A50" t="s">
        <v>23</v>
      </c>
      <c r="B50" t="str">
        <f>VLOOKUP(O50+0,'de para'!K:O,3,0)</f>
        <v xml:space="preserve"> Aditivos Carne</v>
      </c>
      <c r="C50" t="str">
        <f t="shared" si="0"/>
        <v>3008</v>
      </c>
      <c r="D50" t="str">
        <f>IFERROR(VLOOKUP(G50+0,'de para'!A:C,3,0),"")</f>
        <v/>
      </c>
      <c r="E50" t="str">
        <f>IF(VLOOKUP(G50+0,'de para'!E:H,4,0)="EX","Externo","Interno")</f>
        <v>Interno</v>
      </c>
      <c r="F50" s="18" t="s">
        <v>19449</v>
      </c>
      <c r="G50" s="18">
        <v>1130</v>
      </c>
      <c r="H50" s="18" t="s">
        <v>19095</v>
      </c>
      <c r="I50" s="18" t="s">
        <v>2863</v>
      </c>
      <c r="J50" s="19">
        <v>42720</v>
      </c>
      <c r="K50" s="18" t="s">
        <v>19105</v>
      </c>
      <c r="L50" s="18" t="s">
        <v>19271</v>
      </c>
      <c r="M50" s="18" t="s">
        <v>19114</v>
      </c>
      <c r="N50" s="18" t="s">
        <v>19342</v>
      </c>
      <c r="O50" s="18" t="s">
        <v>19335</v>
      </c>
      <c r="P50" s="18" t="s">
        <v>165</v>
      </c>
      <c r="Q50" s="32">
        <v>160</v>
      </c>
      <c r="R50" s="32">
        <v>20</v>
      </c>
      <c r="S50" s="32">
        <v>0</v>
      </c>
      <c r="T50" s="32">
        <v>20</v>
      </c>
      <c r="U50" s="32">
        <v>0</v>
      </c>
      <c r="V50" s="32">
        <v>20</v>
      </c>
      <c r="W50" s="20">
        <v>0</v>
      </c>
      <c r="X50" s="20">
        <v>5.57</v>
      </c>
      <c r="Y50" s="18" t="s">
        <v>19106</v>
      </c>
      <c r="Z50" s="20">
        <v>0</v>
      </c>
      <c r="AA50" s="20">
        <v>111.4</v>
      </c>
      <c r="AB50" s="19">
        <v>42759</v>
      </c>
    </row>
    <row r="51" spans="1:28" ht="15" hidden="1" customHeight="1" x14ac:dyDescent="0.25">
      <c r="A51" t="s">
        <v>23</v>
      </c>
      <c r="B51" t="str">
        <f>VLOOKUP(O51+0,'de para'!K:O,3,0)</f>
        <v xml:space="preserve"> Aditivos Carne</v>
      </c>
      <c r="C51" t="str">
        <f t="shared" si="0"/>
        <v>3008</v>
      </c>
      <c r="D51" t="str">
        <f>IFERROR(VLOOKUP(G51+0,'de para'!A:C,3,0),"")</f>
        <v/>
      </c>
      <c r="E51" t="str">
        <f>IF(VLOOKUP(G51+0,'de para'!E:H,4,0)="EX","Externo","Interno")</f>
        <v>Interno</v>
      </c>
      <c r="F51" s="21" t="s">
        <v>19451</v>
      </c>
      <c r="G51" s="21">
        <v>551</v>
      </c>
      <c r="H51" s="21" t="s">
        <v>19108</v>
      </c>
      <c r="I51" s="21" t="s">
        <v>53</v>
      </c>
      <c r="J51" s="22">
        <v>42724</v>
      </c>
      <c r="K51" s="21" t="s">
        <v>19312</v>
      </c>
      <c r="L51" s="21" t="s">
        <v>19293</v>
      </c>
      <c r="M51" s="21" t="s">
        <v>19314</v>
      </c>
      <c r="N51" s="21" t="s">
        <v>19095</v>
      </c>
      <c r="O51" s="21" t="s">
        <v>19321</v>
      </c>
      <c r="P51" s="21" t="s">
        <v>71</v>
      </c>
      <c r="Q51" s="33">
        <v>200</v>
      </c>
      <c r="R51" s="33">
        <v>500</v>
      </c>
      <c r="S51" s="33">
        <v>0</v>
      </c>
      <c r="T51" s="33">
        <v>500</v>
      </c>
      <c r="U51" s="33">
        <v>0</v>
      </c>
      <c r="V51" s="33">
        <v>0</v>
      </c>
      <c r="W51" s="23">
        <v>0</v>
      </c>
      <c r="X51" s="23">
        <v>6.26</v>
      </c>
      <c r="Y51" s="21" t="s">
        <v>19097</v>
      </c>
      <c r="Z51" s="23">
        <v>0</v>
      </c>
      <c r="AA51" s="23">
        <v>3130</v>
      </c>
      <c r="AB51" s="22">
        <v>42760</v>
      </c>
    </row>
    <row r="52" spans="1:28" ht="15" hidden="1" customHeight="1" x14ac:dyDescent="0.25">
      <c r="A52" t="s">
        <v>23</v>
      </c>
      <c r="B52" t="str">
        <f>VLOOKUP(O52+0,'de para'!K:O,3,0)</f>
        <v>Urucum</v>
      </c>
      <c r="C52" t="str">
        <f t="shared" si="0"/>
        <v>3008</v>
      </c>
      <c r="D52" t="str">
        <f>IFERROR(VLOOKUP(G52+0,'de para'!A:C,3,0),"")</f>
        <v/>
      </c>
      <c r="E52" t="str">
        <f>IF(VLOOKUP(G52+0,'de para'!E:H,4,0)="EX","Externo","Interno")</f>
        <v>Interno</v>
      </c>
      <c r="F52" s="18" t="s">
        <v>19454</v>
      </c>
      <c r="G52" s="18">
        <v>1213</v>
      </c>
      <c r="H52" s="18" t="s">
        <v>19095</v>
      </c>
      <c r="I52" s="18" t="s">
        <v>62</v>
      </c>
      <c r="J52" s="19">
        <v>42724</v>
      </c>
      <c r="K52" s="18" t="s">
        <v>19110</v>
      </c>
      <c r="L52" s="18" t="s">
        <v>19270</v>
      </c>
      <c r="M52" s="18" t="s">
        <v>19111</v>
      </c>
      <c r="N52" s="18" t="s">
        <v>19095</v>
      </c>
      <c r="O52" s="18" t="s">
        <v>19452</v>
      </c>
      <c r="P52" s="18" t="s">
        <v>19453</v>
      </c>
      <c r="Q52" s="32">
        <v>6270</v>
      </c>
      <c r="R52" s="32">
        <v>3014</v>
      </c>
      <c r="S52" s="32">
        <v>0</v>
      </c>
      <c r="T52" s="32">
        <v>3014</v>
      </c>
      <c r="U52" s="32">
        <v>0</v>
      </c>
      <c r="V52" s="32">
        <v>3014</v>
      </c>
      <c r="W52" s="20">
        <v>0</v>
      </c>
      <c r="X52" s="20">
        <v>22.25</v>
      </c>
      <c r="Y52" s="18" t="s">
        <v>19106</v>
      </c>
      <c r="Z52" s="20">
        <v>0</v>
      </c>
      <c r="AA52" s="20">
        <v>67061.5</v>
      </c>
      <c r="AB52" s="19">
        <v>42758</v>
      </c>
    </row>
    <row r="53" spans="1:28" ht="15" hidden="1" customHeight="1" x14ac:dyDescent="0.25">
      <c r="A53" t="s">
        <v>23</v>
      </c>
      <c r="B53" t="str">
        <f>VLOOKUP(O53+0,'de para'!K:O,3,0)</f>
        <v>Urucum</v>
      </c>
      <c r="C53" t="str">
        <f t="shared" si="0"/>
        <v>3008</v>
      </c>
      <c r="D53" t="str">
        <f>IFERROR(VLOOKUP(G53+0,'de para'!A:C,3,0),"")</f>
        <v/>
      </c>
      <c r="E53" t="str">
        <f>IF(VLOOKUP(G53+0,'de para'!E:H,4,0)="EX","Externo","Interno")</f>
        <v>Interno</v>
      </c>
      <c r="F53" s="21" t="s">
        <v>19455</v>
      </c>
      <c r="G53" s="21">
        <v>649</v>
      </c>
      <c r="H53" s="21" t="s">
        <v>19104</v>
      </c>
      <c r="I53" s="21" t="s">
        <v>42</v>
      </c>
      <c r="J53" s="22">
        <v>42725</v>
      </c>
      <c r="K53" s="21" t="s">
        <v>19105</v>
      </c>
      <c r="L53" s="21" t="s">
        <v>19293</v>
      </c>
      <c r="M53" s="21" t="s">
        <v>19107</v>
      </c>
      <c r="N53" s="21" t="s">
        <v>19095</v>
      </c>
      <c r="O53" s="21" t="s">
        <v>19294</v>
      </c>
      <c r="P53" s="21" t="s">
        <v>19295</v>
      </c>
      <c r="Q53" s="33">
        <v>5200</v>
      </c>
      <c r="R53" s="33">
        <v>800</v>
      </c>
      <c r="S53" s="33">
        <v>0</v>
      </c>
      <c r="T53" s="33">
        <v>800</v>
      </c>
      <c r="U53" s="33">
        <v>0</v>
      </c>
      <c r="V53" s="33">
        <v>0</v>
      </c>
      <c r="W53" s="23">
        <v>0</v>
      </c>
      <c r="X53" s="23">
        <v>37.35</v>
      </c>
      <c r="Y53" s="21" t="s">
        <v>19097</v>
      </c>
      <c r="Z53" s="23">
        <v>0</v>
      </c>
      <c r="AA53" s="23">
        <v>29880</v>
      </c>
      <c r="AB53" s="22">
        <v>42761</v>
      </c>
    </row>
    <row r="54" spans="1:28" ht="15" hidden="1" customHeight="1" x14ac:dyDescent="0.25">
      <c r="A54" t="s">
        <v>23</v>
      </c>
      <c r="B54" t="str">
        <f>VLOOKUP(O54+0,'de para'!K:O,3,0)</f>
        <v>Urucum</v>
      </c>
      <c r="C54" t="str">
        <f t="shared" si="0"/>
        <v>3008</v>
      </c>
      <c r="D54" t="str">
        <f>IFERROR(VLOOKUP(G54+0,'de para'!A:C,3,0),"")</f>
        <v/>
      </c>
      <c r="E54" t="str">
        <f>IF(VLOOKUP(G54+0,'de para'!E:H,4,0)="EX","Externo","Interno")</f>
        <v>Interno</v>
      </c>
      <c r="F54" s="18" t="s">
        <v>19456</v>
      </c>
      <c r="G54" s="18">
        <v>649</v>
      </c>
      <c r="H54" s="18" t="s">
        <v>19104</v>
      </c>
      <c r="I54" s="18" t="s">
        <v>42</v>
      </c>
      <c r="J54" s="19">
        <v>42725</v>
      </c>
      <c r="K54" s="18" t="s">
        <v>19105</v>
      </c>
      <c r="L54" s="18" t="s">
        <v>19293</v>
      </c>
      <c r="M54" s="18" t="s">
        <v>19107</v>
      </c>
      <c r="N54" s="18" t="s">
        <v>19095</v>
      </c>
      <c r="O54" s="18" t="s">
        <v>19294</v>
      </c>
      <c r="P54" s="18" t="s">
        <v>19295</v>
      </c>
      <c r="Q54" s="32">
        <v>4400</v>
      </c>
      <c r="R54" s="32">
        <v>800</v>
      </c>
      <c r="S54" s="32">
        <v>0</v>
      </c>
      <c r="T54" s="32">
        <v>800</v>
      </c>
      <c r="U54" s="32">
        <v>0</v>
      </c>
      <c r="V54" s="32">
        <v>0</v>
      </c>
      <c r="W54" s="20">
        <v>0</v>
      </c>
      <c r="X54" s="20">
        <v>37.35</v>
      </c>
      <c r="Y54" s="18" t="s">
        <v>19097</v>
      </c>
      <c r="Z54" s="20">
        <v>0</v>
      </c>
      <c r="AA54" s="20">
        <v>29880</v>
      </c>
      <c r="AB54" s="19">
        <v>42765</v>
      </c>
    </row>
    <row r="55" spans="1:28" ht="15" hidden="1" customHeight="1" x14ac:dyDescent="0.25">
      <c r="A55" t="s">
        <v>23</v>
      </c>
      <c r="B55" t="str">
        <f>VLOOKUP(O55+0,'de para'!K:O,3,0)</f>
        <v xml:space="preserve"> Aditivos Carne</v>
      </c>
      <c r="C55" t="str">
        <f t="shared" si="0"/>
        <v>3008</v>
      </c>
      <c r="D55" t="str">
        <f>IFERROR(VLOOKUP(G55+0,'de para'!A:C,3,0),"")</f>
        <v/>
      </c>
      <c r="E55" t="str">
        <f>IF(VLOOKUP(G55+0,'de para'!E:H,4,0)="EX","Externo","Interno")</f>
        <v>Externo</v>
      </c>
      <c r="F55" s="21" t="s">
        <v>19464</v>
      </c>
      <c r="G55" s="21">
        <v>733</v>
      </c>
      <c r="H55" s="21" t="s">
        <v>19095</v>
      </c>
      <c r="I55" s="21" t="s">
        <v>2155</v>
      </c>
      <c r="J55" s="22">
        <v>42725</v>
      </c>
      <c r="K55" s="21" t="s">
        <v>19465</v>
      </c>
      <c r="L55" s="21" t="s">
        <v>19098</v>
      </c>
      <c r="M55" s="21" t="s">
        <v>19154</v>
      </c>
      <c r="N55" s="21" t="s">
        <v>19095</v>
      </c>
      <c r="O55" s="21" t="s">
        <v>19215</v>
      </c>
      <c r="P55" s="21" t="s">
        <v>10870</v>
      </c>
      <c r="Q55" s="33">
        <v>10</v>
      </c>
      <c r="R55" s="33">
        <v>10</v>
      </c>
      <c r="S55" s="33">
        <v>0</v>
      </c>
      <c r="T55" s="33">
        <v>10</v>
      </c>
      <c r="U55" s="33">
        <v>0</v>
      </c>
      <c r="V55" s="33">
        <v>10</v>
      </c>
      <c r="W55" s="23">
        <v>0</v>
      </c>
      <c r="X55" s="23">
        <v>89.16</v>
      </c>
      <c r="Y55" s="21" t="s">
        <v>19106</v>
      </c>
      <c r="Z55" s="23">
        <v>0</v>
      </c>
      <c r="AA55" s="23">
        <v>891.69</v>
      </c>
      <c r="AB55" s="22">
        <v>42741</v>
      </c>
    </row>
    <row r="56" spans="1:28" ht="15" hidden="1" customHeight="1" x14ac:dyDescent="0.25">
      <c r="A56" t="s">
        <v>23</v>
      </c>
      <c r="B56" t="str">
        <f>VLOOKUP(O56+0,'de para'!K:O,3,0)</f>
        <v xml:space="preserve"> Aditivos Carne</v>
      </c>
      <c r="C56" t="str">
        <f t="shared" si="0"/>
        <v>3008</v>
      </c>
      <c r="D56" t="str">
        <f>IFERROR(VLOOKUP(G56+0,'de para'!A:C,3,0),"")</f>
        <v/>
      </c>
      <c r="E56" t="str">
        <f>IF(VLOOKUP(G56+0,'de para'!E:H,4,0)="EX","Externo","Interno")</f>
        <v>Interno</v>
      </c>
      <c r="F56" s="18" t="s">
        <v>19467</v>
      </c>
      <c r="G56" s="18">
        <v>649</v>
      </c>
      <c r="H56" s="18" t="s">
        <v>19104</v>
      </c>
      <c r="I56" s="18" t="s">
        <v>42</v>
      </c>
      <c r="J56" s="19">
        <v>42725</v>
      </c>
      <c r="K56" s="18" t="s">
        <v>19105</v>
      </c>
      <c r="L56" s="18" t="s">
        <v>19293</v>
      </c>
      <c r="M56" s="18" t="s">
        <v>19107</v>
      </c>
      <c r="N56" s="18" t="s">
        <v>19102</v>
      </c>
      <c r="O56" s="18" t="s">
        <v>19297</v>
      </c>
      <c r="P56" s="18" t="s">
        <v>19298</v>
      </c>
      <c r="Q56" s="32">
        <v>1685</v>
      </c>
      <c r="R56" s="32">
        <v>285</v>
      </c>
      <c r="S56" s="32">
        <v>0</v>
      </c>
      <c r="T56" s="32">
        <v>285</v>
      </c>
      <c r="U56" s="32">
        <v>0</v>
      </c>
      <c r="V56" s="32">
        <v>285</v>
      </c>
      <c r="W56" s="20">
        <v>0</v>
      </c>
      <c r="X56" s="20">
        <v>9.5</v>
      </c>
      <c r="Y56" s="18" t="s">
        <v>19106</v>
      </c>
      <c r="Z56" s="20">
        <v>0</v>
      </c>
      <c r="AA56" s="20">
        <v>2707.5</v>
      </c>
      <c r="AB56" s="19">
        <v>42758</v>
      </c>
    </row>
    <row r="57" spans="1:28" ht="15" hidden="1" customHeight="1" x14ac:dyDescent="0.25">
      <c r="A57" t="s">
        <v>23</v>
      </c>
      <c r="B57" t="str">
        <f>VLOOKUP(O57+0,'de para'!K:O,3,0)</f>
        <v xml:space="preserve"> Aditivos Carne</v>
      </c>
      <c r="C57" t="str">
        <f t="shared" si="0"/>
        <v>3008</v>
      </c>
      <c r="D57" t="str">
        <f>IFERROR(VLOOKUP(G57+0,'de para'!A:C,3,0),"")</f>
        <v/>
      </c>
      <c r="E57" t="str">
        <f>IF(VLOOKUP(G57+0,'de para'!E:H,4,0)="EX","Externo","Interno")</f>
        <v>Interno</v>
      </c>
      <c r="F57" s="21" t="s">
        <v>19467</v>
      </c>
      <c r="G57" s="21">
        <v>649</v>
      </c>
      <c r="H57" s="21" t="s">
        <v>19104</v>
      </c>
      <c r="I57" s="21" t="s">
        <v>42</v>
      </c>
      <c r="J57" s="22">
        <v>42725</v>
      </c>
      <c r="K57" s="21" t="s">
        <v>19105</v>
      </c>
      <c r="L57" s="21" t="s">
        <v>19293</v>
      </c>
      <c r="M57" s="21" t="s">
        <v>19107</v>
      </c>
      <c r="N57" s="21" t="s">
        <v>19103</v>
      </c>
      <c r="O57" s="21" t="s">
        <v>19457</v>
      </c>
      <c r="P57" s="21" t="s">
        <v>19458</v>
      </c>
      <c r="Q57" s="33">
        <v>40</v>
      </c>
      <c r="R57" s="33">
        <v>20</v>
      </c>
      <c r="S57" s="33">
        <v>0</v>
      </c>
      <c r="T57" s="33">
        <v>20</v>
      </c>
      <c r="U57" s="33">
        <v>0</v>
      </c>
      <c r="V57" s="33">
        <v>20</v>
      </c>
      <c r="W57" s="23">
        <v>0</v>
      </c>
      <c r="X57" s="23">
        <v>36.5</v>
      </c>
      <c r="Y57" s="21" t="s">
        <v>19106</v>
      </c>
      <c r="Z57" s="23">
        <v>0</v>
      </c>
      <c r="AA57" s="23">
        <v>730</v>
      </c>
      <c r="AB57" s="22">
        <v>42758</v>
      </c>
    </row>
    <row r="58" spans="1:28" ht="15" hidden="1" customHeight="1" x14ac:dyDescent="0.25">
      <c r="A58" t="s">
        <v>23</v>
      </c>
      <c r="B58" t="s">
        <v>10561</v>
      </c>
      <c r="C58" t="str">
        <f t="shared" si="0"/>
        <v>3008</v>
      </c>
      <c r="D58" t="str">
        <f>IFERROR(VLOOKUP(G58+0,'de para'!A:C,3,0),"")</f>
        <v/>
      </c>
      <c r="E58" t="str">
        <f>IF(VLOOKUP(G58+0,'de para'!E:H,4,0)="EX","Externo","Interno")</f>
        <v>Interno</v>
      </c>
      <c r="F58" s="18" t="s">
        <v>19467</v>
      </c>
      <c r="G58" s="18">
        <v>649</v>
      </c>
      <c r="H58" s="18" t="s">
        <v>19104</v>
      </c>
      <c r="I58" s="18" t="s">
        <v>42</v>
      </c>
      <c r="J58" s="19">
        <v>42725</v>
      </c>
      <c r="K58" s="18" t="s">
        <v>19105</v>
      </c>
      <c r="L58" s="18" t="s">
        <v>19293</v>
      </c>
      <c r="M58" s="18" t="s">
        <v>19107</v>
      </c>
      <c r="N58" s="18" t="s">
        <v>19104</v>
      </c>
      <c r="O58" s="18" t="s">
        <v>19459</v>
      </c>
      <c r="P58" s="18" t="s">
        <v>19460</v>
      </c>
      <c r="Q58" s="32">
        <v>196</v>
      </c>
      <c r="R58" s="32">
        <v>98</v>
      </c>
      <c r="S58" s="32">
        <v>0</v>
      </c>
      <c r="T58" s="32">
        <v>98</v>
      </c>
      <c r="U58" s="32">
        <v>0</v>
      </c>
      <c r="V58" s="32">
        <v>98</v>
      </c>
      <c r="W58" s="20">
        <v>0</v>
      </c>
      <c r="X58" s="20">
        <v>18.5</v>
      </c>
      <c r="Y58" s="18" t="s">
        <v>19106</v>
      </c>
      <c r="Z58" s="20">
        <v>0</v>
      </c>
      <c r="AA58" s="20">
        <v>1813</v>
      </c>
      <c r="AB58" s="19">
        <v>42758</v>
      </c>
    </row>
    <row r="59" spans="1:28" ht="15" hidden="1" customHeight="1" x14ac:dyDescent="0.25">
      <c r="A59" t="s">
        <v>23</v>
      </c>
      <c r="B59" t="str">
        <f>VLOOKUP(O59+0,'de para'!K:O,3,0)</f>
        <v xml:space="preserve"> Aditivos Carne</v>
      </c>
      <c r="C59" t="str">
        <f t="shared" si="0"/>
        <v>3008</v>
      </c>
      <c r="D59" t="str">
        <f>IFERROR(VLOOKUP(G59+0,'de para'!A:C,3,0),"")</f>
        <v/>
      </c>
      <c r="E59" t="str">
        <f>IF(VLOOKUP(G59+0,'de para'!E:H,4,0)="EX","Externo","Interno")</f>
        <v>Interno</v>
      </c>
      <c r="F59" s="21" t="s">
        <v>19467</v>
      </c>
      <c r="G59" s="21">
        <v>649</v>
      </c>
      <c r="H59" s="21" t="s">
        <v>19104</v>
      </c>
      <c r="I59" s="21" t="s">
        <v>42</v>
      </c>
      <c r="J59" s="22">
        <v>42725</v>
      </c>
      <c r="K59" s="21" t="s">
        <v>19105</v>
      </c>
      <c r="L59" s="21" t="s">
        <v>19293</v>
      </c>
      <c r="M59" s="21" t="s">
        <v>19107</v>
      </c>
      <c r="N59" s="21" t="s">
        <v>19112</v>
      </c>
      <c r="O59" s="21" t="s">
        <v>19461</v>
      </c>
      <c r="P59" s="21" t="s">
        <v>19462</v>
      </c>
      <c r="Q59" s="33">
        <v>0</v>
      </c>
      <c r="R59" s="33">
        <v>468</v>
      </c>
      <c r="S59" s="33">
        <v>0</v>
      </c>
      <c r="T59" s="33">
        <v>468</v>
      </c>
      <c r="U59" s="33">
        <v>0</v>
      </c>
      <c r="V59" s="33">
        <v>468</v>
      </c>
      <c r="W59" s="23">
        <v>0</v>
      </c>
      <c r="X59" s="23">
        <v>30.46</v>
      </c>
      <c r="Y59" s="21" t="s">
        <v>19106</v>
      </c>
      <c r="Z59" s="23">
        <v>0</v>
      </c>
      <c r="AA59" s="23">
        <v>14255.28</v>
      </c>
      <c r="AB59" s="22">
        <v>42758</v>
      </c>
    </row>
    <row r="60" spans="1:28" ht="15" hidden="1" customHeight="1" x14ac:dyDescent="0.25">
      <c r="A60" t="s">
        <v>23</v>
      </c>
      <c r="B60" t="s">
        <v>10561</v>
      </c>
      <c r="C60" t="str">
        <f t="shared" si="0"/>
        <v>3008</v>
      </c>
      <c r="D60" t="str">
        <f>IFERROR(VLOOKUP(G60+0,'de para'!A:C,3,0),"")</f>
        <v/>
      </c>
      <c r="E60" t="str">
        <f>IF(VLOOKUP(G60+0,'de para'!E:H,4,0)="EX","Externo","Interno")</f>
        <v>Interno</v>
      </c>
      <c r="F60" s="18" t="s">
        <v>19468</v>
      </c>
      <c r="G60" s="18">
        <v>649</v>
      </c>
      <c r="H60" s="18" t="s">
        <v>19104</v>
      </c>
      <c r="I60" s="18" t="s">
        <v>42</v>
      </c>
      <c r="J60" s="19">
        <v>42725</v>
      </c>
      <c r="K60" s="18" t="s">
        <v>19105</v>
      </c>
      <c r="L60" s="18" t="s">
        <v>19293</v>
      </c>
      <c r="M60" s="18" t="s">
        <v>19107</v>
      </c>
      <c r="N60" s="18" t="s">
        <v>19104</v>
      </c>
      <c r="O60" s="18" t="s">
        <v>19459</v>
      </c>
      <c r="P60" s="18" t="s">
        <v>19460</v>
      </c>
      <c r="Q60" s="32">
        <v>98</v>
      </c>
      <c r="R60" s="32">
        <v>98</v>
      </c>
      <c r="S60" s="32">
        <v>0</v>
      </c>
      <c r="T60" s="32">
        <v>98</v>
      </c>
      <c r="U60" s="32">
        <v>0</v>
      </c>
      <c r="V60" s="32">
        <v>0</v>
      </c>
      <c r="W60" s="20">
        <v>0</v>
      </c>
      <c r="X60" s="20">
        <v>18.5</v>
      </c>
      <c r="Y60" s="18" t="s">
        <v>19097</v>
      </c>
      <c r="Z60" s="20">
        <v>0</v>
      </c>
      <c r="AA60" s="20">
        <v>1813</v>
      </c>
      <c r="AB60" s="19">
        <v>42765</v>
      </c>
    </row>
    <row r="61" spans="1:28" ht="15" hidden="1" customHeight="1" x14ac:dyDescent="0.25">
      <c r="A61" t="s">
        <v>23</v>
      </c>
      <c r="B61" t="str">
        <f>VLOOKUP(O61+0,'de para'!K:O,3,0)</f>
        <v xml:space="preserve"> Aditivos Carne</v>
      </c>
      <c r="C61" t="str">
        <f t="shared" si="0"/>
        <v>3008</v>
      </c>
      <c r="D61" t="str">
        <f>IFERROR(VLOOKUP(G61+0,'de para'!A:C,3,0),"")</f>
        <v/>
      </c>
      <c r="E61" t="str">
        <f>IF(VLOOKUP(G61+0,'de para'!E:H,4,0)="EX","Externo","Interno")</f>
        <v>Interno</v>
      </c>
      <c r="F61" s="21" t="s">
        <v>19468</v>
      </c>
      <c r="G61" s="21">
        <v>649</v>
      </c>
      <c r="H61" s="21" t="s">
        <v>19104</v>
      </c>
      <c r="I61" s="21" t="s">
        <v>42</v>
      </c>
      <c r="J61" s="22">
        <v>42725</v>
      </c>
      <c r="K61" s="21" t="s">
        <v>19105</v>
      </c>
      <c r="L61" s="21" t="s">
        <v>19293</v>
      </c>
      <c r="M61" s="21" t="s">
        <v>19107</v>
      </c>
      <c r="N61" s="21" t="s">
        <v>19113</v>
      </c>
      <c r="O61" s="21" t="s">
        <v>19296</v>
      </c>
      <c r="P61" s="21" t="s">
        <v>19463</v>
      </c>
      <c r="Q61" s="33">
        <v>1600</v>
      </c>
      <c r="R61" s="33">
        <v>660</v>
      </c>
      <c r="S61" s="33">
        <v>0</v>
      </c>
      <c r="T61" s="33">
        <v>660</v>
      </c>
      <c r="U61" s="33">
        <v>0</v>
      </c>
      <c r="V61" s="33">
        <v>0</v>
      </c>
      <c r="W61" s="23">
        <v>0</v>
      </c>
      <c r="X61" s="23">
        <v>19.55</v>
      </c>
      <c r="Y61" s="21" t="s">
        <v>19097</v>
      </c>
      <c r="Z61" s="23">
        <v>0</v>
      </c>
      <c r="AA61" s="23">
        <v>12903</v>
      </c>
      <c r="AB61" s="22">
        <v>42765</v>
      </c>
    </row>
    <row r="62" spans="1:28" ht="15" hidden="1" customHeight="1" x14ac:dyDescent="0.25">
      <c r="A62" t="s">
        <v>23</v>
      </c>
      <c r="B62" t="str">
        <f>VLOOKUP(O62+0,'de para'!K:O,3,0)</f>
        <v>Aditivos Leite</v>
      </c>
      <c r="C62" t="str">
        <f t="shared" si="0"/>
        <v>3009</v>
      </c>
      <c r="D62" t="str">
        <f>IFERROR(VLOOKUP(G62+0,'de para'!A:C,3,0),"")</f>
        <v/>
      </c>
      <c r="E62" t="str">
        <f>IF(VLOOKUP(G62+0,'de para'!E:H,4,0)="EX","Externo","Interno")</f>
        <v>Interno</v>
      </c>
      <c r="F62" s="18" t="s">
        <v>19470</v>
      </c>
      <c r="G62" s="18">
        <v>345</v>
      </c>
      <c r="H62" s="18" t="s">
        <v>19095</v>
      </c>
      <c r="I62" s="18" t="s">
        <v>75</v>
      </c>
      <c r="J62" s="19">
        <v>42726</v>
      </c>
      <c r="K62" s="18" t="s">
        <v>19471</v>
      </c>
      <c r="L62" s="18" t="s">
        <v>19098</v>
      </c>
      <c r="M62" s="18" t="s">
        <v>19114</v>
      </c>
      <c r="N62" s="18" t="s">
        <v>19095</v>
      </c>
      <c r="O62" s="18" t="s">
        <v>19472</v>
      </c>
      <c r="P62" s="18" t="s">
        <v>19473</v>
      </c>
      <c r="Q62" s="32">
        <v>1400</v>
      </c>
      <c r="R62" s="32">
        <v>1200</v>
      </c>
      <c r="S62" s="32">
        <v>0</v>
      </c>
      <c r="T62" s="32">
        <v>1200</v>
      </c>
      <c r="U62" s="32">
        <v>0</v>
      </c>
      <c r="V62" s="32">
        <v>1200</v>
      </c>
      <c r="W62" s="20">
        <v>0</v>
      </c>
      <c r="X62" s="20">
        <v>20.18</v>
      </c>
      <c r="Y62" s="18" t="s">
        <v>19106</v>
      </c>
      <c r="Z62" s="20">
        <v>0</v>
      </c>
      <c r="AA62" s="20">
        <v>24216</v>
      </c>
      <c r="AB62" s="19">
        <v>42759</v>
      </c>
    </row>
    <row r="63" spans="1:28" ht="15" hidden="1" customHeight="1" x14ac:dyDescent="0.25">
      <c r="A63" t="s">
        <v>23</v>
      </c>
      <c r="B63" t="str">
        <f>VLOOKUP(O63+0,'de para'!K:O,3,0)</f>
        <v xml:space="preserve"> Aditivos Carne</v>
      </c>
      <c r="C63" t="str">
        <f t="shared" si="0"/>
        <v>3008</v>
      </c>
      <c r="D63" t="str">
        <f>IFERROR(VLOOKUP(G63+0,'de para'!A:C,3,0),"")</f>
        <v/>
      </c>
      <c r="E63" t="str">
        <f>IF(VLOOKUP(G63+0,'de para'!E:H,4,0)="EX","Externo","Interno")</f>
        <v>Interno</v>
      </c>
      <c r="F63" s="21" t="s">
        <v>19475</v>
      </c>
      <c r="G63" s="21">
        <v>551</v>
      </c>
      <c r="H63" s="21" t="s">
        <v>19095</v>
      </c>
      <c r="I63" s="21" t="s">
        <v>53</v>
      </c>
      <c r="J63" s="22">
        <v>42726</v>
      </c>
      <c r="K63" s="21" t="s">
        <v>19312</v>
      </c>
      <c r="L63" s="21" t="s">
        <v>19293</v>
      </c>
      <c r="M63" s="21" t="s">
        <v>19314</v>
      </c>
      <c r="N63" s="21" t="s">
        <v>19095</v>
      </c>
      <c r="O63" s="21" t="s">
        <v>19321</v>
      </c>
      <c r="P63" s="21" t="s">
        <v>71</v>
      </c>
      <c r="Q63" s="33">
        <v>-300</v>
      </c>
      <c r="R63" s="33">
        <v>2000</v>
      </c>
      <c r="S63" s="33">
        <v>0</v>
      </c>
      <c r="T63" s="33">
        <v>2000</v>
      </c>
      <c r="U63" s="33">
        <v>0</v>
      </c>
      <c r="V63" s="33">
        <v>0</v>
      </c>
      <c r="W63" s="23">
        <v>0</v>
      </c>
      <c r="X63" s="23">
        <v>6.26</v>
      </c>
      <c r="Y63" s="21" t="s">
        <v>19097</v>
      </c>
      <c r="Z63" s="23">
        <v>0</v>
      </c>
      <c r="AA63" s="23">
        <v>12520</v>
      </c>
      <c r="AB63" s="22">
        <v>42762</v>
      </c>
    </row>
    <row r="64" spans="1:28" ht="15" hidden="1" customHeight="1" x14ac:dyDescent="0.25">
      <c r="A64" t="s">
        <v>23</v>
      </c>
      <c r="B64" t="str">
        <f>VLOOKUP(O64+0,'de para'!K:O,3,0)</f>
        <v xml:space="preserve"> Aditivos Carne</v>
      </c>
      <c r="C64" t="str">
        <f t="shared" si="0"/>
        <v>3008</v>
      </c>
      <c r="D64" t="str">
        <f>IFERROR(VLOOKUP(G64+0,'de para'!A:C,3,0),"")</f>
        <v/>
      </c>
      <c r="E64" t="str">
        <f>IF(VLOOKUP(G64+0,'de para'!E:H,4,0)="EX","Externo","Interno")</f>
        <v>Interno</v>
      </c>
      <c r="F64" s="18" t="s">
        <v>19475</v>
      </c>
      <c r="G64" s="18">
        <v>551</v>
      </c>
      <c r="H64" s="18" t="s">
        <v>19095</v>
      </c>
      <c r="I64" s="18" t="s">
        <v>53</v>
      </c>
      <c r="J64" s="19">
        <v>42726</v>
      </c>
      <c r="K64" s="18" t="s">
        <v>19312</v>
      </c>
      <c r="L64" s="18" t="s">
        <v>19293</v>
      </c>
      <c r="M64" s="18" t="s">
        <v>19314</v>
      </c>
      <c r="N64" s="18" t="s">
        <v>19102</v>
      </c>
      <c r="O64" s="18" t="s">
        <v>19315</v>
      </c>
      <c r="P64" s="18" t="s">
        <v>72</v>
      </c>
      <c r="Q64" s="32">
        <v>19</v>
      </c>
      <c r="R64" s="32">
        <v>510</v>
      </c>
      <c r="S64" s="32">
        <v>0</v>
      </c>
      <c r="T64" s="32">
        <v>510</v>
      </c>
      <c r="U64" s="32">
        <v>0</v>
      </c>
      <c r="V64" s="32">
        <v>0</v>
      </c>
      <c r="W64" s="20">
        <v>0</v>
      </c>
      <c r="X64" s="20">
        <v>2.63</v>
      </c>
      <c r="Y64" s="18" t="s">
        <v>19097</v>
      </c>
      <c r="Z64" s="20">
        <v>0</v>
      </c>
      <c r="AA64" s="20">
        <v>1341.3</v>
      </c>
      <c r="AB64" s="19">
        <v>42762</v>
      </c>
    </row>
    <row r="65" spans="1:28" ht="15" hidden="1" customHeight="1" x14ac:dyDescent="0.25">
      <c r="A65" t="s">
        <v>23</v>
      </c>
      <c r="B65" t="str">
        <f>VLOOKUP(O65+0,'de para'!K:O,3,0)</f>
        <v xml:space="preserve"> Aditivos Carne</v>
      </c>
      <c r="C65" t="str">
        <f t="shared" si="0"/>
        <v>3008</v>
      </c>
      <c r="D65" t="str">
        <f>IFERROR(VLOOKUP(G65+0,'de para'!A:C,3,0),"")</f>
        <v/>
      </c>
      <c r="E65" t="str">
        <f>IF(VLOOKUP(G65+0,'de para'!E:H,4,0)="EX","Externo","Interno")</f>
        <v>Interno</v>
      </c>
      <c r="F65" s="21" t="s">
        <v>19480</v>
      </c>
      <c r="G65" s="21">
        <v>551</v>
      </c>
      <c r="H65" s="21" t="s">
        <v>19291</v>
      </c>
      <c r="I65" s="21" t="s">
        <v>53</v>
      </c>
      <c r="J65" s="22">
        <v>42731</v>
      </c>
      <c r="K65" s="21" t="s">
        <v>19312</v>
      </c>
      <c r="L65" s="21" t="s">
        <v>19313</v>
      </c>
      <c r="M65" s="21" t="s">
        <v>19314</v>
      </c>
      <c r="N65" s="21" t="s">
        <v>19095</v>
      </c>
      <c r="O65" s="21" t="s">
        <v>19321</v>
      </c>
      <c r="P65" s="21" t="s">
        <v>71</v>
      </c>
      <c r="Q65" s="33">
        <v>-2300</v>
      </c>
      <c r="R65" s="33">
        <v>1000</v>
      </c>
      <c r="S65" s="33">
        <v>0</v>
      </c>
      <c r="T65" s="33">
        <v>1000</v>
      </c>
      <c r="U65" s="33">
        <v>0</v>
      </c>
      <c r="V65" s="33">
        <v>0</v>
      </c>
      <c r="W65" s="23">
        <v>0</v>
      </c>
      <c r="X65" s="23">
        <v>6.26</v>
      </c>
      <c r="Y65" s="21" t="s">
        <v>19097</v>
      </c>
      <c r="Z65" s="23">
        <v>0</v>
      </c>
      <c r="AA65" s="23">
        <v>6260</v>
      </c>
      <c r="AB65" s="22">
        <v>42753</v>
      </c>
    </row>
    <row r="66" spans="1:28" ht="15" hidden="1" customHeight="1" x14ac:dyDescent="0.25">
      <c r="A66" t="s">
        <v>23</v>
      </c>
      <c r="B66" t="str">
        <f>VLOOKUP(O66+0,'de para'!K:O,3,0)</f>
        <v>Aditivos Leite</v>
      </c>
      <c r="C66" t="str">
        <f t="shared" ref="C66:C129" si="1">LEFT(O66,4)</f>
        <v>3009</v>
      </c>
      <c r="D66" t="str">
        <f>IFERROR(VLOOKUP(G66+0,'de para'!A:C,3,0),"")</f>
        <v/>
      </c>
      <c r="E66" t="str">
        <f>IF(VLOOKUP(G66+0,'de para'!E:H,4,0)="EX","Externo","Interno")</f>
        <v>Interno</v>
      </c>
      <c r="F66" s="18" t="s">
        <v>19482</v>
      </c>
      <c r="G66" s="18">
        <v>264</v>
      </c>
      <c r="H66" s="18" t="s">
        <v>19095</v>
      </c>
      <c r="I66" s="18" t="s">
        <v>20888</v>
      </c>
      <c r="J66" s="19">
        <v>42731</v>
      </c>
      <c r="K66" s="18" t="s">
        <v>19481</v>
      </c>
      <c r="L66" s="18" t="s">
        <v>19098</v>
      </c>
      <c r="M66" s="18" t="s">
        <v>19129</v>
      </c>
      <c r="N66" s="18" t="s">
        <v>19095</v>
      </c>
      <c r="O66" s="18" t="s">
        <v>19483</v>
      </c>
      <c r="P66" s="18" t="s">
        <v>11369</v>
      </c>
      <c r="Q66" s="32">
        <v>300</v>
      </c>
      <c r="R66" s="32">
        <v>3000</v>
      </c>
      <c r="S66" s="32">
        <v>0</v>
      </c>
      <c r="T66" s="32">
        <v>3000</v>
      </c>
      <c r="U66" s="32">
        <v>0</v>
      </c>
      <c r="V66" s="32">
        <v>3000</v>
      </c>
      <c r="W66" s="20">
        <v>0</v>
      </c>
      <c r="X66" s="20">
        <v>26.5</v>
      </c>
      <c r="Y66" s="18" t="s">
        <v>19106</v>
      </c>
      <c r="Z66" s="20">
        <v>0</v>
      </c>
      <c r="AA66" s="20">
        <v>79500</v>
      </c>
      <c r="AB66" s="19">
        <v>42758</v>
      </c>
    </row>
    <row r="67" spans="1:28" ht="15" hidden="1" customHeight="1" x14ac:dyDescent="0.25">
      <c r="A67" t="s">
        <v>23</v>
      </c>
      <c r="B67" t="str">
        <f>VLOOKUP(O67+0,'de para'!K:O,3,0)</f>
        <v>Aditivos Leite</v>
      </c>
      <c r="C67" t="str">
        <f t="shared" si="1"/>
        <v>3009</v>
      </c>
      <c r="D67" t="str">
        <f>IFERROR(VLOOKUP(G67+0,'de para'!A:C,3,0),"")</f>
        <v/>
      </c>
      <c r="E67" t="str">
        <f>IF(VLOOKUP(G67+0,'de para'!E:H,4,0)="EX","Externo","Interno")</f>
        <v>Interno</v>
      </c>
      <c r="F67" s="21" t="s">
        <v>19482</v>
      </c>
      <c r="G67" s="21">
        <v>264</v>
      </c>
      <c r="H67" s="21" t="s">
        <v>19095</v>
      </c>
      <c r="I67" s="21" t="s">
        <v>20888</v>
      </c>
      <c r="J67" s="22">
        <v>42731</v>
      </c>
      <c r="K67" s="21" t="s">
        <v>19481</v>
      </c>
      <c r="L67" s="21" t="s">
        <v>19098</v>
      </c>
      <c r="M67" s="21" t="s">
        <v>19129</v>
      </c>
      <c r="N67" s="21" t="s">
        <v>19102</v>
      </c>
      <c r="O67" s="21" t="s">
        <v>19484</v>
      </c>
      <c r="P67" s="21" t="s">
        <v>11387</v>
      </c>
      <c r="Q67" s="33">
        <v>1000</v>
      </c>
      <c r="R67" s="33">
        <v>1000</v>
      </c>
      <c r="S67" s="33">
        <v>0</v>
      </c>
      <c r="T67" s="33">
        <v>1000</v>
      </c>
      <c r="U67" s="33">
        <v>0</v>
      </c>
      <c r="V67" s="33">
        <v>1000</v>
      </c>
      <c r="W67" s="23">
        <v>0</v>
      </c>
      <c r="X67" s="23">
        <v>18.57</v>
      </c>
      <c r="Y67" s="21" t="s">
        <v>19106</v>
      </c>
      <c r="Z67" s="23">
        <v>0</v>
      </c>
      <c r="AA67" s="23">
        <v>18570</v>
      </c>
      <c r="AB67" s="22">
        <v>42758</v>
      </c>
    </row>
    <row r="68" spans="1:28" ht="15" hidden="1" customHeight="1" x14ac:dyDescent="0.25">
      <c r="A68" t="s">
        <v>23</v>
      </c>
      <c r="B68" t="str">
        <f>VLOOKUP(O68+0,'de para'!K:O,3,0)</f>
        <v xml:space="preserve"> Aditivos Carne</v>
      </c>
      <c r="C68" t="str">
        <f t="shared" si="1"/>
        <v>3008</v>
      </c>
      <c r="D68" t="str">
        <f>IFERROR(VLOOKUP(G68+0,'de para'!A:C,3,0),"")</f>
        <v/>
      </c>
      <c r="E68" t="str">
        <f>IF(VLOOKUP(G68+0,'de para'!E:H,4,0)="EX","Externo","Interno")</f>
        <v>Interno</v>
      </c>
      <c r="F68" s="18" t="s">
        <v>19486</v>
      </c>
      <c r="G68" s="18">
        <v>649</v>
      </c>
      <c r="H68" s="18" t="s">
        <v>19102</v>
      </c>
      <c r="I68" s="18" t="s">
        <v>42</v>
      </c>
      <c r="J68" s="19">
        <v>42731</v>
      </c>
      <c r="K68" s="18" t="s">
        <v>19105</v>
      </c>
      <c r="L68" s="18" t="s">
        <v>19293</v>
      </c>
      <c r="M68" s="18" t="s">
        <v>19107</v>
      </c>
      <c r="N68" s="18" t="s">
        <v>19095</v>
      </c>
      <c r="O68" s="18" t="s">
        <v>19378</v>
      </c>
      <c r="P68" s="18" t="s">
        <v>19485</v>
      </c>
      <c r="Q68" s="32">
        <v>160</v>
      </c>
      <c r="R68" s="32">
        <v>180</v>
      </c>
      <c r="S68" s="32">
        <v>0</v>
      </c>
      <c r="T68" s="32">
        <v>180</v>
      </c>
      <c r="U68" s="32">
        <v>0</v>
      </c>
      <c r="V68" s="32">
        <v>0</v>
      </c>
      <c r="W68" s="20">
        <v>0</v>
      </c>
      <c r="X68" s="20">
        <v>5.64</v>
      </c>
      <c r="Y68" s="18" t="s">
        <v>19097</v>
      </c>
      <c r="Z68" s="20">
        <v>0</v>
      </c>
      <c r="AA68" s="20">
        <v>1015.2</v>
      </c>
      <c r="AB68" s="19">
        <v>42765</v>
      </c>
    </row>
    <row r="69" spans="1:28" ht="15" hidden="1" customHeight="1" x14ac:dyDescent="0.25">
      <c r="A69" t="s">
        <v>23</v>
      </c>
      <c r="B69" t="str">
        <f>VLOOKUP(O69+0,'de para'!K:O,3,0)</f>
        <v>Aditivos Leite</v>
      </c>
      <c r="C69" t="str">
        <f t="shared" si="1"/>
        <v>3009</v>
      </c>
      <c r="D69" t="str">
        <f>IFERROR(VLOOKUP(G69+0,'de para'!A:C,3,0),"")</f>
        <v/>
      </c>
      <c r="E69" t="str">
        <f>IF(VLOOKUP(G69+0,'de para'!E:H,4,0)="EX","Externo","Interno")</f>
        <v>Interno</v>
      </c>
      <c r="F69" s="21" t="s">
        <v>19490</v>
      </c>
      <c r="G69" s="21">
        <v>870</v>
      </c>
      <c r="H69" s="21" t="s">
        <v>19095</v>
      </c>
      <c r="I69" s="21" t="s">
        <v>45</v>
      </c>
      <c r="J69" s="22">
        <v>42734</v>
      </c>
      <c r="K69" s="21" t="s">
        <v>19287</v>
      </c>
      <c r="L69" s="21" t="s">
        <v>19098</v>
      </c>
      <c r="M69" s="21" t="s">
        <v>19107</v>
      </c>
      <c r="N69" s="21" t="s">
        <v>19095</v>
      </c>
      <c r="O69" s="21" t="s">
        <v>19322</v>
      </c>
      <c r="P69" s="21" t="s">
        <v>19323</v>
      </c>
      <c r="Q69" s="33">
        <v>160</v>
      </c>
      <c r="R69" s="33">
        <v>900</v>
      </c>
      <c r="S69" s="33">
        <v>0</v>
      </c>
      <c r="T69" s="33">
        <v>900</v>
      </c>
      <c r="U69" s="33">
        <v>0</v>
      </c>
      <c r="V69" s="33">
        <v>900</v>
      </c>
      <c r="W69" s="23">
        <v>0</v>
      </c>
      <c r="X69" s="23">
        <v>67.36</v>
      </c>
      <c r="Y69" s="21" t="s">
        <v>19106</v>
      </c>
      <c r="Z69" s="23">
        <v>0</v>
      </c>
      <c r="AA69" s="23">
        <v>60629.03</v>
      </c>
      <c r="AB69" s="22">
        <v>42754</v>
      </c>
    </row>
    <row r="70" spans="1:28" ht="15" hidden="1" customHeight="1" x14ac:dyDescent="0.25">
      <c r="A70" t="s">
        <v>23</v>
      </c>
      <c r="B70" t="str">
        <f>VLOOKUP(O70+0,'de para'!K:O,3,0)</f>
        <v>Aditivos Leite</v>
      </c>
      <c r="C70" t="str">
        <f t="shared" si="1"/>
        <v>3009</v>
      </c>
      <c r="D70" t="str">
        <f>IFERROR(VLOOKUP(G70+0,'de para'!A:C,3,0),"")</f>
        <v/>
      </c>
      <c r="E70" t="str">
        <f>IF(VLOOKUP(G70+0,'de para'!E:H,4,0)="EX","Externo","Interno")</f>
        <v>Interno</v>
      </c>
      <c r="F70" s="18" t="s">
        <v>19491</v>
      </c>
      <c r="G70" s="18">
        <v>870</v>
      </c>
      <c r="H70" s="18" t="s">
        <v>19095</v>
      </c>
      <c r="I70" s="18" t="s">
        <v>45</v>
      </c>
      <c r="J70" s="19">
        <v>42734</v>
      </c>
      <c r="K70" s="18" t="s">
        <v>19287</v>
      </c>
      <c r="L70" s="18" t="s">
        <v>19098</v>
      </c>
      <c r="M70" s="18" t="s">
        <v>19107</v>
      </c>
      <c r="N70" s="18" t="s">
        <v>19095</v>
      </c>
      <c r="O70" s="18" t="s">
        <v>19322</v>
      </c>
      <c r="P70" s="18" t="s">
        <v>19323</v>
      </c>
      <c r="Q70" s="32">
        <v>-740</v>
      </c>
      <c r="R70" s="32">
        <v>900</v>
      </c>
      <c r="S70" s="32">
        <v>0</v>
      </c>
      <c r="T70" s="32">
        <v>900</v>
      </c>
      <c r="U70" s="32">
        <v>0</v>
      </c>
      <c r="V70" s="32">
        <v>0</v>
      </c>
      <c r="W70" s="20">
        <v>0</v>
      </c>
      <c r="X70" s="20">
        <v>67.36</v>
      </c>
      <c r="Y70" s="18" t="s">
        <v>19097</v>
      </c>
      <c r="Z70" s="20">
        <v>0</v>
      </c>
      <c r="AA70" s="20">
        <v>60629.03</v>
      </c>
      <c r="AB70" s="19">
        <v>42761</v>
      </c>
    </row>
    <row r="71" spans="1:28" ht="15" hidden="1" customHeight="1" x14ac:dyDescent="0.25">
      <c r="A71" t="s">
        <v>23</v>
      </c>
      <c r="B71" t="str">
        <f>VLOOKUP(O71+0,'de para'!K:O,3,0)</f>
        <v xml:space="preserve"> Aditivos Carne</v>
      </c>
      <c r="C71" t="str">
        <f t="shared" si="1"/>
        <v>3008</v>
      </c>
      <c r="D71" t="str">
        <f>IFERROR(VLOOKUP(G71+0,'de para'!A:C,3,0),"")</f>
        <v/>
      </c>
      <c r="E71" t="str">
        <f>IF(VLOOKUP(G71+0,'de para'!E:H,4,0)="EX","Externo","Interno")</f>
        <v>Externo</v>
      </c>
      <c r="F71" s="21" t="s">
        <v>20889</v>
      </c>
      <c r="G71" s="21">
        <v>2201</v>
      </c>
      <c r="H71" s="21" t="s">
        <v>19095</v>
      </c>
      <c r="I71" s="21" t="s">
        <v>4832</v>
      </c>
      <c r="J71" s="22">
        <v>42738</v>
      </c>
      <c r="K71" s="21" t="s">
        <v>20890</v>
      </c>
      <c r="L71" s="21" t="s">
        <v>19096</v>
      </c>
      <c r="M71" s="21" t="s">
        <v>20891</v>
      </c>
      <c r="N71" s="21" t="s">
        <v>19095</v>
      </c>
      <c r="O71" s="21" t="s">
        <v>20892</v>
      </c>
      <c r="P71" s="21" t="s">
        <v>10573</v>
      </c>
      <c r="Q71" s="33">
        <v>24987.55</v>
      </c>
      <c r="R71" s="33">
        <v>25000</v>
      </c>
      <c r="S71" s="33">
        <v>0</v>
      </c>
      <c r="T71" s="33">
        <v>25000</v>
      </c>
      <c r="U71" s="33">
        <v>0</v>
      </c>
      <c r="V71" s="33">
        <v>25000</v>
      </c>
      <c r="W71" s="23">
        <v>0</v>
      </c>
      <c r="X71" s="23">
        <v>29.04</v>
      </c>
      <c r="Y71" s="21" t="s">
        <v>19106</v>
      </c>
      <c r="Z71" s="23">
        <v>0</v>
      </c>
      <c r="AA71" s="23">
        <v>726062</v>
      </c>
      <c r="AB71" s="22">
        <v>42766</v>
      </c>
    </row>
    <row r="72" spans="1:28" ht="15" hidden="1" customHeight="1" x14ac:dyDescent="0.25">
      <c r="A72" t="s">
        <v>23</v>
      </c>
      <c r="B72" t="str">
        <f>VLOOKUP(O72+0,'de para'!K:O,3,0)</f>
        <v xml:space="preserve"> Aditivos Carne</v>
      </c>
      <c r="C72" t="str">
        <f t="shared" si="1"/>
        <v>3008</v>
      </c>
      <c r="D72" t="str">
        <f>IFERROR(VLOOKUP(G72+0,'de para'!A:C,3,0),"")</f>
        <v/>
      </c>
      <c r="E72" t="str">
        <f>IF(VLOOKUP(G72+0,'de para'!E:H,4,0)="EX","Externo","Interno")</f>
        <v>Interno</v>
      </c>
      <c r="F72" s="18" t="s">
        <v>19501</v>
      </c>
      <c r="G72" s="18">
        <v>1088</v>
      </c>
      <c r="H72" s="18" t="s">
        <v>19095</v>
      </c>
      <c r="I72" s="18" t="s">
        <v>61</v>
      </c>
      <c r="J72" s="19">
        <v>42739</v>
      </c>
      <c r="K72" s="18" t="s">
        <v>19105</v>
      </c>
      <c r="L72" s="18" t="s">
        <v>19299</v>
      </c>
      <c r="M72" s="18" t="s">
        <v>19100</v>
      </c>
      <c r="N72" s="18" t="s">
        <v>19102</v>
      </c>
      <c r="O72" s="18" t="s">
        <v>19502</v>
      </c>
      <c r="P72" s="18" t="s">
        <v>19503</v>
      </c>
      <c r="Q72" s="32">
        <v>765</v>
      </c>
      <c r="R72" s="32">
        <v>765</v>
      </c>
      <c r="S72" s="32">
        <v>0</v>
      </c>
      <c r="T72" s="32">
        <v>765</v>
      </c>
      <c r="U72" s="32">
        <v>0</v>
      </c>
      <c r="V72" s="32">
        <v>0</v>
      </c>
      <c r="W72" s="20">
        <v>0</v>
      </c>
      <c r="X72" s="20">
        <v>3.05</v>
      </c>
      <c r="Y72" s="18" t="s">
        <v>19097</v>
      </c>
      <c r="Z72" s="20">
        <v>0</v>
      </c>
      <c r="AA72" s="20">
        <v>2333.25</v>
      </c>
      <c r="AB72" s="19">
        <v>42766</v>
      </c>
    </row>
    <row r="73" spans="1:28" ht="15" hidden="1" customHeight="1" x14ac:dyDescent="0.25">
      <c r="A73" t="s">
        <v>23</v>
      </c>
      <c r="B73" t="s">
        <v>10561</v>
      </c>
      <c r="C73" t="str">
        <f t="shared" si="1"/>
        <v>3009</v>
      </c>
      <c r="D73" t="str">
        <f>IFERROR(VLOOKUP(G73+0,'de para'!A:C,3,0),"")</f>
        <v/>
      </c>
      <c r="E73" t="str">
        <f>IF(VLOOKUP(G73+0,'de para'!E:H,4,0)="EX","Externo","Interno")</f>
        <v>Interno</v>
      </c>
      <c r="F73" s="21" t="s">
        <v>19513</v>
      </c>
      <c r="G73" s="21">
        <v>1823</v>
      </c>
      <c r="H73" s="21" t="s">
        <v>19095</v>
      </c>
      <c r="I73" s="21" t="s">
        <v>216</v>
      </c>
      <c r="J73" s="22">
        <v>42740</v>
      </c>
      <c r="K73" s="21" t="s">
        <v>19105</v>
      </c>
      <c r="L73" s="21" t="s">
        <v>19098</v>
      </c>
      <c r="M73" s="21" t="s">
        <v>19100</v>
      </c>
      <c r="N73" s="21" t="s">
        <v>19095</v>
      </c>
      <c r="O73" s="21" t="s">
        <v>19514</v>
      </c>
      <c r="P73" s="21" t="s">
        <v>19515</v>
      </c>
      <c r="Q73" s="33">
        <v>0</v>
      </c>
      <c r="R73" s="33">
        <v>125</v>
      </c>
      <c r="S73" s="33">
        <v>0</v>
      </c>
      <c r="T73" s="33">
        <v>125</v>
      </c>
      <c r="U73" s="33">
        <v>0</v>
      </c>
      <c r="V73" s="33">
        <v>125</v>
      </c>
      <c r="W73" s="23">
        <v>0</v>
      </c>
      <c r="X73" s="23">
        <v>38.25</v>
      </c>
      <c r="Y73" s="21" t="s">
        <v>19106</v>
      </c>
      <c r="Z73" s="23">
        <v>0</v>
      </c>
      <c r="AA73" s="23">
        <v>4781.25</v>
      </c>
      <c r="AB73" s="22">
        <v>42753</v>
      </c>
    </row>
    <row r="74" spans="1:28" ht="15" hidden="1" customHeight="1" x14ac:dyDescent="0.25">
      <c r="A74" t="s">
        <v>23</v>
      </c>
      <c r="B74" t="str">
        <f>VLOOKUP(O74+0,'de para'!K:O,3,0)</f>
        <v xml:space="preserve"> Aditivos Carne</v>
      </c>
      <c r="C74" t="str">
        <f t="shared" si="1"/>
        <v>3008</v>
      </c>
      <c r="D74" t="str">
        <f>IFERROR(VLOOKUP(G74+0,'de para'!A:C,3,0),"")</f>
        <v/>
      </c>
      <c r="E74" t="str">
        <f>IF(VLOOKUP(G74+0,'de para'!E:H,4,0)="EX","Externo","Interno")</f>
        <v>Interno</v>
      </c>
      <c r="F74" s="18" t="s">
        <v>19516</v>
      </c>
      <c r="G74" s="18">
        <v>252</v>
      </c>
      <c r="H74" s="18" t="s">
        <v>19095</v>
      </c>
      <c r="I74" s="18" t="s">
        <v>1265</v>
      </c>
      <c r="J74" s="19">
        <v>42740</v>
      </c>
      <c r="K74" s="18" t="s">
        <v>19105</v>
      </c>
      <c r="L74" s="18" t="s">
        <v>19098</v>
      </c>
      <c r="M74" s="18" t="s">
        <v>19100</v>
      </c>
      <c r="N74" s="18" t="s">
        <v>19095</v>
      </c>
      <c r="O74" s="18" t="s">
        <v>19414</v>
      </c>
      <c r="P74" s="18" t="s">
        <v>10594</v>
      </c>
      <c r="Q74" s="32">
        <v>50</v>
      </c>
      <c r="R74" s="32">
        <v>100</v>
      </c>
      <c r="S74" s="32">
        <v>0</v>
      </c>
      <c r="T74" s="32">
        <v>100</v>
      </c>
      <c r="U74" s="32">
        <v>0</v>
      </c>
      <c r="V74" s="32">
        <v>0</v>
      </c>
      <c r="W74" s="20">
        <v>0</v>
      </c>
      <c r="X74" s="20">
        <v>12.25</v>
      </c>
      <c r="Y74" s="18" t="s">
        <v>19097</v>
      </c>
      <c r="Z74" s="20">
        <v>0</v>
      </c>
      <c r="AA74" s="20">
        <v>1225</v>
      </c>
      <c r="AB74" s="19">
        <v>42765</v>
      </c>
    </row>
    <row r="75" spans="1:28" ht="15" hidden="1" customHeight="1" x14ac:dyDescent="0.25">
      <c r="A75" t="s">
        <v>23</v>
      </c>
      <c r="B75" t="str">
        <f>VLOOKUP(O75+0,'de para'!K:O,3,0)</f>
        <v xml:space="preserve"> Aditivos Carne</v>
      </c>
      <c r="C75" t="str">
        <f t="shared" si="1"/>
        <v>3008</v>
      </c>
      <c r="D75" t="str">
        <f>IFERROR(VLOOKUP(G75+0,'de para'!A:C,3,0),"")</f>
        <v/>
      </c>
      <c r="E75" t="str">
        <f>IF(VLOOKUP(G75+0,'de para'!E:H,4,0)="EX","Externo","Interno")</f>
        <v>Interno</v>
      </c>
      <c r="F75" s="21" t="s">
        <v>19516</v>
      </c>
      <c r="G75" s="21">
        <v>252</v>
      </c>
      <c r="H75" s="21" t="s">
        <v>19095</v>
      </c>
      <c r="I75" s="21" t="s">
        <v>1265</v>
      </c>
      <c r="J75" s="22">
        <v>42740</v>
      </c>
      <c r="K75" s="21" t="s">
        <v>19105</v>
      </c>
      <c r="L75" s="21" t="s">
        <v>19098</v>
      </c>
      <c r="M75" s="21" t="s">
        <v>19100</v>
      </c>
      <c r="N75" s="21" t="s">
        <v>19102</v>
      </c>
      <c r="O75" s="21" t="s">
        <v>19416</v>
      </c>
      <c r="P75" s="21" t="s">
        <v>10595</v>
      </c>
      <c r="Q75" s="33">
        <v>0</v>
      </c>
      <c r="R75" s="33">
        <v>15</v>
      </c>
      <c r="S75" s="33">
        <v>0</v>
      </c>
      <c r="T75" s="33">
        <v>15</v>
      </c>
      <c r="U75" s="33">
        <v>0</v>
      </c>
      <c r="V75" s="33">
        <v>0</v>
      </c>
      <c r="W75" s="23">
        <v>0</v>
      </c>
      <c r="X75" s="23">
        <v>4.6500000000000004</v>
      </c>
      <c r="Y75" s="21" t="s">
        <v>19097</v>
      </c>
      <c r="Z75" s="23">
        <v>0</v>
      </c>
      <c r="AA75" s="23">
        <v>69.75</v>
      </c>
      <c r="AB75" s="22">
        <v>42765</v>
      </c>
    </row>
    <row r="76" spans="1:28" ht="15" hidden="1" customHeight="1" x14ac:dyDescent="0.25">
      <c r="A76" t="s">
        <v>23</v>
      </c>
      <c r="B76" t="str">
        <f>VLOOKUP(O76+0,'de para'!K:O,3,0)</f>
        <v xml:space="preserve"> Aditivos Carne</v>
      </c>
      <c r="C76" t="str">
        <f t="shared" si="1"/>
        <v>3008</v>
      </c>
      <c r="D76" t="str">
        <f>IFERROR(VLOOKUP(G76+0,'de para'!A:C,3,0),"")</f>
        <v/>
      </c>
      <c r="E76" t="str">
        <f>IF(VLOOKUP(G76+0,'de para'!E:H,4,0)="EX","Externo","Interno")</f>
        <v>Interno</v>
      </c>
      <c r="F76" s="18" t="s">
        <v>19517</v>
      </c>
      <c r="G76" s="18">
        <v>649</v>
      </c>
      <c r="H76" s="18" t="s">
        <v>19104</v>
      </c>
      <c r="I76" s="18" t="s">
        <v>42</v>
      </c>
      <c r="J76" s="19">
        <v>42740</v>
      </c>
      <c r="K76" s="18" t="s">
        <v>19105</v>
      </c>
      <c r="L76" s="18" t="s">
        <v>19293</v>
      </c>
      <c r="M76" s="18" t="s">
        <v>19107</v>
      </c>
      <c r="N76" s="18" t="s">
        <v>19095</v>
      </c>
      <c r="O76" s="18" t="s">
        <v>19381</v>
      </c>
      <c r="P76" s="18" t="s">
        <v>19382</v>
      </c>
      <c r="Q76" s="32">
        <v>10260</v>
      </c>
      <c r="R76" s="32">
        <v>4200</v>
      </c>
      <c r="S76" s="32">
        <v>0</v>
      </c>
      <c r="T76" s="32">
        <v>4200</v>
      </c>
      <c r="U76" s="32">
        <v>0</v>
      </c>
      <c r="V76" s="32">
        <v>0</v>
      </c>
      <c r="W76" s="20">
        <v>0</v>
      </c>
      <c r="X76" s="20">
        <v>12.8</v>
      </c>
      <c r="Y76" s="18" t="s">
        <v>19097</v>
      </c>
      <c r="Z76" s="20">
        <v>0</v>
      </c>
      <c r="AA76" s="20">
        <v>53760</v>
      </c>
      <c r="AB76" s="19">
        <v>42765</v>
      </c>
    </row>
    <row r="77" spans="1:28" ht="15" hidden="1" customHeight="1" x14ac:dyDescent="0.25">
      <c r="A77" t="s">
        <v>23</v>
      </c>
      <c r="B77" t="str">
        <f>VLOOKUP(O77+0,'de para'!K:O,3,0)</f>
        <v xml:space="preserve"> Aditivos Carne</v>
      </c>
      <c r="C77" t="str">
        <f t="shared" si="1"/>
        <v>3008</v>
      </c>
      <c r="D77" t="str">
        <f>IFERROR(VLOOKUP(G77+0,'de para'!A:C,3,0),"")</f>
        <v/>
      </c>
      <c r="E77" t="str">
        <f>IF(VLOOKUP(G77+0,'de para'!E:H,4,0)="EX","Externo","Interno")</f>
        <v>Interno</v>
      </c>
      <c r="F77" s="21" t="s">
        <v>19523</v>
      </c>
      <c r="G77" s="21">
        <v>1032</v>
      </c>
      <c r="H77" s="21" t="s">
        <v>19102</v>
      </c>
      <c r="I77" s="21" t="s">
        <v>188</v>
      </c>
      <c r="J77" s="22">
        <v>42741</v>
      </c>
      <c r="K77" s="21" t="s">
        <v>20590</v>
      </c>
      <c r="L77" s="21" t="s">
        <v>19423</v>
      </c>
      <c r="M77" s="21" t="s">
        <v>19115</v>
      </c>
      <c r="N77" s="21" t="s">
        <v>19095</v>
      </c>
      <c r="O77" s="21" t="s">
        <v>19524</v>
      </c>
      <c r="P77" s="21" t="s">
        <v>19525</v>
      </c>
      <c r="Q77" s="33">
        <v>186</v>
      </c>
      <c r="R77" s="33">
        <v>186</v>
      </c>
      <c r="S77" s="33">
        <v>0</v>
      </c>
      <c r="T77" s="33">
        <v>186</v>
      </c>
      <c r="U77" s="33">
        <v>0</v>
      </c>
      <c r="V77" s="33">
        <v>186</v>
      </c>
      <c r="W77" s="23">
        <v>0</v>
      </c>
      <c r="X77" s="23">
        <v>35.1</v>
      </c>
      <c r="Y77" s="21" t="s">
        <v>19106</v>
      </c>
      <c r="Z77" s="23">
        <v>0</v>
      </c>
      <c r="AA77" s="23">
        <v>6528.6</v>
      </c>
      <c r="AB77" s="22">
        <v>42752</v>
      </c>
    </row>
    <row r="78" spans="1:28" ht="15" hidden="1" customHeight="1" x14ac:dyDescent="0.25">
      <c r="A78" t="s">
        <v>23</v>
      </c>
      <c r="B78" t="str">
        <f>VLOOKUP(O78+0,'de para'!K:O,3,0)</f>
        <v xml:space="preserve"> Tripas Artificiais</v>
      </c>
      <c r="C78" t="str">
        <f t="shared" si="1"/>
        <v>3006</v>
      </c>
      <c r="D78" t="str">
        <f>IFERROR(VLOOKUP(G78+0,'de para'!A:C,3,0),"")</f>
        <v/>
      </c>
      <c r="E78" t="str">
        <f>IF(VLOOKUP(G78+0,'de para'!E:H,4,0)="EX","Externo","Interno")</f>
        <v>Interno</v>
      </c>
      <c r="F78" s="18" t="s">
        <v>19526</v>
      </c>
      <c r="G78" s="18">
        <v>445</v>
      </c>
      <c r="H78" s="18" t="s">
        <v>19095</v>
      </c>
      <c r="I78" s="18" t="s">
        <v>1627</v>
      </c>
      <c r="J78" s="19">
        <v>42741</v>
      </c>
      <c r="K78" s="18" t="s">
        <v>19527</v>
      </c>
      <c r="L78" s="18" t="s">
        <v>19299</v>
      </c>
      <c r="M78" s="18" t="s">
        <v>19528</v>
      </c>
      <c r="N78" s="18" t="s">
        <v>19102</v>
      </c>
      <c r="O78" s="18" t="s">
        <v>19386</v>
      </c>
      <c r="P78" s="18" t="s">
        <v>5435</v>
      </c>
      <c r="Q78" s="32">
        <v>525</v>
      </c>
      <c r="R78" s="32">
        <v>56700</v>
      </c>
      <c r="S78" s="32">
        <v>0</v>
      </c>
      <c r="T78" s="32">
        <v>56700</v>
      </c>
      <c r="U78" s="32">
        <v>0</v>
      </c>
      <c r="V78" s="32">
        <v>0</v>
      </c>
      <c r="W78" s="20">
        <v>0</v>
      </c>
      <c r="X78" s="20">
        <v>0.39</v>
      </c>
      <c r="Y78" s="18" t="s">
        <v>19097</v>
      </c>
      <c r="Z78" s="20">
        <v>1105.6500000000001</v>
      </c>
      <c r="AA78" s="20">
        <v>23218.65</v>
      </c>
      <c r="AB78" s="19">
        <v>42759</v>
      </c>
    </row>
    <row r="79" spans="1:28" ht="15" hidden="1" customHeight="1" x14ac:dyDescent="0.25">
      <c r="A79" t="s">
        <v>23</v>
      </c>
      <c r="B79" t="str">
        <f>VLOOKUP(O79+0,'de para'!K:O,3,0)</f>
        <v xml:space="preserve"> Tripas Artificiais</v>
      </c>
      <c r="C79" t="str">
        <f t="shared" si="1"/>
        <v>3006</v>
      </c>
      <c r="D79" t="str">
        <f>IFERROR(VLOOKUP(G79+0,'de para'!A:C,3,0),"")</f>
        <v/>
      </c>
      <c r="E79" t="str">
        <f>IF(VLOOKUP(G79+0,'de para'!E:H,4,0)="EX","Externo","Interno")</f>
        <v>Interno</v>
      </c>
      <c r="F79" s="21" t="s">
        <v>19526</v>
      </c>
      <c r="G79" s="21">
        <v>445</v>
      </c>
      <c r="H79" s="21" t="s">
        <v>19095</v>
      </c>
      <c r="I79" s="21" t="s">
        <v>1627</v>
      </c>
      <c r="J79" s="22">
        <v>42741</v>
      </c>
      <c r="K79" s="21" t="s">
        <v>19527</v>
      </c>
      <c r="L79" s="21" t="s">
        <v>19299</v>
      </c>
      <c r="M79" s="21" t="s">
        <v>19528</v>
      </c>
      <c r="N79" s="21" t="s">
        <v>19108</v>
      </c>
      <c r="O79" s="21" t="s">
        <v>19496</v>
      </c>
      <c r="P79" s="21" t="s">
        <v>5437</v>
      </c>
      <c r="Q79" s="33">
        <v>9450</v>
      </c>
      <c r="R79" s="33">
        <v>9450</v>
      </c>
      <c r="S79" s="33">
        <v>0</v>
      </c>
      <c r="T79" s="33">
        <v>9450</v>
      </c>
      <c r="U79" s="33">
        <v>0</v>
      </c>
      <c r="V79" s="33">
        <v>0</v>
      </c>
      <c r="W79" s="23">
        <v>0</v>
      </c>
      <c r="X79" s="23">
        <v>0.41</v>
      </c>
      <c r="Y79" s="21" t="s">
        <v>19097</v>
      </c>
      <c r="Z79" s="23">
        <v>193.73</v>
      </c>
      <c r="AA79" s="23">
        <v>4068.23</v>
      </c>
      <c r="AB79" s="22">
        <v>42759</v>
      </c>
    </row>
    <row r="80" spans="1:28" ht="15" hidden="1" customHeight="1" x14ac:dyDescent="0.25">
      <c r="A80" t="s">
        <v>23</v>
      </c>
      <c r="B80" t="str">
        <f>VLOOKUP(O80+0,'de para'!K:O,3,0)</f>
        <v xml:space="preserve"> Aditivos Carne</v>
      </c>
      <c r="C80" t="str">
        <f t="shared" si="1"/>
        <v>3008</v>
      </c>
      <c r="D80" t="str">
        <f>IFERROR(VLOOKUP(G80+0,'de para'!A:C,3,0),"")</f>
        <v>intercompany</v>
      </c>
      <c r="E80" t="str">
        <f>IF(VLOOKUP(G80+0,'de para'!E:H,4,0)="EX","Externo","Interno")</f>
        <v>Interno</v>
      </c>
      <c r="F80" s="18" t="s">
        <v>19530</v>
      </c>
      <c r="G80" s="18">
        <v>8</v>
      </c>
      <c r="H80" s="18" t="s">
        <v>19108</v>
      </c>
      <c r="I80" s="18" t="s">
        <v>262</v>
      </c>
      <c r="J80" s="19">
        <v>42741</v>
      </c>
      <c r="K80" s="18" t="s">
        <v>19099</v>
      </c>
      <c r="L80" s="18" t="s">
        <v>19098</v>
      </c>
      <c r="M80" s="18" t="s">
        <v>19100</v>
      </c>
      <c r="N80" s="18" t="s">
        <v>19095</v>
      </c>
      <c r="O80" s="18" t="s">
        <v>19531</v>
      </c>
      <c r="P80" s="18" t="s">
        <v>11117</v>
      </c>
      <c r="Q80" s="32">
        <v>20</v>
      </c>
      <c r="R80" s="32">
        <v>20</v>
      </c>
      <c r="S80" s="32">
        <v>0</v>
      </c>
      <c r="T80" s="32">
        <v>20</v>
      </c>
      <c r="U80" s="32">
        <v>0</v>
      </c>
      <c r="V80" s="32">
        <v>20</v>
      </c>
      <c r="W80" s="20">
        <v>0</v>
      </c>
      <c r="X80" s="20">
        <v>32.4</v>
      </c>
      <c r="Y80" s="18" t="s">
        <v>19116</v>
      </c>
      <c r="Z80" s="20">
        <v>0</v>
      </c>
      <c r="AA80" s="20">
        <v>648</v>
      </c>
      <c r="AB80" s="19">
        <v>42754</v>
      </c>
    </row>
    <row r="81" spans="1:30" ht="15" hidden="1" customHeight="1" x14ac:dyDescent="0.25">
      <c r="A81" t="s">
        <v>23</v>
      </c>
      <c r="B81" t="str">
        <f>VLOOKUP(O81+0,'de para'!K:O,3,0)</f>
        <v xml:space="preserve"> Aditivos Carne</v>
      </c>
      <c r="C81" t="str">
        <f t="shared" si="1"/>
        <v>3008</v>
      </c>
      <c r="D81" t="str">
        <f>IFERROR(VLOOKUP(G81+0,'de para'!A:C,3,0),"")</f>
        <v/>
      </c>
      <c r="E81" t="str">
        <f>IF(VLOOKUP(G81+0,'de para'!E:H,4,0)="EX","Externo","Interno")</f>
        <v>Interno</v>
      </c>
      <c r="F81" s="21" t="s">
        <v>19534</v>
      </c>
      <c r="G81" s="21">
        <v>551</v>
      </c>
      <c r="H81" s="21" t="s">
        <v>19102</v>
      </c>
      <c r="I81" s="21" t="s">
        <v>53</v>
      </c>
      <c r="J81" s="22">
        <v>42744</v>
      </c>
      <c r="K81" s="21" t="s">
        <v>19389</v>
      </c>
      <c r="L81" s="21" t="s">
        <v>19293</v>
      </c>
      <c r="M81" s="21" t="s">
        <v>19314</v>
      </c>
      <c r="N81" s="21" t="s">
        <v>19102</v>
      </c>
      <c r="O81" s="21" t="s">
        <v>19315</v>
      </c>
      <c r="P81" s="21" t="s">
        <v>72</v>
      </c>
      <c r="Q81" s="33">
        <v>-491</v>
      </c>
      <c r="R81" s="33">
        <v>1020</v>
      </c>
      <c r="S81" s="33">
        <v>0</v>
      </c>
      <c r="T81" s="33">
        <v>1020</v>
      </c>
      <c r="U81" s="33">
        <v>0</v>
      </c>
      <c r="V81" s="33">
        <v>0</v>
      </c>
      <c r="W81" s="23">
        <v>0</v>
      </c>
      <c r="X81" s="23">
        <v>2.4900000000000002</v>
      </c>
      <c r="Y81" s="21" t="s">
        <v>19097</v>
      </c>
      <c r="Z81" s="23">
        <v>0</v>
      </c>
      <c r="AA81" s="23">
        <v>2538.37</v>
      </c>
      <c r="AB81" s="22">
        <v>42761</v>
      </c>
    </row>
    <row r="82" spans="1:30" ht="15" hidden="1" customHeight="1" x14ac:dyDescent="0.25">
      <c r="A82" t="s">
        <v>23</v>
      </c>
      <c r="B82" t="str">
        <f>VLOOKUP(O82+0,'de para'!K:O,3,0)</f>
        <v xml:space="preserve"> Tripas Artificiais</v>
      </c>
      <c r="C82" t="str">
        <f t="shared" si="1"/>
        <v>3006</v>
      </c>
      <c r="D82" t="str">
        <f>IFERROR(VLOOKUP(G82+0,'de para'!A:C,3,0),"")</f>
        <v/>
      </c>
      <c r="E82" t="str">
        <f>IF(VLOOKUP(G82+0,'de para'!E:H,4,0)="EX","Externo","Interno")</f>
        <v>Interno</v>
      </c>
      <c r="F82" s="18" t="s">
        <v>19536</v>
      </c>
      <c r="G82" s="18">
        <v>1124</v>
      </c>
      <c r="H82" s="18" t="s">
        <v>19095</v>
      </c>
      <c r="I82" s="18" t="s">
        <v>2851</v>
      </c>
      <c r="J82" s="19">
        <v>42744</v>
      </c>
      <c r="K82" s="18" t="s">
        <v>19535</v>
      </c>
      <c r="L82" s="18" t="s">
        <v>19299</v>
      </c>
      <c r="M82" s="18" t="s">
        <v>19344</v>
      </c>
      <c r="N82" s="18" t="s">
        <v>19095</v>
      </c>
      <c r="O82" s="18" t="s">
        <v>19504</v>
      </c>
      <c r="P82" s="18" t="s">
        <v>123</v>
      </c>
      <c r="Q82" s="32">
        <v>0</v>
      </c>
      <c r="R82" s="32">
        <v>5000</v>
      </c>
      <c r="S82" s="32">
        <v>0</v>
      </c>
      <c r="T82" s="32">
        <v>5000</v>
      </c>
      <c r="U82" s="32">
        <v>0</v>
      </c>
      <c r="V82" s="32">
        <v>0</v>
      </c>
      <c r="W82" s="20">
        <v>0</v>
      </c>
      <c r="X82" s="20">
        <v>0.57999999999999996</v>
      </c>
      <c r="Y82" s="18" t="s">
        <v>19097</v>
      </c>
      <c r="Z82" s="20">
        <v>146.25</v>
      </c>
      <c r="AA82" s="20">
        <v>3071.25</v>
      </c>
      <c r="AB82" s="19">
        <v>42765</v>
      </c>
    </row>
    <row r="83" spans="1:30" ht="15" hidden="1" customHeight="1" x14ac:dyDescent="0.25">
      <c r="A83" t="s">
        <v>23</v>
      </c>
      <c r="B83" t="str">
        <f>VLOOKUP(O83+0,'de para'!K:O,3,0)</f>
        <v xml:space="preserve"> Aditivos Carne</v>
      </c>
      <c r="C83" t="str">
        <f t="shared" si="1"/>
        <v>3008</v>
      </c>
      <c r="D83" t="str">
        <f>IFERROR(VLOOKUP(G83+0,'de para'!A:C,3,0),"")</f>
        <v/>
      </c>
      <c r="E83" t="str">
        <f>IF(VLOOKUP(G83+0,'de para'!E:H,4,0)="EX","Externo","Interno")</f>
        <v>Interno</v>
      </c>
      <c r="F83" s="21" t="s">
        <v>20591</v>
      </c>
      <c r="G83" s="21">
        <v>1136</v>
      </c>
      <c r="H83" s="21" t="s">
        <v>19095</v>
      </c>
      <c r="I83" s="21" t="s">
        <v>63</v>
      </c>
      <c r="J83" s="22">
        <v>42744</v>
      </c>
      <c r="K83" s="21" t="s">
        <v>19105</v>
      </c>
      <c r="L83" s="21" t="s">
        <v>19271</v>
      </c>
      <c r="M83" s="21" t="s">
        <v>19100</v>
      </c>
      <c r="N83" s="21" t="s">
        <v>19291</v>
      </c>
      <c r="O83" s="21" t="s">
        <v>19292</v>
      </c>
      <c r="P83" s="21" t="s">
        <v>10790</v>
      </c>
      <c r="Q83" s="33">
        <v>0</v>
      </c>
      <c r="R83" s="33">
        <v>420</v>
      </c>
      <c r="S83" s="33">
        <v>0</v>
      </c>
      <c r="T83" s="33">
        <v>420</v>
      </c>
      <c r="U83" s="33">
        <v>0</v>
      </c>
      <c r="V83" s="33">
        <v>0</v>
      </c>
      <c r="W83" s="23">
        <v>0</v>
      </c>
      <c r="X83" s="23">
        <v>21.2</v>
      </c>
      <c r="Y83" s="21" t="s">
        <v>19097</v>
      </c>
      <c r="Z83" s="23">
        <v>0</v>
      </c>
      <c r="AA83" s="23">
        <v>8904</v>
      </c>
      <c r="AB83" s="22">
        <v>42766</v>
      </c>
    </row>
    <row r="84" spans="1:30" hidden="1" x14ac:dyDescent="0.25">
      <c r="A84" t="s">
        <v>23</v>
      </c>
      <c r="B84" t="str">
        <f>VLOOKUP(O84+0,'de para'!K:O,3,0)</f>
        <v xml:space="preserve"> Aditivos Carne</v>
      </c>
      <c r="C84" t="str">
        <f t="shared" si="1"/>
        <v>3008</v>
      </c>
      <c r="D84" t="str">
        <f>IFERROR(VLOOKUP(G84+0,'de para'!A:C,3,0),"")</f>
        <v/>
      </c>
      <c r="E84" t="str">
        <f>IF(VLOOKUP(G84+0,'de para'!E:H,4,0)="EX","Externo","Interno")</f>
        <v>Interno</v>
      </c>
      <c r="F84" s="18" t="s">
        <v>20591</v>
      </c>
      <c r="G84" s="18">
        <v>1136</v>
      </c>
      <c r="H84" s="18" t="s">
        <v>19095</v>
      </c>
      <c r="I84" s="18" t="s">
        <v>63</v>
      </c>
      <c r="J84" s="19">
        <v>42744</v>
      </c>
      <c r="K84" s="18" t="s">
        <v>19105</v>
      </c>
      <c r="L84" s="18" t="s">
        <v>19271</v>
      </c>
      <c r="M84" s="18" t="s">
        <v>19100</v>
      </c>
      <c r="N84" s="18" t="s">
        <v>19104</v>
      </c>
      <c r="O84" s="18" t="s">
        <v>19285</v>
      </c>
      <c r="P84" s="18" t="s">
        <v>135</v>
      </c>
      <c r="Q84" s="32">
        <v>3353.3</v>
      </c>
      <c r="R84" s="32">
        <v>60</v>
      </c>
      <c r="S84" s="32">
        <v>0</v>
      </c>
      <c r="T84" s="32">
        <v>60</v>
      </c>
      <c r="U84" s="32">
        <v>0</v>
      </c>
      <c r="V84" s="32">
        <v>0</v>
      </c>
      <c r="W84" s="20">
        <v>0</v>
      </c>
      <c r="X84" s="20">
        <v>2.2999999999999998</v>
      </c>
      <c r="Y84" s="18" t="s">
        <v>19097</v>
      </c>
      <c r="Z84" s="20">
        <v>0</v>
      </c>
      <c r="AA84" s="20">
        <v>138</v>
      </c>
      <c r="AB84" s="19">
        <v>42766</v>
      </c>
    </row>
    <row r="85" spans="1:30" hidden="1" x14ac:dyDescent="0.25">
      <c r="A85" t="s">
        <v>23</v>
      </c>
      <c r="B85" t="str">
        <f>VLOOKUP(O85+0,'de para'!K:O,3,0)</f>
        <v xml:space="preserve"> Aditivos Carne</v>
      </c>
      <c r="C85" t="str">
        <f t="shared" si="1"/>
        <v>3008</v>
      </c>
      <c r="D85" t="str">
        <f>IFERROR(VLOOKUP(G85+0,'de para'!A:C,3,0),"")</f>
        <v/>
      </c>
      <c r="E85" t="str">
        <f>IF(VLOOKUP(G85+0,'de para'!E:H,4,0)="EX","Externo","Interno")</f>
        <v>Interno</v>
      </c>
      <c r="F85" s="21" t="s">
        <v>20591</v>
      </c>
      <c r="G85" s="21">
        <v>1136</v>
      </c>
      <c r="H85" s="21" t="s">
        <v>19095</v>
      </c>
      <c r="I85" s="21" t="s">
        <v>63</v>
      </c>
      <c r="J85" s="22">
        <v>42744</v>
      </c>
      <c r="K85" s="21" t="s">
        <v>19105</v>
      </c>
      <c r="L85" s="21" t="s">
        <v>19271</v>
      </c>
      <c r="M85" s="21" t="s">
        <v>19100</v>
      </c>
      <c r="N85" s="21" t="s">
        <v>19112</v>
      </c>
      <c r="O85" s="21" t="s">
        <v>19511</v>
      </c>
      <c r="P85" s="21" t="s">
        <v>67</v>
      </c>
      <c r="Q85" s="33">
        <v>66</v>
      </c>
      <c r="R85" s="33">
        <v>66</v>
      </c>
      <c r="S85" s="33">
        <v>0</v>
      </c>
      <c r="T85" s="33">
        <v>66</v>
      </c>
      <c r="U85" s="33">
        <v>0</v>
      </c>
      <c r="V85" s="33">
        <v>0</v>
      </c>
      <c r="W85" s="23">
        <v>0</v>
      </c>
      <c r="X85" s="23">
        <v>40.14</v>
      </c>
      <c r="Y85" s="21" t="s">
        <v>19097</v>
      </c>
      <c r="Z85" s="23">
        <v>0</v>
      </c>
      <c r="AA85" s="23">
        <v>2649.24</v>
      </c>
      <c r="AB85" s="22">
        <v>42766</v>
      </c>
    </row>
    <row r="86" spans="1:30" hidden="1" x14ac:dyDescent="0.25">
      <c r="A86" t="s">
        <v>23</v>
      </c>
      <c r="B86" t="str">
        <f>VLOOKUP(O86+0,'de para'!K:O,3,0)</f>
        <v xml:space="preserve"> Aditivos Carne</v>
      </c>
      <c r="C86" t="str">
        <f t="shared" si="1"/>
        <v>3008</v>
      </c>
      <c r="D86" t="str">
        <f>IFERROR(VLOOKUP(G86+0,'de para'!A:C,3,0),"")</f>
        <v/>
      </c>
      <c r="E86" t="str">
        <f>IF(VLOOKUP(G86+0,'de para'!E:H,4,0)="EX","Externo","Interno")</f>
        <v>Interno</v>
      </c>
      <c r="F86" s="18" t="s">
        <v>20592</v>
      </c>
      <c r="G86" s="18">
        <v>649</v>
      </c>
      <c r="H86" s="18" t="s">
        <v>19113</v>
      </c>
      <c r="I86" s="18" t="s">
        <v>42</v>
      </c>
      <c r="J86" s="19">
        <v>42744</v>
      </c>
      <c r="K86" s="18" t="s">
        <v>19105</v>
      </c>
      <c r="L86" s="18" t="s">
        <v>19293</v>
      </c>
      <c r="M86" s="18" t="s">
        <v>19107</v>
      </c>
      <c r="N86" s="18" t="s">
        <v>19095</v>
      </c>
      <c r="O86" s="18" t="s">
        <v>19379</v>
      </c>
      <c r="P86" s="18" t="s">
        <v>19380</v>
      </c>
      <c r="Q86" s="32">
        <v>480</v>
      </c>
      <c r="R86" s="32">
        <v>500</v>
      </c>
      <c r="S86" s="32">
        <v>0</v>
      </c>
      <c r="T86" s="32">
        <v>500</v>
      </c>
      <c r="U86" s="32">
        <v>0</v>
      </c>
      <c r="V86" s="32">
        <v>0</v>
      </c>
      <c r="W86" s="20">
        <v>0</v>
      </c>
      <c r="X86" s="20">
        <v>9.8000000000000007</v>
      </c>
      <c r="Y86" s="18" t="s">
        <v>19097</v>
      </c>
      <c r="Z86" s="20">
        <v>0</v>
      </c>
      <c r="AA86" s="20">
        <v>4900</v>
      </c>
      <c r="AB86" s="19">
        <v>42761</v>
      </c>
    </row>
    <row r="87" spans="1:30" hidden="1" x14ac:dyDescent="0.25">
      <c r="A87" t="s">
        <v>23</v>
      </c>
      <c r="B87" t="str">
        <f>VLOOKUP(O87+0,'de para'!K:O,3,0)</f>
        <v xml:space="preserve"> Aditivos Carne</v>
      </c>
      <c r="C87" t="str">
        <f t="shared" si="1"/>
        <v>3008</v>
      </c>
      <c r="D87" t="str">
        <f>IFERROR(VLOOKUP(G87+0,'de para'!A:C,3,0),"")</f>
        <v/>
      </c>
      <c r="E87" t="str">
        <f>IF(VLOOKUP(G87+0,'de para'!E:H,4,0)="EX","Externo","Interno")</f>
        <v>Interno</v>
      </c>
      <c r="F87" s="21" t="s">
        <v>20593</v>
      </c>
      <c r="G87" s="21">
        <v>193</v>
      </c>
      <c r="H87" s="21" t="s">
        <v>19095</v>
      </c>
      <c r="I87" s="21" t="s">
        <v>333</v>
      </c>
      <c r="J87" s="22">
        <v>42744</v>
      </c>
      <c r="K87" s="21" t="s">
        <v>19110</v>
      </c>
      <c r="L87" s="21" t="s">
        <v>19299</v>
      </c>
      <c r="M87" s="21" t="s">
        <v>19344</v>
      </c>
      <c r="N87" s="21" t="s">
        <v>19108</v>
      </c>
      <c r="O87" s="21" t="s">
        <v>19345</v>
      </c>
      <c r="P87" s="21" t="s">
        <v>10636</v>
      </c>
      <c r="Q87" s="33">
        <v>730.6</v>
      </c>
      <c r="R87" s="33">
        <v>720</v>
      </c>
      <c r="S87" s="33">
        <v>0</v>
      </c>
      <c r="T87" s="33">
        <v>720</v>
      </c>
      <c r="U87" s="33">
        <v>0</v>
      </c>
      <c r="V87" s="33">
        <v>720</v>
      </c>
      <c r="W87" s="23">
        <v>0</v>
      </c>
      <c r="X87" s="23">
        <v>9.02</v>
      </c>
      <c r="Y87" s="21" t="s">
        <v>19106</v>
      </c>
      <c r="Z87" s="23">
        <v>0</v>
      </c>
      <c r="AA87" s="23">
        <v>6494.4</v>
      </c>
      <c r="AB87" s="22">
        <v>42753</v>
      </c>
    </row>
    <row r="88" spans="1:30" hidden="1" x14ac:dyDescent="0.25">
      <c r="A88" t="s">
        <v>23</v>
      </c>
      <c r="B88" t="str">
        <f>VLOOKUP(O88+0,'de para'!K:O,3,0)</f>
        <v xml:space="preserve"> Aditivos Carne</v>
      </c>
      <c r="C88" t="str">
        <f t="shared" si="1"/>
        <v>3008</v>
      </c>
      <c r="D88" t="str">
        <f>IFERROR(VLOOKUP(G88+0,'de para'!A:C,3,0),"")</f>
        <v/>
      </c>
      <c r="E88" t="str">
        <f>IF(VLOOKUP(G88+0,'de para'!E:H,4,0)="EX","Externo","Interno")</f>
        <v>Interno</v>
      </c>
      <c r="F88" s="18" t="s">
        <v>20593</v>
      </c>
      <c r="G88" s="18">
        <v>193</v>
      </c>
      <c r="H88" s="18" t="s">
        <v>19095</v>
      </c>
      <c r="I88" s="18" t="s">
        <v>333</v>
      </c>
      <c r="J88" s="19">
        <v>42744</v>
      </c>
      <c r="K88" s="18" t="s">
        <v>19110</v>
      </c>
      <c r="L88" s="18" t="s">
        <v>19299</v>
      </c>
      <c r="M88" s="18" t="s">
        <v>19344</v>
      </c>
      <c r="N88" s="18" t="s">
        <v>19103</v>
      </c>
      <c r="O88" s="18" t="s">
        <v>19346</v>
      </c>
      <c r="P88" s="18" t="s">
        <v>10715</v>
      </c>
      <c r="Q88" s="32">
        <v>480</v>
      </c>
      <c r="R88" s="32">
        <v>480</v>
      </c>
      <c r="S88" s="32">
        <v>0</v>
      </c>
      <c r="T88" s="32">
        <v>480</v>
      </c>
      <c r="U88" s="32">
        <v>0</v>
      </c>
      <c r="V88" s="32">
        <v>480</v>
      </c>
      <c r="W88" s="20">
        <v>0</v>
      </c>
      <c r="X88" s="20">
        <v>9.1</v>
      </c>
      <c r="Y88" s="18" t="s">
        <v>19106</v>
      </c>
      <c r="Z88" s="20">
        <v>0</v>
      </c>
      <c r="AA88" s="20">
        <v>4368</v>
      </c>
      <c r="AB88" s="19">
        <v>42753</v>
      </c>
    </row>
    <row r="89" spans="1:30" hidden="1" x14ac:dyDescent="0.25">
      <c r="A89" t="s">
        <v>23</v>
      </c>
      <c r="B89" t="str">
        <f>VLOOKUP(O89+0,'de para'!K:O,3,0)</f>
        <v xml:space="preserve"> Aditivos Carne</v>
      </c>
      <c r="C89" t="str">
        <f t="shared" si="1"/>
        <v>3008</v>
      </c>
      <c r="D89" t="str">
        <f>IFERROR(VLOOKUP(G89+0,'de para'!A:C,3,0),"")</f>
        <v/>
      </c>
      <c r="E89" t="str">
        <f>IF(VLOOKUP(G89+0,'de para'!E:H,4,0)="EX","Externo","Interno")</f>
        <v>Interno</v>
      </c>
      <c r="F89" s="21" t="s">
        <v>20593</v>
      </c>
      <c r="G89" s="21">
        <v>193</v>
      </c>
      <c r="H89" s="21" t="s">
        <v>19095</v>
      </c>
      <c r="I89" s="21" t="s">
        <v>333</v>
      </c>
      <c r="J89" s="22">
        <v>42744</v>
      </c>
      <c r="K89" s="21" t="s">
        <v>19110</v>
      </c>
      <c r="L89" s="21" t="s">
        <v>19299</v>
      </c>
      <c r="M89" s="21" t="s">
        <v>19344</v>
      </c>
      <c r="N89" s="21" t="s">
        <v>19112</v>
      </c>
      <c r="O89" s="21" t="s">
        <v>19347</v>
      </c>
      <c r="P89" s="21" t="s">
        <v>59</v>
      </c>
      <c r="Q89" s="33">
        <v>2650</v>
      </c>
      <c r="R89" s="33">
        <v>100</v>
      </c>
      <c r="S89" s="33">
        <v>0</v>
      </c>
      <c r="T89" s="33">
        <v>100</v>
      </c>
      <c r="U89" s="33">
        <v>0</v>
      </c>
      <c r="V89" s="33">
        <v>100</v>
      </c>
      <c r="W89" s="23">
        <v>0</v>
      </c>
      <c r="X89" s="23">
        <v>7.67</v>
      </c>
      <c r="Y89" s="21" t="s">
        <v>19106</v>
      </c>
      <c r="Z89" s="23">
        <v>0</v>
      </c>
      <c r="AA89" s="23">
        <v>767</v>
      </c>
      <c r="AB89" s="22">
        <v>42753</v>
      </c>
    </row>
    <row r="90" spans="1:30" ht="15" hidden="1" customHeight="1" x14ac:dyDescent="0.25">
      <c r="A90" t="s">
        <v>23</v>
      </c>
      <c r="B90" t="str">
        <f>VLOOKUP(O90+0,'de para'!K:O,3,0)</f>
        <v xml:space="preserve"> Aditivos Carne</v>
      </c>
      <c r="C90" t="str">
        <f t="shared" si="1"/>
        <v>3008</v>
      </c>
      <c r="D90" t="str">
        <f>IFERROR(VLOOKUP(G90+0,'de para'!A:C,3,0),"")</f>
        <v/>
      </c>
      <c r="E90" t="str">
        <f>IF(VLOOKUP(G90+0,'de para'!E:H,4,0)="EX","Externo","Interno")</f>
        <v>Interno</v>
      </c>
      <c r="F90" s="18" t="s">
        <v>20593</v>
      </c>
      <c r="G90" s="18">
        <v>193</v>
      </c>
      <c r="H90" s="18" t="s">
        <v>19095</v>
      </c>
      <c r="I90" s="18" t="s">
        <v>333</v>
      </c>
      <c r="J90" s="19">
        <v>42744</v>
      </c>
      <c r="K90" s="18" t="s">
        <v>19110</v>
      </c>
      <c r="L90" s="18" t="s">
        <v>19299</v>
      </c>
      <c r="M90" s="18" t="s">
        <v>19344</v>
      </c>
      <c r="N90" s="18" t="s">
        <v>19340</v>
      </c>
      <c r="O90" s="18" t="s">
        <v>19348</v>
      </c>
      <c r="P90" s="18" t="s">
        <v>107</v>
      </c>
      <c r="Q90" s="32">
        <v>2500</v>
      </c>
      <c r="R90" s="32">
        <v>2500</v>
      </c>
      <c r="S90" s="32">
        <v>0</v>
      </c>
      <c r="T90" s="32">
        <v>2500</v>
      </c>
      <c r="U90" s="32">
        <v>0</v>
      </c>
      <c r="V90" s="32">
        <v>2500</v>
      </c>
      <c r="W90" s="20">
        <v>0</v>
      </c>
      <c r="X90" s="20">
        <v>3.07</v>
      </c>
      <c r="Y90" s="18" t="s">
        <v>19106</v>
      </c>
      <c r="Z90" s="20">
        <v>0</v>
      </c>
      <c r="AA90" s="20">
        <v>7675</v>
      </c>
      <c r="AB90" s="19">
        <v>42753</v>
      </c>
    </row>
    <row r="91" spans="1:30" ht="15" hidden="1" customHeight="1" x14ac:dyDescent="0.25">
      <c r="A91" t="s">
        <v>23</v>
      </c>
      <c r="B91" t="str">
        <f>VLOOKUP(O91+0,'de para'!K:O,3,0)</f>
        <v xml:space="preserve"> Aditivos Carne</v>
      </c>
      <c r="C91" t="str">
        <f t="shared" si="1"/>
        <v>3008</v>
      </c>
      <c r="D91" t="str">
        <f>IFERROR(VLOOKUP(G91+0,'de para'!A:C,3,0),"")</f>
        <v/>
      </c>
      <c r="E91" t="str">
        <f>IF(VLOOKUP(G91+0,'de para'!E:H,4,0)="EX","Externo","Interno")</f>
        <v>Interno</v>
      </c>
      <c r="F91" s="21" t="s">
        <v>20593</v>
      </c>
      <c r="G91" s="21">
        <v>193</v>
      </c>
      <c r="H91" s="21" t="s">
        <v>19095</v>
      </c>
      <c r="I91" s="21" t="s">
        <v>333</v>
      </c>
      <c r="J91" s="22">
        <v>42744</v>
      </c>
      <c r="K91" s="21" t="s">
        <v>19110</v>
      </c>
      <c r="L91" s="21" t="s">
        <v>19299</v>
      </c>
      <c r="M91" s="21" t="s">
        <v>19344</v>
      </c>
      <c r="N91" s="21" t="s">
        <v>19349</v>
      </c>
      <c r="O91" s="21" t="s">
        <v>19350</v>
      </c>
      <c r="P91" s="21" t="s">
        <v>10566</v>
      </c>
      <c r="Q91" s="33">
        <v>150</v>
      </c>
      <c r="R91" s="33">
        <v>150</v>
      </c>
      <c r="S91" s="33">
        <v>0</v>
      </c>
      <c r="T91" s="33">
        <v>150</v>
      </c>
      <c r="U91" s="33">
        <v>0</v>
      </c>
      <c r="V91" s="33">
        <v>150</v>
      </c>
      <c r="W91" s="23">
        <v>0</v>
      </c>
      <c r="X91" s="23">
        <v>6.25</v>
      </c>
      <c r="Y91" s="21" t="s">
        <v>19106</v>
      </c>
      <c r="Z91" s="23">
        <v>0</v>
      </c>
      <c r="AA91" s="23">
        <v>937.5</v>
      </c>
      <c r="AB91" s="22">
        <v>42753</v>
      </c>
      <c r="AC91" s="31"/>
      <c r="AD91" s="29"/>
    </row>
    <row r="92" spans="1:30" ht="15" hidden="1" customHeight="1" x14ac:dyDescent="0.25">
      <c r="A92" t="s">
        <v>23</v>
      </c>
      <c r="B92" t="str">
        <f>VLOOKUP(O92+0,'de para'!K:O,3,0)</f>
        <v>Urucum</v>
      </c>
      <c r="C92" t="str">
        <f t="shared" si="1"/>
        <v>3008</v>
      </c>
      <c r="D92" t="str">
        <f>IFERROR(VLOOKUP(G92+0,'de para'!A:C,3,0),"")</f>
        <v/>
      </c>
      <c r="E92" t="str">
        <f>IF(VLOOKUP(G92+0,'de para'!E:H,4,0)="EX","Externo","Interno")</f>
        <v>Interno</v>
      </c>
      <c r="F92" s="18" t="s">
        <v>20594</v>
      </c>
      <c r="G92" s="18">
        <v>193</v>
      </c>
      <c r="H92" s="18" t="s">
        <v>19095</v>
      </c>
      <c r="I92" s="18" t="s">
        <v>333</v>
      </c>
      <c r="J92" s="19">
        <v>42744</v>
      </c>
      <c r="K92" s="18" t="s">
        <v>19110</v>
      </c>
      <c r="L92" s="18" t="s">
        <v>19299</v>
      </c>
      <c r="M92" s="18" t="s">
        <v>19344</v>
      </c>
      <c r="N92" s="18" t="s">
        <v>19102</v>
      </c>
      <c r="O92" s="18" t="s">
        <v>19354</v>
      </c>
      <c r="P92" s="18" t="s">
        <v>11140</v>
      </c>
      <c r="Q92" s="32">
        <v>1826</v>
      </c>
      <c r="R92" s="32">
        <v>220</v>
      </c>
      <c r="S92" s="32">
        <v>0</v>
      </c>
      <c r="T92" s="32">
        <v>220</v>
      </c>
      <c r="U92" s="32">
        <v>0</v>
      </c>
      <c r="V92" s="32">
        <v>220</v>
      </c>
      <c r="W92" s="20">
        <v>0</v>
      </c>
      <c r="X92" s="20">
        <v>16.55</v>
      </c>
      <c r="Y92" s="18" t="s">
        <v>19106</v>
      </c>
      <c r="Z92" s="20">
        <v>0</v>
      </c>
      <c r="AA92" s="20">
        <v>3641</v>
      </c>
      <c r="AB92" s="19">
        <v>42753</v>
      </c>
    </row>
    <row r="93" spans="1:30" ht="15" hidden="1" customHeight="1" x14ac:dyDescent="0.25">
      <c r="A93" t="s">
        <v>23</v>
      </c>
      <c r="B93" t="str">
        <f>VLOOKUP(O93+0,'de para'!K:O,3,0)</f>
        <v xml:space="preserve"> Aditivos Carne</v>
      </c>
      <c r="C93" t="str">
        <f t="shared" si="1"/>
        <v>3008</v>
      </c>
      <c r="D93" t="str">
        <f>IFERROR(VLOOKUP(G93+0,'de para'!A:C,3,0),"")</f>
        <v/>
      </c>
      <c r="E93" t="str">
        <f>IF(VLOOKUP(G93+0,'de para'!E:H,4,0)="EX","Externo","Interno")</f>
        <v>Interno</v>
      </c>
      <c r="F93" s="21" t="s">
        <v>20594</v>
      </c>
      <c r="G93" s="21">
        <v>193</v>
      </c>
      <c r="H93" s="21" t="s">
        <v>19095</v>
      </c>
      <c r="I93" s="21" t="s">
        <v>333</v>
      </c>
      <c r="J93" s="22">
        <v>42744</v>
      </c>
      <c r="K93" s="21" t="s">
        <v>19110</v>
      </c>
      <c r="L93" s="21" t="s">
        <v>19299</v>
      </c>
      <c r="M93" s="21" t="s">
        <v>19344</v>
      </c>
      <c r="N93" s="21" t="s">
        <v>19291</v>
      </c>
      <c r="O93" s="21" t="s">
        <v>19310</v>
      </c>
      <c r="P93" s="21" t="s">
        <v>11257</v>
      </c>
      <c r="Q93" s="33">
        <v>280</v>
      </c>
      <c r="R93" s="33">
        <v>120</v>
      </c>
      <c r="S93" s="33">
        <v>0</v>
      </c>
      <c r="T93" s="33">
        <v>120</v>
      </c>
      <c r="U93" s="33">
        <v>0</v>
      </c>
      <c r="V93" s="33">
        <v>120</v>
      </c>
      <c r="W93" s="23">
        <v>0</v>
      </c>
      <c r="X93" s="23">
        <v>3.65</v>
      </c>
      <c r="Y93" s="21" t="s">
        <v>19106</v>
      </c>
      <c r="Z93" s="23">
        <v>0</v>
      </c>
      <c r="AA93" s="23">
        <v>438</v>
      </c>
      <c r="AB93" s="22">
        <v>42753</v>
      </c>
    </row>
    <row r="94" spans="1:30" ht="15" hidden="1" customHeight="1" x14ac:dyDescent="0.25">
      <c r="A94" t="s">
        <v>23</v>
      </c>
      <c r="B94" t="str">
        <f>VLOOKUP(O94+0,'de para'!K:O,3,0)</f>
        <v xml:space="preserve"> Aditivos Carne</v>
      </c>
      <c r="C94" t="str">
        <f t="shared" si="1"/>
        <v>3008</v>
      </c>
      <c r="D94" t="str">
        <f>IFERROR(VLOOKUP(G94+0,'de para'!A:C,3,0),"")</f>
        <v/>
      </c>
      <c r="E94" t="str">
        <f>IF(VLOOKUP(G94+0,'de para'!E:H,4,0)="EX","Externo","Interno")</f>
        <v>Interno</v>
      </c>
      <c r="F94" s="18" t="s">
        <v>20594</v>
      </c>
      <c r="G94" s="18">
        <v>193</v>
      </c>
      <c r="H94" s="18" t="s">
        <v>19095</v>
      </c>
      <c r="I94" s="18" t="s">
        <v>333</v>
      </c>
      <c r="J94" s="19">
        <v>42744</v>
      </c>
      <c r="K94" s="18" t="s">
        <v>19110</v>
      </c>
      <c r="L94" s="18" t="s">
        <v>19299</v>
      </c>
      <c r="M94" s="18" t="s">
        <v>19344</v>
      </c>
      <c r="N94" s="18" t="s">
        <v>19104</v>
      </c>
      <c r="O94" s="18" t="s">
        <v>19355</v>
      </c>
      <c r="P94" s="18" t="s">
        <v>11329</v>
      </c>
      <c r="Q94" s="32">
        <v>950</v>
      </c>
      <c r="R94" s="32">
        <v>950</v>
      </c>
      <c r="S94" s="32">
        <v>0</v>
      </c>
      <c r="T94" s="32">
        <v>950</v>
      </c>
      <c r="U94" s="32">
        <v>0</v>
      </c>
      <c r="V94" s="32">
        <v>950</v>
      </c>
      <c r="W94" s="20">
        <v>0</v>
      </c>
      <c r="X94" s="20">
        <v>5.75</v>
      </c>
      <c r="Y94" s="18" t="s">
        <v>19106</v>
      </c>
      <c r="Z94" s="20">
        <v>0</v>
      </c>
      <c r="AA94" s="20">
        <v>5462.5</v>
      </c>
      <c r="AB94" s="19">
        <v>42753</v>
      </c>
    </row>
    <row r="95" spans="1:30" ht="15" hidden="1" customHeight="1" x14ac:dyDescent="0.25">
      <c r="A95" t="s">
        <v>23</v>
      </c>
      <c r="B95" t="str">
        <f>VLOOKUP(O95+0,'de para'!K:O,3,0)</f>
        <v xml:space="preserve"> Aditivos Carne</v>
      </c>
      <c r="C95" t="str">
        <f t="shared" si="1"/>
        <v>3008</v>
      </c>
      <c r="D95" t="str">
        <f>IFERROR(VLOOKUP(G95+0,'de para'!A:C,3,0),"")</f>
        <v/>
      </c>
      <c r="E95" t="str">
        <f>IF(VLOOKUP(G95+0,'de para'!E:H,4,0)="EX","Externo","Interno")</f>
        <v>Interno</v>
      </c>
      <c r="F95" s="21" t="s">
        <v>20595</v>
      </c>
      <c r="G95" s="21">
        <v>193</v>
      </c>
      <c r="H95" s="21" t="s">
        <v>19095</v>
      </c>
      <c r="I95" s="21" t="s">
        <v>333</v>
      </c>
      <c r="J95" s="22">
        <v>42744</v>
      </c>
      <c r="K95" s="21" t="s">
        <v>19110</v>
      </c>
      <c r="L95" s="21" t="s">
        <v>19299</v>
      </c>
      <c r="M95" s="21" t="s">
        <v>19100</v>
      </c>
      <c r="N95" s="21" t="s">
        <v>19095</v>
      </c>
      <c r="O95" s="21" t="s">
        <v>19406</v>
      </c>
      <c r="P95" s="21" t="s">
        <v>11027</v>
      </c>
      <c r="Q95" s="33">
        <v>100</v>
      </c>
      <c r="R95" s="33">
        <v>100</v>
      </c>
      <c r="S95" s="33">
        <v>0</v>
      </c>
      <c r="T95" s="33">
        <v>100</v>
      </c>
      <c r="U95" s="33">
        <v>0</v>
      </c>
      <c r="V95" s="33">
        <v>100</v>
      </c>
      <c r="W95" s="23">
        <v>0</v>
      </c>
      <c r="X95" s="23">
        <v>14.75</v>
      </c>
      <c r="Y95" s="21" t="s">
        <v>19106</v>
      </c>
      <c r="Z95" s="23">
        <v>0</v>
      </c>
      <c r="AA95" s="23">
        <v>1475</v>
      </c>
      <c r="AB95" s="22">
        <v>42753</v>
      </c>
    </row>
    <row r="96" spans="1:30" ht="15" hidden="1" customHeight="1" x14ac:dyDescent="0.25">
      <c r="A96" t="s">
        <v>23</v>
      </c>
      <c r="B96" t="str">
        <f>VLOOKUP(O96+0,'de para'!K:O,3,0)</f>
        <v xml:space="preserve"> Aditivos Carne</v>
      </c>
      <c r="C96" t="str">
        <f t="shared" si="1"/>
        <v>3008</v>
      </c>
      <c r="D96" t="str">
        <f>IFERROR(VLOOKUP(G96+0,'de para'!A:C,3,0),"")</f>
        <v/>
      </c>
      <c r="E96" t="str">
        <f>IF(VLOOKUP(G96+0,'de para'!E:H,4,0)="EX","Externo","Interno")</f>
        <v>Interno</v>
      </c>
      <c r="F96" s="18" t="s">
        <v>20596</v>
      </c>
      <c r="G96" s="18">
        <v>649</v>
      </c>
      <c r="H96" s="18" t="s">
        <v>19103</v>
      </c>
      <c r="I96" s="18" t="s">
        <v>42</v>
      </c>
      <c r="J96" s="19">
        <v>42744</v>
      </c>
      <c r="K96" s="18" t="s">
        <v>19105</v>
      </c>
      <c r="L96" s="18" t="s">
        <v>19098</v>
      </c>
      <c r="M96" s="18" t="s">
        <v>19107</v>
      </c>
      <c r="N96" s="18" t="s">
        <v>19108</v>
      </c>
      <c r="O96" s="18" t="s">
        <v>19297</v>
      </c>
      <c r="P96" s="18" t="s">
        <v>20597</v>
      </c>
      <c r="Q96" s="32">
        <v>1400</v>
      </c>
      <c r="R96" s="32">
        <v>200</v>
      </c>
      <c r="S96" s="32">
        <v>0</v>
      </c>
      <c r="T96" s="32">
        <v>200</v>
      </c>
      <c r="U96" s="32">
        <v>0</v>
      </c>
      <c r="V96" s="32">
        <v>0</v>
      </c>
      <c r="W96" s="20">
        <v>0</v>
      </c>
      <c r="X96" s="20">
        <v>9.5</v>
      </c>
      <c r="Y96" s="18" t="s">
        <v>19097</v>
      </c>
      <c r="Z96" s="20">
        <v>0</v>
      </c>
      <c r="AA96" s="20">
        <v>1900</v>
      </c>
      <c r="AB96" s="19">
        <v>42765</v>
      </c>
    </row>
    <row r="97" spans="1:28" ht="15" hidden="1" customHeight="1" x14ac:dyDescent="0.25">
      <c r="A97" t="s">
        <v>23</v>
      </c>
      <c r="B97" t="str">
        <f>VLOOKUP(O97+0,'de para'!K:O,3,0)</f>
        <v xml:space="preserve"> Aditivos Carne</v>
      </c>
      <c r="C97" t="str">
        <f t="shared" si="1"/>
        <v>3008</v>
      </c>
      <c r="D97" t="str">
        <f>IFERROR(VLOOKUP(G97+0,'de para'!A:C,3,0),"")</f>
        <v/>
      </c>
      <c r="E97" t="str">
        <f>IF(VLOOKUP(G97+0,'de para'!E:H,4,0)="EX","Externo","Interno")</f>
        <v>Interno</v>
      </c>
      <c r="F97" s="21" t="s">
        <v>20599</v>
      </c>
      <c r="G97" s="21">
        <v>289</v>
      </c>
      <c r="H97" s="21" t="s">
        <v>19095</v>
      </c>
      <c r="I97" s="21" t="s">
        <v>1333</v>
      </c>
      <c r="J97" s="22">
        <v>42744</v>
      </c>
      <c r="K97" s="21" t="s">
        <v>19105</v>
      </c>
      <c r="L97" s="21" t="s">
        <v>19271</v>
      </c>
      <c r="M97" s="21" t="s">
        <v>19114</v>
      </c>
      <c r="N97" s="21" t="s">
        <v>19102</v>
      </c>
      <c r="O97" s="21" t="s">
        <v>20598</v>
      </c>
      <c r="P97" s="21" t="s">
        <v>181</v>
      </c>
      <c r="Q97" s="33">
        <v>274.20999999999998</v>
      </c>
      <c r="R97" s="33">
        <v>200</v>
      </c>
      <c r="S97" s="33">
        <v>0</v>
      </c>
      <c r="T97" s="33">
        <v>200</v>
      </c>
      <c r="U97" s="33">
        <v>0</v>
      </c>
      <c r="V97" s="33">
        <v>200</v>
      </c>
      <c r="W97" s="23">
        <v>0</v>
      </c>
      <c r="X97" s="23">
        <v>10.64</v>
      </c>
      <c r="Y97" s="21" t="s">
        <v>19106</v>
      </c>
      <c r="Z97" s="23">
        <v>0</v>
      </c>
      <c r="AA97" s="23">
        <v>2128</v>
      </c>
      <c r="AB97" s="22">
        <v>42753</v>
      </c>
    </row>
    <row r="98" spans="1:28" ht="15" hidden="1" customHeight="1" x14ac:dyDescent="0.25">
      <c r="A98" t="s">
        <v>23</v>
      </c>
      <c r="B98" t="str">
        <f>VLOOKUP(O98+0,'de para'!K:O,3,0)</f>
        <v xml:space="preserve"> Aditivos Carne</v>
      </c>
      <c r="C98" t="str">
        <f t="shared" si="1"/>
        <v>3008</v>
      </c>
      <c r="D98" t="str">
        <f>IFERROR(VLOOKUP(G98+0,'de para'!A:C,3,0),"")</f>
        <v/>
      </c>
      <c r="E98" t="str">
        <f>IF(VLOOKUP(G98+0,'de para'!E:H,4,0)="EX","Externo","Interno")</f>
        <v>Interno</v>
      </c>
      <c r="F98" s="18" t="s">
        <v>20599</v>
      </c>
      <c r="G98" s="18">
        <v>289</v>
      </c>
      <c r="H98" s="18" t="s">
        <v>19095</v>
      </c>
      <c r="I98" s="18" t="s">
        <v>1333</v>
      </c>
      <c r="J98" s="19">
        <v>42744</v>
      </c>
      <c r="K98" s="18" t="s">
        <v>19105</v>
      </c>
      <c r="L98" s="18" t="s">
        <v>19271</v>
      </c>
      <c r="M98" s="18" t="s">
        <v>19114</v>
      </c>
      <c r="N98" s="18" t="s">
        <v>19108</v>
      </c>
      <c r="O98" s="18" t="s">
        <v>20600</v>
      </c>
      <c r="P98" s="18" t="s">
        <v>11120</v>
      </c>
      <c r="Q98" s="32">
        <v>197.63399999999999</v>
      </c>
      <c r="R98" s="32">
        <v>200</v>
      </c>
      <c r="S98" s="32">
        <v>0</v>
      </c>
      <c r="T98" s="32">
        <v>200</v>
      </c>
      <c r="U98" s="32">
        <v>0</v>
      </c>
      <c r="V98" s="32">
        <v>200</v>
      </c>
      <c r="W98" s="20">
        <v>0</v>
      </c>
      <c r="X98" s="20">
        <v>43.44</v>
      </c>
      <c r="Y98" s="18" t="s">
        <v>19106</v>
      </c>
      <c r="Z98" s="20">
        <v>0</v>
      </c>
      <c r="AA98" s="20">
        <v>8688</v>
      </c>
      <c r="AB98" s="19">
        <v>42753</v>
      </c>
    </row>
    <row r="99" spans="1:28" ht="15" hidden="1" customHeight="1" x14ac:dyDescent="0.25">
      <c r="A99" t="s">
        <v>23</v>
      </c>
      <c r="B99" t="str">
        <f>VLOOKUP(O99+0,'de para'!K:O,3,0)</f>
        <v xml:space="preserve"> Tripas Artificiais</v>
      </c>
      <c r="C99" t="str">
        <f t="shared" si="1"/>
        <v>3006</v>
      </c>
      <c r="D99" t="str">
        <f>IFERROR(VLOOKUP(G99+0,'de para'!A:C,3,0),"")</f>
        <v/>
      </c>
      <c r="E99" t="str">
        <f>IF(VLOOKUP(G99+0,'de para'!E:H,4,0)="EX","Externo","Interno")</f>
        <v>Interno</v>
      </c>
      <c r="F99" s="21" t="s">
        <v>20601</v>
      </c>
      <c r="G99" s="21">
        <v>653</v>
      </c>
      <c r="H99" s="21" t="s">
        <v>19095</v>
      </c>
      <c r="I99" s="21" t="s">
        <v>34</v>
      </c>
      <c r="J99" s="22">
        <v>42745</v>
      </c>
      <c r="K99" s="21" t="s">
        <v>19283</v>
      </c>
      <c r="L99" s="21" t="s">
        <v>19270</v>
      </c>
      <c r="M99" s="21" t="s">
        <v>19114</v>
      </c>
      <c r="N99" s="21" t="s">
        <v>19095</v>
      </c>
      <c r="O99" s="21" t="s">
        <v>19332</v>
      </c>
      <c r="P99" s="21" t="s">
        <v>19333</v>
      </c>
      <c r="Q99" s="33">
        <v>2500</v>
      </c>
      <c r="R99" s="33">
        <v>12500</v>
      </c>
      <c r="S99" s="33">
        <v>0</v>
      </c>
      <c r="T99" s="33">
        <v>12500</v>
      </c>
      <c r="U99" s="33">
        <v>0</v>
      </c>
      <c r="V99" s="33">
        <v>0</v>
      </c>
      <c r="W99" s="23">
        <v>0</v>
      </c>
      <c r="X99" s="23">
        <v>0.66</v>
      </c>
      <c r="Y99" s="21" t="s">
        <v>19097</v>
      </c>
      <c r="Z99" s="23">
        <v>0</v>
      </c>
      <c r="AA99" s="23">
        <v>8287.5</v>
      </c>
      <c r="AB99" s="22">
        <v>42747</v>
      </c>
    </row>
    <row r="100" spans="1:28" ht="15" hidden="1" customHeight="1" x14ac:dyDescent="0.25">
      <c r="A100" t="s">
        <v>23</v>
      </c>
      <c r="B100" t="str">
        <f>VLOOKUP(O100+0,'de para'!K:O,3,0)</f>
        <v xml:space="preserve"> Aditivos Carne</v>
      </c>
      <c r="C100" t="str">
        <f t="shared" si="1"/>
        <v>3008</v>
      </c>
      <c r="D100" t="str">
        <f>IFERROR(VLOOKUP(G100+0,'de para'!A:C,3,0),"")</f>
        <v/>
      </c>
      <c r="E100" t="str">
        <f>IF(VLOOKUP(G100+0,'de para'!E:H,4,0)="EX","Externo","Interno")</f>
        <v>Interno</v>
      </c>
      <c r="F100" s="18" t="s">
        <v>20602</v>
      </c>
      <c r="G100" s="18">
        <v>873</v>
      </c>
      <c r="H100" s="18" t="s">
        <v>19095</v>
      </c>
      <c r="I100" s="18" t="s">
        <v>2409</v>
      </c>
      <c r="J100" s="19">
        <v>42745</v>
      </c>
      <c r="K100" s="18" t="s">
        <v>20603</v>
      </c>
      <c r="L100" s="18" t="s">
        <v>19423</v>
      </c>
      <c r="M100" s="18" t="s">
        <v>19276</v>
      </c>
      <c r="N100" s="18" t="s">
        <v>19095</v>
      </c>
      <c r="O100" s="18" t="s">
        <v>20604</v>
      </c>
      <c r="P100" s="18" t="s">
        <v>10616</v>
      </c>
      <c r="Q100" s="32">
        <v>37.5</v>
      </c>
      <c r="R100" s="32">
        <v>3510</v>
      </c>
      <c r="S100" s="32">
        <v>0</v>
      </c>
      <c r="T100" s="32">
        <v>3510</v>
      </c>
      <c r="U100" s="32">
        <v>0</v>
      </c>
      <c r="V100" s="32">
        <v>3510</v>
      </c>
      <c r="W100" s="20">
        <v>0</v>
      </c>
      <c r="X100" s="20">
        <v>10.91</v>
      </c>
      <c r="Y100" s="18" t="s">
        <v>19106</v>
      </c>
      <c r="Z100" s="20">
        <v>0</v>
      </c>
      <c r="AA100" s="20">
        <v>38294.1</v>
      </c>
      <c r="AB100" s="19">
        <v>42754</v>
      </c>
    </row>
    <row r="101" spans="1:28" ht="15" hidden="1" customHeight="1" x14ac:dyDescent="0.25">
      <c r="A101" t="s">
        <v>23</v>
      </c>
      <c r="B101" t="str">
        <f>VLOOKUP(O101+0,'de para'!K:O,3,0)</f>
        <v xml:space="preserve"> Aditivos Carne</v>
      </c>
      <c r="C101" t="str">
        <f t="shared" si="1"/>
        <v>3008</v>
      </c>
      <c r="D101" t="str">
        <f>IFERROR(VLOOKUP(G101+0,'de para'!A:C,3,0),"")</f>
        <v/>
      </c>
      <c r="E101" t="str">
        <f>IF(VLOOKUP(G101+0,'de para'!E:H,4,0)="EX","Externo","Interno")</f>
        <v>Interno</v>
      </c>
      <c r="F101" s="21" t="s">
        <v>20602</v>
      </c>
      <c r="G101" s="21">
        <v>873</v>
      </c>
      <c r="H101" s="21" t="s">
        <v>19095</v>
      </c>
      <c r="I101" s="21" t="s">
        <v>2409</v>
      </c>
      <c r="J101" s="22">
        <v>42745</v>
      </c>
      <c r="K101" s="21" t="s">
        <v>20603</v>
      </c>
      <c r="L101" s="21" t="s">
        <v>19423</v>
      </c>
      <c r="M101" s="21" t="s">
        <v>19276</v>
      </c>
      <c r="N101" s="21" t="s">
        <v>19102</v>
      </c>
      <c r="O101" s="21" t="s">
        <v>20605</v>
      </c>
      <c r="P101" s="21" t="s">
        <v>11227</v>
      </c>
      <c r="Q101" s="33">
        <v>1000</v>
      </c>
      <c r="R101" s="33">
        <v>1000</v>
      </c>
      <c r="S101" s="33">
        <v>0</v>
      </c>
      <c r="T101" s="33">
        <v>1000</v>
      </c>
      <c r="U101" s="33">
        <v>0</v>
      </c>
      <c r="V101" s="33">
        <v>1000</v>
      </c>
      <c r="W101" s="23">
        <v>0</v>
      </c>
      <c r="X101" s="23">
        <v>12.42</v>
      </c>
      <c r="Y101" s="21" t="s">
        <v>19106</v>
      </c>
      <c r="Z101" s="23">
        <v>0</v>
      </c>
      <c r="AA101" s="23">
        <v>12420</v>
      </c>
      <c r="AB101" s="22">
        <v>42754</v>
      </c>
    </row>
    <row r="102" spans="1:28" ht="15" hidden="1" customHeight="1" x14ac:dyDescent="0.25">
      <c r="A102" t="s">
        <v>23</v>
      </c>
      <c r="B102" t="str">
        <f>VLOOKUP(O102+0,'de para'!K:O,3,0)</f>
        <v xml:space="preserve"> Aditivos Carne</v>
      </c>
      <c r="C102" t="str">
        <f t="shared" si="1"/>
        <v>3008</v>
      </c>
      <c r="D102" t="str">
        <f>IFERROR(VLOOKUP(G102+0,'de para'!A:C,3,0),"")</f>
        <v/>
      </c>
      <c r="E102" t="str">
        <f>IF(VLOOKUP(G102+0,'de para'!E:H,4,0)="EX","Externo","Interno")</f>
        <v>Interno</v>
      </c>
      <c r="F102" s="18" t="s">
        <v>20602</v>
      </c>
      <c r="G102" s="18">
        <v>873</v>
      </c>
      <c r="H102" s="18" t="s">
        <v>19095</v>
      </c>
      <c r="I102" s="18" t="s">
        <v>2409</v>
      </c>
      <c r="J102" s="19">
        <v>42745</v>
      </c>
      <c r="K102" s="18" t="s">
        <v>20603</v>
      </c>
      <c r="L102" s="18" t="s">
        <v>19423</v>
      </c>
      <c r="M102" s="18" t="s">
        <v>19276</v>
      </c>
      <c r="N102" s="18" t="s">
        <v>19108</v>
      </c>
      <c r="O102" s="18" t="s">
        <v>20606</v>
      </c>
      <c r="P102" s="18" t="s">
        <v>11310</v>
      </c>
      <c r="Q102" s="32">
        <v>1520</v>
      </c>
      <c r="R102" s="32">
        <v>1500</v>
      </c>
      <c r="S102" s="32">
        <v>0</v>
      </c>
      <c r="T102" s="32">
        <v>1500</v>
      </c>
      <c r="U102" s="32">
        <v>0</v>
      </c>
      <c r="V102" s="32">
        <v>1500</v>
      </c>
      <c r="W102" s="20">
        <v>0</v>
      </c>
      <c r="X102" s="20">
        <v>10.9</v>
      </c>
      <c r="Y102" s="18" t="s">
        <v>19106</v>
      </c>
      <c r="Z102" s="20">
        <v>0</v>
      </c>
      <c r="AA102" s="20">
        <v>16350</v>
      </c>
      <c r="AB102" s="19">
        <v>42754</v>
      </c>
    </row>
    <row r="103" spans="1:28" ht="15" hidden="1" customHeight="1" x14ac:dyDescent="0.25">
      <c r="A103" t="s">
        <v>23</v>
      </c>
      <c r="B103" t="str">
        <f>VLOOKUP(O103+0,'de para'!K:O,3,0)</f>
        <v xml:space="preserve"> Aditivos Carne</v>
      </c>
      <c r="C103" t="str">
        <f t="shared" si="1"/>
        <v>3008</v>
      </c>
      <c r="D103" t="str">
        <f>IFERROR(VLOOKUP(G103+0,'de para'!A:C,3,0),"")</f>
        <v/>
      </c>
      <c r="E103" t="str">
        <f>IF(VLOOKUP(G103+0,'de para'!E:H,4,0)="EX","Externo","Interno")</f>
        <v>Interno</v>
      </c>
      <c r="F103" s="21" t="s">
        <v>20602</v>
      </c>
      <c r="G103" s="21">
        <v>873</v>
      </c>
      <c r="H103" s="21" t="s">
        <v>19095</v>
      </c>
      <c r="I103" s="21" t="s">
        <v>2409</v>
      </c>
      <c r="J103" s="22">
        <v>42745</v>
      </c>
      <c r="K103" s="21" t="s">
        <v>20603</v>
      </c>
      <c r="L103" s="21" t="s">
        <v>19423</v>
      </c>
      <c r="M103" s="21" t="s">
        <v>19276</v>
      </c>
      <c r="N103" s="21" t="s">
        <v>19103</v>
      </c>
      <c r="O103" s="21" t="s">
        <v>20607</v>
      </c>
      <c r="P103" s="21" t="s">
        <v>11180</v>
      </c>
      <c r="Q103" s="33">
        <v>5010</v>
      </c>
      <c r="R103" s="33">
        <v>5010</v>
      </c>
      <c r="S103" s="33">
        <v>0</v>
      </c>
      <c r="T103" s="33">
        <v>5010</v>
      </c>
      <c r="U103" s="33">
        <v>0</v>
      </c>
      <c r="V103" s="33">
        <v>5010</v>
      </c>
      <c r="W103" s="23">
        <v>0</v>
      </c>
      <c r="X103" s="23">
        <v>2.99</v>
      </c>
      <c r="Y103" s="21" t="s">
        <v>19106</v>
      </c>
      <c r="Z103" s="23">
        <v>0</v>
      </c>
      <c r="AA103" s="23">
        <v>14979.9</v>
      </c>
      <c r="AB103" s="22">
        <v>42754</v>
      </c>
    </row>
    <row r="104" spans="1:28" ht="15" hidden="1" customHeight="1" x14ac:dyDescent="0.25">
      <c r="A104" t="s">
        <v>23</v>
      </c>
      <c r="B104" t="str">
        <f>VLOOKUP(O104+0,'de para'!K:O,3,0)</f>
        <v xml:space="preserve"> Aditivos Carne</v>
      </c>
      <c r="C104" t="str">
        <f t="shared" si="1"/>
        <v>3008</v>
      </c>
      <c r="D104" t="str">
        <f>IFERROR(VLOOKUP(G104+0,'de para'!A:C,3,0),"")</f>
        <v/>
      </c>
      <c r="E104" t="str">
        <f>IF(VLOOKUP(G104+0,'de para'!E:H,4,0)="EX","Externo","Interno")</f>
        <v>Interno</v>
      </c>
      <c r="F104" s="18" t="s">
        <v>20608</v>
      </c>
      <c r="G104" s="18">
        <v>579</v>
      </c>
      <c r="H104" s="18" t="s">
        <v>19108</v>
      </c>
      <c r="I104" s="18" t="s">
        <v>36</v>
      </c>
      <c r="J104" s="19">
        <v>42745</v>
      </c>
      <c r="K104" s="18" t="s">
        <v>19361</v>
      </c>
      <c r="L104" s="18" t="s">
        <v>19098</v>
      </c>
      <c r="M104" s="18" t="s">
        <v>19362</v>
      </c>
      <c r="N104" s="18" t="s">
        <v>19095</v>
      </c>
      <c r="O104" s="18" t="s">
        <v>19368</v>
      </c>
      <c r="P104" s="18" t="s">
        <v>226</v>
      </c>
      <c r="Q104" s="32">
        <v>895.5</v>
      </c>
      <c r="R104" s="32">
        <v>300</v>
      </c>
      <c r="S104" s="32">
        <v>0</v>
      </c>
      <c r="T104" s="32">
        <v>300</v>
      </c>
      <c r="U104" s="32">
        <v>0</v>
      </c>
      <c r="V104" s="32">
        <v>300</v>
      </c>
      <c r="W104" s="20">
        <v>0</v>
      </c>
      <c r="X104" s="20">
        <v>7.7</v>
      </c>
      <c r="Y104" s="18" t="s">
        <v>19106</v>
      </c>
      <c r="Z104" s="20">
        <v>0</v>
      </c>
      <c r="AA104" s="20">
        <v>2310</v>
      </c>
      <c r="AB104" s="19">
        <v>42758</v>
      </c>
    </row>
    <row r="105" spans="1:28" ht="15" hidden="1" customHeight="1" x14ac:dyDescent="0.25">
      <c r="A105" t="s">
        <v>23</v>
      </c>
      <c r="B105" t="str">
        <f>VLOOKUP(O105+0,'de para'!K:O,3,0)</f>
        <v xml:space="preserve"> Aditivos Carne</v>
      </c>
      <c r="C105" t="str">
        <f t="shared" si="1"/>
        <v>3008</v>
      </c>
      <c r="D105" t="str">
        <f>IFERROR(VLOOKUP(G105+0,'de para'!A:C,3,0),"")</f>
        <v/>
      </c>
      <c r="E105" t="str">
        <f>IF(VLOOKUP(G105+0,'de para'!E:H,4,0)="EX","Externo","Interno")</f>
        <v>Interno</v>
      </c>
      <c r="F105" s="21" t="s">
        <v>20608</v>
      </c>
      <c r="G105" s="21">
        <v>579</v>
      </c>
      <c r="H105" s="21" t="s">
        <v>19108</v>
      </c>
      <c r="I105" s="21" t="s">
        <v>36</v>
      </c>
      <c r="J105" s="22">
        <v>42745</v>
      </c>
      <c r="K105" s="21" t="s">
        <v>19361</v>
      </c>
      <c r="L105" s="21" t="s">
        <v>19098</v>
      </c>
      <c r="M105" s="21" t="s">
        <v>19362</v>
      </c>
      <c r="N105" s="21" t="s">
        <v>19102</v>
      </c>
      <c r="O105" s="21" t="s">
        <v>20609</v>
      </c>
      <c r="P105" s="21" t="s">
        <v>10982</v>
      </c>
      <c r="Q105" s="33">
        <v>26</v>
      </c>
      <c r="R105" s="33">
        <v>26</v>
      </c>
      <c r="S105" s="33">
        <v>0</v>
      </c>
      <c r="T105" s="33">
        <v>26</v>
      </c>
      <c r="U105" s="33">
        <v>0</v>
      </c>
      <c r="V105" s="33">
        <v>26</v>
      </c>
      <c r="W105" s="23">
        <v>0</v>
      </c>
      <c r="X105" s="23">
        <v>24.81</v>
      </c>
      <c r="Y105" s="21" t="s">
        <v>19106</v>
      </c>
      <c r="Z105" s="23">
        <v>0</v>
      </c>
      <c r="AA105" s="23">
        <v>645.05999999999995</v>
      </c>
      <c r="AB105" s="22">
        <v>42758</v>
      </c>
    </row>
    <row r="106" spans="1:28" ht="15" hidden="1" customHeight="1" x14ac:dyDescent="0.25">
      <c r="A106" t="s">
        <v>23</v>
      </c>
      <c r="B106" t="str">
        <f>VLOOKUP(O106+0,'de para'!K:O,3,0)</f>
        <v xml:space="preserve"> Aditivos Carne</v>
      </c>
      <c r="C106" t="str">
        <f t="shared" si="1"/>
        <v>3008</v>
      </c>
      <c r="D106" t="str">
        <f>IFERROR(VLOOKUP(G106+0,'de para'!A:C,3,0),"")</f>
        <v/>
      </c>
      <c r="E106" t="str">
        <f>IF(VLOOKUP(G106+0,'de para'!E:H,4,0)="EX","Externo","Interno")</f>
        <v>Interno</v>
      </c>
      <c r="F106" s="18" t="s">
        <v>20608</v>
      </c>
      <c r="G106" s="18">
        <v>579</v>
      </c>
      <c r="H106" s="18" t="s">
        <v>19108</v>
      </c>
      <c r="I106" s="18" t="s">
        <v>36</v>
      </c>
      <c r="J106" s="19">
        <v>42745</v>
      </c>
      <c r="K106" s="18" t="s">
        <v>19361</v>
      </c>
      <c r="L106" s="18" t="s">
        <v>19098</v>
      </c>
      <c r="M106" s="18" t="s">
        <v>19362</v>
      </c>
      <c r="N106" s="18" t="s">
        <v>19108</v>
      </c>
      <c r="O106" s="18" t="s">
        <v>20610</v>
      </c>
      <c r="P106" s="18" t="s">
        <v>227</v>
      </c>
      <c r="Q106" s="32">
        <v>20</v>
      </c>
      <c r="R106" s="32">
        <v>20</v>
      </c>
      <c r="S106" s="32">
        <v>0</v>
      </c>
      <c r="T106" s="32">
        <v>20</v>
      </c>
      <c r="U106" s="32">
        <v>0</v>
      </c>
      <c r="V106" s="32">
        <v>20</v>
      </c>
      <c r="W106" s="20">
        <v>0</v>
      </c>
      <c r="X106" s="20">
        <v>22.82</v>
      </c>
      <c r="Y106" s="18" t="s">
        <v>19106</v>
      </c>
      <c r="Z106" s="20">
        <v>0</v>
      </c>
      <c r="AA106" s="20">
        <v>456.4</v>
      </c>
      <c r="AB106" s="19">
        <v>42758</v>
      </c>
    </row>
    <row r="107" spans="1:28" ht="15" hidden="1" customHeight="1" x14ac:dyDescent="0.25">
      <c r="A107" t="s">
        <v>23</v>
      </c>
      <c r="B107" t="str">
        <f>VLOOKUP(O107+0,'de para'!K:O,3,0)</f>
        <v xml:space="preserve"> Aditivos Carne</v>
      </c>
      <c r="C107" t="str">
        <f t="shared" si="1"/>
        <v>3008</v>
      </c>
      <c r="D107" t="str">
        <f>IFERROR(VLOOKUP(G107+0,'de para'!A:C,3,0),"")</f>
        <v/>
      </c>
      <c r="E107" t="str">
        <f>IF(VLOOKUP(G107+0,'de para'!E:H,4,0)="EX","Externo","Interno")</f>
        <v>Interno</v>
      </c>
      <c r="F107" s="21" t="s">
        <v>20608</v>
      </c>
      <c r="G107" s="21">
        <v>579</v>
      </c>
      <c r="H107" s="21" t="s">
        <v>19108</v>
      </c>
      <c r="I107" s="21" t="s">
        <v>36</v>
      </c>
      <c r="J107" s="22">
        <v>42745</v>
      </c>
      <c r="K107" s="21" t="s">
        <v>19361</v>
      </c>
      <c r="L107" s="21" t="s">
        <v>19098</v>
      </c>
      <c r="M107" s="21" t="s">
        <v>19362</v>
      </c>
      <c r="N107" s="21" t="s">
        <v>19103</v>
      </c>
      <c r="O107" s="21" t="s">
        <v>19369</v>
      </c>
      <c r="P107" s="21" t="s">
        <v>59</v>
      </c>
      <c r="Q107" s="33">
        <v>1000</v>
      </c>
      <c r="R107" s="33">
        <v>500</v>
      </c>
      <c r="S107" s="33">
        <v>0</v>
      </c>
      <c r="T107" s="33">
        <v>500</v>
      </c>
      <c r="U107" s="33">
        <v>0</v>
      </c>
      <c r="V107" s="33">
        <v>500</v>
      </c>
      <c r="W107" s="23">
        <v>0</v>
      </c>
      <c r="X107" s="23">
        <v>16.010000000000002</v>
      </c>
      <c r="Y107" s="21" t="s">
        <v>19106</v>
      </c>
      <c r="Z107" s="23">
        <v>0</v>
      </c>
      <c r="AA107" s="23">
        <v>8005</v>
      </c>
      <c r="AB107" s="22">
        <v>42758</v>
      </c>
    </row>
    <row r="108" spans="1:28" ht="15" hidden="1" customHeight="1" x14ac:dyDescent="0.25">
      <c r="A108" t="s">
        <v>23</v>
      </c>
      <c r="B108" t="str">
        <f>VLOOKUP(O108+0,'de para'!K:O,3,0)</f>
        <v xml:space="preserve"> Aditivos Carne</v>
      </c>
      <c r="C108" t="str">
        <f t="shared" si="1"/>
        <v>3008</v>
      </c>
      <c r="D108" t="str">
        <f>IFERROR(VLOOKUP(G108+0,'de para'!A:C,3,0),"")</f>
        <v/>
      </c>
      <c r="E108" t="str">
        <f>IF(VLOOKUP(G108+0,'de para'!E:H,4,0)="EX","Externo","Interno")</f>
        <v>Interno</v>
      </c>
      <c r="F108" s="18" t="s">
        <v>20608</v>
      </c>
      <c r="G108" s="18">
        <v>579</v>
      </c>
      <c r="H108" s="18" t="s">
        <v>19108</v>
      </c>
      <c r="I108" s="18" t="s">
        <v>36</v>
      </c>
      <c r="J108" s="19">
        <v>42745</v>
      </c>
      <c r="K108" s="18" t="s">
        <v>19361</v>
      </c>
      <c r="L108" s="18" t="s">
        <v>19098</v>
      </c>
      <c r="M108" s="18" t="s">
        <v>19362</v>
      </c>
      <c r="N108" s="18" t="s">
        <v>19291</v>
      </c>
      <c r="O108" s="18" t="s">
        <v>19371</v>
      </c>
      <c r="P108" s="18" t="s">
        <v>10973</v>
      </c>
      <c r="Q108" s="32">
        <v>600</v>
      </c>
      <c r="R108" s="32">
        <v>200</v>
      </c>
      <c r="S108" s="32">
        <v>0</v>
      </c>
      <c r="T108" s="32">
        <v>200</v>
      </c>
      <c r="U108" s="32">
        <v>0</v>
      </c>
      <c r="V108" s="32">
        <v>200</v>
      </c>
      <c r="W108" s="20">
        <v>0</v>
      </c>
      <c r="X108" s="20">
        <v>15.35</v>
      </c>
      <c r="Y108" s="18" t="s">
        <v>19106</v>
      </c>
      <c r="Z108" s="20">
        <v>0</v>
      </c>
      <c r="AA108" s="20">
        <v>3070</v>
      </c>
      <c r="AB108" s="19">
        <v>42758</v>
      </c>
    </row>
    <row r="109" spans="1:28" ht="15" hidden="1" customHeight="1" x14ac:dyDescent="0.25">
      <c r="A109" t="s">
        <v>23</v>
      </c>
      <c r="B109" t="str">
        <f>VLOOKUP(O109+0,'de para'!K:O,3,0)</f>
        <v xml:space="preserve"> Aditivos Carne</v>
      </c>
      <c r="C109" t="str">
        <f t="shared" si="1"/>
        <v>3008</v>
      </c>
      <c r="D109" t="str">
        <f>IFERROR(VLOOKUP(G109+0,'de para'!A:C,3,0),"")</f>
        <v/>
      </c>
      <c r="E109" t="str">
        <f>IF(VLOOKUP(G109+0,'de para'!E:H,4,0)="EX","Externo","Interno")</f>
        <v>Interno</v>
      </c>
      <c r="F109" s="21" t="s">
        <v>20608</v>
      </c>
      <c r="G109" s="21">
        <v>579</v>
      </c>
      <c r="H109" s="21" t="s">
        <v>19108</v>
      </c>
      <c r="I109" s="21" t="s">
        <v>36</v>
      </c>
      <c r="J109" s="22">
        <v>42745</v>
      </c>
      <c r="K109" s="21" t="s">
        <v>19361</v>
      </c>
      <c r="L109" s="21" t="s">
        <v>19098</v>
      </c>
      <c r="M109" s="21" t="s">
        <v>19362</v>
      </c>
      <c r="N109" s="21" t="s">
        <v>19104</v>
      </c>
      <c r="O109" s="21" t="s">
        <v>20611</v>
      </c>
      <c r="P109" s="21" t="s">
        <v>38</v>
      </c>
      <c r="Q109" s="33">
        <v>300</v>
      </c>
      <c r="R109" s="33">
        <v>100</v>
      </c>
      <c r="S109" s="33">
        <v>0</v>
      </c>
      <c r="T109" s="33">
        <v>100</v>
      </c>
      <c r="U109" s="33">
        <v>0</v>
      </c>
      <c r="V109" s="33">
        <v>100</v>
      </c>
      <c r="W109" s="23">
        <v>0</v>
      </c>
      <c r="X109" s="23">
        <v>12.55</v>
      </c>
      <c r="Y109" s="21" t="s">
        <v>19106</v>
      </c>
      <c r="Z109" s="23">
        <v>0</v>
      </c>
      <c r="AA109" s="23">
        <v>1255</v>
      </c>
      <c r="AB109" s="22">
        <v>42758</v>
      </c>
    </row>
    <row r="110" spans="1:28" ht="15" hidden="1" customHeight="1" x14ac:dyDescent="0.25">
      <c r="A110" t="s">
        <v>23</v>
      </c>
      <c r="B110" t="str">
        <f>VLOOKUP(O110+0,'de para'!K:O,3,0)</f>
        <v xml:space="preserve"> Aditivos Carne</v>
      </c>
      <c r="C110" t="str">
        <f t="shared" si="1"/>
        <v>3008</v>
      </c>
      <c r="D110" t="str">
        <f>IFERROR(VLOOKUP(G110+0,'de para'!A:C,3,0),"")</f>
        <v/>
      </c>
      <c r="E110" t="str">
        <f>IF(VLOOKUP(G110+0,'de para'!E:H,4,0)="EX","Externo","Interno")</f>
        <v>Interno</v>
      </c>
      <c r="F110" s="18" t="s">
        <v>20608</v>
      </c>
      <c r="G110" s="18">
        <v>579</v>
      </c>
      <c r="H110" s="18" t="s">
        <v>19108</v>
      </c>
      <c r="I110" s="18" t="s">
        <v>36</v>
      </c>
      <c r="J110" s="19">
        <v>42745</v>
      </c>
      <c r="K110" s="18" t="s">
        <v>19361</v>
      </c>
      <c r="L110" s="18" t="s">
        <v>19098</v>
      </c>
      <c r="M110" s="18" t="s">
        <v>19362</v>
      </c>
      <c r="N110" s="18" t="s">
        <v>19113</v>
      </c>
      <c r="O110" s="18" t="s">
        <v>19366</v>
      </c>
      <c r="P110" s="18" t="s">
        <v>11083</v>
      </c>
      <c r="Q110" s="32">
        <v>980</v>
      </c>
      <c r="R110" s="32">
        <v>100</v>
      </c>
      <c r="S110" s="32">
        <v>0</v>
      </c>
      <c r="T110" s="32">
        <v>100</v>
      </c>
      <c r="U110" s="32">
        <v>0</v>
      </c>
      <c r="V110" s="32">
        <v>100</v>
      </c>
      <c r="W110" s="20">
        <v>0</v>
      </c>
      <c r="X110" s="20">
        <v>15.45</v>
      </c>
      <c r="Y110" s="18" t="s">
        <v>19106</v>
      </c>
      <c r="Z110" s="20">
        <v>0</v>
      </c>
      <c r="AA110" s="20">
        <v>1545</v>
      </c>
      <c r="AB110" s="19">
        <v>42758</v>
      </c>
    </row>
    <row r="111" spans="1:28" ht="15" hidden="1" customHeight="1" x14ac:dyDescent="0.25">
      <c r="A111" t="s">
        <v>23</v>
      </c>
      <c r="B111" t="str">
        <f>VLOOKUP(O111+0,'de para'!K:O,3,0)</f>
        <v xml:space="preserve"> Aditivos Carne</v>
      </c>
      <c r="C111" t="str">
        <f t="shared" si="1"/>
        <v>3008</v>
      </c>
      <c r="D111" t="str">
        <f>IFERROR(VLOOKUP(G111+0,'de para'!A:C,3,0),"")</f>
        <v/>
      </c>
      <c r="E111" t="str">
        <f>IF(VLOOKUP(G111+0,'de para'!E:H,4,0)="EX","Externo","Interno")</f>
        <v>Interno</v>
      </c>
      <c r="F111" s="21" t="s">
        <v>20608</v>
      </c>
      <c r="G111" s="21">
        <v>579</v>
      </c>
      <c r="H111" s="21" t="s">
        <v>19108</v>
      </c>
      <c r="I111" s="21" t="s">
        <v>36</v>
      </c>
      <c r="J111" s="22">
        <v>42745</v>
      </c>
      <c r="K111" s="21" t="s">
        <v>19361</v>
      </c>
      <c r="L111" s="21" t="s">
        <v>19098</v>
      </c>
      <c r="M111" s="21" t="s">
        <v>19362</v>
      </c>
      <c r="N111" s="21" t="s">
        <v>19340</v>
      </c>
      <c r="O111" s="21" t="s">
        <v>19372</v>
      </c>
      <c r="P111" s="21" t="s">
        <v>10971</v>
      </c>
      <c r="Q111" s="33">
        <v>300</v>
      </c>
      <c r="R111" s="33">
        <v>100</v>
      </c>
      <c r="S111" s="33">
        <v>0</v>
      </c>
      <c r="T111" s="33">
        <v>100</v>
      </c>
      <c r="U111" s="33">
        <v>0</v>
      </c>
      <c r="V111" s="33">
        <v>100</v>
      </c>
      <c r="W111" s="23">
        <v>0</v>
      </c>
      <c r="X111" s="23">
        <v>12.6</v>
      </c>
      <c r="Y111" s="21" t="s">
        <v>19106</v>
      </c>
      <c r="Z111" s="23">
        <v>0</v>
      </c>
      <c r="AA111" s="23">
        <v>1260</v>
      </c>
      <c r="AB111" s="22">
        <v>42758</v>
      </c>
    </row>
    <row r="112" spans="1:28" hidden="1" x14ac:dyDescent="0.25">
      <c r="A112" t="s">
        <v>23</v>
      </c>
      <c r="B112" t="str">
        <f>VLOOKUP(O112+0,'de para'!K:O,3,0)</f>
        <v xml:space="preserve"> Aditivos Carne</v>
      </c>
      <c r="C112" t="str">
        <f t="shared" si="1"/>
        <v>3008</v>
      </c>
      <c r="D112" t="str">
        <f>IFERROR(VLOOKUP(G112+0,'de para'!A:C,3,0),"")</f>
        <v/>
      </c>
      <c r="E112" t="str">
        <f>IF(VLOOKUP(G112+0,'de para'!E:H,4,0)="EX","Externo","Interno")</f>
        <v>Interno</v>
      </c>
      <c r="F112" s="18" t="s">
        <v>20608</v>
      </c>
      <c r="G112" s="18">
        <v>579</v>
      </c>
      <c r="H112" s="18" t="s">
        <v>19108</v>
      </c>
      <c r="I112" s="18" t="s">
        <v>36</v>
      </c>
      <c r="J112" s="19">
        <v>42745</v>
      </c>
      <c r="K112" s="18" t="s">
        <v>19361</v>
      </c>
      <c r="L112" s="18" t="s">
        <v>19098</v>
      </c>
      <c r="M112" s="18" t="s">
        <v>19362</v>
      </c>
      <c r="N112" s="18" t="s">
        <v>19342</v>
      </c>
      <c r="O112" s="18" t="s">
        <v>20612</v>
      </c>
      <c r="P112" s="18" t="s">
        <v>40</v>
      </c>
      <c r="Q112" s="32">
        <v>90</v>
      </c>
      <c r="R112" s="32">
        <v>90</v>
      </c>
      <c r="S112" s="32">
        <v>0</v>
      </c>
      <c r="T112" s="32">
        <v>90</v>
      </c>
      <c r="U112" s="32">
        <v>0</v>
      </c>
      <c r="V112" s="32">
        <v>90</v>
      </c>
      <c r="W112" s="20">
        <v>0</v>
      </c>
      <c r="X112" s="20">
        <v>18.87</v>
      </c>
      <c r="Y112" s="18" t="s">
        <v>19106</v>
      </c>
      <c r="Z112" s="20">
        <v>0</v>
      </c>
      <c r="AA112" s="20">
        <v>1698.3</v>
      </c>
      <c r="AB112" s="19">
        <v>42758</v>
      </c>
    </row>
    <row r="113" spans="1:28" hidden="1" x14ac:dyDescent="0.25">
      <c r="A113" t="s">
        <v>23</v>
      </c>
      <c r="B113" t="str">
        <f>VLOOKUP(O113+0,'de para'!K:O,3,0)</f>
        <v xml:space="preserve"> Aditivos Carne</v>
      </c>
      <c r="C113" t="str">
        <f t="shared" si="1"/>
        <v>3008</v>
      </c>
      <c r="D113" t="str">
        <f>IFERROR(VLOOKUP(G113+0,'de para'!A:C,3,0),"")</f>
        <v/>
      </c>
      <c r="E113" t="str">
        <f>IF(VLOOKUP(G113+0,'de para'!E:H,4,0)="EX","Externo","Interno")</f>
        <v>Interno</v>
      </c>
      <c r="F113" s="21" t="s">
        <v>20613</v>
      </c>
      <c r="G113" s="21">
        <v>579</v>
      </c>
      <c r="H113" s="21" t="s">
        <v>19108</v>
      </c>
      <c r="I113" s="21" t="s">
        <v>36</v>
      </c>
      <c r="J113" s="22">
        <v>42745</v>
      </c>
      <c r="K113" s="21" t="s">
        <v>19361</v>
      </c>
      <c r="L113" s="21" t="s">
        <v>19098</v>
      </c>
      <c r="M113" s="21" t="s">
        <v>19362</v>
      </c>
      <c r="N113" s="21" t="s">
        <v>19095</v>
      </c>
      <c r="O113" s="21" t="s">
        <v>19368</v>
      </c>
      <c r="P113" s="21" t="s">
        <v>226</v>
      </c>
      <c r="Q113" s="33">
        <v>595.5</v>
      </c>
      <c r="R113" s="33">
        <v>300</v>
      </c>
      <c r="S113" s="33">
        <v>0</v>
      </c>
      <c r="T113" s="33">
        <v>300</v>
      </c>
      <c r="U113" s="33">
        <v>0</v>
      </c>
      <c r="V113" s="33">
        <v>0</v>
      </c>
      <c r="W113" s="23">
        <v>0</v>
      </c>
      <c r="X113" s="23">
        <v>7.7</v>
      </c>
      <c r="Y113" s="21" t="s">
        <v>19097</v>
      </c>
      <c r="Z113" s="23">
        <v>0</v>
      </c>
      <c r="AA113" s="23">
        <v>2310</v>
      </c>
      <c r="AB113" s="22">
        <v>42765</v>
      </c>
    </row>
    <row r="114" spans="1:28" hidden="1" x14ac:dyDescent="0.25">
      <c r="A114" t="s">
        <v>23</v>
      </c>
      <c r="B114" t="str">
        <f>VLOOKUP(O114+0,'de para'!K:O,3,0)</f>
        <v xml:space="preserve"> Aditivos Carne</v>
      </c>
      <c r="C114" t="str">
        <f t="shared" si="1"/>
        <v>3008</v>
      </c>
      <c r="D114" t="str">
        <f>IFERROR(VLOOKUP(G114+0,'de para'!A:C,3,0),"")</f>
        <v/>
      </c>
      <c r="E114" t="str">
        <f>IF(VLOOKUP(G114+0,'de para'!E:H,4,0)="EX","Externo","Interno")</f>
        <v>Interno</v>
      </c>
      <c r="F114" s="18" t="s">
        <v>20613</v>
      </c>
      <c r="G114" s="18">
        <v>579</v>
      </c>
      <c r="H114" s="18" t="s">
        <v>19108</v>
      </c>
      <c r="I114" s="18" t="s">
        <v>36</v>
      </c>
      <c r="J114" s="19">
        <v>42745</v>
      </c>
      <c r="K114" s="18" t="s">
        <v>19361</v>
      </c>
      <c r="L114" s="18" t="s">
        <v>19098</v>
      </c>
      <c r="M114" s="18" t="s">
        <v>19362</v>
      </c>
      <c r="N114" s="18" t="s">
        <v>19291</v>
      </c>
      <c r="O114" s="18" t="s">
        <v>19371</v>
      </c>
      <c r="P114" s="18" t="s">
        <v>10973</v>
      </c>
      <c r="Q114" s="32">
        <v>400</v>
      </c>
      <c r="R114" s="32">
        <v>200</v>
      </c>
      <c r="S114" s="32">
        <v>0</v>
      </c>
      <c r="T114" s="32">
        <v>200</v>
      </c>
      <c r="U114" s="32">
        <v>0</v>
      </c>
      <c r="V114" s="32">
        <v>0</v>
      </c>
      <c r="W114" s="20">
        <v>0</v>
      </c>
      <c r="X114" s="20">
        <v>15.35</v>
      </c>
      <c r="Y114" s="18" t="s">
        <v>19097</v>
      </c>
      <c r="Z114" s="20">
        <v>0</v>
      </c>
      <c r="AA114" s="20">
        <v>3070</v>
      </c>
      <c r="AB114" s="19">
        <v>42765</v>
      </c>
    </row>
    <row r="115" spans="1:28" hidden="1" x14ac:dyDescent="0.25">
      <c r="A115" t="s">
        <v>23</v>
      </c>
      <c r="B115" t="str">
        <f>VLOOKUP(O115+0,'de para'!K:O,3,0)</f>
        <v xml:space="preserve"> Aditivos Carne</v>
      </c>
      <c r="C115" t="str">
        <f t="shared" si="1"/>
        <v>3008</v>
      </c>
      <c r="D115" t="str">
        <f>IFERROR(VLOOKUP(G115+0,'de para'!A:C,3,0),"")</f>
        <v/>
      </c>
      <c r="E115" t="str">
        <f>IF(VLOOKUP(G115+0,'de para'!E:H,4,0)="EX","Externo","Interno")</f>
        <v>Interno</v>
      </c>
      <c r="F115" s="21" t="s">
        <v>20613</v>
      </c>
      <c r="G115" s="21">
        <v>579</v>
      </c>
      <c r="H115" s="21" t="s">
        <v>19108</v>
      </c>
      <c r="I115" s="21" t="s">
        <v>36</v>
      </c>
      <c r="J115" s="22">
        <v>42745</v>
      </c>
      <c r="K115" s="21" t="s">
        <v>19361</v>
      </c>
      <c r="L115" s="21" t="s">
        <v>19098</v>
      </c>
      <c r="M115" s="21" t="s">
        <v>19362</v>
      </c>
      <c r="N115" s="21" t="s">
        <v>19343</v>
      </c>
      <c r="O115" s="21" t="s">
        <v>19370</v>
      </c>
      <c r="P115" s="21" t="s">
        <v>10960</v>
      </c>
      <c r="Q115" s="33">
        <v>0</v>
      </c>
      <c r="R115" s="33">
        <v>105</v>
      </c>
      <c r="S115" s="33">
        <v>0</v>
      </c>
      <c r="T115" s="33">
        <v>105</v>
      </c>
      <c r="U115" s="33">
        <v>0</v>
      </c>
      <c r="V115" s="33">
        <v>0</v>
      </c>
      <c r="W115" s="23">
        <v>0</v>
      </c>
      <c r="X115" s="23">
        <v>51.6</v>
      </c>
      <c r="Y115" s="21" t="s">
        <v>19097</v>
      </c>
      <c r="Z115" s="23">
        <v>0</v>
      </c>
      <c r="AA115" s="23">
        <v>5418</v>
      </c>
      <c r="AB115" s="22">
        <v>42765</v>
      </c>
    </row>
    <row r="116" spans="1:28" ht="15" hidden="1" customHeight="1" x14ac:dyDescent="0.25">
      <c r="A116" t="s">
        <v>23</v>
      </c>
      <c r="B116" t="str">
        <f>VLOOKUP(O116+0,'de para'!K:O,3,0)</f>
        <v xml:space="preserve"> Aditivos Carne</v>
      </c>
      <c r="C116" t="str">
        <f t="shared" si="1"/>
        <v>3008</v>
      </c>
      <c r="D116" t="str">
        <f>IFERROR(VLOOKUP(G116+0,'de para'!A:C,3,0),"")</f>
        <v/>
      </c>
      <c r="E116" t="str">
        <f>IF(VLOOKUP(G116+0,'de para'!E:H,4,0)="EX","Externo","Interno")</f>
        <v>Interno</v>
      </c>
      <c r="F116" s="18" t="s">
        <v>20623</v>
      </c>
      <c r="G116" s="18">
        <v>579</v>
      </c>
      <c r="H116" s="18" t="s">
        <v>19095</v>
      </c>
      <c r="I116" s="18" t="s">
        <v>36</v>
      </c>
      <c r="J116" s="19">
        <v>42745</v>
      </c>
      <c r="K116" s="18" t="s">
        <v>19361</v>
      </c>
      <c r="L116" s="18" t="s">
        <v>19098</v>
      </c>
      <c r="M116" s="18" t="s">
        <v>19362</v>
      </c>
      <c r="N116" s="18" t="s">
        <v>19095</v>
      </c>
      <c r="O116" s="18" t="s">
        <v>19521</v>
      </c>
      <c r="P116" s="18" t="s">
        <v>10606</v>
      </c>
      <c r="Q116" s="32">
        <v>27</v>
      </c>
      <c r="R116" s="32">
        <v>810</v>
      </c>
      <c r="S116" s="32">
        <v>0</v>
      </c>
      <c r="T116" s="32">
        <v>810</v>
      </c>
      <c r="U116" s="32">
        <v>0</v>
      </c>
      <c r="V116" s="32">
        <v>0</v>
      </c>
      <c r="W116" s="20">
        <v>0</v>
      </c>
      <c r="X116" s="20">
        <v>18.78</v>
      </c>
      <c r="Y116" s="18" t="s">
        <v>19097</v>
      </c>
      <c r="Z116" s="20">
        <v>0</v>
      </c>
      <c r="AA116" s="20">
        <v>15211.8</v>
      </c>
      <c r="AB116" s="19">
        <v>42765</v>
      </c>
    </row>
    <row r="117" spans="1:28" ht="15" hidden="1" customHeight="1" x14ac:dyDescent="0.25">
      <c r="A117" t="s">
        <v>23</v>
      </c>
      <c r="B117" t="str">
        <f>VLOOKUP(O117+0,'de para'!K:O,3,0)</f>
        <v xml:space="preserve"> Aditivos Carne</v>
      </c>
      <c r="C117" t="str">
        <f t="shared" si="1"/>
        <v>3008</v>
      </c>
      <c r="D117" t="str">
        <f>IFERROR(VLOOKUP(G117+0,'de para'!A:C,3,0),"")</f>
        <v/>
      </c>
      <c r="E117" t="str">
        <f>IF(VLOOKUP(G117+0,'de para'!E:H,4,0)="EX","Externo","Interno")</f>
        <v>Interno</v>
      </c>
      <c r="F117" s="21" t="s">
        <v>20623</v>
      </c>
      <c r="G117" s="21">
        <v>579</v>
      </c>
      <c r="H117" s="21" t="s">
        <v>19095</v>
      </c>
      <c r="I117" s="21" t="s">
        <v>36</v>
      </c>
      <c r="J117" s="22">
        <v>42745</v>
      </c>
      <c r="K117" s="21" t="s">
        <v>19361</v>
      </c>
      <c r="L117" s="21" t="s">
        <v>19098</v>
      </c>
      <c r="M117" s="21" t="s">
        <v>19362</v>
      </c>
      <c r="N117" s="21" t="s">
        <v>19108</v>
      </c>
      <c r="O117" s="21" t="s">
        <v>20615</v>
      </c>
      <c r="P117" s="21" t="s">
        <v>10652</v>
      </c>
      <c r="Q117" s="33">
        <v>0</v>
      </c>
      <c r="R117" s="33">
        <v>270</v>
      </c>
      <c r="S117" s="33">
        <v>0</v>
      </c>
      <c r="T117" s="33">
        <v>270</v>
      </c>
      <c r="U117" s="33">
        <v>0</v>
      </c>
      <c r="V117" s="33">
        <v>0</v>
      </c>
      <c r="W117" s="23">
        <v>0</v>
      </c>
      <c r="X117" s="23">
        <v>12.58</v>
      </c>
      <c r="Y117" s="21" t="s">
        <v>19097</v>
      </c>
      <c r="Z117" s="23">
        <v>0</v>
      </c>
      <c r="AA117" s="23">
        <v>3396.6</v>
      </c>
      <c r="AB117" s="22">
        <v>42765</v>
      </c>
    </row>
    <row r="118" spans="1:28" ht="15" hidden="1" customHeight="1" x14ac:dyDescent="0.25">
      <c r="A118" t="s">
        <v>23</v>
      </c>
      <c r="B118" t="str">
        <f>VLOOKUP(O118+0,'de para'!K:O,3,0)</f>
        <v xml:space="preserve"> Aditivos Carne</v>
      </c>
      <c r="C118" t="str">
        <f t="shared" si="1"/>
        <v>3008</v>
      </c>
      <c r="D118" t="str">
        <f>IFERROR(VLOOKUP(G118+0,'de para'!A:C,3,0),"")</f>
        <v/>
      </c>
      <c r="E118" t="str">
        <f>IF(VLOOKUP(G118+0,'de para'!E:H,4,0)="EX","Externo","Interno")</f>
        <v>Interno</v>
      </c>
      <c r="F118" s="18" t="s">
        <v>20623</v>
      </c>
      <c r="G118" s="18">
        <v>579</v>
      </c>
      <c r="H118" s="18" t="s">
        <v>19095</v>
      </c>
      <c r="I118" s="18" t="s">
        <v>36</v>
      </c>
      <c r="J118" s="19">
        <v>42745</v>
      </c>
      <c r="K118" s="18" t="s">
        <v>19361</v>
      </c>
      <c r="L118" s="18" t="s">
        <v>19098</v>
      </c>
      <c r="M118" s="18" t="s">
        <v>19362</v>
      </c>
      <c r="N118" s="18" t="s">
        <v>19103</v>
      </c>
      <c r="O118" s="18" t="s">
        <v>20616</v>
      </c>
      <c r="P118" s="18" t="s">
        <v>10875</v>
      </c>
      <c r="Q118" s="32">
        <v>243</v>
      </c>
      <c r="R118" s="32">
        <v>243</v>
      </c>
      <c r="S118" s="32">
        <v>0</v>
      </c>
      <c r="T118" s="32">
        <v>243</v>
      </c>
      <c r="U118" s="32">
        <v>0</v>
      </c>
      <c r="V118" s="32">
        <v>0</v>
      </c>
      <c r="W118" s="20">
        <v>0</v>
      </c>
      <c r="X118" s="20">
        <v>8.17</v>
      </c>
      <c r="Y118" s="18" t="s">
        <v>19097</v>
      </c>
      <c r="Z118" s="20">
        <v>0</v>
      </c>
      <c r="AA118" s="20">
        <v>1985.31</v>
      </c>
      <c r="AB118" s="19">
        <v>42765</v>
      </c>
    </row>
    <row r="119" spans="1:28" ht="15" hidden="1" customHeight="1" x14ac:dyDescent="0.25">
      <c r="A119" t="s">
        <v>23</v>
      </c>
      <c r="B119" t="str">
        <f>VLOOKUP(O119+0,'de para'!K:O,3,0)</f>
        <v xml:space="preserve"> Aditivos Carne</v>
      </c>
      <c r="C119" t="str">
        <f t="shared" si="1"/>
        <v>3008</v>
      </c>
      <c r="D119" t="str">
        <f>IFERROR(VLOOKUP(G119+0,'de para'!A:C,3,0),"")</f>
        <v/>
      </c>
      <c r="E119" t="str">
        <f>IF(VLOOKUP(G119+0,'de para'!E:H,4,0)="EX","Externo","Interno")</f>
        <v>Interno</v>
      </c>
      <c r="F119" s="21" t="s">
        <v>20623</v>
      </c>
      <c r="G119" s="21">
        <v>579</v>
      </c>
      <c r="H119" s="21" t="s">
        <v>19095</v>
      </c>
      <c r="I119" s="21" t="s">
        <v>36</v>
      </c>
      <c r="J119" s="22">
        <v>42745</v>
      </c>
      <c r="K119" s="21" t="s">
        <v>19361</v>
      </c>
      <c r="L119" s="21" t="s">
        <v>19098</v>
      </c>
      <c r="M119" s="21" t="s">
        <v>19362</v>
      </c>
      <c r="N119" s="21" t="s">
        <v>19104</v>
      </c>
      <c r="O119" s="21" t="s">
        <v>19363</v>
      </c>
      <c r="P119" s="21" t="s">
        <v>10824</v>
      </c>
      <c r="Q119" s="33">
        <v>945</v>
      </c>
      <c r="R119" s="33">
        <v>472.5</v>
      </c>
      <c r="S119" s="33">
        <v>0</v>
      </c>
      <c r="T119" s="33">
        <v>472.5</v>
      </c>
      <c r="U119" s="33">
        <v>0</v>
      </c>
      <c r="V119" s="33">
        <v>0</v>
      </c>
      <c r="W119" s="23">
        <v>0</v>
      </c>
      <c r="X119" s="23">
        <v>15.45</v>
      </c>
      <c r="Y119" s="21" t="s">
        <v>19097</v>
      </c>
      <c r="Z119" s="23">
        <v>0</v>
      </c>
      <c r="AA119" s="23">
        <v>7300.13</v>
      </c>
      <c r="AB119" s="22">
        <v>42765</v>
      </c>
    </row>
    <row r="120" spans="1:28" ht="15" hidden="1" customHeight="1" x14ac:dyDescent="0.25">
      <c r="A120" t="s">
        <v>23</v>
      </c>
      <c r="B120" t="str">
        <f>VLOOKUP(O120+0,'de para'!K:O,3,0)</f>
        <v xml:space="preserve"> Aditivos Carne</v>
      </c>
      <c r="C120" t="str">
        <f t="shared" si="1"/>
        <v>3008</v>
      </c>
      <c r="D120" t="str">
        <f>IFERROR(VLOOKUP(G120+0,'de para'!A:C,3,0),"")</f>
        <v/>
      </c>
      <c r="E120" t="str">
        <f>IF(VLOOKUP(G120+0,'de para'!E:H,4,0)="EX","Externo","Interno")</f>
        <v>Interno</v>
      </c>
      <c r="F120" s="18" t="s">
        <v>20623</v>
      </c>
      <c r="G120" s="18">
        <v>579</v>
      </c>
      <c r="H120" s="18" t="s">
        <v>19095</v>
      </c>
      <c r="I120" s="18" t="s">
        <v>36</v>
      </c>
      <c r="J120" s="19">
        <v>42745</v>
      </c>
      <c r="K120" s="18" t="s">
        <v>19361</v>
      </c>
      <c r="L120" s="18" t="s">
        <v>19098</v>
      </c>
      <c r="M120" s="18" t="s">
        <v>19362</v>
      </c>
      <c r="N120" s="18" t="s">
        <v>19112</v>
      </c>
      <c r="O120" s="18" t="s">
        <v>20618</v>
      </c>
      <c r="P120" s="18" t="s">
        <v>10691</v>
      </c>
      <c r="Q120" s="32">
        <v>270</v>
      </c>
      <c r="R120" s="32">
        <v>270</v>
      </c>
      <c r="S120" s="32">
        <v>0</v>
      </c>
      <c r="T120" s="32">
        <v>270</v>
      </c>
      <c r="U120" s="32">
        <v>0</v>
      </c>
      <c r="V120" s="32">
        <v>0</v>
      </c>
      <c r="W120" s="20">
        <v>0</v>
      </c>
      <c r="X120" s="20">
        <v>16.63</v>
      </c>
      <c r="Y120" s="18" t="s">
        <v>19097</v>
      </c>
      <c r="Z120" s="20">
        <v>0</v>
      </c>
      <c r="AA120" s="20">
        <v>4490.1000000000004</v>
      </c>
      <c r="AB120" s="19">
        <v>42765</v>
      </c>
    </row>
    <row r="121" spans="1:28" hidden="1" x14ac:dyDescent="0.25">
      <c r="A121" t="s">
        <v>23</v>
      </c>
      <c r="B121" t="str">
        <f>VLOOKUP(O121+0,'de para'!K:O,3,0)</f>
        <v xml:space="preserve"> Aditivos Carne</v>
      </c>
      <c r="C121" t="str">
        <f t="shared" si="1"/>
        <v>3008</v>
      </c>
      <c r="D121" t="str">
        <f>IFERROR(VLOOKUP(G121+0,'de para'!A:C,3,0),"")</f>
        <v/>
      </c>
      <c r="E121" t="str">
        <f>IF(VLOOKUP(G121+0,'de para'!E:H,4,0)="EX","Externo","Interno")</f>
        <v>Interno</v>
      </c>
      <c r="F121" s="21" t="s">
        <v>20623</v>
      </c>
      <c r="G121" s="21">
        <v>579</v>
      </c>
      <c r="H121" s="21" t="s">
        <v>19095</v>
      </c>
      <c r="I121" s="21" t="s">
        <v>36</v>
      </c>
      <c r="J121" s="22">
        <v>42745</v>
      </c>
      <c r="K121" s="21" t="s">
        <v>19361</v>
      </c>
      <c r="L121" s="21" t="s">
        <v>19098</v>
      </c>
      <c r="M121" s="21" t="s">
        <v>19362</v>
      </c>
      <c r="N121" s="21" t="s">
        <v>19340</v>
      </c>
      <c r="O121" s="21" t="s">
        <v>19364</v>
      </c>
      <c r="P121" s="21" t="s">
        <v>11307</v>
      </c>
      <c r="Q121" s="33">
        <v>540</v>
      </c>
      <c r="R121" s="33">
        <v>500</v>
      </c>
      <c r="S121" s="33">
        <v>0</v>
      </c>
      <c r="T121" s="33">
        <v>500</v>
      </c>
      <c r="U121" s="33">
        <v>0</v>
      </c>
      <c r="V121" s="33">
        <v>0</v>
      </c>
      <c r="W121" s="23">
        <v>0</v>
      </c>
      <c r="X121" s="23">
        <v>21.08</v>
      </c>
      <c r="Y121" s="21" t="s">
        <v>19097</v>
      </c>
      <c r="Z121" s="23">
        <v>0</v>
      </c>
      <c r="AA121" s="23">
        <v>10540</v>
      </c>
      <c r="AB121" s="22">
        <v>42765</v>
      </c>
    </row>
    <row r="122" spans="1:28" ht="15" hidden="1" customHeight="1" x14ac:dyDescent="0.25">
      <c r="A122" t="s">
        <v>23</v>
      </c>
      <c r="B122" t="str">
        <f>VLOOKUP(O122+0,'de para'!K:O,3,0)</f>
        <v xml:space="preserve"> Aditivos Carne</v>
      </c>
      <c r="C122" t="str">
        <f t="shared" si="1"/>
        <v>3008</v>
      </c>
      <c r="D122" t="str">
        <f>IFERROR(VLOOKUP(G122+0,'de para'!A:C,3,0),"")</f>
        <v/>
      </c>
      <c r="E122" t="str">
        <f>IF(VLOOKUP(G122+0,'de para'!E:H,4,0)="EX","Externo","Interno")</f>
        <v>Interno</v>
      </c>
      <c r="F122" s="18" t="s">
        <v>20623</v>
      </c>
      <c r="G122" s="18">
        <v>579</v>
      </c>
      <c r="H122" s="18" t="s">
        <v>19095</v>
      </c>
      <c r="I122" s="18" t="s">
        <v>36</v>
      </c>
      <c r="J122" s="19">
        <v>42745</v>
      </c>
      <c r="K122" s="18" t="s">
        <v>19361</v>
      </c>
      <c r="L122" s="18" t="s">
        <v>19098</v>
      </c>
      <c r="M122" s="18" t="s">
        <v>19362</v>
      </c>
      <c r="N122" s="18" t="s">
        <v>19352</v>
      </c>
      <c r="O122" s="18" t="s">
        <v>19366</v>
      </c>
      <c r="P122" s="18" t="s">
        <v>11083</v>
      </c>
      <c r="Q122" s="32">
        <v>880</v>
      </c>
      <c r="R122" s="32">
        <v>500</v>
      </c>
      <c r="S122" s="32">
        <v>0</v>
      </c>
      <c r="T122" s="32">
        <v>500</v>
      </c>
      <c r="U122" s="32">
        <v>0</v>
      </c>
      <c r="V122" s="32">
        <v>0</v>
      </c>
      <c r="W122" s="20">
        <v>0</v>
      </c>
      <c r="X122" s="20">
        <v>15.45</v>
      </c>
      <c r="Y122" s="18" t="s">
        <v>19097</v>
      </c>
      <c r="Z122" s="20">
        <v>0</v>
      </c>
      <c r="AA122" s="20">
        <v>7725</v>
      </c>
      <c r="AB122" s="19">
        <v>42765</v>
      </c>
    </row>
    <row r="123" spans="1:28" ht="15" hidden="1" customHeight="1" x14ac:dyDescent="0.25">
      <c r="A123" t="s">
        <v>23</v>
      </c>
      <c r="B123" t="str">
        <f>VLOOKUP(O123+0,'de para'!K:O,3,0)</f>
        <v xml:space="preserve"> Aditivos Carne</v>
      </c>
      <c r="C123" t="str">
        <f t="shared" si="1"/>
        <v>3008</v>
      </c>
      <c r="D123" t="str">
        <f>IFERROR(VLOOKUP(G123+0,'de para'!A:C,3,0),"")</f>
        <v/>
      </c>
      <c r="E123" t="str">
        <f>IF(VLOOKUP(G123+0,'de para'!E:H,4,0)="EX","Externo","Interno")</f>
        <v>Interno</v>
      </c>
      <c r="F123" s="21" t="s">
        <v>20623</v>
      </c>
      <c r="G123" s="21">
        <v>579</v>
      </c>
      <c r="H123" s="21" t="s">
        <v>19095</v>
      </c>
      <c r="I123" s="21" t="s">
        <v>36</v>
      </c>
      <c r="J123" s="22">
        <v>42745</v>
      </c>
      <c r="K123" s="21" t="s">
        <v>19361</v>
      </c>
      <c r="L123" s="21" t="s">
        <v>19098</v>
      </c>
      <c r="M123" s="21" t="s">
        <v>19362</v>
      </c>
      <c r="N123" s="21" t="s">
        <v>19117</v>
      </c>
      <c r="O123" s="21" t="s">
        <v>19367</v>
      </c>
      <c r="P123" s="21" t="s">
        <v>11183</v>
      </c>
      <c r="Q123" s="33">
        <v>298.7</v>
      </c>
      <c r="R123" s="33">
        <v>300</v>
      </c>
      <c r="S123" s="33">
        <v>0</v>
      </c>
      <c r="T123" s="33">
        <v>300</v>
      </c>
      <c r="U123" s="33">
        <v>0</v>
      </c>
      <c r="V123" s="33">
        <v>0</v>
      </c>
      <c r="W123" s="23">
        <v>0</v>
      </c>
      <c r="X123" s="23">
        <v>4.07</v>
      </c>
      <c r="Y123" s="21" t="s">
        <v>19097</v>
      </c>
      <c r="Z123" s="23">
        <v>0</v>
      </c>
      <c r="AA123" s="23">
        <v>1221</v>
      </c>
      <c r="AB123" s="22">
        <v>42765</v>
      </c>
    </row>
    <row r="124" spans="1:28" ht="15" hidden="1" customHeight="1" x14ac:dyDescent="0.25">
      <c r="A124" t="s">
        <v>23</v>
      </c>
      <c r="B124" t="str">
        <f>VLOOKUP(O124+0,'de para'!K:O,3,0)</f>
        <v xml:space="preserve"> Aditivos Carne</v>
      </c>
      <c r="C124" t="str">
        <f t="shared" si="1"/>
        <v>3008</v>
      </c>
      <c r="D124" t="str">
        <f>IFERROR(VLOOKUP(G124+0,'de para'!A:C,3,0),"")</f>
        <v/>
      </c>
      <c r="E124" t="str">
        <f>IF(VLOOKUP(G124+0,'de para'!E:H,4,0)="EX","Externo","Interno")</f>
        <v>Interno</v>
      </c>
      <c r="F124" s="18" t="s">
        <v>20623</v>
      </c>
      <c r="G124" s="18">
        <v>579</v>
      </c>
      <c r="H124" s="18" t="s">
        <v>19095</v>
      </c>
      <c r="I124" s="18" t="s">
        <v>36</v>
      </c>
      <c r="J124" s="19">
        <v>42745</v>
      </c>
      <c r="K124" s="18" t="s">
        <v>19361</v>
      </c>
      <c r="L124" s="18" t="s">
        <v>19098</v>
      </c>
      <c r="M124" s="18" t="s">
        <v>19362</v>
      </c>
      <c r="N124" s="18" t="s">
        <v>19505</v>
      </c>
      <c r="O124" s="18" t="s">
        <v>19520</v>
      </c>
      <c r="P124" s="18" t="s">
        <v>158</v>
      </c>
      <c r="Q124" s="32">
        <v>2000.5</v>
      </c>
      <c r="R124" s="32">
        <v>1000</v>
      </c>
      <c r="S124" s="32">
        <v>0</v>
      </c>
      <c r="T124" s="32">
        <v>1000</v>
      </c>
      <c r="U124" s="32">
        <v>0</v>
      </c>
      <c r="V124" s="32">
        <v>0</v>
      </c>
      <c r="W124" s="20">
        <v>0</v>
      </c>
      <c r="X124" s="20">
        <v>2.86</v>
      </c>
      <c r="Y124" s="18" t="s">
        <v>19097</v>
      </c>
      <c r="Z124" s="20">
        <v>0</v>
      </c>
      <c r="AA124" s="20">
        <v>2860</v>
      </c>
      <c r="AB124" s="19">
        <v>42765</v>
      </c>
    </row>
    <row r="125" spans="1:28" ht="15" hidden="1" customHeight="1" x14ac:dyDescent="0.25">
      <c r="A125" t="s">
        <v>23</v>
      </c>
      <c r="B125" t="str">
        <f>VLOOKUP(O125+0,'de para'!K:O,3,0)</f>
        <v xml:space="preserve"> Aditivos Carne</v>
      </c>
      <c r="C125" t="str">
        <f t="shared" si="1"/>
        <v>3008</v>
      </c>
      <c r="D125" t="str">
        <f>IFERROR(VLOOKUP(G125+0,'de para'!A:C,3,0),"")</f>
        <v/>
      </c>
      <c r="E125" t="str">
        <f>IF(VLOOKUP(G125+0,'de para'!E:H,4,0)="EX","Externo","Interno")</f>
        <v>Interno</v>
      </c>
      <c r="F125" s="21" t="s">
        <v>20623</v>
      </c>
      <c r="G125" s="21">
        <v>579</v>
      </c>
      <c r="H125" s="21" t="s">
        <v>19095</v>
      </c>
      <c r="I125" s="21" t="s">
        <v>36</v>
      </c>
      <c r="J125" s="22">
        <v>42745</v>
      </c>
      <c r="K125" s="21" t="s">
        <v>19361</v>
      </c>
      <c r="L125" s="21" t="s">
        <v>19098</v>
      </c>
      <c r="M125" s="21" t="s">
        <v>19362</v>
      </c>
      <c r="N125" s="21" t="s">
        <v>19507</v>
      </c>
      <c r="O125" s="21" t="s">
        <v>19365</v>
      </c>
      <c r="P125" s="21" t="s">
        <v>11077</v>
      </c>
      <c r="Q125" s="33">
        <v>200</v>
      </c>
      <c r="R125" s="33">
        <v>200</v>
      </c>
      <c r="S125" s="33">
        <v>0</v>
      </c>
      <c r="T125" s="33">
        <v>200</v>
      </c>
      <c r="U125" s="33">
        <v>0</v>
      </c>
      <c r="V125" s="33">
        <v>0</v>
      </c>
      <c r="W125" s="23">
        <v>0</v>
      </c>
      <c r="X125" s="23">
        <v>7.6</v>
      </c>
      <c r="Y125" s="21" t="s">
        <v>19097</v>
      </c>
      <c r="Z125" s="23">
        <v>0</v>
      </c>
      <c r="AA125" s="23">
        <v>1520</v>
      </c>
      <c r="AB125" s="22">
        <v>42765</v>
      </c>
    </row>
    <row r="126" spans="1:28" ht="15" hidden="1" customHeight="1" x14ac:dyDescent="0.25">
      <c r="A126" t="s">
        <v>23</v>
      </c>
      <c r="B126" t="str">
        <f>VLOOKUP(O126+0,'de para'!K:O,3,0)</f>
        <v xml:space="preserve"> Aditivos Carne</v>
      </c>
      <c r="C126" t="str">
        <f t="shared" si="1"/>
        <v>3008</v>
      </c>
      <c r="D126" t="str">
        <f>IFERROR(VLOOKUP(G126+0,'de para'!A:C,3,0),"")</f>
        <v/>
      </c>
      <c r="E126" t="str">
        <f>IF(VLOOKUP(G126+0,'de para'!E:H,4,0)="EX","Externo","Interno")</f>
        <v>Interno</v>
      </c>
      <c r="F126" s="18" t="s">
        <v>20623</v>
      </c>
      <c r="G126" s="18">
        <v>579</v>
      </c>
      <c r="H126" s="18" t="s">
        <v>19095</v>
      </c>
      <c r="I126" s="18" t="s">
        <v>36</v>
      </c>
      <c r="J126" s="19">
        <v>42745</v>
      </c>
      <c r="K126" s="18" t="s">
        <v>19361</v>
      </c>
      <c r="L126" s="18" t="s">
        <v>19098</v>
      </c>
      <c r="M126" s="18" t="s">
        <v>19362</v>
      </c>
      <c r="N126" s="18" t="s">
        <v>19510</v>
      </c>
      <c r="O126" s="18" t="s">
        <v>20619</v>
      </c>
      <c r="P126" s="18" t="s">
        <v>56</v>
      </c>
      <c r="Q126" s="32">
        <v>201.6</v>
      </c>
      <c r="R126" s="32">
        <v>201.6</v>
      </c>
      <c r="S126" s="32">
        <v>0</v>
      </c>
      <c r="T126" s="32">
        <v>201.6</v>
      </c>
      <c r="U126" s="32">
        <v>0</v>
      </c>
      <c r="V126" s="32">
        <v>0</v>
      </c>
      <c r="W126" s="20">
        <v>0</v>
      </c>
      <c r="X126" s="20">
        <v>15.09</v>
      </c>
      <c r="Y126" s="18" t="s">
        <v>19097</v>
      </c>
      <c r="Z126" s="20">
        <v>0</v>
      </c>
      <c r="AA126" s="20">
        <v>3042.14</v>
      </c>
      <c r="AB126" s="19">
        <v>42765</v>
      </c>
    </row>
    <row r="127" spans="1:28" ht="15" hidden="1" customHeight="1" x14ac:dyDescent="0.25">
      <c r="A127" t="s">
        <v>23</v>
      </c>
      <c r="B127" t="s">
        <v>10561</v>
      </c>
      <c r="C127" t="str">
        <f t="shared" si="1"/>
        <v>3008</v>
      </c>
      <c r="D127" t="str">
        <f>IFERROR(VLOOKUP(G127+0,'de para'!A:C,3,0),"")</f>
        <v/>
      </c>
      <c r="E127" t="str">
        <f>IF(VLOOKUP(G127+0,'de para'!E:H,4,0)="EX","Externo","Interno")</f>
        <v>Interno</v>
      </c>
      <c r="F127" s="21" t="s">
        <v>20624</v>
      </c>
      <c r="G127" s="21">
        <v>284</v>
      </c>
      <c r="H127" s="21" t="s">
        <v>19095</v>
      </c>
      <c r="I127" s="21" t="s">
        <v>1324</v>
      </c>
      <c r="J127" s="22">
        <v>42745</v>
      </c>
      <c r="K127" s="21" t="s">
        <v>20625</v>
      </c>
      <c r="L127" s="21" t="s">
        <v>19275</v>
      </c>
      <c r="M127" s="21" t="s">
        <v>19100</v>
      </c>
      <c r="N127" s="21" t="s">
        <v>19095</v>
      </c>
      <c r="O127" s="21" t="s">
        <v>20626</v>
      </c>
      <c r="P127" s="21" t="s">
        <v>20627</v>
      </c>
      <c r="Q127" s="33">
        <v>1496.5</v>
      </c>
      <c r="R127" s="33">
        <v>1500</v>
      </c>
      <c r="S127" s="33">
        <v>0</v>
      </c>
      <c r="T127" s="33">
        <v>1500</v>
      </c>
      <c r="U127" s="33">
        <v>0</v>
      </c>
      <c r="V127" s="33">
        <v>0</v>
      </c>
      <c r="W127" s="23">
        <v>0</v>
      </c>
      <c r="X127" s="23">
        <v>10.1</v>
      </c>
      <c r="Y127" s="21" t="s">
        <v>19097</v>
      </c>
      <c r="Z127" s="23">
        <v>0</v>
      </c>
      <c r="AA127" s="23">
        <v>15150</v>
      </c>
      <c r="AB127" s="22">
        <v>42760</v>
      </c>
    </row>
    <row r="128" spans="1:28" ht="15" hidden="1" customHeight="1" x14ac:dyDescent="0.25">
      <c r="A128" t="s">
        <v>23</v>
      </c>
      <c r="B128" t="str">
        <f>VLOOKUP(O128+0,'de para'!K:O,3,0)</f>
        <v xml:space="preserve"> Tripas Artificiais</v>
      </c>
      <c r="C128" t="str">
        <f t="shared" si="1"/>
        <v>3006</v>
      </c>
      <c r="D128" t="str">
        <f>IFERROR(VLOOKUP(G128+0,'de para'!A:C,3,0),"")</f>
        <v/>
      </c>
      <c r="E128" t="str">
        <f>IF(VLOOKUP(G128+0,'de para'!E:H,4,0)="EX","Externo","Interno")</f>
        <v>Interno</v>
      </c>
      <c r="F128" s="18" t="s">
        <v>20629</v>
      </c>
      <c r="G128" s="18">
        <v>551</v>
      </c>
      <c r="H128" s="18" t="s">
        <v>19342</v>
      </c>
      <c r="I128" s="18" t="s">
        <v>53</v>
      </c>
      <c r="J128" s="19">
        <v>42746</v>
      </c>
      <c r="K128" s="18" t="s">
        <v>19312</v>
      </c>
      <c r="L128" s="18" t="s">
        <v>19293</v>
      </c>
      <c r="M128" s="18" t="s">
        <v>19314</v>
      </c>
      <c r="N128" s="18" t="s">
        <v>19095</v>
      </c>
      <c r="O128" s="18" t="s">
        <v>19450</v>
      </c>
      <c r="P128" s="18" t="s">
        <v>5417</v>
      </c>
      <c r="Q128" s="32">
        <v>1068</v>
      </c>
      <c r="R128" s="32">
        <v>10000</v>
      </c>
      <c r="S128" s="32">
        <v>0</v>
      </c>
      <c r="T128" s="32">
        <v>10000</v>
      </c>
      <c r="U128" s="32">
        <v>0</v>
      </c>
      <c r="V128" s="32">
        <v>0</v>
      </c>
      <c r="W128" s="20">
        <v>0</v>
      </c>
      <c r="X128" s="20">
        <v>2.41</v>
      </c>
      <c r="Y128" s="18" t="s">
        <v>19097</v>
      </c>
      <c r="Z128" s="20">
        <v>0</v>
      </c>
      <c r="AA128" s="20">
        <v>24115.5</v>
      </c>
      <c r="AB128" s="19">
        <v>42762</v>
      </c>
    </row>
    <row r="129" spans="1:28" ht="15" hidden="1" customHeight="1" x14ac:dyDescent="0.25">
      <c r="A129" t="s">
        <v>23</v>
      </c>
      <c r="B129" t="str">
        <f>VLOOKUP(O129+0,'de para'!K:O,3,0)</f>
        <v xml:space="preserve"> Aditivos Carne</v>
      </c>
      <c r="C129" t="str">
        <f t="shared" si="1"/>
        <v>3008</v>
      </c>
      <c r="D129" t="str">
        <f>IFERROR(VLOOKUP(G129+0,'de para'!A:C,3,0),"")</f>
        <v/>
      </c>
      <c r="E129" t="str">
        <f>IF(VLOOKUP(G129+0,'de para'!E:H,4,0)="EX","Externo","Interno")</f>
        <v>Interno</v>
      </c>
      <c r="F129" s="21" t="s">
        <v>20630</v>
      </c>
      <c r="G129" s="21">
        <v>653</v>
      </c>
      <c r="H129" s="21" t="s">
        <v>19102</v>
      </c>
      <c r="I129" s="21" t="s">
        <v>34</v>
      </c>
      <c r="J129" s="22">
        <v>42746</v>
      </c>
      <c r="K129" s="21" t="s">
        <v>19326</v>
      </c>
      <c r="L129" s="21" t="s">
        <v>19098</v>
      </c>
      <c r="M129" s="21" t="s">
        <v>19284</v>
      </c>
      <c r="N129" s="21" t="s">
        <v>19095</v>
      </c>
      <c r="O129" s="21" t="s">
        <v>19273</v>
      </c>
      <c r="P129" s="21" t="s">
        <v>20631</v>
      </c>
      <c r="Q129" s="33">
        <v>100</v>
      </c>
      <c r="R129" s="33">
        <v>100</v>
      </c>
      <c r="S129" s="33">
        <v>0</v>
      </c>
      <c r="T129" s="33">
        <v>100</v>
      </c>
      <c r="U129" s="33">
        <v>0</v>
      </c>
      <c r="V129" s="33">
        <v>0</v>
      </c>
      <c r="W129" s="23">
        <v>0</v>
      </c>
      <c r="X129" s="23">
        <v>55</v>
      </c>
      <c r="Y129" s="21" t="s">
        <v>19097</v>
      </c>
      <c r="Z129" s="23">
        <v>0</v>
      </c>
      <c r="AA129" s="23">
        <v>5500</v>
      </c>
      <c r="AB129" s="22">
        <v>42766</v>
      </c>
    </row>
    <row r="130" spans="1:28" ht="15" hidden="1" customHeight="1" x14ac:dyDescent="0.25">
      <c r="A130" t="s">
        <v>23</v>
      </c>
      <c r="B130" t="str">
        <f>VLOOKUP(O130+0,'de para'!K:O,3,0)</f>
        <v xml:space="preserve"> Aditivos Carne</v>
      </c>
      <c r="C130" t="str">
        <f t="shared" ref="C130:C193" si="2">LEFT(O130,4)</f>
        <v>3008</v>
      </c>
      <c r="D130" t="str">
        <f>IFERROR(VLOOKUP(G130+0,'de para'!A:C,3,0),"")</f>
        <v/>
      </c>
      <c r="E130" t="str">
        <f>IF(VLOOKUP(G130+0,'de para'!E:H,4,0)="EX","Externo","Interno")</f>
        <v>Interno</v>
      </c>
      <c r="F130" s="18" t="s">
        <v>20632</v>
      </c>
      <c r="G130" s="18">
        <v>753</v>
      </c>
      <c r="H130" s="18" t="s">
        <v>19095</v>
      </c>
      <c r="I130" s="18" t="s">
        <v>102</v>
      </c>
      <c r="J130" s="19">
        <v>42746</v>
      </c>
      <c r="K130" s="18" t="s">
        <v>19390</v>
      </c>
      <c r="L130" s="18" t="s">
        <v>19098</v>
      </c>
      <c r="M130" s="18" t="s">
        <v>19114</v>
      </c>
      <c r="N130" s="18" t="s">
        <v>19102</v>
      </c>
      <c r="O130" s="18" t="s">
        <v>19391</v>
      </c>
      <c r="P130" s="18" t="s">
        <v>19392</v>
      </c>
      <c r="Q130" s="32">
        <v>550</v>
      </c>
      <c r="R130" s="32">
        <v>550</v>
      </c>
      <c r="S130" s="32">
        <v>0</v>
      </c>
      <c r="T130" s="32">
        <v>550</v>
      </c>
      <c r="U130" s="32">
        <v>0</v>
      </c>
      <c r="V130" s="32">
        <v>550</v>
      </c>
      <c r="W130" s="20">
        <v>0</v>
      </c>
      <c r="X130" s="20">
        <v>24.27</v>
      </c>
      <c r="Y130" s="18" t="s">
        <v>19106</v>
      </c>
      <c r="Z130" s="20">
        <v>0</v>
      </c>
      <c r="AA130" s="20">
        <v>13348.5</v>
      </c>
      <c r="AB130" s="19">
        <v>42754</v>
      </c>
    </row>
    <row r="131" spans="1:28" ht="15" hidden="1" customHeight="1" x14ac:dyDescent="0.25">
      <c r="A131" t="s">
        <v>23</v>
      </c>
      <c r="B131" t="str">
        <f>VLOOKUP(O131+0,'de para'!K:O,3,0)</f>
        <v xml:space="preserve"> Aditivos Carne</v>
      </c>
      <c r="C131" t="str">
        <f t="shared" si="2"/>
        <v>3008</v>
      </c>
      <c r="D131" t="str">
        <f>IFERROR(VLOOKUP(G131+0,'de para'!A:C,3,0),"")</f>
        <v/>
      </c>
      <c r="E131" t="str">
        <f>IF(VLOOKUP(G131+0,'de para'!E:H,4,0)="EX","Externo","Interno")</f>
        <v>Interno</v>
      </c>
      <c r="F131" s="21" t="s">
        <v>20632</v>
      </c>
      <c r="G131" s="21">
        <v>753</v>
      </c>
      <c r="H131" s="21" t="s">
        <v>19095</v>
      </c>
      <c r="I131" s="21" t="s">
        <v>102</v>
      </c>
      <c r="J131" s="22">
        <v>42746</v>
      </c>
      <c r="K131" s="21" t="s">
        <v>19390</v>
      </c>
      <c r="L131" s="21" t="s">
        <v>19098</v>
      </c>
      <c r="M131" s="21" t="s">
        <v>19114</v>
      </c>
      <c r="N131" s="21" t="s">
        <v>19108</v>
      </c>
      <c r="O131" s="21" t="s">
        <v>19393</v>
      </c>
      <c r="P131" s="21" t="s">
        <v>19394</v>
      </c>
      <c r="Q131" s="33">
        <v>210</v>
      </c>
      <c r="R131" s="33">
        <v>210</v>
      </c>
      <c r="S131" s="33">
        <v>0</v>
      </c>
      <c r="T131" s="33">
        <v>210</v>
      </c>
      <c r="U131" s="33">
        <v>0</v>
      </c>
      <c r="V131" s="33">
        <v>210</v>
      </c>
      <c r="W131" s="23">
        <v>0</v>
      </c>
      <c r="X131" s="23">
        <v>26.3</v>
      </c>
      <c r="Y131" s="21" t="s">
        <v>19106</v>
      </c>
      <c r="Z131" s="23">
        <v>0</v>
      </c>
      <c r="AA131" s="23">
        <v>5523</v>
      </c>
      <c r="AB131" s="22">
        <v>42754</v>
      </c>
    </row>
    <row r="132" spans="1:28" ht="15" hidden="1" customHeight="1" x14ac:dyDescent="0.25">
      <c r="A132" t="s">
        <v>23</v>
      </c>
      <c r="B132" t="str">
        <f>VLOOKUP(O132+0,'de para'!K:O,3,0)</f>
        <v xml:space="preserve"> Aditivos Carne</v>
      </c>
      <c r="C132" t="str">
        <f t="shared" si="2"/>
        <v>3008</v>
      </c>
      <c r="D132" t="str">
        <f>IFERROR(VLOOKUP(G132+0,'de para'!A:C,3,0),"")</f>
        <v/>
      </c>
      <c r="E132" t="str">
        <f>IF(VLOOKUP(G132+0,'de para'!E:H,4,0)="EX","Externo","Interno")</f>
        <v>Interno</v>
      </c>
      <c r="F132" s="18" t="s">
        <v>20632</v>
      </c>
      <c r="G132" s="18">
        <v>753</v>
      </c>
      <c r="H132" s="18" t="s">
        <v>19095</v>
      </c>
      <c r="I132" s="18" t="s">
        <v>102</v>
      </c>
      <c r="J132" s="19">
        <v>42746</v>
      </c>
      <c r="K132" s="18" t="s">
        <v>19390</v>
      </c>
      <c r="L132" s="18" t="s">
        <v>19098</v>
      </c>
      <c r="M132" s="18" t="s">
        <v>19114</v>
      </c>
      <c r="N132" s="18" t="s">
        <v>19103</v>
      </c>
      <c r="O132" s="18" t="s">
        <v>20633</v>
      </c>
      <c r="P132" s="18" t="s">
        <v>11051</v>
      </c>
      <c r="Q132" s="32">
        <v>1293</v>
      </c>
      <c r="R132" s="32">
        <v>1275</v>
      </c>
      <c r="S132" s="32">
        <v>0</v>
      </c>
      <c r="T132" s="32">
        <v>1275</v>
      </c>
      <c r="U132" s="32">
        <v>0</v>
      </c>
      <c r="V132" s="32">
        <v>1275</v>
      </c>
      <c r="W132" s="20">
        <v>0</v>
      </c>
      <c r="X132" s="20">
        <v>28.33</v>
      </c>
      <c r="Y132" s="18" t="s">
        <v>19106</v>
      </c>
      <c r="Z132" s="20">
        <v>0</v>
      </c>
      <c r="AA132" s="20">
        <v>36120.75</v>
      </c>
      <c r="AB132" s="19">
        <v>42754</v>
      </c>
    </row>
    <row r="133" spans="1:28" ht="15" hidden="1" customHeight="1" x14ac:dyDescent="0.25">
      <c r="A133" t="s">
        <v>23</v>
      </c>
      <c r="B133" t="str">
        <f>VLOOKUP(O133+0,'de para'!K:O,3,0)</f>
        <v xml:space="preserve"> Aditivos Carne</v>
      </c>
      <c r="C133" t="str">
        <f t="shared" si="2"/>
        <v>3008</v>
      </c>
      <c r="D133" t="str">
        <f>IFERROR(VLOOKUP(G133+0,'de para'!A:C,3,0),"")</f>
        <v/>
      </c>
      <c r="E133" t="str">
        <f>IF(VLOOKUP(G133+0,'de para'!E:H,4,0)="EX","Externo","Interno")</f>
        <v>Interno</v>
      </c>
      <c r="F133" s="21" t="s">
        <v>20634</v>
      </c>
      <c r="G133" s="21">
        <v>649</v>
      </c>
      <c r="H133" s="21" t="s">
        <v>19112</v>
      </c>
      <c r="I133" s="21" t="s">
        <v>42</v>
      </c>
      <c r="J133" s="22">
        <v>42746</v>
      </c>
      <c r="K133" s="21" t="s">
        <v>19105</v>
      </c>
      <c r="L133" s="21" t="s">
        <v>19293</v>
      </c>
      <c r="M133" s="21" t="s">
        <v>19107</v>
      </c>
      <c r="N133" s="21" t="s">
        <v>19095</v>
      </c>
      <c r="O133" s="21" t="s">
        <v>19381</v>
      </c>
      <c r="P133" s="21" t="s">
        <v>20635</v>
      </c>
      <c r="Q133" s="33">
        <v>6060</v>
      </c>
      <c r="R133" s="33">
        <v>220</v>
      </c>
      <c r="S133" s="33">
        <v>0</v>
      </c>
      <c r="T133" s="33">
        <v>220</v>
      </c>
      <c r="U133" s="33">
        <v>0</v>
      </c>
      <c r="V133" s="33">
        <v>0</v>
      </c>
      <c r="W133" s="23">
        <v>0</v>
      </c>
      <c r="X133" s="23">
        <v>12.8</v>
      </c>
      <c r="Y133" s="21" t="s">
        <v>19097</v>
      </c>
      <c r="Z133" s="23">
        <v>0</v>
      </c>
      <c r="AA133" s="23">
        <v>2816</v>
      </c>
      <c r="AB133" s="22">
        <v>42761</v>
      </c>
    </row>
    <row r="134" spans="1:28" ht="15" hidden="1" customHeight="1" x14ac:dyDescent="0.25">
      <c r="A134" t="s">
        <v>23</v>
      </c>
      <c r="B134" t="str">
        <f>VLOOKUP(O134+0,'de para'!K:O,3,0)</f>
        <v xml:space="preserve"> Aditivos Carne</v>
      </c>
      <c r="C134" t="str">
        <f t="shared" si="2"/>
        <v>3008</v>
      </c>
      <c r="D134" t="str">
        <f>IFERROR(VLOOKUP(G134+0,'de para'!A:C,3,0),"")</f>
        <v/>
      </c>
      <c r="E134" t="str">
        <f>IF(VLOOKUP(G134+0,'de para'!E:H,4,0)="EX","Externo","Interno")</f>
        <v>Interno</v>
      </c>
      <c r="F134" s="18" t="s">
        <v>20636</v>
      </c>
      <c r="G134" s="18">
        <v>649</v>
      </c>
      <c r="H134" s="18" t="s">
        <v>19112</v>
      </c>
      <c r="I134" s="18" t="s">
        <v>42</v>
      </c>
      <c r="J134" s="19">
        <v>42746</v>
      </c>
      <c r="K134" s="18" t="s">
        <v>19105</v>
      </c>
      <c r="L134" s="18" t="s">
        <v>19293</v>
      </c>
      <c r="M134" s="18" t="s">
        <v>19107</v>
      </c>
      <c r="N134" s="18" t="s">
        <v>19095</v>
      </c>
      <c r="O134" s="18" t="s">
        <v>19381</v>
      </c>
      <c r="P134" s="18" t="s">
        <v>20635</v>
      </c>
      <c r="Q134" s="32">
        <v>5840</v>
      </c>
      <c r="R134" s="32">
        <v>220</v>
      </c>
      <c r="S134" s="32">
        <v>0</v>
      </c>
      <c r="T134" s="32">
        <v>220</v>
      </c>
      <c r="U134" s="32">
        <v>0</v>
      </c>
      <c r="V134" s="32">
        <v>0</v>
      </c>
      <c r="W134" s="20">
        <v>0</v>
      </c>
      <c r="X134" s="20">
        <v>12.8</v>
      </c>
      <c r="Y134" s="18" t="s">
        <v>19097</v>
      </c>
      <c r="Z134" s="20">
        <v>0</v>
      </c>
      <c r="AA134" s="20">
        <v>2816</v>
      </c>
      <c r="AB134" s="19">
        <v>42765</v>
      </c>
    </row>
    <row r="135" spans="1:28" ht="15" hidden="1" customHeight="1" x14ac:dyDescent="0.25">
      <c r="A135" t="s">
        <v>23</v>
      </c>
      <c r="B135" t="str">
        <f>VLOOKUP(O135+0,'de para'!K:O,3,0)</f>
        <v xml:space="preserve"> Aditivos Carne</v>
      </c>
      <c r="C135" t="str">
        <f t="shared" si="2"/>
        <v>3008</v>
      </c>
      <c r="D135" t="str">
        <f>IFERROR(VLOOKUP(G135+0,'de para'!A:C,3,0),"")</f>
        <v/>
      </c>
      <c r="E135" t="str">
        <f>IF(VLOOKUP(G135+0,'de para'!E:H,4,0)="EX","Externo","Interno")</f>
        <v>Interno</v>
      </c>
      <c r="F135" s="21" t="s">
        <v>20637</v>
      </c>
      <c r="G135" s="21">
        <v>759</v>
      </c>
      <c r="H135" s="21" t="s">
        <v>19095</v>
      </c>
      <c r="I135" s="21" t="s">
        <v>110</v>
      </c>
      <c r="J135" s="22">
        <v>42746</v>
      </c>
      <c r="K135" s="21" t="s">
        <v>20638</v>
      </c>
      <c r="L135" s="21" t="s">
        <v>19098</v>
      </c>
      <c r="M135" s="21" t="s">
        <v>19100</v>
      </c>
      <c r="N135" s="21" t="s">
        <v>19095</v>
      </c>
      <c r="O135" s="21" t="s">
        <v>19498</v>
      </c>
      <c r="P135" s="21" t="s">
        <v>111</v>
      </c>
      <c r="Q135" s="33">
        <v>375</v>
      </c>
      <c r="R135" s="33">
        <v>375</v>
      </c>
      <c r="S135" s="33">
        <v>0</v>
      </c>
      <c r="T135" s="33">
        <v>375</v>
      </c>
      <c r="U135" s="33">
        <v>0</v>
      </c>
      <c r="V135" s="33">
        <v>375</v>
      </c>
      <c r="W135" s="23">
        <v>0</v>
      </c>
      <c r="X135" s="23">
        <v>4.97</v>
      </c>
      <c r="Y135" s="21" t="s">
        <v>19106</v>
      </c>
      <c r="Z135" s="23">
        <v>0</v>
      </c>
      <c r="AA135" s="23">
        <v>1863.75</v>
      </c>
      <c r="AB135" s="22">
        <v>42755</v>
      </c>
    </row>
    <row r="136" spans="1:28" ht="15" hidden="1" customHeight="1" x14ac:dyDescent="0.25">
      <c r="A136" t="s">
        <v>23</v>
      </c>
      <c r="B136" t="str">
        <f>VLOOKUP(O136+0,'de para'!K:O,3,0)</f>
        <v xml:space="preserve"> Aditivos Carne</v>
      </c>
      <c r="C136" t="str">
        <f t="shared" si="2"/>
        <v>3008</v>
      </c>
      <c r="D136" t="str">
        <f>IFERROR(VLOOKUP(G136+0,'de para'!A:C,3,0),"")</f>
        <v/>
      </c>
      <c r="E136" t="str">
        <f>IF(VLOOKUP(G136+0,'de para'!E:H,4,0)="EX","Externo","Interno")</f>
        <v>Interno</v>
      </c>
      <c r="F136" s="18" t="s">
        <v>20637</v>
      </c>
      <c r="G136" s="18">
        <v>759</v>
      </c>
      <c r="H136" s="18" t="s">
        <v>19095</v>
      </c>
      <c r="I136" s="18" t="s">
        <v>110</v>
      </c>
      <c r="J136" s="19">
        <v>42746</v>
      </c>
      <c r="K136" s="18" t="s">
        <v>20638</v>
      </c>
      <c r="L136" s="18" t="s">
        <v>19098</v>
      </c>
      <c r="M136" s="18" t="s">
        <v>19100</v>
      </c>
      <c r="N136" s="18" t="s">
        <v>19351</v>
      </c>
      <c r="O136" s="18" t="s">
        <v>19403</v>
      </c>
      <c r="P136" s="18" t="s">
        <v>87</v>
      </c>
      <c r="Q136" s="32">
        <v>0</v>
      </c>
      <c r="R136" s="32">
        <v>25</v>
      </c>
      <c r="S136" s="32">
        <v>0</v>
      </c>
      <c r="T136" s="32">
        <v>25</v>
      </c>
      <c r="U136" s="32">
        <v>0</v>
      </c>
      <c r="V136" s="32">
        <v>25</v>
      </c>
      <c r="W136" s="20">
        <v>0</v>
      </c>
      <c r="X136" s="20">
        <v>4.54</v>
      </c>
      <c r="Y136" s="18" t="s">
        <v>19106</v>
      </c>
      <c r="Z136" s="20">
        <v>0</v>
      </c>
      <c r="AA136" s="20">
        <v>113.5</v>
      </c>
      <c r="AB136" s="19">
        <v>42755</v>
      </c>
    </row>
    <row r="137" spans="1:28" ht="15" hidden="1" customHeight="1" x14ac:dyDescent="0.25">
      <c r="A137" t="s">
        <v>23</v>
      </c>
      <c r="B137" t="str">
        <f>VLOOKUP(O137+0,'de para'!K:O,3,0)</f>
        <v xml:space="preserve"> Aditivos Carne</v>
      </c>
      <c r="C137" t="str">
        <f t="shared" si="2"/>
        <v>3008</v>
      </c>
      <c r="D137" t="str">
        <f>IFERROR(VLOOKUP(G137+0,'de para'!A:C,3,0),"")</f>
        <v/>
      </c>
      <c r="E137" t="str">
        <f>IF(VLOOKUP(G137+0,'de para'!E:H,4,0)="EX","Externo","Interno")</f>
        <v>Interno</v>
      </c>
      <c r="F137" s="21" t="s">
        <v>20640</v>
      </c>
      <c r="G137" s="21">
        <v>721</v>
      </c>
      <c r="H137" s="21" t="s">
        <v>19095</v>
      </c>
      <c r="I137" s="21" t="s">
        <v>24</v>
      </c>
      <c r="J137" s="22">
        <v>42747</v>
      </c>
      <c r="K137" s="21" t="s">
        <v>19110</v>
      </c>
      <c r="L137" s="21" t="s">
        <v>19270</v>
      </c>
      <c r="M137" s="21" t="s">
        <v>19100</v>
      </c>
      <c r="N137" s="21" t="s">
        <v>19095</v>
      </c>
      <c r="O137" s="21" t="s">
        <v>20641</v>
      </c>
      <c r="P137" s="21" t="s">
        <v>20642</v>
      </c>
      <c r="Q137" s="33">
        <v>1000</v>
      </c>
      <c r="R137" s="33">
        <v>1000</v>
      </c>
      <c r="S137" s="33">
        <v>0</v>
      </c>
      <c r="T137" s="33">
        <v>1000</v>
      </c>
      <c r="U137" s="33">
        <v>0</v>
      </c>
      <c r="V137" s="33">
        <v>0</v>
      </c>
      <c r="W137" s="23">
        <v>0</v>
      </c>
      <c r="X137" s="23">
        <v>9.5399999999999991</v>
      </c>
      <c r="Y137" s="21" t="s">
        <v>19097</v>
      </c>
      <c r="Z137" s="23">
        <v>0</v>
      </c>
      <c r="AA137" s="23">
        <v>9540</v>
      </c>
      <c r="AB137" s="22">
        <v>42758</v>
      </c>
    </row>
    <row r="138" spans="1:28" ht="15" hidden="1" customHeight="1" x14ac:dyDescent="0.25">
      <c r="A138" t="s">
        <v>23</v>
      </c>
      <c r="B138" t="str">
        <f>VLOOKUP(O138+0,'de para'!K:O,3,0)</f>
        <v xml:space="preserve"> Aditivos Carne</v>
      </c>
      <c r="C138" t="str">
        <f t="shared" si="2"/>
        <v>3008</v>
      </c>
      <c r="D138" t="str">
        <f>IFERROR(VLOOKUP(G138+0,'de para'!A:C,3,0),"")</f>
        <v/>
      </c>
      <c r="E138" t="str">
        <f>IF(VLOOKUP(G138+0,'de para'!E:H,4,0)="EX","Externo","Interno")</f>
        <v>Interno</v>
      </c>
      <c r="F138" s="18" t="s">
        <v>20640</v>
      </c>
      <c r="G138" s="18">
        <v>721</v>
      </c>
      <c r="H138" s="18" t="s">
        <v>19095</v>
      </c>
      <c r="I138" s="18" t="s">
        <v>24</v>
      </c>
      <c r="J138" s="19">
        <v>42747</v>
      </c>
      <c r="K138" s="18" t="s">
        <v>19110</v>
      </c>
      <c r="L138" s="18" t="s">
        <v>19270</v>
      </c>
      <c r="M138" s="18" t="s">
        <v>19100</v>
      </c>
      <c r="N138" s="18" t="s">
        <v>19102</v>
      </c>
      <c r="O138" s="18" t="s">
        <v>20643</v>
      </c>
      <c r="P138" s="18" t="s">
        <v>20644</v>
      </c>
      <c r="Q138" s="32">
        <v>720</v>
      </c>
      <c r="R138" s="32">
        <v>720</v>
      </c>
      <c r="S138" s="32">
        <v>0</v>
      </c>
      <c r="T138" s="32">
        <v>720</v>
      </c>
      <c r="U138" s="32">
        <v>0</v>
      </c>
      <c r="V138" s="32">
        <v>0</v>
      </c>
      <c r="W138" s="20">
        <v>0</v>
      </c>
      <c r="X138" s="20">
        <v>13.17</v>
      </c>
      <c r="Y138" s="18" t="s">
        <v>19097</v>
      </c>
      <c r="Z138" s="20">
        <v>0</v>
      </c>
      <c r="AA138" s="20">
        <v>9482.4</v>
      </c>
      <c r="AB138" s="19">
        <v>42758</v>
      </c>
    </row>
    <row r="139" spans="1:28" hidden="1" x14ac:dyDescent="0.25">
      <c r="A139" t="s">
        <v>23</v>
      </c>
      <c r="B139" t="str">
        <f>VLOOKUP(O139+0,'de para'!K:O,3,0)</f>
        <v xml:space="preserve"> Aditivos Carne</v>
      </c>
      <c r="C139" t="str">
        <f t="shared" si="2"/>
        <v>3008</v>
      </c>
      <c r="D139" t="str">
        <f>IFERROR(VLOOKUP(G139+0,'de para'!A:C,3,0),"")</f>
        <v/>
      </c>
      <c r="E139" t="str">
        <f>IF(VLOOKUP(G139+0,'de para'!E:H,4,0)="EX","Externo","Interno")</f>
        <v>Interno</v>
      </c>
      <c r="F139" s="21" t="s">
        <v>20640</v>
      </c>
      <c r="G139" s="21">
        <v>721</v>
      </c>
      <c r="H139" s="21" t="s">
        <v>19095</v>
      </c>
      <c r="I139" s="21" t="s">
        <v>24</v>
      </c>
      <c r="J139" s="22">
        <v>42747</v>
      </c>
      <c r="K139" s="21" t="s">
        <v>19110</v>
      </c>
      <c r="L139" s="21" t="s">
        <v>19270</v>
      </c>
      <c r="M139" s="21" t="s">
        <v>19100</v>
      </c>
      <c r="N139" s="21" t="s">
        <v>19108</v>
      </c>
      <c r="O139" s="21" t="s">
        <v>20645</v>
      </c>
      <c r="P139" s="21" t="s">
        <v>20646</v>
      </c>
      <c r="Q139" s="33">
        <v>112</v>
      </c>
      <c r="R139" s="33">
        <v>112</v>
      </c>
      <c r="S139" s="33">
        <v>0</v>
      </c>
      <c r="T139" s="33">
        <v>112</v>
      </c>
      <c r="U139" s="33">
        <v>0</v>
      </c>
      <c r="V139" s="33">
        <v>0</v>
      </c>
      <c r="W139" s="23">
        <v>0</v>
      </c>
      <c r="X139" s="23">
        <v>7.78</v>
      </c>
      <c r="Y139" s="21" t="s">
        <v>19097</v>
      </c>
      <c r="Z139" s="23">
        <v>0</v>
      </c>
      <c r="AA139" s="23">
        <v>871.36</v>
      </c>
      <c r="AB139" s="22">
        <v>42758</v>
      </c>
    </row>
    <row r="140" spans="1:28" hidden="1" x14ac:dyDescent="0.25">
      <c r="A140" t="s">
        <v>23</v>
      </c>
      <c r="B140" t="str">
        <f>VLOOKUP(O140+0,'de para'!K:O,3,0)</f>
        <v xml:space="preserve"> Aditivos Carne</v>
      </c>
      <c r="C140" t="str">
        <f t="shared" si="2"/>
        <v>3008</v>
      </c>
      <c r="D140" t="str">
        <f>IFERROR(VLOOKUP(G140+0,'de para'!A:C,3,0),"")</f>
        <v/>
      </c>
      <c r="E140" t="str">
        <f>IF(VLOOKUP(G140+0,'de para'!E:H,4,0)="EX","Externo","Interno")</f>
        <v>Interno</v>
      </c>
      <c r="F140" s="18" t="s">
        <v>20640</v>
      </c>
      <c r="G140" s="18">
        <v>721</v>
      </c>
      <c r="H140" s="18" t="s">
        <v>19095</v>
      </c>
      <c r="I140" s="18" t="s">
        <v>24</v>
      </c>
      <c r="J140" s="19">
        <v>42747</v>
      </c>
      <c r="K140" s="18" t="s">
        <v>19110</v>
      </c>
      <c r="L140" s="18" t="s">
        <v>19270</v>
      </c>
      <c r="M140" s="18" t="s">
        <v>19100</v>
      </c>
      <c r="N140" s="18" t="s">
        <v>19103</v>
      </c>
      <c r="O140" s="18" t="s">
        <v>20647</v>
      </c>
      <c r="P140" s="18" t="s">
        <v>20648</v>
      </c>
      <c r="Q140" s="32">
        <v>250</v>
      </c>
      <c r="R140" s="32">
        <v>250</v>
      </c>
      <c r="S140" s="32">
        <v>0</v>
      </c>
      <c r="T140" s="32">
        <v>250</v>
      </c>
      <c r="U140" s="32">
        <v>0</v>
      </c>
      <c r="V140" s="32">
        <v>0</v>
      </c>
      <c r="W140" s="20">
        <v>0</v>
      </c>
      <c r="X140" s="20">
        <v>3.92</v>
      </c>
      <c r="Y140" s="18" t="s">
        <v>19097</v>
      </c>
      <c r="Z140" s="20">
        <v>0</v>
      </c>
      <c r="AA140" s="20">
        <v>980</v>
      </c>
      <c r="AB140" s="19">
        <v>42758</v>
      </c>
    </row>
    <row r="141" spans="1:28" ht="15" hidden="1" customHeight="1" x14ac:dyDescent="0.25">
      <c r="A141" t="s">
        <v>23</v>
      </c>
      <c r="B141" t="str">
        <f>VLOOKUP(O141+0,'de para'!K:O,3,0)</f>
        <v xml:space="preserve"> Aditivos Carne</v>
      </c>
      <c r="C141" t="str">
        <f t="shared" si="2"/>
        <v>3008</v>
      </c>
      <c r="D141" t="str">
        <f>IFERROR(VLOOKUP(G141+0,'de para'!A:C,3,0),"")</f>
        <v/>
      </c>
      <c r="E141" t="str">
        <f>IF(VLOOKUP(G141+0,'de para'!E:H,4,0)="EX","Externo","Interno")</f>
        <v>Interno</v>
      </c>
      <c r="F141" s="21" t="s">
        <v>20649</v>
      </c>
      <c r="G141" s="21">
        <v>617</v>
      </c>
      <c r="H141" s="21" t="s">
        <v>19095</v>
      </c>
      <c r="I141" s="21" t="s">
        <v>118</v>
      </c>
      <c r="J141" s="22">
        <v>42747</v>
      </c>
      <c r="K141" s="21" t="s">
        <v>19423</v>
      </c>
      <c r="L141" s="21" t="s">
        <v>19281</v>
      </c>
      <c r="M141" s="21" t="s">
        <v>19100</v>
      </c>
      <c r="N141" s="21" t="s">
        <v>19112</v>
      </c>
      <c r="O141" s="21" t="s">
        <v>20650</v>
      </c>
      <c r="P141" s="21" t="s">
        <v>206</v>
      </c>
      <c r="Q141" s="33">
        <v>60</v>
      </c>
      <c r="R141" s="33">
        <v>500</v>
      </c>
      <c r="S141" s="33">
        <v>0</v>
      </c>
      <c r="T141" s="33">
        <v>500</v>
      </c>
      <c r="U141" s="33">
        <v>0</v>
      </c>
      <c r="V141" s="33">
        <v>500</v>
      </c>
      <c r="W141" s="23">
        <v>0</v>
      </c>
      <c r="X141" s="23">
        <v>7.2</v>
      </c>
      <c r="Y141" s="21" t="s">
        <v>19106</v>
      </c>
      <c r="Z141" s="23">
        <v>0</v>
      </c>
      <c r="AA141" s="23">
        <v>3600</v>
      </c>
      <c r="AB141" s="22">
        <v>42758</v>
      </c>
    </row>
    <row r="142" spans="1:28" ht="15" hidden="1" customHeight="1" x14ac:dyDescent="0.25">
      <c r="A142" t="s">
        <v>23</v>
      </c>
      <c r="B142" t="str">
        <f>VLOOKUP(O142+0,'de para'!K:O,3,0)</f>
        <v xml:space="preserve"> Aditivos Carne</v>
      </c>
      <c r="C142" t="str">
        <f t="shared" si="2"/>
        <v>3008</v>
      </c>
      <c r="D142" t="str">
        <f>IFERROR(VLOOKUP(G142+0,'de para'!A:C,3,0),"")</f>
        <v/>
      </c>
      <c r="E142" t="str">
        <f>IF(VLOOKUP(G142+0,'de para'!E:H,4,0)="EX","Externo","Interno")</f>
        <v>Interno</v>
      </c>
      <c r="F142" s="18" t="s">
        <v>20649</v>
      </c>
      <c r="G142" s="18">
        <v>617</v>
      </c>
      <c r="H142" s="18" t="s">
        <v>19095</v>
      </c>
      <c r="I142" s="18" t="s">
        <v>118</v>
      </c>
      <c r="J142" s="19">
        <v>42747</v>
      </c>
      <c r="K142" s="18" t="s">
        <v>19423</v>
      </c>
      <c r="L142" s="18" t="s">
        <v>19281</v>
      </c>
      <c r="M142" s="18" t="s">
        <v>19100</v>
      </c>
      <c r="N142" s="18" t="s">
        <v>19113</v>
      </c>
      <c r="O142" s="18" t="s">
        <v>20651</v>
      </c>
      <c r="P142" s="18" t="s">
        <v>10900</v>
      </c>
      <c r="Q142" s="32">
        <v>249.6</v>
      </c>
      <c r="R142" s="32">
        <v>250</v>
      </c>
      <c r="S142" s="32">
        <v>0</v>
      </c>
      <c r="T142" s="32">
        <v>250</v>
      </c>
      <c r="U142" s="32">
        <v>0</v>
      </c>
      <c r="V142" s="32">
        <v>250</v>
      </c>
      <c r="W142" s="20">
        <v>0</v>
      </c>
      <c r="X142" s="20">
        <v>9.35</v>
      </c>
      <c r="Y142" s="18" t="s">
        <v>19106</v>
      </c>
      <c r="Z142" s="20">
        <v>0</v>
      </c>
      <c r="AA142" s="20">
        <v>2337.5</v>
      </c>
      <c r="AB142" s="19">
        <v>42758</v>
      </c>
    </row>
    <row r="143" spans="1:28" ht="15" hidden="1" customHeight="1" x14ac:dyDescent="0.25">
      <c r="A143" t="s">
        <v>23</v>
      </c>
      <c r="B143" t="str">
        <f>VLOOKUP(O143+0,'de para'!K:O,3,0)</f>
        <v xml:space="preserve"> Aditivos Carne</v>
      </c>
      <c r="C143" t="str">
        <f t="shared" si="2"/>
        <v>3008</v>
      </c>
      <c r="D143" t="str">
        <f>IFERROR(VLOOKUP(G143+0,'de para'!A:C,3,0),"")</f>
        <v/>
      </c>
      <c r="E143" t="str">
        <f>IF(VLOOKUP(G143+0,'de para'!E:H,4,0)="EX","Externo","Interno")</f>
        <v>Interno</v>
      </c>
      <c r="F143" s="21" t="s">
        <v>20652</v>
      </c>
      <c r="G143" s="21">
        <v>546</v>
      </c>
      <c r="H143" s="21" t="s">
        <v>19095</v>
      </c>
      <c r="I143" s="21" t="s">
        <v>151</v>
      </c>
      <c r="J143" s="22">
        <v>42747</v>
      </c>
      <c r="K143" s="21" t="s">
        <v>19493</v>
      </c>
      <c r="L143" s="21" t="s">
        <v>19275</v>
      </c>
      <c r="M143" s="21" t="s">
        <v>19100</v>
      </c>
      <c r="N143" s="21" t="s">
        <v>19095</v>
      </c>
      <c r="O143" s="21" t="s">
        <v>20653</v>
      </c>
      <c r="P143" s="21" t="s">
        <v>152</v>
      </c>
      <c r="Q143" s="33">
        <v>809.54399999999998</v>
      </c>
      <c r="R143" s="33">
        <v>810</v>
      </c>
      <c r="S143" s="33">
        <v>0</v>
      </c>
      <c r="T143" s="33">
        <v>810</v>
      </c>
      <c r="U143" s="33">
        <v>0</v>
      </c>
      <c r="V143" s="33">
        <v>810</v>
      </c>
      <c r="W143" s="23">
        <v>0</v>
      </c>
      <c r="X143" s="23">
        <v>10.65</v>
      </c>
      <c r="Y143" s="21" t="s">
        <v>19106</v>
      </c>
      <c r="Z143" s="23">
        <v>0</v>
      </c>
      <c r="AA143" s="23">
        <v>8626.5</v>
      </c>
      <c r="AB143" s="22">
        <v>42755</v>
      </c>
    </row>
    <row r="144" spans="1:28" ht="15" hidden="1" customHeight="1" x14ac:dyDescent="0.25">
      <c r="A144" t="s">
        <v>23</v>
      </c>
      <c r="B144" t="str">
        <f>VLOOKUP(O144+0,'de para'!K:O,3,0)</f>
        <v xml:space="preserve"> Aditivos Carne</v>
      </c>
      <c r="C144" t="str">
        <f t="shared" si="2"/>
        <v>3008</v>
      </c>
      <c r="D144" t="str">
        <f>IFERROR(VLOOKUP(G144+0,'de para'!A:C,3,0),"")</f>
        <v/>
      </c>
      <c r="E144" t="str">
        <f>IF(VLOOKUP(G144+0,'de para'!E:H,4,0)="EX","Externo","Interno")</f>
        <v>Interno</v>
      </c>
      <c r="F144" s="18" t="s">
        <v>20652</v>
      </c>
      <c r="G144" s="18">
        <v>546</v>
      </c>
      <c r="H144" s="18" t="s">
        <v>19095</v>
      </c>
      <c r="I144" s="18" t="s">
        <v>151</v>
      </c>
      <c r="J144" s="19">
        <v>42747</v>
      </c>
      <c r="K144" s="18" t="s">
        <v>19493</v>
      </c>
      <c r="L144" s="18" t="s">
        <v>19275</v>
      </c>
      <c r="M144" s="18" t="s">
        <v>19100</v>
      </c>
      <c r="N144" s="18" t="s">
        <v>19102</v>
      </c>
      <c r="O144" s="18" t="s">
        <v>20654</v>
      </c>
      <c r="P144" s="18" t="s">
        <v>153</v>
      </c>
      <c r="Q144" s="32">
        <v>248.8</v>
      </c>
      <c r="R144" s="32">
        <v>250</v>
      </c>
      <c r="S144" s="32">
        <v>0</v>
      </c>
      <c r="T144" s="32">
        <v>250</v>
      </c>
      <c r="U144" s="32">
        <v>0</v>
      </c>
      <c r="V144" s="32">
        <v>250</v>
      </c>
      <c r="W144" s="20">
        <v>0</v>
      </c>
      <c r="X144" s="20">
        <v>20.45</v>
      </c>
      <c r="Y144" s="18" t="s">
        <v>19106</v>
      </c>
      <c r="Z144" s="20">
        <v>0</v>
      </c>
      <c r="AA144" s="20">
        <v>5112.5</v>
      </c>
      <c r="AB144" s="19">
        <v>42755</v>
      </c>
    </row>
    <row r="145" spans="1:28" ht="15" hidden="1" customHeight="1" x14ac:dyDescent="0.25">
      <c r="A145" t="s">
        <v>23</v>
      </c>
      <c r="B145" t="str">
        <f>VLOOKUP(O145+0,'de para'!K:O,3,0)</f>
        <v>Urucum</v>
      </c>
      <c r="C145" t="str">
        <f t="shared" si="2"/>
        <v>3008</v>
      </c>
      <c r="D145" t="str">
        <f>IFERROR(VLOOKUP(G145+0,'de para'!A:C,3,0),"")</f>
        <v/>
      </c>
      <c r="E145" t="str">
        <f>IF(VLOOKUP(G145+0,'de para'!E:H,4,0)="EX","Externo","Interno")</f>
        <v>Interno</v>
      </c>
      <c r="F145" s="21" t="s">
        <v>20652</v>
      </c>
      <c r="G145" s="21">
        <v>546</v>
      </c>
      <c r="H145" s="21" t="s">
        <v>19095</v>
      </c>
      <c r="I145" s="21" t="s">
        <v>151</v>
      </c>
      <c r="J145" s="22">
        <v>42747</v>
      </c>
      <c r="K145" s="21" t="s">
        <v>19493</v>
      </c>
      <c r="L145" s="21" t="s">
        <v>19275</v>
      </c>
      <c r="M145" s="21" t="s">
        <v>19100</v>
      </c>
      <c r="N145" s="21" t="s">
        <v>19108</v>
      </c>
      <c r="O145" s="21" t="s">
        <v>19495</v>
      </c>
      <c r="P145" s="21" t="s">
        <v>139</v>
      </c>
      <c r="Q145" s="33">
        <v>66</v>
      </c>
      <c r="R145" s="33">
        <v>220</v>
      </c>
      <c r="S145" s="33">
        <v>0</v>
      </c>
      <c r="T145" s="33">
        <v>220</v>
      </c>
      <c r="U145" s="33">
        <v>0</v>
      </c>
      <c r="V145" s="33">
        <v>220</v>
      </c>
      <c r="W145" s="23">
        <v>0</v>
      </c>
      <c r="X145" s="23">
        <v>10.09</v>
      </c>
      <c r="Y145" s="21" t="s">
        <v>19106</v>
      </c>
      <c r="Z145" s="23">
        <v>0</v>
      </c>
      <c r="AA145" s="23">
        <v>2219.8000000000002</v>
      </c>
      <c r="AB145" s="22">
        <v>42755</v>
      </c>
    </row>
    <row r="146" spans="1:28" ht="15" hidden="1" customHeight="1" x14ac:dyDescent="0.25">
      <c r="A146" t="s">
        <v>23</v>
      </c>
      <c r="B146" t="str">
        <f>VLOOKUP(O146+0,'de para'!K:O,3,0)</f>
        <v xml:space="preserve"> Aditivos Carne</v>
      </c>
      <c r="C146" t="str">
        <f t="shared" si="2"/>
        <v>3008</v>
      </c>
      <c r="D146" t="str">
        <f>IFERROR(VLOOKUP(G146+0,'de para'!A:C,3,0),"")</f>
        <v/>
      </c>
      <c r="E146" t="str">
        <f>IF(VLOOKUP(G146+0,'de para'!E:H,4,0)="EX","Externo","Interno")</f>
        <v>Interno</v>
      </c>
      <c r="F146" s="18" t="s">
        <v>20652</v>
      </c>
      <c r="G146" s="18">
        <v>546</v>
      </c>
      <c r="H146" s="18" t="s">
        <v>19095</v>
      </c>
      <c r="I146" s="18" t="s">
        <v>151</v>
      </c>
      <c r="J146" s="19">
        <v>42747</v>
      </c>
      <c r="K146" s="18" t="s">
        <v>19493</v>
      </c>
      <c r="L146" s="18" t="s">
        <v>19275</v>
      </c>
      <c r="M146" s="18" t="s">
        <v>19100</v>
      </c>
      <c r="N146" s="18" t="s">
        <v>19103</v>
      </c>
      <c r="O146" s="18" t="s">
        <v>20655</v>
      </c>
      <c r="P146" s="18" t="s">
        <v>154</v>
      </c>
      <c r="Q146" s="32">
        <v>180</v>
      </c>
      <c r="R146" s="32">
        <v>180</v>
      </c>
      <c r="S146" s="32">
        <v>0</v>
      </c>
      <c r="T146" s="32">
        <v>180</v>
      </c>
      <c r="U146" s="32">
        <v>0</v>
      </c>
      <c r="V146" s="32">
        <v>180</v>
      </c>
      <c r="W146" s="20">
        <v>0</v>
      </c>
      <c r="X146" s="20">
        <v>9.85</v>
      </c>
      <c r="Y146" s="18" t="s">
        <v>19106</v>
      </c>
      <c r="Z146" s="20">
        <v>0</v>
      </c>
      <c r="AA146" s="20">
        <v>1773</v>
      </c>
      <c r="AB146" s="19">
        <v>42755</v>
      </c>
    </row>
    <row r="147" spans="1:28" ht="15" hidden="1" customHeight="1" x14ac:dyDescent="0.25">
      <c r="A147" t="s">
        <v>23</v>
      </c>
      <c r="B147" t="str">
        <f>VLOOKUP(O147+0,'de para'!K:O,3,0)</f>
        <v xml:space="preserve"> Aditivos Carne</v>
      </c>
      <c r="C147" t="str">
        <f t="shared" si="2"/>
        <v>3008</v>
      </c>
      <c r="D147" t="str">
        <f>IFERROR(VLOOKUP(G147+0,'de para'!A:C,3,0),"")</f>
        <v/>
      </c>
      <c r="E147" t="str">
        <f>IF(VLOOKUP(G147+0,'de para'!E:H,4,0)="EX","Externo","Interno")</f>
        <v>Interno</v>
      </c>
      <c r="F147" s="21" t="s">
        <v>20656</v>
      </c>
      <c r="G147" s="21">
        <v>195</v>
      </c>
      <c r="H147" s="21" t="s">
        <v>19095</v>
      </c>
      <c r="I147" s="21" t="s">
        <v>1160</v>
      </c>
      <c r="J147" s="22">
        <v>42747</v>
      </c>
      <c r="K147" s="21" t="s">
        <v>20657</v>
      </c>
      <c r="L147" s="21" t="s">
        <v>19423</v>
      </c>
      <c r="M147" s="21" t="s">
        <v>19100</v>
      </c>
      <c r="N147" s="21" t="s">
        <v>19095</v>
      </c>
      <c r="O147" s="21" t="s">
        <v>20658</v>
      </c>
      <c r="P147" s="21" t="s">
        <v>11265</v>
      </c>
      <c r="Q147" s="33">
        <v>880</v>
      </c>
      <c r="R147" s="33">
        <v>800</v>
      </c>
      <c r="S147" s="33">
        <v>0</v>
      </c>
      <c r="T147" s="33">
        <v>800</v>
      </c>
      <c r="U147" s="33">
        <v>0</v>
      </c>
      <c r="V147" s="33">
        <v>800</v>
      </c>
      <c r="W147" s="23">
        <v>0</v>
      </c>
      <c r="X147" s="23">
        <v>5.55</v>
      </c>
      <c r="Y147" s="21" t="s">
        <v>19106</v>
      </c>
      <c r="Z147" s="23">
        <v>0</v>
      </c>
      <c r="AA147" s="23">
        <v>4440</v>
      </c>
      <c r="AB147" s="22">
        <v>42758</v>
      </c>
    </row>
    <row r="148" spans="1:28" ht="15" hidden="1" customHeight="1" x14ac:dyDescent="0.25">
      <c r="A148" t="s">
        <v>23</v>
      </c>
      <c r="B148" t="str">
        <f>VLOOKUP(O148+0,'de para'!K:O,3,0)</f>
        <v xml:space="preserve"> Aditivos Carne</v>
      </c>
      <c r="C148" t="str">
        <f t="shared" si="2"/>
        <v>3008</v>
      </c>
      <c r="D148" t="str">
        <f>IFERROR(VLOOKUP(G148+0,'de para'!A:C,3,0),"")</f>
        <v/>
      </c>
      <c r="E148" t="str">
        <f>IF(VLOOKUP(G148+0,'de para'!E:H,4,0)="EX","Externo","Interno")</f>
        <v>Interno</v>
      </c>
      <c r="F148" s="18" t="s">
        <v>20659</v>
      </c>
      <c r="G148" s="18">
        <v>1136</v>
      </c>
      <c r="H148" s="18" t="s">
        <v>19095</v>
      </c>
      <c r="I148" s="18" t="s">
        <v>63</v>
      </c>
      <c r="J148" s="19">
        <v>42747</v>
      </c>
      <c r="K148" s="18" t="s">
        <v>19105</v>
      </c>
      <c r="L148" s="18" t="s">
        <v>19271</v>
      </c>
      <c r="M148" s="18" t="s">
        <v>19100</v>
      </c>
      <c r="N148" s="18" t="s">
        <v>19095</v>
      </c>
      <c r="O148" s="18" t="s">
        <v>19272</v>
      </c>
      <c r="P148" s="18" t="s">
        <v>20660</v>
      </c>
      <c r="Q148" s="32">
        <v>1560</v>
      </c>
      <c r="R148" s="32">
        <v>3000</v>
      </c>
      <c r="S148" s="32">
        <v>0</v>
      </c>
      <c r="T148" s="32">
        <v>3000</v>
      </c>
      <c r="U148" s="32">
        <v>0</v>
      </c>
      <c r="V148" s="32">
        <v>3000</v>
      </c>
      <c r="W148" s="20">
        <v>0</v>
      </c>
      <c r="X148" s="20">
        <v>7.9</v>
      </c>
      <c r="Y148" s="18" t="s">
        <v>19106</v>
      </c>
      <c r="Z148" s="20">
        <v>0</v>
      </c>
      <c r="AA148" s="20">
        <v>23700</v>
      </c>
      <c r="AB148" s="19">
        <v>42759</v>
      </c>
    </row>
    <row r="149" spans="1:28" ht="15" hidden="1" customHeight="1" x14ac:dyDescent="0.25">
      <c r="A149" t="s">
        <v>23</v>
      </c>
      <c r="B149" t="str">
        <f>VLOOKUP(O149+0,'de para'!K:O,3,0)</f>
        <v xml:space="preserve"> Aditivos Carne</v>
      </c>
      <c r="C149" t="str">
        <f t="shared" si="2"/>
        <v>3008</v>
      </c>
      <c r="D149" t="str">
        <f>IFERROR(VLOOKUP(G149+0,'de para'!A:C,3,0),"")</f>
        <v/>
      </c>
      <c r="E149" t="str">
        <f>IF(VLOOKUP(G149+0,'de para'!E:H,4,0)="EX","Externo","Interno")</f>
        <v>Interno</v>
      </c>
      <c r="F149" s="21" t="s">
        <v>20661</v>
      </c>
      <c r="G149" s="21">
        <v>1136</v>
      </c>
      <c r="H149" s="21" t="s">
        <v>19095</v>
      </c>
      <c r="I149" s="21" t="s">
        <v>63</v>
      </c>
      <c r="J149" s="22">
        <v>42747</v>
      </c>
      <c r="K149" s="21" t="s">
        <v>19105</v>
      </c>
      <c r="L149" s="21" t="s">
        <v>19271</v>
      </c>
      <c r="M149" s="21" t="s">
        <v>19100</v>
      </c>
      <c r="N149" s="21" t="s">
        <v>19095</v>
      </c>
      <c r="O149" s="21" t="s">
        <v>19272</v>
      </c>
      <c r="P149" s="21" t="s">
        <v>20660</v>
      </c>
      <c r="Q149" s="33">
        <v>-1440</v>
      </c>
      <c r="R149" s="33">
        <v>1800</v>
      </c>
      <c r="S149" s="33">
        <v>0</v>
      </c>
      <c r="T149" s="33">
        <v>1800</v>
      </c>
      <c r="U149" s="33">
        <v>0</v>
      </c>
      <c r="V149" s="33">
        <v>0</v>
      </c>
      <c r="W149" s="23">
        <v>0</v>
      </c>
      <c r="X149" s="23">
        <v>7.9</v>
      </c>
      <c r="Y149" s="21" t="s">
        <v>19097</v>
      </c>
      <c r="Z149" s="23">
        <v>0</v>
      </c>
      <c r="AA149" s="23">
        <v>14220</v>
      </c>
      <c r="AB149" s="22">
        <v>42766</v>
      </c>
    </row>
    <row r="150" spans="1:28" ht="15" hidden="1" customHeight="1" x14ac:dyDescent="0.25">
      <c r="A150" t="s">
        <v>23</v>
      </c>
      <c r="B150" t="str">
        <f>VLOOKUP(O150+0,'de para'!K:O,3,0)</f>
        <v xml:space="preserve"> Aditivos Carne</v>
      </c>
      <c r="C150" t="str">
        <f t="shared" si="2"/>
        <v>3008</v>
      </c>
      <c r="D150" t="str">
        <f>IFERROR(VLOOKUP(G150+0,'de para'!A:C,3,0),"")</f>
        <v/>
      </c>
      <c r="E150" t="str">
        <f>IF(VLOOKUP(G150+0,'de para'!E:H,4,0)="EX","Externo","Interno")</f>
        <v>Interno</v>
      </c>
      <c r="F150" s="18" t="s">
        <v>20662</v>
      </c>
      <c r="G150" s="18">
        <v>1347</v>
      </c>
      <c r="H150" s="18" t="s">
        <v>19095</v>
      </c>
      <c r="I150" s="18" t="s">
        <v>3242</v>
      </c>
      <c r="J150" s="19">
        <v>42747</v>
      </c>
      <c r="K150" s="18" t="s">
        <v>19105</v>
      </c>
      <c r="L150" s="18" t="s">
        <v>19271</v>
      </c>
      <c r="M150" s="18" t="s">
        <v>19388</v>
      </c>
      <c r="N150" s="18" t="s">
        <v>19095</v>
      </c>
      <c r="O150" s="18" t="s">
        <v>19489</v>
      </c>
      <c r="P150" s="18" t="s">
        <v>136</v>
      </c>
      <c r="Q150" s="32">
        <v>150</v>
      </c>
      <c r="R150" s="32">
        <v>120</v>
      </c>
      <c r="S150" s="32">
        <v>0</v>
      </c>
      <c r="T150" s="32">
        <v>120</v>
      </c>
      <c r="U150" s="32">
        <v>0</v>
      </c>
      <c r="V150" s="32">
        <v>120</v>
      </c>
      <c r="W150" s="20">
        <v>0</v>
      </c>
      <c r="X150" s="20">
        <v>18.16</v>
      </c>
      <c r="Y150" s="18" t="s">
        <v>19106</v>
      </c>
      <c r="Z150" s="20">
        <v>0</v>
      </c>
      <c r="AA150" s="20">
        <v>2179.1999999999998</v>
      </c>
      <c r="AB150" s="19">
        <v>42758</v>
      </c>
    </row>
    <row r="151" spans="1:28" ht="15" hidden="1" customHeight="1" x14ac:dyDescent="0.25">
      <c r="A151" t="s">
        <v>23</v>
      </c>
      <c r="B151" t="str">
        <f>VLOOKUP(O151+0,'de para'!K:O,3,0)</f>
        <v xml:space="preserve"> Aditivos Carne</v>
      </c>
      <c r="C151" t="str">
        <f t="shared" si="2"/>
        <v>3008</v>
      </c>
      <c r="D151" t="str">
        <f>IFERROR(VLOOKUP(G151+0,'de para'!A:C,3,0),"")</f>
        <v/>
      </c>
      <c r="E151" t="str">
        <f>IF(VLOOKUP(G151+0,'de para'!E:H,4,0)="EX","Externo","Interno")</f>
        <v>Interno</v>
      </c>
      <c r="F151" s="21" t="s">
        <v>20662</v>
      </c>
      <c r="G151" s="21">
        <v>1347</v>
      </c>
      <c r="H151" s="21" t="s">
        <v>19095</v>
      </c>
      <c r="I151" s="21" t="s">
        <v>3242</v>
      </c>
      <c r="J151" s="22">
        <v>42747</v>
      </c>
      <c r="K151" s="21" t="s">
        <v>19105</v>
      </c>
      <c r="L151" s="21" t="s">
        <v>19271</v>
      </c>
      <c r="M151" s="21" t="s">
        <v>19388</v>
      </c>
      <c r="N151" s="21" t="s">
        <v>19102</v>
      </c>
      <c r="O151" s="21" t="s">
        <v>20663</v>
      </c>
      <c r="P151" s="21" t="s">
        <v>11180</v>
      </c>
      <c r="Q151" s="33">
        <v>240</v>
      </c>
      <c r="R151" s="33">
        <v>240</v>
      </c>
      <c r="S151" s="33">
        <v>0</v>
      </c>
      <c r="T151" s="33">
        <v>240</v>
      </c>
      <c r="U151" s="33">
        <v>0</v>
      </c>
      <c r="V151" s="33">
        <v>240</v>
      </c>
      <c r="W151" s="23">
        <v>0</v>
      </c>
      <c r="X151" s="23">
        <v>4.0199999999999996</v>
      </c>
      <c r="Y151" s="21" t="s">
        <v>19106</v>
      </c>
      <c r="Z151" s="23">
        <v>0</v>
      </c>
      <c r="AA151" s="23">
        <v>964.8</v>
      </c>
      <c r="AB151" s="22">
        <v>42758</v>
      </c>
    </row>
    <row r="152" spans="1:28" hidden="1" x14ac:dyDescent="0.25">
      <c r="A152" t="s">
        <v>23</v>
      </c>
      <c r="B152" t="str">
        <f>VLOOKUP(O152+0,'de para'!K:O,3,0)</f>
        <v xml:space="preserve"> Aditivos Carne</v>
      </c>
      <c r="C152" t="str">
        <f t="shared" si="2"/>
        <v>3008</v>
      </c>
      <c r="D152" t="str">
        <f>IFERROR(VLOOKUP(G152+0,'de para'!A:C,3,0),"")</f>
        <v/>
      </c>
      <c r="E152" t="str">
        <f>IF(VLOOKUP(G152+0,'de para'!E:H,4,0)="EX","Externo","Interno")</f>
        <v>Interno</v>
      </c>
      <c r="F152" s="18" t="s">
        <v>20664</v>
      </c>
      <c r="G152" s="18">
        <v>578</v>
      </c>
      <c r="H152" s="18" t="s">
        <v>19095</v>
      </c>
      <c r="I152" s="18" t="s">
        <v>133</v>
      </c>
      <c r="J152" s="19">
        <v>42747</v>
      </c>
      <c r="K152" s="18" t="s">
        <v>20665</v>
      </c>
      <c r="L152" s="18" t="s">
        <v>19281</v>
      </c>
      <c r="M152" s="18" t="s">
        <v>19100</v>
      </c>
      <c r="N152" s="18" t="s">
        <v>19095</v>
      </c>
      <c r="O152" s="18" t="s">
        <v>20666</v>
      </c>
      <c r="P152" s="18" t="s">
        <v>58</v>
      </c>
      <c r="Q152" s="32">
        <v>100</v>
      </c>
      <c r="R152" s="32">
        <v>100</v>
      </c>
      <c r="S152" s="32">
        <v>0</v>
      </c>
      <c r="T152" s="32">
        <v>100</v>
      </c>
      <c r="U152" s="32">
        <v>0</v>
      </c>
      <c r="V152" s="32">
        <v>100</v>
      </c>
      <c r="W152" s="20">
        <v>0</v>
      </c>
      <c r="X152" s="20">
        <v>9.81</v>
      </c>
      <c r="Y152" s="18" t="s">
        <v>19106</v>
      </c>
      <c r="Z152" s="20">
        <v>0</v>
      </c>
      <c r="AA152" s="20">
        <v>981</v>
      </c>
      <c r="AB152" s="19">
        <v>42759</v>
      </c>
    </row>
    <row r="153" spans="1:28" hidden="1" x14ac:dyDescent="0.25">
      <c r="A153" t="s">
        <v>23</v>
      </c>
      <c r="B153" t="str">
        <f>VLOOKUP(O153+0,'de para'!K:O,3,0)</f>
        <v xml:space="preserve"> Aditivos Carne</v>
      </c>
      <c r="C153" t="str">
        <f t="shared" si="2"/>
        <v>3008</v>
      </c>
      <c r="D153" t="str">
        <f>IFERROR(VLOOKUP(G153+0,'de para'!A:C,3,0),"")</f>
        <v/>
      </c>
      <c r="E153" t="str">
        <f>IF(VLOOKUP(G153+0,'de para'!E:H,4,0)="EX","Externo","Interno")</f>
        <v>Interno</v>
      </c>
      <c r="F153" s="21" t="s">
        <v>20664</v>
      </c>
      <c r="G153" s="21">
        <v>578</v>
      </c>
      <c r="H153" s="21" t="s">
        <v>19095</v>
      </c>
      <c r="I153" s="21" t="s">
        <v>133</v>
      </c>
      <c r="J153" s="22">
        <v>42747</v>
      </c>
      <c r="K153" s="21" t="s">
        <v>20665</v>
      </c>
      <c r="L153" s="21" t="s">
        <v>19281</v>
      </c>
      <c r="M153" s="21" t="s">
        <v>19100</v>
      </c>
      <c r="N153" s="21" t="s">
        <v>19102</v>
      </c>
      <c r="O153" s="21" t="s">
        <v>19405</v>
      </c>
      <c r="P153" s="21" t="s">
        <v>60</v>
      </c>
      <c r="Q153" s="33">
        <v>2210.0500000000002</v>
      </c>
      <c r="R153" s="33">
        <v>120</v>
      </c>
      <c r="S153" s="33">
        <v>0</v>
      </c>
      <c r="T153" s="33">
        <v>120</v>
      </c>
      <c r="U153" s="33">
        <v>0</v>
      </c>
      <c r="V153" s="33">
        <v>120</v>
      </c>
      <c r="W153" s="23">
        <v>0</v>
      </c>
      <c r="X153" s="23">
        <v>3.02</v>
      </c>
      <c r="Y153" s="21" t="s">
        <v>19106</v>
      </c>
      <c r="Z153" s="23">
        <v>0</v>
      </c>
      <c r="AA153" s="23">
        <v>362.4</v>
      </c>
      <c r="AB153" s="22">
        <v>42759</v>
      </c>
    </row>
    <row r="154" spans="1:28" hidden="1" x14ac:dyDescent="0.25">
      <c r="A154" t="s">
        <v>23</v>
      </c>
      <c r="B154" t="str">
        <f>VLOOKUP(O154+0,'de para'!K:O,3,0)</f>
        <v xml:space="preserve"> Aditivos Carne</v>
      </c>
      <c r="C154" t="str">
        <f t="shared" si="2"/>
        <v>3008</v>
      </c>
      <c r="D154" t="str">
        <f>IFERROR(VLOOKUP(G154+0,'de para'!A:C,3,0),"")</f>
        <v/>
      </c>
      <c r="E154" t="str">
        <f>IF(VLOOKUP(G154+0,'de para'!E:H,4,0)="EX","Externo","Interno")</f>
        <v>Interno</v>
      </c>
      <c r="F154" s="18" t="s">
        <v>20664</v>
      </c>
      <c r="G154" s="18">
        <v>578</v>
      </c>
      <c r="H154" s="18" t="s">
        <v>19095</v>
      </c>
      <c r="I154" s="18" t="s">
        <v>133</v>
      </c>
      <c r="J154" s="19">
        <v>42747</v>
      </c>
      <c r="K154" s="18" t="s">
        <v>20665</v>
      </c>
      <c r="L154" s="18" t="s">
        <v>19281</v>
      </c>
      <c r="M154" s="18" t="s">
        <v>19100</v>
      </c>
      <c r="N154" s="18" t="s">
        <v>19108</v>
      </c>
      <c r="O154" s="18" t="s">
        <v>20667</v>
      </c>
      <c r="P154" s="18" t="s">
        <v>59</v>
      </c>
      <c r="Q154" s="32">
        <v>250</v>
      </c>
      <c r="R154" s="32">
        <v>250</v>
      </c>
      <c r="S154" s="32">
        <v>0</v>
      </c>
      <c r="T154" s="32">
        <v>250</v>
      </c>
      <c r="U154" s="32">
        <v>0</v>
      </c>
      <c r="V154" s="32">
        <v>250</v>
      </c>
      <c r="W154" s="20">
        <v>0</v>
      </c>
      <c r="X154" s="20">
        <v>15.3</v>
      </c>
      <c r="Y154" s="18" t="s">
        <v>19106</v>
      </c>
      <c r="Z154" s="20">
        <v>0</v>
      </c>
      <c r="AA154" s="20">
        <v>3825</v>
      </c>
      <c r="AB154" s="19">
        <v>42759</v>
      </c>
    </row>
    <row r="155" spans="1:28" hidden="1" x14ac:dyDescent="0.25">
      <c r="A155" t="s">
        <v>23</v>
      </c>
      <c r="B155" t="str">
        <f>VLOOKUP(O155+0,'de para'!K:O,3,0)</f>
        <v xml:space="preserve"> Aditivos Carne</v>
      </c>
      <c r="C155" t="str">
        <f t="shared" si="2"/>
        <v>3008</v>
      </c>
      <c r="D155" t="str">
        <f>IFERROR(VLOOKUP(G155+0,'de para'!A:C,3,0),"")</f>
        <v/>
      </c>
      <c r="E155" t="str">
        <f>IF(VLOOKUP(G155+0,'de para'!E:H,4,0)="EX","Externo","Interno")</f>
        <v>Interno</v>
      </c>
      <c r="F155" s="21" t="s">
        <v>20664</v>
      </c>
      <c r="G155" s="21">
        <v>578</v>
      </c>
      <c r="H155" s="21" t="s">
        <v>19095</v>
      </c>
      <c r="I155" s="21" t="s">
        <v>133</v>
      </c>
      <c r="J155" s="22">
        <v>42747</v>
      </c>
      <c r="K155" s="21" t="s">
        <v>20665</v>
      </c>
      <c r="L155" s="21" t="s">
        <v>19281</v>
      </c>
      <c r="M155" s="21" t="s">
        <v>19100</v>
      </c>
      <c r="N155" s="21" t="s">
        <v>19103</v>
      </c>
      <c r="O155" s="21" t="s">
        <v>19487</v>
      </c>
      <c r="P155" s="21" t="s">
        <v>112</v>
      </c>
      <c r="Q155" s="33">
        <v>450</v>
      </c>
      <c r="R155" s="33">
        <v>450</v>
      </c>
      <c r="S155" s="33">
        <v>0</v>
      </c>
      <c r="T155" s="33">
        <v>450</v>
      </c>
      <c r="U155" s="33">
        <v>0</v>
      </c>
      <c r="V155" s="33">
        <v>450</v>
      </c>
      <c r="W155" s="23">
        <v>0</v>
      </c>
      <c r="X155" s="23">
        <v>4.17</v>
      </c>
      <c r="Y155" s="21" t="s">
        <v>19106</v>
      </c>
      <c r="Z155" s="23">
        <v>0</v>
      </c>
      <c r="AA155" s="23">
        <v>1876.5</v>
      </c>
      <c r="AB155" s="22">
        <v>42759</v>
      </c>
    </row>
    <row r="156" spans="1:28" ht="15" hidden="1" customHeight="1" x14ac:dyDescent="0.25">
      <c r="A156" t="s">
        <v>23</v>
      </c>
      <c r="B156" t="str">
        <f>VLOOKUP(O156+0,'de para'!K:O,3,0)</f>
        <v xml:space="preserve"> Aditivos Carne</v>
      </c>
      <c r="C156" t="str">
        <f t="shared" si="2"/>
        <v>3008</v>
      </c>
      <c r="D156" t="str">
        <f>IFERROR(VLOOKUP(G156+0,'de para'!A:C,3,0),"")</f>
        <v/>
      </c>
      <c r="E156" t="str">
        <f>IF(VLOOKUP(G156+0,'de para'!E:H,4,0)="EX","Externo","Interno")</f>
        <v>Interno</v>
      </c>
      <c r="F156" s="18" t="s">
        <v>20664</v>
      </c>
      <c r="G156" s="18">
        <v>578</v>
      </c>
      <c r="H156" s="18" t="s">
        <v>19095</v>
      </c>
      <c r="I156" s="18" t="s">
        <v>133</v>
      </c>
      <c r="J156" s="19">
        <v>42747</v>
      </c>
      <c r="K156" s="18" t="s">
        <v>20665</v>
      </c>
      <c r="L156" s="18" t="s">
        <v>19281</v>
      </c>
      <c r="M156" s="18" t="s">
        <v>19100</v>
      </c>
      <c r="N156" s="18" t="s">
        <v>19291</v>
      </c>
      <c r="O156" s="18" t="s">
        <v>20668</v>
      </c>
      <c r="P156" s="18" t="s">
        <v>11237</v>
      </c>
      <c r="Q156" s="32">
        <v>100</v>
      </c>
      <c r="R156" s="32">
        <v>100</v>
      </c>
      <c r="S156" s="32">
        <v>0</v>
      </c>
      <c r="T156" s="32">
        <v>100</v>
      </c>
      <c r="U156" s="32">
        <v>0</v>
      </c>
      <c r="V156" s="32">
        <v>100</v>
      </c>
      <c r="W156" s="20">
        <v>0</v>
      </c>
      <c r="X156" s="20">
        <v>16.100000000000001</v>
      </c>
      <c r="Y156" s="18" t="s">
        <v>19106</v>
      </c>
      <c r="Z156" s="20">
        <v>0</v>
      </c>
      <c r="AA156" s="20">
        <v>1610</v>
      </c>
      <c r="AB156" s="19">
        <v>42759</v>
      </c>
    </row>
    <row r="157" spans="1:28" ht="15" hidden="1" customHeight="1" x14ac:dyDescent="0.25">
      <c r="A157" t="s">
        <v>23</v>
      </c>
      <c r="B157" t="str">
        <f>VLOOKUP(O157+0,'de para'!K:O,3,0)</f>
        <v xml:space="preserve"> Aditivos Carne</v>
      </c>
      <c r="C157" t="str">
        <f t="shared" si="2"/>
        <v>3008</v>
      </c>
      <c r="D157" t="str">
        <f>IFERROR(VLOOKUP(G157+0,'de para'!A:C,3,0),"")</f>
        <v/>
      </c>
      <c r="E157" t="str">
        <f>IF(VLOOKUP(G157+0,'de para'!E:H,4,0)="EX","Externo","Interno")</f>
        <v>Interno</v>
      </c>
      <c r="F157" s="21" t="s">
        <v>20669</v>
      </c>
      <c r="G157" s="21">
        <v>461</v>
      </c>
      <c r="H157" s="21" t="s">
        <v>19095</v>
      </c>
      <c r="I157" s="21" t="s">
        <v>1656</v>
      </c>
      <c r="J157" s="22">
        <v>42747</v>
      </c>
      <c r="K157" s="21" t="s">
        <v>20625</v>
      </c>
      <c r="L157" s="21" t="s">
        <v>19275</v>
      </c>
      <c r="M157" s="21" t="s">
        <v>19100</v>
      </c>
      <c r="N157" s="21" t="s">
        <v>19095</v>
      </c>
      <c r="O157" s="21" t="s">
        <v>19405</v>
      </c>
      <c r="P157" s="21" t="s">
        <v>60</v>
      </c>
      <c r="Q157" s="33">
        <v>2090.0500000000002</v>
      </c>
      <c r="R157" s="33">
        <v>150</v>
      </c>
      <c r="S157" s="33">
        <v>0</v>
      </c>
      <c r="T157" s="33">
        <v>150</v>
      </c>
      <c r="U157" s="33">
        <v>0</v>
      </c>
      <c r="V157" s="33">
        <v>150</v>
      </c>
      <c r="W157" s="23">
        <v>0</v>
      </c>
      <c r="X157" s="23">
        <v>2.86</v>
      </c>
      <c r="Y157" s="21" t="s">
        <v>19106</v>
      </c>
      <c r="Z157" s="23">
        <v>0</v>
      </c>
      <c r="AA157" s="23">
        <v>429</v>
      </c>
      <c r="AB157" s="22">
        <v>42758</v>
      </c>
    </row>
    <row r="158" spans="1:28" ht="15" hidden="1" customHeight="1" x14ac:dyDescent="0.25">
      <c r="A158" t="s">
        <v>23</v>
      </c>
      <c r="B158" t="str">
        <f>VLOOKUP(O158+0,'de para'!K:O,3,0)</f>
        <v xml:space="preserve"> Aditivos Carne</v>
      </c>
      <c r="C158" t="str">
        <f t="shared" si="2"/>
        <v>3008</v>
      </c>
      <c r="D158" t="str">
        <f>IFERROR(VLOOKUP(G158+0,'de para'!A:C,3,0),"")</f>
        <v/>
      </c>
      <c r="E158" t="str">
        <f>IF(VLOOKUP(G158+0,'de para'!E:H,4,0)="EX","Externo","Interno")</f>
        <v>Interno</v>
      </c>
      <c r="F158" s="18" t="s">
        <v>20669</v>
      </c>
      <c r="G158" s="18">
        <v>461</v>
      </c>
      <c r="H158" s="18" t="s">
        <v>19095</v>
      </c>
      <c r="I158" s="18" t="s">
        <v>1656</v>
      </c>
      <c r="J158" s="19">
        <v>42747</v>
      </c>
      <c r="K158" s="18" t="s">
        <v>20625</v>
      </c>
      <c r="L158" s="18" t="s">
        <v>19275</v>
      </c>
      <c r="M158" s="18" t="s">
        <v>19100</v>
      </c>
      <c r="N158" s="18" t="s">
        <v>19102</v>
      </c>
      <c r="O158" s="18" t="s">
        <v>19347</v>
      </c>
      <c r="P158" s="18" t="s">
        <v>59</v>
      </c>
      <c r="Q158" s="32">
        <v>2550</v>
      </c>
      <c r="R158" s="32">
        <v>50</v>
      </c>
      <c r="S158" s="32">
        <v>0</v>
      </c>
      <c r="T158" s="32">
        <v>50</v>
      </c>
      <c r="U158" s="32">
        <v>0</v>
      </c>
      <c r="V158" s="32">
        <v>50</v>
      </c>
      <c r="W158" s="20">
        <v>0</v>
      </c>
      <c r="X158" s="20">
        <v>14.02</v>
      </c>
      <c r="Y158" s="18" t="s">
        <v>19106</v>
      </c>
      <c r="Z158" s="20">
        <v>0</v>
      </c>
      <c r="AA158" s="20">
        <v>701</v>
      </c>
      <c r="AB158" s="19">
        <v>42758</v>
      </c>
    </row>
    <row r="159" spans="1:28" ht="15" hidden="1" customHeight="1" x14ac:dyDescent="0.25">
      <c r="A159" t="s">
        <v>23</v>
      </c>
      <c r="B159" t="str">
        <f>VLOOKUP(O159+0,'de para'!K:O,3,0)</f>
        <v xml:space="preserve"> Aditivos Carne</v>
      </c>
      <c r="C159" t="str">
        <f t="shared" si="2"/>
        <v>3008</v>
      </c>
      <c r="D159" t="str">
        <f>IFERROR(VLOOKUP(G159+0,'de para'!A:C,3,0),"")</f>
        <v/>
      </c>
      <c r="E159" t="str">
        <f>IF(VLOOKUP(G159+0,'de para'!E:H,4,0)="EX","Externo","Interno")</f>
        <v>Interno</v>
      </c>
      <c r="F159" s="21" t="s">
        <v>20669</v>
      </c>
      <c r="G159" s="21">
        <v>461</v>
      </c>
      <c r="H159" s="21" t="s">
        <v>19095</v>
      </c>
      <c r="I159" s="21" t="s">
        <v>1656</v>
      </c>
      <c r="J159" s="22">
        <v>42747</v>
      </c>
      <c r="K159" s="21" t="s">
        <v>20625</v>
      </c>
      <c r="L159" s="21" t="s">
        <v>19275</v>
      </c>
      <c r="M159" s="21" t="s">
        <v>19100</v>
      </c>
      <c r="N159" s="21" t="s">
        <v>19108</v>
      </c>
      <c r="O159" s="21" t="s">
        <v>19494</v>
      </c>
      <c r="P159" s="21" t="s">
        <v>10709</v>
      </c>
      <c r="Q159" s="33">
        <v>180</v>
      </c>
      <c r="R159" s="33">
        <v>180</v>
      </c>
      <c r="S159" s="33">
        <v>0</v>
      </c>
      <c r="T159" s="33">
        <v>180</v>
      </c>
      <c r="U159" s="33">
        <v>0</v>
      </c>
      <c r="V159" s="33">
        <v>180</v>
      </c>
      <c r="W159" s="23">
        <v>0</v>
      </c>
      <c r="X159" s="23">
        <v>17.170000000000002</v>
      </c>
      <c r="Y159" s="21" t="s">
        <v>19106</v>
      </c>
      <c r="Z159" s="23">
        <v>0</v>
      </c>
      <c r="AA159" s="23">
        <v>3090.6</v>
      </c>
      <c r="AB159" s="22">
        <v>42758</v>
      </c>
    </row>
    <row r="160" spans="1:28" ht="15" hidden="1" customHeight="1" x14ac:dyDescent="0.25">
      <c r="A160" t="s">
        <v>23</v>
      </c>
      <c r="B160" t="str">
        <f>VLOOKUP(O160+0,'de para'!K:O,3,0)</f>
        <v xml:space="preserve"> Aditivos Carne</v>
      </c>
      <c r="C160" t="str">
        <f t="shared" si="2"/>
        <v>3008</v>
      </c>
      <c r="D160" t="str">
        <f>IFERROR(VLOOKUP(G160+0,'de para'!A:C,3,0),"")</f>
        <v/>
      </c>
      <c r="E160" t="str">
        <f>IF(VLOOKUP(G160+0,'de para'!E:H,4,0)="EX","Externo","Interno")</f>
        <v>Interno</v>
      </c>
      <c r="F160" s="18" t="s">
        <v>20670</v>
      </c>
      <c r="G160" s="18">
        <v>551</v>
      </c>
      <c r="H160" s="18" t="s">
        <v>19112</v>
      </c>
      <c r="I160" s="18" t="s">
        <v>53</v>
      </c>
      <c r="J160" s="19">
        <v>42747</v>
      </c>
      <c r="K160" s="18" t="s">
        <v>19312</v>
      </c>
      <c r="L160" s="18" t="s">
        <v>19098</v>
      </c>
      <c r="M160" s="18" t="s">
        <v>19314</v>
      </c>
      <c r="N160" s="18" t="s">
        <v>19095</v>
      </c>
      <c r="O160" s="18" t="s">
        <v>19315</v>
      </c>
      <c r="P160" s="18" t="s">
        <v>72</v>
      </c>
      <c r="Q160" s="32">
        <v>-1511</v>
      </c>
      <c r="R160" s="32">
        <v>510</v>
      </c>
      <c r="S160" s="32">
        <v>0</v>
      </c>
      <c r="T160" s="32">
        <v>510</v>
      </c>
      <c r="U160" s="32">
        <v>0</v>
      </c>
      <c r="V160" s="32">
        <v>0</v>
      </c>
      <c r="W160" s="20">
        <v>0</v>
      </c>
      <c r="X160" s="20">
        <v>2.63</v>
      </c>
      <c r="Y160" s="18" t="s">
        <v>19097</v>
      </c>
      <c r="Z160" s="20">
        <v>0</v>
      </c>
      <c r="AA160" s="20">
        <v>1341.3</v>
      </c>
      <c r="AB160" s="19">
        <v>42762</v>
      </c>
    </row>
    <row r="161" spans="1:28" ht="15" hidden="1" customHeight="1" x14ac:dyDescent="0.25">
      <c r="A161" t="s">
        <v>23</v>
      </c>
      <c r="B161" t="str">
        <f>VLOOKUP(O161+0,'de para'!K:O,3,0)</f>
        <v xml:space="preserve"> Aditivos Carne</v>
      </c>
      <c r="C161" t="str">
        <f t="shared" si="2"/>
        <v>3008</v>
      </c>
      <c r="D161" t="str">
        <f>IFERROR(VLOOKUP(G161+0,'de para'!A:C,3,0),"")</f>
        <v/>
      </c>
      <c r="E161" t="str">
        <f>IF(VLOOKUP(G161+0,'de para'!E:H,4,0)="EX","Externo","Interno")</f>
        <v>Interno</v>
      </c>
      <c r="F161" s="21" t="s">
        <v>20671</v>
      </c>
      <c r="G161" s="21">
        <v>1209</v>
      </c>
      <c r="H161" s="21" t="s">
        <v>19095</v>
      </c>
      <c r="I161" s="21" t="s">
        <v>2991</v>
      </c>
      <c r="J161" s="22">
        <v>42747</v>
      </c>
      <c r="K161" s="21" t="s">
        <v>19529</v>
      </c>
      <c r="L161" s="21" t="s">
        <v>19098</v>
      </c>
      <c r="M161" s="21" t="s">
        <v>19387</v>
      </c>
      <c r="N161" s="21" t="s">
        <v>19108</v>
      </c>
      <c r="O161" s="21" t="s">
        <v>19404</v>
      </c>
      <c r="P161" s="21" t="s">
        <v>20672</v>
      </c>
      <c r="Q161" s="33">
        <v>806.08</v>
      </c>
      <c r="R161" s="33">
        <v>100</v>
      </c>
      <c r="S161" s="33">
        <v>0</v>
      </c>
      <c r="T161" s="33">
        <v>100</v>
      </c>
      <c r="U161" s="33">
        <v>0</v>
      </c>
      <c r="V161" s="33">
        <v>100</v>
      </c>
      <c r="W161" s="23">
        <v>0</v>
      </c>
      <c r="X161" s="23">
        <v>7.77</v>
      </c>
      <c r="Y161" s="21" t="s">
        <v>19106</v>
      </c>
      <c r="Z161" s="23">
        <v>0</v>
      </c>
      <c r="AA161" s="23">
        <v>777</v>
      </c>
      <c r="AB161" s="22">
        <v>42755</v>
      </c>
    </row>
    <row r="162" spans="1:28" ht="15" hidden="1" customHeight="1" x14ac:dyDescent="0.25">
      <c r="A162" t="s">
        <v>23</v>
      </c>
      <c r="B162" t="str">
        <f>VLOOKUP(O162+0,'de para'!K:O,3,0)</f>
        <v xml:space="preserve"> Aditivos Carne</v>
      </c>
      <c r="C162" t="str">
        <f t="shared" si="2"/>
        <v>3008</v>
      </c>
      <c r="D162" t="str">
        <f>IFERROR(VLOOKUP(G162+0,'de para'!A:C,3,0),"")</f>
        <v/>
      </c>
      <c r="E162" t="str">
        <f>IF(VLOOKUP(G162+0,'de para'!E:H,4,0)="EX","Externo","Interno")</f>
        <v>Interno</v>
      </c>
      <c r="F162" s="18" t="s">
        <v>20671</v>
      </c>
      <c r="G162" s="18">
        <v>1209</v>
      </c>
      <c r="H162" s="18" t="s">
        <v>19095</v>
      </c>
      <c r="I162" s="18" t="s">
        <v>2991</v>
      </c>
      <c r="J162" s="19">
        <v>42747</v>
      </c>
      <c r="K162" s="18" t="s">
        <v>19529</v>
      </c>
      <c r="L162" s="18" t="s">
        <v>19098</v>
      </c>
      <c r="M162" s="18" t="s">
        <v>19387</v>
      </c>
      <c r="N162" s="18" t="s">
        <v>19103</v>
      </c>
      <c r="O162" s="18" t="s">
        <v>20598</v>
      </c>
      <c r="P162" s="18" t="s">
        <v>20673</v>
      </c>
      <c r="Q162" s="32">
        <v>74.209999999999994</v>
      </c>
      <c r="R162" s="32">
        <v>75</v>
      </c>
      <c r="S162" s="32">
        <v>0</v>
      </c>
      <c r="T162" s="32">
        <v>75</v>
      </c>
      <c r="U162" s="32">
        <v>0</v>
      </c>
      <c r="V162" s="32">
        <v>75</v>
      </c>
      <c r="W162" s="20">
        <v>0</v>
      </c>
      <c r="X162" s="20">
        <v>10.45</v>
      </c>
      <c r="Y162" s="18" t="s">
        <v>19106</v>
      </c>
      <c r="Z162" s="20">
        <v>0</v>
      </c>
      <c r="AA162" s="20">
        <v>783.75</v>
      </c>
      <c r="AB162" s="19">
        <v>42755</v>
      </c>
    </row>
    <row r="163" spans="1:28" ht="15" hidden="1" customHeight="1" x14ac:dyDescent="0.25">
      <c r="A163" t="s">
        <v>23</v>
      </c>
      <c r="B163" t="str">
        <f>VLOOKUP(O163+0,'de para'!K:O,3,0)</f>
        <v xml:space="preserve"> Aditivos Carne</v>
      </c>
      <c r="C163" t="str">
        <f t="shared" si="2"/>
        <v>3008</v>
      </c>
      <c r="D163" t="str">
        <f>IFERROR(VLOOKUP(G163+0,'de para'!A:C,3,0),"")</f>
        <v/>
      </c>
      <c r="E163" t="str">
        <f>IF(VLOOKUP(G163+0,'de para'!E:H,4,0)="EX","Externo","Interno")</f>
        <v>Interno</v>
      </c>
      <c r="F163" s="21" t="s">
        <v>20671</v>
      </c>
      <c r="G163" s="21">
        <v>1209</v>
      </c>
      <c r="H163" s="21" t="s">
        <v>19095</v>
      </c>
      <c r="I163" s="21" t="s">
        <v>2991</v>
      </c>
      <c r="J163" s="22">
        <v>42747</v>
      </c>
      <c r="K163" s="21" t="s">
        <v>19529</v>
      </c>
      <c r="L163" s="21" t="s">
        <v>19098</v>
      </c>
      <c r="M163" s="21" t="s">
        <v>19387</v>
      </c>
      <c r="N163" s="21" t="s">
        <v>19291</v>
      </c>
      <c r="O163" s="21" t="s">
        <v>19405</v>
      </c>
      <c r="P163" s="21" t="s">
        <v>20674</v>
      </c>
      <c r="Q163" s="33">
        <v>1940.05</v>
      </c>
      <c r="R163" s="33">
        <v>300</v>
      </c>
      <c r="S163" s="33">
        <v>0</v>
      </c>
      <c r="T163" s="33">
        <v>300</v>
      </c>
      <c r="U163" s="33">
        <v>0</v>
      </c>
      <c r="V163" s="33">
        <v>300</v>
      </c>
      <c r="W163" s="23">
        <v>0</v>
      </c>
      <c r="X163" s="23">
        <v>3.28</v>
      </c>
      <c r="Y163" s="21" t="s">
        <v>19106</v>
      </c>
      <c r="Z163" s="23">
        <v>0</v>
      </c>
      <c r="AA163" s="23">
        <v>984</v>
      </c>
      <c r="AB163" s="22">
        <v>42755</v>
      </c>
    </row>
    <row r="164" spans="1:28" hidden="1" x14ac:dyDescent="0.25">
      <c r="A164" t="s">
        <v>23</v>
      </c>
      <c r="B164" t="str">
        <f>VLOOKUP(O164+0,'de para'!K:O,3,0)</f>
        <v xml:space="preserve"> Aditivos Carne</v>
      </c>
      <c r="C164" t="str">
        <f t="shared" si="2"/>
        <v>3008</v>
      </c>
      <c r="D164" t="str">
        <f>IFERROR(VLOOKUP(G164+0,'de para'!A:C,3,0),"")</f>
        <v/>
      </c>
      <c r="E164" t="str">
        <f>IF(VLOOKUP(G164+0,'de para'!E:H,4,0)="EX","Externo","Interno")</f>
        <v>Interno</v>
      </c>
      <c r="F164" s="18" t="s">
        <v>20671</v>
      </c>
      <c r="G164" s="18">
        <v>1209</v>
      </c>
      <c r="H164" s="18" t="s">
        <v>19095</v>
      </c>
      <c r="I164" s="18" t="s">
        <v>2991</v>
      </c>
      <c r="J164" s="19">
        <v>42747</v>
      </c>
      <c r="K164" s="18" t="s">
        <v>19529</v>
      </c>
      <c r="L164" s="18" t="s">
        <v>19098</v>
      </c>
      <c r="M164" s="18" t="s">
        <v>19387</v>
      </c>
      <c r="N164" s="18" t="s">
        <v>19104</v>
      </c>
      <c r="O164" s="18" t="s">
        <v>19403</v>
      </c>
      <c r="P164" s="18" t="s">
        <v>20675</v>
      </c>
      <c r="Q164" s="32">
        <v>-25</v>
      </c>
      <c r="R164" s="32">
        <v>25</v>
      </c>
      <c r="S164" s="32">
        <v>0</v>
      </c>
      <c r="T164" s="32">
        <v>25</v>
      </c>
      <c r="U164" s="32">
        <v>0</v>
      </c>
      <c r="V164" s="32">
        <v>25</v>
      </c>
      <c r="W164" s="20">
        <v>0</v>
      </c>
      <c r="X164" s="20">
        <v>4.2300000000000004</v>
      </c>
      <c r="Y164" s="18" t="s">
        <v>19106</v>
      </c>
      <c r="Z164" s="20">
        <v>0</v>
      </c>
      <c r="AA164" s="20">
        <v>105.75</v>
      </c>
      <c r="AB164" s="19">
        <v>42755</v>
      </c>
    </row>
    <row r="165" spans="1:28" ht="15" hidden="1" customHeight="1" x14ac:dyDescent="0.25">
      <c r="A165" t="s">
        <v>23</v>
      </c>
      <c r="B165" t="str">
        <f>VLOOKUP(O165+0,'de para'!K:O,3,0)</f>
        <v xml:space="preserve"> Aditivos Carne</v>
      </c>
      <c r="C165" t="str">
        <f t="shared" si="2"/>
        <v>3008</v>
      </c>
      <c r="D165" t="str">
        <f>IFERROR(VLOOKUP(G165+0,'de para'!A:C,3,0),"")</f>
        <v/>
      </c>
      <c r="E165" t="str">
        <f>IF(VLOOKUP(G165+0,'de para'!E:H,4,0)="EX","Externo","Interno")</f>
        <v>Interno</v>
      </c>
      <c r="F165" s="21" t="s">
        <v>20671</v>
      </c>
      <c r="G165" s="21">
        <v>1209</v>
      </c>
      <c r="H165" s="21" t="s">
        <v>19095</v>
      </c>
      <c r="I165" s="21" t="s">
        <v>2991</v>
      </c>
      <c r="J165" s="22">
        <v>42747</v>
      </c>
      <c r="K165" s="21" t="s">
        <v>19529</v>
      </c>
      <c r="L165" s="21" t="s">
        <v>19098</v>
      </c>
      <c r="M165" s="21" t="s">
        <v>19387</v>
      </c>
      <c r="N165" s="21" t="s">
        <v>19112</v>
      </c>
      <c r="O165" s="21" t="s">
        <v>19488</v>
      </c>
      <c r="P165" s="21" t="s">
        <v>20676</v>
      </c>
      <c r="Q165" s="33">
        <v>29.52</v>
      </c>
      <c r="R165" s="33">
        <v>30</v>
      </c>
      <c r="S165" s="33">
        <v>0</v>
      </c>
      <c r="T165" s="33">
        <v>30</v>
      </c>
      <c r="U165" s="33">
        <v>0</v>
      </c>
      <c r="V165" s="33">
        <v>30</v>
      </c>
      <c r="W165" s="23">
        <v>0</v>
      </c>
      <c r="X165" s="23">
        <v>5.92</v>
      </c>
      <c r="Y165" s="21" t="s">
        <v>19106</v>
      </c>
      <c r="Z165" s="23">
        <v>0</v>
      </c>
      <c r="AA165" s="23">
        <v>177.6</v>
      </c>
      <c r="AB165" s="22">
        <v>42755</v>
      </c>
    </row>
    <row r="166" spans="1:28" hidden="1" x14ac:dyDescent="0.25">
      <c r="A166" t="s">
        <v>23</v>
      </c>
      <c r="B166" t="str">
        <f>VLOOKUP(O166+0,'de para'!K:O,3,0)</f>
        <v xml:space="preserve"> Aditivos Carne</v>
      </c>
      <c r="C166" t="str">
        <f t="shared" si="2"/>
        <v>3008</v>
      </c>
      <c r="D166" t="str">
        <f>IFERROR(VLOOKUP(G166+0,'de para'!A:C,3,0),"")</f>
        <v/>
      </c>
      <c r="E166" t="str">
        <f>IF(VLOOKUP(G166+0,'de para'!E:H,4,0)="EX","Externo","Interno")</f>
        <v>Interno</v>
      </c>
      <c r="F166" s="18" t="s">
        <v>20677</v>
      </c>
      <c r="G166" s="18">
        <v>2199</v>
      </c>
      <c r="H166" s="18" t="s">
        <v>19095</v>
      </c>
      <c r="I166" s="18" t="s">
        <v>4828</v>
      </c>
      <c r="J166" s="19">
        <v>42748</v>
      </c>
      <c r="K166" s="18" t="s">
        <v>19099</v>
      </c>
      <c r="L166" s="18" t="s">
        <v>19271</v>
      </c>
      <c r="M166" s="18" t="s">
        <v>19115</v>
      </c>
      <c r="N166" s="18" t="s">
        <v>19095</v>
      </c>
      <c r="O166" s="18" t="s">
        <v>19497</v>
      </c>
      <c r="P166" s="18" t="s">
        <v>11216</v>
      </c>
      <c r="Q166" s="32">
        <v>100</v>
      </c>
      <c r="R166" s="32">
        <v>100</v>
      </c>
      <c r="S166" s="32">
        <v>0</v>
      </c>
      <c r="T166" s="32">
        <v>100</v>
      </c>
      <c r="U166" s="32">
        <v>0</v>
      </c>
      <c r="V166" s="32">
        <v>100</v>
      </c>
      <c r="W166" s="20">
        <v>0</v>
      </c>
      <c r="X166" s="20">
        <v>17.18</v>
      </c>
      <c r="Y166" s="18" t="s">
        <v>19106</v>
      </c>
      <c r="Z166" s="20">
        <v>0</v>
      </c>
      <c r="AA166" s="20">
        <v>1718</v>
      </c>
      <c r="AB166" s="19">
        <v>42758</v>
      </c>
    </row>
    <row r="167" spans="1:28" ht="15" hidden="1" customHeight="1" x14ac:dyDescent="0.25">
      <c r="A167" t="s">
        <v>23</v>
      </c>
      <c r="B167" t="str">
        <f>VLOOKUP(O167+0,'de para'!K:O,3,0)</f>
        <v xml:space="preserve"> Aditivos Carne</v>
      </c>
      <c r="C167" t="str">
        <f t="shared" si="2"/>
        <v>3008</v>
      </c>
      <c r="D167" t="str">
        <f>IFERROR(VLOOKUP(G167+0,'de para'!A:C,3,0),"")</f>
        <v/>
      </c>
      <c r="E167" t="str">
        <f>IF(VLOOKUP(G167+0,'de para'!E:H,4,0)="EX","Externo","Interno")</f>
        <v>Interno</v>
      </c>
      <c r="F167" s="21" t="s">
        <v>20678</v>
      </c>
      <c r="G167" s="21">
        <v>683</v>
      </c>
      <c r="H167" s="21" t="s">
        <v>19095</v>
      </c>
      <c r="I167" s="21" t="s">
        <v>2061</v>
      </c>
      <c r="J167" s="22">
        <v>42748</v>
      </c>
      <c r="K167" s="21" t="s">
        <v>19499</v>
      </c>
      <c r="L167" s="21" t="s">
        <v>19313</v>
      </c>
      <c r="M167" s="21" t="s">
        <v>19100</v>
      </c>
      <c r="N167" s="21" t="s">
        <v>19095</v>
      </c>
      <c r="O167" s="21" t="s">
        <v>19403</v>
      </c>
      <c r="P167" s="21" t="s">
        <v>87</v>
      </c>
      <c r="Q167" s="33">
        <v>-50</v>
      </c>
      <c r="R167" s="33">
        <v>375</v>
      </c>
      <c r="S167" s="33">
        <v>0</v>
      </c>
      <c r="T167" s="33">
        <v>375</v>
      </c>
      <c r="U167" s="33">
        <v>0</v>
      </c>
      <c r="V167" s="33">
        <v>375</v>
      </c>
      <c r="W167" s="23">
        <v>0</v>
      </c>
      <c r="X167" s="23">
        <v>4.41</v>
      </c>
      <c r="Y167" s="21" t="s">
        <v>19106</v>
      </c>
      <c r="Z167" s="23">
        <v>0</v>
      </c>
      <c r="AA167" s="23">
        <v>1653.75</v>
      </c>
      <c r="AB167" s="22">
        <v>42758</v>
      </c>
    </row>
    <row r="168" spans="1:28" ht="15" hidden="1" customHeight="1" x14ac:dyDescent="0.25">
      <c r="A168" t="s">
        <v>23</v>
      </c>
      <c r="B168" t="str">
        <f>VLOOKUP(O168+0,'de para'!K:O,3,0)</f>
        <v xml:space="preserve"> Aditivos Carne</v>
      </c>
      <c r="C168" t="str">
        <f t="shared" si="2"/>
        <v>3008</v>
      </c>
      <c r="D168" t="str">
        <f>IFERROR(VLOOKUP(G168+0,'de para'!A:C,3,0),"")</f>
        <v/>
      </c>
      <c r="E168" t="str">
        <f>IF(VLOOKUP(G168+0,'de para'!E:H,4,0)="EX","Externo","Interno")</f>
        <v>Interno</v>
      </c>
      <c r="F168" s="18" t="s">
        <v>20679</v>
      </c>
      <c r="G168" s="18">
        <v>334</v>
      </c>
      <c r="H168" s="18" t="s">
        <v>19095</v>
      </c>
      <c r="I168" s="18" t="s">
        <v>1418</v>
      </c>
      <c r="J168" s="19">
        <v>42748</v>
      </c>
      <c r="K168" s="18" t="s">
        <v>20680</v>
      </c>
      <c r="L168" s="18" t="s">
        <v>19098</v>
      </c>
      <c r="M168" s="18" t="s">
        <v>19115</v>
      </c>
      <c r="N168" s="18" t="s">
        <v>19095</v>
      </c>
      <c r="O168" s="18" t="s">
        <v>19405</v>
      </c>
      <c r="P168" s="18" t="s">
        <v>60</v>
      </c>
      <c r="Q168" s="32">
        <v>1640.05</v>
      </c>
      <c r="R168" s="32">
        <v>150</v>
      </c>
      <c r="S168" s="32">
        <v>0</v>
      </c>
      <c r="T168" s="32">
        <v>150</v>
      </c>
      <c r="U168" s="32">
        <v>0</v>
      </c>
      <c r="V168" s="32">
        <v>0</v>
      </c>
      <c r="W168" s="20">
        <v>0</v>
      </c>
      <c r="X168" s="20">
        <v>3.74</v>
      </c>
      <c r="Y168" s="18" t="s">
        <v>19097</v>
      </c>
      <c r="Z168" s="20">
        <v>0</v>
      </c>
      <c r="AA168" s="20">
        <v>561</v>
      </c>
      <c r="AB168" s="19">
        <v>42755</v>
      </c>
    </row>
    <row r="169" spans="1:28" ht="15" hidden="1" customHeight="1" x14ac:dyDescent="0.25">
      <c r="A169" t="s">
        <v>23</v>
      </c>
      <c r="B169" t="str">
        <f>VLOOKUP(O169+0,'de para'!K:O,3,0)</f>
        <v xml:space="preserve"> Aditivos Carne</v>
      </c>
      <c r="C169" t="str">
        <f t="shared" si="2"/>
        <v>3008</v>
      </c>
      <c r="D169" t="str">
        <f>IFERROR(VLOOKUP(G169+0,'de para'!A:C,3,0),"")</f>
        <v/>
      </c>
      <c r="E169" t="str">
        <f>IF(VLOOKUP(G169+0,'de para'!E:H,4,0)="EX","Externo","Interno")</f>
        <v>Interno</v>
      </c>
      <c r="F169" s="21" t="s">
        <v>20679</v>
      </c>
      <c r="G169" s="21">
        <v>334</v>
      </c>
      <c r="H169" s="21" t="s">
        <v>19095</v>
      </c>
      <c r="I169" s="21" t="s">
        <v>1418</v>
      </c>
      <c r="J169" s="22">
        <v>42748</v>
      </c>
      <c r="K169" s="21" t="s">
        <v>20680</v>
      </c>
      <c r="L169" s="21" t="s">
        <v>19098</v>
      </c>
      <c r="M169" s="21" t="s">
        <v>19115</v>
      </c>
      <c r="N169" s="21" t="s">
        <v>19102</v>
      </c>
      <c r="O169" s="21" t="s">
        <v>19404</v>
      </c>
      <c r="P169" s="21" t="s">
        <v>88</v>
      </c>
      <c r="Q169" s="33">
        <v>706.08</v>
      </c>
      <c r="R169" s="33">
        <v>50</v>
      </c>
      <c r="S169" s="33">
        <v>0</v>
      </c>
      <c r="T169" s="33">
        <v>50</v>
      </c>
      <c r="U169" s="33">
        <v>0</v>
      </c>
      <c r="V169" s="33">
        <v>0</v>
      </c>
      <c r="W169" s="23">
        <v>0</v>
      </c>
      <c r="X169" s="23">
        <v>9.77</v>
      </c>
      <c r="Y169" s="21" t="s">
        <v>19097</v>
      </c>
      <c r="Z169" s="23">
        <v>0</v>
      </c>
      <c r="AA169" s="23">
        <v>488.5</v>
      </c>
      <c r="AB169" s="22">
        <v>42755</v>
      </c>
    </row>
    <row r="170" spans="1:28" ht="15" hidden="1" customHeight="1" x14ac:dyDescent="0.25">
      <c r="A170" t="s">
        <v>23</v>
      </c>
      <c r="B170" t="str">
        <f>VLOOKUP(O170+0,'de para'!K:O,3,0)</f>
        <v xml:space="preserve"> Aditivos Carne</v>
      </c>
      <c r="C170" t="str">
        <f t="shared" si="2"/>
        <v>3008</v>
      </c>
      <c r="D170" t="str">
        <f>IFERROR(VLOOKUP(G170+0,'de para'!A:C,3,0),"")</f>
        <v/>
      </c>
      <c r="E170" t="str">
        <f>IF(VLOOKUP(G170+0,'de para'!E:H,4,0)="EX","Externo","Interno")</f>
        <v>Interno</v>
      </c>
      <c r="F170" s="18" t="s">
        <v>20679</v>
      </c>
      <c r="G170" s="18">
        <v>334</v>
      </c>
      <c r="H170" s="18" t="s">
        <v>19095</v>
      </c>
      <c r="I170" s="18" t="s">
        <v>1418</v>
      </c>
      <c r="J170" s="19">
        <v>42748</v>
      </c>
      <c r="K170" s="18" t="s">
        <v>20680</v>
      </c>
      <c r="L170" s="18" t="s">
        <v>19098</v>
      </c>
      <c r="M170" s="18" t="s">
        <v>19115</v>
      </c>
      <c r="N170" s="18" t="s">
        <v>19108</v>
      </c>
      <c r="O170" s="18" t="s">
        <v>19347</v>
      </c>
      <c r="P170" s="18" t="s">
        <v>59</v>
      </c>
      <c r="Q170" s="32">
        <v>2500</v>
      </c>
      <c r="R170" s="32">
        <v>50</v>
      </c>
      <c r="S170" s="32">
        <v>0</v>
      </c>
      <c r="T170" s="32">
        <v>50</v>
      </c>
      <c r="U170" s="32">
        <v>0</v>
      </c>
      <c r="V170" s="32">
        <v>0</v>
      </c>
      <c r="W170" s="20">
        <v>0</v>
      </c>
      <c r="X170" s="20">
        <v>15.9</v>
      </c>
      <c r="Y170" s="18" t="s">
        <v>19097</v>
      </c>
      <c r="Z170" s="20">
        <v>0</v>
      </c>
      <c r="AA170" s="20">
        <v>795</v>
      </c>
      <c r="AB170" s="19">
        <v>42755</v>
      </c>
    </row>
    <row r="171" spans="1:28" ht="15" hidden="1" customHeight="1" x14ac:dyDescent="0.25">
      <c r="A171" t="s">
        <v>23</v>
      </c>
      <c r="B171" t="str">
        <f>VLOOKUP(O171+0,'de para'!K:O,3,0)</f>
        <v xml:space="preserve"> Aditivos Carne</v>
      </c>
      <c r="C171" t="str">
        <f t="shared" si="2"/>
        <v>3008</v>
      </c>
      <c r="D171" t="str">
        <f>IFERROR(VLOOKUP(G171+0,'de para'!A:C,3,0),"")</f>
        <v/>
      </c>
      <c r="E171" t="str">
        <f>IF(VLOOKUP(G171+0,'de para'!E:H,4,0)="EX","Externo","Interno")</f>
        <v>Interno</v>
      </c>
      <c r="F171" s="21" t="s">
        <v>20681</v>
      </c>
      <c r="G171" s="21">
        <v>956</v>
      </c>
      <c r="H171" s="21" t="s">
        <v>19095</v>
      </c>
      <c r="I171" s="21" t="s">
        <v>2563</v>
      </c>
      <c r="J171" s="22">
        <v>42748</v>
      </c>
      <c r="K171" s="21" t="s">
        <v>19280</v>
      </c>
      <c r="L171" s="21" t="s">
        <v>19281</v>
      </c>
      <c r="M171" s="21" t="s">
        <v>19100</v>
      </c>
      <c r="N171" s="21" t="s">
        <v>19102</v>
      </c>
      <c r="O171" s="21" t="s">
        <v>19285</v>
      </c>
      <c r="P171" s="21" t="s">
        <v>135</v>
      </c>
      <c r="Q171" s="33">
        <v>3293.3</v>
      </c>
      <c r="R171" s="33">
        <v>1020</v>
      </c>
      <c r="S171" s="33">
        <v>0</v>
      </c>
      <c r="T171" s="33">
        <v>1020</v>
      </c>
      <c r="U171" s="33">
        <v>0</v>
      </c>
      <c r="V171" s="33">
        <v>1020</v>
      </c>
      <c r="W171" s="23">
        <v>0</v>
      </c>
      <c r="X171" s="23">
        <v>2.4</v>
      </c>
      <c r="Y171" s="21" t="s">
        <v>19106</v>
      </c>
      <c r="Z171" s="23">
        <v>0</v>
      </c>
      <c r="AA171" s="23">
        <v>2448</v>
      </c>
      <c r="AB171" s="22">
        <v>42758</v>
      </c>
    </row>
    <row r="172" spans="1:28" ht="15" hidden="1" customHeight="1" x14ac:dyDescent="0.25">
      <c r="A172" t="s">
        <v>23</v>
      </c>
      <c r="B172" t="str">
        <f>VLOOKUP(O172+0,'de para'!K:O,3,0)</f>
        <v xml:space="preserve"> Aditivos Carne</v>
      </c>
      <c r="C172" t="str">
        <f t="shared" si="2"/>
        <v>3008</v>
      </c>
      <c r="D172" t="str">
        <f>IFERROR(VLOOKUP(G172+0,'de para'!A:C,3,0),"")</f>
        <v/>
      </c>
      <c r="E172" t="str">
        <f>IF(VLOOKUP(G172+0,'de para'!E:H,4,0)="EX","Externo","Interno")</f>
        <v>Interno</v>
      </c>
      <c r="F172" s="18" t="s">
        <v>20681</v>
      </c>
      <c r="G172" s="18">
        <v>956</v>
      </c>
      <c r="H172" s="18" t="s">
        <v>19095</v>
      </c>
      <c r="I172" s="18" t="s">
        <v>2563</v>
      </c>
      <c r="J172" s="19">
        <v>42748</v>
      </c>
      <c r="K172" s="18" t="s">
        <v>19280</v>
      </c>
      <c r="L172" s="18" t="s">
        <v>19281</v>
      </c>
      <c r="M172" s="18" t="s">
        <v>19100</v>
      </c>
      <c r="N172" s="18" t="s">
        <v>19108</v>
      </c>
      <c r="O172" s="18" t="s">
        <v>20682</v>
      </c>
      <c r="P172" s="18" t="s">
        <v>10772</v>
      </c>
      <c r="Q172" s="32">
        <v>420</v>
      </c>
      <c r="R172" s="32">
        <v>420</v>
      </c>
      <c r="S172" s="32">
        <v>0</v>
      </c>
      <c r="T172" s="32">
        <v>420</v>
      </c>
      <c r="U172" s="32">
        <v>0</v>
      </c>
      <c r="V172" s="32">
        <v>420</v>
      </c>
      <c r="W172" s="20">
        <v>0</v>
      </c>
      <c r="X172" s="20">
        <v>13.6</v>
      </c>
      <c r="Y172" s="18" t="s">
        <v>19106</v>
      </c>
      <c r="Z172" s="20">
        <v>0</v>
      </c>
      <c r="AA172" s="20">
        <v>5712</v>
      </c>
      <c r="AB172" s="19">
        <v>42758</v>
      </c>
    </row>
    <row r="173" spans="1:28" ht="15" hidden="1" customHeight="1" x14ac:dyDescent="0.25">
      <c r="A173" t="s">
        <v>23</v>
      </c>
      <c r="B173" t="s">
        <v>10561</v>
      </c>
      <c r="C173" t="str">
        <f t="shared" si="2"/>
        <v>3008</v>
      </c>
      <c r="D173" t="str">
        <f>IFERROR(VLOOKUP(G173+0,'de para'!A:C,3,0),"")</f>
        <v/>
      </c>
      <c r="E173" t="str">
        <f>IF(VLOOKUP(G173+0,'de para'!E:H,4,0)="EX","Externo","Interno")</f>
        <v>Interno</v>
      </c>
      <c r="F173" s="21" t="s">
        <v>20681</v>
      </c>
      <c r="G173" s="21">
        <v>956</v>
      </c>
      <c r="H173" s="21" t="s">
        <v>19095</v>
      </c>
      <c r="I173" s="21" t="s">
        <v>2563</v>
      </c>
      <c r="J173" s="22">
        <v>42748</v>
      </c>
      <c r="K173" s="21" t="s">
        <v>19280</v>
      </c>
      <c r="L173" s="21" t="s">
        <v>19281</v>
      </c>
      <c r="M173" s="21" t="s">
        <v>19100</v>
      </c>
      <c r="N173" s="21" t="s">
        <v>19103</v>
      </c>
      <c r="O173" s="21" t="s">
        <v>20683</v>
      </c>
      <c r="P173" s="21" t="s">
        <v>20684</v>
      </c>
      <c r="Q173" s="33">
        <v>0</v>
      </c>
      <c r="R173" s="33">
        <v>300</v>
      </c>
      <c r="S173" s="33">
        <v>0</v>
      </c>
      <c r="T173" s="33">
        <v>300</v>
      </c>
      <c r="U173" s="33">
        <v>0</v>
      </c>
      <c r="V173" s="33">
        <v>300</v>
      </c>
      <c r="W173" s="23">
        <v>0</v>
      </c>
      <c r="X173" s="23">
        <v>22.5</v>
      </c>
      <c r="Y173" s="21" t="s">
        <v>19106</v>
      </c>
      <c r="Z173" s="23">
        <v>0</v>
      </c>
      <c r="AA173" s="23">
        <v>6750</v>
      </c>
      <c r="AB173" s="22">
        <v>42758</v>
      </c>
    </row>
    <row r="174" spans="1:28" ht="15" hidden="1" customHeight="1" x14ac:dyDescent="0.25">
      <c r="A174" t="s">
        <v>23</v>
      </c>
      <c r="B174" t="str">
        <f>VLOOKUP(O174+0,'de para'!K:O,3,0)</f>
        <v xml:space="preserve"> Aditivos Carne</v>
      </c>
      <c r="C174" t="str">
        <f t="shared" si="2"/>
        <v>3008</v>
      </c>
      <c r="D174" t="str">
        <f>IFERROR(VLOOKUP(G174+0,'de para'!A:C,3,0),"")</f>
        <v/>
      </c>
      <c r="E174" t="str">
        <f>IF(VLOOKUP(G174+0,'de para'!E:H,4,0)="EX","Externo","Interno")</f>
        <v>Interno</v>
      </c>
      <c r="F174" s="18" t="s">
        <v>20681</v>
      </c>
      <c r="G174" s="18">
        <v>956</v>
      </c>
      <c r="H174" s="18" t="s">
        <v>19095</v>
      </c>
      <c r="I174" s="18" t="s">
        <v>2563</v>
      </c>
      <c r="J174" s="19">
        <v>42748</v>
      </c>
      <c r="K174" s="18" t="s">
        <v>19280</v>
      </c>
      <c r="L174" s="18" t="s">
        <v>19281</v>
      </c>
      <c r="M174" s="18" t="s">
        <v>19100</v>
      </c>
      <c r="N174" s="18" t="s">
        <v>19291</v>
      </c>
      <c r="O174" s="18" t="s">
        <v>20685</v>
      </c>
      <c r="P174" s="18" t="s">
        <v>10773</v>
      </c>
      <c r="Q174" s="32">
        <v>60</v>
      </c>
      <c r="R174" s="32">
        <v>60</v>
      </c>
      <c r="S174" s="32">
        <v>0</v>
      </c>
      <c r="T174" s="32">
        <v>60</v>
      </c>
      <c r="U174" s="32">
        <v>0</v>
      </c>
      <c r="V174" s="32">
        <v>60</v>
      </c>
      <c r="W174" s="20">
        <v>0</v>
      </c>
      <c r="X174" s="20">
        <v>22.1</v>
      </c>
      <c r="Y174" s="18" t="s">
        <v>19106</v>
      </c>
      <c r="Z174" s="20">
        <v>0</v>
      </c>
      <c r="AA174" s="20">
        <v>1326</v>
      </c>
      <c r="AB174" s="19">
        <v>42758</v>
      </c>
    </row>
    <row r="175" spans="1:28" ht="15" hidden="1" customHeight="1" x14ac:dyDescent="0.25">
      <c r="A175" t="s">
        <v>23</v>
      </c>
      <c r="B175" t="str">
        <f>VLOOKUP(O175+0,'de para'!K:O,3,0)</f>
        <v xml:space="preserve"> Aditivos Carne</v>
      </c>
      <c r="C175" t="str">
        <f t="shared" si="2"/>
        <v>3008</v>
      </c>
      <c r="D175" t="str">
        <f>IFERROR(VLOOKUP(G175+0,'de para'!A:C,3,0),"")</f>
        <v/>
      </c>
      <c r="E175" t="str">
        <f>IF(VLOOKUP(G175+0,'de para'!E:H,4,0)="EX","Externo","Interno")</f>
        <v>Interno</v>
      </c>
      <c r="F175" s="21" t="s">
        <v>20686</v>
      </c>
      <c r="G175" s="21">
        <v>956</v>
      </c>
      <c r="H175" s="21" t="s">
        <v>19095</v>
      </c>
      <c r="I175" s="21" t="s">
        <v>2563</v>
      </c>
      <c r="J175" s="22">
        <v>42748</v>
      </c>
      <c r="K175" s="21" t="s">
        <v>19280</v>
      </c>
      <c r="L175" s="21" t="s">
        <v>19281</v>
      </c>
      <c r="M175" s="21" t="s">
        <v>19100</v>
      </c>
      <c r="N175" s="21" t="s">
        <v>19102</v>
      </c>
      <c r="O175" s="21" t="s">
        <v>19285</v>
      </c>
      <c r="P175" s="21" t="s">
        <v>135</v>
      </c>
      <c r="Q175" s="33">
        <v>2273.3000000000002</v>
      </c>
      <c r="R175" s="33">
        <v>1020</v>
      </c>
      <c r="S175" s="33">
        <v>0</v>
      </c>
      <c r="T175" s="33">
        <v>1020</v>
      </c>
      <c r="U175" s="33">
        <v>0</v>
      </c>
      <c r="V175" s="33">
        <v>0</v>
      </c>
      <c r="W175" s="23">
        <v>0</v>
      </c>
      <c r="X175" s="23">
        <v>2.4</v>
      </c>
      <c r="Y175" s="21" t="s">
        <v>19097</v>
      </c>
      <c r="Z175" s="23">
        <v>0</v>
      </c>
      <c r="AA175" s="23">
        <v>2448</v>
      </c>
      <c r="AB175" s="22">
        <v>42766</v>
      </c>
    </row>
    <row r="176" spans="1:28" ht="15" hidden="1" customHeight="1" x14ac:dyDescent="0.25">
      <c r="A176" t="s">
        <v>23</v>
      </c>
      <c r="B176" t="str">
        <f>VLOOKUP(O176+0,'de para'!K:O,3,0)</f>
        <v xml:space="preserve"> Aditivos Carne</v>
      </c>
      <c r="C176" t="str">
        <f t="shared" si="2"/>
        <v>3008</v>
      </c>
      <c r="D176" t="str">
        <f>IFERROR(VLOOKUP(G176+0,'de para'!A:C,3,0),"")</f>
        <v/>
      </c>
      <c r="E176" t="str">
        <f>IF(VLOOKUP(G176+0,'de para'!E:H,4,0)="EX","Externo","Interno")</f>
        <v>Interno</v>
      </c>
      <c r="F176" s="18" t="s">
        <v>20687</v>
      </c>
      <c r="G176" s="18">
        <v>551</v>
      </c>
      <c r="H176" s="18" t="s">
        <v>19112</v>
      </c>
      <c r="I176" s="18" t="s">
        <v>53</v>
      </c>
      <c r="J176" s="19">
        <v>42748</v>
      </c>
      <c r="K176" s="18" t="s">
        <v>19312</v>
      </c>
      <c r="L176" s="18" t="s">
        <v>19098</v>
      </c>
      <c r="M176" s="18" t="s">
        <v>19314</v>
      </c>
      <c r="N176" s="18" t="s">
        <v>19095</v>
      </c>
      <c r="O176" s="18" t="s">
        <v>20688</v>
      </c>
      <c r="P176" s="18" t="s">
        <v>20689</v>
      </c>
      <c r="Q176" s="32">
        <v>78</v>
      </c>
      <c r="R176" s="32">
        <v>80</v>
      </c>
      <c r="S176" s="32">
        <v>0</v>
      </c>
      <c r="T176" s="32">
        <v>80</v>
      </c>
      <c r="U176" s="32">
        <v>0</v>
      </c>
      <c r="V176" s="32">
        <v>0</v>
      </c>
      <c r="W176" s="20">
        <v>0</v>
      </c>
      <c r="X176" s="20">
        <v>50.61</v>
      </c>
      <c r="Y176" s="18" t="s">
        <v>19097</v>
      </c>
      <c r="Z176" s="20">
        <v>0</v>
      </c>
      <c r="AA176" s="20">
        <v>4049.09</v>
      </c>
      <c r="AB176" s="19">
        <v>42755</v>
      </c>
    </row>
    <row r="177" spans="1:28" ht="15" hidden="1" customHeight="1" x14ac:dyDescent="0.25">
      <c r="A177" t="s">
        <v>23</v>
      </c>
      <c r="B177" t="str">
        <f>VLOOKUP(O177+0,'de para'!K:O,3,0)</f>
        <v xml:space="preserve"> Aditivos Carne</v>
      </c>
      <c r="C177" t="str">
        <f t="shared" si="2"/>
        <v>3008</v>
      </c>
      <c r="D177" t="str">
        <f>IFERROR(VLOOKUP(G177+0,'de para'!A:C,3,0),"")</f>
        <v/>
      </c>
      <c r="E177" t="str">
        <f>IF(VLOOKUP(G177+0,'de para'!E:H,4,0)="EX","Externo","Interno")</f>
        <v>Interno</v>
      </c>
      <c r="F177" s="21" t="s">
        <v>20893</v>
      </c>
      <c r="G177" s="21">
        <v>1157</v>
      </c>
      <c r="H177" s="21" t="s">
        <v>19095</v>
      </c>
      <c r="I177" s="21" t="s">
        <v>28</v>
      </c>
      <c r="J177" s="22">
        <v>42751</v>
      </c>
      <c r="K177" s="21" t="s">
        <v>19105</v>
      </c>
      <c r="L177" s="21" t="s">
        <v>19271</v>
      </c>
      <c r="M177" s="21" t="s">
        <v>19111</v>
      </c>
      <c r="N177" s="21" t="s">
        <v>19095</v>
      </c>
      <c r="O177" s="21" t="s">
        <v>19411</v>
      </c>
      <c r="P177" s="21" t="s">
        <v>10831</v>
      </c>
      <c r="Q177" s="33">
        <v>12</v>
      </c>
      <c r="R177" s="33">
        <v>1482</v>
      </c>
      <c r="S177" s="33">
        <v>0</v>
      </c>
      <c r="T177" s="33">
        <v>1482</v>
      </c>
      <c r="U177" s="33">
        <v>0</v>
      </c>
      <c r="V177" s="33">
        <v>1482</v>
      </c>
      <c r="W177" s="23">
        <v>0</v>
      </c>
      <c r="X177" s="23">
        <v>5.65</v>
      </c>
      <c r="Y177" s="21" t="s">
        <v>19106</v>
      </c>
      <c r="Z177" s="23">
        <v>0</v>
      </c>
      <c r="AA177" s="23">
        <v>8373.2999999999993</v>
      </c>
      <c r="AB177" s="22">
        <v>42758</v>
      </c>
    </row>
    <row r="178" spans="1:28" ht="15" hidden="1" customHeight="1" x14ac:dyDescent="0.25">
      <c r="A178" t="s">
        <v>23</v>
      </c>
      <c r="B178" t="str">
        <f>VLOOKUP(O178+0,'de para'!K:O,3,0)</f>
        <v xml:space="preserve"> Aditivos Carne</v>
      </c>
      <c r="C178" t="str">
        <f t="shared" si="2"/>
        <v>3008</v>
      </c>
      <c r="D178" t="str">
        <f>IFERROR(VLOOKUP(G178+0,'de para'!A:C,3,0),"")</f>
        <v/>
      </c>
      <c r="E178" t="str">
        <f>IF(VLOOKUP(G178+0,'de para'!E:H,4,0)="EX","Externo","Interno")</f>
        <v>Interno</v>
      </c>
      <c r="F178" s="18" t="s">
        <v>20894</v>
      </c>
      <c r="G178" s="18">
        <v>1353</v>
      </c>
      <c r="H178" s="18" t="s">
        <v>19095</v>
      </c>
      <c r="I178" s="18" t="s">
        <v>3254</v>
      </c>
      <c r="J178" s="19">
        <v>42751</v>
      </c>
      <c r="K178" s="18" t="s">
        <v>19529</v>
      </c>
      <c r="L178" s="18" t="s">
        <v>19098</v>
      </c>
      <c r="M178" s="18" t="s">
        <v>19100</v>
      </c>
      <c r="N178" s="18" t="s">
        <v>19095</v>
      </c>
      <c r="O178" s="18" t="s">
        <v>19347</v>
      </c>
      <c r="P178" s="18" t="s">
        <v>59</v>
      </c>
      <c r="Q178" s="32">
        <v>2450</v>
      </c>
      <c r="R178" s="32">
        <v>25</v>
      </c>
      <c r="S178" s="32">
        <v>0</v>
      </c>
      <c r="T178" s="32">
        <v>25</v>
      </c>
      <c r="U178" s="32">
        <v>0</v>
      </c>
      <c r="V178" s="32">
        <v>25</v>
      </c>
      <c r="W178" s="20">
        <v>0</v>
      </c>
      <c r="X178" s="20">
        <v>15.9</v>
      </c>
      <c r="Y178" s="18" t="s">
        <v>19106</v>
      </c>
      <c r="Z178" s="20">
        <v>0</v>
      </c>
      <c r="AA178" s="20">
        <v>397.5</v>
      </c>
      <c r="AB178" s="19">
        <v>42760</v>
      </c>
    </row>
    <row r="179" spans="1:28" ht="15" hidden="1" customHeight="1" x14ac:dyDescent="0.25">
      <c r="A179" t="s">
        <v>23</v>
      </c>
      <c r="B179" t="str">
        <f>VLOOKUP(O179+0,'de para'!K:O,3,0)</f>
        <v xml:space="preserve"> Aditivos Carne</v>
      </c>
      <c r="C179" t="str">
        <f t="shared" si="2"/>
        <v>3008</v>
      </c>
      <c r="D179" t="str">
        <f>IFERROR(VLOOKUP(G179+0,'de para'!A:C,3,0),"")</f>
        <v/>
      </c>
      <c r="E179" t="str">
        <f>IF(VLOOKUP(G179+0,'de para'!E:H,4,0)="EX","Externo","Interno")</f>
        <v>Interno</v>
      </c>
      <c r="F179" s="21" t="s">
        <v>20894</v>
      </c>
      <c r="G179" s="21">
        <v>1353</v>
      </c>
      <c r="H179" s="21" t="s">
        <v>19095</v>
      </c>
      <c r="I179" s="21" t="s">
        <v>3254</v>
      </c>
      <c r="J179" s="22">
        <v>42751</v>
      </c>
      <c r="K179" s="21" t="s">
        <v>19529</v>
      </c>
      <c r="L179" s="21" t="s">
        <v>19098</v>
      </c>
      <c r="M179" s="21" t="s">
        <v>19100</v>
      </c>
      <c r="N179" s="21" t="s">
        <v>19102</v>
      </c>
      <c r="O179" s="21" t="s">
        <v>20895</v>
      </c>
      <c r="P179" s="21" t="s">
        <v>196</v>
      </c>
      <c r="Q179" s="33">
        <v>75</v>
      </c>
      <c r="R179" s="33">
        <v>25</v>
      </c>
      <c r="S179" s="33">
        <v>0</v>
      </c>
      <c r="T179" s="33">
        <v>25</v>
      </c>
      <c r="U179" s="33">
        <v>0</v>
      </c>
      <c r="V179" s="33">
        <v>25</v>
      </c>
      <c r="W179" s="23">
        <v>0</v>
      </c>
      <c r="X179" s="23">
        <v>11.18</v>
      </c>
      <c r="Y179" s="21" t="s">
        <v>19106</v>
      </c>
      <c r="Z179" s="23">
        <v>0</v>
      </c>
      <c r="AA179" s="23">
        <v>279.5</v>
      </c>
      <c r="AB179" s="22">
        <v>42760</v>
      </c>
    </row>
    <row r="180" spans="1:28" ht="15" hidden="1" customHeight="1" x14ac:dyDescent="0.25">
      <c r="A180" t="s">
        <v>23</v>
      </c>
      <c r="B180" t="str">
        <f>VLOOKUP(O180+0,'de para'!K:O,3,0)</f>
        <v xml:space="preserve"> Aditivos Carne</v>
      </c>
      <c r="C180" t="str">
        <f t="shared" si="2"/>
        <v>3008</v>
      </c>
      <c r="D180" t="str">
        <f>IFERROR(VLOOKUP(G180+0,'de para'!A:C,3,0),"")</f>
        <v/>
      </c>
      <c r="E180" t="str">
        <f>IF(VLOOKUP(G180+0,'de para'!E:H,4,0)="EX","Externo","Interno")</f>
        <v>Interno</v>
      </c>
      <c r="F180" s="18" t="s">
        <v>20894</v>
      </c>
      <c r="G180" s="18">
        <v>1353</v>
      </c>
      <c r="H180" s="18" t="s">
        <v>19095</v>
      </c>
      <c r="I180" s="18" t="s">
        <v>3254</v>
      </c>
      <c r="J180" s="19">
        <v>42751</v>
      </c>
      <c r="K180" s="18" t="s">
        <v>19529</v>
      </c>
      <c r="L180" s="18" t="s">
        <v>19098</v>
      </c>
      <c r="M180" s="18" t="s">
        <v>19100</v>
      </c>
      <c r="N180" s="18" t="s">
        <v>19108</v>
      </c>
      <c r="O180" s="18" t="s">
        <v>19509</v>
      </c>
      <c r="P180" s="18" t="s">
        <v>197</v>
      </c>
      <c r="Q180" s="32">
        <v>850</v>
      </c>
      <c r="R180" s="32">
        <v>25</v>
      </c>
      <c r="S180" s="32">
        <v>0</v>
      </c>
      <c r="T180" s="32">
        <v>25</v>
      </c>
      <c r="U180" s="32">
        <v>0</v>
      </c>
      <c r="V180" s="32">
        <v>25</v>
      </c>
      <c r="W180" s="20">
        <v>0</v>
      </c>
      <c r="X180" s="20">
        <v>2.89</v>
      </c>
      <c r="Y180" s="18" t="s">
        <v>19106</v>
      </c>
      <c r="Z180" s="20">
        <v>0</v>
      </c>
      <c r="AA180" s="20">
        <v>72.25</v>
      </c>
      <c r="AB180" s="19">
        <v>42760</v>
      </c>
    </row>
    <row r="181" spans="1:28" ht="15" hidden="1" customHeight="1" x14ac:dyDescent="0.25">
      <c r="A181" t="s">
        <v>23</v>
      </c>
      <c r="B181" t="str">
        <f>VLOOKUP(O181+0,'de para'!K:O,3,0)</f>
        <v xml:space="preserve"> Aditivos Carne</v>
      </c>
      <c r="C181" t="str">
        <f t="shared" si="2"/>
        <v>3008</v>
      </c>
      <c r="D181" t="str">
        <f>IFERROR(VLOOKUP(G181+0,'de para'!A:C,3,0),"")</f>
        <v/>
      </c>
      <c r="E181" t="str">
        <f>IF(VLOOKUP(G181+0,'de para'!E:H,4,0)="EX","Externo","Interno")</f>
        <v>Interno</v>
      </c>
      <c r="F181" s="21" t="s">
        <v>20894</v>
      </c>
      <c r="G181" s="21">
        <v>1353</v>
      </c>
      <c r="H181" s="21" t="s">
        <v>19095</v>
      </c>
      <c r="I181" s="21" t="s">
        <v>3254</v>
      </c>
      <c r="J181" s="22">
        <v>42751</v>
      </c>
      <c r="K181" s="21" t="s">
        <v>19529</v>
      </c>
      <c r="L181" s="21" t="s">
        <v>19098</v>
      </c>
      <c r="M181" s="21" t="s">
        <v>19100</v>
      </c>
      <c r="N181" s="21" t="s">
        <v>19291</v>
      </c>
      <c r="O181" s="21" t="s">
        <v>20896</v>
      </c>
      <c r="P181" s="21" t="s">
        <v>193</v>
      </c>
      <c r="Q181" s="33">
        <v>0</v>
      </c>
      <c r="R181" s="33">
        <v>100</v>
      </c>
      <c r="S181" s="33">
        <v>0</v>
      </c>
      <c r="T181" s="33">
        <v>100</v>
      </c>
      <c r="U181" s="33">
        <v>0</v>
      </c>
      <c r="V181" s="33">
        <v>100</v>
      </c>
      <c r="W181" s="23">
        <v>0</v>
      </c>
      <c r="X181" s="23">
        <v>5.17</v>
      </c>
      <c r="Y181" s="21" t="s">
        <v>19106</v>
      </c>
      <c r="Z181" s="23">
        <v>0</v>
      </c>
      <c r="AA181" s="23">
        <v>517</v>
      </c>
      <c r="AB181" s="22">
        <v>42760</v>
      </c>
    </row>
    <row r="182" spans="1:28" ht="15" hidden="1" customHeight="1" x14ac:dyDescent="0.25">
      <c r="A182" t="s">
        <v>23</v>
      </c>
      <c r="B182" t="str">
        <f>VLOOKUP(O182+0,'de para'!K:O,3,0)</f>
        <v xml:space="preserve"> Aditivos Carne</v>
      </c>
      <c r="C182" t="str">
        <f t="shared" si="2"/>
        <v>3008</v>
      </c>
      <c r="D182" t="str">
        <f>IFERROR(VLOOKUP(G182+0,'de para'!A:C,3,0),"")</f>
        <v/>
      </c>
      <c r="E182" t="str">
        <f>IF(VLOOKUP(G182+0,'de para'!E:H,4,0)="EX","Externo","Interno")</f>
        <v>Interno</v>
      </c>
      <c r="F182" s="18" t="s">
        <v>20897</v>
      </c>
      <c r="G182" s="18">
        <v>551</v>
      </c>
      <c r="H182" s="18" t="s">
        <v>19095</v>
      </c>
      <c r="I182" s="18" t="s">
        <v>53</v>
      </c>
      <c r="J182" s="19">
        <v>42751</v>
      </c>
      <c r="K182" s="18" t="s">
        <v>19312</v>
      </c>
      <c r="L182" s="18" t="s">
        <v>19293</v>
      </c>
      <c r="M182" s="18" t="s">
        <v>19314</v>
      </c>
      <c r="N182" s="18" t="s">
        <v>19095</v>
      </c>
      <c r="O182" s="18" t="s">
        <v>20898</v>
      </c>
      <c r="P182" s="18" t="s">
        <v>20899</v>
      </c>
      <c r="Q182" s="32">
        <v>0</v>
      </c>
      <c r="R182" s="32">
        <v>25</v>
      </c>
      <c r="S182" s="32">
        <v>0</v>
      </c>
      <c r="T182" s="32">
        <v>25</v>
      </c>
      <c r="U182" s="32">
        <v>0</v>
      </c>
      <c r="V182" s="32">
        <v>0</v>
      </c>
      <c r="W182" s="20">
        <v>0</v>
      </c>
      <c r="X182" s="20">
        <v>24.44</v>
      </c>
      <c r="Y182" s="18" t="s">
        <v>19097</v>
      </c>
      <c r="Z182" s="20">
        <v>0</v>
      </c>
      <c r="AA182" s="20">
        <v>611</v>
      </c>
      <c r="AB182" s="19">
        <v>42762</v>
      </c>
    </row>
    <row r="183" spans="1:28" ht="15" hidden="1" customHeight="1" x14ac:dyDescent="0.25">
      <c r="A183" t="s">
        <v>23</v>
      </c>
      <c r="B183" t="str">
        <f>VLOOKUP(O183+0,'de para'!K:O,3,0)</f>
        <v xml:space="preserve"> Aditivos Carne</v>
      </c>
      <c r="C183" t="str">
        <f t="shared" si="2"/>
        <v>3008</v>
      </c>
      <c r="D183" t="str">
        <f>IFERROR(VLOOKUP(G183+0,'de para'!A:C,3,0),"")</f>
        <v/>
      </c>
      <c r="E183" t="str">
        <f>IF(VLOOKUP(G183+0,'de para'!E:H,4,0)="EX","Externo","Interno")</f>
        <v>Interno</v>
      </c>
      <c r="F183" s="21" t="s">
        <v>20900</v>
      </c>
      <c r="G183" s="21">
        <v>1386</v>
      </c>
      <c r="H183" s="21" t="s">
        <v>19095</v>
      </c>
      <c r="I183" s="21" t="s">
        <v>3315</v>
      </c>
      <c r="J183" s="22">
        <v>42751</v>
      </c>
      <c r="K183" s="21" t="s">
        <v>20901</v>
      </c>
      <c r="L183" s="21" t="s">
        <v>19098</v>
      </c>
      <c r="M183" s="21" t="s">
        <v>19115</v>
      </c>
      <c r="N183" s="21" t="s">
        <v>19095</v>
      </c>
      <c r="O183" s="21" t="s">
        <v>19347</v>
      </c>
      <c r="P183" s="21" t="s">
        <v>59</v>
      </c>
      <c r="Q183" s="33">
        <v>2425</v>
      </c>
      <c r="R183" s="33">
        <v>25</v>
      </c>
      <c r="S183" s="33">
        <v>0</v>
      </c>
      <c r="T183" s="33">
        <v>25</v>
      </c>
      <c r="U183" s="33">
        <v>0</v>
      </c>
      <c r="V183" s="33">
        <v>25</v>
      </c>
      <c r="W183" s="23">
        <v>0</v>
      </c>
      <c r="X183" s="23">
        <v>14.08</v>
      </c>
      <c r="Y183" s="21" t="s">
        <v>19106</v>
      </c>
      <c r="Z183" s="23">
        <v>0</v>
      </c>
      <c r="AA183" s="23">
        <v>352</v>
      </c>
      <c r="AB183" s="22">
        <v>42758</v>
      </c>
    </row>
    <row r="184" spans="1:28" ht="15" hidden="1" customHeight="1" x14ac:dyDescent="0.25">
      <c r="A184" t="s">
        <v>23</v>
      </c>
      <c r="B184" t="str">
        <f>VLOOKUP(O184+0,'de para'!K:O,3,0)</f>
        <v xml:space="preserve"> Aditivos Carne</v>
      </c>
      <c r="C184" t="str">
        <f t="shared" si="2"/>
        <v>3008</v>
      </c>
      <c r="D184" t="str">
        <f>IFERROR(VLOOKUP(G184+0,'de para'!A:C,3,0),"")</f>
        <v/>
      </c>
      <c r="E184" t="str">
        <f>IF(VLOOKUP(G184+0,'de para'!E:H,4,0)="EX","Externo","Interno")</f>
        <v>Interno</v>
      </c>
      <c r="F184" s="18" t="s">
        <v>20900</v>
      </c>
      <c r="G184" s="18">
        <v>1386</v>
      </c>
      <c r="H184" s="18" t="s">
        <v>19095</v>
      </c>
      <c r="I184" s="18" t="s">
        <v>3315</v>
      </c>
      <c r="J184" s="19">
        <v>42751</v>
      </c>
      <c r="K184" s="18" t="s">
        <v>20901</v>
      </c>
      <c r="L184" s="18" t="s">
        <v>19098</v>
      </c>
      <c r="M184" s="18" t="s">
        <v>19115</v>
      </c>
      <c r="N184" s="18" t="s">
        <v>19102</v>
      </c>
      <c r="O184" s="18" t="s">
        <v>19469</v>
      </c>
      <c r="P184" s="18" t="s">
        <v>127</v>
      </c>
      <c r="Q184" s="32">
        <v>473</v>
      </c>
      <c r="R184" s="32">
        <v>25</v>
      </c>
      <c r="S184" s="32">
        <v>0</v>
      </c>
      <c r="T184" s="32">
        <v>25</v>
      </c>
      <c r="U184" s="32">
        <v>0</v>
      </c>
      <c r="V184" s="32">
        <v>25</v>
      </c>
      <c r="W184" s="20">
        <v>0</v>
      </c>
      <c r="X184" s="20">
        <v>7.7</v>
      </c>
      <c r="Y184" s="18" t="s">
        <v>19106</v>
      </c>
      <c r="Z184" s="20">
        <v>0</v>
      </c>
      <c r="AA184" s="20">
        <v>192.5</v>
      </c>
      <c r="AB184" s="19">
        <v>42758</v>
      </c>
    </row>
    <row r="185" spans="1:28" ht="15" hidden="1" customHeight="1" x14ac:dyDescent="0.25">
      <c r="A185" t="s">
        <v>23</v>
      </c>
      <c r="B185" t="str">
        <f>VLOOKUP(O185+0,'de para'!K:O,3,0)</f>
        <v xml:space="preserve"> Aditivos Carne</v>
      </c>
      <c r="C185" t="str">
        <f t="shared" si="2"/>
        <v>3008</v>
      </c>
      <c r="D185" t="str">
        <f>IFERROR(VLOOKUP(G185+0,'de para'!A:C,3,0),"")</f>
        <v/>
      </c>
      <c r="E185" t="str">
        <f>IF(VLOOKUP(G185+0,'de para'!E:H,4,0)="EX","Externo","Interno")</f>
        <v>Interno</v>
      </c>
      <c r="F185" s="21" t="s">
        <v>20900</v>
      </c>
      <c r="G185" s="21">
        <v>1386</v>
      </c>
      <c r="H185" s="21" t="s">
        <v>19095</v>
      </c>
      <c r="I185" s="21" t="s">
        <v>3315</v>
      </c>
      <c r="J185" s="22">
        <v>42751</v>
      </c>
      <c r="K185" s="21" t="s">
        <v>20901</v>
      </c>
      <c r="L185" s="21" t="s">
        <v>19098</v>
      </c>
      <c r="M185" s="21" t="s">
        <v>19115</v>
      </c>
      <c r="N185" s="21" t="s">
        <v>19108</v>
      </c>
      <c r="O185" s="21" t="s">
        <v>20614</v>
      </c>
      <c r="P185" s="21" t="s">
        <v>10659</v>
      </c>
      <c r="Q185" s="33">
        <v>0</v>
      </c>
      <c r="R185" s="33">
        <v>100</v>
      </c>
      <c r="S185" s="33">
        <v>0</v>
      </c>
      <c r="T185" s="33">
        <v>100</v>
      </c>
      <c r="U185" s="33">
        <v>0</v>
      </c>
      <c r="V185" s="33">
        <v>100</v>
      </c>
      <c r="W185" s="23">
        <v>0</v>
      </c>
      <c r="X185" s="23">
        <v>4.0199999999999996</v>
      </c>
      <c r="Y185" s="21" t="s">
        <v>19106</v>
      </c>
      <c r="Z185" s="23">
        <v>0</v>
      </c>
      <c r="AA185" s="23">
        <v>402</v>
      </c>
      <c r="AB185" s="22">
        <v>42758</v>
      </c>
    </row>
    <row r="186" spans="1:28" ht="15" hidden="1" customHeight="1" x14ac:dyDescent="0.25">
      <c r="A186" t="s">
        <v>23</v>
      </c>
      <c r="B186" t="str">
        <f>VLOOKUP(O186+0,'de para'!K:O,3,0)</f>
        <v xml:space="preserve"> Aditivos Carne</v>
      </c>
      <c r="C186" t="str">
        <f t="shared" si="2"/>
        <v>3008</v>
      </c>
      <c r="D186" t="str">
        <f>IFERROR(VLOOKUP(G186+0,'de para'!A:C,3,0),"")</f>
        <v/>
      </c>
      <c r="E186" t="str">
        <f>IF(VLOOKUP(G186+0,'de para'!E:H,4,0)="EX","Externo","Interno")</f>
        <v>Interno</v>
      </c>
      <c r="F186" s="18" t="s">
        <v>20900</v>
      </c>
      <c r="G186" s="18">
        <v>1386</v>
      </c>
      <c r="H186" s="18" t="s">
        <v>19095</v>
      </c>
      <c r="I186" s="18" t="s">
        <v>3315</v>
      </c>
      <c r="J186" s="19">
        <v>42751</v>
      </c>
      <c r="K186" s="18" t="s">
        <v>20901</v>
      </c>
      <c r="L186" s="18" t="s">
        <v>19098</v>
      </c>
      <c r="M186" s="18" t="s">
        <v>19115</v>
      </c>
      <c r="N186" s="18" t="s">
        <v>19103</v>
      </c>
      <c r="O186" s="18" t="s">
        <v>19405</v>
      </c>
      <c r="P186" s="18" t="s">
        <v>60</v>
      </c>
      <c r="Q186" s="32">
        <v>1490.05</v>
      </c>
      <c r="R186" s="32">
        <v>30</v>
      </c>
      <c r="S186" s="32">
        <v>0</v>
      </c>
      <c r="T186" s="32">
        <v>30</v>
      </c>
      <c r="U186" s="32">
        <v>0</v>
      </c>
      <c r="V186" s="32">
        <v>30</v>
      </c>
      <c r="W186" s="20">
        <v>0</v>
      </c>
      <c r="X186" s="20">
        <v>2.86</v>
      </c>
      <c r="Y186" s="18" t="s">
        <v>19106</v>
      </c>
      <c r="Z186" s="20">
        <v>0</v>
      </c>
      <c r="AA186" s="20">
        <v>85.8</v>
      </c>
      <c r="AB186" s="19">
        <v>42758</v>
      </c>
    </row>
    <row r="187" spans="1:28" ht="15" hidden="1" customHeight="1" x14ac:dyDescent="0.25">
      <c r="A187" t="s">
        <v>23</v>
      </c>
      <c r="B187" t="str">
        <f>VLOOKUP(O187+0,'de para'!K:O,3,0)</f>
        <v xml:space="preserve"> Aditivos Carne</v>
      </c>
      <c r="C187" t="str">
        <f t="shared" si="2"/>
        <v>3008</v>
      </c>
      <c r="D187" t="str">
        <f>IFERROR(VLOOKUP(G187+0,'de para'!A:C,3,0),"")</f>
        <v/>
      </c>
      <c r="E187" t="str">
        <f>IF(VLOOKUP(G187+0,'de para'!E:H,4,0)="EX","Externo","Interno")</f>
        <v>Interno</v>
      </c>
      <c r="F187" s="21" t="s">
        <v>20902</v>
      </c>
      <c r="G187" s="21">
        <v>649</v>
      </c>
      <c r="H187" s="21" t="s">
        <v>19095</v>
      </c>
      <c r="I187" s="21" t="s">
        <v>42</v>
      </c>
      <c r="J187" s="22">
        <v>42751</v>
      </c>
      <c r="K187" s="21" t="s">
        <v>19105</v>
      </c>
      <c r="L187" s="21" t="s">
        <v>19293</v>
      </c>
      <c r="M187" s="21" t="s">
        <v>19107</v>
      </c>
      <c r="N187" s="21" t="s">
        <v>19095</v>
      </c>
      <c r="O187" s="21" t="s">
        <v>19297</v>
      </c>
      <c r="P187" s="21" t="s">
        <v>20903</v>
      </c>
      <c r="Q187" s="33">
        <v>1200</v>
      </c>
      <c r="R187" s="33">
        <v>350</v>
      </c>
      <c r="S187" s="33">
        <v>0</v>
      </c>
      <c r="T187" s="33">
        <v>350</v>
      </c>
      <c r="U187" s="33">
        <v>0</v>
      </c>
      <c r="V187" s="33">
        <v>0</v>
      </c>
      <c r="W187" s="23">
        <v>0</v>
      </c>
      <c r="X187" s="23">
        <v>9.5</v>
      </c>
      <c r="Y187" s="21" t="s">
        <v>19097</v>
      </c>
      <c r="Z187" s="23">
        <v>0</v>
      </c>
      <c r="AA187" s="23">
        <v>3325</v>
      </c>
      <c r="AB187" s="22">
        <v>42765</v>
      </c>
    </row>
    <row r="188" spans="1:28" ht="15" hidden="1" customHeight="1" x14ac:dyDescent="0.25">
      <c r="A188" t="s">
        <v>23</v>
      </c>
      <c r="B188" t="str">
        <f>VLOOKUP(O188+0,'de para'!K:O,3,0)</f>
        <v xml:space="preserve"> Aditivos Carne</v>
      </c>
      <c r="C188" t="str">
        <f t="shared" si="2"/>
        <v>3008</v>
      </c>
      <c r="D188" t="str">
        <f>IFERROR(VLOOKUP(G188+0,'de para'!A:C,3,0),"")</f>
        <v/>
      </c>
      <c r="E188" t="str">
        <f>IF(VLOOKUP(G188+0,'de para'!E:H,4,0)="EX","Externo","Interno")</f>
        <v>Interno</v>
      </c>
      <c r="F188" s="18" t="s">
        <v>20902</v>
      </c>
      <c r="G188" s="18">
        <v>649</v>
      </c>
      <c r="H188" s="18" t="s">
        <v>19095</v>
      </c>
      <c r="I188" s="18" t="s">
        <v>42</v>
      </c>
      <c r="J188" s="19">
        <v>42751</v>
      </c>
      <c r="K188" s="18" t="s">
        <v>19105</v>
      </c>
      <c r="L188" s="18" t="s">
        <v>19293</v>
      </c>
      <c r="M188" s="18" t="s">
        <v>19107</v>
      </c>
      <c r="N188" s="18" t="s">
        <v>19102</v>
      </c>
      <c r="O188" s="18" t="s">
        <v>19398</v>
      </c>
      <c r="P188" s="18" t="s">
        <v>20904</v>
      </c>
      <c r="Q188" s="32">
        <v>0</v>
      </c>
      <c r="R188" s="32">
        <v>291.60000000000002</v>
      </c>
      <c r="S188" s="32">
        <v>0</v>
      </c>
      <c r="T188" s="32">
        <v>291.60000000000002</v>
      </c>
      <c r="U188" s="32">
        <v>0</v>
      </c>
      <c r="V188" s="32">
        <v>0</v>
      </c>
      <c r="W188" s="20">
        <v>0</v>
      </c>
      <c r="X188" s="20">
        <v>7.5</v>
      </c>
      <c r="Y188" s="18" t="s">
        <v>19097</v>
      </c>
      <c r="Z188" s="20">
        <v>0</v>
      </c>
      <c r="AA188" s="20">
        <v>2187</v>
      </c>
      <c r="AB188" s="19">
        <v>42765</v>
      </c>
    </row>
    <row r="189" spans="1:28" hidden="1" x14ac:dyDescent="0.25">
      <c r="A189" t="s">
        <v>23</v>
      </c>
      <c r="B189" t="str">
        <f>VLOOKUP(O189+0,'de para'!K:O,3,0)</f>
        <v xml:space="preserve"> Aditivos Carne</v>
      </c>
      <c r="C189" t="str">
        <f t="shared" si="2"/>
        <v>3008</v>
      </c>
      <c r="D189" t="str">
        <f>IFERROR(VLOOKUP(G189+0,'de para'!A:C,3,0),"")</f>
        <v/>
      </c>
      <c r="E189" t="str">
        <f>IF(VLOOKUP(G189+0,'de para'!E:H,4,0)="EX","Externo","Interno")</f>
        <v>Interno</v>
      </c>
      <c r="F189" s="21" t="s">
        <v>20905</v>
      </c>
      <c r="G189" s="21">
        <v>35</v>
      </c>
      <c r="H189" s="21" t="s">
        <v>19095</v>
      </c>
      <c r="I189" s="21" t="s">
        <v>230</v>
      </c>
      <c r="J189" s="22">
        <v>42751</v>
      </c>
      <c r="K189" s="21" t="s">
        <v>19119</v>
      </c>
      <c r="L189" s="21" t="s">
        <v>19098</v>
      </c>
      <c r="M189" s="21" t="s">
        <v>19344</v>
      </c>
      <c r="N189" s="21" t="s">
        <v>19291</v>
      </c>
      <c r="O189" s="21" t="s">
        <v>19300</v>
      </c>
      <c r="P189" s="21" t="s">
        <v>182</v>
      </c>
      <c r="Q189" s="33">
        <v>500</v>
      </c>
      <c r="R189" s="33">
        <v>360</v>
      </c>
      <c r="S189" s="33">
        <v>0</v>
      </c>
      <c r="T189" s="33">
        <v>360</v>
      </c>
      <c r="U189" s="33">
        <v>0</v>
      </c>
      <c r="V189" s="33">
        <v>0</v>
      </c>
      <c r="W189" s="23">
        <v>0</v>
      </c>
      <c r="X189" s="23">
        <v>16.2</v>
      </c>
      <c r="Y189" s="21" t="s">
        <v>19097</v>
      </c>
      <c r="Z189" s="23">
        <v>0</v>
      </c>
      <c r="AA189" s="23">
        <v>5832</v>
      </c>
      <c r="AB189" s="22">
        <v>42760</v>
      </c>
    </row>
    <row r="190" spans="1:28" hidden="1" x14ac:dyDescent="0.25">
      <c r="A190" t="s">
        <v>23</v>
      </c>
      <c r="B190" t="str">
        <f>VLOOKUP(O190+0,'de para'!K:O,3,0)</f>
        <v xml:space="preserve"> Aditivos Carne</v>
      </c>
      <c r="C190" t="str">
        <f t="shared" si="2"/>
        <v>3008</v>
      </c>
      <c r="D190" t="str">
        <f>IFERROR(VLOOKUP(G190+0,'de para'!A:C,3,0),"")</f>
        <v/>
      </c>
      <c r="E190" t="str">
        <f>IF(VLOOKUP(G190+0,'de para'!E:H,4,0)="EX","Externo","Interno")</f>
        <v>Interno</v>
      </c>
      <c r="F190" s="18" t="s">
        <v>20905</v>
      </c>
      <c r="G190" s="18">
        <v>35</v>
      </c>
      <c r="H190" s="18" t="s">
        <v>19095</v>
      </c>
      <c r="I190" s="18" t="s">
        <v>230</v>
      </c>
      <c r="J190" s="19">
        <v>42751</v>
      </c>
      <c r="K190" s="18" t="s">
        <v>19119</v>
      </c>
      <c r="L190" s="18" t="s">
        <v>19098</v>
      </c>
      <c r="M190" s="18" t="s">
        <v>19344</v>
      </c>
      <c r="N190" s="18" t="s">
        <v>19113</v>
      </c>
      <c r="O190" s="18" t="s">
        <v>20906</v>
      </c>
      <c r="P190" s="18" t="s">
        <v>234</v>
      </c>
      <c r="Q190" s="32">
        <v>0</v>
      </c>
      <c r="R190" s="32">
        <v>90</v>
      </c>
      <c r="S190" s="32">
        <v>0</v>
      </c>
      <c r="T190" s="32">
        <v>90</v>
      </c>
      <c r="U190" s="32">
        <v>0</v>
      </c>
      <c r="V190" s="32">
        <v>0</v>
      </c>
      <c r="W190" s="20">
        <v>0</v>
      </c>
      <c r="X190" s="20">
        <v>11.7</v>
      </c>
      <c r="Y190" s="18" t="s">
        <v>19097</v>
      </c>
      <c r="Z190" s="20">
        <v>0</v>
      </c>
      <c r="AA190" s="20">
        <v>1053</v>
      </c>
      <c r="AB190" s="19">
        <v>42760</v>
      </c>
    </row>
    <row r="191" spans="1:28" hidden="1" x14ac:dyDescent="0.25">
      <c r="A191" t="s">
        <v>23</v>
      </c>
      <c r="B191" t="str">
        <f>VLOOKUP(O191+0,'de para'!K:O,3,0)</f>
        <v xml:space="preserve"> Aditivos Carne</v>
      </c>
      <c r="C191" t="str">
        <f t="shared" si="2"/>
        <v>3008</v>
      </c>
      <c r="D191" t="str">
        <f>IFERROR(VLOOKUP(G191+0,'de para'!A:C,3,0),"")</f>
        <v/>
      </c>
      <c r="E191" t="str">
        <f>IF(VLOOKUP(G191+0,'de para'!E:H,4,0)="EX","Externo","Interno")</f>
        <v>Interno</v>
      </c>
      <c r="F191" s="21" t="s">
        <v>20905</v>
      </c>
      <c r="G191" s="21">
        <v>35</v>
      </c>
      <c r="H191" s="21" t="s">
        <v>19095</v>
      </c>
      <c r="I191" s="21" t="s">
        <v>230</v>
      </c>
      <c r="J191" s="22">
        <v>42751</v>
      </c>
      <c r="K191" s="21" t="s">
        <v>19119</v>
      </c>
      <c r="L191" s="21" t="s">
        <v>19098</v>
      </c>
      <c r="M191" s="21" t="s">
        <v>19344</v>
      </c>
      <c r="N191" s="21" t="s">
        <v>19342</v>
      </c>
      <c r="O191" s="21" t="s">
        <v>19335</v>
      </c>
      <c r="P191" s="21" t="s">
        <v>165</v>
      </c>
      <c r="Q191" s="33">
        <v>140</v>
      </c>
      <c r="R191" s="33">
        <v>100</v>
      </c>
      <c r="S191" s="33">
        <v>0</v>
      </c>
      <c r="T191" s="33">
        <v>100</v>
      </c>
      <c r="U191" s="33">
        <v>0</v>
      </c>
      <c r="V191" s="33">
        <v>0</v>
      </c>
      <c r="W191" s="23">
        <v>0</v>
      </c>
      <c r="X191" s="23">
        <v>8.6</v>
      </c>
      <c r="Y191" s="21" t="s">
        <v>19097</v>
      </c>
      <c r="Z191" s="23">
        <v>0</v>
      </c>
      <c r="AA191" s="23">
        <v>860</v>
      </c>
      <c r="AB191" s="22">
        <v>42760</v>
      </c>
    </row>
    <row r="192" spans="1:28" hidden="1" x14ac:dyDescent="0.25">
      <c r="A192" t="s">
        <v>23</v>
      </c>
      <c r="B192" t="str">
        <f>VLOOKUP(O192+0,'de para'!K:O,3,0)</f>
        <v xml:space="preserve"> Aditivos Carne</v>
      </c>
      <c r="C192" t="str">
        <f t="shared" si="2"/>
        <v>3008</v>
      </c>
      <c r="D192" t="str">
        <f>IFERROR(VLOOKUP(G192+0,'de para'!A:C,3,0),"")</f>
        <v/>
      </c>
      <c r="E192" t="str">
        <f>IF(VLOOKUP(G192+0,'de para'!E:H,4,0)="EX","Externo","Interno")</f>
        <v>Interno</v>
      </c>
      <c r="F192" s="18" t="s">
        <v>20905</v>
      </c>
      <c r="G192" s="18">
        <v>35</v>
      </c>
      <c r="H192" s="18" t="s">
        <v>19095</v>
      </c>
      <c r="I192" s="18" t="s">
        <v>230</v>
      </c>
      <c r="J192" s="19">
        <v>42751</v>
      </c>
      <c r="K192" s="18" t="s">
        <v>19119</v>
      </c>
      <c r="L192" s="18" t="s">
        <v>19098</v>
      </c>
      <c r="M192" s="18" t="s">
        <v>19344</v>
      </c>
      <c r="N192" s="18" t="s">
        <v>19120</v>
      </c>
      <c r="O192" s="18" t="s">
        <v>19497</v>
      </c>
      <c r="P192" s="18" t="s">
        <v>11216</v>
      </c>
      <c r="Q192" s="32">
        <v>0</v>
      </c>
      <c r="R192" s="32">
        <v>25</v>
      </c>
      <c r="S192" s="32">
        <v>0</v>
      </c>
      <c r="T192" s="32">
        <v>25</v>
      </c>
      <c r="U192" s="32">
        <v>0</v>
      </c>
      <c r="V192" s="32">
        <v>0</v>
      </c>
      <c r="W192" s="20">
        <v>0</v>
      </c>
      <c r="X192" s="20">
        <v>18.399999999999999</v>
      </c>
      <c r="Y192" s="18" t="s">
        <v>19097</v>
      </c>
      <c r="Z192" s="20">
        <v>0</v>
      </c>
      <c r="AA192" s="20">
        <v>460</v>
      </c>
      <c r="AB192" s="19">
        <v>42760</v>
      </c>
    </row>
    <row r="193" spans="1:28" hidden="1" x14ac:dyDescent="0.25">
      <c r="A193" t="s">
        <v>23</v>
      </c>
      <c r="B193" t="str">
        <f>VLOOKUP(O193+0,'de para'!K:O,3,0)</f>
        <v xml:space="preserve"> Aditivos Carne</v>
      </c>
      <c r="C193" t="str">
        <f t="shared" si="2"/>
        <v>3008</v>
      </c>
      <c r="D193" t="str">
        <f>IFERROR(VLOOKUP(G193+0,'de para'!A:C,3,0),"")</f>
        <v/>
      </c>
      <c r="E193" t="str">
        <f>IF(VLOOKUP(G193+0,'de para'!E:H,4,0)="EX","Externo","Interno")</f>
        <v>Interno</v>
      </c>
      <c r="F193" s="21" t="s">
        <v>20905</v>
      </c>
      <c r="G193" s="21">
        <v>35</v>
      </c>
      <c r="H193" s="21" t="s">
        <v>19095</v>
      </c>
      <c r="I193" s="21" t="s">
        <v>230</v>
      </c>
      <c r="J193" s="22">
        <v>42751</v>
      </c>
      <c r="K193" s="21" t="s">
        <v>19119</v>
      </c>
      <c r="L193" s="21" t="s">
        <v>19098</v>
      </c>
      <c r="M193" s="21" t="s">
        <v>19344</v>
      </c>
      <c r="N193" s="21" t="s">
        <v>19508</v>
      </c>
      <c r="O193" s="21" t="s">
        <v>20907</v>
      </c>
      <c r="P193" s="21" t="s">
        <v>10921</v>
      </c>
      <c r="Q193" s="33">
        <v>0</v>
      </c>
      <c r="R193" s="33">
        <v>24</v>
      </c>
      <c r="S193" s="33">
        <v>0</v>
      </c>
      <c r="T193" s="33">
        <v>24</v>
      </c>
      <c r="U193" s="33">
        <v>0</v>
      </c>
      <c r="V193" s="33">
        <v>0</v>
      </c>
      <c r="W193" s="23">
        <v>0</v>
      </c>
      <c r="X193" s="23">
        <v>19</v>
      </c>
      <c r="Y193" s="21" t="s">
        <v>19097</v>
      </c>
      <c r="Z193" s="23">
        <v>0</v>
      </c>
      <c r="AA193" s="23">
        <v>456</v>
      </c>
      <c r="AB193" s="22">
        <v>42760</v>
      </c>
    </row>
    <row r="194" spans="1:28" hidden="1" x14ac:dyDescent="0.25">
      <c r="A194" t="s">
        <v>23</v>
      </c>
      <c r="B194" t="str">
        <f>VLOOKUP(O194+0,'de para'!K:O,3,0)</f>
        <v xml:space="preserve"> Aditivos Carne</v>
      </c>
      <c r="C194" t="str">
        <f t="shared" ref="C194:C257" si="3">LEFT(O194,4)</f>
        <v>3008</v>
      </c>
      <c r="D194" t="str">
        <f>IFERROR(VLOOKUP(G194+0,'de para'!A:C,3,0),"")</f>
        <v/>
      </c>
      <c r="E194" t="str">
        <f>IF(VLOOKUP(G194+0,'de para'!E:H,4,0)="EX","Externo","Interno")</f>
        <v>Interno</v>
      </c>
      <c r="F194" s="18" t="s">
        <v>20908</v>
      </c>
      <c r="G194" s="18">
        <v>1157</v>
      </c>
      <c r="H194" s="18" t="s">
        <v>19095</v>
      </c>
      <c r="I194" s="18" t="s">
        <v>28</v>
      </c>
      <c r="J194" s="19">
        <v>42751</v>
      </c>
      <c r="K194" s="18" t="s">
        <v>19105</v>
      </c>
      <c r="L194" s="18" t="s">
        <v>19271</v>
      </c>
      <c r="M194" s="18" t="s">
        <v>19111</v>
      </c>
      <c r="N194" s="18" t="s">
        <v>19095</v>
      </c>
      <c r="O194" s="18" t="s">
        <v>19395</v>
      </c>
      <c r="P194" s="18" t="s">
        <v>19396</v>
      </c>
      <c r="Q194" s="32">
        <v>60</v>
      </c>
      <c r="R194" s="32">
        <v>1200</v>
      </c>
      <c r="S194" s="32">
        <v>0</v>
      </c>
      <c r="T194" s="32">
        <v>1200</v>
      </c>
      <c r="U194" s="32">
        <v>0</v>
      </c>
      <c r="V194" s="32">
        <v>0</v>
      </c>
      <c r="W194" s="20">
        <v>0</v>
      </c>
      <c r="X194" s="20">
        <v>6.94</v>
      </c>
      <c r="Y194" s="18" t="s">
        <v>19097</v>
      </c>
      <c r="Z194" s="20">
        <v>0</v>
      </c>
      <c r="AA194" s="20">
        <v>8328</v>
      </c>
      <c r="AB194" s="19">
        <v>42762</v>
      </c>
    </row>
    <row r="195" spans="1:28" hidden="1" x14ac:dyDescent="0.25">
      <c r="A195" t="s">
        <v>23</v>
      </c>
      <c r="B195" t="str">
        <f>VLOOKUP(O195+0,'de para'!K:O,3,0)</f>
        <v xml:space="preserve"> Aditivos Carne</v>
      </c>
      <c r="C195" t="str">
        <f t="shared" si="3"/>
        <v>3008</v>
      </c>
      <c r="D195" t="str">
        <f>IFERROR(VLOOKUP(G195+0,'de para'!A:C,3,0),"")</f>
        <v/>
      </c>
      <c r="E195" t="str">
        <f>IF(VLOOKUP(G195+0,'de para'!E:H,4,0)="EX","Externo","Interno")</f>
        <v>Interno</v>
      </c>
      <c r="F195" s="21" t="s">
        <v>20909</v>
      </c>
      <c r="G195" s="21">
        <v>1034</v>
      </c>
      <c r="H195" s="21" t="s">
        <v>19095</v>
      </c>
      <c r="I195" s="21" t="s">
        <v>46</v>
      </c>
      <c r="J195" s="22">
        <v>42751</v>
      </c>
      <c r="K195" s="21" t="s">
        <v>19316</v>
      </c>
      <c r="L195" s="21" t="s">
        <v>19281</v>
      </c>
      <c r="M195" s="21" t="s">
        <v>19203</v>
      </c>
      <c r="N195" s="21" t="s">
        <v>19102</v>
      </c>
      <c r="O195" s="21" t="s">
        <v>20910</v>
      </c>
      <c r="P195" s="21" t="s">
        <v>20885</v>
      </c>
      <c r="Q195" s="33">
        <v>0</v>
      </c>
      <c r="R195" s="33">
        <v>120</v>
      </c>
      <c r="S195" s="33">
        <v>0</v>
      </c>
      <c r="T195" s="33">
        <v>120</v>
      </c>
      <c r="U195" s="33">
        <v>0</v>
      </c>
      <c r="V195" s="33">
        <v>0</v>
      </c>
      <c r="W195" s="23">
        <v>0</v>
      </c>
      <c r="X195" s="23">
        <v>32.68</v>
      </c>
      <c r="Y195" s="21" t="s">
        <v>19097</v>
      </c>
      <c r="Z195" s="23">
        <v>0</v>
      </c>
      <c r="AA195" s="23">
        <v>3921.6</v>
      </c>
      <c r="AB195" s="22">
        <v>42761</v>
      </c>
    </row>
    <row r="196" spans="1:28" ht="15" hidden="1" customHeight="1" x14ac:dyDescent="0.25">
      <c r="A196" t="s">
        <v>23</v>
      </c>
      <c r="B196" t="str">
        <f>VLOOKUP(O196+0,'de para'!K:O,3,0)</f>
        <v xml:space="preserve"> Tripas Artificiais</v>
      </c>
      <c r="C196" t="str">
        <f t="shared" si="3"/>
        <v>3006</v>
      </c>
      <c r="D196" t="str">
        <f>IFERROR(VLOOKUP(G196+0,'de para'!A:C,3,0),"")</f>
        <v/>
      </c>
      <c r="E196" t="str">
        <f>IF(VLOOKUP(G196+0,'de para'!E:H,4,0)="EX","Externo","Interno")</f>
        <v>Interno</v>
      </c>
      <c r="F196" s="18" t="s">
        <v>20911</v>
      </c>
      <c r="G196" s="18">
        <v>276</v>
      </c>
      <c r="H196" s="18" t="s">
        <v>19095</v>
      </c>
      <c r="I196" s="18" t="s">
        <v>69</v>
      </c>
      <c r="J196" s="19">
        <v>42751</v>
      </c>
      <c r="K196" s="18" t="s">
        <v>20912</v>
      </c>
      <c r="L196" s="18" t="s">
        <v>19098</v>
      </c>
      <c r="M196" s="18" t="s">
        <v>19387</v>
      </c>
      <c r="N196" s="18" t="s">
        <v>19095</v>
      </c>
      <c r="O196" s="18" t="s">
        <v>19496</v>
      </c>
      <c r="P196" s="18" t="s">
        <v>5437</v>
      </c>
      <c r="Q196" s="32">
        <v>0</v>
      </c>
      <c r="R196" s="32">
        <v>9450</v>
      </c>
      <c r="S196" s="32">
        <v>0</v>
      </c>
      <c r="T196" s="32">
        <v>9450</v>
      </c>
      <c r="U196" s="32">
        <v>0</v>
      </c>
      <c r="V196" s="32">
        <v>0</v>
      </c>
      <c r="W196" s="20">
        <v>0</v>
      </c>
      <c r="X196" s="20">
        <v>0.41</v>
      </c>
      <c r="Y196" s="18" t="s">
        <v>19097</v>
      </c>
      <c r="Z196" s="20">
        <v>193.73</v>
      </c>
      <c r="AA196" s="20">
        <v>4068.23</v>
      </c>
      <c r="AB196" s="19">
        <v>42766</v>
      </c>
    </row>
    <row r="197" spans="1:28" ht="15" hidden="1" customHeight="1" x14ac:dyDescent="0.25">
      <c r="A197" t="s">
        <v>23</v>
      </c>
      <c r="B197" t="str">
        <f>VLOOKUP(O197+0,'de para'!K:O,3,0)</f>
        <v xml:space="preserve"> Aditivos Carne</v>
      </c>
      <c r="C197" t="str">
        <f t="shared" si="3"/>
        <v>3008</v>
      </c>
      <c r="D197" t="str">
        <f>IFERROR(VLOOKUP(G197+0,'de para'!A:C,3,0),"")</f>
        <v/>
      </c>
      <c r="E197" t="str">
        <f>IF(VLOOKUP(G197+0,'de para'!E:H,4,0)="EX","Externo","Interno")</f>
        <v>Interno</v>
      </c>
      <c r="F197" s="21" t="s">
        <v>20913</v>
      </c>
      <c r="G197" s="21">
        <v>375</v>
      </c>
      <c r="H197" s="21" t="s">
        <v>19095</v>
      </c>
      <c r="I197" s="21" t="s">
        <v>50</v>
      </c>
      <c r="J197" s="22">
        <v>42751</v>
      </c>
      <c r="K197" s="21" t="s">
        <v>19105</v>
      </c>
      <c r="L197" s="21" t="s">
        <v>19271</v>
      </c>
      <c r="M197" s="21" t="s">
        <v>19428</v>
      </c>
      <c r="N197" s="21" t="s">
        <v>19108</v>
      </c>
      <c r="O197" s="21" t="s">
        <v>19431</v>
      </c>
      <c r="P197" s="21" t="s">
        <v>10852</v>
      </c>
      <c r="Q197" s="33">
        <v>-457</v>
      </c>
      <c r="R197" s="33">
        <v>60</v>
      </c>
      <c r="S197" s="33">
        <v>0</v>
      </c>
      <c r="T197" s="33">
        <v>60</v>
      </c>
      <c r="U197" s="33">
        <v>0</v>
      </c>
      <c r="V197" s="33">
        <v>60</v>
      </c>
      <c r="W197" s="23">
        <v>0</v>
      </c>
      <c r="X197" s="23">
        <v>32.119999999999997</v>
      </c>
      <c r="Y197" s="21" t="s">
        <v>19106</v>
      </c>
      <c r="Z197" s="23">
        <v>0</v>
      </c>
      <c r="AA197" s="23">
        <v>1927.2</v>
      </c>
      <c r="AB197" s="22">
        <v>42752</v>
      </c>
    </row>
    <row r="198" spans="1:28" ht="15" hidden="1" customHeight="1" x14ac:dyDescent="0.25">
      <c r="A198" t="s">
        <v>23</v>
      </c>
      <c r="B198" t="str">
        <f>VLOOKUP(O198+0,'de para'!K:O,3,0)</f>
        <v xml:space="preserve"> Aditivos Carne</v>
      </c>
      <c r="C198" t="str">
        <f t="shared" si="3"/>
        <v>3008</v>
      </c>
      <c r="D198" t="str">
        <f>IFERROR(VLOOKUP(G198+0,'de para'!A:C,3,0),"")</f>
        <v/>
      </c>
      <c r="E198" t="str">
        <f>IF(VLOOKUP(G198+0,'de para'!E:H,4,0)="EX","Externo","Interno")</f>
        <v>Interno</v>
      </c>
      <c r="F198" s="18" t="s">
        <v>20914</v>
      </c>
      <c r="G198" s="18">
        <v>649</v>
      </c>
      <c r="H198" s="18" t="s">
        <v>19108</v>
      </c>
      <c r="I198" s="18" t="s">
        <v>42</v>
      </c>
      <c r="J198" s="19">
        <v>42761</v>
      </c>
      <c r="K198" s="18" t="s">
        <v>19105</v>
      </c>
      <c r="L198" s="18" t="s">
        <v>19293</v>
      </c>
      <c r="M198" s="18" t="s">
        <v>19107</v>
      </c>
      <c r="N198" s="18" t="s">
        <v>19095</v>
      </c>
      <c r="O198" s="18" t="s">
        <v>19381</v>
      </c>
      <c r="P198" s="18" t="s">
        <v>19382</v>
      </c>
      <c r="Q198" s="32">
        <v>5620</v>
      </c>
      <c r="R198" s="32">
        <v>5000</v>
      </c>
      <c r="S198" s="32">
        <v>0</v>
      </c>
      <c r="T198" s="32">
        <v>5000</v>
      </c>
      <c r="U198" s="32">
        <v>0</v>
      </c>
      <c r="V198" s="32">
        <v>0</v>
      </c>
      <c r="W198" s="20">
        <v>0</v>
      </c>
      <c r="X198" s="20">
        <v>12.8</v>
      </c>
      <c r="Y198" s="18" t="s">
        <v>19097</v>
      </c>
      <c r="Z198" s="20">
        <v>0</v>
      </c>
      <c r="AA198" s="20">
        <v>64000</v>
      </c>
      <c r="AB198" s="19">
        <v>42761</v>
      </c>
    </row>
    <row r="199" spans="1:28" ht="15" hidden="1" customHeight="1" x14ac:dyDescent="0.25">
      <c r="A199" t="s">
        <v>23</v>
      </c>
      <c r="B199" t="str">
        <f>VLOOKUP(O199+0,'de para'!K:O,3,0)</f>
        <v xml:space="preserve"> Aditivos Carne</v>
      </c>
      <c r="C199" t="str">
        <f t="shared" si="3"/>
        <v>3008</v>
      </c>
      <c r="D199" t="str">
        <f>IFERROR(VLOOKUP(G199+0,'de para'!A:C,3,0),"")</f>
        <v/>
      </c>
      <c r="E199" t="str">
        <f>IF(VLOOKUP(G199+0,'de para'!E:H,4,0)="EX","Externo","Interno")</f>
        <v>Interno</v>
      </c>
      <c r="F199" s="21" t="s">
        <v>20915</v>
      </c>
      <c r="G199" s="21">
        <v>909</v>
      </c>
      <c r="H199" s="21" t="s">
        <v>19095</v>
      </c>
      <c r="I199" s="21" t="s">
        <v>2476</v>
      </c>
      <c r="J199" s="22">
        <v>42752</v>
      </c>
      <c r="K199" s="21" t="s">
        <v>19105</v>
      </c>
      <c r="L199" s="21" t="s">
        <v>19098</v>
      </c>
      <c r="M199" s="21" t="s">
        <v>19100</v>
      </c>
      <c r="N199" s="21" t="s">
        <v>19095</v>
      </c>
      <c r="O199" s="21" t="s">
        <v>19412</v>
      </c>
      <c r="P199" s="21" t="s">
        <v>19413</v>
      </c>
      <c r="Q199" s="33">
        <v>0</v>
      </c>
      <c r="R199" s="33">
        <v>20</v>
      </c>
      <c r="S199" s="33">
        <v>0</v>
      </c>
      <c r="T199" s="33">
        <v>20</v>
      </c>
      <c r="U199" s="33">
        <v>0</v>
      </c>
      <c r="V199" s="33">
        <v>0</v>
      </c>
      <c r="W199" s="23">
        <v>0</v>
      </c>
      <c r="X199" s="23">
        <v>11.63</v>
      </c>
      <c r="Y199" s="21" t="s">
        <v>19097</v>
      </c>
      <c r="Z199" s="23">
        <v>0</v>
      </c>
      <c r="AA199" s="23">
        <v>232.6</v>
      </c>
      <c r="AB199" s="22">
        <v>42761</v>
      </c>
    </row>
    <row r="200" spans="1:28" ht="15" hidden="1" customHeight="1" x14ac:dyDescent="0.25">
      <c r="A200" t="s">
        <v>23</v>
      </c>
      <c r="B200" t="str">
        <f>VLOOKUP(O200+0,'de para'!K:O,3,0)</f>
        <v xml:space="preserve"> Aditivos Carne</v>
      </c>
      <c r="C200" t="str">
        <f t="shared" si="3"/>
        <v>3008</v>
      </c>
      <c r="D200" t="str">
        <f>IFERROR(VLOOKUP(G200+0,'de para'!A:C,3,0),"")</f>
        <v/>
      </c>
      <c r="E200" t="str">
        <f>IF(VLOOKUP(G200+0,'de para'!E:H,4,0)="EX","Externo","Interno")</f>
        <v>Interno</v>
      </c>
      <c r="F200" s="18" t="s">
        <v>20915</v>
      </c>
      <c r="G200" s="18">
        <v>909</v>
      </c>
      <c r="H200" s="18" t="s">
        <v>19095</v>
      </c>
      <c r="I200" s="18" t="s">
        <v>2476</v>
      </c>
      <c r="J200" s="19">
        <v>42752</v>
      </c>
      <c r="K200" s="18" t="s">
        <v>19105</v>
      </c>
      <c r="L200" s="18" t="s">
        <v>19098</v>
      </c>
      <c r="M200" s="18" t="s">
        <v>19100</v>
      </c>
      <c r="N200" s="18" t="s">
        <v>19102</v>
      </c>
      <c r="O200" s="18" t="s">
        <v>19424</v>
      </c>
      <c r="P200" s="18" t="s">
        <v>19425</v>
      </c>
      <c r="Q200" s="32">
        <v>10</v>
      </c>
      <c r="R200" s="32">
        <v>20</v>
      </c>
      <c r="S200" s="32">
        <v>0</v>
      </c>
      <c r="T200" s="32">
        <v>20</v>
      </c>
      <c r="U200" s="32">
        <v>0</v>
      </c>
      <c r="V200" s="32">
        <v>0</v>
      </c>
      <c r="W200" s="20">
        <v>0</v>
      </c>
      <c r="X200" s="20">
        <v>17.350000000000001</v>
      </c>
      <c r="Y200" s="18" t="s">
        <v>19097</v>
      </c>
      <c r="Z200" s="20">
        <v>0</v>
      </c>
      <c r="AA200" s="20">
        <v>347</v>
      </c>
      <c r="AB200" s="19">
        <v>42761</v>
      </c>
    </row>
    <row r="201" spans="1:28" ht="15" hidden="1" customHeight="1" x14ac:dyDescent="0.25">
      <c r="A201" t="s">
        <v>23</v>
      </c>
      <c r="B201" t="str">
        <f>VLOOKUP(O201+0,'de para'!K:O,3,0)</f>
        <v xml:space="preserve"> Aditivos Carne</v>
      </c>
      <c r="C201" t="str">
        <f t="shared" si="3"/>
        <v>3008</v>
      </c>
      <c r="D201" t="str">
        <f>IFERROR(VLOOKUP(G201+0,'de para'!A:C,3,0),"")</f>
        <v/>
      </c>
      <c r="E201" t="str">
        <f>IF(VLOOKUP(G201+0,'de para'!E:H,4,0)="EX","Externo","Interno")</f>
        <v>Interno</v>
      </c>
      <c r="F201" s="21" t="s">
        <v>20915</v>
      </c>
      <c r="G201" s="21">
        <v>909</v>
      </c>
      <c r="H201" s="21" t="s">
        <v>19095</v>
      </c>
      <c r="I201" s="21" t="s">
        <v>2476</v>
      </c>
      <c r="J201" s="22">
        <v>42752</v>
      </c>
      <c r="K201" s="21" t="s">
        <v>19105</v>
      </c>
      <c r="L201" s="21" t="s">
        <v>19098</v>
      </c>
      <c r="M201" s="21" t="s">
        <v>19100</v>
      </c>
      <c r="N201" s="21" t="s">
        <v>19108</v>
      </c>
      <c r="O201" s="21" t="s">
        <v>19414</v>
      </c>
      <c r="P201" s="21" t="s">
        <v>19415</v>
      </c>
      <c r="Q201" s="33">
        <v>-50</v>
      </c>
      <c r="R201" s="33">
        <v>60</v>
      </c>
      <c r="S201" s="33">
        <v>0</v>
      </c>
      <c r="T201" s="33">
        <v>60</v>
      </c>
      <c r="U201" s="33">
        <v>0</v>
      </c>
      <c r="V201" s="33">
        <v>0</v>
      </c>
      <c r="W201" s="23">
        <v>0</v>
      </c>
      <c r="X201" s="23">
        <v>12.25</v>
      </c>
      <c r="Y201" s="21" t="s">
        <v>19097</v>
      </c>
      <c r="Z201" s="23">
        <v>0</v>
      </c>
      <c r="AA201" s="23">
        <v>735</v>
      </c>
      <c r="AB201" s="22">
        <v>42761</v>
      </c>
    </row>
    <row r="202" spans="1:28" ht="15" hidden="1" customHeight="1" x14ac:dyDescent="0.25">
      <c r="A202" t="s">
        <v>23</v>
      </c>
      <c r="B202" t="str">
        <f>VLOOKUP(O202+0,'de para'!K:O,3,0)</f>
        <v xml:space="preserve"> Aditivos Carne</v>
      </c>
      <c r="C202" t="str">
        <f t="shared" si="3"/>
        <v>3008</v>
      </c>
      <c r="D202" t="str">
        <f>IFERROR(VLOOKUP(G202+0,'de para'!A:C,3,0),"")</f>
        <v/>
      </c>
      <c r="E202" t="str">
        <f>IF(VLOOKUP(G202+0,'de para'!E:H,4,0)="EX","Externo","Interno")</f>
        <v>Interno</v>
      </c>
      <c r="F202" s="18" t="s">
        <v>20915</v>
      </c>
      <c r="G202" s="18">
        <v>909</v>
      </c>
      <c r="H202" s="18" t="s">
        <v>19095</v>
      </c>
      <c r="I202" s="18" t="s">
        <v>2476</v>
      </c>
      <c r="J202" s="19">
        <v>42752</v>
      </c>
      <c r="K202" s="18" t="s">
        <v>19105</v>
      </c>
      <c r="L202" s="18" t="s">
        <v>19098</v>
      </c>
      <c r="M202" s="18" t="s">
        <v>19100</v>
      </c>
      <c r="N202" s="18" t="s">
        <v>19103</v>
      </c>
      <c r="O202" s="18" t="s">
        <v>19416</v>
      </c>
      <c r="P202" s="18" t="s">
        <v>19417</v>
      </c>
      <c r="Q202" s="32">
        <v>-15</v>
      </c>
      <c r="R202" s="32">
        <v>60</v>
      </c>
      <c r="S202" s="32">
        <v>0</v>
      </c>
      <c r="T202" s="32">
        <v>60</v>
      </c>
      <c r="U202" s="32">
        <v>0</v>
      </c>
      <c r="V202" s="32">
        <v>0</v>
      </c>
      <c r="W202" s="20">
        <v>0</v>
      </c>
      <c r="X202" s="20">
        <v>4.6500000000000004</v>
      </c>
      <c r="Y202" s="18" t="s">
        <v>19097</v>
      </c>
      <c r="Z202" s="20">
        <v>0</v>
      </c>
      <c r="AA202" s="20">
        <v>279</v>
      </c>
      <c r="AB202" s="19">
        <v>42761</v>
      </c>
    </row>
    <row r="203" spans="1:28" ht="15" hidden="1" customHeight="1" x14ac:dyDescent="0.25">
      <c r="A203" t="s">
        <v>23</v>
      </c>
      <c r="B203" t="str">
        <f>VLOOKUP(O203+0,'de para'!K:O,3,0)</f>
        <v xml:space="preserve"> Aditivos Carne</v>
      </c>
      <c r="C203" t="str">
        <f t="shared" si="3"/>
        <v>3008</v>
      </c>
      <c r="D203" t="str">
        <f>IFERROR(VLOOKUP(G203+0,'de para'!A:C,3,0),"")</f>
        <v/>
      </c>
      <c r="E203" t="str">
        <f>IF(VLOOKUP(G203+0,'de para'!E:H,4,0)="EX","Externo","Interno")</f>
        <v>Interno</v>
      </c>
      <c r="F203" s="21" t="s">
        <v>20915</v>
      </c>
      <c r="G203" s="21">
        <v>909</v>
      </c>
      <c r="H203" s="21" t="s">
        <v>19095</v>
      </c>
      <c r="I203" s="21" t="s">
        <v>2476</v>
      </c>
      <c r="J203" s="22">
        <v>42752</v>
      </c>
      <c r="K203" s="21" t="s">
        <v>19105</v>
      </c>
      <c r="L203" s="21" t="s">
        <v>19098</v>
      </c>
      <c r="M203" s="21" t="s">
        <v>19100</v>
      </c>
      <c r="N203" s="21" t="s">
        <v>19291</v>
      </c>
      <c r="O203" s="21" t="s">
        <v>19418</v>
      </c>
      <c r="P203" s="21" t="s">
        <v>19419</v>
      </c>
      <c r="Q203" s="33">
        <v>0</v>
      </c>
      <c r="R203" s="33">
        <v>20</v>
      </c>
      <c r="S203" s="33">
        <v>0</v>
      </c>
      <c r="T203" s="33">
        <v>20</v>
      </c>
      <c r="U203" s="33">
        <v>0</v>
      </c>
      <c r="V203" s="33">
        <v>0</v>
      </c>
      <c r="W203" s="23">
        <v>0</v>
      </c>
      <c r="X203" s="23">
        <v>9.3000000000000007</v>
      </c>
      <c r="Y203" s="21" t="s">
        <v>19097</v>
      </c>
      <c r="Z203" s="23">
        <v>0</v>
      </c>
      <c r="AA203" s="23">
        <v>186</v>
      </c>
      <c r="AB203" s="22">
        <v>42761</v>
      </c>
    </row>
    <row r="204" spans="1:28" ht="15" hidden="1" customHeight="1" x14ac:dyDescent="0.25">
      <c r="A204" t="s">
        <v>23</v>
      </c>
      <c r="B204" t="str">
        <f>VLOOKUP(O204+0,'de para'!K:O,3,0)</f>
        <v xml:space="preserve"> Aditivos Carne</v>
      </c>
      <c r="C204" t="str">
        <f t="shared" si="3"/>
        <v>3008</v>
      </c>
      <c r="D204" t="str">
        <f>IFERROR(VLOOKUP(G204+0,'de para'!A:C,3,0),"")</f>
        <v/>
      </c>
      <c r="E204" t="str">
        <f>IF(VLOOKUP(G204+0,'de para'!E:H,4,0)="EX","Externo","Interno")</f>
        <v>Interno</v>
      </c>
      <c r="F204" s="18" t="s">
        <v>20915</v>
      </c>
      <c r="G204" s="18">
        <v>909</v>
      </c>
      <c r="H204" s="18" t="s">
        <v>19095</v>
      </c>
      <c r="I204" s="18" t="s">
        <v>2476</v>
      </c>
      <c r="J204" s="19">
        <v>42752</v>
      </c>
      <c r="K204" s="18" t="s">
        <v>19105</v>
      </c>
      <c r="L204" s="18" t="s">
        <v>19098</v>
      </c>
      <c r="M204" s="18" t="s">
        <v>19100</v>
      </c>
      <c r="N204" s="18" t="s">
        <v>19104</v>
      </c>
      <c r="O204" s="18" t="s">
        <v>19420</v>
      </c>
      <c r="P204" s="18" t="s">
        <v>19421</v>
      </c>
      <c r="Q204" s="32">
        <v>0</v>
      </c>
      <c r="R204" s="32">
        <v>10</v>
      </c>
      <c r="S204" s="32">
        <v>0</v>
      </c>
      <c r="T204" s="32">
        <v>10</v>
      </c>
      <c r="U204" s="32">
        <v>0</v>
      </c>
      <c r="V204" s="32">
        <v>0</v>
      </c>
      <c r="W204" s="20">
        <v>0</v>
      </c>
      <c r="X204" s="20">
        <v>10.08</v>
      </c>
      <c r="Y204" s="18" t="s">
        <v>19097</v>
      </c>
      <c r="Z204" s="20">
        <v>0</v>
      </c>
      <c r="AA204" s="20">
        <v>100.8</v>
      </c>
      <c r="AB204" s="19">
        <v>42761</v>
      </c>
    </row>
    <row r="205" spans="1:28" ht="15" hidden="1" customHeight="1" x14ac:dyDescent="0.25">
      <c r="A205" t="s">
        <v>23</v>
      </c>
      <c r="B205" t="str">
        <f>VLOOKUP(O205+0,'de para'!K:O,3,0)</f>
        <v xml:space="preserve"> Aditivos Carne</v>
      </c>
      <c r="C205" t="str">
        <f t="shared" si="3"/>
        <v>3008</v>
      </c>
      <c r="D205" t="str">
        <f>IFERROR(VLOOKUP(G205+0,'de para'!A:C,3,0),"")</f>
        <v/>
      </c>
      <c r="E205" t="str">
        <f>IF(VLOOKUP(G205+0,'de para'!E:H,4,0)="EX","Externo","Interno")</f>
        <v>Interno</v>
      </c>
      <c r="F205" s="21" t="s">
        <v>20916</v>
      </c>
      <c r="G205" s="21">
        <v>217</v>
      </c>
      <c r="H205" s="21" t="s">
        <v>19095</v>
      </c>
      <c r="I205" s="21" t="s">
        <v>1200</v>
      </c>
      <c r="J205" s="22">
        <v>42752</v>
      </c>
      <c r="K205" s="21" t="s">
        <v>19105</v>
      </c>
      <c r="L205" s="21" t="s">
        <v>19098</v>
      </c>
      <c r="M205" s="21" t="s">
        <v>19100</v>
      </c>
      <c r="N205" s="21" t="s">
        <v>19095</v>
      </c>
      <c r="O205" s="21" t="s">
        <v>19412</v>
      </c>
      <c r="P205" s="21" t="s">
        <v>19413</v>
      </c>
      <c r="Q205" s="33">
        <v>-20</v>
      </c>
      <c r="R205" s="33">
        <v>40</v>
      </c>
      <c r="S205" s="33">
        <v>0</v>
      </c>
      <c r="T205" s="33">
        <v>40</v>
      </c>
      <c r="U205" s="33">
        <v>0</v>
      </c>
      <c r="V205" s="33">
        <v>0</v>
      </c>
      <c r="W205" s="23">
        <v>0</v>
      </c>
      <c r="X205" s="23">
        <v>11.63</v>
      </c>
      <c r="Y205" s="21" t="s">
        <v>19097</v>
      </c>
      <c r="Z205" s="23">
        <v>0</v>
      </c>
      <c r="AA205" s="23">
        <v>465.2</v>
      </c>
      <c r="AB205" s="22">
        <v>42761</v>
      </c>
    </row>
    <row r="206" spans="1:28" ht="15" hidden="1" customHeight="1" x14ac:dyDescent="0.25">
      <c r="A206" t="s">
        <v>23</v>
      </c>
      <c r="B206" t="str">
        <f>VLOOKUP(O206+0,'de para'!K:O,3,0)</f>
        <v xml:space="preserve"> Aditivos Carne</v>
      </c>
      <c r="C206" t="str">
        <f t="shared" si="3"/>
        <v>3008</v>
      </c>
      <c r="D206" t="str">
        <f>IFERROR(VLOOKUP(G206+0,'de para'!A:C,3,0),"")</f>
        <v/>
      </c>
      <c r="E206" t="str">
        <f>IF(VLOOKUP(G206+0,'de para'!E:H,4,0)="EX","Externo","Interno")</f>
        <v>Interno</v>
      </c>
      <c r="F206" s="18" t="s">
        <v>20916</v>
      </c>
      <c r="G206" s="18">
        <v>217</v>
      </c>
      <c r="H206" s="18" t="s">
        <v>19095</v>
      </c>
      <c r="I206" s="18" t="s">
        <v>1200</v>
      </c>
      <c r="J206" s="19">
        <v>42752</v>
      </c>
      <c r="K206" s="18" t="s">
        <v>19105</v>
      </c>
      <c r="L206" s="18" t="s">
        <v>19098</v>
      </c>
      <c r="M206" s="18" t="s">
        <v>19100</v>
      </c>
      <c r="N206" s="18" t="s">
        <v>19102</v>
      </c>
      <c r="O206" s="18" t="s">
        <v>19424</v>
      </c>
      <c r="P206" s="18" t="s">
        <v>19425</v>
      </c>
      <c r="Q206" s="32">
        <v>-10</v>
      </c>
      <c r="R206" s="32">
        <v>20</v>
      </c>
      <c r="S206" s="32">
        <v>0</v>
      </c>
      <c r="T206" s="32">
        <v>20</v>
      </c>
      <c r="U206" s="32">
        <v>0</v>
      </c>
      <c r="V206" s="32">
        <v>0</v>
      </c>
      <c r="W206" s="20">
        <v>0</v>
      </c>
      <c r="X206" s="20">
        <v>17.350000000000001</v>
      </c>
      <c r="Y206" s="18" t="s">
        <v>19097</v>
      </c>
      <c r="Z206" s="20">
        <v>0</v>
      </c>
      <c r="AA206" s="20">
        <v>347</v>
      </c>
      <c r="AB206" s="19">
        <v>42761</v>
      </c>
    </row>
    <row r="207" spans="1:28" ht="15" hidden="1" customHeight="1" x14ac:dyDescent="0.25">
      <c r="A207" t="s">
        <v>23</v>
      </c>
      <c r="B207" t="str">
        <f>VLOOKUP(O207+0,'de para'!K:O,3,0)</f>
        <v xml:space="preserve"> Aditivos Carne</v>
      </c>
      <c r="C207" t="str">
        <f t="shared" si="3"/>
        <v>3008</v>
      </c>
      <c r="D207" t="str">
        <f>IFERROR(VLOOKUP(G207+0,'de para'!A:C,3,0),"")</f>
        <v/>
      </c>
      <c r="E207" t="str">
        <f>IF(VLOOKUP(G207+0,'de para'!E:H,4,0)="EX","Externo","Interno")</f>
        <v>Interno</v>
      </c>
      <c r="F207" s="21" t="s">
        <v>20916</v>
      </c>
      <c r="G207" s="21">
        <v>217</v>
      </c>
      <c r="H207" s="21" t="s">
        <v>19095</v>
      </c>
      <c r="I207" s="21" t="s">
        <v>1200</v>
      </c>
      <c r="J207" s="22">
        <v>42752</v>
      </c>
      <c r="K207" s="21" t="s">
        <v>19105</v>
      </c>
      <c r="L207" s="21" t="s">
        <v>19098</v>
      </c>
      <c r="M207" s="21" t="s">
        <v>19100</v>
      </c>
      <c r="N207" s="21" t="s">
        <v>19108</v>
      </c>
      <c r="O207" s="21" t="s">
        <v>19414</v>
      </c>
      <c r="P207" s="21" t="s">
        <v>19415</v>
      </c>
      <c r="Q207" s="33">
        <v>-110</v>
      </c>
      <c r="R207" s="33">
        <v>140</v>
      </c>
      <c r="S207" s="33">
        <v>0</v>
      </c>
      <c r="T207" s="33">
        <v>140</v>
      </c>
      <c r="U207" s="33">
        <v>0</v>
      </c>
      <c r="V207" s="33">
        <v>0</v>
      </c>
      <c r="W207" s="23">
        <v>0</v>
      </c>
      <c r="X207" s="23">
        <v>12.25</v>
      </c>
      <c r="Y207" s="21" t="s">
        <v>19097</v>
      </c>
      <c r="Z207" s="23">
        <v>0</v>
      </c>
      <c r="AA207" s="23">
        <v>1715</v>
      </c>
      <c r="AB207" s="22">
        <v>42761</v>
      </c>
    </row>
    <row r="208" spans="1:28" ht="15" hidden="1" customHeight="1" x14ac:dyDescent="0.25">
      <c r="A208" t="s">
        <v>23</v>
      </c>
      <c r="B208" t="str">
        <f>VLOOKUP(O208+0,'de para'!K:O,3,0)</f>
        <v xml:space="preserve"> Aditivos Carne</v>
      </c>
      <c r="C208" t="str">
        <f t="shared" si="3"/>
        <v>3008</v>
      </c>
      <c r="D208" t="str">
        <f>IFERROR(VLOOKUP(G208+0,'de para'!A:C,3,0),"")</f>
        <v/>
      </c>
      <c r="E208" t="str">
        <f>IF(VLOOKUP(G208+0,'de para'!E:H,4,0)="EX","Externo","Interno")</f>
        <v>Interno</v>
      </c>
      <c r="F208" s="18" t="s">
        <v>20916</v>
      </c>
      <c r="G208" s="18">
        <v>217</v>
      </c>
      <c r="H208" s="18" t="s">
        <v>19095</v>
      </c>
      <c r="I208" s="18" t="s">
        <v>1200</v>
      </c>
      <c r="J208" s="19">
        <v>42752</v>
      </c>
      <c r="K208" s="18" t="s">
        <v>19105</v>
      </c>
      <c r="L208" s="18" t="s">
        <v>19098</v>
      </c>
      <c r="M208" s="18" t="s">
        <v>19100</v>
      </c>
      <c r="N208" s="18" t="s">
        <v>19103</v>
      </c>
      <c r="O208" s="18" t="s">
        <v>19416</v>
      </c>
      <c r="P208" s="18" t="s">
        <v>19417</v>
      </c>
      <c r="Q208" s="32">
        <v>-75</v>
      </c>
      <c r="R208" s="32">
        <v>15</v>
      </c>
      <c r="S208" s="32">
        <v>0</v>
      </c>
      <c r="T208" s="32">
        <v>15</v>
      </c>
      <c r="U208" s="32">
        <v>0</v>
      </c>
      <c r="V208" s="32">
        <v>0</v>
      </c>
      <c r="W208" s="20">
        <v>0</v>
      </c>
      <c r="X208" s="20">
        <v>4.6500000000000004</v>
      </c>
      <c r="Y208" s="18" t="s">
        <v>19097</v>
      </c>
      <c r="Z208" s="20">
        <v>0</v>
      </c>
      <c r="AA208" s="20">
        <v>69.75</v>
      </c>
      <c r="AB208" s="19">
        <v>42761</v>
      </c>
    </row>
    <row r="209" spans="1:28" ht="15" hidden="1" customHeight="1" x14ac:dyDescent="0.25">
      <c r="A209" t="s">
        <v>23</v>
      </c>
      <c r="B209" t="str">
        <f>VLOOKUP(O209+0,'de para'!K:O,3,0)</f>
        <v xml:space="preserve"> Aditivos Carne</v>
      </c>
      <c r="C209" t="str">
        <f t="shared" si="3"/>
        <v>3008</v>
      </c>
      <c r="D209" t="str">
        <f>IFERROR(VLOOKUP(G209+0,'de para'!A:C,3,0),"")</f>
        <v/>
      </c>
      <c r="E209" t="str">
        <f>IF(VLOOKUP(G209+0,'de para'!E:H,4,0)="EX","Externo","Interno")</f>
        <v>Interno</v>
      </c>
      <c r="F209" s="21" t="s">
        <v>20916</v>
      </c>
      <c r="G209" s="21">
        <v>217</v>
      </c>
      <c r="H209" s="21" t="s">
        <v>19095</v>
      </c>
      <c r="I209" s="21" t="s">
        <v>1200</v>
      </c>
      <c r="J209" s="22">
        <v>42752</v>
      </c>
      <c r="K209" s="21" t="s">
        <v>19105</v>
      </c>
      <c r="L209" s="21" t="s">
        <v>19098</v>
      </c>
      <c r="M209" s="21" t="s">
        <v>19100</v>
      </c>
      <c r="N209" s="21" t="s">
        <v>19291</v>
      </c>
      <c r="O209" s="21" t="s">
        <v>19418</v>
      </c>
      <c r="P209" s="21" t="s">
        <v>19419</v>
      </c>
      <c r="Q209" s="33">
        <v>-20</v>
      </c>
      <c r="R209" s="33">
        <v>20</v>
      </c>
      <c r="S209" s="33">
        <v>0</v>
      </c>
      <c r="T209" s="33">
        <v>20</v>
      </c>
      <c r="U209" s="33">
        <v>0</v>
      </c>
      <c r="V209" s="33">
        <v>0</v>
      </c>
      <c r="W209" s="23">
        <v>0</v>
      </c>
      <c r="X209" s="23">
        <v>9.3000000000000007</v>
      </c>
      <c r="Y209" s="21" t="s">
        <v>19097</v>
      </c>
      <c r="Z209" s="23">
        <v>0</v>
      </c>
      <c r="AA209" s="23">
        <v>186</v>
      </c>
      <c r="AB209" s="22">
        <v>42761</v>
      </c>
    </row>
    <row r="210" spans="1:28" ht="15" hidden="1" customHeight="1" x14ac:dyDescent="0.25">
      <c r="A210" t="s">
        <v>23</v>
      </c>
      <c r="B210" t="str">
        <f>VLOOKUP(O210+0,'de para'!K:O,3,0)</f>
        <v xml:space="preserve"> Aditivos Carne</v>
      </c>
      <c r="C210" t="str">
        <f t="shared" si="3"/>
        <v>3008</v>
      </c>
      <c r="D210" t="str">
        <f>IFERROR(VLOOKUP(G210+0,'de para'!A:C,3,0),"")</f>
        <v/>
      </c>
      <c r="E210" t="str">
        <f>IF(VLOOKUP(G210+0,'de para'!E:H,4,0)="EX","Externo","Interno")</f>
        <v>Interno</v>
      </c>
      <c r="F210" s="18" t="s">
        <v>20917</v>
      </c>
      <c r="G210" s="18">
        <v>813</v>
      </c>
      <c r="H210" s="18" t="s">
        <v>19095</v>
      </c>
      <c r="I210" s="18" t="s">
        <v>2300</v>
      </c>
      <c r="J210" s="19">
        <v>42752</v>
      </c>
      <c r="K210" s="18" t="s">
        <v>19105</v>
      </c>
      <c r="L210" s="18" t="s">
        <v>19098</v>
      </c>
      <c r="M210" s="18" t="s">
        <v>19100</v>
      </c>
      <c r="N210" s="18" t="s">
        <v>19095</v>
      </c>
      <c r="O210" s="18" t="s">
        <v>19412</v>
      </c>
      <c r="P210" s="18" t="s">
        <v>19413</v>
      </c>
      <c r="Q210" s="32">
        <v>-60</v>
      </c>
      <c r="R210" s="32">
        <v>40</v>
      </c>
      <c r="S210" s="32">
        <v>0</v>
      </c>
      <c r="T210" s="32">
        <v>40</v>
      </c>
      <c r="U210" s="32">
        <v>0</v>
      </c>
      <c r="V210" s="32">
        <v>0</v>
      </c>
      <c r="W210" s="20">
        <v>0</v>
      </c>
      <c r="X210" s="20">
        <v>11.63</v>
      </c>
      <c r="Y210" s="18" t="s">
        <v>19097</v>
      </c>
      <c r="Z210" s="20">
        <v>0</v>
      </c>
      <c r="AA210" s="20">
        <v>465.2</v>
      </c>
      <c r="AB210" s="19">
        <v>42761</v>
      </c>
    </row>
    <row r="211" spans="1:28" ht="15" hidden="1" customHeight="1" x14ac:dyDescent="0.25">
      <c r="A211" t="s">
        <v>23</v>
      </c>
      <c r="B211" t="str">
        <f>VLOOKUP(O211+0,'de para'!K:O,3,0)</f>
        <v xml:space="preserve"> Aditivos Carne</v>
      </c>
      <c r="C211" t="str">
        <f t="shared" si="3"/>
        <v>3008</v>
      </c>
      <c r="D211" t="str">
        <f>IFERROR(VLOOKUP(G211+0,'de para'!A:C,3,0),"")</f>
        <v/>
      </c>
      <c r="E211" t="str">
        <f>IF(VLOOKUP(G211+0,'de para'!E:H,4,0)="EX","Externo","Interno")</f>
        <v>Interno</v>
      </c>
      <c r="F211" s="21" t="s">
        <v>20917</v>
      </c>
      <c r="G211" s="21">
        <v>813</v>
      </c>
      <c r="H211" s="21" t="s">
        <v>19095</v>
      </c>
      <c r="I211" s="21" t="s">
        <v>2300</v>
      </c>
      <c r="J211" s="22">
        <v>42752</v>
      </c>
      <c r="K211" s="21" t="s">
        <v>19105</v>
      </c>
      <c r="L211" s="21" t="s">
        <v>19098</v>
      </c>
      <c r="M211" s="21" t="s">
        <v>19100</v>
      </c>
      <c r="N211" s="21" t="s">
        <v>19102</v>
      </c>
      <c r="O211" s="21" t="s">
        <v>19424</v>
      </c>
      <c r="P211" s="21" t="s">
        <v>19425</v>
      </c>
      <c r="Q211" s="33">
        <v>-30</v>
      </c>
      <c r="R211" s="33">
        <v>20</v>
      </c>
      <c r="S211" s="33">
        <v>0</v>
      </c>
      <c r="T211" s="33">
        <v>20</v>
      </c>
      <c r="U211" s="33">
        <v>0</v>
      </c>
      <c r="V211" s="33">
        <v>0</v>
      </c>
      <c r="W211" s="23">
        <v>0</v>
      </c>
      <c r="X211" s="23">
        <v>17.350000000000001</v>
      </c>
      <c r="Y211" s="21" t="s">
        <v>19097</v>
      </c>
      <c r="Z211" s="23">
        <v>0</v>
      </c>
      <c r="AA211" s="23">
        <v>347</v>
      </c>
      <c r="AB211" s="22">
        <v>42761</v>
      </c>
    </row>
    <row r="212" spans="1:28" ht="15" hidden="1" customHeight="1" x14ac:dyDescent="0.25">
      <c r="A212" t="s">
        <v>23</v>
      </c>
      <c r="B212" t="str">
        <f>VLOOKUP(O212+0,'de para'!K:O,3,0)</f>
        <v xml:space="preserve"> Aditivos Carne</v>
      </c>
      <c r="C212" t="str">
        <f t="shared" si="3"/>
        <v>3008</v>
      </c>
      <c r="D212" t="str">
        <f>IFERROR(VLOOKUP(G212+0,'de para'!A:C,3,0),"")</f>
        <v/>
      </c>
      <c r="E212" t="str">
        <f>IF(VLOOKUP(G212+0,'de para'!E:H,4,0)="EX","Externo","Interno")</f>
        <v>Interno</v>
      </c>
      <c r="F212" s="18" t="s">
        <v>20917</v>
      </c>
      <c r="G212" s="18">
        <v>813</v>
      </c>
      <c r="H212" s="18" t="s">
        <v>19095</v>
      </c>
      <c r="I212" s="18" t="s">
        <v>2300</v>
      </c>
      <c r="J212" s="19">
        <v>42752</v>
      </c>
      <c r="K212" s="18" t="s">
        <v>19105</v>
      </c>
      <c r="L212" s="18" t="s">
        <v>19098</v>
      </c>
      <c r="M212" s="18" t="s">
        <v>19100</v>
      </c>
      <c r="N212" s="18" t="s">
        <v>19108</v>
      </c>
      <c r="O212" s="18" t="s">
        <v>19414</v>
      </c>
      <c r="P212" s="18" t="s">
        <v>19415</v>
      </c>
      <c r="Q212" s="32">
        <v>-250</v>
      </c>
      <c r="R212" s="32">
        <v>90</v>
      </c>
      <c r="S212" s="32">
        <v>0</v>
      </c>
      <c r="T212" s="32">
        <v>90</v>
      </c>
      <c r="U212" s="32">
        <v>0</v>
      </c>
      <c r="V212" s="32">
        <v>0</v>
      </c>
      <c r="W212" s="20">
        <v>0</v>
      </c>
      <c r="X212" s="20">
        <v>12.25</v>
      </c>
      <c r="Y212" s="18" t="s">
        <v>19097</v>
      </c>
      <c r="Z212" s="20">
        <v>0</v>
      </c>
      <c r="AA212" s="20">
        <v>1102.5</v>
      </c>
      <c r="AB212" s="19">
        <v>42761</v>
      </c>
    </row>
    <row r="213" spans="1:28" ht="15" hidden="1" customHeight="1" x14ac:dyDescent="0.25">
      <c r="A213" t="s">
        <v>23</v>
      </c>
      <c r="B213" t="str">
        <f>VLOOKUP(O213+0,'de para'!K:O,3,0)</f>
        <v xml:space="preserve"> Aditivos Carne</v>
      </c>
      <c r="C213" t="str">
        <f t="shared" si="3"/>
        <v>3008</v>
      </c>
      <c r="D213" t="str">
        <f>IFERROR(VLOOKUP(G213+0,'de para'!A:C,3,0),"")</f>
        <v/>
      </c>
      <c r="E213" t="str">
        <f>IF(VLOOKUP(G213+0,'de para'!E:H,4,0)="EX","Externo","Interno")</f>
        <v>Interno</v>
      </c>
      <c r="F213" s="21" t="s">
        <v>20917</v>
      </c>
      <c r="G213" s="21">
        <v>813</v>
      </c>
      <c r="H213" s="21" t="s">
        <v>19095</v>
      </c>
      <c r="I213" s="21" t="s">
        <v>2300</v>
      </c>
      <c r="J213" s="22">
        <v>42752</v>
      </c>
      <c r="K213" s="21" t="s">
        <v>19105</v>
      </c>
      <c r="L213" s="21" t="s">
        <v>19098</v>
      </c>
      <c r="M213" s="21" t="s">
        <v>19100</v>
      </c>
      <c r="N213" s="21" t="s">
        <v>19103</v>
      </c>
      <c r="O213" s="21" t="s">
        <v>19416</v>
      </c>
      <c r="P213" s="21" t="s">
        <v>19417</v>
      </c>
      <c r="Q213" s="33">
        <v>-90</v>
      </c>
      <c r="R213" s="33">
        <v>15</v>
      </c>
      <c r="S213" s="33">
        <v>0</v>
      </c>
      <c r="T213" s="33">
        <v>15</v>
      </c>
      <c r="U213" s="33">
        <v>0</v>
      </c>
      <c r="V213" s="33">
        <v>0</v>
      </c>
      <c r="W213" s="23">
        <v>0</v>
      </c>
      <c r="X213" s="23">
        <v>4.6500000000000004</v>
      </c>
      <c r="Y213" s="21" t="s">
        <v>19097</v>
      </c>
      <c r="Z213" s="23">
        <v>0</v>
      </c>
      <c r="AA213" s="23">
        <v>69.75</v>
      </c>
      <c r="AB213" s="22">
        <v>42761</v>
      </c>
    </row>
    <row r="214" spans="1:28" ht="15" hidden="1" customHeight="1" x14ac:dyDescent="0.25">
      <c r="A214" t="s">
        <v>23</v>
      </c>
      <c r="B214" t="str">
        <f>VLOOKUP(O214+0,'de para'!K:O,3,0)</f>
        <v xml:space="preserve"> Aditivos Carne</v>
      </c>
      <c r="C214" t="str">
        <f t="shared" si="3"/>
        <v>3008</v>
      </c>
      <c r="D214" t="str">
        <f>IFERROR(VLOOKUP(G214+0,'de para'!A:C,3,0),"")</f>
        <v/>
      </c>
      <c r="E214" t="str">
        <f>IF(VLOOKUP(G214+0,'de para'!E:H,4,0)="EX","Externo","Interno")</f>
        <v>Interno</v>
      </c>
      <c r="F214" s="18" t="s">
        <v>20917</v>
      </c>
      <c r="G214" s="18">
        <v>813</v>
      </c>
      <c r="H214" s="18" t="s">
        <v>19095</v>
      </c>
      <c r="I214" s="18" t="s">
        <v>2300</v>
      </c>
      <c r="J214" s="19">
        <v>42752</v>
      </c>
      <c r="K214" s="18" t="s">
        <v>19105</v>
      </c>
      <c r="L214" s="18" t="s">
        <v>19098</v>
      </c>
      <c r="M214" s="18" t="s">
        <v>19100</v>
      </c>
      <c r="N214" s="18" t="s">
        <v>19104</v>
      </c>
      <c r="O214" s="18" t="s">
        <v>19420</v>
      </c>
      <c r="P214" s="18" t="s">
        <v>19421</v>
      </c>
      <c r="Q214" s="32">
        <v>-10</v>
      </c>
      <c r="R214" s="32">
        <v>10</v>
      </c>
      <c r="S214" s="32">
        <v>0</v>
      </c>
      <c r="T214" s="32">
        <v>10</v>
      </c>
      <c r="U214" s="32">
        <v>0</v>
      </c>
      <c r="V214" s="32">
        <v>0</v>
      </c>
      <c r="W214" s="20">
        <v>0</v>
      </c>
      <c r="X214" s="20">
        <v>10.08</v>
      </c>
      <c r="Y214" s="18" t="s">
        <v>19097</v>
      </c>
      <c r="Z214" s="20">
        <v>0</v>
      </c>
      <c r="AA214" s="20">
        <v>100.8</v>
      </c>
      <c r="AB214" s="19">
        <v>42761</v>
      </c>
    </row>
    <row r="215" spans="1:28" ht="15" hidden="1" customHeight="1" x14ac:dyDescent="0.25">
      <c r="A215" t="s">
        <v>23</v>
      </c>
      <c r="B215" t="str">
        <f>VLOOKUP(O215+0,'de para'!K:O,3,0)</f>
        <v xml:space="preserve"> Aditivos Carne</v>
      </c>
      <c r="C215" t="str">
        <f t="shared" si="3"/>
        <v>3008</v>
      </c>
      <c r="D215" t="str">
        <f>IFERROR(VLOOKUP(G215+0,'de para'!A:C,3,0),"")</f>
        <v/>
      </c>
      <c r="E215" t="str">
        <f>IF(VLOOKUP(G215+0,'de para'!E:H,4,0)="EX","Externo","Interno")</f>
        <v>Interno</v>
      </c>
      <c r="F215" s="21" t="s">
        <v>20918</v>
      </c>
      <c r="G215" s="21">
        <v>562</v>
      </c>
      <c r="H215" s="21" t="s">
        <v>19095</v>
      </c>
      <c r="I215" s="21" t="s">
        <v>1840</v>
      </c>
      <c r="J215" s="22">
        <v>42752</v>
      </c>
      <c r="K215" s="21" t="s">
        <v>19105</v>
      </c>
      <c r="L215" s="21" t="s">
        <v>19098</v>
      </c>
      <c r="M215" s="21" t="s">
        <v>19100</v>
      </c>
      <c r="N215" s="21" t="s">
        <v>19095</v>
      </c>
      <c r="O215" s="21" t="s">
        <v>19412</v>
      </c>
      <c r="P215" s="21" t="s">
        <v>19413</v>
      </c>
      <c r="Q215" s="33">
        <v>-100</v>
      </c>
      <c r="R215" s="33">
        <v>20</v>
      </c>
      <c r="S215" s="33">
        <v>0</v>
      </c>
      <c r="T215" s="33">
        <v>20</v>
      </c>
      <c r="U215" s="33">
        <v>0</v>
      </c>
      <c r="V215" s="33">
        <v>0</v>
      </c>
      <c r="W215" s="23">
        <v>0</v>
      </c>
      <c r="X215" s="23">
        <v>11.63</v>
      </c>
      <c r="Y215" s="21" t="s">
        <v>19097</v>
      </c>
      <c r="Z215" s="23">
        <v>0</v>
      </c>
      <c r="AA215" s="23">
        <v>232.6</v>
      </c>
      <c r="AB215" s="22">
        <v>42761</v>
      </c>
    </row>
    <row r="216" spans="1:28" ht="15" hidden="1" customHeight="1" x14ac:dyDescent="0.25">
      <c r="A216" t="s">
        <v>23</v>
      </c>
      <c r="B216" t="str">
        <f>VLOOKUP(O216+0,'de para'!K:O,3,0)</f>
        <v xml:space="preserve"> Aditivos Carne</v>
      </c>
      <c r="C216" t="str">
        <f t="shared" si="3"/>
        <v>3008</v>
      </c>
      <c r="D216" t="str">
        <f>IFERROR(VLOOKUP(G216+0,'de para'!A:C,3,0),"")</f>
        <v/>
      </c>
      <c r="E216" t="str">
        <f>IF(VLOOKUP(G216+0,'de para'!E:H,4,0)="EX","Externo","Interno")</f>
        <v>Interno</v>
      </c>
      <c r="F216" s="18" t="s">
        <v>20918</v>
      </c>
      <c r="G216" s="18">
        <v>562</v>
      </c>
      <c r="H216" s="18" t="s">
        <v>19095</v>
      </c>
      <c r="I216" s="18" t="s">
        <v>1840</v>
      </c>
      <c r="J216" s="19">
        <v>42752</v>
      </c>
      <c r="K216" s="18" t="s">
        <v>19105</v>
      </c>
      <c r="L216" s="18" t="s">
        <v>19098</v>
      </c>
      <c r="M216" s="18" t="s">
        <v>19100</v>
      </c>
      <c r="N216" s="18" t="s">
        <v>19102</v>
      </c>
      <c r="O216" s="18" t="s">
        <v>19424</v>
      </c>
      <c r="P216" s="18" t="s">
        <v>19425</v>
      </c>
      <c r="Q216" s="32">
        <v>-50</v>
      </c>
      <c r="R216" s="32">
        <v>20</v>
      </c>
      <c r="S216" s="32">
        <v>0</v>
      </c>
      <c r="T216" s="32">
        <v>20</v>
      </c>
      <c r="U216" s="32">
        <v>0</v>
      </c>
      <c r="V216" s="32">
        <v>0</v>
      </c>
      <c r="W216" s="20">
        <v>0</v>
      </c>
      <c r="X216" s="20">
        <v>17.350000000000001</v>
      </c>
      <c r="Y216" s="18" t="s">
        <v>19097</v>
      </c>
      <c r="Z216" s="20">
        <v>0</v>
      </c>
      <c r="AA216" s="20">
        <v>347</v>
      </c>
      <c r="AB216" s="19">
        <v>42761</v>
      </c>
    </row>
    <row r="217" spans="1:28" ht="15" hidden="1" customHeight="1" x14ac:dyDescent="0.25">
      <c r="A217" t="s">
        <v>23</v>
      </c>
      <c r="B217" t="str">
        <f>VLOOKUP(O217+0,'de para'!K:O,3,0)</f>
        <v xml:space="preserve"> Aditivos Carne</v>
      </c>
      <c r="C217" t="str">
        <f t="shared" si="3"/>
        <v>3008</v>
      </c>
      <c r="D217" t="str">
        <f>IFERROR(VLOOKUP(G217+0,'de para'!A:C,3,0),"")</f>
        <v/>
      </c>
      <c r="E217" t="str">
        <f>IF(VLOOKUP(G217+0,'de para'!E:H,4,0)="EX","Externo","Interno")</f>
        <v>Interno</v>
      </c>
      <c r="F217" s="21" t="s">
        <v>20918</v>
      </c>
      <c r="G217" s="21">
        <v>562</v>
      </c>
      <c r="H217" s="21" t="s">
        <v>19095</v>
      </c>
      <c r="I217" s="21" t="s">
        <v>1840</v>
      </c>
      <c r="J217" s="22">
        <v>42752</v>
      </c>
      <c r="K217" s="21" t="s">
        <v>19105</v>
      </c>
      <c r="L217" s="21" t="s">
        <v>19098</v>
      </c>
      <c r="M217" s="21" t="s">
        <v>19100</v>
      </c>
      <c r="N217" s="21" t="s">
        <v>19108</v>
      </c>
      <c r="O217" s="21" t="s">
        <v>19414</v>
      </c>
      <c r="P217" s="21" t="s">
        <v>19415</v>
      </c>
      <c r="Q217" s="33">
        <v>-340</v>
      </c>
      <c r="R217" s="33">
        <v>50</v>
      </c>
      <c r="S217" s="33">
        <v>0</v>
      </c>
      <c r="T217" s="33">
        <v>50</v>
      </c>
      <c r="U217" s="33">
        <v>0</v>
      </c>
      <c r="V217" s="33">
        <v>0</v>
      </c>
      <c r="W217" s="23">
        <v>0</v>
      </c>
      <c r="X217" s="23">
        <v>12.25</v>
      </c>
      <c r="Y217" s="21" t="s">
        <v>19097</v>
      </c>
      <c r="Z217" s="23">
        <v>0</v>
      </c>
      <c r="AA217" s="23">
        <v>612.5</v>
      </c>
      <c r="AB217" s="22">
        <v>42761</v>
      </c>
    </row>
    <row r="218" spans="1:28" ht="15" hidden="1" customHeight="1" x14ac:dyDescent="0.25">
      <c r="A218" t="s">
        <v>23</v>
      </c>
      <c r="B218" t="str">
        <f>VLOOKUP(O218+0,'de para'!K:O,3,0)</f>
        <v xml:space="preserve"> Aditivos Carne</v>
      </c>
      <c r="C218" t="str">
        <f t="shared" si="3"/>
        <v>3008</v>
      </c>
      <c r="D218" t="str">
        <f>IFERROR(VLOOKUP(G218+0,'de para'!A:C,3,0),"")</f>
        <v/>
      </c>
      <c r="E218" t="str">
        <f>IF(VLOOKUP(G218+0,'de para'!E:H,4,0)="EX","Externo","Interno")</f>
        <v>Interno</v>
      </c>
      <c r="F218" s="18" t="s">
        <v>20919</v>
      </c>
      <c r="G218" s="18">
        <v>1070</v>
      </c>
      <c r="H218" s="18" t="s">
        <v>19095</v>
      </c>
      <c r="I218" s="18" t="s">
        <v>2757</v>
      </c>
      <c r="J218" s="19">
        <v>42752</v>
      </c>
      <c r="K218" s="18" t="s">
        <v>19105</v>
      </c>
      <c r="L218" s="18" t="s">
        <v>19098</v>
      </c>
      <c r="M218" s="18" t="s">
        <v>19100</v>
      </c>
      <c r="N218" s="18" t="s">
        <v>19095</v>
      </c>
      <c r="O218" s="18" t="s">
        <v>19412</v>
      </c>
      <c r="P218" s="18" t="s">
        <v>19413</v>
      </c>
      <c r="Q218" s="32">
        <v>-120</v>
      </c>
      <c r="R218" s="32">
        <v>20</v>
      </c>
      <c r="S218" s="32">
        <v>0</v>
      </c>
      <c r="T218" s="32">
        <v>20</v>
      </c>
      <c r="U218" s="32">
        <v>0</v>
      </c>
      <c r="V218" s="32">
        <v>0</v>
      </c>
      <c r="W218" s="20">
        <v>0</v>
      </c>
      <c r="X218" s="20">
        <v>11.63</v>
      </c>
      <c r="Y218" s="18" t="s">
        <v>19097</v>
      </c>
      <c r="Z218" s="20">
        <v>0</v>
      </c>
      <c r="AA218" s="20">
        <v>232.6</v>
      </c>
      <c r="AB218" s="19">
        <v>42761</v>
      </c>
    </row>
    <row r="219" spans="1:28" ht="15" hidden="1" customHeight="1" x14ac:dyDescent="0.25">
      <c r="A219" t="s">
        <v>23</v>
      </c>
      <c r="B219" t="str">
        <f>VLOOKUP(O219+0,'de para'!K:O,3,0)</f>
        <v xml:space="preserve"> Aditivos Carne</v>
      </c>
      <c r="C219" t="str">
        <f t="shared" si="3"/>
        <v>3008</v>
      </c>
      <c r="D219" t="str">
        <f>IFERROR(VLOOKUP(G219+0,'de para'!A:C,3,0),"")</f>
        <v/>
      </c>
      <c r="E219" t="str">
        <f>IF(VLOOKUP(G219+0,'de para'!E:H,4,0)="EX","Externo","Interno")</f>
        <v>Interno</v>
      </c>
      <c r="F219" s="21" t="s">
        <v>20919</v>
      </c>
      <c r="G219" s="21">
        <v>1070</v>
      </c>
      <c r="H219" s="21" t="s">
        <v>19095</v>
      </c>
      <c r="I219" s="21" t="s">
        <v>2757</v>
      </c>
      <c r="J219" s="22">
        <v>42752</v>
      </c>
      <c r="K219" s="21" t="s">
        <v>19105</v>
      </c>
      <c r="L219" s="21" t="s">
        <v>19098</v>
      </c>
      <c r="M219" s="21" t="s">
        <v>19100</v>
      </c>
      <c r="N219" s="21" t="s">
        <v>19102</v>
      </c>
      <c r="O219" s="21" t="s">
        <v>19424</v>
      </c>
      <c r="P219" s="21" t="s">
        <v>19425</v>
      </c>
      <c r="Q219" s="33">
        <v>-70</v>
      </c>
      <c r="R219" s="33">
        <v>20</v>
      </c>
      <c r="S219" s="33">
        <v>0</v>
      </c>
      <c r="T219" s="33">
        <v>20</v>
      </c>
      <c r="U219" s="33">
        <v>0</v>
      </c>
      <c r="V219" s="33">
        <v>0</v>
      </c>
      <c r="W219" s="23">
        <v>0</v>
      </c>
      <c r="X219" s="23">
        <v>17.350000000000001</v>
      </c>
      <c r="Y219" s="21" t="s">
        <v>19097</v>
      </c>
      <c r="Z219" s="23">
        <v>0</v>
      </c>
      <c r="AA219" s="23">
        <v>347</v>
      </c>
      <c r="AB219" s="22">
        <v>42761</v>
      </c>
    </row>
    <row r="220" spans="1:28" ht="15" hidden="1" customHeight="1" x14ac:dyDescent="0.25">
      <c r="A220" t="s">
        <v>23</v>
      </c>
      <c r="B220" t="str">
        <f>VLOOKUP(O220+0,'de para'!K:O,3,0)</f>
        <v xml:space="preserve"> Aditivos Carne</v>
      </c>
      <c r="C220" t="str">
        <f t="shared" si="3"/>
        <v>3008</v>
      </c>
      <c r="D220" t="str">
        <f>IFERROR(VLOOKUP(G220+0,'de para'!A:C,3,0),"")</f>
        <v/>
      </c>
      <c r="E220" t="str">
        <f>IF(VLOOKUP(G220+0,'de para'!E:H,4,0)="EX","Externo","Interno")</f>
        <v>Interno</v>
      </c>
      <c r="F220" s="18" t="s">
        <v>20919</v>
      </c>
      <c r="G220" s="18">
        <v>1070</v>
      </c>
      <c r="H220" s="18" t="s">
        <v>19095</v>
      </c>
      <c r="I220" s="18" t="s">
        <v>2757</v>
      </c>
      <c r="J220" s="19">
        <v>42752</v>
      </c>
      <c r="K220" s="18" t="s">
        <v>19105</v>
      </c>
      <c r="L220" s="18" t="s">
        <v>19098</v>
      </c>
      <c r="M220" s="18" t="s">
        <v>19100</v>
      </c>
      <c r="N220" s="18" t="s">
        <v>19108</v>
      </c>
      <c r="O220" s="18" t="s">
        <v>19414</v>
      </c>
      <c r="P220" s="18" t="s">
        <v>19415</v>
      </c>
      <c r="Q220" s="32">
        <v>-390</v>
      </c>
      <c r="R220" s="32">
        <v>60</v>
      </c>
      <c r="S220" s="32">
        <v>0</v>
      </c>
      <c r="T220" s="32">
        <v>60</v>
      </c>
      <c r="U220" s="32">
        <v>0</v>
      </c>
      <c r="V220" s="32">
        <v>0</v>
      </c>
      <c r="W220" s="20">
        <v>0</v>
      </c>
      <c r="X220" s="20">
        <v>12.25</v>
      </c>
      <c r="Y220" s="18" t="s">
        <v>19097</v>
      </c>
      <c r="Z220" s="20">
        <v>0</v>
      </c>
      <c r="AA220" s="20">
        <v>735</v>
      </c>
      <c r="AB220" s="19">
        <v>42761</v>
      </c>
    </row>
    <row r="221" spans="1:28" ht="15" hidden="1" customHeight="1" x14ac:dyDescent="0.25">
      <c r="A221" t="s">
        <v>23</v>
      </c>
      <c r="B221" t="str">
        <f>VLOOKUP(O221+0,'de para'!K:O,3,0)</f>
        <v xml:space="preserve"> Aditivos Carne</v>
      </c>
      <c r="C221" t="str">
        <f t="shared" si="3"/>
        <v>3008</v>
      </c>
      <c r="D221" t="str">
        <f>IFERROR(VLOOKUP(G221+0,'de para'!A:C,3,0),"")</f>
        <v/>
      </c>
      <c r="E221" t="str">
        <f>IF(VLOOKUP(G221+0,'de para'!E:H,4,0)="EX","Externo","Interno")</f>
        <v>Interno</v>
      </c>
      <c r="F221" s="21" t="s">
        <v>20919</v>
      </c>
      <c r="G221" s="21">
        <v>1070</v>
      </c>
      <c r="H221" s="21" t="s">
        <v>19095</v>
      </c>
      <c r="I221" s="21" t="s">
        <v>2757</v>
      </c>
      <c r="J221" s="22">
        <v>42752</v>
      </c>
      <c r="K221" s="21" t="s">
        <v>19105</v>
      </c>
      <c r="L221" s="21" t="s">
        <v>19098</v>
      </c>
      <c r="M221" s="21" t="s">
        <v>19100</v>
      </c>
      <c r="N221" s="21" t="s">
        <v>19103</v>
      </c>
      <c r="O221" s="21" t="s">
        <v>19416</v>
      </c>
      <c r="P221" s="21" t="s">
        <v>19417</v>
      </c>
      <c r="Q221" s="33">
        <v>-105</v>
      </c>
      <c r="R221" s="33">
        <v>45</v>
      </c>
      <c r="S221" s="33">
        <v>0</v>
      </c>
      <c r="T221" s="33">
        <v>45</v>
      </c>
      <c r="U221" s="33">
        <v>0</v>
      </c>
      <c r="V221" s="33">
        <v>0</v>
      </c>
      <c r="W221" s="23">
        <v>0</v>
      </c>
      <c r="X221" s="23">
        <v>4.6500000000000004</v>
      </c>
      <c r="Y221" s="21" t="s">
        <v>19097</v>
      </c>
      <c r="Z221" s="23">
        <v>0</v>
      </c>
      <c r="AA221" s="23">
        <v>209.25</v>
      </c>
      <c r="AB221" s="22">
        <v>42761</v>
      </c>
    </row>
    <row r="222" spans="1:28" ht="15" hidden="1" customHeight="1" x14ac:dyDescent="0.25">
      <c r="A222" t="s">
        <v>23</v>
      </c>
      <c r="B222" t="str">
        <f>VLOOKUP(O222+0,'de para'!K:O,3,0)</f>
        <v xml:space="preserve"> Aditivos Carne</v>
      </c>
      <c r="C222" t="str">
        <f t="shared" si="3"/>
        <v>3008</v>
      </c>
      <c r="D222" t="str">
        <f>IFERROR(VLOOKUP(G222+0,'de para'!A:C,3,0),"")</f>
        <v/>
      </c>
      <c r="E222" t="str">
        <f>IF(VLOOKUP(G222+0,'de para'!E:H,4,0)="EX","Externo","Interno")</f>
        <v>Interno</v>
      </c>
      <c r="F222" s="18" t="s">
        <v>20919</v>
      </c>
      <c r="G222" s="18">
        <v>1070</v>
      </c>
      <c r="H222" s="18" t="s">
        <v>19095</v>
      </c>
      <c r="I222" s="18" t="s">
        <v>2757</v>
      </c>
      <c r="J222" s="19">
        <v>42752</v>
      </c>
      <c r="K222" s="18" t="s">
        <v>19105</v>
      </c>
      <c r="L222" s="18" t="s">
        <v>19098</v>
      </c>
      <c r="M222" s="18" t="s">
        <v>19100</v>
      </c>
      <c r="N222" s="18" t="s">
        <v>19291</v>
      </c>
      <c r="O222" s="18" t="s">
        <v>19418</v>
      </c>
      <c r="P222" s="18" t="s">
        <v>19419</v>
      </c>
      <c r="Q222" s="32">
        <v>-40</v>
      </c>
      <c r="R222" s="32">
        <v>20</v>
      </c>
      <c r="S222" s="32">
        <v>0</v>
      </c>
      <c r="T222" s="32">
        <v>20</v>
      </c>
      <c r="U222" s="32">
        <v>0</v>
      </c>
      <c r="V222" s="32">
        <v>0</v>
      </c>
      <c r="W222" s="20">
        <v>0</v>
      </c>
      <c r="X222" s="20">
        <v>9.3000000000000007</v>
      </c>
      <c r="Y222" s="18" t="s">
        <v>19097</v>
      </c>
      <c r="Z222" s="20">
        <v>0</v>
      </c>
      <c r="AA222" s="20">
        <v>186</v>
      </c>
      <c r="AB222" s="19">
        <v>42761</v>
      </c>
    </row>
    <row r="223" spans="1:28" hidden="1" x14ac:dyDescent="0.25">
      <c r="A223" t="s">
        <v>23</v>
      </c>
      <c r="B223" t="str">
        <f>VLOOKUP(O223+0,'de para'!K:O,3,0)</f>
        <v xml:space="preserve"> Aditivos Carne</v>
      </c>
      <c r="C223" t="str">
        <f t="shared" si="3"/>
        <v>3008</v>
      </c>
      <c r="D223" t="str">
        <f>IFERROR(VLOOKUP(G223+0,'de para'!A:C,3,0),"")</f>
        <v/>
      </c>
      <c r="E223" t="str">
        <f>IF(VLOOKUP(G223+0,'de para'!E:H,4,0)="EX","Externo","Interno")</f>
        <v>Interno</v>
      </c>
      <c r="F223" s="21" t="s">
        <v>20919</v>
      </c>
      <c r="G223" s="21">
        <v>1070</v>
      </c>
      <c r="H223" s="21" t="s">
        <v>19095</v>
      </c>
      <c r="I223" s="21" t="s">
        <v>2757</v>
      </c>
      <c r="J223" s="22">
        <v>42752</v>
      </c>
      <c r="K223" s="21" t="s">
        <v>19105</v>
      </c>
      <c r="L223" s="21" t="s">
        <v>19098</v>
      </c>
      <c r="M223" s="21" t="s">
        <v>19100</v>
      </c>
      <c r="N223" s="21" t="s">
        <v>19104</v>
      </c>
      <c r="O223" s="21" t="s">
        <v>19420</v>
      </c>
      <c r="P223" s="21" t="s">
        <v>19421</v>
      </c>
      <c r="Q223" s="33">
        <v>-20</v>
      </c>
      <c r="R223" s="33">
        <v>10</v>
      </c>
      <c r="S223" s="33">
        <v>0</v>
      </c>
      <c r="T223" s="33">
        <v>10</v>
      </c>
      <c r="U223" s="33">
        <v>0</v>
      </c>
      <c r="V223" s="33">
        <v>0</v>
      </c>
      <c r="W223" s="23">
        <v>0</v>
      </c>
      <c r="X223" s="23">
        <v>10.08</v>
      </c>
      <c r="Y223" s="21" t="s">
        <v>19097</v>
      </c>
      <c r="Z223" s="23">
        <v>0</v>
      </c>
      <c r="AA223" s="23">
        <v>100.8</v>
      </c>
      <c r="AB223" s="22">
        <v>42761</v>
      </c>
    </row>
    <row r="224" spans="1:28" hidden="1" x14ac:dyDescent="0.25">
      <c r="A224" t="s">
        <v>23</v>
      </c>
      <c r="B224" t="str">
        <f>VLOOKUP(O224+0,'de para'!K:O,3,0)</f>
        <v xml:space="preserve"> Aditivos Carne</v>
      </c>
      <c r="C224" t="str">
        <f t="shared" si="3"/>
        <v>3008</v>
      </c>
      <c r="D224" t="str">
        <f>IFERROR(VLOOKUP(G224+0,'de para'!A:C,3,0),"")</f>
        <v/>
      </c>
      <c r="E224" t="str">
        <f>IF(VLOOKUP(G224+0,'de para'!E:H,4,0)="EX","Externo","Interno")</f>
        <v>Interno</v>
      </c>
      <c r="F224" s="18" t="s">
        <v>20920</v>
      </c>
      <c r="G224" s="18">
        <v>1369</v>
      </c>
      <c r="H224" s="18" t="s">
        <v>19095</v>
      </c>
      <c r="I224" s="18" t="s">
        <v>3282</v>
      </c>
      <c r="J224" s="19">
        <v>42752</v>
      </c>
      <c r="K224" s="18" t="s">
        <v>19422</v>
      </c>
      <c r="L224" s="18" t="s">
        <v>19423</v>
      </c>
      <c r="M224" s="18" t="s">
        <v>19114</v>
      </c>
      <c r="N224" s="18" t="s">
        <v>19095</v>
      </c>
      <c r="O224" s="18" t="s">
        <v>19347</v>
      </c>
      <c r="P224" s="18" t="s">
        <v>59</v>
      </c>
      <c r="Q224" s="32">
        <v>2400</v>
      </c>
      <c r="R224" s="32">
        <v>50</v>
      </c>
      <c r="S224" s="32">
        <v>0</v>
      </c>
      <c r="T224" s="32">
        <v>50</v>
      </c>
      <c r="U224" s="32">
        <v>0</v>
      </c>
      <c r="V224" s="32">
        <v>0</v>
      </c>
      <c r="W224" s="20">
        <v>0</v>
      </c>
      <c r="X224" s="20">
        <v>14.82</v>
      </c>
      <c r="Y224" s="18" t="s">
        <v>19097</v>
      </c>
      <c r="Z224" s="20">
        <v>0</v>
      </c>
      <c r="AA224" s="20">
        <v>741</v>
      </c>
      <c r="AB224" s="19">
        <v>42758</v>
      </c>
    </row>
    <row r="225" spans="1:28" hidden="1" x14ac:dyDescent="0.25">
      <c r="A225" t="s">
        <v>23</v>
      </c>
      <c r="B225" t="str">
        <f>VLOOKUP(O225+0,'de para'!K:O,3,0)</f>
        <v xml:space="preserve"> Aditivos Carne</v>
      </c>
      <c r="C225" t="str">
        <f t="shared" si="3"/>
        <v>3008</v>
      </c>
      <c r="D225" t="str">
        <f>IFERROR(VLOOKUP(G225+0,'de para'!A:C,3,0),"")</f>
        <v/>
      </c>
      <c r="E225" t="str">
        <f>IF(VLOOKUP(G225+0,'de para'!E:H,4,0)="EX","Externo","Interno")</f>
        <v>Interno</v>
      </c>
      <c r="F225" s="21" t="s">
        <v>20920</v>
      </c>
      <c r="G225" s="21">
        <v>1369</v>
      </c>
      <c r="H225" s="21" t="s">
        <v>19095</v>
      </c>
      <c r="I225" s="21" t="s">
        <v>3282</v>
      </c>
      <c r="J225" s="22">
        <v>42752</v>
      </c>
      <c r="K225" s="21" t="s">
        <v>19422</v>
      </c>
      <c r="L225" s="21" t="s">
        <v>19423</v>
      </c>
      <c r="M225" s="21" t="s">
        <v>19114</v>
      </c>
      <c r="N225" s="21" t="s">
        <v>19102</v>
      </c>
      <c r="O225" s="21" t="s">
        <v>19469</v>
      </c>
      <c r="P225" s="21" t="s">
        <v>127</v>
      </c>
      <c r="Q225" s="33">
        <v>448</v>
      </c>
      <c r="R225" s="33">
        <v>50</v>
      </c>
      <c r="S225" s="33">
        <v>0</v>
      </c>
      <c r="T225" s="33">
        <v>50</v>
      </c>
      <c r="U225" s="33">
        <v>0</v>
      </c>
      <c r="V225" s="33">
        <v>0</v>
      </c>
      <c r="W225" s="23">
        <v>0</v>
      </c>
      <c r="X225" s="23">
        <v>8.14</v>
      </c>
      <c r="Y225" s="21" t="s">
        <v>19097</v>
      </c>
      <c r="Z225" s="23">
        <v>0</v>
      </c>
      <c r="AA225" s="23">
        <v>407</v>
      </c>
      <c r="AB225" s="22">
        <v>42758</v>
      </c>
    </row>
    <row r="226" spans="1:28" hidden="1" x14ac:dyDescent="0.25">
      <c r="A226" t="s">
        <v>23</v>
      </c>
      <c r="B226" t="str">
        <f>VLOOKUP(O226+0,'de para'!K:O,3,0)</f>
        <v xml:space="preserve"> Aditivos Carne</v>
      </c>
      <c r="C226" t="str">
        <f t="shared" si="3"/>
        <v>3008</v>
      </c>
      <c r="D226" t="str">
        <f>IFERROR(VLOOKUP(G226+0,'de para'!A:C,3,0),"")</f>
        <v/>
      </c>
      <c r="E226" t="str">
        <f>IF(VLOOKUP(G226+0,'de para'!E:H,4,0)="EX","Externo","Interno")</f>
        <v>Interno</v>
      </c>
      <c r="F226" s="18" t="s">
        <v>20920</v>
      </c>
      <c r="G226" s="18">
        <v>1369</v>
      </c>
      <c r="H226" s="18" t="s">
        <v>19095</v>
      </c>
      <c r="I226" s="18" t="s">
        <v>3282</v>
      </c>
      <c r="J226" s="19">
        <v>42752</v>
      </c>
      <c r="K226" s="18" t="s">
        <v>19422</v>
      </c>
      <c r="L226" s="18" t="s">
        <v>19423</v>
      </c>
      <c r="M226" s="18" t="s">
        <v>19114</v>
      </c>
      <c r="N226" s="18" t="s">
        <v>19108</v>
      </c>
      <c r="O226" s="18" t="s">
        <v>19405</v>
      </c>
      <c r="P226" s="18" t="s">
        <v>60</v>
      </c>
      <c r="Q226" s="32">
        <v>1460.05</v>
      </c>
      <c r="R226" s="32">
        <v>30</v>
      </c>
      <c r="S226" s="32">
        <v>0</v>
      </c>
      <c r="T226" s="32">
        <v>30</v>
      </c>
      <c r="U226" s="32">
        <v>0</v>
      </c>
      <c r="V226" s="32">
        <v>0</v>
      </c>
      <c r="W226" s="20">
        <v>0</v>
      </c>
      <c r="X226" s="20">
        <v>3.02</v>
      </c>
      <c r="Y226" s="18" t="s">
        <v>19097</v>
      </c>
      <c r="Z226" s="20">
        <v>0</v>
      </c>
      <c r="AA226" s="20">
        <v>90.6</v>
      </c>
      <c r="AB226" s="19">
        <v>42758</v>
      </c>
    </row>
    <row r="227" spans="1:28" ht="15" hidden="1" customHeight="1" x14ac:dyDescent="0.25">
      <c r="A227" t="s">
        <v>23</v>
      </c>
      <c r="B227" t="str">
        <f>VLOOKUP(O227+0,'de para'!K:O,3,0)</f>
        <v xml:space="preserve"> Tripas Artificiais</v>
      </c>
      <c r="C227" t="str">
        <f t="shared" si="3"/>
        <v>3006</v>
      </c>
      <c r="D227" t="str">
        <f>IFERROR(VLOOKUP(G227+0,'de para'!A:C,3,0),"")</f>
        <v/>
      </c>
      <c r="E227" t="str">
        <f>IF(VLOOKUP(G227+0,'de para'!E:H,4,0)="EX","Externo","Interno")</f>
        <v>Interno</v>
      </c>
      <c r="F227" s="21" t="s">
        <v>20920</v>
      </c>
      <c r="G227" s="21">
        <v>1369</v>
      </c>
      <c r="H227" s="21" t="s">
        <v>19095</v>
      </c>
      <c r="I227" s="21" t="s">
        <v>3282</v>
      </c>
      <c r="J227" s="22">
        <v>42752</v>
      </c>
      <c r="K227" s="21" t="s">
        <v>19422</v>
      </c>
      <c r="L227" s="21" t="s">
        <v>19423</v>
      </c>
      <c r="M227" s="21" t="s">
        <v>19114</v>
      </c>
      <c r="N227" s="21" t="s">
        <v>19103</v>
      </c>
      <c r="O227" s="21" t="s">
        <v>19518</v>
      </c>
      <c r="P227" s="21" t="s">
        <v>5439</v>
      </c>
      <c r="Q227" s="33">
        <v>0</v>
      </c>
      <c r="R227" s="33">
        <v>9450</v>
      </c>
      <c r="S227" s="33">
        <v>0</v>
      </c>
      <c r="T227" s="33">
        <v>9450</v>
      </c>
      <c r="U227" s="33">
        <v>0</v>
      </c>
      <c r="V227" s="33">
        <v>0</v>
      </c>
      <c r="W227" s="23">
        <v>0</v>
      </c>
      <c r="X227" s="23">
        <v>0.38</v>
      </c>
      <c r="Y227" s="21" t="s">
        <v>19097</v>
      </c>
      <c r="Z227" s="23">
        <v>0</v>
      </c>
      <c r="AA227" s="23">
        <v>3591</v>
      </c>
      <c r="AB227" s="22">
        <v>42758</v>
      </c>
    </row>
    <row r="228" spans="1:28" ht="15" hidden="1" customHeight="1" x14ac:dyDescent="0.25">
      <c r="A228" t="s">
        <v>23</v>
      </c>
      <c r="B228" t="str">
        <f>VLOOKUP(O228+0,'de para'!K:O,3,0)</f>
        <v xml:space="preserve"> Aditivos Carne</v>
      </c>
      <c r="C228" t="str">
        <f t="shared" si="3"/>
        <v>3008</v>
      </c>
      <c r="D228" t="str">
        <f>IFERROR(VLOOKUP(G228+0,'de para'!A:C,3,0),"")</f>
        <v/>
      </c>
      <c r="E228" t="str">
        <f>IF(VLOOKUP(G228+0,'de para'!E:H,4,0)="EX","Externo","Interno")</f>
        <v>Interno</v>
      </c>
      <c r="F228" s="18" t="s">
        <v>20921</v>
      </c>
      <c r="G228" s="18">
        <v>169</v>
      </c>
      <c r="H228" s="18" t="s">
        <v>19095</v>
      </c>
      <c r="I228" s="18" t="s">
        <v>167</v>
      </c>
      <c r="J228" s="19">
        <v>42752</v>
      </c>
      <c r="K228" s="18" t="s">
        <v>19326</v>
      </c>
      <c r="L228" s="18" t="s">
        <v>19293</v>
      </c>
      <c r="M228" s="18" t="s">
        <v>19203</v>
      </c>
      <c r="N228" s="18" t="s">
        <v>19095</v>
      </c>
      <c r="O228" s="18" t="s">
        <v>19405</v>
      </c>
      <c r="P228" s="18" t="s">
        <v>60</v>
      </c>
      <c r="Q228" s="32">
        <v>1430.05</v>
      </c>
      <c r="R228" s="32">
        <v>300</v>
      </c>
      <c r="S228" s="32">
        <v>0</v>
      </c>
      <c r="T228" s="32">
        <v>300</v>
      </c>
      <c r="U228" s="32">
        <v>0</v>
      </c>
      <c r="V228" s="32">
        <v>0</v>
      </c>
      <c r="W228" s="20">
        <v>0</v>
      </c>
      <c r="X228" s="20">
        <v>1.2</v>
      </c>
      <c r="Y228" s="18" t="s">
        <v>19097</v>
      </c>
      <c r="Z228" s="20">
        <v>0</v>
      </c>
      <c r="AA228" s="20">
        <v>360</v>
      </c>
      <c r="AB228" s="19">
        <v>42761</v>
      </c>
    </row>
    <row r="229" spans="1:28" ht="15" hidden="1" customHeight="1" x14ac:dyDescent="0.25">
      <c r="A229" t="s">
        <v>23</v>
      </c>
      <c r="B229" t="str">
        <f>VLOOKUP(O229+0,'de para'!K:O,3,0)</f>
        <v xml:space="preserve"> Aditivos Carne</v>
      </c>
      <c r="C229" t="str">
        <f t="shared" si="3"/>
        <v>3008</v>
      </c>
      <c r="D229" t="str">
        <f>IFERROR(VLOOKUP(G229+0,'de para'!A:C,3,0),"")</f>
        <v/>
      </c>
      <c r="E229" t="str">
        <f>IF(VLOOKUP(G229+0,'de para'!E:H,4,0)="EX","Externo","Interno")</f>
        <v>Interno</v>
      </c>
      <c r="F229" s="21" t="s">
        <v>20921</v>
      </c>
      <c r="G229" s="21">
        <v>169</v>
      </c>
      <c r="H229" s="21" t="s">
        <v>19095</v>
      </c>
      <c r="I229" s="21" t="s">
        <v>167</v>
      </c>
      <c r="J229" s="22">
        <v>42752</v>
      </c>
      <c r="K229" s="21" t="s">
        <v>19326</v>
      </c>
      <c r="L229" s="21" t="s">
        <v>19293</v>
      </c>
      <c r="M229" s="21" t="s">
        <v>19203</v>
      </c>
      <c r="N229" s="21" t="s">
        <v>19102</v>
      </c>
      <c r="O229" s="21" t="s">
        <v>20922</v>
      </c>
      <c r="P229" s="21" t="s">
        <v>10661</v>
      </c>
      <c r="Q229" s="33">
        <v>0</v>
      </c>
      <c r="R229" s="33">
        <v>250</v>
      </c>
      <c r="S229" s="33">
        <v>0</v>
      </c>
      <c r="T229" s="33">
        <v>250</v>
      </c>
      <c r="U229" s="33">
        <v>0</v>
      </c>
      <c r="V229" s="33">
        <v>0</v>
      </c>
      <c r="W229" s="23">
        <v>0</v>
      </c>
      <c r="X229" s="23">
        <v>2.2999999999999998</v>
      </c>
      <c r="Y229" s="21" t="s">
        <v>19097</v>
      </c>
      <c r="Z229" s="23">
        <v>0</v>
      </c>
      <c r="AA229" s="23">
        <v>575</v>
      </c>
      <c r="AB229" s="22">
        <v>42761</v>
      </c>
    </row>
    <row r="230" spans="1:28" ht="15" hidden="1" customHeight="1" x14ac:dyDescent="0.25">
      <c r="A230" t="s">
        <v>23</v>
      </c>
      <c r="B230" t="str">
        <f>VLOOKUP(O230+0,'de para'!K:O,3,0)</f>
        <v xml:space="preserve"> Aditivos Carne</v>
      </c>
      <c r="C230" t="str">
        <f t="shared" si="3"/>
        <v>3008</v>
      </c>
      <c r="D230" t="str">
        <f>IFERROR(VLOOKUP(G230+0,'de para'!A:C,3,0),"")</f>
        <v/>
      </c>
      <c r="E230" t="str">
        <f>IF(VLOOKUP(G230+0,'de para'!E:H,4,0)="EX","Externo","Interno")</f>
        <v>Interno</v>
      </c>
      <c r="F230" s="18" t="s">
        <v>20921</v>
      </c>
      <c r="G230" s="18">
        <v>169</v>
      </c>
      <c r="H230" s="18" t="s">
        <v>19095</v>
      </c>
      <c r="I230" s="18" t="s">
        <v>167</v>
      </c>
      <c r="J230" s="19">
        <v>42752</v>
      </c>
      <c r="K230" s="18" t="s">
        <v>19326</v>
      </c>
      <c r="L230" s="18" t="s">
        <v>19293</v>
      </c>
      <c r="M230" s="18" t="s">
        <v>19203</v>
      </c>
      <c r="N230" s="18" t="s">
        <v>19108</v>
      </c>
      <c r="O230" s="18" t="s">
        <v>20923</v>
      </c>
      <c r="P230" s="18" t="s">
        <v>10989</v>
      </c>
      <c r="Q230" s="32">
        <v>0</v>
      </c>
      <c r="R230" s="32">
        <v>150</v>
      </c>
      <c r="S230" s="32">
        <v>0</v>
      </c>
      <c r="T230" s="32">
        <v>150</v>
      </c>
      <c r="U230" s="32">
        <v>0</v>
      </c>
      <c r="V230" s="32">
        <v>0</v>
      </c>
      <c r="W230" s="20">
        <v>0</v>
      </c>
      <c r="X230" s="20">
        <v>1.68</v>
      </c>
      <c r="Y230" s="18" t="s">
        <v>19097</v>
      </c>
      <c r="Z230" s="20">
        <v>0</v>
      </c>
      <c r="AA230" s="20">
        <v>252</v>
      </c>
      <c r="AB230" s="19">
        <v>42761</v>
      </c>
    </row>
    <row r="231" spans="1:28" ht="15" hidden="1" customHeight="1" x14ac:dyDescent="0.25">
      <c r="A231" t="s">
        <v>23</v>
      </c>
      <c r="B231" t="str">
        <f>VLOOKUP(O231+0,'de para'!K:O,3,0)</f>
        <v xml:space="preserve"> Aditivos Carne</v>
      </c>
      <c r="C231" t="str">
        <f t="shared" si="3"/>
        <v>3008</v>
      </c>
      <c r="D231" t="str">
        <f>IFERROR(VLOOKUP(G231+0,'de para'!A:C,3,0),"")</f>
        <v/>
      </c>
      <c r="E231" t="str">
        <f>IF(VLOOKUP(G231+0,'de para'!E:H,4,0)="EX","Externo","Interno")</f>
        <v>Interno</v>
      </c>
      <c r="F231" s="21" t="s">
        <v>20921</v>
      </c>
      <c r="G231" s="21">
        <v>169</v>
      </c>
      <c r="H231" s="21" t="s">
        <v>19095</v>
      </c>
      <c r="I231" s="21" t="s">
        <v>167</v>
      </c>
      <c r="J231" s="22">
        <v>42752</v>
      </c>
      <c r="K231" s="21" t="s">
        <v>19326</v>
      </c>
      <c r="L231" s="21" t="s">
        <v>19293</v>
      </c>
      <c r="M231" s="21" t="s">
        <v>19203</v>
      </c>
      <c r="N231" s="21" t="s">
        <v>19103</v>
      </c>
      <c r="O231" s="21" t="s">
        <v>20924</v>
      </c>
      <c r="P231" s="21" t="s">
        <v>10702</v>
      </c>
      <c r="Q231" s="33">
        <v>0</v>
      </c>
      <c r="R231" s="33">
        <v>250</v>
      </c>
      <c r="S231" s="33">
        <v>0</v>
      </c>
      <c r="T231" s="33">
        <v>250</v>
      </c>
      <c r="U231" s="33">
        <v>0</v>
      </c>
      <c r="V231" s="33">
        <v>0</v>
      </c>
      <c r="W231" s="23">
        <v>0</v>
      </c>
      <c r="X231" s="23">
        <v>2.39</v>
      </c>
      <c r="Y231" s="21" t="s">
        <v>19097</v>
      </c>
      <c r="Z231" s="23">
        <v>0</v>
      </c>
      <c r="AA231" s="23">
        <v>597.5</v>
      </c>
      <c r="AB231" s="22">
        <v>42761</v>
      </c>
    </row>
    <row r="232" spans="1:28" ht="15" hidden="1" customHeight="1" x14ac:dyDescent="0.25">
      <c r="A232" t="s">
        <v>23</v>
      </c>
      <c r="B232" t="str">
        <f>VLOOKUP(O232+0,'de para'!K:O,3,0)</f>
        <v xml:space="preserve"> Aditivos Carne</v>
      </c>
      <c r="C232" t="str">
        <f t="shared" si="3"/>
        <v>3008</v>
      </c>
      <c r="D232" t="str">
        <f>IFERROR(VLOOKUP(G232+0,'de para'!A:C,3,0),"")</f>
        <v/>
      </c>
      <c r="E232" t="str">
        <f>IF(VLOOKUP(G232+0,'de para'!E:H,4,0)="EX","Externo","Interno")</f>
        <v>Interno</v>
      </c>
      <c r="F232" s="18" t="s">
        <v>20921</v>
      </c>
      <c r="G232" s="18">
        <v>169</v>
      </c>
      <c r="H232" s="18" t="s">
        <v>19095</v>
      </c>
      <c r="I232" s="18" t="s">
        <v>167</v>
      </c>
      <c r="J232" s="19">
        <v>42752</v>
      </c>
      <c r="K232" s="18" t="s">
        <v>19326</v>
      </c>
      <c r="L232" s="18" t="s">
        <v>19293</v>
      </c>
      <c r="M232" s="18" t="s">
        <v>19203</v>
      </c>
      <c r="N232" s="18" t="s">
        <v>19291</v>
      </c>
      <c r="O232" s="18" t="s">
        <v>19347</v>
      </c>
      <c r="P232" s="18" t="s">
        <v>59</v>
      </c>
      <c r="Q232" s="32">
        <v>2350</v>
      </c>
      <c r="R232" s="32">
        <v>125</v>
      </c>
      <c r="S232" s="32">
        <v>0</v>
      </c>
      <c r="T232" s="32">
        <v>125</v>
      </c>
      <c r="U232" s="32">
        <v>0</v>
      </c>
      <c r="V232" s="32">
        <v>0</v>
      </c>
      <c r="W232" s="20">
        <v>0</v>
      </c>
      <c r="X232" s="20">
        <v>6.56</v>
      </c>
      <c r="Y232" s="18" t="s">
        <v>19097</v>
      </c>
      <c r="Z232" s="20">
        <v>0</v>
      </c>
      <c r="AA232" s="20">
        <v>820</v>
      </c>
      <c r="AB232" s="19">
        <v>42761</v>
      </c>
    </row>
    <row r="233" spans="1:28" ht="15" hidden="1" customHeight="1" x14ac:dyDescent="0.25">
      <c r="A233" t="s">
        <v>23</v>
      </c>
      <c r="B233" t="str">
        <f>VLOOKUP(O233+0,'de para'!K:O,3,0)</f>
        <v>Aditivos Leite</v>
      </c>
      <c r="C233" t="str">
        <f t="shared" si="3"/>
        <v>3009</v>
      </c>
      <c r="D233" t="str">
        <f>IFERROR(VLOOKUP(G233+0,'de para'!A:C,3,0),"")</f>
        <v/>
      </c>
      <c r="E233" t="str">
        <f>IF(VLOOKUP(G233+0,'de para'!E:H,4,0)="EX","Externo","Interno")</f>
        <v>Interno</v>
      </c>
      <c r="F233" s="21" t="s">
        <v>20925</v>
      </c>
      <c r="G233" s="21">
        <v>979</v>
      </c>
      <c r="H233" s="21" t="s">
        <v>19095</v>
      </c>
      <c r="I233" s="21" t="s">
        <v>2600</v>
      </c>
      <c r="J233" s="22">
        <v>42752</v>
      </c>
      <c r="K233" s="21" t="s">
        <v>20639</v>
      </c>
      <c r="L233" s="21" t="s">
        <v>19098</v>
      </c>
      <c r="M233" s="21" t="s">
        <v>19115</v>
      </c>
      <c r="N233" s="21" t="s">
        <v>19095</v>
      </c>
      <c r="O233" s="21" t="s">
        <v>20926</v>
      </c>
      <c r="P233" s="21" t="s">
        <v>156</v>
      </c>
      <c r="Q233" s="33">
        <v>0</v>
      </c>
      <c r="R233" s="33">
        <v>25</v>
      </c>
      <c r="S233" s="33">
        <v>0</v>
      </c>
      <c r="T233" s="33">
        <v>25</v>
      </c>
      <c r="U233" s="33">
        <v>0</v>
      </c>
      <c r="V233" s="33">
        <v>25</v>
      </c>
      <c r="W233" s="23">
        <v>0</v>
      </c>
      <c r="X233" s="23">
        <v>32</v>
      </c>
      <c r="Y233" s="21" t="s">
        <v>19116</v>
      </c>
      <c r="Z233" s="23">
        <v>0</v>
      </c>
      <c r="AA233" s="23">
        <v>800</v>
      </c>
      <c r="AB233" s="22">
        <v>42759</v>
      </c>
    </row>
    <row r="234" spans="1:28" ht="15" hidden="1" customHeight="1" x14ac:dyDescent="0.25">
      <c r="A234" t="s">
        <v>23</v>
      </c>
      <c r="B234" t="str">
        <f>VLOOKUP(O234+0,'de para'!K:O,3,0)</f>
        <v xml:space="preserve"> Aditivos Carne</v>
      </c>
      <c r="C234" t="str">
        <f t="shared" si="3"/>
        <v>3008</v>
      </c>
      <c r="D234" t="str">
        <f>IFERROR(VLOOKUP(G234+0,'de para'!A:C,3,0),"")</f>
        <v/>
      </c>
      <c r="E234" t="str">
        <f>IF(VLOOKUP(G234+0,'de para'!E:H,4,0)="EX","Externo","Interno")</f>
        <v>Interno</v>
      </c>
      <c r="F234" s="18" t="s">
        <v>20927</v>
      </c>
      <c r="G234" s="18">
        <v>484</v>
      </c>
      <c r="H234" s="18" t="s">
        <v>19095</v>
      </c>
      <c r="I234" s="18" t="s">
        <v>20928</v>
      </c>
      <c r="J234" s="19">
        <v>42752</v>
      </c>
      <c r="K234" s="18" t="s">
        <v>20700</v>
      </c>
      <c r="L234" s="18" t="s">
        <v>19313</v>
      </c>
      <c r="M234" s="18" t="s">
        <v>19114</v>
      </c>
      <c r="N234" s="18" t="s">
        <v>19102</v>
      </c>
      <c r="O234" s="18" t="s">
        <v>19401</v>
      </c>
      <c r="P234" s="18" t="s">
        <v>58</v>
      </c>
      <c r="Q234" s="32">
        <v>500</v>
      </c>
      <c r="R234" s="32">
        <v>25</v>
      </c>
      <c r="S234" s="32">
        <v>0</v>
      </c>
      <c r="T234" s="32">
        <v>25</v>
      </c>
      <c r="U234" s="32">
        <v>0</v>
      </c>
      <c r="V234" s="32">
        <v>0</v>
      </c>
      <c r="W234" s="20">
        <v>0</v>
      </c>
      <c r="X234" s="20">
        <v>10.119999999999999</v>
      </c>
      <c r="Y234" s="18" t="s">
        <v>19097</v>
      </c>
      <c r="Z234" s="20">
        <v>0</v>
      </c>
      <c r="AA234" s="20">
        <v>253</v>
      </c>
      <c r="AB234" s="19">
        <v>42761</v>
      </c>
    </row>
    <row r="235" spans="1:28" ht="15" hidden="1" customHeight="1" x14ac:dyDescent="0.25">
      <c r="A235" t="s">
        <v>23</v>
      </c>
      <c r="B235" t="str">
        <f>VLOOKUP(O235+0,'de para'!K:O,3,0)</f>
        <v xml:space="preserve"> Aditivos Carne</v>
      </c>
      <c r="C235" t="str">
        <f t="shared" si="3"/>
        <v>3008</v>
      </c>
      <c r="D235" t="str">
        <f>IFERROR(VLOOKUP(G235+0,'de para'!A:C,3,0),"")</f>
        <v/>
      </c>
      <c r="E235" t="str">
        <f>IF(VLOOKUP(G235+0,'de para'!E:H,4,0)="EX","Externo","Interno")</f>
        <v>Interno</v>
      </c>
      <c r="F235" s="21" t="s">
        <v>20927</v>
      </c>
      <c r="G235" s="21">
        <v>484</v>
      </c>
      <c r="H235" s="21" t="s">
        <v>19095</v>
      </c>
      <c r="I235" s="21" t="s">
        <v>20928</v>
      </c>
      <c r="J235" s="22">
        <v>42752</v>
      </c>
      <c r="K235" s="21" t="s">
        <v>20700</v>
      </c>
      <c r="L235" s="21" t="s">
        <v>19313</v>
      </c>
      <c r="M235" s="21" t="s">
        <v>19114</v>
      </c>
      <c r="N235" s="21" t="s">
        <v>19108</v>
      </c>
      <c r="O235" s="21" t="s">
        <v>19509</v>
      </c>
      <c r="P235" s="21" t="s">
        <v>197</v>
      </c>
      <c r="Q235" s="33">
        <v>825</v>
      </c>
      <c r="R235" s="33">
        <v>25</v>
      </c>
      <c r="S235" s="33">
        <v>0</v>
      </c>
      <c r="T235" s="33">
        <v>25</v>
      </c>
      <c r="U235" s="33">
        <v>0</v>
      </c>
      <c r="V235" s="33">
        <v>0</v>
      </c>
      <c r="W235" s="23">
        <v>0</v>
      </c>
      <c r="X235" s="23">
        <v>2.89</v>
      </c>
      <c r="Y235" s="21" t="s">
        <v>19097</v>
      </c>
      <c r="Z235" s="23">
        <v>0</v>
      </c>
      <c r="AA235" s="23">
        <v>72.25</v>
      </c>
      <c r="AB235" s="22">
        <v>42761</v>
      </c>
    </row>
    <row r="236" spans="1:28" ht="15" hidden="1" customHeight="1" x14ac:dyDescent="0.25">
      <c r="A236" t="s">
        <v>23</v>
      </c>
      <c r="B236" t="str">
        <f>VLOOKUP(O236+0,'de para'!K:O,3,0)</f>
        <v xml:space="preserve"> Aditivos Carne</v>
      </c>
      <c r="C236" t="str">
        <f t="shared" si="3"/>
        <v>3008</v>
      </c>
      <c r="D236" t="str">
        <f>IFERROR(VLOOKUP(G236+0,'de para'!A:C,3,0),"")</f>
        <v/>
      </c>
      <c r="E236" t="str">
        <f>IF(VLOOKUP(G236+0,'de para'!E:H,4,0)="EX","Externo","Interno")</f>
        <v>Interno</v>
      </c>
      <c r="F236" s="18" t="s">
        <v>20927</v>
      </c>
      <c r="G236" s="18">
        <v>484</v>
      </c>
      <c r="H236" s="18" t="s">
        <v>19095</v>
      </c>
      <c r="I236" s="18" t="s">
        <v>20928</v>
      </c>
      <c r="J236" s="19">
        <v>42752</v>
      </c>
      <c r="K236" s="18" t="s">
        <v>20700</v>
      </c>
      <c r="L236" s="18" t="s">
        <v>19313</v>
      </c>
      <c r="M236" s="18" t="s">
        <v>19114</v>
      </c>
      <c r="N236" s="18" t="s">
        <v>19103</v>
      </c>
      <c r="O236" s="18" t="s">
        <v>20929</v>
      </c>
      <c r="P236" s="18" t="s">
        <v>195</v>
      </c>
      <c r="Q236" s="32">
        <v>25</v>
      </c>
      <c r="R236" s="32">
        <v>100</v>
      </c>
      <c r="S236" s="32">
        <v>0</v>
      </c>
      <c r="T236" s="32">
        <v>100</v>
      </c>
      <c r="U236" s="32">
        <v>0</v>
      </c>
      <c r="V236" s="32">
        <v>0</v>
      </c>
      <c r="W236" s="20">
        <v>0</v>
      </c>
      <c r="X236" s="20">
        <v>6.53</v>
      </c>
      <c r="Y236" s="18" t="s">
        <v>19097</v>
      </c>
      <c r="Z236" s="20">
        <v>0</v>
      </c>
      <c r="AA236" s="20">
        <v>653</v>
      </c>
      <c r="AB236" s="19">
        <v>42761</v>
      </c>
    </row>
    <row r="237" spans="1:28" ht="15" hidden="1" customHeight="1" x14ac:dyDescent="0.25">
      <c r="A237" t="s">
        <v>23</v>
      </c>
      <c r="B237" t="str">
        <f>VLOOKUP(O237+0,'de para'!K:O,3,0)</f>
        <v>Urucum</v>
      </c>
      <c r="C237" t="str">
        <f t="shared" si="3"/>
        <v>3008</v>
      </c>
      <c r="D237" t="str">
        <f>IFERROR(VLOOKUP(G237+0,'de para'!A:C,3,0),"")</f>
        <v/>
      </c>
      <c r="E237" t="str">
        <f>IF(VLOOKUP(G237+0,'de para'!E:H,4,0)="EX","Externo","Interno")</f>
        <v>Interno</v>
      </c>
      <c r="F237" s="21" t="s">
        <v>20930</v>
      </c>
      <c r="G237" s="21">
        <v>360</v>
      </c>
      <c r="H237" s="21" t="s">
        <v>19095</v>
      </c>
      <c r="I237" s="21" t="s">
        <v>1469</v>
      </c>
      <c r="J237" s="22">
        <v>42752</v>
      </c>
      <c r="K237" s="21" t="s">
        <v>20931</v>
      </c>
      <c r="L237" s="21" t="s">
        <v>19098</v>
      </c>
      <c r="M237" s="21" t="s">
        <v>19387</v>
      </c>
      <c r="N237" s="21" t="s">
        <v>19102</v>
      </c>
      <c r="O237" s="21" t="s">
        <v>20932</v>
      </c>
      <c r="P237" s="21" t="s">
        <v>113</v>
      </c>
      <c r="Q237" s="33">
        <v>110</v>
      </c>
      <c r="R237" s="33">
        <v>176</v>
      </c>
      <c r="S237" s="33">
        <v>0</v>
      </c>
      <c r="T237" s="33">
        <v>176</v>
      </c>
      <c r="U237" s="33">
        <v>0</v>
      </c>
      <c r="V237" s="33">
        <v>0</v>
      </c>
      <c r="W237" s="23">
        <v>0</v>
      </c>
      <c r="X237" s="23">
        <v>8.48</v>
      </c>
      <c r="Y237" s="21" t="s">
        <v>19097</v>
      </c>
      <c r="Z237" s="23">
        <v>0</v>
      </c>
      <c r="AA237" s="23">
        <v>1492.48</v>
      </c>
      <c r="AB237" s="22">
        <v>42761</v>
      </c>
    </row>
    <row r="238" spans="1:28" ht="15" hidden="1" customHeight="1" x14ac:dyDescent="0.25">
      <c r="A238" t="s">
        <v>23</v>
      </c>
      <c r="B238" t="str">
        <f>VLOOKUP(O238+0,'de para'!K:O,3,0)</f>
        <v>Urucum</v>
      </c>
      <c r="C238" t="str">
        <f t="shared" si="3"/>
        <v>3008</v>
      </c>
      <c r="D238" t="str">
        <f>IFERROR(VLOOKUP(G238+0,'de para'!A:C,3,0),"")</f>
        <v/>
      </c>
      <c r="E238" t="str">
        <f>IF(VLOOKUP(G238+0,'de para'!E:H,4,0)="EX","Externo","Interno")</f>
        <v>Interno</v>
      </c>
      <c r="F238" s="18" t="s">
        <v>20930</v>
      </c>
      <c r="G238" s="18">
        <v>360</v>
      </c>
      <c r="H238" s="18" t="s">
        <v>19095</v>
      </c>
      <c r="I238" s="18" t="s">
        <v>1469</v>
      </c>
      <c r="J238" s="19">
        <v>42752</v>
      </c>
      <c r="K238" s="18" t="s">
        <v>20931</v>
      </c>
      <c r="L238" s="18" t="s">
        <v>19098</v>
      </c>
      <c r="M238" s="18" t="s">
        <v>19387</v>
      </c>
      <c r="N238" s="18" t="s">
        <v>19108</v>
      </c>
      <c r="O238" s="18" t="s">
        <v>20933</v>
      </c>
      <c r="P238" s="18" t="s">
        <v>68</v>
      </c>
      <c r="Q238" s="32">
        <v>0</v>
      </c>
      <c r="R238" s="32">
        <v>110</v>
      </c>
      <c r="S238" s="32">
        <v>0</v>
      </c>
      <c r="T238" s="32">
        <v>110</v>
      </c>
      <c r="U238" s="32">
        <v>0</v>
      </c>
      <c r="V238" s="32">
        <v>0</v>
      </c>
      <c r="W238" s="20">
        <v>0</v>
      </c>
      <c r="X238" s="20">
        <v>13.68</v>
      </c>
      <c r="Y238" s="18" t="s">
        <v>19097</v>
      </c>
      <c r="Z238" s="20">
        <v>0</v>
      </c>
      <c r="AA238" s="20">
        <v>1504.8</v>
      </c>
      <c r="AB238" s="19">
        <v>42761</v>
      </c>
    </row>
    <row r="239" spans="1:28" ht="15" hidden="1" customHeight="1" x14ac:dyDescent="0.25">
      <c r="A239" t="s">
        <v>23</v>
      </c>
      <c r="B239" t="str">
        <f>VLOOKUP(O239+0,'de para'!K:O,3,0)</f>
        <v xml:space="preserve"> Aditivos Carne</v>
      </c>
      <c r="C239" t="str">
        <f t="shared" si="3"/>
        <v>3008</v>
      </c>
      <c r="D239" t="str">
        <f>IFERROR(VLOOKUP(G239+0,'de para'!A:C,3,0),"")</f>
        <v/>
      </c>
      <c r="E239" t="str">
        <f>IF(VLOOKUP(G239+0,'de para'!E:H,4,0)="EX","Externo","Interno")</f>
        <v>Interno</v>
      </c>
      <c r="F239" s="21" t="s">
        <v>20930</v>
      </c>
      <c r="G239" s="21">
        <v>360</v>
      </c>
      <c r="H239" s="21" t="s">
        <v>19095</v>
      </c>
      <c r="I239" s="21" t="s">
        <v>1469</v>
      </c>
      <c r="J239" s="22">
        <v>42752</v>
      </c>
      <c r="K239" s="21" t="s">
        <v>20931</v>
      </c>
      <c r="L239" s="21" t="s">
        <v>19098</v>
      </c>
      <c r="M239" s="21" t="s">
        <v>19387</v>
      </c>
      <c r="N239" s="21" t="s">
        <v>19103</v>
      </c>
      <c r="O239" s="21" t="s">
        <v>19405</v>
      </c>
      <c r="P239" s="21" t="s">
        <v>60</v>
      </c>
      <c r="Q239" s="33">
        <v>1130.05</v>
      </c>
      <c r="R239" s="33">
        <v>300</v>
      </c>
      <c r="S239" s="33">
        <v>0</v>
      </c>
      <c r="T239" s="33">
        <v>300</v>
      </c>
      <c r="U239" s="33">
        <v>0</v>
      </c>
      <c r="V239" s="33">
        <v>0</v>
      </c>
      <c r="W239" s="23">
        <v>0</v>
      </c>
      <c r="X239" s="23">
        <v>3.02</v>
      </c>
      <c r="Y239" s="21" t="s">
        <v>19097</v>
      </c>
      <c r="Z239" s="23">
        <v>0</v>
      </c>
      <c r="AA239" s="23">
        <v>906</v>
      </c>
      <c r="AB239" s="22">
        <v>42761</v>
      </c>
    </row>
    <row r="240" spans="1:28" ht="15" hidden="1" customHeight="1" x14ac:dyDescent="0.25">
      <c r="A240" t="s">
        <v>23</v>
      </c>
      <c r="B240" t="str">
        <f>VLOOKUP(O240+0,'de para'!K:O,3,0)</f>
        <v xml:space="preserve"> Aditivos Carne</v>
      </c>
      <c r="C240" t="str">
        <f t="shared" si="3"/>
        <v>3008</v>
      </c>
      <c r="D240" t="str">
        <f>IFERROR(VLOOKUP(G240+0,'de para'!A:C,3,0),"")</f>
        <v/>
      </c>
      <c r="E240" t="str">
        <f>IF(VLOOKUP(G240+0,'de para'!E:H,4,0)="EX","Externo","Interno")</f>
        <v>Interno</v>
      </c>
      <c r="F240" s="18" t="s">
        <v>20930</v>
      </c>
      <c r="G240" s="18">
        <v>360</v>
      </c>
      <c r="H240" s="18" t="s">
        <v>19095</v>
      </c>
      <c r="I240" s="18" t="s">
        <v>1469</v>
      </c>
      <c r="J240" s="19">
        <v>42752</v>
      </c>
      <c r="K240" s="18" t="s">
        <v>20931</v>
      </c>
      <c r="L240" s="18" t="s">
        <v>19098</v>
      </c>
      <c r="M240" s="18" t="s">
        <v>19387</v>
      </c>
      <c r="N240" s="18" t="s">
        <v>19291</v>
      </c>
      <c r="O240" s="18" t="s">
        <v>19469</v>
      </c>
      <c r="P240" s="18" t="s">
        <v>127</v>
      </c>
      <c r="Q240" s="32">
        <v>398</v>
      </c>
      <c r="R240" s="32">
        <v>25</v>
      </c>
      <c r="S240" s="32">
        <v>0</v>
      </c>
      <c r="T240" s="32">
        <v>25</v>
      </c>
      <c r="U240" s="32">
        <v>0</v>
      </c>
      <c r="V240" s="32">
        <v>0</v>
      </c>
      <c r="W240" s="20">
        <v>0</v>
      </c>
      <c r="X240" s="20">
        <v>8.14</v>
      </c>
      <c r="Y240" s="18" t="s">
        <v>19097</v>
      </c>
      <c r="Z240" s="20">
        <v>0</v>
      </c>
      <c r="AA240" s="20">
        <v>203.5</v>
      </c>
      <c r="AB240" s="19">
        <v>42761</v>
      </c>
    </row>
    <row r="241" spans="1:28" ht="15" hidden="1" customHeight="1" x14ac:dyDescent="0.25">
      <c r="A241" t="s">
        <v>23</v>
      </c>
      <c r="B241" t="str">
        <f>VLOOKUP(O241+0,'de para'!K:O,3,0)</f>
        <v xml:space="preserve"> Aditivos Carne</v>
      </c>
      <c r="C241" t="str">
        <f t="shared" si="3"/>
        <v>3008</v>
      </c>
      <c r="D241" t="str">
        <f>IFERROR(VLOOKUP(G241+0,'de para'!A:C,3,0),"")</f>
        <v/>
      </c>
      <c r="E241" t="str">
        <f>IF(VLOOKUP(G241+0,'de para'!E:H,4,0)="EX","Externo","Interno")</f>
        <v>Interno</v>
      </c>
      <c r="F241" s="21" t="s">
        <v>20930</v>
      </c>
      <c r="G241" s="21">
        <v>360</v>
      </c>
      <c r="H241" s="21" t="s">
        <v>19095</v>
      </c>
      <c r="I241" s="21" t="s">
        <v>1469</v>
      </c>
      <c r="J241" s="22">
        <v>42752</v>
      </c>
      <c r="K241" s="21" t="s">
        <v>20931</v>
      </c>
      <c r="L241" s="21" t="s">
        <v>19098</v>
      </c>
      <c r="M241" s="21" t="s">
        <v>19387</v>
      </c>
      <c r="N241" s="21" t="s">
        <v>19104</v>
      </c>
      <c r="O241" s="21" t="s">
        <v>20934</v>
      </c>
      <c r="P241" s="21" t="s">
        <v>57</v>
      </c>
      <c r="Q241" s="33">
        <v>0</v>
      </c>
      <c r="R241" s="33">
        <v>30</v>
      </c>
      <c r="S241" s="33">
        <v>0</v>
      </c>
      <c r="T241" s="33">
        <v>30</v>
      </c>
      <c r="U241" s="33">
        <v>0</v>
      </c>
      <c r="V241" s="33">
        <v>0</v>
      </c>
      <c r="W241" s="23">
        <v>0</v>
      </c>
      <c r="X241" s="23">
        <v>3.62</v>
      </c>
      <c r="Y241" s="21" t="s">
        <v>19097</v>
      </c>
      <c r="Z241" s="23">
        <v>0</v>
      </c>
      <c r="AA241" s="23">
        <v>108.6</v>
      </c>
      <c r="AB241" s="22">
        <v>42761</v>
      </c>
    </row>
    <row r="242" spans="1:28" ht="15" hidden="1" customHeight="1" x14ac:dyDescent="0.25">
      <c r="A242" t="s">
        <v>23</v>
      </c>
      <c r="B242" t="str">
        <f>VLOOKUP(O242+0,'de para'!K:O,3,0)</f>
        <v xml:space="preserve"> Tripas Artificiais</v>
      </c>
      <c r="C242" t="str">
        <f t="shared" si="3"/>
        <v>3006</v>
      </c>
      <c r="D242" t="str">
        <f>IFERROR(VLOOKUP(G242+0,'de para'!A:C,3,0),"")</f>
        <v/>
      </c>
      <c r="E242" t="str">
        <f>IF(VLOOKUP(G242+0,'de para'!E:H,4,0)="EX","Externo","Interno")</f>
        <v>Interno</v>
      </c>
      <c r="F242" s="18" t="s">
        <v>20935</v>
      </c>
      <c r="G242" s="18">
        <v>339</v>
      </c>
      <c r="H242" s="18" t="s">
        <v>19095</v>
      </c>
      <c r="I242" s="18" t="s">
        <v>1427</v>
      </c>
      <c r="J242" s="19">
        <v>42752</v>
      </c>
      <c r="K242" s="18" t="s">
        <v>19105</v>
      </c>
      <c r="L242" s="18" t="s">
        <v>19271</v>
      </c>
      <c r="M242" s="18" t="s">
        <v>19387</v>
      </c>
      <c r="N242" s="18" t="s">
        <v>19095</v>
      </c>
      <c r="O242" s="18" t="s">
        <v>20936</v>
      </c>
      <c r="P242" s="18" t="s">
        <v>5429</v>
      </c>
      <c r="Q242" s="32">
        <v>0</v>
      </c>
      <c r="R242" s="32">
        <v>1530</v>
      </c>
      <c r="S242" s="32">
        <v>0</v>
      </c>
      <c r="T242" s="32">
        <v>1530</v>
      </c>
      <c r="U242" s="32">
        <v>0</v>
      </c>
      <c r="V242" s="32">
        <v>1530</v>
      </c>
      <c r="W242" s="20">
        <v>0</v>
      </c>
      <c r="X242" s="20">
        <v>3.87</v>
      </c>
      <c r="Y242" s="18" t="s">
        <v>19106</v>
      </c>
      <c r="Z242" s="20">
        <v>0</v>
      </c>
      <c r="AA242" s="20">
        <v>5921.1</v>
      </c>
      <c r="AB242" s="19">
        <v>42759</v>
      </c>
    </row>
    <row r="243" spans="1:28" ht="15" hidden="1" customHeight="1" x14ac:dyDescent="0.25">
      <c r="A243" t="s">
        <v>23</v>
      </c>
      <c r="B243" t="str">
        <f>VLOOKUP(O243+0,'de para'!K:O,3,0)</f>
        <v xml:space="preserve"> Aditivos Carne</v>
      </c>
      <c r="C243" t="str">
        <f t="shared" si="3"/>
        <v>3008</v>
      </c>
      <c r="D243" t="str">
        <f>IFERROR(VLOOKUP(G243+0,'de para'!A:C,3,0),"")</f>
        <v/>
      </c>
      <c r="E243" t="str">
        <f>IF(VLOOKUP(G243+0,'de para'!E:H,4,0)="EX","Externo","Interno")</f>
        <v>Interno</v>
      </c>
      <c r="F243" s="21" t="s">
        <v>20937</v>
      </c>
      <c r="G243" s="21">
        <v>228</v>
      </c>
      <c r="H243" s="21" t="s">
        <v>19095</v>
      </c>
      <c r="I243" s="21" t="s">
        <v>134</v>
      </c>
      <c r="J243" s="22">
        <v>42752</v>
      </c>
      <c r="K243" s="21" t="s">
        <v>19105</v>
      </c>
      <c r="L243" s="21" t="s">
        <v>19271</v>
      </c>
      <c r="M243" s="21" t="s">
        <v>19100</v>
      </c>
      <c r="N243" s="21" t="s">
        <v>19108</v>
      </c>
      <c r="O243" s="21" t="s">
        <v>19489</v>
      </c>
      <c r="P243" s="21" t="s">
        <v>136</v>
      </c>
      <c r="Q243" s="33">
        <v>30</v>
      </c>
      <c r="R243" s="33">
        <v>60</v>
      </c>
      <c r="S243" s="33">
        <v>0</v>
      </c>
      <c r="T243" s="33">
        <v>60</v>
      </c>
      <c r="U243" s="33">
        <v>0</v>
      </c>
      <c r="V243" s="33">
        <v>0</v>
      </c>
      <c r="W243" s="23">
        <v>0</v>
      </c>
      <c r="X243" s="23">
        <v>18.16</v>
      </c>
      <c r="Y243" s="21" t="s">
        <v>19097</v>
      </c>
      <c r="Z243" s="23">
        <v>0</v>
      </c>
      <c r="AA243" s="23">
        <v>1089.5999999999999</v>
      </c>
      <c r="AB243" s="22">
        <v>42760</v>
      </c>
    </row>
    <row r="244" spans="1:28" ht="15" hidden="1" customHeight="1" x14ac:dyDescent="0.25">
      <c r="A244" t="s">
        <v>23</v>
      </c>
      <c r="B244" t="str">
        <f>VLOOKUP(O244+0,'de para'!K:O,3,0)</f>
        <v xml:space="preserve"> Aditivos Carne</v>
      </c>
      <c r="C244" t="str">
        <f t="shared" si="3"/>
        <v>3008</v>
      </c>
      <c r="D244" t="str">
        <f>IFERROR(VLOOKUP(G244+0,'de para'!A:C,3,0),"")</f>
        <v/>
      </c>
      <c r="E244" t="str">
        <f>IF(VLOOKUP(G244+0,'de para'!E:H,4,0)="EX","Externo","Interno")</f>
        <v>Interno</v>
      </c>
      <c r="F244" s="18" t="s">
        <v>20937</v>
      </c>
      <c r="G244" s="18">
        <v>228</v>
      </c>
      <c r="H244" s="18" t="s">
        <v>19095</v>
      </c>
      <c r="I244" s="18" t="s">
        <v>134</v>
      </c>
      <c r="J244" s="19">
        <v>42752</v>
      </c>
      <c r="K244" s="18" t="s">
        <v>19105</v>
      </c>
      <c r="L244" s="18" t="s">
        <v>19271</v>
      </c>
      <c r="M244" s="18" t="s">
        <v>19100</v>
      </c>
      <c r="N244" s="18" t="s">
        <v>19291</v>
      </c>
      <c r="O244" s="18" t="s">
        <v>19285</v>
      </c>
      <c r="P244" s="18" t="s">
        <v>135</v>
      </c>
      <c r="Q244" s="32">
        <v>1253.3</v>
      </c>
      <c r="R244" s="32">
        <v>30</v>
      </c>
      <c r="S244" s="32">
        <v>0</v>
      </c>
      <c r="T244" s="32">
        <v>30</v>
      </c>
      <c r="U244" s="32">
        <v>0</v>
      </c>
      <c r="V244" s="32">
        <v>0</v>
      </c>
      <c r="W244" s="20">
        <v>0</v>
      </c>
      <c r="X244" s="20">
        <v>3.48</v>
      </c>
      <c r="Y244" s="18" t="s">
        <v>19097</v>
      </c>
      <c r="Z244" s="20">
        <v>0</v>
      </c>
      <c r="AA244" s="20">
        <v>104.4</v>
      </c>
      <c r="AB244" s="19">
        <v>42760</v>
      </c>
    </row>
    <row r="245" spans="1:28" ht="15" hidden="1" customHeight="1" x14ac:dyDescent="0.25">
      <c r="A245" t="s">
        <v>23</v>
      </c>
      <c r="B245" t="str">
        <f>VLOOKUP(O245+0,'de para'!K:O,3,0)</f>
        <v xml:space="preserve"> Aditivos Carne</v>
      </c>
      <c r="C245" t="str">
        <f t="shared" si="3"/>
        <v>3008</v>
      </c>
      <c r="D245" t="str">
        <f>IFERROR(VLOOKUP(G245+0,'de para'!A:C,3,0),"")</f>
        <v/>
      </c>
      <c r="E245" t="str">
        <f>IF(VLOOKUP(G245+0,'de para'!E:H,4,0)="EX","Externo","Interno")</f>
        <v>Interno</v>
      </c>
      <c r="F245" s="21" t="s">
        <v>20938</v>
      </c>
      <c r="G245" s="21">
        <v>165</v>
      </c>
      <c r="H245" s="21" t="s">
        <v>19095</v>
      </c>
      <c r="I245" s="21" t="s">
        <v>1100</v>
      </c>
      <c r="J245" s="22">
        <v>42752</v>
      </c>
      <c r="K245" s="21" t="s">
        <v>19500</v>
      </c>
      <c r="L245" s="21" t="s">
        <v>19098</v>
      </c>
      <c r="M245" s="21" t="s">
        <v>19115</v>
      </c>
      <c r="N245" s="21" t="s">
        <v>19102</v>
      </c>
      <c r="O245" s="21" t="s">
        <v>20939</v>
      </c>
      <c r="P245" s="21" t="s">
        <v>11076</v>
      </c>
      <c r="Q245" s="33">
        <v>0</v>
      </c>
      <c r="R245" s="33">
        <v>38</v>
      </c>
      <c r="S245" s="33">
        <v>0</v>
      </c>
      <c r="T245" s="33">
        <v>38</v>
      </c>
      <c r="U245" s="33">
        <v>0</v>
      </c>
      <c r="V245" s="33">
        <v>0</v>
      </c>
      <c r="W245" s="23">
        <v>0</v>
      </c>
      <c r="X245" s="23">
        <v>39.15</v>
      </c>
      <c r="Y245" s="21" t="s">
        <v>19097</v>
      </c>
      <c r="Z245" s="23">
        <v>0</v>
      </c>
      <c r="AA245" s="23">
        <v>1487.7</v>
      </c>
      <c r="AB245" s="22">
        <v>42761</v>
      </c>
    </row>
    <row r="246" spans="1:28" ht="15" hidden="1" customHeight="1" x14ac:dyDescent="0.25">
      <c r="A246" t="s">
        <v>23</v>
      </c>
      <c r="B246" t="str">
        <f>VLOOKUP(O246+0,'de para'!K:O,3,0)</f>
        <v xml:space="preserve"> Aditivos Carne</v>
      </c>
      <c r="C246" t="str">
        <f t="shared" si="3"/>
        <v>3008</v>
      </c>
      <c r="D246" t="str">
        <f>IFERROR(VLOOKUP(G246+0,'de para'!A:C,3,0),"")</f>
        <v/>
      </c>
      <c r="E246" t="str">
        <f>IF(VLOOKUP(G246+0,'de para'!E:H,4,0)="EX","Externo","Interno")</f>
        <v>Interno</v>
      </c>
      <c r="F246" s="18" t="s">
        <v>20940</v>
      </c>
      <c r="G246" s="18">
        <v>505</v>
      </c>
      <c r="H246" s="18" t="s">
        <v>19095</v>
      </c>
      <c r="I246" s="18" t="s">
        <v>131</v>
      </c>
      <c r="J246" s="19">
        <v>42752</v>
      </c>
      <c r="K246" s="18" t="s">
        <v>20941</v>
      </c>
      <c r="L246" s="18" t="s">
        <v>19098</v>
      </c>
      <c r="M246" s="18" t="s">
        <v>20080</v>
      </c>
      <c r="N246" s="18" t="s">
        <v>19095</v>
      </c>
      <c r="O246" s="18" t="s">
        <v>20934</v>
      </c>
      <c r="P246" s="18" t="s">
        <v>57</v>
      </c>
      <c r="Q246" s="32">
        <v>-30</v>
      </c>
      <c r="R246" s="32">
        <v>510</v>
      </c>
      <c r="S246" s="32">
        <v>0</v>
      </c>
      <c r="T246" s="32">
        <v>510</v>
      </c>
      <c r="U246" s="32">
        <v>0</v>
      </c>
      <c r="V246" s="32">
        <v>510</v>
      </c>
      <c r="W246" s="20">
        <v>0</v>
      </c>
      <c r="X246" s="20">
        <v>3.1</v>
      </c>
      <c r="Y246" s="18" t="s">
        <v>19106</v>
      </c>
      <c r="Z246" s="20">
        <v>0</v>
      </c>
      <c r="AA246" s="20">
        <v>1581</v>
      </c>
      <c r="AB246" s="19">
        <v>42761</v>
      </c>
    </row>
    <row r="247" spans="1:28" ht="15" hidden="1" customHeight="1" x14ac:dyDescent="0.25">
      <c r="A247" t="s">
        <v>23</v>
      </c>
      <c r="B247" t="str">
        <f>VLOOKUP(O247+0,'de para'!K:O,3,0)</f>
        <v xml:space="preserve"> Aditivos Carne</v>
      </c>
      <c r="C247" t="str">
        <f t="shared" si="3"/>
        <v>3008</v>
      </c>
      <c r="D247" t="str">
        <f>IFERROR(VLOOKUP(G247+0,'de para'!A:C,3,0),"")</f>
        <v/>
      </c>
      <c r="E247" t="str">
        <f>IF(VLOOKUP(G247+0,'de para'!E:H,4,0)="EX","Externo","Interno")</f>
        <v>Interno</v>
      </c>
      <c r="F247" s="21" t="s">
        <v>20942</v>
      </c>
      <c r="G247" s="21">
        <v>551</v>
      </c>
      <c r="H247" s="21" t="s">
        <v>19112</v>
      </c>
      <c r="I247" s="21" t="s">
        <v>53</v>
      </c>
      <c r="J247" s="22">
        <v>42753</v>
      </c>
      <c r="K247" s="21" t="s">
        <v>19312</v>
      </c>
      <c r="L247" s="21" t="s">
        <v>19098</v>
      </c>
      <c r="M247" s="21" t="s">
        <v>19314</v>
      </c>
      <c r="N247" s="21" t="s">
        <v>19095</v>
      </c>
      <c r="O247" s="21" t="s">
        <v>19321</v>
      </c>
      <c r="P247" s="21" t="s">
        <v>71</v>
      </c>
      <c r="Q247" s="33">
        <v>-3300</v>
      </c>
      <c r="R247" s="33">
        <v>1250</v>
      </c>
      <c r="S247" s="33">
        <v>0</v>
      </c>
      <c r="T247" s="33">
        <v>1250</v>
      </c>
      <c r="U247" s="33">
        <v>0</v>
      </c>
      <c r="V247" s="33">
        <v>0</v>
      </c>
      <c r="W247" s="23">
        <v>0</v>
      </c>
      <c r="X247" s="23">
        <v>6.26</v>
      </c>
      <c r="Y247" s="21" t="s">
        <v>19097</v>
      </c>
      <c r="Z247" s="23">
        <v>0</v>
      </c>
      <c r="AA247" s="23">
        <v>7825</v>
      </c>
      <c r="AB247" s="22">
        <v>42762</v>
      </c>
    </row>
    <row r="248" spans="1:28" ht="15" hidden="1" customHeight="1" x14ac:dyDescent="0.25">
      <c r="A248" t="s">
        <v>23</v>
      </c>
      <c r="B248" t="str">
        <f>VLOOKUP(O248+0,'de para'!K:O,3,0)</f>
        <v xml:space="preserve"> Aditivos Carne</v>
      </c>
      <c r="C248" t="str">
        <f t="shared" si="3"/>
        <v>3008</v>
      </c>
      <c r="D248" t="str">
        <f>IFERROR(VLOOKUP(G248+0,'de para'!A:C,3,0),"")</f>
        <v/>
      </c>
      <c r="E248" t="str">
        <f>IF(VLOOKUP(G248+0,'de para'!E:H,4,0)="EX","Externo","Interno")</f>
        <v>Interno</v>
      </c>
      <c r="F248" s="18" t="s">
        <v>20943</v>
      </c>
      <c r="G248" s="18">
        <v>649</v>
      </c>
      <c r="H248" s="18" t="s">
        <v>19104</v>
      </c>
      <c r="I248" s="18" t="s">
        <v>42</v>
      </c>
      <c r="J248" s="19">
        <v>42753</v>
      </c>
      <c r="K248" s="18" t="s">
        <v>19105</v>
      </c>
      <c r="L248" s="18" t="s">
        <v>19293</v>
      </c>
      <c r="M248" s="18" t="s">
        <v>19107</v>
      </c>
      <c r="N248" s="18" t="s">
        <v>19113</v>
      </c>
      <c r="O248" s="18" t="s">
        <v>19296</v>
      </c>
      <c r="P248" s="18" t="s">
        <v>19466</v>
      </c>
      <c r="Q248" s="32">
        <v>940</v>
      </c>
      <c r="R248" s="32">
        <v>260</v>
      </c>
      <c r="S248" s="32">
        <v>0</v>
      </c>
      <c r="T248" s="32">
        <v>260</v>
      </c>
      <c r="U248" s="32">
        <v>0</v>
      </c>
      <c r="V248" s="32">
        <v>260</v>
      </c>
      <c r="W248" s="20">
        <v>0</v>
      </c>
      <c r="X248" s="20">
        <v>19.55</v>
      </c>
      <c r="Y248" s="18" t="s">
        <v>19106</v>
      </c>
      <c r="Z248" s="20">
        <v>0</v>
      </c>
      <c r="AA248" s="20">
        <v>5083</v>
      </c>
      <c r="AB248" s="19">
        <v>42754</v>
      </c>
    </row>
    <row r="249" spans="1:28" ht="15" hidden="1" customHeight="1" x14ac:dyDescent="0.25">
      <c r="A249" t="s">
        <v>23</v>
      </c>
      <c r="B249" t="str">
        <f>VLOOKUP(O249+0,'de para'!K:O,3,0)</f>
        <v xml:space="preserve"> Aditivos Carne</v>
      </c>
      <c r="C249" t="str">
        <f t="shared" si="3"/>
        <v>3008</v>
      </c>
      <c r="D249" t="str">
        <f>IFERROR(VLOOKUP(G249+0,'de para'!A:C,3,0),"")</f>
        <v/>
      </c>
      <c r="E249" t="str">
        <f>IF(VLOOKUP(G249+0,'de para'!E:H,4,0)="EX","Externo","Interno")</f>
        <v>Interno</v>
      </c>
      <c r="F249" s="21" t="s">
        <v>20944</v>
      </c>
      <c r="G249" s="21">
        <v>974</v>
      </c>
      <c r="H249" s="21" t="s">
        <v>19095</v>
      </c>
      <c r="I249" s="21" t="s">
        <v>106</v>
      </c>
      <c r="J249" s="22">
        <v>42753</v>
      </c>
      <c r="K249" s="21" t="s">
        <v>19499</v>
      </c>
      <c r="L249" s="21" t="s">
        <v>19281</v>
      </c>
      <c r="M249" s="21" t="s">
        <v>19387</v>
      </c>
      <c r="N249" s="21" t="s">
        <v>19291</v>
      </c>
      <c r="O249" s="21" t="s">
        <v>19404</v>
      </c>
      <c r="P249" s="21" t="s">
        <v>88</v>
      </c>
      <c r="Q249" s="33">
        <v>656.08</v>
      </c>
      <c r="R249" s="33">
        <v>125</v>
      </c>
      <c r="S249" s="33">
        <v>0</v>
      </c>
      <c r="T249" s="33">
        <v>125</v>
      </c>
      <c r="U249" s="33">
        <v>0</v>
      </c>
      <c r="V249" s="33">
        <v>0</v>
      </c>
      <c r="W249" s="23">
        <v>0</v>
      </c>
      <c r="X249" s="23">
        <v>6.84</v>
      </c>
      <c r="Y249" s="21" t="s">
        <v>19097</v>
      </c>
      <c r="Z249" s="23">
        <v>0</v>
      </c>
      <c r="AA249" s="23">
        <v>855</v>
      </c>
      <c r="AB249" s="22">
        <v>42766</v>
      </c>
    </row>
    <row r="250" spans="1:28" ht="15" hidden="1" customHeight="1" x14ac:dyDescent="0.25">
      <c r="A250" t="s">
        <v>23</v>
      </c>
      <c r="B250" t="str">
        <f>VLOOKUP(O250+0,'de para'!K:O,3,0)</f>
        <v xml:space="preserve"> Aditivos Carne</v>
      </c>
      <c r="C250" t="str">
        <f t="shared" si="3"/>
        <v>3008</v>
      </c>
      <c r="D250" t="str">
        <f>IFERROR(VLOOKUP(G250+0,'de para'!A:C,3,0),"")</f>
        <v/>
      </c>
      <c r="E250" t="str">
        <f>IF(VLOOKUP(G250+0,'de para'!E:H,4,0)="EX","Externo","Interno")</f>
        <v>Interno</v>
      </c>
      <c r="F250" s="18" t="s">
        <v>20944</v>
      </c>
      <c r="G250" s="18">
        <v>974</v>
      </c>
      <c r="H250" s="18" t="s">
        <v>19095</v>
      </c>
      <c r="I250" s="18" t="s">
        <v>106</v>
      </c>
      <c r="J250" s="19">
        <v>42753</v>
      </c>
      <c r="K250" s="18" t="s">
        <v>19499</v>
      </c>
      <c r="L250" s="18" t="s">
        <v>19281</v>
      </c>
      <c r="M250" s="18" t="s">
        <v>19387</v>
      </c>
      <c r="N250" s="18" t="s">
        <v>19104</v>
      </c>
      <c r="O250" s="18" t="s">
        <v>19403</v>
      </c>
      <c r="P250" s="18" t="s">
        <v>87</v>
      </c>
      <c r="Q250" s="32">
        <v>-425</v>
      </c>
      <c r="R250" s="32">
        <v>50</v>
      </c>
      <c r="S250" s="32">
        <v>0</v>
      </c>
      <c r="T250" s="32">
        <v>50</v>
      </c>
      <c r="U250" s="32">
        <v>0</v>
      </c>
      <c r="V250" s="32">
        <v>0</v>
      </c>
      <c r="W250" s="20">
        <v>0</v>
      </c>
      <c r="X250" s="20">
        <v>4.41</v>
      </c>
      <c r="Y250" s="18" t="s">
        <v>19097</v>
      </c>
      <c r="Z250" s="20">
        <v>0</v>
      </c>
      <c r="AA250" s="20">
        <v>220.5</v>
      </c>
      <c r="AB250" s="19">
        <v>42766</v>
      </c>
    </row>
    <row r="251" spans="1:28" ht="15" hidden="1" customHeight="1" x14ac:dyDescent="0.25">
      <c r="A251" t="s">
        <v>23</v>
      </c>
      <c r="B251" t="str">
        <f>VLOOKUP(O251+0,'de para'!K:O,3,0)</f>
        <v xml:space="preserve"> Aditivos Carne</v>
      </c>
      <c r="C251" t="str">
        <f t="shared" si="3"/>
        <v>3008</v>
      </c>
      <c r="D251" t="str">
        <f>IFERROR(VLOOKUP(G251+0,'de para'!A:C,3,0),"")</f>
        <v/>
      </c>
      <c r="E251" t="str">
        <f>IF(VLOOKUP(G251+0,'de para'!E:H,4,0)="EX","Externo","Interno")</f>
        <v>Interno</v>
      </c>
      <c r="F251" s="21" t="s">
        <v>20944</v>
      </c>
      <c r="G251" s="21">
        <v>974</v>
      </c>
      <c r="H251" s="21" t="s">
        <v>19095</v>
      </c>
      <c r="I251" s="21" t="s">
        <v>106</v>
      </c>
      <c r="J251" s="22">
        <v>42753</v>
      </c>
      <c r="K251" s="21" t="s">
        <v>19499</v>
      </c>
      <c r="L251" s="21" t="s">
        <v>19281</v>
      </c>
      <c r="M251" s="21" t="s">
        <v>19387</v>
      </c>
      <c r="N251" s="21" t="s">
        <v>19112</v>
      </c>
      <c r="O251" s="21" t="s">
        <v>19347</v>
      </c>
      <c r="P251" s="21" t="s">
        <v>59</v>
      </c>
      <c r="Q251" s="33">
        <v>2225</v>
      </c>
      <c r="R251" s="33">
        <v>50</v>
      </c>
      <c r="S251" s="33">
        <v>0</v>
      </c>
      <c r="T251" s="33">
        <v>50</v>
      </c>
      <c r="U251" s="33">
        <v>0</v>
      </c>
      <c r="V251" s="33">
        <v>0</v>
      </c>
      <c r="W251" s="23">
        <v>0</v>
      </c>
      <c r="X251" s="23">
        <v>15.9</v>
      </c>
      <c r="Y251" s="21" t="s">
        <v>19097</v>
      </c>
      <c r="Z251" s="23">
        <v>0</v>
      </c>
      <c r="AA251" s="23">
        <v>795</v>
      </c>
      <c r="AB251" s="22">
        <v>42766</v>
      </c>
    </row>
    <row r="252" spans="1:28" ht="15" hidden="1" customHeight="1" x14ac:dyDescent="0.25">
      <c r="A252" t="s">
        <v>23</v>
      </c>
      <c r="B252" t="str">
        <f>VLOOKUP(O252+0,'de para'!K:O,3,0)</f>
        <v xml:space="preserve"> Aditivos Carne</v>
      </c>
      <c r="C252" t="str">
        <f t="shared" si="3"/>
        <v>3008</v>
      </c>
      <c r="D252" t="str">
        <f>IFERROR(VLOOKUP(G252+0,'de para'!A:C,3,0),"")</f>
        <v/>
      </c>
      <c r="E252" t="str">
        <f>IF(VLOOKUP(G252+0,'de para'!E:H,4,0)="EX","Externo","Interno")</f>
        <v>Interno</v>
      </c>
      <c r="F252" s="18" t="s">
        <v>20944</v>
      </c>
      <c r="G252" s="18">
        <v>974</v>
      </c>
      <c r="H252" s="18" t="s">
        <v>19095</v>
      </c>
      <c r="I252" s="18" t="s">
        <v>106</v>
      </c>
      <c r="J252" s="19">
        <v>42753</v>
      </c>
      <c r="K252" s="18" t="s">
        <v>19499</v>
      </c>
      <c r="L252" s="18" t="s">
        <v>19281</v>
      </c>
      <c r="M252" s="18" t="s">
        <v>19387</v>
      </c>
      <c r="N252" s="18" t="s">
        <v>19113</v>
      </c>
      <c r="O252" s="18" t="s">
        <v>19348</v>
      </c>
      <c r="P252" s="18" t="s">
        <v>107</v>
      </c>
      <c r="Q252" s="32">
        <v>0</v>
      </c>
      <c r="R252" s="32">
        <v>400</v>
      </c>
      <c r="S252" s="32">
        <v>0</v>
      </c>
      <c r="T252" s="32">
        <v>400</v>
      </c>
      <c r="U252" s="32">
        <v>0</v>
      </c>
      <c r="V252" s="32">
        <v>0</v>
      </c>
      <c r="W252" s="20">
        <v>0</v>
      </c>
      <c r="X252" s="20">
        <v>5.89</v>
      </c>
      <c r="Y252" s="18" t="s">
        <v>19097</v>
      </c>
      <c r="Z252" s="20">
        <v>0</v>
      </c>
      <c r="AA252" s="20">
        <v>2356</v>
      </c>
      <c r="AB252" s="19">
        <v>42766</v>
      </c>
    </row>
    <row r="253" spans="1:28" ht="15" hidden="1" customHeight="1" x14ac:dyDescent="0.25">
      <c r="A253" t="s">
        <v>23</v>
      </c>
      <c r="B253" t="str">
        <f>VLOOKUP(O253+0,'de para'!K:O,3,0)</f>
        <v xml:space="preserve"> Aditivos Carne</v>
      </c>
      <c r="C253" t="str">
        <f t="shared" si="3"/>
        <v>3008</v>
      </c>
      <c r="D253" t="str">
        <f>IFERROR(VLOOKUP(G253+0,'de para'!A:C,3,0),"")</f>
        <v/>
      </c>
      <c r="E253" t="str">
        <f>IF(VLOOKUP(G253+0,'de para'!E:H,4,0)="EX","Externo","Interno")</f>
        <v>Interno</v>
      </c>
      <c r="F253" s="21" t="s">
        <v>20945</v>
      </c>
      <c r="G253" s="21">
        <v>1190</v>
      </c>
      <c r="H253" s="21" t="s">
        <v>19095</v>
      </c>
      <c r="I253" s="21" t="s">
        <v>171</v>
      </c>
      <c r="J253" s="22">
        <v>42753</v>
      </c>
      <c r="K253" s="21" t="s">
        <v>20946</v>
      </c>
      <c r="L253" s="21" t="s">
        <v>19281</v>
      </c>
      <c r="M253" s="21" t="s">
        <v>19387</v>
      </c>
      <c r="N253" s="21" t="s">
        <v>19095</v>
      </c>
      <c r="O253" s="21" t="s">
        <v>20947</v>
      </c>
      <c r="P253" s="21" t="s">
        <v>11048</v>
      </c>
      <c r="Q253" s="33">
        <v>0</v>
      </c>
      <c r="R253" s="33">
        <v>20</v>
      </c>
      <c r="S253" s="33">
        <v>0</v>
      </c>
      <c r="T253" s="33">
        <v>20</v>
      </c>
      <c r="U253" s="33">
        <v>0</v>
      </c>
      <c r="V253" s="33">
        <v>0</v>
      </c>
      <c r="W253" s="23">
        <v>0</v>
      </c>
      <c r="X253" s="23">
        <v>76.5</v>
      </c>
      <c r="Y253" s="21" t="s">
        <v>19097</v>
      </c>
      <c r="Z253" s="23">
        <v>0</v>
      </c>
      <c r="AA253" s="23">
        <v>1530</v>
      </c>
      <c r="AB253" s="22">
        <v>42765</v>
      </c>
    </row>
    <row r="254" spans="1:28" ht="15" hidden="1" customHeight="1" x14ac:dyDescent="0.25">
      <c r="A254" t="s">
        <v>23</v>
      </c>
      <c r="B254" t="str">
        <f>VLOOKUP(O254+0,'de para'!K:O,3,0)</f>
        <v xml:space="preserve"> Aditivos Carne</v>
      </c>
      <c r="C254" t="str">
        <f t="shared" si="3"/>
        <v>3008</v>
      </c>
      <c r="D254" t="str">
        <f>IFERROR(VLOOKUP(G254+0,'de para'!A:C,3,0),"")</f>
        <v/>
      </c>
      <c r="E254" t="str">
        <f>IF(VLOOKUP(G254+0,'de para'!E:H,4,0)="EX","Externo","Interno")</f>
        <v>Interno</v>
      </c>
      <c r="F254" s="18" t="s">
        <v>20948</v>
      </c>
      <c r="G254" s="18">
        <v>551</v>
      </c>
      <c r="H254" s="18" t="s">
        <v>19095</v>
      </c>
      <c r="I254" s="18" t="s">
        <v>53</v>
      </c>
      <c r="J254" s="19">
        <v>42753</v>
      </c>
      <c r="K254" s="18" t="s">
        <v>19312</v>
      </c>
      <c r="L254" s="18" t="s">
        <v>19293</v>
      </c>
      <c r="M254" s="18" t="s">
        <v>19314</v>
      </c>
      <c r="N254" s="18" t="s">
        <v>19104</v>
      </c>
      <c r="O254" s="18" t="s">
        <v>19474</v>
      </c>
      <c r="P254" s="18" t="s">
        <v>20949</v>
      </c>
      <c r="Q254" s="32">
        <v>150</v>
      </c>
      <c r="R254" s="32">
        <v>75</v>
      </c>
      <c r="S254" s="32">
        <v>0</v>
      </c>
      <c r="T254" s="32">
        <v>75</v>
      </c>
      <c r="U254" s="32">
        <v>0</v>
      </c>
      <c r="V254" s="32">
        <v>0</v>
      </c>
      <c r="W254" s="20">
        <v>0</v>
      </c>
      <c r="X254" s="20">
        <v>31.14</v>
      </c>
      <c r="Y254" s="18" t="s">
        <v>19097</v>
      </c>
      <c r="Z254" s="20">
        <v>0</v>
      </c>
      <c r="AA254" s="20">
        <v>2335.5</v>
      </c>
      <c r="AB254" s="19">
        <v>42753</v>
      </c>
    </row>
    <row r="255" spans="1:28" ht="15" hidden="1" customHeight="1" x14ac:dyDescent="0.25">
      <c r="A255" t="s">
        <v>23</v>
      </c>
      <c r="B255" t="str">
        <f>VLOOKUP(O255+0,'de para'!K:O,3,0)</f>
        <v xml:space="preserve"> Aditivos Carne</v>
      </c>
      <c r="C255" t="str">
        <f t="shared" si="3"/>
        <v>3008</v>
      </c>
      <c r="D255" t="str">
        <f>IFERROR(VLOOKUP(G255+0,'de para'!A:C,3,0),"")</f>
        <v/>
      </c>
      <c r="E255" t="str">
        <f>IF(VLOOKUP(G255+0,'de para'!E:H,4,0)="EX","Externo","Interno")</f>
        <v>Interno</v>
      </c>
      <c r="F255" s="21" t="s">
        <v>20950</v>
      </c>
      <c r="G255" s="21">
        <v>1034</v>
      </c>
      <c r="H255" s="21" t="s">
        <v>19095</v>
      </c>
      <c r="I255" s="21" t="s">
        <v>46</v>
      </c>
      <c r="J255" s="22">
        <v>42753</v>
      </c>
      <c r="K255" s="21" t="s">
        <v>19316</v>
      </c>
      <c r="L255" s="21" t="s">
        <v>19281</v>
      </c>
      <c r="M255" s="21" t="s">
        <v>19203</v>
      </c>
      <c r="N255" s="21" t="s">
        <v>19104</v>
      </c>
      <c r="O255" s="21" t="s">
        <v>19357</v>
      </c>
      <c r="P255" s="21" t="s">
        <v>19093</v>
      </c>
      <c r="Q255" s="33">
        <v>0</v>
      </c>
      <c r="R255" s="33">
        <v>160</v>
      </c>
      <c r="S255" s="33">
        <v>0</v>
      </c>
      <c r="T255" s="33">
        <v>160</v>
      </c>
      <c r="U255" s="33">
        <v>0</v>
      </c>
      <c r="V255" s="33">
        <v>0</v>
      </c>
      <c r="W255" s="23">
        <v>0</v>
      </c>
      <c r="X255" s="23">
        <v>16.95</v>
      </c>
      <c r="Y255" s="21" t="s">
        <v>19097</v>
      </c>
      <c r="Z255" s="23">
        <v>0</v>
      </c>
      <c r="AA255" s="23">
        <v>2712</v>
      </c>
      <c r="AB255" s="22">
        <v>42760</v>
      </c>
    </row>
    <row r="256" spans="1:28" ht="15" hidden="1" customHeight="1" x14ac:dyDescent="0.25">
      <c r="A256" t="s">
        <v>23</v>
      </c>
      <c r="B256" t="str">
        <f>VLOOKUP(O256+0,'de para'!K:O,3,0)</f>
        <v xml:space="preserve"> Aditivos Carne</v>
      </c>
      <c r="C256" t="str">
        <f t="shared" si="3"/>
        <v>3008</v>
      </c>
      <c r="D256" t="str">
        <f>IFERROR(VLOOKUP(G256+0,'de para'!A:C,3,0),"")</f>
        <v/>
      </c>
      <c r="E256" t="str">
        <f>IF(VLOOKUP(G256+0,'de para'!E:H,4,0)="EX","Externo","Interno")</f>
        <v>Interno</v>
      </c>
      <c r="F256" s="18" t="s">
        <v>20951</v>
      </c>
      <c r="G256" s="18">
        <v>246</v>
      </c>
      <c r="H256" s="18" t="s">
        <v>19095</v>
      </c>
      <c r="I256" s="18" t="s">
        <v>1255</v>
      </c>
      <c r="J256" s="19">
        <v>42753</v>
      </c>
      <c r="K256" s="18" t="s">
        <v>19110</v>
      </c>
      <c r="L256" s="18" t="s">
        <v>19098</v>
      </c>
      <c r="M256" s="18" t="s">
        <v>19115</v>
      </c>
      <c r="N256" s="18" t="s">
        <v>19108</v>
      </c>
      <c r="O256" s="18" t="s">
        <v>20952</v>
      </c>
      <c r="P256" s="18" t="s">
        <v>20953</v>
      </c>
      <c r="Q256" s="32">
        <v>0</v>
      </c>
      <c r="R256" s="32">
        <v>200</v>
      </c>
      <c r="S256" s="32">
        <v>0</v>
      </c>
      <c r="T256" s="32">
        <v>200</v>
      </c>
      <c r="U256" s="32">
        <v>0</v>
      </c>
      <c r="V256" s="32">
        <v>0</v>
      </c>
      <c r="W256" s="20">
        <v>0</v>
      </c>
      <c r="X256" s="20">
        <v>26.83</v>
      </c>
      <c r="Y256" s="18" t="s">
        <v>19097</v>
      </c>
      <c r="Z256" s="20">
        <v>0</v>
      </c>
      <c r="AA256" s="20">
        <v>5366</v>
      </c>
      <c r="AB256" s="19">
        <v>42762</v>
      </c>
    </row>
    <row r="257" spans="1:28" ht="15" hidden="1" customHeight="1" x14ac:dyDescent="0.25">
      <c r="A257" t="s">
        <v>23</v>
      </c>
      <c r="B257" t="str">
        <f>VLOOKUP(O257+0,'de para'!K:O,3,0)</f>
        <v xml:space="preserve"> Aditivos Carne</v>
      </c>
      <c r="C257" t="str">
        <f t="shared" si="3"/>
        <v>3008</v>
      </c>
      <c r="D257" t="str">
        <f>IFERROR(VLOOKUP(G257+0,'de para'!A:C,3,0),"")</f>
        <v/>
      </c>
      <c r="E257" t="str">
        <f>IF(VLOOKUP(G257+0,'de para'!E:H,4,0)="EX","Externo","Interno")</f>
        <v>Interno</v>
      </c>
      <c r="F257" s="21" t="s">
        <v>20951</v>
      </c>
      <c r="G257" s="21">
        <v>246</v>
      </c>
      <c r="H257" s="21" t="s">
        <v>19095</v>
      </c>
      <c r="I257" s="21" t="s">
        <v>1255</v>
      </c>
      <c r="J257" s="22">
        <v>42753</v>
      </c>
      <c r="K257" s="21" t="s">
        <v>19110</v>
      </c>
      <c r="L257" s="21" t="s">
        <v>19098</v>
      </c>
      <c r="M257" s="21" t="s">
        <v>19115</v>
      </c>
      <c r="N257" s="21" t="s">
        <v>19104</v>
      </c>
      <c r="O257" s="21" t="s">
        <v>20954</v>
      </c>
      <c r="P257" s="21" t="s">
        <v>20955</v>
      </c>
      <c r="Q257" s="33">
        <v>0</v>
      </c>
      <c r="R257" s="33">
        <v>400</v>
      </c>
      <c r="S257" s="33">
        <v>0</v>
      </c>
      <c r="T257" s="33">
        <v>400</v>
      </c>
      <c r="U257" s="33">
        <v>0</v>
      </c>
      <c r="V257" s="33">
        <v>0</v>
      </c>
      <c r="W257" s="23">
        <v>0</v>
      </c>
      <c r="X257" s="23">
        <v>30.77</v>
      </c>
      <c r="Y257" s="21" t="s">
        <v>19097</v>
      </c>
      <c r="Z257" s="23">
        <v>0</v>
      </c>
      <c r="AA257" s="23">
        <v>12308</v>
      </c>
      <c r="AB257" s="22">
        <v>42762</v>
      </c>
    </row>
    <row r="258" spans="1:28" ht="15" hidden="1" customHeight="1" x14ac:dyDescent="0.25">
      <c r="A258" t="s">
        <v>23</v>
      </c>
      <c r="B258" t="str">
        <f>VLOOKUP(O258+0,'de para'!K:O,3,0)</f>
        <v xml:space="preserve"> Aditivos Carne</v>
      </c>
      <c r="C258" t="str">
        <f t="shared" ref="C258:C321" si="4">LEFT(O258,4)</f>
        <v>3008</v>
      </c>
      <c r="D258" t="str">
        <f>IFERROR(VLOOKUP(G258+0,'de para'!A:C,3,0),"")</f>
        <v/>
      </c>
      <c r="E258" t="str">
        <f>IF(VLOOKUP(G258+0,'de para'!E:H,4,0)="EX","Externo","Interno")</f>
        <v>Interno</v>
      </c>
      <c r="F258" s="18" t="s">
        <v>20951</v>
      </c>
      <c r="G258" s="18">
        <v>246</v>
      </c>
      <c r="H258" s="18" t="s">
        <v>19095</v>
      </c>
      <c r="I258" s="18" t="s">
        <v>1255</v>
      </c>
      <c r="J258" s="19">
        <v>42753</v>
      </c>
      <c r="K258" s="18" t="s">
        <v>19110</v>
      </c>
      <c r="L258" s="18" t="s">
        <v>19098</v>
      </c>
      <c r="M258" s="18" t="s">
        <v>19115</v>
      </c>
      <c r="N258" s="18" t="s">
        <v>19343</v>
      </c>
      <c r="O258" s="18" t="s">
        <v>20956</v>
      </c>
      <c r="P258" s="18" t="s">
        <v>20957</v>
      </c>
      <c r="Q258" s="32">
        <v>0</v>
      </c>
      <c r="R258" s="32">
        <v>200</v>
      </c>
      <c r="S258" s="32">
        <v>0</v>
      </c>
      <c r="T258" s="32">
        <v>200</v>
      </c>
      <c r="U258" s="32">
        <v>0</v>
      </c>
      <c r="V258" s="32">
        <v>0</v>
      </c>
      <c r="W258" s="20">
        <v>0</v>
      </c>
      <c r="X258" s="20">
        <v>20.37</v>
      </c>
      <c r="Y258" s="18" t="s">
        <v>19097</v>
      </c>
      <c r="Z258" s="20">
        <v>0</v>
      </c>
      <c r="AA258" s="20">
        <v>4074</v>
      </c>
      <c r="AB258" s="19">
        <v>42762</v>
      </c>
    </row>
    <row r="259" spans="1:28" ht="15" hidden="1" customHeight="1" x14ac:dyDescent="0.25">
      <c r="A259" t="s">
        <v>23</v>
      </c>
      <c r="B259" t="str">
        <f>VLOOKUP(O259+0,'de para'!K:O,3,0)</f>
        <v xml:space="preserve"> Aditivos Carne</v>
      </c>
      <c r="C259" t="str">
        <f t="shared" si="4"/>
        <v>3008</v>
      </c>
      <c r="D259" t="str">
        <f>IFERROR(VLOOKUP(G259+0,'de para'!A:C,3,0),"")</f>
        <v/>
      </c>
      <c r="E259" t="str">
        <f>IF(VLOOKUP(G259+0,'de para'!E:H,4,0)="EX","Externo","Interno")</f>
        <v>Interno</v>
      </c>
      <c r="F259" s="21" t="s">
        <v>20951</v>
      </c>
      <c r="G259" s="21">
        <v>246</v>
      </c>
      <c r="H259" s="21" t="s">
        <v>19095</v>
      </c>
      <c r="I259" s="21" t="s">
        <v>1255</v>
      </c>
      <c r="J259" s="22">
        <v>42753</v>
      </c>
      <c r="K259" s="21" t="s">
        <v>19110</v>
      </c>
      <c r="L259" s="21" t="s">
        <v>19098</v>
      </c>
      <c r="M259" s="21" t="s">
        <v>19115</v>
      </c>
      <c r="N259" s="21" t="s">
        <v>19349</v>
      </c>
      <c r="O259" s="21" t="s">
        <v>20958</v>
      </c>
      <c r="P259" s="21" t="s">
        <v>20959</v>
      </c>
      <c r="Q259" s="33">
        <v>0</v>
      </c>
      <c r="R259" s="33">
        <v>200</v>
      </c>
      <c r="S259" s="33">
        <v>0</v>
      </c>
      <c r="T259" s="33">
        <v>200</v>
      </c>
      <c r="U259" s="33">
        <v>0</v>
      </c>
      <c r="V259" s="33">
        <v>0</v>
      </c>
      <c r="W259" s="23">
        <v>0</v>
      </c>
      <c r="X259" s="23">
        <v>21.6</v>
      </c>
      <c r="Y259" s="21" t="s">
        <v>19097</v>
      </c>
      <c r="Z259" s="23">
        <v>0</v>
      </c>
      <c r="AA259" s="23">
        <v>4320</v>
      </c>
      <c r="AB259" s="22">
        <v>42762</v>
      </c>
    </row>
    <row r="260" spans="1:28" ht="15" hidden="1" customHeight="1" x14ac:dyDescent="0.25">
      <c r="A260" t="s">
        <v>23</v>
      </c>
      <c r="B260" t="str">
        <f>VLOOKUP(O260+0,'de para'!K:O,3,0)</f>
        <v xml:space="preserve"> Aditivos Carne</v>
      </c>
      <c r="C260" t="str">
        <f t="shared" si="4"/>
        <v>3008</v>
      </c>
      <c r="D260" t="str">
        <f>IFERROR(VLOOKUP(G260+0,'de para'!A:C,3,0),"")</f>
        <v/>
      </c>
      <c r="E260" t="str">
        <f>IF(VLOOKUP(G260+0,'de para'!E:H,4,0)="EX","Externo","Interno")</f>
        <v>Interno</v>
      </c>
      <c r="F260" s="18" t="s">
        <v>20960</v>
      </c>
      <c r="G260" s="18">
        <v>1334</v>
      </c>
      <c r="H260" s="18" t="s">
        <v>19095</v>
      </c>
      <c r="I260" s="18" t="s">
        <v>19091</v>
      </c>
      <c r="J260" s="19">
        <v>42753</v>
      </c>
      <c r="K260" s="18" t="s">
        <v>20625</v>
      </c>
      <c r="L260" s="18" t="s">
        <v>19275</v>
      </c>
      <c r="M260" s="18" t="s">
        <v>19114</v>
      </c>
      <c r="N260" s="18" t="s">
        <v>19102</v>
      </c>
      <c r="O260" s="18" t="s">
        <v>20961</v>
      </c>
      <c r="P260" s="18" t="s">
        <v>82</v>
      </c>
      <c r="Q260" s="32">
        <v>10</v>
      </c>
      <c r="R260" s="32">
        <v>150</v>
      </c>
      <c r="S260" s="32">
        <v>0</v>
      </c>
      <c r="T260" s="32">
        <v>150</v>
      </c>
      <c r="U260" s="32">
        <v>0</v>
      </c>
      <c r="V260" s="32">
        <v>0</v>
      </c>
      <c r="W260" s="20">
        <v>0</v>
      </c>
      <c r="X260" s="20">
        <v>9</v>
      </c>
      <c r="Y260" s="18" t="s">
        <v>19097</v>
      </c>
      <c r="Z260" s="20">
        <v>0</v>
      </c>
      <c r="AA260" s="20">
        <v>1350</v>
      </c>
      <c r="AB260" s="19">
        <v>42762</v>
      </c>
    </row>
    <row r="261" spans="1:28" ht="15" hidden="1" customHeight="1" x14ac:dyDescent="0.25">
      <c r="A261" t="s">
        <v>23</v>
      </c>
      <c r="B261" t="str">
        <f>VLOOKUP(O261+0,'de para'!K:O,3,0)</f>
        <v xml:space="preserve"> Aditivos Carne</v>
      </c>
      <c r="C261" t="str">
        <f t="shared" si="4"/>
        <v>3008</v>
      </c>
      <c r="D261" t="str">
        <f>IFERROR(VLOOKUP(G261+0,'de para'!A:C,3,0),"")</f>
        <v/>
      </c>
      <c r="E261" t="str">
        <f>IF(VLOOKUP(G261+0,'de para'!E:H,4,0)="EX","Externo","Interno")</f>
        <v>Interno</v>
      </c>
      <c r="F261" s="21" t="s">
        <v>20960</v>
      </c>
      <c r="G261" s="21">
        <v>1334</v>
      </c>
      <c r="H261" s="21" t="s">
        <v>19095</v>
      </c>
      <c r="I261" s="21" t="s">
        <v>19091</v>
      </c>
      <c r="J261" s="22">
        <v>42753</v>
      </c>
      <c r="K261" s="21" t="s">
        <v>20625</v>
      </c>
      <c r="L261" s="21" t="s">
        <v>19275</v>
      </c>
      <c r="M261" s="21" t="s">
        <v>19114</v>
      </c>
      <c r="N261" s="21" t="s">
        <v>19108</v>
      </c>
      <c r="O261" s="21" t="s">
        <v>20962</v>
      </c>
      <c r="P261" s="21" t="s">
        <v>81</v>
      </c>
      <c r="Q261" s="33">
        <v>0</v>
      </c>
      <c r="R261" s="33">
        <v>150</v>
      </c>
      <c r="S261" s="33">
        <v>0</v>
      </c>
      <c r="T261" s="33">
        <v>150</v>
      </c>
      <c r="U261" s="33">
        <v>0</v>
      </c>
      <c r="V261" s="33">
        <v>0</v>
      </c>
      <c r="W261" s="23">
        <v>0</v>
      </c>
      <c r="X261" s="23">
        <v>10.3</v>
      </c>
      <c r="Y261" s="21" t="s">
        <v>19097</v>
      </c>
      <c r="Z261" s="23">
        <v>0</v>
      </c>
      <c r="AA261" s="23">
        <v>1545</v>
      </c>
      <c r="AB261" s="22">
        <v>42762</v>
      </c>
    </row>
    <row r="262" spans="1:28" ht="15" hidden="1" customHeight="1" x14ac:dyDescent="0.25">
      <c r="A262" t="s">
        <v>23</v>
      </c>
      <c r="B262" t="str">
        <f>VLOOKUP(O262+0,'de para'!K:O,3,0)</f>
        <v xml:space="preserve"> Aditivos Carne</v>
      </c>
      <c r="C262" t="str">
        <f t="shared" si="4"/>
        <v>3008</v>
      </c>
      <c r="D262" t="str">
        <f>IFERROR(VLOOKUP(G262+0,'de para'!A:C,3,0),"")</f>
        <v/>
      </c>
      <c r="E262" t="str">
        <f>IF(VLOOKUP(G262+0,'de para'!E:H,4,0)="EX","Externo","Interno")</f>
        <v>Interno</v>
      </c>
      <c r="F262" s="18" t="s">
        <v>20960</v>
      </c>
      <c r="G262" s="18">
        <v>1334</v>
      </c>
      <c r="H262" s="18" t="s">
        <v>19095</v>
      </c>
      <c r="I262" s="18" t="s">
        <v>19091</v>
      </c>
      <c r="J262" s="19">
        <v>42753</v>
      </c>
      <c r="K262" s="18" t="s">
        <v>20625</v>
      </c>
      <c r="L262" s="18" t="s">
        <v>19275</v>
      </c>
      <c r="M262" s="18" t="s">
        <v>19114</v>
      </c>
      <c r="N262" s="18" t="s">
        <v>19103</v>
      </c>
      <c r="O262" s="18" t="s">
        <v>19512</v>
      </c>
      <c r="P262" s="18" t="s">
        <v>10591</v>
      </c>
      <c r="Q262" s="32">
        <v>0</v>
      </c>
      <c r="R262" s="32">
        <v>100</v>
      </c>
      <c r="S262" s="32">
        <v>0</v>
      </c>
      <c r="T262" s="32">
        <v>100</v>
      </c>
      <c r="U262" s="32">
        <v>0</v>
      </c>
      <c r="V262" s="32">
        <v>0</v>
      </c>
      <c r="W262" s="20">
        <v>0</v>
      </c>
      <c r="X262" s="20">
        <v>5.3</v>
      </c>
      <c r="Y262" s="18" t="s">
        <v>19097</v>
      </c>
      <c r="Z262" s="20">
        <v>0</v>
      </c>
      <c r="AA262" s="20">
        <v>530</v>
      </c>
      <c r="AB262" s="19">
        <v>42762</v>
      </c>
    </row>
    <row r="263" spans="1:28" ht="15" hidden="1" customHeight="1" x14ac:dyDescent="0.25">
      <c r="A263" t="s">
        <v>23</v>
      </c>
      <c r="B263" t="str">
        <f>VLOOKUP(O263+0,'de para'!K:O,3,0)</f>
        <v xml:space="preserve"> Aditivos Carne</v>
      </c>
      <c r="C263" t="str">
        <f t="shared" si="4"/>
        <v>3008</v>
      </c>
      <c r="D263" t="str">
        <f>IFERROR(VLOOKUP(G263+0,'de para'!A:C,3,0),"")</f>
        <v/>
      </c>
      <c r="E263" t="str">
        <f>IF(VLOOKUP(G263+0,'de para'!E:H,4,0)="EX","Externo","Interno")</f>
        <v>Interno</v>
      </c>
      <c r="F263" s="21" t="s">
        <v>20960</v>
      </c>
      <c r="G263" s="21">
        <v>1334</v>
      </c>
      <c r="H263" s="21" t="s">
        <v>19095</v>
      </c>
      <c r="I263" s="21" t="s">
        <v>19091</v>
      </c>
      <c r="J263" s="22">
        <v>42753</v>
      </c>
      <c r="K263" s="21" t="s">
        <v>20625</v>
      </c>
      <c r="L263" s="21" t="s">
        <v>19275</v>
      </c>
      <c r="M263" s="21" t="s">
        <v>19114</v>
      </c>
      <c r="N263" s="21" t="s">
        <v>19291</v>
      </c>
      <c r="O263" s="21" t="s">
        <v>19403</v>
      </c>
      <c r="P263" s="21" t="s">
        <v>87</v>
      </c>
      <c r="Q263" s="33">
        <v>-475</v>
      </c>
      <c r="R263" s="33">
        <v>25</v>
      </c>
      <c r="S263" s="33">
        <v>0</v>
      </c>
      <c r="T263" s="33">
        <v>25</v>
      </c>
      <c r="U263" s="33">
        <v>0</v>
      </c>
      <c r="V263" s="33">
        <v>0</v>
      </c>
      <c r="W263" s="23">
        <v>0</v>
      </c>
      <c r="X263" s="23">
        <v>4.0199999999999996</v>
      </c>
      <c r="Y263" s="21" t="s">
        <v>19097</v>
      </c>
      <c r="Z263" s="23">
        <v>0</v>
      </c>
      <c r="AA263" s="23">
        <v>100.5</v>
      </c>
      <c r="AB263" s="22">
        <v>42762</v>
      </c>
    </row>
    <row r="264" spans="1:28" ht="15" hidden="1" customHeight="1" x14ac:dyDescent="0.25">
      <c r="A264" t="s">
        <v>23</v>
      </c>
      <c r="B264" t="str">
        <f>VLOOKUP(O264+0,'de para'!K:O,3,0)</f>
        <v xml:space="preserve"> Aditivos Carne</v>
      </c>
      <c r="C264" t="str">
        <f t="shared" si="4"/>
        <v>3008</v>
      </c>
      <c r="D264" t="str">
        <f>IFERROR(VLOOKUP(G264+0,'de para'!A:C,3,0),"")</f>
        <v/>
      </c>
      <c r="E264" t="str">
        <f>IF(VLOOKUP(G264+0,'de para'!E:H,4,0)="EX","Externo","Interno")</f>
        <v>Interno</v>
      </c>
      <c r="F264" s="18" t="s">
        <v>20960</v>
      </c>
      <c r="G264" s="18">
        <v>1334</v>
      </c>
      <c r="H264" s="18" t="s">
        <v>19095</v>
      </c>
      <c r="I264" s="18" t="s">
        <v>19091</v>
      </c>
      <c r="J264" s="19">
        <v>42753</v>
      </c>
      <c r="K264" s="18" t="s">
        <v>20625</v>
      </c>
      <c r="L264" s="18" t="s">
        <v>19275</v>
      </c>
      <c r="M264" s="18" t="s">
        <v>19114</v>
      </c>
      <c r="N264" s="18" t="s">
        <v>19112</v>
      </c>
      <c r="O264" s="18" t="s">
        <v>20963</v>
      </c>
      <c r="P264" s="18" t="s">
        <v>55</v>
      </c>
      <c r="Q264" s="32">
        <v>30</v>
      </c>
      <c r="R264" s="32">
        <v>30</v>
      </c>
      <c r="S264" s="32">
        <v>0</v>
      </c>
      <c r="T264" s="32">
        <v>30</v>
      </c>
      <c r="U264" s="32">
        <v>0</v>
      </c>
      <c r="V264" s="32">
        <v>0</v>
      </c>
      <c r="W264" s="20">
        <v>0</v>
      </c>
      <c r="X264" s="20">
        <v>6.8</v>
      </c>
      <c r="Y264" s="18" t="s">
        <v>19097</v>
      </c>
      <c r="Z264" s="20">
        <v>0</v>
      </c>
      <c r="AA264" s="20">
        <v>204</v>
      </c>
      <c r="AB264" s="19">
        <v>42762</v>
      </c>
    </row>
    <row r="265" spans="1:28" ht="15" hidden="1" customHeight="1" x14ac:dyDescent="0.25">
      <c r="A265" t="s">
        <v>23</v>
      </c>
      <c r="B265" t="str">
        <f>VLOOKUP(O265+0,'de para'!K:O,3,0)</f>
        <v xml:space="preserve"> Aditivos Carne</v>
      </c>
      <c r="C265" t="str">
        <f t="shared" si="4"/>
        <v>3008</v>
      </c>
      <c r="D265" t="str">
        <f>IFERROR(VLOOKUP(G265+0,'de para'!A:C,3,0),"")</f>
        <v/>
      </c>
      <c r="E265" t="str">
        <f>IF(VLOOKUP(G265+0,'de para'!E:H,4,0)="EX","Externo","Interno")</f>
        <v>Interno</v>
      </c>
      <c r="F265" s="21" t="s">
        <v>20964</v>
      </c>
      <c r="G265" s="21">
        <v>1326</v>
      </c>
      <c r="H265" s="21" t="s">
        <v>19095</v>
      </c>
      <c r="I265" s="21" t="s">
        <v>3204</v>
      </c>
      <c r="J265" s="22">
        <v>42753</v>
      </c>
      <c r="K265" s="21" t="s">
        <v>20965</v>
      </c>
      <c r="L265" s="21" t="s">
        <v>19098</v>
      </c>
      <c r="M265" s="21" t="s">
        <v>19100</v>
      </c>
      <c r="N265" s="21" t="s">
        <v>19095</v>
      </c>
      <c r="O265" s="21" t="s">
        <v>19347</v>
      </c>
      <c r="P265" s="21" t="s">
        <v>59</v>
      </c>
      <c r="Q265" s="33">
        <v>2175</v>
      </c>
      <c r="R265" s="33">
        <v>50</v>
      </c>
      <c r="S265" s="33">
        <v>0</v>
      </c>
      <c r="T265" s="33">
        <v>50</v>
      </c>
      <c r="U265" s="33">
        <v>0</v>
      </c>
      <c r="V265" s="33">
        <v>0</v>
      </c>
      <c r="W265" s="23">
        <v>0</v>
      </c>
      <c r="X265" s="23">
        <v>15.9</v>
      </c>
      <c r="Y265" s="21" t="s">
        <v>19097</v>
      </c>
      <c r="Z265" s="23">
        <v>0</v>
      </c>
      <c r="AA265" s="23">
        <v>795</v>
      </c>
      <c r="AB265" s="22">
        <v>42762</v>
      </c>
    </row>
    <row r="266" spans="1:28" ht="15" hidden="1" customHeight="1" x14ac:dyDescent="0.25">
      <c r="A266" t="s">
        <v>23</v>
      </c>
      <c r="B266" t="str">
        <f>VLOOKUP(O266+0,'de para'!K:O,3,0)</f>
        <v xml:space="preserve"> Aditivos Carne</v>
      </c>
      <c r="C266" t="str">
        <f t="shared" si="4"/>
        <v>3008</v>
      </c>
      <c r="D266" t="str">
        <f>IFERROR(VLOOKUP(G266+0,'de para'!A:C,3,0),"")</f>
        <v/>
      </c>
      <c r="E266" t="str">
        <f>IF(VLOOKUP(G266+0,'de para'!E:H,4,0)="EX","Externo","Interno")</f>
        <v>Interno</v>
      </c>
      <c r="F266" s="18" t="s">
        <v>20964</v>
      </c>
      <c r="G266" s="18">
        <v>1326</v>
      </c>
      <c r="H266" s="18" t="s">
        <v>19095</v>
      </c>
      <c r="I266" s="18" t="s">
        <v>3204</v>
      </c>
      <c r="J266" s="19">
        <v>42753</v>
      </c>
      <c r="K266" s="18" t="s">
        <v>20965</v>
      </c>
      <c r="L266" s="18" t="s">
        <v>19098</v>
      </c>
      <c r="M266" s="18" t="s">
        <v>19100</v>
      </c>
      <c r="N266" s="18" t="s">
        <v>19112</v>
      </c>
      <c r="O266" s="18" t="s">
        <v>20966</v>
      </c>
      <c r="P266" s="18" t="s">
        <v>11119</v>
      </c>
      <c r="Q266" s="32">
        <v>0</v>
      </c>
      <c r="R266" s="32">
        <v>20</v>
      </c>
      <c r="S266" s="32">
        <v>0</v>
      </c>
      <c r="T266" s="32">
        <v>20</v>
      </c>
      <c r="U266" s="32">
        <v>0</v>
      </c>
      <c r="V266" s="32">
        <v>0</v>
      </c>
      <c r="W266" s="20">
        <v>0</v>
      </c>
      <c r="X266" s="20">
        <v>8.1999999999999993</v>
      </c>
      <c r="Y266" s="18" t="s">
        <v>19097</v>
      </c>
      <c r="Z266" s="20">
        <v>0</v>
      </c>
      <c r="AA266" s="20">
        <v>164</v>
      </c>
      <c r="AB266" s="19">
        <v>42762</v>
      </c>
    </row>
    <row r="267" spans="1:28" ht="15" hidden="1" customHeight="1" x14ac:dyDescent="0.25">
      <c r="A267" t="s">
        <v>23</v>
      </c>
      <c r="B267" t="str">
        <f>VLOOKUP(O267+0,'de para'!K:O,3,0)</f>
        <v xml:space="preserve"> Tripas Artificiais</v>
      </c>
      <c r="C267" t="str">
        <f t="shared" si="4"/>
        <v>3006</v>
      </c>
      <c r="D267" t="str">
        <f>IFERROR(VLOOKUP(G267+0,'de para'!A:C,3,0),"")</f>
        <v/>
      </c>
      <c r="E267" t="str">
        <f>IF(VLOOKUP(G267+0,'de para'!E:H,4,0)="EX","Externo","Interno")</f>
        <v>Interno</v>
      </c>
      <c r="F267" s="21" t="s">
        <v>20964</v>
      </c>
      <c r="G267" s="21">
        <v>1326</v>
      </c>
      <c r="H267" s="21" t="s">
        <v>19095</v>
      </c>
      <c r="I267" s="21" t="s">
        <v>3204</v>
      </c>
      <c r="J267" s="22">
        <v>42753</v>
      </c>
      <c r="K267" s="21" t="s">
        <v>20965</v>
      </c>
      <c r="L267" s="21" t="s">
        <v>19098</v>
      </c>
      <c r="M267" s="21" t="s">
        <v>19100</v>
      </c>
      <c r="N267" s="21" t="s">
        <v>19113</v>
      </c>
      <c r="O267" s="21" t="s">
        <v>20967</v>
      </c>
      <c r="P267" s="21" t="s">
        <v>5442</v>
      </c>
      <c r="Q267" s="33">
        <v>0</v>
      </c>
      <c r="R267" s="33">
        <v>3780</v>
      </c>
      <c r="S267" s="33">
        <v>0</v>
      </c>
      <c r="T267" s="33">
        <v>3780</v>
      </c>
      <c r="U267" s="33">
        <v>0</v>
      </c>
      <c r="V267" s="33">
        <v>0</v>
      </c>
      <c r="W267" s="23">
        <v>0</v>
      </c>
      <c r="X267" s="23">
        <v>0.42</v>
      </c>
      <c r="Y267" s="21" t="s">
        <v>19097</v>
      </c>
      <c r="Z267" s="23">
        <v>79.38</v>
      </c>
      <c r="AA267" s="23">
        <v>1666.98</v>
      </c>
      <c r="AB267" s="22">
        <v>42762</v>
      </c>
    </row>
    <row r="268" spans="1:28" ht="15" hidden="1" customHeight="1" x14ac:dyDescent="0.25">
      <c r="A268" t="s">
        <v>23</v>
      </c>
      <c r="B268" t="str">
        <f>VLOOKUP(O268+0,'de para'!K:O,3,0)</f>
        <v xml:space="preserve"> Aditivos Carne</v>
      </c>
      <c r="C268" t="str">
        <f t="shared" si="4"/>
        <v>3008</v>
      </c>
      <c r="D268" t="str">
        <f>IFERROR(VLOOKUP(G268+0,'de para'!A:C,3,0),"")</f>
        <v/>
      </c>
      <c r="E268" t="str">
        <f>IF(VLOOKUP(G268+0,'de para'!E:H,4,0)="EX","Externo","Interno")</f>
        <v>Interno</v>
      </c>
      <c r="F268" s="18" t="s">
        <v>20968</v>
      </c>
      <c r="G268" s="18">
        <v>1094</v>
      </c>
      <c r="H268" s="18" t="s">
        <v>19095</v>
      </c>
      <c r="I268" s="18" t="s">
        <v>2795</v>
      </c>
      <c r="J268" s="19">
        <v>42753</v>
      </c>
      <c r="K268" s="18" t="s">
        <v>19105</v>
      </c>
      <c r="L268" s="18" t="s">
        <v>19271</v>
      </c>
      <c r="M268" s="18" t="s">
        <v>19387</v>
      </c>
      <c r="N268" s="18" t="s">
        <v>19095</v>
      </c>
      <c r="O268" s="18" t="s">
        <v>20969</v>
      </c>
      <c r="P268" s="18" t="s">
        <v>20970</v>
      </c>
      <c r="Q268" s="32">
        <v>0</v>
      </c>
      <c r="R268" s="32">
        <v>100</v>
      </c>
      <c r="S268" s="32">
        <v>0</v>
      </c>
      <c r="T268" s="32">
        <v>100</v>
      </c>
      <c r="U268" s="32">
        <v>0</v>
      </c>
      <c r="V268" s="32">
        <v>0</v>
      </c>
      <c r="W268" s="20">
        <v>0</v>
      </c>
      <c r="X268" s="20">
        <v>41.55</v>
      </c>
      <c r="Y268" s="18" t="s">
        <v>19097</v>
      </c>
      <c r="Z268" s="20">
        <v>0</v>
      </c>
      <c r="AA268" s="20">
        <v>4155</v>
      </c>
      <c r="AB268" s="19">
        <v>42765</v>
      </c>
    </row>
    <row r="269" spans="1:28" ht="15" hidden="1" customHeight="1" x14ac:dyDescent="0.25">
      <c r="A269" t="s">
        <v>23</v>
      </c>
      <c r="B269" t="str">
        <f>VLOOKUP(O269+0,'de para'!K:O,3,0)</f>
        <v xml:space="preserve"> Aditivos Carne</v>
      </c>
      <c r="C269" t="str">
        <f t="shared" si="4"/>
        <v>3008</v>
      </c>
      <c r="D269" t="str">
        <f>IFERROR(VLOOKUP(G269+0,'de para'!A:C,3,0),"")</f>
        <v/>
      </c>
      <c r="E269" t="str">
        <f>IF(VLOOKUP(G269+0,'de para'!E:H,4,0)="EX","Externo","Interno")</f>
        <v>Interno</v>
      </c>
      <c r="F269" s="21" t="s">
        <v>20971</v>
      </c>
      <c r="G269" s="21">
        <v>438</v>
      </c>
      <c r="H269" s="21" t="s">
        <v>19095</v>
      </c>
      <c r="I269" s="21" t="s">
        <v>109</v>
      </c>
      <c r="J269" s="22">
        <v>42753</v>
      </c>
      <c r="K269" s="21" t="s">
        <v>19312</v>
      </c>
      <c r="L269" s="21" t="s">
        <v>19313</v>
      </c>
      <c r="M269" s="21" t="s">
        <v>19314</v>
      </c>
      <c r="N269" s="21" t="s">
        <v>19095</v>
      </c>
      <c r="O269" s="21" t="s">
        <v>20972</v>
      </c>
      <c r="P269" s="21" t="s">
        <v>20973</v>
      </c>
      <c r="Q269" s="33">
        <v>0</v>
      </c>
      <c r="R269" s="33">
        <v>60</v>
      </c>
      <c r="S269" s="33">
        <v>0</v>
      </c>
      <c r="T269" s="33">
        <v>60</v>
      </c>
      <c r="U269" s="33">
        <v>0</v>
      </c>
      <c r="V269" s="33">
        <v>0</v>
      </c>
      <c r="W269" s="23">
        <v>0</v>
      </c>
      <c r="X269" s="23">
        <v>24.22</v>
      </c>
      <c r="Y269" s="21" t="s">
        <v>19097</v>
      </c>
      <c r="Z269" s="23">
        <v>0</v>
      </c>
      <c r="AA269" s="23">
        <v>1453.2</v>
      </c>
      <c r="AB269" s="22">
        <v>42762</v>
      </c>
    </row>
    <row r="270" spans="1:28" ht="15" hidden="1" customHeight="1" x14ac:dyDescent="0.25">
      <c r="A270" t="s">
        <v>23</v>
      </c>
      <c r="B270" t="str">
        <f>VLOOKUP(O270+0,'de para'!K:O,3,0)</f>
        <v xml:space="preserve"> Aditivos Carne</v>
      </c>
      <c r="C270" t="str">
        <f t="shared" si="4"/>
        <v>3008</v>
      </c>
      <c r="D270" t="str">
        <f>IFERROR(VLOOKUP(G270+0,'de para'!A:C,3,0),"")</f>
        <v/>
      </c>
      <c r="E270" t="s">
        <v>19067</v>
      </c>
      <c r="F270" s="18" t="s">
        <v>20974</v>
      </c>
      <c r="G270" s="18">
        <v>2708</v>
      </c>
      <c r="H270" s="18" t="s">
        <v>19095</v>
      </c>
      <c r="I270" s="18" t="s">
        <v>20975</v>
      </c>
      <c r="J270" s="19">
        <v>42754</v>
      </c>
      <c r="K270" s="18" t="s">
        <v>20822</v>
      </c>
      <c r="L270" s="18" t="s">
        <v>19299</v>
      </c>
      <c r="M270" s="18" t="s">
        <v>19115</v>
      </c>
      <c r="N270" s="18" t="s">
        <v>19095</v>
      </c>
      <c r="O270" s="18" t="s">
        <v>20976</v>
      </c>
      <c r="P270" s="18" t="s">
        <v>11212</v>
      </c>
      <c r="Q270" s="32">
        <v>0</v>
      </c>
      <c r="R270" s="32">
        <v>100</v>
      </c>
      <c r="S270" s="32">
        <v>0</v>
      </c>
      <c r="T270" s="32">
        <v>100</v>
      </c>
      <c r="U270" s="32">
        <v>0</v>
      </c>
      <c r="V270" s="32">
        <v>0</v>
      </c>
      <c r="W270" s="20">
        <v>0</v>
      </c>
      <c r="X270" s="20">
        <v>14.04</v>
      </c>
      <c r="Y270" s="18" t="s">
        <v>19097</v>
      </c>
      <c r="Z270" s="20">
        <v>0</v>
      </c>
      <c r="AA270" s="20">
        <v>1404</v>
      </c>
      <c r="AB270" s="19">
        <v>42762</v>
      </c>
    </row>
    <row r="271" spans="1:28" ht="15" hidden="1" customHeight="1" x14ac:dyDescent="0.25">
      <c r="A271" t="s">
        <v>23</v>
      </c>
      <c r="B271" t="str">
        <f>VLOOKUP(O271+0,'de para'!K:O,3,0)</f>
        <v xml:space="preserve"> Aditivos Carne</v>
      </c>
      <c r="C271" t="str">
        <f t="shared" si="4"/>
        <v>3008</v>
      </c>
      <c r="D271" t="str">
        <f>IFERROR(VLOOKUP(G271+0,'de para'!A:C,3,0),"")</f>
        <v/>
      </c>
      <c r="E271" t="str">
        <f>IF(VLOOKUP(G271+0,'de para'!E:H,4,0)="EX","Externo","Interno")</f>
        <v>Interno</v>
      </c>
      <c r="F271" s="21" t="s">
        <v>20977</v>
      </c>
      <c r="G271" s="21">
        <v>868</v>
      </c>
      <c r="H271" s="21" t="s">
        <v>19095</v>
      </c>
      <c r="I271" s="21" t="s">
        <v>2402</v>
      </c>
      <c r="J271" s="22">
        <v>42754</v>
      </c>
      <c r="K271" s="21" t="s">
        <v>19105</v>
      </c>
      <c r="L271" s="21" t="s">
        <v>19271</v>
      </c>
      <c r="M271" s="21" t="s">
        <v>19100</v>
      </c>
      <c r="N271" s="21" t="s">
        <v>19095</v>
      </c>
      <c r="O271" s="21" t="s">
        <v>20978</v>
      </c>
      <c r="P271" s="21" t="s">
        <v>10890</v>
      </c>
      <c r="Q271" s="33">
        <v>0</v>
      </c>
      <c r="R271" s="33">
        <v>90</v>
      </c>
      <c r="S271" s="33">
        <v>0</v>
      </c>
      <c r="T271" s="33">
        <v>90</v>
      </c>
      <c r="U271" s="33">
        <v>0</v>
      </c>
      <c r="V271" s="33">
        <v>0</v>
      </c>
      <c r="W271" s="23">
        <v>0</v>
      </c>
      <c r="X271" s="23">
        <v>7</v>
      </c>
      <c r="Y271" s="21" t="s">
        <v>19097</v>
      </c>
      <c r="Z271" s="23">
        <v>0</v>
      </c>
      <c r="AA271" s="23">
        <v>630</v>
      </c>
      <c r="AB271" s="22">
        <v>42762</v>
      </c>
    </row>
    <row r="272" spans="1:28" ht="15" hidden="1" customHeight="1" x14ac:dyDescent="0.25">
      <c r="A272" t="s">
        <v>23</v>
      </c>
      <c r="B272" t="str">
        <f>VLOOKUP(O272+0,'de para'!K:O,3,0)</f>
        <v xml:space="preserve"> Aditivos Carne</v>
      </c>
      <c r="C272" t="str">
        <f t="shared" si="4"/>
        <v>3008</v>
      </c>
      <c r="D272" t="str">
        <f>IFERROR(VLOOKUP(G272+0,'de para'!A:C,3,0),"")</f>
        <v/>
      </c>
      <c r="E272" t="str">
        <f>IF(VLOOKUP(G272+0,'de para'!E:H,4,0)="EX","Externo","Interno")</f>
        <v>Interno</v>
      </c>
      <c r="F272" s="18" t="s">
        <v>20979</v>
      </c>
      <c r="G272" s="18">
        <v>1691</v>
      </c>
      <c r="H272" s="18" t="s">
        <v>19095</v>
      </c>
      <c r="I272" s="18" t="s">
        <v>179</v>
      </c>
      <c r="J272" s="19">
        <v>42754</v>
      </c>
      <c r="K272" s="18" t="s">
        <v>20980</v>
      </c>
      <c r="L272" s="18" t="s">
        <v>19098</v>
      </c>
      <c r="M272" s="18" t="s">
        <v>19114</v>
      </c>
      <c r="N272" s="18" t="s">
        <v>19095</v>
      </c>
      <c r="O272" s="18" t="s">
        <v>20628</v>
      </c>
      <c r="P272" s="18" t="s">
        <v>180</v>
      </c>
      <c r="Q272" s="32">
        <v>0</v>
      </c>
      <c r="R272" s="32">
        <v>200</v>
      </c>
      <c r="S272" s="32">
        <v>0</v>
      </c>
      <c r="T272" s="32">
        <v>200</v>
      </c>
      <c r="U272" s="32">
        <v>0</v>
      </c>
      <c r="V272" s="32">
        <v>0</v>
      </c>
      <c r="W272" s="20">
        <v>0</v>
      </c>
      <c r="X272" s="20">
        <v>16.079999999999998</v>
      </c>
      <c r="Y272" s="18" t="s">
        <v>19097</v>
      </c>
      <c r="Z272" s="20">
        <v>0</v>
      </c>
      <c r="AA272" s="20">
        <v>3216</v>
      </c>
      <c r="AB272" s="19">
        <v>42765</v>
      </c>
    </row>
    <row r="273" spans="1:28" ht="15" hidden="1" customHeight="1" x14ac:dyDescent="0.25">
      <c r="A273" t="s">
        <v>23</v>
      </c>
      <c r="B273" t="str">
        <f>VLOOKUP(O273+0,'de para'!K:O,3,0)</f>
        <v xml:space="preserve"> Aditivos Carne</v>
      </c>
      <c r="C273" t="str">
        <f t="shared" si="4"/>
        <v>3008</v>
      </c>
      <c r="D273" t="str">
        <f>IFERROR(VLOOKUP(G273+0,'de para'!A:C,3,0),"")</f>
        <v/>
      </c>
      <c r="E273" t="str">
        <f>IF(VLOOKUP(G273+0,'de para'!E:H,4,0)="EX","Externo","Interno")</f>
        <v>Interno</v>
      </c>
      <c r="F273" s="21" t="s">
        <v>20979</v>
      </c>
      <c r="G273" s="21">
        <v>1691</v>
      </c>
      <c r="H273" s="21" t="s">
        <v>19095</v>
      </c>
      <c r="I273" s="21" t="s">
        <v>179</v>
      </c>
      <c r="J273" s="22">
        <v>42754</v>
      </c>
      <c r="K273" s="21" t="s">
        <v>20980</v>
      </c>
      <c r="L273" s="21" t="s">
        <v>19098</v>
      </c>
      <c r="M273" s="21" t="s">
        <v>19114</v>
      </c>
      <c r="N273" s="21" t="s">
        <v>19103</v>
      </c>
      <c r="O273" s="21" t="s">
        <v>20981</v>
      </c>
      <c r="P273" s="21" t="s">
        <v>183</v>
      </c>
      <c r="Q273" s="33">
        <v>0</v>
      </c>
      <c r="R273" s="33">
        <v>270</v>
      </c>
      <c r="S273" s="33">
        <v>0</v>
      </c>
      <c r="T273" s="33">
        <v>270</v>
      </c>
      <c r="U273" s="33">
        <v>0</v>
      </c>
      <c r="V273" s="33">
        <v>0</v>
      </c>
      <c r="W273" s="23">
        <v>0</v>
      </c>
      <c r="X273" s="23">
        <v>11.29</v>
      </c>
      <c r="Y273" s="21" t="s">
        <v>19097</v>
      </c>
      <c r="Z273" s="23">
        <v>0</v>
      </c>
      <c r="AA273" s="23">
        <v>3048.3</v>
      </c>
      <c r="AB273" s="22">
        <v>42765</v>
      </c>
    </row>
    <row r="274" spans="1:28" ht="15" hidden="1" customHeight="1" x14ac:dyDescent="0.25">
      <c r="A274" t="s">
        <v>23</v>
      </c>
      <c r="B274" t="str">
        <f>VLOOKUP(O274+0,'de para'!K:O,3,0)</f>
        <v xml:space="preserve"> Aditivos Carne</v>
      </c>
      <c r="C274" t="str">
        <f t="shared" si="4"/>
        <v>3008</v>
      </c>
      <c r="D274" t="str">
        <f>IFERROR(VLOOKUP(G274+0,'de para'!A:C,3,0),"")</f>
        <v/>
      </c>
      <c r="E274" t="str">
        <f>IF(VLOOKUP(G274+0,'de para'!E:H,4,0)="EX","Externo","Interno")</f>
        <v>Interno</v>
      </c>
      <c r="F274" s="18" t="s">
        <v>20979</v>
      </c>
      <c r="G274" s="18">
        <v>1691</v>
      </c>
      <c r="H274" s="18" t="s">
        <v>19095</v>
      </c>
      <c r="I274" s="18" t="s">
        <v>179</v>
      </c>
      <c r="J274" s="19">
        <v>42754</v>
      </c>
      <c r="K274" s="18" t="s">
        <v>20980</v>
      </c>
      <c r="L274" s="18" t="s">
        <v>19098</v>
      </c>
      <c r="M274" s="18" t="s">
        <v>19114</v>
      </c>
      <c r="N274" s="18" t="s">
        <v>19113</v>
      </c>
      <c r="O274" s="18" t="s">
        <v>20982</v>
      </c>
      <c r="P274" s="18" t="s">
        <v>11180</v>
      </c>
      <c r="Q274" s="32">
        <v>25</v>
      </c>
      <c r="R274" s="32">
        <v>100</v>
      </c>
      <c r="S274" s="32">
        <v>0</v>
      </c>
      <c r="T274" s="32">
        <v>100</v>
      </c>
      <c r="U274" s="32">
        <v>0</v>
      </c>
      <c r="V274" s="32">
        <v>0</v>
      </c>
      <c r="W274" s="20">
        <v>0</v>
      </c>
      <c r="X274" s="20">
        <v>4.42</v>
      </c>
      <c r="Y274" s="18" t="s">
        <v>19097</v>
      </c>
      <c r="Z274" s="20">
        <v>0</v>
      </c>
      <c r="AA274" s="20">
        <v>442</v>
      </c>
      <c r="AB274" s="19">
        <v>42765</v>
      </c>
    </row>
    <row r="275" spans="1:28" ht="15" hidden="1" customHeight="1" x14ac:dyDescent="0.25">
      <c r="A275" t="s">
        <v>23</v>
      </c>
      <c r="B275" t="str">
        <f>VLOOKUP(O275+0,'de para'!K:O,3,0)</f>
        <v xml:space="preserve"> Aditivos Carne</v>
      </c>
      <c r="C275" t="str">
        <f t="shared" si="4"/>
        <v>3008</v>
      </c>
      <c r="D275" t="str">
        <f>IFERROR(VLOOKUP(G275+0,'de para'!A:C,3,0),"")</f>
        <v/>
      </c>
      <c r="E275" t="str">
        <f>IF(VLOOKUP(G275+0,'de para'!E:H,4,0)="EX","Externo","Interno")</f>
        <v>Interno</v>
      </c>
      <c r="F275" s="21" t="s">
        <v>20979</v>
      </c>
      <c r="G275" s="21">
        <v>1691</v>
      </c>
      <c r="H275" s="21" t="s">
        <v>19095</v>
      </c>
      <c r="I275" s="21" t="s">
        <v>179</v>
      </c>
      <c r="J275" s="22">
        <v>42754</v>
      </c>
      <c r="K275" s="21" t="s">
        <v>20980</v>
      </c>
      <c r="L275" s="21" t="s">
        <v>19098</v>
      </c>
      <c r="M275" s="21" t="s">
        <v>19114</v>
      </c>
      <c r="N275" s="21" t="s">
        <v>19340</v>
      </c>
      <c r="O275" s="21" t="s">
        <v>19366</v>
      </c>
      <c r="P275" s="21" t="s">
        <v>11083</v>
      </c>
      <c r="Q275" s="33">
        <v>380</v>
      </c>
      <c r="R275" s="33">
        <v>100</v>
      </c>
      <c r="S275" s="33">
        <v>0</v>
      </c>
      <c r="T275" s="33">
        <v>100</v>
      </c>
      <c r="U275" s="33">
        <v>0</v>
      </c>
      <c r="V275" s="33">
        <v>0</v>
      </c>
      <c r="W275" s="23">
        <v>0</v>
      </c>
      <c r="X275" s="23">
        <v>19.850000000000001</v>
      </c>
      <c r="Y275" s="21" t="s">
        <v>19097</v>
      </c>
      <c r="Z275" s="23">
        <v>0</v>
      </c>
      <c r="AA275" s="23">
        <v>1985</v>
      </c>
      <c r="AB275" s="22">
        <v>42765</v>
      </c>
    </row>
    <row r="276" spans="1:28" ht="15" hidden="1" customHeight="1" x14ac:dyDescent="0.25">
      <c r="A276" t="s">
        <v>23</v>
      </c>
      <c r="B276" t="str">
        <f>VLOOKUP(O276+0,'de para'!K:O,3,0)</f>
        <v xml:space="preserve"> Aditivos Carne</v>
      </c>
      <c r="C276" t="str">
        <f t="shared" si="4"/>
        <v>3008</v>
      </c>
      <c r="D276" t="str">
        <f>IFERROR(VLOOKUP(G276+0,'de para'!A:C,3,0),"")</f>
        <v/>
      </c>
      <c r="E276" t="str">
        <f>IF(VLOOKUP(G276+0,'de para'!E:H,4,0)="EX","Externo","Interno")</f>
        <v>Interno</v>
      </c>
      <c r="F276" s="18" t="s">
        <v>20979</v>
      </c>
      <c r="G276" s="18">
        <v>1691</v>
      </c>
      <c r="H276" s="18" t="s">
        <v>19095</v>
      </c>
      <c r="I276" s="18" t="s">
        <v>179</v>
      </c>
      <c r="J276" s="19">
        <v>42754</v>
      </c>
      <c r="K276" s="18" t="s">
        <v>20980</v>
      </c>
      <c r="L276" s="18" t="s">
        <v>19098</v>
      </c>
      <c r="M276" s="18" t="s">
        <v>19114</v>
      </c>
      <c r="N276" s="18" t="s">
        <v>19342</v>
      </c>
      <c r="O276" s="18" t="s">
        <v>20983</v>
      </c>
      <c r="P276" s="18" t="s">
        <v>10990</v>
      </c>
      <c r="Q276" s="32">
        <v>0</v>
      </c>
      <c r="R276" s="32">
        <v>25</v>
      </c>
      <c r="S276" s="32">
        <v>0</v>
      </c>
      <c r="T276" s="32">
        <v>25</v>
      </c>
      <c r="U276" s="32">
        <v>0</v>
      </c>
      <c r="V276" s="32">
        <v>0</v>
      </c>
      <c r="W276" s="20">
        <v>0</v>
      </c>
      <c r="X276" s="20">
        <v>11.93</v>
      </c>
      <c r="Y276" s="18" t="s">
        <v>19097</v>
      </c>
      <c r="Z276" s="20">
        <v>0</v>
      </c>
      <c r="AA276" s="20">
        <v>298.25</v>
      </c>
      <c r="AB276" s="19">
        <v>42765</v>
      </c>
    </row>
    <row r="277" spans="1:28" ht="15" hidden="1" customHeight="1" x14ac:dyDescent="0.25">
      <c r="A277" t="s">
        <v>23</v>
      </c>
      <c r="B277" t="str">
        <f>VLOOKUP(O277+0,'de para'!K:O,3,0)</f>
        <v xml:space="preserve"> Aditivos Carne</v>
      </c>
      <c r="C277" t="str">
        <f t="shared" si="4"/>
        <v>3008</v>
      </c>
      <c r="D277" t="str">
        <f>IFERROR(VLOOKUP(G277+0,'de para'!A:C,3,0),"")</f>
        <v/>
      </c>
      <c r="E277" t="str">
        <f>IF(VLOOKUP(G277+0,'de para'!E:H,4,0)="EX","Externo","Interno")</f>
        <v>Interno</v>
      </c>
      <c r="F277" s="21" t="s">
        <v>20984</v>
      </c>
      <c r="G277" s="21">
        <v>1029</v>
      </c>
      <c r="H277" s="21" t="s">
        <v>19095</v>
      </c>
      <c r="I277" s="21" t="s">
        <v>2687</v>
      </c>
      <c r="J277" s="22">
        <v>42754</v>
      </c>
      <c r="K277" s="21" t="s">
        <v>19532</v>
      </c>
      <c r="L277" s="21" t="s">
        <v>19281</v>
      </c>
      <c r="M277" s="21" t="s">
        <v>19387</v>
      </c>
      <c r="N277" s="21" t="s">
        <v>19095</v>
      </c>
      <c r="O277" s="21" t="s">
        <v>19533</v>
      </c>
      <c r="P277" s="21" t="s">
        <v>10567</v>
      </c>
      <c r="Q277" s="33">
        <v>0</v>
      </c>
      <c r="R277" s="33">
        <v>120</v>
      </c>
      <c r="S277" s="33">
        <v>0</v>
      </c>
      <c r="T277" s="33">
        <v>120</v>
      </c>
      <c r="U277" s="33">
        <v>0</v>
      </c>
      <c r="V277" s="33">
        <v>0</v>
      </c>
      <c r="W277" s="23">
        <v>0</v>
      </c>
      <c r="X277" s="23">
        <v>7.61</v>
      </c>
      <c r="Y277" s="21" t="s">
        <v>19097</v>
      </c>
      <c r="Z277" s="23">
        <v>0</v>
      </c>
      <c r="AA277" s="23">
        <v>913.2</v>
      </c>
      <c r="AB277" s="22">
        <v>42765</v>
      </c>
    </row>
    <row r="278" spans="1:28" ht="15" hidden="1" customHeight="1" x14ac:dyDescent="0.25">
      <c r="A278" t="s">
        <v>23</v>
      </c>
      <c r="B278" t="str">
        <f>VLOOKUP(O278+0,'de para'!K:O,3,0)</f>
        <v xml:space="preserve"> Aditivos Carne</v>
      </c>
      <c r="C278" t="str">
        <f t="shared" si="4"/>
        <v>3008</v>
      </c>
      <c r="D278" t="str">
        <f>IFERROR(VLOOKUP(G278+0,'de para'!A:C,3,0),"")</f>
        <v/>
      </c>
      <c r="E278" t="str">
        <f>IF(VLOOKUP(G278+0,'de para'!E:H,4,0)="EX","Externo","Interno")</f>
        <v>Interno</v>
      </c>
      <c r="F278" s="18" t="s">
        <v>20984</v>
      </c>
      <c r="G278" s="18">
        <v>1029</v>
      </c>
      <c r="H278" s="18" t="s">
        <v>19095</v>
      </c>
      <c r="I278" s="18" t="s">
        <v>2687</v>
      </c>
      <c r="J278" s="19">
        <v>42754</v>
      </c>
      <c r="K278" s="18" t="s">
        <v>19532</v>
      </c>
      <c r="L278" s="18" t="s">
        <v>19281</v>
      </c>
      <c r="M278" s="18" t="s">
        <v>19387</v>
      </c>
      <c r="N278" s="18" t="s">
        <v>19102</v>
      </c>
      <c r="O278" s="18" t="s">
        <v>20985</v>
      </c>
      <c r="P278" s="18" t="s">
        <v>11228</v>
      </c>
      <c r="Q278" s="32">
        <v>0</v>
      </c>
      <c r="R278" s="32">
        <v>100</v>
      </c>
      <c r="S278" s="32">
        <v>0</v>
      </c>
      <c r="T278" s="32">
        <v>100</v>
      </c>
      <c r="U278" s="32">
        <v>0</v>
      </c>
      <c r="V278" s="32">
        <v>0</v>
      </c>
      <c r="W278" s="20">
        <v>0</v>
      </c>
      <c r="X278" s="20">
        <v>8.6999999999999993</v>
      </c>
      <c r="Y278" s="18" t="s">
        <v>19097</v>
      </c>
      <c r="Z278" s="20">
        <v>0</v>
      </c>
      <c r="AA278" s="20">
        <v>870</v>
      </c>
      <c r="AB278" s="19">
        <v>42765</v>
      </c>
    </row>
    <row r="279" spans="1:28" ht="15" hidden="1" customHeight="1" x14ac:dyDescent="0.25">
      <c r="A279" t="s">
        <v>23</v>
      </c>
      <c r="B279" t="str">
        <f>VLOOKUP(O279+0,'de para'!K:O,3,0)</f>
        <v>Aditivos Leite</v>
      </c>
      <c r="C279" t="str">
        <f t="shared" si="4"/>
        <v>3009</v>
      </c>
      <c r="D279" t="str">
        <f>IFERROR(VLOOKUP(G279+0,'de para'!A:C,3,0),"")</f>
        <v/>
      </c>
      <c r="E279" t="str">
        <f>IF(VLOOKUP(G279+0,'de para'!E:H,4,0)="EX","Externo","Interno")</f>
        <v>Interno</v>
      </c>
      <c r="F279" s="21" t="s">
        <v>20986</v>
      </c>
      <c r="G279" s="21">
        <v>428</v>
      </c>
      <c r="H279" s="21" t="s">
        <v>19095</v>
      </c>
      <c r="I279" s="21" t="s">
        <v>1595</v>
      </c>
      <c r="J279" s="22">
        <v>42754</v>
      </c>
      <c r="K279" s="21" t="s">
        <v>19105</v>
      </c>
      <c r="L279" s="21" t="s">
        <v>19098</v>
      </c>
      <c r="M279" s="21" t="s">
        <v>19100</v>
      </c>
      <c r="N279" s="21" t="s">
        <v>19095</v>
      </c>
      <c r="O279" s="21" t="s">
        <v>20987</v>
      </c>
      <c r="P279" s="21" t="s">
        <v>11438</v>
      </c>
      <c r="Q279" s="33">
        <v>0</v>
      </c>
      <c r="R279" s="33">
        <v>25</v>
      </c>
      <c r="S279" s="33">
        <v>0</v>
      </c>
      <c r="T279" s="33">
        <v>25</v>
      </c>
      <c r="U279" s="33">
        <v>0</v>
      </c>
      <c r="V279" s="33">
        <v>0</v>
      </c>
      <c r="W279" s="23">
        <v>0</v>
      </c>
      <c r="X279" s="23">
        <v>25.85</v>
      </c>
      <c r="Y279" s="21" t="s">
        <v>19097</v>
      </c>
      <c r="Z279" s="23">
        <v>0</v>
      </c>
      <c r="AA279" s="23">
        <v>646.25</v>
      </c>
      <c r="AB279" s="22">
        <v>42765</v>
      </c>
    </row>
    <row r="280" spans="1:28" ht="15" hidden="1" customHeight="1" x14ac:dyDescent="0.25">
      <c r="A280" t="s">
        <v>23</v>
      </c>
      <c r="B280" t="str">
        <f>VLOOKUP(O280+0,'de para'!K:O,3,0)</f>
        <v xml:space="preserve"> Aditivos Carne</v>
      </c>
      <c r="C280" t="str">
        <f t="shared" si="4"/>
        <v>3008</v>
      </c>
      <c r="D280" t="str">
        <f>IFERROR(VLOOKUP(G280+0,'de para'!A:C,3,0),"")</f>
        <v/>
      </c>
      <c r="E280" t="str">
        <f>IF(VLOOKUP(G280+0,'de para'!E:H,4,0)="EX","Externo","Interno")</f>
        <v>Interno</v>
      </c>
      <c r="F280" s="18" t="s">
        <v>20988</v>
      </c>
      <c r="G280" s="18">
        <v>359</v>
      </c>
      <c r="H280" s="18" t="s">
        <v>19291</v>
      </c>
      <c r="I280" s="18" t="s">
        <v>1467</v>
      </c>
      <c r="J280" s="19">
        <v>42754</v>
      </c>
      <c r="K280" s="18" t="s">
        <v>19383</v>
      </c>
      <c r="L280" s="18" t="s">
        <v>19281</v>
      </c>
      <c r="M280" s="18" t="s">
        <v>19111</v>
      </c>
      <c r="N280" s="18" t="s">
        <v>19102</v>
      </c>
      <c r="O280" s="18" t="s">
        <v>20989</v>
      </c>
      <c r="P280" s="18" t="s">
        <v>20990</v>
      </c>
      <c r="Q280" s="32">
        <v>0</v>
      </c>
      <c r="R280" s="32">
        <v>360</v>
      </c>
      <c r="S280" s="32">
        <v>0</v>
      </c>
      <c r="T280" s="32">
        <v>360</v>
      </c>
      <c r="U280" s="32">
        <v>0</v>
      </c>
      <c r="V280" s="32">
        <v>0</v>
      </c>
      <c r="W280" s="20">
        <v>0</v>
      </c>
      <c r="X280" s="20">
        <v>39.909999999999997</v>
      </c>
      <c r="Y280" s="18" t="s">
        <v>19097</v>
      </c>
      <c r="Z280" s="20">
        <v>0</v>
      </c>
      <c r="AA280" s="20">
        <v>14367.6</v>
      </c>
      <c r="AB280" s="19">
        <v>42765</v>
      </c>
    </row>
    <row r="281" spans="1:28" ht="15" hidden="1" customHeight="1" x14ac:dyDescent="0.25">
      <c r="A281" t="s">
        <v>23</v>
      </c>
      <c r="B281" t="str">
        <f>VLOOKUP(O281+0,'de para'!K:O,3,0)</f>
        <v xml:space="preserve"> Tripas Artificiais</v>
      </c>
      <c r="C281" t="str">
        <f t="shared" si="4"/>
        <v>3006</v>
      </c>
      <c r="D281" t="str">
        <f>IFERROR(VLOOKUP(G281+0,'de para'!A:C,3,0),"")</f>
        <v/>
      </c>
      <c r="E281" t="str">
        <f>IF(VLOOKUP(G281+0,'de para'!E:H,4,0)="EX","Externo","Interno")</f>
        <v>Interno</v>
      </c>
      <c r="F281" s="21" t="s">
        <v>20991</v>
      </c>
      <c r="G281" s="21">
        <v>1266</v>
      </c>
      <c r="H281" s="21" t="s">
        <v>19095</v>
      </c>
      <c r="I281" s="21" t="s">
        <v>3093</v>
      </c>
      <c r="J281" s="22">
        <v>42754</v>
      </c>
      <c r="K281" s="21" t="s">
        <v>20992</v>
      </c>
      <c r="L281" s="21" t="s">
        <v>19098</v>
      </c>
      <c r="M281" s="21" t="s">
        <v>19115</v>
      </c>
      <c r="N281" s="21" t="s">
        <v>19095</v>
      </c>
      <c r="O281" s="21" t="s">
        <v>20993</v>
      </c>
      <c r="P281" s="21" t="s">
        <v>70</v>
      </c>
      <c r="Q281" s="33">
        <v>0</v>
      </c>
      <c r="R281" s="33">
        <v>4725</v>
      </c>
      <c r="S281" s="33">
        <v>0</v>
      </c>
      <c r="T281" s="33">
        <v>4725</v>
      </c>
      <c r="U281" s="33">
        <v>0</v>
      </c>
      <c r="V281" s="33">
        <v>0</v>
      </c>
      <c r="W281" s="23">
        <v>0</v>
      </c>
      <c r="X281" s="23">
        <v>0.41</v>
      </c>
      <c r="Y281" s="21" t="s">
        <v>19097</v>
      </c>
      <c r="Z281" s="23">
        <v>96.86</v>
      </c>
      <c r="AA281" s="23">
        <v>2034.11</v>
      </c>
      <c r="AB281" s="22">
        <v>42758</v>
      </c>
    </row>
    <row r="282" spans="1:28" ht="15" hidden="1" customHeight="1" x14ac:dyDescent="0.25">
      <c r="A282" t="s">
        <v>23</v>
      </c>
      <c r="B282" t="str">
        <f>VLOOKUP(O282+0,'de para'!K:O,3,0)</f>
        <v xml:space="preserve"> Aditivos Carne</v>
      </c>
      <c r="C282" t="str">
        <f t="shared" si="4"/>
        <v>3008</v>
      </c>
      <c r="D282" t="str">
        <f>IFERROR(VLOOKUP(G282+0,'de para'!A:C,3,0),"")</f>
        <v/>
      </c>
      <c r="E282" t="str">
        <f>IF(VLOOKUP(G282+0,'de para'!E:H,4,0)="EX","Externo","Interno")</f>
        <v>Interno</v>
      </c>
      <c r="F282" s="18" t="s">
        <v>20994</v>
      </c>
      <c r="G282" s="18">
        <v>425</v>
      </c>
      <c r="H282" s="18" t="s">
        <v>19095</v>
      </c>
      <c r="I282" s="18" t="s">
        <v>201</v>
      </c>
      <c r="J282" s="19">
        <v>42754</v>
      </c>
      <c r="K282" s="18" t="s">
        <v>20665</v>
      </c>
      <c r="L282" s="18" t="s">
        <v>19281</v>
      </c>
      <c r="M282" s="18" t="s">
        <v>19100</v>
      </c>
      <c r="N282" s="18" t="s">
        <v>19340</v>
      </c>
      <c r="O282" s="18" t="s">
        <v>19403</v>
      </c>
      <c r="P282" s="18" t="s">
        <v>87</v>
      </c>
      <c r="Q282" s="32">
        <v>-500</v>
      </c>
      <c r="R282" s="32">
        <v>50</v>
      </c>
      <c r="S282" s="32">
        <v>0</v>
      </c>
      <c r="T282" s="32">
        <v>50</v>
      </c>
      <c r="U282" s="32">
        <v>0</v>
      </c>
      <c r="V282" s="32">
        <v>0</v>
      </c>
      <c r="W282" s="20">
        <v>0</v>
      </c>
      <c r="X282" s="20">
        <v>4.04</v>
      </c>
      <c r="Y282" s="18" t="s">
        <v>19097</v>
      </c>
      <c r="Z282" s="20">
        <v>0</v>
      </c>
      <c r="AA282" s="20">
        <v>202</v>
      </c>
      <c r="AB282" s="19">
        <v>42765</v>
      </c>
    </row>
    <row r="283" spans="1:28" ht="15" hidden="1" customHeight="1" x14ac:dyDescent="0.25">
      <c r="A283" t="s">
        <v>23</v>
      </c>
      <c r="B283" t="str">
        <f>VLOOKUP(O283+0,'de para'!K:O,3,0)</f>
        <v xml:space="preserve"> Aditivos Carne</v>
      </c>
      <c r="C283" t="str">
        <f t="shared" si="4"/>
        <v>3008</v>
      </c>
      <c r="D283" t="str">
        <f>IFERROR(VLOOKUP(G283+0,'de para'!A:C,3,0),"")</f>
        <v/>
      </c>
      <c r="E283" t="str">
        <f>IF(VLOOKUP(G283+0,'de para'!E:H,4,0)="EX","Externo","Interno")</f>
        <v>Interno</v>
      </c>
      <c r="F283" s="21" t="s">
        <v>20994</v>
      </c>
      <c r="G283" s="21">
        <v>425</v>
      </c>
      <c r="H283" s="21" t="s">
        <v>19095</v>
      </c>
      <c r="I283" s="21" t="s">
        <v>201</v>
      </c>
      <c r="J283" s="22">
        <v>42754</v>
      </c>
      <c r="K283" s="21" t="s">
        <v>20665</v>
      </c>
      <c r="L283" s="21" t="s">
        <v>19281</v>
      </c>
      <c r="M283" s="21" t="s">
        <v>19100</v>
      </c>
      <c r="N283" s="21" t="s">
        <v>19349</v>
      </c>
      <c r="O283" s="21" t="s">
        <v>19405</v>
      </c>
      <c r="P283" s="21" t="s">
        <v>60</v>
      </c>
      <c r="Q283" s="33">
        <v>830.05</v>
      </c>
      <c r="R283" s="33">
        <v>60</v>
      </c>
      <c r="S283" s="33">
        <v>0</v>
      </c>
      <c r="T283" s="33">
        <v>60</v>
      </c>
      <c r="U283" s="33">
        <v>0</v>
      </c>
      <c r="V283" s="33">
        <v>0</v>
      </c>
      <c r="W283" s="23">
        <v>0</v>
      </c>
      <c r="X283" s="23">
        <v>2.4</v>
      </c>
      <c r="Y283" s="21" t="s">
        <v>19097</v>
      </c>
      <c r="Z283" s="23">
        <v>0</v>
      </c>
      <c r="AA283" s="23">
        <v>144</v>
      </c>
      <c r="AB283" s="22">
        <v>42765</v>
      </c>
    </row>
    <row r="284" spans="1:28" ht="15" hidden="1" customHeight="1" x14ac:dyDescent="0.25">
      <c r="A284" t="s">
        <v>23</v>
      </c>
      <c r="B284" t="str">
        <f>VLOOKUP(O284+0,'de para'!K:O,3,0)</f>
        <v xml:space="preserve"> Aditivos Carne</v>
      </c>
      <c r="C284" t="str">
        <f t="shared" si="4"/>
        <v>3008</v>
      </c>
      <c r="D284" t="str">
        <f>IFERROR(VLOOKUP(G284+0,'de para'!A:C,3,0),"")</f>
        <v/>
      </c>
      <c r="E284" t="str">
        <f>IF(VLOOKUP(G284+0,'de para'!E:H,4,0)="EX","Externo","Interno")</f>
        <v>Interno</v>
      </c>
      <c r="F284" s="18" t="s">
        <v>20994</v>
      </c>
      <c r="G284" s="18">
        <v>425</v>
      </c>
      <c r="H284" s="18" t="s">
        <v>19095</v>
      </c>
      <c r="I284" s="18" t="s">
        <v>201</v>
      </c>
      <c r="J284" s="19">
        <v>42754</v>
      </c>
      <c r="K284" s="18" t="s">
        <v>20665</v>
      </c>
      <c r="L284" s="18" t="s">
        <v>19281</v>
      </c>
      <c r="M284" s="18" t="s">
        <v>19100</v>
      </c>
      <c r="N284" s="18" t="s">
        <v>19351</v>
      </c>
      <c r="O284" s="18" t="s">
        <v>20995</v>
      </c>
      <c r="P284" s="18" t="s">
        <v>178</v>
      </c>
      <c r="Q284" s="32">
        <v>0</v>
      </c>
      <c r="R284" s="32">
        <v>60</v>
      </c>
      <c r="S284" s="32">
        <v>0</v>
      </c>
      <c r="T284" s="32">
        <v>60</v>
      </c>
      <c r="U284" s="32">
        <v>0</v>
      </c>
      <c r="V284" s="32">
        <v>0</v>
      </c>
      <c r="W284" s="20">
        <v>0</v>
      </c>
      <c r="X284" s="20">
        <v>5.61</v>
      </c>
      <c r="Y284" s="18" t="s">
        <v>19097</v>
      </c>
      <c r="Z284" s="20">
        <v>0</v>
      </c>
      <c r="AA284" s="20">
        <v>336.6</v>
      </c>
      <c r="AB284" s="19">
        <v>42765</v>
      </c>
    </row>
    <row r="285" spans="1:28" ht="15" hidden="1" customHeight="1" x14ac:dyDescent="0.25">
      <c r="A285" t="s">
        <v>23</v>
      </c>
      <c r="B285" t="str">
        <f>VLOOKUP(O285+0,'de para'!K:O,3,0)</f>
        <v xml:space="preserve"> Aditivos Carne</v>
      </c>
      <c r="C285" t="str">
        <f t="shared" si="4"/>
        <v>3008</v>
      </c>
      <c r="D285" t="str">
        <f>IFERROR(VLOOKUP(G285+0,'de para'!A:C,3,0),"")</f>
        <v/>
      </c>
      <c r="E285" t="str">
        <f>IF(VLOOKUP(G285+0,'de para'!E:H,4,0)="EX","Externo","Interno")</f>
        <v>Interno</v>
      </c>
      <c r="F285" s="21" t="s">
        <v>20996</v>
      </c>
      <c r="G285" s="21">
        <v>376</v>
      </c>
      <c r="H285" s="21" t="s">
        <v>19095</v>
      </c>
      <c r="I285" s="21" t="s">
        <v>342</v>
      </c>
      <c r="J285" s="22">
        <v>42754</v>
      </c>
      <c r="K285" s="21" t="s">
        <v>20997</v>
      </c>
      <c r="L285" s="21" t="s">
        <v>19299</v>
      </c>
      <c r="M285" s="21" t="s">
        <v>19100</v>
      </c>
      <c r="N285" s="21" t="s">
        <v>19095</v>
      </c>
      <c r="O285" s="21" t="s">
        <v>20998</v>
      </c>
      <c r="P285" s="21" t="s">
        <v>10667</v>
      </c>
      <c r="Q285" s="33">
        <v>0</v>
      </c>
      <c r="R285" s="33">
        <v>100</v>
      </c>
      <c r="S285" s="33">
        <v>0</v>
      </c>
      <c r="T285" s="33">
        <v>100</v>
      </c>
      <c r="U285" s="33">
        <v>0</v>
      </c>
      <c r="V285" s="33">
        <v>0</v>
      </c>
      <c r="W285" s="23">
        <v>0</v>
      </c>
      <c r="X285" s="23">
        <v>24.15</v>
      </c>
      <c r="Y285" s="21" t="s">
        <v>19097</v>
      </c>
      <c r="Z285" s="23">
        <v>0</v>
      </c>
      <c r="AA285" s="23">
        <v>2415</v>
      </c>
      <c r="AB285" s="22">
        <v>42765</v>
      </c>
    </row>
    <row r="286" spans="1:28" ht="15" hidden="1" customHeight="1" x14ac:dyDescent="0.25">
      <c r="A286" t="s">
        <v>23</v>
      </c>
      <c r="B286" t="str">
        <f>VLOOKUP(O286+0,'de para'!K:O,3,0)</f>
        <v xml:space="preserve"> Aditivos Carne</v>
      </c>
      <c r="C286" t="str">
        <f t="shared" si="4"/>
        <v>3008</v>
      </c>
      <c r="D286" t="str">
        <f>IFERROR(VLOOKUP(G286+0,'de para'!A:C,3,0),"")</f>
        <v/>
      </c>
      <c r="E286" t="str">
        <f>IF(VLOOKUP(G286+0,'de para'!E:H,4,0)="EX","Externo","Interno")</f>
        <v>Interno</v>
      </c>
      <c r="F286" s="18" t="s">
        <v>20996</v>
      </c>
      <c r="G286" s="18">
        <v>376</v>
      </c>
      <c r="H286" s="18" t="s">
        <v>19095</v>
      </c>
      <c r="I286" s="18" t="s">
        <v>342</v>
      </c>
      <c r="J286" s="19">
        <v>42754</v>
      </c>
      <c r="K286" s="18" t="s">
        <v>20997</v>
      </c>
      <c r="L286" s="18" t="s">
        <v>19299</v>
      </c>
      <c r="M286" s="18" t="s">
        <v>19100</v>
      </c>
      <c r="N286" s="18" t="s">
        <v>19102</v>
      </c>
      <c r="O286" s="18" t="s">
        <v>19442</v>
      </c>
      <c r="P286" s="18" t="s">
        <v>121</v>
      </c>
      <c r="Q286" s="32">
        <v>0</v>
      </c>
      <c r="R286" s="32">
        <v>20</v>
      </c>
      <c r="S286" s="32">
        <v>0</v>
      </c>
      <c r="T286" s="32">
        <v>20</v>
      </c>
      <c r="U286" s="32">
        <v>0</v>
      </c>
      <c r="V286" s="32">
        <v>0</v>
      </c>
      <c r="W286" s="20">
        <v>0</v>
      </c>
      <c r="X286" s="20">
        <v>10.55</v>
      </c>
      <c r="Y286" s="18" t="s">
        <v>19097</v>
      </c>
      <c r="Z286" s="20">
        <v>0</v>
      </c>
      <c r="AA286" s="20">
        <v>211</v>
      </c>
      <c r="AB286" s="19">
        <v>42765</v>
      </c>
    </row>
    <row r="287" spans="1:28" ht="15" hidden="1" customHeight="1" x14ac:dyDescent="0.25">
      <c r="A287" t="s">
        <v>23</v>
      </c>
      <c r="B287" t="str">
        <f>VLOOKUP(O287+0,'de para'!K:O,3,0)</f>
        <v xml:space="preserve"> Aditivos Carne</v>
      </c>
      <c r="C287" t="str">
        <f t="shared" si="4"/>
        <v>3008</v>
      </c>
      <c r="D287" t="str">
        <f>IFERROR(VLOOKUP(G287+0,'de para'!A:C,3,0),"")</f>
        <v/>
      </c>
      <c r="E287" t="str">
        <f>IF(VLOOKUP(G287+0,'de para'!E:H,4,0)="EX","Externo","Interno")</f>
        <v>Interno</v>
      </c>
      <c r="F287" s="21" t="s">
        <v>20996</v>
      </c>
      <c r="G287" s="21">
        <v>376</v>
      </c>
      <c r="H287" s="21" t="s">
        <v>19095</v>
      </c>
      <c r="I287" s="21" t="s">
        <v>342</v>
      </c>
      <c r="J287" s="22">
        <v>42754</v>
      </c>
      <c r="K287" s="21" t="s">
        <v>20997</v>
      </c>
      <c r="L287" s="21" t="s">
        <v>19299</v>
      </c>
      <c r="M287" s="21" t="s">
        <v>19100</v>
      </c>
      <c r="N287" s="21" t="s">
        <v>19108</v>
      </c>
      <c r="O287" s="21" t="s">
        <v>19366</v>
      </c>
      <c r="P287" s="21" t="s">
        <v>11083</v>
      </c>
      <c r="Q287" s="33">
        <v>280</v>
      </c>
      <c r="R287" s="33">
        <v>20</v>
      </c>
      <c r="S287" s="33">
        <v>0</v>
      </c>
      <c r="T287" s="33">
        <v>20</v>
      </c>
      <c r="U287" s="33">
        <v>0</v>
      </c>
      <c r="V287" s="33">
        <v>0</v>
      </c>
      <c r="W287" s="23">
        <v>0</v>
      </c>
      <c r="X287" s="23">
        <v>20.98</v>
      </c>
      <c r="Y287" s="21" t="s">
        <v>19097</v>
      </c>
      <c r="Z287" s="23">
        <v>0</v>
      </c>
      <c r="AA287" s="23">
        <v>419.6</v>
      </c>
      <c r="AB287" s="22">
        <v>42765</v>
      </c>
    </row>
    <row r="288" spans="1:28" ht="15" hidden="1" customHeight="1" x14ac:dyDescent="0.25">
      <c r="A288" t="s">
        <v>23</v>
      </c>
      <c r="B288" t="str">
        <f>VLOOKUP(O288+0,'de para'!K:O,3,0)</f>
        <v xml:space="preserve"> Aditivos Carne</v>
      </c>
      <c r="C288" t="str">
        <f t="shared" si="4"/>
        <v>3008</v>
      </c>
      <c r="D288" t="str">
        <f>IFERROR(VLOOKUP(G288+0,'de para'!A:C,3,0),"")</f>
        <v/>
      </c>
      <c r="E288" t="str">
        <f>IF(VLOOKUP(G288+0,'de para'!E:H,4,0)="EX","Externo","Interno")</f>
        <v>Interno</v>
      </c>
      <c r="F288" s="18" t="s">
        <v>20996</v>
      </c>
      <c r="G288" s="18">
        <v>376</v>
      </c>
      <c r="H288" s="18" t="s">
        <v>19095</v>
      </c>
      <c r="I288" s="18" t="s">
        <v>342</v>
      </c>
      <c r="J288" s="19">
        <v>42754</v>
      </c>
      <c r="K288" s="18" t="s">
        <v>20997</v>
      </c>
      <c r="L288" s="18" t="s">
        <v>19299</v>
      </c>
      <c r="M288" s="18" t="s">
        <v>19100</v>
      </c>
      <c r="N288" s="18" t="s">
        <v>19103</v>
      </c>
      <c r="O288" s="18" t="s">
        <v>19300</v>
      </c>
      <c r="P288" s="18" t="s">
        <v>182</v>
      </c>
      <c r="Q288" s="32">
        <v>140</v>
      </c>
      <c r="R288" s="32">
        <v>20</v>
      </c>
      <c r="S288" s="32">
        <v>0</v>
      </c>
      <c r="T288" s="32">
        <v>20</v>
      </c>
      <c r="U288" s="32">
        <v>0</v>
      </c>
      <c r="V288" s="32">
        <v>0</v>
      </c>
      <c r="W288" s="20">
        <v>0</v>
      </c>
      <c r="X288" s="20">
        <v>18.5</v>
      </c>
      <c r="Y288" s="18" t="s">
        <v>19097</v>
      </c>
      <c r="Z288" s="20">
        <v>0</v>
      </c>
      <c r="AA288" s="20">
        <v>370</v>
      </c>
      <c r="AB288" s="19">
        <v>42765</v>
      </c>
    </row>
    <row r="289" spans="1:28" ht="15" hidden="1" customHeight="1" x14ac:dyDescent="0.25">
      <c r="A289" t="s">
        <v>23</v>
      </c>
      <c r="B289" t="str">
        <f>VLOOKUP(O289+0,'de para'!K:O,3,0)</f>
        <v xml:space="preserve"> Tripas Artificiais</v>
      </c>
      <c r="C289" t="str">
        <f t="shared" si="4"/>
        <v>3006</v>
      </c>
      <c r="D289" t="str">
        <f>IFERROR(VLOOKUP(G289+0,'de para'!A:C,3,0),"")</f>
        <v/>
      </c>
      <c r="E289" t="s">
        <v>19067</v>
      </c>
      <c r="F289" s="21" t="s">
        <v>20999</v>
      </c>
      <c r="G289" s="21">
        <v>2712</v>
      </c>
      <c r="H289" s="21" t="s">
        <v>19095</v>
      </c>
      <c r="I289" s="21" t="s">
        <v>21000</v>
      </c>
      <c r="J289" s="22">
        <v>42754</v>
      </c>
      <c r="K289" s="21" t="s">
        <v>19471</v>
      </c>
      <c r="L289" s="21" t="s">
        <v>19096</v>
      </c>
      <c r="M289" s="21" t="s">
        <v>19115</v>
      </c>
      <c r="N289" s="21" t="s">
        <v>19095</v>
      </c>
      <c r="O289" s="21" t="s">
        <v>19496</v>
      </c>
      <c r="P289" s="21" t="s">
        <v>5437</v>
      </c>
      <c r="Q289" s="33">
        <v>-9450</v>
      </c>
      <c r="R289" s="33">
        <v>4725</v>
      </c>
      <c r="S289" s="33">
        <v>0</v>
      </c>
      <c r="T289" s="33">
        <v>4725</v>
      </c>
      <c r="U289" s="33">
        <v>0</v>
      </c>
      <c r="V289" s="33">
        <v>0</v>
      </c>
      <c r="W289" s="23">
        <v>0</v>
      </c>
      <c r="X289" s="23">
        <v>0.41</v>
      </c>
      <c r="Y289" s="21" t="s">
        <v>19097</v>
      </c>
      <c r="Z289" s="23">
        <v>96.86</v>
      </c>
      <c r="AA289" s="23">
        <v>2034.11</v>
      </c>
      <c r="AB289" s="22">
        <v>42758</v>
      </c>
    </row>
    <row r="290" spans="1:28" ht="15" hidden="1" customHeight="1" x14ac:dyDescent="0.25">
      <c r="A290" t="s">
        <v>23</v>
      </c>
      <c r="B290" t="s">
        <v>10561</v>
      </c>
      <c r="C290" t="str">
        <f t="shared" si="4"/>
        <v>3008</v>
      </c>
      <c r="D290" t="str">
        <f>IFERROR(VLOOKUP(G290+0,'de para'!A:C,3,0),"")</f>
        <v/>
      </c>
      <c r="E290" t="str">
        <f>IF(VLOOKUP(G290+0,'de para'!E:H,4,0)="EX","Externo","Interno")</f>
        <v>Interno</v>
      </c>
      <c r="F290" s="18" t="s">
        <v>21001</v>
      </c>
      <c r="G290" s="18">
        <v>552</v>
      </c>
      <c r="H290" s="18" t="s">
        <v>19112</v>
      </c>
      <c r="I290" s="18" t="s">
        <v>128</v>
      </c>
      <c r="J290" s="19">
        <v>42755</v>
      </c>
      <c r="K290" s="18" t="s">
        <v>19476</v>
      </c>
      <c r="L290" s="18" t="s">
        <v>19098</v>
      </c>
      <c r="M290" s="18" t="s">
        <v>19314</v>
      </c>
      <c r="N290" s="18" t="s">
        <v>19095</v>
      </c>
      <c r="O290" s="18" t="s">
        <v>19477</v>
      </c>
      <c r="P290" s="18" t="s">
        <v>19478</v>
      </c>
      <c r="Q290" s="32">
        <v>17.5</v>
      </c>
      <c r="R290" s="32">
        <v>7650</v>
      </c>
      <c r="S290" s="32">
        <v>0</v>
      </c>
      <c r="T290" s="32">
        <v>7650</v>
      </c>
      <c r="U290" s="32">
        <v>0</v>
      </c>
      <c r="V290" s="32">
        <v>0</v>
      </c>
      <c r="W290" s="20">
        <v>0</v>
      </c>
      <c r="X290" s="20">
        <v>14.93</v>
      </c>
      <c r="Y290" s="18" t="s">
        <v>19097</v>
      </c>
      <c r="Z290" s="20">
        <v>0</v>
      </c>
      <c r="AA290" s="20">
        <v>114214.5</v>
      </c>
      <c r="AB290" s="19">
        <v>42744</v>
      </c>
    </row>
    <row r="291" spans="1:28" ht="15" hidden="1" customHeight="1" x14ac:dyDescent="0.25">
      <c r="A291" t="s">
        <v>23</v>
      </c>
      <c r="B291" t="str">
        <f>VLOOKUP(O291+0,'de para'!K:O,3,0)</f>
        <v xml:space="preserve"> Aditivos Carne</v>
      </c>
      <c r="C291" t="str">
        <f t="shared" si="4"/>
        <v>3008</v>
      </c>
      <c r="D291" t="str">
        <f>IFERROR(VLOOKUP(G291+0,'de para'!A:C,3,0),"")</f>
        <v/>
      </c>
      <c r="E291" t="str">
        <f>IF(VLOOKUP(G291+0,'de para'!E:H,4,0)="EX","Externo","Interno")</f>
        <v>Interno</v>
      </c>
      <c r="F291" s="21" t="s">
        <v>21002</v>
      </c>
      <c r="G291" s="21">
        <v>1216</v>
      </c>
      <c r="H291" s="21" t="s">
        <v>19095</v>
      </c>
      <c r="I291" s="21" t="s">
        <v>52</v>
      </c>
      <c r="J291" s="22">
        <v>42755</v>
      </c>
      <c r="K291" s="21" t="s">
        <v>19110</v>
      </c>
      <c r="L291" s="21" t="s">
        <v>19270</v>
      </c>
      <c r="M291" s="21" t="s">
        <v>19111</v>
      </c>
      <c r="N291" s="21" t="s">
        <v>19095</v>
      </c>
      <c r="O291" s="21" t="s">
        <v>19334</v>
      </c>
      <c r="P291" s="21" t="s">
        <v>19376</v>
      </c>
      <c r="Q291" s="33">
        <v>0</v>
      </c>
      <c r="R291" s="33">
        <v>25</v>
      </c>
      <c r="S291" s="33">
        <v>0</v>
      </c>
      <c r="T291" s="33">
        <v>25</v>
      </c>
      <c r="U291" s="33">
        <v>0</v>
      </c>
      <c r="V291" s="33">
        <v>0</v>
      </c>
      <c r="W291" s="23">
        <v>0</v>
      </c>
      <c r="X291" s="23">
        <v>23.8</v>
      </c>
      <c r="Y291" s="21" t="s">
        <v>19097</v>
      </c>
      <c r="Z291" s="23">
        <v>0</v>
      </c>
      <c r="AA291" s="23">
        <v>595</v>
      </c>
      <c r="AB291" s="22">
        <v>42751</v>
      </c>
    </row>
    <row r="292" spans="1:28" ht="15" hidden="1" customHeight="1" x14ac:dyDescent="0.25">
      <c r="A292" t="s">
        <v>23</v>
      </c>
      <c r="B292" t="str">
        <f>VLOOKUP(O292+0,'de para'!K:O,3,0)</f>
        <v xml:space="preserve"> Aditivos Carne</v>
      </c>
      <c r="C292" t="str">
        <f t="shared" si="4"/>
        <v>3008</v>
      </c>
      <c r="D292" t="str">
        <f>IFERROR(VLOOKUP(G292+0,'de para'!A:C,3,0),"")</f>
        <v/>
      </c>
      <c r="E292" t="str">
        <f>IF(VLOOKUP(G292+0,'de para'!E:H,4,0)="EX","Externo","Interno")</f>
        <v>Interno</v>
      </c>
      <c r="F292" s="18" t="s">
        <v>21002</v>
      </c>
      <c r="G292" s="18">
        <v>1216</v>
      </c>
      <c r="H292" s="18" t="s">
        <v>19095</v>
      </c>
      <c r="I292" s="18" t="s">
        <v>52</v>
      </c>
      <c r="J292" s="19">
        <v>42755</v>
      </c>
      <c r="K292" s="18" t="s">
        <v>19110</v>
      </c>
      <c r="L292" s="18" t="s">
        <v>19270</v>
      </c>
      <c r="M292" s="18" t="s">
        <v>19111</v>
      </c>
      <c r="N292" s="18" t="s">
        <v>19291</v>
      </c>
      <c r="O292" s="18" t="s">
        <v>19336</v>
      </c>
      <c r="P292" s="18" t="s">
        <v>19337</v>
      </c>
      <c r="Q292" s="32">
        <v>0</v>
      </c>
      <c r="R292" s="32">
        <v>600</v>
      </c>
      <c r="S292" s="32">
        <v>0</v>
      </c>
      <c r="T292" s="32">
        <v>600</v>
      </c>
      <c r="U292" s="32">
        <v>0</v>
      </c>
      <c r="V292" s="32">
        <v>0</v>
      </c>
      <c r="W292" s="20">
        <v>0</v>
      </c>
      <c r="X292" s="20">
        <v>2.93</v>
      </c>
      <c r="Y292" s="18" t="s">
        <v>19097</v>
      </c>
      <c r="Z292" s="20">
        <v>0</v>
      </c>
      <c r="AA292" s="20">
        <v>1758</v>
      </c>
      <c r="AB292" s="19">
        <v>42751</v>
      </c>
    </row>
    <row r="293" spans="1:28" ht="15" hidden="1" customHeight="1" x14ac:dyDescent="0.25">
      <c r="A293" t="s">
        <v>23</v>
      </c>
      <c r="B293" t="str">
        <f>VLOOKUP(O293+0,'de para'!K:O,3,0)</f>
        <v xml:space="preserve"> Aditivos Carne</v>
      </c>
      <c r="C293" t="str">
        <f t="shared" si="4"/>
        <v>3008</v>
      </c>
      <c r="D293" t="str">
        <f>IFERROR(VLOOKUP(G293+0,'de para'!A:C,3,0),"")</f>
        <v/>
      </c>
      <c r="E293" t="str">
        <f>IF(VLOOKUP(G293+0,'de para'!E:H,4,0)="EX","Externo","Interno")</f>
        <v>Interno</v>
      </c>
      <c r="F293" s="21" t="s">
        <v>21003</v>
      </c>
      <c r="G293" s="21">
        <v>1212</v>
      </c>
      <c r="H293" s="21" t="s">
        <v>19095</v>
      </c>
      <c r="I293" s="21" t="s">
        <v>185</v>
      </c>
      <c r="J293" s="22">
        <v>42755</v>
      </c>
      <c r="K293" s="21" t="s">
        <v>21004</v>
      </c>
      <c r="L293" s="21" t="s">
        <v>19098</v>
      </c>
      <c r="M293" s="21" t="s">
        <v>19344</v>
      </c>
      <c r="N293" s="21" t="s">
        <v>19095</v>
      </c>
      <c r="O293" s="21" t="s">
        <v>19498</v>
      </c>
      <c r="P293" s="21" t="s">
        <v>111</v>
      </c>
      <c r="Q293" s="33">
        <v>0</v>
      </c>
      <c r="R293" s="33">
        <v>1000</v>
      </c>
      <c r="S293" s="33">
        <v>0</v>
      </c>
      <c r="T293" s="33">
        <v>1000</v>
      </c>
      <c r="U293" s="33">
        <v>0</v>
      </c>
      <c r="V293" s="33">
        <v>0</v>
      </c>
      <c r="W293" s="23">
        <v>0</v>
      </c>
      <c r="X293" s="23">
        <v>5.97</v>
      </c>
      <c r="Y293" s="21" t="s">
        <v>19097</v>
      </c>
      <c r="Z293" s="23">
        <v>0</v>
      </c>
      <c r="AA293" s="23">
        <v>5970</v>
      </c>
      <c r="AB293" s="22">
        <v>42766</v>
      </c>
    </row>
    <row r="294" spans="1:28" ht="15" hidden="1" customHeight="1" x14ac:dyDescent="0.25">
      <c r="A294" t="s">
        <v>23</v>
      </c>
      <c r="B294" t="str">
        <f>VLOOKUP(O294+0,'de para'!K:O,3,0)</f>
        <v xml:space="preserve"> Aditivos Carne</v>
      </c>
      <c r="C294" t="str">
        <f t="shared" si="4"/>
        <v>3008</v>
      </c>
      <c r="D294" t="str">
        <f>IFERROR(VLOOKUP(G294+0,'de para'!A:C,3,0),"")</f>
        <v/>
      </c>
      <c r="E294" t="str">
        <f>IF(VLOOKUP(G294+0,'de para'!E:H,4,0)="EX","Externo","Interno")</f>
        <v>Interno</v>
      </c>
      <c r="F294" s="18" t="s">
        <v>21005</v>
      </c>
      <c r="G294" s="18">
        <v>1034</v>
      </c>
      <c r="H294" s="18" t="s">
        <v>19095</v>
      </c>
      <c r="I294" s="18" t="s">
        <v>46</v>
      </c>
      <c r="J294" s="19">
        <v>42755</v>
      </c>
      <c r="K294" s="18" t="s">
        <v>19316</v>
      </c>
      <c r="L294" s="18" t="s">
        <v>19281</v>
      </c>
      <c r="M294" s="18" t="s">
        <v>19203</v>
      </c>
      <c r="N294" s="18" t="s">
        <v>19108</v>
      </c>
      <c r="O294" s="18" t="s">
        <v>19356</v>
      </c>
      <c r="P294" s="18" t="s">
        <v>19094</v>
      </c>
      <c r="Q294" s="32">
        <v>0</v>
      </c>
      <c r="R294" s="32">
        <v>558</v>
      </c>
      <c r="S294" s="32">
        <v>0</v>
      </c>
      <c r="T294" s="32">
        <v>558</v>
      </c>
      <c r="U294" s="32">
        <v>0</v>
      </c>
      <c r="V294" s="32">
        <v>0</v>
      </c>
      <c r="W294" s="20">
        <v>0</v>
      </c>
      <c r="X294" s="20">
        <v>10.5</v>
      </c>
      <c r="Y294" s="18" t="s">
        <v>19097</v>
      </c>
      <c r="Z294" s="20">
        <v>0</v>
      </c>
      <c r="AA294" s="20">
        <v>5859</v>
      </c>
      <c r="AB294" s="19">
        <v>42761</v>
      </c>
    </row>
    <row r="295" spans="1:28" ht="15" hidden="1" customHeight="1" x14ac:dyDescent="0.25">
      <c r="A295" t="s">
        <v>23</v>
      </c>
      <c r="B295" t="str">
        <f>VLOOKUP(O295+0,'de para'!K:O,3,0)</f>
        <v>Tripas Importadas</v>
      </c>
      <c r="C295" t="str">
        <f t="shared" si="4"/>
        <v>3004</v>
      </c>
      <c r="D295" t="str">
        <f>IFERROR(VLOOKUP(G295+0,'de para'!A:C,3,0),"")</f>
        <v/>
      </c>
      <c r="E295" t="str">
        <f>IF(VLOOKUP(G295+0,'de para'!E:H,4,0)="EX","Externo","Interno")</f>
        <v>Interno</v>
      </c>
      <c r="F295" s="21" t="s">
        <v>21006</v>
      </c>
      <c r="G295" s="21">
        <v>1662</v>
      </c>
      <c r="H295" s="21" t="s">
        <v>19095</v>
      </c>
      <c r="I295" s="21" t="s">
        <v>3841</v>
      </c>
      <c r="J295" s="22">
        <v>42755</v>
      </c>
      <c r="K295" s="21" t="s">
        <v>19099</v>
      </c>
      <c r="L295" s="21" t="s">
        <v>19098</v>
      </c>
      <c r="M295" s="21" t="s">
        <v>19100</v>
      </c>
      <c r="N295" s="21" t="s">
        <v>19095</v>
      </c>
      <c r="O295" s="21" t="s">
        <v>21007</v>
      </c>
      <c r="P295" s="21" t="s">
        <v>10403</v>
      </c>
      <c r="Q295" s="33">
        <v>0</v>
      </c>
      <c r="R295" s="33">
        <v>100</v>
      </c>
      <c r="S295" s="33">
        <v>0</v>
      </c>
      <c r="T295" s="33">
        <v>100</v>
      </c>
      <c r="U295" s="33">
        <v>0</v>
      </c>
      <c r="V295" s="33">
        <v>0</v>
      </c>
      <c r="W295" s="23">
        <v>0</v>
      </c>
      <c r="X295" s="23">
        <v>33</v>
      </c>
      <c r="Y295" s="21" t="s">
        <v>19097</v>
      </c>
      <c r="Z295" s="23">
        <v>0</v>
      </c>
      <c r="AA295" s="23">
        <v>3300</v>
      </c>
      <c r="AB295" s="22">
        <v>42755</v>
      </c>
    </row>
    <row r="296" spans="1:28" ht="15" hidden="1" customHeight="1" x14ac:dyDescent="0.25">
      <c r="A296" t="s">
        <v>23</v>
      </c>
      <c r="B296" t="str">
        <f>VLOOKUP(O296+0,'de para'!K:O,3,0)</f>
        <v xml:space="preserve"> Aditivos Carne</v>
      </c>
      <c r="C296" t="str">
        <f t="shared" si="4"/>
        <v>3008</v>
      </c>
      <c r="D296" t="str">
        <f>IFERROR(VLOOKUP(G296+0,'de para'!A:C,3,0),"")</f>
        <v/>
      </c>
      <c r="E296" t="str">
        <f>IF(VLOOKUP(G296+0,'de para'!E:H,4,0)="EX","Externo","Interno")</f>
        <v>Interno</v>
      </c>
      <c r="F296" s="18" t="s">
        <v>21008</v>
      </c>
      <c r="G296" s="18">
        <v>1216</v>
      </c>
      <c r="H296" s="18" t="s">
        <v>19095</v>
      </c>
      <c r="I296" s="18" t="s">
        <v>52</v>
      </c>
      <c r="J296" s="19">
        <v>42755</v>
      </c>
      <c r="K296" s="18" t="s">
        <v>19110</v>
      </c>
      <c r="L296" s="18" t="s">
        <v>19270</v>
      </c>
      <c r="M296" s="18" t="s">
        <v>19111</v>
      </c>
      <c r="N296" s="18" t="s">
        <v>19095</v>
      </c>
      <c r="O296" s="18" t="s">
        <v>19334</v>
      </c>
      <c r="P296" s="18" t="s">
        <v>21009</v>
      </c>
      <c r="Q296" s="32">
        <v>-25</v>
      </c>
      <c r="R296" s="32">
        <v>500</v>
      </c>
      <c r="S296" s="32">
        <v>0</v>
      </c>
      <c r="T296" s="32">
        <v>500</v>
      </c>
      <c r="U296" s="32">
        <v>0</v>
      </c>
      <c r="V296" s="32">
        <v>0</v>
      </c>
      <c r="W296" s="20">
        <v>0</v>
      </c>
      <c r="X296" s="20">
        <v>23.8</v>
      </c>
      <c r="Y296" s="18" t="s">
        <v>19097</v>
      </c>
      <c r="Z296" s="20">
        <v>0</v>
      </c>
      <c r="AA296" s="20">
        <v>11900</v>
      </c>
      <c r="AB296" s="19">
        <v>42762</v>
      </c>
    </row>
    <row r="297" spans="1:28" ht="15" hidden="1" customHeight="1" x14ac:dyDescent="0.25">
      <c r="A297" t="s">
        <v>23</v>
      </c>
      <c r="B297" t="str">
        <f>VLOOKUP(O297+0,'de para'!K:O,3,0)</f>
        <v xml:space="preserve"> Aditivos Carne</v>
      </c>
      <c r="C297" t="str">
        <f t="shared" si="4"/>
        <v>3008</v>
      </c>
      <c r="D297" t="str">
        <f>IFERROR(VLOOKUP(G297+0,'de para'!A:C,3,0),"")</f>
        <v/>
      </c>
      <c r="E297" t="str">
        <f>IF(VLOOKUP(G297+0,'de para'!E:H,4,0)="EX","Externo","Interno")</f>
        <v>Interno</v>
      </c>
      <c r="F297" s="21" t="s">
        <v>21008</v>
      </c>
      <c r="G297" s="21">
        <v>1216</v>
      </c>
      <c r="H297" s="21" t="s">
        <v>19095</v>
      </c>
      <c r="I297" s="21" t="s">
        <v>52</v>
      </c>
      <c r="J297" s="22">
        <v>42755</v>
      </c>
      <c r="K297" s="21" t="s">
        <v>19110</v>
      </c>
      <c r="L297" s="21" t="s">
        <v>19270</v>
      </c>
      <c r="M297" s="21" t="s">
        <v>19111</v>
      </c>
      <c r="N297" s="21" t="s">
        <v>19102</v>
      </c>
      <c r="O297" s="21" t="s">
        <v>19335</v>
      </c>
      <c r="P297" s="21" t="s">
        <v>21010</v>
      </c>
      <c r="Q297" s="33">
        <v>40</v>
      </c>
      <c r="R297" s="33">
        <v>500</v>
      </c>
      <c r="S297" s="33">
        <v>0</v>
      </c>
      <c r="T297" s="33">
        <v>500</v>
      </c>
      <c r="U297" s="33">
        <v>0</v>
      </c>
      <c r="V297" s="33">
        <v>0</v>
      </c>
      <c r="W297" s="23">
        <v>0</v>
      </c>
      <c r="X297" s="23">
        <v>8.9</v>
      </c>
      <c r="Y297" s="21" t="s">
        <v>19097</v>
      </c>
      <c r="Z297" s="23">
        <v>0</v>
      </c>
      <c r="AA297" s="23">
        <v>4450</v>
      </c>
      <c r="AB297" s="22">
        <v>42762</v>
      </c>
    </row>
    <row r="298" spans="1:28" ht="15" hidden="1" customHeight="1" x14ac:dyDescent="0.25">
      <c r="A298" t="s">
        <v>23</v>
      </c>
      <c r="B298" t="str">
        <f>VLOOKUP(O298+0,'de para'!K:O,3,0)</f>
        <v xml:space="preserve"> Aditivos Carne</v>
      </c>
      <c r="C298" t="str">
        <f t="shared" si="4"/>
        <v>3008</v>
      </c>
      <c r="D298" t="str">
        <f>IFERROR(VLOOKUP(G298+0,'de para'!A:C,3,0),"")</f>
        <v/>
      </c>
      <c r="E298" t="str">
        <f>IF(VLOOKUP(G298+0,'de para'!E:H,4,0)="EX","Externo","Interno")</f>
        <v>Interno</v>
      </c>
      <c r="F298" s="18" t="s">
        <v>21008</v>
      </c>
      <c r="G298" s="18">
        <v>1216</v>
      </c>
      <c r="H298" s="18" t="s">
        <v>19095</v>
      </c>
      <c r="I298" s="18" t="s">
        <v>52</v>
      </c>
      <c r="J298" s="19">
        <v>42755</v>
      </c>
      <c r="K298" s="18" t="s">
        <v>19110</v>
      </c>
      <c r="L298" s="18" t="s">
        <v>19270</v>
      </c>
      <c r="M298" s="18" t="s">
        <v>19111</v>
      </c>
      <c r="N298" s="18" t="s">
        <v>19108</v>
      </c>
      <c r="O298" s="18" t="s">
        <v>19377</v>
      </c>
      <c r="P298" s="18" t="s">
        <v>21011</v>
      </c>
      <c r="Q298" s="32">
        <v>0</v>
      </c>
      <c r="R298" s="32">
        <v>105</v>
      </c>
      <c r="S298" s="32">
        <v>0</v>
      </c>
      <c r="T298" s="32">
        <v>105</v>
      </c>
      <c r="U298" s="32">
        <v>0</v>
      </c>
      <c r="V298" s="32">
        <v>0</v>
      </c>
      <c r="W298" s="20">
        <v>0</v>
      </c>
      <c r="X298" s="20">
        <v>20.5</v>
      </c>
      <c r="Y298" s="18" t="s">
        <v>19097</v>
      </c>
      <c r="Z298" s="20">
        <v>0</v>
      </c>
      <c r="AA298" s="20">
        <v>2152.5</v>
      </c>
      <c r="AB298" s="19">
        <v>42762</v>
      </c>
    </row>
    <row r="299" spans="1:28" ht="15" hidden="1" customHeight="1" x14ac:dyDescent="0.25">
      <c r="A299" t="s">
        <v>23</v>
      </c>
      <c r="B299" t="str">
        <f>VLOOKUP(O299+0,'de para'!K:O,3,0)</f>
        <v xml:space="preserve"> Aditivos Carne</v>
      </c>
      <c r="C299" t="str">
        <f t="shared" si="4"/>
        <v>3008</v>
      </c>
      <c r="D299" t="str">
        <f>IFERROR(VLOOKUP(G299+0,'de para'!A:C,3,0),"")</f>
        <v/>
      </c>
      <c r="E299" t="str">
        <f>IF(VLOOKUP(G299+0,'de para'!E:H,4,0)="EX","Externo","Interno")</f>
        <v>Interno</v>
      </c>
      <c r="F299" s="21" t="s">
        <v>21008</v>
      </c>
      <c r="G299" s="21">
        <v>1216</v>
      </c>
      <c r="H299" s="21" t="s">
        <v>19095</v>
      </c>
      <c r="I299" s="21" t="s">
        <v>52</v>
      </c>
      <c r="J299" s="22">
        <v>42755</v>
      </c>
      <c r="K299" s="21" t="s">
        <v>19110</v>
      </c>
      <c r="L299" s="21" t="s">
        <v>19270</v>
      </c>
      <c r="M299" s="21" t="s">
        <v>19111</v>
      </c>
      <c r="N299" s="21" t="s">
        <v>19103</v>
      </c>
      <c r="O299" s="21" t="s">
        <v>19341</v>
      </c>
      <c r="P299" s="21" t="s">
        <v>21012</v>
      </c>
      <c r="Q299" s="33">
        <v>0</v>
      </c>
      <c r="R299" s="33">
        <v>200</v>
      </c>
      <c r="S299" s="33">
        <v>0</v>
      </c>
      <c r="T299" s="33">
        <v>200</v>
      </c>
      <c r="U299" s="33">
        <v>0</v>
      </c>
      <c r="V299" s="33">
        <v>0</v>
      </c>
      <c r="W299" s="23">
        <v>0</v>
      </c>
      <c r="X299" s="23">
        <v>17.5</v>
      </c>
      <c r="Y299" s="21" t="s">
        <v>19097</v>
      </c>
      <c r="Z299" s="23">
        <v>0</v>
      </c>
      <c r="AA299" s="23">
        <v>3500</v>
      </c>
      <c r="AB299" s="22">
        <v>42762</v>
      </c>
    </row>
    <row r="300" spans="1:28" ht="15" hidden="1" customHeight="1" x14ac:dyDescent="0.25">
      <c r="A300" t="s">
        <v>23</v>
      </c>
      <c r="B300" t="str">
        <f>VLOOKUP(O300+0,'de para'!K:O,3,0)</f>
        <v xml:space="preserve"> Aditivos Carne</v>
      </c>
      <c r="C300" t="str">
        <f t="shared" si="4"/>
        <v>3008</v>
      </c>
      <c r="D300" t="str">
        <f>IFERROR(VLOOKUP(G300+0,'de para'!A:C,3,0),"")</f>
        <v/>
      </c>
      <c r="E300" t="str">
        <f>IF(VLOOKUP(G300+0,'de para'!E:H,4,0)="EX","Externo","Interno")</f>
        <v>Interno</v>
      </c>
      <c r="F300" s="18" t="s">
        <v>21008</v>
      </c>
      <c r="G300" s="18">
        <v>1216</v>
      </c>
      <c r="H300" s="18" t="s">
        <v>19095</v>
      </c>
      <c r="I300" s="18" t="s">
        <v>52</v>
      </c>
      <c r="J300" s="19">
        <v>42755</v>
      </c>
      <c r="K300" s="18" t="s">
        <v>19110</v>
      </c>
      <c r="L300" s="18" t="s">
        <v>19270</v>
      </c>
      <c r="M300" s="18" t="s">
        <v>19111</v>
      </c>
      <c r="N300" s="18" t="s">
        <v>19291</v>
      </c>
      <c r="O300" s="18" t="s">
        <v>19339</v>
      </c>
      <c r="P300" s="18" t="s">
        <v>21013</v>
      </c>
      <c r="Q300" s="32">
        <v>0</v>
      </c>
      <c r="R300" s="32">
        <v>6000</v>
      </c>
      <c r="S300" s="32">
        <v>0</v>
      </c>
      <c r="T300" s="32">
        <v>6000</v>
      </c>
      <c r="U300" s="32">
        <v>0</v>
      </c>
      <c r="V300" s="32">
        <v>0</v>
      </c>
      <c r="W300" s="20">
        <v>0</v>
      </c>
      <c r="X300" s="20">
        <v>8.8800000000000008</v>
      </c>
      <c r="Y300" s="18" t="s">
        <v>19097</v>
      </c>
      <c r="Z300" s="20">
        <v>0</v>
      </c>
      <c r="AA300" s="20">
        <v>53280</v>
      </c>
      <c r="AB300" s="19">
        <v>42762</v>
      </c>
    </row>
    <row r="301" spans="1:28" ht="15" hidden="1" customHeight="1" x14ac:dyDescent="0.25">
      <c r="A301" t="s">
        <v>23</v>
      </c>
      <c r="B301" t="str">
        <f>VLOOKUP(O301+0,'de para'!K:O,3,0)</f>
        <v xml:space="preserve"> Aditivos Carne</v>
      </c>
      <c r="C301" t="str">
        <f t="shared" si="4"/>
        <v>3008</v>
      </c>
      <c r="D301" t="str">
        <f>IFERROR(VLOOKUP(G301+0,'de para'!A:C,3,0),"")</f>
        <v/>
      </c>
      <c r="E301" t="str">
        <f>IF(VLOOKUP(G301+0,'de para'!E:H,4,0)="EX","Externo","Interno")</f>
        <v>Interno</v>
      </c>
      <c r="F301" s="21" t="s">
        <v>21008</v>
      </c>
      <c r="G301" s="21">
        <v>1216</v>
      </c>
      <c r="H301" s="21" t="s">
        <v>19095</v>
      </c>
      <c r="I301" s="21" t="s">
        <v>52</v>
      </c>
      <c r="J301" s="22">
        <v>42755</v>
      </c>
      <c r="K301" s="21" t="s">
        <v>19110</v>
      </c>
      <c r="L301" s="21" t="s">
        <v>19270</v>
      </c>
      <c r="M301" s="21" t="s">
        <v>19111</v>
      </c>
      <c r="N301" s="21" t="s">
        <v>19104</v>
      </c>
      <c r="O301" s="21" t="s">
        <v>19336</v>
      </c>
      <c r="P301" s="21" t="s">
        <v>21014</v>
      </c>
      <c r="Q301" s="33">
        <v>-600</v>
      </c>
      <c r="R301" s="33">
        <v>600</v>
      </c>
      <c r="S301" s="33">
        <v>0</v>
      </c>
      <c r="T301" s="33">
        <v>600</v>
      </c>
      <c r="U301" s="33">
        <v>0</v>
      </c>
      <c r="V301" s="33">
        <v>0</v>
      </c>
      <c r="W301" s="23">
        <v>0</v>
      </c>
      <c r="X301" s="23">
        <v>2.93</v>
      </c>
      <c r="Y301" s="21" t="s">
        <v>19097</v>
      </c>
      <c r="Z301" s="23">
        <v>0</v>
      </c>
      <c r="AA301" s="23">
        <v>1758</v>
      </c>
      <c r="AB301" s="22">
        <v>42762</v>
      </c>
    </row>
    <row r="302" spans="1:28" ht="15" hidden="1" customHeight="1" x14ac:dyDescent="0.25">
      <c r="A302" t="s">
        <v>23</v>
      </c>
      <c r="B302" t="str">
        <f>VLOOKUP(O302+0,'de para'!K:O,3,0)</f>
        <v xml:space="preserve"> Aditivos Carne</v>
      </c>
      <c r="C302" t="str">
        <f t="shared" si="4"/>
        <v>3008</v>
      </c>
      <c r="D302" t="str">
        <f>IFERROR(VLOOKUP(G302+0,'de para'!A:C,3,0),"")</f>
        <v/>
      </c>
      <c r="E302" t="str">
        <f>IF(VLOOKUP(G302+0,'de para'!E:H,4,0)="EX","Externo","Interno")</f>
        <v>Interno</v>
      </c>
      <c r="F302" s="18" t="s">
        <v>21008</v>
      </c>
      <c r="G302" s="18">
        <v>1216</v>
      </c>
      <c r="H302" s="18" t="s">
        <v>19095</v>
      </c>
      <c r="I302" s="18" t="s">
        <v>52</v>
      </c>
      <c r="J302" s="19">
        <v>42755</v>
      </c>
      <c r="K302" s="18" t="s">
        <v>19110</v>
      </c>
      <c r="L302" s="18" t="s">
        <v>19270</v>
      </c>
      <c r="M302" s="18" t="s">
        <v>19111</v>
      </c>
      <c r="N302" s="18" t="s">
        <v>19112</v>
      </c>
      <c r="O302" s="18" t="s">
        <v>19338</v>
      </c>
      <c r="P302" s="18" t="s">
        <v>21015</v>
      </c>
      <c r="Q302" s="32">
        <v>0</v>
      </c>
      <c r="R302" s="32">
        <v>2500</v>
      </c>
      <c r="S302" s="32">
        <v>0</v>
      </c>
      <c r="T302" s="32">
        <v>2500</v>
      </c>
      <c r="U302" s="32">
        <v>0</v>
      </c>
      <c r="V302" s="32">
        <v>0</v>
      </c>
      <c r="W302" s="20">
        <v>0</v>
      </c>
      <c r="X302" s="20">
        <v>9.08</v>
      </c>
      <c r="Y302" s="18" t="s">
        <v>19097</v>
      </c>
      <c r="Z302" s="20">
        <v>0</v>
      </c>
      <c r="AA302" s="20">
        <v>22700</v>
      </c>
      <c r="AB302" s="19">
        <v>42762</v>
      </c>
    </row>
    <row r="303" spans="1:28" ht="15" hidden="1" customHeight="1" x14ac:dyDescent="0.25">
      <c r="A303" t="s">
        <v>23</v>
      </c>
      <c r="B303" t="str">
        <f>VLOOKUP(O303+0,'de para'!K:O,3,0)</f>
        <v xml:space="preserve"> Aditivos Carne</v>
      </c>
      <c r="C303" t="str">
        <f t="shared" si="4"/>
        <v>3008</v>
      </c>
      <c r="D303" t="str">
        <f>IFERROR(VLOOKUP(G303+0,'de para'!A:C,3,0),"")</f>
        <v/>
      </c>
      <c r="E303" t="str">
        <f>IF(VLOOKUP(G303+0,'de para'!E:H,4,0)="EX","Externo","Interno")</f>
        <v>Interno</v>
      </c>
      <c r="F303" s="21" t="s">
        <v>21016</v>
      </c>
      <c r="G303" s="21">
        <v>579</v>
      </c>
      <c r="H303" s="21" t="s">
        <v>19095</v>
      </c>
      <c r="I303" s="21" t="s">
        <v>36</v>
      </c>
      <c r="J303" s="22">
        <v>42755</v>
      </c>
      <c r="K303" s="21" t="s">
        <v>19361</v>
      </c>
      <c r="L303" s="21" t="s">
        <v>19098</v>
      </c>
      <c r="M303" s="21" t="s">
        <v>19362</v>
      </c>
      <c r="N303" s="21" t="s">
        <v>19095</v>
      </c>
      <c r="O303" s="21" t="s">
        <v>19521</v>
      </c>
      <c r="P303" s="21" t="s">
        <v>10606</v>
      </c>
      <c r="Q303" s="33">
        <v>-783</v>
      </c>
      <c r="R303" s="33">
        <v>810</v>
      </c>
      <c r="S303" s="33">
        <v>0</v>
      </c>
      <c r="T303" s="33">
        <v>810</v>
      </c>
      <c r="U303" s="33">
        <v>0</v>
      </c>
      <c r="V303" s="33">
        <v>810</v>
      </c>
      <c r="W303" s="23">
        <v>0</v>
      </c>
      <c r="X303" s="23">
        <v>18.78</v>
      </c>
      <c r="Y303" s="21" t="s">
        <v>19106</v>
      </c>
      <c r="Z303" s="23">
        <v>0</v>
      </c>
      <c r="AA303" s="23">
        <v>15211.8</v>
      </c>
      <c r="AB303" s="22">
        <v>42758</v>
      </c>
    </row>
    <row r="304" spans="1:28" ht="15" hidden="1" customHeight="1" x14ac:dyDescent="0.25">
      <c r="A304" t="s">
        <v>23</v>
      </c>
      <c r="B304" t="str">
        <f>VLOOKUP(O304+0,'de para'!K:O,3,0)</f>
        <v xml:space="preserve"> Aditivos Carne</v>
      </c>
      <c r="C304" t="str">
        <f t="shared" si="4"/>
        <v>3008</v>
      </c>
      <c r="D304" t="str">
        <f>IFERROR(VLOOKUP(G304+0,'de para'!A:C,3,0),"")</f>
        <v/>
      </c>
      <c r="E304" t="str">
        <f>IF(VLOOKUP(G304+0,'de para'!E:H,4,0)="EX","Externo","Interno")</f>
        <v>Interno</v>
      </c>
      <c r="F304" s="18" t="s">
        <v>21016</v>
      </c>
      <c r="G304" s="18">
        <v>579</v>
      </c>
      <c r="H304" s="18" t="s">
        <v>19095</v>
      </c>
      <c r="I304" s="18" t="s">
        <v>36</v>
      </c>
      <c r="J304" s="19">
        <v>42755</v>
      </c>
      <c r="K304" s="18" t="s">
        <v>19361</v>
      </c>
      <c r="L304" s="18" t="s">
        <v>19098</v>
      </c>
      <c r="M304" s="18" t="s">
        <v>19362</v>
      </c>
      <c r="N304" s="18" t="s">
        <v>19108</v>
      </c>
      <c r="O304" s="18" t="s">
        <v>20615</v>
      </c>
      <c r="P304" s="18" t="s">
        <v>10652</v>
      </c>
      <c r="Q304" s="32">
        <v>-270</v>
      </c>
      <c r="R304" s="32">
        <v>270</v>
      </c>
      <c r="S304" s="32">
        <v>0</v>
      </c>
      <c r="T304" s="32">
        <v>270</v>
      </c>
      <c r="U304" s="32">
        <v>0</v>
      </c>
      <c r="V304" s="32">
        <v>270</v>
      </c>
      <c r="W304" s="20">
        <v>0</v>
      </c>
      <c r="X304" s="20">
        <v>12.58</v>
      </c>
      <c r="Y304" s="18" t="s">
        <v>19106</v>
      </c>
      <c r="Z304" s="20">
        <v>0</v>
      </c>
      <c r="AA304" s="20">
        <v>3396.6</v>
      </c>
      <c r="AB304" s="19">
        <v>42758</v>
      </c>
    </row>
    <row r="305" spans="1:28" ht="15" hidden="1" customHeight="1" x14ac:dyDescent="0.25">
      <c r="A305" t="s">
        <v>23</v>
      </c>
      <c r="B305" t="str">
        <f>VLOOKUP(O305+0,'de para'!K:O,3,0)</f>
        <v xml:space="preserve"> Aditivos Carne</v>
      </c>
      <c r="C305" t="str">
        <f t="shared" si="4"/>
        <v>3008</v>
      </c>
      <c r="D305" t="str">
        <f>IFERROR(VLOOKUP(G305+0,'de para'!A:C,3,0),"")</f>
        <v/>
      </c>
      <c r="E305" t="str">
        <f>IF(VLOOKUP(G305+0,'de para'!E:H,4,0)="EX","Externo","Interno")</f>
        <v>Interno</v>
      </c>
      <c r="F305" s="21" t="s">
        <v>21016</v>
      </c>
      <c r="G305" s="21">
        <v>579</v>
      </c>
      <c r="H305" s="21" t="s">
        <v>19095</v>
      </c>
      <c r="I305" s="21" t="s">
        <v>36</v>
      </c>
      <c r="J305" s="22">
        <v>42755</v>
      </c>
      <c r="K305" s="21" t="s">
        <v>19361</v>
      </c>
      <c r="L305" s="21" t="s">
        <v>19098</v>
      </c>
      <c r="M305" s="21" t="s">
        <v>19362</v>
      </c>
      <c r="N305" s="21" t="s">
        <v>19291</v>
      </c>
      <c r="O305" s="21" t="s">
        <v>20617</v>
      </c>
      <c r="P305" s="21" t="s">
        <v>10672</v>
      </c>
      <c r="Q305" s="33">
        <v>162</v>
      </c>
      <c r="R305" s="33">
        <v>162</v>
      </c>
      <c r="S305" s="33">
        <v>0</v>
      </c>
      <c r="T305" s="33">
        <v>162</v>
      </c>
      <c r="U305" s="33">
        <v>0</v>
      </c>
      <c r="V305" s="33">
        <v>162</v>
      </c>
      <c r="W305" s="23">
        <v>0</v>
      </c>
      <c r="X305" s="23">
        <v>15.72</v>
      </c>
      <c r="Y305" s="21" t="s">
        <v>19106</v>
      </c>
      <c r="Z305" s="23">
        <v>0</v>
      </c>
      <c r="AA305" s="23">
        <v>2546.64</v>
      </c>
      <c r="AB305" s="22">
        <v>42758</v>
      </c>
    </row>
    <row r="306" spans="1:28" ht="15" hidden="1" customHeight="1" x14ac:dyDescent="0.25">
      <c r="A306" t="s">
        <v>23</v>
      </c>
      <c r="B306" t="str">
        <f>VLOOKUP(O306+0,'de para'!K:O,3,0)</f>
        <v xml:space="preserve"> Aditivos Carne</v>
      </c>
      <c r="C306" t="str">
        <f t="shared" si="4"/>
        <v>3008</v>
      </c>
      <c r="D306" t="str">
        <f>IFERROR(VLOOKUP(G306+0,'de para'!A:C,3,0),"")</f>
        <v/>
      </c>
      <c r="E306" t="str">
        <f>IF(VLOOKUP(G306+0,'de para'!E:H,4,0)="EX","Externo","Interno")</f>
        <v>Interno</v>
      </c>
      <c r="F306" s="18" t="s">
        <v>21016</v>
      </c>
      <c r="G306" s="18">
        <v>579</v>
      </c>
      <c r="H306" s="18" t="s">
        <v>19095</v>
      </c>
      <c r="I306" s="18" t="s">
        <v>36</v>
      </c>
      <c r="J306" s="19">
        <v>42755</v>
      </c>
      <c r="K306" s="18" t="s">
        <v>19361</v>
      </c>
      <c r="L306" s="18" t="s">
        <v>19098</v>
      </c>
      <c r="M306" s="18" t="s">
        <v>19362</v>
      </c>
      <c r="N306" s="18" t="s">
        <v>19104</v>
      </c>
      <c r="O306" s="18" t="s">
        <v>19363</v>
      </c>
      <c r="P306" s="18" t="s">
        <v>10824</v>
      </c>
      <c r="Q306" s="32">
        <v>472.5</v>
      </c>
      <c r="R306" s="32">
        <v>472.5</v>
      </c>
      <c r="S306" s="32">
        <v>0</v>
      </c>
      <c r="T306" s="32">
        <v>472.5</v>
      </c>
      <c r="U306" s="32">
        <v>0</v>
      </c>
      <c r="V306" s="32">
        <v>472.5</v>
      </c>
      <c r="W306" s="20">
        <v>0</v>
      </c>
      <c r="X306" s="20">
        <v>15.45</v>
      </c>
      <c r="Y306" s="18" t="s">
        <v>19106</v>
      </c>
      <c r="Z306" s="20">
        <v>0</v>
      </c>
      <c r="AA306" s="20">
        <v>7300.13</v>
      </c>
      <c r="AB306" s="19">
        <v>42758</v>
      </c>
    </row>
    <row r="307" spans="1:28" ht="15" hidden="1" customHeight="1" x14ac:dyDescent="0.25">
      <c r="A307" t="s">
        <v>23</v>
      </c>
      <c r="B307" t="s">
        <v>10561</v>
      </c>
      <c r="C307" t="str">
        <f t="shared" si="4"/>
        <v>3008</v>
      </c>
      <c r="D307" t="str">
        <f>IFERROR(VLOOKUP(G307+0,'de para'!A:C,3,0),"")</f>
        <v/>
      </c>
      <c r="E307" t="str">
        <f>IF(VLOOKUP(G307+0,'de para'!E:H,4,0)="EX","Externo","Interno")</f>
        <v>Interno</v>
      </c>
      <c r="F307" s="21" t="s">
        <v>21016</v>
      </c>
      <c r="G307" s="21">
        <v>579</v>
      </c>
      <c r="H307" s="21" t="s">
        <v>19095</v>
      </c>
      <c r="I307" s="21" t="s">
        <v>36</v>
      </c>
      <c r="J307" s="22">
        <v>42755</v>
      </c>
      <c r="K307" s="21" t="s">
        <v>19361</v>
      </c>
      <c r="L307" s="21" t="s">
        <v>19098</v>
      </c>
      <c r="M307" s="21" t="s">
        <v>19362</v>
      </c>
      <c r="N307" s="21" t="s">
        <v>19351</v>
      </c>
      <c r="O307" s="21" t="s">
        <v>19522</v>
      </c>
      <c r="P307" s="21" t="s">
        <v>19090</v>
      </c>
      <c r="Q307" s="33">
        <v>0</v>
      </c>
      <c r="R307" s="33">
        <v>400</v>
      </c>
      <c r="S307" s="33">
        <v>0</v>
      </c>
      <c r="T307" s="33">
        <v>400</v>
      </c>
      <c r="U307" s="33">
        <v>0</v>
      </c>
      <c r="V307" s="33">
        <v>400</v>
      </c>
      <c r="W307" s="23">
        <v>0</v>
      </c>
      <c r="X307" s="23">
        <v>13.5</v>
      </c>
      <c r="Y307" s="21" t="s">
        <v>19106</v>
      </c>
      <c r="Z307" s="23">
        <v>0</v>
      </c>
      <c r="AA307" s="23">
        <v>5400</v>
      </c>
      <c r="AB307" s="22">
        <v>42758</v>
      </c>
    </row>
    <row r="308" spans="1:28" ht="15" hidden="1" customHeight="1" x14ac:dyDescent="0.25">
      <c r="A308" t="s">
        <v>23</v>
      </c>
      <c r="B308" t="str">
        <f>VLOOKUP(O308+0,'de para'!K:O,3,0)</f>
        <v xml:space="preserve"> Aditivos Carne</v>
      </c>
      <c r="C308" t="str">
        <f t="shared" si="4"/>
        <v>3008</v>
      </c>
      <c r="D308" t="str">
        <f>IFERROR(VLOOKUP(G308+0,'de para'!A:C,3,0),"")</f>
        <v/>
      </c>
      <c r="E308" t="str">
        <f>IF(VLOOKUP(G308+0,'de para'!E:H,4,0)="EX","Externo","Interno")</f>
        <v>Interno</v>
      </c>
      <c r="F308" s="18" t="s">
        <v>21016</v>
      </c>
      <c r="G308" s="18">
        <v>579</v>
      </c>
      <c r="H308" s="18" t="s">
        <v>19095</v>
      </c>
      <c r="I308" s="18" t="s">
        <v>36</v>
      </c>
      <c r="J308" s="19">
        <v>42755</v>
      </c>
      <c r="K308" s="18" t="s">
        <v>19361</v>
      </c>
      <c r="L308" s="18" t="s">
        <v>19098</v>
      </c>
      <c r="M308" s="18" t="s">
        <v>19362</v>
      </c>
      <c r="N308" s="18" t="s">
        <v>19352</v>
      </c>
      <c r="O308" s="18" t="s">
        <v>19366</v>
      </c>
      <c r="P308" s="18" t="s">
        <v>11083</v>
      </c>
      <c r="Q308" s="32">
        <v>260</v>
      </c>
      <c r="R308" s="32">
        <v>240</v>
      </c>
      <c r="S308" s="32">
        <v>0</v>
      </c>
      <c r="T308" s="32">
        <v>240</v>
      </c>
      <c r="U308" s="32">
        <v>0</v>
      </c>
      <c r="V308" s="32">
        <v>240</v>
      </c>
      <c r="W308" s="20">
        <v>0</v>
      </c>
      <c r="X308" s="20">
        <v>15.45</v>
      </c>
      <c r="Y308" s="18" t="s">
        <v>19106</v>
      </c>
      <c r="Z308" s="20">
        <v>0</v>
      </c>
      <c r="AA308" s="20">
        <v>3708</v>
      </c>
      <c r="AB308" s="19">
        <v>42758</v>
      </c>
    </row>
    <row r="309" spans="1:28" ht="15" hidden="1" customHeight="1" x14ac:dyDescent="0.25">
      <c r="A309" t="s">
        <v>23</v>
      </c>
      <c r="B309" t="str">
        <f>VLOOKUP(O309+0,'de para'!K:O,3,0)</f>
        <v xml:space="preserve"> Aditivos Carne</v>
      </c>
      <c r="C309" t="str">
        <f t="shared" si="4"/>
        <v>3008</v>
      </c>
      <c r="D309" t="str">
        <f>IFERROR(VLOOKUP(G309+0,'de para'!A:C,3,0),"")</f>
        <v/>
      </c>
      <c r="E309" t="str">
        <f>IF(VLOOKUP(G309+0,'de para'!E:H,4,0)="EX","Externo","Interno")</f>
        <v>Interno</v>
      </c>
      <c r="F309" s="21" t="s">
        <v>21016</v>
      </c>
      <c r="G309" s="21">
        <v>579</v>
      </c>
      <c r="H309" s="21" t="s">
        <v>19095</v>
      </c>
      <c r="I309" s="21" t="s">
        <v>36</v>
      </c>
      <c r="J309" s="22">
        <v>42755</v>
      </c>
      <c r="K309" s="21" t="s">
        <v>19361</v>
      </c>
      <c r="L309" s="21" t="s">
        <v>19098</v>
      </c>
      <c r="M309" s="21" t="s">
        <v>19362</v>
      </c>
      <c r="N309" s="21" t="s">
        <v>19505</v>
      </c>
      <c r="O309" s="21" t="s">
        <v>19520</v>
      </c>
      <c r="P309" s="21" t="s">
        <v>158</v>
      </c>
      <c r="Q309" s="33">
        <v>1000.5</v>
      </c>
      <c r="R309" s="33">
        <v>1000</v>
      </c>
      <c r="S309" s="33">
        <v>0</v>
      </c>
      <c r="T309" s="33">
        <v>1000</v>
      </c>
      <c r="U309" s="33">
        <v>0</v>
      </c>
      <c r="V309" s="33">
        <v>1000</v>
      </c>
      <c r="W309" s="23">
        <v>0</v>
      </c>
      <c r="X309" s="23">
        <v>2.86</v>
      </c>
      <c r="Y309" s="21" t="s">
        <v>19106</v>
      </c>
      <c r="Z309" s="23">
        <v>0</v>
      </c>
      <c r="AA309" s="23">
        <v>2860</v>
      </c>
      <c r="AB309" s="22">
        <v>42758</v>
      </c>
    </row>
    <row r="310" spans="1:28" ht="15" hidden="1" customHeight="1" x14ac:dyDescent="0.25">
      <c r="A310" t="s">
        <v>23</v>
      </c>
      <c r="B310" t="str">
        <f>VLOOKUP(O310+0,'de para'!K:O,3,0)</f>
        <v xml:space="preserve"> Aditivos Carne</v>
      </c>
      <c r="C310" t="str">
        <f t="shared" si="4"/>
        <v>3008</v>
      </c>
      <c r="D310" t="str">
        <f>IFERROR(VLOOKUP(G310+0,'de para'!A:C,3,0),"")</f>
        <v/>
      </c>
      <c r="E310" t="str">
        <f>IF(VLOOKUP(G310+0,'de para'!E:H,4,0)="EX","Externo","Interno")</f>
        <v>Interno</v>
      </c>
      <c r="F310" s="18" t="s">
        <v>21016</v>
      </c>
      <c r="G310" s="18">
        <v>579</v>
      </c>
      <c r="H310" s="18" t="s">
        <v>19095</v>
      </c>
      <c r="I310" s="18" t="s">
        <v>36</v>
      </c>
      <c r="J310" s="19">
        <v>42755</v>
      </c>
      <c r="K310" s="18" t="s">
        <v>19361</v>
      </c>
      <c r="L310" s="18" t="s">
        <v>19098</v>
      </c>
      <c r="M310" s="18" t="s">
        <v>19362</v>
      </c>
      <c r="N310" s="18" t="s">
        <v>19118</v>
      </c>
      <c r="O310" s="18" t="s">
        <v>20620</v>
      </c>
      <c r="P310" s="18" t="s">
        <v>11264</v>
      </c>
      <c r="Q310" s="32">
        <v>40</v>
      </c>
      <c r="R310" s="32">
        <v>40</v>
      </c>
      <c r="S310" s="32">
        <v>0</v>
      </c>
      <c r="T310" s="32">
        <v>40</v>
      </c>
      <c r="U310" s="32">
        <v>0</v>
      </c>
      <c r="V310" s="32">
        <v>40</v>
      </c>
      <c r="W310" s="20">
        <v>0</v>
      </c>
      <c r="X310" s="20">
        <v>100.8</v>
      </c>
      <c r="Y310" s="18" t="s">
        <v>19106</v>
      </c>
      <c r="Z310" s="20">
        <v>0</v>
      </c>
      <c r="AA310" s="20">
        <v>4032</v>
      </c>
      <c r="AB310" s="19">
        <v>42758</v>
      </c>
    </row>
    <row r="311" spans="1:28" ht="15" hidden="1" customHeight="1" x14ac:dyDescent="0.25">
      <c r="A311" t="s">
        <v>23</v>
      </c>
      <c r="B311" t="str">
        <f>VLOOKUP(O311+0,'de para'!K:O,3,0)</f>
        <v xml:space="preserve"> Aditivos Carne</v>
      </c>
      <c r="C311" t="str">
        <f t="shared" si="4"/>
        <v>3008</v>
      </c>
      <c r="D311" t="str">
        <f>IFERROR(VLOOKUP(G311+0,'de para'!A:C,3,0),"")</f>
        <v/>
      </c>
      <c r="E311" t="str">
        <f>IF(VLOOKUP(G311+0,'de para'!E:H,4,0)="EX","Externo","Interno")</f>
        <v>Interno</v>
      </c>
      <c r="F311" s="21" t="s">
        <v>21016</v>
      </c>
      <c r="G311" s="21">
        <v>579</v>
      </c>
      <c r="H311" s="21" t="s">
        <v>19095</v>
      </c>
      <c r="I311" s="21" t="s">
        <v>36</v>
      </c>
      <c r="J311" s="22">
        <v>42755</v>
      </c>
      <c r="K311" s="21" t="s">
        <v>19361</v>
      </c>
      <c r="L311" s="21" t="s">
        <v>19098</v>
      </c>
      <c r="M311" s="21" t="s">
        <v>19362</v>
      </c>
      <c r="N311" s="21" t="s">
        <v>19508</v>
      </c>
      <c r="O311" s="21" t="s">
        <v>20621</v>
      </c>
      <c r="P311" s="21" t="s">
        <v>10747</v>
      </c>
      <c r="Q311" s="33">
        <v>60</v>
      </c>
      <c r="R311" s="33">
        <v>60</v>
      </c>
      <c r="S311" s="33">
        <v>0</v>
      </c>
      <c r="T311" s="33">
        <v>60</v>
      </c>
      <c r="U311" s="33">
        <v>0</v>
      </c>
      <c r="V311" s="33">
        <v>60</v>
      </c>
      <c r="W311" s="23">
        <v>0</v>
      </c>
      <c r="X311" s="23">
        <v>19.45</v>
      </c>
      <c r="Y311" s="21" t="s">
        <v>19106</v>
      </c>
      <c r="Z311" s="23">
        <v>0</v>
      </c>
      <c r="AA311" s="23">
        <v>1167</v>
      </c>
      <c r="AB311" s="22">
        <v>42758</v>
      </c>
    </row>
    <row r="312" spans="1:28" ht="15" hidden="1" customHeight="1" x14ac:dyDescent="0.25">
      <c r="A312" t="s">
        <v>23</v>
      </c>
      <c r="B312" t="str">
        <f>VLOOKUP(O312+0,'de para'!K:O,3,0)</f>
        <v xml:space="preserve"> Aditivos Carne</v>
      </c>
      <c r="C312" t="str">
        <f t="shared" si="4"/>
        <v>3008</v>
      </c>
      <c r="D312" t="str">
        <f>IFERROR(VLOOKUP(G312+0,'de para'!A:C,3,0),"")</f>
        <v/>
      </c>
      <c r="E312" t="str">
        <f>IF(VLOOKUP(G312+0,'de para'!E:H,4,0)="EX","Externo","Interno")</f>
        <v>Interno</v>
      </c>
      <c r="F312" s="18" t="s">
        <v>21016</v>
      </c>
      <c r="G312" s="18">
        <v>579</v>
      </c>
      <c r="H312" s="18" t="s">
        <v>19095</v>
      </c>
      <c r="I312" s="18" t="s">
        <v>36</v>
      </c>
      <c r="J312" s="19">
        <v>42755</v>
      </c>
      <c r="K312" s="18" t="s">
        <v>19361</v>
      </c>
      <c r="L312" s="18" t="s">
        <v>19098</v>
      </c>
      <c r="M312" s="18" t="s">
        <v>19362</v>
      </c>
      <c r="N312" s="18" t="s">
        <v>19121</v>
      </c>
      <c r="O312" s="18" t="s">
        <v>20622</v>
      </c>
      <c r="P312" s="18" t="s">
        <v>10827</v>
      </c>
      <c r="Q312" s="32">
        <v>0</v>
      </c>
      <c r="R312" s="32">
        <v>25.2</v>
      </c>
      <c r="S312" s="32">
        <v>0</v>
      </c>
      <c r="T312" s="32">
        <v>25.2</v>
      </c>
      <c r="U312" s="32">
        <v>0</v>
      </c>
      <c r="V312" s="32">
        <v>25.2</v>
      </c>
      <c r="W312" s="20">
        <v>0</v>
      </c>
      <c r="X312" s="20">
        <v>19.63</v>
      </c>
      <c r="Y312" s="18" t="s">
        <v>19106</v>
      </c>
      <c r="Z312" s="20">
        <v>0</v>
      </c>
      <c r="AA312" s="20">
        <v>494.68</v>
      </c>
      <c r="AB312" s="19">
        <v>42758</v>
      </c>
    </row>
    <row r="313" spans="1:28" ht="15" hidden="1" customHeight="1" x14ac:dyDescent="0.25">
      <c r="A313" t="s">
        <v>23</v>
      </c>
      <c r="B313" t="str">
        <f>VLOOKUP(O313+0,'de para'!K:O,3,0)</f>
        <v xml:space="preserve"> Tripas Artificiais</v>
      </c>
      <c r="C313" t="str">
        <f t="shared" si="4"/>
        <v>3006</v>
      </c>
      <c r="D313" t="str">
        <f>IFERROR(VLOOKUP(G313+0,'de para'!A:C,3,0),"")</f>
        <v/>
      </c>
      <c r="E313" t="str">
        <f>IF(VLOOKUP(G313+0,'de para'!E:H,4,0)="EX","Externo","Interno")</f>
        <v>Interno</v>
      </c>
      <c r="F313" s="21" t="s">
        <v>21017</v>
      </c>
      <c r="G313" s="21">
        <v>246</v>
      </c>
      <c r="H313" s="21" t="s">
        <v>19095</v>
      </c>
      <c r="I313" s="21" t="s">
        <v>1255</v>
      </c>
      <c r="J313" s="22">
        <v>42755</v>
      </c>
      <c r="K313" s="21" t="s">
        <v>19110</v>
      </c>
      <c r="L313" s="21" t="s">
        <v>19293</v>
      </c>
      <c r="M313" s="21" t="s">
        <v>19115</v>
      </c>
      <c r="N313" s="21" t="s">
        <v>19095</v>
      </c>
      <c r="O313" s="21" t="s">
        <v>21018</v>
      </c>
      <c r="P313" s="21" t="s">
        <v>21019</v>
      </c>
      <c r="Q313" s="33">
        <v>0</v>
      </c>
      <c r="R313" s="33">
        <v>12500</v>
      </c>
      <c r="S313" s="33">
        <v>0</v>
      </c>
      <c r="T313" s="33">
        <v>12500</v>
      </c>
      <c r="U313" s="33">
        <v>0</v>
      </c>
      <c r="V313" s="33">
        <v>0</v>
      </c>
      <c r="W313" s="23">
        <v>0</v>
      </c>
      <c r="X313" s="23">
        <v>0.78</v>
      </c>
      <c r="Y313" s="21" t="s">
        <v>19097</v>
      </c>
      <c r="Z313" s="23">
        <v>0</v>
      </c>
      <c r="AA313" s="23">
        <v>9737.5</v>
      </c>
      <c r="AB313" s="22">
        <v>42762</v>
      </c>
    </row>
    <row r="314" spans="1:28" ht="15" hidden="1" customHeight="1" x14ac:dyDescent="0.25">
      <c r="A314" t="s">
        <v>242</v>
      </c>
      <c r="B314" t="str">
        <f>VLOOKUP(O314+0,'de para'!K:O,3,0)</f>
        <v>NA</v>
      </c>
      <c r="C314" t="str">
        <f t="shared" si="4"/>
        <v>3001</v>
      </c>
      <c r="D314" t="str">
        <f>IFERROR(VLOOKUP(G314+0,'de para'!A:C,3,0),"")</f>
        <v/>
      </c>
      <c r="E314" t="str">
        <f>IF(VLOOKUP(G314+0,'de para'!E:H,4,0)="EX","Externo","Interno")</f>
        <v>Interno</v>
      </c>
      <c r="F314" s="18" t="s">
        <v>19133</v>
      </c>
      <c r="G314" s="18">
        <v>873</v>
      </c>
      <c r="H314" s="18" t="s">
        <v>19095</v>
      </c>
      <c r="I314" s="18" t="s">
        <v>2409</v>
      </c>
      <c r="J314" s="19">
        <v>42640</v>
      </c>
      <c r="K314" s="18" t="s">
        <v>19110</v>
      </c>
      <c r="L314" s="18" t="s">
        <v>19134</v>
      </c>
      <c r="M314" s="18" t="s">
        <v>19114</v>
      </c>
      <c r="N314" s="18" t="s">
        <v>19095</v>
      </c>
      <c r="O314" s="18" t="s">
        <v>19135</v>
      </c>
      <c r="P314" s="18" t="s">
        <v>19136</v>
      </c>
      <c r="Q314" s="32">
        <v>0</v>
      </c>
      <c r="R314" s="32">
        <v>11040</v>
      </c>
      <c r="S314" s="32">
        <v>0</v>
      </c>
      <c r="T314" s="32">
        <v>11040</v>
      </c>
      <c r="U314" s="32">
        <v>0</v>
      </c>
      <c r="V314" s="32">
        <v>0</v>
      </c>
      <c r="W314" s="20">
        <v>0</v>
      </c>
      <c r="X314" s="20">
        <v>10.8</v>
      </c>
      <c r="Y314" s="18" t="s">
        <v>19097</v>
      </c>
      <c r="Z314" s="20">
        <v>0</v>
      </c>
      <c r="AA314" s="20">
        <v>119232</v>
      </c>
      <c r="AB314" s="19">
        <v>42675</v>
      </c>
    </row>
    <row r="315" spans="1:28" ht="15" hidden="1" customHeight="1" x14ac:dyDescent="0.25">
      <c r="A315" t="s">
        <v>242</v>
      </c>
      <c r="B315" t="str">
        <f>VLOOKUP(O315+0,'de para'!K:O,3,0)</f>
        <v>NA</v>
      </c>
      <c r="C315" t="str">
        <f t="shared" si="4"/>
        <v>3001</v>
      </c>
      <c r="D315" t="str">
        <f>IFERROR(VLOOKUP(G315+0,'de para'!A:C,3,0),"")</f>
        <v/>
      </c>
      <c r="E315" t="str">
        <f>IF(VLOOKUP(G315+0,'de para'!E:H,4,0)="EX","Externo","Interno")</f>
        <v>Interno</v>
      </c>
      <c r="F315" s="21" t="s">
        <v>19143</v>
      </c>
      <c r="G315" s="21">
        <v>155</v>
      </c>
      <c r="H315" s="21" t="s">
        <v>19095</v>
      </c>
      <c r="I315" s="21" t="s">
        <v>73</v>
      </c>
      <c r="J315" s="22">
        <v>42674</v>
      </c>
      <c r="K315" s="21" t="s">
        <v>19101</v>
      </c>
      <c r="L315" s="21" t="s">
        <v>19137</v>
      </c>
      <c r="M315" s="21" t="s">
        <v>19114</v>
      </c>
      <c r="N315" s="21" t="s">
        <v>19102</v>
      </c>
      <c r="O315" s="21" t="s">
        <v>19141</v>
      </c>
      <c r="P315" s="21" t="s">
        <v>19142</v>
      </c>
      <c r="Q315" s="33">
        <v>60</v>
      </c>
      <c r="R315" s="33">
        <v>880</v>
      </c>
      <c r="S315" s="33">
        <v>0</v>
      </c>
      <c r="T315" s="33">
        <v>880</v>
      </c>
      <c r="U315" s="33">
        <v>0</v>
      </c>
      <c r="V315" s="33">
        <v>0</v>
      </c>
      <c r="W315" s="23">
        <v>0</v>
      </c>
      <c r="X315" s="23">
        <v>27</v>
      </c>
      <c r="Y315" s="21" t="s">
        <v>19097</v>
      </c>
      <c r="Z315" s="23">
        <v>0</v>
      </c>
      <c r="AA315" s="23">
        <v>23760</v>
      </c>
      <c r="AB315" s="22">
        <v>42681</v>
      </c>
    </row>
    <row r="316" spans="1:28" ht="15" hidden="1" customHeight="1" x14ac:dyDescent="0.25">
      <c r="A316" t="s">
        <v>242</v>
      </c>
      <c r="B316" t="str">
        <f>VLOOKUP(O316+0,'de para'!K:O,3,0)</f>
        <v>NA</v>
      </c>
      <c r="C316" t="str">
        <f t="shared" si="4"/>
        <v>3001</v>
      </c>
      <c r="D316" t="str">
        <f>IFERROR(VLOOKUP(G316+0,'de para'!A:C,3,0),"")</f>
        <v/>
      </c>
      <c r="E316" t="str">
        <f>IF(VLOOKUP(G316+0,'de para'!E:H,4,0)="EX","Externo","Interno")</f>
        <v>Interno</v>
      </c>
      <c r="F316" s="18" t="s">
        <v>19217</v>
      </c>
      <c r="G316" s="18">
        <v>327</v>
      </c>
      <c r="H316" s="18" t="s">
        <v>19095</v>
      </c>
      <c r="I316" s="18" t="s">
        <v>1404</v>
      </c>
      <c r="J316" s="19">
        <v>42675</v>
      </c>
      <c r="K316" s="18" t="s">
        <v>19206</v>
      </c>
      <c r="L316" s="18" t="s">
        <v>19128</v>
      </c>
      <c r="M316" s="18" t="s">
        <v>19114</v>
      </c>
      <c r="N316" s="18" t="s">
        <v>19095</v>
      </c>
      <c r="O316" s="18" t="s">
        <v>19218</v>
      </c>
      <c r="P316" s="18" t="s">
        <v>19219</v>
      </c>
      <c r="Q316" s="32">
        <v>0</v>
      </c>
      <c r="R316" s="32">
        <v>330</v>
      </c>
      <c r="S316" s="32">
        <v>0</v>
      </c>
      <c r="T316" s="32">
        <v>330</v>
      </c>
      <c r="U316" s="32">
        <v>0</v>
      </c>
      <c r="V316" s="32">
        <v>0</v>
      </c>
      <c r="W316" s="20">
        <v>0</v>
      </c>
      <c r="X316" s="20">
        <v>20</v>
      </c>
      <c r="Y316" s="18" t="s">
        <v>19097</v>
      </c>
      <c r="Z316" s="20">
        <v>0</v>
      </c>
      <c r="AA316" s="20">
        <v>6600</v>
      </c>
      <c r="AB316" s="19">
        <v>42720</v>
      </c>
    </row>
    <row r="317" spans="1:28" ht="15" hidden="1" customHeight="1" x14ac:dyDescent="0.25">
      <c r="A317" t="s">
        <v>242</v>
      </c>
      <c r="B317" t="e">
        <f>VLOOKUP(O317+0,'de para'!K:O,3,0)</f>
        <v>#N/A</v>
      </c>
      <c r="C317" t="str">
        <f t="shared" si="4"/>
        <v>3001</v>
      </c>
      <c r="D317" t="str">
        <f>IFERROR(VLOOKUP(G317+0,'de para'!A:C,3,0),"")</f>
        <v/>
      </c>
      <c r="E317" t="str">
        <f>IF(VLOOKUP(G317+0,'de para'!E:H,4,0)="EX","Externo","Interno")</f>
        <v>Externo</v>
      </c>
      <c r="F317" s="21" t="s">
        <v>19537</v>
      </c>
      <c r="G317" s="21">
        <v>1624</v>
      </c>
      <c r="H317" s="21" t="s">
        <v>19095</v>
      </c>
      <c r="I317" s="21" t="s">
        <v>3767</v>
      </c>
      <c r="J317" s="22">
        <v>42677</v>
      </c>
      <c r="K317" s="21" t="s">
        <v>19096</v>
      </c>
      <c r="L317" s="21" t="s">
        <v>19096</v>
      </c>
      <c r="M317" s="21" t="s">
        <v>19538</v>
      </c>
      <c r="N317" s="21" t="s">
        <v>19095</v>
      </c>
      <c r="O317" s="21" t="s">
        <v>21020</v>
      </c>
      <c r="P317" s="21" t="s">
        <v>21021</v>
      </c>
      <c r="Q317" s="33">
        <v>0</v>
      </c>
      <c r="R317" s="33">
        <v>480</v>
      </c>
      <c r="S317" s="33">
        <v>0</v>
      </c>
      <c r="T317" s="33">
        <v>480</v>
      </c>
      <c r="U317" s="33">
        <v>0</v>
      </c>
      <c r="V317" s="33">
        <v>0</v>
      </c>
      <c r="W317" s="23">
        <v>0</v>
      </c>
      <c r="X317" s="23">
        <v>25.84</v>
      </c>
      <c r="Y317" s="21" t="s">
        <v>19097</v>
      </c>
      <c r="Z317" s="23">
        <v>0</v>
      </c>
      <c r="AA317" s="23">
        <v>12407.04</v>
      </c>
      <c r="AB317" s="22">
        <v>42765</v>
      </c>
    </row>
    <row r="318" spans="1:28" ht="15" hidden="1" customHeight="1" x14ac:dyDescent="0.25">
      <c r="A318" t="s">
        <v>242</v>
      </c>
      <c r="B318" t="e">
        <f>VLOOKUP(O318+0,'de para'!K:O,3,0)</f>
        <v>#N/A</v>
      </c>
      <c r="C318" t="str">
        <f t="shared" si="4"/>
        <v>3001</v>
      </c>
      <c r="D318" t="str">
        <f>IFERROR(VLOOKUP(G318+0,'de para'!A:C,3,0),"")</f>
        <v/>
      </c>
      <c r="E318" t="str">
        <f>IF(VLOOKUP(G318+0,'de para'!E:H,4,0)="EX","Externo","Interno")</f>
        <v>Externo</v>
      </c>
      <c r="F318" s="18" t="s">
        <v>19537</v>
      </c>
      <c r="G318" s="18">
        <v>1624</v>
      </c>
      <c r="H318" s="18" t="s">
        <v>19095</v>
      </c>
      <c r="I318" s="18" t="s">
        <v>3767</v>
      </c>
      <c r="J318" s="19">
        <v>42677</v>
      </c>
      <c r="K318" s="18" t="s">
        <v>19096</v>
      </c>
      <c r="L318" s="18" t="s">
        <v>19096</v>
      </c>
      <c r="M318" s="18" t="s">
        <v>19538</v>
      </c>
      <c r="N318" s="18" t="s">
        <v>19102</v>
      </c>
      <c r="O318" s="18" t="s">
        <v>19539</v>
      </c>
      <c r="P318" s="18" t="s">
        <v>19540</v>
      </c>
      <c r="Q318" s="32">
        <v>0</v>
      </c>
      <c r="R318" s="32">
        <v>2530</v>
      </c>
      <c r="S318" s="32">
        <v>0</v>
      </c>
      <c r="T318" s="32">
        <v>2530</v>
      </c>
      <c r="U318" s="32">
        <v>0</v>
      </c>
      <c r="V318" s="32">
        <v>0</v>
      </c>
      <c r="W318" s="20">
        <v>0</v>
      </c>
      <c r="X318" s="20">
        <v>28.56</v>
      </c>
      <c r="Y318" s="18" t="s">
        <v>19097</v>
      </c>
      <c r="Z318" s="20">
        <v>0</v>
      </c>
      <c r="AA318" s="20">
        <v>72261.960000000006</v>
      </c>
      <c r="AB318" s="19">
        <v>42765</v>
      </c>
    </row>
    <row r="319" spans="1:28" ht="15" hidden="1" customHeight="1" x14ac:dyDescent="0.25">
      <c r="A319" t="s">
        <v>242</v>
      </c>
      <c r="B319" t="e">
        <f>VLOOKUP(O319+0,'de para'!K:O,3,0)</f>
        <v>#N/A</v>
      </c>
      <c r="C319" t="str">
        <f t="shared" si="4"/>
        <v>3001</v>
      </c>
      <c r="D319" t="str">
        <f>IFERROR(VLOOKUP(G319+0,'de para'!A:C,3,0),"")</f>
        <v/>
      </c>
      <c r="E319" t="str">
        <f>IF(VLOOKUP(G319+0,'de para'!E:H,4,0)="EX","Externo","Interno")</f>
        <v>Externo</v>
      </c>
      <c r="F319" s="21" t="s">
        <v>19537</v>
      </c>
      <c r="G319" s="21">
        <v>1624</v>
      </c>
      <c r="H319" s="21" t="s">
        <v>19095</v>
      </c>
      <c r="I319" s="21" t="s">
        <v>3767</v>
      </c>
      <c r="J319" s="22">
        <v>42677</v>
      </c>
      <c r="K319" s="21" t="s">
        <v>19096</v>
      </c>
      <c r="L319" s="21" t="s">
        <v>19096</v>
      </c>
      <c r="M319" s="21" t="s">
        <v>19538</v>
      </c>
      <c r="N319" s="21" t="s">
        <v>19108</v>
      </c>
      <c r="O319" s="21" t="s">
        <v>19541</v>
      </c>
      <c r="P319" s="21" t="s">
        <v>19542</v>
      </c>
      <c r="Q319" s="33">
        <v>0</v>
      </c>
      <c r="R319" s="33">
        <v>1320</v>
      </c>
      <c r="S319" s="33">
        <v>0</v>
      </c>
      <c r="T319" s="33">
        <v>1320</v>
      </c>
      <c r="U319" s="33">
        <v>0</v>
      </c>
      <c r="V319" s="33">
        <v>0</v>
      </c>
      <c r="W319" s="23">
        <v>0</v>
      </c>
      <c r="X319" s="23">
        <v>69.75</v>
      </c>
      <c r="Y319" s="21" t="s">
        <v>19097</v>
      </c>
      <c r="Z319" s="23">
        <v>0</v>
      </c>
      <c r="AA319" s="23">
        <v>92079.62</v>
      </c>
      <c r="AB319" s="22">
        <v>42765</v>
      </c>
    </row>
    <row r="320" spans="1:28" ht="15" hidden="1" customHeight="1" x14ac:dyDescent="0.25">
      <c r="A320" t="s">
        <v>242</v>
      </c>
      <c r="B320" t="str">
        <f>VLOOKUP(O320+0,'de para'!K:O,3,0)</f>
        <v>NA</v>
      </c>
      <c r="C320" t="str">
        <f t="shared" si="4"/>
        <v>3001</v>
      </c>
      <c r="D320" t="str">
        <f>IFERROR(VLOOKUP(G320+0,'de para'!A:C,3,0),"")</f>
        <v/>
      </c>
      <c r="E320" t="str">
        <f>IF(VLOOKUP(G320+0,'de para'!E:H,4,0)="EX","Externo","Interno")</f>
        <v>Externo</v>
      </c>
      <c r="F320" s="18" t="s">
        <v>19537</v>
      </c>
      <c r="G320" s="18">
        <v>1624</v>
      </c>
      <c r="H320" s="18" t="s">
        <v>19095</v>
      </c>
      <c r="I320" s="18" t="s">
        <v>3767</v>
      </c>
      <c r="J320" s="19">
        <v>42677</v>
      </c>
      <c r="K320" s="18" t="s">
        <v>19096</v>
      </c>
      <c r="L320" s="18" t="s">
        <v>19096</v>
      </c>
      <c r="M320" s="18" t="s">
        <v>19538</v>
      </c>
      <c r="N320" s="18" t="s">
        <v>19103</v>
      </c>
      <c r="O320" s="18" t="s">
        <v>19543</v>
      </c>
      <c r="P320" s="18" t="s">
        <v>9441</v>
      </c>
      <c r="Q320" s="32">
        <v>0</v>
      </c>
      <c r="R320" s="32">
        <v>275</v>
      </c>
      <c r="S320" s="32">
        <v>0</v>
      </c>
      <c r="T320" s="32">
        <v>275</v>
      </c>
      <c r="U320" s="32">
        <v>0</v>
      </c>
      <c r="V320" s="32">
        <v>0</v>
      </c>
      <c r="W320" s="20">
        <v>0</v>
      </c>
      <c r="X320" s="20">
        <v>145.38999999999999</v>
      </c>
      <c r="Y320" s="18" t="s">
        <v>19097</v>
      </c>
      <c r="Z320" s="20">
        <v>0</v>
      </c>
      <c r="AA320" s="20">
        <v>39983.620000000003</v>
      </c>
      <c r="AB320" s="19">
        <v>42765</v>
      </c>
    </row>
    <row r="321" spans="1:28" ht="15" hidden="1" customHeight="1" x14ac:dyDescent="0.25">
      <c r="A321" t="s">
        <v>242</v>
      </c>
      <c r="B321" t="str">
        <f>VLOOKUP(O321+0,'de para'!K:O,3,0)</f>
        <v>NA</v>
      </c>
      <c r="C321" t="str">
        <f t="shared" si="4"/>
        <v>3001</v>
      </c>
      <c r="D321" t="str">
        <f>IFERROR(VLOOKUP(G321+0,'de para'!A:C,3,0),"")</f>
        <v/>
      </c>
      <c r="E321" t="str">
        <f>IF(VLOOKUP(G321+0,'de para'!E:H,4,0)="EX","Externo","Interno")</f>
        <v>Interno</v>
      </c>
      <c r="F321" s="21" t="s">
        <v>19220</v>
      </c>
      <c r="G321" s="21">
        <v>1216</v>
      </c>
      <c r="H321" s="21" t="s">
        <v>19095</v>
      </c>
      <c r="I321" s="21" t="s">
        <v>52</v>
      </c>
      <c r="J321" s="22">
        <v>42677</v>
      </c>
      <c r="K321" s="21" t="s">
        <v>19099</v>
      </c>
      <c r="L321" s="21" t="s">
        <v>19132</v>
      </c>
      <c r="M321" s="21" t="s">
        <v>19205</v>
      </c>
      <c r="N321" s="21" t="s">
        <v>19095</v>
      </c>
      <c r="O321" s="21" t="s">
        <v>19221</v>
      </c>
      <c r="P321" s="21" t="s">
        <v>19222</v>
      </c>
      <c r="Q321" s="33">
        <v>0</v>
      </c>
      <c r="R321" s="33">
        <v>3250</v>
      </c>
      <c r="S321" s="33">
        <v>0</v>
      </c>
      <c r="T321" s="33">
        <v>3250</v>
      </c>
      <c r="U321" s="33">
        <v>0</v>
      </c>
      <c r="V321" s="33">
        <v>0</v>
      </c>
      <c r="W321" s="23">
        <v>0</v>
      </c>
      <c r="X321" s="23">
        <v>42.5</v>
      </c>
      <c r="Y321" s="21" t="s">
        <v>19097</v>
      </c>
      <c r="Z321" s="23">
        <v>0</v>
      </c>
      <c r="AA321" s="23">
        <v>138125</v>
      </c>
      <c r="AB321" s="22">
        <v>42723</v>
      </c>
    </row>
    <row r="322" spans="1:28" ht="15" hidden="1" customHeight="1" x14ac:dyDescent="0.25">
      <c r="A322" t="s">
        <v>242</v>
      </c>
      <c r="B322" t="str">
        <f>VLOOKUP(O322+0,'de para'!K:O,3,0)</f>
        <v>NA</v>
      </c>
      <c r="C322" t="str">
        <f t="shared" ref="C322:C385" si="5">LEFT(O322,4)</f>
        <v>3001</v>
      </c>
      <c r="D322" t="str">
        <f>IFERROR(VLOOKUP(G322+0,'de para'!A:C,3,0),"")</f>
        <v/>
      </c>
      <c r="E322" t="str">
        <f>IF(VLOOKUP(G322+0,'de para'!E:H,4,0)="EX","Externo","Interno")</f>
        <v>Interno</v>
      </c>
      <c r="F322" s="18" t="s">
        <v>19144</v>
      </c>
      <c r="G322" s="18">
        <v>155</v>
      </c>
      <c r="H322" s="18" t="s">
        <v>19095</v>
      </c>
      <c r="I322" s="18" t="s">
        <v>73</v>
      </c>
      <c r="J322" s="19">
        <v>42682</v>
      </c>
      <c r="K322" s="18" t="s">
        <v>19101</v>
      </c>
      <c r="L322" s="18" t="s">
        <v>19137</v>
      </c>
      <c r="M322" s="18" t="s">
        <v>19114</v>
      </c>
      <c r="N322" s="18" t="s">
        <v>19102</v>
      </c>
      <c r="O322" s="18" t="s">
        <v>19141</v>
      </c>
      <c r="P322" s="18" t="s">
        <v>19142</v>
      </c>
      <c r="Q322" s="32">
        <v>-820</v>
      </c>
      <c r="R322" s="32">
        <v>880</v>
      </c>
      <c r="S322" s="32">
        <v>0</v>
      </c>
      <c r="T322" s="32">
        <v>880</v>
      </c>
      <c r="U322" s="32">
        <v>0</v>
      </c>
      <c r="V322" s="32">
        <v>0</v>
      </c>
      <c r="W322" s="20">
        <v>0</v>
      </c>
      <c r="X322" s="20">
        <v>27</v>
      </c>
      <c r="Y322" s="18" t="s">
        <v>19097</v>
      </c>
      <c r="Z322" s="20">
        <v>0</v>
      </c>
      <c r="AA322" s="20">
        <v>23760</v>
      </c>
      <c r="AB322" s="19">
        <v>42691</v>
      </c>
    </row>
    <row r="323" spans="1:28" ht="15" hidden="1" customHeight="1" x14ac:dyDescent="0.25">
      <c r="A323" t="s">
        <v>242</v>
      </c>
      <c r="B323" t="str">
        <f>VLOOKUP(O323+0,'de para'!K:O,3,0)</f>
        <v>NA</v>
      </c>
      <c r="C323" t="str">
        <f t="shared" si="5"/>
        <v>3001</v>
      </c>
      <c r="D323" t="str">
        <f>IFERROR(VLOOKUP(G323+0,'de para'!A:C,3,0),"")</f>
        <v/>
      </c>
      <c r="E323" t="str">
        <f>IF(VLOOKUP(G323+0,'de para'!E:H,4,0)="EX","Externo","Interno")</f>
        <v>Interno</v>
      </c>
      <c r="F323" s="21" t="s">
        <v>19226</v>
      </c>
      <c r="G323" s="21">
        <v>649</v>
      </c>
      <c r="H323" s="21" t="s">
        <v>19095</v>
      </c>
      <c r="I323" s="21" t="s">
        <v>42</v>
      </c>
      <c r="J323" s="22">
        <v>42685</v>
      </c>
      <c r="K323" s="21" t="s">
        <v>19105</v>
      </c>
      <c r="L323" s="21" t="s">
        <v>19128</v>
      </c>
      <c r="M323" s="21" t="s">
        <v>19129</v>
      </c>
      <c r="N323" s="21" t="s">
        <v>19095</v>
      </c>
      <c r="O323" s="21" t="s">
        <v>19224</v>
      </c>
      <c r="P323" s="21" t="s">
        <v>19130</v>
      </c>
      <c r="Q323" s="33">
        <v>0</v>
      </c>
      <c r="R323" s="33">
        <v>1120</v>
      </c>
      <c r="S323" s="33">
        <v>0</v>
      </c>
      <c r="T323" s="33">
        <v>1120</v>
      </c>
      <c r="U323" s="33">
        <v>0</v>
      </c>
      <c r="V323" s="33">
        <v>0</v>
      </c>
      <c r="W323" s="23">
        <v>0</v>
      </c>
      <c r="X323" s="23">
        <v>37.380000000000003</v>
      </c>
      <c r="Y323" s="21" t="s">
        <v>19097</v>
      </c>
      <c r="Z323" s="23">
        <v>0</v>
      </c>
      <c r="AA323" s="23">
        <v>41860</v>
      </c>
      <c r="AB323" s="22">
        <v>42730</v>
      </c>
    </row>
    <row r="324" spans="1:28" ht="15" hidden="1" customHeight="1" x14ac:dyDescent="0.25">
      <c r="A324" t="s">
        <v>242</v>
      </c>
      <c r="B324" t="str">
        <f>VLOOKUP(O324+0,'de para'!K:O,3,0)</f>
        <v>NA</v>
      </c>
      <c r="C324" t="str">
        <f t="shared" si="5"/>
        <v>3001</v>
      </c>
      <c r="D324" t="str">
        <f>IFERROR(VLOOKUP(G324+0,'de para'!A:C,3,0),"")</f>
        <v/>
      </c>
      <c r="E324" t="str">
        <f>IF(VLOOKUP(G324+0,'de para'!E:H,4,0)="EX","Externo","Interno")</f>
        <v>Interno</v>
      </c>
      <c r="F324" s="18" t="s">
        <v>19153</v>
      </c>
      <c r="G324" s="18">
        <v>155</v>
      </c>
      <c r="H324" s="18" t="s">
        <v>19095</v>
      </c>
      <c r="I324" s="18" t="s">
        <v>73</v>
      </c>
      <c r="J324" s="19">
        <v>42691</v>
      </c>
      <c r="K324" s="18" t="s">
        <v>19101</v>
      </c>
      <c r="L324" s="18" t="s">
        <v>19137</v>
      </c>
      <c r="M324" s="18" t="s">
        <v>19114</v>
      </c>
      <c r="N324" s="18" t="s">
        <v>19102</v>
      </c>
      <c r="O324" s="18" t="s">
        <v>19141</v>
      </c>
      <c r="P324" s="18" t="s">
        <v>19142</v>
      </c>
      <c r="Q324" s="32">
        <v>-1700</v>
      </c>
      <c r="R324" s="32">
        <v>1360</v>
      </c>
      <c r="S324" s="32">
        <v>0</v>
      </c>
      <c r="T324" s="32">
        <v>1360</v>
      </c>
      <c r="U324" s="32">
        <v>0</v>
      </c>
      <c r="V324" s="32">
        <v>0</v>
      </c>
      <c r="W324" s="20">
        <v>0</v>
      </c>
      <c r="X324" s="20">
        <v>27</v>
      </c>
      <c r="Y324" s="18" t="s">
        <v>19097</v>
      </c>
      <c r="Z324" s="20">
        <v>0</v>
      </c>
      <c r="AA324" s="20">
        <v>36720</v>
      </c>
      <c r="AB324" s="19">
        <v>42704</v>
      </c>
    </row>
    <row r="325" spans="1:28" ht="15" hidden="1" customHeight="1" x14ac:dyDescent="0.25">
      <c r="A325" t="s">
        <v>242</v>
      </c>
      <c r="B325" t="str">
        <f>VLOOKUP(O325+0,'de para'!K:O,3,0)</f>
        <v>NA</v>
      </c>
      <c r="C325" t="str">
        <f t="shared" si="5"/>
        <v>3001</v>
      </c>
      <c r="D325" t="str">
        <f>IFERROR(VLOOKUP(G325+0,'de para'!A:C,3,0),"")</f>
        <v/>
      </c>
      <c r="E325" t="str">
        <f>IF(VLOOKUP(G325+0,'de para'!E:H,4,0)="EX","Externo","Interno")</f>
        <v>Interno</v>
      </c>
      <c r="F325" s="21" t="s">
        <v>19227</v>
      </c>
      <c r="G325" s="21">
        <v>155</v>
      </c>
      <c r="H325" s="21" t="s">
        <v>19095</v>
      </c>
      <c r="I325" s="21" t="s">
        <v>73</v>
      </c>
      <c r="J325" s="22">
        <v>42695</v>
      </c>
      <c r="K325" s="21" t="s">
        <v>19101</v>
      </c>
      <c r="L325" s="21" t="s">
        <v>19137</v>
      </c>
      <c r="M325" s="21" t="s">
        <v>19114</v>
      </c>
      <c r="N325" s="21" t="s">
        <v>19102</v>
      </c>
      <c r="O325" s="21" t="s">
        <v>19141</v>
      </c>
      <c r="P325" s="21" t="s">
        <v>19228</v>
      </c>
      <c r="Q325" s="33">
        <v>-3060</v>
      </c>
      <c r="R325" s="33">
        <v>1320</v>
      </c>
      <c r="S325" s="33">
        <v>0</v>
      </c>
      <c r="T325" s="33">
        <v>1320</v>
      </c>
      <c r="U325" s="33">
        <v>0</v>
      </c>
      <c r="V325" s="33">
        <v>0</v>
      </c>
      <c r="W325" s="23">
        <v>0</v>
      </c>
      <c r="X325" s="23">
        <v>27</v>
      </c>
      <c r="Y325" s="21" t="s">
        <v>19097</v>
      </c>
      <c r="Z325" s="23">
        <v>0</v>
      </c>
      <c r="AA325" s="23">
        <v>35640</v>
      </c>
      <c r="AB325" s="22">
        <v>42711</v>
      </c>
    </row>
    <row r="326" spans="1:28" ht="15" hidden="1" customHeight="1" x14ac:dyDescent="0.25">
      <c r="A326" t="s">
        <v>242</v>
      </c>
      <c r="B326" t="str">
        <f>VLOOKUP(O326+0,'de para'!K:O,3,0)</f>
        <v>NA</v>
      </c>
      <c r="C326" t="str">
        <f t="shared" si="5"/>
        <v>3001</v>
      </c>
      <c r="D326" t="str">
        <f>IFERROR(VLOOKUP(G326+0,'de para'!A:C,3,0),"")</f>
        <v/>
      </c>
      <c r="E326" t="str">
        <f>IF(VLOOKUP(G326+0,'de para'!E:H,4,0)="EX","Externo","Interno")</f>
        <v>Externo</v>
      </c>
      <c r="F326" s="18" t="s">
        <v>19229</v>
      </c>
      <c r="G326" s="18">
        <v>124</v>
      </c>
      <c r="H326" s="18" t="s">
        <v>19095</v>
      </c>
      <c r="I326" s="18" t="s">
        <v>1028</v>
      </c>
      <c r="J326" s="19">
        <v>42697</v>
      </c>
      <c r="K326" s="18" t="s">
        <v>19150</v>
      </c>
      <c r="L326" s="18" t="s">
        <v>19096</v>
      </c>
      <c r="M326" s="18" t="s">
        <v>19109</v>
      </c>
      <c r="N326" s="18" t="s">
        <v>19095</v>
      </c>
      <c r="O326" s="18" t="s">
        <v>19223</v>
      </c>
      <c r="P326" s="18" t="s">
        <v>9479</v>
      </c>
      <c r="Q326" s="32">
        <v>0</v>
      </c>
      <c r="R326" s="32">
        <v>70</v>
      </c>
      <c r="S326" s="32">
        <v>0</v>
      </c>
      <c r="T326" s="32">
        <v>70</v>
      </c>
      <c r="U326" s="32">
        <v>0</v>
      </c>
      <c r="V326" s="32">
        <v>0</v>
      </c>
      <c r="W326" s="20">
        <v>0</v>
      </c>
      <c r="X326" s="20">
        <v>1432.68</v>
      </c>
      <c r="Y326" s="18" t="s">
        <v>19097</v>
      </c>
      <c r="Z326" s="20">
        <v>0</v>
      </c>
      <c r="AA326" s="20">
        <v>100287.6</v>
      </c>
      <c r="AB326" s="19">
        <v>42759</v>
      </c>
    </row>
    <row r="327" spans="1:28" ht="15" hidden="1" customHeight="1" x14ac:dyDescent="0.25">
      <c r="A327" t="s">
        <v>242</v>
      </c>
      <c r="B327" t="str">
        <f>VLOOKUP(O327+0,'de para'!K:O,3,0)</f>
        <v>NA</v>
      </c>
      <c r="C327" t="str">
        <f t="shared" si="5"/>
        <v>3001</v>
      </c>
      <c r="D327" t="str">
        <f>IFERROR(VLOOKUP(G327+0,'de para'!A:C,3,0),"")</f>
        <v/>
      </c>
      <c r="E327" t="str">
        <f>IF(VLOOKUP(G327+0,'de para'!E:H,4,0)="EX","Externo","Interno")</f>
        <v>Externo</v>
      </c>
      <c r="F327" s="21" t="s">
        <v>19229</v>
      </c>
      <c r="G327" s="21">
        <v>124</v>
      </c>
      <c r="H327" s="21" t="s">
        <v>19095</v>
      </c>
      <c r="I327" s="21" t="s">
        <v>1028</v>
      </c>
      <c r="J327" s="22">
        <v>42697</v>
      </c>
      <c r="K327" s="21" t="s">
        <v>19150</v>
      </c>
      <c r="L327" s="21" t="s">
        <v>19096</v>
      </c>
      <c r="M327" s="21" t="s">
        <v>19109</v>
      </c>
      <c r="N327" s="21" t="s">
        <v>19102</v>
      </c>
      <c r="O327" s="21" t="s">
        <v>19200</v>
      </c>
      <c r="P327" s="21" t="s">
        <v>329</v>
      </c>
      <c r="Q327" s="33">
        <v>0</v>
      </c>
      <c r="R327" s="33">
        <v>10</v>
      </c>
      <c r="S327" s="33">
        <v>0</v>
      </c>
      <c r="T327" s="33">
        <v>10</v>
      </c>
      <c r="U327" s="33">
        <v>0</v>
      </c>
      <c r="V327" s="33">
        <v>0</v>
      </c>
      <c r="W327" s="23">
        <v>0</v>
      </c>
      <c r="X327" s="23">
        <v>537.25</v>
      </c>
      <c r="Y327" s="21" t="s">
        <v>19097</v>
      </c>
      <c r="Z327" s="23">
        <v>0</v>
      </c>
      <c r="AA327" s="23">
        <v>5372.55</v>
      </c>
      <c r="AB327" s="22">
        <v>42759</v>
      </c>
    </row>
    <row r="328" spans="1:28" ht="15" hidden="1" customHeight="1" x14ac:dyDescent="0.25">
      <c r="A328" t="s">
        <v>242</v>
      </c>
      <c r="B328" t="str">
        <f>VLOOKUP(O328+0,'de para'!K:O,3,0)</f>
        <v>NA</v>
      </c>
      <c r="C328" t="str">
        <f t="shared" si="5"/>
        <v>3001</v>
      </c>
      <c r="D328" t="str">
        <f>IFERROR(VLOOKUP(G328+0,'de para'!A:C,3,0),"")</f>
        <v/>
      </c>
      <c r="E328" t="str">
        <f>IF(VLOOKUP(G328+0,'de para'!E:H,4,0)="EX","Externo","Interno")</f>
        <v>Externo</v>
      </c>
      <c r="F328" s="18" t="s">
        <v>19545</v>
      </c>
      <c r="G328" s="18">
        <v>87</v>
      </c>
      <c r="H328" s="18" t="s">
        <v>19095</v>
      </c>
      <c r="I328" s="18" t="s">
        <v>969</v>
      </c>
      <c r="J328" s="19">
        <v>42702</v>
      </c>
      <c r="K328" s="18" t="s">
        <v>19096</v>
      </c>
      <c r="L328" s="18" t="s">
        <v>19096</v>
      </c>
      <c r="M328" s="18" t="s">
        <v>19538</v>
      </c>
      <c r="N328" s="18" t="s">
        <v>19095</v>
      </c>
      <c r="O328" s="18" t="s">
        <v>19546</v>
      </c>
      <c r="P328" s="18" t="s">
        <v>9092</v>
      </c>
      <c r="Q328" s="32">
        <v>495</v>
      </c>
      <c r="R328" s="32">
        <v>290</v>
      </c>
      <c r="S328" s="32">
        <v>0</v>
      </c>
      <c r="T328" s="32">
        <v>290</v>
      </c>
      <c r="U328" s="32">
        <v>0</v>
      </c>
      <c r="V328" s="32">
        <v>290</v>
      </c>
      <c r="W328" s="20">
        <v>0</v>
      </c>
      <c r="X328" s="20">
        <v>6.45</v>
      </c>
      <c r="Y328" s="18" t="s">
        <v>19106</v>
      </c>
      <c r="Z328" s="20">
        <v>0</v>
      </c>
      <c r="AA328" s="20">
        <v>1873.17</v>
      </c>
      <c r="AB328" s="19">
        <v>42755</v>
      </c>
    </row>
    <row r="329" spans="1:28" ht="15" hidden="1" customHeight="1" x14ac:dyDescent="0.25">
      <c r="A329" t="s">
        <v>242</v>
      </c>
      <c r="B329" t="str">
        <f>VLOOKUP(O329+0,'de para'!K:O,3,0)</f>
        <v>NA</v>
      </c>
      <c r="C329" t="str">
        <f t="shared" si="5"/>
        <v>3001</v>
      </c>
      <c r="D329" t="str">
        <f>IFERROR(VLOOKUP(G329+0,'de para'!A:C,3,0),"")</f>
        <v/>
      </c>
      <c r="E329" t="str">
        <f>IF(VLOOKUP(G329+0,'de para'!E:H,4,0)="EX","Externo","Interno")</f>
        <v>Externo</v>
      </c>
      <c r="F329" s="21" t="s">
        <v>19545</v>
      </c>
      <c r="G329" s="21">
        <v>87</v>
      </c>
      <c r="H329" s="21" t="s">
        <v>19095</v>
      </c>
      <c r="I329" s="21" t="s">
        <v>969</v>
      </c>
      <c r="J329" s="22">
        <v>42702</v>
      </c>
      <c r="K329" s="21" t="s">
        <v>19096</v>
      </c>
      <c r="L329" s="21" t="s">
        <v>19096</v>
      </c>
      <c r="M329" s="21" t="s">
        <v>19538</v>
      </c>
      <c r="N329" s="21" t="s">
        <v>19102</v>
      </c>
      <c r="O329" s="21" t="s">
        <v>19547</v>
      </c>
      <c r="P329" s="21" t="s">
        <v>9094</v>
      </c>
      <c r="Q329" s="33">
        <v>1620</v>
      </c>
      <c r="R329" s="33">
        <v>4320</v>
      </c>
      <c r="S329" s="33">
        <v>0</v>
      </c>
      <c r="T329" s="33">
        <v>4320</v>
      </c>
      <c r="U329" s="33">
        <v>0</v>
      </c>
      <c r="V329" s="33">
        <v>4320</v>
      </c>
      <c r="W329" s="23">
        <v>0</v>
      </c>
      <c r="X329" s="23">
        <v>6.79</v>
      </c>
      <c r="Y329" s="21" t="s">
        <v>19106</v>
      </c>
      <c r="Z329" s="23">
        <v>0</v>
      </c>
      <c r="AA329" s="23">
        <v>29372.54</v>
      </c>
      <c r="AB329" s="22">
        <v>42755</v>
      </c>
    </row>
    <row r="330" spans="1:28" ht="15" hidden="1" customHeight="1" x14ac:dyDescent="0.25">
      <c r="A330" t="s">
        <v>242</v>
      </c>
      <c r="B330" t="str">
        <f>VLOOKUP(O330+0,'de para'!K:O,3,0)</f>
        <v>NA</v>
      </c>
      <c r="C330" t="str">
        <f t="shared" si="5"/>
        <v>3001</v>
      </c>
      <c r="D330" t="str">
        <f>IFERROR(VLOOKUP(G330+0,'de para'!A:C,3,0),"")</f>
        <v/>
      </c>
      <c r="E330" t="str">
        <f>IF(VLOOKUP(G330+0,'de para'!E:H,4,0)="EX","Externo","Interno")</f>
        <v>Externo</v>
      </c>
      <c r="F330" s="18" t="s">
        <v>19545</v>
      </c>
      <c r="G330" s="18">
        <v>87</v>
      </c>
      <c r="H330" s="18" t="s">
        <v>19095</v>
      </c>
      <c r="I330" s="18" t="s">
        <v>969</v>
      </c>
      <c r="J330" s="19">
        <v>42702</v>
      </c>
      <c r="K330" s="18" t="s">
        <v>19096</v>
      </c>
      <c r="L330" s="18" t="s">
        <v>19096</v>
      </c>
      <c r="M330" s="18" t="s">
        <v>19538</v>
      </c>
      <c r="N330" s="18" t="s">
        <v>19108</v>
      </c>
      <c r="O330" s="18" t="s">
        <v>19548</v>
      </c>
      <c r="P330" s="18" t="s">
        <v>9105</v>
      </c>
      <c r="Q330" s="32">
        <v>1820</v>
      </c>
      <c r="R330" s="32">
        <v>10140</v>
      </c>
      <c r="S330" s="32">
        <v>0</v>
      </c>
      <c r="T330" s="32">
        <v>10140</v>
      </c>
      <c r="U330" s="32">
        <v>0</v>
      </c>
      <c r="V330" s="32">
        <v>10140</v>
      </c>
      <c r="W330" s="20">
        <v>0</v>
      </c>
      <c r="X330" s="20">
        <v>6.45</v>
      </c>
      <c r="Y330" s="18" t="s">
        <v>19106</v>
      </c>
      <c r="Z330" s="20">
        <v>0</v>
      </c>
      <c r="AA330" s="20">
        <v>65496.69</v>
      </c>
      <c r="AB330" s="19">
        <v>42755</v>
      </c>
    </row>
    <row r="331" spans="1:28" ht="15" hidden="1" customHeight="1" x14ac:dyDescent="0.25">
      <c r="A331" t="s">
        <v>242</v>
      </c>
      <c r="B331" t="str">
        <f>VLOOKUP(O331+0,'de para'!K:O,3,0)</f>
        <v>NA</v>
      </c>
      <c r="C331" t="str">
        <f t="shared" si="5"/>
        <v>3001</v>
      </c>
      <c r="D331" t="str">
        <f>IFERROR(VLOOKUP(G331+0,'de para'!A:C,3,0),"")</f>
        <v/>
      </c>
      <c r="E331" t="str">
        <f>IF(VLOOKUP(G331+0,'de para'!E:H,4,0)="EX","Externo","Interno")</f>
        <v>Externo</v>
      </c>
      <c r="F331" s="21" t="s">
        <v>19545</v>
      </c>
      <c r="G331" s="21">
        <v>87</v>
      </c>
      <c r="H331" s="21" t="s">
        <v>19095</v>
      </c>
      <c r="I331" s="21" t="s">
        <v>969</v>
      </c>
      <c r="J331" s="22">
        <v>42702</v>
      </c>
      <c r="K331" s="21" t="s">
        <v>19096</v>
      </c>
      <c r="L331" s="21" t="s">
        <v>19096</v>
      </c>
      <c r="M331" s="21" t="s">
        <v>19538</v>
      </c>
      <c r="N331" s="21" t="s">
        <v>19291</v>
      </c>
      <c r="O331" s="21" t="s">
        <v>20691</v>
      </c>
      <c r="P331" s="21" t="s">
        <v>9126</v>
      </c>
      <c r="Q331" s="33">
        <v>2750</v>
      </c>
      <c r="R331" s="33">
        <v>6000</v>
      </c>
      <c r="S331" s="33">
        <v>0</v>
      </c>
      <c r="T331" s="33">
        <v>6000</v>
      </c>
      <c r="U331" s="33">
        <v>0</v>
      </c>
      <c r="V331" s="33">
        <v>6000</v>
      </c>
      <c r="W331" s="23">
        <v>0</v>
      </c>
      <c r="X331" s="23">
        <v>5.43</v>
      </c>
      <c r="Y331" s="21" t="s">
        <v>19106</v>
      </c>
      <c r="Z331" s="23">
        <v>0</v>
      </c>
      <c r="AA331" s="23">
        <v>32636.16</v>
      </c>
      <c r="AB331" s="22">
        <v>42755</v>
      </c>
    </row>
    <row r="332" spans="1:28" ht="15" hidden="1" customHeight="1" x14ac:dyDescent="0.25">
      <c r="A332" t="s">
        <v>242</v>
      </c>
      <c r="B332" t="e">
        <f>VLOOKUP(O332+0,'de para'!K:O,3,0)</f>
        <v>#N/A</v>
      </c>
      <c r="C332" t="str">
        <f t="shared" si="5"/>
        <v>3002</v>
      </c>
      <c r="D332" t="str">
        <f>IFERROR(VLOOKUP(G332+0,'de para'!A:C,3,0),"")</f>
        <v/>
      </c>
      <c r="E332" t="str">
        <f>IF(VLOOKUP(G332+0,'de para'!E:H,4,0)="EX","Externo","Interno")</f>
        <v>Interno</v>
      </c>
      <c r="F332" s="18" t="s">
        <v>19550</v>
      </c>
      <c r="G332" s="18">
        <v>607</v>
      </c>
      <c r="H332" s="18" t="s">
        <v>19095</v>
      </c>
      <c r="I332" s="18" t="s">
        <v>1922</v>
      </c>
      <c r="J332" s="19">
        <v>42703</v>
      </c>
      <c r="K332" s="18" t="s">
        <v>19551</v>
      </c>
      <c r="L332" s="18" t="s">
        <v>19152</v>
      </c>
      <c r="M332" s="18" t="s">
        <v>19552</v>
      </c>
      <c r="N332" s="18" t="s">
        <v>19095</v>
      </c>
      <c r="O332" s="18" t="s">
        <v>19553</v>
      </c>
      <c r="P332" s="18" t="s">
        <v>19554</v>
      </c>
      <c r="Q332" s="32">
        <v>680</v>
      </c>
      <c r="R332" s="32">
        <v>3040</v>
      </c>
      <c r="S332" s="32">
        <v>0</v>
      </c>
      <c r="T332" s="32">
        <v>3040</v>
      </c>
      <c r="U332" s="32">
        <v>0</v>
      </c>
      <c r="V332" s="32">
        <v>0</v>
      </c>
      <c r="W332" s="20">
        <v>0</v>
      </c>
      <c r="X332" s="20">
        <v>33</v>
      </c>
      <c r="Y332" s="18" t="s">
        <v>19097</v>
      </c>
      <c r="Z332" s="20">
        <v>0</v>
      </c>
      <c r="AA332" s="20">
        <v>100320</v>
      </c>
      <c r="AB332" s="19">
        <v>42751</v>
      </c>
    </row>
    <row r="333" spans="1:28" ht="15" hidden="1" customHeight="1" x14ac:dyDescent="0.25">
      <c r="A333" t="s">
        <v>242</v>
      </c>
      <c r="B333" t="e">
        <f>VLOOKUP(O333+0,'de para'!K:O,3,0)</f>
        <v>#N/A</v>
      </c>
      <c r="C333" t="str">
        <f t="shared" si="5"/>
        <v>3002</v>
      </c>
      <c r="D333" t="str">
        <f>IFERROR(VLOOKUP(G333+0,'de para'!A:C,3,0),"")</f>
        <v/>
      </c>
      <c r="E333" t="str">
        <f>IF(VLOOKUP(G333+0,'de para'!E:H,4,0)="EX","Externo","Interno")</f>
        <v>Interno</v>
      </c>
      <c r="F333" s="21" t="s">
        <v>19555</v>
      </c>
      <c r="G333" s="21">
        <v>607</v>
      </c>
      <c r="H333" s="21" t="s">
        <v>19095</v>
      </c>
      <c r="I333" s="21" t="s">
        <v>1922</v>
      </c>
      <c r="J333" s="22">
        <v>42703</v>
      </c>
      <c r="K333" s="21" t="s">
        <v>19551</v>
      </c>
      <c r="L333" s="21" t="s">
        <v>19152</v>
      </c>
      <c r="M333" s="21" t="s">
        <v>19552</v>
      </c>
      <c r="N333" s="21" t="s">
        <v>19095</v>
      </c>
      <c r="O333" s="21" t="s">
        <v>19553</v>
      </c>
      <c r="P333" s="21" t="s">
        <v>19556</v>
      </c>
      <c r="Q333" s="33">
        <v>-2360</v>
      </c>
      <c r="R333" s="33">
        <v>3040</v>
      </c>
      <c r="S333" s="33">
        <v>0</v>
      </c>
      <c r="T333" s="33">
        <v>3040</v>
      </c>
      <c r="U333" s="33">
        <v>0</v>
      </c>
      <c r="V333" s="33">
        <v>0</v>
      </c>
      <c r="W333" s="23">
        <v>0</v>
      </c>
      <c r="X333" s="23">
        <v>33</v>
      </c>
      <c r="Y333" s="21" t="s">
        <v>19097</v>
      </c>
      <c r="Z333" s="23">
        <v>0</v>
      </c>
      <c r="AA333" s="23">
        <v>100320</v>
      </c>
      <c r="AB333" s="22">
        <v>42758</v>
      </c>
    </row>
    <row r="334" spans="1:28" ht="15" hidden="1" customHeight="1" x14ac:dyDescent="0.25">
      <c r="A334" t="s">
        <v>242</v>
      </c>
      <c r="B334" t="e">
        <f>VLOOKUP(O334+0,'de para'!K:O,3,0)</f>
        <v>#N/A</v>
      </c>
      <c r="C334" t="str">
        <f t="shared" si="5"/>
        <v>3002</v>
      </c>
      <c r="D334" t="str">
        <f>IFERROR(VLOOKUP(G334+0,'de para'!A:C,3,0),"")</f>
        <v/>
      </c>
      <c r="E334" t="str">
        <f>IF(VLOOKUP(G334+0,'de para'!E:H,4,0)="EX","Externo","Interno")</f>
        <v>Interno</v>
      </c>
      <c r="F334" s="18" t="s">
        <v>19557</v>
      </c>
      <c r="G334" s="18">
        <v>607</v>
      </c>
      <c r="H334" s="18" t="s">
        <v>19095</v>
      </c>
      <c r="I334" s="18" t="s">
        <v>1922</v>
      </c>
      <c r="J334" s="19">
        <v>42703</v>
      </c>
      <c r="K334" s="18" t="s">
        <v>19551</v>
      </c>
      <c r="L334" s="18" t="s">
        <v>19152</v>
      </c>
      <c r="M334" s="18" t="s">
        <v>19552</v>
      </c>
      <c r="N334" s="18" t="s">
        <v>19095</v>
      </c>
      <c r="O334" s="18" t="s">
        <v>19553</v>
      </c>
      <c r="P334" s="18" t="s">
        <v>19556</v>
      </c>
      <c r="Q334" s="32">
        <v>-5400</v>
      </c>
      <c r="R334" s="32">
        <v>3040</v>
      </c>
      <c r="S334" s="32">
        <v>0</v>
      </c>
      <c r="T334" s="32">
        <v>3040</v>
      </c>
      <c r="U334" s="32">
        <v>0</v>
      </c>
      <c r="V334" s="32">
        <v>0</v>
      </c>
      <c r="W334" s="20">
        <v>0</v>
      </c>
      <c r="X334" s="20">
        <v>33</v>
      </c>
      <c r="Y334" s="18" t="s">
        <v>19097</v>
      </c>
      <c r="Z334" s="20">
        <v>0</v>
      </c>
      <c r="AA334" s="20">
        <v>100320</v>
      </c>
      <c r="AB334" s="19">
        <v>42765</v>
      </c>
    </row>
    <row r="335" spans="1:28" ht="15" hidden="1" customHeight="1" x14ac:dyDescent="0.25">
      <c r="A335" t="s">
        <v>242</v>
      </c>
      <c r="B335" t="str">
        <f>VLOOKUP(O335+0,'de para'!K:O,3,0)</f>
        <v xml:space="preserve"> Tripas Artificiais</v>
      </c>
      <c r="C335" t="str">
        <f t="shared" si="5"/>
        <v>3006</v>
      </c>
      <c r="D335" t="str">
        <f>IFERROR(VLOOKUP(G335+0,'de para'!A:C,3,0),"")</f>
        <v/>
      </c>
      <c r="E335" t="str">
        <f>IF(VLOOKUP(G335+0,'de para'!E:H,4,0)="EX","Externo","Interno")</f>
        <v>Interno</v>
      </c>
      <c r="F335" s="21" t="s">
        <v>19558</v>
      </c>
      <c r="G335" s="21">
        <v>653</v>
      </c>
      <c r="H335" s="21" t="s">
        <v>19095</v>
      </c>
      <c r="I335" s="21" t="s">
        <v>34</v>
      </c>
      <c r="J335" s="22">
        <v>42704</v>
      </c>
      <c r="K335" s="21" t="s">
        <v>19283</v>
      </c>
      <c r="L335" s="21" t="s">
        <v>19132</v>
      </c>
      <c r="M335" s="21" t="s">
        <v>19114</v>
      </c>
      <c r="N335" s="21" t="s">
        <v>19095</v>
      </c>
      <c r="O335" s="21" t="s">
        <v>19559</v>
      </c>
      <c r="P335" s="21" t="s">
        <v>5458</v>
      </c>
      <c r="Q335" s="33">
        <v>38300</v>
      </c>
      <c r="R335" s="33">
        <v>1600</v>
      </c>
      <c r="S335" s="33">
        <v>0</v>
      </c>
      <c r="T335" s="33">
        <v>1600</v>
      </c>
      <c r="U335" s="33">
        <v>0</v>
      </c>
      <c r="V335" s="33">
        <v>0</v>
      </c>
      <c r="W335" s="23">
        <v>0</v>
      </c>
      <c r="X335" s="23">
        <v>1.1200000000000001</v>
      </c>
      <c r="Y335" s="21" t="s">
        <v>19097</v>
      </c>
      <c r="Z335" s="23">
        <v>0</v>
      </c>
      <c r="AA335" s="23">
        <v>1784</v>
      </c>
      <c r="AB335" s="22">
        <v>42765</v>
      </c>
    </row>
    <row r="336" spans="1:28" ht="15" hidden="1" customHeight="1" x14ac:dyDescent="0.25">
      <c r="A336" t="s">
        <v>242</v>
      </c>
      <c r="B336" t="str">
        <f>VLOOKUP(O336+0,'de para'!K:O,3,0)</f>
        <v>NA</v>
      </c>
      <c r="C336" t="str">
        <f t="shared" si="5"/>
        <v>3001</v>
      </c>
      <c r="D336" t="str">
        <f>IFERROR(VLOOKUP(G336+0,'de para'!A:C,3,0),"")</f>
        <v/>
      </c>
      <c r="E336" t="str">
        <f>IF(VLOOKUP(G336+0,'de para'!E:H,4,0)="EX","Externo","Interno")</f>
        <v>Externo</v>
      </c>
      <c r="F336" s="18" t="s">
        <v>19560</v>
      </c>
      <c r="G336" s="18">
        <v>80</v>
      </c>
      <c r="H336" s="18" t="s">
        <v>19095</v>
      </c>
      <c r="I336" s="18" t="s">
        <v>956</v>
      </c>
      <c r="J336" s="19">
        <v>42710</v>
      </c>
      <c r="K336" s="18" t="s">
        <v>19096</v>
      </c>
      <c r="L336" s="18" t="s">
        <v>19096</v>
      </c>
      <c r="M336" s="18" t="s">
        <v>19538</v>
      </c>
      <c r="N336" s="18" t="s">
        <v>19095</v>
      </c>
      <c r="O336" s="18" t="s">
        <v>19561</v>
      </c>
      <c r="P336" s="18" t="s">
        <v>9120</v>
      </c>
      <c r="Q336" s="32">
        <v>0</v>
      </c>
      <c r="R336" s="32">
        <v>3380</v>
      </c>
      <c r="S336" s="32">
        <v>0</v>
      </c>
      <c r="T336" s="32">
        <v>3380</v>
      </c>
      <c r="U336" s="32">
        <v>0</v>
      </c>
      <c r="V336" s="32">
        <v>0</v>
      </c>
      <c r="W336" s="20">
        <v>0</v>
      </c>
      <c r="X336" s="20">
        <v>13.74</v>
      </c>
      <c r="Y336" s="18" t="s">
        <v>19097</v>
      </c>
      <c r="Z336" s="20">
        <v>0</v>
      </c>
      <c r="AA336" s="20">
        <v>46446.6</v>
      </c>
      <c r="AB336" s="19">
        <v>42765</v>
      </c>
    </row>
    <row r="337" spans="1:28" ht="15" hidden="1" customHeight="1" x14ac:dyDescent="0.25">
      <c r="A337" t="s">
        <v>242</v>
      </c>
      <c r="B337" t="str">
        <f>VLOOKUP(O337+0,'de para'!K:O,3,0)</f>
        <v>NA</v>
      </c>
      <c r="C337" t="str">
        <f t="shared" si="5"/>
        <v>3001</v>
      </c>
      <c r="D337" t="str">
        <f>IFERROR(VLOOKUP(G337+0,'de para'!A:C,3,0),"")</f>
        <v/>
      </c>
      <c r="E337" t="str">
        <f>IF(VLOOKUP(G337+0,'de para'!E:H,4,0)="EX","Externo","Interno")</f>
        <v>Externo</v>
      </c>
      <c r="F337" s="21" t="s">
        <v>19560</v>
      </c>
      <c r="G337" s="21">
        <v>80</v>
      </c>
      <c r="H337" s="21" t="s">
        <v>19095</v>
      </c>
      <c r="I337" s="21" t="s">
        <v>956</v>
      </c>
      <c r="J337" s="22">
        <v>42710</v>
      </c>
      <c r="K337" s="21" t="s">
        <v>19096</v>
      </c>
      <c r="L337" s="21" t="s">
        <v>19096</v>
      </c>
      <c r="M337" s="21" t="s">
        <v>19538</v>
      </c>
      <c r="N337" s="21" t="s">
        <v>19102</v>
      </c>
      <c r="O337" s="21" t="s">
        <v>19562</v>
      </c>
      <c r="P337" s="21" t="s">
        <v>9144</v>
      </c>
      <c r="Q337" s="33">
        <v>0</v>
      </c>
      <c r="R337" s="33">
        <v>5500</v>
      </c>
      <c r="S337" s="33">
        <v>0</v>
      </c>
      <c r="T337" s="33">
        <v>5500</v>
      </c>
      <c r="U337" s="33">
        <v>0</v>
      </c>
      <c r="V337" s="33">
        <v>0</v>
      </c>
      <c r="W337" s="23">
        <v>0</v>
      </c>
      <c r="X337" s="23">
        <v>13.74</v>
      </c>
      <c r="Y337" s="21" t="s">
        <v>19097</v>
      </c>
      <c r="Z337" s="23">
        <v>0</v>
      </c>
      <c r="AA337" s="23">
        <v>75578.8</v>
      </c>
      <c r="AB337" s="22">
        <v>42765</v>
      </c>
    </row>
    <row r="338" spans="1:28" ht="15" hidden="1" customHeight="1" x14ac:dyDescent="0.25">
      <c r="A338" t="s">
        <v>242</v>
      </c>
      <c r="B338" t="str">
        <f>VLOOKUP(O338+0,'de para'!K:O,3,0)</f>
        <v>NA</v>
      </c>
      <c r="C338" t="str">
        <f t="shared" si="5"/>
        <v>3001</v>
      </c>
      <c r="D338" t="str">
        <f>IFERROR(VLOOKUP(G338+0,'de para'!A:C,3,0),"")</f>
        <v/>
      </c>
      <c r="E338" t="str">
        <f>IF(VLOOKUP(G338+0,'de para'!E:H,4,0)="EX","Externo","Interno")</f>
        <v>Externo</v>
      </c>
      <c r="F338" s="18" t="s">
        <v>19560</v>
      </c>
      <c r="G338" s="18">
        <v>80</v>
      </c>
      <c r="H338" s="18" t="s">
        <v>19095</v>
      </c>
      <c r="I338" s="18" t="s">
        <v>956</v>
      </c>
      <c r="J338" s="19">
        <v>42710</v>
      </c>
      <c r="K338" s="18" t="s">
        <v>19096</v>
      </c>
      <c r="L338" s="18" t="s">
        <v>19096</v>
      </c>
      <c r="M338" s="18" t="s">
        <v>19538</v>
      </c>
      <c r="N338" s="18" t="s">
        <v>19108</v>
      </c>
      <c r="O338" s="18" t="s">
        <v>19563</v>
      </c>
      <c r="P338" s="18" t="s">
        <v>9168</v>
      </c>
      <c r="Q338" s="32">
        <v>0</v>
      </c>
      <c r="R338" s="32">
        <v>2400</v>
      </c>
      <c r="S338" s="32">
        <v>0</v>
      </c>
      <c r="T338" s="32">
        <v>2400</v>
      </c>
      <c r="U338" s="32">
        <v>0</v>
      </c>
      <c r="V338" s="32">
        <v>0</v>
      </c>
      <c r="W338" s="20">
        <v>0</v>
      </c>
      <c r="X338" s="20">
        <v>14.6</v>
      </c>
      <c r="Y338" s="18" t="s">
        <v>19097</v>
      </c>
      <c r="Z338" s="20">
        <v>0</v>
      </c>
      <c r="AA338" s="20">
        <v>35041.08</v>
      </c>
      <c r="AB338" s="19">
        <v>42765</v>
      </c>
    </row>
    <row r="339" spans="1:28" ht="15" hidden="1" customHeight="1" x14ac:dyDescent="0.25">
      <c r="A339" t="s">
        <v>242</v>
      </c>
      <c r="B339" t="str">
        <f>VLOOKUP(O339+0,'de para'!K:O,3,0)</f>
        <v>NA</v>
      </c>
      <c r="C339" t="str">
        <f t="shared" si="5"/>
        <v>3001</v>
      </c>
      <c r="D339" t="str">
        <f>IFERROR(VLOOKUP(G339+0,'de para'!A:C,3,0),"")</f>
        <v/>
      </c>
      <c r="E339" t="str">
        <f>IF(VLOOKUP(G339+0,'de para'!E:H,4,0)="EX","Externo","Interno")</f>
        <v>Externo</v>
      </c>
      <c r="F339" s="21" t="s">
        <v>19560</v>
      </c>
      <c r="G339" s="21">
        <v>80</v>
      </c>
      <c r="H339" s="21" t="s">
        <v>19095</v>
      </c>
      <c r="I339" s="21" t="s">
        <v>956</v>
      </c>
      <c r="J339" s="22">
        <v>42710</v>
      </c>
      <c r="K339" s="21" t="s">
        <v>19096</v>
      </c>
      <c r="L339" s="21" t="s">
        <v>19096</v>
      </c>
      <c r="M339" s="21" t="s">
        <v>19538</v>
      </c>
      <c r="N339" s="21" t="s">
        <v>19103</v>
      </c>
      <c r="O339" s="21" t="s">
        <v>19564</v>
      </c>
      <c r="P339" s="21" t="s">
        <v>9183</v>
      </c>
      <c r="Q339" s="33">
        <v>0</v>
      </c>
      <c r="R339" s="33">
        <v>4560</v>
      </c>
      <c r="S339" s="33">
        <v>0</v>
      </c>
      <c r="T339" s="33">
        <v>4560</v>
      </c>
      <c r="U339" s="33">
        <v>0</v>
      </c>
      <c r="V339" s="33">
        <v>0</v>
      </c>
      <c r="W339" s="23">
        <v>0</v>
      </c>
      <c r="X339" s="23">
        <v>12.02</v>
      </c>
      <c r="Y339" s="21" t="s">
        <v>19097</v>
      </c>
      <c r="Z339" s="23">
        <v>0</v>
      </c>
      <c r="AA339" s="23">
        <v>54828.98</v>
      </c>
      <c r="AB339" s="22">
        <v>42765</v>
      </c>
    </row>
    <row r="340" spans="1:28" ht="15" hidden="1" customHeight="1" x14ac:dyDescent="0.25">
      <c r="A340" t="s">
        <v>242</v>
      </c>
      <c r="B340" t="str">
        <f>VLOOKUP(O340+0,'de para'!K:O,3,0)</f>
        <v>NA</v>
      </c>
      <c r="C340" t="str">
        <f t="shared" si="5"/>
        <v>3001</v>
      </c>
      <c r="D340" t="str">
        <f>IFERROR(VLOOKUP(G340+0,'de para'!A:C,3,0),"")</f>
        <v/>
      </c>
      <c r="E340" t="str">
        <f>IF(VLOOKUP(G340+0,'de para'!E:H,4,0)="EX","Externo","Interno")</f>
        <v>Externo</v>
      </c>
      <c r="F340" s="18" t="s">
        <v>19560</v>
      </c>
      <c r="G340" s="18">
        <v>80</v>
      </c>
      <c r="H340" s="18" t="s">
        <v>19095</v>
      </c>
      <c r="I340" s="18" t="s">
        <v>956</v>
      </c>
      <c r="J340" s="19">
        <v>42710</v>
      </c>
      <c r="K340" s="18" t="s">
        <v>19096</v>
      </c>
      <c r="L340" s="18" t="s">
        <v>19096</v>
      </c>
      <c r="M340" s="18" t="s">
        <v>19538</v>
      </c>
      <c r="N340" s="18" t="s">
        <v>19291</v>
      </c>
      <c r="O340" s="18" t="s">
        <v>19565</v>
      </c>
      <c r="P340" s="18" t="s">
        <v>9215</v>
      </c>
      <c r="Q340" s="32">
        <v>0</v>
      </c>
      <c r="R340" s="32">
        <v>220</v>
      </c>
      <c r="S340" s="32">
        <v>0</v>
      </c>
      <c r="T340" s="32">
        <v>220</v>
      </c>
      <c r="U340" s="32">
        <v>0</v>
      </c>
      <c r="V340" s="32">
        <v>0</v>
      </c>
      <c r="W340" s="20">
        <v>0</v>
      </c>
      <c r="X340" s="20">
        <v>42.08</v>
      </c>
      <c r="Y340" s="18" t="s">
        <v>19097</v>
      </c>
      <c r="Z340" s="20">
        <v>0</v>
      </c>
      <c r="AA340" s="20">
        <v>9258.4</v>
      </c>
      <c r="AB340" s="19">
        <v>42765</v>
      </c>
    </row>
    <row r="341" spans="1:28" ht="15" hidden="1" customHeight="1" x14ac:dyDescent="0.25">
      <c r="A341" t="s">
        <v>242</v>
      </c>
      <c r="B341" t="str">
        <f>VLOOKUP(O341+0,'de para'!K:O,3,0)</f>
        <v>NA</v>
      </c>
      <c r="C341" t="str">
        <f t="shared" si="5"/>
        <v>3001</v>
      </c>
      <c r="D341" t="str">
        <f>IFERROR(VLOOKUP(G341+0,'de para'!A:C,3,0),"")</f>
        <v/>
      </c>
      <c r="E341" t="str">
        <f>IF(VLOOKUP(G341+0,'de para'!E:H,4,0)="EX","Externo","Interno")</f>
        <v>Externo</v>
      </c>
      <c r="F341" s="21" t="s">
        <v>19560</v>
      </c>
      <c r="G341" s="21">
        <v>80</v>
      </c>
      <c r="H341" s="21" t="s">
        <v>19095</v>
      </c>
      <c r="I341" s="21" t="s">
        <v>956</v>
      </c>
      <c r="J341" s="22">
        <v>42710</v>
      </c>
      <c r="K341" s="21" t="s">
        <v>19096</v>
      </c>
      <c r="L341" s="21" t="s">
        <v>19096</v>
      </c>
      <c r="M341" s="21" t="s">
        <v>19538</v>
      </c>
      <c r="N341" s="21" t="s">
        <v>19104</v>
      </c>
      <c r="O341" s="21" t="s">
        <v>19566</v>
      </c>
      <c r="P341" s="21" t="s">
        <v>5292</v>
      </c>
      <c r="Q341" s="33">
        <v>0</v>
      </c>
      <c r="R341" s="33">
        <v>1000</v>
      </c>
      <c r="S341" s="33">
        <v>0</v>
      </c>
      <c r="T341" s="33">
        <v>1000</v>
      </c>
      <c r="U341" s="33">
        <v>0</v>
      </c>
      <c r="V341" s="33">
        <v>0</v>
      </c>
      <c r="W341" s="23">
        <v>0</v>
      </c>
      <c r="X341" s="23">
        <v>17.170000000000002</v>
      </c>
      <c r="Y341" s="21" t="s">
        <v>19097</v>
      </c>
      <c r="Z341" s="23">
        <v>0</v>
      </c>
      <c r="AA341" s="23">
        <v>17177</v>
      </c>
      <c r="AB341" s="22">
        <v>42765</v>
      </c>
    </row>
    <row r="342" spans="1:28" ht="15" hidden="1" customHeight="1" x14ac:dyDescent="0.25">
      <c r="A342" t="s">
        <v>242</v>
      </c>
      <c r="B342" t="str">
        <f>VLOOKUP(O342+0,'de para'!K:O,3,0)</f>
        <v>NA</v>
      </c>
      <c r="C342" t="str">
        <f t="shared" si="5"/>
        <v>3001</v>
      </c>
      <c r="D342" t="str">
        <f>IFERROR(VLOOKUP(G342+0,'de para'!A:C,3,0),"")</f>
        <v/>
      </c>
      <c r="E342" t="str">
        <f>IF(VLOOKUP(G342+0,'de para'!E:H,4,0)="EX","Externo","Interno")</f>
        <v>Externo</v>
      </c>
      <c r="F342" s="18" t="s">
        <v>19560</v>
      </c>
      <c r="G342" s="18">
        <v>80</v>
      </c>
      <c r="H342" s="18" t="s">
        <v>19095</v>
      </c>
      <c r="I342" s="18" t="s">
        <v>956</v>
      </c>
      <c r="J342" s="19">
        <v>42710</v>
      </c>
      <c r="K342" s="18" t="s">
        <v>19096</v>
      </c>
      <c r="L342" s="18" t="s">
        <v>19096</v>
      </c>
      <c r="M342" s="18" t="s">
        <v>19538</v>
      </c>
      <c r="N342" s="18" t="s">
        <v>19112</v>
      </c>
      <c r="O342" s="18" t="s">
        <v>19567</v>
      </c>
      <c r="P342" s="18" t="s">
        <v>5295</v>
      </c>
      <c r="Q342" s="32">
        <v>0</v>
      </c>
      <c r="R342" s="32">
        <v>180</v>
      </c>
      <c r="S342" s="32">
        <v>0</v>
      </c>
      <c r="T342" s="32">
        <v>180</v>
      </c>
      <c r="U342" s="32">
        <v>0</v>
      </c>
      <c r="V342" s="32">
        <v>0</v>
      </c>
      <c r="W342" s="20">
        <v>0</v>
      </c>
      <c r="X342" s="20">
        <v>26.79</v>
      </c>
      <c r="Y342" s="18" t="s">
        <v>19097</v>
      </c>
      <c r="Z342" s="20">
        <v>0</v>
      </c>
      <c r="AA342" s="20">
        <v>4823.3</v>
      </c>
      <c r="AB342" s="19">
        <v>42765</v>
      </c>
    </row>
    <row r="343" spans="1:28" ht="15" hidden="1" customHeight="1" x14ac:dyDescent="0.25">
      <c r="A343" t="s">
        <v>242</v>
      </c>
      <c r="B343" t="str">
        <f>VLOOKUP(O343+0,'de para'!K:O,3,0)</f>
        <v>NA</v>
      </c>
      <c r="C343" t="str">
        <f t="shared" si="5"/>
        <v>3001</v>
      </c>
      <c r="D343" t="str">
        <f>IFERROR(VLOOKUP(G343+0,'de para'!A:C,3,0),"")</f>
        <v/>
      </c>
      <c r="E343" t="str">
        <f>IF(VLOOKUP(G343+0,'de para'!E:H,4,0)="EX","Externo","Interno")</f>
        <v>Externo</v>
      </c>
      <c r="F343" s="21" t="s">
        <v>19568</v>
      </c>
      <c r="G343" s="21">
        <v>73</v>
      </c>
      <c r="H343" s="21" t="s">
        <v>19095</v>
      </c>
      <c r="I343" s="21" t="s">
        <v>266</v>
      </c>
      <c r="J343" s="22">
        <v>42713</v>
      </c>
      <c r="K343" s="21" t="s">
        <v>19096</v>
      </c>
      <c r="L343" s="21" t="s">
        <v>19096</v>
      </c>
      <c r="M343" s="21" t="s">
        <v>19538</v>
      </c>
      <c r="N343" s="21" t="s">
        <v>19291</v>
      </c>
      <c r="O343" s="21" t="s">
        <v>19549</v>
      </c>
      <c r="P343" s="21" t="s">
        <v>309</v>
      </c>
      <c r="Q343" s="33">
        <v>1160</v>
      </c>
      <c r="R343" s="33">
        <v>1380</v>
      </c>
      <c r="S343" s="33">
        <v>0</v>
      </c>
      <c r="T343" s="33">
        <v>1380</v>
      </c>
      <c r="U343" s="33">
        <v>0</v>
      </c>
      <c r="V343" s="33">
        <v>0</v>
      </c>
      <c r="W343" s="23">
        <v>0</v>
      </c>
      <c r="X343" s="23">
        <v>5.18</v>
      </c>
      <c r="Y343" s="21" t="s">
        <v>19097</v>
      </c>
      <c r="Z343" s="23">
        <v>0</v>
      </c>
      <c r="AA343" s="23">
        <v>7151.77</v>
      </c>
      <c r="AB343" s="22">
        <v>42765</v>
      </c>
    </row>
    <row r="344" spans="1:28" ht="15" hidden="1" customHeight="1" x14ac:dyDescent="0.25">
      <c r="A344" t="s">
        <v>242</v>
      </c>
      <c r="B344" t="str">
        <f>VLOOKUP(O344+0,'de para'!K:O,3,0)</f>
        <v>NA</v>
      </c>
      <c r="C344" t="str">
        <f t="shared" si="5"/>
        <v>3001</v>
      </c>
      <c r="D344" t="str">
        <f>IFERROR(VLOOKUP(G344+0,'de para'!A:C,3,0),"")</f>
        <v/>
      </c>
      <c r="E344" t="str">
        <f>IF(VLOOKUP(G344+0,'de para'!E:H,4,0)="EX","Externo","Interno")</f>
        <v>Externo</v>
      </c>
      <c r="F344" s="18" t="s">
        <v>19568</v>
      </c>
      <c r="G344" s="18">
        <v>73</v>
      </c>
      <c r="H344" s="18" t="s">
        <v>19095</v>
      </c>
      <c r="I344" s="18" t="s">
        <v>266</v>
      </c>
      <c r="J344" s="19">
        <v>42713</v>
      </c>
      <c r="K344" s="18" t="s">
        <v>19096</v>
      </c>
      <c r="L344" s="18" t="s">
        <v>19096</v>
      </c>
      <c r="M344" s="18" t="s">
        <v>19538</v>
      </c>
      <c r="N344" s="18" t="s">
        <v>19104</v>
      </c>
      <c r="O344" s="18" t="s">
        <v>19569</v>
      </c>
      <c r="P344" s="18" t="s">
        <v>9272</v>
      </c>
      <c r="Q344" s="32">
        <v>4620</v>
      </c>
      <c r="R344" s="32">
        <v>1320</v>
      </c>
      <c r="S344" s="32">
        <v>0</v>
      </c>
      <c r="T344" s="32">
        <v>1320</v>
      </c>
      <c r="U344" s="32">
        <v>0</v>
      </c>
      <c r="V344" s="32">
        <v>0</v>
      </c>
      <c r="W344" s="20">
        <v>0</v>
      </c>
      <c r="X344" s="20">
        <v>7.14</v>
      </c>
      <c r="Y344" s="18" t="s">
        <v>19097</v>
      </c>
      <c r="Z344" s="20">
        <v>0</v>
      </c>
      <c r="AA344" s="20">
        <v>9435.6200000000008</v>
      </c>
      <c r="AB344" s="19">
        <v>42765</v>
      </c>
    </row>
    <row r="345" spans="1:28" ht="15" hidden="1" customHeight="1" x14ac:dyDescent="0.25">
      <c r="A345" t="s">
        <v>242</v>
      </c>
      <c r="B345" t="str">
        <f>VLOOKUP(O345+0,'de para'!K:O,3,0)</f>
        <v>NA</v>
      </c>
      <c r="C345" t="str">
        <f t="shared" si="5"/>
        <v>3001</v>
      </c>
      <c r="D345" t="str">
        <f>IFERROR(VLOOKUP(G345+0,'de para'!A:C,3,0),"")</f>
        <v/>
      </c>
      <c r="E345" t="str">
        <f>IF(VLOOKUP(G345+0,'de para'!E:H,4,0)="EX","Externo","Interno")</f>
        <v>Externo</v>
      </c>
      <c r="F345" s="21" t="s">
        <v>19568</v>
      </c>
      <c r="G345" s="21">
        <v>73</v>
      </c>
      <c r="H345" s="21" t="s">
        <v>19095</v>
      </c>
      <c r="I345" s="21" t="s">
        <v>266</v>
      </c>
      <c r="J345" s="22">
        <v>42713</v>
      </c>
      <c r="K345" s="21" t="s">
        <v>19096</v>
      </c>
      <c r="L345" s="21" t="s">
        <v>19096</v>
      </c>
      <c r="M345" s="21" t="s">
        <v>19538</v>
      </c>
      <c r="N345" s="21" t="s">
        <v>19112</v>
      </c>
      <c r="O345" s="21" t="s">
        <v>19570</v>
      </c>
      <c r="P345" s="21" t="s">
        <v>300</v>
      </c>
      <c r="Q345" s="33">
        <v>600</v>
      </c>
      <c r="R345" s="33">
        <v>800</v>
      </c>
      <c r="S345" s="33">
        <v>0</v>
      </c>
      <c r="T345" s="33">
        <v>800</v>
      </c>
      <c r="U345" s="33">
        <v>0</v>
      </c>
      <c r="V345" s="33">
        <v>0</v>
      </c>
      <c r="W345" s="23">
        <v>0</v>
      </c>
      <c r="X345" s="23">
        <v>11.07</v>
      </c>
      <c r="Y345" s="21" t="s">
        <v>19097</v>
      </c>
      <c r="Z345" s="23">
        <v>0</v>
      </c>
      <c r="AA345" s="23">
        <v>8863.76</v>
      </c>
      <c r="AB345" s="22">
        <v>42765</v>
      </c>
    </row>
    <row r="346" spans="1:28" ht="15" hidden="1" customHeight="1" x14ac:dyDescent="0.25">
      <c r="A346" t="s">
        <v>242</v>
      </c>
      <c r="B346" t="str">
        <f>VLOOKUP(O346+0,'de para'!K:O,3,0)</f>
        <v>NA</v>
      </c>
      <c r="C346" t="str">
        <f t="shared" si="5"/>
        <v>3001</v>
      </c>
      <c r="D346" t="str">
        <f>IFERROR(VLOOKUP(G346+0,'de para'!A:C,3,0),"")</f>
        <v/>
      </c>
      <c r="E346" t="str">
        <f>IF(VLOOKUP(G346+0,'de para'!E:H,4,0)="EX","Externo","Interno")</f>
        <v>Externo</v>
      </c>
      <c r="F346" s="18" t="s">
        <v>19568</v>
      </c>
      <c r="G346" s="18">
        <v>73</v>
      </c>
      <c r="H346" s="18" t="s">
        <v>19095</v>
      </c>
      <c r="I346" s="18" t="s">
        <v>266</v>
      </c>
      <c r="J346" s="19">
        <v>42713</v>
      </c>
      <c r="K346" s="18" t="s">
        <v>19096</v>
      </c>
      <c r="L346" s="18" t="s">
        <v>19096</v>
      </c>
      <c r="M346" s="18" t="s">
        <v>19538</v>
      </c>
      <c r="N346" s="18" t="s">
        <v>19113</v>
      </c>
      <c r="O346" s="18" t="s">
        <v>19571</v>
      </c>
      <c r="P346" s="18" t="s">
        <v>267</v>
      </c>
      <c r="Q346" s="32">
        <v>0</v>
      </c>
      <c r="R346" s="32">
        <v>1260</v>
      </c>
      <c r="S346" s="32">
        <v>0</v>
      </c>
      <c r="T346" s="32">
        <v>1260</v>
      </c>
      <c r="U346" s="32">
        <v>0</v>
      </c>
      <c r="V346" s="32">
        <v>0</v>
      </c>
      <c r="W346" s="20">
        <v>0</v>
      </c>
      <c r="X346" s="20">
        <v>15.01</v>
      </c>
      <c r="Y346" s="18" t="s">
        <v>19097</v>
      </c>
      <c r="Z346" s="20">
        <v>0</v>
      </c>
      <c r="AA346" s="20">
        <v>18914.13</v>
      </c>
      <c r="AB346" s="19">
        <v>42765</v>
      </c>
    </row>
    <row r="347" spans="1:28" ht="15" hidden="1" customHeight="1" x14ac:dyDescent="0.25">
      <c r="A347" t="s">
        <v>242</v>
      </c>
      <c r="B347" t="str">
        <f>VLOOKUP(O347+0,'de para'!K:O,3,0)</f>
        <v>NA</v>
      </c>
      <c r="C347" t="str">
        <f t="shared" si="5"/>
        <v>3001</v>
      </c>
      <c r="D347" t="str">
        <f>IFERROR(VLOOKUP(G347+0,'de para'!A:C,3,0),"")</f>
        <v/>
      </c>
      <c r="E347" t="str">
        <f>IF(VLOOKUP(G347+0,'de para'!E:H,4,0)="EX","Externo","Interno")</f>
        <v>Externo</v>
      </c>
      <c r="F347" s="21" t="s">
        <v>19568</v>
      </c>
      <c r="G347" s="21">
        <v>73</v>
      </c>
      <c r="H347" s="21" t="s">
        <v>19095</v>
      </c>
      <c r="I347" s="21" t="s">
        <v>266</v>
      </c>
      <c r="J347" s="22">
        <v>42713</v>
      </c>
      <c r="K347" s="21" t="s">
        <v>19096</v>
      </c>
      <c r="L347" s="21" t="s">
        <v>19096</v>
      </c>
      <c r="M347" s="21" t="s">
        <v>19538</v>
      </c>
      <c r="N347" s="21" t="s">
        <v>19340</v>
      </c>
      <c r="O347" s="21" t="s">
        <v>19572</v>
      </c>
      <c r="P347" s="21" t="s">
        <v>268</v>
      </c>
      <c r="Q347" s="33">
        <v>1520</v>
      </c>
      <c r="R347" s="33">
        <v>760</v>
      </c>
      <c r="S347" s="33">
        <v>0</v>
      </c>
      <c r="T347" s="33">
        <v>760</v>
      </c>
      <c r="U347" s="33">
        <v>0</v>
      </c>
      <c r="V347" s="33">
        <v>0</v>
      </c>
      <c r="W347" s="23">
        <v>0</v>
      </c>
      <c r="X347" s="23">
        <v>21.08</v>
      </c>
      <c r="Y347" s="21" t="s">
        <v>19097</v>
      </c>
      <c r="Z347" s="23">
        <v>0</v>
      </c>
      <c r="AA347" s="23">
        <v>16026.26</v>
      </c>
      <c r="AB347" s="22">
        <v>42765</v>
      </c>
    </row>
    <row r="348" spans="1:28" ht="15" hidden="1" customHeight="1" x14ac:dyDescent="0.25">
      <c r="A348" t="s">
        <v>242</v>
      </c>
      <c r="B348" t="str">
        <f>VLOOKUP(O348+0,'de para'!K:O,3,0)</f>
        <v>NA</v>
      </c>
      <c r="C348" t="str">
        <f t="shared" si="5"/>
        <v>3001</v>
      </c>
      <c r="D348" t="str">
        <f>IFERROR(VLOOKUP(G348+0,'de para'!A:C,3,0),"")</f>
        <v/>
      </c>
      <c r="E348" t="str">
        <f>IF(VLOOKUP(G348+0,'de para'!E:H,4,0)="EX","Externo","Interno")</f>
        <v>Externo</v>
      </c>
      <c r="F348" s="18" t="s">
        <v>19568</v>
      </c>
      <c r="G348" s="18">
        <v>73</v>
      </c>
      <c r="H348" s="18" t="s">
        <v>19095</v>
      </c>
      <c r="I348" s="18" t="s">
        <v>266</v>
      </c>
      <c r="J348" s="19">
        <v>42713</v>
      </c>
      <c r="K348" s="18" t="s">
        <v>19096</v>
      </c>
      <c r="L348" s="18" t="s">
        <v>19096</v>
      </c>
      <c r="M348" s="18" t="s">
        <v>19538</v>
      </c>
      <c r="N348" s="18" t="s">
        <v>19342</v>
      </c>
      <c r="O348" s="18" t="s">
        <v>19573</v>
      </c>
      <c r="P348" s="18" t="s">
        <v>5302</v>
      </c>
      <c r="Q348" s="32">
        <v>0</v>
      </c>
      <c r="R348" s="32">
        <v>2800</v>
      </c>
      <c r="S348" s="32">
        <v>0</v>
      </c>
      <c r="T348" s="32">
        <v>2800</v>
      </c>
      <c r="U348" s="32">
        <v>0</v>
      </c>
      <c r="V348" s="32">
        <v>0</v>
      </c>
      <c r="W348" s="20">
        <v>0</v>
      </c>
      <c r="X348" s="20">
        <v>2.14</v>
      </c>
      <c r="Y348" s="18" t="s">
        <v>19097</v>
      </c>
      <c r="Z348" s="20">
        <v>0</v>
      </c>
      <c r="AA348" s="20">
        <v>6004.48</v>
      </c>
      <c r="AB348" s="19">
        <v>42765</v>
      </c>
    </row>
    <row r="349" spans="1:28" ht="15" hidden="1" customHeight="1" x14ac:dyDescent="0.25">
      <c r="A349" t="s">
        <v>242</v>
      </c>
      <c r="B349" t="str">
        <f>VLOOKUP(O349+0,'de para'!K:O,3,0)</f>
        <v>NA</v>
      </c>
      <c r="C349" t="str">
        <f t="shared" si="5"/>
        <v>3001</v>
      </c>
      <c r="D349" t="str">
        <f>IFERROR(VLOOKUP(G349+0,'de para'!A:C,3,0),"")</f>
        <v/>
      </c>
      <c r="E349" t="str">
        <f>IF(VLOOKUP(G349+0,'de para'!E:H,4,0)="EX","Externo","Interno")</f>
        <v>Externo</v>
      </c>
      <c r="F349" s="21" t="s">
        <v>19568</v>
      </c>
      <c r="G349" s="21">
        <v>73</v>
      </c>
      <c r="H349" s="21" t="s">
        <v>19095</v>
      </c>
      <c r="I349" s="21" t="s">
        <v>266</v>
      </c>
      <c r="J349" s="22">
        <v>42713</v>
      </c>
      <c r="K349" s="21" t="s">
        <v>19096</v>
      </c>
      <c r="L349" s="21" t="s">
        <v>19096</v>
      </c>
      <c r="M349" s="21" t="s">
        <v>19538</v>
      </c>
      <c r="N349" s="21" t="s">
        <v>19343</v>
      </c>
      <c r="O349" s="21" t="s">
        <v>19574</v>
      </c>
      <c r="P349" s="21" t="s">
        <v>5311</v>
      </c>
      <c r="Q349" s="33">
        <v>0</v>
      </c>
      <c r="R349" s="33">
        <v>4400</v>
      </c>
      <c r="S349" s="33">
        <v>0</v>
      </c>
      <c r="T349" s="33">
        <v>4400</v>
      </c>
      <c r="U349" s="33">
        <v>0</v>
      </c>
      <c r="V349" s="33">
        <v>0</v>
      </c>
      <c r="W349" s="23">
        <v>0</v>
      </c>
      <c r="X349" s="23">
        <v>2.14</v>
      </c>
      <c r="Y349" s="21" t="s">
        <v>19097</v>
      </c>
      <c r="Z349" s="23">
        <v>0</v>
      </c>
      <c r="AA349" s="23">
        <v>9435.6200000000008</v>
      </c>
      <c r="AB349" s="22">
        <v>42765</v>
      </c>
    </row>
    <row r="350" spans="1:28" ht="15" hidden="1" customHeight="1" x14ac:dyDescent="0.25">
      <c r="A350" t="s">
        <v>242</v>
      </c>
      <c r="B350" t="str">
        <f>VLOOKUP(O350+0,'de para'!K:O,3,0)</f>
        <v>NA</v>
      </c>
      <c r="C350" t="str">
        <f t="shared" si="5"/>
        <v>3001</v>
      </c>
      <c r="D350" t="str">
        <f>IFERROR(VLOOKUP(G350+0,'de para'!A:C,3,0),"")</f>
        <v/>
      </c>
      <c r="E350" t="str">
        <f>IF(VLOOKUP(G350+0,'de para'!E:H,4,0)="EX","Externo","Interno")</f>
        <v>Externo</v>
      </c>
      <c r="F350" s="18" t="s">
        <v>19568</v>
      </c>
      <c r="G350" s="18">
        <v>73</v>
      </c>
      <c r="H350" s="18" t="s">
        <v>19095</v>
      </c>
      <c r="I350" s="18" t="s">
        <v>266</v>
      </c>
      <c r="J350" s="19">
        <v>42713</v>
      </c>
      <c r="K350" s="18" t="s">
        <v>19096</v>
      </c>
      <c r="L350" s="18" t="s">
        <v>19096</v>
      </c>
      <c r="M350" s="18" t="s">
        <v>19538</v>
      </c>
      <c r="N350" s="18" t="s">
        <v>19349</v>
      </c>
      <c r="O350" s="18" t="s">
        <v>19575</v>
      </c>
      <c r="P350" s="18" t="s">
        <v>270</v>
      </c>
      <c r="Q350" s="32">
        <v>0</v>
      </c>
      <c r="R350" s="32">
        <v>960</v>
      </c>
      <c r="S350" s="32">
        <v>0</v>
      </c>
      <c r="T350" s="32">
        <v>960</v>
      </c>
      <c r="U350" s="32">
        <v>0</v>
      </c>
      <c r="V350" s="32">
        <v>0</v>
      </c>
      <c r="W350" s="20">
        <v>0</v>
      </c>
      <c r="X350" s="20">
        <v>51.1</v>
      </c>
      <c r="Y350" s="18" t="s">
        <v>19097</v>
      </c>
      <c r="Z350" s="20">
        <v>0</v>
      </c>
      <c r="AA350" s="20">
        <v>49065.24</v>
      </c>
      <c r="AB350" s="19">
        <v>42765</v>
      </c>
    </row>
    <row r="351" spans="1:28" ht="15" hidden="1" customHeight="1" x14ac:dyDescent="0.25">
      <c r="A351" t="s">
        <v>242</v>
      </c>
      <c r="B351" t="str">
        <f>VLOOKUP(O351+0,'de para'!K:O,3,0)</f>
        <v>NA</v>
      </c>
      <c r="C351" t="str">
        <f t="shared" si="5"/>
        <v>3001</v>
      </c>
      <c r="D351" t="str">
        <f>IFERROR(VLOOKUP(G351+0,'de para'!A:C,3,0),"")</f>
        <v/>
      </c>
      <c r="E351" t="str">
        <f>IF(VLOOKUP(G351+0,'de para'!E:H,4,0)="EX","Externo","Interno")</f>
        <v>Externo</v>
      </c>
      <c r="F351" s="21" t="s">
        <v>19568</v>
      </c>
      <c r="G351" s="21">
        <v>73</v>
      </c>
      <c r="H351" s="21" t="s">
        <v>19095</v>
      </c>
      <c r="I351" s="21" t="s">
        <v>266</v>
      </c>
      <c r="J351" s="22">
        <v>42713</v>
      </c>
      <c r="K351" s="21" t="s">
        <v>19096</v>
      </c>
      <c r="L351" s="21" t="s">
        <v>19096</v>
      </c>
      <c r="M351" s="21" t="s">
        <v>19538</v>
      </c>
      <c r="N351" s="21" t="s">
        <v>19351</v>
      </c>
      <c r="O351" s="21" t="s">
        <v>19576</v>
      </c>
      <c r="P351" s="21" t="s">
        <v>271</v>
      </c>
      <c r="Q351" s="33">
        <v>0</v>
      </c>
      <c r="R351" s="33">
        <v>360</v>
      </c>
      <c r="S351" s="33">
        <v>0</v>
      </c>
      <c r="T351" s="33">
        <v>360</v>
      </c>
      <c r="U351" s="33">
        <v>0</v>
      </c>
      <c r="V351" s="33">
        <v>0</v>
      </c>
      <c r="W351" s="23">
        <v>0</v>
      </c>
      <c r="X351" s="23">
        <v>56.32</v>
      </c>
      <c r="Y351" s="21" t="s">
        <v>19097</v>
      </c>
      <c r="Z351" s="23">
        <v>0</v>
      </c>
      <c r="AA351" s="23">
        <v>20278.009999999998</v>
      </c>
      <c r="AB351" s="22">
        <v>42765</v>
      </c>
    </row>
    <row r="352" spans="1:28" ht="15" hidden="1" customHeight="1" x14ac:dyDescent="0.25">
      <c r="A352" t="s">
        <v>242</v>
      </c>
      <c r="B352" t="str">
        <f>VLOOKUP(O352+0,'de para'!K:O,3,0)</f>
        <v>NA</v>
      </c>
      <c r="C352" t="str">
        <f t="shared" si="5"/>
        <v>3001</v>
      </c>
      <c r="D352" t="str">
        <f>IFERROR(VLOOKUP(G352+0,'de para'!A:C,3,0),"")</f>
        <v/>
      </c>
      <c r="E352" t="str">
        <f>IF(VLOOKUP(G352+0,'de para'!E:H,4,0)="EX","Externo","Interno")</f>
        <v>Externo</v>
      </c>
      <c r="F352" s="18" t="s">
        <v>19568</v>
      </c>
      <c r="G352" s="18">
        <v>73</v>
      </c>
      <c r="H352" s="18" t="s">
        <v>19095</v>
      </c>
      <c r="I352" s="18" t="s">
        <v>266</v>
      </c>
      <c r="J352" s="19">
        <v>42713</v>
      </c>
      <c r="K352" s="18" t="s">
        <v>19096</v>
      </c>
      <c r="L352" s="18" t="s">
        <v>19096</v>
      </c>
      <c r="M352" s="18" t="s">
        <v>19538</v>
      </c>
      <c r="N352" s="18" t="s">
        <v>19352</v>
      </c>
      <c r="O352" s="18" t="s">
        <v>19577</v>
      </c>
      <c r="P352" s="18" t="s">
        <v>272</v>
      </c>
      <c r="Q352" s="32">
        <v>720</v>
      </c>
      <c r="R352" s="32">
        <v>720</v>
      </c>
      <c r="S352" s="32">
        <v>0</v>
      </c>
      <c r="T352" s="32">
        <v>720</v>
      </c>
      <c r="U352" s="32">
        <v>0</v>
      </c>
      <c r="V352" s="32">
        <v>0</v>
      </c>
      <c r="W352" s="20">
        <v>0</v>
      </c>
      <c r="X352" s="20">
        <v>56.32</v>
      </c>
      <c r="Y352" s="18" t="s">
        <v>19097</v>
      </c>
      <c r="Z352" s="20">
        <v>0</v>
      </c>
      <c r="AA352" s="20">
        <v>40556.019999999997</v>
      </c>
      <c r="AB352" s="19">
        <v>42765</v>
      </c>
    </row>
    <row r="353" spans="1:28" ht="15" hidden="1" customHeight="1" x14ac:dyDescent="0.25">
      <c r="A353" t="s">
        <v>242</v>
      </c>
      <c r="B353" t="str">
        <f>VLOOKUP(O353+0,'de para'!K:O,3,0)</f>
        <v>NA</v>
      </c>
      <c r="C353" t="str">
        <f t="shared" si="5"/>
        <v>3001</v>
      </c>
      <c r="D353" t="str">
        <f>IFERROR(VLOOKUP(G353+0,'de para'!A:C,3,0),"")</f>
        <v/>
      </c>
      <c r="E353" t="str">
        <f>IF(VLOOKUP(G353+0,'de para'!E:H,4,0)="EX","Externo","Interno")</f>
        <v>Externo</v>
      </c>
      <c r="F353" s="21" t="s">
        <v>19568</v>
      </c>
      <c r="G353" s="21">
        <v>73</v>
      </c>
      <c r="H353" s="21" t="s">
        <v>19095</v>
      </c>
      <c r="I353" s="21" t="s">
        <v>266</v>
      </c>
      <c r="J353" s="22">
        <v>42713</v>
      </c>
      <c r="K353" s="21" t="s">
        <v>19096</v>
      </c>
      <c r="L353" s="21" t="s">
        <v>19096</v>
      </c>
      <c r="M353" s="21" t="s">
        <v>19538</v>
      </c>
      <c r="N353" s="21" t="s">
        <v>19353</v>
      </c>
      <c r="O353" s="21" t="s">
        <v>19578</v>
      </c>
      <c r="P353" s="21" t="s">
        <v>273</v>
      </c>
      <c r="Q353" s="33">
        <v>0</v>
      </c>
      <c r="R353" s="33">
        <v>320</v>
      </c>
      <c r="S353" s="33">
        <v>0</v>
      </c>
      <c r="T353" s="33">
        <v>320</v>
      </c>
      <c r="U353" s="33">
        <v>0</v>
      </c>
      <c r="V353" s="33">
        <v>0</v>
      </c>
      <c r="W353" s="23">
        <v>0</v>
      </c>
      <c r="X353" s="23">
        <v>61.61</v>
      </c>
      <c r="Y353" s="21" t="s">
        <v>19097</v>
      </c>
      <c r="Z353" s="23">
        <v>0</v>
      </c>
      <c r="AA353" s="23">
        <v>19717.59</v>
      </c>
      <c r="AB353" s="22">
        <v>42765</v>
      </c>
    </row>
    <row r="354" spans="1:28" ht="15" hidden="1" customHeight="1" x14ac:dyDescent="0.25">
      <c r="A354" t="s">
        <v>242</v>
      </c>
      <c r="B354" t="str">
        <f>VLOOKUP(O354+0,'de para'!K:O,3,0)</f>
        <v>NA</v>
      </c>
      <c r="C354" t="str">
        <f t="shared" si="5"/>
        <v>3001</v>
      </c>
      <c r="D354" t="str">
        <f>IFERROR(VLOOKUP(G354+0,'de para'!A:C,3,0),"")</f>
        <v/>
      </c>
      <c r="E354" t="str">
        <f>IF(VLOOKUP(G354+0,'de para'!E:H,4,0)="EX","Externo","Interno")</f>
        <v>Externo</v>
      </c>
      <c r="F354" s="18" t="s">
        <v>19568</v>
      </c>
      <c r="G354" s="18">
        <v>73</v>
      </c>
      <c r="H354" s="18" t="s">
        <v>19095</v>
      </c>
      <c r="I354" s="18" t="s">
        <v>266</v>
      </c>
      <c r="J354" s="19">
        <v>42713</v>
      </c>
      <c r="K354" s="18" t="s">
        <v>19096</v>
      </c>
      <c r="L354" s="18" t="s">
        <v>19096</v>
      </c>
      <c r="M354" s="18" t="s">
        <v>19538</v>
      </c>
      <c r="N354" s="18" t="s">
        <v>19505</v>
      </c>
      <c r="O354" s="18" t="s">
        <v>19579</v>
      </c>
      <c r="P354" s="18" t="s">
        <v>274</v>
      </c>
      <c r="Q354" s="32">
        <v>0</v>
      </c>
      <c r="R354" s="32">
        <v>720</v>
      </c>
      <c r="S354" s="32">
        <v>0</v>
      </c>
      <c r="T354" s="32">
        <v>720</v>
      </c>
      <c r="U354" s="32">
        <v>0</v>
      </c>
      <c r="V354" s="32">
        <v>0</v>
      </c>
      <c r="W354" s="20">
        <v>0</v>
      </c>
      <c r="X354" s="20">
        <v>96.85</v>
      </c>
      <c r="Y354" s="18" t="s">
        <v>19097</v>
      </c>
      <c r="Z354" s="20">
        <v>0</v>
      </c>
      <c r="AA354" s="20">
        <v>69737.83</v>
      </c>
      <c r="AB354" s="19">
        <v>42765</v>
      </c>
    </row>
    <row r="355" spans="1:28" ht="15" hidden="1" customHeight="1" x14ac:dyDescent="0.25">
      <c r="A355" t="s">
        <v>242</v>
      </c>
      <c r="B355" t="str">
        <f>VLOOKUP(O355+0,'de para'!K:O,3,0)</f>
        <v>NA</v>
      </c>
      <c r="C355" t="str">
        <f t="shared" si="5"/>
        <v>3001</v>
      </c>
      <c r="D355" t="str">
        <f>IFERROR(VLOOKUP(G355+0,'de para'!A:C,3,0),"")</f>
        <v/>
      </c>
      <c r="E355" t="str">
        <f>IF(VLOOKUP(G355+0,'de para'!E:H,4,0)="EX","Externo","Interno")</f>
        <v>Externo</v>
      </c>
      <c r="F355" s="21" t="s">
        <v>19568</v>
      </c>
      <c r="G355" s="21">
        <v>73</v>
      </c>
      <c r="H355" s="21" t="s">
        <v>19095</v>
      </c>
      <c r="I355" s="21" t="s">
        <v>266</v>
      </c>
      <c r="J355" s="22">
        <v>42713</v>
      </c>
      <c r="K355" s="21" t="s">
        <v>19096</v>
      </c>
      <c r="L355" s="21" t="s">
        <v>19096</v>
      </c>
      <c r="M355" s="21" t="s">
        <v>19538</v>
      </c>
      <c r="N355" s="21" t="s">
        <v>19506</v>
      </c>
      <c r="O355" s="21" t="s">
        <v>19580</v>
      </c>
      <c r="P355" s="21" t="s">
        <v>275</v>
      </c>
      <c r="Q355" s="33">
        <v>0</v>
      </c>
      <c r="R355" s="33">
        <v>480</v>
      </c>
      <c r="S355" s="33">
        <v>0</v>
      </c>
      <c r="T355" s="33">
        <v>480</v>
      </c>
      <c r="U355" s="33">
        <v>0</v>
      </c>
      <c r="V355" s="33">
        <v>0</v>
      </c>
      <c r="W355" s="23">
        <v>0</v>
      </c>
      <c r="X355" s="23">
        <v>96.85</v>
      </c>
      <c r="Y355" s="21" t="s">
        <v>19097</v>
      </c>
      <c r="Z355" s="23">
        <v>0</v>
      </c>
      <c r="AA355" s="23">
        <v>46491.89</v>
      </c>
      <c r="AB355" s="22">
        <v>42765</v>
      </c>
    </row>
    <row r="356" spans="1:28" ht="15" hidden="1" customHeight="1" x14ac:dyDescent="0.25">
      <c r="A356" t="s">
        <v>242</v>
      </c>
      <c r="B356" t="str">
        <f>VLOOKUP(O356+0,'de para'!K:O,3,0)</f>
        <v>NA</v>
      </c>
      <c r="C356" t="str">
        <f t="shared" si="5"/>
        <v>3001</v>
      </c>
      <c r="D356" t="str">
        <f>IFERROR(VLOOKUP(G356+0,'de para'!A:C,3,0),"")</f>
        <v/>
      </c>
      <c r="E356" t="str">
        <f>IF(VLOOKUP(G356+0,'de para'!E:H,4,0)="EX","Externo","Interno")</f>
        <v>Externo</v>
      </c>
      <c r="F356" s="18" t="s">
        <v>19568</v>
      </c>
      <c r="G356" s="18">
        <v>73</v>
      </c>
      <c r="H356" s="18" t="s">
        <v>19095</v>
      </c>
      <c r="I356" s="18" t="s">
        <v>266</v>
      </c>
      <c r="J356" s="19">
        <v>42713</v>
      </c>
      <c r="K356" s="18" t="s">
        <v>19096</v>
      </c>
      <c r="L356" s="18" t="s">
        <v>19096</v>
      </c>
      <c r="M356" s="18" t="s">
        <v>19538</v>
      </c>
      <c r="N356" s="18" t="s">
        <v>19118</v>
      </c>
      <c r="O356" s="18" t="s">
        <v>19140</v>
      </c>
      <c r="P356" s="18" t="s">
        <v>322</v>
      </c>
      <c r="Q356" s="32">
        <v>5250</v>
      </c>
      <c r="R356" s="32">
        <v>240</v>
      </c>
      <c r="S356" s="32">
        <v>0</v>
      </c>
      <c r="T356" s="32">
        <v>240</v>
      </c>
      <c r="U356" s="32">
        <v>0</v>
      </c>
      <c r="V356" s="32">
        <v>0</v>
      </c>
      <c r="W356" s="20">
        <v>0</v>
      </c>
      <c r="X356" s="20">
        <v>10.36</v>
      </c>
      <c r="Y356" s="18" t="s">
        <v>19097</v>
      </c>
      <c r="Z356" s="20">
        <v>0</v>
      </c>
      <c r="AA356" s="20">
        <v>2487.5700000000002</v>
      </c>
      <c r="AB356" s="19">
        <v>42765</v>
      </c>
    </row>
    <row r="357" spans="1:28" ht="15" hidden="1" customHeight="1" x14ac:dyDescent="0.25">
      <c r="A357" t="s">
        <v>242</v>
      </c>
      <c r="B357" t="str">
        <f>VLOOKUP(O357+0,'de para'!K:O,3,0)</f>
        <v>NA</v>
      </c>
      <c r="C357" t="str">
        <f t="shared" si="5"/>
        <v>3001</v>
      </c>
      <c r="D357" t="str">
        <f>IFERROR(VLOOKUP(G357+0,'de para'!A:C,3,0),"")</f>
        <v/>
      </c>
      <c r="E357" t="str">
        <f>IF(VLOOKUP(G357+0,'de para'!E:H,4,0)="EX","Externo","Interno")</f>
        <v>Externo</v>
      </c>
      <c r="F357" s="21" t="s">
        <v>19568</v>
      </c>
      <c r="G357" s="21">
        <v>73</v>
      </c>
      <c r="H357" s="21" t="s">
        <v>19095</v>
      </c>
      <c r="I357" s="21" t="s">
        <v>266</v>
      </c>
      <c r="J357" s="22">
        <v>42713</v>
      </c>
      <c r="K357" s="21" t="s">
        <v>19096</v>
      </c>
      <c r="L357" s="21" t="s">
        <v>19096</v>
      </c>
      <c r="M357" s="21" t="s">
        <v>19538</v>
      </c>
      <c r="N357" s="21" t="s">
        <v>19507</v>
      </c>
      <c r="O357" s="21" t="s">
        <v>19581</v>
      </c>
      <c r="P357" s="21" t="s">
        <v>9331</v>
      </c>
      <c r="Q357" s="33">
        <v>0</v>
      </c>
      <c r="R357" s="33">
        <v>230</v>
      </c>
      <c r="S357" s="33">
        <v>0</v>
      </c>
      <c r="T357" s="33">
        <v>230</v>
      </c>
      <c r="U357" s="33">
        <v>0</v>
      </c>
      <c r="V357" s="33">
        <v>0</v>
      </c>
      <c r="W357" s="23">
        <v>0</v>
      </c>
      <c r="X357" s="23">
        <v>13.22</v>
      </c>
      <c r="Y357" s="21" t="s">
        <v>19097</v>
      </c>
      <c r="Z357" s="23">
        <v>0</v>
      </c>
      <c r="AA357" s="23">
        <v>3041.55</v>
      </c>
      <c r="AB357" s="22">
        <v>42765</v>
      </c>
    </row>
    <row r="358" spans="1:28" ht="15" hidden="1" customHeight="1" x14ac:dyDescent="0.25">
      <c r="A358" t="s">
        <v>242</v>
      </c>
      <c r="B358" t="str">
        <f>VLOOKUP(O358+0,'de para'!K:O,3,0)</f>
        <v>NA</v>
      </c>
      <c r="C358" t="str">
        <f t="shared" si="5"/>
        <v>3001</v>
      </c>
      <c r="D358" t="str">
        <f>IFERROR(VLOOKUP(G358+0,'de para'!A:C,3,0),"")</f>
        <v/>
      </c>
      <c r="E358" t="str">
        <f>IF(VLOOKUP(G358+0,'de para'!E:H,4,0)="EX","Externo","Interno")</f>
        <v>Externo</v>
      </c>
      <c r="F358" s="18" t="s">
        <v>19568</v>
      </c>
      <c r="G358" s="18">
        <v>73</v>
      </c>
      <c r="H358" s="18" t="s">
        <v>19095</v>
      </c>
      <c r="I358" s="18" t="s">
        <v>266</v>
      </c>
      <c r="J358" s="19">
        <v>42713</v>
      </c>
      <c r="K358" s="18" t="s">
        <v>19096</v>
      </c>
      <c r="L358" s="18" t="s">
        <v>19096</v>
      </c>
      <c r="M358" s="18" t="s">
        <v>19538</v>
      </c>
      <c r="N358" s="18" t="s">
        <v>19120</v>
      </c>
      <c r="O358" s="18" t="s">
        <v>19582</v>
      </c>
      <c r="P358" s="18" t="s">
        <v>269</v>
      </c>
      <c r="Q358" s="32">
        <v>0</v>
      </c>
      <c r="R358" s="32">
        <v>190</v>
      </c>
      <c r="S358" s="32">
        <v>0</v>
      </c>
      <c r="T358" s="32">
        <v>190</v>
      </c>
      <c r="U358" s="32">
        <v>0</v>
      </c>
      <c r="V358" s="32">
        <v>0</v>
      </c>
      <c r="W358" s="20">
        <v>0</v>
      </c>
      <c r="X358" s="20">
        <v>42.56</v>
      </c>
      <c r="Y358" s="18" t="s">
        <v>19097</v>
      </c>
      <c r="Z358" s="20">
        <v>0</v>
      </c>
      <c r="AA358" s="20">
        <v>8087.83</v>
      </c>
      <c r="AB358" s="19">
        <v>42765</v>
      </c>
    </row>
    <row r="359" spans="1:28" ht="15" hidden="1" customHeight="1" x14ac:dyDescent="0.25">
      <c r="A359" t="s">
        <v>242</v>
      </c>
      <c r="B359" t="str">
        <f>VLOOKUP(O359+0,'de para'!K:O,3,0)</f>
        <v>NA</v>
      </c>
      <c r="C359" t="str">
        <f t="shared" si="5"/>
        <v>3001</v>
      </c>
      <c r="D359" t="str">
        <f>IFERROR(VLOOKUP(G359+0,'de para'!A:C,3,0),"")</f>
        <v/>
      </c>
      <c r="E359" t="str">
        <f>IF(VLOOKUP(G359+0,'de para'!E:H,4,0)="EX","Externo","Interno")</f>
        <v>Interno</v>
      </c>
      <c r="F359" s="21" t="s">
        <v>19584</v>
      </c>
      <c r="G359" s="21">
        <v>649</v>
      </c>
      <c r="H359" s="21" t="s">
        <v>19104</v>
      </c>
      <c r="I359" s="21" t="s">
        <v>42</v>
      </c>
      <c r="J359" s="22">
        <v>42713</v>
      </c>
      <c r="K359" s="21" t="s">
        <v>19105</v>
      </c>
      <c r="L359" s="21" t="s">
        <v>19128</v>
      </c>
      <c r="M359" s="21" t="s">
        <v>19129</v>
      </c>
      <c r="N359" s="21" t="s">
        <v>19095</v>
      </c>
      <c r="O359" s="21" t="s">
        <v>19583</v>
      </c>
      <c r="P359" s="21" t="s">
        <v>19130</v>
      </c>
      <c r="Q359" s="33">
        <v>0</v>
      </c>
      <c r="R359" s="33">
        <v>2040</v>
      </c>
      <c r="S359" s="33">
        <v>0</v>
      </c>
      <c r="T359" s="33">
        <v>2040</v>
      </c>
      <c r="U359" s="33">
        <v>0</v>
      </c>
      <c r="V359" s="33">
        <v>0</v>
      </c>
      <c r="W359" s="23">
        <v>0</v>
      </c>
      <c r="X359" s="23">
        <v>37.380000000000003</v>
      </c>
      <c r="Y359" s="21" t="s">
        <v>19097</v>
      </c>
      <c r="Z359" s="23">
        <v>0</v>
      </c>
      <c r="AA359" s="23">
        <v>76245</v>
      </c>
      <c r="AB359" s="22">
        <v>42762</v>
      </c>
    </row>
    <row r="360" spans="1:28" ht="15" hidden="1" customHeight="1" x14ac:dyDescent="0.25">
      <c r="A360" t="s">
        <v>242</v>
      </c>
      <c r="B360" t="str">
        <f>VLOOKUP(O360+0,'de para'!K:O,3,0)</f>
        <v>NA</v>
      </c>
      <c r="C360" t="str">
        <f t="shared" si="5"/>
        <v>3001</v>
      </c>
      <c r="D360" t="str">
        <f>IFERROR(VLOOKUP(G360+0,'de para'!A:C,3,0),"")</f>
        <v/>
      </c>
      <c r="E360" t="str">
        <f>IF(VLOOKUP(G360+0,'de para'!E:H,4,0)="EX","Externo","Interno")</f>
        <v>Externo</v>
      </c>
      <c r="F360" s="18" t="s">
        <v>19585</v>
      </c>
      <c r="G360" s="18">
        <v>72</v>
      </c>
      <c r="H360" s="18" t="s">
        <v>19095</v>
      </c>
      <c r="I360" s="18" t="s">
        <v>943</v>
      </c>
      <c r="J360" s="19">
        <v>42716</v>
      </c>
      <c r="K360" s="18" t="s">
        <v>19096</v>
      </c>
      <c r="L360" s="18" t="s">
        <v>19096</v>
      </c>
      <c r="M360" s="18" t="s">
        <v>19154</v>
      </c>
      <c r="N360" s="18" t="s">
        <v>19095</v>
      </c>
      <c r="O360" s="18" t="s">
        <v>19586</v>
      </c>
      <c r="P360" s="18" t="s">
        <v>9268</v>
      </c>
      <c r="Q360" s="32">
        <v>0</v>
      </c>
      <c r="R360" s="32">
        <v>480</v>
      </c>
      <c r="S360" s="32">
        <v>0</v>
      </c>
      <c r="T360" s="32">
        <v>480</v>
      </c>
      <c r="U360" s="32">
        <v>0</v>
      </c>
      <c r="V360" s="32">
        <v>0</v>
      </c>
      <c r="W360" s="20">
        <v>0</v>
      </c>
      <c r="X360" s="20">
        <v>4.6399999999999997</v>
      </c>
      <c r="Y360" s="18" t="s">
        <v>19097</v>
      </c>
      <c r="Z360" s="20">
        <v>0</v>
      </c>
      <c r="AA360" s="20">
        <v>2231.79</v>
      </c>
      <c r="AB360" s="19">
        <v>42765</v>
      </c>
    </row>
    <row r="361" spans="1:28" ht="15" hidden="1" customHeight="1" x14ac:dyDescent="0.25">
      <c r="A361" t="s">
        <v>242</v>
      </c>
      <c r="B361" t="str">
        <f>VLOOKUP(O361+0,'de para'!K:O,3,0)</f>
        <v>NA</v>
      </c>
      <c r="C361" t="str">
        <f t="shared" si="5"/>
        <v>3001</v>
      </c>
      <c r="D361" t="str">
        <f>IFERROR(VLOOKUP(G361+0,'de para'!A:C,3,0),"")</f>
        <v/>
      </c>
      <c r="E361" t="str">
        <f>IF(VLOOKUP(G361+0,'de para'!E:H,4,0)="EX","Externo","Interno")</f>
        <v>Externo</v>
      </c>
      <c r="F361" s="21" t="s">
        <v>19585</v>
      </c>
      <c r="G361" s="21">
        <v>72</v>
      </c>
      <c r="H361" s="21" t="s">
        <v>19095</v>
      </c>
      <c r="I361" s="21" t="s">
        <v>943</v>
      </c>
      <c r="J361" s="22">
        <v>42716</v>
      </c>
      <c r="K361" s="21" t="s">
        <v>19096</v>
      </c>
      <c r="L361" s="21" t="s">
        <v>19096</v>
      </c>
      <c r="M361" s="21" t="s">
        <v>19154</v>
      </c>
      <c r="N361" s="21" t="s">
        <v>19108</v>
      </c>
      <c r="O361" s="21" t="s">
        <v>19586</v>
      </c>
      <c r="P361" s="21" t="s">
        <v>9268</v>
      </c>
      <c r="Q361" s="33">
        <v>-480</v>
      </c>
      <c r="R361" s="33">
        <v>480</v>
      </c>
      <c r="S361" s="33">
        <v>0</v>
      </c>
      <c r="T361" s="33">
        <v>480</v>
      </c>
      <c r="U361" s="33">
        <v>0</v>
      </c>
      <c r="V361" s="33">
        <v>0</v>
      </c>
      <c r="W361" s="23">
        <v>0</v>
      </c>
      <c r="X361" s="23">
        <v>4.47</v>
      </c>
      <c r="Y361" s="21" t="s">
        <v>19097</v>
      </c>
      <c r="Z361" s="23">
        <v>0</v>
      </c>
      <c r="AA361" s="23">
        <v>2145.96</v>
      </c>
      <c r="AB361" s="22">
        <v>42765</v>
      </c>
    </row>
    <row r="362" spans="1:28" ht="15" hidden="1" customHeight="1" x14ac:dyDescent="0.25">
      <c r="A362" t="s">
        <v>242</v>
      </c>
      <c r="B362" t="str">
        <f>VLOOKUP(O362+0,'de para'!K:O,3,0)</f>
        <v>NA</v>
      </c>
      <c r="C362" t="str">
        <f t="shared" si="5"/>
        <v>3001</v>
      </c>
      <c r="D362" t="str">
        <f>IFERROR(VLOOKUP(G362+0,'de para'!A:C,3,0),"")</f>
        <v/>
      </c>
      <c r="E362" t="str">
        <f>IF(VLOOKUP(G362+0,'de para'!E:H,4,0)="EX","Externo","Interno")</f>
        <v>Externo</v>
      </c>
      <c r="F362" s="18" t="s">
        <v>19585</v>
      </c>
      <c r="G362" s="18">
        <v>72</v>
      </c>
      <c r="H362" s="18" t="s">
        <v>19095</v>
      </c>
      <c r="I362" s="18" t="s">
        <v>943</v>
      </c>
      <c r="J362" s="19">
        <v>42716</v>
      </c>
      <c r="K362" s="18" t="s">
        <v>19096</v>
      </c>
      <c r="L362" s="18" t="s">
        <v>19096</v>
      </c>
      <c r="M362" s="18" t="s">
        <v>19154</v>
      </c>
      <c r="N362" s="18" t="s">
        <v>19103</v>
      </c>
      <c r="O362" s="18" t="s">
        <v>19548</v>
      </c>
      <c r="P362" s="18" t="s">
        <v>9105</v>
      </c>
      <c r="Q362" s="32">
        <v>-8320</v>
      </c>
      <c r="R362" s="32">
        <v>520</v>
      </c>
      <c r="S362" s="32">
        <v>0</v>
      </c>
      <c r="T362" s="32">
        <v>520</v>
      </c>
      <c r="U362" s="32">
        <v>0</v>
      </c>
      <c r="V362" s="32">
        <v>0</v>
      </c>
      <c r="W362" s="20">
        <v>0</v>
      </c>
      <c r="X362" s="20">
        <v>4.75</v>
      </c>
      <c r="Y362" s="18" t="s">
        <v>19097</v>
      </c>
      <c r="Z362" s="20">
        <v>0</v>
      </c>
      <c r="AA362" s="20">
        <v>2473.5700000000002</v>
      </c>
      <c r="AB362" s="19">
        <v>42765</v>
      </c>
    </row>
    <row r="363" spans="1:28" ht="15" hidden="1" customHeight="1" x14ac:dyDescent="0.25">
      <c r="A363" t="s">
        <v>242</v>
      </c>
      <c r="B363" t="str">
        <f>VLOOKUP(O363+0,'de para'!K:O,3,0)</f>
        <v>NA</v>
      </c>
      <c r="C363" t="str">
        <f t="shared" si="5"/>
        <v>3001</v>
      </c>
      <c r="D363" t="str">
        <f>IFERROR(VLOOKUP(G363+0,'de para'!A:C,3,0),"")</f>
        <v/>
      </c>
      <c r="E363" t="str">
        <f>IF(VLOOKUP(G363+0,'de para'!E:H,4,0)="EX","Externo","Interno")</f>
        <v>Externo</v>
      </c>
      <c r="F363" s="21" t="s">
        <v>19585</v>
      </c>
      <c r="G363" s="21">
        <v>72</v>
      </c>
      <c r="H363" s="21" t="s">
        <v>19095</v>
      </c>
      <c r="I363" s="21" t="s">
        <v>943</v>
      </c>
      <c r="J363" s="22">
        <v>42716</v>
      </c>
      <c r="K363" s="21" t="s">
        <v>19096</v>
      </c>
      <c r="L363" s="21" t="s">
        <v>19096</v>
      </c>
      <c r="M363" s="21" t="s">
        <v>19154</v>
      </c>
      <c r="N363" s="21" t="s">
        <v>19291</v>
      </c>
      <c r="O363" s="21" t="s">
        <v>19587</v>
      </c>
      <c r="P363" s="21" t="s">
        <v>9106</v>
      </c>
      <c r="Q363" s="33">
        <v>2300</v>
      </c>
      <c r="R363" s="33">
        <v>510</v>
      </c>
      <c r="S363" s="33">
        <v>0</v>
      </c>
      <c r="T363" s="33">
        <v>510</v>
      </c>
      <c r="U363" s="33">
        <v>0</v>
      </c>
      <c r="V363" s="33">
        <v>0</v>
      </c>
      <c r="W363" s="23">
        <v>0</v>
      </c>
      <c r="X363" s="23">
        <v>14.3</v>
      </c>
      <c r="Y363" s="21" t="s">
        <v>19097</v>
      </c>
      <c r="Z363" s="23">
        <v>0</v>
      </c>
      <c r="AA363" s="23">
        <v>7296.26</v>
      </c>
      <c r="AB363" s="22">
        <v>42765</v>
      </c>
    </row>
    <row r="364" spans="1:28" ht="15" hidden="1" customHeight="1" x14ac:dyDescent="0.25">
      <c r="A364" t="s">
        <v>242</v>
      </c>
      <c r="B364" t="str">
        <f>VLOOKUP(O364+0,'de para'!K:O,3,0)</f>
        <v>NA</v>
      </c>
      <c r="C364" t="str">
        <f t="shared" si="5"/>
        <v>3001</v>
      </c>
      <c r="D364" t="str">
        <f>IFERROR(VLOOKUP(G364+0,'de para'!A:C,3,0),"")</f>
        <v/>
      </c>
      <c r="E364" t="str">
        <f>IF(VLOOKUP(G364+0,'de para'!E:H,4,0)="EX","Externo","Interno")</f>
        <v>Externo</v>
      </c>
      <c r="F364" s="18" t="s">
        <v>19585</v>
      </c>
      <c r="G364" s="18">
        <v>72</v>
      </c>
      <c r="H364" s="18" t="s">
        <v>19095</v>
      </c>
      <c r="I364" s="18" t="s">
        <v>943</v>
      </c>
      <c r="J364" s="19">
        <v>42716</v>
      </c>
      <c r="K364" s="18" t="s">
        <v>19096</v>
      </c>
      <c r="L364" s="18" t="s">
        <v>19096</v>
      </c>
      <c r="M364" s="18" t="s">
        <v>19154</v>
      </c>
      <c r="N364" s="18" t="s">
        <v>19104</v>
      </c>
      <c r="O364" s="18" t="s">
        <v>19549</v>
      </c>
      <c r="P364" s="18" t="s">
        <v>309</v>
      </c>
      <c r="Q364" s="32">
        <v>-220</v>
      </c>
      <c r="R364" s="32">
        <v>1440</v>
      </c>
      <c r="S364" s="32">
        <v>0</v>
      </c>
      <c r="T364" s="32">
        <v>1440</v>
      </c>
      <c r="U364" s="32">
        <v>0</v>
      </c>
      <c r="V364" s="32">
        <v>0</v>
      </c>
      <c r="W364" s="20">
        <v>0</v>
      </c>
      <c r="X364" s="20">
        <v>5</v>
      </c>
      <c r="Y364" s="18" t="s">
        <v>19097</v>
      </c>
      <c r="Z364" s="20">
        <v>0</v>
      </c>
      <c r="AA364" s="20">
        <v>7210.42</v>
      </c>
      <c r="AB364" s="19">
        <v>42765</v>
      </c>
    </row>
    <row r="365" spans="1:28" ht="15" hidden="1" customHeight="1" x14ac:dyDescent="0.25">
      <c r="A365" t="s">
        <v>242</v>
      </c>
      <c r="B365" t="str">
        <f>VLOOKUP(O365+0,'de para'!K:O,3,0)</f>
        <v>NA</v>
      </c>
      <c r="C365" t="str">
        <f t="shared" si="5"/>
        <v>3001</v>
      </c>
      <c r="D365" t="str">
        <f>IFERROR(VLOOKUP(G365+0,'de para'!A:C,3,0),"")</f>
        <v/>
      </c>
      <c r="E365" t="str">
        <f>IF(VLOOKUP(G365+0,'de para'!E:H,4,0)="EX","Externo","Interno")</f>
        <v>Externo</v>
      </c>
      <c r="F365" s="21" t="s">
        <v>19585</v>
      </c>
      <c r="G365" s="21">
        <v>72</v>
      </c>
      <c r="H365" s="21" t="s">
        <v>19095</v>
      </c>
      <c r="I365" s="21" t="s">
        <v>943</v>
      </c>
      <c r="J365" s="22">
        <v>42716</v>
      </c>
      <c r="K365" s="21" t="s">
        <v>19096</v>
      </c>
      <c r="L365" s="21" t="s">
        <v>19096</v>
      </c>
      <c r="M365" s="21" t="s">
        <v>19154</v>
      </c>
      <c r="N365" s="21" t="s">
        <v>19112</v>
      </c>
      <c r="O365" s="21" t="s">
        <v>19569</v>
      </c>
      <c r="P365" s="21" t="s">
        <v>9272</v>
      </c>
      <c r="Q365" s="33">
        <v>3300</v>
      </c>
      <c r="R365" s="33">
        <v>3080</v>
      </c>
      <c r="S365" s="33">
        <v>0</v>
      </c>
      <c r="T365" s="33">
        <v>3080</v>
      </c>
      <c r="U365" s="33">
        <v>0</v>
      </c>
      <c r="V365" s="33">
        <v>0</v>
      </c>
      <c r="W365" s="23">
        <v>0</v>
      </c>
      <c r="X365" s="23">
        <v>6.08</v>
      </c>
      <c r="Y365" s="21" t="s">
        <v>19097</v>
      </c>
      <c r="Z365" s="23">
        <v>0</v>
      </c>
      <c r="AA365" s="23">
        <v>18727.07</v>
      </c>
      <c r="AB365" s="22">
        <v>42765</v>
      </c>
    </row>
    <row r="366" spans="1:28" ht="15" hidden="1" customHeight="1" x14ac:dyDescent="0.25">
      <c r="A366" t="s">
        <v>242</v>
      </c>
      <c r="B366" t="str">
        <f>VLOOKUP(O366+0,'de para'!K:O,3,0)</f>
        <v>NA</v>
      </c>
      <c r="C366" t="str">
        <f t="shared" si="5"/>
        <v>3001</v>
      </c>
      <c r="D366" t="str">
        <f>IFERROR(VLOOKUP(G366+0,'de para'!A:C,3,0),"")</f>
        <v/>
      </c>
      <c r="E366" t="str">
        <f>IF(VLOOKUP(G366+0,'de para'!E:H,4,0)="EX","Externo","Interno")</f>
        <v>Externo</v>
      </c>
      <c r="F366" s="18" t="s">
        <v>19585</v>
      </c>
      <c r="G366" s="18">
        <v>72</v>
      </c>
      <c r="H366" s="18" t="s">
        <v>19095</v>
      </c>
      <c r="I366" s="18" t="s">
        <v>943</v>
      </c>
      <c r="J366" s="19">
        <v>42716</v>
      </c>
      <c r="K366" s="18" t="s">
        <v>19096</v>
      </c>
      <c r="L366" s="18" t="s">
        <v>19096</v>
      </c>
      <c r="M366" s="18" t="s">
        <v>19154</v>
      </c>
      <c r="N366" s="18" t="s">
        <v>19113</v>
      </c>
      <c r="O366" s="18" t="s">
        <v>19569</v>
      </c>
      <c r="P366" s="18" t="s">
        <v>9272</v>
      </c>
      <c r="Q366" s="32">
        <v>220</v>
      </c>
      <c r="R366" s="32">
        <v>440</v>
      </c>
      <c r="S366" s="32">
        <v>0</v>
      </c>
      <c r="T366" s="32">
        <v>440</v>
      </c>
      <c r="U366" s="32">
        <v>0</v>
      </c>
      <c r="V366" s="32">
        <v>0</v>
      </c>
      <c r="W366" s="20">
        <v>0</v>
      </c>
      <c r="X366" s="20">
        <v>6.5</v>
      </c>
      <c r="Y366" s="18" t="s">
        <v>19097</v>
      </c>
      <c r="Z366" s="20">
        <v>0</v>
      </c>
      <c r="AA366" s="20">
        <v>2864.14</v>
      </c>
      <c r="AB366" s="19">
        <v>42765</v>
      </c>
    </row>
    <row r="367" spans="1:28" ht="15" hidden="1" customHeight="1" x14ac:dyDescent="0.25">
      <c r="A367" t="s">
        <v>242</v>
      </c>
      <c r="B367" t="str">
        <f>VLOOKUP(O367+0,'de para'!K:O,3,0)</f>
        <v>NA</v>
      </c>
      <c r="C367" t="str">
        <f t="shared" si="5"/>
        <v>3001</v>
      </c>
      <c r="D367" t="str">
        <f>IFERROR(VLOOKUP(G367+0,'de para'!A:C,3,0),"")</f>
        <v/>
      </c>
      <c r="E367" t="str">
        <f>IF(VLOOKUP(G367+0,'de para'!E:H,4,0)="EX","Externo","Interno")</f>
        <v>Externo</v>
      </c>
      <c r="F367" s="21" t="s">
        <v>19585</v>
      </c>
      <c r="G367" s="21">
        <v>72</v>
      </c>
      <c r="H367" s="21" t="s">
        <v>19095</v>
      </c>
      <c r="I367" s="21" t="s">
        <v>943</v>
      </c>
      <c r="J367" s="22">
        <v>42716</v>
      </c>
      <c r="K367" s="21" t="s">
        <v>19096</v>
      </c>
      <c r="L367" s="21" t="s">
        <v>19096</v>
      </c>
      <c r="M367" s="21" t="s">
        <v>19154</v>
      </c>
      <c r="N367" s="21" t="s">
        <v>19340</v>
      </c>
      <c r="O367" s="21" t="s">
        <v>19140</v>
      </c>
      <c r="P367" s="21" t="s">
        <v>322</v>
      </c>
      <c r="Q367" s="33">
        <v>5010</v>
      </c>
      <c r="R367" s="33">
        <v>1980</v>
      </c>
      <c r="S367" s="33">
        <v>0</v>
      </c>
      <c r="T367" s="33">
        <v>1980</v>
      </c>
      <c r="U367" s="33">
        <v>0</v>
      </c>
      <c r="V367" s="33">
        <v>0</v>
      </c>
      <c r="W367" s="23">
        <v>0</v>
      </c>
      <c r="X367" s="23">
        <v>10.37</v>
      </c>
      <c r="Y367" s="21" t="s">
        <v>19097</v>
      </c>
      <c r="Z367" s="23">
        <v>0</v>
      </c>
      <c r="AA367" s="23">
        <v>20536.830000000002</v>
      </c>
      <c r="AB367" s="22">
        <v>42765</v>
      </c>
    </row>
    <row r="368" spans="1:28" ht="15" hidden="1" customHeight="1" x14ac:dyDescent="0.25">
      <c r="A368" t="s">
        <v>242</v>
      </c>
      <c r="B368" t="str">
        <f>VLOOKUP(O368+0,'de para'!K:O,3,0)</f>
        <v>NA</v>
      </c>
      <c r="C368" t="str">
        <f t="shared" si="5"/>
        <v>3001</v>
      </c>
      <c r="D368" t="str">
        <f>IFERROR(VLOOKUP(G368+0,'de para'!A:C,3,0),"")</f>
        <v/>
      </c>
      <c r="E368" t="str">
        <f>IF(VLOOKUP(G368+0,'de para'!E:H,4,0)="EX","Externo","Interno")</f>
        <v>Externo</v>
      </c>
      <c r="F368" s="18" t="s">
        <v>19585</v>
      </c>
      <c r="G368" s="18">
        <v>72</v>
      </c>
      <c r="H368" s="18" t="s">
        <v>19095</v>
      </c>
      <c r="I368" s="18" t="s">
        <v>943</v>
      </c>
      <c r="J368" s="19">
        <v>42716</v>
      </c>
      <c r="K368" s="18" t="s">
        <v>19096</v>
      </c>
      <c r="L368" s="18" t="s">
        <v>19096</v>
      </c>
      <c r="M368" s="18" t="s">
        <v>19154</v>
      </c>
      <c r="N368" s="18" t="s">
        <v>19342</v>
      </c>
      <c r="O368" s="18" t="s">
        <v>19570</v>
      </c>
      <c r="P368" s="18" t="s">
        <v>300</v>
      </c>
      <c r="Q368" s="32">
        <v>-200</v>
      </c>
      <c r="R368" s="32">
        <v>1050</v>
      </c>
      <c r="S368" s="32">
        <v>0</v>
      </c>
      <c r="T368" s="32">
        <v>1050</v>
      </c>
      <c r="U368" s="32">
        <v>0</v>
      </c>
      <c r="V368" s="32">
        <v>0</v>
      </c>
      <c r="W368" s="20">
        <v>0</v>
      </c>
      <c r="X368" s="20">
        <v>11.08</v>
      </c>
      <c r="Y368" s="18" t="s">
        <v>19097</v>
      </c>
      <c r="Z368" s="20">
        <v>0</v>
      </c>
      <c r="AA368" s="20">
        <v>11641.83</v>
      </c>
      <c r="AB368" s="19">
        <v>42765</v>
      </c>
    </row>
    <row r="369" spans="1:28" ht="15" hidden="1" customHeight="1" x14ac:dyDescent="0.25">
      <c r="A369" t="s">
        <v>242</v>
      </c>
      <c r="B369" t="str">
        <f>VLOOKUP(O369+0,'de para'!K:O,3,0)</f>
        <v>NA</v>
      </c>
      <c r="C369" t="str">
        <f t="shared" si="5"/>
        <v>3001</v>
      </c>
      <c r="D369" t="str">
        <f>IFERROR(VLOOKUP(G369+0,'de para'!A:C,3,0),"")</f>
        <v/>
      </c>
      <c r="E369" t="str">
        <f>IF(VLOOKUP(G369+0,'de para'!E:H,4,0)="EX","Externo","Interno")</f>
        <v>Externo</v>
      </c>
      <c r="F369" s="21" t="s">
        <v>19585</v>
      </c>
      <c r="G369" s="21">
        <v>72</v>
      </c>
      <c r="H369" s="21" t="s">
        <v>19095</v>
      </c>
      <c r="I369" s="21" t="s">
        <v>943</v>
      </c>
      <c r="J369" s="22">
        <v>42716</v>
      </c>
      <c r="K369" s="21" t="s">
        <v>19096</v>
      </c>
      <c r="L369" s="21" t="s">
        <v>19096</v>
      </c>
      <c r="M369" s="21" t="s">
        <v>19154</v>
      </c>
      <c r="N369" s="21" t="s">
        <v>19343</v>
      </c>
      <c r="O369" s="21" t="s">
        <v>19588</v>
      </c>
      <c r="P369" s="21" t="s">
        <v>9289</v>
      </c>
      <c r="Q369" s="33">
        <v>1330</v>
      </c>
      <c r="R369" s="33">
        <v>190</v>
      </c>
      <c r="S369" s="33">
        <v>0</v>
      </c>
      <c r="T369" s="33">
        <v>190</v>
      </c>
      <c r="U369" s="33">
        <v>0</v>
      </c>
      <c r="V369" s="33">
        <v>0</v>
      </c>
      <c r="W369" s="23">
        <v>0</v>
      </c>
      <c r="X369" s="23">
        <v>10.9</v>
      </c>
      <c r="Y369" s="21" t="s">
        <v>19097</v>
      </c>
      <c r="Z369" s="23">
        <v>0</v>
      </c>
      <c r="AA369" s="23">
        <v>2072.63</v>
      </c>
      <c r="AB369" s="22">
        <v>42765</v>
      </c>
    </row>
    <row r="370" spans="1:28" ht="15" hidden="1" customHeight="1" x14ac:dyDescent="0.25">
      <c r="A370" t="s">
        <v>242</v>
      </c>
      <c r="B370" t="str">
        <f>VLOOKUP(O370+0,'de para'!K:O,3,0)</f>
        <v>NA</v>
      </c>
      <c r="C370" t="str">
        <f t="shared" si="5"/>
        <v>3001</v>
      </c>
      <c r="D370" t="str">
        <f>IFERROR(VLOOKUP(G370+0,'de para'!A:C,3,0),"")</f>
        <v/>
      </c>
      <c r="E370" t="str">
        <f>IF(VLOOKUP(G370+0,'de para'!E:H,4,0)="EX","Externo","Interno")</f>
        <v>Externo</v>
      </c>
      <c r="F370" s="18" t="s">
        <v>19585</v>
      </c>
      <c r="G370" s="18">
        <v>72</v>
      </c>
      <c r="H370" s="18" t="s">
        <v>19095</v>
      </c>
      <c r="I370" s="18" t="s">
        <v>943</v>
      </c>
      <c r="J370" s="19">
        <v>42716</v>
      </c>
      <c r="K370" s="18" t="s">
        <v>19096</v>
      </c>
      <c r="L370" s="18" t="s">
        <v>19096</v>
      </c>
      <c r="M370" s="18" t="s">
        <v>19154</v>
      </c>
      <c r="N370" s="18" t="s">
        <v>19349</v>
      </c>
      <c r="O370" s="18" t="s">
        <v>19588</v>
      </c>
      <c r="P370" s="18" t="s">
        <v>9289</v>
      </c>
      <c r="Q370" s="32">
        <v>1140</v>
      </c>
      <c r="R370" s="32">
        <v>760</v>
      </c>
      <c r="S370" s="32">
        <v>0</v>
      </c>
      <c r="T370" s="32">
        <v>760</v>
      </c>
      <c r="U370" s="32">
        <v>0</v>
      </c>
      <c r="V370" s="32">
        <v>0</v>
      </c>
      <c r="W370" s="20">
        <v>0</v>
      </c>
      <c r="X370" s="20">
        <v>11.44</v>
      </c>
      <c r="Y370" s="18" t="s">
        <v>19097</v>
      </c>
      <c r="Z370" s="20">
        <v>0</v>
      </c>
      <c r="AA370" s="20">
        <v>8698.2900000000009</v>
      </c>
      <c r="AB370" s="19">
        <v>42765</v>
      </c>
    </row>
    <row r="371" spans="1:28" ht="15" hidden="1" customHeight="1" x14ac:dyDescent="0.25">
      <c r="A371" t="s">
        <v>242</v>
      </c>
      <c r="B371" t="str">
        <f>VLOOKUP(O371+0,'de para'!K:O,3,0)</f>
        <v>NA</v>
      </c>
      <c r="C371" t="str">
        <f t="shared" si="5"/>
        <v>3001</v>
      </c>
      <c r="D371" t="str">
        <f>IFERROR(VLOOKUP(G371+0,'de para'!A:C,3,0),"")</f>
        <v/>
      </c>
      <c r="E371" t="str">
        <f>IF(VLOOKUP(G371+0,'de para'!E:H,4,0)="EX","Externo","Interno")</f>
        <v>Externo</v>
      </c>
      <c r="F371" s="21" t="s">
        <v>19585</v>
      </c>
      <c r="G371" s="21">
        <v>72</v>
      </c>
      <c r="H371" s="21" t="s">
        <v>19095</v>
      </c>
      <c r="I371" s="21" t="s">
        <v>943</v>
      </c>
      <c r="J371" s="22">
        <v>42716</v>
      </c>
      <c r="K371" s="21" t="s">
        <v>19096</v>
      </c>
      <c r="L371" s="21" t="s">
        <v>19096</v>
      </c>
      <c r="M371" s="21" t="s">
        <v>19154</v>
      </c>
      <c r="N371" s="21" t="s">
        <v>19351</v>
      </c>
      <c r="O371" s="21" t="s">
        <v>19589</v>
      </c>
      <c r="P371" s="21" t="s">
        <v>9121</v>
      </c>
      <c r="Q371" s="33">
        <v>150</v>
      </c>
      <c r="R371" s="33">
        <v>525</v>
      </c>
      <c r="S371" s="33">
        <v>0</v>
      </c>
      <c r="T371" s="33">
        <v>525</v>
      </c>
      <c r="U371" s="33">
        <v>0</v>
      </c>
      <c r="V371" s="33">
        <v>0</v>
      </c>
      <c r="W371" s="23">
        <v>0</v>
      </c>
      <c r="X371" s="23">
        <v>19.88</v>
      </c>
      <c r="Y371" s="21" t="s">
        <v>19097</v>
      </c>
      <c r="Z371" s="23">
        <v>0</v>
      </c>
      <c r="AA371" s="23">
        <v>10440.09</v>
      </c>
      <c r="AB371" s="22">
        <v>42765</v>
      </c>
    </row>
    <row r="372" spans="1:28" ht="15" hidden="1" customHeight="1" x14ac:dyDescent="0.25">
      <c r="A372" t="s">
        <v>242</v>
      </c>
      <c r="B372" t="str">
        <f>VLOOKUP(O372+0,'de para'!K:O,3,0)</f>
        <v>NA</v>
      </c>
      <c r="C372" t="str">
        <f t="shared" si="5"/>
        <v>3001</v>
      </c>
      <c r="D372" t="str">
        <f>IFERROR(VLOOKUP(G372+0,'de para'!A:C,3,0),"")</f>
        <v/>
      </c>
      <c r="E372" t="str">
        <f>IF(VLOOKUP(G372+0,'de para'!E:H,4,0)="EX","Externo","Interno")</f>
        <v>Externo</v>
      </c>
      <c r="F372" s="18" t="s">
        <v>19585</v>
      </c>
      <c r="G372" s="18">
        <v>72</v>
      </c>
      <c r="H372" s="18" t="s">
        <v>19095</v>
      </c>
      <c r="I372" s="18" t="s">
        <v>943</v>
      </c>
      <c r="J372" s="19">
        <v>42716</v>
      </c>
      <c r="K372" s="18" t="s">
        <v>19096</v>
      </c>
      <c r="L372" s="18" t="s">
        <v>19096</v>
      </c>
      <c r="M372" s="18" t="s">
        <v>19154</v>
      </c>
      <c r="N372" s="18" t="s">
        <v>19352</v>
      </c>
      <c r="O372" s="18" t="s">
        <v>19590</v>
      </c>
      <c r="P372" s="18" t="s">
        <v>19591</v>
      </c>
      <c r="Q372" s="32">
        <v>0</v>
      </c>
      <c r="R372" s="32">
        <v>620</v>
      </c>
      <c r="S372" s="32">
        <v>0</v>
      </c>
      <c r="T372" s="32">
        <v>620</v>
      </c>
      <c r="U372" s="32">
        <v>0</v>
      </c>
      <c r="V372" s="32">
        <v>0</v>
      </c>
      <c r="W372" s="20">
        <v>0</v>
      </c>
      <c r="X372" s="20">
        <v>21.81</v>
      </c>
      <c r="Y372" s="18" t="s">
        <v>19097</v>
      </c>
      <c r="Z372" s="20">
        <v>0</v>
      </c>
      <c r="AA372" s="20">
        <v>13526.7</v>
      </c>
      <c r="AB372" s="19">
        <v>42765</v>
      </c>
    </row>
    <row r="373" spans="1:28" ht="15" hidden="1" customHeight="1" x14ac:dyDescent="0.25">
      <c r="A373" t="s">
        <v>242</v>
      </c>
      <c r="B373" t="str">
        <f>VLOOKUP(O373+0,'de para'!K:O,3,0)</f>
        <v>NA</v>
      </c>
      <c r="C373" t="str">
        <f t="shared" si="5"/>
        <v>3001</v>
      </c>
      <c r="D373" t="str">
        <f>IFERROR(VLOOKUP(G373+0,'de para'!A:C,3,0),"")</f>
        <v/>
      </c>
      <c r="E373" t="str">
        <f>IF(VLOOKUP(G373+0,'de para'!E:H,4,0)="EX","Externo","Interno")</f>
        <v>Externo</v>
      </c>
      <c r="F373" s="21" t="s">
        <v>19585</v>
      </c>
      <c r="G373" s="21">
        <v>72</v>
      </c>
      <c r="H373" s="21" t="s">
        <v>19095</v>
      </c>
      <c r="I373" s="21" t="s">
        <v>943</v>
      </c>
      <c r="J373" s="22">
        <v>42716</v>
      </c>
      <c r="K373" s="21" t="s">
        <v>19096</v>
      </c>
      <c r="L373" s="21" t="s">
        <v>19096</v>
      </c>
      <c r="M373" s="21" t="s">
        <v>19154</v>
      </c>
      <c r="N373" s="21" t="s">
        <v>19353</v>
      </c>
      <c r="O373" s="21" t="s">
        <v>19592</v>
      </c>
      <c r="P373" s="21" t="s">
        <v>297</v>
      </c>
      <c r="Q373" s="33">
        <v>875</v>
      </c>
      <c r="R373" s="33">
        <v>280</v>
      </c>
      <c r="S373" s="33">
        <v>0</v>
      </c>
      <c r="T373" s="33">
        <v>280</v>
      </c>
      <c r="U373" s="33">
        <v>0</v>
      </c>
      <c r="V373" s="33">
        <v>0</v>
      </c>
      <c r="W373" s="23">
        <v>0</v>
      </c>
      <c r="X373" s="23">
        <v>57.61</v>
      </c>
      <c r="Y373" s="21" t="s">
        <v>19097</v>
      </c>
      <c r="Z373" s="23">
        <v>0</v>
      </c>
      <c r="AA373" s="23">
        <v>16133.32</v>
      </c>
      <c r="AB373" s="22">
        <v>42765</v>
      </c>
    </row>
    <row r="374" spans="1:28" ht="15" hidden="1" customHeight="1" x14ac:dyDescent="0.25">
      <c r="A374" t="s">
        <v>242</v>
      </c>
      <c r="B374" t="str">
        <f>VLOOKUP(O374+0,'de para'!K:O,3,0)</f>
        <v>NA</v>
      </c>
      <c r="C374" t="str">
        <f t="shared" si="5"/>
        <v>3001</v>
      </c>
      <c r="D374" t="str">
        <f>IFERROR(VLOOKUP(G374+0,'de para'!A:C,3,0),"")</f>
        <v/>
      </c>
      <c r="E374" t="str">
        <f>IF(VLOOKUP(G374+0,'de para'!E:H,4,0)="EX","Externo","Interno")</f>
        <v>Externo</v>
      </c>
      <c r="F374" s="18" t="s">
        <v>19585</v>
      </c>
      <c r="G374" s="18">
        <v>72</v>
      </c>
      <c r="H374" s="18" t="s">
        <v>19095</v>
      </c>
      <c r="I374" s="18" t="s">
        <v>943</v>
      </c>
      <c r="J374" s="19">
        <v>42716</v>
      </c>
      <c r="K374" s="18" t="s">
        <v>19096</v>
      </c>
      <c r="L374" s="18" t="s">
        <v>19096</v>
      </c>
      <c r="M374" s="18" t="s">
        <v>19154</v>
      </c>
      <c r="N374" s="18" t="s">
        <v>19117</v>
      </c>
      <c r="O374" s="18" t="s">
        <v>19593</v>
      </c>
      <c r="P374" s="18" t="s">
        <v>307</v>
      </c>
      <c r="Q374" s="32">
        <v>0</v>
      </c>
      <c r="R374" s="32">
        <v>120</v>
      </c>
      <c r="S374" s="32">
        <v>0</v>
      </c>
      <c r="T374" s="32">
        <v>120</v>
      </c>
      <c r="U374" s="32">
        <v>0</v>
      </c>
      <c r="V374" s="32">
        <v>0</v>
      </c>
      <c r="W374" s="20">
        <v>0</v>
      </c>
      <c r="X374" s="20">
        <v>60.58</v>
      </c>
      <c r="Y374" s="18" t="s">
        <v>19097</v>
      </c>
      <c r="Z374" s="20">
        <v>0</v>
      </c>
      <c r="AA374" s="20">
        <v>7270.51</v>
      </c>
      <c r="AB374" s="19">
        <v>42765</v>
      </c>
    </row>
    <row r="375" spans="1:28" ht="15" hidden="1" customHeight="1" x14ac:dyDescent="0.25">
      <c r="A375" t="s">
        <v>242</v>
      </c>
      <c r="B375" t="str">
        <f>VLOOKUP(O375+0,'de para'!K:O,3,0)</f>
        <v>NA</v>
      </c>
      <c r="C375" t="str">
        <f t="shared" si="5"/>
        <v>3001</v>
      </c>
      <c r="D375" t="str">
        <f>IFERROR(VLOOKUP(G375+0,'de para'!A:C,3,0),"")</f>
        <v/>
      </c>
      <c r="E375" t="str">
        <f>IF(VLOOKUP(G375+0,'de para'!E:H,4,0)="EX","Externo","Interno")</f>
        <v>Externo</v>
      </c>
      <c r="F375" s="21" t="s">
        <v>19585</v>
      </c>
      <c r="G375" s="21">
        <v>72</v>
      </c>
      <c r="H375" s="21" t="s">
        <v>19095</v>
      </c>
      <c r="I375" s="21" t="s">
        <v>943</v>
      </c>
      <c r="J375" s="22">
        <v>42716</v>
      </c>
      <c r="K375" s="21" t="s">
        <v>19096</v>
      </c>
      <c r="L375" s="21" t="s">
        <v>19096</v>
      </c>
      <c r="M375" s="21" t="s">
        <v>19154</v>
      </c>
      <c r="N375" s="21" t="s">
        <v>19505</v>
      </c>
      <c r="O375" s="21" t="s">
        <v>19594</v>
      </c>
      <c r="P375" s="21" t="s">
        <v>298</v>
      </c>
      <c r="Q375" s="33">
        <v>3910</v>
      </c>
      <c r="R375" s="33">
        <v>1150</v>
      </c>
      <c r="S375" s="33">
        <v>0</v>
      </c>
      <c r="T375" s="33">
        <v>1150</v>
      </c>
      <c r="U375" s="33">
        <v>0</v>
      </c>
      <c r="V375" s="33">
        <v>0</v>
      </c>
      <c r="W375" s="23">
        <v>0</v>
      </c>
      <c r="X375" s="23">
        <v>11.44</v>
      </c>
      <c r="Y375" s="21" t="s">
        <v>19097</v>
      </c>
      <c r="Z375" s="23">
        <v>0</v>
      </c>
      <c r="AA375" s="23">
        <v>13161.88</v>
      </c>
      <c r="AB375" s="22">
        <v>42765</v>
      </c>
    </row>
    <row r="376" spans="1:28" ht="15" hidden="1" customHeight="1" x14ac:dyDescent="0.25">
      <c r="A376" t="s">
        <v>242</v>
      </c>
      <c r="B376" t="str">
        <f>VLOOKUP(O376+0,'de para'!K:O,3,0)</f>
        <v>NA</v>
      </c>
      <c r="C376" t="str">
        <f t="shared" si="5"/>
        <v>3001</v>
      </c>
      <c r="D376" t="str">
        <f>IFERROR(VLOOKUP(G376+0,'de para'!A:C,3,0),"")</f>
        <v/>
      </c>
      <c r="E376" t="str">
        <f>IF(VLOOKUP(G376+0,'de para'!E:H,4,0)="EX","Externo","Interno")</f>
        <v>Externo</v>
      </c>
      <c r="F376" s="18" t="s">
        <v>19585</v>
      </c>
      <c r="G376" s="18">
        <v>72</v>
      </c>
      <c r="H376" s="18" t="s">
        <v>19095</v>
      </c>
      <c r="I376" s="18" t="s">
        <v>943</v>
      </c>
      <c r="J376" s="19">
        <v>42716</v>
      </c>
      <c r="K376" s="18" t="s">
        <v>19096</v>
      </c>
      <c r="L376" s="18" t="s">
        <v>19096</v>
      </c>
      <c r="M376" s="18" t="s">
        <v>19154</v>
      </c>
      <c r="N376" s="18" t="s">
        <v>19506</v>
      </c>
      <c r="O376" s="18" t="s">
        <v>19595</v>
      </c>
      <c r="P376" s="18" t="s">
        <v>299</v>
      </c>
      <c r="Q376" s="32">
        <v>2520</v>
      </c>
      <c r="R376" s="32">
        <v>1470</v>
      </c>
      <c r="S376" s="32">
        <v>0</v>
      </c>
      <c r="T376" s="32">
        <v>1470</v>
      </c>
      <c r="U376" s="32">
        <v>0</v>
      </c>
      <c r="V376" s="32">
        <v>0</v>
      </c>
      <c r="W376" s="20">
        <v>0</v>
      </c>
      <c r="X376" s="20">
        <v>12.87</v>
      </c>
      <c r="Y376" s="18" t="s">
        <v>19097</v>
      </c>
      <c r="Z376" s="20">
        <v>0</v>
      </c>
      <c r="AA376" s="20">
        <v>18927.36</v>
      </c>
      <c r="AB376" s="19">
        <v>42765</v>
      </c>
    </row>
    <row r="377" spans="1:28" ht="15" hidden="1" customHeight="1" x14ac:dyDescent="0.25">
      <c r="A377" t="s">
        <v>242</v>
      </c>
      <c r="B377" t="str">
        <f>VLOOKUP(O377+0,'de para'!K:O,3,0)</f>
        <v>NA</v>
      </c>
      <c r="C377" t="str">
        <f t="shared" si="5"/>
        <v>3001</v>
      </c>
      <c r="D377" t="str">
        <f>IFERROR(VLOOKUP(G377+0,'de para'!A:C,3,0),"")</f>
        <v/>
      </c>
      <c r="E377" t="str">
        <f>IF(VLOOKUP(G377+0,'de para'!E:H,4,0)="EX","Externo","Interno")</f>
        <v>Externo</v>
      </c>
      <c r="F377" s="21" t="s">
        <v>19585</v>
      </c>
      <c r="G377" s="21">
        <v>72</v>
      </c>
      <c r="H377" s="21" t="s">
        <v>19095</v>
      </c>
      <c r="I377" s="21" t="s">
        <v>943</v>
      </c>
      <c r="J377" s="22">
        <v>42716</v>
      </c>
      <c r="K377" s="21" t="s">
        <v>19096</v>
      </c>
      <c r="L377" s="21" t="s">
        <v>19096</v>
      </c>
      <c r="M377" s="21" t="s">
        <v>19154</v>
      </c>
      <c r="N377" s="21" t="s">
        <v>19118</v>
      </c>
      <c r="O377" s="21" t="s">
        <v>19572</v>
      </c>
      <c r="P377" s="21" t="s">
        <v>268</v>
      </c>
      <c r="Q377" s="33">
        <v>760</v>
      </c>
      <c r="R377" s="33">
        <v>950</v>
      </c>
      <c r="S377" s="33">
        <v>0</v>
      </c>
      <c r="T377" s="33">
        <v>950</v>
      </c>
      <c r="U377" s="33">
        <v>0</v>
      </c>
      <c r="V377" s="33">
        <v>0</v>
      </c>
      <c r="W377" s="23">
        <v>0</v>
      </c>
      <c r="X377" s="23">
        <v>20.38</v>
      </c>
      <c r="Y377" s="21" t="s">
        <v>19097</v>
      </c>
      <c r="Z377" s="23">
        <v>0</v>
      </c>
      <c r="AA377" s="23">
        <v>19367.28</v>
      </c>
      <c r="AB377" s="22">
        <v>42765</v>
      </c>
    </row>
    <row r="378" spans="1:28" ht="15" hidden="1" customHeight="1" x14ac:dyDescent="0.25">
      <c r="A378" t="s">
        <v>242</v>
      </c>
      <c r="B378" t="str">
        <f>VLOOKUP(O378+0,'de para'!K:O,3,0)</f>
        <v>NA</v>
      </c>
      <c r="C378" t="str">
        <f t="shared" si="5"/>
        <v>3001</v>
      </c>
      <c r="D378" t="str">
        <f>IFERROR(VLOOKUP(G378+0,'de para'!A:C,3,0),"")</f>
        <v/>
      </c>
      <c r="E378" t="str">
        <f>IF(VLOOKUP(G378+0,'de para'!E:H,4,0)="EX","Externo","Interno")</f>
        <v>Interno</v>
      </c>
      <c r="F378" s="18" t="s">
        <v>19246</v>
      </c>
      <c r="G378" s="18">
        <v>248</v>
      </c>
      <c r="H378" s="18" t="s">
        <v>19095</v>
      </c>
      <c r="I378" s="18" t="s">
        <v>35</v>
      </c>
      <c r="J378" s="19">
        <v>42717</v>
      </c>
      <c r="K378" s="18" t="s">
        <v>19101</v>
      </c>
      <c r="L378" s="18" t="s">
        <v>19137</v>
      </c>
      <c r="M378" s="18" t="s">
        <v>19138</v>
      </c>
      <c r="N378" s="18" t="s">
        <v>19095</v>
      </c>
      <c r="O378" s="18" t="s">
        <v>19126</v>
      </c>
      <c r="P378" s="18" t="s">
        <v>19139</v>
      </c>
      <c r="Q378" s="32">
        <v>0</v>
      </c>
      <c r="R378" s="32">
        <v>720</v>
      </c>
      <c r="S378" s="32">
        <v>0</v>
      </c>
      <c r="T378" s="32">
        <v>720</v>
      </c>
      <c r="U378" s="32">
        <v>0</v>
      </c>
      <c r="V378" s="32">
        <v>0</v>
      </c>
      <c r="W378" s="20">
        <v>0</v>
      </c>
      <c r="X378" s="20">
        <v>27</v>
      </c>
      <c r="Y378" s="18" t="s">
        <v>19097</v>
      </c>
      <c r="Z378" s="20">
        <v>0</v>
      </c>
      <c r="AA378" s="20">
        <v>19440</v>
      </c>
      <c r="AB378" s="19">
        <v>42677</v>
      </c>
    </row>
    <row r="379" spans="1:28" ht="15" hidden="1" customHeight="1" x14ac:dyDescent="0.25">
      <c r="A379" t="s">
        <v>242</v>
      </c>
      <c r="B379" t="str">
        <f>VLOOKUP(O379+0,'de para'!K:O,3,0)</f>
        <v>NA</v>
      </c>
      <c r="C379" t="str">
        <f t="shared" si="5"/>
        <v>3001</v>
      </c>
      <c r="D379" t="str">
        <f>IFERROR(VLOOKUP(G379+0,'de para'!A:C,3,0),"")</f>
        <v/>
      </c>
      <c r="E379" t="str">
        <f>IF(VLOOKUP(G379+0,'de para'!E:H,4,0)="EX","Externo","Interno")</f>
        <v>Interno</v>
      </c>
      <c r="F379" s="21" t="s">
        <v>19596</v>
      </c>
      <c r="G379" s="21">
        <v>649</v>
      </c>
      <c r="H379" s="21" t="s">
        <v>19095</v>
      </c>
      <c r="I379" s="21" t="s">
        <v>42</v>
      </c>
      <c r="J379" s="22">
        <v>42718</v>
      </c>
      <c r="K379" s="21" t="s">
        <v>19105</v>
      </c>
      <c r="L379" s="21" t="s">
        <v>19128</v>
      </c>
      <c r="M379" s="21" t="s">
        <v>19129</v>
      </c>
      <c r="N379" s="21" t="s">
        <v>19095</v>
      </c>
      <c r="O379" s="21" t="s">
        <v>19224</v>
      </c>
      <c r="P379" s="21" t="s">
        <v>19130</v>
      </c>
      <c r="Q379" s="33">
        <v>-1120</v>
      </c>
      <c r="R379" s="33">
        <v>1120</v>
      </c>
      <c r="S379" s="33">
        <v>0</v>
      </c>
      <c r="T379" s="33">
        <v>1120</v>
      </c>
      <c r="U379" s="33">
        <v>0</v>
      </c>
      <c r="V379" s="33">
        <v>0</v>
      </c>
      <c r="W379" s="23">
        <v>0</v>
      </c>
      <c r="X379" s="23">
        <v>37.380000000000003</v>
      </c>
      <c r="Y379" s="21" t="s">
        <v>19097</v>
      </c>
      <c r="Z379" s="23">
        <v>0</v>
      </c>
      <c r="AA379" s="23">
        <v>41860</v>
      </c>
      <c r="AB379" s="22">
        <v>42739</v>
      </c>
    </row>
    <row r="380" spans="1:28" ht="15" hidden="1" customHeight="1" x14ac:dyDescent="0.25">
      <c r="A380" t="s">
        <v>242</v>
      </c>
      <c r="B380" t="str">
        <f>VLOOKUP(O380+0,'de para'!K:O,3,0)</f>
        <v>NA</v>
      </c>
      <c r="C380" t="str">
        <f t="shared" si="5"/>
        <v>3001</v>
      </c>
      <c r="D380" t="str">
        <f>IFERROR(VLOOKUP(G380+0,'de para'!A:C,3,0),"")</f>
        <v/>
      </c>
      <c r="E380" t="str">
        <f>IF(VLOOKUP(G380+0,'de para'!E:H,4,0)="EX","Externo","Interno")</f>
        <v>Interno</v>
      </c>
      <c r="F380" s="18" t="s">
        <v>19597</v>
      </c>
      <c r="G380" s="18">
        <v>649</v>
      </c>
      <c r="H380" s="18" t="s">
        <v>19095</v>
      </c>
      <c r="I380" s="18" t="s">
        <v>42</v>
      </c>
      <c r="J380" s="19">
        <v>42718</v>
      </c>
      <c r="K380" s="18" t="s">
        <v>19105</v>
      </c>
      <c r="L380" s="18" t="s">
        <v>19128</v>
      </c>
      <c r="M380" s="18" t="s">
        <v>19129</v>
      </c>
      <c r="N380" s="18" t="s">
        <v>19095</v>
      </c>
      <c r="O380" s="18" t="s">
        <v>19224</v>
      </c>
      <c r="P380" s="18" t="s">
        <v>19130</v>
      </c>
      <c r="Q380" s="32">
        <v>-2240</v>
      </c>
      <c r="R380" s="32">
        <v>1120</v>
      </c>
      <c r="S380" s="32">
        <v>0</v>
      </c>
      <c r="T380" s="32">
        <v>1120</v>
      </c>
      <c r="U380" s="32">
        <v>0</v>
      </c>
      <c r="V380" s="32">
        <v>0</v>
      </c>
      <c r="W380" s="20">
        <v>0</v>
      </c>
      <c r="X380" s="20">
        <v>37.380000000000003</v>
      </c>
      <c r="Y380" s="18" t="s">
        <v>19097</v>
      </c>
      <c r="Z380" s="20">
        <v>0</v>
      </c>
      <c r="AA380" s="20">
        <v>41860</v>
      </c>
      <c r="AB380" s="19">
        <v>42746</v>
      </c>
    </row>
    <row r="381" spans="1:28" ht="15" hidden="1" customHeight="1" x14ac:dyDescent="0.25">
      <c r="A381" t="s">
        <v>242</v>
      </c>
      <c r="B381" t="str">
        <f>VLOOKUP(O381+0,'de para'!K:O,3,0)</f>
        <v>NA</v>
      </c>
      <c r="C381" t="str">
        <f t="shared" si="5"/>
        <v>3001</v>
      </c>
      <c r="D381" t="str">
        <f>IFERROR(VLOOKUP(G381+0,'de para'!A:C,3,0),"")</f>
        <v/>
      </c>
      <c r="E381" t="str">
        <f>IF(VLOOKUP(G381+0,'de para'!E:H,4,0)="EX","Externo","Interno")</f>
        <v>Interno</v>
      </c>
      <c r="F381" s="21" t="s">
        <v>19598</v>
      </c>
      <c r="G381" s="21">
        <v>649</v>
      </c>
      <c r="H381" s="21" t="s">
        <v>19095</v>
      </c>
      <c r="I381" s="21" t="s">
        <v>42</v>
      </c>
      <c r="J381" s="22">
        <v>42718</v>
      </c>
      <c r="K381" s="21" t="s">
        <v>19105</v>
      </c>
      <c r="L381" s="21" t="s">
        <v>19128</v>
      </c>
      <c r="M381" s="21" t="s">
        <v>19129</v>
      </c>
      <c r="N381" s="21" t="s">
        <v>19095</v>
      </c>
      <c r="O381" s="21" t="s">
        <v>19224</v>
      </c>
      <c r="P381" s="21" t="s">
        <v>19130</v>
      </c>
      <c r="Q381" s="33">
        <v>-3360</v>
      </c>
      <c r="R381" s="33">
        <v>1120</v>
      </c>
      <c r="S381" s="33">
        <v>0</v>
      </c>
      <c r="T381" s="33">
        <v>1120</v>
      </c>
      <c r="U381" s="33">
        <v>0</v>
      </c>
      <c r="V381" s="33">
        <v>0</v>
      </c>
      <c r="W381" s="23">
        <v>0</v>
      </c>
      <c r="X381" s="23">
        <v>37.380000000000003</v>
      </c>
      <c r="Y381" s="21" t="s">
        <v>19097</v>
      </c>
      <c r="Z381" s="23">
        <v>0</v>
      </c>
      <c r="AA381" s="23">
        <v>41860</v>
      </c>
      <c r="AB381" s="22">
        <v>42753</v>
      </c>
    </row>
    <row r="382" spans="1:28" ht="15" hidden="1" customHeight="1" x14ac:dyDescent="0.25">
      <c r="A382" t="s">
        <v>242</v>
      </c>
      <c r="B382" t="str">
        <f>VLOOKUP(O382+0,'de para'!K:O,3,0)</f>
        <v>NA</v>
      </c>
      <c r="C382" t="str">
        <f t="shared" si="5"/>
        <v>3001</v>
      </c>
      <c r="D382" t="str">
        <f>IFERROR(VLOOKUP(G382+0,'de para'!A:C,3,0),"")</f>
        <v/>
      </c>
      <c r="E382" t="str">
        <f>IF(VLOOKUP(G382+0,'de para'!E:H,4,0)="EX","Externo","Interno")</f>
        <v>Interno</v>
      </c>
      <c r="F382" s="18" t="s">
        <v>19599</v>
      </c>
      <c r="G382" s="18">
        <v>649</v>
      </c>
      <c r="H382" s="18" t="s">
        <v>19095</v>
      </c>
      <c r="I382" s="18" t="s">
        <v>42</v>
      </c>
      <c r="J382" s="19">
        <v>42718</v>
      </c>
      <c r="K382" s="18" t="s">
        <v>19105</v>
      </c>
      <c r="L382" s="18" t="s">
        <v>19128</v>
      </c>
      <c r="M382" s="18" t="s">
        <v>19129</v>
      </c>
      <c r="N382" s="18" t="s">
        <v>19095</v>
      </c>
      <c r="O382" s="18" t="s">
        <v>19224</v>
      </c>
      <c r="P382" s="18" t="s">
        <v>19130</v>
      </c>
      <c r="Q382" s="32">
        <v>-4480</v>
      </c>
      <c r="R382" s="32">
        <v>1120</v>
      </c>
      <c r="S382" s="32">
        <v>0</v>
      </c>
      <c r="T382" s="32">
        <v>1120</v>
      </c>
      <c r="U382" s="32">
        <v>0</v>
      </c>
      <c r="V382" s="32">
        <v>0</v>
      </c>
      <c r="W382" s="20">
        <v>0</v>
      </c>
      <c r="X382" s="20">
        <v>37.380000000000003</v>
      </c>
      <c r="Y382" s="18" t="s">
        <v>19097</v>
      </c>
      <c r="Z382" s="20">
        <v>0</v>
      </c>
      <c r="AA382" s="20">
        <v>41860</v>
      </c>
      <c r="AB382" s="19">
        <v>42761</v>
      </c>
    </row>
    <row r="383" spans="1:28" ht="15" hidden="1" customHeight="1" x14ac:dyDescent="0.25">
      <c r="A383" t="s">
        <v>242</v>
      </c>
      <c r="B383" t="str">
        <f>VLOOKUP(O383+0,'de para'!K:O,3,0)</f>
        <v>NA</v>
      </c>
      <c r="C383" t="str">
        <f t="shared" si="5"/>
        <v>3001</v>
      </c>
      <c r="D383" t="str">
        <f>IFERROR(VLOOKUP(G383+0,'de para'!A:C,3,0),"")</f>
        <v/>
      </c>
      <c r="E383" t="str">
        <f>IF(VLOOKUP(G383+0,'de para'!E:H,4,0)="EX","Externo","Interno")</f>
        <v>Externo</v>
      </c>
      <c r="F383" s="21" t="s">
        <v>19600</v>
      </c>
      <c r="G383" s="21">
        <v>58</v>
      </c>
      <c r="H383" s="21" t="s">
        <v>19095</v>
      </c>
      <c r="I383" s="21" t="s">
        <v>288</v>
      </c>
      <c r="J383" s="22">
        <v>42720</v>
      </c>
      <c r="K383" s="21" t="s">
        <v>19096</v>
      </c>
      <c r="L383" s="21" t="s">
        <v>19096</v>
      </c>
      <c r="M383" s="21" t="s">
        <v>19109</v>
      </c>
      <c r="N383" s="21" t="s">
        <v>19095</v>
      </c>
      <c r="O383" s="21" t="s">
        <v>19601</v>
      </c>
      <c r="P383" s="21" t="s">
        <v>290</v>
      </c>
      <c r="Q383" s="33">
        <v>0</v>
      </c>
      <c r="R383" s="33">
        <v>700</v>
      </c>
      <c r="S383" s="33">
        <v>0</v>
      </c>
      <c r="T383" s="33">
        <v>700</v>
      </c>
      <c r="U383" s="33">
        <v>0</v>
      </c>
      <c r="V383" s="33">
        <v>0</v>
      </c>
      <c r="W383" s="23">
        <v>0</v>
      </c>
      <c r="X383" s="23">
        <v>48.09</v>
      </c>
      <c r="Y383" s="21" t="s">
        <v>19097</v>
      </c>
      <c r="Z383" s="23">
        <v>0</v>
      </c>
      <c r="AA383" s="23">
        <v>33667.300000000003</v>
      </c>
      <c r="AB383" s="22">
        <v>42765</v>
      </c>
    </row>
    <row r="384" spans="1:28" ht="15" hidden="1" customHeight="1" x14ac:dyDescent="0.25">
      <c r="A384" t="s">
        <v>242</v>
      </c>
      <c r="B384" t="str">
        <f>VLOOKUP(O384+0,'de para'!K:O,3,0)</f>
        <v>NA</v>
      </c>
      <c r="C384" t="str">
        <f t="shared" si="5"/>
        <v>3001</v>
      </c>
      <c r="D384" t="str">
        <f>IFERROR(VLOOKUP(G384+0,'de para'!A:C,3,0),"")</f>
        <v/>
      </c>
      <c r="E384" t="str">
        <f>IF(VLOOKUP(G384+0,'de para'!E:H,4,0)="EX","Externo","Interno")</f>
        <v>Externo</v>
      </c>
      <c r="F384" s="18" t="s">
        <v>19600</v>
      </c>
      <c r="G384" s="18">
        <v>58</v>
      </c>
      <c r="H384" s="18" t="s">
        <v>19095</v>
      </c>
      <c r="I384" s="18" t="s">
        <v>288</v>
      </c>
      <c r="J384" s="19">
        <v>42720</v>
      </c>
      <c r="K384" s="18" t="s">
        <v>19096</v>
      </c>
      <c r="L384" s="18" t="s">
        <v>19096</v>
      </c>
      <c r="M384" s="18" t="s">
        <v>19109</v>
      </c>
      <c r="N384" s="18" t="s">
        <v>19102</v>
      </c>
      <c r="O384" s="18" t="s">
        <v>19602</v>
      </c>
      <c r="P384" s="18" t="s">
        <v>291</v>
      </c>
      <c r="Q384" s="32">
        <v>0</v>
      </c>
      <c r="R384" s="32">
        <v>1700</v>
      </c>
      <c r="S384" s="32">
        <v>0</v>
      </c>
      <c r="T384" s="32">
        <v>1700</v>
      </c>
      <c r="U384" s="32">
        <v>0</v>
      </c>
      <c r="V384" s="32">
        <v>0</v>
      </c>
      <c r="W384" s="20">
        <v>0</v>
      </c>
      <c r="X384" s="20">
        <v>45.7</v>
      </c>
      <c r="Y384" s="18" t="s">
        <v>19097</v>
      </c>
      <c r="Z384" s="20">
        <v>0</v>
      </c>
      <c r="AA384" s="20">
        <v>77699.179999999993</v>
      </c>
      <c r="AB384" s="19">
        <v>42765</v>
      </c>
    </row>
    <row r="385" spans="1:28" ht="15" hidden="1" customHeight="1" x14ac:dyDescent="0.25">
      <c r="A385" t="s">
        <v>242</v>
      </c>
      <c r="B385" t="str">
        <f>VLOOKUP(O385+0,'de para'!K:O,3,0)</f>
        <v>NA</v>
      </c>
      <c r="C385" t="str">
        <f t="shared" si="5"/>
        <v>3001</v>
      </c>
      <c r="D385" t="str">
        <f>IFERROR(VLOOKUP(G385+0,'de para'!A:C,3,0),"")</f>
        <v/>
      </c>
      <c r="E385" t="str">
        <f>IF(VLOOKUP(G385+0,'de para'!E:H,4,0)="EX","Externo","Interno")</f>
        <v>Externo</v>
      </c>
      <c r="F385" s="21" t="s">
        <v>19600</v>
      </c>
      <c r="G385" s="21">
        <v>58</v>
      </c>
      <c r="H385" s="21" t="s">
        <v>19095</v>
      </c>
      <c r="I385" s="21" t="s">
        <v>288</v>
      </c>
      <c r="J385" s="22">
        <v>42720</v>
      </c>
      <c r="K385" s="21" t="s">
        <v>19096</v>
      </c>
      <c r="L385" s="21" t="s">
        <v>19096</v>
      </c>
      <c r="M385" s="21" t="s">
        <v>19109</v>
      </c>
      <c r="N385" s="21" t="s">
        <v>19108</v>
      </c>
      <c r="O385" s="21" t="s">
        <v>19603</v>
      </c>
      <c r="P385" s="21" t="s">
        <v>256</v>
      </c>
      <c r="Q385" s="33">
        <v>0</v>
      </c>
      <c r="R385" s="33">
        <v>2080</v>
      </c>
      <c r="S385" s="33">
        <v>0</v>
      </c>
      <c r="T385" s="33">
        <v>2080</v>
      </c>
      <c r="U385" s="33">
        <v>0</v>
      </c>
      <c r="V385" s="33">
        <v>0</v>
      </c>
      <c r="W385" s="23">
        <v>0</v>
      </c>
      <c r="X385" s="23">
        <v>26.36</v>
      </c>
      <c r="Y385" s="21" t="s">
        <v>19097</v>
      </c>
      <c r="Z385" s="23">
        <v>0</v>
      </c>
      <c r="AA385" s="23">
        <v>54846.48</v>
      </c>
      <c r="AB385" s="22">
        <v>42765</v>
      </c>
    </row>
    <row r="386" spans="1:28" ht="15" hidden="1" customHeight="1" x14ac:dyDescent="0.25">
      <c r="A386" t="s">
        <v>242</v>
      </c>
      <c r="B386" t="str">
        <f>VLOOKUP(O386+0,'de para'!K:O,3,0)</f>
        <v>NA</v>
      </c>
      <c r="C386" t="str">
        <f t="shared" ref="C386:C449" si="6">LEFT(O386,4)</f>
        <v>3001</v>
      </c>
      <c r="D386" t="str">
        <f>IFERROR(VLOOKUP(G386+0,'de para'!A:C,3,0),"")</f>
        <v/>
      </c>
      <c r="E386" t="str">
        <f>IF(VLOOKUP(G386+0,'de para'!E:H,4,0)="EX","Externo","Interno")</f>
        <v>Externo</v>
      </c>
      <c r="F386" s="18" t="s">
        <v>19600</v>
      </c>
      <c r="G386" s="18">
        <v>58</v>
      </c>
      <c r="H386" s="18" t="s">
        <v>19095</v>
      </c>
      <c r="I386" s="18" t="s">
        <v>288</v>
      </c>
      <c r="J386" s="19">
        <v>42720</v>
      </c>
      <c r="K386" s="18" t="s">
        <v>19096</v>
      </c>
      <c r="L386" s="18" t="s">
        <v>19096</v>
      </c>
      <c r="M386" s="18" t="s">
        <v>19109</v>
      </c>
      <c r="N386" s="18" t="s">
        <v>19291</v>
      </c>
      <c r="O386" s="18" t="s">
        <v>19604</v>
      </c>
      <c r="P386" s="18" t="s">
        <v>9245</v>
      </c>
      <c r="Q386" s="32">
        <v>0</v>
      </c>
      <c r="R386" s="32">
        <v>720</v>
      </c>
      <c r="S386" s="32">
        <v>0</v>
      </c>
      <c r="T386" s="32">
        <v>720</v>
      </c>
      <c r="U386" s="32">
        <v>0</v>
      </c>
      <c r="V386" s="32">
        <v>0</v>
      </c>
      <c r="W386" s="20">
        <v>0</v>
      </c>
      <c r="X386" s="20">
        <v>26.36</v>
      </c>
      <c r="Y386" s="18" t="s">
        <v>19097</v>
      </c>
      <c r="Z386" s="20">
        <v>0</v>
      </c>
      <c r="AA386" s="20">
        <v>18985.32</v>
      </c>
      <c r="AB386" s="19">
        <v>42765</v>
      </c>
    </row>
    <row r="387" spans="1:28" ht="15" hidden="1" customHeight="1" x14ac:dyDescent="0.25">
      <c r="A387" t="s">
        <v>242</v>
      </c>
      <c r="B387" t="str">
        <f>VLOOKUP(O387+0,'de para'!K:O,3,0)</f>
        <v>NA</v>
      </c>
      <c r="C387" t="str">
        <f t="shared" si="6"/>
        <v>3001</v>
      </c>
      <c r="D387" t="str">
        <f>IFERROR(VLOOKUP(G387+0,'de para'!A:C,3,0),"")</f>
        <v/>
      </c>
      <c r="E387" t="str">
        <f>IF(VLOOKUP(G387+0,'de para'!E:H,4,0)="EX","Externo","Interno")</f>
        <v>Externo</v>
      </c>
      <c r="F387" s="21" t="s">
        <v>19600</v>
      </c>
      <c r="G387" s="21">
        <v>58</v>
      </c>
      <c r="H387" s="21" t="s">
        <v>19095</v>
      </c>
      <c r="I387" s="21" t="s">
        <v>288</v>
      </c>
      <c r="J387" s="22">
        <v>42720</v>
      </c>
      <c r="K387" s="21" t="s">
        <v>19096</v>
      </c>
      <c r="L387" s="21" t="s">
        <v>19096</v>
      </c>
      <c r="M387" s="21" t="s">
        <v>19109</v>
      </c>
      <c r="N387" s="21" t="s">
        <v>19104</v>
      </c>
      <c r="O387" s="21" t="s">
        <v>19605</v>
      </c>
      <c r="P387" s="21" t="s">
        <v>19606</v>
      </c>
      <c r="Q387" s="33">
        <v>0</v>
      </c>
      <c r="R387" s="33">
        <v>920</v>
      </c>
      <c r="S387" s="33">
        <v>0</v>
      </c>
      <c r="T387" s="33">
        <v>920</v>
      </c>
      <c r="U387" s="33">
        <v>0</v>
      </c>
      <c r="V387" s="33">
        <v>0</v>
      </c>
      <c r="W387" s="23">
        <v>0</v>
      </c>
      <c r="X387" s="23">
        <v>29.98</v>
      </c>
      <c r="Y387" s="21" t="s">
        <v>19097</v>
      </c>
      <c r="Z387" s="23">
        <v>0</v>
      </c>
      <c r="AA387" s="23">
        <v>27590.59</v>
      </c>
      <c r="AB387" s="22">
        <v>42765</v>
      </c>
    </row>
    <row r="388" spans="1:28" ht="15" hidden="1" customHeight="1" x14ac:dyDescent="0.25">
      <c r="A388" t="s">
        <v>242</v>
      </c>
      <c r="B388" t="str">
        <f>VLOOKUP(O388+0,'de para'!K:O,3,0)</f>
        <v>NA</v>
      </c>
      <c r="C388" t="str">
        <f t="shared" si="6"/>
        <v>3001</v>
      </c>
      <c r="D388" t="str">
        <f>IFERROR(VLOOKUP(G388+0,'de para'!A:C,3,0),"")</f>
        <v/>
      </c>
      <c r="E388" t="str">
        <f>IF(VLOOKUP(G388+0,'de para'!E:H,4,0)="EX","Externo","Interno")</f>
        <v>Externo</v>
      </c>
      <c r="F388" s="18" t="s">
        <v>19600</v>
      </c>
      <c r="G388" s="18">
        <v>58</v>
      </c>
      <c r="H388" s="18" t="s">
        <v>19095</v>
      </c>
      <c r="I388" s="18" t="s">
        <v>288</v>
      </c>
      <c r="J388" s="19">
        <v>42720</v>
      </c>
      <c r="K388" s="18" t="s">
        <v>19096</v>
      </c>
      <c r="L388" s="18" t="s">
        <v>19096</v>
      </c>
      <c r="M388" s="18" t="s">
        <v>19109</v>
      </c>
      <c r="N388" s="18" t="s">
        <v>19112</v>
      </c>
      <c r="O388" s="18" t="s">
        <v>19607</v>
      </c>
      <c r="P388" s="18" t="s">
        <v>19608</v>
      </c>
      <c r="Q388" s="32">
        <v>0</v>
      </c>
      <c r="R388" s="32">
        <v>920</v>
      </c>
      <c r="S388" s="32">
        <v>0</v>
      </c>
      <c r="T388" s="32">
        <v>920</v>
      </c>
      <c r="U388" s="32">
        <v>0</v>
      </c>
      <c r="V388" s="32">
        <v>0</v>
      </c>
      <c r="W388" s="20">
        <v>0</v>
      </c>
      <c r="X388" s="20">
        <v>37.26</v>
      </c>
      <c r="Y388" s="18" t="s">
        <v>19097</v>
      </c>
      <c r="Z388" s="20">
        <v>0</v>
      </c>
      <c r="AA388" s="20">
        <v>34286.080000000002</v>
      </c>
      <c r="AB388" s="19">
        <v>42765</v>
      </c>
    </row>
    <row r="389" spans="1:28" ht="15" hidden="1" customHeight="1" x14ac:dyDescent="0.25">
      <c r="A389" t="s">
        <v>242</v>
      </c>
      <c r="B389" t="str">
        <f>VLOOKUP(O389+0,'de para'!K:O,3,0)</f>
        <v>NA</v>
      </c>
      <c r="C389" t="str">
        <f t="shared" si="6"/>
        <v>3001</v>
      </c>
      <c r="D389" t="str">
        <f>IFERROR(VLOOKUP(G389+0,'de para'!A:C,3,0),"")</f>
        <v/>
      </c>
      <c r="E389" t="str">
        <f>IF(VLOOKUP(G389+0,'de para'!E:H,4,0)="EX","Externo","Interno")</f>
        <v>Externo</v>
      </c>
      <c r="F389" s="21" t="s">
        <v>19600</v>
      </c>
      <c r="G389" s="21">
        <v>58</v>
      </c>
      <c r="H389" s="21" t="s">
        <v>19095</v>
      </c>
      <c r="I389" s="21" t="s">
        <v>288</v>
      </c>
      <c r="J389" s="22">
        <v>42720</v>
      </c>
      <c r="K389" s="21" t="s">
        <v>19096</v>
      </c>
      <c r="L389" s="21" t="s">
        <v>19096</v>
      </c>
      <c r="M389" s="21" t="s">
        <v>19109</v>
      </c>
      <c r="N389" s="21" t="s">
        <v>19113</v>
      </c>
      <c r="O389" s="21" t="s">
        <v>19609</v>
      </c>
      <c r="P389" s="21" t="s">
        <v>294</v>
      </c>
      <c r="Q389" s="33">
        <v>0</v>
      </c>
      <c r="R389" s="33">
        <v>1100</v>
      </c>
      <c r="S389" s="33">
        <v>0</v>
      </c>
      <c r="T389" s="33">
        <v>1100</v>
      </c>
      <c r="U389" s="33">
        <v>0</v>
      </c>
      <c r="V389" s="33">
        <v>0</v>
      </c>
      <c r="W389" s="23">
        <v>0</v>
      </c>
      <c r="X389" s="23">
        <v>63.07</v>
      </c>
      <c r="Y389" s="21" t="s">
        <v>19097</v>
      </c>
      <c r="Z389" s="23">
        <v>0</v>
      </c>
      <c r="AA389" s="23">
        <v>69380.789999999994</v>
      </c>
      <c r="AB389" s="22">
        <v>42765</v>
      </c>
    </row>
    <row r="390" spans="1:28" ht="15" hidden="1" customHeight="1" x14ac:dyDescent="0.25">
      <c r="A390" t="s">
        <v>242</v>
      </c>
      <c r="B390" t="str">
        <f>VLOOKUP(O390+0,'de para'!K:O,3,0)</f>
        <v>NA</v>
      </c>
      <c r="C390" t="str">
        <f t="shared" si="6"/>
        <v>3001</v>
      </c>
      <c r="D390" t="str">
        <f>IFERROR(VLOOKUP(G390+0,'de para'!A:C,3,0),"")</f>
        <v/>
      </c>
      <c r="E390" t="str">
        <f>IF(VLOOKUP(G390+0,'de para'!E:H,4,0)="EX","Externo","Interno")</f>
        <v>Externo</v>
      </c>
      <c r="F390" s="18" t="s">
        <v>19600</v>
      </c>
      <c r="G390" s="18">
        <v>58</v>
      </c>
      <c r="H390" s="18" t="s">
        <v>19095</v>
      </c>
      <c r="I390" s="18" t="s">
        <v>288</v>
      </c>
      <c r="J390" s="19">
        <v>42720</v>
      </c>
      <c r="K390" s="18" t="s">
        <v>19096</v>
      </c>
      <c r="L390" s="18" t="s">
        <v>19096</v>
      </c>
      <c r="M390" s="18" t="s">
        <v>19109</v>
      </c>
      <c r="N390" s="18" t="s">
        <v>19340</v>
      </c>
      <c r="O390" s="18" t="s">
        <v>21022</v>
      </c>
      <c r="P390" s="18" t="s">
        <v>293</v>
      </c>
      <c r="Q390" s="32">
        <v>0</v>
      </c>
      <c r="R390" s="32">
        <v>575</v>
      </c>
      <c r="S390" s="32">
        <v>0</v>
      </c>
      <c r="T390" s="32">
        <v>575</v>
      </c>
      <c r="U390" s="32">
        <v>0</v>
      </c>
      <c r="V390" s="32">
        <v>0</v>
      </c>
      <c r="W390" s="20">
        <v>0</v>
      </c>
      <c r="X390" s="20">
        <v>28.65</v>
      </c>
      <c r="Y390" s="18" t="s">
        <v>19097</v>
      </c>
      <c r="Z390" s="20">
        <v>0</v>
      </c>
      <c r="AA390" s="20">
        <v>16475.91</v>
      </c>
      <c r="AB390" s="19">
        <v>42765</v>
      </c>
    </row>
    <row r="391" spans="1:28" ht="15" hidden="1" customHeight="1" x14ac:dyDescent="0.25">
      <c r="A391" t="s">
        <v>242</v>
      </c>
      <c r="B391" t="str">
        <f>VLOOKUP(O391+0,'de para'!K:O,3,0)</f>
        <v>NA</v>
      </c>
      <c r="C391" t="str">
        <f t="shared" si="6"/>
        <v>3001</v>
      </c>
      <c r="D391" t="str">
        <f>IFERROR(VLOOKUP(G391+0,'de para'!A:C,3,0),"")</f>
        <v/>
      </c>
      <c r="E391" t="str">
        <f>IF(VLOOKUP(G391+0,'de para'!E:H,4,0)="EX","Externo","Interno")</f>
        <v>Interno</v>
      </c>
      <c r="F391" s="21" t="s">
        <v>19249</v>
      </c>
      <c r="G391" s="21">
        <v>248</v>
      </c>
      <c r="H391" s="21" t="s">
        <v>19095</v>
      </c>
      <c r="I391" s="21" t="s">
        <v>35</v>
      </c>
      <c r="J391" s="22">
        <v>42720</v>
      </c>
      <c r="K391" s="21" t="s">
        <v>19101</v>
      </c>
      <c r="L391" s="21" t="s">
        <v>19137</v>
      </c>
      <c r="M391" s="21" t="s">
        <v>19138</v>
      </c>
      <c r="N391" s="21" t="s">
        <v>19095</v>
      </c>
      <c r="O391" s="21" t="s">
        <v>19126</v>
      </c>
      <c r="P391" s="21" t="s">
        <v>19139</v>
      </c>
      <c r="Q391" s="33">
        <v>-720</v>
      </c>
      <c r="R391" s="33">
        <v>540</v>
      </c>
      <c r="S391" s="33">
        <v>0</v>
      </c>
      <c r="T391" s="33">
        <v>540</v>
      </c>
      <c r="U391" s="33">
        <v>0</v>
      </c>
      <c r="V391" s="33">
        <v>0</v>
      </c>
      <c r="W391" s="23">
        <v>0</v>
      </c>
      <c r="X391" s="23">
        <v>27</v>
      </c>
      <c r="Y391" s="21" t="s">
        <v>19097</v>
      </c>
      <c r="Z391" s="23">
        <v>0</v>
      </c>
      <c r="AA391" s="23">
        <v>14580</v>
      </c>
      <c r="AB391" s="22">
        <v>42713</v>
      </c>
    </row>
    <row r="392" spans="1:28" ht="15" hidden="1" customHeight="1" x14ac:dyDescent="0.25">
      <c r="A392" t="s">
        <v>242</v>
      </c>
      <c r="B392" t="str">
        <f>VLOOKUP(O392+0,'de para'!K:O,3,0)</f>
        <v>NA</v>
      </c>
      <c r="C392" t="str">
        <f t="shared" si="6"/>
        <v>3001</v>
      </c>
      <c r="D392" t="str">
        <f>IFERROR(VLOOKUP(G392+0,'de para'!A:C,3,0),"")</f>
        <v/>
      </c>
      <c r="E392" t="str">
        <f>IF(VLOOKUP(G392+0,'de para'!E:H,4,0)="EX","Externo","Interno")</f>
        <v>Externo</v>
      </c>
      <c r="F392" s="18" t="s">
        <v>19610</v>
      </c>
      <c r="G392" s="18">
        <v>90</v>
      </c>
      <c r="H392" s="18" t="s">
        <v>19095</v>
      </c>
      <c r="I392" s="18" t="s">
        <v>974</v>
      </c>
      <c r="J392" s="19">
        <v>42723</v>
      </c>
      <c r="K392" s="18" t="s">
        <v>19096</v>
      </c>
      <c r="L392" s="18" t="s">
        <v>19096</v>
      </c>
      <c r="M392" s="18" t="s">
        <v>19538</v>
      </c>
      <c r="N392" s="18" t="s">
        <v>19095</v>
      </c>
      <c r="O392" s="18" t="s">
        <v>19611</v>
      </c>
      <c r="P392" s="18" t="s">
        <v>9201</v>
      </c>
      <c r="Q392" s="32">
        <v>840</v>
      </c>
      <c r="R392" s="32">
        <v>5520</v>
      </c>
      <c r="S392" s="32">
        <v>0</v>
      </c>
      <c r="T392" s="32">
        <v>5520</v>
      </c>
      <c r="U392" s="32">
        <v>0</v>
      </c>
      <c r="V392" s="32">
        <v>0</v>
      </c>
      <c r="W392" s="20">
        <v>0</v>
      </c>
      <c r="X392" s="20">
        <v>11.94</v>
      </c>
      <c r="Y392" s="18" t="s">
        <v>19097</v>
      </c>
      <c r="Z392" s="20">
        <v>0</v>
      </c>
      <c r="AA392" s="20">
        <v>65925.19</v>
      </c>
      <c r="AB392" s="19">
        <v>42766</v>
      </c>
    </row>
    <row r="393" spans="1:28" ht="15" hidden="1" customHeight="1" x14ac:dyDescent="0.25">
      <c r="A393" t="s">
        <v>242</v>
      </c>
      <c r="B393" t="str">
        <f>VLOOKUP(O393+0,'de para'!K:O,3,0)</f>
        <v>NA</v>
      </c>
      <c r="C393" t="str">
        <f t="shared" si="6"/>
        <v>3001</v>
      </c>
      <c r="D393" t="str">
        <f>IFERROR(VLOOKUP(G393+0,'de para'!A:C,3,0),"")</f>
        <v/>
      </c>
      <c r="E393" t="str">
        <f>IF(VLOOKUP(G393+0,'de para'!E:H,4,0)="EX","Externo","Interno")</f>
        <v>Externo</v>
      </c>
      <c r="F393" s="21" t="s">
        <v>19610</v>
      </c>
      <c r="G393" s="21">
        <v>90</v>
      </c>
      <c r="H393" s="21" t="s">
        <v>19095</v>
      </c>
      <c r="I393" s="21" t="s">
        <v>974</v>
      </c>
      <c r="J393" s="22">
        <v>42723</v>
      </c>
      <c r="K393" s="21" t="s">
        <v>19096</v>
      </c>
      <c r="L393" s="21" t="s">
        <v>19096</v>
      </c>
      <c r="M393" s="21" t="s">
        <v>19538</v>
      </c>
      <c r="N393" s="21" t="s">
        <v>19102</v>
      </c>
      <c r="O393" s="21" t="s">
        <v>19612</v>
      </c>
      <c r="P393" s="21" t="s">
        <v>9218</v>
      </c>
      <c r="Q393" s="33">
        <v>800</v>
      </c>
      <c r="R393" s="33">
        <v>2880</v>
      </c>
      <c r="S393" s="33">
        <v>0</v>
      </c>
      <c r="T393" s="33">
        <v>2880</v>
      </c>
      <c r="U393" s="33">
        <v>0</v>
      </c>
      <c r="V393" s="33">
        <v>0</v>
      </c>
      <c r="W393" s="23">
        <v>0</v>
      </c>
      <c r="X393" s="23">
        <v>12.5</v>
      </c>
      <c r="Y393" s="21" t="s">
        <v>19097</v>
      </c>
      <c r="Z393" s="23">
        <v>0</v>
      </c>
      <c r="AA393" s="23">
        <v>36019.15</v>
      </c>
      <c r="AB393" s="22">
        <v>42766</v>
      </c>
    </row>
    <row r="394" spans="1:28" ht="15" hidden="1" customHeight="1" x14ac:dyDescent="0.25">
      <c r="A394" t="s">
        <v>242</v>
      </c>
      <c r="B394" t="str">
        <f>VLOOKUP(O394+0,'de para'!K:O,3,0)</f>
        <v>NA</v>
      </c>
      <c r="C394" t="str">
        <f t="shared" si="6"/>
        <v>3001</v>
      </c>
      <c r="D394" t="str">
        <f>IFERROR(VLOOKUP(G394+0,'de para'!A:C,3,0),"")</f>
        <v/>
      </c>
      <c r="E394" t="str">
        <f>IF(VLOOKUP(G394+0,'de para'!E:H,4,0)="EX","Externo","Interno")</f>
        <v>Externo</v>
      </c>
      <c r="F394" s="18" t="s">
        <v>19610</v>
      </c>
      <c r="G394" s="18">
        <v>90</v>
      </c>
      <c r="H394" s="18" t="s">
        <v>19095</v>
      </c>
      <c r="I394" s="18" t="s">
        <v>974</v>
      </c>
      <c r="J394" s="19">
        <v>42723</v>
      </c>
      <c r="K394" s="18" t="s">
        <v>19096</v>
      </c>
      <c r="L394" s="18" t="s">
        <v>19096</v>
      </c>
      <c r="M394" s="18" t="s">
        <v>19538</v>
      </c>
      <c r="N394" s="18" t="s">
        <v>19108</v>
      </c>
      <c r="O394" s="18" t="s">
        <v>19260</v>
      </c>
      <c r="P394" s="18" t="s">
        <v>5290</v>
      </c>
      <c r="Q394" s="32">
        <v>4200</v>
      </c>
      <c r="R394" s="32">
        <v>4200</v>
      </c>
      <c r="S394" s="32">
        <v>0</v>
      </c>
      <c r="T394" s="32">
        <v>4200</v>
      </c>
      <c r="U394" s="32">
        <v>0</v>
      </c>
      <c r="V394" s="32">
        <v>0</v>
      </c>
      <c r="W394" s="20">
        <v>0</v>
      </c>
      <c r="X394" s="20">
        <v>11.97</v>
      </c>
      <c r="Y394" s="18" t="s">
        <v>19097</v>
      </c>
      <c r="Z394" s="20">
        <v>0</v>
      </c>
      <c r="AA394" s="20">
        <v>50308.44</v>
      </c>
      <c r="AB394" s="19">
        <v>42766</v>
      </c>
    </row>
    <row r="395" spans="1:28" ht="15" hidden="1" customHeight="1" x14ac:dyDescent="0.25">
      <c r="A395" t="s">
        <v>242</v>
      </c>
      <c r="B395" t="str">
        <f>VLOOKUP(O395+0,'de para'!K:O,3,0)</f>
        <v>NA</v>
      </c>
      <c r="C395" t="str">
        <f t="shared" si="6"/>
        <v>3001</v>
      </c>
      <c r="D395" t="str">
        <f>IFERROR(VLOOKUP(G395+0,'de para'!A:C,3,0),"")</f>
        <v/>
      </c>
      <c r="E395" t="str">
        <f>IF(VLOOKUP(G395+0,'de para'!E:H,4,0)="EX","Externo","Interno")</f>
        <v>Externo</v>
      </c>
      <c r="F395" s="21" t="s">
        <v>19610</v>
      </c>
      <c r="G395" s="21">
        <v>90</v>
      </c>
      <c r="H395" s="21" t="s">
        <v>19095</v>
      </c>
      <c r="I395" s="21" t="s">
        <v>974</v>
      </c>
      <c r="J395" s="22">
        <v>42723</v>
      </c>
      <c r="K395" s="21" t="s">
        <v>19096</v>
      </c>
      <c r="L395" s="21" t="s">
        <v>19096</v>
      </c>
      <c r="M395" s="21" t="s">
        <v>19538</v>
      </c>
      <c r="N395" s="21" t="s">
        <v>19103</v>
      </c>
      <c r="O395" s="21" t="s">
        <v>19613</v>
      </c>
      <c r="P395" s="21" t="s">
        <v>283</v>
      </c>
      <c r="Q395" s="33">
        <v>21600</v>
      </c>
      <c r="R395" s="33">
        <v>21600</v>
      </c>
      <c r="S395" s="33">
        <v>0</v>
      </c>
      <c r="T395" s="33">
        <v>21600</v>
      </c>
      <c r="U395" s="33">
        <v>0</v>
      </c>
      <c r="V395" s="33">
        <v>0</v>
      </c>
      <c r="W395" s="23">
        <v>0</v>
      </c>
      <c r="X395" s="23">
        <v>2.11</v>
      </c>
      <c r="Y395" s="21" t="s">
        <v>19097</v>
      </c>
      <c r="Z395" s="23">
        <v>0</v>
      </c>
      <c r="AA395" s="23">
        <v>45658.080000000002</v>
      </c>
      <c r="AB395" s="22">
        <v>42766</v>
      </c>
    </row>
    <row r="396" spans="1:28" ht="15" hidden="1" customHeight="1" x14ac:dyDescent="0.25">
      <c r="A396" t="s">
        <v>242</v>
      </c>
      <c r="B396" t="str">
        <f>VLOOKUP(O396+0,'de para'!K:O,3,0)</f>
        <v>NA</v>
      </c>
      <c r="C396" t="str">
        <f t="shared" si="6"/>
        <v>3002</v>
      </c>
      <c r="D396" t="str">
        <f>IFERROR(VLOOKUP(G396+0,'de para'!A:C,3,0),"")</f>
        <v/>
      </c>
      <c r="E396" t="str">
        <f>IF(VLOOKUP(G396+0,'de para'!E:H,4,0)="EX","Externo","Interno")</f>
        <v>Interno</v>
      </c>
      <c r="F396" s="18" t="s">
        <v>19615</v>
      </c>
      <c r="G396" s="18">
        <v>1417</v>
      </c>
      <c r="H396" s="18" t="s">
        <v>19095</v>
      </c>
      <c r="I396" s="18" t="s">
        <v>344</v>
      </c>
      <c r="J396" s="19">
        <v>42738</v>
      </c>
      <c r="K396" s="18" t="s">
        <v>19123</v>
      </c>
      <c r="L396" s="18" t="s">
        <v>19125</v>
      </c>
      <c r="M396" s="18" t="s">
        <v>19107</v>
      </c>
      <c r="N396" s="18" t="s">
        <v>19095</v>
      </c>
      <c r="O396" s="18" t="s">
        <v>19232</v>
      </c>
      <c r="P396" s="18" t="s">
        <v>19248</v>
      </c>
      <c r="Q396" s="32">
        <v>0</v>
      </c>
      <c r="R396" s="32">
        <v>240</v>
      </c>
      <c r="S396" s="32">
        <v>0</v>
      </c>
      <c r="T396" s="32">
        <v>240</v>
      </c>
      <c r="U396" s="32">
        <v>0</v>
      </c>
      <c r="V396" s="32">
        <v>0</v>
      </c>
      <c r="W396" s="20">
        <v>0</v>
      </c>
      <c r="X396" s="20">
        <v>28</v>
      </c>
      <c r="Y396" s="18" t="s">
        <v>19097</v>
      </c>
      <c r="Z396" s="20">
        <v>0</v>
      </c>
      <c r="AA396" s="20">
        <v>6720</v>
      </c>
      <c r="AB396" s="19">
        <v>42725</v>
      </c>
    </row>
    <row r="397" spans="1:28" ht="15" hidden="1" customHeight="1" x14ac:dyDescent="0.25">
      <c r="A397" t="s">
        <v>242</v>
      </c>
      <c r="B397" t="str">
        <f>VLOOKUP(O397+0,'de para'!K:O,3,0)</f>
        <v>NA</v>
      </c>
      <c r="C397" t="str">
        <f t="shared" si="6"/>
        <v>3001</v>
      </c>
      <c r="D397" t="str">
        <f>IFERROR(VLOOKUP(G397+0,'de para'!A:C,3,0),"")</f>
        <v/>
      </c>
      <c r="E397" t="str">
        <f>IF(VLOOKUP(G397+0,'de para'!E:H,4,0)="EX","Externo","Interno")</f>
        <v>Interno</v>
      </c>
      <c r="F397" s="21" t="s">
        <v>19617</v>
      </c>
      <c r="G397" s="21">
        <v>1417</v>
      </c>
      <c r="H397" s="21" t="s">
        <v>19095</v>
      </c>
      <c r="I397" s="21" t="s">
        <v>344</v>
      </c>
      <c r="J397" s="22">
        <v>42739</v>
      </c>
      <c r="K397" s="21" t="s">
        <v>19123</v>
      </c>
      <c r="L397" s="21" t="s">
        <v>19125</v>
      </c>
      <c r="M397" s="21" t="s">
        <v>19107</v>
      </c>
      <c r="N397" s="21" t="s">
        <v>19095</v>
      </c>
      <c r="O397" s="21" t="s">
        <v>19140</v>
      </c>
      <c r="P397" s="21" t="s">
        <v>19136</v>
      </c>
      <c r="Q397" s="33">
        <v>4830</v>
      </c>
      <c r="R397" s="33">
        <v>420</v>
      </c>
      <c r="S397" s="33">
        <v>0</v>
      </c>
      <c r="T397" s="33">
        <v>420</v>
      </c>
      <c r="U397" s="33">
        <v>0</v>
      </c>
      <c r="V397" s="33">
        <v>0</v>
      </c>
      <c r="W397" s="23">
        <v>0</v>
      </c>
      <c r="X397" s="23">
        <v>13</v>
      </c>
      <c r="Y397" s="21" t="s">
        <v>19097</v>
      </c>
      <c r="Z397" s="23">
        <v>0</v>
      </c>
      <c r="AA397" s="23">
        <v>5460</v>
      </c>
      <c r="AB397" s="22">
        <v>42740</v>
      </c>
    </row>
    <row r="398" spans="1:28" ht="15" hidden="1" customHeight="1" x14ac:dyDescent="0.25">
      <c r="A398" t="s">
        <v>242</v>
      </c>
      <c r="B398" t="str">
        <f>VLOOKUP(O398+0,'de para'!K:O,3,0)</f>
        <v>NA</v>
      </c>
      <c r="C398" t="str">
        <f t="shared" si="6"/>
        <v>3002</v>
      </c>
      <c r="D398" t="str">
        <f>IFERROR(VLOOKUP(G398+0,'de para'!A:C,3,0),"")</f>
        <v/>
      </c>
      <c r="E398" t="str">
        <f>IF(VLOOKUP(G398+0,'de para'!E:H,4,0)="EX","Externo","Interno")</f>
        <v>Interno</v>
      </c>
      <c r="F398" s="18" t="s">
        <v>19619</v>
      </c>
      <c r="G398" s="18">
        <v>2034</v>
      </c>
      <c r="H398" s="18" t="s">
        <v>19095</v>
      </c>
      <c r="I398" s="18" t="s">
        <v>4549</v>
      </c>
      <c r="J398" s="19">
        <v>42740</v>
      </c>
      <c r="K398" s="18" t="s">
        <v>19620</v>
      </c>
      <c r="L398" s="18" t="s">
        <v>19134</v>
      </c>
      <c r="M398" s="18" t="s">
        <v>19100</v>
      </c>
      <c r="N398" s="18" t="s">
        <v>19095</v>
      </c>
      <c r="O398" s="18" t="s">
        <v>19621</v>
      </c>
      <c r="P398" s="18" t="s">
        <v>10356</v>
      </c>
      <c r="Q398" s="32">
        <v>0</v>
      </c>
      <c r="R398" s="32">
        <v>1000</v>
      </c>
      <c r="S398" s="32">
        <v>0</v>
      </c>
      <c r="T398" s="32">
        <v>1000</v>
      </c>
      <c r="U398" s="32">
        <v>0</v>
      </c>
      <c r="V398" s="32">
        <v>0</v>
      </c>
      <c r="W398" s="20">
        <v>0</v>
      </c>
      <c r="X398" s="20">
        <v>2</v>
      </c>
      <c r="Y398" s="18" t="s">
        <v>19097</v>
      </c>
      <c r="Z398" s="20">
        <v>0</v>
      </c>
      <c r="AA398" s="20">
        <v>2000</v>
      </c>
      <c r="AB398" s="19">
        <v>42741</v>
      </c>
    </row>
    <row r="399" spans="1:28" ht="15" hidden="1" customHeight="1" x14ac:dyDescent="0.25">
      <c r="A399" t="s">
        <v>242</v>
      </c>
      <c r="B399" t="str">
        <f>VLOOKUP(O399+0,'de para'!K:O,3,0)</f>
        <v>NA</v>
      </c>
      <c r="C399" t="str">
        <f t="shared" si="6"/>
        <v>3001</v>
      </c>
      <c r="D399" t="str">
        <f>IFERROR(VLOOKUP(G399+0,'de para'!A:C,3,0),"")</f>
        <v/>
      </c>
      <c r="E399" t="str">
        <f>IF(VLOOKUP(G399+0,'de para'!E:H,4,0)="EX","Externo","Interno")</f>
        <v>Interno</v>
      </c>
      <c r="F399" s="21" t="s">
        <v>20692</v>
      </c>
      <c r="G399" s="21">
        <v>42</v>
      </c>
      <c r="H399" s="21" t="s">
        <v>19095</v>
      </c>
      <c r="I399" s="21" t="s">
        <v>889</v>
      </c>
      <c r="J399" s="22">
        <v>42744</v>
      </c>
      <c r="K399" s="21" t="s">
        <v>20639</v>
      </c>
      <c r="L399" s="21" t="s">
        <v>19152</v>
      </c>
      <c r="M399" s="21" t="s">
        <v>19111</v>
      </c>
      <c r="N399" s="21" t="s">
        <v>19095</v>
      </c>
      <c r="O399" s="21" t="s">
        <v>20693</v>
      </c>
      <c r="P399" s="21" t="s">
        <v>20694</v>
      </c>
      <c r="Q399" s="33">
        <v>6649</v>
      </c>
      <c r="R399" s="33">
        <v>1250</v>
      </c>
      <c r="S399" s="33">
        <v>0</v>
      </c>
      <c r="T399" s="33">
        <v>1250</v>
      </c>
      <c r="U399" s="33">
        <v>0</v>
      </c>
      <c r="V399" s="33">
        <v>0</v>
      </c>
      <c r="W399" s="23">
        <v>0</v>
      </c>
      <c r="X399" s="23">
        <v>11</v>
      </c>
      <c r="Y399" s="21" t="s">
        <v>19097</v>
      </c>
      <c r="Z399" s="23">
        <v>0</v>
      </c>
      <c r="AA399" s="23">
        <v>13750</v>
      </c>
      <c r="AB399" s="22">
        <v>42765</v>
      </c>
    </row>
    <row r="400" spans="1:28" ht="15" hidden="1" customHeight="1" x14ac:dyDescent="0.25">
      <c r="A400" t="s">
        <v>242</v>
      </c>
      <c r="B400" t="str">
        <f>VLOOKUP(O400+0,'de para'!K:O,3,0)</f>
        <v>NA</v>
      </c>
      <c r="C400" t="str">
        <f t="shared" si="6"/>
        <v>3001</v>
      </c>
      <c r="D400" t="str">
        <f>IFERROR(VLOOKUP(G400+0,'de para'!A:C,3,0),"")</f>
        <v/>
      </c>
      <c r="E400" t="str">
        <f>IF(VLOOKUP(G400+0,'de para'!E:H,4,0)="EX","Externo","Interno")</f>
        <v>Interno</v>
      </c>
      <c r="F400" s="18" t="s">
        <v>20695</v>
      </c>
      <c r="G400" s="18">
        <v>35</v>
      </c>
      <c r="H400" s="18" t="s">
        <v>19095</v>
      </c>
      <c r="I400" s="18" t="s">
        <v>230</v>
      </c>
      <c r="J400" s="19">
        <v>42745</v>
      </c>
      <c r="K400" s="18" t="s">
        <v>19119</v>
      </c>
      <c r="L400" s="18" t="s">
        <v>19125</v>
      </c>
      <c r="M400" s="18" t="s">
        <v>19114</v>
      </c>
      <c r="N400" s="18" t="s">
        <v>19095</v>
      </c>
      <c r="O400" s="18" t="s">
        <v>19126</v>
      </c>
      <c r="P400" s="18" t="s">
        <v>19127</v>
      </c>
      <c r="Q400" s="32">
        <v>-1260</v>
      </c>
      <c r="R400" s="32">
        <v>80</v>
      </c>
      <c r="S400" s="32">
        <v>0</v>
      </c>
      <c r="T400" s="32">
        <v>80</v>
      </c>
      <c r="U400" s="32">
        <v>0</v>
      </c>
      <c r="V400" s="32">
        <v>0</v>
      </c>
      <c r="W400" s="20">
        <v>0</v>
      </c>
      <c r="X400" s="20">
        <v>35</v>
      </c>
      <c r="Y400" s="18" t="s">
        <v>19097</v>
      </c>
      <c r="Z400" s="20">
        <v>0</v>
      </c>
      <c r="AA400" s="20">
        <v>2800</v>
      </c>
      <c r="AB400" s="19">
        <v>42759</v>
      </c>
    </row>
    <row r="401" spans="1:28" ht="15" hidden="1" customHeight="1" x14ac:dyDescent="0.25">
      <c r="A401" t="s">
        <v>242</v>
      </c>
      <c r="B401" t="str">
        <f>VLOOKUP(O401+0,'de para'!K:O,3,0)</f>
        <v>NA</v>
      </c>
      <c r="C401" t="str">
        <f t="shared" si="6"/>
        <v>3001</v>
      </c>
      <c r="D401" t="str">
        <f>IFERROR(VLOOKUP(G401+0,'de para'!A:C,3,0),"")</f>
        <v/>
      </c>
      <c r="E401" t="str">
        <f>IF(VLOOKUP(G401+0,'de para'!E:H,4,0)="EX","Externo","Interno")</f>
        <v>Interno</v>
      </c>
      <c r="F401" s="21" t="s">
        <v>20696</v>
      </c>
      <c r="G401" s="21">
        <v>35</v>
      </c>
      <c r="H401" s="21" t="s">
        <v>19095</v>
      </c>
      <c r="I401" s="21" t="s">
        <v>230</v>
      </c>
      <c r="J401" s="22">
        <v>42745</v>
      </c>
      <c r="K401" s="21" t="s">
        <v>19119</v>
      </c>
      <c r="L401" s="21" t="s">
        <v>19125</v>
      </c>
      <c r="M401" s="21" t="s">
        <v>19114</v>
      </c>
      <c r="N401" s="21" t="s">
        <v>19095</v>
      </c>
      <c r="O401" s="21" t="s">
        <v>19126</v>
      </c>
      <c r="P401" s="21" t="s">
        <v>19127</v>
      </c>
      <c r="Q401" s="33">
        <v>-1340</v>
      </c>
      <c r="R401" s="33">
        <v>80</v>
      </c>
      <c r="S401" s="33">
        <v>0</v>
      </c>
      <c r="T401" s="33">
        <v>80</v>
      </c>
      <c r="U401" s="33">
        <v>0</v>
      </c>
      <c r="V401" s="33">
        <v>0</v>
      </c>
      <c r="W401" s="23">
        <v>0</v>
      </c>
      <c r="X401" s="23">
        <v>35</v>
      </c>
      <c r="Y401" s="21" t="s">
        <v>19097</v>
      </c>
      <c r="Z401" s="23">
        <v>0</v>
      </c>
      <c r="AA401" s="23">
        <v>2800</v>
      </c>
      <c r="AB401" s="22">
        <v>42766</v>
      </c>
    </row>
    <row r="402" spans="1:28" ht="15" hidden="1" customHeight="1" x14ac:dyDescent="0.25">
      <c r="A402" t="s">
        <v>242</v>
      </c>
      <c r="B402" t="str">
        <f>VLOOKUP(O402+0,'de para'!K:O,3,0)</f>
        <v>NA</v>
      </c>
      <c r="C402" t="str">
        <f t="shared" si="6"/>
        <v>3001</v>
      </c>
      <c r="D402" t="str">
        <f>IFERROR(VLOOKUP(G402+0,'de para'!A:C,3,0),"")</f>
        <v/>
      </c>
      <c r="E402" t="str">
        <f>IF(VLOOKUP(G402+0,'de para'!E:H,4,0)="EX","Externo","Interno")</f>
        <v>Interno</v>
      </c>
      <c r="F402" s="18" t="s">
        <v>20697</v>
      </c>
      <c r="G402" s="18">
        <v>649</v>
      </c>
      <c r="H402" s="18" t="s">
        <v>19104</v>
      </c>
      <c r="I402" s="18" t="s">
        <v>42</v>
      </c>
      <c r="J402" s="19">
        <v>42746</v>
      </c>
      <c r="K402" s="18" t="s">
        <v>19105</v>
      </c>
      <c r="L402" s="18" t="s">
        <v>19128</v>
      </c>
      <c r="M402" s="18" t="s">
        <v>19129</v>
      </c>
      <c r="N402" s="18" t="s">
        <v>19095</v>
      </c>
      <c r="O402" s="18" t="s">
        <v>19224</v>
      </c>
      <c r="P402" s="18" t="s">
        <v>20698</v>
      </c>
      <c r="Q402" s="32">
        <v>-5600</v>
      </c>
      <c r="R402" s="32">
        <v>1340</v>
      </c>
      <c r="S402" s="32">
        <v>0</v>
      </c>
      <c r="T402" s="32">
        <v>1340</v>
      </c>
      <c r="U402" s="32">
        <v>0</v>
      </c>
      <c r="V402" s="32">
        <v>0</v>
      </c>
      <c r="W402" s="20">
        <v>0</v>
      </c>
      <c r="X402" s="20">
        <v>37.380000000000003</v>
      </c>
      <c r="Y402" s="18" t="s">
        <v>19097</v>
      </c>
      <c r="Z402" s="20">
        <v>0</v>
      </c>
      <c r="AA402" s="20">
        <v>50082.5</v>
      </c>
      <c r="AB402" s="19">
        <v>42737</v>
      </c>
    </row>
    <row r="403" spans="1:28" ht="15" hidden="1" customHeight="1" x14ac:dyDescent="0.25">
      <c r="A403" t="s">
        <v>242</v>
      </c>
      <c r="B403" t="str">
        <f>VLOOKUP(O403+0,'de para'!K:O,3,0)</f>
        <v>NA</v>
      </c>
      <c r="C403" t="str">
        <f t="shared" si="6"/>
        <v>3002</v>
      </c>
      <c r="D403" t="str">
        <f>IFERROR(VLOOKUP(G403+0,'de para'!A:C,3,0),"")</f>
        <v/>
      </c>
      <c r="E403" t="str">
        <f>IF(VLOOKUP(G403+0,'de para'!E:H,4,0)="EX","Externo","Interno")</f>
        <v>Interno</v>
      </c>
      <c r="F403" s="21" t="s">
        <v>20699</v>
      </c>
      <c r="G403" s="21">
        <v>675</v>
      </c>
      <c r="H403" s="21" t="s">
        <v>19095</v>
      </c>
      <c r="I403" s="21" t="s">
        <v>2045</v>
      </c>
      <c r="J403" s="22">
        <v>42746</v>
      </c>
      <c r="K403" s="21" t="s">
        <v>20700</v>
      </c>
      <c r="L403" s="21" t="s">
        <v>20701</v>
      </c>
      <c r="M403" s="21" t="s">
        <v>19100</v>
      </c>
      <c r="N403" s="21" t="s">
        <v>19095</v>
      </c>
      <c r="O403" s="21" t="s">
        <v>19232</v>
      </c>
      <c r="P403" s="21" t="s">
        <v>19614</v>
      </c>
      <c r="Q403" s="33">
        <v>-240</v>
      </c>
      <c r="R403" s="33">
        <v>120</v>
      </c>
      <c r="S403" s="33">
        <v>0</v>
      </c>
      <c r="T403" s="33">
        <v>120</v>
      </c>
      <c r="U403" s="33">
        <v>0</v>
      </c>
      <c r="V403" s="33">
        <v>0</v>
      </c>
      <c r="W403" s="23">
        <v>0</v>
      </c>
      <c r="X403" s="23">
        <v>36</v>
      </c>
      <c r="Y403" s="21" t="s">
        <v>19097</v>
      </c>
      <c r="Z403" s="23">
        <v>0</v>
      </c>
      <c r="AA403" s="23">
        <v>4320</v>
      </c>
      <c r="AB403" s="22">
        <v>42747</v>
      </c>
    </row>
    <row r="404" spans="1:28" ht="15" hidden="1" customHeight="1" x14ac:dyDescent="0.25">
      <c r="A404" t="s">
        <v>242</v>
      </c>
      <c r="B404" t="str">
        <f>VLOOKUP(O404+0,'de para'!K:O,3,0)</f>
        <v>NA</v>
      </c>
      <c r="C404" t="str">
        <f t="shared" si="6"/>
        <v>3002</v>
      </c>
      <c r="D404" t="str">
        <f>IFERROR(VLOOKUP(G404+0,'de para'!A:C,3,0),"")</f>
        <v/>
      </c>
      <c r="E404" t="str">
        <f>IF(VLOOKUP(G404+0,'de para'!E:H,4,0)="EX","Externo","Interno")</f>
        <v>Interno</v>
      </c>
      <c r="F404" s="18" t="s">
        <v>20704</v>
      </c>
      <c r="G404" s="18">
        <v>842</v>
      </c>
      <c r="H404" s="18" t="s">
        <v>19095</v>
      </c>
      <c r="I404" s="18" t="s">
        <v>2354</v>
      </c>
      <c r="J404" s="19">
        <v>42746</v>
      </c>
      <c r="K404" s="18" t="s">
        <v>20705</v>
      </c>
      <c r="L404" s="18" t="s">
        <v>19544</v>
      </c>
      <c r="M404" s="18" t="s">
        <v>19344</v>
      </c>
      <c r="N404" s="18" t="s">
        <v>19095</v>
      </c>
      <c r="O404" s="18" t="s">
        <v>19232</v>
      </c>
      <c r="P404" s="18" t="s">
        <v>19614</v>
      </c>
      <c r="Q404" s="32">
        <v>-360</v>
      </c>
      <c r="R404" s="32">
        <v>120</v>
      </c>
      <c r="S404" s="32">
        <v>0</v>
      </c>
      <c r="T404" s="32">
        <v>120</v>
      </c>
      <c r="U404" s="32">
        <v>0</v>
      </c>
      <c r="V404" s="32">
        <v>0</v>
      </c>
      <c r="W404" s="20">
        <v>0</v>
      </c>
      <c r="X404" s="20">
        <v>36</v>
      </c>
      <c r="Y404" s="18" t="s">
        <v>19097</v>
      </c>
      <c r="Z404" s="20">
        <v>0</v>
      </c>
      <c r="AA404" s="20">
        <v>4320</v>
      </c>
      <c r="AB404" s="19">
        <v>42747</v>
      </c>
    </row>
    <row r="405" spans="1:28" ht="15" hidden="1" customHeight="1" x14ac:dyDescent="0.25">
      <c r="A405" t="s">
        <v>242</v>
      </c>
      <c r="B405" t="str">
        <f>VLOOKUP(O405+0,'de para'!K:O,3,0)</f>
        <v>NA</v>
      </c>
      <c r="C405" t="str">
        <f t="shared" si="6"/>
        <v>3002</v>
      </c>
      <c r="D405" t="str">
        <f>IFERROR(VLOOKUP(G405+0,'de para'!A:C,3,0),"")</f>
        <v/>
      </c>
      <c r="E405" t="str">
        <f>IF(VLOOKUP(G405+0,'de para'!E:H,4,0)="EX","Externo","Interno")</f>
        <v>Interno</v>
      </c>
      <c r="F405" s="21" t="s">
        <v>20706</v>
      </c>
      <c r="G405" s="21">
        <v>1201</v>
      </c>
      <c r="H405" s="21" t="s">
        <v>19095</v>
      </c>
      <c r="I405" s="21" t="s">
        <v>2976</v>
      </c>
      <c r="J405" s="22">
        <v>42746</v>
      </c>
      <c r="K405" s="21" t="s">
        <v>20707</v>
      </c>
      <c r="L405" s="21" t="s">
        <v>19125</v>
      </c>
      <c r="M405" s="21" t="s">
        <v>20708</v>
      </c>
      <c r="N405" s="21" t="s">
        <v>19095</v>
      </c>
      <c r="O405" s="21" t="s">
        <v>19232</v>
      </c>
      <c r="P405" s="21" t="s">
        <v>19614</v>
      </c>
      <c r="Q405" s="33">
        <v>-480</v>
      </c>
      <c r="R405" s="33">
        <v>240</v>
      </c>
      <c r="S405" s="33">
        <v>0</v>
      </c>
      <c r="T405" s="33">
        <v>240</v>
      </c>
      <c r="U405" s="33">
        <v>0</v>
      </c>
      <c r="V405" s="33">
        <v>0</v>
      </c>
      <c r="W405" s="23">
        <v>0</v>
      </c>
      <c r="X405" s="23">
        <v>29</v>
      </c>
      <c r="Y405" s="21" t="s">
        <v>19097</v>
      </c>
      <c r="Z405" s="23">
        <v>0</v>
      </c>
      <c r="AA405" s="23">
        <v>6960</v>
      </c>
      <c r="AB405" s="22">
        <v>42747</v>
      </c>
    </row>
    <row r="406" spans="1:28" ht="15" hidden="1" customHeight="1" x14ac:dyDescent="0.25">
      <c r="A406" t="s">
        <v>242</v>
      </c>
      <c r="B406" t="str">
        <f>VLOOKUP(O406+0,'de para'!K:O,3,0)</f>
        <v>NA</v>
      </c>
      <c r="C406" t="str">
        <f t="shared" si="6"/>
        <v>3002</v>
      </c>
      <c r="D406" t="str">
        <f>IFERROR(VLOOKUP(G406+0,'de para'!A:C,3,0),"")</f>
        <v/>
      </c>
      <c r="E406" t="str">
        <f>IF(VLOOKUP(G406+0,'de para'!E:H,4,0)="EX","Externo","Interno")</f>
        <v>Interno</v>
      </c>
      <c r="F406" s="18" t="s">
        <v>20709</v>
      </c>
      <c r="G406" s="18">
        <v>1197</v>
      </c>
      <c r="H406" s="18" t="s">
        <v>19095</v>
      </c>
      <c r="I406" s="18" t="s">
        <v>2968</v>
      </c>
      <c r="J406" s="19">
        <v>42746</v>
      </c>
      <c r="K406" s="18" t="s">
        <v>19519</v>
      </c>
      <c r="L406" s="18" t="s">
        <v>19544</v>
      </c>
      <c r="M406" s="18" t="s">
        <v>19114</v>
      </c>
      <c r="N406" s="18" t="s">
        <v>19095</v>
      </c>
      <c r="O406" s="18" t="s">
        <v>20710</v>
      </c>
      <c r="P406" s="18" t="s">
        <v>20711</v>
      </c>
      <c r="Q406" s="32">
        <v>0</v>
      </c>
      <c r="R406" s="32">
        <v>107</v>
      </c>
      <c r="S406" s="32">
        <v>0</v>
      </c>
      <c r="T406" s="32">
        <v>107</v>
      </c>
      <c r="U406" s="32">
        <v>107</v>
      </c>
      <c r="V406" s="32">
        <v>0</v>
      </c>
      <c r="W406" s="20">
        <v>0</v>
      </c>
      <c r="X406" s="20">
        <v>18</v>
      </c>
      <c r="Y406" s="18" t="s">
        <v>19097</v>
      </c>
      <c r="Z406" s="20">
        <v>0</v>
      </c>
      <c r="AA406" s="20">
        <v>1926</v>
      </c>
      <c r="AB406" s="19">
        <v>42747</v>
      </c>
    </row>
    <row r="407" spans="1:28" ht="15" hidden="1" customHeight="1" x14ac:dyDescent="0.25">
      <c r="A407" t="s">
        <v>242</v>
      </c>
      <c r="B407" t="str">
        <f>VLOOKUP(O407+0,'de para'!K:O,3,0)</f>
        <v>NA</v>
      </c>
      <c r="C407" t="str">
        <f t="shared" si="6"/>
        <v>3002</v>
      </c>
      <c r="D407" t="str">
        <f>IFERROR(VLOOKUP(G407+0,'de para'!A:C,3,0),"")</f>
        <v/>
      </c>
      <c r="E407" t="str">
        <f>IF(VLOOKUP(G407+0,'de para'!E:H,4,0)="EX","Externo","Interno")</f>
        <v>Interno</v>
      </c>
      <c r="F407" s="21" t="s">
        <v>20709</v>
      </c>
      <c r="G407" s="21">
        <v>1197</v>
      </c>
      <c r="H407" s="21" t="s">
        <v>19095</v>
      </c>
      <c r="I407" s="21" t="s">
        <v>2968</v>
      </c>
      <c r="J407" s="22">
        <v>42746</v>
      </c>
      <c r="K407" s="21" t="s">
        <v>19519</v>
      </c>
      <c r="L407" s="21" t="s">
        <v>19544</v>
      </c>
      <c r="M407" s="21" t="s">
        <v>19114</v>
      </c>
      <c r="N407" s="21" t="s">
        <v>19102</v>
      </c>
      <c r="O407" s="21" t="s">
        <v>20712</v>
      </c>
      <c r="P407" s="21" t="s">
        <v>20711</v>
      </c>
      <c r="Q407" s="33">
        <v>0</v>
      </c>
      <c r="R407" s="33">
        <v>120</v>
      </c>
      <c r="S407" s="33">
        <v>0</v>
      </c>
      <c r="T407" s="33">
        <v>120</v>
      </c>
      <c r="U407" s="33">
        <v>0</v>
      </c>
      <c r="V407" s="33">
        <v>120</v>
      </c>
      <c r="W407" s="23">
        <v>0</v>
      </c>
      <c r="X407" s="23">
        <v>18</v>
      </c>
      <c r="Y407" s="21" t="s">
        <v>19106</v>
      </c>
      <c r="Z407" s="23">
        <v>0</v>
      </c>
      <c r="AA407" s="23">
        <v>2160</v>
      </c>
      <c r="AB407" s="22">
        <v>42747</v>
      </c>
    </row>
    <row r="408" spans="1:28" ht="15" hidden="1" customHeight="1" x14ac:dyDescent="0.25">
      <c r="A408" t="s">
        <v>242</v>
      </c>
      <c r="B408" t="str">
        <f>VLOOKUP(O408+0,'de para'!K:O,3,0)</f>
        <v>NA</v>
      </c>
      <c r="C408" t="str">
        <f t="shared" si="6"/>
        <v>3002</v>
      </c>
      <c r="D408" t="str">
        <f>IFERROR(VLOOKUP(G408+0,'de para'!A:C,3,0),"")</f>
        <v/>
      </c>
      <c r="E408" t="str">
        <f>IF(VLOOKUP(G408+0,'de para'!E:H,4,0)="EX","Externo","Interno")</f>
        <v>Interno</v>
      </c>
      <c r="F408" s="18" t="s">
        <v>20709</v>
      </c>
      <c r="G408" s="18">
        <v>1197</v>
      </c>
      <c r="H408" s="18" t="s">
        <v>19095</v>
      </c>
      <c r="I408" s="18" t="s">
        <v>2968</v>
      </c>
      <c r="J408" s="19">
        <v>42746</v>
      </c>
      <c r="K408" s="18" t="s">
        <v>19519</v>
      </c>
      <c r="L408" s="18" t="s">
        <v>19544</v>
      </c>
      <c r="M408" s="18" t="s">
        <v>19114</v>
      </c>
      <c r="N408" s="18" t="s">
        <v>19108</v>
      </c>
      <c r="O408" s="18" t="s">
        <v>20721</v>
      </c>
      <c r="P408" s="18" t="s">
        <v>20711</v>
      </c>
      <c r="Q408" s="32">
        <v>1668</v>
      </c>
      <c r="R408" s="32">
        <v>50</v>
      </c>
      <c r="S408" s="32">
        <v>0</v>
      </c>
      <c r="T408" s="32">
        <v>50</v>
      </c>
      <c r="U408" s="32">
        <v>0</v>
      </c>
      <c r="V408" s="32">
        <v>50</v>
      </c>
      <c r="W408" s="20">
        <v>0</v>
      </c>
      <c r="X408" s="20">
        <v>15</v>
      </c>
      <c r="Y408" s="18" t="s">
        <v>19106</v>
      </c>
      <c r="Z408" s="20">
        <v>0</v>
      </c>
      <c r="AA408" s="20">
        <v>750</v>
      </c>
      <c r="AB408" s="19">
        <v>42747</v>
      </c>
    </row>
    <row r="409" spans="1:28" ht="15" hidden="1" customHeight="1" x14ac:dyDescent="0.25">
      <c r="A409" t="s">
        <v>242</v>
      </c>
      <c r="B409" t="str">
        <f>VLOOKUP(O409+0,'de para'!K:O,3,0)</f>
        <v>NA</v>
      </c>
      <c r="C409" t="str">
        <f t="shared" si="6"/>
        <v>3002</v>
      </c>
      <c r="D409" t="str">
        <f>IFERROR(VLOOKUP(G409+0,'de para'!A:C,3,0),"")</f>
        <v/>
      </c>
      <c r="E409" t="str">
        <f>IF(VLOOKUP(G409+0,'de para'!E:H,4,0)="EX","Externo","Interno")</f>
        <v>Interno</v>
      </c>
      <c r="F409" s="21" t="s">
        <v>20714</v>
      </c>
      <c r="G409" s="21">
        <v>155</v>
      </c>
      <c r="H409" s="21" t="s">
        <v>19095</v>
      </c>
      <c r="I409" s="21" t="s">
        <v>73</v>
      </c>
      <c r="J409" s="22">
        <v>42747</v>
      </c>
      <c r="K409" s="21" t="s">
        <v>19101</v>
      </c>
      <c r="L409" s="21" t="s">
        <v>19137</v>
      </c>
      <c r="M409" s="21" t="s">
        <v>19114</v>
      </c>
      <c r="N409" s="21" t="s">
        <v>19095</v>
      </c>
      <c r="O409" s="21" t="s">
        <v>20715</v>
      </c>
      <c r="P409" s="21" t="s">
        <v>20713</v>
      </c>
      <c r="Q409" s="33">
        <v>1475</v>
      </c>
      <c r="R409" s="33">
        <v>1475</v>
      </c>
      <c r="S409" s="33">
        <v>0</v>
      </c>
      <c r="T409" s="33">
        <v>1475</v>
      </c>
      <c r="U409" s="33">
        <v>0</v>
      </c>
      <c r="V409" s="33">
        <v>0</v>
      </c>
      <c r="W409" s="23">
        <v>0</v>
      </c>
      <c r="X409" s="23">
        <v>38</v>
      </c>
      <c r="Y409" s="21" t="s">
        <v>19097</v>
      </c>
      <c r="Z409" s="23">
        <v>0</v>
      </c>
      <c r="AA409" s="23">
        <v>56050</v>
      </c>
      <c r="AB409" s="22">
        <v>42761</v>
      </c>
    </row>
    <row r="410" spans="1:28" ht="15" hidden="1" customHeight="1" x14ac:dyDescent="0.25">
      <c r="A410" t="s">
        <v>242</v>
      </c>
      <c r="B410" t="str">
        <f>VLOOKUP(O410+0,'de para'!K:O,3,0)</f>
        <v>NA</v>
      </c>
      <c r="C410" t="str">
        <f t="shared" si="6"/>
        <v>3001</v>
      </c>
      <c r="D410" t="str">
        <f>IFERROR(VLOOKUP(G410+0,'de para'!A:C,3,0),"")</f>
        <v/>
      </c>
      <c r="E410" t="str">
        <f>IF(VLOOKUP(G410+0,'de para'!E:H,4,0)="EX","Externo","Interno")</f>
        <v>Interno</v>
      </c>
      <c r="F410" s="18" t="s">
        <v>20716</v>
      </c>
      <c r="G410" s="18">
        <v>1589</v>
      </c>
      <c r="H410" s="18" t="s">
        <v>19095</v>
      </c>
      <c r="I410" s="18" t="s">
        <v>3697</v>
      </c>
      <c r="J410" s="19">
        <v>42747</v>
      </c>
      <c r="K410" s="18" t="s">
        <v>20717</v>
      </c>
      <c r="L410" s="18" t="s">
        <v>20718</v>
      </c>
      <c r="M410" s="18" t="s">
        <v>19114</v>
      </c>
      <c r="N410" s="18" t="s">
        <v>19095</v>
      </c>
      <c r="O410" s="18" t="s">
        <v>20719</v>
      </c>
      <c r="P410" s="18" t="s">
        <v>20720</v>
      </c>
      <c r="Q410" s="32">
        <v>1440</v>
      </c>
      <c r="R410" s="32">
        <v>1440</v>
      </c>
      <c r="S410" s="32">
        <v>0</v>
      </c>
      <c r="T410" s="32">
        <v>1440</v>
      </c>
      <c r="U410" s="32">
        <v>0</v>
      </c>
      <c r="V410" s="32">
        <v>0</v>
      </c>
      <c r="W410" s="20">
        <v>0</v>
      </c>
      <c r="X410" s="20">
        <v>12</v>
      </c>
      <c r="Y410" s="18" t="s">
        <v>19097</v>
      </c>
      <c r="Z410" s="20">
        <v>0</v>
      </c>
      <c r="AA410" s="20">
        <v>17280</v>
      </c>
      <c r="AB410" s="19">
        <v>42748</v>
      </c>
    </row>
    <row r="411" spans="1:28" ht="15" hidden="1" customHeight="1" x14ac:dyDescent="0.25">
      <c r="A411" t="s">
        <v>242</v>
      </c>
      <c r="B411" t="str">
        <f>VLOOKUP(O411+0,'de para'!K:O,3,0)</f>
        <v>NA</v>
      </c>
      <c r="C411" t="str">
        <f t="shared" si="6"/>
        <v>3002</v>
      </c>
      <c r="D411" t="str">
        <f>IFERROR(VLOOKUP(G411+0,'de para'!A:C,3,0),"")</f>
        <v/>
      </c>
      <c r="E411" t="str">
        <f>IF(VLOOKUP(G411+0,'de para'!E:H,4,0)="EX","Externo","Interno")</f>
        <v>Interno</v>
      </c>
      <c r="F411" s="21" t="s">
        <v>20722</v>
      </c>
      <c r="G411" s="21">
        <v>2126</v>
      </c>
      <c r="H411" s="21" t="s">
        <v>19095</v>
      </c>
      <c r="I411" s="21" t="s">
        <v>4709</v>
      </c>
      <c r="J411" s="22">
        <v>42748</v>
      </c>
      <c r="K411" s="21" t="s">
        <v>19134</v>
      </c>
      <c r="L411" s="21" t="s">
        <v>20701</v>
      </c>
      <c r="M411" s="21" t="s">
        <v>19100</v>
      </c>
      <c r="N411" s="21" t="s">
        <v>19095</v>
      </c>
      <c r="O411" s="21" t="s">
        <v>19621</v>
      </c>
      <c r="P411" s="21" t="s">
        <v>10356</v>
      </c>
      <c r="Q411" s="33">
        <v>-1000</v>
      </c>
      <c r="R411" s="33">
        <v>2000</v>
      </c>
      <c r="S411" s="33">
        <v>0</v>
      </c>
      <c r="T411" s="33">
        <v>2000</v>
      </c>
      <c r="U411" s="33">
        <v>0</v>
      </c>
      <c r="V411" s="33">
        <v>0</v>
      </c>
      <c r="W411" s="23">
        <v>0</v>
      </c>
      <c r="X411" s="23">
        <v>1.8</v>
      </c>
      <c r="Y411" s="21" t="s">
        <v>19097</v>
      </c>
      <c r="Z411" s="23">
        <v>0</v>
      </c>
      <c r="AA411" s="23">
        <v>3600</v>
      </c>
      <c r="AB411" s="22">
        <v>42751</v>
      </c>
    </row>
    <row r="412" spans="1:28" ht="15" hidden="1" customHeight="1" x14ac:dyDescent="0.25">
      <c r="A412" t="s">
        <v>242</v>
      </c>
      <c r="B412" t="str">
        <f>VLOOKUP(O412+0,'de para'!K:O,3,0)</f>
        <v>NA</v>
      </c>
      <c r="C412" t="str">
        <f t="shared" si="6"/>
        <v>3001</v>
      </c>
      <c r="D412" t="str">
        <f>IFERROR(VLOOKUP(G412+0,'de para'!A:C,3,0),"")</f>
        <v/>
      </c>
      <c r="E412" t="str">
        <f>IF(VLOOKUP(G412+0,'de para'!E:H,4,0)="EX","Externo","Interno")</f>
        <v>Interno</v>
      </c>
      <c r="F412" s="18" t="s">
        <v>20724</v>
      </c>
      <c r="G412" s="18">
        <v>185</v>
      </c>
      <c r="H412" s="18" t="s">
        <v>19095</v>
      </c>
      <c r="I412" s="18" t="s">
        <v>1140</v>
      </c>
      <c r="J412" s="19">
        <v>42748</v>
      </c>
      <c r="K412" s="18" t="s">
        <v>20723</v>
      </c>
      <c r="L412" s="18" t="s">
        <v>19125</v>
      </c>
      <c r="M412" s="18" t="s">
        <v>19100</v>
      </c>
      <c r="N412" s="18" t="s">
        <v>19095</v>
      </c>
      <c r="O412" s="18" t="s">
        <v>19587</v>
      </c>
      <c r="P412" s="18" t="s">
        <v>20725</v>
      </c>
      <c r="Q412" s="32">
        <v>466</v>
      </c>
      <c r="R412" s="32">
        <v>85</v>
      </c>
      <c r="S412" s="32">
        <v>0</v>
      </c>
      <c r="T412" s="32">
        <v>85</v>
      </c>
      <c r="U412" s="32">
        <v>0</v>
      </c>
      <c r="V412" s="32">
        <v>0</v>
      </c>
      <c r="W412" s="20">
        <v>0</v>
      </c>
      <c r="X412" s="20">
        <v>36</v>
      </c>
      <c r="Y412" s="18" t="s">
        <v>19097</v>
      </c>
      <c r="Z412" s="20">
        <v>0</v>
      </c>
      <c r="AA412" s="20">
        <v>3060</v>
      </c>
      <c r="AB412" s="19">
        <v>42751</v>
      </c>
    </row>
    <row r="413" spans="1:28" ht="15" hidden="1" customHeight="1" x14ac:dyDescent="0.25">
      <c r="A413" t="s">
        <v>242</v>
      </c>
      <c r="B413" t="str">
        <f>VLOOKUP(O413+0,'de para'!K:O,3,0)</f>
        <v>NA</v>
      </c>
      <c r="C413" t="str">
        <f t="shared" si="6"/>
        <v>3002</v>
      </c>
      <c r="D413" t="str">
        <f>IFERROR(VLOOKUP(G413+0,'de para'!A:C,3,0),"")</f>
        <v/>
      </c>
      <c r="E413" t="str">
        <f>IF(VLOOKUP(G413+0,'de para'!E:H,4,0)="EX","Externo","Interno")</f>
        <v>Interno</v>
      </c>
      <c r="F413" s="21" t="s">
        <v>20727</v>
      </c>
      <c r="G413" s="21">
        <v>251</v>
      </c>
      <c r="H413" s="21" t="s">
        <v>19103</v>
      </c>
      <c r="I413" s="21" t="s">
        <v>20728</v>
      </c>
      <c r="J413" s="22">
        <v>42748</v>
      </c>
      <c r="K413" s="21" t="s">
        <v>19331</v>
      </c>
      <c r="L413" s="21" t="s">
        <v>19096</v>
      </c>
      <c r="M413" s="21" t="s">
        <v>19129</v>
      </c>
      <c r="N413" s="21" t="s">
        <v>19095</v>
      </c>
      <c r="O413" s="21" t="s">
        <v>20729</v>
      </c>
      <c r="P413" s="21" t="s">
        <v>20730</v>
      </c>
      <c r="Q413" s="33">
        <v>99</v>
      </c>
      <c r="R413" s="33">
        <v>240</v>
      </c>
      <c r="S413" s="33">
        <v>0</v>
      </c>
      <c r="T413" s="33">
        <v>240</v>
      </c>
      <c r="U413" s="33">
        <v>0</v>
      </c>
      <c r="V413" s="33">
        <v>0</v>
      </c>
      <c r="W413" s="23">
        <v>0</v>
      </c>
      <c r="X413" s="23">
        <v>25.02</v>
      </c>
      <c r="Y413" s="21" t="s">
        <v>19097</v>
      </c>
      <c r="Z413" s="23">
        <v>0</v>
      </c>
      <c r="AA413" s="23">
        <v>6004.8</v>
      </c>
      <c r="AB413" s="22">
        <v>42752</v>
      </c>
    </row>
    <row r="414" spans="1:28" ht="15" hidden="1" customHeight="1" x14ac:dyDescent="0.25">
      <c r="A414" t="s">
        <v>242</v>
      </c>
      <c r="B414" t="str">
        <f>VLOOKUP(O414+0,'de para'!K:O,3,0)</f>
        <v>NA</v>
      </c>
      <c r="C414" t="str">
        <f t="shared" si="6"/>
        <v>3002</v>
      </c>
      <c r="D414" t="str">
        <f>IFERROR(VLOOKUP(G414+0,'de para'!A:C,3,0),"")</f>
        <v/>
      </c>
      <c r="E414" t="str">
        <f>IF(VLOOKUP(G414+0,'de para'!E:H,4,0)="EX","Externo","Interno")</f>
        <v>Interno</v>
      </c>
      <c r="F414" s="18" t="s">
        <v>20727</v>
      </c>
      <c r="G414" s="18">
        <v>251</v>
      </c>
      <c r="H414" s="18" t="s">
        <v>19103</v>
      </c>
      <c r="I414" s="18" t="s">
        <v>20728</v>
      </c>
      <c r="J414" s="19">
        <v>42748</v>
      </c>
      <c r="K414" s="18" t="s">
        <v>19331</v>
      </c>
      <c r="L414" s="18" t="s">
        <v>19096</v>
      </c>
      <c r="M414" s="18" t="s">
        <v>19129</v>
      </c>
      <c r="N414" s="18" t="s">
        <v>19102</v>
      </c>
      <c r="O414" s="18" t="s">
        <v>20726</v>
      </c>
      <c r="P414" s="18" t="s">
        <v>20731</v>
      </c>
      <c r="Q414" s="32">
        <v>196</v>
      </c>
      <c r="R414" s="32">
        <v>160</v>
      </c>
      <c r="S414" s="32">
        <v>0</v>
      </c>
      <c r="T414" s="32">
        <v>160</v>
      </c>
      <c r="U414" s="32">
        <v>0</v>
      </c>
      <c r="V414" s="32">
        <v>0</v>
      </c>
      <c r="W414" s="20">
        <v>0</v>
      </c>
      <c r="X414" s="20">
        <v>25.02</v>
      </c>
      <c r="Y414" s="18" t="s">
        <v>19097</v>
      </c>
      <c r="Z414" s="20">
        <v>0</v>
      </c>
      <c r="AA414" s="20">
        <v>4003.2</v>
      </c>
      <c r="AB414" s="19">
        <v>42752</v>
      </c>
    </row>
    <row r="415" spans="1:28" ht="15" hidden="1" customHeight="1" x14ac:dyDescent="0.25">
      <c r="A415" t="s">
        <v>242</v>
      </c>
      <c r="B415" t="str">
        <f>VLOOKUP(O415+0,'de para'!K:O,3,0)</f>
        <v>NA</v>
      </c>
      <c r="C415" t="str">
        <f t="shared" si="6"/>
        <v>3002</v>
      </c>
      <c r="D415" t="str">
        <f>IFERROR(VLOOKUP(G415+0,'de para'!A:C,3,0),"")</f>
        <v/>
      </c>
      <c r="E415" t="str">
        <f>IF(VLOOKUP(G415+0,'de para'!E:H,4,0)="EX","Externo","Interno")</f>
        <v>Interno</v>
      </c>
      <c r="F415" s="21" t="s">
        <v>20727</v>
      </c>
      <c r="G415" s="21">
        <v>251</v>
      </c>
      <c r="H415" s="21" t="s">
        <v>19103</v>
      </c>
      <c r="I415" s="21" t="s">
        <v>20728</v>
      </c>
      <c r="J415" s="22">
        <v>42748</v>
      </c>
      <c r="K415" s="21" t="s">
        <v>19331</v>
      </c>
      <c r="L415" s="21" t="s">
        <v>19096</v>
      </c>
      <c r="M415" s="21" t="s">
        <v>19129</v>
      </c>
      <c r="N415" s="21" t="s">
        <v>19108</v>
      </c>
      <c r="O415" s="21" t="s">
        <v>20732</v>
      </c>
      <c r="P415" s="21" t="s">
        <v>20733</v>
      </c>
      <c r="Q415" s="33">
        <v>196</v>
      </c>
      <c r="R415" s="33">
        <v>196</v>
      </c>
      <c r="S415" s="33">
        <v>0</v>
      </c>
      <c r="T415" s="33">
        <v>196</v>
      </c>
      <c r="U415" s="33">
        <v>0</v>
      </c>
      <c r="V415" s="33">
        <v>0</v>
      </c>
      <c r="W415" s="23">
        <v>0</v>
      </c>
      <c r="X415" s="23">
        <v>25.02</v>
      </c>
      <c r="Y415" s="21" t="s">
        <v>19097</v>
      </c>
      <c r="Z415" s="23">
        <v>0</v>
      </c>
      <c r="AA415" s="23">
        <v>4903.92</v>
      </c>
      <c r="AB415" s="22">
        <v>42752</v>
      </c>
    </row>
    <row r="416" spans="1:28" ht="15" hidden="1" customHeight="1" x14ac:dyDescent="0.25">
      <c r="A416" t="s">
        <v>242</v>
      </c>
      <c r="B416" t="str">
        <f>VLOOKUP(O416+0,'de para'!K:O,3,0)</f>
        <v>NA</v>
      </c>
      <c r="C416" t="str">
        <f t="shared" si="6"/>
        <v>3001</v>
      </c>
      <c r="D416" t="str">
        <f>IFERROR(VLOOKUP(G416+0,'de para'!A:C,3,0),"")</f>
        <v/>
      </c>
      <c r="E416" t="str">
        <f>IF(VLOOKUP(G416+0,'de para'!E:H,4,0)="EX","Externo","Interno")</f>
        <v>Interno</v>
      </c>
      <c r="F416" s="18" t="s">
        <v>20734</v>
      </c>
      <c r="G416" s="18">
        <v>1211</v>
      </c>
      <c r="H416" s="18" t="s">
        <v>19095</v>
      </c>
      <c r="I416" s="18" t="s">
        <v>326</v>
      </c>
      <c r="J416" s="19">
        <v>42748</v>
      </c>
      <c r="K416" s="18" t="s">
        <v>20735</v>
      </c>
      <c r="L416" s="18" t="s">
        <v>19132</v>
      </c>
      <c r="M416" s="18" t="s">
        <v>20736</v>
      </c>
      <c r="N416" s="18" t="s">
        <v>19095</v>
      </c>
      <c r="O416" s="18" t="s">
        <v>19622</v>
      </c>
      <c r="P416" s="18" t="s">
        <v>9320</v>
      </c>
      <c r="Q416" s="32">
        <v>4200</v>
      </c>
      <c r="R416" s="32">
        <v>1050</v>
      </c>
      <c r="S416" s="32">
        <v>0</v>
      </c>
      <c r="T416" s="32">
        <v>1050</v>
      </c>
      <c r="U416" s="32">
        <v>0</v>
      </c>
      <c r="V416" s="32">
        <v>0</v>
      </c>
      <c r="W416" s="20">
        <v>0</v>
      </c>
      <c r="X416" s="20">
        <v>5.5</v>
      </c>
      <c r="Y416" s="18" t="s">
        <v>19097</v>
      </c>
      <c r="Z416" s="20">
        <v>0</v>
      </c>
      <c r="AA416" s="20">
        <v>5775</v>
      </c>
      <c r="AB416" s="19">
        <v>42761</v>
      </c>
    </row>
    <row r="417" spans="1:28" ht="15" hidden="1" customHeight="1" x14ac:dyDescent="0.25">
      <c r="A417" t="s">
        <v>242</v>
      </c>
      <c r="B417" t="str">
        <f>VLOOKUP(O417+0,'de para'!K:O,3,0)</f>
        <v>NA</v>
      </c>
      <c r="C417" t="str">
        <f t="shared" si="6"/>
        <v>3001</v>
      </c>
      <c r="D417" t="str">
        <f>IFERROR(VLOOKUP(G417+0,'de para'!A:C,3,0),"")</f>
        <v/>
      </c>
      <c r="E417" t="str">
        <f>IF(VLOOKUP(G417+0,'de para'!E:H,4,0)="EX","Externo","Interno")</f>
        <v>Interno</v>
      </c>
      <c r="F417" s="21" t="s">
        <v>20734</v>
      </c>
      <c r="G417" s="21">
        <v>1211</v>
      </c>
      <c r="H417" s="21" t="s">
        <v>19095</v>
      </c>
      <c r="I417" s="21" t="s">
        <v>326</v>
      </c>
      <c r="J417" s="22">
        <v>42748</v>
      </c>
      <c r="K417" s="21" t="s">
        <v>20735</v>
      </c>
      <c r="L417" s="21" t="s">
        <v>19132</v>
      </c>
      <c r="M417" s="21" t="s">
        <v>20736</v>
      </c>
      <c r="N417" s="21" t="s">
        <v>19102</v>
      </c>
      <c r="O417" s="21" t="s">
        <v>20737</v>
      </c>
      <c r="P417" s="21" t="s">
        <v>20738</v>
      </c>
      <c r="Q417" s="33">
        <v>828</v>
      </c>
      <c r="R417" s="33">
        <v>1200</v>
      </c>
      <c r="S417" s="33">
        <v>0</v>
      </c>
      <c r="T417" s="33">
        <v>1200</v>
      </c>
      <c r="U417" s="33">
        <v>0</v>
      </c>
      <c r="V417" s="33">
        <v>0</v>
      </c>
      <c r="W417" s="23">
        <v>0</v>
      </c>
      <c r="X417" s="23">
        <v>21</v>
      </c>
      <c r="Y417" s="21" t="s">
        <v>19097</v>
      </c>
      <c r="Z417" s="23">
        <v>0</v>
      </c>
      <c r="AA417" s="23">
        <v>25200</v>
      </c>
      <c r="AB417" s="22">
        <v>42761</v>
      </c>
    </row>
    <row r="418" spans="1:28" ht="15" hidden="1" customHeight="1" x14ac:dyDescent="0.25">
      <c r="A418" t="s">
        <v>242</v>
      </c>
      <c r="B418" t="str">
        <f>VLOOKUP(O418+0,'de para'!K:O,3,0)</f>
        <v>NA</v>
      </c>
      <c r="C418" t="str">
        <f t="shared" si="6"/>
        <v>3001</v>
      </c>
      <c r="D418" t="str">
        <f>IFERROR(VLOOKUP(G418+0,'de para'!A:C,3,0),"")</f>
        <v/>
      </c>
      <c r="E418" t="str">
        <f>IF(VLOOKUP(G418+0,'de para'!E:H,4,0)="EX","Externo","Interno")</f>
        <v>Interno</v>
      </c>
      <c r="F418" s="18" t="s">
        <v>20739</v>
      </c>
      <c r="G418" s="18">
        <v>1130</v>
      </c>
      <c r="H418" s="18" t="s">
        <v>19095</v>
      </c>
      <c r="I418" s="18" t="s">
        <v>2863</v>
      </c>
      <c r="J418" s="19">
        <v>42748</v>
      </c>
      <c r="K418" s="18" t="s">
        <v>19110</v>
      </c>
      <c r="L418" s="18" t="s">
        <v>20718</v>
      </c>
      <c r="M418" s="18" t="s">
        <v>19428</v>
      </c>
      <c r="N418" s="18" t="s">
        <v>19095</v>
      </c>
      <c r="O418" s="18" t="s">
        <v>20691</v>
      </c>
      <c r="P418" s="18" t="s">
        <v>20720</v>
      </c>
      <c r="Q418" s="32">
        <v>250</v>
      </c>
      <c r="R418" s="32">
        <v>260</v>
      </c>
      <c r="S418" s="32">
        <v>0</v>
      </c>
      <c r="T418" s="32">
        <v>260</v>
      </c>
      <c r="U418" s="32">
        <v>0</v>
      </c>
      <c r="V418" s="32">
        <v>0</v>
      </c>
      <c r="W418" s="20">
        <v>0</v>
      </c>
      <c r="X418" s="20">
        <v>12</v>
      </c>
      <c r="Y418" s="18" t="s">
        <v>19097</v>
      </c>
      <c r="Z418" s="20">
        <v>0</v>
      </c>
      <c r="AA418" s="20">
        <v>3120</v>
      </c>
      <c r="AB418" s="19">
        <v>42762</v>
      </c>
    </row>
    <row r="419" spans="1:28" ht="15" hidden="1" customHeight="1" x14ac:dyDescent="0.25">
      <c r="A419" t="s">
        <v>242</v>
      </c>
      <c r="B419" t="str">
        <f>VLOOKUP(O419+0,'de para'!K:O,3,0)</f>
        <v>NA</v>
      </c>
      <c r="C419" t="str">
        <f t="shared" si="6"/>
        <v>3001</v>
      </c>
      <c r="D419" t="str">
        <f>IFERROR(VLOOKUP(G419+0,'de para'!A:C,3,0),"")</f>
        <v/>
      </c>
      <c r="E419" t="str">
        <f>IF(VLOOKUP(G419+0,'de para'!E:H,4,0)="EX","Externo","Interno")</f>
        <v>Interno</v>
      </c>
      <c r="F419" s="21" t="s">
        <v>20740</v>
      </c>
      <c r="G419" s="21">
        <v>352</v>
      </c>
      <c r="H419" s="21" t="s">
        <v>19095</v>
      </c>
      <c r="I419" s="21" t="s">
        <v>1453</v>
      </c>
      <c r="J419" s="22">
        <v>42748</v>
      </c>
      <c r="K419" s="21" t="s">
        <v>19618</v>
      </c>
      <c r="L419" s="21" t="s">
        <v>19125</v>
      </c>
      <c r="M419" s="21" t="s">
        <v>19114</v>
      </c>
      <c r="N419" s="21" t="s">
        <v>19095</v>
      </c>
      <c r="O419" s="21" t="s">
        <v>20691</v>
      </c>
      <c r="P419" s="21" t="s">
        <v>20741</v>
      </c>
      <c r="Q419" s="33">
        <v>-10</v>
      </c>
      <c r="R419" s="33">
        <v>150</v>
      </c>
      <c r="S419" s="33">
        <v>0</v>
      </c>
      <c r="T419" s="33">
        <v>150</v>
      </c>
      <c r="U419" s="33">
        <v>0</v>
      </c>
      <c r="V419" s="33">
        <v>0</v>
      </c>
      <c r="W419" s="23">
        <v>0</v>
      </c>
      <c r="X419" s="23">
        <v>12</v>
      </c>
      <c r="Y419" s="21" t="s">
        <v>19097</v>
      </c>
      <c r="Z419" s="23">
        <v>0</v>
      </c>
      <c r="AA419" s="23">
        <v>1800</v>
      </c>
      <c r="AB419" s="22">
        <v>42752</v>
      </c>
    </row>
    <row r="420" spans="1:28" ht="15" hidden="1" customHeight="1" x14ac:dyDescent="0.25">
      <c r="A420" t="s">
        <v>242</v>
      </c>
      <c r="B420" t="str">
        <f>VLOOKUP(O420+0,'de para'!K:O,3,0)</f>
        <v>NA</v>
      </c>
      <c r="C420" t="str">
        <f t="shared" si="6"/>
        <v>3002</v>
      </c>
      <c r="D420" t="str">
        <f>IFERROR(VLOOKUP(G420+0,'de para'!A:C,3,0),"")</f>
        <v/>
      </c>
      <c r="E420" t="str">
        <f>IF(VLOOKUP(G420+0,'de para'!E:H,4,0)="EX","Externo","Interno")</f>
        <v>Interno</v>
      </c>
      <c r="F420" s="18" t="s">
        <v>20743</v>
      </c>
      <c r="G420" s="18">
        <v>630</v>
      </c>
      <c r="H420" s="18" t="s">
        <v>19095</v>
      </c>
      <c r="I420" s="18" t="s">
        <v>219</v>
      </c>
      <c r="J420" s="19">
        <v>42751</v>
      </c>
      <c r="K420" s="18" t="s">
        <v>20690</v>
      </c>
      <c r="L420" s="18" t="s">
        <v>19544</v>
      </c>
      <c r="M420" s="18" t="s">
        <v>19100</v>
      </c>
      <c r="N420" s="18" t="s">
        <v>19095</v>
      </c>
      <c r="O420" s="18" t="s">
        <v>20702</v>
      </c>
      <c r="P420" s="18" t="s">
        <v>20703</v>
      </c>
      <c r="Q420" s="32">
        <v>1</v>
      </c>
      <c r="R420" s="32">
        <v>200</v>
      </c>
      <c r="S420" s="32">
        <v>0</v>
      </c>
      <c r="T420" s="32">
        <v>200</v>
      </c>
      <c r="U420" s="32">
        <v>0</v>
      </c>
      <c r="V420" s="32">
        <v>0</v>
      </c>
      <c r="W420" s="20">
        <v>0</v>
      </c>
      <c r="X420" s="20">
        <v>17</v>
      </c>
      <c r="Y420" s="18" t="s">
        <v>19097</v>
      </c>
      <c r="Z420" s="20">
        <v>0</v>
      </c>
      <c r="AA420" s="20">
        <v>3400</v>
      </c>
      <c r="AB420" s="19">
        <v>42754</v>
      </c>
    </row>
    <row r="421" spans="1:28" ht="15" hidden="1" customHeight="1" x14ac:dyDescent="0.25">
      <c r="A421" t="s">
        <v>242</v>
      </c>
      <c r="B421" t="str">
        <f>VLOOKUP(O421+0,'de para'!K:O,3,0)</f>
        <v>NA</v>
      </c>
      <c r="C421" t="str">
        <f t="shared" si="6"/>
        <v>3001</v>
      </c>
      <c r="D421" t="str">
        <f>IFERROR(VLOOKUP(G421+0,'de para'!A:C,3,0),"")</f>
        <v/>
      </c>
      <c r="E421" t="str">
        <f>IF(VLOOKUP(G421+0,'de para'!E:H,4,0)="EX","Externo","Interno")</f>
        <v>Interno</v>
      </c>
      <c r="F421" s="21" t="s">
        <v>20744</v>
      </c>
      <c r="G421" s="21">
        <v>1211</v>
      </c>
      <c r="H421" s="21" t="s">
        <v>19095</v>
      </c>
      <c r="I421" s="21" t="s">
        <v>326</v>
      </c>
      <c r="J421" s="22">
        <v>42751</v>
      </c>
      <c r="K421" s="21" t="s">
        <v>20735</v>
      </c>
      <c r="L421" s="21" t="s">
        <v>19132</v>
      </c>
      <c r="M421" s="21" t="s">
        <v>20736</v>
      </c>
      <c r="N421" s="21" t="s">
        <v>19108</v>
      </c>
      <c r="O421" s="21" t="s">
        <v>19230</v>
      </c>
      <c r="P421" s="21" t="s">
        <v>20745</v>
      </c>
      <c r="Q421" s="33">
        <v>10480</v>
      </c>
      <c r="R421" s="33">
        <v>6000</v>
      </c>
      <c r="S421" s="33">
        <v>0</v>
      </c>
      <c r="T421" s="33">
        <v>6000</v>
      </c>
      <c r="U421" s="33">
        <v>0</v>
      </c>
      <c r="V421" s="33">
        <v>0</v>
      </c>
      <c r="W421" s="23">
        <v>0</v>
      </c>
      <c r="X421" s="23">
        <v>3.6</v>
      </c>
      <c r="Y421" s="21" t="s">
        <v>19097</v>
      </c>
      <c r="Z421" s="23">
        <v>0</v>
      </c>
      <c r="AA421" s="23">
        <v>21600</v>
      </c>
      <c r="AB421" s="22">
        <v>42761</v>
      </c>
    </row>
    <row r="422" spans="1:28" ht="15" hidden="1" customHeight="1" x14ac:dyDescent="0.25">
      <c r="A422" t="s">
        <v>242</v>
      </c>
      <c r="B422" t="str">
        <f>VLOOKUP(O422+0,'de para'!K:O,3,0)</f>
        <v>NA</v>
      </c>
      <c r="C422" t="str">
        <f t="shared" si="6"/>
        <v>3001</v>
      </c>
      <c r="D422" t="str">
        <f>IFERROR(VLOOKUP(G422+0,'de para'!A:C,3,0),"")</f>
        <v/>
      </c>
      <c r="E422" t="str">
        <f>IF(VLOOKUP(G422+0,'de para'!E:H,4,0)="EX","Externo","Interno")</f>
        <v>Interno</v>
      </c>
      <c r="F422" s="18" t="s">
        <v>21023</v>
      </c>
      <c r="G422" s="18">
        <v>700</v>
      </c>
      <c r="H422" s="18" t="s">
        <v>19108</v>
      </c>
      <c r="I422" s="18" t="s">
        <v>2094</v>
      </c>
      <c r="J422" s="19">
        <v>42751</v>
      </c>
      <c r="K422" s="18" t="s">
        <v>19134</v>
      </c>
      <c r="L422" s="18" t="s">
        <v>20746</v>
      </c>
      <c r="M422" s="18" t="s">
        <v>19100</v>
      </c>
      <c r="N422" s="18" t="s">
        <v>19095</v>
      </c>
      <c r="O422" s="18" t="s">
        <v>19230</v>
      </c>
      <c r="P422" s="18" t="s">
        <v>21024</v>
      </c>
      <c r="Q422" s="32">
        <v>4480</v>
      </c>
      <c r="R422" s="32">
        <v>4000</v>
      </c>
      <c r="S422" s="32">
        <v>0</v>
      </c>
      <c r="T422" s="32">
        <v>4000</v>
      </c>
      <c r="U422" s="32">
        <v>0</v>
      </c>
      <c r="V422" s="32">
        <v>0</v>
      </c>
      <c r="W422" s="20">
        <v>0</v>
      </c>
      <c r="X422" s="20">
        <v>3.6</v>
      </c>
      <c r="Y422" s="18" t="s">
        <v>19097</v>
      </c>
      <c r="Z422" s="20">
        <v>0</v>
      </c>
      <c r="AA422" s="20">
        <v>14400</v>
      </c>
      <c r="AB422" s="19">
        <v>42755</v>
      </c>
    </row>
    <row r="423" spans="1:28" ht="15" hidden="1" customHeight="1" x14ac:dyDescent="0.25">
      <c r="A423" t="s">
        <v>242</v>
      </c>
      <c r="B423" t="str">
        <f>VLOOKUP(O423+0,'de para'!K:O,3,0)</f>
        <v>NA</v>
      </c>
      <c r="C423" t="str">
        <f t="shared" si="6"/>
        <v>3001</v>
      </c>
      <c r="D423" t="str">
        <f>IFERROR(VLOOKUP(G423+0,'de para'!A:C,3,0),"")</f>
        <v/>
      </c>
      <c r="E423" t="str">
        <f>IF(VLOOKUP(G423+0,'de para'!E:H,4,0)="EX","Externo","Interno")</f>
        <v>Interno</v>
      </c>
      <c r="F423" s="21" t="s">
        <v>21025</v>
      </c>
      <c r="G423" s="21">
        <v>1820</v>
      </c>
      <c r="H423" s="21" t="s">
        <v>19095</v>
      </c>
      <c r="I423" s="21" t="s">
        <v>4139</v>
      </c>
      <c r="J423" s="22">
        <v>42751</v>
      </c>
      <c r="K423" s="21" t="s">
        <v>19134</v>
      </c>
      <c r="L423" s="21" t="s">
        <v>20701</v>
      </c>
      <c r="M423" s="21" t="s">
        <v>19114</v>
      </c>
      <c r="N423" s="21" t="s">
        <v>19095</v>
      </c>
      <c r="O423" s="21" t="s">
        <v>21026</v>
      </c>
      <c r="P423" s="21" t="s">
        <v>9449</v>
      </c>
      <c r="Q423" s="33">
        <v>200</v>
      </c>
      <c r="R423" s="33">
        <v>80</v>
      </c>
      <c r="S423" s="33">
        <v>0</v>
      </c>
      <c r="T423" s="33">
        <v>80</v>
      </c>
      <c r="U423" s="33">
        <v>0</v>
      </c>
      <c r="V423" s="33">
        <v>0</v>
      </c>
      <c r="W423" s="23">
        <v>0</v>
      </c>
      <c r="X423" s="23">
        <v>14</v>
      </c>
      <c r="Y423" s="21" t="s">
        <v>19097</v>
      </c>
      <c r="Z423" s="23">
        <v>0</v>
      </c>
      <c r="AA423" s="23">
        <v>1120</v>
      </c>
      <c r="AB423" s="22">
        <v>42752</v>
      </c>
    </row>
    <row r="424" spans="1:28" ht="15" hidden="1" customHeight="1" x14ac:dyDescent="0.25">
      <c r="A424" t="s">
        <v>242</v>
      </c>
      <c r="B424" t="str">
        <f>VLOOKUP(O424+0,'de para'!K:O,3,0)</f>
        <v>NA</v>
      </c>
      <c r="C424" t="str">
        <f t="shared" si="6"/>
        <v>3001</v>
      </c>
      <c r="D424" t="str">
        <f>IFERROR(VLOOKUP(G424+0,'de para'!A:C,3,0),"")</f>
        <v/>
      </c>
      <c r="E424" t="str">
        <f>IF(VLOOKUP(G424+0,'de para'!E:H,4,0)="EX","Externo","Interno")</f>
        <v>Interno</v>
      </c>
      <c r="F424" s="18" t="s">
        <v>21025</v>
      </c>
      <c r="G424" s="18">
        <v>1820</v>
      </c>
      <c r="H424" s="18" t="s">
        <v>19095</v>
      </c>
      <c r="I424" s="18" t="s">
        <v>4139</v>
      </c>
      <c r="J424" s="19">
        <v>42751</v>
      </c>
      <c r="K424" s="18" t="s">
        <v>19134</v>
      </c>
      <c r="L424" s="18" t="s">
        <v>20701</v>
      </c>
      <c r="M424" s="18" t="s">
        <v>19114</v>
      </c>
      <c r="N424" s="18" t="s">
        <v>19102</v>
      </c>
      <c r="O424" s="18" t="s">
        <v>19230</v>
      </c>
      <c r="P424" s="18" t="s">
        <v>21024</v>
      </c>
      <c r="Q424" s="32">
        <v>480</v>
      </c>
      <c r="R424" s="32">
        <v>400</v>
      </c>
      <c r="S424" s="32">
        <v>0</v>
      </c>
      <c r="T424" s="32">
        <v>400</v>
      </c>
      <c r="U424" s="32">
        <v>0</v>
      </c>
      <c r="V424" s="32">
        <v>0</v>
      </c>
      <c r="W424" s="20">
        <v>0</v>
      </c>
      <c r="X424" s="20">
        <v>4</v>
      </c>
      <c r="Y424" s="18" t="s">
        <v>19097</v>
      </c>
      <c r="Z424" s="20">
        <v>0</v>
      </c>
      <c r="AA424" s="20">
        <v>1600</v>
      </c>
      <c r="AB424" s="19">
        <v>42752</v>
      </c>
    </row>
    <row r="425" spans="1:28" ht="15" hidden="1" customHeight="1" x14ac:dyDescent="0.25">
      <c r="A425" t="s">
        <v>242</v>
      </c>
      <c r="B425" t="str">
        <f>VLOOKUP(O425+0,'de para'!K:O,3,0)</f>
        <v>NA</v>
      </c>
      <c r="C425" t="str">
        <f t="shared" si="6"/>
        <v>3001</v>
      </c>
      <c r="D425" t="str">
        <f>IFERROR(VLOOKUP(G425+0,'de para'!A:C,3,0),"")</f>
        <v>intercompany</v>
      </c>
      <c r="E425" t="str">
        <f>IF(VLOOKUP(G425+0,'de para'!E:H,4,0)="EX","Externo","Interno")</f>
        <v>Externo</v>
      </c>
      <c r="F425" s="21" t="s">
        <v>21027</v>
      </c>
      <c r="G425" s="21">
        <v>125</v>
      </c>
      <c r="H425" s="21" t="s">
        <v>19095</v>
      </c>
      <c r="I425" s="21" t="s">
        <v>323</v>
      </c>
      <c r="J425" s="22">
        <v>42752</v>
      </c>
      <c r="K425" s="21" t="s">
        <v>21028</v>
      </c>
      <c r="L425" s="21" t="s">
        <v>19096</v>
      </c>
      <c r="M425" s="21" t="s">
        <v>21029</v>
      </c>
      <c r="N425" s="21" t="s">
        <v>19095</v>
      </c>
      <c r="O425" s="21" t="s">
        <v>21030</v>
      </c>
      <c r="P425" s="21" t="s">
        <v>9261</v>
      </c>
      <c r="Q425" s="33">
        <v>0</v>
      </c>
      <c r="R425" s="33">
        <v>95</v>
      </c>
      <c r="S425" s="33">
        <v>0</v>
      </c>
      <c r="T425" s="33">
        <v>95</v>
      </c>
      <c r="U425" s="33">
        <v>0</v>
      </c>
      <c r="V425" s="33">
        <v>0</v>
      </c>
      <c r="W425" s="23">
        <v>0</v>
      </c>
      <c r="X425" s="23">
        <v>481.5</v>
      </c>
      <c r="Y425" s="21" t="s">
        <v>19097</v>
      </c>
      <c r="Z425" s="23">
        <v>0</v>
      </c>
      <c r="AA425" s="23">
        <v>45742.5</v>
      </c>
      <c r="AB425" s="22">
        <v>42766</v>
      </c>
    </row>
    <row r="426" spans="1:28" ht="15" hidden="1" customHeight="1" x14ac:dyDescent="0.25">
      <c r="A426" t="s">
        <v>242</v>
      </c>
      <c r="B426" t="str">
        <f>VLOOKUP(O426+0,'de para'!K:O,3,0)</f>
        <v>NA</v>
      </c>
      <c r="C426" t="str">
        <f t="shared" si="6"/>
        <v>3001</v>
      </c>
      <c r="D426" t="str">
        <f>IFERROR(VLOOKUP(G426+0,'de para'!A:C,3,0),"")</f>
        <v/>
      </c>
      <c r="E426" t="str">
        <f>IF(VLOOKUP(G426+0,'de para'!E:H,4,0)="EX","Externo","Interno")</f>
        <v>Interno</v>
      </c>
      <c r="F426" s="18" t="s">
        <v>21031</v>
      </c>
      <c r="G426" s="18">
        <v>169</v>
      </c>
      <c r="H426" s="18" t="s">
        <v>19095</v>
      </c>
      <c r="I426" s="18" t="s">
        <v>167</v>
      </c>
      <c r="J426" s="19">
        <v>42752</v>
      </c>
      <c r="K426" s="18" t="s">
        <v>19247</v>
      </c>
      <c r="L426" s="18" t="s">
        <v>19128</v>
      </c>
      <c r="M426" s="18" t="s">
        <v>19203</v>
      </c>
      <c r="N426" s="18" t="s">
        <v>19095</v>
      </c>
      <c r="O426" s="18" t="s">
        <v>19612</v>
      </c>
      <c r="P426" s="18" t="s">
        <v>21032</v>
      </c>
      <c r="Q426" s="32">
        <v>0</v>
      </c>
      <c r="R426" s="32">
        <v>480</v>
      </c>
      <c r="S426" s="32">
        <v>0</v>
      </c>
      <c r="T426" s="32">
        <v>480</v>
      </c>
      <c r="U426" s="32">
        <v>0</v>
      </c>
      <c r="V426" s="32">
        <v>0</v>
      </c>
      <c r="W426" s="20">
        <v>0</v>
      </c>
      <c r="X426" s="20">
        <v>13</v>
      </c>
      <c r="Y426" s="18" t="s">
        <v>19097</v>
      </c>
      <c r="Z426" s="20">
        <v>0</v>
      </c>
      <c r="AA426" s="20">
        <v>6240</v>
      </c>
      <c r="AB426" s="19">
        <v>42753</v>
      </c>
    </row>
    <row r="427" spans="1:28" ht="15" hidden="1" customHeight="1" x14ac:dyDescent="0.25">
      <c r="A427" t="s">
        <v>242</v>
      </c>
      <c r="B427" t="str">
        <f>VLOOKUP(O427+0,'de para'!K:O,3,0)</f>
        <v>NA</v>
      </c>
      <c r="C427" t="str">
        <f t="shared" si="6"/>
        <v>3001</v>
      </c>
      <c r="D427" t="str">
        <f>IFERROR(VLOOKUP(G427+0,'de para'!A:C,3,0),"")</f>
        <v/>
      </c>
      <c r="E427" t="str">
        <f>IF(VLOOKUP(G427+0,'de para'!E:H,4,0)="EX","Externo","Interno")</f>
        <v>Interno</v>
      </c>
      <c r="F427" s="21" t="s">
        <v>21033</v>
      </c>
      <c r="G427" s="21">
        <v>649</v>
      </c>
      <c r="H427" s="21" t="s">
        <v>19095</v>
      </c>
      <c r="I427" s="21" t="s">
        <v>42</v>
      </c>
      <c r="J427" s="22">
        <v>42752</v>
      </c>
      <c r="K427" s="21" t="s">
        <v>19105</v>
      </c>
      <c r="L427" s="21" t="s">
        <v>19128</v>
      </c>
      <c r="M427" s="21" t="s">
        <v>19129</v>
      </c>
      <c r="N427" s="21" t="s">
        <v>19095</v>
      </c>
      <c r="O427" s="21" t="s">
        <v>19224</v>
      </c>
      <c r="P427" s="21" t="s">
        <v>19130</v>
      </c>
      <c r="Q427" s="33">
        <v>-6940</v>
      </c>
      <c r="R427" s="33">
        <v>560</v>
      </c>
      <c r="S427" s="33">
        <v>0</v>
      </c>
      <c r="T427" s="33">
        <v>560</v>
      </c>
      <c r="U427" s="33">
        <v>0</v>
      </c>
      <c r="V427" s="33">
        <v>0</v>
      </c>
      <c r="W427" s="23">
        <v>0</v>
      </c>
      <c r="X427" s="23">
        <v>37.380000000000003</v>
      </c>
      <c r="Y427" s="21" t="s">
        <v>19097</v>
      </c>
      <c r="Z427" s="23">
        <v>0</v>
      </c>
      <c r="AA427" s="23">
        <v>20930</v>
      </c>
      <c r="AB427" s="22">
        <v>42723</v>
      </c>
    </row>
    <row r="428" spans="1:28" ht="15" hidden="1" customHeight="1" x14ac:dyDescent="0.25">
      <c r="A428" t="s">
        <v>242</v>
      </c>
      <c r="B428" t="str">
        <f>VLOOKUP(O428+0,'de para'!K:O,3,0)</f>
        <v>NA</v>
      </c>
      <c r="C428" t="str">
        <f t="shared" si="6"/>
        <v>3002</v>
      </c>
      <c r="D428" t="str">
        <f>IFERROR(VLOOKUP(G428+0,'de para'!A:C,3,0),"")</f>
        <v/>
      </c>
      <c r="E428" t="str">
        <f>IF(VLOOKUP(G428+0,'de para'!E:H,4,0)="EX","Externo","Interno")</f>
        <v>Interno</v>
      </c>
      <c r="F428" s="18" t="s">
        <v>21034</v>
      </c>
      <c r="G428" s="18">
        <v>1224</v>
      </c>
      <c r="H428" s="18" t="s">
        <v>19095</v>
      </c>
      <c r="I428" s="18" t="s">
        <v>338</v>
      </c>
      <c r="J428" s="19">
        <v>42753</v>
      </c>
      <c r="K428" s="18" t="s">
        <v>19247</v>
      </c>
      <c r="L428" s="18" t="s">
        <v>19128</v>
      </c>
      <c r="M428" s="18" t="s">
        <v>19203</v>
      </c>
      <c r="N428" s="18" t="s">
        <v>19102</v>
      </c>
      <c r="O428" s="18" t="s">
        <v>20742</v>
      </c>
      <c r="P428" s="18" t="s">
        <v>21035</v>
      </c>
      <c r="Q428" s="32">
        <v>396</v>
      </c>
      <c r="R428" s="32">
        <v>240</v>
      </c>
      <c r="S428" s="32">
        <v>0</v>
      </c>
      <c r="T428" s="32">
        <v>240</v>
      </c>
      <c r="U428" s="32">
        <v>0</v>
      </c>
      <c r="V428" s="32">
        <v>0</v>
      </c>
      <c r="W428" s="20">
        <v>0</v>
      </c>
      <c r="X428" s="20">
        <v>34</v>
      </c>
      <c r="Y428" s="18" t="s">
        <v>19097</v>
      </c>
      <c r="Z428" s="20">
        <v>0</v>
      </c>
      <c r="AA428" s="20">
        <v>8160</v>
      </c>
      <c r="AB428" s="19">
        <v>42755</v>
      </c>
    </row>
    <row r="429" spans="1:28" ht="15" hidden="1" customHeight="1" x14ac:dyDescent="0.25">
      <c r="A429" t="s">
        <v>242</v>
      </c>
      <c r="B429" t="str">
        <f>VLOOKUP(O429+0,'de para'!K:O,3,0)</f>
        <v>NA</v>
      </c>
      <c r="C429" t="str">
        <f t="shared" si="6"/>
        <v>3002</v>
      </c>
      <c r="D429" t="str">
        <f>IFERROR(VLOOKUP(G429+0,'de para'!A:C,3,0),"")</f>
        <v/>
      </c>
      <c r="E429" t="str">
        <f>IF(VLOOKUP(G429+0,'de para'!E:H,4,0)="EX","Externo","Interno")</f>
        <v>Interno</v>
      </c>
      <c r="F429" s="21" t="s">
        <v>21036</v>
      </c>
      <c r="G429" s="21">
        <v>649</v>
      </c>
      <c r="H429" s="21" t="s">
        <v>19108</v>
      </c>
      <c r="I429" s="21" t="s">
        <v>42</v>
      </c>
      <c r="J429" s="22">
        <v>42753</v>
      </c>
      <c r="K429" s="21" t="s">
        <v>19105</v>
      </c>
      <c r="L429" s="21" t="s">
        <v>19128</v>
      </c>
      <c r="M429" s="21" t="s">
        <v>19129</v>
      </c>
      <c r="N429" s="21" t="s">
        <v>19095</v>
      </c>
      <c r="O429" s="21" t="s">
        <v>21037</v>
      </c>
      <c r="P429" s="21" t="s">
        <v>10293</v>
      </c>
      <c r="Q429" s="33">
        <v>1660</v>
      </c>
      <c r="R429" s="33">
        <v>1250</v>
      </c>
      <c r="S429" s="33">
        <v>0</v>
      </c>
      <c r="T429" s="33">
        <v>1250</v>
      </c>
      <c r="U429" s="33">
        <v>0</v>
      </c>
      <c r="V429" s="33">
        <v>0</v>
      </c>
      <c r="W429" s="23">
        <v>0</v>
      </c>
      <c r="X429" s="23">
        <v>37</v>
      </c>
      <c r="Y429" s="21" t="s">
        <v>19097</v>
      </c>
      <c r="Z429" s="23">
        <v>0</v>
      </c>
      <c r="AA429" s="23">
        <v>46250</v>
      </c>
      <c r="AB429" s="22">
        <v>42765</v>
      </c>
    </row>
    <row r="430" spans="1:28" ht="15" hidden="1" customHeight="1" x14ac:dyDescent="0.25">
      <c r="A430" t="s">
        <v>242</v>
      </c>
      <c r="B430" t="str">
        <f>VLOOKUP(O430+0,'de para'!K:O,3,0)</f>
        <v>NA</v>
      </c>
      <c r="C430" t="str">
        <f t="shared" si="6"/>
        <v>3001</v>
      </c>
      <c r="D430" t="str">
        <f>IFERROR(VLOOKUP(G430+0,'de para'!A:C,3,0),"")</f>
        <v/>
      </c>
      <c r="E430" t="str">
        <f>IF(VLOOKUP(G430+0,'de para'!E:H,4,0)="EX","Externo","Interno")</f>
        <v>Interno</v>
      </c>
      <c r="F430" s="18" t="s">
        <v>21038</v>
      </c>
      <c r="G430" s="18">
        <v>984</v>
      </c>
      <c r="H430" s="18" t="s">
        <v>19095</v>
      </c>
      <c r="I430" s="18" t="s">
        <v>2610</v>
      </c>
      <c r="J430" s="19">
        <v>42753</v>
      </c>
      <c r="K430" s="18" t="s">
        <v>19616</v>
      </c>
      <c r="L430" s="18" t="s">
        <v>19125</v>
      </c>
      <c r="M430" s="18" t="s">
        <v>19114</v>
      </c>
      <c r="N430" s="18" t="s">
        <v>19095</v>
      </c>
      <c r="O430" s="18" t="s">
        <v>21039</v>
      </c>
      <c r="P430" s="18" t="s">
        <v>21040</v>
      </c>
      <c r="Q430" s="32">
        <v>340</v>
      </c>
      <c r="R430" s="32">
        <v>170</v>
      </c>
      <c r="S430" s="32">
        <v>0</v>
      </c>
      <c r="T430" s="32">
        <v>170</v>
      </c>
      <c r="U430" s="32">
        <v>0</v>
      </c>
      <c r="V430" s="32">
        <v>0</v>
      </c>
      <c r="W430" s="20">
        <v>0</v>
      </c>
      <c r="X430" s="20">
        <v>36</v>
      </c>
      <c r="Y430" s="18" t="s">
        <v>19097</v>
      </c>
      <c r="Z430" s="20">
        <v>0</v>
      </c>
      <c r="AA430" s="20">
        <v>6120</v>
      </c>
      <c r="AB430" s="19">
        <v>42755</v>
      </c>
    </row>
    <row r="431" spans="1:28" ht="15" hidden="1" customHeight="1" x14ac:dyDescent="0.25">
      <c r="A431" t="s">
        <v>242</v>
      </c>
      <c r="B431" t="str">
        <f>VLOOKUP(O431+0,'de para'!K:O,3,0)</f>
        <v>NA</v>
      </c>
      <c r="C431" t="str">
        <f t="shared" si="6"/>
        <v>3001</v>
      </c>
      <c r="D431" t="str">
        <f>IFERROR(VLOOKUP(G431+0,'de para'!A:C,3,0),"")</f>
        <v/>
      </c>
      <c r="E431" t="str">
        <f>IF(VLOOKUP(G431+0,'de para'!E:H,4,0)="EX","Externo","Interno")</f>
        <v>Externo</v>
      </c>
      <c r="F431" s="21" t="s">
        <v>21041</v>
      </c>
      <c r="G431" s="21">
        <v>123</v>
      </c>
      <c r="H431" s="21" t="s">
        <v>19095</v>
      </c>
      <c r="I431" s="21" t="s">
        <v>296</v>
      </c>
      <c r="J431" s="22">
        <v>42753</v>
      </c>
      <c r="K431" s="21" t="s">
        <v>19150</v>
      </c>
      <c r="L431" s="21" t="s">
        <v>19096</v>
      </c>
      <c r="M431" s="21" t="s">
        <v>19107</v>
      </c>
      <c r="N431" s="21" t="s">
        <v>19095</v>
      </c>
      <c r="O431" s="21" t="s">
        <v>19592</v>
      </c>
      <c r="P431" s="21" t="s">
        <v>297</v>
      </c>
      <c r="Q431" s="33">
        <v>595</v>
      </c>
      <c r="R431" s="33">
        <v>840</v>
      </c>
      <c r="S431" s="33">
        <v>0</v>
      </c>
      <c r="T431" s="33">
        <v>840</v>
      </c>
      <c r="U431" s="33">
        <v>0</v>
      </c>
      <c r="V431" s="33">
        <v>0</v>
      </c>
      <c r="W431" s="23">
        <v>0</v>
      </c>
      <c r="X431" s="23">
        <v>54.73</v>
      </c>
      <c r="Y431" s="21" t="s">
        <v>19097</v>
      </c>
      <c r="Z431" s="23">
        <v>0</v>
      </c>
      <c r="AA431" s="23">
        <v>45976.69</v>
      </c>
      <c r="AB431" s="22">
        <v>42766</v>
      </c>
    </row>
    <row r="432" spans="1:28" ht="15" hidden="1" customHeight="1" x14ac:dyDescent="0.25">
      <c r="A432" t="s">
        <v>242</v>
      </c>
      <c r="B432" t="str">
        <f>VLOOKUP(O432+0,'de para'!K:O,3,0)</f>
        <v>NA</v>
      </c>
      <c r="C432" t="str">
        <f t="shared" si="6"/>
        <v>3001</v>
      </c>
      <c r="D432" t="str">
        <f>IFERROR(VLOOKUP(G432+0,'de para'!A:C,3,0),"")</f>
        <v/>
      </c>
      <c r="E432" t="str">
        <f>IF(VLOOKUP(G432+0,'de para'!E:H,4,0)="EX","Externo","Interno")</f>
        <v>Externo</v>
      </c>
      <c r="F432" s="18" t="s">
        <v>21041</v>
      </c>
      <c r="G432" s="18">
        <v>123</v>
      </c>
      <c r="H432" s="18" t="s">
        <v>19095</v>
      </c>
      <c r="I432" s="18" t="s">
        <v>296</v>
      </c>
      <c r="J432" s="19">
        <v>42753</v>
      </c>
      <c r="K432" s="18" t="s">
        <v>19150</v>
      </c>
      <c r="L432" s="18" t="s">
        <v>19096</v>
      </c>
      <c r="M432" s="18" t="s">
        <v>19107</v>
      </c>
      <c r="N432" s="18" t="s">
        <v>19102</v>
      </c>
      <c r="O432" s="18" t="s">
        <v>21042</v>
      </c>
      <c r="P432" s="18" t="s">
        <v>9270</v>
      </c>
      <c r="Q432" s="32">
        <v>0</v>
      </c>
      <c r="R432" s="32">
        <v>1380</v>
      </c>
      <c r="S432" s="32">
        <v>0</v>
      </c>
      <c r="T432" s="32">
        <v>1380</v>
      </c>
      <c r="U432" s="32">
        <v>0</v>
      </c>
      <c r="V432" s="32">
        <v>0</v>
      </c>
      <c r="W432" s="20">
        <v>0</v>
      </c>
      <c r="X432" s="20">
        <v>6.02</v>
      </c>
      <c r="Y432" s="18" t="s">
        <v>19097</v>
      </c>
      <c r="Z432" s="20">
        <v>0</v>
      </c>
      <c r="AA432" s="20">
        <v>8313.39</v>
      </c>
      <c r="AB432" s="19">
        <v>42766</v>
      </c>
    </row>
    <row r="433" spans="1:28" ht="15" hidden="1" customHeight="1" x14ac:dyDescent="0.25">
      <c r="A433" t="s">
        <v>242</v>
      </c>
      <c r="B433" t="str">
        <f>VLOOKUP(O433+0,'de para'!K:O,3,0)</f>
        <v>NA</v>
      </c>
      <c r="C433" t="str">
        <f t="shared" si="6"/>
        <v>3001</v>
      </c>
      <c r="D433" t="str">
        <f>IFERROR(VLOOKUP(G433+0,'de para'!A:C,3,0),"")</f>
        <v/>
      </c>
      <c r="E433" t="str">
        <f>IF(VLOOKUP(G433+0,'de para'!E:H,4,0)="EX","Externo","Interno")</f>
        <v>Externo</v>
      </c>
      <c r="F433" s="21" t="s">
        <v>21041</v>
      </c>
      <c r="G433" s="21">
        <v>123</v>
      </c>
      <c r="H433" s="21" t="s">
        <v>19095</v>
      </c>
      <c r="I433" s="21" t="s">
        <v>296</v>
      </c>
      <c r="J433" s="22">
        <v>42753</v>
      </c>
      <c r="K433" s="21" t="s">
        <v>19150</v>
      </c>
      <c r="L433" s="21" t="s">
        <v>19096</v>
      </c>
      <c r="M433" s="21" t="s">
        <v>19107</v>
      </c>
      <c r="N433" s="21" t="s">
        <v>19108</v>
      </c>
      <c r="O433" s="21" t="s">
        <v>19569</v>
      </c>
      <c r="P433" s="21" t="s">
        <v>9272</v>
      </c>
      <c r="Q433" s="33">
        <v>-220</v>
      </c>
      <c r="R433" s="33">
        <v>1760</v>
      </c>
      <c r="S433" s="33">
        <v>0</v>
      </c>
      <c r="T433" s="33">
        <v>1760</v>
      </c>
      <c r="U433" s="33">
        <v>0</v>
      </c>
      <c r="V433" s="33">
        <v>0</v>
      </c>
      <c r="W433" s="23">
        <v>0</v>
      </c>
      <c r="X433" s="23">
        <v>6.54</v>
      </c>
      <c r="Y433" s="21" t="s">
        <v>19097</v>
      </c>
      <c r="Z433" s="23">
        <v>0</v>
      </c>
      <c r="AA433" s="23">
        <v>11511.38</v>
      </c>
      <c r="AB433" s="22">
        <v>42766</v>
      </c>
    </row>
    <row r="434" spans="1:28" ht="15" hidden="1" customHeight="1" x14ac:dyDescent="0.25">
      <c r="A434" t="s">
        <v>242</v>
      </c>
      <c r="B434" t="str">
        <f>VLOOKUP(O434+0,'de para'!K:O,3,0)</f>
        <v>NA</v>
      </c>
      <c r="C434" t="str">
        <f t="shared" si="6"/>
        <v>3001</v>
      </c>
      <c r="D434" t="str">
        <f>IFERROR(VLOOKUP(G434+0,'de para'!A:C,3,0),"")</f>
        <v/>
      </c>
      <c r="E434" t="str">
        <f>IF(VLOOKUP(G434+0,'de para'!E:H,4,0)="EX","Externo","Interno")</f>
        <v>Externo</v>
      </c>
      <c r="F434" s="18" t="s">
        <v>21041</v>
      </c>
      <c r="G434" s="18">
        <v>123</v>
      </c>
      <c r="H434" s="18" t="s">
        <v>19095</v>
      </c>
      <c r="I434" s="18" t="s">
        <v>296</v>
      </c>
      <c r="J434" s="19">
        <v>42753</v>
      </c>
      <c r="K434" s="18" t="s">
        <v>19150</v>
      </c>
      <c r="L434" s="18" t="s">
        <v>19096</v>
      </c>
      <c r="M434" s="18" t="s">
        <v>19107</v>
      </c>
      <c r="N434" s="18" t="s">
        <v>19103</v>
      </c>
      <c r="O434" s="18" t="s">
        <v>19140</v>
      </c>
      <c r="P434" s="18" t="s">
        <v>322</v>
      </c>
      <c r="Q434" s="32">
        <v>3030</v>
      </c>
      <c r="R434" s="32">
        <v>3520</v>
      </c>
      <c r="S434" s="32">
        <v>0</v>
      </c>
      <c r="T434" s="32">
        <v>3520</v>
      </c>
      <c r="U434" s="32">
        <v>0</v>
      </c>
      <c r="V434" s="32">
        <v>0</v>
      </c>
      <c r="W434" s="20">
        <v>0</v>
      </c>
      <c r="X434" s="20">
        <v>9.81</v>
      </c>
      <c r="Y434" s="18" t="s">
        <v>19097</v>
      </c>
      <c r="Z434" s="20">
        <v>0</v>
      </c>
      <c r="AA434" s="20">
        <v>34534.15</v>
      </c>
      <c r="AB434" s="19">
        <v>42766</v>
      </c>
    </row>
    <row r="435" spans="1:28" ht="15" hidden="1" customHeight="1" x14ac:dyDescent="0.25">
      <c r="A435" t="s">
        <v>242</v>
      </c>
      <c r="B435" t="str">
        <f>VLOOKUP(O435+0,'de para'!K:O,3,0)</f>
        <v>NA</v>
      </c>
      <c r="C435" t="str">
        <f t="shared" si="6"/>
        <v>3001</v>
      </c>
      <c r="D435" t="str">
        <f>IFERROR(VLOOKUP(G435+0,'de para'!A:C,3,0),"")</f>
        <v/>
      </c>
      <c r="E435" t="str">
        <f>IF(VLOOKUP(G435+0,'de para'!E:H,4,0)="EX","Externo","Interno")</f>
        <v>Externo</v>
      </c>
      <c r="F435" s="21" t="s">
        <v>21041</v>
      </c>
      <c r="G435" s="21">
        <v>123</v>
      </c>
      <c r="H435" s="21" t="s">
        <v>19095</v>
      </c>
      <c r="I435" s="21" t="s">
        <v>296</v>
      </c>
      <c r="J435" s="22">
        <v>42753</v>
      </c>
      <c r="K435" s="21" t="s">
        <v>19150</v>
      </c>
      <c r="L435" s="21" t="s">
        <v>19096</v>
      </c>
      <c r="M435" s="21" t="s">
        <v>19107</v>
      </c>
      <c r="N435" s="21" t="s">
        <v>19291</v>
      </c>
      <c r="O435" s="21" t="s">
        <v>19570</v>
      </c>
      <c r="P435" s="21" t="s">
        <v>300</v>
      </c>
      <c r="Q435" s="33">
        <v>-1250</v>
      </c>
      <c r="R435" s="33">
        <v>3360</v>
      </c>
      <c r="S435" s="33">
        <v>0</v>
      </c>
      <c r="T435" s="33">
        <v>3360</v>
      </c>
      <c r="U435" s="33">
        <v>0</v>
      </c>
      <c r="V435" s="33">
        <v>0</v>
      </c>
      <c r="W435" s="23">
        <v>0</v>
      </c>
      <c r="X435" s="23">
        <v>11.35</v>
      </c>
      <c r="Y435" s="21" t="s">
        <v>19097</v>
      </c>
      <c r="Z435" s="23">
        <v>0</v>
      </c>
      <c r="AA435" s="23">
        <v>38169.33</v>
      </c>
      <c r="AB435" s="22">
        <v>42766</v>
      </c>
    </row>
    <row r="436" spans="1:28" ht="15" hidden="1" customHeight="1" x14ac:dyDescent="0.25">
      <c r="A436" t="s">
        <v>242</v>
      </c>
      <c r="B436" t="str">
        <f>VLOOKUP(O436+0,'de para'!K:O,3,0)</f>
        <v>NA</v>
      </c>
      <c r="C436" t="str">
        <f t="shared" si="6"/>
        <v>3001</v>
      </c>
      <c r="D436" t="str">
        <f>IFERROR(VLOOKUP(G436+0,'de para'!A:C,3,0),"")</f>
        <v/>
      </c>
      <c r="E436" t="str">
        <f>IF(VLOOKUP(G436+0,'de para'!E:H,4,0)="EX","Externo","Interno")</f>
        <v>Externo</v>
      </c>
      <c r="F436" s="18" t="s">
        <v>21041</v>
      </c>
      <c r="G436" s="18">
        <v>123</v>
      </c>
      <c r="H436" s="18" t="s">
        <v>19095</v>
      </c>
      <c r="I436" s="18" t="s">
        <v>296</v>
      </c>
      <c r="J436" s="19">
        <v>42753</v>
      </c>
      <c r="K436" s="18" t="s">
        <v>19150</v>
      </c>
      <c r="L436" s="18" t="s">
        <v>19096</v>
      </c>
      <c r="M436" s="18" t="s">
        <v>19107</v>
      </c>
      <c r="N436" s="18" t="s">
        <v>19104</v>
      </c>
      <c r="O436" s="18" t="s">
        <v>19588</v>
      </c>
      <c r="P436" s="18" t="s">
        <v>9289</v>
      </c>
      <c r="Q436" s="32">
        <v>380</v>
      </c>
      <c r="R436" s="32">
        <v>760</v>
      </c>
      <c r="S436" s="32">
        <v>0</v>
      </c>
      <c r="T436" s="32">
        <v>760</v>
      </c>
      <c r="U436" s="32">
        <v>0</v>
      </c>
      <c r="V436" s="32">
        <v>0</v>
      </c>
      <c r="W436" s="20">
        <v>0</v>
      </c>
      <c r="X436" s="20">
        <v>10.67</v>
      </c>
      <c r="Y436" s="18" t="s">
        <v>19097</v>
      </c>
      <c r="Z436" s="20">
        <v>0</v>
      </c>
      <c r="AA436" s="20">
        <v>8110.29</v>
      </c>
      <c r="AB436" s="19">
        <v>42766</v>
      </c>
    </row>
    <row r="437" spans="1:28" ht="15" hidden="1" customHeight="1" x14ac:dyDescent="0.25">
      <c r="A437" t="s">
        <v>242</v>
      </c>
      <c r="B437" t="str">
        <f>VLOOKUP(O437+0,'de para'!K:O,3,0)</f>
        <v>NA</v>
      </c>
      <c r="C437" t="str">
        <f t="shared" si="6"/>
        <v>3001</v>
      </c>
      <c r="D437" t="str">
        <f>IFERROR(VLOOKUP(G437+0,'de para'!A:C,3,0),"")</f>
        <v/>
      </c>
      <c r="E437" t="str">
        <f>IF(VLOOKUP(G437+0,'de para'!E:H,4,0)="EX","Externo","Interno")</f>
        <v>Externo</v>
      </c>
      <c r="F437" s="21" t="s">
        <v>21041</v>
      </c>
      <c r="G437" s="21">
        <v>123</v>
      </c>
      <c r="H437" s="21" t="s">
        <v>19095</v>
      </c>
      <c r="I437" s="21" t="s">
        <v>296</v>
      </c>
      <c r="J437" s="22">
        <v>42753</v>
      </c>
      <c r="K437" s="21" t="s">
        <v>19150</v>
      </c>
      <c r="L437" s="21" t="s">
        <v>19096</v>
      </c>
      <c r="M437" s="21" t="s">
        <v>19107</v>
      </c>
      <c r="N437" s="21" t="s">
        <v>19112</v>
      </c>
      <c r="O437" s="21" t="s">
        <v>19594</v>
      </c>
      <c r="P437" s="21" t="s">
        <v>298</v>
      </c>
      <c r="Q437" s="33">
        <v>2760</v>
      </c>
      <c r="R437" s="33">
        <v>2760</v>
      </c>
      <c r="S437" s="33">
        <v>0</v>
      </c>
      <c r="T437" s="33">
        <v>2760</v>
      </c>
      <c r="U437" s="33">
        <v>0</v>
      </c>
      <c r="V437" s="33">
        <v>0</v>
      </c>
      <c r="W437" s="23">
        <v>0</v>
      </c>
      <c r="X437" s="23">
        <v>11.35</v>
      </c>
      <c r="Y437" s="21" t="s">
        <v>19097</v>
      </c>
      <c r="Z437" s="23">
        <v>0</v>
      </c>
      <c r="AA437" s="23">
        <v>31353.37</v>
      </c>
      <c r="AB437" s="22">
        <v>42766</v>
      </c>
    </row>
    <row r="438" spans="1:28" ht="15" hidden="1" customHeight="1" x14ac:dyDescent="0.25">
      <c r="A438" t="s">
        <v>242</v>
      </c>
      <c r="B438" t="str">
        <f>VLOOKUP(O438+0,'de para'!K:O,3,0)</f>
        <v>NA</v>
      </c>
      <c r="C438" t="str">
        <f t="shared" si="6"/>
        <v>3001</v>
      </c>
      <c r="D438" t="str">
        <f>IFERROR(VLOOKUP(G438+0,'de para'!A:C,3,0),"")</f>
        <v/>
      </c>
      <c r="E438" t="str">
        <f>IF(VLOOKUP(G438+0,'de para'!E:H,4,0)="EX","Externo","Interno")</f>
        <v>Externo</v>
      </c>
      <c r="F438" s="18" t="s">
        <v>21041</v>
      </c>
      <c r="G438" s="18">
        <v>123</v>
      </c>
      <c r="H438" s="18" t="s">
        <v>19095</v>
      </c>
      <c r="I438" s="18" t="s">
        <v>296</v>
      </c>
      <c r="J438" s="19">
        <v>42753</v>
      </c>
      <c r="K438" s="18" t="s">
        <v>19150</v>
      </c>
      <c r="L438" s="18" t="s">
        <v>19096</v>
      </c>
      <c r="M438" s="18" t="s">
        <v>19107</v>
      </c>
      <c r="N438" s="18" t="s">
        <v>19113</v>
      </c>
      <c r="O438" s="18" t="s">
        <v>19572</v>
      </c>
      <c r="P438" s="18" t="s">
        <v>268</v>
      </c>
      <c r="Q438" s="32">
        <v>-190</v>
      </c>
      <c r="R438" s="32">
        <v>2280</v>
      </c>
      <c r="S438" s="32">
        <v>0</v>
      </c>
      <c r="T438" s="32">
        <v>2280</v>
      </c>
      <c r="U438" s="32">
        <v>0</v>
      </c>
      <c r="V438" s="32">
        <v>0</v>
      </c>
      <c r="W438" s="20">
        <v>0</v>
      </c>
      <c r="X438" s="20">
        <v>12.04</v>
      </c>
      <c r="Y438" s="18" t="s">
        <v>19097</v>
      </c>
      <c r="Z438" s="20">
        <v>0</v>
      </c>
      <c r="AA438" s="20">
        <v>27470.35</v>
      </c>
      <c r="AB438" s="19">
        <v>42766</v>
      </c>
    </row>
    <row r="439" spans="1:28" ht="15" hidden="1" customHeight="1" x14ac:dyDescent="0.25">
      <c r="A439" t="s">
        <v>242</v>
      </c>
      <c r="B439" t="str">
        <f>VLOOKUP(O439+0,'de para'!K:O,3,0)</f>
        <v>NA</v>
      </c>
      <c r="C439" t="str">
        <f t="shared" si="6"/>
        <v>3001</v>
      </c>
      <c r="D439" t="str">
        <f>IFERROR(VLOOKUP(G439+0,'de para'!A:C,3,0),"")</f>
        <v/>
      </c>
      <c r="E439" t="str">
        <f>IF(VLOOKUP(G439+0,'de para'!E:H,4,0)="EX","Externo","Interno")</f>
        <v>Externo</v>
      </c>
      <c r="F439" s="21" t="s">
        <v>21041</v>
      </c>
      <c r="G439" s="21">
        <v>123</v>
      </c>
      <c r="H439" s="21" t="s">
        <v>19095</v>
      </c>
      <c r="I439" s="21" t="s">
        <v>296</v>
      </c>
      <c r="J439" s="22">
        <v>42753</v>
      </c>
      <c r="K439" s="21" t="s">
        <v>19150</v>
      </c>
      <c r="L439" s="21" t="s">
        <v>19096</v>
      </c>
      <c r="M439" s="21" t="s">
        <v>19107</v>
      </c>
      <c r="N439" s="21" t="s">
        <v>19340</v>
      </c>
      <c r="O439" s="21" t="s">
        <v>20693</v>
      </c>
      <c r="P439" s="21" t="s">
        <v>9327</v>
      </c>
      <c r="Q439" s="33">
        <v>0</v>
      </c>
      <c r="R439" s="33">
        <v>250</v>
      </c>
      <c r="S439" s="33">
        <v>0</v>
      </c>
      <c r="T439" s="33">
        <v>250</v>
      </c>
      <c r="U439" s="33">
        <v>0</v>
      </c>
      <c r="V439" s="33">
        <v>0</v>
      </c>
      <c r="W439" s="23">
        <v>0</v>
      </c>
      <c r="X439" s="23">
        <v>11.35</v>
      </c>
      <c r="Y439" s="21" t="s">
        <v>19097</v>
      </c>
      <c r="Z439" s="23">
        <v>0</v>
      </c>
      <c r="AA439" s="23">
        <v>2839.98</v>
      </c>
      <c r="AB439" s="22">
        <v>42766</v>
      </c>
    </row>
    <row r="440" spans="1:28" ht="15" hidden="1" customHeight="1" x14ac:dyDescent="0.25">
      <c r="A440" t="s">
        <v>242</v>
      </c>
      <c r="B440" t="e">
        <f>VLOOKUP(O440+0,'de para'!K:O,3,0)</f>
        <v>#N/A</v>
      </c>
      <c r="C440" t="str">
        <f t="shared" si="6"/>
        <v>3007</v>
      </c>
      <c r="D440" t="str">
        <f>IFERROR(VLOOKUP(G440+0,'de para'!A:C,3,0),"")</f>
        <v/>
      </c>
      <c r="E440" t="str">
        <f>IF(VLOOKUP(G440+0,'de para'!E:H,4,0)="EX","Externo","Interno")</f>
        <v>Externo</v>
      </c>
      <c r="F440" s="18" t="s">
        <v>21043</v>
      </c>
      <c r="G440" s="18">
        <v>93</v>
      </c>
      <c r="H440" s="18" t="s">
        <v>19095</v>
      </c>
      <c r="I440" s="18" t="s">
        <v>979</v>
      </c>
      <c r="J440" s="19">
        <v>42753</v>
      </c>
      <c r="K440" s="18" t="s">
        <v>19150</v>
      </c>
      <c r="L440" s="18" t="s">
        <v>19096</v>
      </c>
      <c r="M440" s="18" t="s">
        <v>19538</v>
      </c>
      <c r="N440" s="18" t="s">
        <v>19095</v>
      </c>
      <c r="O440" s="18" t="s">
        <v>21044</v>
      </c>
      <c r="P440" s="18" t="s">
        <v>21045</v>
      </c>
      <c r="Q440" s="32">
        <v>0</v>
      </c>
      <c r="R440" s="32">
        <v>1000</v>
      </c>
      <c r="S440" s="32">
        <v>0</v>
      </c>
      <c r="T440" s="32">
        <v>1000</v>
      </c>
      <c r="U440" s="32">
        <v>0</v>
      </c>
      <c r="V440" s="32">
        <v>0</v>
      </c>
      <c r="W440" s="20">
        <v>0</v>
      </c>
      <c r="X440" s="20">
        <v>3.51</v>
      </c>
      <c r="Y440" s="18" t="s">
        <v>19097</v>
      </c>
      <c r="Z440" s="20">
        <v>0</v>
      </c>
      <c r="AA440" s="20">
        <v>3511.24</v>
      </c>
      <c r="AB440" s="19">
        <v>42766</v>
      </c>
    </row>
    <row r="441" spans="1:28" ht="15" hidden="1" customHeight="1" x14ac:dyDescent="0.25">
      <c r="A441" t="s">
        <v>242</v>
      </c>
      <c r="B441" t="e">
        <f>VLOOKUP(O441+0,'de para'!K:O,3,0)</f>
        <v>#N/A</v>
      </c>
      <c r="C441" t="str">
        <f t="shared" si="6"/>
        <v>3007</v>
      </c>
      <c r="D441" t="str">
        <f>IFERROR(VLOOKUP(G441+0,'de para'!A:C,3,0),"")</f>
        <v/>
      </c>
      <c r="E441" t="str">
        <f>IF(VLOOKUP(G441+0,'de para'!E:H,4,0)="EX","Externo","Interno")</f>
        <v>Externo</v>
      </c>
      <c r="F441" s="21" t="s">
        <v>21043</v>
      </c>
      <c r="G441" s="21">
        <v>93</v>
      </c>
      <c r="H441" s="21" t="s">
        <v>19095</v>
      </c>
      <c r="I441" s="21" t="s">
        <v>979</v>
      </c>
      <c r="J441" s="22">
        <v>42753</v>
      </c>
      <c r="K441" s="21" t="s">
        <v>19150</v>
      </c>
      <c r="L441" s="21" t="s">
        <v>19096</v>
      </c>
      <c r="M441" s="21" t="s">
        <v>19538</v>
      </c>
      <c r="N441" s="21" t="s">
        <v>19102</v>
      </c>
      <c r="O441" s="21" t="s">
        <v>21046</v>
      </c>
      <c r="P441" s="21" t="s">
        <v>21047</v>
      </c>
      <c r="Q441" s="33">
        <v>0</v>
      </c>
      <c r="R441" s="33">
        <v>1400</v>
      </c>
      <c r="S441" s="33">
        <v>0</v>
      </c>
      <c r="T441" s="33">
        <v>1400</v>
      </c>
      <c r="U441" s="33">
        <v>0</v>
      </c>
      <c r="V441" s="33">
        <v>0</v>
      </c>
      <c r="W441" s="23">
        <v>0</v>
      </c>
      <c r="X441" s="23">
        <v>3.44</v>
      </c>
      <c r="Y441" s="21" t="s">
        <v>19097</v>
      </c>
      <c r="Z441" s="23">
        <v>0</v>
      </c>
      <c r="AA441" s="23">
        <v>4819.3599999999997</v>
      </c>
      <c r="AB441" s="22">
        <v>42766</v>
      </c>
    </row>
    <row r="442" spans="1:28" ht="15" hidden="1" customHeight="1" x14ac:dyDescent="0.25">
      <c r="A442" t="s">
        <v>242</v>
      </c>
      <c r="B442" t="str">
        <f>VLOOKUP(O442+0,'de para'!K:O,3,0)</f>
        <v>NA</v>
      </c>
      <c r="C442" t="str">
        <f t="shared" si="6"/>
        <v>3007</v>
      </c>
      <c r="D442" t="str">
        <f>IFERROR(VLOOKUP(G442+0,'de para'!A:C,3,0),"")</f>
        <v/>
      </c>
      <c r="E442" t="str">
        <f>IF(VLOOKUP(G442+0,'de para'!E:H,4,0)="EX","Externo","Interno")</f>
        <v>Externo</v>
      </c>
      <c r="F442" s="18" t="s">
        <v>21043</v>
      </c>
      <c r="G442" s="18">
        <v>93</v>
      </c>
      <c r="H442" s="18" t="s">
        <v>19095</v>
      </c>
      <c r="I442" s="18" t="s">
        <v>979</v>
      </c>
      <c r="J442" s="19">
        <v>42753</v>
      </c>
      <c r="K442" s="18" t="s">
        <v>19150</v>
      </c>
      <c r="L442" s="18" t="s">
        <v>19096</v>
      </c>
      <c r="M442" s="18" t="s">
        <v>19538</v>
      </c>
      <c r="N442" s="18" t="s">
        <v>19108</v>
      </c>
      <c r="O442" s="18" t="s">
        <v>21048</v>
      </c>
      <c r="P442" s="18" t="s">
        <v>315</v>
      </c>
      <c r="Q442" s="32">
        <v>0</v>
      </c>
      <c r="R442" s="32">
        <v>6400</v>
      </c>
      <c r="S442" s="32">
        <v>0</v>
      </c>
      <c r="T442" s="32">
        <v>6400</v>
      </c>
      <c r="U442" s="32">
        <v>0</v>
      </c>
      <c r="V442" s="32">
        <v>0</v>
      </c>
      <c r="W442" s="20">
        <v>0</v>
      </c>
      <c r="X442" s="20">
        <v>2.58</v>
      </c>
      <c r="Y442" s="18" t="s">
        <v>19097</v>
      </c>
      <c r="Z442" s="20">
        <v>0</v>
      </c>
      <c r="AA442" s="20">
        <v>16523.52</v>
      </c>
      <c r="AB442" s="19">
        <v>42766</v>
      </c>
    </row>
    <row r="443" spans="1:28" ht="15" hidden="1" customHeight="1" x14ac:dyDescent="0.25">
      <c r="A443" t="s">
        <v>242</v>
      </c>
      <c r="B443" t="str">
        <f>VLOOKUP(O443+0,'de para'!K:O,3,0)</f>
        <v>NA</v>
      </c>
      <c r="C443" t="str">
        <f t="shared" si="6"/>
        <v>3001</v>
      </c>
      <c r="D443" t="str">
        <f>IFERROR(VLOOKUP(G443+0,'de para'!A:C,3,0),"")</f>
        <v/>
      </c>
      <c r="E443" t="str">
        <f>IF(VLOOKUP(G443+0,'de para'!E:H,4,0)="EX","Externo","Interno")</f>
        <v>Externo</v>
      </c>
      <c r="F443" s="21" t="s">
        <v>21043</v>
      </c>
      <c r="G443" s="21">
        <v>93</v>
      </c>
      <c r="H443" s="21" t="s">
        <v>19095</v>
      </c>
      <c r="I443" s="21" t="s">
        <v>979</v>
      </c>
      <c r="J443" s="22">
        <v>42753</v>
      </c>
      <c r="K443" s="21" t="s">
        <v>19150</v>
      </c>
      <c r="L443" s="21" t="s">
        <v>19096</v>
      </c>
      <c r="M443" s="21" t="s">
        <v>19538</v>
      </c>
      <c r="N443" s="21" t="s">
        <v>19103</v>
      </c>
      <c r="O443" s="21" t="s">
        <v>19589</v>
      </c>
      <c r="P443" s="21" t="s">
        <v>9121</v>
      </c>
      <c r="Q443" s="33">
        <v>-375</v>
      </c>
      <c r="R443" s="33">
        <v>175</v>
      </c>
      <c r="S443" s="33">
        <v>0</v>
      </c>
      <c r="T443" s="33">
        <v>175</v>
      </c>
      <c r="U443" s="33">
        <v>0</v>
      </c>
      <c r="V443" s="33">
        <v>0</v>
      </c>
      <c r="W443" s="23">
        <v>0</v>
      </c>
      <c r="X443" s="23">
        <v>17.21</v>
      </c>
      <c r="Y443" s="21" t="s">
        <v>19097</v>
      </c>
      <c r="Z443" s="23">
        <v>0</v>
      </c>
      <c r="AA443" s="23">
        <v>3012.1</v>
      </c>
      <c r="AB443" s="22">
        <v>42766</v>
      </c>
    </row>
    <row r="444" spans="1:28" ht="15" hidden="1" customHeight="1" x14ac:dyDescent="0.25">
      <c r="A444" t="s">
        <v>242</v>
      </c>
      <c r="B444" t="str">
        <f>VLOOKUP(O444+0,'de para'!K:O,3,0)</f>
        <v>NA</v>
      </c>
      <c r="C444" t="str">
        <f t="shared" si="6"/>
        <v>3001</v>
      </c>
      <c r="D444" t="str">
        <f>IFERROR(VLOOKUP(G444+0,'de para'!A:C,3,0),"")</f>
        <v/>
      </c>
      <c r="E444" t="str">
        <f>IF(VLOOKUP(G444+0,'de para'!E:H,4,0)="EX","Externo","Interno")</f>
        <v>Externo</v>
      </c>
      <c r="F444" s="18" t="s">
        <v>21043</v>
      </c>
      <c r="G444" s="18">
        <v>93</v>
      </c>
      <c r="H444" s="18" t="s">
        <v>19095</v>
      </c>
      <c r="I444" s="18" t="s">
        <v>979</v>
      </c>
      <c r="J444" s="19">
        <v>42753</v>
      </c>
      <c r="K444" s="18" t="s">
        <v>19150</v>
      </c>
      <c r="L444" s="18" t="s">
        <v>19096</v>
      </c>
      <c r="M444" s="18" t="s">
        <v>19538</v>
      </c>
      <c r="N444" s="18" t="s">
        <v>19291</v>
      </c>
      <c r="O444" s="18" t="s">
        <v>21049</v>
      </c>
      <c r="P444" s="18" t="s">
        <v>9188</v>
      </c>
      <c r="Q444" s="32">
        <v>1300</v>
      </c>
      <c r="R444" s="32">
        <v>1300</v>
      </c>
      <c r="S444" s="32">
        <v>0</v>
      </c>
      <c r="T444" s="32">
        <v>1300</v>
      </c>
      <c r="U444" s="32">
        <v>0</v>
      </c>
      <c r="V444" s="32">
        <v>0</v>
      </c>
      <c r="W444" s="20">
        <v>0</v>
      </c>
      <c r="X444" s="20">
        <v>22.37</v>
      </c>
      <c r="Y444" s="18" t="s">
        <v>19097</v>
      </c>
      <c r="Z444" s="20">
        <v>0</v>
      </c>
      <c r="AA444" s="20">
        <v>29088.28</v>
      </c>
      <c r="AB444" s="19">
        <v>42766</v>
      </c>
    </row>
    <row r="445" spans="1:28" ht="15" hidden="1" customHeight="1" x14ac:dyDescent="0.25">
      <c r="A445" t="s">
        <v>242</v>
      </c>
      <c r="B445" t="str">
        <f>VLOOKUP(O445+0,'de para'!K:O,3,0)</f>
        <v>NA</v>
      </c>
      <c r="C445" t="str">
        <f t="shared" si="6"/>
        <v>3001</v>
      </c>
      <c r="D445" t="str">
        <f>IFERROR(VLOOKUP(G445+0,'de para'!A:C,3,0),"")</f>
        <v/>
      </c>
      <c r="E445" t="str">
        <f>IF(VLOOKUP(G445+0,'de para'!E:H,4,0)="EX","Externo","Interno")</f>
        <v>Externo</v>
      </c>
      <c r="F445" s="21" t="s">
        <v>21043</v>
      </c>
      <c r="G445" s="21">
        <v>93</v>
      </c>
      <c r="H445" s="21" t="s">
        <v>19095</v>
      </c>
      <c r="I445" s="21" t="s">
        <v>979</v>
      </c>
      <c r="J445" s="22">
        <v>42753</v>
      </c>
      <c r="K445" s="21" t="s">
        <v>19150</v>
      </c>
      <c r="L445" s="21" t="s">
        <v>19096</v>
      </c>
      <c r="M445" s="21" t="s">
        <v>19538</v>
      </c>
      <c r="N445" s="21" t="s">
        <v>19104</v>
      </c>
      <c r="O445" s="21" t="s">
        <v>19577</v>
      </c>
      <c r="P445" s="21" t="s">
        <v>272</v>
      </c>
      <c r="Q445" s="33">
        <v>0</v>
      </c>
      <c r="R445" s="33">
        <v>720</v>
      </c>
      <c r="S445" s="33">
        <v>0</v>
      </c>
      <c r="T445" s="33">
        <v>720</v>
      </c>
      <c r="U445" s="33">
        <v>0</v>
      </c>
      <c r="V445" s="33">
        <v>0</v>
      </c>
      <c r="W445" s="23">
        <v>0</v>
      </c>
      <c r="X445" s="23">
        <v>49.32</v>
      </c>
      <c r="Y445" s="21" t="s">
        <v>19097</v>
      </c>
      <c r="Z445" s="23">
        <v>0</v>
      </c>
      <c r="AA445" s="23">
        <v>35517.300000000003</v>
      </c>
      <c r="AB445" s="22">
        <v>42766</v>
      </c>
    </row>
    <row r="446" spans="1:28" ht="15" hidden="1" customHeight="1" x14ac:dyDescent="0.25">
      <c r="A446" t="s">
        <v>242</v>
      </c>
      <c r="B446" t="str">
        <f>VLOOKUP(O446+0,'de para'!K:O,3,0)</f>
        <v>NA</v>
      </c>
      <c r="C446" t="str">
        <f t="shared" si="6"/>
        <v>3001</v>
      </c>
      <c r="D446" t="str">
        <f>IFERROR(VLOOKUP(G446+0,'de para'!A:C,3,0),"")</f>
        <v/>
      </c>
      <c r="E446" t="str">
        <f>IF(VLOOKUP(G446+0,'de para'!E:H,4,0)="EX","Externo","Interno")</f>
        <v>Externo</v>
      </c>
      <c r="F446" s="18" t="s">
        <v>21043</v>
      </c>
      <c r="G446" s="18">
        <v>93</v>
      </c>
      <c r="H446" s="18" t="s">
        <v>19095</v>
      </c>
      <c r="I446" s="18" t="s">
        <v>979</v>
      </c>
      <c r="J446" s="19">
        <v>42753</v>
      </c>
      <c r="K446" s="18" t="s">
        <v>19150</v>
      </c>
      <c r="L446" s="18" t="s">
        <v>19096</v>
      </c>
      <c r="M446" s="18" t="s">
        <v>19538</v>
      </c>
      <c r="N446" s="18" t="s">
        <v>19112</v>
      </c>
      <c r="O446" s="18" t="s">
        <v>21050</v>
      </c>
      <c r="P446" s="18" t="s">
        <v>9404</v>
      </c>
      <c r="Q446" s="32">
        <v>0</v>
      </c>
      <c r="R446" s="32">
        <v>300</v>
      </c>
      <c r="S446" s="32">
        <v>0</v>
      </c>
      <c r="T446" s="32">
        <v>300</v>
      </c>
      <c r="U446" s="32">
        <v>0</v>
      </c>
      <c r="V446" s="32">
        <v>0</v>
      </c>
      <c r="W446" s="20">
        <v>0</v>
      </c>
      <c r="X446" s="20">
        <v>52.77</v>
      </c>
      <c r="Y446" s="18" t="s">
        <v>19097</v>
      </c>
      <c r="Z446" s="20">
        <v>0</v>
      </c>
      <c r="AA446" s="20">
        <v>15831.59</v>
      </c>
      <c r="AB446" s="19">
        <v>42766</v>
      </c>
    </row>
    <row r="447" spans="1:28" ht="15" hidden="1" customHeight="1" x14ac:dyDescent="0.25">
      <c r="A447" t="s">
        <v>242</v>
      </c>
      <c r="B447" t="str">
        <f>VLOOKUP(O447+0,'de para'!K:O,3,0)</f>
        <v>NA</v>
      </c>
      <c r="C447" t="str">
        <f t="shared" si="6"/>
        <v>3001</v>
      </c>
      <c r="D447" t="str">
        <f>IFERROR(VLOOKUP(G447+0,'de para'!A:C,3,0),"")</f>
        <v/>
      </c>
      <c r="E447" t="str">
        <f>IF(VLOOKUP(G447+0,'de para'!E:H,4,0)="EX","Externo","Interno")</f>
        <v>Externo</v>
      </c>
      <c r="F447" s="21" t="s">
        <v>21043</v>
      </c>
      <c r="G447" s="21">
        <v>93</v>
      </c>
      <c r="H447" s="21" t="s">
        <v>19095</v>
      </c>
      <c r="I447" s="21" t="s">
        <v>979</v>
      </c>
      <c r="J447" s="22">
        <v>42753</v>
      </c>
      <c r="K447" s="21" t="s">
        <v>19150</v>
      </c>
      <c r="L447" s="21" t="s">
        <v>19096</v>
      </c>
      <c r="M447" s="21" t="s">
        <v>19538</v>
      </c>
      <c r="N447" s="21" t="s">
        <v>19113</v>
      </c>
      <c r="O447" s="21" t="s">
        <v>21051</v>
      </c>
      <c r="P447" s="21" t="s">
        <v>9405</v>
      </c>
      <c r="Q447" s="33">
        <v>75</v>
      </c>
      <c r="R447" s="33">
        <v>225</v>
      </c>
      <c r="S447" s="33">
        <v>0</v>
      </c>
      <c r="T447" s="33">
        <v>225</v>
      </c>
      <c r="U447" s="33">
        <v>0</v>
      </c>
      <c r="V447" s="33">
        <v>0</v>
      </c>
      <c r="W447" s="23">
        <v>0</v>
      </c>
      <c r="X447" s="23">
        <v>64.64</v>
      </c>
      <c r="Y447" s="21" t="s">
        <v>19097</v>
      </c>
      <c r="Z447" s="23">
        <v>0</v>
      </c>
      <c r="AA447" s="23">
        <v>14545.86</v>
      </c>
      <c r="AB447" s="22">
        <v>42766</v>
      </c>
    </row>
    <row r="448" spans="1:28" ht="15" hidden="1" customHeight="1" x14ac:dyDescent="0.25">
      <c r="A448" t="s">
        <v>242</v>
      </c>
      <c r="B448" t="str">
        <f>VLOOKUP(O448+0,'de para'!K:O,3,0)</f>
        <v>NA</v>
      </c>
      <c r="C448" t="str">
        <f t="shared" si="6"/>
        <v>3001</v>
      </c>
      <c r="D448" t="str">
        <f>IFERROR(VLOOKUP(G448+0,'de para'!A:C,3,0),"")</f>
        <v/>
      </c>
      <c r="E448" t="str">
        <f>IF(VLOOKUP(G448+0,'de para'!E:H,4,0)="EX","Externo","Interno")</f>
        <v>Externo</v>
      </c>
      <c r="F448" s="18" t="s">
        <v>21043</v>
      </c>
      <c r="G448" s="18">
        <v>93</v>
      </c>
      <c r="H448" s="18" t="s">
        <v>19095</v>
      </c>
      <c r="I448" s="18" t="s">
        <v>979</v>
      </c>
      <c r="J448" s="19">
        <v>42753</v>
      </c>
      <c r="K448" s="18" t="s">
        <v>19150</v>
      </c>
      <c r="L448" s="18" t="s">
        <v>19096</v>
      </c>
      <c r="M448" s="18" t="s">
        <v>19538</v>
      </c>
      <c r="N448" s="18" t="s">
        <v>19343</v>
      </c>
      <c r="O448" s="18" t="s">
        <v>21052</v>
      </c>
      <c r="P448" s="18" t="s">
        <v>9394</v>
      </c>
      <c r="Q448" s="32">
        <v>0</v>
      </c>
      <c r="R448" s="32">
        <v>100</v>
      </c>
      <c r="S448" s="32">
        <v>0</v>
      </c>
      <c r="T448" s="32">
        <v>100</v>
      </c>
      <c r="U448" s="32">
        <v>0</v>
      </c>
      <c r="V448" s="32">
        <v>0</v>
      </c>
      <c r="W448" s="20">
        <v>0</v>
      </c>
      <c r="X448" s="20">
        <v>68.84</v>
      </c>
      <c r="Y448" s="18" t="s">
        <v>19097</v>
      </c>
      <c r="Z448" s="20">
        <v>0</v>
      </c>
      <c r="AA448" s="20">
        <v>6884.8</v>
      </c>
      <c r="AB448" s="19">
        <v>42766</v>
      </c>
    </row>
    <row r="449" spans="1:28" ht="15" hidden="1" customHeight="1" x14ac:dyDescent="0.25">
      <c r="A449" t="s">
        <v>242</v>
      </c>
      <c r="B449" t="str">
        <f>VLOOKUP(O449+0,'de para'!K:O,3,0)</f>
        <v>NA</v>
      </c>
      <c r="C449" t="str">
        <f t="shared" si="6"/>
        <v>3001</v>
      </c>
      <c r="D449" t="str">
        <f>IFERROR(VLOOKUP(G449+0,'de para'!A:C,3,0),"")</f>
        <v/>
      </c>
      <c r="E449" t="str">
        <f>IF(VLOOKUP(G449+0,'de para'!E:H,4,0)="EX","Externo","Interno")</f>
        <v>Externo</v>
      </c>
      <c r="F449" s="21" t="s">
        <v>21043</v>
      </c>
      <c r="G449" s="21">
        <v>93</v>
      </c>
      <c r="H449" s="21" t="s">
        <v>19095</v>
      </c>
      <c r="I449" s="21" t="s">
        <v>979</v>
      </c>
      <c r="J449" s="22">
        <v>42753</v>
      </c>
      <c r="K449" s="21" t="s">
        <v>19150</v>
      </c>
      <c r="L449" s="21" t="s">
        <v>19096</v>
      </c>
      <c r="M449" s="21" t="s">
        <v>19538</v>
      </c>
      <c r="N449" s="21" t="s">
        <v>19349</v>
      </c>
      <c r="O449" s="21" t="s">
        <v>21053</v>
      </c>
      <c r="P449" s="21" t="s">
        <v>310</v>
      </c>
      <c r="Q449" s="33">
        <v>95</v>
      </c>
      <c r="R449" s="33">
        <v>95</v>
      </c>
      <c r="S449" s="33">
        <v>0</v>
      </c>
      <c r="T449" s="33">
        <v>95</v>
      </c>
      <c r="U449" s="33">
        <v>0</v>
      </c>
      <c r="V449" s="33">
        <v>0</v>
      </c>
      <c r="W449" s="23">
        <v>0</v>
      </c>
      <c r="X449" s="23">
        <v>74.59</v>
      </c>
      <c r="Y449" s="21" t="s">
        <v>19097</v>
      </c>
      <c r="Z449" s="23">
        <v>0</v>
      </c>
      <c r="AA449" s="23">
        <v>7086.69</v>
      </c>
      <c r="AB449" s="22">
        <v>42766</v>
      </c>
    </row>
    <row r="450" spans="1:28" ht="15" hidden="1" customHeight="1" x14ac:dyDescent="0.25">
      <c r="A450" t="s">
        <v>242</v>
      </c>
      <c r="B450" t="str">
        <f>VLOOKUP(O450+0,'de para'!K:O,3,0)</f>
        <v>NA</v>
      </c>
      <c r="C450" t="str">
        <f t="shared" ref="C450:C513" si="7">LEFT(O450,4)</f>
        <v>3001</v>
      </c>
      <c r="D450" t="str">
        <f>IFERROR(VLOOKUP(G450+0,'de para'!A:C,3,0),"")</f>
        <v/>
      </c>
      <c r="E450" t="str">
        <f>IF(VLOOKUP(G450+0,'de para'!E:H,4,0)="EX","Externo","Interno")</f>
        <v>Externo</v>
      </c>
      <c r="F450" s="18" t="s">
        <v>21043</v>
      </c>
      <c r="G450" s="18">
        <v>93</v>
      </c>
      <c r="H450" s="18" t="s">
        <v>19095</v>
      </c>
      <c r="I450" s="18" t="s">
        <v>979</v>
      </c>
      <c r="J450" s="19">
        <v>42753</v>
      </c>
      <c r="K450" s="18" t="s">
        <v>19150</v>
      </c>
      <c r="L450" s="18" t="s">
        <v>19096</v>
      </c>
      <c r="M450" s="18" t="s">
        <v>19538</v>
      </c>
      <c r="N450" s="18" t="s">
        <v>19351</v>
      </c>
      <c r="O450" s="18" t="s">
        <v>21054</v>
      </c>
      <c r="P450" s="18" t="s">
        <v>311</v>
      </c>
      <c r="Q450" s="32">
        <v>0</v>
      </c>
      <c r="R450" s="32">
        <v>75</v>
      </c>
      <c r="S450" s="32">
        <v>0</v>
      </c>
      <c r="T450" s="32">
        <v>75</v>
      </c>
      <c r="U450" s="32">
        <v>0</v>
      </c>
      <c r="V450" s="32">
        <v>0</v>
      </c>
      <c r="W450" s="20">
        <v>0</v>
      </c>
      <c r="X450" s="20">
        <v>84.13</v>
      </c>
      <c r="Y450" s="18" t="s">
        <v>19097</v>
      </c>
      <c r="Z450" s="20">
        <v>0</v>
      </c>
      <c r="AA450" s="20">
        <v>6309.91</v>
      </c>
      <c r="AB450" s="19">
        <v>42766</v>
      </c>
    </row>
    <row r="451" spans="1:28" ht="15" hidden="1" customHeight="1" x14ac:dyDescent="0.25">
      <c r="A451" t="s">
        <v>242</v>
      </c>
      <c r="B451" t="str">
        <f>VLOOKUP(O451+0,'de para'!K:O,3,0)</f>
        <v>NA</v>
      </c>
      <c r="C451" t="str">
        <f t="shared" si="7"/>
        <v>3001</v>
      </c>
      <c r="D451" t="str">
        <f>IFERROR(VLOOKUP(G451+0,'de para'!A:C,3,0),"")</f>
        <v/>
      </c>
      <c r="E451" t="str">
        <f>IF(VLOOKUP(G451+0,'de para'!E:H,4,0)="EX","Externo","Interno")</f>
        <v>Externo</v>
      </c>
      <c r="F451" s="21" t="s">
        <v>21043</v>
      </c>
      <c r="G451" s="21">
        <v>93</v>
      </c>
      <c r="H451" s="21" t="s">
        <v>19095</v>
      </c>
      <c r="I451" s="21" t="s">
        <v>979</v>
      </c>
      <c r="J451" s="22">
        <v>42753</v>
      </c>
      <c r="K451" s="21" t="s">
        <v>19150</v>
      </c>
      <c r="L451" s="21" t="s">
        <v>19096</v>
      </c>
      <c r="M451" s="21" t="s">
        <v>19538</v>
      </c>
      <c r="N451" s="21" t="s">
        <v>19352</v>
      </c>
      <c r="O451" s="21" t="s">
        <v>21055</v>
      </c>
      <c r="P451" s="21" t="s">
        <v>312</v>
      </c>
      <c r="Q451" s="33">
        <v>0</v>
      </c>
      <c r="R451" s="33">
        <v>455</v>
      </c>
      <c r="S451" s="33">
        <v>0</v>
      </c>
      <c r="T451" s="33">
        <v>455</v>
      </c>
      <c r="U451" s="33">
        <v>0</v>
      </c>
      <c r="V451" s="33">
        <v>0</v>
      </c>
      <c r="W451" s="23">
        <v>0</v>
      </c>
      <c r="X451" s="23">
        <v>86.06</v>
      </c>
      <c r="Y451" s="21" t="s">
        <v>19097</v>
      </c>
      <c r="Z451" s="23">
        <v>0</v>
      </c>
      <c r="AA451" s="23">
        <v>39157.300000000003</v>
      </c>
      <c r="AB451" s="22">
        <v>42766</v>
      </c>
    </row>
    <row r="452" spans="1:28" ht="15" hidden="1" customHeight="1" x14ac:dyDescent="0.25">
      <c r="A452" t="s">
        <v>242</v>
      </c>
      <c r="B452" t="str">
        <f>VLOOKUP(O452+0,'de para'!K:O,3,0)</f>
        <v>NA</v>
      </c>
      <c r="C452" t="str">
        <f t="shared" si="7"/>
        <v>3001</v>
      </c>
      <c r="D452" t="str">
        <f>IFERROR(VLOOKUP(G452+0,'de para'!A:C,3,0),"")</f>
        <v/>
      </c>
      <c r="E452" t="str">
        <f>IF(VLOOKUP(G452+0,'de para'!E:H,4,0)="EX","Externo","Interno")</f>
        <v>Externo</v>
      </c>
      <c r="F452" s="18" t="s">
        <v>21043</v>
      </c>
      <c r="G452" s="18">
        <v>93</v>
      </c>
      <c r="H452" s="18" t="s">
        <v>19095</v>
      </c>
      <c r="I452" s="18" t="s">
        <v>979</v>
      </c>
      <c r="J452" s="19">
        <v>42753</v>
      </c>
      <c r="K452" s="18" t="s">
        <v>19150</v>
      </c>
      <c r="L452" s="18" t="s">
        <v>19096</v>
      </c>
      <c r="M452" s="18" t="s">
        <v>19538</v>
      </c>
      <c r="N452" s="18" t="s">
        <v>19353</v>
      </c>
      <c r="O452" s="18" t="s">
        <v>21056</v>
      </c>
      <c r="P452" s="18" t="s">
        <v>9426</v>
      </c>
      <c r="Q452" s="32">
        <v>75</v>
      </c>
      <c r="R452" s="32">
        <v>150</v>
      </c>
      <c r="S452" s="32">
        <v>0</v>
      </c>
      <c r="T452" s="32">
        <v>150</v>
      </c>
      <c r="U452" s="32">
        <v>0</v>
      </c>
      <c r="V452" s="32">
        <v>0</v>
      </c>
      <c r="W452" s="20">
        <v>0</v>
      </c>
      <c r="X452" s="20">
        <v>86.06</v>
      </c>
      <c r="Y452" s="18" t="s">
        <v>19097</v>
      </c>
      <c r="Z452" s="20">
        <v>0</v>
      </c>
      <c r="AA452" s="20">
        <v>12909</v>
      </c>
      <c r="AB452" s="19">
        <v>42766</v>
      </c>
    </row>
    <row r="453" spans="1:28" ht="15" hidden="1" customHeight="1" x14ac:dyDescent="0.25">
      <c r="A453" t="s">
        <v>242</v>
      </c>
      <c r="B453" t="str">
        <f>VLOOKUP(O453+0,'de para'!K:O,3,0)</f>
        <v>NA</v>
      </c>
      <c r="C453" t="str">
        <f t="shared" si="7"/>
        <v>3001</v>
      </c>
      <c r="D453" t="str">
        <f>IFERROR(VLOOKUP(G453+0,'de para'!A:C,3,0),"")</f>
        <v/>
      </c>
      <c r="E453" t="str">
        <f>IF(VLOOKUP(G453+0,'de para'!E:H,4,0)="EX","Externo","Interno")</f>
        <v>Externo</v>
      </c>
      <c r="F453" s="21" t="s">
        <v>21043</v>
      </c>
      <c r="G453" s="21">
        <v>93</v>
      </c>
      <c r="H453" s="21" t="s">
        <v>19095</v>
      </c>
      <c r="I453" s="21" t="s">
        <v>979</v>
      </c>
      <c r="J453" s="22">
        <v>42753</v>
      </c>
      <c r="K453" s="21" t="s">
        <v>19150</v>
      </c>
      <c r="L453" s="21" t="s">
        <v>19096</v>
      </c>
      <c r="M453" s="21" t="s">
        <v>19538</v>
      </c>
      <c r="N453" s="21" t="s">
        <v>19117</v>
      </c>
      <c r="O453" s="21" t="s">
        <v>21057</v>
      </c>
      <c r="P453" s="21" t="s">
        <v>9424</v>
      </c>
      <c r="Q453" s="33">
        <v>70</v>
      </c>
      <c r="R453" s="33">
        <v>140</v>
      </c>
      <c r="S453" s="33">
        <v>0</v>
      </c>
      <c r="T453" s="33">
        <v>140</v>
      </c>
      <c r="U453" s="33">
        <v>0</v>
      </c>
      <c r="V453" s="33">
        <v>0</v>
      </c>
      <c r="W453" s="23">
        <v>0</v>
      </c>
      <c r="X453" s="23">
        <v>97.52</v>
      </c>
      <c r="Y453" s="21" t="s">
        <v>19097</v>
      </c>
      <c r="Z453" s="23">
        <v>0</v>
      </c>
      <c r="AA453" s="23">
        <v>13653.24</v>
      </c>
      <c r="AB453" s="22">
        <v>42766</v>
      </c>
    </row>
    <row r="454" spans="1:28" ht="15" hidden="1" customHeight="1" x14ac:dyDescent="0.25">
      <c r="A454" t="s">
        <v>242</v>
      </c>
      <c r="B454" t="str">
        <f>VLOOKUP(O454+0,'de para'!K:O,3,0)</f>
        <v>NA</v>
      </c>
      <c r="C454" t="str">
        <f t="shared" si="7"/>
        <v>3001</v>
      </c>
      <c r="D454" t="str">
        <f>IFERROR(VLOOKUP(G454+0,'de para'!A:C,3,0),"")</f>
        <v/>
      </c>
      <c r="E454" t="str">
        <f>IF(VLOOKUP(G454+0,'de para'!E:H,4,0)="EX","Externo","Interno")</f>
        <v>Externo</v>
      </c>
      <c r="F454" s="18" t="s">
        <v>21043</v>
      </c>
      <c r="G454" s="18">
        <v>93</v>
      </c>
      <c r="H454" s="18" t="s">
        <v>19095</v>
      </c>
      <c r="I454" s="18" t="s">
        <v>979</v>
      </c>
      <c r="J454" s="19">
        <v>42753</v>
      </c>
      <c r="K454" s="18" t="s">
        <v>19150</v>
      </c>
      <c r="L454" s="18" t="s">
        <v>19096</v>
      </c>
      <c r="M454" s="18" t="s">
        <v>19538</v>
      </c>
      <c r="N454" s="18" t="s">
        <v>19505</v>
      </c>
      <c r="O454" s="18" t="s">
        <v>21058</v>
      </c>
      <c r="P454" s="18" t="s">
        <v>9427</v>
      </c>
      <c r="Q454" s="32">
        <v>195</v>
      </c>
      <c r="R454" s="32">
        <v>180</v>
      </c>
      <c r="S454" s="32">
        <v>0</v>
      </c>
      <c r="T454" s="32">
        <v>180</v>
      </c>
      <c r="U454" s="32">
        <v>0</v>
      </c>
      <c r="V454" s="32">
        <v>0</v>
      </c>
      <c r="W454" s="20">
        <v>0</v>
      </c>
      <c r="X454" s="20">
        <v>109.02</v>
      </c>
      <c r="Y454" s="18" t="s">
        <v>19097</v>
      </c>
      <c r="Z454" s="20">
        <v>0</v>
      </c>
      <c r="AA454" s="20">
        <v>19623.740000000002</v>
      </c>
      <c r="AB454" s="19">
        <v>42766</v>
      </c>
    </row>
    <row r="455" spans="1:28" ht="15" hidden="1" customHeight="1" x14ac:dyDescent="0.25">
      <c r="A455" t="s">
        <v>242</v>
      </c>
      <c r="B455" t="str">
        <f>VLOOKUP(O455+0,'de para'!K:O,3,0)</f>
        <v>NA</v>
      </c>
      <c r="C455" t="str">
        <f t="shared" si="7"/>
        <v>3001</v>
      </c>
      <c r="D455" t="str">
        <f>IFERROR(VLOOKUP(G455+0,'de para'!A:C,3,0),"")</f>
        <v/>
      </c>
      <c r="E455" t="str">
        <f>IF(VLOOKUP(G455+0,'de para'!E:H,4,0)="EX","Externo","Interno")</f>
        <v>Externo</v>
      </c>
      <c r="F455" s="21" t="s">
        <v>21043</v>
      </c>
      <c r="G455" s="21">
        <v>93</v>
      </c>
      <c r="H455" s="21" t="s">
        <v>19095</v>
      </c>
      <c r="I455" s="21" t="s">
        <v>979</v>
      </c>
      <c r="J455" s="22">
        <v>42753</v>
      </c>
      <c r="K455" s="21" t="s">
        <v>19150</v>
      </c>
      <c r="L455" s="21" t="s">
        <v>19096</v>
      </c>
      <c r="M455" s="21" t="s">
        <v>19538</v>
      </c>
      <c r="N455" s="21" t="s">
        <v>19506</v>
      </c>
      <c r="O455" s="21" t="s">
        <v>21059</v>
      </c>
      <c r="P455" s="21" t="s">
        <v>9431</v>
      </c>
      <c r="Q455" s="33">
        <v>30</v>
      </c>
      <c r="R455" s="33">
        <v>70</v>
      </c>
      <c r="S455" s="33">
        <v>0</v>
      </c>
      <c r="T455" s="33">
        <v>70</v>
      </c>
      <c r="U455" s="33">
        <v>0</v>
      </c>
      <c r="V455" s="33">
        <v>0</v>
      </c>
      <c r="W455" s="23">
        <v>0</v>
      </c>
      <c r="X455" s="23">
        <v>140.55000000000001</v>
      </c>
      <c r="Y455" s="21" t="s">
        <v>19097</v>
      </c>
      <c r="Z455" s="23">
        <v>0</v>
      </c>
      <c r="AA455" s="23">
        <v>9838.7199999999993</v>
      </c>
      <c r="AB455" s="22">
        <v>42766</v>
      </c>
    </row>
    <row r="456" spans="1:28" ht="15" hidden="1" customHeight="1" x14ac:dyDescent="0.25">
      <c r="A456" t="s">
        <v>242</v>
      </c>
      <c r="B456" t="str">
        <f>VLOOKUP(O456+0,'de para'!K:O,3,0)</f>
        <v>NA</v>
      </c>
      <c r="C456" t="str">
        <f t="shared" si="7"/>
        <v>3001</v>
      </c>
      <c r="D456" t="str">
        <f>IFERROR(VLOOKUP(G456+0,'de para'!A:C,3,0),"")</f>
        <v/>
      </c>
      <c r="E456" t="str">
        <f>IF(VLOOKUP(G456+0,'de para'!E:H,4,0)="EX","Externo","Interno")</f>
        <v>Externo</v>
      </c>
      <c r="F456" s="18" t="s">
        <v>21043</v>
      </c>
      <c r="G456" s="18">
        <v>93</v>
      </c>
      <c r="H456" s="18" t="s">
        <v>19095</v>
      </c>
      <c r="I456" s="18" t="s">
        <v>979</v>
      </c>
      <c r="J456" s="19">
        <v>42753</v>
      </c>
      <c r="K456" s="18" t="s">
        <v>19150</v>
      </c>
      <c r="L456" s="18" t="s">
        <v>19096</v>
      </c>
      <c r="M456" s="18" t="s">
        <v>19538</v>
      </c>
      <c r="N456" s="18" t="s">
        <v>19118</v>
      </c>
      <c r="O456" s="18" t="s">
        <v>21060</v>
      </c>
      <c r="P456" s="18" t="s">
        <v>9430</v>
      </c>
      <c r="Q456" s="32">
        <v>0</v>
      </c>
      <c r="R456" s="32">
        <v>65</v>
      </c>
      <c r="S456" s="32">
        <v>0</v>
      </c>
      <c r="T456" s="32">
        <v>65</v>
      </c>
      <c r="U456" s="32">
        <v>0</v>
      </c>
      <c r="V456" s="32">
        <v>0</v>
      </c>
      <c r="W456" s="20">
        <v>0</v>
      </c>
      <c r="X456" s="20">
        <v>161.13</v>
      </c>
      <c r="Y456" s="18" t="s">
        <v>19097</v>
      </c>
      <c r="Z456" s="20">
        <v>0</v>
      </c>
      <c r="AA456" s="20">
        <v>10474.01</v>
      </c>
      <c r="AB456" s="19">
        <v>42766</v>
      </c>
    </row>
    <row r="457" spans="1:28" ht="15" hidden="1" customHeight="1" x14ac:dyDescent="0.25">
      <c r="A457" t="s">
        <v>242</v>
      </c>
      <c r="B457" t="str">
        <f>VLOOKUP(O457+0,'de para'!K:O,3,0)</f>
        <v>NA</v>
      </c>
      <c r="C457" t="str">
        <f t="shared" si="7"/>
        <v>3001</v>
      </c>
      <c r="D457" t="str">
        <f>IFERROR(VLOOKUP(G457+0,'de para'!A:C,3,0),"")</f>
        <v/>
      </c>
      <c r="E457" t="str">
        <f>IF(VLOOKUP(G457+0,'de para'!E:H,4,0)="EX","Externo","Interno")</f>
        <v>Externo</v>
      </c>
      <c r="F457" s="21" t="s">
        <v>21043</v>
      </c>
      <c r="G457" s="21">
        <v>93</v>
      </c>
      <c r="H457" s="21" t="s">
        <v>19095</v>
      </c>
      <c r="I457" s="21" t="s">
        <v>979</v>
      </c>
      <c r="J457" s="22">
        <v>42753</v>
      </c>
      <c r="K457" s="21" t="s">
        <v>19150</v>
      </c>
      <c r="L457" s="21" t="s">
        <v>19096</v>
      </c>
      <c r="M457" s="21" t="s">
        <v>19538</v>
      </c>
      <c r="N457" s="21" t="s">
        <v>19507</v>
      </c>
      <c r="O457" s="21" t="s">
        <v>21061</v>
      </c>
      <c r="P457" s="21" t="s">
        <v>9433</v>
      </c>
      <c r="Q457" s="33">
        <v>120</v>
      </c>
      <c r="R457" s="33">
        <v>120</v>
      </c>
      <c r="S457" s="33">
        <v>0</v>
      </c>
      <c r="T457" s="33">
        <v>120</v>
      </c>
      <c r="U457" s="33">
        <v>0</v>
      </c>
      <c r="V457" s="33">
        <v>0</v>
      </c>
      <c r="W457" s="23">
        <v>0</v>
      </c>
      <c r="X457" s="23">
        <v>181.68</v>
      </c>
      <c r="Y457" s="21" t="s">
        <v>19097</v>
      </c>
      <c r="Z457" s="23">
        <v>0</v>
      </c>
      <c r="AA457" s="23">
        <v>21802.78</v>
      </c>
      <c r="AB457" s="22">
        <v>42766</v>
      </c>
    </row>
    <row r="458" spans="1:28" ht="15" hidden="1" customHeight="1" x14ac:dyDescent="0.25">
      <c r="A458" t="s">
        <v>242</v>
      </c>
      <c r="B458" t="str">
        <f>VLOOKUP(O458+0,'de para'!K:O,3,0)</f>
        <v>NA</v>
      </c>
      <c r="C458" t="str">
        <f t="shared" si="7"/>
        <v>3001</v>
      </c>
      <c r="D458" t="str">
        <f>IFERROR(VLOOKUP(G458+0,'de para'!A:C,3,0),"")</f>
        <v/>
      </c>
      <c r="E458" t="str">
        <f>IF(VLOOKUP(G458+0,'de para'!E:H,4,0)="EX","Externo","Interno")</f>
        <v>Externo</v>
      </c>
      <c r="F458" s="18" t="s">
        <v>21043</v>
      </c>
      <c r="G458" s="18">
        <v>93</v>
      </c>
      <c r="H458" s="18" t="s">
        <v>19095</v>
      </c>
      <c r="I458" s="18" t="s">
        <v>979</v>
      </c>
      <c r="J458" s="19">
        <v>42753</v>
      </c>
      <c r="K458" s="18" t="s">
        <v>19150</v>
      </c>
      <c r="L458" s="18" t="s">
        <v>19096</v>
      </c>
      <c r="M458" s="18" t="s">
        <v>19538</v>
      </c>
      <c r="N458" s="18" t="s">
        <v>19120</v>
      </c>
      <c r="O458" s="18" t="s">
        <v>21062</v>
      </c>
      <c r="P458" s="18" t="s">
        <v>9436</v>
      </c>
      <c r="Q458" s="32">
        <v>30</v>
      </c>
      <c r="R458" s="32">
        <v>30</v>
      </c>
      <c r="S458" s="32">
        <v>0</v>
      </c>
      <c r="T458" s="32">
        <v>30</v>
      </c>
      <c r="U458" s="32">
        <v>0</v>
      </c>
      <c r="V458" s="32">
        <v>0</v>
      </c>
      <c r="W458" s="20">
        <v>0</v>
      </c>
      <c r="X458" s="20">
        <v>157.76</v>
      </c>
      <c r="Y458" s="18" t="s">
        <v>19097</v>
      </c>
      <c r="Z458" s="20">
        <v>0</v>
      </c>
      <c r="AA458" s="20">
        <v>4732.95</v>
      </c>
      <c r="AB458" s="19">
        <v>42766</v>
      </c>
    </row>
    <row r="459" spans="1:28" ht="15" hidden="1" customHeight="1" x14ac:dyDescent="0.25">
      <c r="A459" t="s">
        <v>242</v>
      </c>
      <c r="B459" t="str">
        <f>VLOOKUP(O459+0,'de para'!K:O,3,0)</f>
        <v>NA</v>
      </c>
      <c r="C459" t="str">
        <f t="shared" si="7"/>
        <v>3001</v>
      </c>
      <c r="D459" t="str">
        <f>IFERROR(VLOOKUP(G459+0,'de para'!A:C,3,0),"")</f>
        <v/>
      </c>
      <c r="E459" t="str">
        <f>IF(VLOOKUP(G459+0,'de para'!E:H,4,0)="EX","Externo","Interno")</f>
        <v>Externo</v>
      </c>
      <c r="F459" s="21" t="s">
        <v>21043</v>
      </c>
      <c r="G459" s="21">
        <v>93</v>
      </c>
      <c r="H459" s="21" t="s">
        <v>19095</v>
      </c>
      <c r="I459" s="21" t="s">
        <v>979</v>
      </c>
      <c r="J459" s="22">
        <v>42753</v>
      </c>
      <c r="K459" s="21" t="s">
        <v>19150</v>
      </c>
      <c r="L459" s="21" t="s">
        <v>19096</v>
      </c>
      <c r="M459" s="21" t="s">
        <v>19538</v>
      </c>
      <c r="N459" s="21" t="s">
        <v>19508</v>
      </c>
      <c r="O459" s="21" t="s">
        <v>21063</v>
      </c>
      <c r="P459" s="21" t="s">
        <v>9435</v>
      </c>
      <c r="Q459" s="33">
        <v>30</v>
      </c>
      <c r="R459" s="33">
        <v>30</v>
      </c>
      <c r="S459" s="33">
        <v>0</v>
      </c>
      <c r="T459" s="33">
        <v>30</v>
      </c>
      <c r="U459" s="33">
        <v>0</v>
      </c>
      <c r="V459" s="33">
        <v>0</v>
      </c>
      <c r="W459" s="23">
        <v>0</v>
      </c>
      <c r="X459" s="23">
        <v>181.2</v>
      </c>
      <c r="Y459" s="21" t="s">
        <v>19097</v>
      </c>
      <c r="Z459" s="23">
        <v>0</v>
      </c>
      <c r="AA459" s="23">
        <v>5436.23</v>
      </c>
      <c r="AB459" s="22">
        <v>42766</v>
      </c>
    </row>
    <row r="460" spans="1:28" ht="15" hidden="1" customHeight="1" x14ac:dyDescent="0.25">
      <c r="A460" t="s">
        <v>242</v>
      </c>
      <c r="B460" t="str">
        <f>VLOOKUP(O460+0,'de para'!K:O,3,0)</f>
        <v>NA</v>
      </c>
      <c r="C460" t="str">
        <f t="shared" si="7"/>
        <v>3001</v>
      </c>
      <c r="D460" t="str">
        <f>IFERROR(VLOOKUP(G460+0,'de para'!A:C,3,0),"")</f>
        <v/>
      </c>
      <c r="E460" t="str">
        <f>IF(VLOOKUP(G460+0,'de para'!E:H,4,0)="EX","Externo","Interno")</f>
        <v>Externo</v>
      </c>
      <c r="F460" s="18" t="s">
        <v>21043</v>
      </c>
      <c r="G460" s="18">
        <v>93</v>
      </c>
      <c r="H460" s="18" t="s">
        <v>19095</v>
      </c>
      <c r="I460" s="18" t="s">
        <v>979</v>
      </c>
      <c r="J460" s="19">
        <v>42753</v>
      </c>
      <c r="K460" s="18" t="s">
        <v>19150</v>
      </c>
      <c r="L460" s="18" t="s">
        <v>19096</v>
      </c>
      <c r="M460" s="18" t="s">
        <v>19538</v>
      </c>
      <c r="N460" s="18" t="s">
        <v>19121</v>
      </c>
      <c r="O460" s="18" t="s">
        <v>21064</v>
      </c>
      <c r="P460" s="18" t="s">
        <v>313</v>
      </c>
      <c r="Q460" s="32">
        <v>25</v>
      </c>
      <c r="R460" s="32">
        <v>50</v>
      </c>
      <c r="S460" s="32">
        <v>0</v>
      </c>
      <c r="T460" s="32">
        <v>50</v>
      </c>
      <c r="U460" s="32">
        <v>0</v>
      </c>
      <c r="V460" s="32">
        <v>0</v>
      </c>
      <c r="W460" s="20">
        <v>0</v>
      </c>
      <c r="X460" s="20">
        <v>204.61</v>
      </c>
      <c r="Y460" s="18" t="s">
        <v>19097</v>
      </c>
      <c r="Z460" s="20">
        <v>0</v>
      </c>
      <c r="AA460" s="20">
        <v>10230.81</v>
      </c>
      <c r="AB460" s="19">
        <v>42766</v>
      </c>
    </row>
    <row r="461" spans="1:28" ht="15" hidden="1" customHeight="1" x14ac:dyDescent="0.25">
      <c r="A461" t="s">
        <v>242</v>
      </c>
      <c r="B461" t="str">
        <f>VLOOKUP(O461+0,'de para'!K:O,3,0)</f>
        <v>NA</v>
      </c>
      <c r="C461" t="str">
        <f t="shared" si="7"/>
        <v>3001</v>
      </c>
      <c r="D461" t="str">
        <f>IFERROR(VLOOKUP(G461+0,'de para'!A:C,3,0),"")</f>
        <v/>
      </c>
      <c r="E461" t="str">
        <f>IF(VLOOKUP(G461+0,'de para'!E:H,4,0)="EX","Externo","Interno")</f>
        <v>Externo</v>
      </c>
      <c r="F461" s="21" t="s">
        <v>21043</v>
      </c>
      <c r="G461" s="21">
        <v>93</v>
      </c>
      <c r="H461" s="21" t="s">
        <v>19095</v>
      </c>
      <c r="I461" s="21" t="s">
        <v>979</v>
      </c>
      <c r="J461" s="22">
        <v>42753</v>
      </c>
      <c r="K461" s="21" t="s">
        <v>19150</v>
      </c>
      <c r="L461" s="21" t="s">
        <v>19096</v>
      </c>
      <c r="M461" s="21" t="s">
        <v>19538</v>
      </c>
      <c r="N461" s="21" t="s">
        <v>19510</v>
      </c>
      <c r="O461" s="21" t="s">
        <v>21065</v>
      </c>
      <c r="P461" s="21" t="s">
        <v>9438</v>
      </c>
      <c r="Q461" s="33">
        <v>0</v>
      </c>
      <c r="R461" s="33">
        <v>30</v>
      </c>
      <c r="S461" s="33">
        <v>0</v>
      </c>
      <c r="T461" s="33">
        <v>30</v>
      </c>
      <c r="U461" s="33">
        <v>0</v>
      </c>
      <c r="V461" s="33">
        <v>0</v>
      </c>
      <c r="W461" s="23">
        <v>0</v>
      </c>
      <c r="X461" s="23">
        <v>157.76</v>
      </c>
      <c r="Y461" s="21" t="s">
        <v>19097</v>
      </c>
      <c r="Z461" s="23">
        <v>0</v>
      </c>
      <c r="AA461" s="23">
        <v>4732.95</v>
      </c>
      <c r="AB461" s="22">
        <v>42766</v>
      </c>
    </row>
    <row r="462" spans="1:28" ht="15" hidden="1" customHeight="1" x14ac:dyDescent="0.25">
      <c r="A462" t="s">
        <v>242</v>
      </c>
      <c r="B462" t="str">
        <f>VLOOKUP(O462+0,'de para'!K:O,3,0)</f>
        <v>NA</v>
      </c>
      <c r="C462" t="str">
        <f t="shared" si="7"/>
        <v>3001</v>
      </c>
      <c r="D462" t="str">
        <f>IFERROR(VLOOKUP(G462+0,'de para'!A:C,3,0),"")</f>
        <v/>
      </c>
      <c r="E462" t="str">
        <f>IF(VLOOKUP(G462+0,'de para'!E:H,4,0)="EX","Externo","Interno")</f>
        <v>Externo</v>
      </c>
      <c r="F462" s="18" t="s">
        <v>21043</v>
      </c>
      <c r="G462" s="18">
        <v>93</v>
      </c>
      <c r="H462" s="18" t="s">
        <v>19095</v>
      </c>
      <c r="I462" s="18" t="s">
        <v>979</v>
      </c>
      <c r="J462" s="19">
        <v>42753</v>
      </c>
      <c r="K462" s="18" t="s">
        <v>19150</v>
      </c>
      <c r="L462" s="18" t="s">
        <v>19096</v>
      </c>
      <c r="M462" s="18" t="s">
        <v>19538</v>
      </c>
      <c r="N462" s="18" t="s">
        <v>19145</v>
      </c>
      <c r="O462" s="18" t="s">
        <v>21066</v>
      </c>
      <c r="P462" s="18" t="s">
        <v>9437</v>
      </c>
      <c r="Q462" s="32">
        <v>0</v>
      </c>
      <c r="R462" s="32">
        <v>25</v>
      </c>
      <c r="S462" s="32">
        <v>0</v>
      </c>
      <c r="T462" s="32">
        <v>25</v>
      </c>
      <c r="U462" s="32">
        <v>0</v>
      </c>
      <c r="V462" s="32">
        <v>0</v>
      </c>
      <c r="W462" s="20">
        <v>0</v>
      </c>
      <c r="X462" s="20">
        <v>181.2</v>
      </c>
      <c r="Y462" s="18" t="s">
        <v>19097</v>
      </c>
      <c r="Z462" s="20">
        <v>0</v>
      </c>
      <c r="AA462" s="20">
        <v>4530.1899999999996</v>
      </c>
      <c r="AB462" s="19">
        <v>42766</v>
      </c>
    </row>
    <row r="463" spans="1:28" ht="15" hidden="1" customHeight="1" x14ac:dyDescent="0.25">
      <c r="A463" t="s">
        <v>242</v>
      </c>
      <c r="B463" t="str">
        <f>VLOOKUP(O463+0,'de para'!K:O,3,0)</f>
        <v>NA</v>
      </c>
      <c r="C463" t="str">
        <f t="shared" si="7"/>
        <v>3001</v>
      </c>
      <c r="D463" t="str">
        <f>IFERROR(VLOOKUP(G463+0,'de para'!A:C,3,0),"")</f>
        <v/>
      </c>
      <c r="E463" t="str">
        <f>IF(VLOOKUP(G463+0,'de para'!E:H,4,0)="EX","Externo","Interno")</f>
        <v>Externo</v>
      </c>
      <c r="F463" s="21" t="s">
        <v>21043</v>
      </c>
      <c r="G463" s="21">
        <v>93</v>
      </c>
      <c r="H463" s="21" t="s">
        <v>19095</v>
      </c>
      <c r="I463" s="21" t="s">
        <v>979</v>
      </c>
      <c r="J463" s="22">
        <v>42753</v>
      </c>
      <c r="K463" s="21" t="s">
        <v>19150</v>
      </c>
      <c r="L463" s="21" t="s">
        <v>19096</v>
      </c>
      <c r="M463" s="21" t="s">
        <v>19538</v>
      </c>
      <c r="N463" s="21" t="s">
        <v>19146</v>
      </c>
      <c r="O463" s="21" t="s">
        <v>21067</v>
      </c>
      <c r="P463" s="21" t="s">
        <v>9439</v>
      </c>
      <c r="Q463" s="33">
        <v>0</v>
      </c>
      <c r="R463" s="33">
        <v>25</v>
      </c>
      <c r="S463" s="33">
        <v>0</v>
      </c>
      <c r="T463" s="33">
        <v>25</v>
      </c>
      <c r="U463" s="33">
        <v>0</v>
      </c>
      <c r="V463" s="33">
        <v>0</v>
      </c>
      <c r="W463" s="23">
        <v>0</v>
      </c>
      <c r="X463" s="23">
        <v>204.61</v>
      </c>
      <c r="Y463" s="21" t="s">
        <v>19097</v>
      </c>
      <c r="Z463" s="23">
        <v>0</v>
      </c>
      <c r="AA463" s="23">
        <v>5115.3999999999996</v>
      </c>
      <c r="AB463" s="22">
        <v>42766</v>
      </c>
    </row>
    <row r="464" spans="1:28" ht="15" hidden="1" customHeight="1" x14ac:dyDescent="0.25">
      <c r="A464" t="s">
        <v>242</v>
      </c>
      <c r="B464" t="str">
        <f>VLOOKUP(O464+0,'de para'!K:O,3,0)</f>
        <v>NA</v>
      </c>
      <c r="C464" t="str">
        <f t="shared" si="7"/>
        <v>3001</v>
      </c>
      <c r="D464" t="str">
        <f>IFERROR(VLOOKUP(G464+0,'de para'!A:C,3,0),"")</f>
        <v/>
      </c>
      <c r="E464" t="str">
        <f>IF(VLOOKUP(G464+0,'de para'!E:H,4,0)="EX","Externo","Interno")</f>
        <v>Externo</v>
      </c>
      <c r="F464" s="18" t="s">
        <v>21043</v>
      </c>
      <c r="G464" s="18">
        <v>93</v>
      </c>
      <c r="H464" s="18" t="s">
        <v>19095</v>
      </c>
      <c r="I464" s="18" t="s">
        <v>979</v>
      </c>
      <c r="J464" s="19">
        <v>42753</v>
      </c>
      <c r="K464" s="18" t="s">
        <v>19150</v>
      </c>
      <c r="L464" s="18" t="s">
        <v>19096</v>
      </c>
      <c r="M464" s="18" t="s">
        <v>19538</v>
      </c>
      <c r="N464" s="18" t="s">
        <v>19147</v>
      </c>
      <c r="O464" s="18" t="s">
        <v>21068</v>
      </c>
      <c r="P464" s="18" t="s">
        <v>21069</v>
      </c>
      <c r="Q464" s="32">
        <v>5200</v>
      </c>
      <c r="R464" s="32">
        <v>10400</v>
      </c>
      <c r="S464" s="32">
        <v>0</v>
      </c>
      <c r="T464" s="32">
        <v>10400</v>
      </c>
      <c r="U464" s="32">
        <v>0</v>
      </c>
      <c r="V464" s="32">
        <v>0</v>
      </c>
      <c r="W464" s="20">
        <v>0</v>
      </c>
      <c r="X464" s="20">
        <v>1.03</v>
      </c>
      <c r="Y464" s="18" t="s">
        <v>19097</v>
      </c>
      <c r="Z464" s="20">
        <v>0</v>
      </c>
      <c r="AA464" s="20">
        <v>10740.28</v>
      </c>
      <c r="AB464" s="19">
        <v>42766</v>
      </c>
    </row>
    <row r="465" spans="1:28" ht="15" hidden="1" customHeight="1" x14ac:dyDescent="0.25">
      <c r="A465" t="s">
        <v>242</v>
      </c>
      <c r="B465" t="str">
        <f>VLOOKUP(O465+0,'de para'!K:O,3,0)</f>
        <v>NA</v>
      </c>
      <c r="C465" t="str">
        <f t="shared" si="7"/>
        <v>3001</v>
      </c>
      <c r="D465" t="str">
        <f>IFERROR(VLOOKUP(G465+0,'de para'!A:C,3,0),"")</f>
        <v/>
      </c>
      <c r="E465" t="str">
        <f>IF(VLOOKUP(G465+0,'de para'!E:H,4,0)="EX","Externo","Interno")</f>
        <v>Externo</v>
      </c>
      <c r="F465" s="21" t="s">
        <v>21043</v>
      </c>
      <c r="G465" s="21">
        <v>93</v>
      </c>
      <c r="H465" s="21" t="s">
        <v>19095</v>
      </c>
      <c r="I465" s="21" t="s">
        <v>979</v>
      </c>
      <c r="J465" s="22">
        <v>42753</v>
      </c>
      <c r="K465" s="21" t="s">
        <v>19150</v>
      </c>
      <c r="L465" s="21" t="s">
        <v>19096</v>
      </c>
      <c r="M465" s="21" t="s">
        <v>19538</v>
      </c>
      <c r="N465" s="21" t="s">
        <v>19148</v>
      </c>
      <c r="O465" s="21" t="s">
        <v>21070</v>
      </c>
      <c r="P465" s="21" t="s">
        <v>21071</v>
      </c>
      <c r="Q465" s="33">
        <v>12500</v>
      </c>
      <c r="R465" s="33">
        <v>27500</v>
      </c>
      <c r="S465" s="33">
        <v>0</v>
      </c>
      <c r="T465" s="33">
        <v>27500</v>
      </c>
      <c r="U465" s="33">
        <v>0</v>
      </c>
      <c r="V465" s="33">
        <v>0</v>
      </c>
      <c r="W465" s="23">
        <v>0</v>
      </c>
      <c r="X465" s="23">
        <v>1.79</v>
      </c>
      <c r="Y465" s="21" t="s">
        <v>19097</v>
      </c>
      <c r="Z465" s="23">
        <v>0</v>
      </c>
      <c r="AA465" s="23">
        <v>49226.32</v>
      </c>
      <c r="AB465" s="22">
        <v>42766</v>
      </c>
    </row>
    <row r="466" spans="1:28" ht="15" hidden="1" customHeight="1" x14ac:dyDescent="0.25">
      <c r="A466" t="s">
        <v>242</v>
      </c>
      <c r="B466" t="str">
        <f>VLOOKUP(O466+0,'de para'!K:O,3,0)</f>
        <v>NA</v>
      </c>
      <c r="C466" t="str">
        <f t="shared" si="7"/>
        <v>3001</v>
      </c>
      <c r="D466" t="str">
        <f>IFERROR(VLOOKUP(G466+0,'de para'!A:C,3,0),"")</f>
        <v/>
      </c>
      <c r="E466" t="str">
        <f>IF(VLOOKUP(G466+0,'de para'!E:H,4,0)="EX","Externo","Interno")</f>
        <v>Externo</v>
      </c>
      <c r="F466" s="18" t="s">
        <v>21043</v>
      </c>
      <c r="G466" s="18">
        <v>93</v>
      </c>
      <c r="H466" s="18" t="s">
        <v>19095</v>
      </c>
      <c r="I466" s="18" t="s">
        <v>979</v>
      </c>
      <c r="J466" s="19">
        <v>42753</v>
      </c>
      <c r="K466" s="18" t="s">
        <v>19150</v>
      </c>
      <c r="L466" s="18" t="s">
        <v>19096</v>
      </c>
      <c r="M466" s="18" t="s">
        <v>19538</v>
      </c>
      <c r="N466" s="18" t="s">
        <v>19149</v>
      </c>
      <c r="O466" s="18" t="s">
        <v>21072</v>
      </c>
      <c r="P466" s="18" t="s">
        <v>21073</v>
      </c>
      <c r="Q466" s="32">
        <v>2300</v>
      </c>
      <c r="R466" s="32">
        <v>4600</v>
      </c>
      <c r="S466" s="32">
        <v>0</v>
      </c>
      <c r="T466" s="32">
        <v>4600</v>
      </c>
      <c r="U466" s="32">
        <v>0</v>
      </c>
      <c r="V466" s="32">
        <v>0</v>
      </c>
      <c r="W466" s="20">
        <v>0</v>
      </c>
      <c r="X466" s="20">
        <v>2.4700000000000002</v>
      </c>
      <c r="Y466" s="18" t="s">
        <v>19097</v>
      </c>
      <c r="Z466" s="20">
        <v>0</v>
      </c>
      <c r="AA466" s="20">
        <v>11401.22</v>
      </c>
      <c r="AB466" s="19">
        <v>42766</v>
      </c>
    </row>
    <row r="467" spans="1:28" ht="15" hidden="1" customHeight="1" x14ac:dyDescent="0.25">
      <c r="A467" t="s">
        <v>242</v>
      </c>
      <c r="B467" t="str">
        <f>VLOOKUP(O467+0,'de para'!K:O,3,0)</f>
        <v>NA</v>
      </c>
      <c r="C467" t="str">
        <f t="shared" si="7"/>
        <v>3001</v>
      </c>
      <c r="D467" t="str">
        <f>IFERROR(VLOOKUP(G467+0,'de para'!A:C,3,0),"")</f>
        <v/>
      </c>
      <c r="E467" t="str">
        <f>IF(VLOOKUP(G467+0,'de para'!E:H,4,0)="EX","Externo","Interno")</f>
        <v>Externo</v>
      </c>
      <c r="F467" s="21" t="s">
        <v>21043</v>
      </c>
      <c r="G467" s="21">
        <v>93</v>
      </c>
      <c r="H467" s="21" t="s">
        <v>19095</v>
      </c>
      <c r="I467" s="21" t="s">
        <v>979</v>
      </c>
      <c r="J467" s="22">
        <v>42753</v>
      </c>
      <c r="K467" s="21" t="s">
        <v>19150</v>
      </c>
      <c r="L467" s="21" t="s">
        <v>19096</v>
      </c>
      <c r="M467" s="21" t="s">
        <v>19538</v>
      </c>
      <c r="N467" s="21" t="s">
        <v>20257</v>
      </c>
      <c r="O467" s="21" t="s">
        <v>21074</v>
      </c>
      <c r="P467" s="21" t="s">
        <v>9338</v>
      </c>
      <c r="Q467" s="33">
        <v>0</v>
      </c>
      <c r="R467" s="33">
        <v>480</v>
      </c>
      <c r="S467" s="33">
        <v>0</v>
      </c>
      <c r="T467" s="33">
        <v>480</v>
      </c>
      <c r="U467" s="33">
        <v>0</v>
      </c>
      <c r="V467" s="33">
        <v>0</v>
      </c>
      <c r="W467" s="23">
        <v>0</v>
      </c>
      <c r="X467" s="23">
        <v>15</v>
      </c>
      <c r="Y467" s="21" t="s">
        <v>19097</v>
      </c>
      <c r="Z467" s="23">
        <v>0</v>
      </c>
      <c r="AA467" s="23">
        <v>7204.25</v>
      </c>
      <c r="AB467" s="22">
        <v>42766</v>
      </c>
    </row>
    <row r="468" spans="1:28" ht="15" hidden="1" customHeight="1" x14ac:dyDescent="0.25">
      <c r="A468" t="s">
        <v>242</v>
      </c>
      <c r="B468" t="str">
        <f>VLOOKUP(O468+0,'de para'!K:O,3,0)</f>
        <v>NA</v>
      </c>
      <c r="C468" t="str">
        <f t="shared" si="7"/>
        <v>3001</v>
      </c>
      <c r="D468" t="str">
        <f>IFERROR(VLOOKUP(G468+0,'de para'!A:C,3,0),"")</f>
        <v/>
      </c>
      <c r="E468" t="str">
        <f>IF(VLOOKUP(G468+0,'de para'!E:H,4,0)="EX","Externo","Interno")</f>
        <v>Interno</v>
      </c>
      <c r="F468" s="18" t="s">
        <v>21075</v>
      </c>
      <c r="G468" s="18">
        <v>140</v>
      </c>
      <c r="H468" s="18" t="s">
        <v>19095</v>
      </c>
      <c r="I468" s="18" t="s">
        <v>1054</v>
      </c>
      <c r="J468" s="19">
        <v>42754</v>
      </c>
      <c r="K468" s="18" t="s">
        <v>19206</v>
      </c>
      <c r="L468" s="18" t="s">
        <v>19128</v>
      </c>
      <c r="M468" s="18" t="s">
        <v>19114</v>
      </c>
      <c r="N468" s="18" t="s">
        <v>19095</v>
      </c>
      <c r="O468" s="18" t="s">
        <v>19230</v>
      </c>
      <c r="P468" s="18" t="s">
        <v>19231</v>
      </c>
      <c r="Q468" s="32">
        <v>80</v>
      </c>
      <c r="R468" s="32">
        <v>8000</v>
      </c>
      <c r="S468" s="32">
        <v>0</v>
      </c>
      <c r="T468" s="32">
        <v>8000</v>
      </c>
      <c r="U468" s="32">
        <v>0</v>
      </c>
      <c r="V468" s="32">
        <v>0</v>
      </c>
      <c r="W468" s="20">
        <v>0</v>
      </c>
      <c r="X468" s="20">
        <v>3.6</v>
      </c>
      <c r="Y468" s="18" t="s">
        <v>19097</v>
      </c>
      <c r="Z468" s="20">
        <v>0</v>
      </c>
      <c r="AA468" s="20">
        <v>28800</v>
      </c>
      <c r="AB468" s="19">
        <v>42754</v>
      </c>
    </row>
    <row r="469" spans="1:28" ht="15" hidden="1" customHeight="1" x14ac:dyDescent="0.25">
      <c r="A469" t="s">
        <v>242</v>
      </c>
      <c r="B469" t="str">
        <f>VLOOKUP(O469+0,'de para'!K:O,3,0)</f>
        <v>NA</v>
      </c>
      <c r="C469" t="str">
        <f t="shared" si="7"/>
        <v>3002</v>
      </c>
      <c r="D469" t="str">
        <f>IFERROR(VLOOKUP(G469+0,'de para'!A:C,3,0),"")</f>
        <v/>
      </c>
      <c r="E469" t="str">
        <f>IF(VLOOKUP(G469+0,'de para'!E:H,4,0)="EX","Externo","Interno")</f>
        <v>Interno</v>
      </c>
      <c r="F469" s="21" t="s">
        <v>21076</v>
      </c>
      <c r="G469" s="21">
        <v>375</v>
      </c>
      <c r="H469" s="21" t="s">
        <v>19095</v>
      </c>
      <c r="I469" s="21" t="s">
        <v>50</v>
      </c>
      <c r="J469" s="22">
        <v>42754</v>
      </c>
      <c r="K469" s="21" t="s">
        <v>19110</v>
      </c>
      <c r="L469" s="21" t="s">
        <v>20718</v>
      </c>
      <c r="M469" s="21" t="s">
        <v>19428</v>
      </c>
      <c r="N469" s="21" t="s">
        <v>19095</v>
      </c>
      <c r="O469" s="21" t="s">
        <v>21077</v>
      </c>
      <c r="P469" s="21" t="s">
        <v>21078</v>
      </c>
      <c r="Q469" s="33">
        <v>309</v>
      </c>
      <c r="R469" s="33">
        <v>57</v>
      </c>
      <c r="S469" s="33">
        <v>0</v>
      </c>
      <c r="T469" s="33">
        <v>57</v>
      </c>
      <c r="U469" s="33">
        <v>0</v>
      </c>
      <c r="V469" s="33">
        <v>0</v>
      </c>
      <c r="W469" s="23">
        <v>0</v>
      </c>
      <c r="X469" s="23">
        <v>37.5</v>
      </c>
      <c r="Y469" s="21" t="s">
        <v>19097</v>
      </c>
      <c r="Z469" s="23">
        <v>0</v>
      </c>
      <c r="AA469" s="23">
        <v>2137.5</v>
      </c>
      <c r="AB469" s="22">
        <v>42754</v>
      </c>
    </row>
    <row r="470" spans="1:28" ht="15" hidden="1" customHeight="1" x14ac:dyDescent="0.25">
      <c r="A470" t="s">
        <v>242</v>
      </c>
      <c r="B470" t="e">
        <f>VLOOKUP(O470+0,'de para'!K:O,3,0)</f>
        <v>#N/A</v>
      </c>
      <c r="C470" t="str">
        <f t="shared" si="7"/>
        <v>3002</v>
      </c>
      <c r="D470" t="str">
        <f>IFERROR(VLOOKUP(G470+0,'de para'!A:C,3,0),"")</f>
        <v/>
      </c>
      <c r="E470" t="str">
        <f>IF(VLOOKUP(G470+0,'de para'!E:H,4,0)="EX","Externo","Interno")</f>
        <v>Interno</v>
      </c>
      <c r="F470" s="18" t="s">
        <v>21076</v>
      </c>
      <c r="G470" s="18">
        <v>375</v>
      </c>
      <c r="H470" s="18" t="s">
        <v>19095</v>
      </c>
      <c r="I470" s="18" t="s">
        <v>50</v>
      </c>
      <c r="J470" s="19">
        <v>42754</v>
      </c>
      <c r="K470" s="18" t="s">
        <v>19110</v>
      </c>
      <c r="L470" s="18" t="s">
        <v>20718</v>
      </c>
      <c r="M470" s="18" t="s">
        <v>19428</v>
      </c>
      <c r="N470" s="18" t="s">
        <v>19102</v>
      </c>
      <c r="O470" s="18" t="s">
        <v>21079</v>
      </c>
      <c r="P470" s="18" t="s">
        <v>20713</v>
      </c>
      <c r="Q470" s="32">
        <v>44</v>
      </c>
      <c r="R470" s="32">
        <v>6</v>
      </c>
      <c r="S470" s="32">
        <v>0</v>
      </c>
      <c r="T470" s="32">
        <v>6</v>
      </c>
      <c r="U470" s="32">
        <v>0</v>
      </c>
      <c r="V470" s="32">
        <v>0</v>
      </c>
      <c r="W470" s="20">
        <v>0</v>
      </c>
      <c r="X470" s="20">
        <v>40</v>
      </c>
      <c r="Y470" s="18" t="s">
        <v>19097</v>
      </c>
      <c r="Z470" s="20">
        <v>0</v>
      </c>
      <c r="AA470" s="20">
        <v>240</v>
      </c>
      <c r="AB470" s="19">
        <v>42754</v>
      </c>
    </row>
    <row r="471" spans="1:28" ht="15" hidden="1" customHeight="1" x14ac:dyDescent="0.25">
      <c r="A471" t="s">
        <v>242</v>
      </c>
      <c r="B471" t="str">
        <f>VLOOKUP(O471+0,'de para'!K:O,3,0)</f>
        <v>NA</v>
      </c>
      <c r="C471" t="str">
        <f t="shared" si="7"/>
        <v>3001</v>
      </c>
      <c r="D471" t="str">
        <f>IFERROR(VLOOKUP(G471+0,'de para'!A:C,3,0),"")</f>
        <v/>
      </c>
      <c r="E471" t="str">
        <f>IF(VLOOKUP(G471+0,'de para'!E:H,4,0)="EX","Externo","Interno")</f>
        <v>Interno</v>
      </c>
      <c r="F471" s="21" t="s">
        <v>21080</v>
      </c>
      <c r="G471" s="21">
        <v>700</v>
      </c>
      <c r="H471" s="21" t="s">
        <v>19108</v>
      </c>
      <c r="I471" s="21" t="s">
        <v>2094</v>
      </c>
      <c r="J471" s="22">
        <v>42754</v>
      </c>
      <c r="K471" s="21" t="s">
        <v>19134</v>
      </c>
      <c r="L471" s="21" t="s">
        <v>20746</v>
      </c>
      <c r="M471" s="21" t="s">
        <v>19100</v>
      </c>
      <c r="N471" s="21" t="s">
        <v>19095</v>
      </c>
      <c r="O471" s="21" t="s">
        <v>19230</v>
      </c>
      <c r="P471" s="21" t="s">
        <v>21024</v>
      </c>
      <c r="Q471" s="33">
        <v>-7920</v>
      </c>
      <c r="R471" s="33">
        <v>4800</v>
      </c>
      <c r="S471" s="33">
        <v>0</v>
      </c>
      <c r="T471" s="33">
        <v>4800</v>
      </c>
      <c r="U471" s="33">
        <v>0</v>
      </c>
      <c r="V471" s="33">
        <v>0</v>
      </c>
      <c r="W471" s="23">
        <v>0</v>
      </c>
      <c r="X471" s="23">
        <v>3.6</v>
      </c>
      <c r="Y471" s="21" t="s">
        <v>19097</v>
      </c>
      <c r="Z471" s="23">
        <v>0</v>
      </c>
      <c r="AA471" s="23">
        <v>17280</v>
      </c>
      <c r="AB471" s="22">
        <v>42762</v>
      </c>
    </row>
    <row r="472" spans="1:28" ht="15" hidden="1" customHeight="1" x14ac:dyDescent="0.25">
      <c r="A472" t="s">
        <v>242</v>
      </c>
      <c r="B472" t="str">
        <f>VLOOKUP(O472+0,'de para'!K:O,3,0)</f>
        <v>NA</v>
      </c>
      <c r="C472" t="str">
        <f t="shared" si="7"/>
        <v>3001</v>
      </c>
      <c r="D472" t="str">
        <f>IFERROR(VLOOKUP(G472+0,'de para'!A:C,3,0),"")</f>
        <v/>
      </c>
      <c r="E472" t="str">
        <f>IF(VLOOKUP(G472+0,'de para'!E:H,4,0)="EX","Externo","Interno")</f>
        <v>Interno</v>
      </c>
      <c r="F472" s="18" t="s">
        <v>21081</v>
      </c>
      <c r="G472" s="18">
        <v>700</v>
      </c>
      <c r="H472" s="18" t="s">
        <v>19102</v>
      </c>
      <c r="I472" s="18" t="s">
        <v>2094</v>
      </c>
      <c r="J472" s="19">
        <v>42754</v>
      </c>
      <c r="K472" s="18" t="s">
        <v>19134</v>
      </c>
      <c r="L472" s="18" t="s">
        <v>20746</v>
      </c>
      <c r="M472" s="18" t="s">
        <v>19100</v>
      </c>
      <c r="N472" s="18" t="s">
        <v>19095</v>
      </c>
      <c r="O472" s="18" t="s">
        <v>19230</v>
      </c>
      <c r="P472" s="18" t="s">
        <v>21024</v>
      </c>
      <c r="Q472" s="32">
        <v>-12720</v>
      </c>
      <c r="R472" s="32">
        <v>4800</v>
      </c>
      <c r="S472" s="32">
        <v>0</v>
      </c>
      <c r="T472" s="32">
        <v>4800</v>
      </c>
      <c r="U472" s="32">
        <v>0</v>
      </c>
      <c r="V472" s="32">
        <v>0</v>
      </c>
      <c r="W472" s="20">
        <v>0</v>
      </c>
      <c r="X472" s="20">
        <v>3.6</v>
      </c>
      <c r="Y472" s="18" t="s">
        <v>19097</v>
      </c>
      <c r="Z472" s="20">
        <v>0</v>
      </c>
      <c r="AA472" s="20">
        <v>17280</v>
      </c>
      <c r="AB472" s="19">
        <v>42762</v>
      </c>
    </row>
    <row r="473" spans="1:28" ht="15" hidden="1" customHeight="1" x14ac:dyDescent="0.25">
      <c r="A473" t="s">
        <v>242</v>
      </c>
      <c r="B473" t="str">
        <f>VLOOKUP(O473+0,'de para'!K:O,3,0)</f>
        <v>NA</v>
      </c>
      <c r="C473" t="str">
        <f t="shared" si="7"/>
        <v>3001</v>
      </c>
      <c r="D473" t="str">
        <f>IFERROR(VLOOKUP(G473+0,'de para'!A:C,3,0),"")</f>
        <v>intercompany</v>
      </c>
      <c r="E473" t="str">
        <f>IF(VLOOKUP(G473+0,'de para'!E:H,4,0)="EX","Externo","Interno")</f>
        <v>Externo</v>
      </c>
      <c r="F473" s="21" t="s">
        <v>21082</v>
      </c>
      <c r="G473" s="21">
        <v>125</v>
      </c>
      <c r="H473" s="21" t="s">
        <v>19095</v>
      </c>
      <c r="I473" s="21" t="s">
        <v>323</v>
      </c>
      <c r="J473" s="22">
        <v>42754</v>
      </c>
      <c r="K473" s="21" t="s">
        <v>21028</v>
      </c>
      <c r="L473" s="21" t="s">
        <v>19096</v>
      </c>
      <c r="M473" s="21" t="s">
        <v>21029</v>
      </c>
      <c r="N473" s="21" t="s">
        <v>19095</v>
      </c>
      <c r="O473" s="21" t="s">
        <v>21083</v>
      </c>
      <c r="P473" s="21" t="s">
        <v>9322</v>
      </c>
      <c r="Q473" s="33">
        <v>0</v>
      </c>
      <c r="R473" s="33">
        <v>95</v>
      </c>
      <c r="S473" s="33">
        <v>0</v>
      </c>
      <c r="T473" s="33">
        <v>95</v>
      </c>
      <c r="U473" s="33">
        <v>0</v>
      </c>
      <c r="V473" s="33">
        <v>95</v>
      </c>
      <c r="W473" s="23">
        <v>0</v>
      </c>
      <c r="X473" s="23">
        <v>1605.65</v>
      </c>
      <c r="Y473" s="21" t="s">
        <v>19116</v>
      </c>
      <c r="Z473" s="23">
        <v>0</v>
      </c>
      <c r="AA473" s="23">
        <v>152536.75</v>
      </c>
      <c r="AB473" s="22">
        <v>42759</v>
      </c>
    </row>
    <row r="474" spans="1:28" ht="15" hidden="1" customHeight="1" x14ac:dyDescent="0.25">
      <c r="A474" t="s">
        <v>242</v>
      </c>
      <c r="B474" t="str">
        <f>VLOOKUP(O474+0,'de para'!K:O,3,0)</f>
        <v>NA</v>
      </c>
      <c r="C474" t="str">
        <f t="shared" si="7"/>
        <v>3002</v>
      </c>
      <c r="D474" t="str">
        <f>IFERROR(VLOOKUP(G474+0,'de para'!A:C,3,0),"")</f>
        <v/>
      </c>
      <c r="E474" t="str">
        <f>IF(VLOOKUP(G474+0,'de para'!E:H,4,0)="EX","Externo","Interno")</f>
        <v>Interno</v>
      </c>
      <c r="F474" s="18" t="s">
        <v>21084</v>
      </c>
      <c r="G474" s="18">
        <v>369</v>
      </c>
      <c r="H474" s="18" t="s">
        <v>19095</v>
      </c>
      <c r="I474" s="18" t="s">
        <v>1488</v>
      </c>
      <c r="J474" s="19">
        <v>42755</v>
      </c>
      <c r="K474" s="18" t="s">
        <v>19099</v>
      </c>
      <c r="L474" s="18" t="s">
        <v>19544</v>
      </c>
      <c r="M474" s="18" t="s">
        <v>21085</v>
      </c>
      <c r="N474" s="18" t="s">
        <v>19095</v>
      </c>
      <c r="O474" s="18" t="s">
        <v>21086</v>
      </c>
      <c r="P474" s="18" t="s">
        <v>21087</v>
      </c>
      <c r="Q474" s="32">
        <v>0</v>
      </c>
      <c r="R474" s="32">
        <v>174</v>
      </c>
      <c r="S474" s="32">
        <v>0</v>
      </c>
      <c r="T474" s="32">
        <v>174</v>
      </c>
      <c r="U474" s="32">
        <v>0</v>
      </c>
      <c r="V474" s="32">
        <v>174</v>
      </c>
      <c r="W474" s="20">
        <v>0</v>
      </c>
      <c r="X474" s="20">
        <v>35</v>
      </c>
      <c r="Y474" s="18" t="s">
        <v>19116</v>
      </c>
      <c r="Z474" s="20">
        <v>0</v>
      </c>
      <c r="AA474" s="20">
        <v>6090</v>
      </c>
      <c r="AB474" s="19">
        <v>42751</v>
      </c>
    </row>
    <row r="475" spans="1:28" ht="15" hidden="1" customHeight="1" x14ac:dyDescent="0.25">
      <c r="A475" t="s">
        <v>242</v>
      </c>
      <c r="B475" t="str">
        <f>VLOOKUP(O475+0,'de para'!K:O,3,0)</f>
        <v>NA</v>
      </c>
      <c r="C475" t="str">
        <f t="shared" si="7"/>
        <v>3002</v>
      </c>
      <c r="D475" t="str">
        <f>IFERROR(VLOOKUP(G475+0,'de para'!A:C,3,0),"")</f>
        <v/>
      </c>
      <c r="E475" t="str">
        <f>IF(VLOOKUP(G475+0,'de para'!E:H,4,0)="EX","Externo","Interno")</f>
        <v>Interno</v>
      </c>
      <c r="F475" s="21" t="s">
        <v>21088</v>
      </c>
      <c r="G475" s="21">
        <v>369</v>
      </c>
      <c r="H475" s="21" t="s">
        <v>19095</v>
      </c>
      <c r="I475" s="21" t="s">
        <v>1488</v>
      </c>
      <c r="J475" s="22">
        <v>42755</v>
      </c>
      <c r="K475" s="21" t="s">
        <v>19099</v>
      </c>
      <c r="L475" s="21" t="s">
        <v>19544</v>
      </c>
      <c r="M475" s="21" t="s">
        <v>21085</v>
      </c>
      <c r="N475" s="21" t="s">
        <v>19095</v>
      </c>
      <c r="O475" s="21" t="s">
        <v>21086</v>
      </c>
      <c r="P475" s="21" t="s">
        <v>21087</v>
      </c>
      <c r="Q475" s="33">
        <v>-174</v>
      </c>
      <c r="R475" s="33">
        <v>174</v>
      </c>
      <c r="S475" s="33">
        <v>0</v>
      </c>
      <c r="T475" s="33">
        <v>174</v>
      </c>
      <c r="U475" s="33">
        <v>0</v>
      </c>
      <c r="V475" s="33">
        <v>174</v>
      </c>
      <c r="W475" s="23">
        <v>0</v>
      </c>
      <c r="X475" s="23">
        <v>35</v>
      </c>
      <c r="Y475" s="21" t="s">
        <v>19116</v>
      </c>
      <c r="Z475" s="23">
        <v>0</v>
      </c>
      <c r="AA475" s="23">
        <v>6090</v>
      </c>
      <c r="AB475" s="22">
        <v>42751</v>
      </c>
    </row>
    <row r="476" spans="1:28" ht="15" hidden="1" customHeight="1" x14ac:dyDescent="0.25">
      <c r="A476" t="s">
        <v>242</v>
      </c>
      <c r="B476" t="str">
        <f>VLOOKUP(O476+0,'de para'!K:O,3,0)</f>
        <v>NA</v>
      </c>
      <c r="C476" t="str">
        <f t="shared" si="7"/>
        <v>3001</v>
      </c>
      <c r="D476" t="str">
        <f>IFERROR(VLOOKUP(G476+0,'de para'!A:C,3,0),"")</f>
        <v/>
      </c>
      <c r="E476" t="str">
        <f>IF(VLOOKUP(G476+0,'de para'!E:H,4,0)="EX","Externo","Interno")</f>
        <v>Externo</v>
      </c>
      <c r="F476" s="18" t="s">
        <v>21089</v>
      </c>
      <c r="G476" s="18">
        <v>1628</v>
      </c>
      <c r="H476" s="18" t="s">
        <v>19095</v>
      </c>
      <c r="I476" s="18" t="s">
        <v>3775</v>
      </c>
      <c r="J476" s="19">
        <v>42755</v>
      </c>
      <c r="K476" s="18" t="s">
        <v>19096</v>
      </c>
      <c r="L476" s="18" t="s">
        <v>19096</v>
      </c>
      <c r="M476" s="18" t="s">
        <v>20774</v>
      </c>
      <c r="N476" s="18" t="s">
        <v>19095</v>
      </c>
      <c r="O476" s="18" t="s">
        <v>19547</v>
      </c>
      <c r="P476" s="18" t="s">
        <v>9094</v>
      </c>
      <c r="Q476" s="32">
        <v>-2700</v>
      </c>
      <c r="R476" s="32">
        <v>1080</v>
      </c>
      <c r="S476" s="32">
        <v>0</v>
      </c>
      <c r="T476" s="32">
        <v>1080</v>
      </c>
      <c r="U476" s="32">
        <v>0</v>
      </c>
      <c r="V476" s="32">
        <v>0</v>
      </c>
      <c r="W476" s="20">
        <v>0</v>
      </c>
      <c r="X476" s="20">
        <v>5.74</v>
      </c>
      <c r="Y476" s="18" t="s">
        <v>19097</v>
      </c>
      <c r="Z476" s="20">
        <v>0</v>
      </c>
      <c r="AA476" s="20">
        <v>6204.85</v>
      </c>
      <c r="AB476" s="19">
        <v>42762</v>
      </c>
    </row>
    <row r="477" spans="1:28" ht="15" hidden="1" customHeight="1" x14ac:dyDescent="0.25">
      <c r="A477" t="s">
        <v>242</v>
      </c>
      <c r="B477" t="str">
        <f>VLOOKUP(O477+0,'de para'!K:O,3,0)</f>
        <v>NA</v>
      </c>
      <c r="C477" t="str">
        <f t="shared" si="7"/>
        <v>3001</v>
      </c>
      <c r="D477" t="str">
        <f>IFERROR(VLOOKUP(G477+0,'de para'!A:C,3,0),"")</f>
        <v/>
      </c>
      <c r="E477" t="str">
        <f>IF(VLOOKUP(G477+0,'de para'!E:H,4,0)="EX","Externo","Interno")</f>
        <v>Externo</v>
      </c>
      <c r="F477" s="21" t="s">
        <v>21089</v>
      </c>
      <c r="G477" s="21">
        <v>1628</v>
      </c>
      <c r="H477" s="21" t="s">
        <v>19095</v>
      </c>
      <c r="I477" s="21" t="s">
        <v>3775</v>
      </c>
      <c r="J477" s="22">
        <v>42755</v>
      </c>
      <c r="K477" s="21" t="s">
        <v>19096</v>
      </c>
      <c r="L477" s="21" t="s">
        <v>19096</v>
      </c>
      <c r="M477" s="21" t="s">
        <v>20774</v>
      </c>
      <c r="N477" s="21" t="s">
        <v>19102</v>
      </c>
      <c r="O477" s="21" t="s">
        <v>19548</v>
      </c>
      <c r="P477" s="21" t="s">
        <v>9105</v>
      </c>
      <c r="Q477" s="33">
        <v>-8840</v>
      </c>
      <c r="R477" s="33">
        <v>1040</v>
      </c>
      <c r="S477" s="33">
        <v>0</v>
      </c>
      <c r="T477" s="33">
        <v>1040</v>
      </c>
      <c r="U477" s="33">
        <v>0</v>
      </c>
      <c r="V477" s="33">
        <v>0</v>
      </c>
      <c r="W477" s="23">
        <v>0</v>
      </c>
      <c r="X477" s="23">
        <v>6.06</v>
      </c>
      <c r="Y477" s="21" t="s">
        <v>19097</v>
      </c>
      <c r="Z477" s="23">
        <v>0</v>
      </c>
      <c r="AA477" s="23">
        <v>6306.99</v>
      </c>
      <c r="AB477" s="22">
        <v>42762</v>
      </c>
    </row>
    <row r="478" spans="1:28" ht="15" hidden="1" customHeight="1" x14ac:dyDescent="0.25">
      <c r="A478" t="s">
        <v>242</v>
      </c>
      <c r="B478" t="str">
        <f>VLOOKUP(O478+0,'de para'!K:O,3,0)</f>
        <v>NA</v>
      </c>
      <c r="C478" t="str">
        <f t="shared" si="7"/>
        <v>3001</v>
      </c>
      <c r="D478" t="str">
        <f>IFERROR(VLOOKUP(G478+0,'de para'!A:C,3,0),"")</f>
        <v/>
      </c>
      <c r="E478" t="str">
        <f>IF(VLOOKUP(G478+0,'de para'!E:H,4,0)="EX","Externo","Interno")</f>
        <v>Externo</v>
      </c>
      <c r="F478" s="18" t="s">
        <v>21089</v>
      </c>
      <c r="G478" s="18">
        <v>1628</v>
      </c>
      <c r="H478" s="18" t="s">
        <v>19095</v>
      </c>
      <c r="I478" s="18" t="s">
        <v>3775</v>
      </c>
      <c r="J478" s="19">
        <v>42755</v>
      </c>
      <c r="K478" s="18" t="s">
        <v>19096</v>
      </c>
      <c r="L478" s="18" t="s">
        <v>19096</v>
      </c>
      <c r="M478" s="18" t="s">
        <v>20774</v>
      </c>
      <c r="N478" s="18" t="s">
        <v>19108</v>
      </c>
      <c r="O478" s="18" t="s">
        <v>20691</v>
      </c>
      <c r="P478" s="18" t="s">
        <v>9126</v>
      </c>
      <c r="Q478" s="32">
        <v>-3250</v>
      </c>
      <c r="R478" s="32">
        <v>1000</v>
      </c>
      <c r="S478" s="32">
        <v>0</v>
      </c>
      <c r="T478" s="32">
        <v>1000</v>
      </c>
      <c r="U478" s="32">
        <v>0</v>
      </c>
      <c r="V478" s="32">
        <v>0</v>
      </c>
      <c r="W478" s="20">
        <v>0</v>
      </c>
      <c r="X478" s="20">
        <v>6.7</v>
      </c>
      <c r="Y478" s="18" t="s">
        <v>19097</v>
      </c>
      <c r="Z478" s="20">
        <v>0</v>
      </c>
      <c r="AA478" s="20">
        <v>6702.78</v>
      </c>
      <c r="AB478" s="19">
        <v>42762</v>
      </c>
    </row>
    <row r="479" spans="1:28" ht="15" hidden="1" customHeight="1" x14ac:dyDescent="0.25">
      <c r="A479" t="s">
        <v>242</v>
      </c>
      <c r="B479" t="str">
        <f>VLOOKUP(O479+0,'de para'!K:O,3,0)</f>
        <v>NA</v>
      </c>
      <c r="C479" t="str">
        <f t="shared" si="7"/>
        <v>3001</v>
      </c>
      <c r="D479" t="str">
        <f>IFERROR(VLOOKUP(G479+0,'de para'!A:C,3,0),"")</f>
        <v/>
      </c>
      <c r="E479" t="str">
        <f>IF(VLOOKUP(G479+0,'de para'!E:H,4,0)="EX","Externo","Interno")</f>
        <v>Externo</v>
      </c>
      <c r="F479" s="21" t="s">
        <v>21089</v>
      </c>
      <c r="G479" s="21">
        <v>1628</v>
      </c>
      <c r="H479" s="21" t="s">
        <v>19095</v>
      </c>
      <c r="I479" s="21" t="s">
        <v>3775</v>
      </c>
      <c r="J479" s="22">
        <v>42755</v>
      </c>
      <c r="K479" s="21" t="s">
        <v>19096</v>
      </c>
      <c r="L479" s="21" t="s">
        <v>19096</v>
      </c>
      <c r="M479" s="21" t="s">
        <v>20774</v>
      </c>
      <c r="N479" s="21" t="s">
        <v>19103</v>
      </c>
      <c r="O479" s="21" t="s">
        <v>21090</v>
      </c>
      <c r="P479" s="21" t="s">
        <v>308</v>
      </c>
      <c r="Q479" s="33">
        <v>0</v>
      </c>
      <c r="R479" s="33">
        <v>1920</v>
      </c>
      <c r="S479" s="33">
        <v>0</v>
      </c>
      <c r="T479" s="33">
        <v>1920</v>
      </c>
      <c r="U479" s="33">
        <v>0</v>
      </c>
      <c r="V479" s="33">
        <v>0</v>
      </c>
      <c r="W479" s="23">
        <v>0</v>
      </c>
      <c r="X479" s="23">
        <v>6.06</v>
      </c>
      <c r="Y479" s="21" t="s">
        <v>19097</v>
      </c>
      <c r="Z479" s="23">
        <v>0</v>
      </c>
      <c r="AA479" s="23">
        <v>11643.68</v>
      </c>
      <c r="AB479" s="22">
        <v>42762</v>
      </c>
    </row>
    <row r="480" spans="1:28" ht="15" hidden="1" customHeight="1" x14ac:dyDescent="0.25">
      <c r="A480" t="s">
        <v>242</v>
      </c>
      <c r="B480" t="str">
        <f>VLOOKUP(O480+0,'de para'!K:O,3,0)</f>
        <v>NA</v>
      </c>
      <c r="C480" t="str">
        <f t="shared" si="7"/>
        <v>3001</v>
      </c>
      <c r="D480" t="str">
        <f>IFERROR(VLOOKUP(G480+0,'de para'!A:C,3,0),"")</f>
        <v/>
      </c>
      <c r="E480" t="str">
        <f>IF(VLOOKUP(G480+0,'de para'!E:H,4,0)="EX","Externo","Interno")</f>
        <v>Externo</v>
      </c>
      <c r="F480" s="18" t="s">
        <v>21089</v>
      </c>
      <c r="G480" s="18">
        <v>1628</v>
      </c>
      <c r="H480" s="18" t="s">
        <v>19095</v>
      </c>
      <c r="I480" s="18" t="s">
        <v>3775</v>
      </c>
      <c r="J480" s="19">
        <v>42755</v>
      </c>
      <c r="K480" s="18" t="s">
        <v>19096</v>
      </c>
      <c r="L480" s="18" t="s">
        <v>19096</v>
      </c>
      <c r="M480" s="18" t="s">
        <v>20774</v>
      </c>
      <c r="N480" s="18" t="s">
        <v>19291</v>
      </c>
      <c r="O480" s="18" t="s">
        <v>21042</v>
      </c>
      <c r="P480" s="18" t="s">
        <v>9270</v>
      </c>
      <c r="Q480" s="32">
        <v>-1380</v>
      </c>
      <c r="R480" s="32">
        <v>1840</v>
      </c>
      <c r="S480" s="32">
        <v>0</v>
      </c>
      <c r="T480" s="32">
        <v>1840</v>
      </c>
      <c r="U480" s="32">
        <v>0</v>
      </c>
      <c r="V480" s="32">
        <v>0</v>
      </c>
      <c r="W480" s="20">
        <v>0</v>
      </c>
      <c r="X480" s="20">
        <v>6.7</v>
      </c>
      <c r="Y480" s="18" t="s">
        <v>19097</v>
      </c>
      <c r="Z480" s="20">
        <v>0</v>
      </c>
      <c r="AA480" s="20">
        <v>12333.11</v>
      </c>
      <c r="AB480" s="19">
        <v>42762</v>
      </c>
    </row>
    <row r="481" spans="1:28" ht="15" hidden="1" customHeight="1" x14ac:dyDescent="0.25">
      <c r="A481" t="s">
        <v>242</v>
      </c>
      <c r="B481" t="str">
        <f>VLOOKUP(O481+0,'de para'!K:O,3,0)</f>
        <v>NA</v>
      </c>
      <c r="C481" t="str">
        <f t="shared" si="7"/>
        <v>3001</v>
      </c>
      <c r="D481" t="str">
        <f>IFERROR(VLOOKUP(G481+0,'de para'!A:C,3,0),"")</f>
        <v/>
      </c>
      <c r="E481" t="str">
        <f>IF(VLOOKUP(G481+0,'de para'!E:H,4,0)="EX","Externo","Interno")</f>
        <v>Externo</v>
      </c>
      <c r="F481" s="21" t="s">
        <v>21089</v>
      </c>
      <c r="G481" s="21">
        <v>1628</v>
      </c>
      <c r="H481" s="21" t="s">
        <v>19095</v>
      </c>
      <c r="I481" s="21" t="s">
        <v>3775</v>
      </c>
      <c r="J481" s="22">
        <v>42755</v>
      </c>
      <c r="K481" s="21" t="s">
        <v>19096</v>
      </c>
      <c r="L481" s="21" t="s">
        <v>19096</v>
      </c>
      <c r="M481" s="21" t="s">
        <v>20774</v>
      </c>
      <c r="N481" s="21" t="s">
        <v>19104</v>
      </c>
      <c r="O481" s="21" t="s">
        <v>21091</v>
      </c>
      <c r="P481" s="21" t="s">
        <v>9236</v>
      </c>
      <c r="Q481" s="33">
        <v>0</v>
      </c>
      <c r="R481" s="33">
        <v>1680</v>
      </c>
      <c r="S481" s="33">
        <v>0</v>
      </c>
      <c r="T481" s="33">
        <v>1680</v>
      </c>
      <c r="U481" s="33">
        <v>0</v>
      </c>
      <c r="V481" s="33">
        <v>0</v>
      </c>
      <c r="W481" s="23">
        <v>0</v>
      </c>
      <c r="X481" s="23">
        <v>13.24</v>
      </c>
      <c r="Y481" s="21" t="s">
        <v>19097</v>
      </c>
      <c r="Z481" s="23">
        <v>0</v>
      </c>
      <c r="AA481" s="23">
        <v>22253.22</v>
      </c>
      <c r="AB481" s="22">
        <v>42762</v>
      </c>
    </row>
    <row r="482" spans="1:28" ht="15" hidden="1" customHeight="1" x14ac:dyDescent="0.25">
      <c r="A482" t="s">
        <v>242</v>
      </c>
      <c r="B482" t="str">
        <f>VLOOKUP(O482+0,'de para'!K:O,3,0)</f>
        <v>NA</v>
      </c>
      <c r="C482" t="str">
        <f t="shared" si="7"/>
        <v>1001</v>
      </c>
      <c r="D482" t="str">
        <f>IFERROR(VLOOKUP(G482+0,'de para'!A:C,3,0),"")</f>
        <v/>
      </c>
      <c r="E482" t="str">
        <f>IF(VLOOKUP(G482+0,'de para'!E:H,4,0)="EX","Externo","Interno")</f>
        <v>Externo</v>
      </c>
      <c r="F482" s="18" t="s">
        <v>21089</v>
      </c>
      <c r="G482" s="18">
        <v>1628</v>
      </c>
      <c r="H482" s="18" t="s">
        <v>19095</v>
      </c>
      <c r="I482" s="18" t="s">
        <v>3775</v>
      </c>
      <c r="J482" s="19">
        <v>42755</v>
      </c>
      <c r="K482" s="18" t="s">
        <v>19096</v>
      </c>
      <c r="L482" s="18" t="s">
        <v>19096</v>
      </c>
      <c r="M482" s="18" t="s">
        <v>20774</v>
      </c>
      <c r="N482" s="18" t="s">
        <v>19112</v>
      </c>
      <c r="O482" s="18" t="s">
        <v>21092</v>
      </c>
      <c r="P482" s="18" t="s">
        <v>5276</v>
      </c>
      <c r="Q482" s="32">
        <v>0</v>
      </c>
      <c r="R482" s="32">
        <v>1400</v>
      </c>
      <c r="S482" s="32">
        <v>0</v>
      </c>
      <c r="T482" s="32">
        <v>1400</v>
      </c>
      <c r="U482" s="32">
        <v>0</v>
      </c>
      <c r="V482" s="32">
        <v>0</v>
      </c>
      <c r="W482" s="20">
        <v>0</v>
      </c>
      <c r="X482" s="20">
        <v>1.3</v>
      </c>
      <c r="Y482" s="18" t="s">
        <v>19097</v>
      </c>
      <c r="Z482" s="20">
        <v>0</v>
      </c>
      <c r="AA482" s="20">
        <v>1832.09</v>
      </c>
      <c r="AB482" s="19">
        <v>42762</v>
      </c>
    </row>
    <row r="483" spans="1:28" ht="15" hidden="1" customHeight="1" x14ac:dyDescent="0.25">
      <c r="A483" t="s">
        <v>242</v>
      </c>
      <c r="B483" t="str">
        <f>VLOOKUP(O483+0,'de para'!K:O,3,0)</f>
        <v>NA</v>
      </c>
      <c r="C483" t="str">
        <f t="shared" si="7"/>
        <v>5500</v>
      </c>
      <c r="D483" t="str">
        <f>IFERROR(VLOOKUP(G483+0,'de para'!A:C,3,0),"")</f>
        <v>intercompany</v>
      </c>
      <c r="E483" t="str">
        <f>IF(VLOOKUP(G483+0,'de para'!E:H,4,0)="EX","Externo","Interno")</f>
        <v>Externo</v>
      </c>
      <c r="F483" s="21" t="s">
        <v>21093</v>
      </c>
      <c r="G483" s="21">
        <v>125</v>
      </c>
      <c r="H483" s="21" t="s">
        <v>19095</v>
      </c>
      <c r="I483" s="21" t="s">
        <v>323</v>
      </c>
      <c r="J483" s="22">
        <v>42755</v>
      </c>
      <c r="K483" s="21" t="s">
        <v>21028</v>
      </c>
      <c r="L483" s="21" t="s">
        <v>19096</v>
      </c>
      <c r="M483" s="21" t="s">
        <v>21029</v>
      </c>
      <c r="N483" s="21" t="s">
        <v>19095</v>
      </c>
      <c r="O483" s="21" t="s">
        <v>21094</v>
      </c>
      <c r="P483" s="21" t="s">
        <v>21095</v>
      </c>
      <c r="Q483" s="33">
        <v>197.1</v>
      </c>
      <c r="R483" s="33">
        <v>9.8000000000000007</v>
      </c>
      <c r="S483" s="33">
        <v>0</v>
      </c>
      <c r="T483" s="33">
        <v>9.8000000000000007</v>
      </c>
      <c r="U483" s="33">
        <v>0</v>
      </c>
      <c r="V483" s="33">
        <v>9.8000000000000007</v>
      </c>
      <c r="W483" s="23">
        <v>0</v>
      </c>
      <c r="X483" s="23">
        <v>26.42</v>
      </c>
      <c r="Y483" s="21" t="s">
        <v>19116</v>
      </c>
      <c r="Z483" s="23">
        <v>0</v>
      </c>
      <c r="AA483" s="23">
        <v>258.99</v>
      </c>
      <c r="AB483" s="22">
        <v>42758</v>
      </c>
    </row>
    <row r="484" spans="1:28" ht="15" hidden="1" customHeight="1" x14ac:dyDescent="0.25">
      <c r="A484" t="s">
        <v>242</v>
      </c>
      <c r="B484" t="str">
        <f>VLOOKUP(O484+0,'de para'!K:O,3,0)</f>
        <v>NA</v>
      </c>
      <c r="C484" t="str">
        <f t="shared" si="7"/>
        <v>5500</v>
      </c>
      <c r="D484" t="str">
        <f>IFERROR(VLOOKUP(G484+0,'de para'!A:C,3,0),"")</f>
        <v>intercompany</v>
      </c>
      <c r="E484" t="str">
        <f>IF(VLOOKUP(G484+0,'de para'!E:H,4,0)="EX","Externo","Interno")</f>
        <v>Externo</v>
      </c>
      <c r="F484" s="18" t="s">
        <v>21093</v>
      </c>
      <c r="G484" s="18">
        <v>125</v>
      </c>
      <c r="H484" s="18" t="s">
        <v>19095</v>
      </c>
      <c r="I484" s="18" t="s">
        <v>323</v>
      </c>
      <c r="J484" s="19">
        <v>42755</v>
      </c>
      <c r="K484" s="18" t="s">
        <v>21028</v>
      </c>
      <c r="L484" s="18" t="s">
        <v>19096</v>
      </c>
      <c r="M484" s="18" t="s">
        <v>21029</v>
      </c>
      <c r="N484" s="18" t="s">
        <v>19102</v>
      </c>
      <c r="O484" s="18" t="s">
        <v>21096</v>
      </c>
      <c r="P484" s="18" t="s">
        <v>21097</v>
      </c>
      <c r="Q484" s="32">
        <v>97.5</v>
      </c>
      <c r="R484" s="32">
        <v>6.8</v>
      </c>
      <c r="S484" s="32">
        <v>0</v>
      </c>
      <c r="T484" s="32">
        <v>6.8</v>
      </c>
      <c r="U484" s="32">
        <v>0</v>
      </c>
      <c r="V484" s="32">
        <v>6.8</v>
      </c>
      <c r="W484" s="20">
        <v>0</v>
      </c>
      <c r="X484" s="20">
        <v>26.42</v>
      </c>
      <c r="Y484" s="18" t="s">
        <v>19116</v>
      </c>
      <c r="Z484" s="20">
        <v>0</v>
      </c>
      <c r="AA484" s="20">
        <v>179.71</v>
      </c>
      <c r="AB484" s="19">
        <v>42758</v>
      </c>
    </row>
    <row r="485" spans="1:28" ht="15" hidden="1" customHeight="1" x14ac:dyDescent="0.25">
      <c r="A485" t="s">
        <v>242</v>
      </c>
      <c r="B485" t="str">
        <f>VLOOKUP(O485+0,'de para'!K:O,3,0)</f>
        <v>NA</v>
      </c>
      <c r="C485" t="str">
        <f t="shared" si="7"/>
        <v>5500</v>
      </c>
      <c r="D485" t="str">
        <f>IFERROR(VLOOKUP(G485+0,'de para'!A:C,3,0),"")</f>
        <v>intercompany</v>
      </c>
      <c r="E485" t="str">
        <f>IF(VLOOKUP(G485+0,'de para'!E:H,4,0)="EX","Externo","Interno")</f>
        <v>Externo</v>
      </c>
      <c r="F485" s="21" t="s">
        <v>21093</v>
      </c>
      <c r="G485" s="21">
        <v>125</v>
      </c>
      <c r="H485" s="21" t="s">
        <v>19095</v>
      </c>
      <c r="I485" s="21" t="s">
        <v>323</v>
      </c>
      <c r="J485" s="22">
        <v>42755</v>
      </c>
      <c r="K485" s="21" t="s">
        <v>21028</v>
      </c>
      <c r="L485" s="21" t="s">
        <v>19096</v>
      </c>
      <c r="M485" s="21" t="s">
        <v>21029</v>
      </c>
      <c r="N485" s="21" t="s">
        <v>19108</v>
      </c>
      <c r="O485" s="21" t="s">
        <v>21098</v>
      </c>
      <c r="P485" s="21" t="s">
        <v>21099</v>
      </c>
      <c r="Q485" s="33">
        <v>153</v>
      </c>
      <c r="R485" s="33">
        <v>17.399999999999999</v>
      </c>
      <c r="S485" s="33">
        <v>0</v>
      </c>
      <c r="T485" s="33">
        <v>17.399999999999999</v>
      </c>
      <c r="U485" s="33">
        <v>0</v>
      </c>
      <c r="V485" s="33">
        <v>17.399999999999999</v>
      </c>
      <c r="W485" s="23">
        <v>0</v>
      </c>
      <c r="X485" s="23">
        <v>26.42</v>
      </c>
      <c r="Y485" s="21" t="s">
        <v>19116</v>
      </c>
      <c r="Z485" s="23">
        <v>0</v>
      </c>
      <c r="AA485" s="23">
        <v>459.84</v>
      </c>
      <c r="AB485" s="22">
        <v>42758</v>
      </c>
    </row>
    <row r="486" spans="1:28" ht="15" hidden="1" customHeight="1" x14ac:dyDescent="0.25">
      <c r="A486" t="s">
        <v>242</v>
      </c>
      <c r="B486" t="str">
        <f>VLOOKUP(O486+0,'de para'!K:O,3,0)</f>
        <v>NA</v>
      </c>
      <c r="C486" t="str">
        <f t="shared" si="7"/>
        <v>5500</v>
      </c>
      <c r="D486" t="str">
        <f>IFERROR(VLOOKUP(G486+0,'de para'!A:C,3,0),"")</f>
        <v>intercompany</v>
      </c>
      <c r="E486" t="str">
        <f>IF(VLOOKUP(G486+0,'de para'!E:H,4,0)="EX","Externo","Interno")</f>
        <v>Externo</v>
      </c>
      <c r="F486" s="18" t="s">
        <v>21093</v>
      </c>
      <c r="G486" s="18">
        <v>125</v>
      </c>
      <c r="H486" s="18" t="s">
        <v>19095</v>
      </c>
      <c r="I486" s="18" t="s">
        <v>323</v>
      </c>
      <c r="J486" s="19">
        <v>42755</v>
      </c>
      <c r="K486" s="18" t="s">
        <v>21028</v>
      </c>
      <c r="L486" s="18" t="s">
        <v>19096</v>
      </c>
      <c r="M486" s="18" t="s">
        <v>21029</v>
      </c>
      <c r="N486" s="18" t="s">
        <v>19103</v>
      </c>
      <c r="O486" s="18" t="s">
        <v>21100</v>
      </c>
      <c r="P486" s="18" t="s">
        <v>13647</v>
      </c>
      <c r="Q486" s="32">
        <v>181.7</v>
      </c>
      <c r="R486" s="32">
        <v>14.4</v>
      </c>
      <c r="S486" s="32">
        <v>0</v>
      </c>
      <c r="T486" s="32">
        <v>14.4</v>
      </c>
      <c r="U486" s="32">
        <v>0</v>
      </c>
      <c r="V486" s="32">
        <v>14.4</v>
      </c>
      <c r="W486" s="20">
        <v>0</v>
      </c>
      <c r="X486" s="20">
        <v>26.42</v>
      </c>
      <c r="Y486" s="18" t="s">
        <v>19116</v>
      </c>
      <c r="Z486" s="20">
        <v>0</v>
      </c>
      <c r="AA486" s="20">
        <v>380.56</v>
      </c>
      <c r="AB486" s="19">
        <v>42758</v>
      </c>
    </row>
    <row r="487" spans="1:28" ht="15" hidden="1" customHeight="1" x14ac:dyDescent="0.25">
      <c r="A487" t="s">
        <v>242</v>
      </c>
      <c r="B487" t="str">
        <f>VLOOKUP(O487+0,'de para'!K:O,3,0)</f>
        <v>NA</v>
      </c>
      <c r="C487" t="str">
        <f t="shared" si="7"/>
        <v>5500</v>
      </c>
      <c r="D487" t="str">
        <f>IFERROR(VLOOKUP(G487+0,'de para'!A:C,3,0),"")</f>
        <v>intercompany</v>
      </c>
      <c r="E487" t="str">
        <f>IF(VLOOKUP(G487+0,'de para'!E:H,4,0)="EX","Externo","Interno")</f>
        <v>Externo</v>
      </c>
      <c r="F487" s="21" t="s">
        <v>21093</v>
      </c>
      <c r="G487" s="21">
        <v>125</v>
      </c>
      <c r="H487" s="21" t="s">
        <v>19095</v>
      </c>
      <c r="I487" s="21" t="s">
        <v>323</v>
      </c>
      <c r="J487" s="22">
        <v>42755</v>
      </c>
      <c r="K487" s="21" t="s">
        <v>21028</v>
      </c>
      <c r="L487" s="21" t="s">
        <v>19096</v>
      </c>
      <c r="M487" s="21" t="s">
        <v>21029</v>
      </c>
      <c r="N487" s="21" t="s">
        <v>19291</v>
      </c>
      <c r="O487" s="21" t="s">
        <v>21101</v>
      </c>
      <c r="P487" s="21" t="s">
        <v>13645</v>
      </c>
      <c r="Q487" s="33">
        <v>65.7</v>
      </c>
      <c r="R487" s="33">
        <v>14.1</v>
      </c>
      <c r="S487" s="33">
        <v>0</v>
      </c>
      <c r="T487" s="33">
        <v>14.1</v>
      </c>
      <c r="U487" s="33">
        <v>0</v>
      </c>
      <c r="V487" s="33">
        <v>14.1</v>
      </c>
      <c r="W487" s="23">
        <v>0</v>
      </c>
      <c r="X487" s="23">
        <v>26.42</v>
      </c>
      <c r="Y487" s="21" t="s">
        <v>19116</v>
      </c>
      <c r="Z487" s="23">
        <v>0</v>
      </c>
      <c r="AA487" s="23">
        <v>372.63</v>
      </c>
      <c r="AB487" s="22">
        <v>42758</v>
      </c>
    </row>
    <row r="488" spans="1:28" ht="15" hidden="1" customHeight="1" x14ac:dyDescent="0.25">
      <c r="A488" t="s">
        <v>242</v>
      </c>
      <c r="B488" t="str">
        <f>VLOOKUP(O488+0,'de para'!K:O,3,0)</f>
        <v>NA</v>
      </c>
      <c r="C488" t="str">
        <f t="shared" si="7"/>
        <v>5500</v>
      </c>
      <c r="D488" t="str">
        <f>IFERROR(VLOOKUP(G488+0,'de para'!A:C,3,0),"")</f>
        <v>intercompany</v>
      </c>
      <c r="E488" t="str">
        <f>IF(VLOOKUP(G488+0,'de para'!E:H,4,0)="EX","Externo","Interno")</f>
        <v>Externo</v>
      </c>
      <c r="F488" s="18" t="s">
        <v>21093</v>
      </c>
      <c r="G488" s="18">
        <v>125</v>
      </c>
      <c r="H488" s="18" t="s">
        <v>19095</v>
      </c>
      <c r="I488" s="18" t="s">
        <v>323</v>
      </c>
      <c r="J488" s="19">
        <v>42755</v>
      </c>
      <c r="K488" s="18" t="s">
        <v>21028</v>
      </c>
      <c r="L488" s="18" t="s">
        <v>19096</v>
      </c>
      <c r="M488" s="18" t="s">
        <v>21029</v>
      </c>
      <c r="N488" s="18" t="s">
        <v>19104</v>
      </c>
      <c r="O488" s="18" t="s">
        <v>21102</v>
      </c>
      <c r="P488" s="18" t="s">
        <v>13648</v>
      </c>
      <c r="Q488" s="32">
        <v>87.4</v>
      </c>
      <c r="R488" s="32">
        <v>7.3</v>
      </c>
      <c r="S488" s="32">
        <v>0</v>
      </c>
      <c r="T488" s="32">
        <v>7.3</v>
      </c>
      <c r="U488" s="32">
        <v>0</v>
      </c>
      <c r="V488" s="32">
        <v>7.3</v>
      </c>
      <c r="W488" s="20">
        <v>0</v>
      </c>
      <c r="X488" s="20">
        <v>26.42</v>
      </c>
      <c r="Y488" s="18" t="s">
        <v>19116</v>
      </c>
      <c r="Z488" s="20">
        <v>0</v>
      </c>
      <c r="AA488" s="20">
        <v>192.92</v>
      </c>
      <c r="AB488" s="19">
        <v>42758</v>
      </c>
    </row>
    <row r="489" spans="1:28" ht="15" hidden="1" customHeight="1" x14ac:dyDescent="0.25">
      <c r="A489" t="s">
        <v>242</v>
      </c>
      <c r="B489" t="str">
        <f>VLOOKUP(O489+0,'de para'!K:O,3,0)</f>
        <v>NA</v>
      </c>
      <c r="C489" t="str">
        <f t="shared" si="7"/>
        <v>5500</v>
      </c>
      <c r="D489" t="str">
        <f>IFERROR(VLOOKUP(G489+0,'de para'!A:C,3,0),"")</f>
        <v>intercompany</v>
      </c>
      <c r="E489" t="str">
        <f>IF(VLOOKUP(G489+0,'de para'!E:H,4,0)="EX","Externo","Interno")</f>
        <v>Externo</v>
      </c>
      <c r="F489" s="21" t="s">
        <v>21093</v>
      </c>
      <c r="G489" s="21">
        <v>125</v>
      </c>
      <c r="H489" s="21" t="s">
        <v>19095</v>
      </c>
      <c r="I489" s="21" t="s">
        <v>323</v>
      </c>
      <c r="J489" s="22">
        <v>42755</v>
      </c>
      <c r="K489" s="21" t="s">
        <v>21028</v>
      </c>
      <c r="L489" s="21" t="s">
        <v>19096</v>
      </c>
      <c r="M489" s="21" t="s">
        <v>21029</v>
      </c>
      <c r="N489" s="21" t="s">
        <v>19112</v>
      </c>
      <c r="O489" s="21" t="s">
        <v>21103</v>
      </c>
      <c r="P489" s="21" t="s">
        <v>21104</v>
      </c>
      <c r="Q489" s="33">
        <v>70.900000000000006</v>
      </c>
      <c r="R489" s="33">
        <v>9.3000000000000007</v>
      </c>
      <c r="S489" s="33">
        <v>0</v>
      </c>
      <c r="T489" s="33">
        <v>9.3000000000000007</v>
      </c>
      <c r="U489" s="33">
        <v>0</v>
      </c>
      <c r="V489" s="33">
        <v>9.3000000000000007</v>
      </c>
      <c r="W489" s="23">
        <v>0</v>
      </c>
      <c r="X489" s="23">
        <v>26.42</v>
      </c>
      <c r="Y489" s="21" t="s">
        <v>19116</v>
      </c>
      <c r="Z489" s="23">
        <v>0</v>
      </c>
      <c r="AA489" s="23">
        <v>245.78</v>
      </c>
      <c r="AB489" s="22">
        <v>42758</v>
      </c>
    </row>
    <row r="490" spans="1:28" ht="15" hidden="1" customHeight="1" x14ac:dyDescent="0.25">
      <c r="A490" t="s">
        <v>242</v>
      </c>
      <c r="B490" t="str">
        <f>VLOOKUP(O490+0,'de para'!K:O,3,0)</f>
        <v>NA</v>
      </c>
      <c r="C490" t="str">
        <f t="shared" si="7"/>
        <v>5500</v>
      </c>
      <c r="D490" t="str">
        <f>IFERROR(VLOOKUP(G490+0,'de para'!A:C,3,0),"")</f>
        <v>intercompany</v>
      </c>
      <c r="E490" t="str">
        <f>IF(VLOOKUP(G490+0,'de para'!E:H,4,0)="EX","Externo","Interno")</f>
        <v>Externo</v>
      </c>
      <c r="F490" s="18" t="s">
        <v>21093</v>
      </c>
      <c r="G490" s="18">
        <v>125</v>
      </c>
      <c r="H490" s="18" t="s">
        <v>19095</v>
      </c>
      <c r="I490" s="18" t="s">
        <v>323</v>
      </c>
      <c r="J490" s="19">
        <v>42755</v>
      </c>
      <c r="K490" s="18" t="s">
        <v>21028</v>
      </c>
      <c r="L490" s="18" t="s">
        <v>19096</v>
      </c>
      <c r="M490" s="18" t="s">
        <v>21029</v>
      </c>
      <c r="N490" s="18" t="s">
        <v>19113</v>
      </c>
      <c r="O490" s="18" t="s">
        <v>21105</v>
      </c>
      <c r="P490" s="18" t="s">
        <v>13722</v>
      </c>
      <c r="Q490" s="32">
        <v>60</v>
      </c>
      <c r="R490" s="32">
        <v>12</v>
      </c>
      <c r="S490" s="32">
        <v>0</v>
      </c>
      <c r="T490" s="32">
        <v>12</v>
      </c>
      <c r="U490" s="32">
        <v>0</v>
      </c>
      <c r="V490" s="32">
        <v>12</v>
      </c>
      <c r="W490" s="20">
        <v>0</v>
      </c>
      <c r="X490" s="20">
        <v>14.29</v>
      </c>
      <c r="Y490" s="18" t="s">
        <v>19116</v>
      </c>
      <c r="Z490" s="20">
        <v>0</v>
      </c>
      <c r="AA490" s="20">
        <v>171.59</v>
      </c>
      <c r="AB490" s="19">
        <v>42758</v>
      </c>
    </row>
    <row r="491" spans="1:28" ht="15" hidden="1" customHeight="1" x14ac:dyDescent="0.25">
      <c r="A491" t="s">
        <v>242</v>
      </c>
      <c r="B491" t="str">
        <f>VLOOKUP(O491+0,'de para'!K:O,3,0)</f>
        <v>NA</v>
      </c>
      <c r="C491" t="str">
        <f t="shared" si="7"/>
        <v>5500</v>
      </c>
      <c r="D491" t="str">
        <f>IFERROR(VLOOKUP(G491+0,'de para'!A:C,3,0),"")</f>
        <v>intercompany</v>
      </c>
      <c r="E491" t="str">
        <f>IF(VLOOKUP(G491+0,'de para'!E:H,4,0)="EX","Externo","Interno")</f>
        <v>Externo</v>
      </c>
      <c r="F491" s="21" t="s">
        <v>21093</v>
      </c>
      <c r="G491" s="21">
        <v>125</v>
      </c>
      <c r="H491" s="21" t="s">
        <v>19095</v>
      </c>
      <c r="I491" s="21" t="s">
        <v>323</v>
      </c>
      <c r="J491" s="22">
        <v>42755</v>
      </c>
      <c r="K491" s="21" t="s">
        <v>21028</v>
      </c>
      <c r="L491" s="21" t="s">
        <v>19096</v>
      </c>
      <c r="M491" s="21" t="s">
        <v>21029</v>
      </c>
      <c r="N491" s="21" t="s">
        <v>19340</v>
      </c>
      <c r="O491" s="21" t="s">
        <v>21106</v>
      </c>
      <c r="P491" s="21" t="s">
        <v>13824</v>
      </c>
      <c r="Q491" s="33">
        <v>130</v>
      </c>
      <c r="R491" s="33">
        <v>33</v>
      </c>
      <c r="S491" s="33">
        <v>0</v>
      </c>
      <c r="T491" s="33">
        <v>33</v>
      </c>
      <c r="U491" s="33">
        <v>0</v>
      </c>
      <c r="V491" s="33">
        <v>33</v>
      </c>
      <c r="W491" s="23">
        <v>0</v>
      </c>
      <c r="X491" s="23">
        <v>158.94999999999999</v>
      </c>
      <c r="Y491" s="21" t="s">
        <v>19116</v>
      </c>
      <c r="Z491" s="23">
        <v>0</v>
      </c>
      <c r="AA491" s="23">
        <v>5245.4</v>
      </c>
      <c r="AB491" s="22">
        <v>42758</v>
      </c>
    </row>
    <row r="492" spans="1:28" ht="15" hidden="1" customHeight="1" x14ac:dyDescent="0.25">
      <c r="A492" t="s">
        <v>242</v>
      </c>
      <c r="B492" t="str">
        <f>VLOOKUP(O492+0,'de para'!K:O,3,0)</f>
        <v>NA</v>
      </c>
      <c r="C492" t="str">
        <f t="shared" si="7"/>
        <v>5500</v>
      </c>
      <c r="D492" t="str">
        <f>IFERROR(VLOOKUP(G492+0,'de para'!A:C,3,0),"")</f>
        <v>intercompany</v>
      </c>
      <c r="E492" t="str">
        <f>IF(VLOOKUP(G492+0,'de para'!E:H,4,0)="EX","Externo","Interno")</f>
        <v>Externo</v>
      </c>
      <c r="F492" s="18" t="s">
        <v>21093</v>
      </c>
      <c r="G492" s="18">
        <v>125</v>
      </c>
      <c r="H492" s="18" t="s">
        <v>19095</v>
      </c>
      <c r="I492" s="18" t="s">
        <v>323</v>
      </c>
      <c r="J492" s="19">
        <v>42755</v>
      </c>
      <c r="K492" s="18" t="s">
        <v>21028</v>
      </c>
      <c r="L492" s="18" t="s">
        <v>19096</v>
      </c>
      <c r="M492" s="18" t="s">
        <v>21029</v>
      </c>
      <c r="N492" s="18" t="s">
        <v>19342</v>
      </c>
      <c r="O492" s="18" t="s">
        <v>21107</v>
      </c>
      <c r="P492" s="18" t="s">
        <v>21108</v>
      </c>
      <c r="Q492" s="32">
        <v>112</v>
      </c>
      <c r="R492" s="32">
        <v>60</v>
      </c>
      <c r="S492" s="32">
        <v>0</v>
      </c>
      <c r="T492" s="32">
        <v>60</v>
      </c>
      <c r="U492" s="32">
        <v>0</v>
      </c>
      <c r="V492" s="32">
        <v>60</v>
      </c>
      <c r="W492" s="20">
        <v>0</v>
      </c>
      <c r="X492" s="20">
        <v>123.65</v>
      </c>
      <c r="Y492" s="18" t="s">
        <v>19116</v>
      </c>
      <c r="Z492" s="20">
        <v>0</v>
      </c>
      <c r="AA492" s="20">
        <v>7419.01</v>
      </c>
      <c r="AB492" s="19">
        <v>42758</v>
      </c>
    </row>
    <row r="493" spans="1:28" ht="15" hidden="1" customHeight="1" x14ac:dyDescent="0.25">
      <c r="A493" t="s">
        <v>732</v>
      </c>
      <c r="B493" t="str">
        <f>VLOOKUP(O493+0,'de para'!K:O,3,0)</f>
        <v>NA</v>
      </c>
      <c r="C493" t="str">
        <f t="shared" si="7"/>
        <v>3001</v>
      </c>
      <c r="D493" t="str">
        <f>IFERROR(VLOOKUP(G493+0,'de para'!A:C,3,0),"")</f>
        <v/>
      </c>
      <c r="E493" t="str">
        <f>IF(VLOOKUP(G493+0,'de para'!E:H,4,0)="EX","Externo","Interno")</f>
        <v>Externo</v>
      </c>
      <c r="F493" s="21" t="s">
        <v>19624</v>
      </c>
      <c r="G493" s="21">
        <v>67</v>
      </c>
      <c r="H493" s="21" t="s">
        <v>19095</v>
      </c>
      <c r="I493" s="21" t="s">
        <v>934</v>
      </c>
      <c r="J493" s="22">
        <v>42725</v>
      </c>
      <c r="K493" s="21" t="s">
        <v>19150</v>
      </c>
      <c r="L493" s="21" t="s">
        <v>19096</v>
      </c>
      <c r="M493" s="21" t="s">
        <v>19107</v>
      </c>
      <c r="N493" s="21" t="s">
        <v>19095</v>
      </c>
      <c r="O493" s="21" t="s">
        <v>19625</v>
      </c>
      <c r="P493" s="21" t="s">
        <v>734</v>
      </c>
      <c r="Q493" s="33">
        <v>2238.7620000000002</v>
      </c>
      <c r="R493" s="33">
        <v>6120</v>
      </c>
      <c r="S493" s="33">
        <v>0</v>
      </c>
      <c r="T493" s="33">
        <v>6120</v>
      </c>
      <c r="U493" s="33">
        <v>0</v>
      </c>
      <c r="V493" s="33">
        <v>0</v>
      </c>
      <c r="W493" s="23">
        <v>0</v>
      </c>
      <c r="X493" s="23">
        <v>280.73</v>
      </c>
      <c r="Y493" s="21" t="s">
        <v>19097</v>
      </c>
      <c r="Z493" s="23">
        <v>0</v>
      </c>
      <c r="AA493" s="23">
        <v>1718124.68</v>
      </c>
      <c r="AB493" s="22">
        <v>42755</v>
      </c>
    </row>
    <row r="494" spans="1:28" ht="15" hidden="1" customHeight="1" x14ac:dyDescent="0.25">
      <c r="A494" t="s">
        <v>380</v>
      </c>
      <c r="B494" t="str">
        <f>VLOOKUP(O494+0,'de para'!K:O,3,0)</f>
        <v>NA</v>
      </c>
      <c r="C494" t="str">
        <f t="shared" si="7"/>
        <v>3027</v>
      </c>
      <c r="D494" t="str">
        <f>IFERROR(VLOOKUP(G494+0,'de para'!A:C,3,0),"")</f>
        <v/>
      </c>
      <c r="E494" t="str">
        <f>IF(VLOOKUP(G494+0,'de para'!E:H,4,0)="EX","Externo","Interno")</f>
        <v>Externo</v>
      </c>
      <c r="F494" t="s">
        <v>19627</v>
      </c>
      <c r="G494">
        <v>1332</v>
      </c>
      <c r="H494" t="s">
        <v>19095</v>
      </c>
      <c r="I494" t="s">
        <v>466</v>
      </c>
      <c r="J494">
        <v>42599</v>
      </c>
      <c r="K494" t="s">
        <v>19105</v>
      </c>
      <c r="L494" t="s">
        <v>19155</v>
      </c>
      <c r="M494" t="s">
        <v>19151</v>
      </c>
      <c r="N494" t="s">
        <v>19095</v>
      </c>
      <c r="O494" t="s">
        <v>19628</v>
      </c>
      <c r="P494" t="s">
        <v>467</v>
      </c>
      <c r="Q494">
        <v>0.3</v>
      </c>
      <c r="R494">
        <v>0.3</v>
      </c>
      <c r="S494">
        <v>0</v>
      </c>
      <c r="T494">
        <v>0.3</v>
      </c>
      <c r="U494">
        <v>0</v>
      </c>
      <c r="V494">
        <v>0</v>
      </c>
      <c r="W494">
        <v>0</v>
      </c>
      <c r="X494">
        <v>21509.41</v>
      </c>
      <c r="Y494" t="s">
        <v>19124</v>
      </c>
      <c r="Z494">
        <v>0</v>
      </c>
      <c r="AA494">
        <v>6452.82</v>
      </c>
      <c r="AB494">
        <v>42766</v>
      </c>
    </row>
    <row r="495" spans="1:28" ht="15" hidden="1" customHeight="1" x14ac:dyDescent="0.25">
      <c r="A495" t="s">
        <v>380</v>
      </c>
      <c r="B495" t="str">
        <f>VLOOKUP(O495+0,'de para'!K:O,3,0)</f>
        <v>NA</v>
      </c>
      <c r="C495" t="str">
        <f t="shared" si="7"/>
        <v>3026</v>
      </c>
      <c r="D495" t="str">
        <f>IFERROR(VLOOKUP(G495+0,'de para'!A:C,3,0),"")</f>
        <v/>
      </c>
      <c r="E495" t="str">
        <f>IF(VLOOKUP(G495+0,'de para'!E:H,4,0)="EX","Externo","Interno")</f>
        <v>Interno</v>
      </c>
      <c r="F495" t="s">
        <v>19629</v>
      </c>
      <c r="G495">
        <v>1091</v>
      </c>
      <c r="H495" t="s">
        <v>19095</v>
      </c>
      <c r="I495" t="s">
        <v>384</v>
      </c>
      <c r="J495">
        <v>42643</v>
      </c>
      <c r="K495" t="s">
        <v>19630</v>
      </c>
      <c r="L495" t="s">
        <v>19164</v>
      </c>
      <c r="M495" t="s">
        <v>19109</v>
      </c>
      <c r="N495" t="s">
        <v>19112</v>
      </c>
      <c r="O495" t="s">
        <v>19165</v>
      </c>
      <c r="P495" t="s">
        <v>19631</v>
      </c>
      <c r="Q495">
        <v>15.06</v>
      </c>
      <c r="R495">
        <v>20</v>
      </c>
      <c r="S495">
        <v>10.8</v>
      </c>
      <c r="T495">
        <v>9.1999999999999993</v>
      </c>
      <c r="U495">
        <v>0</v>
      </c>
      <c r="V495">
        <v>9.1999999999999993</v>
      </c>
      <c r="W495">
        <v>0</v>
      </c>
      <c r="X495">
        <v>1992.38</v>
      </c>
      <c r="Y495" t="s">
        <v>20747</v>
      </c>
      <c r="Z495">
        <v>916.5</v>
      </c>
      <c r="AA495">
        <v>19246.400000000001</v>
      </c>
      <c r="AB495">
        <v>42758</v>
      </c>
    </row>
    <row r="496" spans="1:28" ht="15" hidden="1" customHeight="1" x14ac:dyDescent="0.25">
      <c r="A496" t="s">
        <v>380</v>
      </c>
      <c r="B496" t="str">
        <f>VLOOKUP(O496+0,'de para'!K:O,3,0)</f>
        <v>NA</v>
      </c>
      <c r="C496" t="str">
        <f t="shared" si="7"/>
        <v>3026</v>
      </c>
      <c r="D496" t="str">
        <f>IFERROR(VLOOKUP(G496+0,'de para'!A:C,3,0),"")</f>
        <v/>
      </c>
      <c r="E496" t="str">
        <f>IF(VLOOKUP(G496+0,'de para'!E:H,4,0)="EX","Externo","Interno")</f>
        <v>Interno</v>
      </c>
      <c r="F496" t="s">
        <v>19629</v>
      </c>
      <c r="G496">
        <v>1091</v>
      </c>
      <c r="H496" t="s">
        <v>19095</v>
      </c>
      <c r="I496" t="s">
        <v>384</v>
      </c>
      <c r="J496">
        <v>42643</v>
      </c>
      <c r="K496" t="s">
        <v>19630</v>
      </c>
      <c r="L496" t="s">
        <v>19164</v>
      </c>
      <c r="M496" t="s">
        <v>19109</v>
      </c>
      <c r="N496" t="s">
        <v>19113</v>
      </c>
      <c r="O496" t="s">
        <v>19165</v>
      </c>
      <c r="P496" t="s">
        <v>19632</v>
      </c>
      <c r="Q496">
        <v>5.86</v>
      </c>
      <c r="R496">
        <v>20</v>
      </c>
      <c r="S496">
        <v>0</v>
      </c>
      <c r="T496">
        <v>20</v>
      </c>
      <c r="U496">
        <v>0</v>
      </c>
      <c r="V496">
        <v>20</v>
      </c>
      <c r="W496">
        <v>0</v>
      </c>
      <c r="X496">
        <v>1992.38</v>
      </c>
      <c r="Y496" t="s">
        <v>19157</v>
      </c>
      <c r="Z496">
        <v>1992.38</v>
      </c>
      <c r="AA496">
        <v>41839.980000000003</v>
      </c>
      <c r="AB496">
        <v>42765</v>
      </c>
    </row>
    <row r="497" spans="1:28" ht="15" hidden="1" customHeight="1" x14ac:dyDescent="0.25">
      <c r="A497" t="s">
        <v>380</v>
      </c>
      <c r="B497" t="str">
        <f>VLOOKUP(O497+0,'de para'!K:O,3,0)</f>
        <v>NA</v>
      </c>
      <c r="C497" t="str">
        <f t="shared" si="7"/>
        <v>3025</v>
      </c>
      <c r="D497" t="str">
        <f>IFERROR(VLOOKUP(G497+0,'de para'!A:C,3,0),"")</f>
        <v/>
      </c>
      <c r="E497" t="str">
        <f>IF(VLOOKUP(G497+0,'de para'!E:H,4,0)="EX","Externo","Interno")</f>
        <v>Interno</v>
      </c>
      <c r="F497" t="s">
        <v>19168</v>
      </c>
      <c r="G497">
        <v>1385</v>
      </c>
      <c r="H497" t="s">
        <v>19095</v>
      </c>
      <c r="I497" t="s">
        <v>3313</v>
      </c>
      <c r="J497">
        <v>42653</v>
      </c>
      <c r="K497" t="s">
        <v>19244</v>
      </c>
      <c r="L497" t="s">
        <v>19155</v>
      </c>
      <c r="M497" t="s">
        <v>19100</v>
      </c>
      <c r="N497" t="s">
        <v>19095</v>
      </c>
      <c r="O497" t="s">
        <v>19169</v>
      </c>
      <c r="P497" t="s">
        <v>19170</v>
      </c>
      <c r="Q497">
        <v>0</v>
      </c>
      <c r="R497">
        <v>0.105</v>
      </c>
      <c r="S497">
        <v>0</v>
      </c>
      <c r="T497">
        <v>0.105</v>
      </c>
      <c r="U497">
        <v>0</v>
      </c>
      <c r="V497">
        <v>0</v>
      </c>
      <c r="W497">
        <v>0</v>
      </c>
      <c r="X497">
        <v>1054.0899999999999</v>
      </c>
      <c r="Y497" t="s">
        <v>19124</v>
      </c>
      <c r="Z497">
        <v>0</v>
      </c>
      <c r="AA497">
        <v>110.68</v>
      </c>
      <c r="AB497">
        <v>42695</v>
      </c>
    </row>
    <row r="498" spans="1:28" ht="15" hidden="1" customHeight="1" x14ac:dyDescent="0.25">
      <c r="A498" t="s">
        <v>380</v>
      </c>
      <c r="B498" t="str">
        <f>VLOOKUP(O498+0,'de para'!K:O,3,0)</f>
        <v>NA</v>
      </c>
      <c r="C498" t="str">
        <f t="shared" si="7"/>
        <v>3025</v>
      </c>
      <c r="D498" t="str">
        <f>IFERROR(VLOOKUP(G498+0,'de para'!A:C,3,0),"")</f>
        <v/>
      </c>
      <c r="E498" t="str">
        <f>IF(VLOOKUP(G498+0,'de para'!E:H,4,0)="EX","Externo","Interno")</f>
        <v>Interno</v>
      </c>
      <c r="F498" t="s">
        <v>19168</v>
      </c>
      <c r="G498">
        <v>1385</v>
      </c>
      <c r="H498" t="s">
        <v>19095</v>
      </c>
      <c r="I498" t="s">
        <v>3313</v>
      </c>
      <c r="J498">
        <v>42653</v>
      </c>
      <c r="K498" t="s">
        <v>19244</v>
      </c>
      <c r="L498" t="s">
        <v>19155</v>
      </c>
      <c r="M498" t="s">
        <v>19100</v>
      </c>
      <c r="N498" t="s">
        <v>19102</v>
      </c>
      <c r="O498" t="s">
        <v>19171</v>
      </c>
      <c r="P498" t="s">
        <v>19172</v>
      </c>
      <c r="Q498">
        <v>0</v>
      </c>
      <c r="R498">
        <v>0.1</v>
      </c>
      <c r="S498">
        <v>0</v>
      </c>
      <c r="T498">
        <v>0.1</v>
      </c>
      <c r="U498">
        <v>0</v>
      </c>
      <c r="V498">
        <v>0</v>
      </c>
      <c r="W498">
        <v>0</v>
      </c>
      <c r="X498">
        <v>1364.35</v>
      </c>
      <c r="Y498" t="s">
        <v>19124</v>
      </c>
      <c r="Z498">
        <v>0</v>
      </c>
      <c r="AA498">
        <v>136.44</v>
      </c>
      <c r="AB498">
        <v>42695</v>
      </c>
    </row>
    <row r="499" spans="1:28" ht="15" hidden="1" customHeight="1" x14ac:dyDescent="0.25">
      <c r="A499" t="s">
        <v>380</v>
      </c>
      <c r="B499" t="str">
        <f>VLOOKUP(O499+0,'de para'!K:O,3,0)</f>
        <v>NA</v>
      </c>
      <c r="C499" t="str">
        <f t="shared" si="7"/>
        <v>3025</v>
      </c>
      <c r="D499" t="str">
        <f>IFERROR(VLOOKUP(G499+0,'de para'!A:C,3,0),"")</f>
        <v/>
      </c>
      <c r="E499" t="str">
        <f>IF(VLOOKUP(G499+0,'de para'!E:H,4,0)="EX","Externo","Interno")</f>
        <v>Interno</v>
      </c>
      <c r="F499" t="s">
        <v>19131</v>
      </c>
      <c r="G499">
        <v>972</v>
      </c>
      <c r="H499" t="s">
        <v>19095</v>
      </c>
      <c r="I499" t="s">
        <v>456</v>
      </c>
      <c r="J499">
        <v>42656</v>
      </c>
      <c r="K499" t="s">
        <v>19178</v>
      </c>
      <c r="L499" t="s">
        <v>19155</v>
      </c>
      <c r="M499" t="s">
        <v>19100</v>
      </c>
      <c r="N499" t="s">
        <v>19095</v>
      </c>
      <c r="O499" t="s">
        <v>19156</v>
      </c>
      <c r="P499" t="s">
        <v>409</v>
      </c>
      <c r="Q499">
        <v>2.8</v>
      </c>
      <c r="R499">
        <v>1.5</v>
      </c>
      <c r="S499">
        <v>0</v>
      </c>
      <c r="T499">
        <v>1.5</v>
      </c>
      <c r="U499">
        <v>0</v>
      </c>
      <c r="V499">
        <v>0</v>
      </c>
      <c r="W499">
        <v>0</v>
      </c>
      <c r="X499">
        <v>41.36</v>
      </c>
      <c r="Y499" t="s">
        <v>19124</v>
      </c>
      <c r="Z499">
        <v>3.1</v>
      </c>
      <c r="AA499">
        <v>65.14</v>
      </c>
      <c r="AB499">
        <v>42681</v>
      </c>
    </row>
    <row r="500" spans="1:28" ht="15" hidden="1" customHeight="1" x14ac:dyDescent="0.25">
      <c r="A500" t="s">
        <v>380</v>
      </c>
      <c r="B500" t="str">
        <f>VLOOKUP(O500+0,'de para'!K:O,3,0)</f>
        <v>NA</v>
      </c>
      <c r="C500" t="str">
        <f t="shared" si="7"/>
        <v>3025</v>
      </c>
      <c r="D500" t="str">
        <f>IFERROR(VLOOKUP(G500+0,'de para'!A:C,3,0),"")</f>
        <v/>
      </c>
      <c r="E500" t="str">
        <f>IF(VLOOKUP(G500+0,'de para'!E:H,4,0)="EX","Externo","Interno")</f>
        <v>Interno</v>
      </c>
      <c r="F500" t="s">
        <v>19131</v>
      </c>
      <c r="G500">
        <v>972</v>
      </c>
      <c r="H500" t="s">
        <v>19095</v>
      </c>
      <c r="I500" t="s">
        <v>456</v>
      </c>
      <c r="J500">
        <v>42656</v>
      </c>
      <c r="K500" t="s">
        <v>19178</v>
      </c>
      <c r="L500" t="s">
        <v>19155</v>
      </c>
      <c r="M500" t="s">
        <v>19100</v>
      </c>
      <c r="N500" t="s">
        <v>19102</v>
      </c>
      <c r="O500" t="s">
        <v>19162</v>
      </c>
      <c r="P500" t="s">
        <v>386</v>
      </c>
      <c r="Q500">
        <v>1</v>
      </c>
      <c r="R500">
        <v>6</v>
      </c>
      <c r="S500">
        <v>0</v>
      </c>
      <c r="T500">
        <v>6</v>
      </c>
      <c r="U500">
        <v>0</v>
      </c>
      <c r="V500">
        <v>0</v>
      </c>
      <c r="W500">
        <v>0</v>
      </c>
      <c r="X500">
        <v>46.32</v>
      </c>
      <c r="Y500" t="s">
        <v>19124</v>
      </c>
      <c r="Z500">
        <v>13.9</v>
      </c>
      <c r="AA500">
        <v>291.82</v>
      </c>
      <c r="AB500">
        <v>42681</v>
      </c>
    </row>
    <row r="501" spans="1:28" ht="15" hidden="1" customHeight="1" x14ac:dyDescent="0.25">
      <c r="A501" t="s">
        <v>380</v>
      </c>
      <c r="B501" t="str">
        <f>VLOOKUP(O501+0,'de para'!K:O,3,0)</f>
        <v>NA</v>
      </c>
      <c r="C501" t="str">
        <f t="shared" si="7"/>
        <v>3025</v>
      </c>
      <c r="D501" t="str">
        <f>IFERROR(VLOOKUP(G501+0,'de para'!A:C,3,0),"")</f>
        <v/>
      </c>
      <c r="E501" t="str">
        <f>IF(VLOOKUP(G501+0,'de para'!E:H,4,0)="EX","Externo","Interno")</f>
        <v>Interno</v>
      </c>
      <c r="F501" t="s">
        <v>19131</v>
      </c>
      <c r="G501">
        <v>972</v>
      </c>
      <c r="H501" t="s">
        <v>19095</v>
      </c>
      <c r="I501" t="s">
        <v>456</v>
      </c>
      <c r="J501">
        <v>42656</v>
      </c>
      <c r="K501" t="s">
        <v>19178</v>
      </c>
      <c r="L501" t="s">
        <v>19155</v>
      </c>
      <c r="M501" t="s">
        <v>19100</v>
      </c>
      <c r="N501" t="s">
        <v>19108</v>
      </c>
      <c r="O501" t="s">
        <v>19173</v>
      </c>
      <c r="P501" t="s">
        <v>429</v>
      </c>
      <c r="Q501">
        <v>0</v>
      </c>
      <c r="R501">
        <v>4</v>
      </c>
      <c r="S501">
        <v>0</v>
      </c>
      <c r="T501">
        <v>4</v>
      </c>
      <c r="U501">
        <v>0</v>
      </c>
      <c r="V501">
        <v>0</v>
      </c>
      <c r="W501">
        <v>0</v>
      </c>
      <c r="X501">
        <v>85.93</v>
      </c>
      <c r="Y501" t="s">
        <v>19124</v>
      </c>
      <c r="Z501">
        <v>17.18</v>
      </c>
      <c r="AA501">
        <v>360.9</v>
      </c>
      <c r="AB501">
        <v>42681</v>
      </c>
    </row>
    <row r="502" spans="1:28" ht="15" hidden="1" customHeight="1" x14ac:dyDescent="0.25">
      <c r="A502" t="s">
        <v>380</v>
      </c>
      <c r="B502" t="str">
        <f>VLOOKUP(O502+0,'de para'!K:O,3,0)</f>
        <v>NA</v>
      </c>
      <c r="C502" t="str">
        <f t="shared" si="7"/>
        <v>3025</v>
      </c>
      <c r="D502" t="str">
        <f>IFERROR(VLOOKUP(G502+0,'de para'!A:C,3,0),"")</f>
        <v/>
      </c>
      <c r="E502" t="str">
        <f>IF(VLOOKUP(G502+0,'de para'!E:H,4,0)="EX","Externo","Interno")</f>
        <v>Interno</v>
      </c>
      <c r="F502" t="s">
        <v>19131</v>
      </c>
      <c r="G502">
        <v>972</v>
      </c>
      <c r="H502" t="s">
        <v>19095</v>
      </c>
      <c r="I502" t="s">
        <v>456</v>
      </c>
      <c r="J502">
        <v>42656</v>
      </c>
      <c r="K502" t="s">
        <v>19178</v>
      </c>
      <c r="L502" t="s">
        <v>19155</v>
      </c>
      <c r="M502" t="s">
        <v>19100</v>
      </c>
      <c r="N502" t="s">
        <v>19103</v>
      </c>
      <c r="O502" t="s">
        <v>19163</v>
      </c>
      <c r="P502" t="s">
        <v>422</v>
      </c>
      <c r="Q502">
        <v>0.8</v>
      </c>
      <c r="R502">
        <v>2</v>
      </c>
      <c r="S502">
        <v>0</v>
      </c>
      <c r="T502">
        <v>2</v>
      </c>
      <c r="U502">
        <v>0</v>
      </c>
      <c r="V502">
        <v>0</v>
      </c>
      <c r="W502">
        <v>0</v>
      </c>
      <c r="X502">
        <v>112.25</v>
      </c>
      <c r="Y502" t="s">
        <v>19124</v>
      </c>
      <c r="Z502">
        <v>11.23</v>
      </c>
      <c r="AA502">
        <v>235.73</v>
      </c>
      <c r="AB502">
        <v>42681</v>
      </c>
    </row>
    <row r="503" spans="1:28" ht="15" hidden="1" customHeight="1" x14ac:dyDescent="0.25">
      <c r="A503" t="s">
        <v>380</v>
      </c>
      <c r="B503" t="str">
        <f>VLOOKUP(O503+0,'de para'!K:O,3,0)</f>
        <v>NA</v>
      </c>
      <c r="C503" t="str">
        <f t="shared" si="7"/>
        <v>3025</v>
      </c>
      <c r="D503" t="str">
        <f>IFERROR(VLOOKUP(G503+0,'de para'!A:C,3,0),"")</f>
        <v/>
      </c>
      <c r="E503" t="str">
        <f>IF(VLOOKUP(G503+0,'de para'!E:H,4,0)="EX","Externo","Interno")</f>
        <v>Interno</v>
      </c>
      <c r="F503" t="s">
        <v>19131</v>
      </c>
      <c r="G503">
        <v>972</v>
      </c>
      <c r="H503" t="s">
        <v>19095</v>
      </c>
      <c r="I503" t="s">
        <v>456</v>
      </c>
      <c r="J503">
        <v>42656</v>
      </c>
      <c r="K503" t="s">
        <v>19178</v>
      </c>
      <c r="L503" t="s">
        <v>19155</v>
      </c>
      <c r="M503" t="s">
        <v>19100</v>
      </c>
      <c r="N503" t="s">
        <v>19104</v>
      </c>
      <c r="O503" t="s">
        <v>19174</v>
      </c>
      <c r="P503" t="s">
        <v>410</v>
      </c>
      <c r="Q503">
        <v>0.3</v>
      </c>
      <c r="R503">
        <v>0.7</v>
      </c>
      <c r="S503">
        <v>0</v>
      </c>
      <c r="T503">
        <v>0.7</v>
      </c>
      <c r="U503">
        <v>0</v>
      </c>
      <c r="V503">
        <v>0</v>
      </c>
      <c r="W503">
        <v>0</v>
      </c>
      <c r="X503">
        <v>160</v>
      </c>
      <c r="Y503" t="s">
        <v>19124</v>
      </c>
      <c r="Z503">
        <v>5.6</v>
      </c>
      <c r="AA503">
        <v>117.6</v>
      </c>
      <c r="AB503">
        <v>42681</v>
      </c>
    </row>
    <row r="504" spans="1:28" ht="15" hidden="1" customHeight="1" x14ac:dyDescent="0.25">
      <c r="A504" t="s">
        <v>380</v>
      </c>
      <c r="B504" t="str">
        <f>VLOOKUP(O504+0,'de para'!K:O,3,0)</f>
        <v>NA</v>
      </c>
      <c r="C504" t="str">
        <f t="shared" si="7"/>
        <v>3025</v>
      </c>
      <c r="D504" t="str">
        <f>IFERROR(VLOOKUP(G504+0,'de para'!A:C,3,0),"")</f>
        <v/>
      </c>
      <c r="E504" t="str">
        <f>IF(VLOOKUP(G504+0,'de para'!E:H,4,0)="EX","Externo","Interno")</f>
        <v>Interno</v>
      </c>
      <c r="F504" t="s">
        <v>19131</v>
      </c>
      <c r="G504">
        <v>972</v>
      </c>
      <c r="H504" t="s">
        <v>19095</v>
      </c>
      <c r="I504" t="s">
        <v>456</v>
      </c>
      <c r="J504">
        <v>42656</v>
      </c>
      <c r="K504" t="s">
        <v>19178</v>
      </c>
      <c r="L504" t="s">
        <v>19155</v>
      </c>
      <c r="M504" t="s">
        <v>19100</v>
      </c>
      <c r="N504" t="s">
        <v>19117</v>
      </c>
      <c r="O504" t="s">
        <v>19159</v>
      </c>
      <c r="P504" t="s">
        <v>443</v>
      </c>
      <c r="Q504">
        <v>1.1000000000000001</v>
      </c>
      <c r="R504">
        <v>1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552</v>
      </c>
      <c r="Y504" t="s">
        <v>19124</v>
      </c>
      <c r="Z504">
        <v>55.2</v>
      </c>
      <c r="AA504">
        <v>607.20000000000005</v>
      </c>
      <c r="AB504">
        <v>42681</v>
      </c>
    </row>
    <row r="505" spans="1:28" ht="15" hidden="1" customHeight="1" x14ac:dyDescent="0.25">
      <c r="A505" t="s">
        <v>380</v>
      </c>
      <c r="B505" t="str">
        <f>VLOOKUP(O505+0,'de para'!K:O,3,0)</f>
        <v>NA</v>
      </c>
      <c r="C505" t="str">
        <f t="shared" si="7"/>
        <v>3025</v>
      </c>
      <c r="D505" t="str">
        <f>IFERROR(VLOOKUP(G505+0,'de para'!A:C,3,0),"")</f>
        <v/>
      </c>
      <c r="E505" t="str">
        <f>IF(VLOOKUP(G505+0,'de para'!E:H,4,0)="EX","Externo","Interno")</f>
        <v>Interno</v>
      </c>
      <c r="F505" t="s">
        <v>19131</v>
      </c>
      <c r="G505">
        <v>972</v>
      </c>
      <c r="H505" t="s">
        <v>19095</v>
      </c>
      <c r="I505" t="s">
        <v>456</v>
      </c>
      <c r="J505">
        <v>42656</v>
      </c>
      <c r="K505" t="s">
        <v>19178</v>
      </c>
      <c r="L505" t="s">
        <v>19155</v>
      </c>
      <c r="M505" t="s">
        <v>19100</v>
      </c>
      <c r="N505" t="s">
        <v>19121</v>
      </c>
      <c r="O505" t="s">
        <v>19181</v>
      </c>
      <c r="P505" t="s">
        <v>427</v>
      </c>
      <c r="Q505">
        <v>0</v>
      </c>
      <c r="R505">
        <v>2</v>
      </c>
      <c r="S505">
        <v>1.2</v>
      </c>
      <c r="T505">
        <v>0.8</v>
      </c>
      <c r="U505">
        <v>0</v>
      </c>
      <c r="V505">
        <v>0</v>
      </c>
      <c r="W505">
        <v>0</v>
      </c>
      <c r="X505">
        <v>350</v>
      </c>
      <c r="Y505" t="s">
        <v>19157</v>
      </c>
      <c r="Z505">
        <v>28</v>
      </c>
      <c r="AA505">
        <v>308</v>
      </c>
      <c r="AB505">
        <v>42681</v>
      </c>
    </row>
    <row r="506" spans="1:28" ht="15" hidden="1" customHeight="1" x14ac:dyDescent="0.25">
      <c r="A506" t="s">
        <v>380</v>
      </c>
      <c r="B506" t="str">
        <f>VLOOKUP(O506+0,'de para'!K:O,3,0)</f>
        <v>NA</v>
      </c>
      <c r="C506" t="str">
        <f t="shared" si="7"/>
        <v>3025</v>
      </c>
      <c r="D506" t="str">
        <f>IFERROR(VLOOKUP(G506+0,'de para'!A:C,3,0),"")</f>
        <v/>
      </c>
      <c r="E506" t="str">
        <f>IF(VLOOKUP(G506+0,'de para'!E:H,4,0)="EX","Externo","Interno")</f>
        <v>Interno</v>
      </c>
      <c r="F506" t="s">
        <v>19131</v>
      </c>
      <c r="G506">
        <v>972</v>
      </c>
      <c r="H506" t="s">
        <v>19095</v>
      </c>
      <c r="I506" t="s">
        <v>456</v>
      </c>
      <c r="J506">
        <v>42656</v>
      </c>
      <c r="K506" t="s">
        <v>19178</v>
      </c>
      <c r="L506" t="s">
        <v>19155</v>
      </c>
      <c r="M506" t="s">
        <v>19100</v>
      </c>
      <c r="N506" t="s">
        <v>19147</v>
      </c>
      <c r="O506" t="s">
        <v>19184</v>
      </c>
      <c r="P506" t="s">
        <v>442</v>
      </c>
      <c r="Q506">
        <v>0</v>
      </c>
      <c r="R506">
        <v>1</v>
      </c>
      <c r="S506">
        <v>0</v>
      </c>
      <c r="T506">
        <v>1</v>
      </c>
      <c r="U506">
        <v>0</v>
      </c>
      <c r="V506">
        <v>0</v>
      </c>
      <c r="W506">
        <v>0</v>
      </c>
      <c r="X506">
        <v>222</v>
      </c>
      <c r="Y506" t="s">
        <v>19124</v>
      </c>
      <c r="Z506">
        <v>22.2</v>
      </c>
      <c r="AA506">
        <v>244.2</v>
      </c>
      <c r="AB506">
        <v>42681</v>
      </c>
    </row>
    <row r="507" spans="1:28" ht="15" hidden="1" customHeight="1" x14ac:dyDescent="0.25">
      <c r="A507" t="s">
        <v>380</v>
      </c>
      <c r="B507" t="str">
        <f>VLOOKUP(O507+0,'de para'!K:O,3,0)</f>
        <v>NA</v>
      </c>
      <c r="C507" t="str">
        <f t="shared" si="7"/>
        <v>3025</v>
      </c>
      <c r="D507" t="str">
        <f>IFERROR(VLOOKUP(G507+0,'de para'!A:C,3,0),"")</f>
        <v/>
      </c>
      <c r="E507" t="str">
        <f>IF(VLOOKUP(G507+0,'de para'!E:H,4,0)="EX","Externo","Interno")</f>
        <v>Interno</v>
      </c>
      <c r="F507" t="s">
        <v>19131</v>
      </c>
      <c r="G507">
        <v>972</v>
      </c>
      <c r="H507" t="s">
        <v>19095</v>
      </c>
      <c r="I507" t="s">
        <v>456</v>
      </c>
      <c r="J507">
        <v>42656</v>
      </c>
      <c r="K507" t="s">
        <v>19178</v>
      </c>
      <c r="L507" t="s">
        <v>19155</v>
      </c>
      <c r="M507" t="s">
        <v>19100</v>
      </c>
      <c r="N507" t="s">
        <v>19149</v>
      </c>
      <c r="O507" t="s">
        <v>19186</v>
      </c>
      <c r="P507" t="s">
        <v>438</v>
      </c>
      <c r="Q507">
        <v>0</v>
      </c>
      <c r="R507">
        <v>0.6</v>
      </c>
      <c r="S507">
        <v>0</v>
      </c>
      <c r="T507">
        <v>0.6</v>
      </c>
      <c r="U507">
        <v>0</v>
      </c>
      <c r="V507">
        <v>0</v>
      </c>
      <c r="W507">
        <v>0</v>
      </c>
      <c r="X507">
        <v>570</v>
      </c>
      <c r="Y507" t="s">
        <v>19124</v>
      </c>
      <c r="Z507">
        <v>34.200000000000003</v>
      </c>
      <c r="AA507">
        <v>376.2</v>
      </c>
      <c r="AB507">
        <v>42681</v>
      </c>
    </row>
    <row r="508" spans="1:28" ht="15" hidden="1" customHeight="1" x14ac:dyDescent="0.25">
      <c r="A508" t="s">
        <v>380</v>
      </c>
      <c r="B508" t="str">
        <f>VLOOKUP(O508+0,'de para'!K:O,3,0)</f>
        <v>NA</v>
      </c>
      <c r="C508" t="str">
        <f t="shared" si="7"/>
        <v>3025</v>
      </c>
      <c r="D508" t="str">
        <f>IFERROR(VLOOKUP(G508+0,'de para'!A:C,3,0),"")</f>
        <v/>
      </c>
      <c r="E508" t="str">
        <f>IF(VLOOKUP(G508+0,'de para'!E:H,4,0)="EX","Externo","Interno")</f>
        <v>Interno</v>
      </c>
      <c r="F508" t="s">
        <v>19633</v>
      </c>
      <c r="G508">
        <v>2158</v>
      </c>
      <c r="H508" t="s">
        <v>19095</v>
      </c>
      <c r="I508" t="s">
        <v>404</v>
      </c>
      <c r="J508">
        <v>42663</v>
      </c>
      <c r="K508" t="s">
        <v>19099</v>
      </c>
      <c r="L508" t="s">
        <v>19155</v>
      </c>
      <c r="M508" t="s">
        <v>19276</v>
      </c>
      <c r="N508" t="s">
        <v>19095</v>
      </c>
      <c r="O508" t="s">
        <v>19634</v>
      </c>
      <c r="P508" t="s">
        <v>401</v>
      </c>
      <c r="Q508">
        <v>0</v>
      </c>
      <c r="R508">
        <v>5</v>
      </c>
      <c r="S508">
        <v>0</v>
      </c>
      <c r="T508">
        <v>5</v>
      </c>
      <c r="U508">
        <v>0</v>
      </c>
      <c r="V508">
        <v>0</v>
      </c>
      <c r="W508">
        <v>0</v>
      </c>
      <c r="X508">
        <v>49.19</v>
      </c>
      <c r="Y508" t="s">
        <v>19124</v>
      </c>
      <c r="Z508">
        <v>12.3</v>
      </c>
      <c r="AA508">
        <v>258.25</v>
      </c>
      <c r="AB508">
        <v>42764</v>
      </c>
    </row>
    <row r="509" spans="1:28" ht="15" hidden="1" customHeight="1" x14ac:dyDescent="0.25">
      <c r="A509" t="s">
        <v>380</v>
      </c>
      <c r="B509" t="str">
        <f>VLOOKUP(O509+0,'de para'!K:O,3,0)</f>
        <v>NA</v>
      </c>
      <c r="C509" t="str">
        <f t="shared" si="7"/>
        <v>3025</v>
      </c>
      <c r="D509" t="str">
        <f>IFERROR(VLOOKUP(G509+0,'de para'!A:C,3,0),"")</f>
        <v/>
      </c>
      <c r="E509" t="str">
        <f>IF(VLOOKUP(G509+0,'de para'!E:H,4,0)="EX","Externo","Interno")</f>
        <v>Interno</v>
      </c>
      <c r="F509" t="s">
        <v>19633</v>
      </c>
      <c r="G509">
        <v>2158</v>
      </c>
      <c r="H509" t="s">
        <v>19095</v>
      </c>
      <c r="I509" t="s">
        <v>404</v>
      </c>
      <c r="J509">
        <v>42663</v>
      </c>
      <c r="K509" t="s">
        <v>19099</v>
      </c>
      <c r="L509" t="s">
        <v>19155</v>
      </c>
      <c r="M509" t="s">
        <v>19276</v>
      </c>
      <c r="N509" t="s">
        <v>19102</v>
      </c>
      <c r="O509" t="s">
        <v>19635</v>
      </c>
      <c r="P509" t="s">
        <v>402</v>
      </c>
      <c r="Q509">
        <v>2.2000000000000002</v>
      </c>
      <c r="R509">
        <v>20</v>
      </c>
      <c r="S509">
        <v>0</v>
      </c>
      <c r="T509">
        <v>20</v>
      </c>
      <c r="U509">
        <v>0</v>
      </c>
      <c r="V509">
        <v>0</v>
      </c>
      <c r="W509">
        <v>0</v>
      </c>
      <c r="X509">
        <v>55.24</v>
      </c>
      <c r="Y509" t="s">
        <v>19124</v>
      </c>
      <c r="Z509">
        <v>55.24</v>
      </c>
      <c r="AA509">
        <v>1160.04</v>
      </c>
      <c r="AB509">
        <v>42764</v>
      </c>
    </row>
    <row r="510" spans="1:28" ht="15" hidden="1" customHeight="1" x14ac:dyDescent="0.25">
      <c r="A510" t="s">
        <v>380</v>
      </c>
      <c r="B510" t="str">
        <f>VLOOKUP(O510+0,'de para'!K:O,3,0)</f>
        <v>NA</v>
      </c>
      <c r="C510" t="str">
        <f t="shared" si="7"/>
        <v>3025</v>
      </c>
      <c r="D510" t="str">
        <f>IFERROR(VLOOKUP(G510+0,'de para'!A:C,3,0),"")</f>
        <v/>
      </c>
      <c r="E510" t="str">
        <f>IF(VLOOKUP(G510+0,'de para'!E:H,4,0)="EX","Externo","Interno")</f>
        <v>Interno</v>
      </c>
      <c r="F510" t="s">
        <v>19633</v>
      </c>
      <c r="G510">
        <v>2158</v>
      </c>
      <c r="H510" t="s">
        <v>19095</v>
      </c>
      <c r="I510" t="s">
        <v>404</v>
      </c>
      <c r="J510">
        <v>42663</v>
      </c>
      <c r="K510" t="s">
        <v>19099</v>
      </c>
      <c r="L510" t="s">
        <v>19155</v>
      </c>
      <c r="M510" t="s">
        <v>19276</v>
      </c>
      <c r="N510" t="s">
        <v>19108</v>
      </c>
      <c r="O510" t="s">
        <v>19636</v>
      </c>
      <c r="P510" t="s">
        <v>424</v>
      </c>
      <c r="Q510">
        <v>10.199999999999999</v>
      </c>
      <c r="R510">
        <v>20</v>
      </c>
      <c r="S510">
        <v>0</v>
      </c>
      <c r="T510">
        <v>20</v>
      </c>
      <c r="U510">
        <v>0</v>
      </c>
      <c r="V510">
        <v>0</v>
      </c>
      <c r="W510">
        <v>0</v>
      </c>
      <c r="X510">
        <v>75.790000000000006</v>
      </c>
      <c r="Y510" t="s">
        <v>19124</v>
      </c>
      <c r="Z510">
        <v>75.790000000000006</v>
      </c>
      <c r="AA510">
        <v>1591.59</v>
      </c>
      <c r="AB510">
        <v>42764</v>
      </c>
    </row>
    <row r="511" spans="1:28" ht="15" hidden="1" customHeight="1" x14ac:dyDescent="0.25">
      <c r="A511" t="s">
        <v>380</v>
      </c>
      <c r="B511" t="str">
        <f>VLOOKUP(O511+0,'de para'!K:O,3,0)</f>
        <v>NA</v>
      </c>
      <c r="C511" t="str">
        <f t="shared" si="7"/>
        <v>3025</v>
      </c>
      <c r="D511" t="str">
        <f>IFERROR(VLOOKUP(G511+0,'de para'!A:C,3,0),"")</f>
        <v/>
      </c>
      <c r="E511" t="str">
        <f>IF(VLOOKUP(G511+0,'de para'!E:H,4,0)="EX","Externo","Interno")</f>
        <v>Interno</v>
      </c>
      <c r="F511" t="s">
        <v>19633</v>
      </c>
      <c r="G511">
        <v>2158</v>
      </c>
      <c r="H511" t="s">
        <v>19095</v>
      </c>
      <c r="I511" t="s">
        <v>404</v>
      </c>
      <c r="J511">
        <v>42663</v>
      </c>
      <c r="K511" t="s">
        <v>19099</v>
      </c>
      <c r="L511" t="s">
        <v>19155</v>
      </c>
      <c r="M511" t="s">
        <v>19276</v>
      </c>
      <c r="N511" t="s">
        <v>19103</v>
      </c>
      <c r="O511" t="s">
        <v>19637</v>
      </c>
      <c r="P511" t="s">
        <v>493</v>
      </c>
      <c r="Q511">
        <v>10</v>
      </c>
      <c r="R511">
        <v>10</v>
      </c>
      <c r="S511">
        <v>0</v>
      </c>
      <c r="T511">
        <v>10</v>
      </c>
      <c r="U511">
        <v>0</v>
      </c>
      <c r="V511">
        <v>0</v>
      </c>
      <c r="W511">
        <v>0</v>
      </c>
      <c r="X511">
        <v>116.4</v>
      </c>
      <c r="Y511" t="s">
        <v>19124</v>
      </c>
      <c r="Z511">
        <v>58.2</v>
      </c>
      <c r="AA511">
        <v>1222.2</v>
      </c>
      <c r="AB511">
        <v>42764</v>
      </c>
    </row>
    <row r="512" spans="1:28" ht="15" hidden="1" customHeight="1" x14ac:dyDescent="0.25">
      <c r="A512" t="s">
        <v>380</v>
      </c>
      <c r="B512" t="str">
        <f>VLOOKUP(O512+0,'de para'!K:O,3,0)</f>
        <v>NA</v>
      </c>
      <c r="C512" t="str">
        <f t="shared" si="7"/>
        <v>3025</v>
      </c>
      <c r="D512" t="str">
        <f>IFERROR(VLOOKUP(G512+0,'de para'!A:C,3,0),"")</f>
        <v/>
      </c>
      <c r="E512" t="str">
        <f>IF(VLOOKUP(G512+0,'de para'!E:H,4,0)="EX","Externo","Interno")</f>
        <v>Interno</v>
      </c>
      <c r="F512" t="s">
        <v>19633</v>
      </c>
      <c r="G512">
        <v>2158</v>
      </c>
      <c r="H512" t="s">
        <v>19095</v>
      </c>
      <c r="I512" t="s">
        <v>404</v>
      </c>
      <c r="J512">
        <v>42663</v>
      </c>
      <c r="K512" t="s">
        <v>19099</v>
      </c>
      <c r="L512" t="s">
        <v>19155</v>
      </c>
      <c r="M512" t="s">
        <v>19276</v>
      </c>
      <c r="N512" t="s">
        <v>19291</v>
      </c>
      <c r="O512" t="s">
        <v>19638</v>
      </c>
      <c r="P512" t="s">
        <v>458</v>
      </c>
      <c r="Q512">
        <v>10</v>
      </c>
      <c r="R512">
        <v>10</v>
      </c>
      <c r="S512">
        <v>0</v>
      </c>
      <c r="T512">
        <v>10</v>
      </c>
      <c r="U512">
        <v>0</v>
      </c>
      <c r="V512">
        <v>0</v>
      </c>
      <c r="W512">
        <v>0</v>
      </c>
      <c r="X512">
        <v>141.44</v>
      </c>
      <c r="Y512" t="s">
        <v>19124</v>
      </c>
      <c r="Z512">
        <v>70.72</v>
      </c>
      <c r="AA512">
        <v>1485.12</v>
      </c>
      <c r="AB512">
        <v>42764</v>
      </c>
    </row>
    <row r="513" spans="1:28" ht="15" hidden="1" customHeight="1" x14ac:dyDescent="0.25">
      <c r="A513" t="s">
        <v>380</v>
      </c>
      <c r="B513" t="str">
        <f>VLOOKUP(O513+0,'de para'!K:O,3,0)</f>
        <v>NA</v>
      </c>
      <c r="C513" t="str">
        <f t="shared" si="7"/>
        <v>3025</v>
      </c>
      <c r="D513" t="str">
        <f>IFERROR(VLOOKUP(G513+0,'de para'!A:C,3,0),"")</f>
        <v/>
      </c>
      <c r="E513" t="str">
        <f>IF(VLOOKUP(G513+0,'de para'!E:H,4,0)="EX","Externo","Interno")</f>
        <v>Interno</v>
      </c>
      <c r="F513" t="s">
        <v>19633</v>
      </c>
      <c r="G513">
        <v>2158</v>
      </c>
      <c r="H513" t="s">
        <v>19095</v>
      </c>
      <c r="I513" t="s">
        <v>404</v>
      </c>
      <c r="J513">
        <v>42663</v>
      </c>
      <c r="K513" t="s">
        <v>19099</v>
      </c>
      <c r="L513" t="s">
        <v>19155</v>
      </c>
      <c r="M513" t="s">
        <v>19276</v>
      </c>
      <c r="N513" t="s">
        <v>19104</v>
      </c>
      <c r="O513" t="s">
        <v>19639</v>
      </c>
      <c r="P513" t="s">
        <v>494</v>
      </c>
      <c r="Q513">
        <v>5</v>
      </c>
      <c r="R513">
        <v>5</v>
      </c>
      <c r="S513">
        <v>0</v>
      </c>
      <c r="T513">
        <v>5</v>
      </c>
      <c r="U513">
        <v>0</v>
      </c>
      <c r="V513">
        <v>0</v>
      </c>
      <c r="W513">
        <v>0</v>
      </c>
      <c r="X513">
        <v>170.91</v>
      </c>
      <c r="Y513" t="s">
        <v>19124</v>
      </c>
      <c r="Z513">
        <v>42.73</v>
      </c>
      <c r="AA513">
        <v>897.28</v>
      </c>
      <c r="AB513">
        <v>42764</v>
      </c>
    </row>
    <row r="514" spans="1:28" ht="15" hidden="1" customHeight="1" x14ac:dyDescent="0.25">
      <c r="A514" t="s">
        <v>380</v>
      </c>
      <c r="B514" t="str">
        <f>VLOOKUP(O514+0,'de para'!K:O,3,0)</f>
        <v>NA</v>
      </c>
      <c r="C514" t="str">
        <f t="shared" ref="C514:C577" si="8">LEFT(O514,4)</f>
        <v>3025</v>
      </c>
      <c r="D514" t="str">
        <f>IFERROR(VLOOKUP(G514+0,'de para'!A:C,3,0),"")</f>
        <v/>
      </c>
      <c r="E514" t="str">
        <f>IF(VLOOKUP(G514+0,'de para'!E:H,4,0)="EX","Externo","Interno")</f>
        <v>Interno</v>
      </c>
      <c r="F514" t="s">
        <v>19633</v>
      </c>
      <c r="G514">
        <v>2158</v>
      </c>
      <c r="H514" t="s">
        <v>19095</v>
      </c>
      <c r="I514" t="s">
        <v>404</v>
      </c>
      <c r="J514">
        <v>42663</v>
      </c>
      <c r="K514" t="s">
        <v>19099</v>
      </c>
      <c r="L514" t="s">
        <v>19155</v>
      </c>
      <c r="M514" t="s">
        <v>19276</v>
      </c>
      <c r="N514" t="s">
        <v>19112</v>
      </c>
      <c r="O514" t="s">
        <v>19640</v>
      </c>
      <c r="P514" t="s">
        <v>425</v>
      </c>
      <c r="Q514">
        <v>0</v>
      </c>
      <c r="R514">
        <v>5</v>
      </c>
      <c r="S514">
        <v>0</v>
      </c>
      <c r="T514">
        <v>5</v>
      </c>
      <c r="U514">
        <v>0</v>
      </c>
      <c r="V514">
        <v>0</v>
      </c>
      <c r="W514">
        <v>0</v>
      </c>
      <c r="X514">
        <v>280.06</v>
      </c>
      <c r="Y514" t="s">
        <v>19124</v>
      </c>
      <c r="Z514">
        <v>70.010000000000005</v>
      </c>
      <c r="AA514">
        <v>1470.31</v>
      </c>
      <c r="AB514">
        <v>42764</v>
      </c>
    </row>
    <row r="515" spans="1:28" ht="15" hidden="1" customHeight="1" x14ac:dyDescent="0.25">
      <c r="A515" t="s">
        <v>380</v>
      </c>
      <c r="B515" t="str">
        <f>VLOOKUP(O515+0,'de para'!K:O,3,0)</f>
        <v>NA</v>
      </c>
      <c r="C515" t="str">
        <f t="shared" si="8"/>
        <v>3025</v>
      </c>
      <c r="D515" t="str">
        <f>IFERROR(VLOOKUP(G515+0,'de para'!A:C,3,0),"")</f>
        <v/>
      </c>
      <c r="E515" t="str">
        <f>IF(VLOOKUP(G515+0,'de para'!E:H,4,0)="EX","Externo","Interno")</f>
        <v>Interno</v>
      </c>
      <c r="F515" t="s">
        <v>19633</v>
      </c>
      <c r="G515">
        <v>2158</v>
      </c>
      <c r="H515" t="s">
        <v>19095</v>
      </c>
      <c r="I515" t="s">
        <v>404</v>
      </c>
      <c r="J515">
        <v>42663</v>
      </c>
      <c r="K515" t="s">
        <v>19099</v>
      </c>
      <c r="L515" t="s">
        <v>19155</v>
      </c>
      <c r="M515" t="s">
        <v>19276</v>
      </c>
      <c r="N515" t="s">
        <v>19113</v>
      </c>
      <c r="O515" t="s">
        <v>19641</v>
      </c>
      <c r="P515" t="s">
        <v>495</v>
      </c>
      <c r="Q515">
        <v>1.2</v>
      </c>
      <c r="R515">
        <v>2</v>
      </c>
      <c r="S515">
        <v>0</v>
      </c>
      <c r="T515">
        <v>2</v>
      </c>
      <c r="U515">
        <v>0</v>
      </c>
      <c r="V515">
        <v>0</v>
      </c>
      <c r="W515">
        <v>0</v>
      </c>
      <c r="X515">
        <v>296.31</v>
      </c>
      <c r="Y515" t="s">
        <v>19124</v>
      </c>
      <c r="Z515">
        <v>29.63</v>
      </c>
      <c r="AA515">
        <v>622.25</v>
      </c>
      <c r="AB515">
        <v>42764</v>
      </c>
    </row>
    <row r="516" spans="1:28" ht="15" hidden="1" customHeight="1" x14ac:dyDescent="0.25">
      <c r="A516" t="s">
        <v>380</v>
      </c>
      <c r="B516" t="str">
        <f>VLOOKUP(O516+0,'de para'!K:O,3,0)</f>
        <v>NA</v>
      </c>
      <c r="C516" t="str">
        <f t="shared" si="8"/>
        <v>3025</v>
      </c>
      <c r="D516" t="str">
        <f>IFERROR(VLOOKUP(G516+0,'de para'!A:C,3,0),"")</f>
        <v/>
      </c>
      <c r="E516" t="str">
        <f>IF(VLOOKUP(G516+0,'de para'!E:H,4,0)="EX","Externo","Interno")</f>
        <v>Interno</v>
      </c>
      <c r="F516" t="s">
        <v>19633</v>
      </c>
      <c r="G516">
        <v>2158</v>
      </c>
      <c r="H516" t="s">
        <v>19095</v>
      </c>
      <c r="I516" t="s">
        <v>404</v>
      </c>
      <c r="J516">
        <v>42663</v>
      </c>
      <c r="K516" t="s">
        <v>19099</v>
      </c>
      <c r="L516" t="s">
        <v>19155</v>
      </c>
      <c r="M516" t="s">
        <v>19276</v>
      </c>
      <c r="N516" t="s">
        <v>19340</v>
      </c>
      <c r="O516" t="s">
        <v>19642</v>
      </c>
      <c r="P516" t="s">
        <v>405</v>
      </c>
      <c r="Q516">
        <v>0</v>
      </c>
      <c r="R516">
        <v>2</v>
      </c>
      <c r="S516">
        <v>0</v>
      </c>
      <c r="T516">
        <v>2</v>
      </c>
      <c r="U516">
        <v>0</v>
      </c>
      <c r="V516">
        <v>0</v>
      </c>
      <c r="W516">
        <v>0</v>
      </c>
      <c r="X516">
        <v>338.6</v>
      </c>
      <c r="Y516" t="s">
        <v>19124</v>
      </c>
      <c r="Z516">
        <v>33.86</v>
      </c>
      <c r="AA516">
        <v>711.06</v>
      </c>
      <c r="AB516">
        <v>42764</v>
      </c>
    </row>
    <row r="517" spans="1:28" ht="15" hidden="1" customHeight="1" x14ac:dyDescent="0.25">
      <c r="A517" t="s">
        <v>380</v>
      </c>
      <c r="B517" t="str">
        <f>VLOOKUP(O517+0,'de para'!K:O,3,0)</f>
        <v>NA</v>
      </c>
      <c r="C517" t="str">
        <f t="shared" si="8"/>
        <v>3025</v>
      </c>
      <c r="D517" t="str">
        <f>IFERROR(VLOOKUP(G517+0,'de para'!A:C,3,0),"")</f>
        <v/>
      </c>
      <c r="E517" t="str">
        <f>IF(VLOOKUP(G517+0,'de para'!E:H,4,0)="EX","Externo","Interno")</f>
        <v>Interno</v>
      </c>
      <c r="F517" t="s">
        <v>19633</v>
      </c>
      <c r="G517">
        <v>2158</v>
      </c>
      <c r="H517" t="s">
        <v>19095</v>
      </c>
      <c r="I517" t="s">
        <v>404</v>
      </c>
      <c r="J517">
        <v>42663</v>
      </c>
      <c r="K517" t="s">
        <v>19099</v>
      </c>
      <c r="L517" t="s">
        <v>19155</v>
      </c>
      <c r="M517" t="s">
        <v>19276</v>
      </c>
      <c r="N517" t="s">
        <v>19342</v>
      </c>
      <c r="O517" t="s">
        <v>19643</v>
      </c>
      <c r="P517" t="s">
        <v>406</v>
      </c>
      <c r="Q517">
        <v>0</v>
      </c>
      <c r="R517">
        <v>1</v>
      </c>
      <c r="S517">
        <v>0</v>
      </c>
      <c r="T517">
        <v>1</v>
      </c>
      <c r="U517">
        <v>0</v>
      </c>
      <c r="V517">
        <v>0</v>
      </c>
      <c r="W517">
        <v>0</v>
      </c>
      <c r="X517">
        <v>434.29</v>
      </c>
      <c r="Y517" t="s">
        <v>19124</v>
      </c>
      <c r="Z517">
        <v>21.72</v>
      </c>
      <c r="AA517">
        <v>456.01</v>
      </c>
      <c r="AB517">
        <v>42764</v>
      </c>
    </row>
    <row r="518" spans="1:28" ht="15" hidden="1" customHeight="1" x14ac:dyDescent="0.25">
      <c r="A518" t="s">
        <v>380</v>
      </c>
      <c r="B518" t="str">
        <f>VLOOKUP(O518+0,'de para'!K:O,3,0)</f>
        <v>NA</v>
      </c>
      <c r="C518" t="str">
        <f t="shared" si="8"/>
        <v>3025</v>
      </c>
      <c r="D518" t="str">
        <f>IFERROR(VLOOKUP(G518+0,'de para'!A:C,3,0),"")</f>
        <v/>
      </c>
      <c r="E518" t="str">
        <f>IF(VLOOKUP(G518+0,'de para'!E:H,4,0)="EX","Externo","Interno")</f>
        <v>Interno</v>
      </c>
      <c r="F518" t="s">
        <v>19633</v>
      </c>
      <c r="G518">
        <v>2158</v>
      </c>
      <c r="H518" t="s">
        <v>19095</v>
      </c>
      <c r="I518" t="s">
        <v>404</v>
      </c>
      <c r="J518">
        <v>42663</v>
      </c>
      <c r="K518" t="s">
        <v>19099</v>
      </c>
      <c r="L518" t="s">
        <v>19155</v>
      </c>
      <c r="M518" t="s">
        <v>19276</v>
      </c>
      <c r="N518" t="s">
        <v>19343</v>
      </c>
      <c r="O518" t="s">
        <v>19644</v>
      </c>
      <c r="P518" t="s">
        <v>407</v>
      </c>
      <c r="Q518">
        <v>0</v>
      </c>
      <c r="R518">
        <v>1</v>
      </c>
      <c r="S518">
        <v>0</v>
      </c>
      <c r="T518">
        <v>1</v>
      </c>
      <c r="U518">
        <v>0</v>
      </c>
      <c r="V518">
        <v>0</v>
      </c>
      <c r="W518">
        <v>0</v>
      </c>
      <c r="X518">
        <v>569.42999999999995</v>
      </c>
      <c r="Y518" t="s">
        <v>19124</v>
      </c>
      <c r="Z518">
        <v>28.47</v>
      </c>
      <c r="AA518">
        <v>597.9</v>
      </c>
      <c r="AB518">
        <v>42764</v>
      </c>
    </row>
    <row r="519" spans="1:28" ht="15" hidden="1" customHeight="1" x14ac:dyDescent="0.25">
      <c r="A519" t="s">
        <v>380</v>
      </c>
      <c r="B519" t="str">
        <f>VLOOKUP(O519+0,'de para'!K:O,3,0)</f>
        <v>NA</v>
      </c>
      <c r="C519" t="str">
        <f t="shared" si="8"/>
        <v>3027</v>
      </c>
      <c r="D519" t="str">
        <f>IFERROR(VLOOKUP(G519+0,'de para'!A:C,3,0),"")</f>
        <v/>
      </c>
      <c r="E519" t="str">
        <f>IF(VLOOKUP(G519+0,'de para'!E:H,4,0)="EX","Externo","Interno")</f>
        <v>Externo</v>
      </c>
      <c r="F519" t="s">
        <v>19645</v>
      </c>
      <c r="G519">
        <v>1332</v>
      </c>
      <c r="H519" t="s">
        <v>19095</v>
      </c>
      <c r="I519" t="s">
        <v>466</v>
      </c>
      <c r="J519">
        <v>42663</v>
      </c>
      <c r="K519" t="s">
        <v>19096</v>
      </c>
      <c r="L519" t="s">
        <v>19155</v>
      </c>
      <c r="M519" t="s">
        <v>19151</v>
      </c>
      <c r="N519" t="s">
        <v>19095</v>
      </c>
      <c r="O519" t="s">
        <v>19646</v>
      </c>
      <c r="P519" t="s">
        <v>12775</v>
      </c>
      <c r="Q519">
        <v>0.1</v>
      </c>
      <c r="R519">
        <v>0.1</v>
      </c>
      <c r="S519">
        <v>0</v>
      </c>
      <c r="T519">
        <v>0.1</v>
      </c>
      <c r="U519">
        <v>0</v>
      </c>
      <c r="V519">
        <v>0</v>
      </c>
      <c r="W519">
        <v>0</v>
      </c>
      <c r="X519">
        <v>43741.32</v>
      </c>
      <c r="Y519" t="s">
        <v>19124</v>
      </c>
      <c r="Z519">
        <v>0</v>
      </c>
      <c r="AA519">
        <v>4374.13</v>
      </c>
      <c r="AB519">
        <v>42766</v>
      </c>
    </row>
    <row r="520" spans="1:28" ht="15" hidden="1" customHeight="1" x14ac:dyDescent="0.25">
      <c r="A520" t="s">
        <v>380</v>
      </c>
      <c r="B520" t="str">
        <f>VLOOKUP(O520+0,'de para'!K:O,3,0)</f>
        <v>NA</v>
      </c>
      <c r="C520" t="str">
        <f t="shared" si="8"/>
        <v>3025</v>
      </c>
      <c r="D520" t="str">
        <f>IFERROR(VLOOKUP(G520+0,'de para'!A:C,3,0),"")</f>
        <v/>
      </c>
      <c r="E520" t="str">
        <f>IF(VLOOKUP(G520+0,'de para'!E:H,4,0)="EX","Externo","Interno")</f>
        <v>Interno</v>
      </c>
      <c r="F520" t="s">
        <v>19647</v>
      </c>
      <c r="G520">
        <v>504</v>
      </c>
      <c r="H520" t="s">
        <v>19095</v>
      </c>
      <c r="I520" t="s">
        <v>522</v>
      </c>
      <c r="J520">
        <v>42669</v>
      </c>
      <c r="K520" t="s">
        <v>19105</v>
      </c>
      <c r="L520" t="s">
        <v>19155</v>
      </c>
      <c r="M520" t="s">
        <v>19111</v>
      </c>
      <c r="N520" t="s">
        <v>19095</v>
      </c>
      <c r="O520" t="s">
        <v>19634</v>
      </c>
      <c r="P520" t="s">
        <v>401</v>
      </c>
      <c r="Q520">
        <v>-5</v>
      </c>
      <c r="R520">
        <v>2</v>
      </c>
      <c r="S520">
        <v>0</v>
      </c>
      <c r="T520">
        <v>2</v>
      </c>
      <c r="U520">
        <v>0</v>
      </c>
      <c r="V520">
        <v>0</v>
      </c>
      <c r="W520">
        <v>0</v>
      </c>
      <c r="X520">
        <v>123</v>
      </c>
      <c r="Y520" t="s">
        <v>19124</v>
      </c>
      <c r="Z520">
        <v>12.3</v>
      </c>
      <c r="AA520">
        <v>258.3</v>
      </c>
      <c r="AB520">
        <v>42751</v>
      </c>
    </row>
    <row r="521" spans="1:28" ht="15" hidden="1" customHeight="1" x14ac:dyDescent="0.25">
      <c r="A521" t="s">
        <v>380</v>
      </c>
      <c r="B521" t="str">
        <f>VLOOKUP(O521+0,'de para'!K:O,3,0)</f>
        <v>NA</v>
      </c>
      <c r="C521" t="str">
        <f t="shared" si="8"/>
        <v>3025</v>
      </c>
      <c r="D521" t="str">
        <f>IFERROR(VLOOKUP(G521+0,'de para'!A:C,3,0),"")</f>
        <v/>
      </c>
      <c r="E521" t="str">
        <f>IF(VLOOKUP(G521+0,'de para'!E:H,4,0)="EX","Externo","Interno")</f>
        <v>Interno</v>
      </c>
      <c r="F521" t="s">
        <v>19647</v>
      </c>
      <c r="G521">
        <v>504</v>
      </c>
      <c r="H521" t="s">
        <v>19095</v>
      </c>
      <c r="I521" t="s">
        <v>522</v>
      </c>
      <c r="J521">
        <v>42669</v>
      </c>
      <c r="K521" t="s">
        <v>19105</v>
      </c>
      <c r="L521" t="s">
        <v>19155</v>
      </c>
      <c r="M521" t="s">
        <v>19111</v>
      </c>
      <c r="N521" t="s">
        <v>19102</v>
      </c>
      <c r="O521" t="s">
        <v>19635</v>
      </c>
      <c r="P521" t="s">
        <v>402</v>
      </c>
      <c r="Q521">
        <v>-17.8</v>
      </c>
      <c r="R521">
        <v>2</v>
      </c>
      <c r="S521">
        <v>0</v>
      </c>
      <c r="T521">
        <v>2</v>
      </c>
      <c r="U521">
        <v>0</v>
      </c>
      <c r="V521">
        <v>0</v>
      </c>
      <c r="W521">
        <v>0</v>
      </c>
      <c r="X521">
        <v>140.18</v>
      </c>
      <c r="Y521" t="s">
        <v>19124</v>
      </c>
      <c r="Z521">
        <v>14.02</v>
      </c>
      <c r="AA521">
        <v>294.38</v>
      </c>
      <c r="AB521">
        <v>42751</v>
      </c>
    </row>
    <row r="522" spans="1:28" ht="15" hidden="1" customHeight="1" x14ac:dyDescent="0.25">
      <c r="A522" t="s">
        <v>380</v>
      </c>
      <c r="B522" t="str">
        <f>VLOOKUP(O522+0,'de para'!K:O,3,0)</f>
        <v>NA</v>
      </c>
      <c r="C522" t="str">
        <f t="shared" si="8"/>
        <v>3025</v>
      </c>
      <c r="D522" t="str">
        <f>IFERROR(VLOOKUP(G522+0,'de para'!A:C,3,0),"")</f>
        <v/>
      </c>
      <c r="E522" t="str">
        <f>IF(VLOOKUP(G522+0,'de para'!E:H,4,0)="EX","Externo","Interno")</f>
        <v>Interno</v>
      </c>
      <c r="F522" t="s">
        <v>19647</v>
      </c>
      <c r="G522">
        <v>504</v>
      </c>
      <c r="H522" t="s">
        <v>19095</v>
      </c>
      <c r="I522" t="s">
        <v>522</v>
      </c>
      <c r="J522">
        <v>42669</v>
      </c>
      <c r="K522" t="s">
        <v>19105</v>
      </c>
      <c r="L522" t="s">
        <v>19155</v>
      </c>
      <c r="M522" t="s">
        <v>19111</v>
      </c>
      <c r="N522" t="s">
        <v>19108</v>
      </c>
      <c r="O522" t="s">
        <v>19636</v>
      </c>
      <c r="P522" t="s">
        <v>424</v>
      </c>
      <c r="Q522">
        <v>-9.8000000000000007</v>
      </c>
      <c r="R522">
        <v>2</v>
      </c>
      <c r="S522">
        <v>0</v>
      </c>
      <c r="T522">
        <v>2</v>
      </c>
      <c r="U522">
        <v>0</v>
      </c>
      <c r="V522">
        <v>0</v>
      </c>
      <c r="W522">
        <v>0</v>
      </c>
      <c r="X522">
        <v>198.96</v>
      </c>
      <c r="Y522" t="s">
        <v>19124</v>
      </c>
      <c r="Z522">
        <v>19.89</v>
      </c>
      <c r="AA522">
        <v>417.81</v>
      </c>
      <c r="AB522">
        <v>42751</v>
      </c>
    </row>
    <row r="523" spans="1:28" ht="15" hidden="1" customHeight="1" x14ac:dyDescent="0.25">
      <c r="A523" t="s">
        <v>380</v>
      </c>
      <c r="B523" t="str">
        <f>VLOOKUP(O523+0,'de para'!K:O,3,0)</f>
        <v>NA</v>
      </c>
      <c r="C523" t="str">
        <f t="shared" si="8"/>
        <v>3025</v>
      </c>
      <c r="D523" t="str">
        <f>IFERROR(VLOOKUP(G523+0,'de para'!A:C,3,0),"")</f>
        <v/>
      </c>
      <c r="E523" t="str">
        <f>IF(VLOOKUP(G523+0,'de para'!E:H,4,0)="EX","Externo","Interno")</f>
        <v>Interno</v>
      </c>
      <c r="F523" t="s">
        <v>19647</v>
      </c>
      <c r="G523">
        <v>504</v>
      </c>
      <c r="H523" t="s">
        <v>19095</v>
      </c>
      <c r="I523" t="s">
        <v>522</v>
      </c>
      <c r="J523">
        <v>42669</v>
      </c>
      <c r="K523" t="s">
        <v>19105</v>
      </c>
      <c r="L523" t="s">
        <v>19155</v>
      </c>
      <c r="M523" t="s">
        <v>19111</v>
      </c>
      <c r="N523" t="s">
        <v>19103</v>
      </c>
      <c r="O523" t="s">
        <v>19637</v>
      </c>
      <c r="P523" t="s">
        <v>493</v>
      </c>
      <c r="Q523">
        <v>0</v>
      </c>
      <c r="R523">
        <v>2</v>
      </c>
      <c r="S523">
        <v>0</v>
      </c>
      <c r="T523">
        <v>2</v>
      </c>
      <c r="U523">
        <v>0</v>
      </c>
      <c r="V523">
        <v>0</v>
      </c>
      <c r="W523">
        <v>0</v>
      </c>
      <c r="X523">
        <v>305.58999999999997</v>
      </c>
      <c r="Y523" t="s">
        <v>19124</v>
      </c>
      <c r="Z523">
        <v>30.56</v>
      </c>
      <c r="AA523">
        <v>641.74</v>
      </c>
      <c r="AB523">
        <v>42751</v>
      </c>
    </row>
    <row r="524" spans="1:28" ht="15" hidden="1" customHeight="1" x14ac:dyDescent="0.25">
      <c r="A524" t="s">
        <v>380</v>
      </c>
      <c r="B524" t="str">
        <f>VLOOKUP(O524+0,'de para'!K:O,3,0)</f>
        <v>NA</v>
      </c>
      <c r="C524" t="str">
        <f t="shared" si="8"/>
        <v>3025</v>
      </c>
      <c r="D524" t="str">
        <f>IFERROR(VLOOKUP(G524+0,'de para'!A:C,3,0),"")</f>
        <v/>
      </c>
      <c r="E524" t="str">
        <f>IF(VLOOKUP(G524+0,'de para'!E:H,4,0)="EX","Externo","Interno")</f>
        <v>Interno</v>
      </c>
      <c r="F524" t="s">
        <v>19647</v>
      </c>
      <c r="G524">
        <v>504</v>
      </c>
      <c r="H524" t="s">
        <v>19095</v>
      </c>
      <c r="I524" t="s">
        <v>522</v>
      </c>
      <c r="J524">
        <v>42669</v>
      </c>
      <c r="K524" t="s">
        <v>19105</v>
      </c>
      <c r="L524" t="s">
        <v>19155</v>
      </c>
      <c r="M524" t="s">
        <v>19111</v>
      </c>
      <c r="N524" t="s">
        <v>19291</v>
      </c>
      <c r="O524" t="s">
        <v>19638</v>
      </c>
      <c r="P524" t="s">
        <v>458</v>
      </c>
      <c r="Q524">
        <v>0</v>
      </c>
      <c r="R524">
        <v>2</v>
      </c>
      <c r="S524">
        <v>0</v>
      </c>
      <c r="T524">
        <v>2</v>
      </c>
      <c r="U524">
        <v>0</v>
      </c>
      <c r="V524">
        <v>0</v>
      </c>
      <c r="W524">
        <v>0</v>
      </c>
      <c r="X524">
        <v>371.63</v>
      </c>
      <c r="Y524" t="s">
        <v>19124</v>
      </c>
      <c r="Z524">
        <v>37.17</v>
      </c>
      <c r="AA524">
        <v>780.43</v>
      </c>
      <c r="AB524">
        <v>42751</v>
      </c>
    </row>
    <row r="525" spans="1:28" ht="15" hidden="1" customHeight="1" x14ac:dyDescent="0.25">
      <c r="A525" t="s">
        <v>380</v>
      </c>
      <c r="B525" t="str">
        <f>VLOOKUP(O525+0,'de para'!K:O,3,0)</f>
        <v>NA</v>
      </c>
      <c r="C525" t="str">
        <f t="shared" si="8"/>
        <v>3025</v>
      </c>
      <c r="D525" t="str">
        <f>IFERROR(VLOOKUP(G525+0,'de para'!A:C,3,0),"")</f>
        <v/>
      </c>
      <c r="E525" t="str">
        <f>IF(VLOOKUP(G525+0,'de para'!E:H,4,0)="EX","Externo","Interno")</f>
        <v>Interno</v>
      </c>
      <c r="F525" t="s">
        <v>19647</v>
      </c>
      <c r="G525">
        <v>504</v>
      </c>
      <c r="H525" t="s">
        <v>19095</v>
      </c>
      <c r="I525" t="s">
        <v>522</v>
      </c>
      <c r="J525">
        <v>42669</v>
      </c>
      <c r="K525" t="s">
        <v>19105</v>
      </c>
      <c r="L525" t="s">
        <v>19155</v>
      </c>
      <c r="M525" t="s">
        <v>19111</v>
      </c>
      <c r="N525" t="s">
        <v>19104</v>
      </c>
      <c r="O525" t="s">
        <v>19639</v>
      </c>
      <c r="P525" t="s">
        <v>494</v>
      </c>
      <c r="Q525">
        <v>0</v>
      </c>
      <c r="R525">
        <v>2</v>
      </c>
      <c r="S525">
        <v>0</v>
      </c>
      <c r="T525">
        <v>2</v>
      </c>
      <c r="U525">
        <v>0</v>
      </c>
      <c r="V525">
        <v>0</v>
      </c>
      <c r="W525">
        <v>0</v>
      </c>
      <c r="X525">
        <v>471.77</v>
      </c>
      <c r="Y525" t="s">
        <v>19124</v>
      </c>
      <c r="Z525">
        <v>47.17</v>
      </c>
      <c r="AA525">
        <v>990.71</v>
      </c>
      <c r="AB525">
        <v>42751</v>
      </c>
    </row>
    <row r="526" spans="1:28" ht="15" hidden="1" customHeight="1" x14ac:dyDescent="0.25">
      <c r="A526" t="s">
        <v>380</v>
      </c>
      <c r="B526" t="str">
        <f>VLOOKUP(O526+0,'de para'!K:O,3,0)</f>
        <v>NA</v>
      </c>
      <c r="C526" t="str">
        <f t="shared" si="8"/>
        <v>3025</v>
      </c>
      <c r="D526" t="str">
        <f>IFERROR(VLOOKUP(G526+0,'de para'!A:C,3,0),"")</f>
        <v/>
      </c>
      <c r="E526" t="str">
        <f>IF(VLOOKUP(G526+0,'de para'!E:H,4,0)="EX","Externo","Interno")</f>
        <v>Interno</v>
      </c>
      <c r="F526" t="s">
        <v>19647</v>
      </c>
      <c r="G526">
        <v>504</v>
      </c>
      <c r="H526" t="s">
        <v>19095</v>
      </c>
      <c r="I526" t="s">
        <v>522</v>
      </c>
      <c r="J526">
        <v>42669</v>
      </c>
      <c r="K526" t="s">
        <v>19105</v>
      </c>
      <c r="L526" t="s">
        <v>19155</v>
      </c>
      <c r="M526" t="s">
        <v>19111</v>
      </c>
      <c r="N526" t="s">
        <v>19112</v>
      </c>
      <c r="O526" t="s">
        <v>19642</v>
      </c>
      <c r="P526" t="s">
        <v>405</v>
      </c>
      <c r="Q526">
        <v>-2</v>
      </c>
      <c r="R526">
        <v>2</v>
      </c>
      <c r="S526">
        <v>0</v>
      </c>
      <c r="T526">
        <v>2</v>
      </c>
      <c r="U526">
        <v>0</v>
      </c>
      <c r="V526">
        <v>0</v>
      </c>
      <c r="W526">
        <v>0</v>
      </c>
      <c r="X526">
        <v>975.78</v>
      </c>
      <c r="Y526" t="s">
        <v>19124</v>
      </c>
      <c r="Z526">
        <v>97.58</v>
      </c>
      <c r="AA526">
        <v>2049.14</v>
      </c>
      <c r="AB526">
        <v>42751</v>
      </c>
    </row>
    <row r="527" spans="1:28" ht="15" hidden="1" customHeight="1" x14ac:dyDescent="0.25">
      <c r="A527" t="s">
        <v>380</v>
      </c>
      <c r="B527" t="e">
        <f>VLOOKUP(O527+0,'de para'!K:O,3,0)</f>
        <v>#N/A</v>
      </c>
      <c r="C527" t="str">
        <f t="shared" si="8"/>
        <v>3026</v>
      </c>
      <c r="D527" t="str">
        <f>IFERROR(VLOOKUP(G527+0,'de para'!A:C,3,0),"")</f>
        <v/>
      </c>
      <c r="E527" t="str">
        <f>IF(VLOOKUP(G527+0,'de para'!E:H,4,0)="EX","Externo","Interno")</f>
        <v>Interno</v>
      </c>
      <c r="F527" t="s">
        <v>19648</v>
      </c>
      <c r="G527">
        <v>603</v>
      </c>
      <c r="H527" t="s">
        <v>19095</v>
      </c>
      <c r="I527" t="s">
        <v>485</v>
      </c>
      <c r="J527">
        <v>42669</v>
      </c>
      <c r="K527" t="s">
        <v>19099</v>
      </c>
      <c r="L527" t="s">
        <v>19155</v>
      </c>
      <c r="M527" t="s">
        <v>19129</v>
      </c>
      <c r="N527" t="s">
        <v>19104</v>
      </c>
      <c r="O527" t="s">
        <v>19650</v>
      </c>
      <c r="P527" t="s">
        <v>19651</v>
      </c>
      <c r="Q527">
        <v>0</v>
      </c>
      <c r="R527">
        <v>0.6</v>
      </c>
      <c r="S527">
        <v>0.56999999999999995</v>
      </c>
      <c r="T527">
        <v>0.03</v>
      </c>
      <c r="U527">
        <v>0</v>
      </c>
      <c r="V527">
        <v>0.03</v>
      </c>
      <c r="W527">
        <v>0</v>
      </c>
      <c r="X527">
        <v>8000</v>
      </c>
      <c r="Y527" t="s">
        <v>20747</v>
      </c>
      <c r="Z527">
        <v>0</v>
      </c>
      <c r="AA527">
        <v>240</v>
      </c>
      <c r="AB527">
        <v>42738</v>
      </c>
    </row>
    <row r="528" spans="1:28" ht="15" hidden="1" customHeight="1" x14ac:dyDescent="0.25">
      <c r="A528" t="s">
        <v>380</v>
      </c>
      <c r="B528" t="str">
        <f>VLOOKUP(O528+0,'de para'!K:O,3,0)</f>
        <v>NA</v>
      </c>
      <c r="C528" t="str">
        <f t="shared" si="8"/>
        <v>3026</v>
      </c>
      <c r="D528" t="str">
        <f>IFERROR(VLOOKUP(G528+0,'de para'!A:C,3,0),"")</f>
        <v/>
      </c>
      <c r="E528" t="str">
        <f>IF(VLOOKUP(G528+0,'de para'!E:H,4,0)="EX","Externo","Interno")</f>
        <v>Interno</v>
      </c>
      <c r="F528" t="s">
        <v>19652</v>
      </c>
      <c r="G528">
        <v>603</v>
      </c>
      <c r="H528" t="s">
        <v>19095</v>
      </c>
      <c r="I528" t="s">
        <v>485</v>
      </c>
      <c r="J528">
        <v>42669</v>
      </c>
      <c r="K528" t="s">
        <v>19099</v>
      </c>
      <c r="L528" t="s">
        <v>19155</v>
      </c>
      <c r="M528" t="s">
        <v>19129</v>
      </c>
      <c r="N528" t="s">
        <v>19108</v>
      </c>
      <c r="O528" t="s">
        <v>19649</v>
      </c>
      <c r="P528" t="s">
        <v>19653</v>
      </c>
      <c r="Q528">
        <v>0</v>
      </c>
      <c r="R528">
        <v>1.2</v>
      </c>
      <c r="S528">
        <v>1.1870000000000001</v>
      </c>
      <c r="T528">
        <v>1.2999999999999999E-2</v>
      </c>
      <c r="U528">
        <v>0</v>
      </c>
      <c r="V528">
        <v>1.2999999999999999E-2</v>
      </c>
      <c r="W528">
        <v>0</v>
      </c>
      <c r="X528">
        <v>21380</v>
      </c>
      <c r="Y528" t="s">
        <v>20747</v>
      </c>
      <c r="Z528">
        <v>0</v>
      </c>
      <c r="AA528">
        <v>277.94</v>
      </c>
      <c r="AB528">
        <v>42738</v>
      </c>
    </row>
    <row r="529" spans="1:28" ht="15" hidden="1" customHeight="1" x14ac:dyDescent="0.25">
      <c r="A529" t="s">
        <v>380</v>
      </c>
      <c r="B529" t="str">
        <f>VLOOKUP(O529+0,'de para'!K:O,3,0)</f>
        <v>NA</v>
      </c>
      <c r="C529" t="str">
        <f t="shared" si="8"/>
        <v>3026</v>
      </c>
      <c r="D529" t="str">
        <f>IFERROR(VLOOKUP(G529+0,'de para'!A:C,3,0),"")</f>
        <v/>
      </c>
      <c r="E529" t="str">
        <f>IF(VLOOKUP(G529+0,'de para'!E:H,4,0)="EX","Externo","Interno")</f>
        <v>Externo</v>
      </c>
      <c r="F529" t="s">
        <v>19654</v>
      </c>
      <c r="G529">
        <v>151</v>
      </c>
      <c r="H529" t="s">
        <v>19095</v>
      </c>
      <c r="I529" t="s">
        <v>511</v>
      </c>
      <c r="J529">
        <v>42671</v>
      </c>
      <c r="K529" t="s">
        <v>19096</v>
      </c>
      <c r="L529" t="s">
        <v>19155</v>
      </c>
      <c r="M529" t="s">
        <v>19655</v>
      </c>
      <c r="N529" t="s">
        <v>19095</v>
      </c>
      <c r="O529" t="s">
        <v>19656</v>
      </c>
      <c r="P529" t="s">
        <v>512</v>
      </c>
      <c r="Q529">
        <v>0</v>
      </c>
      <c r="R529">
        <v>1.2</v>
      </c>
      <c r="S529">
        <v>0</v>
      </c>
      <c r="T529">
        <v>1.2</v>
      </c>
      <c r="U529">
        <v>0</v>
      </c>
      <c r="V529">
        <v>0</v>
      </c>
      <c r="W529">
        <v>0</v>
      </c>
      <c r="X529">
        <v>1453.01</v>
      </c>
      <c r="Y529" t="s">
        <v>19124</v>
      </c>
      <c r="Z529">
        <v>0</v>
      </c>
      <c r="AA529">
        <v>1743.61</v>
      </c>
      <c r="AB529">
        <v>42741</v>
      </c>
    </row>
    <row r="530" spans="1:28" ht="15" hidden="1" customHeight="1" x14ac:dyDescent="0.25">
      <c r="A530" t="s">
        <v>380</v>
      </c>
      <c r="B530" t="str">
        <f>VLOOKUP(O530+0,'de para'!K:O,3,0)</f>
        <v>NA</v>
      </c>
      <c r="C530" t="str">
        <f t="shared" si="8"/>
        <v>3026</v>
      </c>
      <c r="D530" t="str">
        <f>IFERROR(VLOOKUP(G530+0,'de para'!A:C,3,0),"")</f>
        <v/>
      </c>
      <c r="E530" t="str">
        <f>IF(VLOOKUP(G530+0,'de para'!E:H,4,0)="EX","Externo","Interno")</f>
        <v>Externo</v>
      </c>
      <c r="F530" t="s">
        <v>19654</v>
      </c>
      <c r="G530">
        <v>151</v>
      </c>
      <c r="H530" t="s">
        <v>19095</v>
      </c>
      <c r="I530" t="s">
        <v>511</v>
      </c>
      <c r="J530">
        <v>42671</v>
      </c>
      <c r="K530" t="s">
        <v>19096</v>
      </c>
      <c r="L530" t="s">
        <v>19155</v>
      </c>
      <c r="M530" t="s">
        <v>19655</v>
      </c>
      <c r="N530" t="s">
        <v>19102</v>
      </c>
      <c r="O530" t="s">
        <v>19657</v>
      </c>
      <c r="P530" t="s">
        <v>514</v>
      </c>
      <c r="Q530">
        <v>0.55600000000000005</v>
      </c>
      <c r="R530">
        <v>0.6</v>
      </c>
      <c r="S530">
        <v>0</v>
      </c>
      <c r="T530">
        <v>0.6</v>
      </c>
      <c r="U530">
        <v>0</v>
      </c>
      <c r="V530">
        <v>0</v>
      </c>
      <c r="W530">
        <v>0</v>
      </c>
      <c r="X530">
        <v>3719.89</v>
      </c>
      <c r="Y530" t="s">
        <v>19124</v>
      </c>
      <c r="Z530">
        <v>0</v>
      </c>
      <c r="AA530">
        <v>2231.9299999999998</v>
      </c>
      <c r="AB530">
        <v>42741</v>
      </c>
    </row>
    <row r="531" spans="1:28" ht="15" hidden="1" customHeight="1" x14ac:dyDescent="0.25">
      <c r="A531" t="s">
        <v>380</v>
      </c>
      <c r="B531" t="str">
        <f>VLOOKUP(O531+0,'de para'!K:O,3,0)</f>
        <v>NA</v>
      </c>
      <c r="C531" t="str">
        <f t="shared" si="8"/>
        <v>3026</v>
      </c>
      <c r="D531" t="str">
        <f>IFERROR(VLOOKUP(G531+0,'de para'!A:C,3,0),"")</f>
        <v/>
      </c>
      <c r="E531" t="str">
        <f>IF(VLOOKUP(G531+0,'de para'!E:H,4,0)="EX","Externo","Interno")</f>
        <v>Externo</v>
      </c>
      <c r="F531" t="s">
        <v>19654</v>
      </c>
      <c r="G531">
        <v>151</v>
      </c>
      <c r="H531" t="s">
        <v>19095</v>
      </c>
      <c r="I531" t="s">
        <v>511</v>
      </c>
      <c r="J531">
        <v>42671</v>
      </c>
      <c r="K531" t="s">
        <v>19096</v>
      </c>
      <c r="L531" t="s">
        <v>19155</v>
      </c>
      <c r="M531" t="s">
        <v>19655</v>
      </c>
      <c r="N531" t="s">
        <v>19108</v>
      </c>
      <c r="O531" t="s">
        <v>19658</v>
      </c>
      <c r="P531" t="s">
        <v>515</v>
      </c>
      <c r="Q531">
        <v>1</v>
      </c>
      <c r="R531">
        <v>1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5537.69</v>
      </c>
      <c r="Y531" t="s">
        <v>19124</v>
      </c>
      <c r="Z531">
        <v>0</v>
      </c>
      <c r="AA531">
        <v>5537.69</v>
      </c>
      <c r="AB531">
        <v>42741</v>
      </c>
    </row>
    <row r="532" spans="1:28" ht="15" hidden="1" customHeight="1" x14ac:dyDescent="0.25">
      <c r="A532" t="s">
        <v>380</v>
      </c>
      <c r="B532" t="str">
        <f>VLOOKUP(O532+0,'de para'!K:O,3,0)</f>
        <v>NA</v>
      </c>
      <c r="C532" t="str">
        <f t="shared" si="8"/>
        <v>3026</v>
      </c>
      <c r="D532" t="str">
        <f>IFERROR(VLOOKUP(G532+0,'de para'!A:C,3,0),"")</f>
        <v/>
      </c>
      <c r="E532" t="str">
        <f>IF(VLOOKUP(G532+0,'de para'!E:H,4,0)="EX","Externo","Interno")</f>
        <v>Externo</v>
      </c>
      <c r="F532" t="s">
        <v>19654</v>
      </c>
      <c r="G532">
        <v>151</v>
      </c>
      <c r="H532" t="s">
        <v>19095</v>
      </c>
      <c r="I532" t="s">
        <v>511</v>
      </c>
      <c r="J532">
        <v>42671</v>
      </c>
      <c r="K532" t="s">
        <v>19096</v>
      </c>
      <c r="L532" t="s">
        <v>19155</v>
      </c>
      <c r="M532" t="s">
        <v>19655</v>
      </c>
      <c r="N532" t="s">
        <v>19103</v>
      </c>
      <c r="O532" t="s">
        <v>19659</v>
      </c>
      <c r="P532" t="s">
        <v>516</v>
      </c>
      <c r="Q532">
        <v>1</v>
      </c>
      <c r="R532">
        <v>1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8155.16</v>
      </c>
      <c r="Y532" t="s">
        <v>19124</v>
      </c>
      <c r="Z532">
        <v>0</v>
      </c>
      <c r="AA532">
        <v>8155.16</v>
      </c>
      <c r="AB532">
        <v>42741</v>
      </c>
    </row>
    <row r="533" spans="1:28" ht="15" hidden="1" customHeight="1" x14ac:dyDescent="0.25">
      <c r="A533" t="s">
        <v>380</v>
      </c>
      <c r="B533" t="str">
        <f>VLOOKUP(O533+0,'de para'!K:O,3,0)</f>
        <v>NA</v>
      </c>
      <c r="C533" t="str">
        <f t="shared" si="8"/>
        <v>3026</v>
      </c>
      <c r="D533" t="str">
        <f>IFERROR(VLOOKUP(G533+0,'de para'!A:C,3,0),"")</f>
        <v/>
      </c>
      <c r="E533" t="str">
        <f>IF(VLOOKUP(G533+0,'de para'!E:H,4,0)="EX","Externo","Interno")</f>
        <v>Externo</v>
      </c>
      <c r="F533" t="s">
        <v>19654</v>
      </c>
      <c r="G533">
        <v>151</v>
      </c>
      <c r="H533" t="s">
        <v>19095</v>
      </c>
      <c r="I533" t="s">
        <v>511</v>
      </c>
      <c r="J533">
        <v>42671</v>
      </c>
      <c r="K533" t="s">
        <v>19096</v>
      </c>
      <c r="L533" t="s">
        <v>19155</v>
      </c>
      <c r="M533" t="s">
        <v>19655</v>
      </c>
      <c r="N533" t="s">
        <v>19291</v>
      </c>
      <c r="O533" t="s">
        <v>19660</v>
      </c>
      <c r="P533" t="s">
        <v>517</v>
      </c>
      <c r="Q533">
        <v>1.6</v>
      </c>
      <c r="R533">
        <v>1.6</v>
      </c>
      <c r="S533">
        <v>0</v>
      </c>
      <c r="T533">
        <v>1.6</v>
      </c>
      <c r="U533">
        <v>0</v>
      </c>
      <c r="V533">
        <v>0</v>
      </c>
      <c r="W533">
        <v>0</v>
      </c>
      <c r="X533">
        <v>11260.12</v>
      </c>
      <c r="Y533" t="s">
        <v>19124</v>
      </c>
      <c r="Z533">
        <v>0</v>
      </c>
      <c r="AA533">
        <v>18016.2</v>
      </c>
      <c r="AB533">
        <v>42741</v>
      </c>
    </row>
    <row r="534" spans="1:28" ht="15" hidden="1" customHeight="1" x14ac:dyDescent="0.25">
      <c r="A534" t="s">
        <v>380</v>
      </c>
      <c r="B534" t="str">
        <f>VLOOKUP(O534+0,'de para'!K:O,3,0)</f>
        <v>NA</v>
      </c>
      <c r="C534" t="str">
        <f t="shared" si="8"/>
        <v>3026</v>
      </c>
      <c r="D534" t="str">
        <f>IFERROR(VLOOKUP(G534+0,'de para'!A:C,3,0),"")</f>
        <v/>
      </c>
      <c r="E534" t="str">
        <f>IF(VLOOKUP(G534+0,'de para'!E:H,4,0)="EX","Externo","Interno")</f>
        <v>Externo</v>
      </c>
      <c r="F534" t="s">
        <v>19654</v>
      </c>
      <c r="G534">
        <v>151</v>
      </c>
      <c r="H534" t="s">
        <v>19095</v>
      </c>
      <c r="I534" t="s">
        <v>511</v>
      </c>
      <c r="J534">
        <v>42671</v>
      </c>
      <c r="K534" t="s">
        <v>19096</v>
      </c>
      <c r="L534" t="s">
        <v>19155</v>
      </c>
      <c r="M534" t="s">
        <v>19655</v>
      </c>
      <c r="N534" t="s">
        <v>19104</v>
      </c>
      <c r="O534" t="s">
        <v>19661</v>
      </c>
      <c r="P534" t="s">
        <v>518</v>
      </c>
      <c r="Q534">
        <v>5.2640000000000002</v>
      </c>
      <c r="R534">
        <v>2.6</v>
      </c>
      <c r="S534">
        <v>0</v>
      </c>
      <c r="T534">
        <v>2.6</v>
      </c>
      <c r="U534">
        <v>0</v>
      </c>
      <c r="V534">
        <v>0</v>
      </c>
      <c r="W534">
        <v>0</v>
      </c>
      <c r="X534">
        <v>13295.26</v>
      </c>
      <c r="Y534" t="s">
        <v>19124</v>
      </c>
      <c r="Z534">
        <v>0</v>
      </c>
      <c r="AA534">
        <v>34567.68</v>
      </c>
      <c r="AB534">
        <v>42741</v>
      </c>
    </row>
    <row r="535" spans="1:28" ht="15" hidden="1" customHeight="1" x14ac:dyDescent="0.25">
      <c r="A535" t="s">
        <v>380</v>
      </c>
      <c r="B535" t="str">
        <f>VLOOKUP(O535+0,'de para'!K:O,3,0)</f>
        <v>NA</v>
      </c>
      <c r="C535" t="str">
        <f t="shared" si="8"/>
        <v>3026</v>
      </c>
      <c r="D535" t="str">
        <f>IFERROR(VLOOKUP(G535+0,'de para'!A:C,3,0),"")</f>
        <v/>
      </c>
      <c r="E535" t="str">
        <f>IF(VLOOKUP(G535+0,'de para'!E:H,4,0)="EX","Externo","Interno")</f>
        <v>Externo</v>
      </c>
      <c r="F535" t="s">
        <v>19654</v>
      </c>
      <c r="G535">
        <v>151</v>
      </c>
      <c r="H535" t="s">
        <v>19095</v>
      </c>
      <c r="I535" t="s">
        <v>511</v>
      </c>
      <c r="J535">
        <v>42671</v>
      </c>
      <c r="K535" t="s">
        <v>19096</v>
      </c>
      <c r="L535" t="s">
        <v>19155</v>
      </c>
      <c r="M535" t="s">
        <v>19655</v>
      </c>
      <c r="N535" t="s">
        <v>19112</v>
      </c>
      <c r="O535" t="s">
        <v>19662</v>
      </c>
      <c r="P535" t="s">
        <v>472</v>
      </c>
      <c r="Q535">
        <v>1.8</v>
      </c>
      <c r="R535">
        <v>1.8</v>
      </c>
      <c r="S535">
        <v>0</v>
      </c>
      <c r="T535">
        <v>1.8</v>
      </c>
      <c r="U535">
        <v>0</v>
      </c>
      <c r="V535">
        <v>0</v>
      </c>
      <c r="W535">
        <v>0</v>
      </c>
      <c r="X535">
        <v>18394.830000000002</v>
      </c>
      <c r="Y535" t="s">
        <v>19124</v>
      </c>
      <c r="Z535">
        <v>0</v>
      </c>
      <c r="AA535">
        <v>33110.699999999997</v>
      </c>
      <c r="AB535">
        <v>42741</v>
      </c>
    </row>
    <row r="536" spans="1:28" ht="15" hidden="1" customHeight="1" x14ac:dyDescent="0.25">
      <c r="A536" t="s">
        <v>380</v>
      </c>
      <c r="B536" t="str">
        <f>VLOOKUP(O536+0,'de para'!K:O,3,0)</f>
        <v>NA</v>
      </c>
      <c r="C536" t="str">
        <f t="shared" si="8"/>
        <v>3026</v>
      </c>
      <c r="D536" t="str">
        <f>IFERROR(VLOOKUP(G536+0,'de para'!A:C,3,0),"")</f>
        <v/>
      </c>
      <c r="E536" t="str">
        <f>IF(VLOOKUP(G536+0,'de para'!E:H,4,0)="EX","Externo","Interno")</f>
        <v>Externo</v>
      </c>
      <c r="F536" t="s">
        <v>19654</v>
      </c>
      <c r="G536">
        <v>151</v>
      </c>
      <c r="H536" t="s">
        <v>19095</v>
      </c>
      <c r="I536" t="s">
        <v>511</v>
      </c>
      <c r="J536">
        <v>42671</v>
      </c>
      <c r="K536" t="s">
        <v>19096</v>
      </c>
      <c r="L536" t="s">
        <v>19155</v>
      </c>
      <c r="M536" t="s">
        <v>19655</v>
      </c>
      <c r="N536" t="s">
        <v>19113</v>
      </c>
      <c r="O536" t="s">
        <v>19663</v>
      </c>
      <c r="P536" t="s">
        <v>519</v>
      </c>
      <c r="Q536">
        <v>0.9</v>
      </c>
      <c r="R536">
        <v>0.8</v>
      </c>
      <c r="S536">
        <v>0</v>
      </c>
      <c r="T536">
        <v>0.8</v>
      </c>
      <c r="U536">
        <v>0</v>
      </c>
      <c r="V536">
        <v>0</v>
      </c>
      <c r="W536">
        <v>0</v>
      </c>
      <c r="X536">
        <v>23143.52</v>
      </c>
      <c r="Y536" t="s">
        <v>19124</v>
      </c>
      <c r="Z536">
        <v>0</v>
      </c>
      <c r="AA536">
        <v>18514.810000000001</v>
      </c>
      <c r="AB536">
        <v>42741</v>
      </c>
    </row>
    <row r="537" spans="1:28" ht="15" hidden="1" customHeight="1" x14ac:dyDescent="0.25">
      <c r="A537" t="s">
        <v>380</v>
      </c>
      <c r="B537" t="str">
        <f>VLOOKUP(O537+0,'de para'!K:O,3,0)</f>
        <v>NA</v>
      </c>
      <c r="C537" t="str">
        <f t="shared" si="8"/>
        <v>3026</v>
      </c>
      <c r="D537" t="str">
        <f>IFERROR(VLOOKUP(G537+0,'de para'!A:C,3,0),"")</f>
        <v/>
      </c>
      <c r="E537" t="str">
        <f>IF(VLOOKUP(G537+0,'de para'!E:H,4,0)="EX","Externo","Interno")</f>
        <v>Externo</v>
      </c>
      <c r="F537" t="s">
        <v>19654</v>
      </c>
      <c r="G537">
        <v>151</v>
      </c>
      <c r="H537" t="s">
        <v>19095</v>
      </c>
      <c r="I537" t="s">
        <v>511</v>
      </c>
      <c r="J537">
        <v>42671</v>
      </c>
      <c r="K537" t="s">
        <v>19096</v>
      </c>
      <c r="L537" t="s">
        <v>19155</v>
      </c>
      <c r="M537" t="s">
        <v>19655</v>
      </c>
      <c r="N537" t="s">
        <v>19340</v>
      </c>
      <c r="O537" t="s">
        <v>19664</v>
      </c>
      <c r="P537" t="s">
        <v>520</v>
      </c>
      <c r="Q537">
        <v>0.7</v>
      </c>
      <c r="R537">
        <v>0.7</v>
      </c>
      <c r="S537">
        <v>0</v>
      </c>
      <c r="T537">
        <v>0.7</v>
      </c>
      <c r="U537">
        <v>0</v>
      </c>
      <c r="V537">
        <v>0</v>
      </c>
      <c r="W537">
        <v>0</v>
      </c>
      <c r="X537">
        <v>33551.040000000001</v>
      </c>
      <c r="Y537" t="s">
        <v>19124</v>
      </c>
      <c r="Z537">
        <v>0</v>
      </c>
      <c r="AA537">
        <v>23485.73</v>
      </c>
      <c r="AB537">
        <v>42741</v>
      </c>
    </row>
    <row r="538" spans="1:28" ht="15" hidden="1" customHeight="1" x14ac:dyDescent="0.25">
      <c r="A538" t="s">
        <v>380</v>
      </c>
      <c r="B538" t="e">
        <f>VLOOKUP(O538+0,'de para'!K:O,3,0)</f>
        <v>#N/A</v>
      </c>
      <c r="C538" t="str">
        <f t="shared" si="8"/>
        <v>3027</v>
      </c>
      <c r="D538" t="str">
        <f>IFERROR(VLOOKUP(G538+0,'de para'!A:C,3,0),"")</f>
        <v/>
      </c>
      <c r="E538" t="str">
        <f>IF(VLOOKUP(G538+0,'de para'!E:H,4,0)="EX","Externo","Interno")</f>
        <v>Interno</v>
      </c>
      <c r="F538" t="s">
        <v>19189</v>
      </c>
      <c r="G538">
        <v>1320</v>
      </c>
      <c r="H538" t="s">
        <v>19095</v>
      </c>
      <c r="I538" t="s">
        <v>468</v>
      </c>
      <c r="J538">
        <v>42677</v>
      </c>
      <c r="K538" t="s">
        <v>19188</v>
      </c>
      <c r="L538" t="s">
        <v>19187</v>
      </c>
      <c r="M538" t="s">
        <v>19111</v>
      </c>
      <c r="N538" t="s">
        <v>19095</v>
      </c>
      <c r="O538" t="s">
        <v>19190</v>
      </c>
      <c r="P538" t="s">
        <v>19191</v>
      </c>
      <c r="Q538">
        <v>0</v>
      </c>
      <c r="R538">
        <v>0.1</v>
      </c>
      <c r="S538">
        <v>0</v>
      </c>
      <c r="T538">
        <v>0.1</v>
      </c>
      <c r="U538">
        <v>0</v>
      </c>
      <c r="V538">
        <v>0</v>
      </c>
      <c r="W538">
        <v>0</v>
      </c>
      <c r="X538">
        <v>83350</v>
      </c>
      <c r="Y538" t="s">
        <v>19124</v>
      </c>
      <c r="Z538">
        <v>0</v>
      </c>
      <c r="AA538">
        <v>8335</v>
      </c>
      <c r="AB538">
        <v>42685</v>
      </c>
    </row>
    <row r="539" spans="1:28" ht="15" hidden="1" customHeight="1" x14ac:dyDescent="0.25">
      <c r="A539" t="s">
        <v>380</v>
      </c>
      <c r="B539" t="str">
        <f>VLOOKUP(O539+0,'de para'!K:O,3,0)</f>
        <v>NA</v>
      </c>
      <c r="C539" t="str">
        <f t="shared" si="8"/>
        <v>3025</v>
      </c>
      <c r="D539" t="str">
        <f>IFERROR(VLOOKUP(G539+0,'de para'!A:C,3,0),"")</f>
        <v/>
      </c>
      <c r="E539" t="str">
        <f>IF(VLOOKUP(G539+0,'de para'!E:H,4,0)="EX","Externo","Interno")</f>
        <v>Interno</v>
      </c>
      <c r="F539" t="s">
        <v>19192</v>
      </c>
      <c r="G539">
        <v>1138</v>
      </c>
      <c r="H539" t="s">
        <v>19095</v>
      </c>
      <c r="I539" t="s">
        <v>393</v>
      </c>
      <c r="J539">
        <v>42677</v>
      </c>
      <c r="K539" t="s">
        <v>19105</v>
      </c>
      <c r="L539" t="s">
        <v>19161</v>
      </c>
      <c r="M539" t="s">
        <v>19166</v>
      </c>
      <c r="N539" t="s">
        <v>19108</v>
      </c>
      <c r="O539" t="s">
        <v>19167</v>
      </c>
      <c r="P539" t="s">
        <v>396</v>
      </c>
      <c r="Q539">
        <v>0</v>
      </c>
      <c r="R539">
        <v>0.5</v>
      </c>
      <c r="S539">
        <v>0</v>
      </c>
      <c r="T539">
        <v>0.5</v>
      </c>
      <c r="U539">
        <v>0</v>
      </c>
      <c r="V539">
        <v>0</v>
      </c>
      <c r="W539">
        <v>0</v>
      </c>
      <c r="X539">
        <v>295.27999999999997</v>
      </c>
      <c r="Y539" t="s">
        <v>19097</v>
      </c>
      <c r="Z539">
        <v>14.76</v>
      </c>
      <c r="AA539">
        <v>162.4</v>
      </c>
      <c r="AB539">
        <v>42704</v>
      </c>
    </row>
    <row r="540" spans="1:28" ht="15" hidden="1" customHeight="1" x14ac:dyDescent="0.25">
      <c r="A540" t="s">
        <v>380</v>
      </c>
      <c r="B540" t="str">
        <f>VLOOKUP(O540+0,'de para'!K:O,3,0)</f>
        <v>NA</v>
      </c>
      <c r="C540" t="str">
        <f t="shared" si="8"/>
        <v>3027</v>
      </c>
      <c r="D540" t="str">
        <f>IFERROR(VLOOKUP(G540+0,'de para'!A:C,3,0),"")</f>
        <v/>
      </c>
      <c r="E540" t="str">
        <f>IF(VLOOKUP(G540+0,'de para'!E:H,4,0)="EX","Externo","Interno")</f>
        <v>Externo</v>
      </c>
      <c r="F540" t="s">
        <v>19666</v>
      </c>
      <c r="G540">
        <v>2081</v>
      </c>
      <c r="H540" t="s">
        <v>19095</v>
      </c>
      <c r="I540" t="s">
        <v>4630</v>
      </c>
      <c r="J540">
        <v>42678</v>
      </c>
      <c r="K540" t="s">
        <v>19096</v>
      </c>
      <c r="L540" t="s">
        <v>19155</v>
      </c>
      <c r="M540" t="s">
        <v>19151</v>
      </c>
      <c r="N540" t="s">
        <v>19095</v>
      </c>
      <c r="O540" t="s">
        <v>19667</v>
      </c>
      <c r="P540" t="s">
        <v>12636</v>
      </c>
      <c r="Q540">
        <v>0.3</v>
      </c>
      <c r="R540">
        <v>0.3</v>
      </c>
      <c r="S540">
        <v>0</v>
      </c>
      <c r="T540">
        <v>0.3</v>
      </c>
      <c r="U540">
        <v>0</v>
      </c>
      <c r="V540">
        <v>0</v>
      </c>
      <c r="W540">
        <v>0</v>
      </c>
      <c r="X540">
        <v>6132.86</v>
      </c>
      <c r="Y540" t="s">
        <v>19124</v>
      </c>
      <c r="Z540">
        <v>0</v>
      </c>
      <c r="AA540">
        <v>1839.85</v>
      </c>
      <c r="AB540">
        <v>42766</v>
      </c>
    </row>
    <row r="541" spans="1:28" ht="15" hidden="1" customHeight="1" x14ac:dyDescent="0.25">
      <c r="A541" t="s">
        <v>380</v>
      </c>
      <c r="B541" t="e">
        <f>VLOOKUP(O541+0,'de para'!K:O,3,0)</f>
        <v>#N/A</v>
      </c>
      <c r="C541" t="str">
        <f t="shared" si="8"/>
        <v>3027</v>
      </c>
      <c r="D541" t="str">
        <f>IFERROR(VLOOKUP(G541+0,'de para'!A:C,3,0),"")</f>
        <v/>
      </c>
      <c r="E541" t="str">
        <f>IF(VLOOKUP(G541+0,'de para'!E:H,4,0)="EX","Externo","Interno")</f>
        <v>Externo</v>
      </c>
      <c r="F541" t="s">
        <v>19666</v>
      </c>
      <c r="G541">
        <v>2081</v>
      </c>
      <c r="H541" t="s">
        <v>19095</v>
      </c>
      <c r="I541" t="s">
        <v>4630</v>
      </c>
      <c r="J541">
        <v>42678</v>
      </c>
      <c r="K541" t="s">
        <v>19096</v>
      </c>
      <c r="L541" t="s">
        <v>19155</v>
      </c>
      <c r="M541" t="s">
        <v>19151</v>
      </c>
      <c r="N541" t="s">
        <v>19102</v>
      </c>
      <c r="O541" t="s">
        <v>19668</v>
      </c>
      <c r="P541" t="s">
        <v>19669</v>
      </c>
      <c r="Q541">
        <v>0.1</v>
      </c>
      <c r="R541">
        <v>0.1</v>
      </c>
      <c r="S541">
        <v>0</v>
      </c>
      <c r="T541">
        <v>0.1</v>
      </c>
      <c r="U541">
        <v>0</v>
      </c>
      <c r="V541">
        <v>0</v>
      </c>
      <c r="W541">
        <v>0</v>
      </c>
      <c r="X541">
        <v>12265.72</v>
      </c>
      <c r="Y541" t="s">
        <v>19124</v>
      </c>
      <c r="Z541">
        <v>0</v>
      </c>
      <c r="AA541">
        <v>1226.57</v>
      </c>
      <c r="AB541">
        <v>42766</v>
      </c>
    </row>
    <row r="542" spans="1:28" ht="15" hidden="1" customHeight="1" x14ac:dyDescent="0.25">
      <c r="A542" t="s">
        <v>380</v>
      </c>
      <c r="B542" t="str">
        <f>VLOOKUP(O542+0,'de para'!K:O,3,0)</f>
        <v>NA</v>
      </c>
      <c r="C542" t="str">
        <f t="shared" si="8"/>
        <v>3025</v>
      </c>
      <c r="D542" t="str">
        <f>IFERROR(VLOOKUP(G542+0,'de para'!A:C,3,0),"")</f>
        <v/>
      </c>
      <c r="E542" t="str">
        <f>IF(VLOOKUP(G542+0,'de para'!E:H,4,0)="EX","Externo","Interno")</f>
        <v>Interno</v>
      </c>
      <c r="F542" t="s">
        <v>19193</v>
      </c>
      <c r="G542">
        <v>972</v>
      </c>
      <c r="H542" t="s">
        <v>19095</v>
      </c>
      <c r="I542" t="s">
        <v>456</v>
      </c>
      <c r="J542">
        <v>42678</v>
      </c>
      <c r="K542" t="s">
        <v>19178</v>
      </c>
      <c r="L542" t="s">
        <v>19179</v>
      </c>
      <c r="M542" t="s">
        <v>19100</v>
      </c>
      <c r="N542" t="s">
        <v>19103</v>
      </c>
      <c r="O542" t="s">
        <v>19163</v>
      </c>
      <c r="P542" t="s">
        <v>422</v>
      </c>
      <c r="Q542">
        <v>-1.2</v>
      </c>
      <c r="R542">
        <v>2</v>
      </c>
      <c r="S542">
        <v>0</v>
      </c>
      <c r="T542">
        <v>2</v>
      </c>
      <c r="U542">
        <v>0</v>
      </c>
      <c r="V542">
        <v>0</v>
      </c>
      <c r="W542">
        <v>0</v>
      </c>
      <c r="X542">
        <v>112.25</v>
      </c>
      <c r="Y542" t="s">
        <v>19097</v>
      </c>
      <c r="Z542">
        <v>11.23</v>
      </c>
      <c r="AA542">
        <v>235.73</v>
      </c>
      <c r="AB542">
        <v>42681</v>
      </c>
    </row>
    <row r="543" spans="1:28" ht="15" hidden="1" customHeight="1" x14ac:dyDescent="0.25">
      <c r="A543" t="s">
        <v>380</v>
      </c>
      <c r="B543" t="str">
        <f>VLOOKUP(O543+0,'de para'!K:O,3,0)</f>
        <v>NA</v>
      </c>
      <c r="C543" t="str">
        <f t="shared" si="8"/>
        <v>3025</v>
      </c>
      <c r="D543" t="str">
        <f>IFERROR(VLOOKUP(G543+0,'de para'!A:C,3,0),"")</f>
        <v/>
      </c>
      <c r="E543" t="str">
        <f>IF(VLOOKUP(G543+0,'de para'!E:H,4,0)="EX","Externo","Interno")</f>
        <v>Interno</v>
      </c>
      <c r="F543" t="s">
        <v>19193</v>
      </c>
      <c r="G543">
        <v>972</v>
      </c>
      <c r="H543" t="s">
        <v>19095</v>
      </c>
      <c r="I543" t="s">
        <v>456</v>
      </c>
      <c r="J543">
        <v>42678</v>
      </c>
      <c r="K543" t="s">
        <v>19178</v>
      </c>
      <c r="L543" t="s">
        <v>19179</v>
      </c>
      <c r="M543" t="s">
        <v>19100</v>
      </c>
      <c r="N543" t="s">
        <v>19104</v>
      </c>
      <c r="O543" t="s">
        <v>19174</v>
      </c>
      <c r="P543" t="s">
        <v>410</v>
      </c>
      <c r="Q543">
        <v>-0.4</v>
      </c>
      <c r="R543">
        <v>0.7</v>
      </c>
      <c r="S543">
        <v>0</v>
      </c>
      <c r="T543">
        <v>0.7</v>
      </c>
      <c r="U543">
        <v>0</v>
      </c>
      <c r="V543">
        <v>0</v>
      </c>
      <c r="W543">
        <v>0</v>
      </c>
      <c r="X543">
        <v>160</v>
      </c>
      <c r="Y543" t="s">
        <v>19097</v>
      </c>
      <c r="Z543">
        <v>5.6</v>
      </c>
      <c r="AA543">
        <v>117.6</v>
      </c>
      <c r="AB543">
        <v>42681</v>
      </c>
    </row>
    <row r="544" spans="1:28" ht="15" hidden="1" customHeight="1" x14ac:dyDescent="0.25">
      <c r="A544" t="s">
        <v>380</v>
      </c>
      <c r="B544" t="str">
        <f>VLOOKUP(O544+0,'de para'!K:O,3,0)</f>
        <v>NA</v>
      </c>
      <c r="C544" t="str">
        <f t="shared" si="8"/>
        <v>3025</v>
      </c>
      <c r="D544" t="str">
        <f>IFERROR(VLOOKUP(G544+0,'de para'!A:C,3,0),"")</f>
        <v/>
      </c>
      <c r="E544" t="str">
        <f>IF(VLOOKUP(G544+0,'de para'!E:H,4,0)="EX","Externo","Interno")</f>
        <v>Interno</v>
      </c>
      <c r="F544" t="s">
        <v>19193</v>
      </c>
      <c r="G544">
        <v>972</v>
      </c>
      <c r="H544" t="s">
        <v>19095</v>
      </c>
      <c r="I544" t="s">
        <v>456</v>
      </c>
      <c r="J544">
        <v>42678</v>
      </c>
      <c r="K544" t="s">
        <v>19178</v>
      </c>
      <c r="L544" t="s">
        <v>19179</v>
      </c>
      <c r="M544" t="s">
        <v>19100</v>
      </c>
      <c r="N544" t="s">
        <v>19112</v>
      </c>
      <c r="O544" t="s">
        <v>19175</v>
      </c>
      <c r="P544" t="s">
        <v>431</v>
      </c>
      <c r="Q544">
        <v>0.6</v>
      </c>
      <c r="R544">
        <v>1.3</v>
      </c>
      <c r="S544">
        <v>0</v>
      </c>
      <c r="T544">
        <v>1.3</v>
      </c>
      <c r="U544">
        <v>0</v>
      </c>
      <c r="V544">
        <v>0</v>
      </c>
      <c r="W544">
        <v>0</v>
      </c>
      <c r="X544">
        <v>254.81</v>
      </c>
      <c r="Y544" t="s">
        <v>19097</v>
      </c>
      <c r="Z544">
        <v>16.559999999999999</v>
      </c>
      <c r="AA544">
        <v>347.81</v>
      </c>
      <c r="AB544">
        <v>42681</v>
      </c>
    </row>
    <row r="545" spans="1:28" ht="15" hidden="1" customHeight="1" x14ac:dyDescent="0.25">
      <c r="A545" t="s">
        <v>380</v>
      </c>
      <c r="B545" t="str">
        <f>VLOOKUP(O545+0,'de para'!K:O,3,0)</f>
        <v>NA</v>
      </c>
      <c r="C545" t="str">
        <f t="shared" si="8"/>
        <v>3025</v>
      </c>
      <c r="D545" t="str">
        <f>IFERROR(VLOOKUP(G545+0,'de para'!A:C,3,0),"")</f>
        <v/>
      </c>
      <c r="E545" t="str">
        <f>IF(VLOOKUP(G545+0,'de para'!E:H,4,0)="EX","Externo","Interno")</f>
        <v>Interno</v>
      </c>
      <c r="F545" t="s">
        <v>19193</v>
      </c>
      <c r="G545">
        <v>972</v>
      </c>
      <c r="H545" t="s">
        <v>19095</v>
      </c>
      <c r="I545" t="s">
        <v>456</v>
      </c>
      <c r="J545">
        <v>42678</v>
      </c>
      <c r="K545" t="s">
        <v>19178</v>
      </c>
      <c r="L545" t="s">
        <v>19179</v>
      </c>
      <c r="M545" t="s">
        <v>19100</v>
      </c>
      <c r="N545" t="s">
        <v>19117</v>
      </c>
      <c r="O545" t="s">
        <v>19159</v>
      </c>
      <c r="P545" t="s">
        <v>443</v>
      </c>
      <c r="Q545">
        <v>0.1</v>
      </c>
      <c r="R545">
        <v>1</v>
      </c>
      <c r="S545">
        <v>0</v>
      </c>
      <c r="T545">
        <v>1</v>
      </c>
      <c r="U545">
        <v>0</v>
      </c>
      <c r="V545">
        <v>0</v>
      </c>
      <c r="W545">
        <v>0</v>
      </c>
      <c r="X545">
        <v>552</v>
      </c>
      <c r="Y545" t="s">
        <v>19097</v>
      </c>
      <c r="Z545">
        <v>55.2</v>
      </c>
      <c r="AA545">
        <v>607.20000000000005</v>
      </c>
      <c r="AB545">
        <v>42681</v>
      </c>
    </row>
    <row r="546" spans="1:28" ht="15" hidden="1" customHeight="1" x14ac:dyDescent="0.25">
      <c r="A546" t="s">
        <v>380</v>
      </c>
      <c r="B546" t="str">
        <f>VLOOKUP(O546+0,'de para'!K:O,3,0)</f>
        <v>NA</v>
      </c>
      <c r="C546" t="str">
        <f t="shared" si="8"/>
        <v>3025</v>
      </c>
      <c r="D546" t="str">
        <f>IFERROR(VLOOKUP(G546+0,'de para'!A:C,3,0),"")</f>
        <v/>
      </c>
      <c r="E546" t="str">
        <f>IF(VLOOKUP(G546+0,'de para'!E:H,4,0)="EX","Externo","Interno")</f>
        <v>Interno</v>
      </c>
      <c r="F546" t="s">
        <v>19193</v>
      </c>
      <c r="G546">
        <v>972</v>
      </c>
      <c r="H546" t="s">
        <v>19095</v>
      </c>
      <c r="I546" t="s">
        <v>456</v>
      </c>
      <c r="J546">
        <v>42678</v>
      </c>
      <c r="K546" t="s">
        <v>19178</v>
      </c>
      <c r="L546" t="s">
        <v>19179</v>
      </c>
      <c r="M546" t="s">
        <v>19100</v>
      </c>
      <c r="N546" t="s">
        <v>19121</v>
      </c>
      <c r="O546" t="s">
        <v>19181</v>
      </c>
      <c r="P546" t="s">
        <v>427</v>
      </c>
      <c r="Q546">
        <v>-0.8</v>
      </c>
      <c r="R546">
        <v>2</v>
      </c>
      <c r="S546">
        <v>0</v>
      </c>
      <c r="T546">
        <v>2</v>
      </c>
      <c r="U546">
        <v>0</v>
      </c>
      <c r="V546">
        <v>0</v>
      </c>
      <c r="W546">
        <v>0</v>
      </c>
      <c r="X546">
        <v>350</v>
      </c>
      <c r="Y546" t="s">
        <v>19097</v>
      </c>
      <c r="Z546">
        <v>70</v>
      </c>
      <c r="AA546">
        <v>770</v>
      </c>
      <c r="AB546">
        <v>42681</v>
      </c>
    </row>
    <row r="547" spans="1:28" ht="15" hidden="1" customHeight="1" x14ac:dyDescent="0.25">
      <c r="A547" t="s">
        <v>380</v>
      </c>
      <c r="B547" t="str">
        <f>VLOOKUP(O547+0,'de para'!K:O,3,0)</f>
        <v>NA</v>
      </c>
      <c r="C547" t="str">
        <f t="shared" si="8"/>
        <v>3025</v>
      </c>
      <c r="D547" t="str">
        <f>IFERROR(VLOOKUP(G547+0,'de para'!A:C,3,0),"")</f>
        <v/>
      </c>
      <c r="E547" t="str">
        <f>IF(VLOOKUP(G547+0,'de para'!E:H,4,0)="EX","Externo","Interno")</f>
        <v>Interno</v>
      </c>
      <c r="F547" t="s">
        <v>19193</v>
      </c>
      <c r="G547">
        <v>972</v>
      </c>
      <c r="H547" t="s">
        <v>19095</v>
      </c>
      <c r="I547" t="s">
        <v>456</v>
      </c>
      <c r="J547">
        <v>42678</v>
      </c>
      <c r="K547" t="s">
        <v>19178</v>
      </c>
      <c r="L547" t="s">
        <v>19179</v>
      </c>
      <c r="M547" t="s">
        <v>19100</v>
      </c>
      <c r="N547" t="s">
        <v>19145</v>
      </c>
      <c r="O547" t="s">
        <v>19182</v>
      </c>
      <c r="P547" t="s">
        <v>457</v>
      </c>
      <c r="Q547">
        <v>0</v>
      </c>
      <c r="R547">
        <v>0.05</v>
      </c>
      <c r="S547">
        <v>0</v>
      </c>
      <c r="T547">
        <v>0.05</v>
      </c>
      <c r="U547">
        <v>0</v>
      </c>
      <c r="V547">
        <v>0</v>
      </c>
      <c r="W547">
        <v>0</v>
      </c>
      <c r="X547">
        <v>400</v>
      </c>
      <c r="Y547" t="s">
        <v>19097</v>
      </c>
      <c r="Z547">
        <v>1</v>
      </c>
      <c r="AA547">
        <v>21</v>
      </c>
      <c r="AB547">
        <v>42681</v>
      </c>
    </row>
    <row r="548" spans="1:28" ht="15" hidden="1" customHeight="1" x14ac:dyDescent="0.25">
      <c r="A548" t="s">
        <v>380</v>
      </c>
      <c r="B548" t="str">
        <f>VLOOKUP(O548+0,'de para'!K:O,3,0)</f>
        <v>NA</v>
      </c>
      <c r="C548" t="str">
        <f t="shared" si="8"/>
        <v>3025</v>
      </c>
      <c r="D548" t="str">
        <f>IFERROR(VLOOKUP(G548+0,'de para'!A:C,3,0),"")</f>
        <v/>
      </c>
      <c r="E548" t="str">
        <f>IF(VLOOKUP(G548+0,'de para'!E:H,4,0)="EX","Externo","Interno")</f>
        <v>Interno</v>
      </c>
      <c r="F548" t="s">
        <v>19193</v>
      </c>
      <c r="G548">
        <v>972</v>
      </c>
      <c r="H548" t="s">
        <v>19095</v>
      </c>
      <c r="I548" t="s">
        <v>456</v>
      </c>
      <c r="J548">
        <v>42678</v>
      </c>
      <c r="K548" t="s">
        <v>19178</v>
      </c>
      <c r="L548" t="s">
        <v>19179</v>
      </c>
      <c r="M548" t="s">
        <v>19100</v>
      </c>
      <c r="N548" t="s">
        <v>19146</v>
      </c>
      <c r="O548" t="s">
        <v>19183</v>
      </c>
      <c r="P548" t="s">
        <v>448</v>
      </c>
      <c r="Q548">
        <v>0</v>
      </c>
      <c r="R548">
        <v>0.1</v>
      </c>
      <c r="S548">
        <v>0</v>
      </c>
      <c r="T548">
        <v>0.1</v>
      </c>
      <c r="U548">
        <v>0</v>
      </c>
      <c r="V548">
        <v>0</v>
      </c>
      <c r="W548">
        <v>0</v>
      </c>
      <c r="X548">
        <v>1740</v>
      </c>
      <c r="Y548" t="s">
        <v>19097</v>
      </c>
      <c r="Z548">
        <v>17.399999999999999</v>
      </c>
      <c r="AA548">
        <v>191.4</v>
      </c>
      <c r="AB548">
        <v>42681</v>
      </c>
    </row>
    <row r="549" spans="1:28" ht="15" hidden="1" customHeight="1" x14ac:dyDescent="0.25">
      <c r="A549" t="s">
        <v>380</v>
      </c>
      <c r="B549" t="str">
        <f>VLOOKUP(O549+0,'de para'!K:O,3,0)</f>
        <v>NA</v>
      </c>
      <c r="C549" t="str">
        <f t="shared" si="8"/>
        <v>3025</v>
      </c>
      <c r="D549" t="str">
        <f>IFERROR(VLOOKUP(G549+0,'de para'!A:C,3,0),"")</f>
        <v/>
      </c>
      <c r="E549" t="str">
        <f>IF(VLOOKUP(G549+0,'de para'!E:H,4,0)="EX","Externo","Interno")</f>
        <v>Interno</v>
      </c>
      <c r="F549" t="s">
        <v>19193</v>
      </c>
      <c r="G549">
        <v>972</v>
      </c>
      <c r="H549" t="s">
        <v>19095</v>
      </c>
      <c r="I549" t="s">
        <v>456</v>
      </c>
      <c r="J549">
        <v>42678</v>
      </c>
      <c r="K549" t="s">
        <v>19178</v>
      </c>
      <c r="L549" t="s">
        <v>19179</v>
      </c>
      <c r="M549" t="s">
        <v>19100</v>
      </c>
      <c r="N549" t="s">
        <v>19147</v>
      </c>
      <c r="O549" t="s">
        <v>19184</v>
      </c>
      <c r="P549" t="s">
        <v>442</v>
      </c>
      <c r="Q549">
        <v>-1</v>
      </c>
      <c r="R549">
        <v>1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222</v>
      </c>
      <c r="Y549" t="s">
        <v>19097</v>
      </c>
      <c r="Z549">
        <v>22.2</v>
      </c>
      <c r="AA549">
        <v>244.2</v>
      </c>
      <c r="AB549">
        <v>42681</v>
      </c>
    </row>
    <row r="550" spans="1:28" ht="15" hidden="1" customHeight="1" x14ac:dyDescent="0.25">
      <c r="A550" t="s">
        <v>380</v>
      </c>
      <c r="B550" t="str">
        <f>VLOOKUP(O550+0,'de para'!K:O,3,0)</f>
        <v>NA</v>
      </c>
      <c r="C550" t="str">
        <f t="shared" si="8"/>
        <v>3025</v>
      </c>
      <c r="D550" t="str">
        <f>IFERROR(VLOOKUP(G550+0,'de para'!A:C,3,0),"")</f>
        <v/>
      </c>
      <c r="E550" t="str">
        <f>IF(VLOOKUP(G550+0,'de para'!E:H,4,0)="EX","Externo","Interno")</f>
        <v>Interno</v>
      </c>
      <c r="F550" t="s">
        <v>19193</v>
      </c>
      <c r="G550">
        <v>972</v>
      </c>
      <c r="H550" t="s">
        <v>19095</v>
      </c>
      <c r="I550" t="s">
        <v>456</v>
      </c>
      <c r="J550">
        <v>42678</v>
      </c>
      <c r="K550" t="s">
        <v>19178</v>
      </c>
      <c r="L550" t="s">
        <v>19179</v>
      </c>
      <c r="M550" t="s">
        <v>19100</v>
      </c>
      <c r="N550" t="s">
        <v>19148</v>
      </c>
      <c r="O550" t="s">
        <v>19185</v>
      </c>
      <c r="P550" t="s">
        <v>441</v>
      </c>
      <c r="Q550">
        <v>0</v>
      </c>
      <c r="R550">
        <v>0.15</v>
      </c>
      <c r="S550">
        <v>0</v>
      </c>
      <c r="T550">
        <v>0.15</v>
      </c>
      <c r="U550">
        <v>0</v>
      </c>
      <c r="V550">
        <v>0</v>
      </c>
      <c r="W550">
        <v>0</v>
      </c>
      <c r="X550">
        <v>1000</v>
      </c>
      <c r="Y550" t="s">
        <v>19097</v>
      </c>
      <c r="Z550">
        <v>15</v>
      </c>
      <c r="AA550">
        <v>165</v>
      </c>
      <c r="AB550">
        <v>42681</v>
      </c>
    </row>
    <row r="551" spans="1:28" ht="15" hidden="1" customHeight="1" x14ac:dyDescent="0.25">
      <c r="A551" t="s">
        <v>380</v>
      </c>
      <c r="B551" t="str">
        <f>VLOOKUP(O551+0,'de para'!K:O,3,0)</f>
        <v>NA</v>
      </c>
      <c r="C551" t="str">
        <f t="shared" si="8"/>
        <v>3025</v>
      </c>
      <c r="D551" t="str">
        <f>IFERROR(VLOOKUP(G551+0,'de para'!A:C,3,0),"")</f>
        <v/>
      </c>
      <c r="E551" t="str">
        <f>IF(VLOOKUP(G551+0,'de para'!E:H,4,0)="EX","Externo","Interno")</f>
        <v>Interno</v>
      </c>
      <c r="F551" t="s">
        <v>19193</v>
      </c>
      <c r="G551">
        <v>972</v>
      </c>
      <c r="H551" t="s">
        <v>19095</v>
      </c>
      <c r="I551" t="s">
        <v>456</v>
      </c>
      <c r="J551">
        <v>42678</v>
      </c>
      <c r="K551" t="s">
        <v>19178</v>
      </c>
      <c r="L551" t="s">
        <v>19179</v>
      </c>
      <c r="M551" t="s">
        <v>19100</v>
      </c>
      <c r="N551" t="s">
        <v>19149</v>
      </c>
      <c r="O551" t="s">
        <v>19186</v>
      </c>
      <c r="P551" t="s">
        <v>438</v>
      </c>
      <c r="Q551">
        <v>-0.6</v>
      </c>
      <c r="R551">
        <v>0.6</v>
      </c>
      <c r="S551">
        <v>0</v>
      </c>
      <c r="T551">
        <v>0.6</v>
      </c>
      <c r="U551">
        <v>0</v>
      </c>
      <c r="V551">
        <v>0</v>
      </c>
      <c r="W551">
        <v>0</v>
      </c>
      <c r="X551">
        <v>570</v>
      </c>
      <c r="Y551" t="s">
        <v>19097</v>
      </c>
      <c r="Z551">
        <v>34.200000000000003</v>
      </c>
      <c r="AA551">
        <v>376.2</v>
      </c>
      <c r="AB551">
        <v>42681</v>
      </c>
    </row>
    <row r="552" spans="1:28" ht="15" hidden="1" customHeight="1" x14ac:dyDescent="0.25">
      <c r="A552" t="s">
        <v>380</v>
      </c>
      <c r="B552" t="str">
        <f>VLOOKUP(O552+0,'de para'!K:O,3,0)</f>
        <v>NA</v>
      </c>
      <c r="C552" t="str">
        <f t="shared" si="8"/>
        <v>3027</v>
      </c>
      <c r="D552" t="str">
        <f>IFERROR(VLOOKUP(G552+0,'de para'!A:C,3,0),"")</f>
        <v/>
      </c>
      <c r="E552" t="str">
        <f>IF(VLOOKUP(G552+0,'de para'!E:H,4,0)="EX","Externo","Interno")</f>
        <v>Interno</v>
      </c>
      <c r="F552" t="s">
        <v>19671</v>
      </c>
      <c r="G552">
        <v>46</v>
      </c>
      <c r="H552" t="s">
        <v>19095</v>
      </c>
      <c r="I552" t="s">
        <v>527</v>
      </c>
      <c r="J552">
        <v>42682</v>
      </c>
      <c r="K552" t="s">
        <v>19672</v>
      </c>
      <c r="L552" t="s">
        <v>19155</v>
      </c>
      <c r="M552" t="s">
        <v>19129</v>
      </c>
      <c r="N552" t="s">
        <v>19102</v>
      </c>
      <c r="O552" t="s">
        <v>19673</v>
      </c>
      <c r="P552" t="s">
        <v>528</v>
      </c>
      <c r="Q552">
        <v>3.1539999999999999</v>
      </c>
      <c r="R552">
        <v>10</v>
      </c>
      <c r="S552">
        <v>0</v>
      </c>
      <c r="T552">
        <v>10</v>
      </c>
      <c r="U552">
        <v>0</v>
      </c>
      <c r="V552">
        <v>0</v>
      </c>
      <c r="W552">
        <v>0</v>
      </c>
      <c r="X552">
        <v>2263.7399999999998</v>
      </c>
      <c r="Y552" t="s">
        <v>19124</v>
      </c>
      <c r="Z552">
        <v>0</v>
      </c>
      <c r="AA552">
        <v>22637.4</v>
      </c>
      <c r="AB552">
        <v>42741</v>
      </c>
    </row>
    <row r="553" spans="1:28" ht="15" hidden="1" customHeight="1" x14ac:dyDescent="0.25">
      <c r="A553" t="s">
        <v>380</v>
      </c>
      <c r="B553" t="str">
        <f>VLOOKUP(O553+0,'de para'!K:O,3,0)</f>
        <v>NA</v>
      </c>
      <c r="C553" t="str">
        <f t="shared" si="8"/>
        <v>3025</v>
      </c>
      <c r="D553" t="str">
        <f>IFERROR(VLOOKUP(G553+0,'de para'!A:C,3,0),"")</f>
        <v/>
      </c>
      <c r="E553" t="str">
        <f>IF(VLOOKUP(G553+0,'de para'!E:H,4,0)="EX","Externo","Interno")</f>
        <v>Interno</v>
      </c>
      <c r="F553" t="s">
        <v>19674</v>
      </c>
      <c r="G553">
        <v>420</v>
      </c>
      <c r="H553" t="s">
        <v>19095</v>
      </c>
      <c r="I553" t="s">
        <v>474</v>
      </c>
      <c r="J553">
        <v>42682</v>
      </c>
      <c r="K553" t="s">
        <v>19675</v>
      </c>
      <c r="L553" t="s">
        <v>19179</v>
      </c>
      <c r="M553" t="s">
        <v>19100</v>
      </c>
      <c r="N553" t="s">
        <v>19102</v>
      </c>
      <c r="O553" t="s">
        <v>19676</v>
      </c>
      <c r="P553" t="s">
        <v>19677</v>
      </c>
      <c r="Q553">
        <v>0</v>
      </c>
      <c r="R553">
        <v>12</v>
      </c>
      <c r="S553">
        <v>6.8</v>
      </c>
      <c r="T553">
        <v>5.2</v>
      </c>
      <c r="U553">
        <v>0</v>
      </c>
      <c r="V553">
        <v>5.2</v>
      </c>
      <c r="W553">
        <v>0</v>
      </c>
      <c r="X553">
        <v>756.6</v>
      </c>
      <c r="Y553" t="s">
        <v>20747</v>
      </c>
      <c r="Z553">
        <v>393.43</v>
      </c>
      <c r="AA553">
        <v>4327.75</v>
      </c>
      <c r="AB553">
        <v>42751</v>
      </c>
    </row>
    <row r="554" spans="1:28" ht="15" hidden="1" customHeight="1" x14ac:dyDescent="0.25">
      <c r="A554" t="s">
        <v>380</v>
      </c>
      <c r="B554" t="str">
        <f>VLOOKUP(O554+0,'de para'!K:O,3,0)</f>
        <v>NA</v>
      </c>
      <c r="C554" t="str">
        <f t="shared" si="8"/>
        <v>3025</v>
      </c>
      <c r="D554" t="str">
        <f>IFERROR(VLOOKUP(G554+0,'de para'!A:C,3,0),"")</f>
        <v/>
      </c>
      <c r="E554" t="str">
        <f>IF(VLOOKUP(G554+0,'de para'!E:H,4,0)="EX","Externo","Interno")</f>
        <v>Interno</v>
      </c>
      <c r="F554" t="s">
        <v>19678</v>
      </c>
      <c r="G554">
        <v>1099</v>
      </c>
      <c r="H554" t="s">
        <v>19095</v>
      </c>
      <c r="I554" t="s">
        <v>2805</v>
      </c>
      <c r="J554">
        <v>42683</v>
      </c>
      <c r="K554" t="s">
        <v>19105</v>
      </c>
      <c r="L554" t="s">
        <v>19679</v>
      </c>
      <c r="M554" t="s">
        <v>19111</v>
      </c>
      <c r="N554" t="s">
        <v>19095</v>
      </c>
      <c r="O554" t="s">
        <v>19680</v>
      </c>
      <c r="P554" t="s">
        <v>19681</v>
      </c>
      <c r="Q554">
        <v>0</v>
      </c>
      <c r="R554">
        <v>0.5</v>
      </c>
      <c r="S554">
        <v>0</v>
      </c>
      <c r="T554">
        <v>0.5</v>
      </c>
      <c r="U554">
        <v>0</v>
      </c>
      <c r="V554">
        <v>0</v>
      </c>
      <c r="W554">
        <v>0</v>
      </c>
      <c r="X554">
        <v>1030</v>
      </c>
      <c r="Y554" t="s">
        <v>19124</v>
      </c>
      <c r="Z554">
        <v>0</v>
      </c>
      <c r="AA554">
        <v>515</v>
      </c>
      <c r="AB554">
        <v>42764</v>
      </c>
    </row>
    <row r="555" spans="1:28" ht="15" hidden="1" customHeight="1" x14ac:dyDescent="0.25">
      <c r="A555" t="s">
        <v>380</v>
      </c>
      <c r="B555" t="str">
        <f>VLOOKUP(O555+0,'de para'!K:O,3,0)</f>
        <v>NA</v>
      </c>
      <c r="C555" t="str">
        <f t="shared" si="8"/>
        <v>3027</v>
      </c>
      <c r="D555" t="str">
        <f>IFERROR(VLOOKUP(G555+0,'de para'!A:C,3,0),"")</f>
        <v/>
      </c>
      <c r="E555" t="str">
        <f>IF(VLOOKUP(G555+0,'de para'!E:H,4,0)="EX","Externo","Interno")</f>
        <v>Externo</v>
      </c>
      <c r="F555" t="s">
        <v>19682</v>
      </c>
      <c r="G555">
        <v>118</v>
      </c>
      <c r="H555" t="s">
        <v>19095</v>
      </c>
      <c r="I555" t="s">
        <v>1021</v>
      </c>
      <c r="J555">
        <v>42683</v>
      </c>
      <c r="K555" t="s">
        <v>19096</v>
      </c>
      <c r="L555" t="s">
        <v>19155</v>
      </c>
      <c r="M555" t="s">
        <v>19151</v>
      </c>
      <c r="N555" t="s">
        <v>19095</v>
      </c>
      <c r="O555" t="s">
        <v>19195</v>
      </c>
      <c r="P555" t="s">
        <v>12500</v>
      </c>
      <c r="Q555">
        <v>0.2</v>
      </c>
      <c r="R555">
        <v>0.2</v>
      </c>
      <c r="S555">
        <v>0</v>
      </c>
      <c r="T555">
        <v>0.2</v>
      </c>
      <c r="U555">
        <v>0</v>
      </c>
      <c r="V555">
        <v>0</v>
      </c>
      <c r="W555">
        <v>0</v>
      </c>
      <c r="X555">
        <v>8645.14</v>
      </c>
      <c r="Y555" t="s">
        <v>19124</v>
      </c>
      <c r="Z555">
        <v>0</v>
      </c>
      <c r="AA555">
        <v>1729.02</v>
      </c>
      <c r="AB555">
        <v>42766</v>
      </c>
    </row>
    <row r="556" spans="1:28" ht="15" hidden="1" customHeight="1" x14ac:dyDescent="0.25">
      <c r="A556" t="s">
        <v>380</v>
      </c>
      <c r="B556" t="str">
        <f>VLOOKUP(O556+0,'de para'!K:O,3,0)</f>
        <v>NA</v>
      </c>
      <c r="C556" t="str">
        <f t="shared" si="8"/>
        <v>3027</v>
      </c>
      <c r="D556" t="str">
        <f>IFERROR(VLOOKUP(G556+0,'de para'!A:C,3,0),"")</f>
        <v/>
      </c>
      <c r="E556" t="str">
        <f>IF(VLOOKUP(G556+0,'de para'!E:H,4,0)="EX","Externo","Interno")</f>
        <v>Externo</v>
      </c>
      <c r="F556" t="s">
        <v>19683</v>
      </c>
      <c r="G556">
        <v>1332</v>
      </c>
      <c r="H556" t="s">
        <v>19095</v>
      </c>
      <c r="I556" t="s">
        <v>466</v>
      </c>
      <c r="J556">
        <v>42683</v>
      </c>
      <c r="K556" t="s">
        <v>19096</v>
      </c>
      <c r="L556" t="s">
        <v>19155</v>
      </c>
      <c r="M556" t="s">
        <v>19151</v>
      </c>
      <c r="N556" t="s">
        <v>19095</v>
      </c>
      <c r="O556" t="s">
        <v>19684</v>
      </c>
      <c r="P556" t="s">
        <v>12765</v>
      </c>
      <c r="Q556">
        <v>0.1</v>
      </c>
      <c r="R556">
        <v>0.1</v>
      </c>
      <c r="S556">
        <v>0</v>
      </c>
      <c r="T556">
        <v>0.1</v>
      </c>
      <c r="U556">
        <v>0</v>
      </c>
      <c r="V556">
        <v>0</v>
      </c>
      <c r="W556">
        <v>0</v>
      </c>
      <c r="X556">
        <v>34838.639999999999</v>
      </c>
      <c r="Y556" t="s">
        <v>19124</v>
      </c>
      <c r="Z556">
        <v>0</v>
      </c>
      <c r="AA556">
        <v>3483.86</v>
      </c>
      <c r="AB556">
        <v>42766</v>
      </c>
    </row>
    <row r="557" spans="1:28" ht="15" hidden="1" customHeight="1" x14ac:dyDescent="0.25">
      <c r="A557" t="s">
        <v>380</v>
      </c>
      <c r="B557" t="str">
        <f>VLOOKUP(O557+0,'de para'!K:O,3,0)</f>
        <v>NA</v>
      </c>
      <c r="C557" t="str">
        <f t="shared" si="8"/>
        <v>3025</v>
      </c>
      <c r="D557" t="str">
        <f>IFERROR(VLOOKUP(G557+0,'de para'!A:C,3,0),"")</f>
        <v/>
      </c>
      <c r="E557" t="str">
        <f>IF(VLOOKUP(G557+0,'de para'!E:H,4,0)="EX","Externo","Interno")</f>
        <v>Interno</v>
      </c>
      <c r="F557" t="s">
        <v>19685</v>
      </c>
      <c r="G557">
        <v>972</v>
      </c>
      <c r="H557" t="s">
        <v>19095</v>
      </c>
      <c r="I557" t="s">
        <v>456</v>
      </c>
      <c r="J557">
        <v>42685</v>
      </c>
      <c r="K557" t="s">
        <v>19178</v>
      </c>
      <c r="L557" t="s">
        <v>19155</v>
      </c>
      <c r="M557" t="s">
        <v>19100</v>
      </c>
      <c r="N557" t="s">
        <v>19095</v>
      </c>
      <c r="O557" t="s">
        <v>19156</v>
      </c>
      <c r="P557" t="s">
        <v>409</v>
      </c>
      <c r="Q557">
        <v>1.3</v>
      </c>
      <c r="R557">
        <v>1</v>
      </c>
      <c r="S557">
        <v>0</v>
      </c>
      <c r="T557">
        <v>1</v>
      </c>
      <c r="U557">
        <v>0</v>
      </c>
      <c r="V557">
        <v>1</v>
      </c>
      <c r="W557">
        <v>0</v>
      </c>
      <c r="X557">
        <v>41.36</v>
      </c>
      <c r="Y557" t="s">
        <v>19157</v>
      </c>
      <c r="Z557">
        <v>2.0699999999999998</v>
      </c>
      <c r="AA557">
        <v>43.43</v>
      </c>
      <c r="AB557">
        <v>42751</v>
      </c>
    </row>
    <row r="558" spans="1:28" ht="15" hidden="1" customHeight="1" x14ac:dyDescent="0.25">
      <c r="A558" t="s">
        <v>380</v>
      </c>
      <c r="B558" t="str">
        <f>VLOOKUP(O558+0,'de para'!K:O,3,0)</f>
        <v>NA</v>
      </c>
      <c r="C558" t="str">
        <f t="shared" si="8"/>
        <v>3025</v>
      </c>
      <c r="D558" t="str">
        <f>IFERROR(VLOOKUP(G558+0,'de para'!A:C,3,0),"")</f>
        <v/>
      </c>
      <c r="E558" t="str">
        <f>IF(VLOOKUP(G558+0,'de para'!E:H,4,0)="EX","Externo","Interno")</f>
        <v>Interno</v>
      </c>
      <c r="F558" t="s">
        <v>19685</v>
      </c>
      <c r="G558">
        <v>972</v>
      </c>
      <c r="H558" t="s">
        <v>19095</v>
      </c>
      <c r="I558" t="s">
        <v>456</v>
      </c>
      <c r="J558">
        <v>42685</v>
      </c>
      <c r="K558" t="s">
        <v>19178</v>
      </c>
      <c r="L558" t="s">
        <v>19155</v>
      </c>
      <c r="M558" t="s">
        <v>19100</v>
      </c>
      <c r="N558" t="s">
        <v>19112</v>
      </c>
      <c r="O558" t="s">
        <v>19687</v>
      </c>
      <c r="P558" t="s">
        <v>423</v>
      </c>
      <c r="Q558">
        <v>1</v>
      </c>
      <c r="R558">
        <v>0.2</v>
      </c>
      <c r="S558">
        <v>0</v>
      </c>
      <c r="T558">
        <v>0.2</v>
      </c>
      <c r="U558">
        <v>0</v>
      </c>
      <c r="V558">
        <v>0.2</v>
      </c>
      <c r="W558">
        <v>0</v>
      </c>
      <c r="X558">
        <v>385</v>
      </c>
      <c r="Y558" t="s">
        <v>19157</v>
      </c>
      <c r="Z558">
        <v>3.85</v>
      </c>
      <c r="AA558">
        <v>80.849999999999994</v>
      </c>
      <c r="AB558">
        <v>42751</v>
      </c>
    </row>
    <row r="559" spans="1:28" ht="15" hidden="1" customHeight="1" x14ac:dyDescent="0.25">
      <c r="A559" t="s">
        <v>380</v>
      </c>
      <c r="B559" t="str">
        <f>VLOOKUP(O559+0,'de para'!K:O,3,0)</f>
        <v>NA</v>
      </c>
      <c r="C559" t="str">
        <f t="shared" si="8"/>
        <v>3025</v>
      </c>
      <c r="D559" t="str">
        <f>IFERROR(VLOOKUP(G559+0,'de para'!A:C,3,0),"")</f>
        <v/>
      </c>
      <c r="E559" t="str">
        <f>IF(VLOOKUP(G559+0,'de para'!E:H,4,0)="EX","Externo","Interno")</f>
        <v>Interno</v>
      </c>
      <c r="F559" t="s">
        <v>19685</v>
      </c>
      <c r="G559">
        <v>972</v>
      </c>
      <c r="H559" t="s">
        <v>19095</v>
      </c>
      <c r="I559" t="s">
        <v>456</v>
      </c>
      <c r="J559">
        <v>42685</v>
      </c>
      <c r="K559" t="s">
        <v>19178</v>
      </c>
      <c r="L559" t="s">
        <v>19155</v>
      </c>
      <c r="M559" t="s">
        <v>19100</v>
      </c>
      <c r="N559" t="s">
        <v>19113</v>
      </c>
      <c r="O559" t="s">
        <v>19182</v>
      </c>
      <c r="P559" t="s">
        <v>457</v>
      </c>
      <c r="Q559">
        <v>-0.05</v>
      </c>
      <c r="R559">
        <v>0.1</v>
      </c>
      <c r="S559">
        <v>0</v>
      </c>
      <c r="T559">
        <v>0.1</v>
      </c>
      <c r="U559">
        <v>0</v>
      </c>
      <c r="V559">
        <v>0.1</v>
      </c>
      <c r="W559">
        <v>0</v>
      </c>
      <c r="X559">
        <v>440</v>
      </c>
      <c r="Y559" t="s">
        <v>19157</v>
      </c>
      <c r="Z559">
        <v>2.2000000000000002</v>
      </c>
      <c r="AA559">
        <v>46.2</v>
      </c>
      <c r="AB559">
        <v>42751</v>
      </c>
    </row>
    <row r="560" spans="1:28" ht="15" hidden="1" customHeight="1" x14ac:dyDescent="0.25">
      <c r="A560" t="s">
        <v>380</v>
      </c>
      <c r="B560" t="str">
        <f>VLOOKUP(O560+0,'de para'!K:O,3,0)</f>
        <v>NA</v>
      </c>
      <c r="C560" t="str">
        <f t="shared" si="8"/>
        <v>3025</v>
      </c>
      <c r="D560" t="str">
        <f>IFERROR(VLOOKUP(G560+0,'de para'!A:C,3,0),"")</f>
        <v/>
      </c>
      <c r="E560" t="str">
        <f>IF(VLOOKUP(G560+0,'de para'!E:H,4,0)="EX","Externo","Interno")</f>
        <v>Interno</v>
      </c>
      <c r="F560" t="s">
        <v>19685</v>
      </c>
      <c r="G560">
        <v>972</v>
      </c>
      <c r="H560" t="s">
        <v>19095</v>
      </c>
      <c r="I560" t="s">
        <v>456</v>
      </c>
      <c r="J560">
        <v>42685</v>
      </c>
      <c r="K560" t="s">
        <v>19178</v>
      </c>
      <c r="L560" t="s">
        <v>19155</v>
      </c>
      <c r="M560" t="s">
        <v>19100</v>
      </c>
      <c r="N560" t="s">
        <v>19340</v>
      </c>
      <c r="O560" t="s">
        <v>19180</v>
      </c>
      <c r="P560" t="s">
        <v>432</v>
      </c>
      <c r="Q560">
        <v>0</v>
      </c>
      <c r="R560">
        <v>1.4</v>
      </c>
      <c r="S560">
        <v>0</v>
      </c>
      <c r="T560">
        <v>1.4</v>
      </c>
      <c r="U560">
        <v>0</v>
      </c>
      <c r="V560">
        <v>1.4</v>
      </c>
      <c r="W560">
        <v>0</v>
      </c>
      <c r="X560">
        <v>165</v>
      </c>
      <c r="Y560" t="s">
        <v>19157</v>
      </c>
      <c r="Z560">
        <v>23.1</v>
      </c>
      <c r="AA560">
        <v>254.1</v>
      </c>
      <c r="AB560">
        <v>42751</v>
      </c>
    </row>
    <row r="561" spans="1:28" ht="15" hidden="1" customHeight="1" x14ac:dyDescent="0.25">
      <c r="A561" t="s">
        <v>380</v>
      </c>
      <c r="B561" t="str">
        <f>VLOOKUP(O561+0,'de para'!K:O,3,0)</f>
        <v>NA</v>
      </c>
      <c r="C561" t="str">
        <f t="shared" si="8"/>
        <v>3025</v>
      </c>
      <c r="D561" t="str">
        <f>IFERROR(VLOOKUP(G561+0,'de para'!A:C,3,0),"")</f>
        <v/>
      </c>
      <c r="E561" t="str">
        <f>IF(VLOOKUP(G561+0,'de para'!E:H,4,0)="EX","Externo","Interno")</f>
        <v>Interno</v>
      </c>
      <c r="F561" t="s">
        <v>19685</v>
      </c>
      <c r="G561">
        <v>972</v>
      </c>
      <c r="H561" t="s">
        <v>19095</v>
      </c>
      <c r="I561" t="s">
        <v>456</v>
      </c>
      <c r="J561">
        <v>42685</v>
      </c>
      <c r="K561" t="s">
        <v>19178</v>
      </c>
      <c r="L561" t="s">
        <v>19155</v>
      </c>
      <c r="M561" t="s">
        <v>19100</v>
      </c>
      <c r="N561" t="s">
        <v>19342</v>
      </c>
      <c r="O561" t="s">
        <v>19688</v>
      </c>
      <c r="P561" t="s">
        <v>434</v>
      </c>
      <c r="Q561">
        <v>0.6</v>
      </c>
      <c r="R561">
        <v>2</v>
      </c>
      <c r="S561">
        <v>0</v>
      </c>
      <c r="T561">
        <v>2</v>
      </c>
      <c r="U561">
        <v>0</v>
      </c>
      <c r="V561">
        <v>2</v>
      </c>
      <c r="W561">
        <v>0</v>
      </c>
      <c r="X561">
        <v>341</v>
      </c>
      <c r="Y561" t="s">
        <v>19157</v>
      </c>
      <c r="Z561">
        <v>68.2</v>
      </c>
      <c r="AA561">
        <v>750.2</v>
      </c>
      <c r="AB561">
        <v>42751</v>
      </c>
    </row>
    <row r="562" spans="1:28" ht="15" hidden="1" customHeight="1" x14ac:dyDescent="0.25">
      <c r="A562" t="s">
        <v>380</v>
      </c>
      <c r="B562" t="str">
        <f>VLOOKUP(O562+0,'de para'!K:O,3,0)</f>
        <v>NA</v>
      </c>
      <c r="C562" t="str">
        <f t="shared" si="8"/>
        <v>3025</v>
      </c>
      <c r="D562" t="str">
        <f>IFERROR(VLOOKUP(G562+0,'de para'!A:C,3,0),"")</f>
        <v/>
      </c>
      <c r="E562" t="str">
        <f>IF(VLOOKUP(G562+0,'de para'!E:H,4,0)="EX","Externo","Interno")</f>
        <v>Interno</v>
      </c>
      <c r="F562" t="s">
        <v>19685</v>
      </c>
      <c r="G562">
        <v>972</v>
      </c>
      <c r="H562" t="s">
        <v>19095</v>
      </c>
      <c r="I562" t="s">
        <v>456</v>
      </c>
      <c r="J562">
        <v>42685</v>
      </c>
      <c r="K562" t="s">
        <v>19178</v>
      </c>
      <c r="L562" t="s">
        <v>19155</v>
      </c>
      <c r="M562" t="s">
        <v>19100</v>
      </c>
      <c r="N562" t="s">
        <v>19343</v>
      </c>
      <c r="O562" t="s">
        <v>19689</v>
      </c>
      <c r="P562" t="s">
        <v>435</v>
      </c>
      <c r="Q562">
        <v>0.4</v>
      </c>
      <c r="R562">
        <v>0.6</v>
      </c>
      <c r="S562">
        <v>0</v>
      </c>
      <c r="T562">
        <v>0.6</v>
      </c>
      <c r="U562">
        <v>0</v>
      </c>
      <c r="V562">
        <v>0.6</v>
      </c>
      <c r="W562">
        <v>0</v>
      </c>
      <c r="X562">
        <v>374</v>
      </c>
      <c r="Y562" t="s">
        <v>19157</v>
      </c>
      <c r="Z562">
        <v>22.44</v>
      </c>
      <c r="AA562">
        <v>246.84</v>
      </c>
      <c r="AB562">
        <v>42751</v>
      </c>
    </row>
    <row r="563" spans="1:28" ht="15" hidden="1" customHeight="1" x14ac:dyDescent="0.25">
      <c r="A563" t="s">
        <v>380</v>
      </c>
      <c r="B563" t="str">
        <f>VLOOKUP(O563+0,'de para'!K:O,3,0)</f>
        <v>NA</v>
      </c>
      <c r="C563" t="str">
        <f t="shared" si="8"/>
        <v>3025</v>
      </c>
      <c r="D563" t="str">
        <f>IFERROR(VLOOKUP(G563+0,'de para'!A:C,3,0),"")</f>
        <v/>
      </c>
      <c r="E563" t="str">
        <f>IF(VLOOKUP(G563+0,'de para'!E:H,4,0)="EX","Externo","Interno")</f>
        <v>Interno</v>
      </c>
      <c r="F563" t="s">
        <v>19685</v>
      </c>
      <c r="G563">
        <v>972</v>
      </c>
      <c r="H563" t="s">
        <v>19095</v>
      </c>
      <c r="I563" t="s">
        <v>456</v>
      </c>
      <c r="J563">
        <v>42685</v>
      </c>
      <c r="K563" t="s">
        <v>19178</v>
      </c>
      <c r="L563" t="s">
        <v>19155</v>
      </c>
      <c r="M563" t="s">
        <v>19100</v>
      </c>
      <c r="N563" t="s">
        <v>19349</v>
      </c>
      <c r="O563" t="s">
        <v>19690</v>
      </c>
      <c r="P563" t="s">
        <v>436</v>
      </c>
      <c r="Q563">
        <v>0.8</v>
      </c>
      <c r="R563">
        <v>1</v>
      </c>
      <c r="S563">
        <v>0</v>
      </c>
      <c r="T563">
        <v>1</v>
      </c>
      <c r="U563">
        <v>0</v>
      </c>
      <c r="V563">
        <v>1</v>
      </c>
      <c r="W563">
        <v>0</v>
      </c>
      <c r="X563">
        <v>484</v>
      </c>
      <c r="Y563" t="s">
        <v>19157</v>
      </c>
      <c r="Z563">
        <v>48.4</v>
      </c>
      <c r="AA563">
        <v>532.4</v>
      </c>
      <c r="AB563">
        <v>42751</v>
      </c>
    </row>
    <row r="564" spans="1:28" ht="15" hidden="1" customHeight="1" x14ac:dyDescent="0.25">
      <c r="A564" t="s">
        <v>380</v>
      </c>
      <c r="B564" t="str">
        <f>VLOOKUP(O564+0,'de para'!K:O,3,0)</f>
        <v>NA</v>
      </c>
      <c r="C564" t="str">
        <f t="shared" si="8"/>
        <v>3025</v>
      </c>
      <c r="D564" t="str">
        <f>IFERROR(VLOOKUP(G564+0,'de para'!A:C,3,0),"")</f>
        <v/>
      </c>
      <c r="E564" t="str">
        <f>IF(VLOOKUP(G564+0,'de para'!E:H,4,0)="EX","Externo","Interno")</f>
        <v>Interno</v>
      </c>
      <c r="F564" t="s">
        <v>19685</v>
      </c>
      <c r="G564">
        <v>972</v>
      </c>
      <c r="H564" t="s">
        <v>19095</v>
      </c>
      <c r="I564" t="s">
        <v>456</v>
      </c>
      <c r="J564">
        <v>42685</v>
      </c>
      <c r="K564" t="s">
        <v>19178</v>
      </c>
      <c r="L564" t="s">
        <v>19155</v>
      </c>
      <c r="M564" t="s">
        <v>19100</v>
      </c>
      <c r="N564" t="s">
        <v>19351</v>
      </c>
      <c r="O564" t="s">
        <v>19676</v>
      </c>
      <c r="P564" t="s">
        <v>437</v>
      </c>
      <c r="Q564">
        <v>-5.2</v>
      </c>
      <c r="R564">
        <v>0.6</v>
      </c>
      <c r="S564">
        <v>0</v>
      </c>
      <c r="T564">
        <v>0.6</v>
      </c>
      <c r="U564">
        <v>0</v>
      </c>
      <c r="V564">
        <v>0.6</v>
      </c>
      <c r="W564">
        <v>0</v>
      </c>
      <c r="X564">
        <v>528</v>
      </c>
      <c r="Y564" t="s">
        <v>19157</v>
      </c>
      <c r="Z564">
        <v>31.68</v>
      </c>
      <c r="AA564">
        <v>348.48</v>
      </c>
      <c r="AB564">
        <v>42751</v>
      </c>
    </row>
    <row r="565" spans="1:28" ht="15" hidden="1" customHeight="1" x14ac:dyDescent="0.25">
      <c r="A565" t="s">
        <v>380</v>
      </c>
      <c r="B565" t="str">
        <f>VLOOKUP(O565+0,'de para'!K:O,3,0)</f>
        <v>NA</v>
      </c>
      <c r="C565" t="str">
        <f t="shared" si="8"/>
        <v>3025</v>
      </c>
      <c r="D565" t="str">
        <f>IFERROR(VLOOKUP(G565+0,'de para'!A:C,3,0),"")</f>
        <v/>
      </c>
      <c r="E565" t="str">
        <f>IF(VLOOKUP(G565+0,'de para'!E:H,4,0)="EX","Externo","Interno")</f>
        <v>Interno</v>
      </c>
      <c r="F565" t="s">
        <v>19685</v>
      </c>
      <c r="G565">
        <v>972</v>
      </c>
      <c r="H565" t="s">
        <v>19095</v>
      </c>
      <c r="I565" t="s">
        <v>456</v>
      </c>
      <c r="J565">
        <v>42685</v>
      </c>
      <c r="K565" t="s">
        <v>19178</v>
      </c>
      <c r="L565" t="s">
        <v>19155</v>
      </c>
      <c r="M565" t="s">
        <v>19100</v>
      </c>
      <c r="N565" t="s">
        <v>19353</v>
      </c>
      <c r="O565" t="s">
        <v>19185</v>
      </c>
      <c r="P565" t="s">
        <v>441</v>
      </c>
      <c r="Q565">
        <v>-0.15</v>
      </c>
      <c r="R565">
        <v>0.15</v>
      </c>
      <c r="S565">
        <v>0</v>
      </c>
      <c r="T565">
        <v>0.15</v>
      </c>
      <c r="U565">
        <v>0</v>
      </c>
      <c r="V565">
        <v>0.15</v>
      </c>
      <c r="W565">
        <v>0</v>
      </c>
      <c r="X565">
        <v>1914</v>
      </c>
      <c r="Y565" t="s">
        <v>19157</v>
      </c>
      <c r="Z565">
        <v>28.71</v>
      </c>
      <c r="AA565">
        <v>315.81</v>
      </c>
      <c r="AB565">
        <v>42751</v>
      </c>
    </row>
    <row r="566" spans="1:28" ht="15" hidden="1" customHeight="1" x14ac:dyDescent="0.25">
      <c r="A566" t="s">
        <v>380</v>
      </c>
      <c r="B566" t="str">
        <f>VLOOKUP(O566+0,'de para'!K:O,3,0)</f>
        <v>NA</v>
      </c>
      <c r="C566" t="str">
        <f t="shared" si="8"/>
        <v>3025</v>
      </c>
      <c r="D566" t="str">
        <f>IFERROR(VLOOKUP(G566+0,'de para'!A:C,3,0),"")</f>
        <v/>
      </c>
      <c r="E566" t="str">
        <f>IF(VLOOKUP(G566+0,'de para'!E:H,4,0)="EX","Externo","Interno")</f>
        <v>Interno</v>
      </c>
      <c r="F566" t="s">
        <v>19685</v>
      </c>
      <c r="G566">
        <v>972</v>
      </c>
      <c r="H566" t="s">
        <v>19095</v>
      </c>
      <c r="I566" t="s">
        <v>456</v>
      </c>
      <c r="J566">
        <v>42685</v>
      </c>
      <c r="K566" t="s">
        <v>19178</v>
      </c>
      <c r="L566" t="s">
        <v>19155</v>
      </c>
      <c r="M566" t="s">
        <v>19100</v>
      </c>
      <c r="N566" t="s">
        <v>19506</v>
      </c>
      <c r="O566" t="s">
        <v>19181</v>
      </c>
      <c r="P566" t="s">
        <v>427</v>
      </c>
      <c r="Q566">
        <v>-2.8</v>
      </c>
      <c r="R566">
        <v>1.8</v>
      </c>
      <c r="S566">
        <v>0</v>
      </c>
      <c r="T566">
        <v>1.8</v>
      </c>
      <c r="U566">
        <v>0</v>
      </c>
      <c r="V566">
        <v>1.8</v>
      </c>
      <c r="W566">
        <v>0</v>
      </c>
      <c r="X566">
        <v>385</v>
      </c>
      <c r="Y566" t="s">
        <v>19157</v>
      </c>
      <c r="Z566">
        <v>69.3</v>
      </c>
      <c r="AA566">
        <v>762.3</v>
      </c>
      <c r="AB566">
        <v>42751</v>
      </c>
    </row>
    <row r="567" spans="1:28" ht="15" hidden="1" customHeight="1" x14ac:dyDescent="0.25">
      <c r="A567" t="s">
        <v>380</v>
      </c>
      <c r="B567" t="str">
        <f>VLOOKUP(O567+0,'de para'!K:O,3,0)</f>
        <v>NA</v>
      </c>
      <c r="C567" t="str">
        <f t="shared" si="8"/>
        <v>3025</v>
      </c>
      <c r="D567" t="str">
        <f>IFERROR(VLOOKUP(G567+0,'de para'!A:C,3,0),"")</f>
        <v/>
      </c>
      <c r="E567" t="str">
        <f>IF(VLOOKUP(G567+0,'de para'!E:H,4,0)="EX","Externo","Interno")</f>
        <v>Interno</v>
      </c>
      <c r="F567" t="s">
        <v>19685</v>
      </c>
      <c r="G567">
        <v>972</v>
      </c>
      <c r="H567" t="s">
        <v>19095</v>
      </c>
      <c r="I567" t="s">
        <v>456</v>
      </c>
      <c r="J567">
        <v>42685</v>
      </c>
      <c r="K567" t="s">
        <v>19178</v>
      </c>
      <c r="L567" t="s">
        <v>19155</v>
      </c>
      <c r="M567" t="s">
        <v>19100</v>
      </c>
      <c r="N567" t="s">
        <v>19120</v>
      </c>
      <c r="O567" t="s">
        <v>19158</v>
      </c>
      <c r="P567" t="s">
        <v>445</v>
      </c>
      <c r="Q567">
        <v>-0.32020199999999999</v>
      </c>
      <c r="R567">
        <v>0.4</v>
      </c>
      <c r="S567">
        <v>0</v>
      </c>
      <c r="T567">
        <v>0.4</v>
      </c>
      <c r="U567">
        <v>0</v>
      </c>
      <c r="V567">
        <v>0.4</v>
      </c>
      <c r="W567">
        <v>0</v>
      </c>
      <c r="X567">
        <v>946</v>
      </c>
      <c r="Y567" t="s">
        <v>19157</v>
      </c>
      <c r="Z567">
        <v>37.840000000000003</v>
      </c>
      <c r="AA567">
        <v>416.24</v>
      </c>
      <c r="AB567">
        <v>42751</v>
      </c>
    </row>
    <row r="568" spans="1:28" ht="15" hidden="1" customHeight="1" x14ac:dyDescent="0.25">
      <c r="A568" t="s">
        <v>380</v>
      </c>
      <c r="B568" t="str">
        <f>VLOOKUP(O568+0,'de para'!K:O,3,0)</f>
        <v>NA</v>
      </c>
      <c r="C568" t="str">
        <f t="shared" si="8"/>
        <v>3025</v>
      </c>
      <c r="D568" t="str">
        <f>IFERROR(VLOOKUP(G568+0,'de para'!A:C,3,0),"")</f>
        <v/>
      </c>
      <c r="E568" t="str">
        <f>IF(VLOOKUP(G568+0,'de para'!E:H,4,0)="EX","Externo","Interno")</f>
        <v>Interno</v>
      </c>
      <c r="F568" t="s">
        <v>19685</v>
      </c>
      <c r="G568">
        <v>972</v>
      </c>
      <c r="H568" t="s">
        <v>19095</v>
      </c>
      <c r="I568" t="s">
        <v>456</v>
      </c>
      <c r="J568">
        <v>42685</v>
      </c>
      <c r="K568" t="s">
        <v>19178</v>
      </c>
      <c r="L568" t="s">
        <v>19155</v>
      </c>
      <c r="M568" t="s">
        <v>19100</v>
      </c>
      <c r="N568" t="s">
        <v>19508</v>
      </c>
      <c r="O568" t="s">
        <v>19160</v>
      </c>
      <c r="P568" t="s">
        <v>447</v>
      </c>
      <c r="Q568">
        <v>0.5</v>
      </c>
      <c r="R568">
        <v>0.05</v>
      </c>
      <c r="S568">
        <v>0</v>
      </c>
      <c r="T568">
        <v>0.05</v>
      </c>
      <c r="U568">
        <v>0</v>
      </c>
      <c r="V568">
        <v>0.05</v>
      </c>
      <c r="W568">
        <v>0</v>
      </c>
      <c r="X568">
        <v>1705</v>
      </c>
      <c r="Y568" t="s">
        <v>19157</v>
      </c>
      <c r="Z568">
        <v>8.52</v>
      </c>
      <c r="AA568">
        <v>93.77</v>
      </c>
      <c r="AB568">
        <v>42751</v>
      </c>
    </row>
    <row r="569" spans="1:28" ht="15" hidden="1" customHeight="1" x14ac:dyDescent="0.25">
      <c r="A569" t="s">
        <v>380</v>
      </c>
      <c r="B569" t="str">
        <f>VLOOKUP(O569+0,'de para'!K:O,3,0)</f>
        <v>NA</v>
      </c>
      <c r="C569" t="str">
        <f t="shared" si="8"/>
        <v>3025</v>
      </c>
      <c r="D569" t="str">
        <f>IFERROR(VLOOKUP(G569+0,'de para'!A:C,3,0),"")</f>
        <v/>
      </c>
      <c r="E569" t="str">
        <f>IF(VLOOKUP(G569+0,'de para'!E:H,4,0)="EX","Externo","Interno")</f>
        <v>Interno</v>
      </c>
      <c r="F569" t="s">
        <v>19685</v>
      </c>
      <c r="G569">
        <v>972</v>
      </c>
      <c r="H569" t="s">
        <v>19095</v>
      </c>
      <c r="I569" t="s">
        <v>456</v>
      </c>
      <c r="J569">
        <v>42685</v>
      </c>
      <c r="K569" t="s">
        <v>19178</v>
      </c>
      <c r="L569" t="s">
        <v>19155</v>
      </c>
      <c r="M569" t="s">
        <v>19100</v>
      </c>
      <c r="N569" t="s">
        <v>19121</v>
      </c>
      <c r="O569" t="s">
        <v>19183</v>
      </c>
      <c r="P569" t="s">
        <v>448</v>
      </c>
      <c r="Q569">
        <v>-0.1</v>
      </c>
      <c r="R569">
        <v>0.03</v>
      </c>
      <c r="S569">
        <v>0</v>
      </c>
      <c r="T569">
        <v>0.03</v>
      </c>
      <c r="U569">
        <v>0</v>
      </c>
      <c r="V569">
        <v>0.03</v>
      </c>
      <c r="W569">
        <v>0</v>
      </c>
      <c r="X569">
        <v>1309</v>
      </c>
      <c r="Y569" t="s">
        <v>19157</v>
      </c>
      <c r="Z569">
        <v>3.93</v>
      </c>
      <c r="AA569">
        <v>43.2</v>
      </c>
      <c r="AB569">
        <v>42751</v>
      </c>
    </row>
    <row r="570" spans="1:28" ht="15" hidden="1" customHeight="1" x14ac:dyDescent="0.25">
      <c r="A570" t="s">
        <v>380</v>
      </c>
      <c r="B570" t="str">
        <f>VLOOKUP(O570+0,'de para'!K:O,3,0)</f>
        <v>NA</v>
      </c>
      <c r="C570" t="str">
        <f t="shared" si="8"/>
        <v>3025</v>
      </c>
      <c r="D570" t="str">
        <f>IFERROR(VLOOKUP(G570+0,'de para'!A:C,3,0),"")</f>
        <v/>
      </c>
      <c r="E570" t="str">
        <f>IF(VLOOKUP(G570+0,'de para'!E:H,4,0)="EX","Externo","Interno")</f>
        <v>Interno</v>
      </c>
      <c r="F570" t="s">
        <v>19685</v>
      </c>
      <c r="G570">
        <v>972</v>
      </c>
      <c r="H570" t="s">
        <v>19095</v>
      </c>
      <c r="I570" t="s">
        <v>456</v>
      </c>
      <c r="J570">
        <v>42685</v>
      </c>
      <c r="K570" t="s">
        <v>19178</v>
      </c>
      <c r="L570" t="s">
        <v>19155</v>
      </c>
      <c r="M570" t="s">
        <v>19100</v>
      </c>
      <c r="N570" t="s">
        <v>19510</v>
      </c>
      <c r="O570" t="s">
        <v>19693</v>
      </c>
      <c r="P570" t="s">
        <v>461</v>
      </c>
      <c r="Q570">
        <v>0</v>
      </c>
      <c r="R570">
        <v>0.05</v>
      </c>
      <c r="S570">
        <v>0</v>
      </c>
      <c r="T570">
        <v>0.05</v>
      </c>
      <c r="U570">
        <v>0</v>
      </c>
      <c r="V570">
        <v>0.05</v>
      </c>
      <c r="W570">
        <v>0</v>
      </c>
      <c r="X570">
        <v>2387</v>
      </c>
      <c r="Y570" t="s">
        <v>19157</v>
      </c>
      <c r="Z570">
        <v>11.94</v>
      </c>
      <c r="AA570">
        <v>131.29</v>
      </c>
      <c r="AB570">
        <v>42751</v>
      </c>
    </row>
    <row r="571" spans="1:28" ht="15" hidden="1" customHeight="1" x14ac:dyDescent="0.25">
      <c r="A571" t="s">
        <v>380</v>
      </c>
      <c r="B571" t="str">
        <f>VLOOKUP(O571+0,'de para'!K:O,3,0)</f>
        <v>NA</v>
      </c>
      <c r="C571" t="str">
        <f t="shared" si="8"/>
        <v>3027</v>
      </c>
      <c r="D571" t="str">
        <f>IFERROR(VLOOKUP(G571+0,'de para'!A:C,3,0),"")</f>
        <v/>
      </c>
      <c r="E571" t="str">
        <f>IF(VLOOKUP(G571+0,'de para'!E:H,4,0)="EX","Externo","Interno")</f>
        <v>Interno</v>
      </c>
      <c r="F571" t="s">
        <v>19694</v>
      </c>
      <c r="G571">
        <v>1063</v>
      </c>
      <c r="H571" t="s">
        <v>19095</v>
      </c>
      <c r="I571" t="s">
        <v>418</v>
      </c>
      <c r="J571">
        <v>42690</v>
      </c>
      <c r="K571" t="s">
        <v>19096</v>
      </c>
      <c r="L571" t="s">
        <v>19155</v>
      </c>
      <c r="M571" t="s">
        <v>19129</v>
      </c>
      <c r="N571" t="s">
        <v>19102</v>
      </c>
      <c r="O571" t="s">
        <v>19695</v>
      </c>
      <c r="P571" t="s">
        <v>419</v>
      </c>
      <c r="Q571">
        <v>0.497</v>
      </c>
      <c r="R571">
        <v>6</v>
      </c>
      <c r="S571">
        <v>0</v>
      </c>
      <c r="T571">
        <v>6</v>
      </c>
      <c r="U571">
        <v>0</v>
      </c>
      <c r="V571">
        <v>0</v>
      </c>
      <c r="W571">
        <v>0</v>
      </c>
      <c r="X571">
        <v>4920</v>
      </c>
      <c r="Y571" t="s">
        <v>19124</v>
      </c>
      <c r="Z571">
        <v>0</v>
      </c>
      <c r="AA571">
        <v>29520</v>
      </c>
      <c r="AB571">
        <v>42766</v>
      </c>
    </row>
    <row r="572" spans="1:28" ht="15" hidden="1" customHeight="1" x14ac:dyDescent="0.25">
      <c r="A572" t="s">
        <v>380</v>
      </c>
      <c r="B572" t="str">
        <f>VLOOKUP(O572+0,'de para'!K:O,3,0)</f>
        <v>NA</v>
      </c>
      <c r="C572" t="str">
        <f t="shared" si="8"/>
        <v>3025</v>
      </c>
      <c r="D572" t="str">
        <f>IFERROR(VLOOKUP(G572+0,'de para'!A:C,3,0),"")</f>
        <v/>
      </c>
      <c r="E572" t="str">
        <f>IF(VLOOKUP(G572+0,'de para'!E:H,4,0)="EX","Externo","Interno")</f>
        <v>Interno</v>
      </c>
      <c r="F572" t="s">
        <v>19233</v>
      </c>
      <c r="G572">
        <v>429</v>
      </c>
      <c r="H572" t="s">
        <v>19095</v>
      </c>
      <c r="I572" t="s">
        <v>1597</v>
      </c>
      <c r="J572">
        <v>42691</v>
      </c>
      <c r="K572" t="s">
        <v>19204</v>
      </c>
      <c r="L572" t="s">
        <v>19105</v>
      </c>
      <c r="M572" t="s">
        <v>19109</v>
      </c>
      <c r="N572" t="s">
        <v>19118</v>
      </c>
      <c r="O572" t="s">
        <v>19180</v>
      </c>
      <c r="P572" t="s">
        <v>432</v>
      </c>
      <c r="Q572">
        <v>-1.4</v>
      </c>
      <c r="R572">
        <v>0.2</v>
      </c>
      <c r="S572">
        <v>0</v>
      </c>
      <c r="T572">
        <v>0.2</v>
      </c>
      <c r="U572">
        <v>0</v>
      </c>
      <c r="V572">
        <v>0</v>
      </c>
      <c r="W572">
        <v>0</v>
      </c>
      <c r="X572">
        <v>165</v>
      </c>
      <c r="Y572" t="s">
        <v>19124</v>
      </c>
      <c r="Z572">
        <v>3.3</v>
      </c>
      <c r="AA572">
        <v>36.299999999999997</v>
      </c>
      <c r="AB572">
        <v>42716</v>
      </c>
    </row>
    <row r="573" spans="1:28" ht="15" hidden="1" customHeight="1" x14ac:dyDescent="0.25">
      <c r="A573" t="s">
        <v>380</v>
      </c>
      <c r="B573" t="str">
        <f>VLOOKUP(O573+0,'de para'!K:O,3,0)</f>
        <v>NA</v>
      </c>
      <c r="C573" t="str">
        <f t="shared" si="8"/>
        <v>3025</v>
      </c>
      <c r="D573" t="str">
        <f>IFERROR(VLOOKUP(G573+0,'de para'!A:C,3,0),"")</f>
        <v/>
      </c>
      <c r="E573" t="str">
        <f>IF(VLOOKUP(G573+0,'de para'!E:H,4,0)="EX","Externo","Interno")</f>
        <v>Interno</v>
      </c>
      <c r="F573" t="s">
        <v>19233</v>
      </c>
      <c r="G573">
        <v>429</v>
      </c>
      <c r="H573" t="s">
        <v>19095</v>
      </c>
      <c r="I573" t="s">
        <v>1597</v>
      </c>
      <c r="J573">
        <v>42691</v>
      </c>
      <c r="K573" t="s">
        <v>19204</v>
      </c>
      <c r="L573" t="s">
        <v>19105</v>
      </c>
      <c r="M573" t="s">
        <v>19109</v>
      </c>
      <c r="N573" t="s">
        <v>19146</v>
      </c>
      <c r="O573" t="s">
        <v>19184</v>
      </c>
      <c r="P573" t="s">
        <v>442</v>
      </c>
      <c r="Q573">
        <v>-2</v>
      </c>
      <c r="R573">
        <v>0.2</v>
      </c>
      <c r="S573">
        <v>0</v>
      </c>
      <c r="T573">
        <v>0.2</v>
      </c>
      <c r="U573">
        <v>0</v>
      </c>
      <c r="V573">
        <v>0</v>
      </c>
      <c r="W573">
        <v>0</v>
      </c>
      <c r="X573">
        <v>272.87</v>
      </c>
      <c r="Y573" t="s">
        <v>19124</v>
      </c>
      <c r="Z573">
        <v>5.46</v>
      </c>
      <c r="AA573">
        <v>60.03</v>
      </c>
      <c r="AB573">
        <v>42716</v>
      </c>
    </row>
    <row r="574" spans="1:28" ht="15" hidden="1" customHeight="1" x14ac:dyDescent="0.25">
      <c r="A574" t="s">
        <v>380</v>
      </c>
      <c r="B574" t="str">
        <f>VLOOKUP(O574+0,'de para'!K:O,3,0)</f>
        <v>NA</v>
      </c>
      <c r="C574" t="str">
        <f t="shared" si="8"/>
        <v>3025</v>
      </c>
      <c r="D574" t="str">
        <f>IFERROR(VLOOKUP(G574+0,'de para'!A:C,3,0),"")</f>
        <v/>
      </c>
      <c r="E574" t="str">
        <f>IF(VLOOKUP(G574+0,'de para'!E:H,4,0)="EX","Externo","Interno")</f>
        <v>Interno</v>
      </c>
      <c r="F574" t="s">
        <v>19233</v>
      </c>
      <c r="G574">
        <v>429</v>
      </c>
      <c r="H574" t="s">
        <v>19095</v>
      </c>
      <c r="I574" t="s">
        <v>1597</v>
      </c>
      <c r="J574">
        <v>42691</v>
      </c>
      <c r="K574" t="s">
        <v>19204</v>
      </c>
      <c r="L574" t="s">
        <v>19105</v>
      </c>
      <c r="M574" t="s">
        <v>19109</v>
      </c>
      <c r="N574" t="s">
        <v>19234</v>
      </c>
      <c r="O574" t="s">
        <v>19235</v>
      </c>
      <c r="P574" t="s">
        <v>445</v>
      </c>
      <c r="Q574">
        <v>0</v>
      </c>
      <c r="R574">
        <v>0.3</v>
      </c>
      <c r="S574">
        <v>0</v>
      </c>
      <c r="T574">
        <v>0.3</v>
      </c>
      <c r="U574">
        <v>0</v>
      </c>
      <c r="V574">
        <v>0</v>
      </c>
      <c r="W574">
        <v>0</v>
      </c>
      <c r="X574">
        <v>1252.17</v>
      </c>
      <c r="Y574" t="s">
        <v>19097</v>
      </c>
      <c r="Z574">
        <v>37.56</v>
      </c>
      <c r="AA574">
        <v>413.21</v>
      </c>
      <c r="AB574">
        <v>42716</v>
      </c>
    </row>
    <row r="575" spans="1:28" ht="15" hidden="1" customHeight="1" x14ac:dyDescent="0.25">
      <c r="A575" t="s">
        <v>380</v>
      </c>
      <c r="B575" t="str">
        <f>VLOOKUP(O575+0,'de para'!K:O,3,0)</f>
        <v>NA</v>
      </c>
      <c r="C575" t="str">
        <f t="shared" si="8"/>
        <v>3027</v>
      </c>
      <c r="D575" t="str">
        <f>IFERROR(VLOOKUP(G575+0,'de para'!A:C,3,0),"")</f>
        <v/>
      </c>
      <c r="E575" t="str">
        <f>IF(VLOOKUP(G575+0,'de para'!E:H,4,0)="EX","Externo","Interno")</f>
        <v>Externo</v>
      </c>
      <c r="F575" t="s">
        <v>19699</v>
      </c>
      <c r="G575">
        <v>118</v>
      </c>
      <c r="H575" t="s">
        <v>19095</v>
      </c>
      <c r="I575" t="s">
        <v>1021</v>
      </c>
      <c r="J575">
        <v>42691</v>
      </c>
      <c r="K575" t="s">
        <v>19096</v>
      </c>
      <c r="L575" t="s">
        <v>19155</v>
      </c>
      <c r="M575" t="s">
        <v>19151</v>
      </c>
      <c r="N575" t="s">
        <v>19095</v>
      </c>
      <c r="O575" t="s">
        <v>19195</v>
      </c>
      <c r="P575" t="s">
        <v>12500</v>
      </c>
      <c r="Q575">
        <v>0</v>
      </c>
      <c r="R575">
        <v>0.4</v>
      </c>
      <c r="S575">
        <v>0</v>
      </c>
      <c r="T575">
        <v>0.4</v>
      </c>
      <c r="U575">
        <v>0</v>
      </c>
      <c r="V575">
        <v>0</v>
      </c>
      <c r="W575">
        <v>0</v>
      </c>
      <c r="X575">
        <v>9125.93</v>
      </c>
      <c r="Y575" t="s">
        <v>19124</v>
      </c>
      <c r="Z575">
        <v>0</v>
      </c>
      <c r="AA575">
        <v>3650.37</v>
      </c>
      <c r="AB575">
        <v>42766</v>
      </c>
    </row>
    <row r="576" spans="1:28" ht="15" hidden="1" customHeight="1" x14ac:dyDescent="0.25">
      <c r="A576" t="s">
        <v>380</v>
      </c>
      <c r="B576" t="str">
        <f>VLOOKUP(O576+0,'de para'!K:O,3,0)</f>
        <v>NA</v>
      </c>
      <c r="C576" t="str">
        <f t="shared" si="8"/>
        <v>3026</v>
      </c>
      <c r="D576" t="str">
        <f>IFERROR(VLOOKUP(G576+0,'de para'!A:C,3,0),"")</f>
        <v/>
      </c>
      <c r="E576" t="str">
        <f>IF(VLOOKUP(G576+0,'de para'!E:H,4,0)="EX","Externo","Interno")</f>
        <v>Externo</v>
      </c>
      <c r="F576" t="s">
        <v>19700</v>
      </c>
      <c r="G576">
        <v>132</v>
      </c>
      <c r="H576" t="s">
        <v>19095</v>
      </c>
      <c r="I576" t="s">
        <v>470</v>
      </c>
      <c r="J576">
        <v>42695</v>
      </c>
      <c r="K576" t="s">
        <v>19096</v>
      </c>
      <c r="L576" t="s">
        <v>19155</v>
      </c>
      <c r="M576" t="s">
        <v>19314</v>
      </c>
      <c r="N576" t="s">
        <v>19095</v>
      </c>
      <c r="O576" t="s">
        <v>19661</v>
      </c>
      <c r="P576" t="s">
        <v>518</v>
      </c>
      <c r="Q576">
        <v>2.6640000000000001</v>
      </c>
      <c r="R576">
        <v>1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14783.24</v>
      </c>
      <c r="Y576" t="s">
        <v>19124</v>
      </c>
      <c r="Z576">
        <v>0</v>
      </c>
      <c r="AA576">
        <v>14783.24</v>
      </c>
      <c r="AB576">
        <v>42738</v>
      </c>
    </row>
    <row r="577" spans="1:28" ht="15" hidden="1" customHeight="1" x14ac:dyDescent="0.25">
      <c r="A577" t="s">
        <v>380</v>
      </c>
      <c r="B577" t="str">
        <f>VLOOKUP(O577+0,'de para'!K:O,3,0)</f>
        <v>NA</v>
      </c>
      <c r="C577" t="str">
        <f t="shared" si="8"/>
        <v>3026</v>
      </c>
      <c r="D577" t="str">
        <f>IFERROR(VLOOKUP(G577+0,'de para'!A:C,3,0),"")</f>
        <v/>
      </c>
      <c r="E577" t="str">
        <f>IF(VLOOKUP(G577+0,'de para'!E:H,4,0)="EX","Externo","Interno")</f>
        <v>Externo</v>
      </c>
      <c r="F577" t="s">
        <v>19700</v>
      </c>
      <c r="G577">
        <v>132</v>
      </c>
      <c r="H577" t="s">
        <v>19095</v>
      </c>
      <c r="I577" t="s">
        <v>470</v>
      </c>
      <c r="J577">
        <v>42695</v>
      </c>
      <c r="K577" t="s">
        <v>19096</v>
      </c>
      <c r="L577" t="s">
        <v>19155</v>
      </c>
      <c r="M577" t="s">
        <v>19314</v>
      </c>
      <c r="N577" t="s">
        <v>19102</v>
      </c>
      <c r="O577" t="s">
        <v>19701</v>
      </c>
      <c r="P577" t="s">
        <v>12089</v>
      </c>
      <c r="Q577">
        <v>5.5</v>
      </c>
      <c r="R577">
        <v>3.5</v>
      </c>
      <c r="S577">
        <v>0</v>
      </c>
      <c r="T577">
        <v>3.5</v>
      </c>
      <c r="U577">
        <v>0</v>
      </c>
      <c r="V577">
        <v>0</v>
      </c>
      <c r="W577">
        <v>0</v>
      </c>
      <c r="X577">
        <v>413.15</v>
      </c>
      <c r="Y577" t="s">
        <v>19124</v>
      </c>
      <c r="Z577">
        <v>0</v>
      </c>
      <c r="AA577">
        <v>1446.04</v>
      </c>
      <c r="AB577">
        <v>42738</v>
      </c>
    </row>
    <row r="578" spans="1:28" ht="15" hidden="1" customHeight="1" x14ac:dyDescent="0.25">
      <c r="A578" t="s">
        <v>380</v>
      </c>
      <c r="B578" t="str">
        <f>VLOOKUP(O578+0,'de para'!K:O,3,0)</f>
        <v>NA</v>
      </c>
      <c r="C578" t="str">
        <f t="shared" ref="C578:C641" si="9">LEFT(O578,4)</f>
        <v>3026</v>
      </c>
      <c r="D578" t="str">
        <f>IFERROR(VLOOKUP(G578+0,'de para'!A:C,3,0),"")</f>
        <v/>
      </c>
      <c r="E578" t="str">
        <f>IF(VLOOKUP(G578+0,'de para'!E:H,4,0)="EX","Externo","Interno")</f>
        <v>Externo</v>
      </c>
      <c r="F578" t="s">
        <v>19700</v>
      </c>
      <c r="G578">
        <v>132</v>
      </c>
      <c r="H578" t="s">
        <v>19095</v>
      </c>
      <c r="I578" t="s">
        <v>470</v>
      </c>
      <c r="J578">
        <v>42695</v>
      </c>
      <c r="K578" t="s">
        <v>19096</v>
      </c>
      <c r="L578" t="s">
        <v>19155</v>
      </c>
      <c r="M578" t="s">
        <v>19314</v>
      </c>
      <c r="N578" t="s">
        <v>19108</v>
      </c>
      <c r="O578" t="s">
        <v>19702</v>
      </c>
      <c r="P578" t="s">
        <v>12110</v>
      </c>
      <c r="Q578">
        <v>11.095000000000001</v>
      </c>
      <c r="R578">
        <v>8.5</v>
      </c>
      <c r="S578">
        <v>0</v>
      </c>
      <c r="T578">
        <v>8.5</v>
      </c>
      <c r="U578">
        <v>0</v>
      </c>
      <c r="V578">
        <v>0</v>
      </c>
      <c r="W578">
        <v>0</v>
      </c>
      <c r="X578">
        <v>516.47</v>
      </c>
      <c r="Y578" t="s">
        <v>19124</v>
      </c>
      <c r="Z578">
        <v>0</v>
      </c>
      <c r="AA578">
        <v>4390</v>
      </c>
      <c r="AB578">
        <v>42738</v>
      </c>
    </row>
    <row r="579" spans="1:28" ht="15" hidden="1" customHeight="1" x14ac:dyDescent="0.25">
      <c r="A579" t="s">
        <v>380</v>
      </c>
      <c r="B579" t="str">
        <f>VLOOKUP(O579+0,'de para'!K:O,3,0)</f>
        <v>NA</v>
      </c>
      <c r="C579" t="str">
        <f t="shared" si="9"/>
        <v>3026</v>
      </c>
      <c r="D579" t="str">
        <f>IFERROR(VLOOKUP(G579+0,'de para'!A:C,3,0),"")</f>
        <v/>
      </c>
      <c r="E579" t="str">
        <f>IF(VLOOKUP(G579+0,'de para'!E:H,4,0)="EX","Externo","Interno")</f>
        <v>Externo</v>
      </c>
      <c r="F579" t="s">
        <v>19700</v>
      </c>
      <c r="G579">
        <v>132</v>
      </c>
      <c r="H579" t="s">
        <v>19095</v>
      </c>
      <c r="I579" t="s">
        <v>470</v>
      </c>
      <c r="J579">
        <v>42695</v>
      </c>
      <c r="K579" t="s">
        <v>19096</v>
      </c>
      <c r="L579" t="s">
        <v>19155</v>
      </c>
      <c r="M579" t="s">
        <v>19314</v>
      </c>
      <c r="N579" t="s">
        <v>19103</v>
      </c>
      <c r="O579" t="s">
        <v>19703</v>
      </c>
      <c r="P579" t="s">
        <v>12165</v>
      </c>
      <c r="Q579">
        <v>0</v>
      </c>
      <c r="R579">
        <v>0.5</v>
      </c>
      <c r="S579">
        <v>0</v>
      </c>
      <c r="T579">
        <v>0.5</v>
      </c>
      <c r="U579">
        <v>0</v>
      </c>
      <c r="V579">
        <v>0</v>
      </c>
      <c r="W579">
        <v>0</v>
      </c>
      <c r="X579">
        <v>413.15</v>
      </c>
      <c r="Y579" t="s">
        <v>19124</v>
      </c>
      <c r="Z579">
        <v>0</v>
      </c>
      <c r="AA579">
        <v>206.57</v>
      </c>
      <c r="AB579">
        <v>42738</v>
      </c>
    </row>
    <row r="580" spans="1:28" ht="15" hidden="1" customHeight="1" x14ac:dyDescent="0.25">
      <c r="A580" t="s">
        <v>380</v>
      </c>
      <c r="B580" t="str">
        <f>VLOOKUP(O580+0,'de para'!K:O,3,0)</f>
        <v>NA</v>
      </c>
      <c r="C580" t="str">
        <f t="shared" si="9"/>
        <v>3026</v>
      </c>
      <c r="D580" t="str">
        <f>IFERROR(VLOOKUP(G580+0,'de para'!A:C,3,0),"")</f>
        <v/>
      </c>
      <c r="E580" t="str">
        <f>IF(VLOOKUP(G580+0,'de para'!E:H,4,0)="EX","Externo","Interno")</f>
        <v>Externo</v>
      </c>
      <c r="F580" t="s">
        <v>19700</v>
      </c>
      <c r="G580">
        <v>132</v>
      </c>
      <c r="H580" t="s">
        <v>19095</v>
      </c>
      <c r="I580" t="s">
        <v>470</v>
      </c>
      <c r="J580">
        <v>42695</v>
      </c>
      <c r="K580" t="s">
        <v>19096</v>
      </c>
      <c r="L580" t="s">
        <v>19155</v>
      </c>
      <c r="M580" t="s">
        <v>19314</v>
      </c>
      <c r="N580" t="s">
        <v>19291</v>
      </c>
      <c r="O580" t="s">
        <v>19704</v>
      </c>
      <c r="P580" t="s">
        <v>12342</v>
      </c>
      <c r="Q580">
        <v>0</v>
      </c>
      <c r="R580">
        <v>3</v>
      </c>
      <c r="S580">
        <v>0</v>
      </c>
      <c r="T580">
        <v>3</v>
      </c>
      <c r="U580">
        <v>0</v>
      </c>
      <c r="V580">
        <v>0</v>
      </c>
      <c r="W580">
        <v>0</v>
      </c>
      <c r="X580">
        <v>3080.8</v>
      </c>
      <c r="Y580" t="s">
        <v>19124</v>
      </c>
      <c r="Z580">
        <v>0</v>
      </c>
      <c r="AA580">
        <v>9242.4</v>
      </c>
      <c r="AB580">
        <v>42738</v>
      </c>
    </row>
    <row r="581" spans="1:28" ht="15" hidden="1" customHeight="1" x14ac:dyDescent="0.25">
      <c r="A581" t="s">
        <v>380</v>
      </c>
      <c r="B581" t="str">
        <f>VLOOKUP(O581+0,'de para'!K:O,3,0)</f>
        <v>NA</v>
      </c>
      <c r="C581" t="str">
        <f t="shared" si="9"/>
        <v>3026</v>
      </c>
      <c r="D581" t="str">
        <f>IFERROR(VLOOKUP(G581+0,'de para'!A:C,3,0),"")</f>
        <v/>
      </c>
      <c r="E581" t="str">
        <f>IF(VLOOKUP(G581+0,'de para'!E:H,4,0)="EX","Externo","Interno")</f>
        <v>Externo</v>
      </c>
      <c r="F581" t="s">
        <v>19700</v>
      </c>
      <c r="G581">
        <v>132</v>
      </c>
      <c r="H581" t="s">
        <v>19095</v>
      </c>
      <c r="I581" t="s">
        <v>470</v>
      </c>
      <c r="J581">
        <v>42695</v>
      </c>
      <c r="K581" t="s">
        <v>19096</v>
      </c>
      <c r="L581" t="s">
        <v>19155</v>
      </c>
      <c r="M581" t="s">
        <v>19314</v>
      </c>
      <c r="N581" t="s">
        <v>19104</v>
      </c>
      <c r="O581" t="s">
        <v>19705</v>
      </c>
      <c r="P581" t="s">
        <v>12346</v>
      </c>
      <c r="Q581">
        <v>4.1230000000000002</v>
      </c>
      <c r="R581">
        <v>4</v>
      </c>
      <c r="S581">
        <v>0</v>
      </c>
      <c r="T581">
        <v>4</v>
      </c>
      <c r="U581">
        <v>0</v>
      </c>
      <c r="V581">
        <v>0</v>
      </c>
      <c r="W581">
        <v>0</v>
      </c>
      <c r="X581">
        <v>1758.45</v>
      </c>
      <c r="Y581" t="s">
        <v>19124</v>
      </c>
      <c r="Z581">
        <v>0</v>
      </c>
      <c r="AA581">
        <v>7033.82</v>
      </c>
      <c r="AB581">
        <v>42738</v>
      </c>
    </row>
    <row r="582" spans="1:28" ht="15" hidden="1" customHeight="1" x14ac:dyDescent="0.25">
      <c r="A582" t="s">
        <v>380</v>
      </c>
      <c r="B582" t="str">
        <f>VLOOKUP(O582+0,'de para'!K:O,3,0)</f>
        <v>NA</v>
      </c>
      <c r="C582" t="str">
        <f t="shared" si="9"/>
        <v>3026</v>
      </c>
      <c r="D582" t="str">
        <f>IFERROR(VLOOKUP(G582+0,'de para'!A:C,3,0),"")</f>
        <v/>
      </c>
      <c r="E582" t="str">
        <f>IF(VLOOKUP(G582+0,'de para'!E:H,4,0)="EX","Externo","Interno")</f>
        <v>Externo</v>
      </c>
      <c r="F582" t="s">
        <v>19700</v>
      </c>
      <c r="G582">
        <v>132</v>
      </c>
      <c r="H582" t="s">
        <v>19095</v>
      </c>
      <c r="I582" t="s">
        <v>470</v>
      </c>
      <c r="J582">
        <v>42695</v>
      </c>
      <c r="K582" t="s">
        <v>19096</v>
      </c>
      <c r="L582" t="s">
        <v>19155</v>
      </c>
      <c r="M582" t="s">
        <v>19314</v>
      </c>
      <c r="N582" t="s">
        <v>19112</v>
      </c>
      <c r="O582" t="s">
        <v>19706</v>
      </c>
      <c r="P582" t="s">
        <v>629</v>
      </c>
      <c r="Q582">
        <v>6</v>
      </c>
      <c r="R582">
        <v>6</v>
      </c>
      <c r="S582">
        <v>0</v>
      </c>
      <c r="T582">
        <v>6</v>
      </c>
      <c r="U582">
        <v>0</v>
      </c>
      <c r="V582">
        <v>0</v>
      </c>
      <c r="W582">
        <v>0</v>
      </c>
      <c r="X582">
        <v>1068.79</v>
      </c>
      <c r="Y582" t="s">
        <v>19124</v>
      </c>
      <c r="Z582">
        <v>0</v>
      </c>
      <c r="AA582">
        <v>6412.79</v>
      </c>
      <c r="AB582">
        <v>42738</v>
      </c>
    </row>
    <row r="583" spans="1:28" ht="15" hidden="1" customHeight="1" x14ac:dyDescent="0.25">
      <c r="A583" t="s">
        <v>380</v>
      </c>
      <c r="B583" t="str">
        <f>VLOOKUP(O583+0,'de para'!K:O,3,0)</f>
        <v>NA</v>
      </c>
      <c r="C583" t="str">
        <f t="shared" si="9"/>
        <v>3026</v>
      </c>
      <c r="D583" t="str">
        <f>IFERROR(VLOOKUP(G583+0,'de para'!A:C,3,0),"")</f>
        <v/>
      </c>
      <c r="E583" t="str">
        <f>IF(VLOOKUP(G583+0,'de para'!E:H,4,0)="EX","Externo","Interno")</f>
        <v>Externo</v>
      </c>
      <c r="F583" t="s">
        <v>19700</v>
      </c>
      <c r="G583">
        <v>132</v>
      </c>
      <c r="H583" t="s">
        <v>19095</v>
      </c>
      <c r="I583" t="s">
        <v>470</v>
      </c>
      <c r="J583">
        <v>42695</v>
      </c>
      <c r="K583" t="s">
        <v>19096</v>
      </c>
      <c r="L583" t="s">
        <v>19155</v>
      </c>
      <c r="M583" t="s">
        <v>19314</v>
      </c>
      <c r="N583" t="s">
        <v>19113</v>
      </c>
      <c r="O583" t="s">
        <v>19707</v>
      </c>
      <c r="P583" t="s">
        <v>12343</v>
      </c>
      <c r="Q583">
        <v>2</v>
      </c>
      <c r="R583">
        <v>6</v>
      </c>
      <c r="S583">
        <v>0</v>
      </c>
      <c r="T583">
        <v>6</v>
      </c>
      <c r="U583">
        <v>0</v>
      </c>
      <c r="V583">
        <v>0</v>
      </c>
      <c r="W583">
        <v>0</v>
      </c>
      <c r="X583">
        <v>413.15</v>
      </c>
      <c r="Y583" t="s">
        <v>19124</v>
      </c>
      <c r="Z583">
        <v>0</v>
      </c>
      <c r="AA583">
        <v>2478.94</v>
      </c>
      <c r="AB583">
        <v>42738</v>
      </c>
    </row>
    <row r="584" spans="1:28" ht="15" hidden="1" customHeight="1" x14ac:dyDescent="0.25">
      <c r="A584" t="s">
        <v>380</v>
      </c>
      <c r="B584" t="str">
        <f>VLOOKUP(O584+0,'de para'!K:O,3,0)</f>
        <v>NA</v>
      </c>
      <c r="C584" t="str">
        <f t="shared" si="9"/>
        <v>3026</v>
      </c>
      <c r="D584" t="str">
        <f>IFERROR(VLOOKUP(G584+0,'de para'!A:C,3,0),"")</f>
        <v/>
      </c>
      <c r="E584" t="str">
        <f>IF(VLOOKUP(G584+0,'de para'!E:H,4,0)="EX","Externo","Interno")</f>
        <v>Externo</v>
      </c>
      <c r="F584" t="s">
        <v>19700</v>
      </c>
      <c r="G584">
        <v>132</v>
      </c>
      <c r="H584" t="s">
        <v>19095</v>
      </c>
      <c r="I584" t="s">
        <v>470</v>
      </c>
      <c r="J584">
        <v>42695</v>
      </c>
      <c r="K584" t="s">
        <v>19096</v>
      </c>
      <c r="L584" t="s">
        <v>19155</v>
      </c>
      <c r="M584" t="s">
        <v>19314</v>
      </c>
      <c r="N584" t="s">
        <v>19340</v>
      </c>
      <c r="O584" t="s">
        <v>19708</v>
      </c>
      <c r="P584" t="s">
        <v>630</v>
      </c>
      <c r="Q584">
        <v>9.9</v>
      </c>
      <c r="R584">
        <v>1.5</v>
      </c>
      <c r="S584">
        <v>0</v>
      </c>
      <c r="T584">
        <v>1.5</v>
      </c>
      <c r="U584">
        <v>0</v>
      </c>
      <c r="V584">
        <v>0</v>
      </c>
      <c r="W584">
        <v>0</v>
      </c>
      <c r="X584">
        <v>516.47</v>
      </c>
      <c r="Y584" t="s">
        <v>19124</v>
      </c>
      <c r="Z584">
        <v>0</v>
      </c>
      <c r="AA584">
        <v>774.7</v>
      </c>
      <c r="AB584">
        <v>42738</v>
      </c>
    </row>
    <row r="585" spans="1:28" ht="15" hidden="1" customHeight="1" x14ac:dyDescent="0.25">
      <c r="A585" t="s">
        <v>380</v>
      </c>
      <c r="B585" t="str">
        <f>VLOOKUP(O585+0,'de para'!K:O,3,0)</f>
        <v>NA</v>
      </c>
      <c r="C585" t="str">
        <f t="shared" si="9"/>
        <v>3026</v>
      </c>
      <c r="D585" t="str">
        <f>IFERROR(VLOOKUP(G585+0,'de para'!A:C,3,0),"")</f>
        <v/>
      </c>
      <c r="E585" t="str">
        <f>IF(VLOOKUP(G585+0,'de para'!E:H,4,0)="EX","Externo","Interno")</f>
        <v>Externo</v>
      </c>
      <c r="F585" t="s">
        <v>19700</v>
      </c>
      <c r="G585">
        <v>132</v>
      </c>
      <c r="H585" t="s">
        <v>19095</v>
      </c>
      <c r="I585" t="s">
        <v>470</v>
      </c>
      <c r="J585">
        <v>42695</v>
      </c>
      <c r="K585" t="s">
        <v>19096</v>
      </c>
      <c r="L585" t="s">
        <v>19155</v>
      </c>
      <c r="M585" t="s">
        <v>19314</v>
      </c>
      <c r="N585" t="s">
        <v>19342</v>
      </c>
      <c r="O585" t="s">
        <v>19709</v>
      </c>
      <c r="P585" t="s">
        <v>631</v>
      </c>
      <c r="Q585">
        <v>5.7</v>
      </c>
      <c r="R585">
        <v>5.5</v>
      </c>
      <c r="S585">
        <v>0</v>
      </c>
      <c r="T585">
        <v>5.5</v>
      </c>
      <c r="U585">
        <v>0</v>
      </c>
      <c r="V585">
        <v>0</v>
      </c>
      <c r="W585">
        <v>0</v>
      </c>
      <c r="X585">
        <v>413.15</v>
      </c>
      <c r="Y585" t="s">
        <v>19124</v>
      </c>
      <c r="Z585">
        <v>0</v>
      </c>
      <c r="AA585">
        <v>2272.36</v>
      </c>
      <c r="AB585">
        <v>42738</v>
      </c>
    </row>
    <row r="586" spans="1:28" ht="15" hidden="1" customHeight="1" x14ac:dyDescent="0.25">
      <c r="A586" t="s">
        <v>380</v>
      </c>
      <c r="B586" t="str">
        <f>VLOOKUP(O586+0,'de para'!K:O,3,0)</f>
        <v>NA</v>
      </c>
      <c r="C586" t="str">
        <f t="shared" si="9"/>
        <v>3026</v>
      </c>
      <c r="D586" t="str">
        <f>IFERROR(VLOOKUP(G586+0,'de para'!A:C,3,0),"")</f>
        <v/>
      </c>
      <c r="E586" t="str">
        <f>IF(VLOOKUP(G586+0,'de para'!E:H,4,0)="EX","Externo","Interno")</f>
        <v>Externo</v>
      </c>
      <c r="F586" t="s">
        <v>19700</v>
      </c>
      <c r="G586">
        <v>132</v>
      </c>
      <c r="H586" t="s">
        <v>19095</v>
      </c>
      <c r="I586" t="s">
        <v>470</v>
      </c>
      <c r="J586">
        <v>42695</v>
      </c>
      <c r="K586" t="s">
        <v>19096</v>
      </c>
      <c r="L586" t="s">
        <v>19155</v>
      </c>
      <c r="M586" t="s">
        <v>19314</v>
      </c>
      <c r="N586" t="s">
        <v>19343</v>
      </c>
      <c r="O586" t="s">
        <v>19710</v>
      </c>
      <c r="P586" t="s">
        <v>12348</v>
      </c>
      <c r="Q586">
        <v>0</v>
      </c>
      <c r="R586">
        <v>5.5</v>
      </c>
      <c r="S586">
        <v>0</v>
      </c>
      <c r="T586">
        <v>5.5</v>
      </c>
      <c r="U586">
        <v>0</v>
      </c>
      <c r="V586">
        <v>0</v>
      </c>
      <c r="W586">
        <v>0</v>
      </c>
      <c r="X586">
        <v>413.15</v>
      </c>
      <c r="Y586" t="s">
        <v>19124</v>
      </c>
      <c r="Z586">
        <v>0</v>
      </c>
      <c r="AA586">
        <v>2272.36</v>
      </c>
      <c r="AB586">
        <v>42738</v>
      </c>
    </row>
    <row r="587" spans="1:28" ht="15" hidden="1" customHeight="1" x14ac:dyDescent="0.25">
      <c r="A587" t="s">
        <v>380</v>
      </c>
      <c r="B587" t="str">
        <f>VLOOKUP(O587+0,'de para'!K:O,3,0)</f>
        <v>NA</v>
      </c>
      <c r="C587" t="str">
        <f t="shared" si="9"/>
        <v>3026</v>
      </c>
      <c r="D587" t="str">
        <f>IFERROR(VLOOKUP(G587+0,'de para'!A:C,3,0),"")</f>
        <v/>
      </c>
      <c r="E587" t="str">
        <f>IF(VLOOKUP(G587+0,'de para'!E:H,4,0)="EX","Externo","Interno")</f>
        <v>Externo</v>
      </c>
      <c r="F587" t="s">
        <v>19700</v>
      </c>
      <c r="G587">
        <v>132</v>
      </c>
      <c r="H587" t="s">
        <v>19095</v>
      </c>
      <c r="I587" t="s">
        <v>470</v>
      </c>
      <c r="J587">
        <v>42695</v>
      </c>
      <c r="K587" t="s">
        <v>19096</v>
      </c>
      <c r="L587" t="s">
        <v>19155</v>
      </c>
      <c r="M587" t="s">
        <v>19314</v>
      </c>
      <c r="N587" t="s">
        <v>19349</v>
      </c>
      <c r="O587" t="s">
        <v>19711</v>
      </c>
      <c r="P587" t="s">
        <v>12350</v>
      </c>
      <c r="Q587">
        <v>0</v>
      </c>
      <c r="R587">
        <v>7</v>
      </c>
      <c r="S587">
        <v>0</v>
      </c>
      <c r="T587">
        <v>7</v>
      </c>
      <c r="U587">
        <v>0</v>
      </c>
      <c r="V587">
        <v>0</v>
      </c>
      <c r="W587">
        <v>0</v>
      </c>
      <c r="X587">
        <v>413.15</v>
      </c>
      <c r="Y587" t="s">
        <v>19124</v>
      </c>
      <c r="Z587">
        <v>0</v>
      </c>
      <c r="AA587">
        <v>2892.09</v>
      </c>
      <c r="AB587">
        <v>42738</v>
      </c>
    </row>
    <row r="588" spans="1:28" ht="15" hidden="1" customHeight="1" x14ac:dyDescent="0.25">
      <c r="A588" t="s">
        <v>380</v>
      </c>
      <c r="B588" t="str">
        <f>VLOOKUP(O588+0,'de para'!K:O,3,0)</f>
        <v>NA</v>
      </c>
      <c r="C588" t="str">
        <f t="shared" si="9"/>
        <v>3026</v>
      </c>
      <c r="D588" t="str">
        <f>IFERROR(VLOOKUP(G588+0,'de para'!A:C,3,0),"")</f>
        <v/>
      </c>
      <c r="E588" t="str">
        <f>IF(VLOOKUP(G588+0,'de para'!E:H,4,0)="EX","Externo","Interno")</f>
        <v>Externo</v>
      </c>
      <c r="F588" t="s">
        <v>19700</v>
      </c>
      <c r="G588">
        <v>132</v>
      </c>
      <c r="H588" t="s">
        <v>19095</v>
      </c>
      <c r="I588" t="s">
        <v>470</v>
      </c>
      <c r="J588">
        <v>42695</v>
      </c>
      <c r="K588" t="s">
        <v>19096</v>
      </c>
      <c r="L588" t="s">
        <v>19155</v>
      </c>
      <c r="M588" t="s">
        <v>19314</v>
      </c>
      <c r="N588" t="s">
        <v>19351</v>
      </c>
      <c r="O588" t="s">
        <v>19712</v>
      </c>
      <c r="P588" t="s">
        <v>12086</v>
      </c>
      <c r="Q588">
        <v>6.5</v>
      </c>
      <c r="R588">
        <v>15</v>
      </c>
      <c r="S588">
        <v>0</v>
      </c>
      <c r="T588">
        <v>15</v>
      </c>
      <c r="U588">
        <v>0</v>
      </c>
      <c r="V588">
        <v>0</v>
      </c>
      <c r="W588">
        <v>0</v>
      </c>
      <c r="X588">
        <v>413.15</v>
      </c>
      <c r="Y588" t="s">
        <v>19124</v>
      </c>
      <c r="Z588">
        <v>0</v>
      </c>
      <c r="AA588">
        <v>6197.35</v>
      </c>
      <c r="AB588">
        <v>42738</v>
      </c>
    </row>
    <row r="589" spans="1:28" ht="15" hidden="1" customHeight="1" x14ac:dyDescent="0.25">
      <c r="A589" t="s">
        <v>380</v>
      </c>
      <c r="B589" t="str">
        <f>VLOOKUP(O589+0,'de para'!K:O,3,0)</f>
        <v>NA</v>
      </c>
      <c r="C589" t="str">
        <f t="shared" si="9"/>
        <v>3026</v>
      </c>
      <c r="D589" t="str">
        <f>IFERROR(VLOOKUP(G589+0,'de para'!A:C,3,0),"")</f>
        <v/>
      </c>
      <c r="E589" t="str">
        <f>IF(VLOOKUP(G589+0,'de para'!E:H,4,0)="EX","Externo","Interno")</f>
        <v>Externo</v>
      </c>
      <c r="F589" t="s">
        <v>19700</v>
      </c>
      <c r="G589">
        <v>132</v>
      </c>
      <c r="H589" t="s">
        <v>19095</v>
      </c>
      <c r="I589" t="s">
        <v>470</v>
      </c>
      <c r="J589">
        <v>42695</v>
      </c>
      <c r="K589" t="s">
        <v>19096</v>
      </c>
      <c r="L589" t="s">
        <v>19155</v>
      </c>
      <c r="M589" t="s">
        <v>19314</v>
      </c>
      <c r="N589" t="s">
        <v>19352</v>
      </c>
      <c r="O589" t="s">
        <v>19713</v>
      </c>
      <c r="P589" t="s">
        <v>12330</v>
      </c>
      <c r="Q589">
        <v>8.5</v>
      </c>
      <c r="R589">
        <v>8.5</v>
      </c>
      <c r="S589">
        <v>0</v>
      </c>
      <c r="T589">
        <v>8.5</v>
      </c>
      <c r="U589">
        <v>0</v>
      </c>
      <c r="V589">
        <v>0</v>
      </c>
      <c r="W589">
        <v>0</v>
      </c>
      <c r="X589">
        <v>413.15</v>
      </c>
      <c r="Y589" t="s">
        <v>19124</v>
      </c>
      <c r="Z589">
        <v>0</v>
      </c>
      <c r="AA589">
        <v>3511.83</v>
      </c>
      <c r="AB589">
        <v>42738</v>
      </c>
    </row>
    <row r="590" spans="1:28" ht="15" hidden="1" customHeight="1" x14ac:dyDescent="0.25">
      <c r="A590" t="s">
        <v>380</v>
      </c>
      <c r="B590" t="str">
        <f>VLOOKUP(O590+0,'de para'!K:O,3,0)</f>
        <v>NA</v>
      </c>
      <c r="C590" t="str">
        <f t="shared" si="9"/>
        <v>3026</v>
      </c>
      <c r="D590" t="str">
        <f>IFERROR(VLOOKUP(G590+0,'de para'!A:C,3,0),"")</f>
        <v/>
      </c>
      <c r="E590" t="str">
        <f>IF(VLOOKUP(G590+0,'de para'!E:H,4,0)="EX","Externo","Interno")</f>
        <v>Externo</v>
      </c>
      <c r="F590" t="s">
        <v>19700</v>
      </c>
      <c r="G590">
        <v>132</v>
      </c>
      <c r="H590" t="s">
        <v>19095</v>
      </c>
      <c r="I590" t="s">
        <v>470</v>
      </c>
      <c r="J590">
        <v>42695</v>
      </c>
      <c r="K590" t="s">
        <v>19096</v>
      </c>
      <c r="L590" t="s">
        <v>19155</v>
      </c>
      <c r="M590" t="s">
        <v>19314</v>
      </c>
      <c r="N590" t="s">
        <v>19353</v>
      </c>
      <c r="O590" t="s">
        <v>19714</v>
      </c>
      <c r="P590" t="s">
        <v>632</v>
      </c>
      <c r="Q590">
        <v>11.5</v>
      </c>
      <c r="R590">
        <v>6</v>
      </c>
      <c r="S590">
        <v>0</v>
      </c>
      <c r="T590">
        <v>6</v>
      </c>
      <c r="U590">
        <v>0</v>
      </c>
      <c r="V590">
        <v>0</v>
      </c>
      <c r="W590">
        <v>0</v>
      </c>
      <c r="X590">
        <v>413.15</v>
      </c>
      <c r="Y590" t="s">
        <v>19124</v>
      </c>
      <c r="Z590">
        <v>0</v>
      </c>
      <c r="AA590">
        <v>2478.94</v>
      </c>
      <c r="AB590">
        <v>42738</v>
      </c>
    </row>
    <row r="591" spans="1:28" ht="15" hidden="1" customHeight="1" x14ac:dyDescent="0.25">
      <c r="A591" t="s">
        <v>380</v>
      </c>
      <c r="B591" t="str">
        <f>VLOOKUP(O591+0,'de para'!K:O,3,0)</f>
        <v>NA</v>
      </c>
      <c r="C591" t="str">
        <f t="shared" si="9"/>
        <v>3026</v>
      </c>
      <c r="D591" t="str">
        <f>IFERROR(VLOOKUP(G591+0,'de para'!A:C,3,0),"")</f>
        <v/>
      </c>
      <c r="E591" t="str">
        <f>IF(VLOOKUP(G591+0,'de para'!E:H,4,0)="EX","Externo","Interno")</f>
        <v>Externo</v>
      </c>
      <c r="F591" t="s">
        <v>19700</v>
      </c>
      <c r="G591">
        <v>132</v>
      </c>
      <c r="H591" t="s">
        <v>19095</v>
      </c>
      <c r="I591" t="s">
        <v>470</v>
      </c>
      <c r="J591">
        <v>42695</v>
      </c>
      <c r="K591" t="s">
        <v>19096</v>
      </c>
      <c r="L591" t="s">
        <v>19155</v>
      </c>
      <c r="M591" t="s">
        <v>19314</v>
      </c>
      <c r="N591" t="s">
        <v>19117</v>
      </c>
      <c r="O591" t="s">
        <v>19715</v>
      </c>
      <c r="P591" t="s">
        <v>12349</v>
      </c>
      <c r="Q591">
        <v>0</v>
      </c>
      <c r="R591">
        <v>1.5</v>
      </c>
      <c r="S591">
        <v>0</v>
      </c>
      <c r="T591">
        <v>1.5</v>
      </c>
      <c r="U591">
        <v>0</v>
      </c>
      <c r="V591">
        <v>0</v>
      </c>
      <c r="W591">
        <v>0</v>
      </c>
      <c r="X591">
        <v>413.15</v>
      </c>
      <c r="Y591" t="s">
        <v>19124</v>
      </c>
      <c r="Z591">
        <v>0</v>
      </c>
      <c r="AA591">
        <v>619.73</v>
      </c>
      <c r="AB591">
        <v>42738</v>
      </c>
    </row>
    <row r="592" spans="1:28" ht="15" hidden="1" customHeight="1" x14ac:dyDescent="0.25">
      <c r="A592" t="s">
        <v>380</v>
      </c>
      <c r="B592" t="str">
        <f>VLOOKUP(O592+0,'de para'!K:O,3,0)</f>
        <v>NA</v>
      </c>
      <c r="C592" t="str">
        <f t="shared" si="9"/>
        <v>3026</v>
      </c>
      <c r="D592" t="str">
        <f>IFERROR(VLOOKUP(G592+0,'de para'!A:C,3,0),"")</f>
        <v/>
      </c>
      <c r="E592" t="str">
        <f>IF(VLOOKUP(G592+0,'de para'!E:H,4,0)="EX","Externo","Interno")</f>
        <v>Externo</v>
      </c>
      <c r="F592" t="s">
        <v>19700</v>
      </c>
      <c r="G592">
        <v>132</v>
      </c>
      <c r="H592" t="s">
        <v>19095</v>
      </c>
      <c r="I592" t="s">
        <v>470</v>
      </c>
      <c r="J592">
        <v>42695</v>
      </c>
      <c r="K592" t="s">
        <v>19096</v>
      </c>
      <c r="L592" t="s">
        <v>19155</v>
      </c>
      <c r="M592" t="s">
        <v>19314</v>
      </c>
      <c r="N592" t="s">
        <v>19505</v>
      </c>
      <c r="O592" t="s">
        <v>19716</v>
      </c>
      <c r="P592" t="s">
        <v>12107</v>
      </c>
      <c r="Q592">
        <v>12.37</v>
      </c>
      <c r="R592">
        <v>12</v>
      </c>
      <c r="S592">
        <v>0</v>
      </c>
      <c r="T592">
        <v>12</v>
      </c>
      <c r="U592">
        <v>0</v>
      </c>
      <c r="V592">
        <v>0</v>
      </c>
      <c r="W592">
        <v>0</v>
      </c>
      <c r="X592">
        <v>516.47</v>
      </c>
      <c r="Y592" t="s">
        <v>19124</v>
      </c>
      <c r="Z592">
        <v>0</v>
      </c>
      <c r="AA592">
        <v>6197.65</v>
      </c>
      <c r="AB592">
        <v>42738</v>
      </c>
    </row>
    <row r="593" spans="1:28" ht="15" hidden="1" customHeight="1" x14ac:dyDescent="0.25">
      <c r="A593" t="s">
        <v>380</v>
      </c>
      <c r="B593" t="str">
        <f>VLOOKUP(O593+0,'de para'!K:O,3,0)</f>
        <v>NA</v>
      </c>
      <c r="C593" t="str">
        <f t="shared" si="9"/>
        <v>3026</v>
      </c>
      <c r="D593" t="str">
        <f>IFERROR(VLOOKUP(G593+0,'de para'!A:C,3,0),"")</f>
        <v/>
      </c>
      <c r="E593" t="str">
        <f>IF(VLOOKUP(G593+0,'de para'!E:H,4,0)="EX","Externo","Interno")</f>
        <v>Externo</v>
      </c>
      <c r="F593" t="s">
        <v>19700</v>
      </c>
      <c r="G593">
        <v>132</v>
      </c>
      <c r="H593" t="s">
        <v>19095</v>
      </c>
      <c r="I593" t="s">
        <v>470</v>
      </c>
      <c r="J593">
        <v>42695</v>
      </c>
      <c r="K593" t="s">
        <v>19096</v>
      </c>
      <c r="L593" t="s">
        <v>19155</v>
      </c>
      <c r="M593" t="s">
        <v>19314</v>
      </c>
      <c r="N593" t="s">
        <v>19506</v>
      </c>
      <c r="O593" t="s">
        <v>19717</v>
      </c>
      <c r="P593" t="s">
        <v>12352</v>
      </c>
      <c r="Q593">
        <v>12.2</v>
      </c>
      <c r="R593">
        <v>12</v>
      </c>
      <c r="S593">
        <v>0</v>
      </c>
      <c r="T593">
        <v>12</v>
      </c>
      <c r="U593">
        <v>0</v>
      </c>
      <c r="V593">
        <v>0</v>
      </c>
      <c r="W593">
        <v>0</v>
      </c>
      <c r="X593">
        <v>516.47</v>
      </c>
      <c r="Y593" t="s">
        <v>19124</v>
      </c>
      <c r="Z593">
        <v>0</v>
      </c>
      <c r="AA593">
        <v>6197.65</v>
      </c>
      <c r="AB593">
        <v>42738</v>
      </c>
    </row>
    <row r="594" spans="1:28" ht="15" hidden="1" customHeight="1" x14ac:dyDescent="0.25">
      <c r="A594" t="s">
        <v>380</v>
      </c>
      <c r="B594" t="str">
        <f>VLOOKUP(O594+0,'de para'!K:O,3,0)</f>
        <v>NA</v>
      </c>
      <c r="C594" t="str">
        <f t="shared" si="9"/>
        <v>3026</v>
      </c>
      <c r="D594" t="str">
        <f>IFERROR(VLOOKUP(G594+0,'de para'!A:C,3,0),"")</f>
        <v/>
      </c>
      <c r="E594" t="str">
        <f>IF(VLOOKUP(G594+0,'de para'!E:H,4,0)="EX","Externo","Interno")</f>
        <v>Externo</v>
      </c>
      <c r="F594" t="s">
        <v>19700</v>
      </c>
      <c r="G594">
        <v>132</v>
      </c>
      <c r="H594" t="s">
        <v>19095</v>
      </c>
      <c r="I594" t="s">
        <v>470</v>
      </c>
      <c r="J594">
        <v>42695</v>
      </c>
      <c r="K594" t="s">
        <v>19096</v>
      </c>
      <c r="L594" t="s">
        <v>19155</v>
      </c>
      <c r="M594" t="s">
        <v>19314</v>
      </c>
      <c r="N594" t="s">
        <v>19118</v>
      </c>
      <c r="O594" t="s">
        <v>19718</v>
      </c>
      <c r="P594" t="s">
        <v>12105</v>
      </c>
      <c r="Q594">
        <v>1</v>
      </c>
      <c r="R594">
        <v>1.5</v>
      </c>
      <c r="S594">
        <v>0</v>
      </c>
      <c r="T594">
        <v>1.5</v>
      </c>
      <c r="U594">
        <v>0</v>
      </c>
      <c r="V594">
        <v>0</v>
      </c>
      <c r="W594">
        <v>0</v>
      </c>
      <c r="X594">
        <v>516.47</v>
      </c>
      <c r="Y594" t="s">
        <v>19124</v>
      </c>
      <c r="Z594">
        <v>0</v>
      </c>
      <c r="AA594">
        <v>774.7</v>
      </c>
      <c r="AB594">
        <v>42738</v>
      </c>
    </row>
    <row r="595" spans="1:28" ht="15" hidden="1" customHeight="1" x14ac:dyDescent="0.25">
      <c r="A595" t="s">
        <v>380</v>
      </c>
      <c r="B595" t="str">
        <f>VLOOKUP(O595+0,'de para'!K:O,3,0)</f>
        <v>NA</v>
      </c>
      <c r="C595" t="str">
        <f t="shared" si="9"/>
        <v>3026</v>
      </c>
      <c r="D595" t="str">
        <f>IFERROR(VLOOKUP(G595+0,'de para'!A:C,3,0),"")</f>
        <v/>
      </c>
      <c r="E595" t="str">
        <f>IF(VLOOKUP(G595+0,'de para'!E:H,4,0)="EX","Externo","Interno")</f>
        <v>Externo</v>
      </c>
      <c r="F595" t="s">
        <v>19700</v>
      </c>
      <c r="G595">
        <v>132</v>
      </c>
      <c r="H595" t="s">
        <v>19095</v>
      </c>
      <c r="I595" t="s">
        <v>470</v>
      </c>
      <c r="J595">
        <v>42695</v>
      </c>
      <c r="K595" t="s">
        <v>19096</v>
      </c>
      <c r="L595" t="s">
        <v>19155</v>
      </c>
      <c r="M595" t="s">
        <v>19314</v>
      </c>
      <c r="N595" t="s">
        <v>19507</v>
      </c>
      <c r="O595" t="s">
        <v>19719</v>
      </c>
      <c r="P595" t="s">
        <v>635</v>
      </c>
      <c r="Q595">
        <v>4.4000000000000004</v>
      </c>
      <c r="R595">
        <v>2.4</v>
      </c>
      <c r="S595">
        <v>0</v>
      </c>
      <c r="T595">
        <v>2.4</v>
      </c>
      <c r="U595">
        <v>0</v>
      </c>
      <c r="V595">
        <v>0</v>
      </c>
      <c r="W595">
        <v>0</v>
      </c>
      <c r="X595">
        <v>803.42</v>
      </c>
      <c r="Y595" t="s">
        <v>19124</v>
      </c>
      <c r="Z595">
        <v>0</v>
      </c>
      <c r="AA595">
        <v>1928.22</v>
      </c>
      <c r="AB595">
        <v>42738</v>
      </c>
    </row>
    <row r="596" spans="1:28" ht="15" hidden="1" customHeight="1" x14ac:dyDescent="0.25">
      <c r="A596" t="s">
        <v>380</v>
      </c>
      <c r="B596" t="str">
        <f>VLOOKUP(O596+0,'de para'!K:O,3,0)</f>
        <v>NA</v>
      </c>
      <c r="C596" t="str">
        <f t="shared" si="9"/>
        <v>3026</v>
      </c>
      <c r="D596" t="str">
        <f>IFERROR(VLOOKUP(G596+0,'de para'!A:C,3,0),"")</f>
        <v/>
      </c>
      <c r="E596" t="str">
        <f>IF(VLOOKUP(G596+0,'de para'!E:H,4,0)="EX","Externo","Interno")</f>
        <v>Externo</v>
      </c>
      <c r="F596" t="s">
        <v>19700</v>
      </c>
      <c r="G596">
        <v>132</v>
      </c>
      <c r="H596" t="s">
        <v>19095</v>
      </c>
      <c r="I596" t="s">
        <v>470</v>
      </c>
      <c r="J596">
        <v>42695</v>
      </c>
      <c r="K596" t="s">
        <v>19096</v>
      </c>
      <c r="L596" t="s">
        <v>19155</v>
      </c>
      <c r="M596" t="s">
        <v>19314</v>
      </c>
      <c r="N596" t="s">
        <v>19120</v>
      </c>
      <c r="O596" t="s">
        <v>19720</v>
      </c>
      <c r="P596" t="s">
        <v>12128</v>
      </c>
      <c r="Q596">
        <v>4.4400000000000004</v>
      </c>
      <c r="R596">
        <v>12</v>
      </c>
      <c r="S596">
        <v>0</v>
      </c>
      <c r="T596">
        <v>12</v>
      </c>
      <c r="U596">
        <v>0</v>
      </c>
      <c r="V596">
        <v>0</v>
      </c>
      <c r="W596">
        <v>0</v>
      </c>
      <c r="X596">
        <v>803.42</v>
      </c>
      <c r="Y596" t="s">
        <v>19124</v>
      </c>
      <c r="Z596">
        <v>0</v>
      </c>
      <c r="AA596">
        <v>9641.11</v>
      </c>
      <c r="AB596">
        <v>42738</v>
      </c>
    </row>
    <row r="597" spans="1:28" ht="15" hidden="1" customHeight="1" x14ac:dyDescent="0.25">
      <c r="A597" t="s">
        <v>380</v>
      </c>
      <c r="B597" t="str">
        <f>VLOOKUP(O597+0,'de para'!K:O,3,0)</f>
        <v>NA</v>
      </c>
      <c r="C597" t="str">
        <f t="shared" si="9"/>
        <v>3026</v>
      </c>
      <c r="D597" t="str">
        <f>IFERROR(VLOOKUP(G597+0,'de para'!A:C,3,0),"")</f>
        <v/>
      </c>
      <c r="E597" t="str">
        <f>IF(VLOOKUP(G597+0,'de para'!E:H,4,0)="EX","Externo","Interno")</f>
        <v>Externo</v>
      </c>
      <c r="F597" t="s">
        <v>19700</v>
      </c>
      <c r="G597">
        <v>132</v>
      </c>
      <c r="H597" t="s">
        <v>19095</v>
      </c>
      <c r="I597" t="s">
        <v>470</v>
      </c>
      <c r="J597">
        <v>42695</v>
      </c>
      <c r="K597" t="s">
        <v>19096</v>
      </c>
      <c r="L597" t="s">
        <v>19155</v>
      </c>
      <c r="M597" t="s">
        <v>19314</v>
      </c>
      <c r="N597" t="s">
        <v>19508</v>
      </c>
      <c r="O597" t="s">
        <v>19721</v>
      </c>
      <c r="P597" t="s">
        <v>637</v>
      </c>
      <c r="Q597">
        <v>9.5</v>
      </c>
      <c r="R597">
        <v>10</v>
      </c>
      <c r="S597">
        <v>0</v>
      </c>
      <c r="T597">
        <v>10</v>
      </c>
      <c r="U597">
        <v>0</v>
      </c>
      <c r="V597">
        <v>0</v>
      </c>
      <c r="W597">
        <v>0</v>
      </c>
      <c r="X597">
        <v>516.47</v>
      </c>
      <c r="Y597" t="s">
        <v>19124</v>
      </c>
      <c r="Z597">
        <v>0</v>
      </c>
      <c r="AA597">
        <v>5164.71</v>
      </c>
      <c r="AB597">
        <v>42738</v>
      </c>
    </row>
    <row r="598" spans="1:28" ht="15" hidden="1" customHeight="1" x14ac:dyDescent="0.25">
      <c r="A598" t="s">
        <v>380</v>
      </c>
      <c r="B598" t="str">
        <f>VLOOKUP(O598+0,'de para'!K:O,3,0)</f>
        <v>NA</v>
      </c>
      <c r="C598" t="str">
        <f t="shared" si="9"/>
        <v>3026</v>
      </c>
      <c r="D598" t="str">
        <f>IFERROR(VLOOKUP(G598+0,'de para'!A:C,3,0),"")</f>
        <v/>
      </c>
      <c r="E598" t="str">
        <f>IF(VLOOKUP(G598+0,'de para'!E:H,4,0)="EX","Externo","Interno")</f>
        <v>Externo</v>
      </c>
      <c r="F598" t="s">
        <v>19700</v>
      </c>
      <c r="G598">
        <v>132</v>
      </c>
      <c r="H598" t="s">
        <v>19095</v>
      </c>
      <c r="I598" t="s">
        <v>470</v>
      </c>
      <c r="J598">
        <v>42695</v>
      </c>
      <c r="K598" t="s">
        <v>19096</v>
      </c>
      <c r="L598" t="s">
        <v>19155</v>
      </c>
      <c r="M598" t="s">
        <v>19314</v>
      </c>
      <c r="N598" t="s">
        <v>19121</v>
      </c>
      <c r="O598" t="s">
        <v>19722</v>
      </c>
      <c r="P598" t="s">
        <v>639</v>
      </c>
      <c r="Q598">
        <v>6</v>
      </c>
      <c r="R598">
        <v>16</v>
      </c>
      <c r="S598">
        <v>0</v>
      </c>
      <c r="T598">
        <v>16</v>
      </c>
      <c r="U598">
        <v>0</v>
      </c>
      <c r="V598">
        <v>0</v>
      </c>
      <c r="W598">
        <v>0</v>
      </c>
      <c r="X598">
        <v>413.15</v>
      </c>
      <c r="Y598" t="s">
        <v>19124</v>
      </c>
      <c r="Z598">
        <v>0</v>
      </c>
      <c r="AA598">
        <v>6610.51</v>
      </c>
      <c r="AB598">
        <v>42738</v>
      </c>
    </row>
    <row r="599" spans="1:28" ht="15" hidden="1" customHeight="1" x14ac:dyDescent="0.25">
      <c r="A599" t="s">
        <v>380</v>
      </c>
      <c r="B599" t="str">
        <f>VLOOKUP(O599+0,'de para'!K:O,3,0)</f>
        <v>NA</v>
      </c>
      <c r="C599" t="str">
        <f t="shared" si="9"/>
        <v>3026</v>
      </c>
      <c r="D599" t="str">
        <f>IFERROR(VLOOKUP(G599+0,'de para'!A:C,3,0),"")</f>
        <v/>
      </c>
      <c r="E599" t="str">
        <f>IF(VLOOKUP(G599+0,'de para'!E:H,4,0)="EX","Externo","Interno")</f>
        <v>Externo</v>
      </c>
      <c r="F599" t="s">
        <v>19700</v>
      </c>
      <c r="G599">
        <v>132</v>
      </c>
      <c r="H599" t="s">
        <v>19095</v>
      </c>
      <c r="I599" t="s">
        <v>470</v>
      </c>
      <c r="J599">
        <v>42695</v>
      </c>
      <c r="K599" t="s">
        <v>19096</v>
      </c>
      <c r="L599" t="s">
        <v>19155</v>
      </c>
      <c r="M599" t="s">
        <v>19314</v>
      </c>
      <c r="N599" t="s">
        <v>19510</v>
      </c>
      <c r="O599" t="s">
        <v>19723</v>
      </c>
      <c r="P599" t="s">
        <v>12344</v>
      </c>
      <c r="Q599">
        <v>0</v>
      </c>
      <c r="R599">
        <v>8.5</v>
      </c>
      <c r="S599">
        <v>0</v>
      </c>
      <c r="T599">
        <v>8.5</v>
      </c>
      <c r="U599">
        <v>0</v>
      </c>
      <c r="V599">
        <v>0</v>
      </c>
      <c r="W599">
        <v>0</v>
      </c>
      <c r="X599">
        <v>516.47</v>
      </c>
      <c r="Y599" t="s">
        <v>19124</v>
      </c>
      <c r="Z599">
        <v>0</v>
      </c>
      <c r="AA599">
        <v>4390</v>
      </c>
      <c r="AB599">
        <v>42738</v>
      </c>
    </row>
    <row r="600" spans="1:28" ht="15" hidden="1" customHeight="1" x14ac:dyDescent="0.25">
      <c r="A600" t="s">
        <v>380</v>
      </c>
      <c r="B600" t="str">
        <f>VLOOKUP(O600+0,'de para'!K:O,3,0)</f>
        <v>NA</v>
      </c>
      <c r="C600" t="str">
        <f t="shared" si="9"/>
        <v>3026</v>
      </c>
      <c r="D600" t="str">
        <f>IFERROR(VLOOKUP(G600+0,'de para'!A:C,3,0),"")</f>
        <v/>
      </c>
      <c r="E600" t="str">
        <f>IF(VLOOKUP(G600+0,'de para'!E:H,4,0)="EX","Externo","Interno")</f>
        <v>Externo</v>
      </c>
      <c r="F600" t="s">
        <v>19724</v>
      </c>
      <c r="G600">
        <v>132</v>
      </c>
      <c r="H600" t="s">
        <v>19095</v>
      </c>
      <c r="I600" t="s">
        <v>470</v>
      </c>
      <c r="J600">
        <v>42695</v>
      </c>
      <c r="K600" t="s">
        <v>19096</v>
      </c>
      <c r="L600" t="s">
        <v>19155</v>
      </c>
      <c r="M600" t="s">
        <v>19314</v>
      </c>
      <c r="N600" t="s">
        <v>19095</v>
      </c>
      <c r="O600" t="s">
        <v>19725</v>
      </c>
      <c r="P600" t="s">
        <v>12351</v>
      </c>
      <c r="Q600">
        <v>0</v>
      </c>
      <c r="R600">
        <v>5.5</v>
      </c>
      <c r="S600">
        <v>0</v>
      </c>
      <c r="T600">
        <v>5.5</v>
      </c>
      <c r="U600">
        <v>0</v>
      </c>
      <c r="V600">
        <v>0</v>
      </c>
      <c r="W600">
        <v>0</v>
      </c>
      <c r="X600">
        <v>413.15</v>
      </c>
      <c r="Y600" t="s">
        <v>19097</v>
      </c>
      <c r="Z600">
        <v>0</v>
      </c>
      <c r="AA600">
        <v>2272.36</v>
      </c>
      <c r="AB600">
        <v>42738</v>
      </c>
    </row>
    <row r="601" spans="1:28" ht="15" hidden="1" customHeight="1" x14ac:dyDescent="0.25">
      <c r="A601" t="s">
        <v>380</v>
      </c>
      <c r="B601" t="str">
        <f>VLOOKUP(O601+0,'de para'!K:O,3,0)</f>
        <v>NA</v>
      </c>
      <c r="C601" t="str">
        <f t="shared" si="9"/>
        <v>3026</v>
      </c>
      <c r="D601" t="str">
        <f>IFERROR(VLOOKUP(G601+0,'de para'!A:C,3,0),"")</f>
        <v/>
      </c>
      <c r="E601" t="str">
        <f>IF(VLOOKUP(G601+0,'de para'!E:H,4,0)="EX","Externo","Interno")</f>
        <v>Externo</v>
      </c>
      <c r="F601" t="s">
        <v>19724</v>
      </c>
      <c r="G601">
        <v>132</v>
      </c>
      <c r="H601" t="s">
        <v>19095</v>
      </c>
      <c r="I601" t="s">
        <v>470</v>
      </c>
      <c r="J601">
        <v>42695</v>
      </c>
      <c r="K601" t="s">
        <v>19096</v>
      </c>
      <c r="L601" t="s">
        <v>19155</v>
      </c>
      <c r="M601" t="s">
        <v>19314</v>
      </c>
      <c r="N601" t="s">
        <v>19102</v>
      </c>
      <c r="O601" t="s">
        <v>19726</v>
      </c>
      <c r="P601" t="s">
        <v>12122</v>
      </c>
      <c r="Q601">
        <v>3</v>
      </c>
      <c r="R601">
        <v>3</v>
      </c>
      <c r="S601">
        <v>0</v>
      </c>
      <c r="T601">
        <v>3</v>
      </c>
      <c r="U601">
        <v>0</v>
      </c>
      <c r="V601">
        <v>0</v>
      </c>
      <c r="W601">
        <v>0</v>
      </c>
      <c r="X601">
        <v>803.42</v>
      </c>
      <c r="Y601" t="s">
        <v>19097</v>
      </c>
      <c r="Z601">
        <v>0</v>
      </c>
      <c r="AA601">
        <v>2410.27</v>
      </c>
      <c r="AB601">
        <v>42738</v>
      </c>
    </row>
    <row r="602" spans="1:28" ht="15" hidden="1" customHeight="1" x14ac:dyDescent="0.25">
      <c r="A602" t="s">
        <v>380</v>
      </c>
      <c r="B602" t="str">
        <f>VLOOKUP(O602+0,'de para'!K:O,3,0)</f>
        <v>NA</v>
      </c>
      <c r="C602" t="str">
        <f t="shared" si="9"/>
        <v>3026</v>
      </c>
      <c r="D602" t="str">
        <f>IFERROR(VLOOKUP(G602+0,'de para'!A:C,3,0),"")</f>
        <v/>
      </c>
      <c r="E602" t="str">
        <f>IF(VLOOKUP(G602+0,'de para'!E:H,4,0)="EX","Externo","Interno")</f>
        <v>Externo</v>
      </c>
      <c r="F602" t="s">
        <v>19724</v>
      </c>
      <c r="G602">
        <v>132</v>
      </c>
      <c r="H602" t="s">
        <v>19095</v>
      </c>
      <c r="I602" t="s">
        <v>470</v>
      </c>
      <c r="J602">
        <v>42695</v>
      </c>
      <c r="K602" t="s">
        <v>19096</v>
      </c>
      <c r="L602" t="s">
        <v>19155</v>
      </c>
      <c r="M602" t="s">
        <v>19314</v>
      </c>
      <c r="N602" t="s">
        <v>19108</v>
      </c>
      <c r="O602" t="s">
        <v>19727</v>
      </c>
      <c r="P602" t="s">
        <v>12158</v>
      </c>
      <c r="Q602">
        <v>2.65</v>
      </c>
      <c r="R602">
        <v>0.2</v>
      </c>
      <c r="S602">
        <v>0</v>
      </c>
      <c r="T602">
        <v>0.2</v>
      </c>
      <c r="U602">
        <v>0</v>
      </c>
      <c r="V602">
        <v>0</v>
      </c>
      <c r="W602">
        <v>0</v>
      </c>
      <c r="X602">
        <v>1068.79</v>
      </c>
      <c r="Y602" t="s">
        <v>19097</v>
      </c>
      <c r="Z602">
        <v>0</v>
      </c>
      <c r="AA602">
        <v>213.75</v>
      </c>
      <c r="AB602">
        <v>42738</v>
      </c>
    </row>
    <row r="603" spans="1:28" ht="15" hidden="1" customHeight="1" x14ac:dyDescent="0.25">
      <c r="A603" t="s">
        <v>380</v>
      </c>
      <c r="B603" t="str">
        <f>VLOOKUP(O603+0,'de para'!K:O,3,0)</f>
        <v>NA</v>
      </c>
      <c r="C603" t="str">
        <f t="shared" si="9"/>
        <v>3026</v>
      </c>
      <c r="D603" t="str">
        <f>IFERROR(VLOOKUP(G603+0,'de para'!A:C,3,0),"")</f>
        <v/>
      </c>
      <c r="E603" t="str">
        <f>IF(VLOOKUP(G603+0,'de para'!E:H,4,0)="EX","Externo","Interno")</f>
        <v>Externo</v>
      </c>
      <c r="F603" t="s">
        <v>19724</v>
      </c>
      <c r="G603">
        <v>132</v>
      </c>
      <c r="H603" t="s">
        <v>19095</v>
      </c>
      <c r="I603" t="s">
        <v>470</v>
      </c>
      <c r="J603">
        <v>42695</v>
      </c>
      <c r="K603" t="s">
        <v>19096</v>
      </c>
      <c r="L603" t="s">
        <v>19155</v>
      </c>
      <c r="M603" t="s">
        <v>19314</v>
      </c>
      <c r="N603" t="s">
        <v>19103</v>
      </c>
      <c r="O603" t="s">
        <v>19719</v>
      </c>
      <c r="P603" t="s">
        <v>635</v>
      </c>
      <c r="Q603">
        <v>2</v>
      </c>
      <c r="R603">
        <v>1.2</v>
      </c>
      <c r="S603">
        <v>0</v>
      </c>
      <c r="T603">
        <v>1.2</v>
      </c>
      <c r="U603">
        <v>0</v>
      </c>
      <c r="V603">
        <v>0</v>
      </c>
      <c r="W603">
        <v>0</v>
      </c>
      <c r="X603">
        <v>803.42</v>
      </c>
      <c r="Y603" t="s">
        <v>19097</v>
      </c>
      <c r="Z603">
        <v>0</v>
      </c>
      <c r="AA603">
        <v>964.11</v>
      </c>
      <c r="AB603">
        <v>42738</v>
      </c>
    </row>
    <row r="604" spans="1:28" ht="15" hidden="1" customHeight="1" x14ac:dyDescent="0.25">
      <c r="A604" t="s">
        <v>380</v>
      </c>
      <c r="B604" t="str">
        <f>VLOOKUP(O604+0,'de para'!K:O,3,0)</f>
        <v>NA</v>
      </c>
      <c r="C604" t="str">
        <f t="shared" si="9"/>
        <v>3025</v>
      </c>
      <c r="D604" t="str">
        <f>IFERROR(VLOOKUP(G604+0,'de para'!A:C,3,0),"")</f>
        <v/>
      </c>
      <c r="E604" t="str">
        <f>IF(VLOOKUP(G604+0,'de para'!E:H,4,0)="EX","Externo","Interno")</f>
        <v>Interno</v>
      </c>
      <c r="F604" t="s">
        <v>19201</v>
      </c>
      <c r="G604">
        <v>1138</v>
      </c>
      <c r="H604" t="s">
        <v>19095</v>
      </c>
      <c r="I604" t="s">
        <v>393</v>
      </c>
      <c r="J604">
        <v>42697</v>
      </c>
      <c r="K604" t="s">
        <v>19105</v>
      </c>
      <c r="L604" t="s">
        <v>19161</v>
      </c>
      <c r="M604" t="s">
        <v>19166</v>
      </c>
      <c r="N604" t="s">
        <v>19120</v>
      </c>
      <c r="O604" t="s">
        <v>19163</v>
      </c>
      <c r="P604" t="s">
        <v>422</v>
      </c>
      <c r="Q604">
        <v>-3.2</v>
      </c>
      <c r="R604">
        <v>0.5</v>
      </c>
      <c r="S604">
        <v>0.2</v>
      </c>
      <c r="T604">
        <v>0.3</v>
      </c>
      <c r="U604">
        <v>0</v>
      </c>
      <c r="V604">
        <v>0.3</v>
      </c>
      <c r="W604">
        <v>0</v>
      </c>
      <c r="X604">
        <v>25.25</v>
      </c>
      <c r="Y604" t="s">
        <v>19097</v>
      </c>
      <c r="Z604">
        <v>0.38</v>
      </c>
      <c r="AA604">
        <v>7.96</v>
      </c>
      <c r="AB604">
        <v>42697</v>
      </c>
    </row>
    <row r="605" spans="1:28" ht="15" hidden="1" customHeight="1" x14ac:dyDescent="0.25">
      <c r="A605" t="s">
        <v>380</v>
      </c>
      <c r="B605" t="str">
        <f>VLOOKUP(O605+0,'de para'!K:O,3,0)</f>
        <v>NA</v>
      </c>
      <c r="C605" t="str">
        <f t="shared" si="9"/>
        <v>3026</v>
      </c>
      <c r="D605" t="str">
        <f>IFERROR(VLOOKUP(G605+0,'de para'!A:C,3,0),"")</f>
        <v/>
      </c>
      <c r="E605" t="str">
        <f>IF(VLOOKUP(G605+0,'de para'!E:H,4,0)="EX","Externo","Interno")</f>
        <v>Interno</v>
      </c>
      <c r="F605" t="s">
        <v>19730</v>
      </c>
      <c r="G605">
        <v>1092</v>
      </c>
      <c r="H605" t="s">
        <v>19095</v>
      </c>
      <c r="I605" t="s">
        <v>573</v>
      </c>
      <c r="J605">
        <v>42697</v>
      </c>
      <c r="K605" t="s">
        <v>19731</v>
      </c>
      <c r="L605" t="s">
        <v>19155</v>
      </c>
      <c r="M605" t="s">
        <v>19100</v>
      </c>
      <c r="N605" t="s">
        <v>19104</v>
      </c>
      <c r="O605" t="s">
        <v>19733</v>
      </c>
      <c r="P605" t="s">
        <v>12169</v>
      </c>
      <c r="Q605">
        <v>0</v>
      </c>
      <c r="R605">
        <v>0.2</v>
      </c>
      <c r="S605">
        <v>0</v>
      </c>
      <c r="T605">
        <v>0.2</v>
      </c>
      <c r="U605">
        <v>0</v>
      </c>
      <c r="V605">
        <v>0.2</v>
      </c>
      <c r="W605">
        <v>0</v>
      </c>
      <c r="X605">
        <v>6560</v>
      </c>
      <c r="Y605" t="s">
        <v>19157</v>
      </c>
      <c r="Z605">
        <v>0</v>
      </c>
      <c r="AA605">
        <v>1312</v>
      </c>
      <c r="AB605">
        <v>42741</v>
      </c>
    </row>
    <row r="606" spans="1:28" ht="15" hidden="1" customHeight="1" x14ac:dyDescent="0.25">
      <c r="A606" t="s">
        <v>380</v>
      </c>
      <c r="B606" t="str">
        <f>VLOOKUP(O606+0,'de para'!K:O,3,0)</f>
        <v>NA</v>
      </c>
      <c r="C606" t="str">
        <f t="shared" si="9"/>
        <v>3026</v>
      </c>
      <c r="D606" t="str">
        <f>IFERROR(VLOOKUP(G606+0,'de para'!A:C,3,0),"")</f>
        <v/>
      </c>
      <c r="E606" t="str">
        <f>IF(VLOOKUP(G606+0,'de para'!E:H,4,0)="EX","Externo","Interno")</f>
        <v>Interno</v>
      </c>
      <c r="F606" t="s">
        <v>19730</v>
      </c>
      <c r="G606">
        <v>1092</v>
      </c>
      <c r="H606" t="s">
        <v>19095</v>
      </c>
      <c r="I606" t="s">
        <v>573</v>
      </c>
      <c r="J606">
        <v>42697</v>
      </c>
      <c r="K606" t="s">
        <v>19731</v>
      </c>
      <c r="L606" t="s">
        <v>19155</v>
      </c>
      <c r="M606" t="s">
        <v>19100</v>
      </c>
      <c r="N606" t="s">
        <v>19340</v>
      </c>
      <c r="O606" t="s">
        <v>19734</v>
      </c>
      <c r="P606" t="s">
        <v>652</v>
      </c>
      <c r="Q606">
        <v>0.32500000000000001</v>
      </c>
      <c r="R606">
        <v>0.2</v>
      </c>
      <c r="S606">
        <v>0</v>
      </c>
      <c r="T606">
        <v>0.2</v>
      </c>
      <c r="U606">
        <v>0</v>
      </c>
      <c r="V606">
        <v>0.2</v>
      </c>
      <c r="W606">
        <v>0</v>
      </c>
      <c r="X606">
        <v>4540</v>
      </c>
      <c r="Y606" t="s">
        <v>19157</v>
      </c>
      <c r="Z606">
        <v>0</v>
      </c>
      <c r="AA606">
        <v>908</v>
      </c>
      <c r="AB606">
        <v>42741</v>
      </c>
    </row>
    <row r="607" spans="1:28" ht="15" hidden="1" customHeight="1" x14ac:dyDescent="0.25">
      <c r="A607" t="s">
        <v>380</v>
      </c>
      <c r="B607" t="str">
        <f>VLOOKUP(O607+0,'de para'!K:O,3,0)</f>
        <v>NA</v>
      </c>
      <c r="C607" t="str">
        <f t="shared" si="9"/>
        <v>3026</v>
      </c>
      <c r="D607" t="str">
        <f>IFERROR(VLOOKUP(G607+0,'de para'!A:C,3,0),"")</f>
        <v/>
      </c>
      <c r="E607" t="str">
        <f>IF(VLOOKUP(G607+0,'de para'!E:H,4,0)="EX","Externo","Interno")</f>
        <v>Interno</v>
      </c>
      <c r="F607" t="s">
        <v>19735</v>
      </c>
      <c r="G607">
        <v>845</v>
      </c>
      <c r="H607" t="s">
        <v>19095</v>
      </c>
      <c r="I607" t="s">
        <v>2359</v>
      </c>
      <c r="J607">
        <v>42697</v>
      </c>
      <c r="K607" t="s">
        <v>19152</v>
      </c>
      <c r="L607" t="s">
        <v>19670</v>
      </c>
      <c r="M607" t="s">
        <v>19109</v>
      </c>
      <c r="N607" t="s">
        <v>19095</v>
      </c>
      <c r="O607" t="s">
        <v>19736</v>
      </c>
      <c r="P607" t="s">
        <v>19737</v>
      </c>
      <c r="Q607">
        <v>1.2</v>
      </c>
      <c r="R607">
        <v>0.4</v>
      </c>
      <c r="S607">
        <v>0</v>
      </c>
      <c r="T607">
        <v>0.4</v>
      </c>
      <c r="U607">
        <v>0</v>
      </c>
      <c r="V607">
        <v>0</v>
      </c>
      <c r="W607">
        <v>0</v>
      </c>
      <c r="X607">
        <v>900.88</v>
      </c>
      <c r="Y607" t="s">
        <v>19124</v>
      </c>
      <c r="Z607">
        <v>0</v>
      </c>
      <c r="AA607">
        <v>360.35</v>
      </c>
      <c r="AB607">
        <v>42766</v>
      </c>
    </row>
    <row r="608" spans="1:28" ht="15" hidden="1" customHeight="1" x14ac:dyDescent="0.25">
      <c r="A608" t="s">
        <v>380</v>
      </c>
      <c r="B608" t="str">
        <f>VLOOKUP(O608+0,'de para'!K:O,3,0)</f>
        <v>NA</v>
      </c>
      <c r="C608" t="str">
        <f t="shared" si="9"/>
        <v>3026</v>
      </c>
      <c r="D608" t="str">
        <f>IFERROR(VLOOKUP(G608+0,'de para'!A:C,3,0),"")</f>
        <v/>
      </c>
      <c r="E608" t="str">
        <f>IF(VLOOKUP(G608+0,'de para'!E:H,4,0)="EX","Externo","Interno")</f>
        <v>Interno</v>
      </c>
      <c r="F608" t="s">
        <v>19735</v>
      </c>
      <c r="G608">
        <v>845</v>
      </c>
      <c r="H608" t="s">
        <v>19095</v>
      </c>
      <c r="I608" t="s">
        <v>2359</v>
      </c>
      <c r="J608">
        <v>42697</v>
      </c>
      <c r="K608" t="s">
        <v>19152</v>
      </c>
      <c r="L608" t="s">
        <v>19670</v>
      </c>
      <c r="M608" t="s">
        <v>19109</v>
      </c>
      <c r="N608" t="s">
        <v>19102</v>
      </c>
      <c r="O608" t="s">
        <v>19738</v>
      </c>
      <c r="P608" t="s">
        <v>19739</v>
      </c>
      <c r="Q608">
        <v>0.55500000000000005</v>
      </c>
      <c r="R608">
        <v>0.1</v>
      </c>
      <c r="S608">
        <v>0</v>
      </c>
      <c r="T608">
        <v>0.1</v>
      </c>
      <c r="U608">
        <v>0</v>
      </c>
      <c r="V608">
        <v>0</v>
      </c>
      <c r="W608">
        <v>0</v>
      </c>
      <c r="X608">
        <v>7786.5</v>
      </c>
      <c r="Y608" t="s">
        <v>19124</v>
      </c>
      <c r="Z608">
        <v>0</v>
      </c>
      <c r="AA608">
        <v>778.65</v>
      </c>
      <c r="AB608">
        <v>42766</v>
      </c>
    </row>
    <row r="609" spans="1:28" ht="15" hidden="1" customHeight="1" x14ac:dyDescent="0.25">
      <c r="A609" t="s">
        <v>380</v>
      </c>
      <c r="B609" t="str">
        <f>VLOOKUP(O609+0,'de para'!K:O,3,0)</f>
        <v>NA</v>
      </c>
      <c r="C609" t="str">
        <f t="shared" si="9"/>
        <v>3026</v>
      </c>
      <c r="D609" t="str">
        <f>IFERROR(VLOOKUP(G609+0,'de para'!A:C,3,0),"")</f>
        <v/>
      </c>
      <c r="E609" t="str">
        <f>IF(VLOOKUP(G609+0,'de para'!E:H,4,0)="EX","Externo","Interno")</f>
        <v>Interno</v>
      </c>
      <c r="F609" t="s">
        <v>19735</v>
      </c>
      <c r="G609">
        <v>845</v>
      </c>
      <c r="H609" t="s">
        <v>19095</v>
      </c>
      <c r="I609" t="s">
        <v>2359</v>
      </c>
      <c r="J609">
        <v>42697</v>
      </c>
      <c r="K609" t="s">
        <v>19152</v>
      </c>
      <c r="L609" t="s">
        <v>19670</v>
      </c>
      <c r="M609" t="s">
        <v>19109</v>
      </c>
      <c r="N609" t="s">
        <v>19108</v>
      </c>
      <c r="O609" t="s">
        <v>19740</v>
      </c>
      <c r="P609" t="s">
        <v>19741</v>
      </c>
      <c r="Q609">
        <v>0.625</v>
      </c>
      <c r="R609">
        <v>0.2</v>
      </c>
      <c r="S609">
        <v>0</v>
      </c>
      <c r="T609">
        <v>0.2</v>
      </c>
      <c r="U609">
        <v>0</v>
      </c>
      <c r="V609">
        <v>0</v>
      </c>
      <c r="W609">
        <v>0</v>
      </c>
      <c r="X609">
        <v>3353.75</v>
      </c>
      <c r="Y609" t="s">
        <v>19124</v>
      </c>
      <c r="Z609">
        <v>0</v>
      </c>
      <c r="AA609">
        <v>670.75</v>
      </c>
      <c r="AB609">
        <v>42766</v>
      </c>
    </row>
    <row r="610" spans="1:28" ht="15" hidden="1" customHeight="1" x14ac:dyDescent="0.25">
      <c r="A610" t="s">
        <v>380</v>
      </c>
      <c r="B610" t="str">
        <f>VLOOKUP(O610+0,'de para'!K:O,3,0)</f>
        <v>NA</v>
      </c>
      <c r="C610" t="str">
        <f t="shared" si="9"/>
        <v>3026</v>
      </c>
      <c r="D610" t="str">
        <f>IFERROR(VLOOKUP(G610+0,'de para'!A:C,3,0),"")</f>
        <v/>
      </c>
      <c r="E610" t="str">
        <f>IF(VLOOKUP(G610+0,'de para'!E:H,4,0)="EX","Externo","Interno")</f>
        <v>Interno</v>
      </c>
      <c r="F610" t="s">
        <v>19735</v>
      </c>
      <c r="G610">
        <v>845</v>
      </c>
      <c r="H610" t="s">
        <v>19095</v>
      </c>
      <c r="I610" t="s">
        <v>2359</v>
      </c>
      <c r="J610">
        <v>42697</v>
      </c>
      <c r="K610" t="s">
        <v>19152</v>
      </c>
      <c r="L610" t="s">
        <v>19670</v>
      </c>
      <c r="M610" t="s">
        <v>19109</v>
      </c>
      <c r="N610" t="s">
        <v>19103</v>
      </c>
      <c r="O610" t="s">
        <v>19742</v>
      </c>
      <c r="P610" t="s">
        <v>19743</v>
      </c>
      <c r="Q610">
        <v>0.27500000000000002</v>
      </c>
      <c r="R610">
        <v>0.1</v>
      </c>
      <c r="S610">
        <v>0</v>
      </c>
      <c r="T610">
        <v>0.1</v>
      </c>
      <c r="U610">
        <v>0</v>
      </c>
      <c r="V610">
        <v>0</v>
      </c>
      <c r="W610">
        <v>0</v>
      </c>
      <c r="X610">
        <v>8611.0400000000009</v>
      </c>
      <c r="Y610" t="s">
        <v>19124</v>
      </c>
      <c r="Z610">
        <v>0</v>
      </c>
      <c r="AA610">
        <v>861.1</v>
      </c>
      <c r="AB610">
        <v>42766</v>
      </c>
    </row>
    <row r="611" spans="1:28" ht="15" hidden="1" customHeight="1" x14ac:dyDescent="0.25">
      <c r="A611" t="s">
        <v>380</v>
      </c>
      <c r="B611" t="str">
        <f>VLOOKUP(O611+0,'de para'!K:O,3,0)</f>
        <v>NA</v>
      </c>
      <c r="C611" t="str">
        <f t="shared" si="9"/>
        <v>3026</v>
      </c>
      <c r="D611" t="str">
        <f>IFERROR(VLOOKUP(G611+0,'de para'!A:C,3,0),"")</f>
        <v/>
      </c>
      <c r="E611" t="str">
        <f>IF(VLOOKUP(G611+0,'de para'!E:H,4,0)="EX","Externo","Interno")</f>
        <v>Interno</v>
      </c>
      <c r="F611" t="s">
        <v>19744</v>
      </c>
      <c r="G611">
        <v>845</v>
      </c>
      <c r="H611" t="s">
        <v>19095</v>
      </c>
      <c r="I611" t="s">
        <v>2359</v>
      </c>
      <c r="J611">
        <v>42697</v>
      </c>
      <c r="K611" t="s">
        <v>19152</v>
      </c>
      <c r="L611" t="s">
        <v>19670</v>
      </c>
      <c r="M611" t="s">
        <v>19109</v>
      </c>
      <c r="N611" t="s">
        <v>19095</v>
      </c>
      <c r="O611" t="s">
        <v>19745</v>
      </c>
      <c r="P611" t="s">
        <v>19746</v>
      </c>
      <c r="Q611">
        <v>0.2</v>
      </c>
      <c r="R611">
        <v>0.2</v>
      </c>
      <c r="S611">
        <v>0</v>
      </c>
      <c r="T611">
        <v>0.2</v>
      </c>
      <c r="U611">
        <v>0</v>
      </c>
      <c r="V611">
        <v>0</v>
      </c>
      <c r="W611">
        <v>0</v>
      </c>
      <c r="X611">
        <v>68840</v>
      </c>
      <c r="Y611" t="s">
        <v>19124</v>
      </c>
      <c r="Z611">
        <v>688.4</v>
      </c>
      <c r="AA611">
        <v>14456.4</v>
      </c>
      <c r="AB611">
        <v>42765</v>
      </c>
    </row>
    <row r="612" spans="1:28" ht="15" hidden="1" customHeight="1" x14ac:dyDescent="0.25">
      <c r="A612" t="s">
        <v>380</v>
      </c>
      <c r="B612" t="str">
        <f>VLOOKUP(O612+0,'de para'!K:O,3,0)</f>
        <v>NA</v>
      </c>
      <c r="C612" t="str">
        <f t="shared" si="9"/>
        <v>3026</v>
      </c>
      <c r="D612" t="str">
        <f>IFERROR(VLOOKUP(G612+0,'de para'!A:C,3,0),"")</f>
        <v/>
      </c>
      <c r="E612" t="str">
        <f>IF(VLOOKUP(G612+0,'de para'!E:H,4,0)="EX","Externo","Interno")</f>
        <v>Interno</v>
      </c>
      <c r="F612" t="s">
        <v>19750</v>
      </c>
      <c r="G612">
        <v>1058</v>
      </c>
      <c r="H612" t="s">
        <v>19095</v>
      </c>
      <c r="I612" t="s">
        <v>2738</v>
      </c>
      <c r="J612">
        <v>42699</v>
      </c>
      <c r="K612" t="s">
        <v>19105</v>
      </c>
      <c r="L612" t="s">
        <v>19161</v>
      </c>
      <c r="M612" t="s">
        <v>19100</v>
      </c>
      <c r="N612" t="s">
        <v>19102</v>
      </c>
      <c r="O612" t="s">
        <v>19752</v>
      </c>
      <c r="P612" t="s">
        <v>479</v>
      </c>
      <c r="Q612">
        <v>5.0750000000000002</v>
      </c>
      <c r="R612">
        <v>2</v>
      </c>
      <c r="S612">
        <v>1.575</v>
      </c>
      <c r="T612">
        <v>0.42499999999999999</v>
      </c>
      <c r="U612">
        <v>0</v>
      </c>
      <c r="V612">
        <v>0.42499999999999999</v>
      </c>
      <c r="W612">
        <v>0</v>
      </c>
      <c r="X612">
        <v>940</v>
      </c>
      <c r="Y612" t="s">
        <v>19157</v>
      </c>
      <c r="Z612">
        <v>0</v>
      </c>
      <c r="AA612">
        <v>399.5</v>
      </c>
      <c r="AB612">
        <v>42744</v>
      </c>
    </row>
    <row r="613" spans="1:28" ht="15" hidden="1" customHeight="1" x14ac:dyDescent="0.25">
      <c r="A613" t="s">
        <v>380</v>
      </c>
      <c r="B613" t="str">
        <f>VLOOKUP(O613+0,'de para'!K:O,3,0)</f>
        <v>NA</v>
      </c>
      <c r="C613" t="str">
        <f t="shared" si="9"/>
        <v>3026</v>
      </c>
      <c r="D613" t="str">
        <f>IFERROR(VLOOKUP(G613+0,'de para'!A:C,3,0),"")</f>
        <v/>
      </c>
      <c r="E613" t="str">
        <f>IF(VLOOKUP(G613+0,'de para'!E:H,4,0)="EX","Externo","Interno")</f>
        <v>Interno</v>
      </c>
      <c r="F613" t="s">
        <v>19750</v>
      </c>
      <c r="G613">
        <v>1058</v>
      </c>
      <c r="H613" t="s">
        <v>19095</v>
      </c>
      <c r="I613" t="s">
        <v>2738</v>
      </c>
      <c r="J613">
        <v>42699</v>
      </c>
      <c r="K613" t="s">
        <v>19105</v>
      </c>
      <c r="L613" t="s">
        <v>19161</v>
      </c>
      <c r="M613" t="s">
        <v>19100</v>
      </c>
      <c r="N613" t="s">
        <v>19108</v>
      </c>
      <c r="O613" t="s">
        <v>19751</v>
      </c>
      <c r="P613" t="s">
        <v>479</v>
      </c>
      <c r="Q613">
        <v>2.95</v>
      </c>
      <c r="R613">
        <v>2</v>
      </c>
      <c r="S613">
        <v>0</v>
      </c>
      <c r="T613">
        <v>2</v>
      </c>
      <c r="U613">
        <v>0</v>
      </c>
      <c r="V613">
        <v>2</v>
      </c>
      <c r="W613">
        <v>0</v>
      </c>
      <c r="X613">
        <v>810</v>
      </c>
      <c r="Y613" t="s">
        <v>19157</v>
      </c>
      <c r="Z613">
        <v>0</v>
      </c>
      <c r="AA613">
        <v>1620</v>
      </c>
      <c r="AB613">
        <v>42751</v>
      </c>
    </row>
    <row r="614" spans="1:28" ht="15" hidden="1" customHeight="1" x14ac:dyDescent="0.25">
      <c r="A614" t="s">
        <v>380</v>
      </c>
      <c r="B614" t="str">
        <f>VLOOKUP(O614+0,'de para'!K:O,3,0)</f>
        <v>NA</v>
      </c>
      <c r="C614" t="str">
        <f t="shared" si="9"/>
        <v>3026</v>
      </c>
      <c r="D614" t="str">
        <f>IFERROR(VLOOKUP(G614+0,'de para'!A:C,3,0),"")</f>
        <v/>
      </c>
      <c r="E614" t="str">
        <f>IF(VLOOKUP(G614+0,'de para'!E:H,4,0)="EX","Externo","Interno")</f>
        <v>Interno</v>
      </c>
      <c r="F614" t="s">
        <v>19750</v>
      </c>
      <c r="G614">
        <v>1058</v>
      </c>
      <c r="H614" t="s">
        <v>19095</v>
      </c>
      <c r="I614" t="s">
        <v>2738</v>
      </c>
      <c r="J614">
        <v>42699</v>
      </c>
      <c r="K614" t="s">
        <v>19105</v>
      </c>
      <c r="L614" t="s">
        <v>19161</v>
      </c>
      <c r="M614" t="s">
        <v>19100</v>
      </c>
      <c r="N614" t="s">
        <v>19104</v>
      </c>
      <c r="O614" t="s">
        <v>19753</v>
      </c>
      <c r="P614" t="s">
        <v>480</v>
      </c>
      <c r="Q614">
        <v>0</v>
      </c>
      <c r="R614">
        <v>1.1000000000000001</v>
      </c>
      <c r="S614">
        <v>0</v>
      </c>
      <c r="T614">
        <v>1.1000000000000001</v>
      </c>
      <c r="U614">
        <v>0</v>
      </c>
      <c r="V614">
        <v>1.1000000000000001</v>
      </c>
      <c r="W614">
        <v>0</v>
      </c>
      <c r="X614">
        <v>1111</v>
      </c>
      <c r="Y614" t="s">
        <v>19157</v>
      </c>
      <c r="Z614">
        <v>0</v>
      </c>
      <c r="AA614">
        <v>1222.0999999999999</v>
      </c>
      <c r="AB614">
        <v>42758</v>
      </c>
    </row>
    <row r="615" spans="1:28" ht="15" hidden="1" customHeight="1" x14ac:dyDescent="0.25">
      <c r="A615" t="s">
        <v>380</v>
      </c>
      <c r="B615" t="str">
        <f>VLOOKUP(O615+0,'de para'!K:O,3,0)</f>
        <v>NA</v>
      </c>
      <c r="C615" t="str">
        <f t="shared" si="9"/>
        <v>3026</v>
      </c>
      <c r="D615" t="str">
        <f>IFERROR(VLOOKUP(G615+0,'de para'!A:C,3,0),"")</f>
        <v/>
      </c>
      <c r="E615" t="str">
        <f>IF(VLOOKUP(G615+0,'de para'!E:H,4,0)="EX","Externo","Interno")</f>
        <v>Interno</v>
      </c>
      <c r="F615" t="s">
        <v>19750</v>
      </c>
      <c r="G615">
        <v>1058</v>
      </c>
      <c r="H615" t="s">
        <v>19095</v>
      </c>
      <c r="I615" t="s">
        <v>2738</v>
      </c>
      <c r="J615">
        <v>42699</v>
      </c>
      <c r="K615" t="s">
        <v>19105</v>
      </c>
      <c r="L615" t="s">
        <v>19161</v>
      </c>
      <c r="M615" t="s">
        <v>19100</v>
      </c>
      <c r="N615" t="s">
        <v>19112</v>
      </c>
      <c r="O615" t="s">
        <v>19752</v>
      </c>
      <c r="P615" t="s">
        <v>479</v>
      </c>
      <c r="Q615">
        <v>4.6500000000000004</v>
      </c>
      <c r="R615">
        <v>2</v>
      </c>
      <c r="S615">
        <v>0</v>
      </c>
      <c r="T615">
        <v>2</v>
      </c>
      <c r="U615">
        <v>0</v>
      </c>
      <c r="V615">
        <v>2</v>
      </c>
      <c r="W615">
        <v>0</v>
      </c>
      <c r="X615">
        <v>940</v>
      </c>
      <c r="Y615" t="s">
        <v>19157</v>
      </c>
      <c r="Z615">
        <v>0</v>
      </c>
      <c r="AA615">
        <v>1880</v>
      </c>
      <c r="AB615">
        <v>42762</v>
      </c>
    </row>
    <row r="616" spans="1:28" ht="15" hidden="1" customHeight="1" x14ac:dyDescent="0.25">
      <c r="A616" t="s">
        <v>380</v>
      </c>
      <c r="B616" t="str">
        <f>VLOOKUP(O616+0,'de para'!K:O,3,0)</f>
        <v>NA</v>
      </c>
      <c r="C616" t="str">
        <f t="shared" si="9"/>
        <v>3026</v>
      </c>
      <c r="D616" t="str">
        <f>IFERROR(VLOOKUP(G616+0,'de para'!A:C,3,0),"")</f>
        <v/>
      </c>
      <c r="E616" t="str">
        <f>IF(VLOOKUP(G616+0,'de para'!E:H,4,0)="EX","Externo","Interno")</f>
        <v>Interno</v>
      </c>
      <c r="F616" t="s">
        <v>19750</v>
      </c>
      <c r="G616">
        <v>1058</v>
      </c>
      <c r="H616" t="s">
        <v>19095</v>
      </c>
      <c r="I616" t="s">
        <v>2738</v>
      </c>
      <c r="J616">
        <v>42699</v>
      </c>
      <c r="K616" t="s">
        <v>19105</v>
      </c>
      <c r="L616" t="s">
        <v>19161</v>
      </c>
      <c r="M616" t="s">
        <v>19100</v>
      </c>
      <c r="N616" t="s">
        <v>19113</v>
      </c>
      <c r="O616" t="s">
        <v>19754</v>
      </c>
      <c r="P616" t="s">
        <v>12374</v>
      </c>
      <c r="Q616">
        <v>1</v>
      </c>
      <c r="R616">
        <v>1</v>
      </c>
      <c r="S616">
        <v>0</v>
      </c>
      <c r="T616">
        <v>1</v>
      </c>
      <c r="U616">
        <v>0</v>
      </c>
      <c r="V616">
        <v>1</v>
      </c>
      <c r="W616">
        <v>0</v>
      </c>
      <c r="X616">
        <v>2680</v>
      </c>
      <c r="Y616" t="s">
        <v>19157</v>
      </c>
      <c r="Z616">
        <v>0</v>
      </c>
      <c r="AA616">
        <v>2680</v>
      </c>
      <c r="AB616">
        <v>42762</v>
      </c>
    </row>
    <row r="617" spans="1:28" ht="15" hidden="1" customHeight="1" x14ac:dyDescent="0.25">
      <c r="A617" t="s">
        <v>380</v>
      </c>
      <c r="B617" t="str">
        <f>VLOOKUP(O617+0,'de para'!K:O,3,0)</f>
        <v>NA</v>
      </c>
      <c r="C617" t="str">
        <f t="shared" si="9"/>
        <v>3025</v>
      </c>
      <c r="D617" t="str">
        <f>IFERROR(VLOOKUP(G617+0,'de para'!A:C,3,0),"")</f>
        <v/>
      </c>
      <c r="E617" t="str">
        <f>IF(VLOOKUP(G617+0,'de para'!E:H,4,0)="EX","Externo","Interno")</f>
        <v>Interno</v>
      </c>
      <c r="F617" t="s">
        <v>19202</v>
      </c>
      <c r="G617">
        <v>972</v>
      </c>
      <c r="H617" t="s">
        <v>19095</v>
      </c>
      <c r="I617" t="s">
        <v>456</v>
      </c>
      <c r="J617">
        <v>42699</v>
      </c>
      <c r="K617" t="s">
        <v>19178</v>
      </c>
      <c r="L617" t="s">
        <v>19155</v>
      </c>
      <c r="M617" t="s">
        <v>19100</v>
      </c>
      <c r="N617" t="s">
        <v>19113</v>
      </c>
      <c r="O617" t="s">
        <v>19180</v>
      </c>
      <c r="P617" t="s">
        <v>432</v>
      </c>
      <c r="Q617">
        <v>-1.6</v>
      </c>
      <c r="R617">
        <v>2.9</v>
      </c>
      <c r="S617">
        <v>2</v>
      </c>
      <c r="T617">
        <v>0.9</v>
      </c>
      <c r="U617">
        <v>0</v>
      </c>
      <c r="V617">
        <v>0</v>
      </c>
      <c r="W617">
        <v>0</v>
      </c>
      <c r="X617">
        <v>150</v>
      </c>
      <c r="Y617" t="s">
        <v>19097</v>
      </c>
      <c r="Z617">
        <v>13.5</v>
      </c>
      <c r="AA617">
        <v>148.5</v>
      </c>
      <c r="AB617">
        <v>42699</v>
      </c>
    </row>
    <row r="618" spans="1:28" ht="15" hidden="1" customHeight="1" x14ac:dyDescent="0.25">
      <c r="A618" t="s">
        <v>380</v>
      </c>
      <c r="B618" t="e">
        <f>VLOOKUP(O618+0,'de para'!K:O,3,0)</f>
        <v>#N/A</v>
      </c>
      <c r="C618" t="str">
        <f t="shared" si="9"/>
        <v>3027</v>
      </c>
      <c r="D618" t="str">
        <f>IFERROR(VLOOKUP(G618+0,'de para'!A:C,3,0),"")</f>
        <v/>
      </c>
      <c r="E618" t="str">
        <f>IF(VLOOKUP(G618+0,'de para'!E:H,4,0)="EX","Externo","Interno")</f>
        <v>Interno</v>
      </c>
      <c r="F618" t="s">
        <v>19238</v>
      </c>
      <c r="G618">
        <v>2149</v>
      </c>
      <c r="H618" t="s">
        <v>19095</v>
      </c>
      <c r="I618" t="s">
        <v>4750</v>
      </c>
      <c r="J618">
        <v>42699</v>
      </c>
      <c r="K618" t="s">
        <v>19099</v>
      </c>
      <c r="L618" t="s">
        <v>19096</v>
      </c>
      <c r="M618" t="s">
        <v>19107</v>
      </c>
      <c r="N618" t="s">
        <v>19095</v>
      </c>
      <c r="O618" t="s">
        <v>19239</v>
      </c>
      <c r="P618" t="s">
        <v>19240</v>
      </c>
      <c r="Q618">
        <v>0.153</v>
      </c>
      <c r="R618">
        <v>0.15</v>
      </c>
      <c r="S618">
        <v>0</v>
      </c>
      <c r="T618">
        <v>0.15</v>
      </c>
      <c r="U618">
        <v>0</v>
      </c>
      <c r="V618">
        <v>0</v>
      </c>
      <c r="W618">
        <v>0</v>
      </c>
      <c r="X618">
        <v>16100</v>
      </c>
      <c r="Y618" t="s">
        <v>19124</v>
      </c>
      <c r="Z618">
        <v>0</v>
      </c>
      <c r="AA618">
        <v>2415</v>
      </c>
      <c r="AB618">
        <v>42716</v>
      </c>
    </row>
    <row r="619" spans="1:28" ht="15" hidden="1" customHeight="1" x14ac:dyDescent="0.25">
      <c r="A619" t="s">
        <v>380</v>
      </c>
      <c r="B619" t="str">
        <f>VLOOKUP(O619+0,'de para'!K:O,3,0)</f>
        <v>NA</v>
      </c>
      <c r="C619" t="str">
        <f t="shared" si="9"/>
        <v>3026</v>
      </c>
      <c r="D619" t="str">
        <f>IFERROR(VLOOKUP(G619+0,'de para'!A:C,3,0),"")</f>
        <v/>
      </c>
      <c r="E619" t="str">
        <f>IF(VLOOKUP(G619+0,'de para'!E:H,4,0)="EX","Externo","Interno")</f>
        <v>Interno</v>
      </c>
      <c r="F619" t="s">
        <v>19756</v>
      </c>
      <c r="G619">
        <v>1087</v>
      </c>
      <c r="H619" t="s">
        <v>19095</v>
      </c>
      <c r="I619" t="s">
        <v>414</v>
      </c>
      <c r="J619">
        <v>42702</v>
      </c>
      <c r="K619" t="s">
        <v>19105</v>
      </c>
      <c r="L619" t="s">
        <v>19161</v>
      </c>
      <c r="M619" t="s">
        <v>19122</v>
      </c>
      <c r="N619" t="s">
        <v>19108</v>
      </c>
      <c r="O619" t="s">
        <v>19757</v>
      </c>
      <c r="P619" t="s">
        <v>19758</v>
      </c>
      <c r="Q619">
        <v>1E-3</v>
      </c>
      <c r="R619">
        <v>20</v>
      </c>
      <c r="S619">
        <v>0</v>
      </c>
      <c r="T619">
        <v>20</v>
      </c>
      <c r="U619">
        <v>0</v>
      </c>
      <c r="V619">
        <v>20</v>
      </c>
      <c r="W619">
        <v>0</v>
      </c>
      <c r="X619">
        <v>2066</v>
      </c>
      <c r="Y619" t="s">
        <v>19157</v>
      </c>
      <c r="Z619">
        <v>0</v>
      </c>
      <c r="AA619">
        <v>41320</v>
      </c>
      <c r="AB619">
        <v>42755</v>
      </c>
    </row>
    <row r="620" spans="1:28" ht="15" hidden="1" customHeight="1" x14ac:dyDescent="0.25">
      <c r="A620" t="s">
        <v>380</v>
      </c>
      <c r="B620" t="str">
        <f>VLOOKUP(O620+0,'de para'!K:O,3,0)</f>
        <v>NA</v>
      </c>
      <c r="C620" t="str">
        <f t="shared" si="9"/>
        <v>3026</v>
      </c>
      <c r="D620" t="str">
        <f>IFERROR(VLOOKUP(G620+0,'de para'!A:C,3,0),"")</f>
        <v/>
      </c>
      <c r="E620" t="str">
        <f>IF(VLOOKUP(G620+0,'de para'!E:H,4,0)="EX","Externo","Interno")</f>
        <v>Interno</v>
      </c>
      <c r="F620" t="s">
        <v>19756</v>
      </c>
      <c r="G620">
        <v>1087</v>
      </c>
      <c r="H620" t="s">
        <v>19095</v>
      </c>
      <c r="I620" t="s">
        <v>414</v>
      </c>
      <c r="J620">
        <v>42702</v>
      </c>
      <c r="K620" t="s">
        <v>19105</v>
      </c>
      <c r="L620" t="s">
        <v>19161</v>
      </c>
      <c r="M620" t="s">
        <v>19122</v>
      </c>
      <c r="N620" t="s">
        <v>19103</v>
      </c>
      <c r="O620" t="s">
        <v>19757</v>
      </c>
      <c r="P620" t="s">
        <v>19759</v>
      </c>
      <c r="Q620">
        <v>-19.998999999999999</v>
      </c>
      <c r="R620">
        <v>25</v>
      </c>
      <c r="S620">
        <v>0</v>
      </c>
      <c r="T620">
        <v>25</v>
      </c>
      <c r="U620">
        <v>0</v>
      </c>
      <c r="V620">
        <v>25</v>
      </c>
      <c r="W620">
        <v>0</v>
      </c>
      <c r="X620">
        <v>2066</v>
      </c>
      <c r="Y620" t="s">
        <v>19157</v>
      </c>
      <c r="Z620">
        <v>0</v>
      </c>
      <c r="AA620">
        <v>51650</v>
      </c>
      <c r="AB620">
        <v>42762</v>
      </c>
    </row>
    <row r="621" spans="1:28" ht="15" hidden="1" customHeight="1" x14ac:dyDescent="0.25">
      <c r="A621" t="s">
        <v>380</v>
      </c>
      <c r="B621" t="str">
        <f>VLOOKUP(O621+0,'de para'!K:O,3,0)</f>
        <v>NA</v>
      </c>
      <c r="C621" t="str">
        <f t="shared" si="9"/>
        <v>3025</v>
      </c>
      <c r="D621" t="str">
        <f>IFERROR(VLOOKUP(G621+0,'de para'!A:C,3,0),"")</f>
        <v/>
      </c>
      <c r="E621" t="str">
        <f>IF(VLOOKUP(G621+0,'de para'!E:H,4,0)="EX","Externo","Interno")</f>
        <v>Interno</v>
      </c>
      <c r="F621" t="s">
        <v>19761</v>
      </c>
      <c r="G621">
        <v>1252</v>
      </c>
      <c r="H621" t="s">
        <v>19095</v>
      </c>
      <c r="I621" t="s">
        <v>3066</v>
      </c>
      <c r="J621">
        <v>42703</v>
      </c>
      <c r="K621" t="s">
        <v>19747</v>
      </c>
      <c r="L621" t="s">
        <v>19155</v>
      </c>
      <c r="M621" t="s">
        <v>19111</v>
      </c>
      <c r="N621" t="s">
        <v>19095</v>
      </c>
      <c r="O621" t="s">
        <v>19162</v>
      </c>
      <c r="P621" t="s">
        <v>386</v>
      </c>
      <c r="Q621">
        <v>-5</v>
      </c>
      <c r="R621">
        <v>3.5</v>
      </c>
      <c r="S621">
        <v>0</v>
      </c>
      <c r="T621">
        <v>3.5</v>
      </c>
      <c r="U621">
        <v>0</v>
      </c>
      <c r="V621">
        <v>0</v>
      </c>
      <c r="W621">
        <v>0</v>
      </c>
      <c r="X621">
        <v>67.569999999999993</v>
      </c>
      <c r="Y621" t="s">
        <v>19124</v>
      </c>
      <c r="Z621">
        <v>11.83</v>
      </c>
      <c r="AA621">
        <v>248.32</v>
      </c>
      <c r="AB621">
        <v>42744</v>
      </c>
    </row>
    <row r="622" spans="1:28" ht="15" hidden="1" customHeight="1" x14ac:dyDescent="0.25">
      <c r="A622" t="s">
        <v>380</v>
      </c>
      <c r="B622" t="str">
        <f>VLOOKUP(O622+0,'de para'!K:O,3,0)</f>
        <v>NA</v>
      </c>
      <c r="C622" t="str">
        <f t="shared" si="9"/>
        <v>3025</v>
      </c>
      <c r="D622" t="str">
        <f>IFERROR(VLOOKUP(G622+0,'de para'!A:C,3,0),"")</f>
        <v/>
      </c>
      <c r="E622" t="str">
        <f>IF(VLOOKUP(G622+0,'de para'!E:H,4,0)="EX","Externo","Interno")</f>
        <v>Interno</v>
      </c>
      <c r="F622" t="s">
        <v>19761</v>
      </c>
      <c r="G622">
        <v>1252</v>
      </c>
      <c r="H622" t="s">
        <v>19095</v>
      </c>
      <c r="I622" t="s">
        <v>3066</v>
      </c>
      <c r="J622">
        <v>42703</v>
      </c>
      <c r="K622" t="s">
        <v>19747</v>
      </c>
      <c r="L622" t="s">
        <v>19155</v>
      </c>
      <c r="M622" t="s">
        <v>19111</v>
      </c>
      <c r="N622" t="s">
        <v>19102</v>
      </c>
      <c r="O622" t="s">
        <v>19173</v>
      </c>
      <c r="P622" t="s">
        <v>429</v>
      </c>
      <c r="Q622">
        <v>-4</v>
      </c>
      <c r="R622">
        <v>2.5</v>
      </c>
      <c r="S622">
        <v>0</v>
      </c>
      <c r="T622">
        <v>2.5</v>
      </c>
      <c r="U622">
        <v>0</v>
      </c>
      <c r="V622">
        <v>0</v>
      </c>
      <c r="W622">
        <v>0</v>
      </c>
      <c r="X622">
        <v>125.34</v>
      </c>
      <c r="Y622" t="s">
        <v>19124</v>
      </c>
      <c r="Z622">
        <v>15.66</v>
      </c>
      <c r="AA622">
        <v>329.01</v>
      </c>
      <c r="AB622">
        <v>42744</v>
      </c>
    </row>
    <row r="623" spans="1:28" ht="15" hidden="1" customHeight="1" x14ac:dyDescent="0.25">
      <c r="A623" t="s">
        <v>380</v>
      </c>
      <c r="B623" t="str">
        <f>VLOOKUP(O623+0,'de para'!K:O,3,0)</f>
        <v>NA</v>
      </c>
      <c r="C623" t="str">
        <f t="shared" si="9"/>
        <v>3025</v>
      </c>
      <c r="D623" t="str">
        <f>IFERROR(VLOOKUP(G623+0,'de para'!A:C,3,0),"")</f>
        <v/>
      </c>
      <c r="E623" t="str">
        <f>IF(VLOOKUP(G623+0,'de para'!E:H,4,0)="EX","Externo","Interno")</f>
        <v>Interno</v>
      </c>
      <c r="F623" t="s">
        <v>19761</v>
      </c>
      <c r="G623">
        <v>1252</v>
      </c>
      <c r="H623" t="s">
        <v>19095</v>
      </c>
      <c r="I623" t="s">
        <v>3066</v>
      </c>
      <c r="J623">
        <v>42703</v>
      </c>
      <c r="K623" t="s">
        <v>19747</v>
      </c>
      <c r="L623" t="s">
        <v>19155</v>
      </c>
      <c r="M623" t="s">
        <v>19111</v>
      </c>
      <c r="N623" t="s">
        <v>19108</v>
      </c>
      <c r="O623" t="s">
        <v>19163</v>
      </c>
      <c r="P623" t="s">
        <v>422</v>
      </c>
      <c r="Q623">
        <v>-3.5</v>
      </c>
      <c r="R623">
        <v>1</v>
      </c>
      <c r="S623">
        <v>0</v>
      </c>
      <c r="T623">
        <v>1</v>
      </c>
      <c r="U623">
        <v>0</v>
      </c>
      <c r="V623">
        <v>0</v>
      </c>
      <c r="W623">
        <v>0</v>
      </c>
      <c r="X623">
        <v>163.74</v>
      </c>
      <c r="Y623" t="s">
        <v>19124</v>
      </c>
      <c r="Z623">
        <v>8.19</v>
      </c>
      <c r="AA623">
        <v>171.93</v>
      </c>
      <c r="AB623">
        <v>42744</v>
      </c>
    </row>
    <row r="624" spans="1:28" ht="15" hidden="1" customHeight="1" x14ac:dyDescent="0.25">
      <c r="A624" t="s">
        <v>380</v>
      </c>
      <c r="B624" t="str">
        <f>VLOOKUP(O624+0,'de para'!K:O,3,0)</f>
        <v>NA</v>
      </c>
      <c r="C624" t="str">
        <f t="shared" si="9"/>
        <v>3025</v>
      </c>
      <c r="D624" t="str">
        <f>IFERROR(VLOOKUP(G624+0,'de para'!A:C,3,0),"")</f>
        <v/>
      </c>
      <c r="E624" t="str">
        <f>IF(VLOOKUP(G624+0,'de para'!E:H,4,0)="EX","Externo","Interno")</f>
        <v>Interno</v>
      </c>
      <c r="F624" t="s">
        <v>19761</v>
      </c>
      <c r="G624">
        <v>1252</v>
      </c>
      <c r="H624" t="s">
        <v>19095</v>
      </c>
      <c r="I624" t="s">
        <v>3066</v>
      </c>
      <c r="J624">
        <v>42703</v>
      </c>
      <c r="K624" t="s">
        <v>19747</v>
      </c>
      <c r="L624" t="s">
        <v>19155</v>
      </c>
      <c r="M624" t="s">
        <v>19111</v>
      </c>
      <c r="N624" t="s">
        <v>19103</v>
      </c>
      <c r="O624" t="s">
        <v>19686</v>
      </c>
      <c r="P624" t="s">
        <v>430</v>
      </c>
      <c r="Q624">
        <v>2.2000000000000002</v>
      </c>
      <c r="R624">
        <v>2.2000000000000002</v>
      </c>
      <c r="S624">
        <v>0</v>
      </c>
      <c r="T624">
        <v>2.2000000000000002</v>
      </c>
      <c r="U624">
        <v>0</v>
      </c>
      <c r="V624">
        <v>0</v>
      </c>
      <c r="W624">
        <v>0</v>
      </c>
      <c r="X624">
        <v>232.85</v>
      </c>
      <c r="Y624" t="s">
        <v>19124</v>
      </c>
      <c r="Z624">
        <v>25.61</v>
      </c>
      <c r="AA624">
        <v>537.88</v>
      </c>
      <c r="AB624">
        <v>42744</v>
      </c>
    </row>
    <row r="625" spans="1:28" ht="15" hidden="1" customHeight="1" x14ac:dyDescent="0.25">
      <c r="A625" t="s">
        <v>380</v>
      </c>
      <c r="B625" t="str">
        <f>VLOOKUP(O625+0,'de para'!K:O,3,0)</f>
        <v>NA</v>
      </c>
      <c r="C625" t="str">
        <f t="shared" si="9"/>
        <v>3025</v>
      </c>
      <c r="D625" t="str">
        <f>IFERROR(VLOOKUP(G625+0,'de para'!A:C,3,0),"")</f>
        <v/>
      </c>
      <c r="E625" t="str">
        <f>IF(VLOOKUP(G625+0,'de para'!E:H,4,0)="EX","Externo","Interno")</f>
        <v>Interno</v>
      </c>
      <c r="F625" t="s">
        <v>19761</v>
      </c>
      <c r="G625">
        <v>1252</v>
      </c>
      <c r="H625" t="s">
        <v>19095</v>
      </c>
      <c r="I625" t="s">
        <v>3066</v>
      </c>
      <c r="J625">
        <v>42703</v>
      </c>
      <c r="K625" t="s">
        <v>19747</v>
      </c>
      <c r="L625" t="s">
        <v>19155</v>
      </c>
      <c r="M625" t="s">
        <v>19111</v>
      </c>
      <c r="N625" t="s">
        <v>19291</v>
      </c>
      <c r="O625" t="s">
        <v>19174</v>
      </c>
      <c r="P625" t="s">
        <v>410</v>
      </c>
      <c r="Q625">
        <v>-1.1000000000000001</v>
      </c>
      <c r="R625">
        <v>0.3</v>
      </c>
      <c r="S625">
        <v>0</v>
      </c>
      <c r="T625">
        <v>0.3</v>
      </c>
      <c r="U625">
        <v>0</v>
      </c>
      <c r="V625">
        <v>0</v>
      </c>
      <c r="W625">
        <v>0</v>
      </c>
      <c r="X625">
        <v>300.73</v>
      </c>
      <c r="Y625" t="s">
        <v>19124</v>
      </c>
      <c r="Z625">
        <v>4.51</v>
      </c>
      <c r="AA625">
        <v>94.73</v>
      </c>
      <c r="AB625">
        <v>42744</v>
      </c>
    </row>
    <row r="626" spans="1:28" ht="15" hidden="1" customHeight="1" x14ac:dyDescent="0.25">
      <c r="A626" t="s">
        <v>380</v>
      </c>
      <c r="B626" t="str">
        <f>VLOOKUP(O626+0,'de para'!K:O,3,0)</f>
        <v>NA</v>
      </c>
      <c r="C626" t="str">
        <f t="shared" si="9"/>
        <v>3025</v>
      </c>
      <c r="D626" t="str">
        <f>IFERROR(VLOOKUP(G626+0,'de para'!A:C,3,0),"")</f>
        <v/>
      </c>
      <c r="E626" t="str">
        <f>IF(VLOOKUP(G626+0,'de para'!E:H,4,0)="EX","Externo","Interno")</f>
        <v>Interno</v>
      </c>
      <c r="F626" t="s">
        <v>19761</v>
      </c>
      <c r="G626">
        <v>1252</v>
      </c>
      <c r="H626" t="s">
        <v>19095</v>
      </c>
      <c r="I626" t="s">
        <v>3066</v>
      </c>
      <c r="J626">
        <v>42703</v>
      </c>
      <c r="K626" t="s">
        <v>19747</v>
      </c>
      <c r="L626" t="s">
        <v>19155</v>
      </c>
      <c r="M626" t="s">
        <v>19111</v>
      </c>
      <c r="N626" t="s">
        <v>19104</v>
      </c>
      <c r="O626" t="s">
        <v>19175</v>
      </c>
      <c r="P626" t="s">
        <v>431</v>
      </c>
      <c r="Q626">
        <v>-0.7</v>
      </c>
      <c r="R626">
        <v>0.6</v>
      </c>
      <c r="S626">
        <v>0</v>
      </c>
      <c r="T626">
        <v>0.6</v>
      </c>
      <c r="U626">
        <v>0</v>
      </c>
      <c r="V626">
        <v>0</v>
      </c>
      <c r="W626">
        <v>0</v>
      </c>
      <c r="X626">
        <v>371.68</v>
      </c>
      <c r="Y626" t="s">
        <v>19124</v>
      </c>
      <c r="Z626">
        <v>11.15</v>
      </c>
      <c r="AA626">
        <v>234.16</v>
      </c>
      <c r="AB626">
        <v>42744</v>
      </c>
    </row>
    <row r="627" spans="1:28" ht="15" hidden="1" customHeight="1" x14ac:dyDescent="0.25">
      <c r="A627" t="s">
        <v>380</v>
      </c>
      <c r="B627" t="str">
        <f>VLOOKUP(O627+0,'de para'!K:O,3,0)</f>
        <v>NA</v>
      </c>
      <c r="C627" t="str">
        <f t="shared" si="9"/>
        <v>3025</v>
      </c>
      <c r="D627" t="str">
        <f>IFERROR(VLOOKUP(G627+0,'de para'!A:C,3,0),"")</f>
        <v/>
      </c>
      <c r="E627" t="str">
        <f>IF(VLOOKUP(G627+0,'de para'!E:H,4,0)="EX","Externo","Interno")</f>
        <v>Interno</v>
      </c>
      <c r="F627" t="s">
        <v>19761</v>
      </c>
      <c r="G627">
        <v>1252</v>
      </c>
      <c r="H627" t="s">
        <v>19095</v>
      </c>
      <c r="I627" t="s">
        <v>3066</v>
      </c>
      <c r="J627">
        <v>42703</v>
      </c>
      <c r="K627" t="s">
        <v>19747</v>
      </c>
      <c r="L627" t="s">
        <v>19155</v>
      </c>
      <c r="M627" t="s">
        <v>19111</v>
      </c>
      <c r="N627" t="s">
        <v>19112</v>
      </c>
      <c r="O627" t="s">
        <v>19687</v>
      </c>
      <c r="P627" t="s">
        <v>423</v>
      </c>
      <c r="Q627">
        <v>0.8</v>
      </c>
      <c r="R627">
        <v>0.2</v>
      </c>
      <c r="S627">
        <v>0</v>
      </c>
      <c r="T627">
        <v>0.2</v>
      </c>
      <c r="U627">
        <v>0</v>
      </c>
      <c r="V627">
        <v>0</v>
      </c>
      <c r="W627">
        <v>0</v>
      </c>
      <c r="X627">
        <v>649.6</v>
      </c>
      <c r="Y627" t="s">
        <v>19124</v>
      </c>
      <c r="Z627">
        <v>6.5</v>
      </c>
      <c r="AA627">
        <v>136.41999999999999</v>
      </c>
      <c r="AB627">
        <v>42744</v>
      </c>
    </row>
    <row r="628" spans="1:28" ht="15" hidden="1" customHeight="1" x14ac:dyDescent="0.25">
      <c r="A628" t="s">
        <v>380</v>
      </c>
      <c r="B628" t="str">
        <f>VLOOKUP(O628+0,'de para'!K:O,3,0)</f>
        <v>NA</v>
      </c>
      <c r="C628" t="str">
        <f t="shared" si="9"/>
        <v>3025</v>
      </c>
      <c r="D628" t="str">
        <f>IFERROR(VLOOKUP(G628+0,'de para'!A:C,3,0),"")</f>
        <v/>
      </c>
      <c r="E628" t="str">
        <f>IF(VLOOKUP(G628+0,'de para'!E:H,4,0)="EX","Externo","Interno")</f>
        <v>Interno</v>
      </c>
      <c r="F628" t="s">
        <v>19761</v>
      </c>
      <c r="G628">
        <v>1252</v>
      </c>
      <c r="H628" t="s">
        <v>19095</v>
      </c>
      <c r="I628" t="s">
        <v>3066</v>
      </c>
      <c r="J628">
        <v>42703</v>
      </c>
      <c r="K628" t="s">
        <v>19747</v>
      </c>
      <c r="L628" t="s">
        <v>19155</v>
      </c>
      <c r="M628" t="s">
        <v>19111</v>
      </c>
      <c r="N628" t="s">
        <v>19113</v>
      </c>
      <c r="O628" t="s">
        <v>19636</v>
      </c>
      <c r="P628" t="s">
        <v>424</v>
      </c>
      <c r="Q628">
        <v>-11.8</v>
      </c>
      <c r="R628">
        <v>0.5</v>
      </c>
      <c r="S628">
        <v>0</v>
      </c>
      <c r="T628">
        <v>0.5</v>
      </c>
      <c r="U628">
        <v>0</v>
      </c>
      <c r="V628">
        <v>0</v>
      </c>
      <c r="W628">
        <v>0</v>
      </c>
      <c r="X628">
        <v>137.47999999999999</v>
      </c>
      <c r="Y628" t="s">
        <v>19124</v>
      </c>
      <c r="Z628">
        <v>3.44</v>
      </c>
      <c r="AA628">
        <v>72.180000000000007</v>
      </c>
      <c r="AB628">
        <v>42744</v>
      </c>
    </row>
    <row r="629" spans="1:28" ht="15" hidden="1" customHeight="1" x14ac:dyDescent="0.25">
      <c r="A629" t="s">
        <v>380</v>
      </c>
      <c r="B629" t="str">
        <f>VLOOKUP(O629+0,'de para'!K:O,3,0)</f>
        <v>NA</v>
      </c>
      <c r="C629" t="str">
        <f t="shared" si="9"/>
        <v>3025</v>
      </c>
      <c r="D629" t="str">
        <f>IFERROR(VLOOKUP(G629+0,'de para'!A:C,3,0),"")</f>
        <v/>
      </c>
      <c r="E629" t="str">
        <f>IF(VLOOKUP(G629+0,'de para'!E:H,4,0)="EX","Externo","Interno")</f>
        <v>Interno</v>
      </c>
      <c r="F629" t="s">
        <v>19761</v>
      </c>
      <c r="G629">
        <v>1252</v>
      </c>
      <c r="H629" t="s">
        <v>19095</v>
      </c>
      <c r="I629" t="s">
        <v>3066</v>
      </c>
      <c r="J629">
        <v>42703</v>
      </c>
      <c r="K629" t="s">
        <v>19747</v>
      </c>
      <c r="L629" t="s">
        <v>19155</v>
      </c>
      <c r="M629" t="s">
        <v>19111</v>
      </c>
      <c r="N629" t="s">
        <v>19340</v>
      </c>
      <c r="O629" t="s">
        <v>19637</v>
      </c>
      <c r="P629" t="s">
        <v>493</v>
      </c>
      <c r="Q629">
        <v>-2</v>
      </c>
      <c r="R629">
        <v>0.15</v>
      </c>
      <c r="S629">
        <v>0</v>
      </c>
      <c r="T629">
        <v>0.15</v>
      </c>
      <c r="U629">
        <v>0</v>
      </c>
      <c r="V629">
        <v>0</v>
      </c>
      <c r="W629">
        <v>0</v>
      </c>
      <c r="X629">
        <v>179.75</v>
      </c>
      <c r="Y629" t="s">
        <v>19124</v>
      </c>
      <c r="Z629">
        <v>1.35</v>
      </c>
      <c r="AA629">
        <v>28.31</v>
      </c>
      <c r="AB629">
        <v>42744</v>
      </c>
    </row>
    <row r="630" spans="1:28" ht="15" hidden="1" customHeight="1" x14ac:dyDescent="0.25">
      <c r="A630" t="s">
        <v>380</v>
      </c>
      <c r="B630" t="str">
        <f>VLOOKUP(O630+0,'de para'!K:O,3,0)</f>
        <v>NA</v>
      </c>
      <c r="C630" t="str">
        <f t="shared" si="9"/>
        <v>3025</v>
      </c>
      <c r="D630" t="str">
        <f>IFERROR(VLOOKUP(G630+0,'de para'!A:C,3,0),"")</f>
        <v/>
      </c>
      <c r="E630" t="str">
        <f>IF(VLOOKUP(G630+0,'de para'!E:H,4,0)="EX","Externo","Interno")</f>
        <v>Interno</v>
      </c>
      <c r="F630" t="s">
        <v>19761</v>
      </c>
      <c r="G630">
        <v>1252</v>
      </c>
      <c r="H630" t="s">
        <v>19095</v>
      </c>
      <c r="I630" t="s">
        <v>3066</v>
      </c>
      <c r="J630">
        <v>42703</v>
      </c>
      <c r="K630" t="s">
        <v>19747</v>
      </c>
      <c r="L630" t="s">
        <v>19155</v>
      </c>
      <c r="M630" t="s">
        <v>19111</v>
      </c>
      <c r="N630" t="s">
        <v>19342</v>
      </c>
      <c r="O630" t="s">
        <v>19638</v>
      </c>
      <c r="P630" t="s">
        <v>458</v>
      </c>
      <c r="Q630">
        <v>-2</v>
      </c>
      <c r="R630">
        <v>0.3</v>
      </c>
      <c r="S630">
        <v>0</v>
      </c>
      <c r="T630">
        <v>0.3</v>
      </c>
      <c r="U630">
        <v>0</v>
      </c>
      <c r="V630">
        <v>0</v>
      </c>
      <c r="W630">
        <v>0</v>
      </c>
      <c r="X630">
        <v>218.34</v>
      </c>
      <c r="Y630" t="s">
        <v>19124</v>
      </c>
      <c r="Z630">
        <v>3.27</v>
      </c>
      <c r="AA630">
        <v>68.77</v>
      </c>
      <c r="AB630">
        <v>42744</v>
      </c>
    </row>
    <row r="631" spans="1:28" ht="15" hidden="1" customHeight="1" x14ac:dyDescent="0.25">
      <c r="A631" t="s">
        <v>380</v>
      </c>
      <c r="B631" t="str">
        <f>VLOOKUP(O631+0,'de para'!K:O,3,0)</f>
        <v>NA</v>
      </c>
      <c r="C631" t="str">
        <f t="shared" si="9"/>
        <v>3025</v>
      </c>
      <c r="D631" t="str">
        <f>IFERROR(VLOOKUP(G631+0,'de para'!A:C,3,0),"")</f>
        <v/>
      </c>
      <c r="E631" t="str">
        <f>IF(VLOOKUP(G631+0,'de para'!E:H,4,0)="EX","Externo","Interno")</f>
        <v>Interno</v>
      </c>
      <c r="F631" t="s">
        <v>19761</v>
      </c>
      <c r="G631">
        <v>1252</v>
      </c>
      <c r="H631" t="s">
        <v>19095</v>
      </c>
      <c r="I631" t="s">
        <v>3066</v>
      </c>
      <c r="J631">
        <v>42703</v>
      </c>
      <c r="K631" t="s">
        <v>19747</v>
      </c>
      <c r="L631" t="s">
        <v>19155</v>
      </c>
      <c r="M631" t="s">
        <v>19111</v>
      </c>
      <c r="N631" t="s">
        <v>19343</v>
      </c>
      <c r="O631" t="s">
        <v>19639</v>
      </c>
      <c r="P631" t="s">
        <v>494</v>
      </c>
      <c r="Q631">
        <v>-2</v>
      </c>
      <c r="R631">
        <v>0.1</v>
      </c>
      <c r="S631">
        <v>0</v>
      </c>
      <c r="T631">
        <v>0.1</v>
      </c>
      <c r="U631">
        <v>0</v>
      </c>
      <c r="V631">
        <v>0</v>
      </c>
      <c r="W631">
        <v>0</v>
      </c>
      <c r="X631">
        <v>277.49</v>
      </c>
      <c r="Y631" t="s">
        <v>19124</v>
      </c>
      <c r="Z631">
        <v>1.39</v>
      </c>
      <c r="AA631">
        <v>29.14</v>
      </c>
      <c r="AB631">
        <v>42744</v>
      </c>
    </row>
    <row r="632" spans="1:28" ht="15" hidden="1" customHeight="1" x14ac:dyDescent="0.25">
      <c r="A632" t="s">
        <v>380</v>
      </c>
      <c r="B632" t="str">
        <f>VLOOKUP(O632+0,'de para'!K:O,3,0)</f>
        <v>NA</v>
      </c>
      <c r="C632" t="str">
        <f t="shared" si="9"/>
        <v>3025</v>
      </c>
      <c r="D632" t="str">
        <f>IFERROR(VLOOKUP(G632+0,'de para'!A:C,3,0),"")</f>
        <v/>
      </c>
      <c r="E632" t="str">
        <f>IF(VLOOKUP(G632+0,'de para'!E:H,4,0)="EX","Externo","Interno")</f>
        <v>Interno</v>
      </c>
      <c r="F632" t="s">
        <v>19761</v>
      </c>
      <c r="G632">
        <v>1252</v>
      </c>
      <c r="H632" t="s">
        <v>19095</v>
      </c>
      <c r="I632" t="s">
        <v>3066</v>
      </c>
      <c r="J632">
        <v>42703</v>
      </c>
      <c r="K632" t="s">
        <v>19747</v>
      </c>
      <c r="L632" t="s">
        <v>19155</v>
      </c>
      <c r="M632" t="s">
        <v>19111</v>
      </c>
      <c r="N632" t="s">
        <v>19349</v>
      </c>
      <c r="O632" t="s">
        <v>19643</v>
      </c>
      <c r="P632" t="s">
        <v>406</v>
      </c>
      <c r="Q632">
        <v>-1</v>
      </c>
      <c r="R632">
        <v>0.1</v>
      </c>
      <c r="S632">
        <v>0</v>
      </c>
      <c r="T632">
        <v>0.1</v>
      </c>
      <c r="U632">
        <v>0</v>
      </c>
      <c r="V632">
        <v>0</v>
      </c>
      <c r="W632">
        <v>0</v>
      </c>
      <c r="X632">
        <v>746.79</v>
      </c>
      <c r="Y632" t="s">
        <v>19124</v>
      </c>
      <c r="Z632">
        <v>3.73</v>
      </c>
      <c r="AA632">
        <v>78.41</v>
      </c>
      <c r="AB632">
        <v>42744</v>
      </c>
    </row>
    <row r="633" spans="1:28" ht="15" hidden="1" customHeight="1" x14ac:dyDescent="0.25">
      <c r="A633" t="s">
        <v>380</v>
      </c>
      <c r="B633" t="str">
        <f>VLOOKUP(O633+0,'de para'!K:O,3,0)</f>
        <v>NA</v>
      </c>
      <c r="C633" t="str">
        <f t="shared" si="9"/>
        <v>3025</v>
      </c>
      <c r="D633" t="str">
        <f>IFERROR(VLOOKUP(G633+0,'de para'!A:C,3,0),"")</f>
        <v/>
      </c>
      <c r="E633" t="str">
        <f>IF(VLOOKUP(G633+0,'de para'!E:H,4,0)="EX","Externo","Interno")</f>
        <v>Interno</v>
      </c>
      <c r="F633" t="s">
        <v>19761</v>
      </c>
      <c r="G633">
        <v>1252</v>
      </c>
      <c r="H633" t="s">
        <v>19095</v>
      </c>
      <c r="I633" t="s">
        <v>3066</v>
      </c>
      <c r="J633">
        <v>42703</v>
      </c>
      <c r="K633" t="s">
        <v>19747</v>
      </c>
      <c r="L633" t="s">
        <v>19155</v>
      </c>
      <c r="M633" t="s">
        <v>19111</v>
      </c>
      <c r="N633" t="s">
        <v>19351</v>
      </c>
      <c r="O633" t="s">
        <v>19691</v>
      </c>
      <c r="P633" t="s">
        <v>426</v>
      </c>
      <c r="Q633">
        <v>0</v>
      </c>
      <c r="R633">
        <v>0.65</v>
      </c>
      <c r="S633">
        <v>0</v>
      </c>
      <c r="T633">
        <v>0.65</v>
      </c>
      <c r="U633">
        <v>0</v>
      </c>
      <c r="V633">
        <v>0</v>
      </c>
      <c r="W633">
        <v>0</v>
      </c>
      <c r="X633">
        <v>396.77</v>
      </c>
      <c r="Y633" t="s">
        <v>19124</v>
      </c>
      <c r="Z633">
        <v>25.79</v>
      </c>
      <c r="AA633">
        <v>283.69</v>
      </c>
      <c r="AB633">
        <v>42744</v>
      </c>
    </row>
    <row r="634" spans="1:28" ht="15" hidden="1" customHeight="1" x14ac:dyDescent="0.25">
      <c r="A634" t="s">
        <v>380</v>
      </c>
      <c r="B634" t="str">
        <f>VLOOKUP(O634+0,'de para'!K:O,3,0)</f>
        <v>NA</v>
      </c>
      <c r="C634" t="str">
        <f t="shared" si="9"/>
        <v>3025</v>
      </c>
      <c r="D634" t="str">
        <f>IFERROR(VLOOKUP(G634+0,'de para'!A:C,3,0),"")</f>
        <v/>
      </c>
      <c r="E634" t="str">
        <f>IF(VLOOKUP(G634+0,'de para'!E:H,4,0)="EX","Externo","Interno")</f>
        <v>Interno</v>
      </c>
      <c r="F634" t="s">
        <v>19761</v>
      </c>
      <c r="G634">
        <v>1252</v>
      </c>
      <c r="H634" t="s">
        <v>19095</v>
      </c>
      <c r="I634" t="s">
        <v>3066</v>
      </c>
      <c r="J634">
        <v>42703</v>
      </c>
      <c r="K634" t="s">
        <v>19747</v>
      </c>
      <c r="L634" t="s">
        <v>19155</v>
      </c>
      <c r="M634" t="s">
        <v>19111</v>
      </c>
      <c r="N634" t="s">
        <v>19352</v>
      </c>
      <c r="O634" t="s">
        <v>19181</v>
      </c>
      <c r="P634" t="s">
        <v>427</v>
      </c>
      <c r="Q634">
        <v>-4.5999999999999996</v>
      </c>
      <c r="R634">
        <v>0.45</v>
      </c>
      <c r="S634">
        <v>0</v>
      </c>
      <c r="T634">
        <v>0.45</v>
      </c>
      <c r="U634">
        <v>0</v>
      </c>
      <c r="V634">
        <v>0</v>
      </c>
      <c r="W634">
        <v>0</v>
      </c>
      <c r="X634">
        <v>541.61</v>
      </c>
      <c r="Y634" t="s">
        <v>19124</v>
      </c>
      <c r="Z634">
        <v>24.37</v>
      </c>
      <c r="AA634">
        <v>268.08999999999997</v>
      </c>
      <c r="AB634">
        <v>42744</v>
      </c>
    </row>
    <row r="635" spans="1:28" ht="15" hidden="1" customHeight="1" x14ac:dyDescent="0.25">
      <c r="A635" t="s">
        <v>380</v>
      </c>
      <c r="B635" t="str">
        <f>VLOOKUP(O635+0,'de para'!K:O,3,0)</f>
        <v>NA</v>
      </c>
      <c r="C635" t="str">
        <f t="shared" si="9"/>
        <v>3025</v>
      </c>
      <c r="D635" t="str">
        <f>IFERROR(VLOOKUP(G635+0,'de para'!A:C,3,0),"")</f>
        <v/>
      </c>
      <c r="E635" t="str">
        <f>IF(VLOOKUP(G635+0,'de para'!E:H,4,0)="EX","Externo","Interno")</f>
        <v>Interno</v>
      </c>
      <c r="F635" t="s">
        <v>19761</v>
      </c>
      <c r="G635">
        <v>1252</v>
      </c>
      <c r="H635" t="s">
        <v>19095</v>
      </c>
      <c r="I635" t="s">
        <v>3066</v>
      </c>
      <c r="J635">
        <v>42703</v>
      </c>
      <c r="K635" t="s">
        <v>19747</v>
      </c>
      <c r="L635" t="s">
        <v>19155</v>
      </c>
      <c r="M635" t="s">
        <v>19111</v>
      </c>
      <c r="N635" t="s">
        <v>19353</v>
      </c>
      <c r="O635" t="s">
        <v>19159</v>
      </c>
      <c r="P635" t="s">
        <v>443</v>
      </c>
      <c r="Q635">
        <v>-0.9</v>
      </c>
      <c r="R635">
        <v>0.55000000000000004</v>
      </c>
      <c r="S635">
        <v>0</v>
      </c>
      <c r="T635">
        <v>0.55000000000000004</v>
      </c>
      <c r="U635">
        <v>0</v>
      </c>
      <c r="V635">
        <v>0</v>
      </c>
      <c r="W635">
        <v>0</v>
      </c>
      <c r="X635">
        <v>804.18</v>
      </c>
      <c r="Y635" t="s">
        <v>19124</v>
      </c>
      <c r="Z635">
        <v>44.23</v>
      </c>
      <c r="AA635">
        <v>486.53</v>
      </c>
      <c r="AB635">
        <v>42744</v>
      </c>
    </row>
    <row r="636" spans="1:28" ht="15" hidden="1" customHeight="1" x14ac:dyDescent="0.25">
      <c r="A636" t="s">
        <v>380</v>
      </c>
      <c r="B636" t="str">
        <f>VLOOKUP(O636+0,'de para'!K:O,3,0)</f>
        <v>NA</v>
      </c>
      <c r="C636" t="str">
        <f t="shared" si="9"/>
        <v>3025</v>
      </c>
      <c r="D636" t="str">
        <f>IFERROR(VLOOKUP(G636+0,'de para'!A:C,3,0),"")</f>
        <v/>
      </c>
      <c r="E636" t="str">
        <f>IF(VLOOKUP(G636+0,'de para'!E:H,4,0)="EX","Externo","Interno")</f>
        <v>Interno</v>
      </c>
      <c r="F636" t="s">
        <v>19761</v>
      </c>
      <c r="G636">
        <v>1252</v>
      </c>
      <c r="H636" t="s">
        <v>19095</v>
      </c>
      <c r="I636" t="s">
        <v>3066</v>
      </c>
      <c r="J636">
        <v>42703</v>
      </c>
      <c r="K636" t="s">
        <v>19747</v>
      </c>
      <c r="L636" t="s">
        <v>19155</v>
      </c>
      <c r="M636" t="s">
        <v>19111</v>
      </c>
      <c r="N636" t="s">
        <v>19117</v>
      </c>
      <c r="O636" t="s">
        <v>19762</v>
      </c>
      <c r="P636" t="s">
        <v>444</v>
      </c>
      <c r="Q636">
        <v>0</v>
      </c>
      <c r="R636">
        <v>0.25</v>
      </c>
      <c r="S636">
        <v>0</v>
      </c>
      <c r="T636">
        <v>0.25</v>
      </c>
      <c r="U636">
        <v>0</v>
      </c>
      <c r="V636">
        <v>0</v>
      </c>
      <c r="W636">
        <v>0</v>
      </c>
      <c r="X636">
        <v>959.33</v>
      </c>
      <c r="Y636" t="s">
        <v>19124</v>
      </c>
      <c r="Z636">
        <v>23.99</v>
      </c>
      <c r="AA636">
        <v>263.82</v>
      </c>
      <c r="AB636">
        <v>42744</v>
      </c>
    </row>
    <row r="637" spans="1:28" ht="15" hidden="1" customHeight="1" x14ac:dyDescent="0.25">
      <c r="A637" t="s">
        <v>380</v>
      </c>
      <c r="B637" t="str">
        <f>VLOOKUP(O637+0,'de para'!K:O,3,0)</f>
        <v>NA</v>
      </c>
      <c r="C637" t="str">
        <f t="shared" si="9"/>
        <v>3025</v>
      </c>
      <c r="D637" t="str">
        <f>IFERROR(VLOOKUP(G637+0,'de para'!A:C,3,0),"")</f>
        <v/>
      </c>
      <c r="E637" t="str">
        <f>IF(VLOOKUP(G637+0,'de para'!E:H,4,0)="EX","Externo","Interno")</f>
        <v>Interno</v>
      </c>
      <c r="F637" t="s">
        <v>19761</v>
      </c>
      <c r="G637">
        <v>1252</v>
      </c>
      <c r="H637" t="s">
        <v>19095</v>
      </c>
      <c r="I637" t="s">
        <v>3066</v>
      </c>
      <c r="J637">
        <v>42703</v>
      </c>
      <c r="K637" t="s">
        <v>19747</v>
      </c>
      <c r="L637" t="s">
        <v>19155</v>
      </c>
      <c r="M637" t="s">
        <v>19111</v>
      </c>
      <c r="N637" t="s">
        <v>19505</v>
      </c>
      <c r="O637" t="s">
        <v>19692</v>
      </c>
      <c r="P637" t="s">
        <v>399</v>
      </c>
      <c r="Q637">
        <v>-1.4161615999999999</v>
      </c>
      <c r="R637">
        <v>0.2</v>
      </c>
      <c r="S637">
        <v>0</v>
      </c>
      <c r="T637">
        <v>0.2</v>
      </c>
      <c r="U637">
        <v>0</v>
      </c>
      <c r="V637">
        <v>0</v>
      </c>
      <c r="W637">
        <v>0</v>
      </c>
      <c r="X637">
        <v>1315.8</v>
      </c>
      <c r="Y637" t="s">
        <v>19124</v>
      </c>
      <c r="Z637">
        <v>26.31</v>
      </c>
      <c r="AA637">
        <v>289.47000000000003</v>
      </c>
      <c r="AB637">
        <v>42744</v>
      </c>
    </row>
    <row r="638" spans="1:28" ht="15" hidden="1" customHeight="1" x14ac:dyDescent="0.25">
      <c r="A638" t="s">
        <v>380</v>
      </c>
      <c r="B638" t="str">
        <f>VLOOKUP(O638+0,'de para'!K:O,3,0)</f>
        <v>NA</v>
      </c>
      <c r="C638" t="str">
        <f t="shared" si="9"/>
        <v>3025</v>
      </c>
      <c r="D638" t="str">
        <f>IFERROR(VLOOKUP(G638+0,'de para'!A:C,3,0),"")</f>
        <v/>
      </c>
      <c r="E638" t="str">
        <f>IF(VLOOKUP(G638+0,'de para'!E:H,4,0)="EX","Externo","Interno")</f>
        <v>Interno</v>
      </c>
      <c r="F638" t="s">
        <v>19761</v>
      </c>
      <c r="G638">
        <v>1252</v>
      </c>
      <c r="H638" t="s">
        <v>19095</v>
      </c>
      <c r="I638" t="s">
        <v>3066</v>
      </c>
      <c r="J638">
        <v>42703</v>
      </c>
      <c r="K638" t="s">
        <v>19747</v>
      </c>
      <c r="L638" t="s">
        <v>19155</v>
      </c>
      <c r="M638" t="s">
        <v>19111</v>
      </c>
      <c r="N638" t="s">
        <v>19506</v>
      </c>
      <c r="O638" t="s">
        <v>19158</v>
      </c>
      <c r="P638" t="s">
        <v>445</v>
      </c>
      <c r="Q638">
        <v>-0.72020200000000001</v>
      </c>
      <c r="R638">
        <v>0.2</v>
      </c>
      <c r="S638">
        <v>0</v>
      </c>
      <c r="T638">
        <v>0.2</v>
      </c>
      <c r="U638">
        <v>0</v>
      </c>
      <c r="V638">
        <v>0</v>
      </c>
      <c r="W638">
        <v>0</v>
      </c>
      <c r="X638">
        <v>1485.85</v>
      </c>
      <c r="Y638" t="s">
        <v>19124</v>
      </c>
      <c r="Z638">
        <v>29.72</v>
      </c>
      <c r="AA638">
        <v>326.89</v>
      </c>
      <c r="AB638">
        <v>42744</v>
      </c>
    </row>
    <row r="639" spans="1:28" ht="15" hidden="1" customHeight="1" x14ac:dyDescent="0.25">
      <c r="A639" t="s">
        <v>380</v>
      </c>
      <c r="B639" t="str">
        <f>VLOOKUP(O639+0,'de para'!K:O,3,0)</f>
        <v>NA</v>
      </c>
      <c r="C639" t="str">
        <f t="shared" si="9"/>
        <v>3025</v>
      </c>
      <c r="D639" t="str">
        <f>IFERROR(VLOOKUP(G639+0,'de para'!A:C,3,0),"")</f>
        <v/>
      </c>
      <c r="E639" t="str">
        <f>IF(VLOOKUP(G639+0,'de para'!E:H,4,0)="EX","Externo","Interno")</f>
        <v>Interno</v>
      </c>
      <c r="F639" t="s">
        <v>19761</v>
      </c>
      <c r="G639">
        <v>1252</v>
      </c>
      <c r="H639" t="s">
        <v>19095</v>
      </c>
      <c r="I639" t="s">
        <v>3066</v>
      </c>
      <c r="J639">
        <v>42703</v>
      </c>
      <c r="K639" t="s">
        <v>19747</v>
      </c>
      <c r="L639" t="s">
        <v>19155</v>
      </c>
      <c r="M639" t="s">
        <v>19111</v>
      </c>
      <c r="N639" t="s">
        <v>19118</v>
      </c>
      <c r="O639" t="s">
        <v>19763</v>
      </c>
      <c r="P639" t="s">
        <v>446</v>
      </c>
      <c r="Q639">
        <v>0</v>
      </c>
      <c r="R639">
        <v>0.1</v>
      </c>
      <c r="S639">
        <v>0</v>
      </c>
      <c r="T639">
        <v>0.1</v>
      </c>
      <c r="U639">
        <v>0</v>
      </c>
      <c r="V639">
        <v>0</v>
      </c>
      <c r="W639">
        <v>0</v>
      </c>
      <c r="X639">
        <v>1730.25</v>
      </c>
      <c r="Y639" t="s">
        <v>19124</v>
      </c>
      <c r="Z639">
        <v>17.3</v>
      </c>
      <c r="AA639">
        <v>190.32</v>
      </c>
      <c r="AB639">
        <v>42744</v>
      </c>
    </row>
    <row r="640" spans="1:28" ht="15" hidden="1" customHeight="1" x14ac:dyDescent="0.25">
      <c r="A640" t="s">
        <v>380</v>
      </c>
      <c r="B640" t="str">
        <f>VLOOKUP(O640+0,'de para'!K:O,3,0)</f>
        <v>NA</v>
      </c>
      <c r="C640" t="str">
        <f t="shared" si="9"/>
        <v>3025</v>
      </c>
      <c r="D640" t="str">
        <f>IFERROR(VLOOKUP(G640+0,'de para'!A:C,3,0),"")</f>
        <v/>
      </c>
      <c r="E640" t="str">
        <f>IF(VLOOKUP(G640+0,'de para'!E:H,4,0)="EX","Externo","Interno")</f>
        <v>Interno</v>
      </c>
      <c r="F640" t="s">
        <v>19761</v>
      </c>
      <c r="G640">
        <v>1252</v>
      </c>
      <c r="H640" t="s">
        <v>19095</v>
      </c>
      <c r="I640" t="s">
        <v>3066</v>
      </c>
      <c r="J640">
        <v>42703</v>
      </c>
      <c r="K640" t="s">
        <v>19747</v>
      </c>
      <c r="L640" t="s">
        <v>19155</v>
      </c>
      <c r="M640" t="s">
        <v>19111</v>
      </c>
      <c r="N640" t="s">
        <v>19507</v>
      </c>
      <c r="O640" t="s">
        <v>19156</v>
      </c>
      <c r="P640" t="s">
        <v>409</v>
      </c>
      <c r="Q640">
        <v>0.3</v>
      </c>
      <c r="R640">
        <v>0.3</v>
      </c>
      <c r="S640">
        <v>0</v>
      </c>
      <c r="T640">
        <v>0.3</v>
      </c>
      <c r="U640">
        <v>0</v>
      </c>
      <c r="V640">
        <v>0</v>
      </c>
      <c r="W640">
        <v>0</v>
      </c>
      <c r="X640">
        <v>61.17</v>
      </c>
      <c r="Y640" t="s">
        <v>19124</v>
      </c>
      <c r="Z640">
        <v>0.92</v>
      </c>
      <c r="AA640">
        <v>19.27</v>
      </c>
      <c r="AB640">
        <v>42744</v>
      </c>
    </row>
    <row r="641" spans="1:28" ht="15" hidden="1" customHeight="1" x14ac:dyDescent="0.25">
      <c r="A641" t="s">
        <v>380</v>
      </c>
      <c r="B641" t="str">
        <f>VLOOKUP(O641+0,'de para'!K:O,3,0)</f>
        <v>NA</v>
      </c>
      <c r="C641" t="str">
        <f t="shared" si="9"/>
        <v>3025</v>
      </c>
      <c r="D641" t="str">
        <f>IFERROR(VLOOKUP(G641+0,'de para'!A:C,3,0),"")</f>
        <v/>
      </c>
      <c r="E641" t="str">
        <f>IF(VLOOKUP(G641+0,'de para'!E:H,4,0)="EX","Externo","Interno")</f>
        <v>Interno</v>
      </c>
      <c r="F641" t="s">
        <v>19761</v>
      </c>
      <c r="G641">
        <v>1252</v>
      </c>
      <c r="H641" t="s">
        <v>19095</v>
      </c>
      <c r="I641" t="s">
        <v>3066</v>
      </c>
      <c r="J641">
        <v>42703</v>
      </c>
      <c r="K641" t="s">
        <v>19747</v>
      </c>
      <c r="L641" t="s">
        <v>19155</v>
      </c>
      <c r="M641" t="s">
        <v>19111</v>
      </c>
      <c r="N641" t="s">
        <v>19120</v>
      </c>
      <c r="O641" t="s">
        <v>19634</v>
      </c>
      <c r="P641" t="s">
        <v>401</v>
      </c>
      <c r="Q641">
        <v>-7</v>
      </c>
      <c r="R641">
        <v>0.1</v>
      </c>
      <c r="S641">
        <v>0</v>
      </c>
      <c r="T641">
        <v>0.1</v>
      </c>
      <c r="U641">
        <v>0</v>
      </c>
      <c r="V641">
        <v>0</v>
      </c>
      <c r="W641">
        <v>0</v>
      </c>
      <c r="X641">
        <v>61.17</v>
      </c>
      <c r="Y641" t="s">
        <v>19124</v>
      </c>
      <c r="Z641">
        <v>0.31</v>
      </c>
      <c r="AA641">
        <v>6.43</v>
      </c>
      <c r="AB641">
        <v>42744</v>
      </c>
    </row>
    <row r="642" spans="1:28" ht="15" hidden="1" customHeight="1" x14ac:dyDescent="0.25">
      <c r="A642" t="s">
        <v>380</v>
      </c>
      <c r="B642" t="str">
        <f>VLOOKUP(O642+0,'de para'!K:O,3,0)</f>
        <v>NA</v>
      </c>
      <c r="C642" t="str">
        <f t="shared" ref="C642:C705" si="10">LEFT(O642,4)</f>
        <v>3025</v>
      </c>
      <c r="D642" t="str">
        <f>IFERROR(VLOOKUP(G642+0,'de para'!A:C,3,0),"")</f>
        <v/>
      </c>
      <c r="E642" t="str">
        <f>IF(VLOOKUP(G642+0,'de para'!E:H,4,0)="EX","Externo","Interno")</f>
        <v>Interno</v>
      </c>
      <c r="F642" t="s">
        <v>19761</v>
      </c>
      <c r="G642">
        <v>1252</v>
      </c>
      <c r="H642" t="s">
        <v>19095</v>
      </c>
      <c r="I642" t="s">
        <v>3066</v>
      </c>
      <c r="J642">
        <v>42703</v>
      </c>
      <c r="K642" t="s">
        <v>19747</v>
      </c>
      <c r="L642" t="s">
        <v>19155</v>
      </c>
      <c r="M642" t="s">
        <v>19111</v>
      </c>
      <c r="N642" t="s">
        <v>19508</v>
      </c>
      <c r="O642" t="s">
        <v>19643</v>
      </c>
      <c r="P642" t="s">
        <v>406</v>
      </c>
      <c r="Q642">
        <v>-1.1000000000000001</v>
      </c>
      <c r="R642">
        <v>0.2</v>
      </c>
      <c r="S642">
        <v>0</v>
      </c>
      <c r="T642">
        <v>0.2</v>
      </c>
      <c r="U642">
        <v>0</v>
      </c>
      <c r="V642">
        <v>0</v>
      </c>
      <c r="W642">
        <v>0</v>
      </c>
      <c r="X642">
        <v>69.7</v>
      </c>
      <c r="Y642" t="s">
        <v>19124</v>
      </c>
      <c r="Z642">
        <v>0.69</v>
      </c>
      <c r="AA642">
        <v>14.63</v>
      </c>
      <c r="AB642">
        <v>42744</v>
      </c>
    </row>
    <row r="643" spans="1:28" ht="15" hidden="1" customHeight="1" x14ac:dyDescent="0.25">
      <c r="A643" t="s">
        <v>380</v>
      </c>
      <c r="B643" t="str">
        <f>VLOOKUP(O643+0,'de para'!K:O,3,0)</f>
        <v>NA</v>
      </c>
      <c r="C643" t="str">
        <f t="shared" si="10"/>
        <v>3027</v>
      </c>
      <c r="D643" t="str">
        <f>IFERROR(VLOOKUP(G643+0,'de para'!A:C,3,0),"")</f>
        <v/>
      </c>
      <c r="E643" t="str">
        <f>IF(VLOOKUP(G643+0,'de para'!E:H,4,0)="EX","Externo","Interno")</f>
        <v>Interno</v>
      </c>
      <c r="F643" t="s">
        <v>19764</v>
      </c>
      <c r="G643">
        <v>1320</v>
      </c>
      <c r="H643" t="s">
        <v>19095</v>
      </c>
      <c r="I643" t="s">
        <v>468</v>
      </c>
      <c r="J643">
        <v>42703</v>
      </c>
      <c r="K643" t="s">
        <v>19188</v>
      </c>
      <c r="L643" t="s">
        <v>19187</v>
      </c>
      <c r="M643" t="s">
        <v>19111</v>
      </c>
      <c r="N643" t="s">
        <v>19103</v>
      </c>
      <c r="O643" t="s">
        <v>19765</v>
      </c>
      <c r="P643" t="s">
        <v>12578</v>
      </c>
      <c r="Q643">
        <v>0</v>
      </c>
      <c r="R643">
        <v>0.2</v>
      </c>
      <c r="S643">
        <v>0</v>
      </c>
      <c r="T643">
        <v>0.2</v>
      </c>
      <c r="U643">
        <v>0</v>
      </c>
      <c r="V643">
        <v>0</v>
      </c>
      <c r="W643">
        <v>0</v>
      </c>
      <c r="X643">
        <v>16291.82</v>
      </c>
      <c r="Y643" t="s">
        <v>19124</v>
      </c>
      <c r="Z643">
        <v>0</v>
      </c>
      <c r="AA643">
        <v>3258.36</v>
      </c>
      <c r="AB643">
        <v>42741</v>
      </c>
    </row>
    <row r="644" spans="1:28" ht="15" hidden="1" customHeight="1" x14ac:dyDescent="0.25">
      <c r="A644" t="s">
        <v>380</v>
      </c>
      <c r="B644" t="e">
        <f>VLOOKUP(O644+0,'de para'!K:O,3,0)</f>
        <v>#N/A</v>
      </c>
      <c r="C644" t="str">
        <f t="shared" si="10"/>
        <v>3026</v>
      </c>
      <c r="D644" t="str">
        <f>IFERROR(VLOOKUP(G644+0,'de para'!A:C,3,0),"")</f>
        <v/>
      </c>
      <c r="E644" t="str">
        <f>IF(VLOOKUP(G644+0,'de para'!E:H,4,0)="EX","Externo","Interno")</f>
        <v>Interno</v>
      </c>
      <c r="F644" t="s">
        <v>19766</v>
      </c>
      <c r="G644">
        <v>1111</v>
      </c>
      <c r="H644" t="s">
        <v>19095</v>
      </c>
      <c r="I644" t="s">
        <v>2829</v>
      </c>
      <c r="J644">
        <v>42705</v>
      </c>
      <c r="K644" t="s">
        <v>19479</v>
      </c>
      <c r="L644" t="s">
        <v>19679</v>
      </c>
      <c r="M644" t="s">
        <v>19111</v>
      </c>
      <c r="N644" t="s">
        <v>19095</v>
      </c>
      <c r="O644" t="s">
        <v>19767</v>
      </c>
      <c r="P644" t="s">
        <v>19768</v>
      </c>
      <c r="Q644">
        <v>0</v>
      </c>
      <c r="R644">
        <v>0.5</v>
      </c>
      <c r="S644">
        <v>0</v>
      </c>
      <c r="T644">
        <v>0.5</v>
      </c>
      <c r="U644">
        <v>0</v>
      </c>
      <c r="V644">
        <v>0.5</v>
      </c>
      <c r="W644">
        <v>0</v>
      </c>
      <c r="X644">
        <v>2300</v>
      </c>
      <c r="Y644" t="s">
        <v>19157</v>
      </c>
      <c r="Z644">
        <v>0</v>
      </c>
      <c r="AA644">
        <v>1150</v>
      </c>
      <c r="AB644">
        <v>42744</v>
      </c>
    </row>
    <row r="645" spans="1:28" ht="15" hidden="1" customHeight="1" x14ac:dyDescent="0.25">
      <c r="A645" t="s">
        <v>380</v>
      </c>
      <c r="B645" t="e">
        <f>VLOOKUP(O645+0,'de para'!K:O,3,0)</f>
        <v>#N/A</v>
      </c>
      <c r="C645" t="str">
        <f t="shared" si="10"/>
        <v>3027</v>
      </c>
      <c r="D645" t="str">
        <f>IFERROR(VLOOKUP(G645+0,'de para'!A:C,3,0),"")</f>
        <v/>
      </c>
      <c r="E645" t="str">
        <f>IF(VLOOKUP(G645+0,'de para'!E:H,4,0)="EX","Externo","Interno")</f>
        <v>Interno</v>
      </c>
      <c r="F645" t="s">
        <v>19769</v>
      </c>
      <c r="G645">
        <v>603</v>
      </c>
      <c r="H645" t="s">
        <v>19095</v>
      </c>
      <c r="I645" t="s">
        <v>485</v>
      </c>
      <c r="J645">
        <v>42705</v>
      </c>
      <c r="K645" t="s">
        <v>19099</v>
      </c>
      <c r="L645" t="s">
        <v>19155</v>
      </c>
      <c r="M645" t="s">
        <v>19129</v>
      </c>
      <c r="N645" t="s">
        <v>19095</v>
      </c>
      <c r="O645" t="s">
        <v>19770</v>
      </c>
      <c r="P645" t="s">
        <v>19771</v>
      </c>
      <c r="Q645">
        <v>0.10299999999999999</v>
      </c>
      <c r="R645">
        <v>0.1</v>
      </c>
      <c r="S645">
        <v>0</v>
      </c>
      <c r="T645">
        <v>0.1</v>
      </c>
      <c r="U645">
        <v>0</v>
      </c>
      <c r="V645">
        <v>0</v>
      </c>
      <c r="W645">
        <v>0</v>
      </c>
      <c r="X645">
        <v>7970</v>
      </c>
      <c r="Y645" t="s">
        <v>19124</v>
      </c>
      <c r="Z645">
        <v>0</v>
      </c>
      <c r="AA645">
        <v>797</v>
      </c>
      <c r="AB645">
        <v>42751</v>
      </c>
    </row>
    <row r="646" spans="1:28" ht="15" hidden="1" customHeight="1" x14ac:dyDescent="0.25">
      <c r="A646" t="s">
        <v>380</v>
      </c>
      <c r="B646" t="str">
        <f>VLOOKUP(O646+0,'de para'!K:O,3,0)</f>
        <v>NA</v>
      </c>
      <c r="C646" t="str">
        <f t="shared" si="10"/>
        <v>3027</v>
      </c>
      <c r="D646" t="str">
        <f>IFERROR(VLOOKUP(G646+0,'de para'!A:C,3,0),"")</f>
        <v/>
      </c>
      <c r="E646" t="str">
        <f>IF(VLOOKUP(G646+0,'de para'!E:H,4,0)="EX","Externo","Interno")</f>
        <v>Interno</v>
      </c>
      <c r="F646" t="s">
        <v>19772</v>
      </c>
      <c r="G646">
        <v>1006</v>
      </c>
      <c r="H646" t="s">
        <v>19095</v>
      </c>
      <c r="I646" t="s">
        <v>670</v>
      </c>
      <c r="J646">
        <v>42705</v>
      </c>
      <c r="K646" t="s">
        <v>19251</v>
      </c>
      <c r="L646" t="s">
        <v>19155</v>
      </c>
      <c r="M646" t="s">
        <v>19107</v>
      </c>
      <c r="N646" t="s">
        <v>19095</v>
      </c>
      <c r="O646" t="s">
        <v>19773</v>
      </c>
      <c r="P646" t="s">
        <v>19774</v>
      </c>
      <c r="Q646">
        <v>0</v>
      </c>
      <c r="R646">
        <v>0.1</v>
      </c>
      <c r="S646">
        <v>0</v>
      </c>
      <c r="T646">
        <v>0.1</v>
      </c>
      <c r="U646">
        <v>0</v>
      </c>
      <c r="V646">
        <v>0</v>
      </c>
      <c r="W646">
        <v>0</v>
      </c>
      <c r="X646">
        <v>86630</v>
      </c>
      <c r="Y646" t="s">
        <v>19124</v>
      </c>
      <c r="Z646">
        <v>0</v>
      </c>
      <c r="AA646">
        <v>8663</v>
      </c>
      <c r="AB646">
        <v>42758</v>
      </c>
    </row>
    <row r="647" spans="1:28" ht="15" hidden="1" customHeight="1" x14ac:dyDescent="0.25">
      <c r="A647" t="s">
        <v>380</v>
      </c>
      <c r="B647" t="e">
        <f>VLOOKUP(O647+0,'de para'!K:O,3,0)</f>
        <v>#N/A</v>
      </c>
      <c r="C647" t="str">
        <f t="shared" si="10"/>
        <v>3027</v>
      </c>
      <c r="D647" t="str">
        <f>IFERROR(VLOOKUP(G647+0,'de para'!A:C,3,0),"")</f>
        <v/>
      </c>
      <c r="E647" t="str">
        <f>IF(VLOOKUP(G647+0,'de para'!E:H,4,0)="EX","Externo","Interno")</f>
        <v>Interno</v>
      </c>
      <c r="F647" t="s">
        <v>19775</v>
      </c>
      <c r="G647">
        <v>1006</v>
      </c>
      <c r="H647" t="s">
        <v>19095</v>
      </c>
      <c r="I647" t="s">
        <v>670</v>
      </c>
      <c r="J647">
        <v>42705</v>
      </c>
      <c r="K647" t="s">
        <v>19251</v>
      </c>
      <c r="L647" t="s">
        <v>19155</v>
      </c>
      <c r="M647" t="s">
        <v>19107</v>
      </c>
      <c r="N647" t="s">
        <v>19095</v>
      </c>
      <c r="O647" t="s">
        <v>19776</v>
      </c>
      <c r="P647" t="s">
        <v>19777</v>
      </c>
      <c r="Q647">
        <v>0</v>
      </c>
      <c r="R647">
        <v>0.1</v>
      </c>
      <c r="S647">
        <v>0</v>
      </c>
      <c r="T647">
        <v>0.1</v>
      </c>
      <c r="U647">
        <v>0</v>
      </c>
      <c r="V647">
        <v>0</v>
      </c>
      <c r="W647">
        <v>0</v>
      </c>
      <c r="X647">
        <v>32340</v>
      </c>
      <c r="Y647" t="s">
        <v>19124</v>
      </c>
      <c r="Z647">
        <v>0</v>
      </c>
      <c r="AA647">
        <v>3234</v>
      </c>
      <c r="AB647">
        <v>42758</v>
      </c>
    </row>
    <row r="648" spans="1:28" ht="15" hidden="1" customHeight="1" x14ac:dyDescent="0.25">
      <c r="A648" t="s">
        <v>380</v>
      </c>
      <c r="B648" t="str">
        <f>VLOOKUP(O648+0,'de para'!K:O,3,0)</f>
        <v>NA</v>
      </c>
      <c r="C648" t="str">
        <f t="shared" si="10"/>
        <v>3026</v>
      </c>
      <c r="D648" t="str">
        <f>IFERROR(VLOOKUP(G648+0,'de para'!A:C,3,0),"")</f>
        <v/>
      </c>
      <c r="E648" t="str">
        <f>IF(VLOOKUP(G648+0,'de para'!E:H,4,0)="EX","Externo","Interno")</f>
        <v>Interno</v>
      </c>
      <c r="F648" t="s">
        <v>19778</v>
      </c>
      <c r="G648">
        <v>845</v>
      </c>
      <c r="H648" t="s">
        <v>19095</v>
      </c>
      <c r="I648" t="s">
        <v>2359</v>
      </c>
      <c r="J648">
        <v>42705</v>
      </c>
      <c r="K648" t="s">
        <v>19152</v>
      </c>
      <c r="L648" t="s">
        <v>19670</v>
      </c>
      <c r="M648" t="s">
        <v>19109</v>
      </c>
      <c r="N648" t="s">
        <v>19095</v>
      </c>
      <c r="O648" t="s">
        <v>19779</v>
      </c>
      <c r="P648" t="s">
        <v>19780</v>
      </c>
      <c r="Q648">
        <v>1</v>
      </c>
      <c r="R648">
        <v>1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858.57</v>
      </c>
      <c r="Y648" t="s">
        <v>19124</v>
      </c>
      <c r="Z648">
        <v>0</v>
      </c>
      <c r="AA648">
        <v>858.57</v>
      </c>
      <c r="AB648">
        <v>42766</v>
      </c>
    </row>
    <row r="649" spans="1:28" ht="15" hidden="1" customHeight="1" x14ac:dyDescent="0.25">
      <c r="A649" t="s">
        <v>380</v>
      </c>
      <c r="B649" t="str">
        <f>VLOOKUP(O649+0,'de para'!K:O,3,0)</f>
        <v>NA</v>
      </c>
      <c r="C649" t="str">
        <f t="shared" si="10"/>
        <v>3025</v>
      </c>
      <c r="D649" t="str">
        <f>IFERROR(VLOOKUP(G649+0,'de para'!A:C,3,0),"")</f>
        <v/>
      </c>
      <c r="E649" t="str">
        <f>IF(VLOOKUP(G649+0,'de para'!E:H,4,0)="EX","Externo","Interno")</f>
        <v>Interno</v>
      </c>
      <c r="F649" t="s">
        <v>19784</v>
      </c>
      <c r="G649">
        <v>1972</v>
      </c>
      <c r="H649" t="s">
        <v>19095</v>
      </c>
      <c r="I649" t="s">
        <v>570</v>
      </c>
      <c r="J649">
        <v>42706</v>
      </c>
      <c r="K649" t="s">
        <v>19785</v>
      </c>
      <c r="L649" t="s">
        <v>19155</v>
      </c>
      <c r="M649" t="s">
        <v>19748</v>
      </c>
      <c r="N649" t="s">
        <v>19095</v>
      </c>
      <c r="O649" t="s">
        <v>19749</v>
      </c>
      <c r="P649" t="s">
        <v>19786</v>
      </c>
      <c r="Q649">
        <v>6.0000000000000001E-3</v>
      </c>
      <c r="R649">
        <v>0.4</v>
      </c>
      <c r="S649">
        <v>0</v>
      </c>
      <c r="T649">
        <v>0.4</v>
      </c>
      <c r="U649">
        <v>0</v>
      </c>
      <c r="V649">
        <v>0</v>
      </c>
      <c r="W649">
        <v>0</v>
      </c>
      <c r="X649">
        <v>3170</v>
      </c>
      <c r="Y649" t="s">
        <v>19124</v>
      </c>
      <c r="Z649">
        <v>126.8</v>
      </c>
      <c r="AA649">
        <v>1394.8</v>
      </c>
      <c r="AB649">
        <v>42751</v>
      </c>
    </row>
    <row r="650" spans="1:28" ht="15" hidden="1" customHeight="1" x14ac:dyDescent="0.25">
      <c r="A650" t="s">
        <v>380</v>
      </c>
      <c r="B650" t="str">
        <f>VLOOKUP(O650+0,'de para'!K:O,3,0)</f>
        <v>NA</v>
      </c>
      <c r="C650" t="str">
        <f t="shared" si="10"/>
        <v>3026</v>
      </c>
      <c r="D650" t="str">
        <f>IFERROR(VLOOKUP(G650+0,'de para'!A:C,3,0),"")</f>
        <v/>
      </c>
      <c r="E650" t="str">
        <f>IF(VLOOKUP(G650+0,'de para'!E:H,4,0)="EX","Externo","Interno")</f>
        <v>Interno</v>
      </c>
      <c r="F650" t="s">
        <v>19787</v>
      </c>
      <c r="G650">
        <v>46</v>
      </c>
      <c r="H650" t="s">
        <v>19095</v>
      </c>
      <c r="I650" t="s">
        <v>527</v>
      </c>
      <c r="J650">
        <v>42706</v>
      </c>
      <c r="K650" t="s">
        <v>19672</v>
      </c>
      <c r="L650" t="s">
        <v>19155</v>
      </c>
      <c r="M650" t="s">
        <v>19107</v>
      </c>
      <c r="N650" t="s">
        <v>19095</v>
      </c>
      <c r="O650" t="s">
        <v>19788</v>
      </c>
      <c r="P650" t="s">
        <v>530</v>
      </c>
      <c r="Q650">
        <v>1.0760000000000001</v>
      </c>
      <c r="R650">
        <v>0.5</v>
      </c>
      <c r="S650">
        <v>0</v>
      </c>
      <c r="T650">
        <v>0.5</v>
      </c>
      <c r="U650">
        <v>0</v>
      </c>
      <c r="V650">
        <v>0</v>
      </c>
      <c r="W650">
        <v>0</v>
      </c>
      <c r="X650">
        <v>23381.54</v>
      </c>
      <c r="Y650" t="s">
        <v>19124</v>
      </c>
      <c r="Z650">
        <v>0</v>
      </c>
      <c r="AA650">
        <v>11690.77</v>
      </c>
      <c r="AB650">
        <v>42745</v>
      </c>
    </row>
    <row r="651" spans="1:28" ht="15" hidden="1" customHeight="1" x14ac:dyDescent="0.25">
      <c r="A651" t="s">
        <v>380</v>
      </c>
      <c r="B651" t="str">
        <f>VLOOKUP(O651+0,'de para'!K:O,3,0)</f>
        <v>NA</v>
      </c>
      <c r="C651" t="str">
        <f t="shared" si="10"/>
        <v>3027</v>
      </c>
      <c r="D651" t="str">
        <f>IFERROR(VLOOKUP(G651+0,'de para'!A:C,3,0),"")</f>
        <v/>
      </c>
      <c r="E651" t="str">
        <f>IF(VLOOKUP(G651+0,'de para'!E:H,4,0)="EX","Externo","Interno")</f>
        <v>Interno</v>
      </c>
      <c r="F651" t="s">
        <v>19242</v>
      </c>
      <c r="G651">
        <v>1440</v>
      </c>
      <c r="H651" t="s">
        <v>19095</v>
      </c>
      <c r="I651" t="s">
        <v>484</v>
      </c>
      <c r="J651">
        <v>42706</v>
      </c>
      <c r="K651" t="s">
        <v>19152</v>
      </c>
      <c r="L651" t="s">
        <v>19155</v>
      </c>
      <c r="M651" t="s">
        <v>19122</v>
      </c>
      <c r="N651" t="s">
        <v>19102</v>
      </c>
      <c r="O651" t="s">
        <v>19789</v>
      </c>
      <c r="P651" t="s">
        <v>12753</v>
      </c>
      <c r="Q651">
        <v>0.2</v>
      </c>
      <c r="R651">
        <v>1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7509.62</v>
      </c>
      <c r="Y651" t="s">
        <v>19124</v>
      </c>
      <c r="Z651">
        <v>0</v>
      </c>
      <c r="AA651">
        <v>7509.62</v>
      </c>
      <c r="AB651">
        <v>42766</v>
      </c>
    </row>
    <row r="652" spans="1:28" ht="15" hidden="1" customHeight="1" x14ac:dyDescent="0.25">
      <c r="A652" t="s">
        <v>380</v>
      </c>
      <c r="B652" t="str">
        <f>VLOOKUP(O652+0,'de para'!K:O,3,0)</f>
        <v>NA</v>
      </c>
      <c r="C652" t="str">
        <f t="shared" si="10"/>
        <v>3026</v>
      </c>
      <c r="D652" t="str">
        <f>IFERROR(VLOOKUP(G652+0,'de para'!A:C,3,0),"")</f>
        <v/>
      </c>
      <c r="E652" t="str">
        <f>IF(VLOOKUP(G652+0,'de para'!E:H,4,0)="EX","Externo","Interno")</f>
        <v>Interno</v>
      </c>
      <c r="F652" t="s">
        <v>19242</v>
      </c>
      <c r="G652">
        <v>1440</v>
      </c>
      <c r="H652" t="s">
        <v>19095</v>
      </c>
      <c r="I652" t="s">
        <v>484</v>
      </c>
      <c r="J652">
        <v>42706</v>
      </c>
      <c r="K652" t="s">
        <v>19152</v>
      </c>
      <c r="L652" t="s">
        <v>19155</v>
      </c>
      <c r="M652" t="s">
        <v>19122</v>
      </c>
      <c r="N652" t="s">
        <v>19108</v>
      </c>
      <c r="O652" t="s">
        <v>19243</v>
      </c>
      <c r="P652" t="s">
        <v>11996</v>
      </c>
      <c r="Q652">
        <v>0.5</v>
      </c>
      <c r="R652">
        <v>3</v>
      </c>
      <c r="S652">
        <v>0</v>
      </c>
      <c r="T652">
        <v>3</v>
      </c>
      <c r="U652">
        <v>0</v>
      </c>
      <c r="V652">
        <v>0</v>
      </c>
      <c r="W652">
        <v>0</v>
      </c>
      <c r="X652">
        <v>1687.22</v>
      </c>
      <c r="Y652" t="s">
        <v>19124</v>
      </c>
      <c r="Z652">
        <v>0</v>
      </c>
      <c r="AA652">
        <v>5061.66</v>
      </c>
      <c r="AB652">
        <v>42718</v>
      </c>
    </row>
    <row r="653" spans="1:28" ht="15" hidden="1" customHeight="1" x14ac:dyDescent="0.25">
      <c r="A653" t="s">
        <v>380</v>
      </c>
      <c r="B653" t="str">
        <f>VLOOKUP(O653+0,'de para'!K:O,3,0)</f>
        <v>NA</v>
      </c>
      <c r="C653" t="str">
        <f t="shared" si="10"/>
        <v>3027</v>
      </c>
      <c r="D653" t="str">
        <f>IFERROR(VLOOKUP(G653+0,'de para'!A:C,3,0),"")</f>
        <v/>
      </c>
      <c r="E653" t="str">
        <f>IF(VLOOKUP(G653+0,'de para'!E:H,4,0)="EX","Externo","Interno")</f>
        <v>Interno</v>
      </c>
      <c r="F653" t="s">
        <v>19791</v>
      </c>
      <c r="G653">
        <v>1300</v>
      </c>
      <c r="H653" t="s">
        <v>19095</v>
      </c>
      <c r="I653" t="s">
        <v>489</v>
      </c>
      <c r="J653">
        <v>42706</v>
      </c>
      <c r="K653" t="s">
        <v>19728</v>
      </c>
      <c r="L653" t="s">
        <v>19179</v>
      </c>
      <c r="M653" t="s">
        <v>19111</v>
      </c>
      <c r="N653" t="s">
        <v>19102</v>
      </c>
      <c r="O653" t="s">
        <v>19792</v>
      </c>
      <c r="P653" t="s">
        <v>12528</v>
      </c>
      <c r="Q653">
        <v>0</v>
      </c>
      <c r="R653">
        <v>0.5</v>
      </c>
      <c r="S653">
        <v>0</v>
      </c>
      <c r="T653">
        <v>0.5</v>
      </c>
      <c r="U653">
        <v>0</v>
      </c>
      <c r="V653">
        <v>0</v>
      </c>
      <c r="W653">
        <v>0</v>
      </c>
      <c r="X653">
        <v>9169.0499999999993</v>
      </c>
      <c r="Y653" t="s">
        <v>19124</v>
      </c>
      <c r="Z653">
        <v>0</v>
      </c>
      <c r="AA653">
        <v>4584.5200000000004</v>
      </c>
      <c r="AB653">
        <v>42740</v>
      </c>
    </row>
    <row r="654" spans="1:28" ht="15" hidden="1" customHeight="1" x14ac:dyDescent="0.25">
      <c r="A654" t="s">
        <v>380</v>
      </c>
      <c r="B654" t="str">
        <f>VLOOKUP(O654+0,'de para'!K:O,3,0)</f>
        <v>NA</v>
      </c>
      <c r="C654" t="str">
        <f t="shared" si="10"/>
        <v>3027</v>
      </c>
      <c r="D654" t="str">
        <f>IFERROR(VLOOKUP(G654+0,'de para'!A:C,3,0),"")</f>
        <v/>
      </c>
      <c r="E654" t="str">
        <f>IF(VLOOKUP(G654+0,'de para'!E:H,4,0)="EX","Externo","Interno")</f>
        <v>Interno</v>
      </c>
      <c r="F654" t="s">
        <v>19793</v>
      </c>
      <c r="G654">
        <v>616</v>
      </c>
      <c r="H654" t="s">
        <v>19095</v>
      </c>
      <c r="I654" t="s">
        <v>1939</v>
      </c>
      <c r="J654">
        <v>42709</v>
      </c>
      <c r="K654" t="s">
        <v>19794</v>
      </c>
      <c r="L654" t="s">
        <v>19161</v>
      </c>
      <c r="M654" t="s">
        <v>19109</v>
      </c>
      <c r="N654" t="s">
        <v>19095</v>
      </c>
      <c r="O654" t="s">
        <v>19795</v>
      </c>
      <c r="P654" t="s">
        <v>19796</v>
      </c>
      <c r="Q654">
        <v>0</v>
      </c>
      <c r="R654">
        <v>0.2</v>
      </c>
      <c r="S654">
        <v>0</v>
      </c>
      <c r="T654">
        <v>0.2</v>
      </c>
      <c r="U654">
        <v>0</v>
      </c>
      <c r="V654">
        <v>0</v>
      </c>
      <c r="W654">
        <v>0</v>
      </c>
      <c r="X654">
        <v>10441</v>
      </c>
      <c r="Y654" t="s">
        <v>19124</v>
      </c>
      <c r="Z654">
        <v>0</v>
      </c>
      <c r="AA654">
        <v>2088.1999999999998</v>
      </c>
      <c r="AB654">
        <v>42742</v>
      </c>
    </row>
    <row r="655" spans="1:28" ht="15" hidden="1" customHeight="1" x14ac:dyDescent="0.25">
      <c r="A655" t="s">
        <v>380</v>
      </c>
      <c r="B655" t="str">
        <f>VLOOKUP(O655+0,'de para'!K:O,3,0)</f>
        <v>NA</v>
      </c>
      <c r="C655" t="str">
        <f t="shared" si="10"/>
        <v>3027</v>
      </c>
      <c r="D655" t="str">
        <f>IFERROR(VLOOKUP(G655+0,'de para'!A:C,3,0),"")</f>
        <v/>
      </c>
      <c r="E655" t="str">
        <f>IF(VLOOKUP(G655+0,'de para'!E:H,4,0)="EX","Externo","Interno")</f>
        <v>Interno</v>
      </c>
      <c r="F655" t="s">
        <v>19797</v>
      </c>
      <c r="G655">
        <v>885</v>
      </c>
      <c r="H655" t="s">
        <v>19104</v>
      </c>
      <c r="I655" t="s">
        <v>545</v>
      </c>
      <c r="J655">
        <v>42709</v>
      </c>
      <c r="K655" t="s">
        <v>19105</v>
      </c>
      <c r="L655" t="s">
        <v>19105</v>
      </c>
      <c r="M655" t="s">
        <v>19129</v>
      </c>
      <c r="N655" t="s">
        <v>19095</v>
      </c>
      <c r="O655" t="s">
        <v>19798</v>
      </c>
      <c r="P655" t="s">
        <v>19799</v>
      </c>
      <c r="Q655">
        <v>0</v>
      </c>
      <c r="R655">
        <v>0.1</v>
      </c>
      <c r="S655">
        <v>0</v>
      </c>
      <c r="T655">
        <v>0.1</v>
      </c>
      <c r="U655">
        <v>0</v>
      </c>
      <c r="V655">
        <v>0</v>
      </c>
      <c r="W655">
        <v>0</v>
      </c>
      <c r="X655">
        <v>71390</v>
      </c>
      <c r="Y655" t="s">
        <v>19124</v>
      </c>
      <c r="Z655">
        <v>0</v>
      </c>
      <c r="AA655">
        <v>7139</v>
      </c>
      <c r="AB655">
        <v>42749</v>
      </c>
    </row>
    <row r="656" spans="1:28" ht="15" hidden="1" customHeight="1" x14ac:dyDescent="0.25">
      <c r="A656" t="s">
        <v>380</v>
      </c>
      <c r="B656" t="e">
        <f>VLOOKUP(O656+0,'de para'!K:O,3,0)</f>
        <v>#N/A</v>
      </c>
      <c r="C656" t="str">
        <f t="shared" si="10"/>
        <v>3026</v>
      </c>
      <c r="D656" t="str">
        <f>IFERROR(VLOOKUP(G656+0,'de para'!A:C,3,0),"")</f>
        <v/>
      </c>
      <c r="E656" t="str">
        <f>IF(VLOOKUP(G656+0,'de para'!E:H,4,0)="EX","Externo","Interno")</f>
        <v>Interno</v>
      </c>
      <c r="F656" t="s">
        <v>19800</v>
      </c>
      <c r="G656">
        <v>1008</v>
      </c>
      <c r="H656" t="s">
        <v>19291</v>
      </c>
      <c r="I656" t="s">
        <v>416</v>
      </c>
      <c r="J656">
        <v>42709</v>
      </c>
      <c r="K656" t="s">
        <v>19251</v>
      </c>
      <c r="L656" t="s">
        <v>19105</v>
      </c>
      <c r="M656" t="s">
        <v>19129</v>
      </c>
      <c r="N656" t="s">
        <v>19095</v>
      </c>
      <c r="O656" t="s">
        <v>19801</v>
      </c>
      <c r="P656" t="s">
        <v>19802</v>
      </c>
      <c r="Q656">
        <v>0</v>
      </c>
      <c r="R656">
        <v>100</v>
      </c>
      <c r="S656">
        <v>0</v>
      </c>
      <c r="T656">
        <v>100</v>
      </c>
      <c r="U656">
        <v>0</v>
      </c>
      <c r="V656">
        <v>0</v>
      </c>
      <c r="W656">
        <v>0</v>
      </c>
      <c r="X656">
        <v>59.72</v>
      </c>
      <c r="Y656" t="s">
        <v>19124</v>
      </c>
      <c r="Z656">
        <v>298.60000000000002</v>
      </c>
      <c r="AA656">
        <v>6270.6</v>
      </c>
      <c r="AB656">
        <v>42747</v>
      </c>
    </row>
    <row r="657" spans="1:28" ht="15" hidden="1" customHeight="1" x14ac:dyDescent="0.25">
      <c r="A657" t="s">
        <v>380</v>
      </c>
      <c r="B657" t="e">
        <f>VLOOKUP(O657+0,'de para'!K:O,3,0)</f>
        <v>#N/A</v>
      </c>
      <c r="C657" t="str">
        <f t="shared" si="10"/>
        <v>3027</v>
      </c>
      <c r="D657" t="str">
        <f>IFERROR(VLOOKUP(G657+0,'de para'!A:C,3,0),"")</f>
        <v/>
      </c>
      <c r="E657" t="str">
        <f>IF(VLOOKUP(G657+0,'de para'!E:H,4,0)="EX","Externo","Interno")</f>
        <v>Interno</v>
      </c>
      <c r="F657" t="s">
        <v>19803</v>
      </c>
      <c r="G657">
        <v>1129</v>
      </c>
      <c r="H657" t="s">
        <v>19095</v>
      </c>
      <c r="I657" t="s">
        <v>2861</v>
      </c>
      <c r="J657">
        <v>42709</v>
      </c>
      <c r="K657" t="s">
        <v>19099</v>
      </c>
      <c r="L657" t="s">
        <v>19155</v>
      </c>
      <c r="M657" t="s">
        <v>19276</v>
      </c>
      <c r="N657" t="s">
        <v>19095</v>
      </c>
      <c r="O657" t="s">
        <v>19804</v>
      </c>
      <c r="P657" t="s">
        <v>19805</v>
      </c>
      <c r="Q657">
        <v>0.37</v>
      </c>
      <c r="R657">
        <v>0.36</v>
      </c>
      <c r="S657">
        <v>0</v>
      </c>
      <c r="T657">
        <v>0.36</v>
      </c>
      <c r="U657">
        <v>0</v>
      </c>
      <c r="V657">
        <v>0</v>
      </c>
      <c r="W657">
        <v>0</v>
      </c>
      <c r="X657">
        <v>5470</v>
      </c>
      <c r="Y657" t="s">
        <v>19124</v>
      </c>
      <c r="Z657">
        <v>0</v>
      </c>
      <c r="AA657">
        <v>1969.2</v>
      </c>
      <c r="AB657">
        <v>42751</v>
      </c>
    </row>
    <row r="658" spans="1:28" ht="15" hidden="1" customHeight="1" x14ac:dyDescent="0.25">
      <c r="A658" t="s">
        <v>380</v>
      </c>
      <c r="B658" t="e">
        <f>VLOOKUP(O658+0,'de para'!K:O,3,0)</f>
        <v>#N/A</v>
      </c>
      <c r="C658" t="str">
        <f t="shared" si="10"/>
        <v>3027</v>
      </c>
      <c r="D658" t="str">
        <f>IFERROR(VLOOKUP(G658+0,'de para'!A:C,3,0),"")</f>
        <v/>
      </c>
      <c r="E658" t="str">
        <f>IF(VLOOKUP(G658+0,'de para'!E:H,4,0)="EX","Externo","Interno")</f>
        <v>Interno</v>
      </c>
      <c r="F658" t="s">
        <v>19803</v>
      </c>
      <c r="G658">
        <v>1129</v>
      </c>
      <c r="H658" t="s">
        <v>19095</v>
      </c>
      <c r="I658" t="s">
        <v>2861</v>
      </c>
      <c r="J658">
        <v>42709</v>
      </c>
      <c r="K658" t="s">
        <v>19099</v>
      </c>
      <c r="L658" t="s">
        <v>19155</v>
      </c>
      <c r="M658" t="s">
        <v>19276</v>
      </c>
      <c r="N658" t="s">
        <v>19102</v>
      </c>
      <c r="O658" t="s">
        <v>19806</v>
      </c>
      <c r="P658" t="s">
        <v>19807</v>
      </c>
      <c r="Q658">
        <v>0</v>
      </c>
      <c r="R658">
        <v>0.86</v>
      </c>
      <c r="S658">
        <v>0</v>
      </c>
      <c r="T658">
        <v>0.86</v>
      </c>
      <c r="U658">
        <v>0</v>
      </c>
      <c r="V658">
        <v>0</v>
      </c>
      <c r="W658">
        <v>0</v>
      </c>
      <c r="X658">
        <v>5110</v>
      </c>
      <c r="Y658" t="s">
        <v>19124</v>
      </c>
      <c r="Z658">
        <v>0</v>
      </c>
      <c r="AA658">
        <v>4394.6000000000004</v>
      </c>
      <c r="AB658">
        <v>42751</v>
      </c>
    </row>
    <row r="659" spans="1:28" ht="15" hidden="1" customHeight="1" x14ac:dyDescent="0.25">
      <c r="A659" t="s">
        <v>380</v>
      </c>
      <c r="B659" t="e">
        <f>VLOOKUP(O659+0,'de para'!K:O,3,0)</f>
        <v>#N/A</v>
      </c>
      <c r="C659" t="str">
        <f t="shared" si="10"/>
        <v>3027</v>
      </c>
      <c r="D659" t="str">
        <f>IFERROR(VLOOKUP(G659+0,'de para'!A:C,3,0),"")</f>
        <v/>
      </c>
      <c r="E659" t="str">
        <f>IF(VLOOKUP(G659+0,'de para'!E:H,4,0)="EX","Externo","Interno")</f>
        <v>Interno</v>
      </c>
      <c r="F659" t="s">
        <v>19803</v>
      </c>
      <c r="G659">
        <v>1129</v>
      </c>
      <c r="H659" t="s">
        <v>19095</v>
      </c>
      <c r="I659" t="s">
        <v>2861</v>
      </c>
      <c r="J659">
        <v>42709</v>
      </c>
      <c r="K659" t="s">
        <v>19099</v>
      </c>
      <c r="L659" t="s">
        <v>19155</v>
      </c>
      <c r="M659" t="s">
        <v>19276</v>
      </c>
      <c r="N659" t="s">
        <v>19108</v>
      </c>
      <c r="O659" t="s">
        <v>19808</v>
      </c>
      <c r="P659" t="s">
        <v>19809</v>
      </c>
      <c r="Q659">
        <v>0</v>
      </c>
      <c r="R659">
        <v>1.1000000000000001</v>
      </c>
      <c r="S659">
        <v>0</v>
      </c>
      <c r="T659">
        <v>1.1000000000000001</v>
      </c>
      <c r="U659">
        <v>0</v>
      </c>
      <c r="V659">
        <v>0</v>
      </c>
      <c r="W659">
        <v>0</v>
      </c>
      <c r="X659">
        <v>12890</v>
      </c>
      <c r="Y659" t="s">
        <v>19124</v>
      </c>
      <c r="Z659">
        <v>0</v>
      </c>
      <c r="AA659">
        <v>14179</v>
      </c>
      <c r="AB659">
        <v>42751</v>
      </c>
    </row>
    <row r="660" spans="1:28" ht="15" hidden="1" customHeight="1" x14ac:dyDescent="0.25">
      <c r="A660" t="s">
        <v>380</v>
      </c>
      <c r="B660" t="e">
        <f>VLOOKUP(O660+0,'de para'!K:O,3,0)</f>
        <v>#N/A</v>
      </c>
      <c r="C660" t="str">
        <f t="shared" si="10"/>
        <v>3027</v>
      </c>
      <c r="D660" t="str">
        <f>IFERROR(VLOOKUP(G660+0,'de para'!A:C,3,0),"")</f>
        <v/>
      </c>
      <c r="E660" t="str">
        <f>IF(VLOOKUP(G660+0,'de para'!E:H,4,0)="EX","Externo","Interno")</f>
        <v>Interno</v>
      </c>
      <c r="F660" t="s">
        <v>19803</v>
      </c>
      <c r="G660">
        <v>1129</v>
      </c>
      <c r="H660" t="s">
        <v>19095</v>
      </c>
      <c r="I660" t="s">
        <v>2861</v>
      </c>
      <c r="J660">
        <v>42709</v>
      </c>
      <c r="K660" t="s">
        <v>19099</v>
      </c>
      <c r="L660" t="s">
        <v>19155</v>
      </c>
      <c r="M660" t="s">
        <v>19276</v>
      </c>
      <c r="N660" t="s">
        <v>19103</v>
      </c>
      <c r="O660" t="s">
        <v>19810</v>
      </c>
      <c r="P660" t="s">
        <v>19811</v>
      </c>
      <c r="Q660">
        <v>0</v>
      </c>
      <c r="R660">
        <v>0.34</v>
      </c>
      <c r="S660">
        <v>0</v>
      </c>
      <c r="T660">
        <v>0.34</v>
      </c>
      <c r="U660">
        <v>0</v>
      </c>
      <c r="V660">
        <v>0</v>
      </c>
      <c r="W660">
        <v>0</v>
      </c>
      <c r="X660">
        <v>4750</v>
      </c>
      <c r="Y660" t="s">
        <v>19124</v>
      </c>
      <c r="Z660">
        <v>0</v>
      </c>
      <c r="AA660">
        <v>1615</v>
      </c>
      <c r="AB660">
        <v>42751</v>
      </c>
    </row>
    <row r="661" spans="1:28" ht="15" hidden="1" customHeight="1" x14ac:dyDescent="0.25">
      <c r="A661" t="s">
        <v>380</v>
      </c>
      <c r="B661" t="str">
        <f>VLOOKUP(O661+0,'de para'!K:O,3,0)</f>
        <v>NA</v>
      </c>
      <c r="C661" t="str">
        <f t="shared" si="10"/>
        <v>3027</v>
      </c>
      <c r="D661" t="str">
        <f>IFERROR(VLOOKUP(G661+0,'de para'!A:C,3,0),"")</f>
        <v/>
      </c>
      <c r="E661" t="str">
        <f>IF(VLOOKUP(G661+0,'de para'!E:H,4,0)="EX","Externo","Interno")</f>
        <v>Interno</v>
      </c>
      <c r="F661" t="s">
        <v>19803</v>
      </c>
      <c r="G661">
        <v>1129</v>
      </c>
      <c r="H661" t="s">
        <v>19095</v>
      </c>
      <c r="I661" t="s">
        <v>2861</v>
      </c>
      <c r="J661">
        <v>42709</v>
      </c>
      <c r="K661" t="s">
        <v>19099</v>
      </c>
      <c r="L661" t="s">
        <v>19155</v>
      </c>
      <c r="M661" t="s">
        <v>19276</v>
      </c>
      <c r="N661" t="s">
        <v>19291</v>
      </c>
      <c r="O661" t="s">
        <v>19812</v>
      </c>
      <c r="P661" t="s">
        <v>19813</v>
      </c>
      <c r="Q661">
        <v>0</v>
      </c>
      <c r="R661">
        <v>0.4</v>
      </c>
      <c r="S661">
        <v>0</v>
      </c>
      <c r="T661">
        <v>0.4</v>
      </c>
      <c r="U661">
        <v>0</v>
      </c>
      <c r="V661">
        <v>0</v>
      </c>
      <c r="W661">
        <v>0</v>
      </c>
      <c r="X661">
        <v>11540</v>
      </c>
      <c r="Y661" t="s">
        <v>19124</v>
      </c>
      <c r="Z661">
        <v>0</v>
      </c>
      <c r="AA661">
        <v>4616</v>
      </c>
      <c r="AB661">
        <v>42751</v>
      </c>
    </row>
    <row r="662" spans="1:28" ht="15" hidden="1" customHeight="1" x14ac:dyDescent="0.25">
      <c r="A662" t="s">
        <v>380</v>
      </c>
      <c r="B662" t="str">
        <f>VLOOKUP(O662+0,'de para'!K:O,3,0)</f>
        <v>NA</v>
      </c>
      <c r="C662" t="str">
        <f t="shared" si="10"/>
        <v>3027</v>
      </c>
      <c r="D662" t="str">
        <f>IFERROR(VLOOKUP(G662+0,'de para'!A:C,3,0),"")</f>
        <v/>
      </c>
      <c r="E662" t="str">
        <f>IF(VLOOKUP(G662+0,'de para'!E:H,4,0)="EX","Externo","Interno")</f>
        <v>Interno</v>
      </c>
      <c r="F662" t="s">
        <v>19803</v>
      </c>
      <c r="G662">
        <v>1129</v>
      </c>
      <c r="H662" t="s">
        <v>19095</v>
      </c>
      <c r="I662" t="s">
        <v>2861</v>
      </c>
      <c r="J662">
        <v>42709</v>
      </c>
      <c r="K662" t="s">
        <v>19099</v>
      </c>
      <c r="L662" t="s">
        <v>19155</v>
      </c>
      <c r="M662" t="s">
        <v>19276</v>
      </c>
      <c r="N662" t="s">
        <v>19104</v>
      </c>
      <c r="O662" t="s">
        <v>19814</v>
      </c>
      <c r="P662" t="s">
        <v>19815</v>
      </c>
      <c r="Q662">
        <v>0</v>
      </c>
      <c r="R662">
        <v>0.3</v>
      </c>
      <c r="S662">
        <v>0</v>
      </c>
      <c r="T662">
        <v>0.3</v>
      </c>
      <c r="U662">
        <v>0</v>
      </c>
      <c r="V662">
        <v>0</v>
      </c>
      <c r="W662">
        <v>0</v>
      </c>
      <c r="X662">
        <v>5410</v>
      </c>
      <c r="Y662" t="s">
        <v>19124</v>
      </c>
      <c r="Z662">
        <v>0</v>
      </c>
      <c r="AA662">
        <v>1623</v>
      </c>
      <c r="AB662">
        <v>42751</v>
      </c>
    </row>
    <row r="663" spans="1:28" ht="15" hidden="1" customHeight="1" x14ac:dyDescent="0.25">
      <c r="A663" t="s">
        <v>380</v>
      </c>
      <c r="B663" t="e">
        <f>VLOOKUP(O663+0,'de para'!K:O,3,0)</f>
        <v>#N/A</v>
      </c>
      <c r="C663" t="str">
        <f t="shared" si="10"/>
        <v>3026</v>
      </c>
      <c r="D663" t="str">
        <f>IFERROR(VLOOKUP(G663+0,'de para'!A:C,3,0),"")</f>
        <v/>
      </c>
      <c r="E663" t="str">
        <f>IF(VLOOKUP(G663+0,'de para'!E:H,4,0)="EX","Externo","Interno")</f>
        <v>Interno</v>
      </c>
      <c r="F663" t="s">
        <v>19818</v>
      </c>
      <c r="G663">
        <v>1111</v>
      </c>
      <c r="H663" t="s">
        <v>19095</v>
      </c>
      <c r="I663" t="s">
        <v>2829</v>
      </c>
      <c r="J663">
        <v>42710</v>
      </c>
      <c r="K663" t="s">
        <v>19479</v>
      </c>
      <c r="L663" t="s">
        <v>19679</v>
      </c>
      <c r="M663" t="s">
        <v>19111</v>
      </c>
      <c r="N663" t="s">
        <v>19095</v>
      </c>
      <c r="O663" t="s">
        <v>19819</v>
      </c>
      <c r="P663" t="s">
        <v>19820</v>
      </c>
      <c r="Q663">
        <v>0</v>
      </c>
      <c r="R663">
        <v>0.5</v>
      </c>
      <c r="S663">
        <v>0</v>
      </c>
      <c r="T663">
        <v>0.5</v>
      </c>
      <c r="U663">
        <v>0</v>
      </c>
      <c r="V663">
        <v>0</v>
      </c>
      <c r="W663">
        <v>0</v>
      </c>
      <c r="X663">
        <v>5700</v>
      </c>
      <c r="Y663" t="s">
        <v>19124</v>
      </c>
      <c r="Z663">
        <v>0</v>
      </c>
      <c r="AA663">
        <v>2850</v>
      </c>
      <c r="AB663">
        <v>42750</v>
      </c>
    </row>
    <row r="664" spans="1:28" ht="15" hidden="1" customHeight="1" x14ac:dyDescent="0.25">
      <c r="A664" t="s">
        <v>380</v>
      </c>
      <c r="B664" t="str">
        <f>VLOOKUP(O664+0,'de para'!K:O,3,0)</f>
        <v>NA</v>
      </c>
      <c r="C664" t="str">
        <f t="shared" si="10"/>
        <v>3027</v>
      </c>
      <c r="D664" t="str">
        <f>IFERROR(VLOOKUP(G664+0,'de para'!A:C,3,0),"")</f>
        <v/>
      </c>
      <c r="E664" t="str">
        <f>IF(VLOOKUP(G664+0,'de para'!E:H,4,0)="EX","Externo","Interno")</f>
        <v>Interno</v>
      </c>
      <c r="F664" t="s">
        <v>19821</v>
      </c>
      <c r="G664">
        <v>418</v>
      </c>
      <c r="H664" t="s">
        <v>19095</v>
      </c>
      <c r="I664" t="s">
        <v>1580</v>
      </c>
      <c r="J664">
        <v>42710</v>
      </c>
      <c r="K664" t="s">
        <v>19105</v>
      </c>
      <c r="L664" t="s">
        <v>19670</v>
      </c>
      <c r="M664" t="s">
        <v>19822</v>
      </c>
      <c r="N664" t="s">
        <v>19108</v>
      </c>
      <c r="O664" t="s">
        <v>19823</v>
      </c>
      <c r="P664" t="s">
        <v>12978</v>
      </c>
      <c r="Q664">
        <v>0</v>
      </c>
      <c r="R664">
        <v>0.8</v>
      </c>
      <c r="S664">
        <v>0</v>
      </c>
      <c r="T664">
        <v>0.8</v>
      </c>
      <c r="U664">
        <v>0</v>
      </c>
      <c r="V664">
        <v>0.8</v>
      </c>
      <c r="W664">
        <v>0</v>
      </c>
      <c r="X664">
        <v>81664.78</v>
      </c>
      <c r="Y664" t="s">
        <v>19157</v>
      </c>
      <c r="Z664">
        <v>0</v>
      </c>
      <c r="AA664">
        <v>65331.82</v>
      </c>
      <c r="AB664">
        <v>42766</v>
      </c>
    </row>
    <row r="665" spans="1:28" ht="15" hidden="1" customHeight="1" x14ac:dyDescent="0.25">
      <c r="A665" t="s">
        <v>380</v>
      </c>
      <c r="B665" t="str">
        <f>VLOOKUP(O665+0,'de para'!K:O,3,0)</f>
        <v>NA</v>
      </c>
      <c r="C665" t="str">
        <f t="shared" si="10"/>
        <v>3027</v>
      </c>
      <c r="D665" t="str">
        <f>IFERROR(VLOOKUP(G665+0,'de para'!A:C,3,0),"")</f>
        <v/>
      </c>
      <c r="E665" t="str">
        <f>IF(VLOOKUP(G665+0,'de para'!E:H,4,0)="EX","Externo","Interno")</f>
        <v>Interno</v>
      </c>
      <c r="F665" t="s">
        <v>19821</v>
      </c>
      <c r="G665">
        <v>418</v>
      </c>
      <c r="H665" t="s">
        <v>19095</v>
      </c>
      <c r="I665" t="s">
        <v>1580</v>
      </c>
      <c r="J665">
        <v>42710</v>
      </c>
      <c r="K665" t="s">
        <v>19105</v>
      </c>
      <c r="L665" t="s">
        <v>19670</v>
      </c>
      <c r="M665" t="s">
        <v>19822</v>
      </c>
      <c r="N665" t="s">
        <v>19103</v>
      </c>
      <c r="O665" t="s">
        <v>19824</v>
      </c>
      <c r="P665" t="s">
        <v>12973</v>
      </c>
      <c r="Q665">
        <v>0</v>
      </c>
      <c r="R665">
        <v>30</v>
      </c>
      <c r="S665">
        <v>15.614000000000001</v>
      </c>
      <c r="T665">
        <v>14.385999999999999</v>
      </c>
      <c r="U665">
        <v>0</v>
      </c>
      <c r="V665">
        <v>14.385999999999999</v>
      </c>
      <c r="W665">
        <v>0</v>
      </c>
      <c r="X665">
        <v>5860.77</v>
      </c>
      <c r="Y665" t="s">
        <v>20747</v>
      </c>
      <c r="Z665">
        <v>0</v>
      </c>
      <c r="AA665">
        <v>84313.04</v>
      </c>
      <c r="AB665">
        <v>42766</v>
      </c>
    </row>
    <row r="666" spans="1:28" ht="15" hidden="1" customHeight="1" x14ac:dyDescent="0.25">
      <c r="A666" t="s">
        <v>380</v>
      </c>
      <c r="B666" t="str">
        <f>VLOOKUP(O666+0,'de para'!K:O,3,0)</f>
        <v>NA</v>
      </c>
      <c r="C666" t="str">
        <f t="shared" si="10"/>
        <v>3027</v>
      </c>
      <c r="D666" t="str">
        <f>IFERROR(VLOOKUP(G666+0,'de para'!A:C,3,0),"")</f>
        <v/>
      </c>
      <c r="E666" t="str">
        <f>IF(VLOOKUP(G666+0,'de para'!E:H,4,0)="EX","Externo","Interno")</f>
        <v>Interno</v>
      </c>
      <c r="F666" t="s">
        <v>19821</v>
      </c>
      <c r="G666">
        <v>418</v>
      </c>
      <c r="H666" t="s">
        <v>19095</v>
      </c>
      <c r="I666" t="s">
        <v>1580</v>
      </c>
      <c r="J666">
        <v>42710</v>
      </c>
      <c r="K666" t="s">
        <v>19105</v>
      </c>
      <c r="L666" t="s">
        <v>19670</v>
      </c>
      <c r="M666" t="s">
        <v>19822</v>
      </c>
      <c r="N666" t="s">
        <v>19291</v>
      </c>
      <c r="O666" t="s">
        <v>19825</v>
      </c>
      <c r="P666" t="s">
        <v>13176</v>
      </c>
      <c r="Q666">
        <v>0</v>
      </c>
      <c r="R666">
        <v>3</v>
      </c>
      <c r="S666">
        <v>0</v>
      </c>
      <c r="T666">
        <v>3</v>
      </c>
      <c r="U666">
        <v>0</v>
      </c>
      <c r="V666">
        <v>3</v>
      </c>
      <c r="W666">
        <v>0</v>
      </c>
      <c r="X666">
        <v>6490</v>
      </c>
      <c r="Y666" t="s">
        <v>19157</v>
      </c>
      <c r="Z666">
        <v>0</v>
      </c>
      <c r="AA666">
        <v>19470</v>
      </c>
      <c r="AB666">
        <v>42766</v>
      </c>
    </row>
    <row r="667" spans="1:28" ht="15" hidden="1" customHeight="1" x14ac:dyDescent="0.25">
      <c r="A667" t="s">
        <v>380</v>
      </c>
      <c r="B667" t="e">
        <f>VLOOKUP(O667+0,'de para'!K:O,3,0)</f>
        <v>#N/A</v>
      </c>
      <c r="C667" t="str">
        <f t="shared" si="10"/>
        <v>3027</v>
      </c>
      <c r="D667" t="str">
        <f>IFERROR(VLOOKUP(G667+0,'de para'!A:C,3,0),"")</f>
        <v/>
      </c>
      <c r="E667" t="str">
        <f>IF(VLOOKUP(G667+0,'de para'!E:H,4,0)="EX","Externo","Interno")</f>
        <v>Interno</v>
      </c>
      <c r="F667" t="s">
        <v>19826</v>
      </c>
      <c r="G667">
        <v>1987</v>
      </c>
      <c r="H667" t="s">
        <v>19095</v>
      </c>
      <c r="I667" t="s">
        <v>4461</v>
      </c>
      <c r="J667">
        <v>42711</v>
      </c>
      <c r="K667" t="s">
        <v>19099</v>
      </c>
      <c r="L667" t="s">
        <v>19164</v>
      </c>
      <c r="M667" t="s">
        <v>19100</v>
      </c>
      <c r="N667" t="s">
        <v>19103</v>
      </c>
      <c r="O667" t="s">
        <v>19827</v>
      </c>
      <c r="P667" t="s">
        <v>19828</v>
      </c>
      <c r="Q667">
        <v>0</v>
      </c>
      <c r="R667">
        <v>0.58499999999999996</v>
      </c>
      <c r="S667">
        <v>0</v>
      </c>
      <c r="T667">
        <v>0.58499999999999996</v>
      </c>
      <c r="U667">
        <v>0</v>
      </c>
      <c r="V667">
        <v>0</v>
      </c>
      <c r="W667">
        <v>0</v>
      </c>
      <c r="X667">
        <v>22116</v>
      </c>
      <c r="Y667" t="s">
        <v>19124</v>
      </c>
      <c r="Z667">
        <v>0</v>
      </c>
      <c r="AA667">
        <v>12937.86</v>
      </c>
      <c r="AB667">
        <v>42749</v>
      </c>
    </row>
    <row r="668" spans="1:28" ht="15" hidden="1" customHeight="1" x14ac:dyDescent="0.25">
      <c r="A668" t="s">
        <v>380</v>
      </c>
      <c r="B668" t="str">
        <f>VLOOKUP(O668+0,'de para'!K:O,3,0)</f>
        <v>NA</v>
      </c>
      <c r="C668" t="str">
        <f t="shared" si="10"/>
        <v>3027</v>
      </c>
      <c r="D668" t="str">
        <f>IFERROR(VLOOKUP(G668+0,'de para'!A:C,3,0),"")</f>
        <v/>
      </c>
      <c r="E668" t="str">
        <f>IF(VLOOKUP(G668+0,'de para'!E:H,4,0)="EX","Externo","Interno")</f>
        <v>Interno</v>
      </c>
      <c r="F668" t="s">
        <v>19829</v>
      </c>
      <c r="G668">
        <v>1300</v>
      </c>
      <c r="H668" t="s">
        <v>19102</v>
      </c>
      <c r="I668" t="s">
        <v>489</v>
      </c>
      <c r="J668">
        <v>42711</v>
      </c>
      <c r="K668" t="s">
        <v>19728</v>
      </c>
      <c r="L668" t="s">
        <v>19179</v>
      </c>
      <c r="M668" t="s">
        <v>19111</v>
      </c>
      <c r="N668" t="s">
        <v>19095</v>
      </c>
      <c r="O668" t="s">
        <v>19729</v>
      </c>
      <c r="P668" t="s">
        <v>12806</v>
      </c>
      <c r="Q668">
        <v>0</v>
      </c>
      <c r="R668">
        <v>0.1</v>
      </c>
      <c r="S668">
        <v>0</v>
      </c>
      <c r="T668">
        <v>0.1</v>
      </c>
      <c r="U668">
        <v>0</v>
      </c>
      <c r="V668">
        <v>0</v>
      </c>
      <c r="W668">
        <v>0</v>
      </c>
      <c r="X668">
        <v>232165.69</v>
      </c>
      <c r="Y668" t="s">
        <v>19124</v>
      </c>
      <c r="Z668">
        <v>0</v>
      </c>
      <c r="AA668">
        <v>23216.57</v>
      </c>
      <c r="AB668">
        <v>42751</v>
      </c>
    </row>
    <row r="669" spans="1:28" ht="15" hidden="1" customHeight="1" x14ac:dyDescent="0.25">
      <c r="A669" t="s">
        <v>380</v>
      </c>
      <c r="B669" t="str">
        <f>VLOOKUP(O669+0,'de para'!K:O,3,0)</f>
        <v>NA</v>
      </c>
      <c r="C669" t="str">
        <f t="shared" si="10"/>
        <v>3027</v>
      </c>
      <c r="D669" t="str">
        <f>IFERROR(VLOOKUP(G669+0,'de para'!A:C,3,0),"")</f>
        <v/>
      </c>
      <c r="E669" t="str">
        <f>IF(VLOOKUP(G669+0,'de para'!E:H,4,0)="EX","Externo","Interno")</f>
        <v>Interno</v>
      </c>
      <c r="F669" t="s">
        <v>19830</v>
      </c>
      <c r="G669">
        <v>1300</v>
      </c>
      <c r="H669" t="s">
        <v>19095</v>
      </c>
      <c r="I669" t="s">
        <v>489</v>
      </c>
      <c r="J669">
        <v>42711</v>
      </c>
      <c r="K669" t="s">
        <v>19728</v>
      </c>
      <c r="L669" t="s">
        <v>19179</v>
      </c>
      <c r="M669" t="s">
        <v>19111</v>
      </c>
      <c r="N669" t="s">
        <v>19095</v>
      </c>
      <c r="O669" t="s">
        <v>19831</v>
      </c>
      <c r="P669" t="s">
        <v>12838</v>
      </c>
      <c r="Q669">
        <v>0</v>
      </c>
      <c r="R669">
        <v>0.1</v>
      </c>
      <c r="S669">
        <v>0</v>
      </c>
      <c r="T669">
        <v>0.1</v>
      </c>
      <c r="U669">
        <v>0</v>
      </c>
      <c r="V669">
        <v>0</v>
      </c>
      <c r="W669">
        <v>0</v>
      </c>
      <c r="X669">
        <v>450000</v>
      </c>
      <c r="Y669" t="s">
        <v>19124</v>
      </c>
      <c r="Z669">
        <v>0</v>
      </c>
      <c r="AA669">
        <v>45000</v>
      </c>
      <c r="AB669">
        <v>42758</v>
      </c>
    </row>
    <row r="670" spans="1:28" ht="15" hidden="1" customHeight="1" x14ac:dyDescent="0.25">
      <c r="A670" t="s">
        <v>380</v>
      </c>
      <c r="B670" t="e">
        <f>VLOOKUP(O670+0,'de para'!K:O,3,0)</f>
        <v>#N/A</v>
      </c>
      <c r="C670" t="str">
        <f t="shared" si="10"/>
        <v>3026</v>
      </c>
      <c r="D670" t="str">
        <f>IFERROR(VLOOKUP(G670+0,'de para'!A:C,3,0),"")</f>
        <v/>
      </c>
      <c r="E670" t="str">
        <f>IF(VLOOKUP(G670+0,'de para'!E:H,4,0)="EX","Externo","Interno")</f>
        <v>Interno</v>
      </c>
      <c r="F670" t="s">
        <v>19832</v>
      </c>
      <c r="G670">
        <v>2181</v>
      </c>
      <c r="H670" t="s">
        <v>19095</v>
      </c>
      <c r="I670" t="s">
        <v>452</v>
      </c>
      <c r="J670">
        <v>42711</v>
      </c>
      <c r="K670" t="s">
        <v>19696</v>
      </c>
      <c r="L670" t="s">
        <v>19164</v>
      </c>
      <c r="M670" t="s">
        <v>19107</v>
      </c>
      <c r="N670" t="s">
        <v>19095</v>
      </c>
      <c r="O670" t="s">
        <v>19833</v>
      </c>
      <c r="P670" t="s">
        <v>19834</v>
      </c>
      <c r="Q670">
        <v>0</v>
      </c>
      <c r="R670">
        <v>0.52</v>
      </c>
      <c r="S670">
        <v>0</v>
      </c>
      <c r="T670">
        <v>0.52</v>
      </c>
      <c r="U670">
        <v>0</v>
      </c>
      <c r="V670">
        <v>0</v>
      </c>
      <c r="W670">
        <v>0</v>
      </c>
      <c r="X670">
        <v>3370</v>
      </c>
      <c r="Y670" t="s">
        <v>19124</v>
      </c>
      <c r="Z670">
        <v>0</v>
      </c>
      <c r="AA670">
        <v>1752.4</v>
      </c>
      <c r="AB670">
        <v>42747</v>
      </c>
    </row>
    <row r="671" spans="1:28" ht="15" hidden="1" customHeight="1" x14ac:dyDescent="0.25">
      <c r="A671" t="s">
        <v>380</v>
      </c>
      <c r="B671" t="e">
        <f>VLOOKUP(O671+0,'de para'!K:O,3,0)</f>
        <v>#N/A</v>
      </c>
      <c r="C671" t="str">
        <f t="shared" si="10"/>
        <v>3027</v>
      </c>
      <c r="D671" t="str">
        <f>IFERROR(VLOOKUP(G671+0,'de para'!A:C,3,0),"")</f>
        <v/>
      </c>
      <c r="E671" t="s">
        <v>19067</v>
      </c>
      <c r="F671" t="s">
        <v>19835</v>
      </c>
      <c r="G671">
        <v>2632</v>
      </c>
      <c r="H671" t="s">
        <v>19095</v>
      </c>
      <c r="I671" t="s">
        <v>19836</v>
      </c>
      <c r="J671">
        <v>42711</v>
      </c>
      <c r="K671" t="s">
        <v>19105</v>
      </c>
      <c r="L671" t="s">
        <v>19155</v>
      </c>
      <c r="M671" t="s">
        <v>19276</v>
      </c>
      <c r="N671" t="s">
        <v>19108</v>
      </c>
      <c r="O671" t="s">
        <v>19837</v>
      </c>
      <c r="P671" t="s">
        <v>19838</v>
      </c>
      <c r="Q671">
        <v>8</v>
      </c>
      <c r="R671">
        <v>8</v>
      </c>
      <c r="S671">
        <v>0</v>
      </c>
      <c r="T671">
        <v>8</v>
      </c>
      <c r="U671">
        <v>0</v>
      </c>
      <c r="V671">
        <v>0</v>
      </c>
      <c r="W671">
        <v>0</v>
      </c>
      <c r="X671">
        <v>12730</v>
      </c>
      <c r="Y671" t="s">
        <v>19124</v>
      </c>
      <c r="Z671">
        <v>0</v>
      </c>
      <c r="AA671">
        <v>101840</v>
      </c>
      <c r="AB671">
        <v>42747</v>
      </c>
    </row>
    <row r="672" spans="1:28" ht="15" hidden="1" customHeight="1" x14ac:dyDescent="0.25">
      <c r="A672" t="s">
        <v>380</v>
      </c>
      <c r="B672" t="e">
        <f>VLOOKUP(O672+0,'de para'!K:O,3,0)</f>
        <v>#N/A</v>
      </c>
      <c r="C672" t="str">
        <f t="shared" si="10"/>
        <v>3027</v>
      </c>
      <c r="D672" t="str">
        <f>IFERROR(VLOOKUP(G672+0,'de para'!A:C,3,0),"")</f>
        <v/>
      </c>
      <c r="E672" t="s">
        <v>19067</v>
      </c>
      <c r="F672" t="s">
        <v>19835</v>
      </c>
      <c r="G672">
        <v>2632</v>
      </c>
      <c r="H672" t="s">
        <v>19095</v>
      </c>
      <c r="I672" t="s">
        <v>19836</v>
      </c>
      <c r="J672">
        <v>42711</v>
      </c>
      <c r="K672" t="s">
        <v>19105</v>
      </c>
      <c r="L672" t="s">
        <v>19155</v>
      </c>
      <c r="M672" t="s">
        <v>19276</v>
      </c>
      <c r="N672" t="s">
        <v>19103</v>
      </c>
      <c r="O672" t="s">
        <v>19837</v>
      </c>
      <c r="P672" t="s">
        <v>19838</v>
      </c>
      <c r="Q672">
        <v>0</v>
      </c>
      <c r="R672">
        <v>8</v>
      </c>
      <c r="S672">
        <v>0</v>
      </c>
      <c r="T672">
        <v>8</v>
      </c>
      <c r="U672">
        <v>0</v>
      </c>
      <c r="V672">
        <v>0</v>
      </c>
      <c r="W672">
        <v>0</v>
      </c>
      <c r="X672">
        <v>15810</v>
      </c>
      <c r="Y672" t="s">
        <v>19124</v>
      </c>
      <c r="Z672">
        <v>0</v>
      </c>
      <c r="AA672">
        <v>126480</v>
      </c>
      <c r="AB672">
        <v>42747</v>
      </c>
    </row>
    <row r="673" spans="1:28" ht="15" hidden="1" customHeight="1" x14ac:dyDescent="0.25">
      <c r="A673" t="s">
        <v>380</v>
      </c>
      <c r="B673" t="str">
        <f>VLOOKUP(O673+0,'de para'!K:O,3,0)</f>
        <v>NA</v>
      </c>
      <c r="C673" t="str">
        <f t="shared" si="10"/>
        <v>3026</v>
      </c>
      <c r="D673" t="str">
        <f>IFERROR(VLOOKUP(G673+0,'de para'!A:C,3,0),"")</f>
        <v/>
      </c>
      <c r="E673" t="str">
        <f>IF(VLOOKUP(G673+0,'de para'!E:H,4,0)="EX","Externo","Interno")</f>
        <v>Externo</v>
      </c>
      <c r="F673" t="s">
        <v>19839</v>
      </c>
      <c r="G673">
        <v>151</v>
      </c>
      <c r="H673" t="s">
        <v>19095</v>
      </c>
      <c r="I673" t="s">
        <v>511</v>
      </c>
      <c r="J673">
        <v>42711</v>
      </c>
      <c r="K673" t="s">
        <v>19096</v>
      </c>
      <c r="L673" t="s">
        <v>19155</v>
      </c>
      <c r="M673" t="s">
        <v>19655</v>
      </c>
      <c r="N673" t="s">
        <v>19095</v>
      </c>
      <c r="O673" t="s">
        <v>19661</v>
      </c>
      <c r="P673" t="s">
        <v>518</v>
      </c>
      <c r="Q673">
        <v>1.6639999999999999</v>
      </c>
      <c r="R673">
        <v>1</v>
      </c>
      <c r="S673">
        <v>0</v>
      </c>
      <c r="T673">
        <v>1</v>
      </c>
      <c r="U673">
        <v>0</v>
      </c>
      <c r="V673">
        <v>0</v>
      </c>
      <c r="W673">
        <v>0</v>
      </c>
      <c r="X673">
        <v>15268.72</v>
      </c>
      <c r="Y673" t="s">
        <v>19124</v>
      </c>
      <c r="Z673">
        <v>0</v>
      </c>
      <c r="AA673">
        <v>15268.72</v>
      </c>
      <c r="AB673">
        <v>42758</v>
      </c>
    </row>
    <row r="674" spans="1:28" ht="15" hidden="1" customHeight="1" x14ac:dyDescent="0.25">
      <c r="A674" t="s">
        <v>380</v>
      </c>
      <c r="B674" t="str">
        <f>VLOOKUP(O674+0,'de para'!K:O,3,0)</f>
        <v>NA</v>
      </c>
      <c r="C674" t="str">
        <f t="shared" si="10"/>
        <v>3027</v>
      </c>
      <c r="D674" t="str">
        <f>IFERROR(VLOOKUP(G674+0,'de para'!A:C,3,0),"")</f>
        <v/>
      </c>
      <c r="E674" t="str">
        <f>IF(VLOOKUP(G674+0,'de para'!E:H,4,0)="EX","Externo","Interno")</f>
        <v>Interno</v>
      </c>
      <c r="F674" t="s">
        <v>19840</v>
      </c>
      <c r="G674">
        <v>1006</v>
      </c>
      <c r="H674" t="s">
        <v>19095</v>
      </c>
      <c r="I674" t="s">
        <v>670</v>
      </c>
      <c r="J674">
        <v>42712</v>
      </c>
      <c r="K674" t="s">
        <v>19747</v>
      </c>
      <c r="L674" t="s">
        <v>19155</v>
      </c>
      <c r="M674" t="s">
        <v>19107</v>
      </c>
      <c r="N674" t="s">
        <v>19095</v>
      </c>
      <c r="O674" t="s">
        <v>19841</v>
      </c>
      <c r="P674" t="s">
        <v>12849</v>
      </c>
      <c r="Q674">
        <v>0</v>
      </c>
      <c r="R674">
        <v>0.14000000000000001</v>
      </c>
      <c r="S674">
        <v>0</v>
      </c>
      <c r="T674">
        <v>0.14000000000000001</v>
      </c>
      <c r="U674">
        <v>0</v>
      </c>
      <c r="V674">
        <v>0</v>
      </c>
      <c r="W674">
        <v>0</v>
      </c>
      <c r="X674">
        <v>445800</v>
      </c>
      <c r="Y674" t="s">
        <v>19124</v>
      </c>
      <c r="Z674">
        <v>0</v>
      </c>
      <c r="AA674">
        <v>62412</v>
      </c>
      <c r="AB674">
        <v>42758</v>
      </c>
    </row>
    <row r="675" spans="1:28" ht="15" hidden="1" customHeight="1" x14ac:dyDescent="0.25">
      <c r="A675" t="s">
        <v>380</v>
      </c>
      <c r="B675" t="e">
        <f>VLOOKUP(O675+0,'de para'!K:O,3,0)</f>
        <v>#N/A</v>
      </c>
      <c r="C675" t="str">
        <f t="shared" si="10"/>
        <v>3027</v>
      </c>
      <c r="D675" t="str">
        <f>IFERROR(VLOOKUP(G675+0,'de para'!A:C,3,0),"")</f>
        <v/>
      </c>
      <c r="E675" t="str">
        <f>IF(VLOOKUP(G675+0,'de para'!E:H,4,0)="EX","Externo","Interno")</f>
        <v>Interno</v>
      </c>
      <c r="F675" t="s">
        <v>19842</v>
      </c>
      <c r="G675">
        <v>1725</v>
      </c>
      <c r="H675" t="s">
        <v>19095</v>
      </c>
      <c r="I675" t="s">
        <v>3961</v>
      </c>
      <c r="J675">
        <v>42712</v>
      </c>
      <c r="K675" t="s">
        <v>19843</v>
      </c>
      <c r="L675" t="s">
        <v>19187</v>
      </c>
      <c r="M675" t="s">
        <v>19114</v>
      </c>
      <c r="N675" t="s">
        <v>19095</v>
      </c>
      <c r="O675" t="s">
        <v>19844</v>
      </c>
      <c r="P675" t="s">
        <v>19845</v>
      </c>
      <c r="Q675">
        <v>0</v>
      </c>
      <c r="R675">
        <v>0.44</v>
      </c>
      <c r="S675">
        <v>0</v>
      </c>
      <c r="T675">
        <v>0.44</v>
      </c>
      <c r="U675">
        <v>0</v>
      </c>
      <c r="V675">
        <v>0</v>
      </c>
      <c r="W675">
        <v>0</v>
      </c>
      <c r="X675">
        <v>26010</v>
      </c>
      <c r="Y675" t="s">
        <v>19124</v>
      </c>
      <c r="Z675">
        <v>0</v>
      </c>
      <c r="AA675">
        <v>11444.4</v>
      </c>
      <c r="AB675">
        <v>42751</v>
      </c>
    </row>
    <row r="676" spans="1:28" ht="15" hidden="1" customHeight="1" x14ac:dyDescent="0.25">
      <c r="A676" t="s">
        <v>380</v>
      </c>
      <c r="B676" t="e">
        <f>VLOOKUP(O676+0,'de para'!K:O,3,0)</f>
        <v>#N/A</v>
      </c>
      <c r="C676" t="str">
        <f t="shared" si="10"/>
        <v>3026</v>
      </c>
      <c r="D676" t="str">
        <f>IFERROR(VLOOKUP(G676+0,'de para'!A:C,3,0),"")</f>
        <v/>
      </c>
      <c r="E676" t="s">
        <v>19067</v>
      </c>
      <c r="F676" t="s">
        <v>19846</v>
      </c>
      <c r="G676">
        <v>2664</v>
      </c>
      <c r="H676" t="s">
        <v>19095</v>
      </c>
      <c r="I676" t="s">
        <v>19847</v>
      </c>
      <c r="J676">
        <v>42712</v>
      </c>
      <c r="K676" t="s">
        <v>19105</v>
      </c>
      <c r="L676" t="s">
        <v>19155</v>
      </c>
      <c r="M676" t="s">
        <v>19100</v>
      </c>
      <c r="N676" t="s">
        <v>19095</v>
      </c>
      <c r="O676" t="s">
        <v>19848</v>
      </c>
      <c r="P676" t="s">
        <v>19849</v>
      </c>
      <c r="Q676">
        <v>0</v>
      </c>
      <c r="R676">
        <v>0.3</v>
      </c>
      <c r="S676">
        <v>0</v>
      </c>
      <c r="T676">
        <v>0.3</v>
      </c>
      <c r="U676">
        <v>0</v>
      </c>
      <c r="V676">
        <v>0</v>
      </c>
      <c r="W676">
        <v>0</v>
      </c>
      <c r="X676">
        <v>1420</v>
      </c>
      <c r="Y676" t="s">
        <v>19124</v>
      </c>
      <c r="Z676">
        <v>0</v>
      </c>
      <c r="AA676">
        <v>426</v>
      </c>
      <c r="AB676">
        <v>42751</v>
      </c>
    </row>
    <row r="677" spans="1:28" ht="15" hidden="1" customHeight="1" x14ac:dyDescent="0.25">
      <c r="A677" t="s">
        <v>380</v>
      </c>
      <c r="B677" t="e">
        <f>VLOOKUP(O677+0,'de para'!K:O,3,0)</f>
        <v>#N/A</v>
      </c>
      <c r="C677" t="str">
        <f t="shared" si="10"/>
        <v>3026</v>
      </c>
      <c r="D677" t="str">
        <f>IFERROR(VLOOKUP(G677+0,'de para'!A:C,3,0),"")</f>
        <v/>
      </c>
      <c r="E677" t="s">
        <v>19067</v>
      </c>
      <c r="F677" t="s">
        <v>19846</v>
      </c>
      <c r="G677">
        <v>2664</v>
      </c>
      <c r="H677" t="s">
        <v>19095</v>
      </c>
      <c r="I677" t="s">
        <v>19847</v>
      </c>
      <c r="J677">
        <v>42712</v>
      </c>
      <c r="K677" t="s">
        <v>19105</v>
      </c>
      <c r="L677" t="s">
        <v>19155</v>
      </c>
      <c r="M677" t="s">
        <v>19100</v>
      </c>
      <c r="N677" t="s">
        <v>19102</v>
      </c>
      <c r="O677" t="s">
        <v>19850</v>
      </c>
      <c r="P677" t="s">
        <v>19851</v>
      </c>
      <c r="Q677">
        <v>0</v>
      </c>
      <c r="R677">
        <v>0.3</v>
      </c>
      <c r="S677">
        <v>0</v>
      </c>
      <c r="T677">
        <v>0.3</v>
      </c>
      <c r="U677">
        <v>0</v>
      </c>
      <c r="V677">
        <v>0</v>
      </c>
      <c r="W677">
        <v>0</v>
      </c>
      <c r="X677">
        <v>2200</v>
      </c>
      <c r="Y677" t="s">
        <v>19124</v>
      </c>
      <c r="Z677">
        <v>0</v>
      </c>
      <c r="AA677">
        <v>660</v>
      </c>
      <c r="AB677">
        <v>42751</v>
      </c>
    </row>
    <row r="678" spans="1:28" ht="15" hidden="1" customHeight="1" x14ac:dyDescent="0.25">
      <c r="A678" t="s">
        <v>380</v>
      </c>
      <c r="B678" t="str">
        <f>VLOOKUP(O678+0,'de para'!K:O,3,0)</f>
        <v>NA</v>
      </c>
      <c r="C678" t="str">
        <f t="shared" si="10"/>
        <v>3026</v>
      </c>
      <c r="D678" t="str">
        <f>IFERROR(VLOOKUP(G678+0,'de para'!A:C,3,0),"")</f>
        <v/>
      </c>
      <c r="E678" t="s">
        <v>19067</v>
      </c>
      <c r="F678" t="s">
        <v>19846</v>
      </c>
      <c r="G678">
        <v>2664</v>
      </c>
      <c r="H678" t="s">
        <v>19095</v>
      </c>
      <c r="I678" t="s">
        <v>19847</v>
      </c>
      <c r="J678">
        <v>42712</v>
      </c>
      <c r="K678" t="s">
        <v>19105</v>
      </c>
      <c r="L678" t="s">
        <v>19155</v>
      </c>
      <c r="M678" t="s">
        <v>19100</v>
      </c>
      <c r="N678" t="s">
        <v>19108</v>
      </c>
      <c r="O678" t="s">
        <v>19852</v>
      </c>
      <c r="P678" t="s">
        <v>19853</v>
      </c>
      <c r="Q678">
        <v>0.21</v>
      </c>
      <c r="R678">
        <v>0.3</v>
      </c>
      <c r="S678">
        <v>0</v>
      </c>
      <c r="T678">
        <v>0.3</v>
      </c>
      <c r="U678">
        <v>0</v>
      </c>
      <c r="V678">
        <v>0</v>
      </c>
      <c r="W678">
        <v>0</v>
      </c>
      <c r="X678">
        <v>1130</v>
      </c>
      <c r="Y678" t="s">
        <v>19124</v>
      </c>
      <c r="Z678">
        <v>0</v>
      </c>
      <c r="AA678">
        <v>339</v>
      </c>
      <c r="AB678">
        <v>42751</v>
      </c>
    </row>
    <row r="679" spans="1:28" ht="15" hidden="1" customHeight="1" x14ac:dyDescent="0.25">
      <c r="A679" t="s">
        <v>380</v>
      </c>
      <c r="B679" t="str">
        <f>VLOOKUP(O679+0,'de para'!K:O,3,0)</f>
        <v>NA</v>
      </c>
      <c r="C679" t="str">
        <f t="shared" si="10"/>
        <v>3026</v>
      </c>
      <c r="D679" t="str">
        <f>IFERROR(VLOOKUP(G679+0,'de para'!A:C,3,0),"")</f>
        <v/>
      </c>
      <c r="E679" t="str">
        <f>IF(VLOOKUP(G679+0,'de para'!E:H,4,0)="EX","Externo","Interno")</f>
        <v>Interno</v>
      </c>
      <c r="F679" t="s">
        <v>19854</v>
      </c>
      <c r="G679">
        <v>1320</v>
      </c>
      <c r="H679" t="s">
        <v>19108</v>
      </c>
      <c r="I679" t="s">
        <v>468</v>
      </c>
      <c r="J679">
        <v>42712</v>
      </c>
      <c r="K679" t="s">
        <v>19188</v>
      </c>
      <c r="L679" t="s">
        <v>19760</v>
      </c>
      <c r="M679" t="s">
        <v>19111</v>
      </c>
      <c r="N679" t="s">
        <v>19095</v>
      </c>
      <c r="O679" t="s">
        <v>19855</v>
      </c>
      <c r="P679" t="s">
        <v>621</v>
      </c>
      <c r="Q679">
        <v>0.3</v>
      </c>
      <c r="R679">
        <v>0.4</v>
      </c>
      <c r="S679">
        <v>0</v>
      </c>
      <c r="T679">
        <v>0.4</v>
      </c>
      <c r="U679">
        <v>0</v>
      </c>
      <c r="V679">
        <v>0</v>
      </c>
      <c r="W679">
        <v>0</v>
      </c>
      <c r="X679">
        <v>7375.62</v>
      </c>
      <c r="Y679" t="s">
        <v>19124</v>
      </c>
      <c r="Z679">
        <v>0</v>
      </c>
      <c r="AA679">
        <v>2950.25</v>
      </c>
      <c r="AB679">
        <v>42744</v>
      </c>
    </row>
    <row r="680" spans="1:28" ht="15" hidden="1" customHeight="1" x14ac:dyDescent="0.25">
      <c r="A680" t="s">
        <v>380</v>
      </c>
      <c r="B680" t="str">
        <f>VLOOKUP(O680+0,'de para'!K:O,3,0)</f>
        <v>NA</v>
      </c>
      <c r="C680" t="str">
        <f t="shared" si="10"/>
        <v>3027</v>
      </c>
      <c r="D680" t="str">
        <f>IFERROR(VLOOKUP(G680+0,'de para'!A:C,3,0),"")</f>
        <v/>
      </c>
      <c r="E680" t="str">
        <f>IF(VLOOKUP(G680+0,'de para'!E:H,4,0)="EX","Externo","Interno")</f>
        <v>Interno</v>
      </c>
      <c r="F680" t="s">
        <v>19856</v>
      </c>
      <c r="G680">
        <v>1320</v>
      </c>
      <c r="H680" t="s">
        <v>19095</v>
      </c>
      <c r="I680" t="s">
        <v>468</v>
      </c>
      <c r="J680">
        <v>42712</v>
      </c>
      <c r="K680" t="s">
        <v>19188</v>
      </c>
      <c r="L680" t="s">
        <v>19187</v>
      </c>
      <c r="M680" t="s">
        <v>19111</v>
      </c>
      <c r="N680" t="s">
        <v>19095</v>
      </c>
      <c r="O680" t="s">
        <v>19857</v>
      </c>
      <c r="P680" t="s">
        <v>616</v>
      </c>
      <c r="Q680">
        <v>0.106</v>
      </c>
      <c r="R680">
        <v>0.2</v>
      </c>
      <c r="S680">
        <v>0</v>
      </c>
      <c r="T680">
        <v>0.2</v>
      </c>
      <c r="U680">
        <v>0</v>
      </c>
      <c r="V680">
        <v>0</v>
      </c>
      <c r="W680">
        <v>0</v>
      </c>
      <c r="X680">
        <v>16971.560000000001</v>
      </c>
      <c r="Y680" t="s">
        <v>19124</v>
      </c>
      <c r="Z680">
        <v>0</v>
      </c>
      <c r="AA680">
        <v>3394.31</v>
      </c>
      <c r="AB680">
        <v>42758</v>
      </c>
    </row>
    <row r="681" spans="1:28" ht="15" hidden="1" customHeight="1" x14ac:dyDescent="0.25">
      <c r="A681" t="s">
        <v>380</v>
      </c>
      <c r="B681" t="str">
        <f>VLOOKUP(O681+0,'de para'!K:O,3,0)</f>
        <v>NA</v>
      </c>
      <c r="C681" t="str">
        <f t="shared" si="10"/>
        <v>3027</v>
      </c>
      <c r="D681" t="str">
        <f>IFERROR(VLOOKUP(G681+0,'de para'!A:C,3,0),"")</f>
        <v/>
      </c>
      <c r="E681" t="str">
        <f>IF(VLOOKUP(G681+0,'de para'!E:H,4,0)="EX","Externo","Interno")</f>
        <v>Interno</v>
      </c>
      <c r="F681" t="s">
        <v>19858</v>
      </c>
      <c r="G681">
        <v>414</v>
      </c>
      <c r="H681" t="s">
        <v>19095</v>
      </c>
      <c r="I681" t="s">
        <v>383</v>
      </c>
      <c r="J681">
        <v>42712</v>
      </c>
      <c r="K681" t="s">
        <v>19105</v>
      </c>
      <c r="L681" t="s">
        <v>19670</v>
      </c>
      <c r="M681" t="s">
        <v>19100</v>
      </c>
      <c r="N681" t="s">
        <v>19112</v>
      </c>
      <c r="O681" t="s">
        <v>19859</v>
      </c>
      <c r="P681" t="s">
        <v>19860</v>
      </c>
      <c r="Q681">
        <v>0</v>
      </c>
      <c r="R681">
        <v>0.25</v>
      </c>
      <c r="S681">
        <v>0</v>
      </c>
      <c r="T681">
        <v>0.25</v>
      </c>
      <c r="U681">
        <v>0</v>
      </c>
      <c r="V681">
        <v>0.25</v>
      </c>
      <c r="W681">
        <v>0</v>
      </c>
      <c r="X681">
        <v>11500</v>
      </c>
      <c r="Y681" t="s">
        <v>19157</v>
      </c>
      <c r="Z681">
        <v>0</v>
      </c>
      <c r="AA681">
        <v>2875</v>
      </c>
      <c r="AB681">
        <v>42745</v>
      </c>
    </row>
    <row r="682" spans="1:28" ht="15" hidden="1" customHeight="1" x14ac:dyDescent="0.25">
      <c r="A682" t="s">
        <v>380</v>
      </c>
      <c r="B682" t="str">
        <f>VLOOKUP(O682+0,'de para'!K:O,3,0)</f>
        <v>NA</v>
      </c>
      <c r="C682" t="str">
        <f t="shared" si="10"/>
        <v>3026</v>
      </c>
      <c r="D682" t="str">
        <f>IFERROR(VLOOKUP(G682+0,'de para'!A:C,3,0),"")</f>
        <v/>
      </c>
      <c r="E682" t="str">
        <f>IF(VLOOKUP(G682+0,'de para'!E:H,4,0)="EX","Externo","Interno")</f>
        <v>Interno</v>
      </c>
      <c r="F682" t="s">
        <v>19861</v>
      </c>
      <c r="G682">
        <v>1440</v>
      </c>
      <c r="H682" t="s">
        <v>19095</v>
      </c>
      <c r="I682" t="s">
        <v>484</v>
      </c>
      <c r="J682">
        <v>42712</v>
      </c>
      <c r="K682" t="s">
        <v>19152</v>
      </c>
      <c r="L682" t="s">
        <v>19155</v>
      </c>
      <c r="M682" t="s">
        <v>19122</v>
      </c>
      <c r="N682" t="s">
        <v>19095</v>
      </c>
      <c r="O682" t="s">
        <v>19862</v>
      </c>
      <c r="P682" t="s">
        <v>666</v>
      </c>
      <c r="Q682">
        <v>0</v>
      </c>
      <c r="R682">
        <v>0.1</v>
      </c>
      <c r="S682">
        <v>0</v>
      </c>
      <c r="T682">
        <v>0.1</v>
      </c>
      <c r="U682">
        <v>0</v>
      </c>
      <c r="V682">
        <v>0</v>
      </c>
      <c r="W682">
        <v>0</v>
      </c>
      <c r="X682">
        <v>16362.71</v>
      </c>
      <c r="Y682" t="s">
        <v>19124</v>
      </c>
      <c r="Z682">
        <v>81.81</v>
      </c>
      <c r="AA682">
        <v>1718.08</v>
      </c>
      <c r="AB682">
        <v>42758</v>
      </c>
    </row>
    <row r="683" spans="1:28" ht="15" hidden="1" customHeight="1" x14ac:dyDescent="0.25">
      <c r="A683" t="s">
        <v>380</v>
      </c>
      <c r="B683" t="str">
        <f>VLOOKUP(O683+0,'de para'!K:O,3,0)</f>
        <v>NA</v>
      </c>
      <c r="C683" t="str">
        <f t="shared" si="10"/>
        <v>3027</v>
      </c>
      <c r="D683" t="str">
        <f>IFERROR(VLOOKUP(G683+0,'de para'!A:C,3,0),"")</f>
        <v/>
      </c>
      <c r="E683" t="str">
        <f>IF(VLOOKUP(G683+0,'de para'!E:H,4,0)="EX","Externo","Interno")</f>
        <v>Interno</v>
      </c>
      <c r="F683" t="s">
        <v>19225</v>
      </c>
      <c r="G683">
        <v>1180</v>
      </c>
      <c r="H683" t="s">
        <v>19095</v>
      </c>
      <c r="I683" t="s">
        <v>381</v>
      </c>
      <c r="J683">
        <v>42713</v>
      </c>
      <c r="K683" t="s">
        <v>19177</v>
      </c>
      <c r="L683" t="s">
        <v>19161</v>
      </c>
      <c r="M683" t="s">
        <v>19129</v>
      </c>
      <c r="N683" t="s">
        <v>19095</v>
      </c>
      <c r="O683" t="s">
        <v>19863</v>
      </c>
      <c r="P683" t="s">
        <v>19864</v>
      </c>
      <c r="Q683">
        <v>0</v>
      </c>
      <c r="R683">
        <v>0.1</v>
      </c>
      <c r="S683">
        <v>0</v>
      </c>
      <c r="T683">
        <v>0.1</v>
      </c>
      <c r="U683">
        <v>0</v>
      </c>
      <c r="V683">
        <v>0</v>
      </c>
      <c r="W683">
        <v>0</v>
      </c>
      <c r="X683">
        <v>8570</v>
      </c>
      <c r="Y683" t="s">
        <v>19124</v>
      </c>
      <c r="Z683">
        <v>0</v>
      </c>
      <c r="AA683">
        <v>857</v>
      </c>
      <c r="AB683">
        <v>42751</v>
      </c>
    </row>
    <row r="684" spans="1:28" ht="15" hidden="1" customHeight="1" x14ac:dyDescent="0.25">
      <c r="A684" t="s">
        <v>380</v>
      </c>
      <c r="B684" t="str">
        <f>VLOOKUP(O684+0,'de para'!K:O,3,0)</f>
        <v>NA</v>
      </c>
      <c r="C684" t="str">
        <f t="shared" si="10"/>
        <v>3027</v>
      </c>
      <c r="D684" t="str">
        <f>IFERROR(VLOOKUP(G684+0,'de para'!A:C,3,0),"")</f>
        <v/>
      </c>
      <c r="E684" t="str">
        <f>IF(VLOOKUP(G684+0,'de para'!E:H,4,0)="EX","Externo","Interno")</f>
        <v>Interno</v>
      </c>
      <c r="F684" t="s">
        <v>19866</v>
      </c>
      <c r="G684">
        <v>885</v>
      </c>
      <c r="H684" t="s">
        <v>19112</v>
      </c>
      <c r="I684" t="s">
        <v>545</v>
      </c>
      <c r="J684">
        <v>42713</v>
      </c>
      <c r="K684" t="s">
        <v>19105</v>
      </c>
      <c r="L684" t="s">
        <v>19105</v>
      </c>
      <c r="M684" t="s">
        <v>19129</v>
      </c>
      <c r="N684" t="s">
        <v>19095</v>
      </c>
      <c r="O684" t="s">
        <v>19867</v>
      </c>
      <c r="P684" t="s">
        <v>19868</v>
      </c>
      <c r="Q684">
        <v>0</v>
      </c>
      <c r="R684">
        <v>0.2</v>
      </c>
      <c r="S684">
        <v>0</v>
      </c>
      <c r="T684">
        <v>0.2</v>
      </c>
      <c r="U684">
        <v>0</v>
      </c>
      <c r="V684">
        <v>0</v>
      </c>
      <c r="W684">
        <v>0</v>
      </c>
      <c r="X684">
        <v>37150</v>
      </c>
      <c r="Y684" t="s">
        <v>19124</v>
      </c>
      <c r="Z684">
        <v>0</v>
      </c>
      <c r="AA684">
        <v>7430</v>
      </c>
      <c r="AB684">
        <v>42758</v>
      </c>
    </row>
    <row r="685" spans="1:28" ht="15" hidden="1" customHeight="1" x14ac:dyDescent="0.25">
      <c r="A685" t="s">
        <v>380</v>
      </c>
      <c r="B685" t="str">
        <f>VLOOKUP(O685+0,'de para'!K:O,3,0)</f>
        <v>NA</v>
      </c>
      <c r="C685" t="str">
        <f t="shared" si="10"/>
        <v>3027</v>
      </c>
      <c r="D685" t="str">
        <f>IFERROR(VLOOKUP(G685+0,'de para'!A:C,3,0),"")</f>
        <v/>
      </c>
      <c r="E685" t="str">
        <f>IF(VLOOKUP(G685+0,'de para'!E:H,4,0)="EX","Externo","Interno")</f>
        <v>Interno</v>
      </c>
      <c r="F685" t="s">
        <v>19869</v>
      </c>
      <c r="G685">
        <v>1300</v>
      </c>
      <c r="H685" t="s">
        <v>19095</v>
      </c>
      <c r="I685" t="s">
        <v>489</v>
      </c>
      <c r="J685">
        <v>42716</v>
      </c>
      <c r="K685" t="s">
        <v>19728</v>
      </c>
      <c r="L685" t="s">
        <v>19179</v>
      </c>
      <c r="M685" t="s">
        <v>19111</v>
      </c>
      <c r="N685" t="s">
        <v>19095</v>
      </c>
      <c r="O685" t="s">
        <v>19870</v>
      </c>
      <c r="P685" t="s">
        <v>12466</v>
      </c>
      <c r="Q685">
        <v>0</v>
      </c>
      <c r="R685">
        <v>0.6</v>
      </c>
      <c r="S685">
        <v>0</v>
      </c>
      <c r="T685">
        <v>0.6</v>
      </c>
      <c r="U685">
        <v>0</v>
      </c>
      <c r="V685">
        <v>0</v>
      </c>
      <c r="W685">
        <v>0</v>
      </c>
      <c r="X685">
        <v>16487.86</v>
      </c>
      <c r="Y685" t="s">
        <v>19124</v>
      </c>
      <c r="Z685">
        <v>0</v>
      </c>
      <c r="AA685">
        <v>9892.7199999999993</v>
      </c>
      <c r="AB685">
        <v>42744</v>
      </c>
    </row>
    <row r="686" spans="1:28" ht="15" hidden="1" customHeight="1" x14ac:dyDescent="0.25">
      <c r="A686" t="s">
        <v>380</v>
      </c>
      <c r="B686" t="str">
        <f>VLOOKUP(O686+0,'de para'!K:O,3,0)</f>
        <v>NA</v>
      </c>
      <c r="C686" t="str">
        <f t="shared" si="10"/>
        <v>3026</v>
      </c>
      <c r="D686" t="str">
        <f>IFERROR(VLOOKUP(G686+0,'de para'!A:C,3,0),"")</f>
        <v/>
      </c>
      <c r="E686" t="str">
        <f>IF(VLOOKUP(G686+0,'de para'!E:H,4,0)="EX","Externo","Interno")</f>
        <v>Interno</v>
      </c>
      <c r="F686" t="s">
        <v>19872</v>
      </c>
      <c r="G686">
        <v>1447</v>
      </c>
      <c r="H686" t="s">
        <v>19095</v>
      </c>
      <c r="I686" t="s">
        <v>612</v>
      </c>
      <c r="J686">
        <v>42716</v>
      </c>
      <c r="K686" t="s">
        <v>19188</v>
      </c>
      <c r="L686" t="s">
        <v>19760</v>
      </c>
      <c r="M686" t="s">
        <v>19111</v>
      </c>
      <c r="N686" t="s">
        <v>19095</v>
      </c>
      <c r="O686" t="s">
        <v>19873</v>
      </c>
      <c r="P686" t="s">
        <v>11800</v>
      </c>
      <c r="Q686">
        <v>0.1</v>
      </c>
      <c r="R686">
        <v>0.1</v>
      </c>
      <c r="S686">
        <v>0</v>
      </c>
      <c r="T686">
        <v>0.1</v>
      </c>
      <c r="U686">
        <v>0</v>
      </c>
      <c r="V686">
        <v>0</v>
      </c>
      <c r="W686">
        <v>0</v>
      </c>
      <c r="X686">
        <v>76766.66</v>
      </c>
      <c r="Y686" t="s">
        <v>19124</v>
      </c>
      <c r="Z686">
        <v>0</v>
      </c>
      <c r="AA686">
        <v>7676.67</v>
      </c>
      <c r="AB686">
        <v>42744</v>
      </c>
    </row>
    <row r="687" spans="1:28" ht="15" hidden="1" customHeight="1" x14ac:dyDescent="0.25">
      <c r="A687" t="s">
        <v>380</v>
      </c>
      <c r="B687" t="e">
        <f>VLOOKUP(O687+0,'de para'!K:O,3,0)</f>
        <v>#N/A</v>
      </c>
      <c r="C687" t="str">
        <f t="shared" si="10"/>
        <v>3027</v>
      </c>
      <c r="D687" t="str">
        <f>IFERROR(VLOOKUP(G687+0,'de para'!A:C,3,0),"")</f>
        <v/>
      </c>
      <c r="E687" t="str">
        <f>IF(VLOOKUP(G687+0,'de para'!E:H,4,0)="EX","Externo","Interno")</f>
        <v>Interno</v>
      </c>
      <c r="F687" t="s">
        <v>19250</v>
      </c>
      <c r="G687">
        <v>1008</v>
      </c>
      <c r="H687" t="s">
        <v>19095</v>
      </c>
      <c r="I687" t="s">
        <v>416</v>
      </c>
      <c r="J687">
        <v>42716</v>
      </c>
      <c r="K687" t="s">
        <v>19251</v>
      </c>
      <c r="L687" t="s">
        <v>19105</v>
      </c>
      <c r="M687" t="s">
        <v>19109</v>
      </c>
      <c r="N687" t="s">
        <v>19095</v>
      </c>
      <c r="O687" t="s">
        <v>19252</v>
      </c>
      <c r="P687" t="s">
        <v>19253</v>
      </c>
      <c r="Q687">
        <v>200</v>
      </c>
      <c r="R687">
        <v>200</v>
      </c>
      <c r="S687">
        <v>0</v>
      </c>
      <c r="T687">
        <v>200</v>
      </c>
      <c r="U687">
        <v>0</v>
      </c>
      <c r="V687">
        <v>0</v>
      </c>
      <c r="W687">
        <v>0</v>
      </c>
      <c r="X687">
        <v>36.32</v>
      </c>
      <c r="Y687" t="s">
        <v>19097</v>
      </c>
      <c r="Z687">
        <v>0</v>
      </c>
      <c r="AA687">
        <v>7264</v>
      </c>
      <c r="AB687">
        <v>42716</v>
      </c>
    </row>
    <row r="688" spans="1:28" ht="15" hidden="1" customHeight="1" x14ac:dyDescent="0.25">
      <c r="A688" t="s">
        <v>380</v>
      </c>
      <c r="B688" t="e">
        <f>VLOOKUP(O688+0,'de para'!K:O,3,0)</f>
        <v>#N/A</v>
      </c>
      <c r="C688" t="str">
        <f t="shared" si="10"/>
        <v>3027</v>
      </c>
      <c r="D688" t="str">
        <f>IFERROR(VLOOKUP(G688+0,'de para'!A:C,3,0),"")</f>
        <v/>
      </c>
      <c r="E688" t="str">
        <f>IF(VLOOKUP(G688+0,'de para'!E:H,4,0)="EX","Externo","Interno")</f>
        <v>Interno</v>
      </c>
      <c r="F688" t="s">
        <v>19874</v>
      </c>
      <c r="G688">
        <v>1151</v>
      </c>
      <c r="H688" t="s">
        <v>19102</v>
      </c>
      <c r="I688" t="s">
        <v>532</v>
      </c>
      <c r="J688">
        <v>42716</v>
      </c>
      <c r="K688" t="s">
        <v>19188</v>
      </c>
      <c r="L688" t="s">
        <v>19187</v>
      </c>
      <c r="M688" t="s">
        <v>19107</v>
      </c>
      <c r="N688" t="s">
        <v>19095</v>
      </c>
      <c r="O688" t="s">
        <v>19875</v>
      </c>
      <c r="P688" t="s">
        <v>19876</v>
      </c>
      <c r="Q688">
        <v>0</v>
      </c>
      <c r="R688">
        <v>0.3</v>
      </c>
      <c r="S688">
        <v>0</v>
      </c>
      <c r="T688">
        <v>0.3</v>
      </c>
      <c r="U688">
        <v>0</v>
      </c>
      <c r="V688">
        <v>0</v>
      </c>
      <c r="W688">
        <v>0</v>
      </c>
      <c r="X688">
        <v>11790</v>
      </c>
      <c r="Y688" t="s">
        <v>19124</v>
      </c>
      <c r="Z688">
        <v>0</v>
      </c>
      <c r="AA688">
        <v>3537</v>
      </c>
      <c r="AB688">
        <v>42751</v>
      </c>
    </row>
    <row r="689" spans="1:28" ht="15" hidden="1" customHeight="1" x14ac:dyDescent="0.25">
      <c r="A689" t="s">
        <v>380</v>
      </c>
      <c r="B689" t="e">
        <f>VLOOKUP(O689+0,'de para'!K:O,3,0)</f>
        <v>#N/A</v>
      </c>
      <c r="C689" t="str">
        <f t="shared" si="10"/>
        <v>3026</v>
      </c>
      <c r="D689" t="str">
        <f>IFERROR(VLOOKUP(G689+0,'de para'!A:C,3,0),"")</f>
        <v/>
      </c>
      <c r="E689" t="str">
        <f>IF(VLOOKUP(G689+0,'de para'!E:H,4,0)="EX","Externo","Interno")</f>
        <v>Interno</v>
      </c>
      <c r="F689" t="s">
        <v>19877</v>
      </c>
      <c r="G689">
        <v>1001</v>
      </c>
      <c r="H689" t="s">
        <v>19095</v>
      </c>
      <c r="I689" t="s">
        <v>490</v>
      </c>
      <c r="J689">
        <v>42717</v>
      </c>
      <c r="K689" t="s">
        <v>19817</v>
      </c>
      <c r="L689" t="s">
        <v>19155</v>
      </c>
      <c r="M689" t="s">
        <v>19129</v>
      </c>
      <c r="N689" t="s">
        <v>19102</v>
      </c>
      <c r="O689" t="s">
        <v>19878</v>
      </c>
      <c r="P689" t="s">
        <v>19879</v>
      </c>
      <c r="Q689">
        <v>0</v>
      </c>
      <c r="R689">
        <v>0.1</v>
      </c>
      <c r="S689">
        <v>0</v>
      </c>
      <c r="T689">
        <v>0.1</v>
      </c>
      <c r="U689">
        <v>0</v>
      </c>
      <c r="V689">
        <v>0</v>
      </c>
      <c r="W689">
        <v>0</v>
      </c>
      <c r="X689">
        <v>43840</v>
      </c>
      <c r="Y689" t="s">
        <v>19124</v>
      </c>
      <c r="Z689">
        <v>0</v>
      </c>
      <c r="AA689">
        <v>4384</v>
      </c>
      <c r="AB689">
        <v>42744</v>
      </c>
    </row>
    <row r="690" spans="1:28" ht="15" hidden="1" customHeight="1" x14ac:dyDescent="0.25">
      <c r="A690" t="s">
        <v>380</v>
      </c>
      <c r="B690" t="e">
        <f>VLOOKUP(O690+0,'de para'!K:O,3,0)</f>
        <v>#N/A</v>
      </c>
      <c r="C690" t="str">
        <f t="shared" si="10"/>
        <v>3026</v>
      </c>
      <c r="D690" t="str">
        <f>IFERROR(VLOOKUP(G690+0,'de para'!A:C,3,0),"")</f>
        <v/>
      </c>
      <c r="E690" t="s">
        <v>19067</v>
      </c>
      <c r="F690" t="s">
        <v>19880</v>
      </c>
      <c r="G690">
        <v>2668</v>
      </c>
      <c r="H690" t="s">
        <v>19095</v>
      </c>
      <c r="I690" t="s">
        <v>19881</v>
      </c>
      <c r="J690">
        <v>42717</v>
      </c>
      <c r="K690" t="s">
        <v>19161</v>
      </c>
      <c r="L690" t="s">
        <v>19670</v>
      </c>
      <c r="M690" t="s">
        <v>19115</v>
      </c>
      <c r="N690" t="s">
        <v>19095</v>
      </c>
      <c r="O690" t="s">
        <v>19882</v>
      </c>
      <c r="P690" t="s">
        <v>19883</v>
      </c>
      <c r="Q690">
        <v>0</v>
      </c>
      <c r="R690">
        <v>0.3</v>
      </c>
      <c r="S690">
        <v>0</v>
      </c>
      <c r="T690">
        <v>0.3</v>
      </c>
      <c r="U690">
        <v>0</v>
      </c>
      <c r="V690">
        <v>0</v>
      </c>
      <c r="W690">
        <v>0</v>
      </c>
      <c r="X690">
        <v>2004.5</v>
      </c>
      <c r="Y690" t="s">
        <v>19124</v>
      </c>
      <c r="Z690">
        <v>30.07</v>
      </c>
      <c r="AA690">
        <v>631.41999999999996</v>
      </c>
      <c r="AB690">
        <v>42744</v>
      </c>
    </row>
    <row r="691" spans="1:28" ht="15" hidden="1" customHeight="1" x14ac:dyDescent="0.25">
      <c r="A691" t="s">
        <v>380</v>
      </c>
      <c r="B691" t="str">
        <f>VLOOKUP(O691+0,'de para'!K:O,3,0)</f>
        <v>NA</v>
      </c>
      <c r="C691" t="str">
        <f t="shared" si="10"/>
        <v>3027</v>
      </c>
      <c r="D691" t="str">
        <f>IFERROR(VLOOKUP(G691+0,'de para'!A:C,3,0),"")</f>
        <v/>
      </c>
      <c r="E691" t="str">
        <f>IF(VLOOKUP(G691+0,'de para'!E:H,4,0)="EX","Externo","Interno")</f>
        <v>Interno</v>
      </c>
      <c r="F691" t="s">
        <v>19884</v>
      </c>
      <c r="G691">
        <v>885</v>
      </c>
      <c r="H691" t="s">
        <v>19104</v>
      </c>
      <c r="I691" t="s">
        <v>545</v>
      </c>
      <c r="J691">
        <v>42717</v>
      </c>
      <c r="K691" t="s">
        <v>19105</v>
      </c>
      <c r="L691" t="s">
        <v>19105</v>
      </c>
      <c r="M691" t="s">
        <v>19129</v>
      </c>
      <c r="N691" t="s">
        <v>19095</v>
      </c>
      <c r="O691" t="s">
        <v>19885</v>
      </c>
      <c r="P691" t="s">
        <v>19886</v>
      </c>
      <c r="Q691">
        <v>0.7</v>
      </c>
      <c r="R691">
        <v>0.2</v>
      </c>
      <c r="S691">
        <v>0</v>
      </c>
      <c r="T691">
        <v>0.2</v>
      </c>
      <c r="U691">
        <v>0</v>
      </c>
      <c r="V691">
        <v>0</v>
      </c>
      <c r="W691">
        <v>0</v>
      </c>
      <c r="X691">
        <v>11930</v>
      </c>
      <c r="Y691" t="s">
        <v>19124</v>
      </c>
      <c r="Z691">
        <v>0</v>
      </c>
      <c r="AA691">
        <v>2386</v>
      </c>
      <c r="AB691">
        <v>42747</v>
      </c>
    </row>
    <row r="692" spans="1:28" ht="15" hidden="1" customHeight="1" x14ac:dyDescent="0.25">
      <c r="A692" t="s">
        <v>380</v>
      </c>
      <c r="B692" t="str">
        <f>VLOOKUP(O692+0,'de para'!K:O,3,0)</f>
        <v>NA</v>
      </c>
      <c r="C692" t="str">
        <f t="shared" si="10"/>
        <v>3026</v>
      </c>
      <c r="D692" t="str">
        <f>IFERROR(VLOOKUP(G692+0,'de para'!A:C,3,0),"")</f>
        <v/>
      </c>
      <c r="E692" t="str">
        <f>IF(VLOOKUP(G692+0,'de para'!E:H,4,0)="EX","Externo","Interno")</f>
        <v>Interno</v>
      </c>
      <c r="F692" t="s">
        <v>19887</v>
      </c>
      <c r="G692">
        <v>1169</v>
      </c>
      <c r="H692" t="s">
        <v>19095</v>
      </c>
      <c r="I692" t="s">
        <v>19237</v>
      </c>
      <c r="J692">
        <v>42717</v>
      </c>
      <c r="K692" t="s">
        <v>19105</v>
      </c>
      <c r="L692" t="s">
        <v>19155</v>
      </c>
      <c r="M692" t="s">
        <v>19107</v>
      </c>
      <c r="N692" t="s">
        <v>19095</v>
      </c>
      <c r="O692" t="s">
        <v>19888</v>
      </c>
      <c r="P692" t="s">
        <v>19889</v>
      </c>
      <c r="Q692">
        <v>0</v>
      </c>
      <c r="R692">
        <v>0.1</v>
      </c>
      <c r="S692">
        <v>0</v>
      </c>
      <c r="T692">
        <v>0.1</v>
      </c>
      <c r="U692">
        <v>0</v>
      </c>
      <c r="V692">
        <v>0</v>
      </c>
      <c r="W692">
        <v>0</v>
      </c>
      <c r="X692">
        <v>117780</v>
      </c>
      <c r="Y692" t="s">
        <v>19124</v>
      </c>
      <c r="Z692">
        <v>588.9</v>
      </c>
      <c r="AA692">
        <v>12366.9</v>
      </c>
      <c r="AB692">
        <v>42751</v>
      </c>
    </row>
    <row r="693" spans="1:28" ht="15" hidden="1" customHeight="1" x14ac:dyDescent="0.25">
      <c r="A693" t="s">
        <v>380</v>
      </c>
      <c r="B693" t="str">
        <f>VLOOKUP(O693+0,'de para'!K:O,3,0)</f>
        <v>NA</v>
      </c>
      <c r="C693" t="str">
        <f t="shared" si="10"/>
        <v>3026</v>
      </c>
      <c r="D693" t="str">
        <f>IFERROR(VLOOKUP(G693+0,'de para'!A:C,3,0),"")</f>
        <v/>
      </c>
      <c r="E693" t="str">
        <f>IF(VLOOKUP(G693+0,'de para'!E:H,4,0)="EX","Externo","Interno")</f>
        <v>Interno</v>
      </c>
      <c r="F693" t="s">
        <v>19887</v>
      </c>
      <c r="G693">
        <v>1169</v>
      </c>
      <c r="H693" t="s">
        <v>19095</v>
      </c>
      <c r="I693" t="s">
        <v>19237</v>
      </c>
      <c r="J693">
        <v>42717</v>
      </c>
      <c r="K693" t="s">
        <v>19105</v>
      </c>
      <c r="L693" t="s">
        <v>19155</v>
      </c>
      <c r="M693" t="s">
        <v>19107</v>
      </c>
      <c r="N693" t="s">
        <v>19102</v>
      </c>
      <c r="O693" t="s">
        <v>19890</v>
      </c>
      <c r="P693" t="s">
        <v>19891</v>
      </c>
      <c r="Q693">
        <v>0</v>
      </c>
      <c r="R693">
        <v>0.1</v>
      </c>
      <c r="S693">
        <v>0</v>
      </c>
      <c r="T693">
        <v>0.1</v>
      </c>
      <c r="U693">
        <v>0</v>
      </c>
      <c r="V693">
        <v>0</v>
      </c>
      <c r="W693">
        <v>0</v>
      </c>
      <c r="X693">
        <v>54770</v>
      </c>
      <c r="Y693" t="s">
        <v>19124</v>
      </c>
      <c r="Z693">
        <v>273.85000000000002</v>
      </c>
      <c r="AA693">
        <v>5750.85</v>
      </c>
      <c r="AB693">
        <v>42751</v>
      </c>
    </row>
    <row r="694" spans="1:28" ht="15" hidden="1" customHeight="1" x14ac:dyDescent="0.25">
      <c r="A694" t="s">
        <v>380</v>
      </c>
      <c r="B694" t="str">
        <f>VLOOKUP(O694+0,'de para'!K:O,3,0)</f>
        <v>NA</v>
      </c>
      <c r="C694" t="str">
        <f t="shared" si="10"/>
        <v>3026</v>
      </c>
      <c r="D694" t="str">
        <f>IFERROR(VLOOKUP(G694+0,'de para'!A:C,3,0),"")</f>
        <v/>
      </c>
      <c r="E694" t="str">
        <f>IF(VLOOKUP(G694+0,'de para'!E:H,4,0)="EX","Externo","Interno")</f>
        <v>Interno</v>
      </c>
      <c r="F694" t="s">
        <v>19892</v>
      </c>
      <c r="G694">
        <v>1100</v>
      </c>
      <c r="H694" t="s">
        <v>19095</v>
      </c>
      <c r="I694" t="s">
        <v>2807</v>
      </c>
      <c r="J694">
        <v>42717</v>
      </c>
      <c r="K694" t="s">
        <v>19755</v>
      </c>
      <c r="L694" t="s">
        <v>19161</v>
      </c>
      <c r="M694" t="s">
        <v>19100</v>
      </c>
      <c r="N694" t="s">
        <v>19095</v>
      </c>
      <c r="O694" t="s">
        <v>19893</v>
      </c>
      <c r="P694" t="s">
        <v>19894</v>
      </c>
      <c r="Q694">
        <v>0</v>
      </c>
      <c r="R694">
        <v>0.1</v>
      </c>
      <c r="S694">
        <v>0</v>
      </c>
      <c r="T694">
        <v>0.1</v>
      </c>
      <c r="U694">
        <v>0</v>
      </c>
      <c r="V694">
        <v>0</v>
      </c>
      <c r="W694">
        <v>0</v>
      </c>
      <c r="X694">
        <v>37740</v>
      </c>
      <c r="Y694" t="s">
        <v>19124</v>
      </c>
      <c r="Z694">
        <v>0</v>
      </c>
      <c r="AA694">
        <v>3774</v>
      </c>
      <c r="AB694">
        <v>42765</v>
      </c>
    </row>
    <row r="695" spans="1:28" ht="15" hidden="1" customHeight="1" x14ac:dyDescent="0.25">
      <c r="A695" t="s">
        <v>380</v>
      </c>
      <c r="B695" t="str">
        <f>VLOOKUP(O695+0,'de para'!K:O,3,0)</f>
        <v>NA</v>
      </c>
      <c r="C695" t="str">
        <f t="shared" si="10"/>
        <v>3027</v>
      </c>
      <c r="D695" t="str">
        <f>IFERROR(VLOOKUP(G695+0,'de para'!A:C,3,0),"")</f>
        <v/>
      </c>
      <c r="E695" t="str">
        <f>IF(VLOOKUP(G695+0,'de para'!E:H,4,0)="EX","Externo","Interno")</f>
        <v>Interno</v>
      </c>
      <c r="F695" t="s">
        <v>19895</v>
      </c>
      <c r="G695">
        <v>1180</v>
      </c>
      <c r="H695" t="s">
        <v>19095</v>
      </c>
      <c r="I695" t="s">
        <v>381</v>
      </c>
      <c r="J695">
        <v>42717</v>
      </c>
      <c r="K695" t="s">
        <v>19177</v>
      </c>
      <c r="L695" t="s">
        <v>19161</v>
      </c>
      <c r="M695" t="s">
        <v>19129</v>
      </c>
      <c r="N695" t="s">
        <v>19095</v>
      </c>
      <c r="O695" t="s">
        <v>19896</v>
      </c>
      <c r="P695" t="s">
        <v>19897</v>
      </c>
      <c r="Q695">
        <v>0.9</v>
      </c>
      <c r="R695">
        <v>0.9</v>
      </c>
      <c r="S695">
        <v>0</v>
      </c>
      <c r="T695">
        <v>0.9</v>
      </c>
      <c r="U695">
        <v>0</v>
      </c>
      <c r="V695">
        <v>0</v>
      </c>
      <c r="W695">
        <v>0</v>
      </c>
      <c r="X695">
        <v>3570</v>
      </c>
      <c r="Y695" t="s">
        <v>19097</v>
      </c>
      <c r="Z695">
        <v>0</v>
      </c>
      <c r="AA695">
        <v>3213</v>
      </c>
      <c r="AB695">
        <v>42751</v>
      </c>
    </row>
    <row r="696" spans="1:28" ht="15" hidden="1" customHeight="1" x14ac:dyDescent="0.25">
      <c r="A696" t="s">
        <v>380</v>
      </c>
      <c r="B696" t="str">
        <f>VLOOKUP(O696+0,'de para'!K:O,3,0)</f>
        <v>NA</v>
      </c>
      <c r="C696" t="str">
        <f t="shared" si="10"/>
        <v>3027</v>
      </c>
      <c r="D696" t="str">
        <f>IFERROR(VLOOKUP(G696+0,'de para'!A:C,3,0),"")</f>
        <v/>
      </c>
      <c r="E696" t="str">
        <f>IF(VLOOKUP(G696+0,'de para'!E:H,4,0)="EX","Externo","Interno")</f>
        <v>Interno</v>
      </c>
      <c r="F696" t="s">
        <v>19895</v>
      </c>
      <c r="G696">
        <v>1180</v>
      </c>
      <c r="H696" t="s">
        <v>19095</v>
      </c>
      <c r="I696" t="s">
        <v>381</v>
      </c>
      <c r="J696">
        <v>42717</v>
      </c>
      <c r="K696" t="s">
        <v>19177</v>
      </c>
      <c r="L696" t="s">
        <v>19161</v>
      </c>
      <c r="M696" t="s">
        <v>19129</v>
      </c>
      <c r="N696" t="s">
        <v>19102</v>
      </c>
      <c r="O696" t="s">
        <v>19863</v>
      </c>
      <c r="P696" t="s">
        <v>19898</v>
      </c>
      <c r="Q696">
        <v>-0.1</v>
      </c>
      <c r="R696">
        <v>0.1</v>
      </c>
      <c r="S696">
        <v>0</v>
      </c>
      <c r="T696">
        <v>0.1</v>
      </c>
      <c r="U696">
        <v>0</v>
      </c>
      <c r="V696">
        <v>0</v>
      </c>
      <c r="W696">
        <v>0</v>
      </c>
      <c r="X696">
        <v>8570</v>
      </c>
      <c r="Y696" t="s">
        <v>19124</v>
      </c>
      <c r="Z696">
        <v>0</v>
      </c>
      <c r="AA696">
        <v>857</v>
      </c>
      <c r="AB696">
        <v>42751</v>
      </c>
    </row>
    <row r="697" spans="1:28" ht="15" hidden="1" customHeight="1" x14ac:dyDescent="0.25">
      <c r="A697" t="s">
        <v>380</v>
      </c>
      <c r="B697" t="str">
        <f>VLOOKUP(O697+0,'de para'!K:O,3,0)</f>
        <v>NA</v>
      </c>
      <c r="C697" t="str">
        <f t="shared" si="10"/>
        <v>3027</v>
      </c>
      <c r="D697" t="str">
        <f>IFERROR(VLOOKUP(G697+0,'de para'!A:C,3,0),"")</f>
        <v/>
      </c>
      <c r="E697" t="str">
        <f>IF(VLOOKUP(G697+0,'de para'!E:H,4,0)="EX","Externo","Interno")</f>
        <v>Interno</v>
      </c>
      <c r="F697" t="s">
        <v>19899</v>
      </c>
      <c r="G697">
        <v>1180</v>
      </c>
      <c r="H697" t="s">
        <v>19095</v>
      </c>
      <c r="I697" t="s">
        <v>381</v>
      </c>
      <c r="J697">
        <v>42717</v>
      </c>
      <c r="K697" t="s">
        <v>19177</v>
      </c>
      <c r="L697" t="s">
        <v>19161</v>
      </c>
      <c r="M697" t="s">
        <v>19129</v>
      </c>
      <c r="N697" t="s">
        <v>19095</v>
      </c>
      <c r="O697" t="s">
        <v>19236</v>
      </c>
      <c r="P697" t="s">
        <v>19900</v>
      </c>
      <c r="Q697">
        <v>0</v>
      </c>
      <c r="R697">
        <v>0.7</v>
      </c>
      <c r="S697">
        <v>0</v>
      </c>
      <c r="T697">
        <v>0.7</v>
      </c>
      <c r="U697">
        <v>0</v>
      </c>
      <c r="V697">
        <v>0</v>
      </c>
      <c r="W697">
        <v>0</v>
      </c>
      <c r="X697">
        <v>5640</v>
      </c>
      <c r="Y697" t="s">
        <v>19124</v>
      </c>
      <c r="Z697">
        <v>0</v>
      </c>
      <c r="AA697">
        <v>3948</v>
      </c>
      <c r="AB697">
        <v>42744</v>
      </c>
    </row>
    <row r="698" spans="1:28" ht="15" hidden="1" customHeight="1" x14ac:dyDescent="0.25">
      <c r="A698" t="s">
        <v>380</v>
      </c>
      <c r="B698" t="str">
        <f>VLOOKUP(O698+0,'de para'!K:O,3,0)</f>
        <v>NA</v>
      </c>
      <c r="C698" t="str">
        <f t="shared" si="10"/>
        <v>3026</v>
      </c>
      <c r="D698" t="str">
        <f>IFERROR(VLOOKUP(G698+0,'de para'!A:C,3,0),"")</f>
        <v/>
      </c>
      <c r="E698" t="str">
        <f>IF(VLOOKUP(G698+0,'de para'!E:H,4,0)="EX","Externo","Interno")</f>
        <v>Interno</v>
      </c>
      <c r="F698" t="s">
        <v>19901</v>
      </c>
      <c r="G698">
        <v>1180</v>
      </c>
      <c r="H698" t="s">
        <v>19095</v>
      </c>
      <c r="I698" t="s">
        <v>381</v>
      </c>
      <c r="J698">
        <v>42717</v>
      </c>
      <c r="K698" t="s">
        <v>19177</v>
      </c>
      <c r="L698" t="s">
        <v>19161</v>
      </c>
      <c r="M698" t="s">
        <v>19129</v>
      </c>
      <c r="N698" t="s">
        <v>19095</v>
      </c>
      <c r="O698" t="s">
        <v>19902</v>
      </c>
      <c r="P698" t="s">
        <v>19903</v>
      </c>
      <c r="Q698">
        <v>0</v>
      </c>
      <c r="R698">
        <v>0.152</v>
      </c>
      <c r="S698">
        <v>0</v>
      </c>
      <c r="T698">
        <v>0.152</v>
      </c>
      <c r="U698">
        <v>0</v>
      </c>
      <c r="V698">
        <v>0</v>
      </c>
      <c r="W698">
        <v>0</v>
      </c>
      <c r="X698">
        <v>62640</v>
      </c>
      <c r="Y698" t="s">
        <v>19124</v>
      </c>
      <c r="Z698">
        <v>0</v>
      </c>
      <c r="AA698">
        <v>9521.2800000000007</v>
      </c>
      <c r="AB698">
        <v>42744</v>
      </c>
    </row>
    <row r="699" spans="1:28" ht="15" hidden="1" customHeight="1" x14ac:dyDescent="0.25">
      <c r="A699" t="s">
        <v>380</v>
      </c>
      <c r="B699" t="str">
        <f>VLOOKUP(O699+0,'de para'!K:O,3,0)</f>
        <v>NA</v>
      </c>
      <c r="C699" t="str">
        <f t="shared" si="10"/>
        <v>3027</v>
      </c>
      <c r="D699" t="str">
        <f>IFERROR(VLOOKUP(G699+0,'de para'!A:C,3,0),"")</f>
        <v/>
      </c>
      <c r="E699" t="str">
        <f>IF(VLOOKUP(G699+0,'de para'!E:H,4,0)="EX","Externo","Interno")</f>
        <v>Interno</v>
      </c>
      <c r="F699" t="s">
        <v>19904</v>
      </c>
      <c r="G699">
        <v>616</v>
      </c>
      <c r="H699" t="s">
        <v>19095</v>
      </c>
      <c r="I699" t="s">
        <v>1939</v>
      </c>
      <c r="J699">
        <v>42717</v>
      </c>
      <c r="K699" t="s">
        <v>19794</v>
      </c>
      <c r="L699" t="s">
        <v>19161</v>
      </c>
      <c r="M699" t="s">
        <v>19100</v>
      </c>
      <c r="N699" t="s">
        <v>19095</v>
      </c>
      <c r="O699" t="s">
        <v>19905</v>
      </c>
      <c r="P699" t="s">
        <v>19906</v>
      </c>
      <c r="Q699">
        <v>0.106</v>
      </c>
      <c r="R699">
        <v>0.2</v>
      </c>
      <c r="S699">
        <v>0</v>
      </c>
      <c r="T699">
        <v>0.2</v>
      </c>
      <c r="U699">
        <v>0</v>
      </c>
      <c r="V699">
        <v>0</v>
      </c>
      <c r="W699">
        <v>0</v>
      </c>
      <c r="X699">
        <v>11058</v>
      </c>
      <c r="Y699" t="s">
        <v>19124</v>
      </c>
      <c r="Z699">
        <v>0</v>
      </c>
      <c r="AA699">
        <v>2211.6</v>
      </c>
      <c r="AB699">
        <v>42755</v>
      </c>
    </row>
    <row r="700" spans="1:28" ht="15" hidden="1" customHeight="1" x14ac:dyDescent="0.25">
      <c r="A700" t="s">
        <v>380</v>
      </c>
      <c r="B700" t="str">
        <f>VLOOKUP(O700+0,'de para'!K:O,3,0)</f>
        <v>NA</v>
      </c>
      <c r="C700" t="str">
        <f t="shared" si="10"/>
        <v>3027</v>
      </c>
      <c r="D700" t="str">
        <f>IFERROR(VLOOKUP(G700+0,'de para'!A:C,3,0),"")</f>
        <v/>
      </c>
      <c r="E700" t="str">
        <f>IF(VLOOKUP(G700+0,'de para'!E:H,4,0)="EX","Externo","Interno")</f>
        <v>Interno</v>
      </c>
      <c r="F700" t="s">
        <v>19907</v>
      </c>
      <c r="G700">
        <v>2181</v>
      </c>
      <c r="H700" t="s">
        <v>19095</v>
      </c>
      <c r="I700" t="s">
        <v>452</v>
      </c>
      <c r="J700">
        <v>42717</v>
      </c>
      <c r="K700" t="s">
        <v>19696</v>
      </c>
      <c r="L700" t="s">
        <v>19164</v>
      </c>
      <c r="M700" t="s">
        <v>19107</v>
      </c>
      <c r="N700" t="s">
        <v>19095</v>
      </c>
      <c r="O700" t="s">
        <v>19908</v>
      </c>
      <c r="P700" t="s">
        <v>19909</v>
      </c>
      <c r="Q700">
        <v>0</v>
      </c>
      <c r="R700">
        <v>0.2</v>
      </c>
      <c r="S700">
        <v>0</v>
      </c>
      <c r="T700">
        <v>0.2</v>
      </c>
      <c r="U700">
        <v>0</v>
      </c>
      <c r="V700">
        <v>0</v>
      </c>
      <c r="W700">
        <v>0</v>
      </c>
      <c r="X700">
        <v>18250</v>
      </c>
      <c r="Y700" t="s">
        <v>19124</v>
      </c>
      <c r="Z700">
        <v>0</v>
      </c>
      <c r="AA700">
        <v>3650</v>
      </c>
      <c r="AB700">
        <v>42751</v>
      </c>
    </row>
    <row r="701" spans="1:28" ht="15" hidden="1" customHeight="1" x14ac:dyDescent="0.25">
      <c r="A701" t="s">
        <v>380</v>
      </c>
      <c r="B701" t="e">
        <f>VLOOKUP(O701+0,'de para'!K:O,3,0)</f>
        <v>#N/A</v>
      </c>
      <c r="C701" t="str">
        <f t="shared" si="10"/>
        <v>3027</v>
      </c>
      <c r="D701" t="str">
        <f>IFERROR(VLOOKUP(G701+0,'de para'!A:C,3,0),"")</f>
        <v/>
      </c>
      <c r="E701" t="str">
        <f>IF(VLOOKUP(G701+0,'de para'!E:H,4,0)="EX","Externo","Interno")</f>
        <v>Interno</v>
      </c>
      <c r="F701" t="s">
        <v>19907</v>
      </c>
      <c r="G701">
        <v>2181</v>
      </c>
      <c r="H701" t="s">
        <v>19095</v>
      </c>
      <c r="I701" t="s">
        <v>452</v>
      </c>
      <c r="J701">
        <v>42717</v>
      </c>
      <c r="K701" t="s">
        <v>19696</v>
      </c>
      <c r="L701" t="s">
        <v>19164</v>
      </c>
      <c r="M701" t="s">
        <v>19107</v>
      </c>
      <c r="N701" t="s">
        <v>19102</v>
      </c>
      <c r="O701" t="s">
        <v>19910</v>
      </c>
      <c r="P701" t="s">
        <v>19911</v>
      </c>
      <c r="Q701">
        <v>0</v>
      </c>
      <c r="R701">
        <v>0.2</v>
      </c>
      <c r="S701">
        <v>0</v>
      </c>
      <c r="T701">
        <v>0.2</v>
      </c>
      <c r="U701">
        <v>0</v>
      </c>
      <c r="V701">
        <v>0</v>
      </c>
      <c r="W701">
        <v>0</v>
      </c>
      <c r="X701">
        <v>28030</v>
      </c>
      <c r="Y701" t="s">
        <v>19124</v>
      </c>
      <c r="Z701">
        <v>0</v>
      </c>
      <c r="AA701">
        <v>5606</v>
      </c>
      <c r="AB701">
        <v>42751</v>
      </c>
    </row>
    <row r="702" spans="1:28" ht="15" hidden="1" customHeight="1" x14ac:dyDescent="0.25">
      <c r="A702" t="s">
        <v>380</v>
      </c>
      <c r="B702" t="str">
        <f>VLOOKUP(O702+0,'de para'!K:O,3,0)</f>
        <v>NA</v>
      </c>
      <c r="C702" t="str">
        <f t="shared" si="10"/>
        <v>3027</v>
      </c>
      <c r="D702" t="str">
        <f>IFERROR(VLOOKUP(G702+0,'de para'!A:C,3,0),"")</f>
        <v/>
      </c>
      <c r="E702" t="str">
        <f>IF(VLOOKUP(G702+0,'de para'!E:H,4,0)="EX","Externo","Interno")</f>
        <v>Interno</v>
      </c>
      <c r="F702" t="s">
        <v>19907</v>
      </c>
      <c r="G702">
        <v>2181</v>
      </c>
      <c r="H702" t="s">
        <v>19095</v>
      </c>
      <c r="I702" t="s">
        <v>452</v>
      </c>
      <c r="J702">
        <v>42717</v>
      </c>
      <c r="K702" t="s">
        <v>19696</v>
      </c>
      <c r="L702" t="s">
        <v>19164</v>
      </c>
      <c r="M702" t="s">
        <v>19107</v>
      </c>
      <c r="N702" t="s">
        <v>19108</v>
      </c>
      <c r="O702" t="s">
        <v>19912</v>
      </c>
      <c r="P702" t="s">
        <v>19913</v>
      </c>
      <c r="Q702">
        <v>0</v>
      </c>
      <c r="R702">
        <v>0.2</v>
      </c>
      <c r="S702">
        <v>0</v>
      </c>
      <c r="T702">
        <v>0.2</v>
      </c>
      <c r="U702">
        <v>0</v>
      </c>
      <c r="V702">
        <v>0</v>
      </c>
      <c r="W702">
        <v>0</v>
      </c>
      <c r="X702">
        <v>14620</v>
      </c>
      <c r="Y702" t="s">
        <v>19124</v>
      </c>
      <c r="Z702">
        <v>0</v>
      </c>
      <c r="AA702">
        <v>2924</v>
      </c>
      <c r="AB702">
        <v>42751</v>
      </c>
    </row>
    <row r="703" spans="1:28" ht="15" hidden="1" customHeight="1" x14ac:dyDescent="0.25">
      <c r="A703" t="s">
        <v>380</v>
      </c>
      <c r="B703" t="e">
        <f>VLOOKUP(O703+0,'de para'!K:O,3,0)</f>
        <v>#N/A</v>
      </c>
      <c r="C703" t="str">
        <f t="shared" si="10"/>
        <v>3027</v>
      </c>
      <c r="D703" t="str">
        <f>IFERROR(VLOOKUP(G703+0,'de para'!A:C,3,0),"")</f>
        <v/>
      </c>
      <c r="E703" t="str">
        <f>IF(VLOOKUP(G703+0,'de para'!E:H,4,0)="EX","Externo","Interno")</f>
        <v>Interno</v>
      </c>
      <c r="F703" t="s">
        <v>19907</v>
      </c>
      <c r="G703">
        <v>2181</v>
      </c>
      <c r="H703" t="s">
        <v>19095</v>
      </c>
      <c r="I703" t="s">
        <v>452</v>
      </c>
      <c r="J703">
        <v>42717</v>
      </c>
      <c r="K703" t="s">
        <v>19696</v>
      </c>
      <c r="L703" t="s">
        <v>19164</v>
      </c>
      <c r="M703" t="s">
        <v>19107</v>
      </c>
      <c r="N703" t="s">
        <v>19103</v>
      </c>
      <c r="O703" t="s">
        <v>19914</v>
      </c>
      <c r="P703" t="s">
        <v>19915</v>
      </c>
      <c r="Q703">
        <v>0</v>
      </c>
      <c r="R703">
        <v>0.2</v>
      </c>
      <c r="S703">
        <v>0</v>
      </c>
      <c r="T703">
        <v>0.2</v>
      </c>
      <c r="U703">
        <v>0</v>
      </c>
      <c r="V703">
        <v>0</v>
      </c>
      <c r="W703">
        <v>0</v>
      </c>
      <c r="X703">
        <v>9550</v>
      </c>
      <c r="Y703" t="s">
        <v>19124</v>
      </c>
      <c r="Z703">
        <v>0</v>
      </c>
      <c r="AA703">
        <v>1910</v>
      </c>
      <c r="AB703">
        <v>42751</v>
      </c>
    </row>
    <row r="704" spans="1:28" ht="15" hidden="1" customHeight="1" x14ac:dyDescent="0.25">
      <c r="A704" t="s">
        <v>380</v>
      </c>
      <c r="B704" t="str">
        <f>VLOOKUP(O704+0,'de para'!K:O,3,0)</f>
        <v>NA</v>
      </c>
      <c r="C704" t="str">
        <f t="shared" si="10"/>
        <v>3027</v>
      </c>
      <c r="D704" t="str">
        <f>IFERROR(VLOOKUP(G704+0,'de para'!A:C,3,0),"")</f>
        <v/>
      </c>
      <c r="E704" t="str">
        <f>IF(VLOOKUP(G704+0,'de para'!E:H,4,0)="EX","Externo","Interno")</f>
        <v>Interno</v>
      </c>
      <c r="F704" t="s">
        <v>19907</v>
      </c>
      <c r="G704">
        <v>2181</v>
      </c>
      <c r="H704" t="s">
        <v>19095</v>
      </c>
      <c r="I704" t="s">
        <v>452</v>
      </c>
      <c r="J704">
        <v>42717</v>
      </c>
      <c r="K704" t="s">
        <v>19696</v>
      </c>
      <c r="L704" t="s">
        <v>19164</v>
      </c>
      <c r="M704" t="s">
        <v>19107</v>
      </c>
      <c r="N704" t="s">
        <v>19291</v>
      </c>
      <c r="O704" t="s">
        <v>19916</v>
      </c>
      <c r="P704" t="s">
        <v>19917</v>
      </c>
      <c r="Q704">
        <v>0.1</v>
      </c>
      <c r="R704">
        <v>0.2</v>
      </c>
      <c r="S704">
        <v>0</v>
      </c>
      <c r="T704">
        <v>0.2</v>
      </c>
      <c r="U704">
        <v>0</v>
      </c>
      <c r="V704">
        <v>0</v>
      </c>
      <c r="W704">
        <v>0</v>
      </c>
      <c r="X704">
        <v>10020</v>
      </c>
      <c r="Y704" t="s">
        <v>19124</v>
      </c>
      <c r="Z704">
        <v>0</v>
      </c>
      <c r="AA704">
        <v>2004</v>
      </c>
      <c r="AB704">
        <v>42751</v>
      </c>
    </row>
    <row r="705" spans="1:28" ht="15" hidden="1" customHeight="1" x14ac:dyDescent="0.25">
      <c r="A705" t="s">
        <v>380</v>
      </c>
      <c r="B705" t="e">
        <f>VLOOKUP(O705+0,'de para'!K:O,3,0)</f>
        <v>#N/A</v>
      </c>
      <c r="C705" t="str">
        <f t="shared" si="10"/>
        <v>3027</v>
      </c>
      <c r="D705" t="str">
        <f>IFERROR(VLOOKUP(G705+0,'de para'!A:C,3,0),"")</f>
        <v/>
      </c>
      <c r="E705" t="str">
        <f>IF(VLOOKUP(G705+0,'de para'!E:H,4,0)="EX","Externo","Interno")</f>
        <v>Interno</v>
      </c>
      <c r="F705" t="s">
        <v>19907</v>
      </c>
      <c r="G705">
        <v>2181</v>
      </c>
      <c r="H705" t="s">
        <v>19095</v>
      </c>
      <c r="I705" t="s">
        <v>452</v>
      </c>
      <c r="J705">
        <v>42717</v>
      </c>
      <c r="K705" t="s">
        <v>19696</v>
      </c>
      <c r="L705" t="s">
        <v>19164</v>
      </c>
      <c r="M705" t="s">
        <v>19107</v>
      </c>
      <c r="N705" t="s">
        <v>19104</v>
      </c>
      <c r="O705" t="s">
        <v>19918</v>
      </c>
      <c r="P705" t="s">
        <v>19919</v>
      </c>
      <c r="Q705">
        <v>0</v>
      </c>
      <c r="R705">
        <v>0.2</v>
      </c>
      <c r="S705">
        <v>0</v>
      </c>
      <c r="T705">
        <v>0.2</v>
      </c>
      <c r="U705">
        <v>0</v>
      </c>
      <c r="V705">
        <v>0</v>
      </c>
      <c r="W705">
        <v>0</v>
      </c>
      <c r="X705">
        <v>14380</v>
      </c>
      <c r="Y705" t="s">
        <v>19124</v>
      </c>
      <c r="Z705">
        <v>0</v>
      </c>
      <c r="AA705">
        <v>2876</v>
      </c>
      <c r="AB705">
        <v>42751</v>
      </c>
    </row>
    <row r="706" spans="1:28" ht="15" hidden="1" customHeight="1" x14ac:dyDescent="0.25">
      <c r="A706" t="s">
        <v>380</v>
      </c>
      <c r="B706" t="str">
        <f>VLOOKUP(O706+0,'de para'!K:O,3,0)</f>
        <v>NA</v>
      </c>
      <c r="C706" t="str">
        <f t="shared" ref="C706:C769" si="11">LEFT(O706,4)</f>
        <v>3027</v>
      </c>
      <c r="D706" t="str">
        <f>IFERROR(VLOOKUP(G706+0,'de para'!A:C,3,0),"")</f>
        <v/>
      </c>
      <c r="E706" t="str">
        <f>IF(VLOOKUP(G706+0,'de para'!E:H,4,0)="EX","Externo","Interno")</f>
        <v>Interno</v>
      </c>
      <c r="F706" t="s">
        <v>19920</v>
      </c>
      <c r="G706">
        <v>885</v>
      </c>
      <c r="H706" t="s">
        <v>19104</v>
      </c>
      <c r="I706" t="s">
        <v>545</v>
      </c>
      <c r="J706">
        <v>42717</v>
      </c>
      <c r="K706" t="s">
        <v>19105</v>
      </c>
      <c r="L706" t="s">
        <v>19105</v>
      </c>
      <c r="M706" t="s">
        <v>19129</v>
      </c>
      <c r="N706" t="s">
        <v>19095</v>
      </c>
      <c r="O706" t="s">
        <v>19921</v>
      </c>
      <c r="P706" t="s">
        <v>19922</v>
      </c>
      <c r="Q706">
        <v>0</v>
      </c>
      <c r="R706">
        <v>0.1</v>
      </c>
      <c r="S706">
        <v>0</v>
      </c>
      <c r="T706">
        <v>0.1</v>
      </c>
      <c r="U706">
        <v>0</v>
      </c>
      <c r="V706">
        <v>0</v>
      </c>
      <c r="W706">
        <v>0</v>
      </c>
      <c r="X706">
        <v>4560</v>
      </c>
      <c r="Y706" t="s">
        <v>19124</v>
      </c>
      <c r="Z706">
        <v>0</v>
      </c>
      <c r="AA706">
        <v>456</v>
      </c>
      <c r="AB706">
        <v>42751</v>
      </c>
    </row>
    <row r="707" spans="1:28" ht="15" hidden="1" customHeight="1" x14ac:dyDescent="0.25">
      <c r="A707" t="s">
        <v>380</v>
      </c>
      <c r="B707" t="str">
        <f>VLOOKUP(O707+0,'de para'!K:O,3,0)</f>
        <v>NA</v>
      </c>
      <c r="C707" t="str">
        <f t="shared" si="11"/>
        <v>3026</v>
      </c>
      <c r="D707" t="str">
        <f>IFERROR(VLOOKUP(G707+0,'de para'!A:C,3,0),"")</f>
        <v/>
      </c>
      <c r="E707" t="str">
        <f>IF(VLOOKUP(G707+0,'de para'!E:H,4,0)="EX","Externo","Interno")</f>
        <v>Interno</v>
      </c>
      <c r="F707" t="s">
        <v>19923</v>
      </c>
      <c r="G707">
        <v>144</v>
      </c>
      <c r="H707" t="s">
        <v>19095</v>
      </c>
      <c r="I707" t="s">
        <v>1061</v>
      </c>
      <c r="J707">
        <v>42717</v>
      </c>
      <c r="K707" t="s">
        <v>19924</v>
      </c>
      <c r="L707" t="s">
        <v>19155</v>
      </c>
      <c r="M707" t="s">
        <v>19107</v>
      </c>
      <c r="N707" t="s">
        <v>19095</v>
      </c>
      <c r="O707" t="s">
        <v>19925</v>
      </c>
      <c r="P707" t="s">
        <v>11896</v>
      </c>
      <c r="Q707">
        <v>0</v>
      </c>
      <c r="R707">
        <v>0.5</v>
      </c>
      <c r="S707">
        <v>0</v>
      </c>
      <c r="T707">
        <v>0.5</v>
      </c>
      <c r="U707">
        <v>0</v>
      </c>
      <c r="V707">
        <v>0</v>
      </c>
      <c r="W707">
        <v>0</v>
      </c>
      <c r="X707">
        <v>64790</v>
      </c>
      <c r="Y707" t="s">
        <v>19124</v>
      </c>
      <c r="Z707">
        <v>1619.75</v>
      </c>
      <c r="AA707">
        <v>34014.75</v>
      </c>
      <c r="AB707">
        <v>42751</v>
      </c>
    </row>
    <row r="708" spans="1:28" ht="15" hidden="1" customHeight="1" x14ac:dyDescent="0.25">
      <c r="A708" t="s">
        <v>380</v>
      </c>
      <c r="B708" t="e">
        <f>VLOOKUP(O708+0,'de para'!K:O,3,0)</f>
        <v>#N/A</v>
      </c>
      <c r="C708" t="str">
        <f t="shared" si="11"/>
        <v>3026</v>
      </c>
      <c r="D708" t="str">
        <f>IFERROR(VLOOKUP(G708+0,'de para'!A:C,3,0),"")</f>
        <v/>
      </c>
      <c r="E708" t="str">
        <f>IF(VLOOKUP(G708+0,'de para'!E:H,4,0)="EX","Externo","Interno")</f>
        <v>Interno</v>
      </c>
      <c r="F708" t="s">
        <v>19923</v>
      </c>
      <c r="G708">
        <v>144</v>
      </c>
      <c r="H708" t="s">
        <v>19095</v>
      </c>
      <c r="I708" t="s">
        <v>1061</v>
      </c>
      <c r="J708">
        <v>42717</v>
      </c>
      <c r="K708" t="s">
        <v>19924</v>
      </c>
      <c r="L708" t="s">
        <v>19155</v>
      </c>
      <c r="M708" t="s">
        <v>19107</v>
      </c>
      <c r="N708" t="s">
        <v>19102</v>
      </c>
      <c r="O708" t="s">
        <v>19926</v>
      </c>
      <c r="P708" t="s">
        <v>19927</v>
      </c>
      <c r="Q708">
        <v>0</v>
      </c>
      <c r="R708">
        <v>0.3</v>
      </c>
      <c r="S708">
        <v>0</v>
      </c>
      <c r="T708">
        <v>0.3</v>
      </c>
      <c r="U708">
        <v>0</v>
      </c>
      <c r="V708">
        <v>0</v>
      </c>
      <c r="W708">
        <v>0</v>
      </c>
      <c r="X708">
        <v>39700</v>
      </c>
      <c r="Y708" t="s">
        <v>19124</v>
      </c>
      <c r="Z708">
        <v>595.5</v>
      </c>
      <c r="AA708">
        <v>12505.5</v>
      </c>
      <c r="AB708">
        <v>42751</v>
      </c>
    </row>
    <row r="709" spans="1:28" ht="15" hidden="1" customHeight="1" x14ac:dyDescent="0.25">
      <c r="A709" t="s">
        <v>380</v>
      </c>
      <c r="B709" t="str">
        <f>VLOOKUP(O709+0,'de para'!K:O,3,0)</f>
        <v>NA</v>
      </c>
      <c r="C709" t="str">
        <f t="shared" si="11"/>
        <v>3027</v>
      </c>
      <c r="D709" t="str">
        <f>IFERROR(VLOOKUP(G709+0,'de para'!A:C,3,0),"")</f>
        <v/>
      </c>
      <c r="E709" t="str">
        <f>IF(VLOOKUP(G709+0,'de para'!E:H,4,0)="EX","Externo","Interno")</f>
        <v>Interno</v>
      </c>
      <c r="F709" t="s">
        <v>19928</v>
      </c>
      <c r="G709">
        <v>885</v>
      </c>
      <c r="H709" t="s">
        <v>19102</v>
      </c>
      <c r="I709" t="s">
        <v>545</v>
      </c>
      <c r="J709">
        <v>42718</v>
      </c>
      <c r="K709" t="s">
        <v>19096</v>
      </c>
      <c r="L709" t="s">
        <v>19105</v>
      </c>
      <c r="M709" t="s">
        <v>19129</v>
      </c>
      <c r="N709" t="s">
        <v>19095</v>
      </c>
      <c r="O709" t="s">
        <v>19929</v>
      </c>
      <c r="P709" t="s">
        <v>19930</v>
      </c>
      <c r="Q709">
        <v>0</v>
      </c>
      <c r="R709">
        <v>0.2</v>
      </c>
      <c r="S709">
        <v>0</v>
      </c>
      <c r="T709">
        <v>0.2</v>
      </c>
      <c r="U709">
        <v>0</v>
      </c>
      <c r="V709">
        <v>0</v>
      </c>
      <c r="W709">
        <v>0</v>
      </c>
      <c r="X709">
        <v>23530</v>
      </c>
      <c r="Y709" t="s">
        <v>19124</v>
      </c>
      <c r="Z709">
        <v>0</v>
      </c>
      <c r="AA709">
        <v>4706</v>
      </c>
      <c r="AB709">
        <v>42758</v>
      </c>
    </row>
    <row r="710" spans="1:28" ht="15" hidden="1" customHeight="1" x14ac:dyDescent="0.25">
      <c r="A710" t="s">
        <v>380</v>
      </c>
      <c r="B710" t="e">
        <f>VLOOKUP(O710+0,'de para'!K:O,3,0)</f>
        <v>#N/A</v>
      </c>
      <c r="C710" t="str">
        <f t="shared" si="11"/>
        <v>3026</v>
      </c>
      <c r="D710" t="str">
        <f>IFERROR(VLOOKUP(G710+0,'de para'!A:C,3,0),"")</f>
        <v/>
      </c>
      <c r="E710" t="str">
        <f>IF(VLOOKUP(G710+0,'de para'!E:H,4,0)="EX","Externo","Interno")</f>
        <v>Externo</v>
      </c>
      <c r="F710" t="s">
        <v>19931</v>
      </c>
      <c r="G710">
        <v>94</v>
      </c>
      <c r="H710" t="s">
        <v>19095</v>
      </c>
      <c r="I710" t="s">
        <v>980</v>
      </c>
      <c r="J710">
        <v>42718</v>
      </c>
      <c r="K710" t="s">
        <v>19096</v>
      </c>
      <c r="L710" t="s">
        <v>19155</v>
      </c>
      <c r="M710" t="s">
        <v>19129</v>
      </c>
      <c r="N710" t="s">
        <v>19095</v>
      </c>
      <c r="O710" t="s">
        <v>19932</v>
      </c>
      <c r="P710" t="s">
        <v>19933</v>
      </c>
      <c r="Q710">
        <v>0</v>
      </c>
      <c r="R710">
        <v>0.1</v>
      </c>
      <c r="S710">
        <v>0</v>
      </c>
      <c r="T710">
        <v>0.1</v>
      </c>
      <c r="U710">
        <v>0</v>
      </c>
      <c r="V710">
        <v>0</v>
      </c>
      <c r="W710">
        <v>0</v>
      </c>
      <c r="X710">
        <v>35744.76</v>
      </c>
      <c r="Y710" t="s">
        <v>19124</v>
      </c>
      <c r="Z710">
        <v>0</v>
      </c>
      <c r="AA710">
        <v>3574.47</v>
      </c>
      <c r="AB710">
        <v>42751</v>
      </c>
    </row>
    <row r="711" spans="1:28" ht="15" hidden="1" customHeight="1" x14ac:dyDescent="0.25">
      <c r="A711" t="s">
        <v>380</v>
      </c>
      <c r="B711" t="str">
        <f>VLOOKUP(O711+0,'de para'!K:O,3,0)</f>
        <v>NA</v>
      </c>
      <c r="C711" t="str">
        <f t="shared" si="11"/>
        <v>3026</v>
      </c>
      <c r="D711" t="str">
        <f>IFERROR(VLOOKUP(G711+0,'de para'!A:C,3,0),"")</f>
        <v/>
      </c>
      <c r="E711" t="str">
        <f>IF(VLOOKUP(G711+0,'de para'!E:H,4,0)="EX","Externo","Interno")</f>
        <v>Externo</v>
      </c>
      <c r="F711" t="s">
        <v>19931</v>
      </c>
      <c r="G711">
        <v>94</v>
      </c>
      <c r="H711" t="s">
        <v>19095</v>
      </c>
      <c r="I711" t="s">
        <v>980</v>
      </c>
      <c r="J711">
        <v>42718</v>
      </c>
      <c r="K711" t="s">
        <v>19096</v>
      </c>
      <c r="L711" t="s">
        <v>19155</v>
      </c>
      <c r="M711" t="s">
        <v>19129</v>
      </c>
      <c r="N711" t="s">
        <v>19102</v>
      </c>
      <c r="O711" t="s">
        <v>19934</v>
      </c>
      <c r="P711" t="s">
        <v>11889</v>
      </c>
      <c r="Q711">
        <v>0</v>
      </c>
      <c r="R711">
        <v>0.1</v>
      </c>
      <c r="S711">
        <v>0</v>
      </c>
      <c r="T711">
        <v>0.1</v>
      </c>
      <c r="U711">
        <v>0</v>
      </c>
      <c r="V711">
        <v>0</v>
      </c>
      <c r="W711">
        <v>0</v>
      </c>
      <c r="X711">
        <v>52293.26</v>
      </c>
      <c r="Y711" t="s">
        <v>19124</v>
      </c>
      <c r="Z711">
        <v>0</v>
      </c>
      <c r="AA711">
        <v>5229.32</v>
      </c>
      <c r="AB711">
        <v>42751</v>
      </c>
    </row>
    <row r="712" spans="1:28" ht="15" hidden="1" customHeight="1" x14ac:dyDescent="0.25">
      <c r="A712" t="s">
        <v>380</v>
      </c>
      <c r="B712" t="str">
        <f>VLOOKUP(O712+0,'de para'!K:O,3,0)</f>
        <v>NA</v>
      </c>
      <c r="C712" t="str">
        <f t="shared" si="11"/>
        <v>3026</v>
      </c>
      <c r="D712" t="str">
        <f>IFERROR(VLOOKUP(G712+0,'de para'!A:C,3,0),"")</f>
        <v/>
      </c>
      <c r="E712" t="str">
        <f>IF(VLOOKUP(G712+0,'de para'!E:H,4,0)="EX","Externo","Interno")</f>
        <v>Externo</v>
      </c>
      <c r="F712" t="s">
        <v>19931</v>
      </c>
      <c r="G712">
        <v>94</v>
      </c>
      <c r="H712" t="s">
        <v>19095</v>
      </c>
      <c r="I712" t="s">
        <v>980</v>
      </c>
      <c r="J712">
        <v>42718</v>
      </c>
      <c r="K712" t="s">
        <v>19096</v>
      </c>
      <c r="L712" t="s">
        <v>19155</v>
      </c>
      <c r="M712" t="s">
        <v>19129</v>
      </c>
      <c r="N712" t="s">
        <v>19108</v>
      </c>
      <c r="O712" t="s">
        <v>19935</v>
      </c>
      <c r="P712" t="s">
        <v>11890</v>
      </c>
      <c r="Q712">
        <v>0</v>
      </c>
      <c r="R712">
        <v>0.1</v>
      </c>
      <c r="S712">
        <v>0</v>
      </c>
      <c r="T712">
        <v>0.1</v>
      </c>
      <c r="U712">
        <v>0</v>
      </c>
      <c r="V712">
        <v>0</v>
      </c>
      <c r="W712">
        <v>0</v>
      </c>
      <c r="X712">
        <v>56331.09</v>
      </c>
      <c r="Y712" t="s">
        <v>19124</v>
      </c>
      <c r="Z712">
        <v>0</v>
      </c>
      <c r="AA712">
        <v>5633.1</v>
      </c>
      <c r="AB712">
        <v>42751</v>
      </c>
    </row>
    <row r="713" spans="1:28" ht="15" hidden="1" customHeight="1" x14ac:dyDescent="0.25">
      <c r="A713" t="s">
        <v>380</v>
      </c>
      <c r="B713" t="str">
        <f>VLOOKUP(O713+0,'de para'!K:O,3,0)</f>
        <v>NA</v>
      </c>
      <c r="C713" t="str">
        <f t="shared" si="11"/>
        <v>3026</v>
      </c>
      <c r="D713" t="str">
        <f>IFERROR(VLOOKUP(G713+0,'de para'!A:C,3,0),"")</f>
        <v/>
      </c>
      <c r="E713" t="str">
        <f>IF(VLOOKUP(G713+0,'de para'!E:H,4,0)="EX","Externo","Interno")</f>
        <v>Externo</v>
      </c>
      <c r="F713" t="s">
        <v>19931</v>
      </c>
      <c r="G713">
        <v>94</v>
      </c>
      <c r="H713" t="s">
        <v>19095</v>
      </c>
      <c r="I713" t="s">
        <v>980</v>
      </c>
      <c r="J713">
        <v>42718</v>
      </c>
      <c r="K713" t="s">
        <v>19096</v>
      </c>
      <c r="L713" t="s">
        <v>19155</v>
      </c>
      <c r="M713" t="s">
        <v>19129</v>
      </c>
      <c r="N713" t="s">
        <v>19103</v>
      </c>
      <c r="O713" t="s">
        <v>19936</v>
      </c>
      <c r="P713" t="s">
        <v>11794</v>
      </c>
      <c r="Q713">
        <v>0.32200000000000001</v>
      </c>
      <c r="R713">
        <v>2.5</v>
      </c>
      <c r="S713">
        <v>0</v>
      </c>
      <c r="T713">
        <v>2.5</v>
      </c>
      <c r="U713">
        <v>0</v>
      </c>
      <c r="V713">
        <v>0</v>
      </c>
      <c r="W713">
        <v>0</v>
      </c>
      <c r="X713">
        <v>1489.36</v>
      </c>
      <c r="Y713" t="s">
        <v>19124</v>
      </c>
      <c r="Z713">
        <v>0</v>
      </c>
      <c r="AA713">
        <v>3723.41</v>
      </c>
      <c r="AB713">
        <v>42751</v>
      </c>
    </row>
    <row r="714" spans="1:28" ht="15" hidden="1" customHeight="1" x14ac:dyDescent="0.25">
      <c r="A714" t="s">
        <v>380</v>
      </c>
      <c r="B714" t="str">
        <f>VLOOKUP(O714+0,'de para'!K:O,3,0)</f>
        <v>NA</v>
      </c>
      <c r="C714" t="str">
        <f t="shared" si="11"/>
        <v>3026</v>
      </c>
      <c r="D714" t="str">
        <f>IFERROR(VLOOKUP(G714+0,'de para'!A:C,3,0),"")</f>
        <v/>
      </c>
      <c r="E714" t="str">
        <f>IF(VLOOKUP(G714+0,'de para'!E:H,4,0)="EX","Externo","Interno")</f>
        <v>Externo</v>
      </c>
      <c r="F714" t="s">
        <v>19931</v>
      </c>
      <c r="G714">
        <v>94</v>
      </c>
      <c r="H714" t="s">
        <v>19095</v>
      </c>
      <c r="I714" t="s">
        <v>980</v>
      </c>
      <c r="J714">
        <v>42718</v>
      </c>
      <c r="K714" t="s">
        <v>19096</v>
      </c>
      <c r="L714" t="s">
        <v>19155</v>
      </c>
      <c r="M714" t="s">
        <v>19129</v>
      </c>
      <c r="N714" t="s">
        <v>19291</v>
      </c>
      <c r="O714" t="s">
        <v>19937</v>
      </c>
      <c r="P714" t="s">
        <v>11787</v>
      </c>
      <c r="Q714">
        <v>4.1749999999999998</v>
      </c>
      <c r="R714">
        <v>4</v>
      </c>
      <c r="S714">
        <v>0</v>
      </c>
      <c r="T714">
        <v>4</v>
      </c>
      <c r="U714">
        <v>0</v>
      </c>
      <c r="V714">
        <v>0</v>
      </c>
      <c r="W714">
        <v>0</v>
      </c>
      <c r="X714">
        <v>1820.33</v>
      </c>
      <c r="Y714" t="s">
        <v>19124</v>
      </c>
      <c r="Z714">
        <v>0</v>
      </c>
      <c r="AA714">
        <v>7281.34</v>
      </c>
      <c r="AB714">
        <v>42751</v>
      </c>
    </row>
    <row r="715" spans="1:28" ht="15" hidden="1" customHeight="1" x14ac:dyDescent="0.25">
      <c r="A715" t="s">
        <v>380</v>
      </c>
      <c r="B715" t="str">
        <f>VLOOKUP(O715+0,'de para'!K:O,3,0)</f>
        <v>NA</v>
      </c>
      <c r="C715" t="str">
        <f t="shared" si="11"/>
        <v>3026</v>
      </c>
      <c r="D715" t="str">
        <f>IFERROR(VLOOKUP(G715+0,'de para'!A:C,3,0),"")</f>
        <v/>
      </c>
      <c r="E715" t="str">
        <f>IF(VLOOKUP(G715+0,'de para'!E:H,4,0)="EX","Externo","Interno")</f>
        <v>Externo</v>
      </c>
      <c r="F715" t="s">
        <v>19931</v>
      </c>
      <c r="G715">
        <v>94</v>
      </c>
      <c r="H715" t="s">
        <v>19095</v>
      </c>
      <c r="I715" t="s">
        <v>980</v>
      </c>
      <c r="J715">
        <v>42718</v>
      </c>
      <c r="K715" t="s">
        <v>19096</v>
      </c>
      <c r="L715" t="s">
        <v>19155</v>
      </c>
      <c r="M715" t="s">
        <v>19129</v>
      </c>
      <c r="N715" t="s">
        <v>19104</v>
      </c>
      <c r="O715" t="s">
        <v>19938</v>
      </c>
      <c r="P715" t="s">
        <v>11793</v>
      </c>
      <c r="Q715">
        <v>0</v>
      </c>
      <c r="R715">
        <v>0.25</v>
      </c>
      <c r="S715">
        <v>0</v>
      </c>
      <c r="T715">
        <v>0.25</v>
      </c>
      <c r="U715">
        <v>0</v>
      </c>
      <c r="V715">
        <v>0</v>
      </c>
      <c r="W715">
        <v>0</v>
      </c>
      <c r="X715">
        <v>9763.61</v>
      </c>
      <c r="Y715" t="s">
        <v>19124</v>
      </c>
      <c r="Z715">
        <v>0</v>
      </c>
      <c r="AA715">
        <v>2440.9</v>
      </c>
      <c r="AB715">
        <v>42751</v>
      </c>
    </row>
    <row r="716" spans="1:28" ht="15" hidden="1" customHeight="1" x14ac:dyDescent="0.25">
      <c r="A716" t="s">
        <v>380</v>
      </c>
      <c r="B716" t="str">
        <f>VLOOKUP(O716+0,'de para'!K:O,3,0)</f>
        <v>NA</v>
      </c>
      <c r="C716" t="str">
        <f t="shared" si="11"/>
        <v>3026</v>
      </c>
      <c r="D716" t="str">
        <f>IFERROR(VLOOKUP(G716+0,'de para'!A:C,3,0),"")</f>
        <v/>
      </c>
      <c r="E716" t="str">
        <f>IF(VLOOKUP(G716+0,'de para'!E:H,4,0)="EX","Externo","Interno")</f>
        <v>Externo</v>
      </c>
      <c r="F716" t="s">
        <v>19931</v>
      </c>
      <c r="G716">
        <v>94</v>
      </c>
      <c r="H716" t="s">
        <v>19095</v>
      </c>
      <c r="I716" t="s">
        <v>980</v>
      </c>
      <c r="J716">
        <v>42718</v>
      </c>
      <c r="K716" t="s">
        <v>19096</v>
      </c>
      <c r="L716" t="s">
        <v>19155</v>
      </c>
      <c r="M716" t="s">
        <v>19129</v>
      </c>
      <c r="N716" t="s">
        <v>19112</v>
      </c>
      <c r="O716" t="s">
        <v>19939</v>
      </c>
      <c r="P716" t="s">
        <v>11788</v>
      </c>
      <c r="Q716">
        <v>8.3000000000000007</v>
      </c>
      <c r="R716">
        <v>3</v>
      </c>
      <c r="S716">
        <v>0</v>
      </c>
      <c r="T716">
        <v>3</v>
      </c>
      <c r="U716">
        <v>0</v>
      </c>
      <c r="V716">
        <v>0</v>
      </c>
      <c r="W716">
        <v>0</v>
      </c>
      <c r="X716">
        <v>2316.79</v>
      </c>
      <c r="Y716" t="s">
        <v>19124</v>
      </c>
      <c r="Z716">
        <v>0</v>
      </c>
      <c r="AA716">
        <v>6950.37</v>
      </c>
      <c r="AB716">
        <v>42751</v>
      </c>
    </row>
    <row r="717" spans="1:28" ht="15" hidden="1" customHeight="1" x14ac:dyDescent="0.25">
      <c r="A717" t="s">
        <v>380</v>
      </c>
      <c r="B717" t="str">
        <f>VLOOKUP(O717+0,'de para'!K:O,3,0)</f>
        <v>NA</v>
      </c>
      <c r="C717" t="str">
        <f t="shared" si="11"/>
        <v>3026</v>
      </c>
      <c r="D717" t="str">
        <f>IFERROR(VLOOKUP(G717+0,'de para'!A:C,3,0),"")</f>
        <v/>
      </c>
      <c r="E717" t="str">
        <f>IF(VLOOKUP(G717+0,'de para'!E:H,4,0)="EX","Externo","Interno")</f>
        <v>Externo</v>
      </c>
      <c r="F717" t="s">
        <v>19931</v>
      </c>
      <c r="G717">
        <v>94</v>
      </c>
      <c r="H717" t="s">
        <v>19095</v>
      </c>
      <c r="I717" t="s">
        <v>980</v>
      </c>
      <c r="J717">
        <v>42718</v>
      </c>
      <c r="K717" t="s">
        <v>19096</v>
      </c>
      <c r="L717" t="s">
        <v>19155</v>
      </c>
      <c r="M717" t="s">
        <v>19129</v>
      </c>
      <c r="N717" t="s">
        <v>19113</v>
      </c>
      <c r="O717" t="s">
        <v>19940</v>
      </c>
      <c r="P717" t="s">
        <v>11815</v>
      </c>
      <c r="Q717">
        <v>0</v>
      </c>
      <c r="R717">
        <v>0.2</v>
      </c>
      <c r="S717">
        <v>0</v>
      </c>
      <c r="T717">
        <v>0.2</v>
      </c>
      <c r="U717">
        <v>0</v>
      </c>
      <c r="V717">
        <v>0</v>
      </c>
      <c r="W717">
        <v>0</v>
      </c>
      <c r="X717">
        <v>13304.99</v>
      </c>
      <c r="Y717" t="s">
        <v>19124</v>
      </c>
      <c r="Z717">
        <v>0</v>
      </c>
      <c r="AA717">
        <v>2660.99</v>
      </c>
      <c r="AB717">
        <v>42751</v>
      </c>
    </row>
    <row r="718" spans="1:28" ht="15" hidden="1" customHeight="1" x14ac:dyDescent="0.25">
      <c r="A718" t="s">
        <v>380</v>
      </c>
      <c r="B718" t="str">
        <f>VLOOKUP(O718+0,'de para'!K:O,3,0)</f>
        <v>NA</v>
      </c>
      <c r="C718" t="str">
        <f t="shared" si="11"/>
        <v>3026</v>
      </c>
      <c r="D718" t="str">
        <f>IFERROR(VLOOKUP(G718+0,'de para'!A:C,3,0),"")</f>
        <v/>
      </c>
      <c r="E718" t="str">
        <f>IF(VLOOKUP(G718+0,'de para'!E:H,4,0)="EX","Externo","Interno")</f>
        <v>Externo</v>
      </c>
      <c r="F718" t="s">
        <v>19931</v>
      </c>
      <c r="G718">
        <v>94</v>
      </c>
      <c r="H718" t="s">
        <v>19095</v>
      </c>
      <c r="I718" t="s">
        <v>980</v>
      </c>
      <c r="J718">
        <v>42718</v>
      </c>
      <c r="K718" t="s">
        <v>19096</v>
      </c>
      <c r="L718" t="s">
        <v>19155</v>
      </c>
      <c r="M718" t="s">
        <v>19129</v>
      </c>
      <c r="N718" t="s">
        <v>19340</v>
      </c>
      <c r="O718" t="s">
        <v>19941</v>
      </c>
      <c r="P718" t="s">
        <v>547</v>
      </c>
      <c r="Q718">
        <v>9.7000000000000003E-2</v>
      </c>
      <c r="R718">
        <v>0.1</v>
      </c>
      <c r="S718">
        <v>0</v>
      </c>
      <c r="T718">
        <v>0.1</v>
      </c>
      <c r="U718">
        <v>0</v>
      </c>
      <c r="V718">
        <v>0</v>
      </c>
      <c r="W718">
        <v>0</v>
      </c>
      <c r="X718">
        <v>17276.63</v>
      </c>
      <c r="Y718" t="s">
        <v>19124</v>
      </c>
      <c r="Z718">
        <v>0</v>
      </c>
      <c r="AA718">
        <v>1727.66</v>
      </c>
      <c r="AB718">
        <v>42751</v>
      </c>
    </row>
    <row r="719" spans="1:28" ht="15" hidden="1" customHeight="1" x14ac:dyDescent="0.25">
      <c r="A719" t="s">
        <v>380</v>
      </c>
      <c r="B719" t="str">
        <f>VLOOKUP(O719+0,'de para'!K:O,3,0)</f>
        <v>NA</v>
      </c>
      <c r="C719" t="str">
        <f t="shared" si="11"/>
        <v>3026</v>
      </c>
      <c r="D719" t="str">
        <f>IFERROR(VLOOKUP(G719+0,'de para'!A:C,3,0),"")</f>
        <v/>
      </c>
      <c r="E719" t="str">
        <f>IF(VLOOKUP(G719+0,'de para'!E:H,4,0)="EX","Externo","Interno")</f>
        <v>Externo</v>
      </c>
      <c r="F719" t="s">
        <v>19931</v>
      </c>
      <c r="G719">
        <v>94</v>
      </c>
      <c r="H719" t="s">
        <v>19095</v>
      </c>
      <c r="I719" t="s">
        <v>980</v>
      </c>
      <c r="J719">
        <v>42718</v>
      </c>
      <c r="K719" t="s">
        <v>19096</v>
      </c>
      <c r="L719" t="s">
        <v>19155</v>
      </c>
      <c r="M719" t="s">
        <v>19129</v>
      </c>
      <c r="N719" t="s">
        <v>19342</v>
      </c>
      <c r="O719" t="s">
        <v>19942</v>
      </c>
      <c r="P719" t="s">
        <v>11786</v>
      </c>
      <c r="Q719">
        <v>5.1849999999999996</v>
      </c>
      <c r="R719">
        <v>1.5</v>
      </c>
      <c r="S719">
        <v>0</v>
      </c>
      <c r="T719">
        <v>1.5</v>
      </c>
      <c r="U719">
        <v>0</v>
      </c>
      <c r="V719">
        <v>0</v>
      </c>
      <c r="W719">
        <v>0</v>
      </c>
      <c r="X719">
        <v>3872.34</v>
      </c>
      <c r="Y719" t="s">
        <v>19124</v>
      </c>
      <c r="Z719">
        <v>0</v>
      </c>
      <c r="AA719">
        <v>5808.52</v>
      </c>
      <c r="AB719">
        <v>42751</v>
      </c>
    </row>
    <row r="720" spans="1:28" ht="15" hidden="1" customHeight="1" x14ac:dyDescent="0.25">
      <c r="A720" t="s">
        <v>380</v>
      </c>
      <c r="B720" t="str">
        <f>VLOOKUP(O720+0,'de para'!K:O,3,0)</f>
        <v>NA</v>
      </c>
      <c r="C720" t="str">
        <f t="shared" si="11"/>
        <v>3026</v>
      </c>
      <c r="D720" t="str">
        <f>IFERROR(VLOOKUP(G720+0,'de para'!A:C,3,0),"")</f>
        <v/>
      </c>
      <c r="E720" t="str">
        <f>IF(VLOOKUP(G720+0,'de para'!E:H,4,0)="EX","Externo","Interno")</f>
        <v>Externo</v>
      </c>
      <c r="F720" t="s">
        <v>19931</v>
      </c>
      <c r="G720">
        <v>94</v>
      </c>
      <c r="H720" t="s">
        <v>19095</v>
      </c>
      <c r="I720" t="s">
        <v>980</v>
      </c>
      <c r="J720">
        <v>42718</v>
      </c>
      <c r="K720" t="s">
        <v>19096</v>
      </c>
      <c r="L720" t="s">
        <v>19155</v>
      </c>
      <c r="M720" t="s">
        <v>19129</v>
      </c>
      <c r="N720" t="s">
        <v>19343</v>
      </c>
      <c r="O720" t="s">
        <v>19943</v>
      </c>
      <c r="P720" t="s">
        <v>620</v>
      </c>
      <c r="Q720">
        <v>2.0249999999999999</v>
      </c>
      <c r="R720">
        <v>1.5</v>
      </c>
      <c r="S720">
        <v>0</v>
      </c>
      <c r="T720">
        <v>1.5</v>
      </c>
      <c r="U720">
        <v>0</v>
      </c>
      <c r="V720">
        <v>0</v>
      </c>
      <c r="W720">
        <v>0</v>
      </c>
      <c r="X720">
        <v>4699.7700000000004</v>
      </c>
      <c r="Y720" t="s">
        <v>19124</v>
      </c>
      <c r="Z720">
        <v>0</v>
      </c>
      <c r="AA720">
        <v>7049.66</v>
      </c>
      <c r="AB720">
        <v>42751</v>
      </c>
    </row>
    <row r="721" spans="1:28" ht="15" hidden="1" customHeight="1" x14ac:dyDescent="0.25">
      <c r="A721" t="s">
        <v>380</v>
      </c>
      <c r="B721" t="str">
        <f>VLOOKUP(O721+0,'de para'!K:O,3,0)</f>
        <v>NA</v>
      </c>
      <c r="C721" t="str">
        <f t="shared" si="11"/>
        <v>3026</v>
      </c>
      <c r="D721" t="str">
        <f>IFERROR(VLOOKUP(G721+0,'de para'!A:C,3,0),"")</f>
        <v/>
      </c>
      <c r="E721" t="str">
        <f>IF(VLOOKUP(G721+0,'de para'!E:H,4,0)="EX","Externo","Interno")</f>
        <v>Externo</v>
      </c>
      <c r="F721" t="s">
        <v>19931</v>
      </c>
      <c r="G721">
        <v>94</v>
      </c>
      <c r="H721" t="s">
        <v>19095</v>
      </c>
      <c r="I721" t="s">
        <v>980</v>
      </c>
      <c r="J721">
        <v>42718</v>
      </c>
      <c r="K721" t="s">
        <v>19096</v>
      </c>
      <c r="L721" t="s">
        <v>19155</v>
      </c>
      <c r="M721" t="s">
        <v>19129</v>
      </c>
      <c r="N721" t="s">
        <v>19349</v>
      </c>
      <c r="O721" t="s">
        <v>19944</v>
      </c>
      <c r="P721" t="s">
        <v>11798</v>
      </c>
      <c r="Q721">
        <v>0</v>
      </c>
      <c r="R721">
        <v>0.1</v>
      </c>
      <c r="S721">
        <v>0</v>
      </c>
      <c r="T721">
        <v>0.1</v>
      </c>
      <c r="U721">
        <v>0</v>
      </c>
      <c r="V721">
        <v>0</v>
      </c>
      <c r="W721">
        <v>0</v>
      </c>
      <c r="X721">
        <v>47990.65</v>
      </c>
      <c r="Y721" t="s">
        <v>19124</v>
      </c>
      <c r="Z721">
        <v>0</v>
      </c>
      <c r="AA721">
        <v>4799.0600000000004</v>
      </c>
      <c r="AB721">
        <v>42751</v>
      </c>
    </row>
    <row r="722" spans="1:28" ht="15" hidden="1" customHeight="1" x14ac:dyDescent="0.25">
      <c r="A722" t="s">
        <v>380</v>
      </c>
      <c r="B722" t="str">
        <f>VLOOKUP(O722+0,'de para'!K:O,3,0)</f>
        <v>NA</v>
      </c>
      <c r="C722" t="str">
        <f t="shared" si="11"/>
        <v>3026</v>
      </c>
      <c r="D722" t="str">
        <f>IFERROR(VLOOKUP(G722+0,'de para'!A:C,3,0),"")</f>
        <v/>
      </c>
      <c r="E722" t="str">
        <f>IF(VLOOKUP(G722+0,'de para'!E:H,4,0)="EX","Externo","Interno")</f>
        <v>Externo</v>
      </c>
      <c r="F722" t="s">
        <v>19931</v>
      </c>
      <c r="G722">
        <v>94</v>
      </c>
      <c r="H722" t="s">
        <v>19095</v>
      </c>
      <c r="I722" t="s">
        <v>980</v>
      </c>
      <c r="J722">
        <v>42718</v>
      </c>
      <c r="K722" t="s">
        <v>19096</v>
      </c>
      <c r="L722" t="s">
        <v>19155</v>
      </c>
      <c r="M722" t="s">
        <v>19129</v>
      </c>
      <c r="N722" t="s">
        <v>19351</v>
      </c>
      <c r="O722" t="s">
        <v>19945</v>
      </c>
      <c r="P722" t="s">
        <v>11746</v>
      </c>
      <c r="Q722">
        <v>0</v>
      </c>
      <c r="R722">
        <v>0.5</v>
      </c>
      <c r="S722">
        <v>0</v>
      </c>
      <c r="T722">
        <v>0.5</v>
      </c>
      <c r="U722">
        <v>0</v>
      </c>
      <c r="V722">
        <v>0</v>
      </c>
      <c r="W722">
        <v>0</v>
      </c>
      <c r="X722">
        <v>7446.82</v>
      </c>
      <c r="Y722" t="s">
        <v>19124</v>
      </c>
      <c r="Z722">
        <v>0</v>
      </c>
      <c r="AA722">
        <v>3723.41</v>
      </c>
      <c r="AB722">
        <v>42751</v>
      </c>
    </row>
    <row r="723" spans="1:28" ht="15" hidden="1" customHeight="1" x14ac:dyDescent="0.25">
      <c r="A723" t="s">
        <v>380</v>
      </c>
      <c r="B723" t="str">
        <f>VLOOKUP(O723+0,'de para'!K:O,3,0)</f>
        <v>NA</v>
      </c>
      <c r="C723" t="str">
        <f t="shared" si="11"/>
        <v>3026</v>
      </c>
      <c r="D723" t="str">
        <f>IFERROR(VLOOKUP(G723+0,'de para'!A:C,3,0),"")</f>
        <v/>
      </c>
      <c r="E723" t="str">
        <f>IF(VLOOKUP(G723+0,'de para'!E:H,4,0)="EX","Externo","Interno")</f>
        <v>Externo</v>
      </c>
      <c r="F723" t="s">
        <v>19931</v>
      </c>
      <c r="G723">
        <v>94</v>
      </c>
      <c r="H723" t="s">
        <v>19095</v>
      </c>
      <c r="I723" t="s">
        <v>980</v>
      </c>
      <c r="J723">
        <v>42718</v>
      </c>
      <c r="K723" t="s">
        <v>19096</v>
      </c>
      <c r="L723" t="s">
        <v>19155</v>
      </c>
      <c r="M723" t="s">
        <v>19129</v>
      </c>
      <c r="N723" t="s">
        <v>19352</v>
      </c>
      <c r="O723" t="s">
        <v>19946</v>
      </c>
      <c r="P723" t="s">
        <v>11717</v>
      </c>
      <c r="Q723">
        <v>0</v>
      </c>
      <c r="R723">
        <v>2.5</v>
      </c>
      <c r="S723">
        <v>0</v>
      </c>
      <c r="T723">
        <v>2.5</v>
      </c>
      <c r="U723">
        <v>0</v>
      </c>
      <c r="V723">
        <v>0</v>
      </c>
      <c r="W723">
        <v>0</v>
      </c>
      <c r="X723">
        <v>1390.07</v>
      </c>
      <c r="Y723" t="s">
        <v>19124</v>
      </c>
      <c r="Z723">
        <v>0</v>
      </c>
      <c r="AA723">
        <v>3475.18</v>
      </c>
      <c r="AB723">
        <v>42751</v>
      </c>
    </row>
    <row r="724" spans="1:28" ht="15" hidden="1" customHeight="1" x14ac:dyDescent="0.25">
      <c r="A724" t="s">
        <v>380</v>
      </c>
      <c r="B724" t="str">
        <f>VLOOKUP(O724+0,'de para'!K:O,3,0)</f>
        <v>NA</v>
      </c>
      <c r="C724" t="str">
        <f t="shared" si="11"/>
        <v>3026</v>
      </c>
      <c r="D724" t="str">
        <f>IFERROR(VLOOKUP(G724+0,'de para'!A:C,3,0),"")</f>
        <v/>
      </c>
      <c r="E724" t="str">
        <f>IF(VLOOKUP(G724+0,'de para'!E:H,4,0)="EX","Externo","Interno")</f>
        <v>Externo</v>
      </c>
      <c r="F724" t="s">
        <v>19931</v>
      </c>
      <c r="G724">
        <v>94</v>
      </c>
      <c r="H724" t="s">
        <v>19095</v>
      </c>
      <c r="I724" t="s">
        <v>980</v>
      </c>
      <c r="J724">
        <v>42718</v>
      </c>
      <c r="K724" t="s">
        <v>19096</v>
      </c>
      <c r="L724" t="s">
        <v>19155</v>
      </c>
      <c r="M724" t="s">
        <v>19129</v>
      </c>
      <c r="N724" t="s">
        <v>19353</v>
      </c>
      <c r="O724" t="s">
        <v>19947</v>
      </c>
      <c r="P724" t="s">
        <v>11765</v>
      </c>
      <c r="Q724">
        <v>0.97499999999999998</v>
      </c>
      <c r="R724">
        <v>1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3177.31</v>
      </c>
      <c r="Y724" t="s">
        <v>19124</v>
      </c>
      <c r="Z724">
        <v>0</v>
      </c>
      <c r="AA724">
        <v>3177.31</v>
      </c>
      <c r="AB724">
        <v>42751</v>
      </c>
    </row>
    <row r="725" spans="1:28" ht="15" hidden="1" customHeight="1" x14ac:dyDescent="0.25">
      <c r="A725" t="s">
        <v>380</v>
      </c>
      <c r="B725" t="str">
        <f>VLOOKUP(O725+0,'de para'!K:O,3,0)</f>
        <v>NA</v>
      </c>
      <c r="C725" t="str">
        <f t="shared" si="11"/>
        <v>3026</v>
      </c>
      <c r="D725" t="str">
        <f>IFERROR(VLOOKUP(G725+0,'de para'!A:C,3,0),"")</f>
        <v/>
      </c>
      <c r="E725" t="str">
        <f>IF(VLOOKUP(G725+0,'de para'!E:H,4,0)="EX","Externo","Interno")</f>
        <v>Externo</v>
      </c>
      <c r="F725" t="s">
        <v>19931</v>
      </c>
      <c r="G725">
        <v>94</v>
      </c>
      <c r="H725" t="s">
        <v>19095</v>
      </c>
      <c r="I725" t="s">
        <v>980</v>
      </c>
      <c r="J725">
        <v>42718</v>
      </c>
      <c r="K725" t="s">
        <v>19096</v>
      </c>
      <c r="L725" t="s">
        <v>19155</v>
      </c>
      <c r="M725" t="s">
        <v>19129</v>
      </c>
      <c r="N725" t="s">
        <v>19117</v>
      </c>
      <c r="O725" t="s">
        <v>19948</v>
      </c>
      <c r="P725" t="s">
        <v>11742</v>
      </c>
      <c r="Q725">
        <v>0</v>
      </c>
      <c r="R725">
        <v>4</v>
      </c>
      <c r="S725">
        <v>0</v>
      </c>
      <c r="T725">
        <v>4</v>
      </c>
      <c r="U725">
        <v>0</v>
      </c>
      <c r="V725">
        <v>0</v>
      </c>
      <c r="W725">
        <v>0</v>
      </c>
      <c r="X725">
        <v>959.81</v>
      </c>
      <c r="Y725" t="s">
        <v>19124</v>
      </c>
      <c r="Z725">
        <v>0</v>
      </c>
      <c r="AA725">
        <v>3839.25</v>
      </c>
      <c r="AB725">
        <v>42751</v>
      </c>
    </row>
    <row r="726" spans="1:28" ht="15" hidden="1" customHeight="1" x14ac:dyDescent="0.25">
      <c r="A726" t="s">
        <v>380</v>
      </c>
      <c r="B726" t="str">
        <f>VLOOKUP(O726+0,'de para'!K:O,3,0)</f>
        <v>NA</v>
      </c>
      <c r="C726" t="str">
        <f t="shared" si="11"/>
        <v>3026</v>
      </c>
      <c r="D726" t="str">
        <f>IFERROR(VLOOKUP(G726+0,'de para'!A:C,3,0),"")</f>
        <v/>
      </c>
      <c r="E726" t="str">
        <f>IF(VLOOKUP(G726+0,'de para'!E:H,4,0)="EX","Externo","Interno")</f>
        <v>Externo</v>
      </c>
      <c r="F726" t="s">
        <v>19931</v>
      </c>
      <c r="G726">
        <v>94</v>
      </c>
      <c r="H726" t="s">
        <v>19095</v>
      </c>
      <c r="I726" t="s">
        <v>980</v>
      </c>
      <c r="J726">
        <v>42718</v>
      </c>
      <c r="K726" t="s">
        <v>19096</v>
      </c>
      <c r="L726" t="s">
        <v>19155</v>
      </c>
      <c r="M726" t="s">
        <v>19129</v>
      </c>
      <c r="N726" t="s">
        <v>19505</v>
      </c>
      <c r="O726" t="s">
        <v>19949</v>
      </c>
      <c r="P726" t="s">
        <v>11741</v>
      </c>
      <c r="Q726">
        <v>0</v>
      </c>
      <c r="R726">
        <v>1.6</v>
      </c>
      <c r="S726">
        <v>0</v>
      </c>
      <c r="T726">
        <v>1.6</v>
      </c>
      <c r="U726">
        <v>0</v>
      </c>
      <c r="V726">
        <v>0</v>
      </c>
      <c r="W726">
        <v>0</v>
      </c>
      <c r="X726">
        <v>1886.52</v>
      </c>
      <c r="Y726" t="s">
        <v>19124</v>
      </c>
      <c r="Z726">
        <v>0</v>
      </c>
      <c r="AA726">
        <v>3018.44</v>
      </c>
      <c r="AB726">
        <v>42751</v>
      </c>
    </row>
    <row r="727" spans="1:28" ht="15" hidden="1" customHeight="1" x14ac:dyDescent="0.25">
      <c r="A727" t="s">
        <v>380</v>
      </c>
      <c r="B727" t="str">
        <f>VLOOKUP(O727+0,'de para'!K:O,3,0)</f>
        <v>NA</v>
      </c>
      <c r="C727" t="str">
        <f t="shared" si="11"/>
        <v>3026</v>
      </c>
      <c r="D727" t="str">
        <f>IFERROR(VLOOKUP(G727+0,'de para'!A:C,3,0),"")</f>
        <v/>
      </c>
      <c r="E727" t="str">
        <f>IF(VLOOKUP(G727+0,'de para'!E:H,4,0)="EX","Externo","Interno")</f>
        <v>Externo</v>
      </c>
      <c r="F727" t="s">
        <v>19931</v>
      </c>
      <c r="G727">
        <v>94</v>
      </c>
      <c r="H727" t="s">
        <v>19095</v>
      </c>
      <c r="I727" t="s">
        <v>980</v>
      </c>
      <c r="J727">
        <v>42718</v>
      </c>
      <c r="K727" t="s">
        <v>19096</v>
      </c>
      <c r="L727" t="s">
        <v>19155</v>
      </c>
      <c r="M727" t="s">
        <v>19129</v>
      </c>
      <c r="N727" t="s">
        <v>19506</v>
      </c>
      <c r="O727" t="s">
        <v>19950</v>
      </c>
      <c r="P727" t="s">
        <v>11748</v>
      </c>
      <c r="Q727">
        <v>0.315</v>
      </c>
      <c r="R727">
        <v>0.2</v>
      </c>
      <c r="S727">
        <v>0</v>
      </c>
      <c r="T727">
        <v>0.2</v>
      </c>
      <c r="U727">
        <v>0</v>
      </c>
      <c r="V727">
        <v>0</v>
      </c>
      <c r="W727">
        <v>0</v>
      </c>
      <c r="X727">
        <v>34487.07</v>
      </c>
      <c r="Y727" t="s">
        <v>19124</v>
      </c>
      <c r="Z727">
        <v>0</v>
      </c>
      <c r="AA727">
        <v>6897.41</v>
      </c>
      <c r="AB727">
        <v>42751</v>
      </c>
    </row>
    <row r="728" spans="1:28" ht="15" hidden="1" customHeight="1" x14ac:dyDescent="0.25">
      <c r="A728" t="s">
        <v>380</v>
      </c>
      <c r="B728" t="str">
        <f>VLOOKUP(O728+0,'de para'!K:O,3,0)</f>
        <v>NA</v>
      </c>
      <c r="C728" t="str">
        <f t="shared" si="11"/>
        <v>3026</v>
      </c>
      <c r="D728" t="str">
        <f>IFERROR(VLOOKUP(G728+0,'de para'!A:C,3,0),"")</f>
        <v/>
      </c>
      <c r="E728" t="str">
        <f>IF(VLOOKUP(G728+0,'de para'!E:H,4,0)="EX","Externo","Interno")</f>
        <v>Externo</v>
      </c>
      <c r="F728" t="s">
        <v>19931</v>
      </c>
      <c r="G728">
        <v>94</v>
      </c>
      <c r="H728" t="s">
        <v>19095</v>
      </c>
      <c r="I728" t="s">
        <v>980</v>
      </c>
      <c r="J728">
        <v>42718</v>
      </c>
      <c r="K728" t="s">
        <v>19096</v>
      </c>
      <c r="L728" t="s">
        <v>19155</v>
      </c>
      <c r="M728" t="s">
        <v>19129</v>
      </c>
      <c r="N728" t="s">
        <v>19118</v>
      </c>
      <c r="O728" t="s">
        <v>19951</v>
      </c>
      <c r="P728" t="s">
        <v>11685</v>
      </c>
      <c r="Q728">
        <v>0.95</v>
      </c>
      <c r="R728">
        <v>1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2382.98</v>
      </c>
      <c r="Y728" t="s">
        <v>19124</v>
      </c>
      <c r="Z728">
        <v>0</v>
      </c>
      <c r="AA728">
        <v>2382.98</v>
      </c>
      <c r="AB728">
        <v>42751</v>
      </c>
    </row>
    <row r="729" spans="1:28" ht="15" hidden="1" customHeight="1" x14ac:dyDescent="0.25">
      <c r="A729" t="s">
        <v>380</v>
      </c>
      <c r="B729" t="e">
        <f>VLOOKUP(O729+0,'de para'!K:O,3,0)</f>
        <v>#N/A</v>
      </c>
      <c r="C729" t="str">
        <f t="shared" si="11"/>
        <v>3026</v>
      </c>
      <c r="D729" t="str">
        <f>IFERROR(VLOOKUP(G729+0,'de para'!A:C,3,0),"")</f>
        <v/>
      </c>
      <c r="E729" t="s">
        <v>19067</v>
      </c>
      <c r="F729" t="s">
        <v>19952</v>
      </c>
      <c r="G729">
        <v>2673</v>
      </c>
      <c r="H729" t="s">
        <v>19095</v>
      </c>
      <c r="I729" t="s">
        <v>19953</v>
      </c>
      <c r="J729">
        <v>42718</v>
      </c>
      <c r="K729" t="s">
        <v>19954</v>
      </c>
      <c r="L729" t="s">
        <v>19155</v>
      </c>
      <c r="M729" t="s">
        <v>19115</v>
      </c>
      <c r="N729" t="s">
        <v>19095</v>
      </c>
      <c r="O729" t="s">
        <v>19955</v>
      </c>
      <c r="P729" t="s">
        <v>19956</v>
      </c>
      <c r="Q729">
        <v>0</v>
      </c>
      <c r="R729">
        <v>0.15</v>
      </c>
      <c r="S729">
        <v>0</v>
      </c>
      <c r="T729">
        <v>0.15</v>
      </c>
      <c r="U729">
        <v>0</v>
      </c>
      <c r="V729">
        <v>0</v>
      </c>
      <c r="W729">
        <v>0</v>
      </c>
      <c r="X729">
        <v>15532.2</v>
      </c>
      <c r="Y729" t="s">
        <v>19097</v>
      </c>
      <c r="Z729">
        <v>0</v>
      </c>
      <c r="AA729">
        <v>2329.83</v>
      </c>
      <c r="AB729">
        <v>42749</v>
      </c>
    </row>
    <row r="730" spans="1:28" ht="15" hidden="1" customHeight="1" x14ac:dyDescent="0.25">
      <c r="A730" t="s">
        <v>380</v>
      </c>
      <c r="B730" t="str">
        <f>VLOOKUP(O730+0,'de para'!K:O,3,0)</f>
        <v>NA</v>
      </c>
      <c r="C730" t="str">
        <f t="shared" si="11"/>
        <v>3025</v>
      </c>
      <c r="D730" t="str">
        <f>IFERROR(VLOOKUP(G730+0,'de para'!A:C,3,0),"")</f>
        <v/>
      </c>
      <c r="E730" t="str">
        <f>IF(VLOOKUP(G730+0,'de para'!E:H,4,0)="EX","Externo","Interno")</f>
        <v>Interno</v>
      </c>
      <c r="F730" t="s">
        <v>19957</v>
      </c>
      <c r="G730">
        <v>972</v>
      </c>
      <c r="H730" t="s">
        <v>19095</v>
      </c>
      <c r="I730" t="s">
        <v>456</v>
      </c>
      <c r="J730">
        <v>42718</v>
      </c>
      <c r="K730" t="s">
        <v>19096</v>
      </c>
      <c r="L730" t="s">
        <v>19155</v>
      </c>
      <c r="M730" t="s">
        <v>19100</v>
      </c>
      <c r="N730" t="s">
        <v>19095</v>
      </c>
      <c r="O730" t="s">
        <v>19162</v>
      </c>
      <c r="P730" t="s">
        <v>386</v>
      </c>
      <c r="Q730">
        <v>-8.5</v>
      </c>
      <c r="R730">
        <v>5.2</v>
      </c>
      <c r="S730">
        <v>0</v>
      </c>
      <c r="T730">
        <v>5.2</v>
      </c>
      <c r="U730">
        <v>0</v>
      </c>
      <c r="V730">
        <v>0</v>
      </c>
      <c r="W730">
        <v>0</v>
      </c>
      <c r="X730">
        <v>55</v>
      </c>
      <c r="Y730" t="s">
        <v>19124</v>
      </c>
      <c r="Z730">
        <v>14.3</v>
      </c>
      <c r="AA730">
        <v>300.3</v>
      </c>
      <c r="AB730">
        <v>42758</v>
      </c>
    </row>
    <row r="731" spans="1:28" ht="15" hidden="1" customHeight="1" x14ac:dyDescent="0.25">
      <c r="A731" t="s">
        <v>380</v>
      </c>
      <c r="B731" t="str">
        <f>VLOOKUP(O731+0,'de para'!K:O,3,0)</f>
        <v>NA</v>
      </c>
      <c r="C731" t="str">
        <f t="shared" si="11"/>
        <v>3025</v>
      </c>
      <c r="D731" t="str">
        <f>IFERROR(VLOOKUP(G731+0,'de para'!A:C,3,0),"")</f>
        <v/>
      </c>
      <c r="E731" t="str">
        <f>IF(VLOOKUP(G731+0,'de para'!E:H,4,0)="EX","Externo","Interno")</f>
        <v>Interno</v>
      </c>
      <c r="F731" t="s">
        <v>19957</v>
      </c>
      <c r="G731">
        <v>972</v>
      </c>
      <c r="H731" t="s">
        <v>19095</v>
      </c>
      <c r="I731" t="s">
        <v>456</v>
      </c>
      <c r="J731">
        <v>42718</v>
      </c>
      <c r="K731" t="s">
        <v>19096</v>
      </c>
      <c r="L731" t="s">
        <v>19155</v>
      </c>
      <c r="M731" t="s">
        <v>19100</v>
      </c>
      <c r="N731" t="s">
        <v>19102</v>
      </c>
      <c r="O731" t="s">
        <v>19173</v>
      </c>
      <c r="P731" t="s">
        <v>429</v>
      </c>
      <c r="Q731">
        <v>-6.5</v>
      </c>
      <c r="R731">
        <v>6</v>
      </c>
      <c r="S731">
        <v>0</v>
      </c>
      <c r="T731">
        <v>6</v>
      </c>
      <c r="U731">
        <v>0</v>
      </c>
      <c r="V731">
        <v>0</v>
      </c>
      <c r="W731">
        <v>0</v>
      </c>
      <c r="X731">
        <v>88</v>
      </c>
      <c r="Y731" t="s">
        <v>19124</v>
      </c>
      <c r="Z731">
        <v>26.4</v>
      </c>
      <c r="AA731">
        <v>554.4</v>
      </c>
      <c r="AB731">
        <v>42758</v>
      </c>
    </row>
    <row r="732" spans="1:28" ht="15" hidden="1" customHeight="1" x14ac:dyDescent="0.25">
      <c r="A732" t="s">
        <v>380</v>
      </c>
      <c r="B732" t="str">
        <f>VLOOKUP(O732+0,'de para'!K:O,3,0)</f>
        <v>NA</v>
      </c>
      <c r="C732" t="str">
        <f t="shared" si="11"/>
        <v>3025</v>
      </c>
      <c r="D732" t="str">
        <f>IFERROR(VLOOKUP(G732+0,'de para'!A:C,3,0),"")</f>
        <v/>
      </c>
      <c r="E732" t="str">
        <f>IF(VLOOKUP(G732+0,'de para'!E:H,4,0)="EX","Externo","Interno")</f>
        <v>Interno</v>
      </c>
      <c r="F732" t="s">
        <v>19957</v>
      </c>
      <c r="G732">
        <v>972</v>
      </c>
      <c r="H732" t="s">
        <v>19095</v>
      </c>
      <c r="I732" t="s">
        <v>456</v>
      </c>
      <c r="J732">
        <v>42718</v>
      </c>
      <c r="K732" t="s">
        <v>19096</v>
      </c>
      <c r="L732" t="s">
        <v>19155</v>
      </c>
      <c r="M732" t="s">
        <v>19100</v>
      </c>
      <c r="N732" t="s">
        <v>19108</v>
      </c>
      <c r="O732" t="s">
        <v>19163</v>
      </c>
      <c r="P732" t="s">
        <v>422</v>
      </c>
      <c r="Q732">
        <v>-4.5</v>
      </c>
      <c r="R732">
        <v>3</v>
      </c>
      <c r="S732">
        <v>0</v>
      </c>
      <c r="T732">
        <v>3</v>
      </c>
      <c r="U732">
        <v>0</v>
      </c>
      <c r="V732">
        <v>0</v>
      </c>
      <c r="W732">
        <v>0</v>
      </c>
      <c r="X732">
        <v>121</v>
      </c>
      <c r="Y732" t="s">
        <v>19124</v>
      </c>
      <c r="Z732">
        <v>18.149999999999999</v>
      </c>
      <c r="AA732">
        <v>381.15</v>
      </c>
      <c r="AB732">
        <v>42758</v>
      </c>
    </row>
    <row r="733" spans="1:28" ht="15" hidden="1" customHeight="1" x14ac:dyDescent="0.25">
      <c r="A733" t="s">
        <v>380</v>
      </c>
      <c r="B733" t="str">
        <f>VLOOKUP(O733+0,'de para'!K:O,3,0)</f>
        <v>NA</v>
      </c>
      <c r="C733" t="str">
        <f t="shared" si="11"/>
        <v>3025</v>
      </c>
      <c r="D733" t="str">
        <f>IFERROR(VLOOKUP(G733+0,'de para'!A:C,3,0),"")</f>
        <v/>
      </c>
      <c r="E733" t="str">
        <f>IF(VLOOKUP(G733+0,'de para'!E:H,4,0)="EX","Externo","Interno")</f>
        <v>Interno</v>
      </c>
      <c r="F733" t="s">
        <v>19957</v>
      </c>
      <c r="G733">
        <v>972</v>
      </c>
      <c r="H733" t="s">
        <v>19095</v>
      </c>
      <c r="I733" t="s">
        <v>456</v>
      </c>
      <c r="J733">
        <v>42718</v>
      </c>
      <c r="K733" t="s">
        <v>19096</v>
      </c>
      <c r="L733" t="s">
        <v>19155</v>
      </c>
      <c r="M733" t="s">
        <v>19100</v>
      </c>
      <c r="N733" t="s">
        <v>19103</v>
      </c>
      <c r="O733" t="s">
        <v>19686</v>
      </c>
      <c r="P733" t="s">
        <v>430</v>
      </c>
      <c r="Q733">
        <v>0</v>
      </c>
      <c r="R733">
        <v>2</v>
      </c>
      <c r="S733">
        <v>0</v>
      </c>
      <c r="T733">
        <v>2</v>
      </c>
      <c r="U733">
        <v>0</v>
      </c>
      <c r="V733">
        <v>0</v>
      </c>
      <c r="W733">
        <v>0</v>
      </c>
      <c r="X733">
        <v>160</v>
      </c>
      <c r="Y733" t="s">
        <v>19124</v>
      </c>
      <c r="Z733">
        <v>16</v>
      </c>
      <c r="AA733">
        <v>336</v>
      </c>
      <c r="AB733">
        <v>42758</v>
      </c>
    </row>
    <row r="734" spans="1:28" ht="15" hidden="1" customHeight="1" x14ac:dyDescent="0.25">
      <c r="A734" t="s">
        <v>380</v>
      </c>
      <c r="B734" t="str">
        <f>VLOOKUP(O734+0,'de para'!K:O,3,0)</f>
        <v>NA</v>
      </c>
      <c r="C734" t="str">
        <f t="shared" si="11"/>
        <v>3025</v>
      </c>
      <c r="D734" t="str">
        <f>IFERROR(VLOOKUP(G734+0,'de para'!A:C,3,0),"")</f>
        <v/>
      </c>
      <c r="E734" t="str">
        <f>IF(VLOOKUP(G734+0,'de para'!E:H,4,0)="EX","Externo","Interno")</f>
        <v>Interno</v>
      </c>
      <c r="F734" t="s">
        <v>19957</v>
      </c>
      <c r="G734">
        <v>972</v>
      </c>
      <c r="H734" t="s">
        <v>19095</v>
      </c>
      <c r="I734" t="s">
        <v>456</v>
      </c>
      <c r="J734">
        <v>42718</v>
      </c>
      <c r="K734" t="s">
        <v>19096</v>
      </c>
      <c r="L734" t="s">
        <v>19155</v>
      </c>
      <c r="M734" t="s">
        <v>19100</v>
      </c>
      <c r="N734" t="s">
        <v>19291</v>
      </c>
      <c r="O734" t="s">
        <v>19174</v>
      </c>
      <c r="P734" t="s">
        <v>410</v>
      </c>
      <c r="Q734">
        <v>-1.4</v>
      </c>
      <c r="R734">
        <v>1</v>
      </c>
      <c r="S734">
        <v>0</v>
      </c>
      <c r="T734">
        <v>1</v>
      </c>
      <c r="U734">
        <v>0</v>
      </c>
      <c r="V734">
        <v>0</v>
      </c>
      <c r="W734">
        <v>0</v>
      </c>
      <c r="X734">
        <v>176</v>
      </c>
      <c r="Y734" t="s">
        <v>19124</v>
      </c>
      <c r="Z734">
        <v>8.8000000000000007</v>
      </c>
      <c r="AA734">
        <v>184.8</v>
      </c>
      <c r="AB734">
        <v>42758</v>
      </c>
    </row>
    <row r="735" spans="1:28" ht="15" hidden="1" customHeight="1" x14ac:dyDescent="0.25">
      <c r="A735" t="s">
        <v>380</v>
      </c>
      <c r="B735" t="str">
        <f>VLOOKUP(O735+0,'de para'!K:O,3,0)</f>
        <v>NA</v>
      </c>
      <c r="C735" t="str">
        <f t="shared" si="11"/>
        <v>3025</v>
      </c>
      <c r="D735" t="str">
        <f>IFERROR(VLOOKUP(G735+0,'de para'!A:C,3,0),"")</f>
        <v/>
      </c>
      <c r="E735" t="str">
        <f>IF(VLOOKUP(G735+0,'de para'!E:H,4,0)="EX","Externo","Interno")</f>
        <v>Interno</v>
      </c>
      <c r="F735" t="s">
        <v>19957</v>
      </c>
      <c r="G735">
        <v>972</v>
      </c>
      <c r="H735" t="s">
        <v>19095</v>
      </c>
      <c r="I735" t="s">
        <v>456</v>
      </c>
      <c r="J735">
        <v>42718</v>
      </c>
      <c r="K735" t="s">
        <v>19096</v>
      </c>
      <c r="L735" t="s">
        <v>19155</v>
      </c>
      <c r="M735" t="s">
        <v>19100</v>
      </c>
      <c r="N735" t="s">
        <v>19104</v>
      </c>
      <c r="O735" t="s">
        <v>19176</v>
      </c>
      <c r="P735" t="s">
        <v>412</v>
      </c>
      <c r="Q735">
        <v>0</v>
      </c>
      <c r="R735">
        <v>0.5</v>
      </c>
      <c r="S735">
        <v>0</v>
      </c>
      <c r="T735">
        <v>0.5</v>
      </c>
      <c r="U735">
        <v>0</v>
      </c>
      <c r="V735">
        <v>0</v>
      </c>
      <c r="W735">
        <v>0</v>
      </c>
      <c r="X735">
        <v>319</v>
      </c>
      <c r="Y735" t="s">
        <v>19124</v>
      </c>
      <c r="Z735">
        <v>7.98</v>
      </c>
      <c r="AA735">
        <v>167.48</v>
      </c>
      <c r="AB735">
        <v>42758</v>
      </c>
    </row>
    <row r="736" spans="1:28" ht="15" hidden="1" customHeight="1" x14ac:dyDescent="0.25">
      <c r="A736" t="s">
        <v>380</v>
      </c>
      <c r="B736" t="str">
        <f>VLOOKUP(O736+0,'de para'!K:O,3,0)</f>
        <v>NA</v>
      </c>
      <c r="C736" t="str">
        <f t="shared" si="11"/>
        <v>3025</v>
      </c>
      <c r="D736" t="str">
        <f>IFERROR(VLOOKUP(G736+0,'de para'!A:C,3,0),"")</f>
        <v/>
      </c>
      <c r="E736" t="str">
        <f>IF(VLOOKUP(G736+0,'de para'!E:H,4,0)="EX","Externo","Interno")</f>
        <v>Interno</v>
      </c>
      <c r="F736" t="s">
        <v>19957</v>
      </c>
      <c r="G736">
        <v>972</v>
      </c>
      <c r="H736" t="s">
        <v>19095</v>
      </c>
      <c r="I736" t="s">
        <v>456</v>
      </c>
      <c r="J736">
        <v>42718</v>
      </c>
      <c r="K736" t="s">
        <v>19096</v>
      </c>
      <c r="L736" t="s">
        <v>19155</v>
      </c>
      <c r="M736" t="s">
        <v>19100</v>
      </c>
      <c r="N736" t="s">
        <v>19112</v>
      </c>
      <c r="O736" t="s">
        <v>19687</v>
      </c>
      <c r="P736" t="s">
        <v>423</v>
      </c>
      <c r="Q736">
        <v>0.6</v>
      </c>
      <c r="R736">
        <v>0.15</v>
      </c>
      <c r="S736">
        <v>0</v>
      </c>
      <c r="T736">
        <v>0.15</v>
      </c>
      <c r="U736">
        <v>0</v>
      </c>
      <c r="V736">
        <v>0</v>
      </c>
      <c r="W736">
        <v>0</v>
      </c>
      <c r="X736">
        <v>385</v>
      </c>
      <c r="Y736" t="s">
        <v>19124</v>
      </c>
      <c r="Z736">
        <v>2.88</v>
      </c>
      <c r="AA736">
        <v>60.63</v>
      </c>
      <c r="AB736">
        <v>42758</v>
      </c>
    </row>
    <row r="737" spans="1:28" ht="15" hidden="1" customHeight="1" x14ac:dyDescent="0.25">
      <c r="A737" t="s">
        <v>380</v>
      </c>
      <c r="B737" t="str">
        <f>VLOOKUP(O737+0,'de para'!K:O,3,0)</f>
        <v>NA</v>
      </c>
      <c r="C737" t="str">
        <f t="shared" si="11"/>
        <v>3025</v>
      </c>
      <c r="D737" t="str">
        <f>IFERROR(VLOOKUP(G737+0,'de para'!A:C,3,0),"")</f>
        <v/>
      </c>
      <c r="E737" t="str">
        <f>IF(VLOOKUP(G737+0,'de para'!E:H,4,0)="EX","Externo","Interno")</f>
        <v>Interno</v>
      </c>
      <c r="F737" t="s">
        <v>19957</v>
      </c>
      <c r="G737">
        <v>972</v>
      </c>
      <c r="H737" t="s">
        <v>19095</v>
      </c>
      <c r="I737" t="s">
        <v>456</v>
      </c>
      <c r="J737">
        <v>42718</v>
      </c>
      <c r="K737" t="s">
        <v>19096</v>
      </c>
      <c r="L737" t="s">
        <v>19155</v>
      </c>
      <c r="M737" t="s">
        <v>19100</v>
      </c>
      <c r="N737" t="s">
        <v>19113</v>
      </c>
      <c r="O737" t="s">
        <v>19182</v>
      </c>
      <c r="P737" t="s">
        <v>457</v>
      </c>
      <c r="Q737">
        <v>-0.15</v>
      </c>
      <c r="R737">
        <v>0.15</v>
      </c>
      <c r="S737">
        <v>0</v>
      </c>
      <c r="T737">
        <v>0.15</v>
      </c>
      <c r="U737">
        <v>0</v>
      </c>
      <c r="V737">
        <v>0</v>
      </c>
      <c r="W737">
        <v>0</v>
      </c>
      <c r="X737">
        <v>440</v>
      </c>
      <c r="Y737" t="s">
        <v>19124</v>
      </c>
      <c r="Z737">
        <v>3.3</v>
      </c>
      <c r="AA737">
        <v>69.3</v>
      </c>
      <c r="AB737">
        <v>42758</v>
      </c>
    </row>
    <row r="738" spans="1:28" ht="15" hidden="1" customHeight="1" x14ac:dyDescent="0.25">
      <c r="A738" t="s">
        <v>380</v>
      </c>
      <c r="B738" t="str">
        <f>VLOOKUP(O738+0,'de para'!K:O,3,0)</f>
        <v>NA</v>
      </c>
      <c r="C738" t="str">
        <f t="shared" si="11"/>
        <v>3025</v>
      </c>
      <c r="D738" t="str">
        <f>IFERROR(VLOOKUP(G738+0,'de para'!A:C,3,0),"")</f>
        <v/>
      </c>
      <c r="E738" t="str">
        <f>IF(VLOOKUP(G738+0,'de para'!E:H,4,0)="EX","Externo","Interno")</f>
        <v>Interno</v>
      </c>
      <c r="F738" t="s">
        <v>19957</v>
      </c>
      <c r="G738">
        <v>972</v>
      </c>
      <c r="H738" t="s">
        <v>19095</v>
      </c>
      <c r="I738" t="s">
        <v>456</v>
      </c>
      <c r="J738">
        <v>42718</v>
      </c>
      <c r="K738" t="s">
        <v>19096</v>
      </c>
      <c r="L738" t="s">
        <v>19155</v>
      </c>
      <c r="M738" t="s">
        <v>19100</v>
      </c>
      <c r="N738" t="s">
        <v>19340</v>
      </c>
      <c r="O738" t="s">
        <v>19180</v>
      </c>
      <c r="P738" t="s">
        <v>432</v>
      </c>
      <c r="Q738">
        <v>-2.5</v>
      </c>
      <c r="R738">
        <v>1.6</v>
      </c>
      <c r="S738">
        <v>0</v>
      </c>
      <c r="T738">
        <v>1.6</v>
      </c>
      <c r="U738">
        <v>0</v>
      </c>
      <c r="V738">
        <v>0</v>
      </c>
      <c r="W738">
        <v>0</v>
      </c>
      <c r="X738">
        <v>165</v>
      </c>
      <c r="Y738" t="s">
        <v>19124</v>
      </c>
      <c r="Z738">
        <v>26.4</v>
      </c>
      <c r="AA738">
        <v>290.39999999999998</v>
      </c>
      <c r="AB738">
        <v>42758</v>
      </c>
    </row>
    <row r="739" spans="1:28" ht="15" hidden="1" customHeight="1" x14ac:dyDescent="0.25">
      <c r="A739" t="s">
        <v>380</v>
      </c>
      <c r="B739" t="str">
        <f>VLOOKUP(O739+0,'de para'!K:O,3,0)</f>
        <v>NA</v>
      </c>
      <c r="C739" t="str">
        <f t="shared" si="11"/>
        <v>3025</v>
      </c>
      <c r="D739" t="str">
        <f>IFERROR(VLOOKUP(G739+0,'de para'!A:C,3,0),"")</f>
        <v/>
      </c>
      <c r="E739" t="str">
        <f>IF(VLOOKUP(G739+0,'de para'!E:H,4,0)="EX","Externo","Interno")</f>
        <v>Interno</v>
      </c>
      <c r="F739" t="s">
        <v>19957</v>
      </c>
      <c r="G739">
        <v>972</v>
      </c>
      <c r="H739" t="s">
        <v>19095</v>
      </c>
      <c r="I739" t="s">
        <v>456</v>
      </c>
      <c r="J739">
        <v>42718</v>
      </c>
      <c r="K739" t="s">
        <v>19096</v>
      </c>
      <c r="L739" t="s">
        <v>19155</v>
      </c>
      <c r="M739" t="s">
        <v>19100</v>
      </c>
      <c r="N739" t="s">
        <v>19342</v>
      </c>
      <c r="O739" t="s">
        <v>19688</v>
      </c>
      <c r="P739" t="s">
        <v>434</v>
      </c>
      <c r="Q739">
        <v>-1.4</v>
      </c>
      <c r="R739">
        <v>1.6</v>
      </c>
      <c r="S739">
        <v>0</v>
      </c>
      <c r="T739">
        <v>1.6</v>
      </c>
      <c r="U739">
        <v>0</v>
      </c>
      <c r="V739">
        <v>0</v>
      </c>
      <c r="W739">
        <v>0</v>
      </c>
      <c r="X739">
        <v>341</v>
      </c>
      <c r="Y739" t="s">
        <v>19124</v>
      </c>
      <c r="Z739">
        <v>54.56</v>
      </c>
      <c r="AA739">
        <v>600.16</v>
      </c>
      <c r="AB739">
        <v>42758</v>
      </c>
    </row>
    <row r="740" spans="1:28" ht="15" hidden="1" customHeight="1" x14ac:dyDescent="0.25">
      <c r="A740" t="s">
        <v>380</v>
      </c>
      <c r="B740" t="str">
        <f>VLOOKUP(O740+0,'de para'!K:O,3,0)</f>
        <v>NA</v>
      </c>
      <c r="C740" t="str">
        <f t="shared" si="11"/>
        <v>3025</v>
      </c>
      <c r="D740" t="str">
        <f>IFERROR(VLOOKUP(G740+0,'de para'!A:C,3,0),"")</f>
        <v/>
      </c>
      <c r="E740" t="str">
        <f>IF(VLOOKUP(G740+0,'de para'!E:H,4,0)="EX","Externo","Interno")</f>
        <v>Interno</v>
      </c>
      <c r="F740" t="s">
        <v>19957</v>
      </c>
      <c r="G740">
        <v>972</v>
      </c>
      <c r="H740" t="s">
        <v>19095</v>
      </c>
      <c r="I740" t="s">
        <v>456</v>
      </c>
      <c r="J740">
        <v>42718</v>
      </c>
      <c r="K740" t="s">
        <v>19096</v>
      </c>
      <c r="L740" t="s">
        <v>19155</v>
      </c>
      <c r="M740" t="s">
        <v>19100</v>
      </c>
      <c r="N740" t="s">
        <v>19343</v>
      </c>
      <c r="O740" t="s">
        <v>19689</v>
      </c>
      <c r="P740" t="s">
        <v>435</v>
      </c>
      <c r="Q740">
        <v>-0.2</v>
      </c>
      <c r="R740">
        <v>1.6</v>
      </c>
      <c r="S740">
        <v>0</v>
      </c>
      <c r="T740">
        <v>1.6</v>
      </c>
      <c r="U740">
        <v>0</v>
      </c>
      <c r="V740">
        <v>0</v>
      </c>
      <c r="W740">
        <v>0</v>
      </c>
      <c r="X740">
        <v>374</v>
      </c>
      <c r="Y740" t="s">
        <v>19124</v>
      </c>
      <c r="Z740">
        <v>59.84</v>
      </c>
      <c r="AA740">
        <v>658.24</v>
      </c>
      <c r="AB740">
        <v>42758</v>
      </c>
    </row>
    <row r="741" spans="1:28" ht="15" hidden="1" customHeight="1" x14ac:dyDescent="0.25">
      <c r="A741" t="s">
        <v>380</v>
      </c>
      <c r="B741" t="str">
        <f>VLOOKUP(O741+0,'de para'!K:O,3,0)</f>
        <v>NA</v>
      </c>
      <c r="C741" t="str">
        <f t="shared" si="11"/>
        <v>3025</v>
      </c>
      <c r="D741" t="str">
        <f>IFERROR(VLOOKUP(G741+0,'de para'!A:C,3,0),"")</f>
        <v/>
      </c>
      <c r="E741" t="str">
        <f>IF(VLOOKUP(G741+0,'de para'!E:H,4,0)="EX","Externo","Interno")</f>
        <v>Interno</v>
      </c>
      <c r="F741" t="s">
        <v>19957</v>
      </c>
      <c r="G741">
        <v>972</v>
      </c>
      <c r="H741" t="s">
        <v>19095</v>
      </c>
      <c r="I741" t="s">
        <v>456</v>
      </c>
      <c r="J741">
        <v>42718</v>
      </c>
      <c r="K741" t="s">
        <v>19096</v>
      </c>
      <c r="L741" t="s">
        <v>19155</v>
      </c>
      <c r="M741" t="s">
        <v>19100</v>
      </c>
      <c r="N741" t="s">
        <v>19349</v>
      </c>
      <c r="O741" t="s">
        <v>19690</v>
      </c>
      <c r="P741" t="s">
        <v>436</v>
      </c>
      <c r="Q741">
        <v>-0.2</v>
      </c>
      <c r="R741">
        <v>1.2</v>
      </c>
      <c r="S741">
        <v>0</v>
      </c>
      <c r="T741">
        <v>1.2</v>
      </c>
      <c r="U741">
        <v>0</v>
      </c>
      <c r="V741">
        <v>0</v>
      </c>
      <c r="W741">
        <v>0</v>
      </c>
      <c r="X741">
        <v>484</v>
      </c>
      <c r="Y741" t="s">
        <v>19124</v>
      </c>
      <c r="Z741">
        <v>58.08</v>
      </c>
      <c r="AA741">
        <v>638.88</v>
      </c>
      <c r="AB741">
        <v>42758</v>
      </c>
    </row>
    <row r="742" spans="1:28" ht="15" hidden="1" customHeight="1" x14ac:dyDescent="0.25">
      <c r="A742" t="s">
        <v>380</v>
      </c>
      <c r="B742" t="str">
        <f>VLOOKUP(O742+0,'de para'!K:O,3,0)</f>
        <v>NA</v>
      </c>
      <c r="C742" t="str">
        <f t="shared" si="11"/>
        <v>3025</v>
      </c>
      <c r="D742" t="str">
        <f>IFERROR(VLOOKUP(G742+0,'de para'!A:C,3,0),"")</f>
        <v/>
      </c>
      <c r="E742" t="str">
        <f>IF(VLOOKUP(G742+0,'de para'!E:H,4,0)="EX","Externo","Interno")</f>
        <v>Interno</v>
      </c>
      <c r="F742" t="s">
        <v>19957</v>
      </c>
      <c r="G742">
        <v>972</v>
      </c>
      <c r="H742" t="s">
        <v>19095</v>
      </c>
      <c r="I742" t="s">
        <v>456</v>
      </c>
      <c r="J742">
        <v>42718</v>
      </c>
      <c r="K742" t="s">
        <v>19096</v>
      </c>
      <c r="L742" t="s">
        <v>19155</v>
      </c>
      <c r="M742" t="s">
        <v>19100</v>
      </c>
      <c r="N742" t="s">
        <v>19351</v>
      </c>
      <c r="O742" t="s">
        <v>19676</v>
      </c>
      <c r="P742" t="s">
        <v>437</v>
      </c>
      <c r="Q742">
        <v>-5.8</v>
      </c>
      <c r="R742">
        <v>0.8</v>
      </c>
      <c r="S742">
        <v>0</v>
      </c>
      <c r="T742">
        <v>0.8</v>
      </c>
      <c r="U742">
        <v>0</v>
      </c>
      <c r="V742">
        <v>0</v>
      </c>
      <c r="W742">
        <v>0</v>
      </c>
      <c r="X742">
        <v>528</v>
      </c>
      <c r="Y742" t="s">
        <v>19124</v>
      </c>
      <c r="Z742">
        <v>42.24</v>
      </c>
      <c r="AA742">
        <v>464.64</v>
      </c>
      <c r="AB742">
        <v>42758</v>
      </c>
    </row>
    <row r="743" spans="1:28" ht="15" hidden="1" customHeight="1" x14ac:dyDescent="0.25">
      <c r="A743" t="s">
        <v>380</v>
      </c>
      <c r="B743" t="str">
        <f>VLOOKUP(O743+0,'de para'!K:O,3,0)</f>
        <v>NA</v>
      </c>
      <c r="C743" t="str">
        <f t="shared" si="11"/>
        <v>3025</v>
      </c>
      <c r="D743" t="str">
        <f>IFERROR(VLOOKUP(G743+0,'de para'!A:C,3,0),"")</f>
        <v/>
      </c>
      <c r="E743" t="str">
        <f>IF(VLOOKUP(G743+0,'de para'!E:H,4,0)="EX","Externo","Interno")</f>
        <v>Interno</v>
      </c>
      <c r="F743" t="s">
        <v>19957</v>
      </c>
      <c r="G743">
        <v>972</v>
      </c>
      <c r="H743" t="s">
        <v>19095</v>
      </c>
      <c r="I743" t="s">
        <v>456</v>
      </c>
      <c r="J743">
        <v>42718</v>
      </c>
      <c r="K743" t="s">
        <v>19096</v>
      </c>
      <c r="L743" t="s">
        <v>19155</v>
      </c>
      <c r="M743" t="s">
        <v>19100</v>
      </c>
      <c r="N743" t="s">
        <v>19352</v>
      </c>
      <c r="O743" t="s">
        <v>19186</v>
      </c>
      <c r="P743" t="s">
        <v>438</v>
      </c>
      <c r="Q743">
        <v>-1.2</v>
      </c>
      <c r="R743">
        <v>0.6</v>
      </c>
      <c r="S743">
        <v>0</v>
      </c>
      <c r="T743">
        <v>0.6</v>
      </c>
      <c r="U743">
        <v>0</v>
      </c>
      <c r="V743">
        <v>0</v>
      </c>
      <c r="W743">
        <v>0</v>
      </c>
      <c r="X743">
        <v>627</v>
      </c>
      <c r="Y743" t="s">
        <v>19124</v>
      </c>
      <c r="Z743">
        <v>37.619999999999997</v>
      </c>
      <c r="AA743">
        <v>413.82</v>
      </c>
      <c r="AB743">
        <v>42758</v>
      </c>
    </row>
    <row r="744" spans="1:28" ht="15" hidden="1" customHeight="1" x14ac:dyDescent="0.25">
      <c r="A744" t="s">
        <v>380</v>
      </c>
      <c r="B744" t="str">
        <f>VLOOKUP(O744+0,'de para'!K:O,3,0)</f>
        <v>NA</v>
      </c>
      <c r="C744" t="str">
        <f t="shared" si="11"/>
        <v>3025</v>
      </c>
      <c r="D744" t="str">
        <f>IFERROR(VLOOKUP(G744+0,'de para'!A:C,3,0),"")</f>
        <v/>
      </c>
      <c r="E744" t="str">
        <f>IF(VLOOKUP(G744+0,'de para'!E:H,4,0)="EX","Externo","Interno")</f>
        <v>Interno</v>
      </c>
      <c r="F744" t="s">
        <v>19957</v>
      </c>
      <c r="G744">
        <v>972</v>
      </c>
      <c r="H744" t="s">
        <v>19095</v>
      </c>
      <c r="I744" t="s">
        <v>456</v>
      </c>
      <c r="J744">
        <v>42718</v>
      </c>
      <c r="K744" t="s">
        <v>19096</v>
      </c>
      <c r="L744" t="s">
        <v>19155</v>
      </c>
      <c r="M744" t="s">
        <v>19100</v>
      </c>
      <c r="N744" t="s">
        <v>19353</v>
      </c>
      <c r="O744" t="s">
        <v>19185</v>
      </c>
      <c r="P744" t="s">
        <v>441</v>
      </c>
      <c r="Q744">
        <v>-0.3</v>
      </c>
      <c r="R744">
        <v>0.1</v>
      </c>
      <c r="S744">
        <v>0</v>
      </c>
      <c r="T744">
        <v>0.1</v>
      </c>
      <c r="U744">
        <v>0</v>
      </c>
      <c r="V744">
        <v>0</v>
      </c>
      <c r="W744">
        <v>0</v>
      </c>
      <c r="X744">
        <v>1914</v>
      </c>
      <c r="Y744" t="s">
        <v>19124</v>
      </c>
      <c r="Z744">
        <v>19.14</v>
      </c>
      <c r="AA744">
        <v>210.54</v>
      </c>
      <c r="AB744">
        <v>42758</v>
      </c>
    </row>
    <row r="745" spans="1:28" ht="15" hidden="1" customHeight="1" x14ac:dyDescent="0.25">
      <c r="A745" t="s">
        <v>380</v>
      </c>
      <c r="B745" t="str">
        <f>VLOOKUP(O745+0,'de para'!K:O,3,0)</f>
        <v>NA</v>
      </c>
      <c r="C745" t="str">
        <f t="shared" si="11"/>
        <v>3025</v>
      </c>
      <c r="D745" t="str">
        <f>IFERROR(VLOOKUP(G745+0,'de para'!A:C,3,0),"")</f>
        <v/>
      </c>
      <c r="E745" t="str">
        <f>IF(VLOOKUP(G745+0,'de para'!E:H,4,0)="EX","Externo","Interno")</f>
        <v>Interno</v>
      </c>
      <c r="F745" t="s">
        <v>19957</v>
      </c>
      <c r="G745">
        <v>972</v>
      </c>
      <c r="H745" t="s">
        <v>19095</v>
      </c>
      <c r="I745" t="s">
        <v>456</v>
      </c>
      <c r="J745">
        <v>42718</v>
      </c>
      <c r="K745" t="s">
        <v>19096</v>
      </c>
      <c r="L745" t="s">
        <v>19155</v>
      </c>
      <c r="M745" t="s">
        <v>19100</v>
      </c>
      <c r="N745" t="s">
        <v>19117</v>
      </c>
      <c r="O745" t="s">
        <v>19184</v>
      </c>
      <c r="P745" t="s">
        <v>442</v>
      </c>
      <c r="Q745">
        <v>-2.2000000000000002</v>
      </c>
      <c r="R745">
        <v>1</v>
      </c>
      <c r="S745">
        <v>0</v>
      </c>
      <c r="T745">
        <v>1</v>
      </c>
      <c r="U745">
        <v>0</v>
      </c>
      <c r="V745">
        <v>0</v>
      </c>
      <c r="W745">
        <v>0</v>
      </c>
      <c r="X745">
        <v>242</v>
      </c>
      <c r="Y745" t="s">
        <v>19124</v>
      </c>
      <c r="Z745">
        <v>24.2</v>
      </c>
      <c r="AA745">
        <v>266.2</v>
      </c>
      <c r="AB745">
        <v>42758</v>
      </c>
    </row>
    <row r="746" spans="1:28" ht="15" hidden="1" customHeight="1" x14ac:dyDescent="0.25">
      <c r="A746" t="s">
        <v>380</v>
      </c>
      <c r="B746" t="str">
        <f>VLOOKUP(O746+0,'de para'!K:O,3,0)</f>
        <v>NA</v>
      </c>
      <c r="C746" t="str">
        <f t="shared" si="11"/>
        <v>3025</v>
      </c>
      <c r="D746" t="str">
        <f>IFERROR(VLOOKUP(G746+0,'de para'!A:C,3,0),"")</f>
        <v/>
      </c>
      <c r="E746" t="str">
        <f>IF(VLOOKUP(G746+0,'de para'!E:H,4,0)="EX","Externo","Interno")</f>
        <v>Interno</v>
      </c>
      <c r="F746" t="s">
        <v>19957</v>
      </c>
      <c r="G746">
        <v>972</v>
      </c>
      <c r="H746" t="s">
        <v>19095</v>
      </c>
      <c r="I746" t="s">
        <v>456</v>
      </c>
      <c r="J746">
        <v>42718</v>
      </c>
      <c r="K746" t="s">
        <v>19096</v>
      </c>
      <c r="L746" t="s">
        <v>19155</v>
      </c>
      <c r="M746" t="s">
        <v>19100</v>
      </c>
      <c r="N746" t="s">
        <v>19505</v>
      </c>
      <c r="O746" t="s">
        <v>19691</v>
      </c>
      <c r="P746" t="s">
        <v>426</v>
      </c>
      <c r="Q746">
        <v>-0.65</v>
      </c>
      <c r="R746">
        <v>1.5</v>
      </c>
      <c r="S746">
        <v>0</v>
      </c>
      <c r="T746">
        <v>1.5</v>
      </c>
      <c r="U746">
        <v>0</v>
      </c>
      <c r="V746">
        <v>0</v>
      </c>
      <c r="W746">
        <v>0</v>
      </c>
      <c r="X746">
        <v>264</v>
      </c>
      <c r="Y746" t="s">
        <v>19124</v>
      </c>
      <c r="Z746">
        <v>39.6</v>
      </c>
      <c r="AA746">
        <v>435.6</v>
      </c>
      <c r="AB746">
        <v>42758</v>
      </c>
    </row>
    <row r="747" spans="1:28" ht="15" hidden="1" customHeight="1" x14ac:dyDescent="0.25">
      <c r="A747" t="s">
        <v>380</v>
      </c>
      <c r="B747" t="str">
        <f>VLOOKUP(O747+0,'de para'!K:O,3,0)</f>
        <v>NA</v>
      </c>
      <c r="C747" t="str">
        <f t="shared" si="11"/>
        <v>3025</v>
      </c>
      <c r="D747" t="str">
        <f>IFERROR(VLOOKUP(G747+0,'de para'!A:C,3,0),"")</f>
        <v/>
      </c>
      <c r="E747" t="str">
        <f>IF(VLOOKUP(G747+0,'de para'!E:H,4,0)="EX","Externo","Interno")</f>
        <v>Interno</v>
      </c>
      <c r="F747" t="s">
        <v>19957</v>
      </c>
      <c r="G747">
        <v>972</v>
      </c>
      <c r="H747" t="s">
        <v>19095</v>
      </c>
      <c r="I747" t="s">
        <v>456</v>
      </c>
      <c r="J747">
        <v>42718</v>
      </c>
      <c r="K747" t="s">
        <v>19096</v>
      </c>
      <c r="L747" t="s">
        <v>19155</v>
      </c>
      <c r="M747" t="s">
        <v>19100</v>
      </c>
      <c r="N747" t="s">
        <v>19506</v>
      </c>
      <c r="O747" t="s">
        <v>19181</v>
      </c>
      <c r="P747" t="s">
        <v>427</v>
      </c>
      <c r="Q747">
        <v>-5.05</v>
      </c>
      <c r="R747">
        <v>1.2</v>
      </c>
      <c r="S747">
        <v>0</v>
      </c>
      <c r="T747">
        <v>1.2</v>
      </c>
      <c r="U747">
        <v>0</v>
      </c>
      <c r="V747">
        <v>0</v>
      </c>
      <c r="W747">
        <v>0</v>
      </c>
      <c r="X747">
        <v>385</v>
      </c>
      <c r="Y747" t="s">
        <v>19124</v>
      </c>
      <c r="Z747">
        <v>46.2</v>
      </c>
      <c r="AA747">
        <v>508.2</v>
      </c>
      <c r="AB747">
        <v>42758</v>
      </c>
    </row>
    <row r="748" spans="1:28" ht="15" hidden="1" customHeight="1" x14ac:dyDescent="0.25">
      <c r="A748" t="s">
        <v>380</v>
      </c>
      <c r="B748" t="str">
        <f>VLOOKUP(O748+0,'de para'!K:O,3,0)</f>
        <v>NA</v>
      </c>
      <c r="C748" t="str">
        <f t="shared" si="11"/>
        <v>3025</v>
      </c>
      <c r="D748" t="str">
        <f>IFERROR(VLOOKUP(G748+0,'de para'!A:C,3,0),"")</f>
        <v/>
      </c>
      <c r="E748" t="str">
        <f>IF(VLOOKUP(G748+0,'de para'!E:H,4,0)="EX","Externo","Interno")</f>
        <v>Interno</v>
      </c>
      <c r="F748" t="s">
        <v>19957</v>
      </c>
      <c r="G748">
        <v>972</v>
      </c>
      <c r="H748" t="s">
        <v>19095</v>
      </c>
      <c r="I748" t="s">
        <v>456</v>
      </c>
      <c r="J748">
        <v>42718</v>
      </c>
      <c r="K748" t="s">
        <v>19096</v>
      </c>
      <c r="L748" t="s">
        <v>19155</v>
      </c>
      <c r="M748" t="s">
        <v>19100</v>
      </c>
      <c r="N748" t="s">
        <v>19118</v>
      </c>
      <c r="O748" t="s">
        <v>19159</v>
      </c>
      <c r="P748" t="s">
        <v>443</v>
      </c>
      <c r="Q748">
        <v>-1.45</v>
      </c>
      <c r="R748">
        <v>1.2</v>
      </c>
      <c r="S748">
        <v>0</v>
      </c>
      <c r="T748">
        <v>1.2</v>
      </c>
      <c r="U748">
        <v>0</v>
      </c>
      <c r="V748">
        <v>0</v>
      </c>
      <c r="W748">
        <v>0</v>
      </c>
      <c r="X748">
        <v>605</v>
      </c>
      <c r="Y748" t="s">
        <v>19124</v>
      </c>
      <c r="Z748">
        <v>72.599999999999994</v>
      </c>
      <c r="AA748">
        <v>798.6</v>
      </c>
      <c r="AB748">
        <v>42758</v>
      </c>
    </row>
    <row r="749" spans="1:28" ht="15" hidden="1" customHeight="1" x14ac:dyDescent="0.25">
      <c r="A749" t="s">
        <v>380</v>
      </c>
      <c r="B749" t="str">
        <f>VLOOKUP(O749+0,'de para'!K:O,3,0)</f>
        <v>NA</v>
      </c>
      <c r="C749" t="str">
        <f t="shared" si="11"/>
        <v>3025</v>
      </c>
      <c r="D749" t="str">
        <f>IFERROR(VLOOKUP(G749+0,'de para'!A:C,3,0),"")</f>
        <v/>
      </c>
      <c r="E749" t="str">
        <f>IF(VLOOKUP(G749+0,'de para'!E:H,4,0)="EX","Externo","Interno")</f>
        <v>Interno</v>
      </c>
      <c r="F749" t="s">
        <v>19957</v>
      </c>
      <c r="G749">
        <v>972</v>
      </c>
      <c r="H749" t="s">
        <v>19095</v>
      </c>
      <c r="I749" t="s">
        <v>456</v>
      </c>
      <c r="J749">
        <v>42718</v>
      </c>
      <c r="K749" t="s">
        <v>19096</v>
      </c>
      <c r="L749" t="s">
        <v>19155</v>
      </c>
      <c r="M749" t="s">
        <v>19100</v>
      </c>
      <c r="N749" t="s">
        <v>19507</v>
      </c>
      <c r="O749" t="s">
        <v>19762</v>
      </c>
      <c r="P749" t="s">
        <v>444</v>
      </c>
      <c r="Q749">
        <v>-0.25</v>
      </c>
      <c r="R749">
        <v>0.6</v>
      </c>
      <c r="S749">
        <v>0</v>
      </c>
      <c r="T749">
        <v>0.6</v>
      </c>
      <c r="U749">
        <v>0</v>
      </c>
      <c r="V749">
        <v>0</v>
      </c>
      <c r="W749">
        <v>0</v>
      </c>
      <c r="X749">
        <v>657</v>
      </c>
      <c r="Y749" t="s">
        <v>19124</v>
      </c>
      <c r="Z749">
        <v>39.42</v>
      </c>
      <c r="AA749">
        <v>433.62</v>
      </c>
      <c r="AB749">
        <v>42758</v>
      </c>
    </row>
    <row r="750" spans="1:28" ht="15" hidden="1" customHeight="1" x14ac:dyDescent="0.25">
      <c r="A750" t="s">
        <v>380</v>
      </c>
      <c r="B750" t="str">
        <f>VLOOKUP(O750+0,'de para'!K:O,3,0)</f>
        <v>NA</v>
      </c>
      <c r="C750" t="str">
        <f t="shared" si="11"/>
        <v>3025</v>
      </c>
      <c r="D750" t="str">
        <f>IFERROR(VLOOKUP(G750+0,'de para'!A:C,3,0),"")</f>
        <v/>
      </c>
      <c r="E750" t="str">
        <f>IF(VLOOKUP(G750+0,'de para'!E:H,4,0)="EX","Externo","Interno")</f>
        <v>Interno</v>
      </c>
      <c r="F750" t="s">
        <v>19957</v>
      </c>
      <c r="G750">
        <v>972</v>
      </c>
      <c r="H750" t="s">
        <v>19095</v>
      </c>
      <c r="I750" t="s">
        <v>456</v>
      </c>
      <c r="J750">
        <v>42718</v>
      </c>
      <c r="K750" t="s">
        <v>19096</v>
      </c>
      <c r="L750" t="s">
        <v>19155</v>
      </c>
      <c r="M750" t="s">
        <v>19100</v>
      </c>
      <c r="N750" t="s">
        <v>19120</v>
      </c>
      <c r="O750" t="s">
        <v>19692</v>
      </c>
      <c r="P750" t="s">
        <v>399</v>
      </c>
      <c r="Q750">
        <v>-1.6161616000000001</v>
      </c>
      <c r="R750">
        <v>0.5</v>
      </c>
      <c r="S750">
        <v>0</v>
      </c>
      <c r="T750">
        <v>0.5</v>
      </c>
      <c r="U750">
        <v>0</v>
      </c>
      <c r="V750">
        <v>0</v>
      </c>
      <c r="W750">
        <v>0</v>
      </c>
      <c r="X750">
        <v>990</v>
      </c>
      <c r="Y750" t="s">
        <v>19124</v>
      </c>
      <c r="Z750">
        <v>49.5</v>
      </c>
      <c r="AA750">
        <v>544.5</v>
      </c>
      <c r="AB750">
        <v>42758</v>
      </c>
    </row>
    <row r="751" spans="1:28" ht="15" hidden="1" customHeight="1" x14ac:dyDescent="0.25">
      <c r="A751" t="s">
        <v>380</v>
      </c>
      <c r="B751" t="str">
        <f>VLOOKUP(O751+0,'de para'!K:O,3,0)</f>
        <v>NA</v>
      </c>
      <c r="C751" t="str">
        <f t="shared" si="11"/>
        <v>3025</v>
      </c>
      <c r="D751" t="str">
        <f>IFERROR(VLOOKUP(G751+0,'de para'!A:C,3,0),"")</f>
        <v/>
      </c>
      <c r="E751" t="str">
        <f>IF(VLOOKUP(G751+0,'de para'!E:H,4,0)="EX","Externo","Interno")</f>
        <v>Interno</v>
      </c>
      <c r="F751" t="s">
        <v>19957</v>
      </c>
      <c r="G751">
        <v>972</v>
      </c>
      <c r="H751" t="s">
        <v>19095</v>
      </c>
      <c r="I751" t="s">
        <v>456</v>
      </c>
      <c r="J751">
        <v>42718</v>
      </c>
      <c r="K751" t="s">
        <v>19096</v>
      </c>
      <c r="L751" t="s">
        <v>19155</v>
      </c>
      <c r="M751" t="s">
        <v>19100</v>
      </c>
      <c r="N751" t="s">
        <v>19508</v>
      </c>
      <c r="O751" t="s">
        <v>19160</v>
      </c>
      <c r="P751" t="s">
        <v>447</v>
      </c>
      <c r="Q751">
        <v>0.45</v>
      </c>
      <c r="R751">
        <v>0.05</v>
      </c>
      <c r="S751">
        <v>0</v>
      </c>
      <c r="T751">
        <v>0.05</v>
      </c>
      <c r="U751">
        <v>0</v>
      </c>
      <c r="V751">
        <v>0</v>
      </c>
      <c r="W751">
        <v>0</v>
      </c>
      <c r="X751">
        <v>1705</v>
      </c>
      <c r="Y751" t="s">
        <v>19124</v>
      </c>
      <c r="Z751">
        <v>8.5299999999999994</v>
      </c>
      <c r="AA751">
        <v>93.78</v>
      </c>
      <c r="AB751">
        <v>42758</v>
      </c>
    </row>
    <row r="752" spans="1:28" ht="15" hidden="1" customHeight="1" x14ac:dyDescent="0.25">
      <c r="A752" t="s">
        <v>380</v>
      </c>
      <c r="B752" t="str">
        <f>VLOOKUP(O752+0,'de para'!K:O,3,0)</f>
        <v>NA</v>
      </c>
      <c r="C752" t="str">
        <f t="shared" si="11"/>
        <v>3025</v>
      </c>
      <c r="D752" t="str">
        <f>IFERROR(VLOOKUP(G752+0,'de para'!A:C,3,0),"")</f>
        <v/>
      </c>
      <c r="E752" t="str">
        <f>IF(VLOOKUP(G752+0,'de para'!E:H,4,0)="EX","Externo","Interno")</f>
        <v>Interno</v>
      </c>
      <c r="F752" t="s">
        <v>19957</v>
      </c>
      <c r="G752">
        <v>972</v>
      </c>
      <c r="H752" t="s">
        <v>19095</v>
      </c>
      <c r="I752" t="s">
        <v>456</v>
      </c>
      <c r="J752">
        <v>42718</v>
      </c>
      <c r="K752" t="s">
        <v>19096</v>
      </c>
      <c r="L752" t="s">
        <v>19155</v>
      </c>
      <c r="M752" t="s">
        <v>19100</v>
      </c>
      <c r="N752" t="s">
        <v>19121</v>
      </c>
      <c r="O752" t="s">
        <v>19183</v>
      </c>
      <c r="P752" t="s">
        <v>448</v>
      </c>
      <c r="Q752">
        <v>-0.13</v>
      </c>
      <c r="R752">
        <v>0.1</v>
      </c>
      <c r="S752">
        <v>0</v>
      </c>
      <c r="T752">
        <v>0.1</v>
      </c>
      <c r="U752">
        <v>0</v>
      </c>
      <c r="V752">
        <v>0</v>
      </c>
      <c r="W752">
        <v>0</v>
      </c>
      <c r="X752">
        <v>1309</v>
      </c>
      <c r="Y752" t="s">
        <v>19124</v>
      </c>
      <c r="Z752">
        <v>13.09</v>
      </c>
      <c r="AA752">
        <v>143.99</v>
      </c>
      <c r="AB752">
        <v>42758</v>
      </c>
    </row>
    <row r="753" spans="1:28" ht="15" hidden="1" customHeight="1" x14ac:dyDescent="0.25">
      <c r="A753" t="s">
        <v>380</v>
      </c>
      <c r="B753" t="str">
        <f>VLOOKUP(O753+0,'de para'!K:O,3,0)</f>
        <v>NA</v>
      </c>
      <c r="C753" t="str">
        <f t="shared" si="11"/>
        <v>3025</v>
      </c>
      <c r="D753" t="str">
        <f>IFERROR(VLOOKUP(G753+0,'de para'!A:C,3,0),"")</f>
        <v/>
      </c>
      <c r="E753" t="str">
        <f>IF(VLOOKUP(G753+0,'de para'!E:H,4,0)="EX","Externo","Interno")</f>
        <v>Interno</v>
      </c>
      <c r="F753" t="s">
        <v>19957</v>
      </c>
      <c r="G753">
        <v>972</v>
      </c>
      <c r="H753" t="s">
        <v>19095</v>
      </c>
      <c r="I753" t="s">
        <v>456</v>
      </c>
      <c r="J753">
        <v>42718</v>
      </c>
      <c r="K753" t="s">
        <v>19096</v>
      </c>
      <c r="L753" t="s">
        <v>19155</v>
      </c>
      <c r="M753" t="s">
        <v>19100</v>
      </c>
      <c r="N753" t="s">
        <v>19510</v>
      </c>
      <c r="O753" t="s">
        <v>19693</v>
      </c>
      <c r="P753" t="s">
        <v>461</v>
      </c>
      <c r="Q753">
        <v>-0.05</v>
      </c>
      <c r="R753">
        <v>0.1</v>
      </c>
      <c r="S753">
        <v>0</v>
      </c>
      <c r="T753">
        <v>0.1</v>
      </c>
      <c r="U753">
        <v>0</v>
      </c>
      <c r="V753">
        <v>0</v>
      </c>
      <c r="W753">
        <v>0</v>
      </c>
      <c r="X753">
        <v>2387</v>
      </c>
      <c r="Y753" t="s">
        <v>19124</v>
      </c>
      <c r="Z753">
        <v>23.87</v>
      </c>
      <c r="AA753">
        <v>262.57</v>
      </c>
      <c r="AB753">
        <v>42758</v>
      </c>
    </row>
    <row r="754" spans="1:28" ht="15" hidden="1" customHeight="1" x14ac:dyDescent="0.25">
      <c r="A754" t="s">
        <v>380</v>
      </c>
      <c r="B754" t="str">
        <f>VLOOKUP(O754+0,'de para'!K:O,3,0)</f>
        <v>NA</v>
      </c>
      <c r="C754" t="str">
        <f t="shared" si="11"/>
        <v>3026</v>
      </c>
      <c r="D754" t="str">
        <f>IFERROR(VLOOKUP(G754+0,'de para'!A:C,3,0),"")</f>
        <v/>
      </c>
      <c r="E754" t="str">
        <f>IF(VLOOKUP(G754+0,'de para'!E:H,4,0)="EX","Externo","Interno")</f>
        <v>Interno</v>
      </c>
      <c r="F754" t="s">
        <v>19958</v>
      </c>
      <c r="G754">
        <v>373</v>
      </c>
      <c r="H754" t="s">
        <v>19102</v>
      </c>
      <c r="I754" t="s">
        <v>1496</v>
      </c>
      <c r="J754">
        <v>42718</v>
      </c>
      <c r="K754" t="s">
        <v>19105</v>
      </c>
      <c r="L754" t="s">
        <v>19161</v>
      </c>
      <c r="M754" t="s">
        <v>19115</v>
      </c>
      <c r="N754" t="s">
        <v>19095</v>
      </c>
      <c r="O754" t="s">
        <v>19959</v>
      </c>
      <c r="P754" t="s">
        <v>19960</v>
      </c>
      <c r="Q754">
        <v>0.1</v>
      </c>
      <c r="R754">
        <v>0.1</v>
      </c>
      <c r="S754">
        <v>0</v>
      </c>
      <c r="T754">
        <v>0.1</v>
      </c>
      <c r="U754">
        <v>0</v>
      </c>
      <c r="V754">
        <v>0</v>
      </c>
      <c r="W754">
        <v>0</v>
      </c>
      <c r="X754">
        <v>64560</v>
      </c>
      <c r="Y754" t="s">
        <v>19124</v>
      </c>
      <c r="Z754">
        <v>0</v>
      </c>
      <c r="AA754">
        <v>6456</v>
      </c>
      <c r="AB754">
        <v>42765</v>
      </c>
    </row>
    <row r="755" spans="1:28" ht="15" hidden="1" customHeight="1" x14ac:dyDescent="0.25">
      <c r="A755" t="s">
        <v>380</v>
      </c>
      <c r="B755" t="e">
        <f>VLOOKUP(O755+0,'de para'!K:O,3,0)</f>
        <v>#N/A</v>
      </c>
      <c r="C755" t="str">
        <f t="shared" si="11"/>
        <v>3027</v>
      </c>
      <c r="D755" t="str">
        <f>IFERROR(VLOOKUP(G755+0,'de para'!A:C,3,0),"")</f>
        <v/>
      </c>
      <c r="E755" t="str">
        <f>IF(VLOOKUP(G755+0,'de para'!E:H,4,0)="EX","Externo","Interno")</f>
        <v>Interno</v>
      </c>
      <c r="F755" t="s">
        <v>19961</v>
      </c>
      <c r="G755">
        <v>1118</v>
      </c>
      <c r="H755" t="s">
        <v>19095</v>
      </c>
      <c r="I755" t="s">
        <v>2840</v>
      </c>
      <c r="J755">
        <v>42718</v>
      </c>
      <c r="K755" t="s">
        <v>19962</v>
      </c>
      <c r="L755" t="s">
        <v>19110</v>
      </c>
      <c r="M755" t="s">
        <v>19100</v>
      </c>
      <c r="N755" t="s">
        <v>19095</v>
      </c>
      <c r="O755" t="s">
        <v>19963</v>
      </c>
      <c r="P755" t="s">
        <v>12576</v>
      </c>
      <c r="Q755">
        <v>0</v>
      </c>
      <c r="R755">
        <v>0.3</v>
      </c>
      <c r="S755">
        <v>0</v>
      </c>
      <c r="T755">
        <v>0.3</v>
      </c>
      <c r="U755">
        <v>0</v>
      </c>
      <c r="V755">
        <v>0</v>
      </c>
      <c r="W755">
        <v>0</v>
      </c>
      <c r="X755">
        <v>13100</v>
      </c>
      <c r="Y755" t="s">
        <v>19124</v>
      </c>
      <c r="Z755">
        <v>0</v>
      </c>
      <c r="AA755">
        <v>3930</v>
      </c>
      <c r="AB755">
        <v>42753</v>
      </c>
    </row>
    <row r="756" spans="1:28" ht="15" hidden="1" customHeight="1" x14ac:dyDescent="0.25">
      <c r="A756" t="s">
        <v>380</v>
      </c>
      <c r="B756" t="e">
        <f>VLOOKUP(O756+0,'de para'!K:O,3,0)</f>
        <v>#N/A</v>
      </c>
      <c r="C756" t="str">
        <f t="shared" si="11"/>
        <v>3027</v>
      </c>
      <c r="D756" t="str">
        <f>IFERROR(VLOOKUP(G756+0,'de para'!A:C,3,0),"")</f>
        <v/>
      </c>
      <c r="E756" t="str">
        <f>IF(VLOOKUP(G756+0,'de para'!E:H,4,0)="EX","Externo","Interno")</f>
        <v>Interno</v>
      </c>
      <c r="F756" t="s">
        <v>19964</v>
      </c>
      <c r="G756">
        <v>885</v>
      </c>
      <c r="H756" t="s">
        <v>19104</v>
      </c>
      <c r="I756" t="s">
        <v>545</v>
      </c>
      <c r="J756">
        <v>42718</v>
      </c>
      <c r="K756" t="s">
        <v>19105</v>
      </c>
      <c r="L756" t="s">
        <v>19105</v>
      </c>
      <c r="M756" t="s">
        <v>19129</v>
      </c>
      <c r="N756" t="s">
        <v>19095</v>
      </c>
      <c r="O756" t="s">
        <v>19965</v>
      </c>
      <c r="P756" t="s">
        <v>19966</v>
      </c>
      <c r="Q756">
        <v>0.08</v>
      </c>
      <c r="R756">
        <v>0.08</v>
      </c>
      <c r="S756">
        <v>0</v>
      </c>
      <c r="T756">
        <v>0.08</v>
      </c>
      <c r="U756">
        <v>0</v>
      </c>
      <c r="V756">
        <v>0</v>
      </c>
      <c r="W756">
        <v>0</v>
      </c>
      <c r="X756">
        <v>602020</v>
      </c>
      <c r="Y756" t="s">
        <v>19124</v>
      </c>
      <c r="Z756">
        <v>0</v>
      </c>
      <c r="AA756">
        <v>48161.599999999999</v>
      </c>
      <c r="AB756">
        <v>42758</v>
      </c>
    </row>
    <row r="757" spans="1:28" ht="15" hidden="1" customHeight="1" x14ac:dyDescent="0.25">
      <c r="A757" t="s">
        <v>380</v>
      </c>
      <c r="B757" t="str">
        <f>VLOOKUP(O757+0,'de para'!K:O,3,0)</f>
        <v>NA</v>
      </c>
      <c r="C757" t="str">
        <f t="shared" si="11"/>
        <v>3027</v>
      </c>
      <c r="D757" t="str">
        <f>IFERROR(VLOOKUP(G757+0,'de para'!A:C,3,0),"")</f>
        <v/>
      </c>
      <c r="E757" t="str">
        <f>IF(VLOOKUP(G757+0,'de para'!E:H,4,0)="EX","Externo","Interno")</f>
        <v>Interno</v>
      </c>
      <c r="F757" t="s">
        <v>19967</v>
      </c>
      <c r="G757">
        <v>885</v>
      </c>
      <c r="H757" t="s">
        <v>19104</v>
      </c>
      <c r="I757" t="s">
        <v>545</v>
      </c>
      <c r="J757">
        <v>42718</v>
      </c>
      <c r="K757" t="s">
        <v>19105</v>
      </c>
      <c r="L757" t="s">
        <v>19105</v>
      </c>
      <c r="M757" t="s">
        <v>19129</v>
      </c>
      <c r="N757" t="s">
        <v>19095</v>
      </c>
      <c r="O757" t="s">
        <v>19968</v>
      </c>
      <c r="P757" t="s">
        <v>19969</v>
      </c>
      <c r="Q757">
        <v>0</v>
      </c>
      <c r="R757">
        <v>0.1</v>
      </c>
      <c r="S757">
        <v>0</v>
      </c>
      <c r="T757">
        <v>0.1</v>
      </c>
      <c r="U757">
        <v>0</v>
      </c>
      <c r="V757">
        <v>0</v>
      </c>
      <c r="W757">
        <v>0</v>
      </c>
      <c r="X757">
        <v>55840</v>
      </c>
      <c r="Y757" t="s">
        <v>19124</v>
      </c>
      <c r="Z757">
        <v>0</v>
      </c>
      <c r="AA757">
        <v>5584</v>
      </c>
      <c r="AB757">
        <v>42753</v>
      </c>
    </row>
    <row r="758" spans="1:28" ht="15" hidden="1" customHeight="1" x14ac:dyDescent="0.25">
      <c r="A758" t="s">
        <v>380</v>
      </c>
      <c r="B758" t="str">
        <f>VLOOKUP(O758+0,'de para'!K:O,3,0)</f>
        <v>NA</v>
      </c>
      <c r="C758" t="str">
        <f t="shared" si="11"/>
        <v>3027</v>
      </c>
      <c r="D758" t="str">
        <f>IFERROR(VLOOKUP(G758+0,'de para'!A:C,3,0),"")</f>
        <v/>
      </c>
      <c r="E758" t="str">
        <f>IF(VLOOKUP(G758+0,'de para'!E:H,4,0)="EX","Externo","Interno")</f>
        <v>Interno</v>
      </c>
      <c r="F758" t="s">
        <v>19967</v>
      </c>
      <c r="G758">
        <v>885</v>
      </c>
      <c r="H758" t="s">
        <v>19104</v>
      </c>
      <c r="I758" t="s">
        <v>545</v>
      </c>
      <c r="J758">
        <v>42718</v>
      </c>
      <c r="K758" t="s">
        <v>19105</v>
      </c>
      <c r="L758" t="s">
        <v>19105</v>
      </c>
      <c r="M758" t="s">
        <v>19129</v>
      </c>
      <c r="N758" t="s">
        <v>19102</v>
      </c>
      <c r="O758" t="s">
        <v>19885</v>
      </c>
      <c r="P758" t="s">
        <v>19970</v>
      </c>
      <c r="Q758">
        <v>0.5</v>
      </c>
      <c r="R758">
        <v>0.3</v>
      </c>
      <c r="S758">
        <v>0</v>
      </c>
      <c r="T758">
        <v>0.3</v>
      </c>
      <c r="U758">
        <v>0</v>
      </c>
      <c r="V758">
        <v>0</v>
      </c>
      <c r="W758">
        <v>0</v>
      </c>
      <c r="X758">
        <v>11930</v>
      </c>
      <c r="Y758" t="s">
        <v>19124</v>
      </c>
      <c r="Z758">
        <v>0</v>
      </c>
      <c r="AA758">
        <v>3579</v>
      </c>
      <c r="AB758">
        <v>42753</v>
      </c>
    </row>
    <row r="759" spans="1:28" ht="15" hidden="1" customHeight="1" x14ac:dyDescent="0.25">
      <c r="A759" t="s">
        <v>380</v>
      </c>
      <c r="B759" t="str">
        <f>VLOOKUP(O759+0,'de para'!K:O,3,0)</f>
        <v>NA</v>
      </c>
      <c r="C759" t="str">
        <f t="shared" si="11"/>
        <v>3026</v>
      </c>
      <c r="D759" t="str">
        <f>IFERROR(VLOOKUP(G759+0,'de para'!A:C,3,0),"")</f>
        <v/>
      </c>
      <c r="E759" t="str">
        <f>IF(VLOOKUP(G759+0,'de para'!E:H,4,0)="EX","Externo","Interno")</f>
        <v>Interno</v>
      </c>
      <c r="F759" t="s">
        <v>19971</v>
      </c>
      <c r="G759">
        <v>1092</v>
      </c>
      <c r="H759" t="s">
        <v>19095</v>
      </c>
      <c r="I759" t="s">
        <v>573</v>
      </c>
      <c r="J759">
        <v>42718</v>
      </c>
      <c r="K759" t="s">
        <v>19731</v>
      </c>
      <c r="L759" t="s">
        <v>19155</v>
      </c>
      <c r="M759" t="s">
        <v>19100</v>
      </c>
      <c r="N759" t="s">
        <v>19351</v>
      </c>
      <c r="O759" t="s">
        <v>19194</v>
      </c>
      <c r="P759" t="s">
        <v>12287</v>
      </c>
      <c r="Q759">
        <v>0</v>
      </c>
      <c r="R759">
        <v>0.3</v>
      </c>
      <c r="S759">
        <v>0</v>
      </c>
      <c r="T759">
        <v>0.3</v>
      </c>
      <c r="U759">
        <v>0</v>
      </c>
      <c r="V759">
        <v>0.3</v>
      </c>
      <c r="W759">
        <v>0</v>
      </c>
      <c r="X759">
        <v>15540</v>
      </c>
      <c r="Y759" t="s">
        <v>19157</v>
      </c>
      <c r="Z759">
        <v>0</v>
      </c>
      <c r="AA759">
        <v>4662</v>
      </c>
      <c r="AB759">
        <v>42748</v>
      </c>
    </row>
    <row r="760" spans="1:28" ht="15" hidden="1" customHeight="1" x14ac:dyDescent="0.25">
      <c r="A760" t="s">
        <v>380</v>
      </c>
      <c r="B760" t="str">
        <f>VLOOKUP(O760+0,'de para'!K:O,3,0)</f>
        <v>NA</v>
      </c>
      <c r="C760" t="str">
        <f t="shared" si="11"/>
        <v>3026</v>
      </c>
      <c r="D760" t="str">
        <f>IFERROR(VLOOKUP(G760+0,'de para'!A:C,3,0),"")</f>
        <v/>
      </c>
      <c r="E760" t="str">
        <f>IF(VLOOKUP(G760+0,'de para'!E:H,4,0)="EX","Externo","Interno")</f>
        <v>Interno</v>
      </c>
      <c r="F760" t="s">
        <v>19971</v>
      </c>
      <c r="G760">
        <v>1092</v>
      </c>
      <c r="H760" t="s">
        <v>19095</v>
      </c>
      <c r="I760" t="s">
        <v>573</v>
      </c>
      <c r="J760">
        <v>42718</v>
      </c>
      <c r="K760" t="s">
        <v>19731</v>
      </c>
      <c r="L760" t="s">
        <v>19155</v>
      </c>
      <c r="M760" t="s">
        <v>19100</v>
      </c>
      <c r="N760" t="s">
        <v>19117</v>
      </c>
      <c r="O760" t="s">
        <v>19972</v>
      </c>
      <c r="P760" t="s">
        <v>12227</v>
      </c>
      <c r="Q760">
        <v>0</v>
      </c>
      <c r="R760">
        <v>0.2</v>
      </c>
      <c r="S760">
        <v>0.1</v>
      </c>
      <c r="T760">
        <v>0.1</v>
      </c>
      <c r="U760">
        <v>0</v>
      </c>
      <c r="V760">
        <v>0.1</v>
      </c>
      <c r="W760">
        <v>0</v>
      </c>
      <c r="X760">
        <v>33440</v>
      </c>
      <c r="Y760" t="s">
        <v>20747</v>
      </c>
      <c r="Z760">
        <v>0</v>
      </c>
      <c r="AA760">
        <v>3344</v>
      </c>
      <c r="AB760">
        <v>42755</v>
      </c>
    </row>
    <row r="761" spans="1:28" ht="15" hidden="1" customHeight="1" x14ac:dyDescent="0.25">
      <c r="A761" t="s">
        <v>380</v>
      </c>
      <c r="B761" t="str">
        <f>VLOOKUP(O761+0,'de para'!K:O,3,0)</f>
        <v>NA</v>
      </c>
      <c r="C761" t="str">
        <f t="shared" si="11"/>
        <v>3026</v>
      </c>
      <c r="D761" t="str">
        <f>IFERROR(VLOOKUP(G761+0,'de para'!A:C,3,0),"")</f>
        <v/>
      </c>
      <c r="E761" t="str">
        <f>IF(VLOOKUP(G761+0,'de para'!E:H,4,0)="EX","Externo","Interno")</f>
        <v>Interno</v>
      </c>
      <c r="F761" t="s">
        <v>19971</v>
      </c>
      <c r="G761">
        <v>1092</v>
      </c>
      <c r="H761" t="s">
        <v>19095</v>
      </c>
      <c r="I761" t="s">
        <v>573</v>
      </c>
      <c r="J761">
        <v>42718</v>
      </c>
      <c r="K761" t="s">
        <v>19731</v>
      </c>
      <c r="L761" t="s">
        <v>19155</v>
      </c>
      <c r="M761" t="s">
        <v>19100</v>
      </c>
      <c r="N761" t="s">
        <v>19505</v>
      </c>
      <c r="O761" t="s">
        <v>19753</v>
      </c>
      <c r="P761" t="s">
        <v>480</v>
      </c>
      <c r="Q761">
        <v>-1.1000000000000001</v>
      </c>
      <c r="R761">
        <v>0.5</v>
      </c>
      <c r="S761">
        <v>0</v>
      </c>
      <c r="T761">
        <v>0.5</v>
      </c>
      <c r="U761">
        <v>0</v>
      </c>
      <c r="V761">
        <v>0.5</v>
      </c>
      <c r="W761">
        <v>0</v>
      </c>
      <c r="X761">
        <v>870</v>
      </c>
      <c r="Y761" t="s">
        <v>19157</v>
      </c>
      <c r="Z761">
        <v>0</v>
      </c>
      <c r="AA761">
        <v>435</v>
      </c>
      <c r="AB761">
        <v>42755</v>
      </c>
    </row>
    <row r="762" spans="1:28" ht="15" hidden="1" customHeight="1" x14ac:dyDescent="0.25">
      <c r="A762" t="s">
        <v>380</v>
      </c>
      <c r="B762" t="str">
        <f>VLOOKUP(O762+0,'de para'!K:O,3,0)</f>
        <v>NA</v>
      </c>
      <c r="C762" t="str">
        <f t="shared" si="11"/>
        <v>3026</v>
      </c>
      <c r="D762" t="str">
        <f>IFERROR(VLOOKUP(G762+0,'de para'!A:C,3,0),"")</f>
        <v/>
      </c>
      <c r="E762" t="str">
        <f>IF(VLOOKUP(G762+0,'de para'!E:H,4,0)="EX","Externo","Interno")</f>
        <v>Interno</v>
      </c>
      <c r="F762" t="s">
        <v>19971</v>
      </c>
      <c r="G762">
        <v>1092</v>
      </c>
      <c r="H762" t="s">
        <v>19095</v>
      </c>
      <c r="I762" t="s">
        <v>573</v>
      </c>
      <c r="J762">
        <v>42718</v>
      </c>
      <c r="K762" t="s">
        <v>19731</v>
      </c>
      <c r="L762" t="s">
        <v>19155</v>
      </c>
      <c r="M762" t="s">
        <v>19100</v>
      </c>
      <c r="N762" t="s">
        <v>19507</v>
      </c>
      <c r="O762" t="s">
        <v>19733</v>
      </c>
      <c r="P762" t="s">
        <v>12169</v>
      </c>
      <c r="Q762">
        <v>-0.2</v>
      </c>
      <c r="R762">
        <v>0.2</v>
      </c>
      <c r="S762">
        <v>0</v>
      </c>
      <c r="T762">
        <v>0.2</v>
      </c>
      <c r="U762">
        <v>0</v>
      </c>
      <c r="V762">
        <v>0.2</v>
      </c>
      <c r="W762">
        <v>0</v>
      </c>
      <c r="X762">
        <v>6560</v>
      </c>
      <c r="Y762" t="s">
        <v>19157</v>
      </c>
      <c r="Z762">
        <v>0</v>
      </c>
      <c r="AA762">
        <v>1312</v>
      </c>
      <c r="AB762">
        <v>42765</v>
      </c>
    </row>
    <row r="763" spans="1:28" ht="15" hidden="1" customHeight="1" x14ac:dyDescent="0.25">
      <c r="A763" t="s">
        <v>380</v>
      </c>
      <c r="B763" t="str">
        <f>VLOOKUP(O763+0,'de para'!K:O,3,0)</f>
        <v>NA</v>
      </c>
      <c r="C763" t="str">
        <f t="shared" si="11"/>
        <v>3026</v>
      </c>
      <c r="D763" t="str">
        <f>IFERROR(VLOOKUP(G763+0,'de para'!A:C,3,0),"")</f>
        <v/>
      </c>
      <c r="E763" t="str">
        <f>IF(VLOOKUP(G763+0,'de para'!E:H,4,0)="EX","Externo","Interno")</f>
        <v>Interno</v>
      </c>
      <c r="F763" t="s">
        <v>19971</v>
      </c>
      <c r="G763">
        <v>1092</v>
      </c>
      <c r="H763" t="s">
        <v>19095</v>
      </c>
      <c r="I763" t="s">
        <v>573</v>
      </c>
      <c r="J763">
        <v>42718</v>
      </c>
      <c r="K763" t="s">
        <v>19731</v>
      </c>
      <c r="L763" t="s">
        <v>19155</v>
      </c>
      <c r="M763" t="s">
        <v>19100</v>
      </c>
      <c r="N763" t="s">
        <v>19120</v>
      </c>
      <c r="O763" t="s">
        <v>19734</v>
      </c>
      <c r="P763" t="s">
        <v>652</v>
      </c>
      <c r="Q763">
        <v>0.125</v>
      </c>
      <c r="R763">
        <v>0.2</v>
      </c>
      <c r="S763">
        <v>0</v>
      </c>
      <c r="T763">
        <v>0.2</v>
      </c>
      <c r="U763">
        <v>0</v>
      </c>
      <c r="V763">
        <v>0.2</v>
      </c>
      <c r="W763">
        <v>0</v>
      </c>
      <c r="X763">
        <v>4540</v>
      </c>
      <c r="Y763" t="s">
        <v>19157</v>
      </c>
      <c r="Z763">
        <v>0</v>
      </c>
      <c r="AA763">
        <v>908</v>
      </c>
      <c r="AB763">
        <v>42765</v>
      </c>
    </row>
    <row r="764" spans="1:28" ht="15" hidden="1" customHeight="1" x14ac:dyDescent="0.25">
      <c r="A764" t="s">
        <v>380</v>
      </c>
      <c r="B764" t="str">
        <f>VLOOKUP(O764+0,'de para'!K:O,3,0)</f>
        <v>NA</v>
      </c>
      <c r="C764" t="str">
        <f t="shared" si="11"/>
        <v>3027</v>
      </c>
      <c r="D764" t="str">
        <f>IFERROR(VLOOKUP(G764+0,'de para'!A:C,3,0),"")</f>
        <v/>
      </c>
      <c r="E764" t="str">
        <f>IF(VLOOKUP(G764+0,'de para'!E:H,4,0)="EX","Externo","Interno")</f>
        <v>Interno</v>
      </c>
      <c r="F764" t="s">
        <v>19973</v>
      </c>
      <c r="G764">
        <v>1320</v>
      </c>
      <c r="H764" t="s">
        <v>19112</v>
      </c>
      <c r="I764" t="s">
        <v>468</v>
      </c>
      <c r="J764">
        <v>42718</v>
      </c>
      <c r="K764" t="s">
        <v>19105</v>
      </c>
      <c r="L764" t="s">
        <v>19161</v>
      </c>
      <c r="M764" t="s">
        <v>19111</v>
      </c>
      <c r="N764" t="s">
        <v>19095</v>
      </c>
      <c r="O764" t="s">
        <v>19916</v>
      </c>
      <c r="P764" t="s">
        <v>19974</v>
      </c>
      <c r="Q764">
        <v>-0.1</v>
      </c>
      <c r="R764">
        <v>0.2</v>
      </c>
      <c r="S764">
        <v>0</v>
      </c>
      <c r="T764">
        <v>0.2</v>
      </c>
      <c r="U764">
        <v>0</v>
      </c>
      <c r="V764">
        <v>0</v>
      </c>
      <c r="W764">
        <v>0</v>
      </c>
      <c r="X764">
        <v>19476.259999999998</v>
      </c>
      <c r="Y764" t="s">
        <v>19124</v>
      </c>
      <c r="Z764">
        <v>0</v>
      </c>
      <c r="AA764">
        <v>3895.25</v>
      </c>
      <c r="AB764">
        <v>42751</v>
      </c>
    </row>
    <row r="765" spans="1:28" ht="15" hidden="1" customHeight="1" x14ac:dyDescent="0.25">
      <c r="A765" t="s">
        <v>380</v>
      </c>
      <c r="B765" t="str">
        <f>VLOOKUP(O765+0,'de para'!K:O,3,0)</f>
        <v>NA</v>
      </c>
      <c r="C765" t="str">
        <f t="shared" si="11"/>
        <v>3027</v>
      </c>
      <c r="D765" t="str">
        <f>IFERROR(VLOOKUP(G765+0,'de para'!A:C,3,0),"")</f>
        <v/>
      </c>
      <c r="E765" t="str">
        <f>IF(VLOOKUP(G765+0,'de para'!E:H,4,0)="EX","Externo","Interno")</f>
        <v>Interno</v>
      </c>
      <c r="F765" t="s">
        <v>19973</v>
      </c>
      <c r="G765">
        <v>1320</v>
      </c>
      <c r="H765" t="s">
        <v>19112</v>
      </c>
      <c r="I765" t="s">
        <v>468</v>
      </c>
      <c r="J765">
        <v>42718</v>
      </c>
      <c r="K765" t="s">
        <v>19105</v>
      </c>
      <c r="L765" t="s">
        <v>19161</v>
      </c>
      <c r="M765" t="s">
        <v>19111</v>
      </c>
      <c r="N765" t="s">
        <v>19102</v>
      </c>
      <c r="O765" t="s">
        <v>19975</v>
      </c>
      <c r="P765" t="s">
        <v>469</v>
      </c>
      <c r="Q765">
        <v>0</v>
      </c>
      <c r="R765">
        <v>0.2</v>
      </c>
      <c r="S765">
        <v>0</v>
      </c>
      <c r="T765">
        <v>0.2</v>
      </c>
      <c r="U765">
        <v>0</v>
      </c>
      <c r="V765">
        <v>0</v>
      </c>
      <c r="W765">
        <v>0</v>
      </c>
      <c r="X765">
        <v>26959.46</v>
      </c>
      <c r="Y765" t="s">
        <v>19124</v>
      </c>
      <c r="Z765">
        <v>0</v>
      </c>
      <c r="AA765">
        <v>5391.89</v>
      </c>
      <c r="AB765">
        <v>42751</v>
      </c>
    </row>
    <row r="766" spans="1:28" ht="15" hidden="1" customHeight="1" x14ac:dyDescent="0.25">
      <c r="A766" t="s">
        <v>380</v>
      </c>
      <c r="B766" t="e">
        <f>VLOOKUP(O766+0,'de para'!K:O,3,0)</f>
        <v>#N/A</v>
      </c>
      <c r="C766" t="str">
        <f t="shared" si="11"/>
        <v>3027</v>
      </c>
      <c r="D766" t="str">
        <f>IFERROR(VLOOKUP(G766+0,'de para'!A:C,3,0),"")</f>
        <v/>
      </c>
      <c r="E766" t="str">
        <f>IF(VLOOKUP(G766+0,'de para'!E:H,4,0)="EX","Externo","Interno")</f>
        <v>Interno</v>
      </c>
      <c r="F766" t="s">
        <v>19976</v>
      </c>
      <c r="G766">
        <v>1055</v>
      </c>
      <c r="H766" t="s">
        <v>19103</v>
      </c>
      <c r="I766" t="s">
        <v>521</v>
      </c>
      <c r="J766">
        <v>42719</v>
      </c>
      <c r="K766" t="s">
        <v>19977</v>
      </c>
      <c r="L766" t="s">
        <v>19110</v>
      </c>
      <c r="M766" t="s">
        <v>19114</v>
      </c>
      <c r="N766" t="s">
        <v>19095</v>
      </c>
      <c r="O766" t="s">
        <v>19978</v>
      </c>
      <c r="P766" t="s">
        <v>19979</v>
      </c>
      <c r="Q766">
        <v>0</v>
      </c>
      <c r="R766">
        <v>0.3</v>
      </c>
      <c r="S766">
        <v>0</v>
      </c>
      <c r="T766">
        <v>0.3</v>
      </c>
      <c r="U766">
        <v>0</v>
      </c>
      <c r="V766">
        <v>0</v>
      </c>
      <c r="W766">
        <v>0</v>
      </c>
      <c r="X766">
        <v>33877</v>
      </c>
      <c r="Y766" t="s">
        <v>19124</v>
      </c>
      <c r="Z766">
        <v>0</v>
      </c>
      <c r="AA766">
        <v>10163.1</v>
      </c>
      <c r="AB766">
        <v>42752</v>
      </c>
    </row>
    <row r="767" spans="1:28" ht="15" hidden="1" customHeight="1" x14ac:dyDescent="0.25">
      <c r="A767" t="s">
        <v>380</v>
      </c>
      <c r="B767" t="str">
        <f>VLOOKUP(O767+0,'de para'!K:O,3,0)</f>
        <v>NA</v>
      </c>
      <c r="C767" t="str">
        <f t="shared" si="11"/>
        <v>3026</v>
      </c>
      <c r="D767" t="str">
        <f>IFERROR(VLOOKUP(G767+0,'de para'!A:C,3,0),"")</f>
        <v/>
      </c>
      <c r="E767" t="str">
        <f>IF(VLOOKUP(G767+0,'de para'!E:H,4,0)="EX","Externo","Interno")</f>
        <v>Interno</v>
      </c>
      <c r="F767" t="s">
        <v>19980</v>
      </c>
      <c r="G767">
        <v>1440</v>
      </c>
      <c r="H767" t="s">
        <v>19095</v>
      </c>
      <c r="I767" t="s">
        <v>484</v>
      </c>
      <c r="J767">
        <v>42719</v>
      </c>
      <c r="K767" t="s">
        <v>19152</v>
      </c>
      <c r="L767" t="s">
        <v>19155</v>
      </c>
      <c r="M767" t="s">
        <v>19122</v>
      </c>
      <c r="N767" t="s">
        <v>19102</v>
      </c>
      <c r="O767" t="s">
        <v>19862</v>
      </c>
      <c r="P767" t="s">
        <v>666</v>
      </c>
      <c r="Q767">
        <v>-0.1</v>
      </c>
      <c r="R767">
        <v>0.1</v>
      </c>
      <c r="S767">
        <v>0</v>
      </c>
      <c r="T767">
        <v>0.1</v>
      </c>
      <c r="U767">
        <v>0</v>
      </c>
      <c r="V767">
        <v>0</v>
      </c>
      <c r="W767">
        <v>0</v>
      </c>
      <c r="X767">
        <v>16362.71</v>
      </c>
      <c r="Y767" t="s">
        <v>19124</v>
      </c>
      <c r="Z767">
        <v>81.81</v>
      </c>
      <c r="AA767">
        <v>1718.08</v>
      </c>
      <c r="AB767">
        <v>42766</v>
      </c>
    </row>
    <row r="768" spans="1:28" ht="15" hidden="1" customHeight="1" x14ac:dyDescent="0.25">
      <c r="A768" t="s">
        <v>380</v>
      </c>
      <c r="B768" t="str">
        <f>VLOOKUP(O768+0,'de para'!K:O,3,0)</f>
        <v>NA</v>
      </c>
      <c r="C768" t="str">
        <f t="shared" si="11"/>
        <v>3026</v>
      </c>
      <c r="D768" t="str">
        <f>IFERROR(VLOOKUP(G768+0,'de para'!A:C,3,0),"")</f>
        <v/>
      </c>
      <c r="E768" t="str">
        <f>IF(VLOOKUP(G768+0,'de para'!E:H,4,0)="EX","Externo","Interno")</f>
        <v>Interno</v>
      </c>
      <c r="F768" t="s">
        <v>19980</v>
      </c>
      <c r="G768">
        <v>1440</v>
      </c>
      <c r="H768" t="s">
        <v>19095</v>
      </c>
      <c r="I768" t="s">
        <v>484</v>
      </c>
      <c r="J768">
        <v>42719</v>
      </c>
      <c r="K768" t="s">
        <v>19152</v>
      </c>
      <c r="L768" t="s">
        <v>19155</v>
      </c>
      <c r="M768" t="s">
        <v>19122</v>
      </c>
      <c r="N768" t="s">
        <v>19108</v>
      </c>
      <c r="O768" t="s">
        <v>19981</v>
      </c>
      <c r="P768" t="s">
        <v>11904</v>
      </c>
      <c r="Q768">
        <v>0</v>
      </c>
      <c r="R768">
        <v>0.1</v>
      </c>
      <c r="S768">
        <v>0</v>
      </c>
      <c r="T768">
        <v>0.1</v>
      </c>
      <c r="U768">
        <v>0</v>
      </c>
      <c r="V768">
        <v>0</v>
      </c>
      <c r="W768">
        <v>0</v>
      </c>
      <c r="X768">
        <v>44692.94</v>
      </c>
      <c r="Y768" t="s">
        <v>19124</v>
      </c>
      <c r="Z768">
        <v>223.47</v>
      </c>
      <c r="AA768">
        <v>4692.76</v>
      </c>
      <c r="AB768">
        <v>42766</v>
      </c>
    </row>
    <row r="769" spans="1:28" ht="15" hidden="1" customHeight="1" x14ac:dyDescent="0.25">
      <c r="A769" t="s">
        <v>380</v>
      </c>
      <c r="B769" t="str">
        <f>VLOOKUP(O769+0,'de para'!K:O,3,0)</f>
        <v>NA</v>
      </c>
      <c r="C769" t="str">
        <f t="shared" si="11"/>
        <v>3026</v>
      </c>
      <c r="D769" t="str">
        <f>IFERROR(VLOOKUP(G769+0,'de para'!A:C,3,0),"")</f>
        <v/>
      </c>
      <c r="E769" t="str">
        <f>IF(VLOOKUP(G769+0,'de para'!E:H,4,0)="EX","Externo","Interno")</f>
        <v>Interno</v>
      </c>
      <c r="F769" t="s">
        <v>19980</v>
      </c>
      <c r="G769">
        <v>1440</v>
      </c>
      <c r="H769" t="s">
        <v>19095</v>
      </c>
      <c r="I769" t="s">
        <v>484</v>
      </c>
      <c r="J769">
        <v>42719</v>
      </c>
      <c r="K769" t="s">
        <v>19152</v>
      </c>
      <c r="L769" t="s">
        <v>19155</v>
      </c>
      <c r="M769" t="s">
        <v>19122</v>
      </c>
      <c r="N769" t="s">
        <v>19103</v>
      </c>
      <c r="O769" t="s">
        <v>19982</v>
      </c>
      <c r="P769" t="s">
        <v>11889</v>
      </c>
      <c r="Q769">
        <v>0</v>
      </c>
      <c r="R769">
        <v>0.1</v>
      </c>
      <c r="S769">
        <v>0</v>
      </c>
      <c r="T769">
        <v>0.1</v>
      </c>
      <c r="U769">
        <v>0</v>
      </c>
      <c r="V769">
        <v>0</v>
      </c>
      <c r="W769">
        <v>0</v>
      </c>
      <c r="X769">
        <v>27734.26</v>
      </c>
      <c r="Y769" t="s">
        <v>19124</v>
      </c>
      <c r="Z769">
        <v>138.66999999999999</v>
      </c>
      <c r="AA769">
        <v>2912.1</v>
      </c>
      <c r="AB769">
        <v>42766</v>
      </c>
    </row>
    <row r="770" spans="1:28" ht="15" hidden="1" customHeight="1" x14ac:dyDescent="0.25">
      <c r="A770" t="s">
        <v>380</v>
      </c>
      <c r="B770" t="str">
        <f>VLOOKUP(O770+0,'de para'!K:O,3,0)</f>
        <v>NA</v>
      </c>
      <c r="C770" t="str">
        <f t="shared" ref="C770:C833" si="12">LEFT(O770,4)</f>
        <v>3026</v>
      </c>
      <c r="D770" t="str">
        <f>IFERROR(VLOOKUP(G770+0,'de para'!A:C,3,0),"")</f>
        <v/>
      </c>
      <c r="E770" t="str">
        <f>IF(VLOOKUP(G770+0,'de para'!E:H,4,0)="EX","Externo","Interno")</f>
        <v>Interno</v>
      </c>
      <c r="F770" t="s">
        <v>19980</v>
      </c>
      <c r="G770">
        <v>1440</v>
      </c>
      <c r="H770" t="s">
        <v>19095</v>
      </c>
      <c r="I770" t="s">
        <v>484</v>
      </c>
      <c r="J770">
        <v>42719</v>
      </c>
      <c r="K770" t="s">
        <v>19152</v>
      </c>
      <c r="L770" t="s">
        <v>19155</v>
      </c>
      <c r="M770" t="s">
        <v>19122</v>
      </c>
      <c r="N770" t="s">
        <v>19291</v>
      </c>
      <c r="O770" t="s">
        <v>19983</v>
      </c>
      <c r="P770" t="s">
        <v>519</v>
      </c>
      <c r="Q770">
        <v>0</v>
      </c>
      <c r="R770">
        <v>0.1</v>
      </c>
      <c r="S770">
        <v>0</v>
      </c>
      <c r="T770">
        <v>0.1</v>
      </c>
      <c r="U770">
        <v>0</v>
      </c>
      <c r="V770">
        <v>0</v>
      </c>
      <c r="W770">
        <v>0</v>
      </c>
      <c r="X770">
        <v>32698.66</v>
      </c>
      <c r="Y770" t="s">
        <v>19124</v>
      </c>
      <c r="Z770">
        <v>0</v>
      </c>
      <c r="AA770">
        <v>3269.87</v>
      </c>
      <c r="AB770">
        <v>42766</v>
      </c>
    </row>
    <row r="771" spans="1:28" ht="15" hidden="1" customHeight="1" x14ac:dyDescent="0.25">
      <c r="A771" t="s">
        <v>380</v>
      </c>
      <c r="B771" t="str">
        <f>VLOOKUP(O771+0,'de para'!K:O,3,0)</f>
        <v>NA</v>
      </c>
      <c r="C771" t="str">
        <f t="shared" si="12"/>
        <v>3026</v>
      </c>
      <c r="D771" t="str">
        <f>IFERROR(VLOOKUP(G771+0,'de para'!A:C,3,0),"")</f>
        <v/>
      </c>
      <c r="E771" t="str">
        <f>IF(VLOOKUP(G771+0,'de para'!E:H,4,0)="EX","Externo","Interno")</f>
        <v>Interno</v>
      </c>
      <c r="F771" t="s">
        <v>19980</v>
      </c>
      <c r="G771">
        <v>1440</v>
      </c>
      <c r="H771" t="s">
        <v>19095</v>
      </c>
      <c r="I771" t="s">
        <v>484</v>
      </c>
      <c r="J771">
        <v>42719</v>
      </c>
      <c r="K771" t="s">
        <v>19152</v>
      </c>
      <c r="L771" t="s">
        <v>19155</v>
      </c>
      <c r="M771" t="s">
        <v>19122</v>
      </c>
      <c r="N771" t="s">
        <v>19104</v>
      </c>
      <c r="O771" t="s">
        <v>19984</v>
      </c>
      <c r="P771" t="s">
        <v>520</v>
      </c>
      <c r="Q771">
        <v>0</v>
      </c>
      <c r="R771">
        <v>0.1</v>
      </c>
      <c r="S771">
        <v>0</v>
      </c>
      <c r="T771">
        <v>0.1</v>
      </c>
      <c r="U771">
        <v>0</v>
      </c>
      <c r="V771">
        <v>0</v>
      </c>
      <c r="W771">
        <v>0</v>
      </c>
      <c r="X771">
        <v>46964.74</v>
      </c>
      <c r="Y771" t="s">
        <v>19124</v>
      </c>
      <c r="Z771">
        <v>0</v>
      </c>
      <c r="AA771">
        <v>4696.47</v>
      </c>
      <c r="AB771">
        <v>42766</v>
      </c>
    </row>
    <row r="772" spans="1:28" ht="15" hidden="1" customHeight="1" x14ac:dyDescent="0.25">
      <c r="A772" t="s">
        <v>380</v>
      </c>
      <c r="B772" t="str">
        <f>VLOOKUP(O772+0,'de para'!K:O,3,0)</f>
        <v>NA</v>
      </c>
      <c r="C772" t="str">
        <f t="shared" si="12"/>
        <v>3026</v>
      </c>
      <c r="D772" t="str">
        <f>IFERROR(VLOOKUP(G772+0,'de para'!A:C,3,0),"")</f>
        <v/>
      </c>
      <c r="E772" t="str">
        <f>IF(VLOOKUP(G772+0,'de para'!E:H,4,0)="EX","Externo","Interno")</f>
        <v>Interno</v>
      </c>
      <c r="F772" t="s">
        <v>19980</v>
      </c>
      <c r="G772">
        <v>1440</v>
      </c>
      <c r="H772" t="s">
        <v>19095</v>
      </c>
      <c r="I772" t="s">
        <v>484</v>
      </c>
      <c r="J772">
        <v>42719</v>
      </c>
      <c r="K772" t="s">
        <v>19152</v>
      </c>
      <c r="L772" t="s">
        <v>19155</v>
      </c>
      <c r="M772" t="s">
        <v>19122</v>
      </c>
      <c r="N772" t="s">
        <v>19112</v>
      </c>
      <c r="O772" t="s">
        <v>19985</v>
      </c>
      <c r="P772" t="s">
        <v>628</v>
      </c>
      <c r="Q772">
        <v>0</v>
      </c>
      <c r="R772">
        <v>0.1</v>
      </c>
      <c r="S772">
        <v>0</v>
      </c>
      <c r="T772">
        <v>0.1</v>
      </c>
      <c r="U772">
        <v>0</v>
      </c>
      <c r="V772">
        <v>0</v>
      </c>
      <c r="W772">
        <v>0</v>
      </c>
      <c r="X772">
        <v>25511.84</v>
      </c>
      <c r="Y772" t="s">
        <v>19124</v>
      </c>
      <c r="Z772">
        <v>127.56</v>
      </c>
      <c r="AA772">
        <v>2678.74</v>
      </c>
      <c r="AB772">
        <v>42766</v>
      </c>
    </row>
    <row r="773" spans="1:28" ht="15" hidden="1" customHeight="1" x14ac:dyDescent="0.25">
      <c r="A773" t="s">
        <v>380</v>
      </c>
      <c r="B773" t="str">
        <f>VLOOKUP(O773+0,'de para'!K:O,3,0)</f>
        <v>NA</v>
      </c>
      <c r="C773" t="str">
        <f t="shared" si="12"/>
        <v>3026</v>
      </c>
      <c r="D773" t="str">
        <f>IFERROR(VLOOKUP(G773+0,'de para'!A:C,3,0),"")</f>
        <v/>
      </c>
      <c r="E773" t="str">
        <f>IF(VLOOKUP(G773+0,'de para'!E:H,4,0)="EX","Externo","Interno")</f>
        <v>Interno</v>
      </c>
      <c r="F773" t="s">
        <v>19980</v>
      </c>
      <c r="G773">
        <v>1440</v>
      </c>
      <c r="H773" t="s">
        <v>19095</v>
      </c>
      <c r="I773" t="s">
        <v>484</v>
      </c>
      <c r="J773">
        <v>42719</v>
      </c>
      <c r="K773" t="s">
        <v>19152</v>
      </c>
      <c r="L773" t="s">
        <v>19155</v>
      </c>
      <c r="M773" t="s">
        <v>19122</v>
      </c>
      <c r="N773" t="s">
        <v>19113</v>
      </c>
      <c r="O773" t="s">
        <v>19986</v>
      </c>
      <c r="P773" t="s">
        <v>11975</v>
      </c>
      <c r="Q773">
        <v>0</v>
      </c>
      <c r="R773">
        <v>1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1486.94</v>
      </c>
      <c r="Y773" t="s">
        <v>19124</v>
      </c>
      <c r="Z773">
        <v>0</v>
      </c>
      <c r="AA773">
        <v>1486.94</v>
      </c>
      <c r="AB773">
        <v>42766</v>
      </c>
    </row>
    <row r="774" spans="1:28" ht="15" hidden="1" customHeight="1" x14ac:dyDescent="0.25">
      <c r="A774" t="s">
        <v>380</v>
      </c>
      <c r="B774" t="str">
        <f>VLOOKUP(O774+0,'de para'!K:O,3,0)</f>
        <v>NA</v>
      </c>
      <c r="C774" t="str">
        <f t="shared" si="12"/>
        <v>3026</v>
      </c>
      <c r="D774" t="str">
        <f>IFERROR(VLOOKUP(G774+0,'de para'!A:C,3,0),"")</f>
        <v/>
      </c>
      <c r="E774" t="str">
        <f>IF(VLOOKUP(G774+0,'de para'!E:H,4,0)="EX","Externo","Interno")</f>
        <v>Interno</v>
      </c>
      <c r="F774" t="s">
        <v>19980</v>
      </c>
      <c r="G774">
        <v>1440</v>
      </c>
      <c r="H774" t="s">
        <v>19095</v>
      </c>
      <c r="I774" t="s">
        <v>484</v>
      </c>
      <c r="J774">
        <v>42719</v>
      </c>
      <c r="K774" t="s">
        <v>19152</v>
      </c>
      <c r="L774" t="s">
        <v>19155</v>
      </c>
      <c r="M774" t="s">
        <v>19122</v>
      </c>
      <c r="N774" t="s">
        <v>19342</v>
      </c>
      <c r="O774" t="s">
        <v>19987</v>
      </c>
      <c r="P774" t="s">
        <v>12068</v>
      </c>
      <c r="Q774">
        <v>0</v>
      </c>
      <c r="R774">
        <v>5</v>
      </c>
      <c r="S774">
        <v>0</v>
      </c>
      <c r="T774">
        <v>5</v>
      </c>
      <c r="U774">
        <v>0</v>
      </c>
      <c r="V774">
        <v>0</v>
      </c>
      <c r="W774">
        <v>0</v>
      </c>
      <c r="X774">
        <v>311.45</v>
      </c>
      <c r="Y774" t="s">
        <v>19124</v>
      </c>
      <c r="Z774">
        <v>0</v>
      </c>
      <c r="AA774">
        <v>1557.25</v>
      </c>
      <c r="AB774">
        <v>42766</v>
      </c>
    </row>
    <row r="775" spans="1:28" ht="15" hidden="1" customHeight="1" x14ac:dyDescent="0.25">
      <c r="A775" t="s">
        <v>380</v>
      </c>
      <c r="B775" t="str">
        <f>VLOOKUP(O775+0,'de para'!K:O,3,0)</f>
        <v>NA</v>
      </c>
      <c r="C775" t="str">
        <f t="shared" si="12"/>
        <v>3026</v>
      </c>
      <c r="D775" t="str">
        <f>IFERROR(VLOOKUP(G775+0,'de para'!A:C,3,0),"")</f>
        <v/>
      </c>
      <c r="E775" t="str">
        <f>IF(VLOOKUP(G775+0,'de para'!E:H,4,0)="EX","Externo","Interno")</f>
        <v>Interno</v>
      </c>
      <c r="F775" t="s">
        <v>19980</v>
      </c>
      <c r="G775">
        <v>1440</v>
      </c>
      <c r="H775" t="s">
        <v>19095</v>
      </c>
      <c r="I775" t="s">
        <v>484</v>
      </c>
      <c r="J775">
        <v>42719</v>
      </c>
      <c r="K775" t="s">
        <v>19152</v>
      </c>
      <c r="L775" t="s">
        <v>19155</v>
      </c>
      <c r="M775" t="s">
        <v>19122</v>
      </c>
      <c r="N775" t="s">
        <v>19343</v>
      </c>
      <c r="O775" t="s">
        <v>19988</v>
      </c>
      <c r="P775" t="s">
        <v>12221</v>
      </c>
      <c r="Q775">
        <v>0</v>
      </c>
      <c r="R775">
        <v>1</v>
      </c>
      <c r="S775">
        <v>0</v>
      </c>
      <c r="T775">
        <v>1</v>
      </c>
      <c r="U775">
        <v>0</v>
      </c>
      <c r="V775">
        <v>0</v>
      </c>
      <c r="W775">
        <v>0</v>
      </c>
      <c r="X775">
        <v>486.88</v>
      </c>
      <c r="Y775" t="s">
        <v>19124</v>
      </c>
      <c r="Z775">
        <v>0</v>
      </c>
      <c r="AA775">
        <v>486.88</v>
      </c>
      <c r="AB775">
        <v>42766</v>
      </c>
    </row>
    <row r="776" spans="1:28" ht="15" hidden="1" customHeight="1" x14ac:dyDescent="0.25">
      <c r="A776" t="s">
        <v>380</v>
      </c>
      <c r="B776" t="str">
        <f>VLOOKUP(O776+0,'de para'!K:O,3,0)</f>
        <v>NA</v>
      </c>
      <c r="C776" t="str">
        <f t="shared" si="12"/>
        <v>3026</v>
      </c>
      <c r="D776" t="str">
        <f>IFERROR(VLOOKUP(G776+0,'de para'!A:C,3,0),"")</f>
        <v/>
      </c>
      <c r="E776" t="str">
        <f>IF(VLOOKUP(G776+0,'de para'!E:H,4,0)="EX","Externo","Interno")</f>
        <v>Interno</v>
      </c>
      <c r="F776" t="s">
        <v>19980</v>
      </c>
      <c r="G776">
        <v>1440</v>
      </c>
      <c r="H776" t="s">
        <v>19095</v>
      </c>
      <c r="I776" t="s">
        <v>484</v>
      </c>
      <c r="J776">
        <v>42719</v>
      </c>
      <c r="K776" t="s">
        <v>19152</v>
      </c>
      <c r="L776" t="s">
        <v>19155</v>
      </c>
      <c r="M776" t="s">
        <v>19122</v>
      </c>
      <c r="N776" t="s">
        <v>19349</v>
      </c>
      <c r="O776" t="s">
        <v>19989</v>
      </c>
      <c r="P776" t="s">
        <v>12225</v>
      </c>
      <c r="Q776">
        <v>2</v>
      </c>
      <c r="R776">
        <v>1.2</v>
      </c>
      <c r="S776">
        <v>0</v>
      </c>
      <c r="T776">
        <v>1.2</v>
      </c>
      <c r="U776">
        <v>0</v>
      </c>
      <c r="V776">
        <v>0</v>
      </c>
      <c r="W776">
        <v>0</v>
      </c>
      <c r="X776">
        <v>992.75</v>
      </c>
      <c r="Y776" t="s">
        <v>19124</v>
      </c>
      <c r="Z776">
        <v>0</v>
      </c>
      <c r="AA776">
        <v>1191.3</v>
      </c>
      <c r="AB776">
        <v>42766</v>
      </c>
    </row>
    <row r="777" spans="1:28" ht="15" hidden="1" customHeight="1" x14ac:dyDescent="0.25">
      <c r="A777" t="s">
        <v>380</v>
      </c>
      <c r="B777" t="str">
        <f>VLOOKUP(O777+0,'de para'!K:O,3,0)</f>
        <v>NA</v>
      </c>
      <c r="C777" t="str">
        <f t="shared" si="12"/>
        <v>3026</v>
      </c>
      <c r="D777" t="str">
        <f>IFERROR(VLOOKUP(G777+0,'de para'!A:C,3,0),"")</f>
        <v/>
      </c>
      <c r="E777" t="str">
        <f>IF(VLOOKUP(G777+0,'de para'!E:H,4,0)="EX","Externo","Interno")</f>
        <v>Interno</v>
      </c>
      <c r="F777" t="s">
        <v>19980</v>
      </c>
      <c r="G777">
        <v>1440</v>
      </c>
      <c r="H777" t="s">
        <v>19095</v>
      </c>
      <c r="I777" t="s">
        <v>484</v>
      </c>
      <c r="J777">
        <v>42719</v>
      </c>
      <c r="K777" t="s">
        <v>19152</v>
      </c>
      <c r="L777" t="s">
        <v>19155</v>
      </c>
      <c r="M777" t="s">
        <v>19122</v>
      </c>
      <c r="N777" t="s">
        <v>19351</v>
      </c>
      <c r="O777" t="s">
        <v>19990</v>
      </c>
      <c r="P777" t="s">
        <v>12058</v>
      </c>
      <c r="Q777">
        <v>2</v>
      </c>
      <c r="R777">
        <v>5</v>
      </c>
      <c r="S777">
        <v>0</v>
      </c>
      <c r="T777">
        <v>5</v>
      </c>
      <c r="U777">
        <v>0</v>
      </c>
      <c r="V777">
        <v>0</v>
      </c>
      <c r="W777">
        <v>0</v>
      </c>
      <c r="X777">
        <v>311.45</v>
      </c>
      <c r="Y777" t="s">
        <v>19124</v>
      </c>
      <c r="Z777">
        <v>0</v>
      </c>
      <c r="AA777">
        <v>1557.25</v>
      </c>
      <c r="AB777">
        <v>42766</v>
      </c>
    </row>
    <row r="778" spans="1:28" ht="15" hidden="1" customHeight="1" x14ac:dyDescent="0.25">
      <c r="A778" t="s">
        <v>380</v>
      </c>
      <c r="B778" t="str">
        <f>VLOOKUP(O778+0,'de para'!K:O,3,0)</f>
        <v>NA</v>
      </c>
      <c r="C778" t="str">
        <f t="shared" si="12"/>
        <v>3026</v>
      </c>
      <c r="D778" t="str">
        <f>IFERROR(VLOOKUP(G778+0,'de para'!A:C,3,0),"")</f>
        <v/>
      </c>
      <c r="E778" t="str">
        <f>IF(VLOOKUP(G778+0,'de para'!E:H,4,0)="EX","Externo","Interno")</f>
        <v>Interno</v>
      </c>
      <c r="F778" t="s">
        <v>19980</v>
      </c>
      <c r="G778">
        <v>1440</v>
      </c>
      <c r="H778" t="s">
        <v>19095</v>
      </c>
      <c r="I778" t="s">
        <v>484</v>
      </c>
      <c r="J778">
        <v>42719</v>
      </c>
      <c r="K778" t="s">
        <v>19152</v>
      </c>
      <c r="L778" t="s">
        <v>19155</v>
      </c>
      <c r="M778" t="s">
        <v>19122</v>
      </c>
      <c r="N778" t="s">
        <v>19352</v>
      </c>
      <c r="O778" t="s">
        <v>19991</v>
      </c>
      <c r="P778" t="s">
        <v>12059</v>
      </c>
      <c r="Q778">
        <v>2</v>
      </c>
      <c r="R778">
        <v>5</v>
      </c>
      <c r="S778">
        <v>0</v>
      </c>
      <c r="T778">
        <v>5</v>
      </c>
      <c r="U778">
        <v>0</v>
      </c>
      <c r="V778">
        <v>0</v>
      </c>
      <c r="W778">
        <v>0</v>
      </c>
      <c r="X778">
        <v>311.45</v>
      </c>
      <c r="Y778" t="s">
        <v>19124</v>
      </c>
      <c r="Z778">
        <v>0</v>
      </c>
      <c r="AA778">
        <v>1557.25</v>
      </c>
      <c r="AB778">
        <v>42766</v>
      </c>
    </row>
    <row r="779" spans="1:28" ht="15" hidden="1" customHeight="1" x14ac:dyDescent="0.25">
      <c r="A779" t="s">
        <v>380</v>
      </c>
      <c r="B779" t="str">
        <f>VLOOKUP(O779+0,'de para'!K:O,3,0)</f>
        <v>NA</v>
      </c>
      <c r="C779" t="str">
        <f t="shared" si="12"/>
        <v>3026</v>
      </c>
      <c r="D779" t="str">
        <f>IFERROR(VLOOKUP(G779+0,'de para'!A:C,3,0),"")</f>
        <v/>
      </c>
      <c r="E779" t="str">
        <f>IF(VLOOKUP(G779+0,'de para'!E:H,4,0)="EX","Externo","Interno")</f>
        <v>Interno</v>
      </c>
      <c r="F779" t="s">
        <v>19980</v>
      </c>
      <c r="G779">
        <v>1440</v>
      </c>
      <c r="H779" t="s">
        <v>19095</v>
      </c>
      <c r="I779" t="s">
        <v>484</v>
      </c>
      <c r="J779">
        <v>42719</v>
      </c>
      <c r="K779" t="s">
        <v>19152</v>
      </c>
      <c r="L779" t="s">
        <v>19155</v>
      </c>
      <c r="M779" t="s">
        <v>19122</v>
      </c>
      <c r="N779" t="s">
        <v>19353</v>
      </c>
      <c r="O779" t="s">
        <v>19992</v>
      </c>
      <c r="P779" t="s">
        <v>11975</v>
      </c>
      <c r="Q779">
        <v>0</v>
      </c>
      <c r="R779">
        <v>1</v>
      </c>
      <c r="S779">
        <v>0</v>
      </c>
      <c r="T779">
        <v>1</v>
      </c>
      <c r="U779">
        <v>0</v>
      </c>
      <c r="V779">
        <v>0</v>
      </c>
      <c r="W779">
        <v>0</v>
      </c>
      <c r="X779">
        <v>1486.94</v>
      </c>
      <c r="Y779" t="s">
        <v>19124</v>
      </c>
      <c r="Z779">
        <v>0</v>
      </c>
      <c r="AA779">
        <v>1486.94</v>
      </c>
      <c r="AB779">
        <v>42766</v>
      </c>
    </row>
    <row r="780" spans="1:28" ht="15" hidden="1" customHeight="1" x14ac:dyDescent="0.25">
      <c r="A780" t="s">
        <v>380</v>
      </c>
      <c r="B780" t="str">
        <f>VLOOKUP(O780+0,'de para'!K:O,3,0)</f>
        <v>NA</v>
      </c>
      <c r="C780" t="str">
        <f t="shared" si="12"/>
        <v>3026</v>
      </c>
      <c r="D780" t="str">
        <f>IFERROR(VLOOKUP(G780+0,'de para'!A:C,3,0),"")</f>
        <v/>
      </c>
      <c r="E780" t="str">
        <f>IF(VLOOKUP(G780+0,'de para'!E:H,4,0)="EX","Externo","Interno")</f>
        <v>Interno</v>
      </c>
      <c r="F780" t="s">
        <v>19980</v>
      </c>
      <c r="G780">
        <v>1440</v>
      </c>
      <c r="H780" t="s">
        <v>19095</v>
      </c>
      <c r="I780" t="s">
        <v>484</v>
      </c>
      <c r="J780">
        <v>42719</v>
      </c>
      <c r="K780" t="s">
        <v>19152</v>
      </c>
      <c r="L780" t="s">
        <v>19155</v>
      </c>
      <c r="M780" t="s">
        <v>19122</v>
      </c>
      <c r="N780" t="s">
        <v>19117</v>
      </c>
      <c r="O780" t="s">
        <v>19993</v>
      </c>
      <c r="P780" t="s">
        <v>508</v>
      </c>
      <c r="Q780">
        <v>0</v>
      </c>
      <c r="R780">
        <v>1</v>
      </c>
      <c r="S780">
        <v>0</v>
      </c>
      <c r="T780">
        <v>1</v>
      </c>
      <c r="U780">
        <v>0</v>
      </c>
      <c r="V780">
        <v>0</v>
      </c>
      <c r="W780">
        <v>0</v>
      </c>
      <c r="X780">
        <v>12525.92</v>
      </c>
      <c r="Y780" t="s">
        <v>19124</v>
      </c>
      <c r="Z780">
        <v>0</v>
      </c>
      <c r="AA780">
        <v>12525.92</v>
      </c>
      <c r="AB780">
        <v>42766</v>
      </c>
    </row>
    <row r="781" spans="1:28" ht="15" hidden="1" customHeight="1" x14ac:dyDescent="0.25">
      <c r="A781" t="s">
        <v>380</v>
      </c>
      <c r="B781" t="str">
        <f>VLOOKUP(O781+0,'de para'!K:O,3,0)</f>
        <v>NA</v>
      </c>
      <c r="C781" t="str">
        <f t="shared" si="12"/>
        <v>3026</v>
      </c>
      <c r="D781" t="str">
        <f>IFERROR(VLOOKUP(G781+0,'de para'!A:C,3,0),"")</f>
        <v/>
      </c>
      <c r="E781" t="s">
        <v>19067</v>
      </c>
      <c r="F781" t="s">
        <v>19994</v>
      </c>
      <c r="G781">
        <v>2679</v>
      </c>
      <c r="H781" t="s">
        <v>19095</v>
      </c>
      <c r="I781" t="s">
        <v>19995</v>
      </c>
      <c r="J781">
        <v>42719</v>
      </c>
      <c r="K781" t="s">
        <v>19843</v>
      </c>
      <c r="L781" t="s">
        <v>19187</v>
      </c>
      <c r="M781" t="s">
        <v>19100</v>
      </c>
      <c r="N781" t="s">
        <v>19095</v>
      </c>
      <c r="O781" t="s">
        <v>19996</v>
      </c>
      <c r="P781" t="s">
        <v>11851</v>
      </c>
      <c r="Q781">
        <v>0</v>
      </c>
      <c r="R781">
        <v>0.1</v>
      </c>
      <c r="S781">
        <v>0</v>
      </c>
      <c r="T781">
        <v>0.1</v>
      </c>
      <c r="U781">
        <v>0</v>
      </c>
      <c r="V781">
        <v>0</v>
      </c>
      <c r="W781">
        <v>0</v>
      </c>
      <c r="X781">
        <v>14400</v>
      </c>
      <c r="Y781" t="s">
        <v>19124</v>
      </c>
      <c r="Z781">
        <v>0</v>
      </c>
      <c r="AA781">
        <v>1440</v>
      </c>
      <c r="AB781">
        <v>42758</v>
      </c>
    </row>
    <row r="782" spans="1:28" ht="15" hidden="1" customHeight="1" x14ac:dyDescent="0.25">
      <c r="A782" t="s">
        <v>380</v>
      </c>
      <c r="B782" t="e">
        <f>VLOOKUP(O782+0,'de para'!K:O,3,0)</f>
        <v>#N/A</v>
      </c>
      <c r="C782" t="str">
        <f t="shared" si="12"/>
        <v>3027</v>
      </c>
      <c r="D782" t="str">
        <f>IFERROR(VLOOKUP(G782+0,'de para'!A:C,3,0),"")</f>
        <v/>
      </c>
      <c r="E782" t="str">
        <f>IF(VLOOKUP(G782+0,'de para'!E:H,4,0)="EX","Externo","Interno")</f>
        <v>Interno</v>
      </c>
      <c r="F782" t="s">
        <v>19997</v>
      </c>
      <c r="G782">
        <v>1006</v>
      </c>
      <c r="H782" t="s">
        <v>19095</v>
      </c>
      <c r="I782" t="s">
        <v>670</v>
      </c>
      <c r="J782">
        <v>42719</v>
      </c>
      <c r="K782" t="s">
        <v>19747</v>
      </c>
      <c r="L782" t="s">
        <v>19155</v>
      </c>
      <c r="M782" t="s">
        <v>19107</v>
      </c>
      <c r="N782" t="s">
        <v>19095</v>
      </c>
      <c r="O782" t="s">
        <v>19998</v>
      </c>
      <c r="P782" t="s">
        <v>19999</v>
      </c>
      <c r="Q782">
        <v>0</v>
      </c>
      <c r="R782">
        <v>0.1</v>
      </c>
      <c r="S782">
        <v>0</v>
      </c>
      <c r="T782">
        <v>0.1</v>
      </c>
      <c r="U782">
        <v>0</v>
      </c>
      <c r="V782">
        <v>0</v>
      </c>
      <c r="W782">
        <v>0</v>
      </c>
      <c r="X782">
        <v>15040</v>
      </c>
      <c r="Y782" t="s">
        <v>19124</v>
      </c>
      <c r="Z782">
        <v>0</v>
      </c>
      <c r="AA782">
        <v>1504</v>
      </c>
      <c r="AB782">
        <v>42751</v>
      </c>
    </row>
    <row r="783" spans="1:28" ht="15" hidden="1" customHeight="1" x14ac:dyDescent="0.25">
      <c r="A783" t="s">
        <v>380</v>
      </c>
      <c r="B783" t="str">
        <f>VLOOKUP(O783+0,'de para'!K:O,3,0)</f>
        <v>NA</v>
      </c>
      <c r="C783" t="str">
        <f t="shared" si="12"/>
        <v>3027</v>
      </c>
      <c r="D783" t="str">
        <f>IFERROR(VLOOKUP(G783+0,'de para'!A:C,3,0),"")</f>
        <v/>
      </c>
      <c r="E783" t="str">
        <f>IF(VLOOKUP(G783+0,'de para'!E:H,4,0)="EX","Externo","Interno")</f>
        <v>Interno</v>
      </c>
      <c r="F783" t="s">
        <v>20000</v>
      </c>
      <c r="G783">
        <v>2181</v>
      </c>
      <c r="H783" t="s">
        <v>19095</v>
      </c>
      <c r="I783" t="s">
        <v>452</v>
      </c>
      <c r="J783">
        <v>42719</v>
      </c>
      <c r="K783" t="s">
        <v>19696</v>
      </c>
      <c r="L783" t="s">
        <v>19164</v>
      </c>
      <c r="M783" t="s">
        <v>19109</v>
      </c>
      <c r="N783" t="s">
        <v>19095</v>
      </c>
      <c r="O783" t="s">
        <v>20001</v>
      </c>
      <c r="P783" t="s">
        <v>20002</v>
      </c>
      <c r="Q783">
        <v>0</v>
      </c>
      <c r="R783">
        <v>0.1</v>
      </c>
      <c r="S783">
        <v>0</v>
      </c>
      <c r="T783">
        <v>0.1</v>
      </c>
      <c r="U783">
        <v>0</v>
      </c>
      <c r="V783">
        <v>0</v>
      </c>
      <c r="W783">
        <v>0</v>
      </c>
      <c r="X783">
        <v>8280</v>
      </c>
      <c r="Y783" t="s">
        <v>19124</v>
      </c>
      <c r="Z783">
        <v>0</v>
      </c>
      <c r="AA783">
        <v>828</v>
      </c>
      <c r="AB783">
        <v>42758</v>
      </c>
    </row>
    <row r="784" spans="1:28" ht="15" hidden="1" customHeight="1" x14ac:dyDescent="0.25">
      <c r="A784" t="s">
        <v>380</v>
      </c>
      <c r="B784" t="str">
        <f>VLOOKUP(O784+0,'de para'!K:O,3,0)</f>
        <v>NA</v>
      </c>
      <c r="C784" t="str">
        <f t="shared" si="12"/>
        <v>3027</v>
      </c>
      <c r="D784" t="str">
        <f>IFERROR(VLOOKUP(G784+0,'de para'!A:C,3,0),"")</f>
        <v/>
      </c>
      <c r="E784" t="str">
        <f>IF(VLOOKUP(G784+0,'de para'!E:H,4,0)="EX","Externo","Interno")</f>
        <v>Interno</v>
      </c>
      <c r="F784" t="s">
        <v>20000</v>
      </c>
      <c r="G784">
        <v>2181</v>
      </c>
      <c r="H784" t="s">
        <v>19095</v>
      </c>
      <c r="I784" t="s">
        <v>452</v>
      </c>
      <c r="J784">
        <v>42719</v>
      </c>
      <c r="K784" t="s">
        <v>19696</v>
      </c>
      <c r="L784" t="s">
        <v>19164</v>
      </c>
      <c r="M784" t="s">
        <v>19109</v>
      </c>
      <c r="N784" t="s">
        <v>19102</v>
      </c>
      <c r="O784" t="s">
        <v>20003</v>
      </c>
      <c r="P784" t="s">
        <v>20004</v>
      </c>
      <c r="Q784">
        <v>0.10299999999999999</v>
      </c>
      <c r="R784">
        <v>0.1</v>
      </c>
      <c r="S784">
        <v>0</v>
      </c>
      <c r="T784">
        <v>0.1</v>
      </c>
      <c r="U784">
        <v>0</v>
      </c>
      <c r="V784">
        <v>0</v>
      </c>
      <c r="W784">
        <v>0</v>
      </c>
      <c r="X784">
        <v>6270</v>
      </c>
      <c r="Y784" t="s">
        <v>19124</v>
      </c>
      <c r="Z784">
        <v>0</v>
      </c>
      <c r="AA784">
        <v>627</v>
      </c>
      <c r="AB784">
        <v>42758</v>
      </c>
    </row>
    <row r="785" spans="1:28" ht="15" hidden="1" customHeight="1" x14ac:dyDescent="0.25">
      <c r="A785" t="s">
        <v>380</v>
      </c>
      <c r="B785" t="e">
        <f>VLOOKUP(O785+0,'de para'!K:O,3,0)</f>
        <v>#N/A</v>
      </c>
      <c r="C785" t="str">
        <f t="shared" si="12"/>
        <v>3027</v>
      </c>
      <c r="D785" t="str">
        <f>IFERROR(VLOOKUP(G785+0,'de para'!A:C,3,0),"")</f>
        <v/>
      </c>
      <c r="E785" t="str">
        <f>IF(VLOOKUP(G785+0,'de para'!E:H,4,0)="EX","Externo","Interno")</f>
        <v>Interno</v>
      </c>
      <c r="F785" t="s">
        <v>20005</v>
      </c>
      <c r="G785">
        <v>1151</v>
      </c>
      <c r="H785" t="s">
        <v>19102</v>
      </c>
      <c r="I785" t="s">
        <v>532</v>
      </c>
      <c r="J785">
        <v>42719</v>
      </c>
      <c r="K785" t="s">
        <v>20006</v>
      </c>
      <c r="L785" t="s">
        <v>19187</v>
      </c>
      <c r="M785" t="s">
        <v>19107</v>
      </c>
      <c r="N785" t="s">
        <v>19095</v>
      </c>
      <c r="O785" t="s">
        <v>20007</v>
      </c>
      <c r="P785" t="s">
        <v>20008</v>
      </c>
      <c r="Q785">
        <v>0</v>
      </c>
      <c r="R785">
        <v>0.2</v>
      </c>
      <c r="S785">
        <v>0</v>
      </c>
      <c r="T785">
        <v>0.2</v>
      </c>
      <c r="U785">
        <v>0</v>
      </c>
      <c r="V785">
        <v>0</v>
      </c>
      <c r="W785">
        <v>0</v>
      </c>
      <c r="X785">
        <v>11960</v>
      </c>
      <c r="Y785" t="s">
        <v>19124</v>
      </c>
      <c r="Z785">
        <v>0</v>
      </c>
      <c r="AA785">
        <v>2392</v>
      </c>
      <c r="AB785">
        <v>42758</v>
      </c>
    </row>
    <row r="786" spans="1:28" ht="15" hidden="1" customHeight="1" x14ac:dyDescent="0.25">
      <c r="A786" t="s">
        <v>380</v>
      </c>
      <c r="B786" t="str">
        <f>VLOOKUP(O786+0,'de para'!K:O,3,0)</f>
        <v>NA</v>
      </c>
      <c r="C786" t="str">
        <f t="shared" si="12"/>
        <v>3026</v>
      </c>
      <c r="D786" t="str">
        <f>IFERROR(VLOOKUP(G786+0,'de para'!A:C,3,0),"")</f>
        <v/>
      </c>
      <c r="E786" t="str">
        <f>IF(VLOOKUP(G786+0,'de para'!E:H,4,0)="EX","Externo","Interno")</f>
        <v>Interno</v>
      </c>
      <c r="F786" t="s">
        <v>20009</v>
      </c>
      <c r="G786">
        <v>1971</v>
      </c>
      <c r="H786" t="s">
        <v>19095</v>
      </c>
      <c r="I786" t="s">
        <v>678</v>
      </c>
      <c r="J786">
        <v>42719</v>
      </c>
      <c r="K786" t="s">
        <v>20010</v>
      </c>
      <c r="L786" t="s">
        <v>19155</v>
      </c>
      <c r="M786" t="s">
        <v>19100</v>
      </c>
      <c r="N786" t="s">
        <v>19095</v>
      </c>
      <c r="O786" t="s">
        <v>20011</v>
      </c>
      <c r="P786" t="s">
        <v>679</v>
      </c>
      <c r="Q786">
        <v>0</v>
      </c>
      <c r="R786">
        <v>0.4</v>
      </c>
      <c r="S786">
        <v>0</v>
      </c>
      <c r="T786">
        <v>0.4</v>
      </c>
      <c r="U786">
        <v>0</v>
      </c>
      <c r="V786">
        <v>0</v>
      </c>
      <c r="W786">
        <v>0</v>
      </c>
      <c r="X786">
        <v>44329.26</v>
      </c>
      <c r="Y786" t="s">
        <v>19124</v>
      </c>
      <c r="Z786">
        <v>0</v>
      </c>
      <c r="AA786">
        <v>17731.7</v>
      </c>
      <c r="AB786">
        <v>42758</v>
      </c>
    </row>
    <row r="787" spans="1:28" ht="15" hidden="1" customHeight="1" x14ac:dyDescent="0.25">
      <c r="A787" t="s">
        <v>380</v>
      </c>
      <c r="B787" t="str">
        <f>VLOOKUP(O787+0,'de para'!K:O,3,0)</f>
        <v>NA</v>
      </c>
      <c r="C787" t="str">
        <f t="shared" si="12"/>
        <v>3026</v>
      </c>
      <c r="D787" t="str">
        <f>IFERROR(VLOOKUP(G787+0,'de para'!A:C,3,0),"")</f>
        <v/>
      </c>
      <c r="E787" t="s">
        <v>19067</v>
      </c>
      <c r="F787" t="s">
        <v>20013</v>
      </c>
      <c r="G787">
        <v>2411</v>
      </c>
      <c r="H787" t="s">
        <v>19095</v>
      </c>
      <c r="I787" t="s">
        <v>19241</v>
      </c>
      <c r="J787">
        <v>42719</v>
      </c>
      <c r="K787" t="s">
        <v>19105</v>
      </c>
      <c r="L787" t="s">
        <v>19155</v>
      </c>
      <c r="M787" t="s">
        <v>19100</v>
      </c>
      <c r="N787" t="s">
        <v>19095</v>
      </c>
      <c r="O787" t="s">
        <v>20014</v>
      </c>
      <c r="P787" t="s">
        <v>11859</v>
      </c>
      <c r="Q787">
        <v>0</v>
      </c>
      <c r="R787">
        <v>0.3</v>
      </c>
      <c r="S787">
        <v>0</v>
      </c>
      <c r="T787">
        <v>0.3</v>
      </c>
      <c r="U787">
        <v>0</v>
      </c>
      <c r="V787">
        <v>0</v>
      </c>
      <c r="W787">
        <v>0</v>
      </c>
      <c r="X787">
        <v>6560</v>
      </c>
      <c r="Y787" t="s">
        <v>19124</v>
      </c>
      <c r="Z787">
        <v>0</v>
      </c>
      <c r="AA787">
        <v>1968</v>
      </c>
      <c r="AB787">
        <v>42758</v>
      </c>
    </row>
    <row r="788" spans="1:28" ht="15" hidden="1" customHeight="1" x14ac:dyDescent="0.25">
      <c r="A788" t="s">
        <v>380</v>
      </c>
      <c r="B788" t="str">
        <f>VLOOKUP(O788+0,'de para'!K:O,3,0)</f>
        <v>NA</v>
      </c>
      <c r="C788" t="str">
        <f t="shared" si="12"/>
        <v>3026</v>
      </c>
      <c r="D788" t="str">
        <f>IFERROR(VLOOKUP(G788+0,'de para'!A:C,3,0),"")</f>
        <v/>
      </c>
      <c r="E788" t="str">
        <f>IF(VLOOKUP(G788+0,'de para'!E:H,4,0)="EX","Externo","Interno")</f>
        <v>Interno</v>
      </c>
      <c r="F788" t="s">
        <v>20015</v>
      </c>
      <c r="G788">
        <v>1180</v>
      </c>
      <c r="H788" t="s">
        <v>19095</v>
      </c>
      <c r="I788" t="s">
        <v>381</v>
      </c>
      <c r="J788">
        <v>42720</v>
      </c>
      <c r="K788" t="s">
        <v>19177</v>
      </c>
      <c r="L788" t="s">
        <v>19161</v>
      </c>
      <c r="M788" t="s">
        <v>19129</v>
      </c>
      <c r="N788" t="s">
        <v>19095</v>
      </c>
      <c r="O788" t="s">
        <v>20016</v>
      </c>
      <c r="P788" t="s">
        <v>20017</v>
      </c>
      <c r="Q788">
        <v>0.3</v>
      </c>
      <c r="R788">
        <v>0.255</v>
      </c>
      <c r="S788">
        <v>0</v>
      </c>
      <c r="T788">
        <v>0.255</v>
      </c>
      <c r="U788">
        <v>0</v>
      </c>
      <c r="V788">
        <v>0</v>
      </c>
      <c r="W788">
        <v>0</v>
      </c>
      <c r="X788">
        <v>37200</v>
      </c>
      <c r="Y788" t="s">
        <v>19124</v>
      </c>
      <c r="Z788">
        <v>0</v>
      </c>
      <c r="AA788">
        <v>9486</v>
      </c>
      <c r="AB788">
        <v>42758</v>
      </c>
    </row>
    <row r="789" spans="1:28" ht="15" hidden="1" customHeight="1" x14ac:dyDescent="0.25">
      <c r="A789" t="s">
        <v>380</v>
      </c>
      <c r="B789" t="str">
        <f>VLOOKUP(O789+0,'de para'!K:O,3,0)</f>
        <v>NA</v>
      </c>
      <c r="C789" t="str">
        <f t="shared" si="12"/>
        <v>3026</v>
      </c>
      <c r="D789" t="str">
        <f>IFERROR(VLOOKUP(G789+0,'de para'!A:C,3,0),"")</f>
        <v/>
      </c>
      <c r="E789" t="str">
        <f>IF(VLOOKUP(G789+0,'de para'!E:H,4,0)="EX","Externo","Interno")</f>
        <v>Interno</v>
      </c>
      <c r="F789" t="s">
        <v>20018</v>
      </c>
      <c r="G789">
        <v>1166</v>
      </c>
      <c r="H789" t="s">
        <v>19095</v>
      </c>
      <c r="I789" t="s">
        <v>2918</v>
      </c>
      <c r="J789">
        <v>42720</v>
      </c>
      <c r="K789" t="s">
        <v>19105</v>
      </c>
      <c r="L789" t="s">
        <v>19161</v>
      </c>
      <c r="M789" t="s">
        <v>19100</v>
      </c>
      <c r="N789" t="s">
        <v>19095</v>
      </c>
      <c r="O789" t="s">
        <v>19752</v>
      </c>
      <c r="P789" t="s">
        <v>479</v>
      </c>
      <c r="Q789">
        <v>2.65</v>
      </c>
      <c r="R789">
        <v>2</v>
      </c>
      <c r="S789">
        <v>0</v>
      </c>
      <c r="T789">
        <v>2</v>
      </c>
      <c r="U789">
        <v>0</v>
      </c>
      <c r="V789">
        <v>0</v>
      </c>
      <c r="W789">
        <v>0</v>
      </c>
      <c r="X789">
        <v>1220</v>
      </c>
      <c r="Y789" t="s">
        <v>19124</v>
      </c>
      <c r="Z789">
        <v>0</v>
      </c>
      <c r="AA789">
        <v>2440</v>
      </c>
      <c r="AB789">
        <v>42750</v>
      </c>
    </row>
    <row r="790" spans="1:28" ht="15" hidden="1" customHeight="1" x14ac:dyDescent="0.25">
      <c r="A790" t="s">
        <v>380</v>
      </c>
      <c r="B790" t="str">
        <f>VLOOKUP(O790+0,'de para'!K:O,3,0)</f>
        <v>NA</v>
      </c>
      <c r="C790" t="str">
        <f t="shared" si="12"/>
        <v>3025</v>
      </c>
      <c r="D790" t="str">
        <f>IFERROR(VLOOKUP(G790+0,'de para'!A:C,3,0),"")</f>
        <v/>
      </c>
      <c r="E790" t="str">
        <f>IF(VLOOKUP(G790+0,'de para'!E:H,4,0)="EX","Externo","Interno")</f>
        <v>Interno</v>
      </c>
      <c r="F790" t="s">
        <v>20019</v>
      </c>
      <c r="G790">
        <v>533</v>
      </c>
      <c r="H790" t="s">
        <v>19095</v>
      </c>
      <c r="I790" t="s">
        <v>488</v>
      </c>
      <c r="J790">
        <v>42720</v>
      </c>
      <c r="K790" t="s">
        <v>20020</v>
      </c>
      <c r="L790" t="s">
        <v>19670</v>
      </c>
      <c r="M790" t="s">
        <v>19111</v>
      </c>
      <c r="N790" t="s">
        <v>19095</v>
      </c>
      <c r="O790" t="s">
        <v>19159</v>
      </c>
      <c r="P790" t="s">
        <v>443</v>
      </c>
      <c r="Q790">
        <v>-2.65</v>
      </c>
      <c r="R790">
        <v>0.3</v>
      </c>
      <c r="S790">
        <v>0</v>
      </c>
      <c r="T790">
        <v>0.3</v>
      </c>
      <c r="U790">
        <v>0</v>
      </c>
      <c r="V790">
        <v>0</v>
      </c>
      <c r="W790">
        <v>0</v>
      </c>
      <c r="X790">
        <v>750</v>
      </c>
      <c r="Y790" t="s">
        <v>19124</v>
      </c>
      <c r="Z790">
        <v>22.5</v>
      </c>
      <c r="AA790">
        <v>247.5</v>
      </c>
      <c r="AB790">
        <v>42765</v>
      </c>
    </row>
    <row r="791" spans="1:28" ht="15" hidden="1" customHeight="1" x14ac:dyDescent="0.25">
      <c r="A791" t="s">
        <v>380</v>
      </c>
      <c r="B791" t="str">
        <f>VLOOKUP(O791+0,'de para'!K:O,3,0)</f>
        <v>NA</v>
      </c>
      <c r="C791" t="str">
        <f t="shared" si="12"/>
        <v>3025</v>
      </c>
      <c r="D791" t="str">
        <f>IFERROR(VLOOKUP(G791+0,'de para'!A:C,3,0),"")</f>
        <v/>
      </c>
      <c r="E791" t="str">
        <f>IF(VLOOKUP(G791+0,'de para'!E:H,4,0)="EX","Externo","Interno")</f>
        <v>Interno</v>
      </c>
      <c r="F791" t="s">
        <v>20019</v>
      </c>
      <c r="G791">
        <v>533</v>
      </c>
      <c r="H791" t="s">
        <v>19095</v>
      </c>
      <c r="I791" t="s">
        <v>488</v>
      </c>
      <c r="J791">
        <v>42720</v>
      </c>
      <c r="K791" t="s">
        <v>20020</v>
      </c>
      <c r="L791" t="s">
        <v>19670</v>
      </c>
      <c r="M791" t="s">
        <v>19111</v>
      </c>
      <c r="N791" t="s">
        <v>19102</v>
      </c>
      <c r="O791" t="s">
        <v>19762</v>
      </c>
      <c r="P791" t="s">
        <v>444</v>
      </c>
      <c r="Q791">
        <v>-0.85</v>
      </c>
      <c r="R791">
        <v>0.5</v>
      </c>
      <c r="S791">
        <v>0</v>
      </c>
      <c r="T791">
        <v>0.5</v>
      </c>
      <c r="U791">
        <v>0</v>
      </c>
      <c r="V791">
        <v>0</v>
      </c>
      <c r="W791">
        <v>0</v>
      </c>
      <c r="X791">
        <v>884.3</v>
      </c>
      <c r="Y791" t="s">
        <v>19124</v>
      </c>
      <c r="Z791">
        <v>44.22</v>
      </c>
      <c r="AA791">
        <v>486.37</v>
      </c>
      <c r="AB791">
        <v>42765</v>
      </c>
    </row>
    <row r="792" spans="1:28" ht="15" hidden="1" customHeight="1" x14ac:dyDescent="0.25">
      <c r="A792" t="s">
        <v>380</v>
      </c>
      <c r="B792" t="str">
        <f>VLOOKUP(O792+0,'de para'!K:O,3,0)</f>
        <v>NA</v>
      </c>
      <c r="C792" t="str">
        <f t="shared" si="12"/>
        <v>3025</v>
      </c>
      <c r="D792" t="str">
        <f>IFERROR(VLOOKUP(G792+0,'de para'!A:C,3,0),"")</f>
        <v/>
      </c>
      <c r="E792" t="str">
        <f>IF(VLOOKUP(G792+0,'de para'!E:H,4,0)="EX","Externo","Interno")</f>
        <v>Interno</v>
      </c>
      <c r="F792" t="s">
        <v>20019</v>
      </c>
      <c r="G792">
        <v>533</v>
      </c>
      <c r="H792" t="s">
        <v>19095</v>
      </c>
      <c r="I792" t="s">
        <v>488</v>
      </c>
      <c r="J792">
        <v>42720</v>
      </c>
      <c r="K792" t="s">
        <v>20020</v>
      </c>
      <c r="L792" t="s">
        <v>19670</v>
      </c>
      <c r="M792" t="s">
        <v>19111</v>
      </c>
      <c r="N792" t="s">
        <v>19108</v>
      </c>
      <c r="O792" t="s">
        <v>19692</v>
      </c>
      <c r="P792" t="s">
        <v>399</v>
      </c>
      <c r="Q792">
        <v>-2.1161615999999999</v>
      </c>
      <c r="R792">
        <v>0.3</v>
      </c>
      <c r="S792">
        <v>0</v>
      </c>
      <c r="T792">
        <v>0.3</v>
      </c>
      <c r="U792">
        <v>0</v>
      </c>
      <c r="V792">
        <v>0</v>
      </c>
      <c r="W792">
        <v>0</v>
      </c>
      <c r="X792">
        <v>1191.93</v>
      </c>
      <c r="Y792" t="s">
        <v>19124</v>
      </c>
      <c r="Z792">
        <v>35.75</v>
      </c>
      <c r="AA792">
        <v>393.33</v>
      </c>
      <c r="AB792">
        <v>42765</v>
      </c>
    </row>
    <row r="793" spans="1:28" ht="15" hidden="1" customHeight="1" x14ac:dyDescent="0.25">
      <c r="A793" t="s">
        <v>380</v>
      </c>
      <c r="B793" t="str">
        <f>VLOOKUP(O793+0,'de para'!K:O,3,0)</f>
        <v>NA</v>
      </c>
      <c r="C793" t="str">
        <f t="shared" si="12"/>
        <v>3025</v>
      </c>
      <c r="D793" t="str">
        <f>IFERROR(VLOOKUP(G793+0,'de para'!A:C,3,0),"")</f>
        <v/>
      </c>
      <c r="E793" t="str">
        <f>IF(VLOOKUP(G793+0,'de para'!E:H,4,0)="EX","Externo","Interno")</f>
        <v>Interno</v>
      </c>
      <c r="F793" t="s">
        <v>20019</v>
      </c>
      <c r="G793">
        <v>533</v>
      </c>
      <c r="H793" t="s">
        <v>19095</v>
      </c>
      <c r="I793" t="s">
        <v>488</v>
      </c>
      <c r="J793">
        <v>42720</v>
      </c>
      <c r="K793" t="s">
        <v>20020</v>
      </c>
      <c r="L793" t="s">
        <v>19670</v>
      </c>
      <c r="M793" t="s">
        <v>19111</v>
      </c>
      <c r="N793" t="s">
        <v>19103</v>
      </c>
      <c r="O793" t="s">
        <v>20021</v>
      </c>
      <c r="P793" t="s">
        <v>410</v>
      </c>
      <c r="Q793">
        <v>0</v>
      </c>
      <c r="R793">
        <v>0.2</v>
      </c>
      <c r="S793">
        <v>0</v>
      </c>
      <c r="T793">
        <v>0.2</v>
      </c>
      <c r="U793">
        <v>0</v>
      </c>
      <c r="V793">
        <v>0</v>
      </c>
      <c r="W793">
        <v>0</v>
      </c>
      <c r="X793">
        <v>205.27</v>
      </c>
      <c r="Y793" t="s">
        <v>19124</v>
      </c>
      <c r="Z793">
        <v>2.06</v>
      </c>
      <c r="AA793">
        <v>43.11</v>
      </c>
      <c r="AB793">
        <v>42765</v>
      </c>
    </row>
    <row r="794" spans="1:28" ht="15" hidden="1" customHeight="1" x14ac:dyDescent="0.25">
      <c r="A794" t="s">
        <v>380</v>
      </c>
      <c r="B794" t="str">
        <f>VLOOKUP(O794+0,'de para'!K:O,3,0)</f>
        <v>NA</v>
      </c>
      <c r="C794" t="str">
        <f t="shared" si="12"/>
        <v>3025</v>
      </c>
      <c r="D794" t="str">
        <f>IFERROR(VLOOKUP(G794+0,'de para'!A:C,3,0),"")</f>
        <v/>
      </c>
      <c r="E794" t="str">
        <f>IF(VLOOKUP(G794+0,'de para'!E:H,4,0)="EX","Externo","Interno")</f>
        <v>Interno</v>
      </c>
      <c r="F794" t="s">
        <v>20019</v>
      </c>
      <c r="G794">
        <v>533</v>
      </c>
      <c r="H794" t="s">
        <v>19095</v>
      </c>
      <c r="I794" t="s">
        <v>488</v>
      </c>
      <c r="J794">
        <v>42720</v>
      </c>
      <c r="K794" t="s">
        <v>20020</v>
      </c>
      <c r="L794" t="s">
        <v>19670</v>
      </c>
      <c r="M794" t="s">
        <v>19111</v>
      </c>
      <c r="N794" t="s">
        <v>19291</v>
      </c>
      <c r="O794" t="s">
        <v>19698</v>
      </c>
      <c r="P794" t="s">
        <v>429</v>
      </c>
      <c r="Q794">
        <v>0</v>
      </c>
      <c r="R794">
        <v>0.2</v>
      </c>
      <c r="S794">
        <v>0</v>
      </c>
      <c r="T794">
        <v>0.2</v>
      </c>
      <c r="U794">
        <v>0</v>
      </c>
      <c r="V794">
        <v>0</v>
      </c>
      <c r="W794">
        <v>0</v>
      </c>
      <c r="X794">
        <v>97.91</v>
      </c>
      <c r="Y794" t="s">
        <v>19124</v>
      </c>
      <c r="Z794">
        <v>0.98</v>
      </c>
      <c r="AA794">
        <v>20.56</v>
      </c>
      <c r="AB794">
        <v>42765</v>
      </c>
    </row>
    <row r="795" spans="1:28" ht="15" hidden="1" customHeight="1" x14ac:dyDescent="0.25">
      <c r="A795" t="s">
        <v>380</v>
      </c>
      <c r="B795" t="e">
        <f>VLOOKUP(O795+0,'de para'!K:O,3,0)</f>
        <v>#N/A</v>
      </c>
      <c r="C795" t="str">
        <f t="shared" si="12"/>
        <v>3027</v>
      </c>
      <c r="D795" t="str">
        <f>IFERROR(VLOOKUP(G795+0,'de para'!A:C,3,0),"")</f>
        <v/>
      </c>
      <c r="E795" t="str">
        <f>IF(VLOOKUP(G795+0,'de para'!E:H,4,0)="EX","Externo","Interno")</f>
        <v>Interno</v>
      </c>
      <c r="F795" t="s">
        <v>20022</v>
      </c>
      <c r="G795">
        <v>987</v>
      </c>
      <c r="H795" t="s">
        <v>19095</v>
      </c>
      <c r="I795" t="s">
        <v>2616</v>
      </c>
      <c r="J795">
        <v>42720</v>
      </c>
      <c r="K795" t="s">
        <v>19816</v>
      </c>
      <c r="L795" t="s">
        <v>19187</v>
      </c>
      <c r="M795" t="s">
        <v>19100</v>
      </c>
      <c r="N795" t="s">
        <v>19095</v>
      </c>
      <c r="O795" t="s">
        <v>20023</v>
      </c>
      <c r="P795" t="s">
        <v>20024</v>
      </c>
      <c r="Q795">
        <v>0</v>
      </c>
      <c r="R795">
        <v>0.15</v>
      </c>
      <c r="S795">
        <v>0</v>
      </c>
      <c r="T795">
        <v>0.15</v>
      </c>
      <c r="U795">
        <v>0</v>
      </c>
      <c r="V795">
        <v>0</v>
      </c>
      <c r="W795">
        <v>0</v>
      </c>
      <c r="X795">
        <v>62730</v>
      </c>
      <c r="Y795" t="s">
        <v>19124</v>
      </c>
      <c r="Z795">
        <v>0</v>
      </c>
      <c r="AA795">
        <v>9409.5</v>
      </c>
      <c r="AB795">
        <v>42755</v>
      </c>
    </row>
    <row r="796" spans="1:28" ht="15" hidden="1" customHeight="1" x14ac:dyDescent="0.25">
      <c r="A796" t="s">
        <v>380</v>
      </c>
      <c r="B796" t="e">
        <f>VLOOKUP(O796+0,'de para'!K:O,3,0)</f>
        <v>#N/A</v>
      </c>
      <c r="C796" t="str">
        <f t="shared" si="12"/>
        <v>3027</v>
      </c>
      <c r="D796" t="str">
        <f>IFERROR(VLOOKUP(G796+0,'de para'!A:C,3,0),"")</f>
        <v/>
      </c>
      <c r="E796" t="str">
        <f>IF(VLOOKUP(G796+0,'de para'!E:H,4,0)="EX","Externo","Interno")</f>
        <v>Interno</v>
      </c>
      <c r="F796" t="s">
        <v>20026</v>
      </c>
      <c r="G796">
        <v>877</v>
      </c>
      <c r="H796" t="s">
        <v>19095</v>
      </c>
      <c r="I796" t="s">
        <v>2417</v>
      </c>
      <c r="J796">
        <v>42720</v>
      </c>
      <c r="K796" t="s">
        <v>20027</v>
      </c>
      <c r="L796" t="s">
        <v>19155</v>
      </c>
      <c r="M796" t="s">
        <v>19100</v>
      </c>
      <c r="N796" t="s">
        <v>19095</v>
      </c>
      <c r="O796" t="s">
        <v>20028</v>
      </c>
      <c r="P796" t="s">
        <v>20029</v>
      </c>
      <c r="Q796">
        <v>0</v>
      </c>
      <c r="R796">
        <v>0.12</v>
      </c>
      <c r="S796">
        <v>0</v>
      </c>
      <c r="T796">
        <v>0.12</v>
      </c>
      <c r="U796">
        <v>0</v>
      </c>
      <c r="V796">
        <v>0</v>
      </c>
      <c r="W796">
        <v>0</v>
      </c>
      <c r="X796">
        <v>30186.400000000001</v>
      </c>
      <c r="Y796" t="s">
        <v>19124</v>
      </c>
      <c r="Z796">
        <v>0</v>
      </c>
      <c r="AA796">
        <v>3622.37</v>
      </c>
      <c r="AB796">
        <v>42758</v>
      </c>
    </row>
    <row r="797" spans="1:28" ht="15" hidden="1" customHeight="1" x14ac:dyDescent="0.25">
      <c r="A797" t="s">
        <v>380</v>
      </c>
      <c r="B797" t="str">
        <f>VLOOKUP(O797+0,'de para'!K:O,3,0)</f>
        <v>NA</v>
      </c>
      <c r="C797" t="str">
        <f t="shared" si="12"/>
        <v>3026</v>
      </c>
      <c r="D797" t="str">
        <f>IFERROR(VLOOKUP(G797+0,'de para'!A:C,3,0),"")</f>
        <v/>
      </c>
      <c r="E797" t="str">
        <f>IF(VLOOKUP(G797+0,'de para'!E:H,4,0)="EX","Externo","Interno")</f>
        <v>Interno</v>
      </c>
      <c r="F797" t="s">
        <v>20030</v>
      </c>
      <c r="G797">
        <v>332</v>
      </c>
      <c r="H797" t="s">
        <v>19095</v>
      </c>
      <c r="I797" t="s">
        <v>1414</v>
      </c>
      <c r="J797">
        <v>42720</v>
      </c>
      <c r="K797" t="s">
        <v>19105</v>
      </c>
      <c r="L797" t="s">
        <v>19155</v>
      </c>
      <c r="M797" t="s">
        <v>19114</v>
      </c>
      <c r="N797" t="s">
        <v>19095</v>
      </c>
      <c r="O797" t="s">
        <v>20031</v>
      </c>
      <c r="P797" t="s">
        <v>12367</v>
      </c>
      <c r="Q797">
        <v>0</v>
      </c>
      <c r="R797">
        <v>0.5</v>
      </c>
      <c r="S797">
        <v>0</v>
      </c>
      <c r="T797">
        <v>0.5</v>
      </c>
      <c r="U797">
        <v>0</v>
      </c>
      <c r="V797">
        <v>0</v>
      </c>
      <c r="W797">
        <v>0</v>
      </c>
      <c r="X797">
        <v>13920</v>
      </c>
      <c r="Y797" t="s">
        <v>19097</v>
      </c>
      <c r="Z797">
        <v>0</v>
      </c>
      <c r="AA797">
        <v>6960</v>
      </c>
      <c r="AB797">
        <v>42758</v>
      </c>
    </row>
    <row r="798" spans="1:28" ht="15" hidden="1" customHeight="1" x14ac:dyDescent="0.25">
      <c r="A798" t="s">
        <v>380</v>
      </c>
      <c r="B798" t="str">
        <f>VLOOKUP(O798+0,'de para'!K:O,3,0)</f>
        <v>NA</v>
      </c>
      <c r="C798" t="str">
        <f t="shared" si="12"/>
        <v>3027</v>
      </c>
      <c r="D798" t="str">
        <f>IFERROR(VLOOKUP(G798+0,'de para'!A:C,3,0),"")</f>
        <v/>
      </c>
      <c r="E798" t="str">
        <f>IF(VLOOKUP(G798+0,'de para'!E:H,4,0)="EX","Externo","Interno")</f>
        <v>Interno</v>
      </c>
      <c r="F798" t="s">
        <v>20032</v>
      </c>
      <c r="G798">
        <v>885</v>
      </c>
      <c r="H798" t="s">
        <v>19104</v>
      </c>
      <c r="I798" t="s">
        <v>545</v>
      </c>
      <c r="J798">
        <v>42720</v>
      </c>
      <c r="K798" t="s">
        <v>19747</v>
      </c>
      <c r="L798" t="s">
        <v>19105</v>
      </c>
      <c r="M798" t="s">
        <v>19129</v>
      </c>
      <c r="N798" t="s">
        <v>19095</v>
      </c>
      <c r="O798" t="s">
        <v>20033</v>
      </c>
      <c r="P798" t="s">
        <v>20034</v>
      </c>
      <c r="Q798">
        <v>0</v>
      </c>
      <c r="R798">
        <v>0.1</v>
      </c>
      <c r="S798">
        <v>0</v>
      </c>
      <c r="T798">
        <v>0.1</v>
      </c>
      <c r="U798">
        <v>0</v>
      </c>
      <c r="V798">
        <v>0</v>
      </c>
      <c r="W798">
        <v>0</v>
      </c>
      <c r="X798">
        <v>4320</v>
      </c>
      <c r="Y798" t="s">
        <v>19124</v>
      </c>
      <c r="Z798">
        <v>0</v>
      </c>
      <c r="AA798">
        <v>432</v>
      </c>
      <c r="AB798">
        <v>42751</v>
      </c>
    </row>
    <row r="799" spans="1:28" ht="15" hidden="1" customHeight="1" x14ac:dyDescent="0.25">
      <c r="A799" t="s">
        <v>380</v>
      </c>
      <c r="B799" t="str">
        <f>VLOOKUP(O799+0,'de para'!K:O,3,0)</f>
        <v>NA</v>
      </c>
      <c r="C799" t="str">
        <f t="shared" si="12"/>
        <v>3026</v>
      </c>
      <c r="D799" t="str">
        <f>IFERROR(VLOOKUP(G799+0,'de para'!A:C,3,0),"")</f>
        <v/>
      </c>
      <c r="E799" t="str">
        <f>IF(VLOOKUP(G799+0,'de para'!E:H,4,0)="EX","Externo","Interno")</f>
        <v>Interno</v>
      </c>
      <c r="F799" t="s">
        <v>20035</v>
      </c>
      <c r="G799">
        <v>1049</v>
      </c>
      <c r="H799" t="s">
        <v>19095</v>
      </c>
      <c r="I799" t="s">
        <v>2722</v>
      </c>
      <c r="J799">
        <v>42720</v>
      </c>
      <c r="K799" t="s">
        <v>19105</v>
      </c>
      <c r="L799" t="s">
        <v>19155</v>
      </c>
      <c r="M799" t="s">
        <v>19276</v>
      </c>
      <c r="N799" t="s">
        <v>19095</v>
      </c>
      <c r="O799" t="s">
        <v>20036</v>
      </c>
      <c r="P799" t="s">
        <v>20037</v>
      </c>
      <c r="Q799">
        <v>4.4000000000000004</v>
      </c>
      <c r="R799">
        <v>1</v>
      </c>
      <c r="S799">
        <v>0</v>
      </c>
      <c r="T799">
        <v>1</v>
      </c>
      <c r="U799">
        <v>0</v>
      </c>
      <c r="V799">
        <v>0</v>
      </c>
      <c r="W799">
        <v>0</v>
      </c>
      <c r="X799">
        <v>3249</v>
      </c>
      <c r="Y799" t="s">
        <v>19124</v>
      </c>
      <c r="Z799">
        <v>0</v>
      </c>
      <c r="AA799">
        <v>3249</v>
      </c>
      <c r="AB799">
        <v>42751</v>
      </c>
    </row>
    <row r="800" spans="1:28" ht="15" hidden="1" customHeight="1" x14ac:dyDescent="0.25">
      <c r="A800" t="s">
        <v>380</v>
      </c>
      <c r="B800" t="str">
        <f>VLOOKUP(O800+0,'de para'!K:O,3,0)</f>
        <v>NA</v>
      </c>
      <c r="C800" t="str">
        <f t="shared" si="12"/>
        <v>3026</v>
      </c>
      <c r="D800" t="str">
        <f>IFERROR(VLOOKUP(G800+0,'de para'!A:C,3,0),"")</f>
        <v/>
      </c>
      <c r="E800" t="str">
        <f>IF(VLOOKUP(G800+0,'de para'!E:H,4,0)="EX","Externo","Interno")</f>
        <v>Interno</v>
      </c>
      <c r="F800" t="s">
        <v>20035</v>
      </c>
      <c r="G800">
        <v>1049</v>
      </c>
      <c r="H800" t="s">
        <v>19095</v>
      </c>
      <c r="I800" t="s">
        <v>2722</v>
      </c>
      <c r="J800">
        <v>42720</v>
      </c>
      <c r="K800" t="s">
        <v>19105</v>
      </c>
      <c r="L800" t="s">
        <v>19155</v>
      </c>
      <c r="M800" t="s">
        <v>19276</v>
      </c>
      <c r="N800" t="s">
        <v>19102</v>
      </c>
      <c r="O800" t="s">
        <v>20038</v>
      </c>
      <c r="P800" t="s">
        <v>20039</v>
      </c>
      <c r="Q800">
        <v>3.0750000000000002</v>
      </c>
      <c r="R800">
        <v>1.3</v>
      </c>
      <c r="S800">
        <v>0</v>
      </c>
      <c r="T800">
        <v>1.3</v>
      </c>
      <c r="U800">
        <v>0</v>
      </c>
      <c r="V800">
        <v>0</v>
      </c>
      <c r="W800">
        <v>0</v>
      </c>
      <c r="X800">
        <v>650</v>
      </c>
      <c r="Y800" t="s">
        <v>19124</v>
      </c>
      <c r="Z800">
        <v>0</v>
      </c>
      <c r="AA800">
        <v>845</v>
      </c>
      <c r="AB800">
        <v>42751</v>
      </c>
    </row>
    <row r="801" spans="1:28" ht="15" hidden="1" customHeight="1" x14ac:dyDescent="0.25">
      <c r="A801" t="s">
        <v>380</v>
      </c>
      <c r="B801" t="str">
        <f>VLOOKUP(O801+0,'de para'!K:O,3,0)</f>
        <v>NA</v>
      </c>
      <c r="C801" t="str">
        <f t="shared" si="12"/>
        <v>3026</v>
      </c>
      <c r="D801" t="str">
        <f>IFERROR(VLOOKUP(G801+0,'de para'!A:C,3,0),"")</f>
        <v/>
      </c>
      <c r="E801" t="str">
        <f>IF(VLOOKUP(G801+0,'de para'!E:H,4,0)="EX","Externo","Interno")</f>
        <v>Interno</v>
      </c>
      <c r="F801" t="s">
        <v>20035</v>
      </c>
      <c r="G801">
        <v>1049</v>
      </c>
      <c r="H801" t="s">
        <v>19095</v>
      </c>
      <c r="I801" t="s">
        <v>2722</v>
      </c>
      <c r="J801">
        <v>42720</v>
      </c>
      <c r="K801" t="s">
        <v>19105</v>
      </c>
      <c r="L801" t="s">
        <v>19155</v>
      </c>
      <c r="M801" t="s">
        <v>19276</v>
      </c>
      <c r="N801" t="s">
        <v>19108</v>
      </c>
      <c r="O801" t="s">
        <v>20040</v>
      </c>
      <c r="P801" t="s">
        <v>20041</v>
      </c>
      <c r="Q801">
        <v>3.6</v>
      </c>
      <c r="R801">
        <v>0.5</v>
      </c>
      <c r="S801">
        <v>0</v>
      </c>
      <c r="T801">
        <v>0.5</v>
      </c>
      <c r="U801">
        <v>0</v>
      </c>
      <c r="V801">
        <v>0</v>
      </c>
      <c r="W801">
        <v>0</v>
      </c>
      <c r="X801">
        <v>1560</v>
      </c>
      <c r="Y801" t="s">
        <v>19124</v>
      </c>
      <c r="Z801">
        <v>0</v>
      </c>
      <c r="AA801">
        <v>780</v>
      </c>
      <c r="AB801">
        <v>42751</v>
      </c>
    </row>
    <row r="802" spans="1:28" ht="15" hidden="1" customHeight="1" x14ac:dyDescent="0.25">
      <c r="A802" t="s">
        <v>380</v>
      </c>
      <c r="B802" t="str">
        <f>VLOOKUP(O802+0,'de para'!K:O,3,0)</f>
        <v>NA</v>
      </c>
      <c r="C802" t="str">
        <f t="shared" si="12"/>
        <v>3026</v>
      </c>
      <c r="D802" t="str">
        <f>IFERROR(VLOOKUP(G802+0,'de para'!A:C,3,0),"")</f>
        <v/>
      </c>
      <c r="E802" t="str">
        <f>IF(VLOOKUP(G802+0,'de para'!E:H,4,0)="EX","Externo","Interno")</f>
        <v>Interno</v>
      </c>
      <c r="F802" t="s">
        <v>20035</v>
      </c>
      <c r="G802">
        <v>1049</v>
      </c>
      <c r="H802" t="s">
        <v>19095</v>
      </c>
      <c r="I802" t="s">
        <v>2722</v>
      </c>
      <c r="J802">
        <v>42720</v>
      </c>
      <c r="K802" t="s">
        <v>19105</v>
      </c>
      <c r="L802" t="s">
        <v>19155</v>
      </c>
      <c r="M802" t="s">
        <v>19276</v>
      </c>
      <c r="N802" t="s">
        <v>19103</v>
      </c>
      <c r="O802" t="s">
        <v>20042</v>
      </c>
      <c r="P802" t="s">
        <v>20043</v>
      </c>
      <c r="Q802">
        <v>0.2</v>
      </c>
      <c r="R802">
        <v>0.2</v>
      </c>
      <c r="S802">
        <v>0</v>
      </c>
      <c r="T802">
        <v>0.2</v>
      </c>
      <c r="U802">
        <v>0</v>
      </c>
      <c r="V802">
        <v>0</v>
      </c>
      <c r="W802">
        <v>0</v>
      </c>
      <c r="X802">
        <v>29184</v>
      </c>
      <c r="Y802" t="s">
        <v>19124</v>
      </c>
      <c r="Z802">
        <v>0</v>
      </c>
      <c r="AA802">
        <v>5836.8</v>
      </c>
      <c r="AB802">
        <v>42751</v>
      </c>
    </row>
    <row r="803" spans="1:28" ht="15" hidden="1" customHeight="1" x14ac:dyDescent="0.25">
      <c r="A803" t="s">
        <v>380</v>
      </c>
      <c r="B803" t="str">
        <f>VLOOKUP(O803+0,'de para'!K:O,3,0)</f>
        <v>NA</v>
      </c>
      <c r="C803" t="str">
        <f t="shared" si="12"/>
        <v>3026</v>
      </c>
      <c r="D803" t="str">
        <f>IFERROR(VLOOKUP(G803+0,'de para'!A:C,3,0),"")</f>
        <v/>
      </c>
      <c r="E803" t="str">
        <f>IF(VLOOKUP(G803+0,'de para'!E:H,4,0)="EX","Externo","Interno")</f>
        <v>Interno</v>
      </c>
      <c r="F803" t="s">
        <v>20035</v>
      </c>
      <c r="G803">
        <v>1049</v>
      </c>
      <c r="H803" t="s">
        <v>19095</v>
      </c>
      <c r="I803" t="s">
        <v>2722</v>
      </c>
      <c r="J803">
        <v>42720</v>
      </c>
      <c r="K803" t="s">
        <v>19105</v>
      </c>
      <c r="L803" t="s">
        <v>19155</v>
      </c>
      <c r="M803" t="s">
        <v>19276</v>
      </c>
      <c r="N803" t="s">
        <v>19291</v>
      </c>
      <c r="O803" t="s">
        <v>20044</v>
      </c>
      <c r="P803" t="s">
        <v>20045</v>
      </c>
      <c r="Q803">
        <v>0</v>
      </c>
      <c r="R803">
        <v>0.3</v>
      </c>
      <c r="S803">
        <v>0</v>
      </c>
      <c r="T803">
        <v>0.3</v>
      </c>
      <c r="U803">
        <v>0</v>
      </c>
      <c r="V803">
        <v>0</v>
      </c>
      <c r="W803">
        <v>0</v>
      </c>
      <c r="X803">
        <v>8898</v>
      </c>
      <c r="Y803" t="s">
        <v>19124</v>
      </c>
      <c r="Z803">
        <v>0</v>
      </c>
      <c r="AA803">
        <v>2669.4</v>
      </c>
      <c r="AB803">
        <v>42751</v>
      </c>
    </row>
    <row r="804" spans="1:28" ht="15" hidden="1" customHeight="1" x14ac:dyDescent="0.25">
      <c r="A804" t="s">
        <v>380</v>
      </c>
      <c r="B804" t="str">
        <f>VLOOKUP(O804+0,'de para'!K:O,3,0)</f>
        <v>NA</v>
      </c>
      <c r="C804" t="str">
        <f t="shared" si="12"/>
        <v>3027</v>
      </c>
      <c r="D804" t="str">
        <f>IFERROR(VLOOKUP(G804+0,'de para'!A:C,3,0),"")</f>
        <v/>
      </c>
      <c r="E804" t="str">
        <f>IF(VLOOKUP(G804+0,'de para'!E:H,4,0)="EX","Externo","Interno")</f>
        <v>Interno</v>
      </c>
      <c r="F804" t="s">
        <v>20046</v>
      </c>
      <c r="G804">
        <v>1155</v>
      </c>
      <c r="H804" t="s">
        <v>19095</v>
      </c>
      <c r="I804" t="s">
        <v>689</v>
      </c>
      <c r="J804">
        <v>42720</v>
      </c>
      <c r="K804" t="s">
        <v>20047</v>
      </c>
      <c r="L804" t="s">
        <v>19679</v>
      </c>
      <c r="M804" t="s">
        <v>19100</v>
      </c>
      <c r="N804" t="s">
        <v>19095</v>
      </c>
      <c r="O804" t="s">
        <v>20048</v>
      </c>
      <c r="P804" t="s">
        <v>20049</v>
      </c>
      <c r="Q804">
        <v>0</v>
      </c>
      <c r="R804">
        <v>0.2</v>
      </c>
      <c r="S804">
        <v>0</v>
      </c>
      <c r="T804">
        <v>0.2</v>
      </c>
      <c r="U804">
        <v>0</v>
      </c>
      <c r="V804">
        <v>0</v>
      </c>
      <c r="W804">
        <v>0</v>
      </c>
      <c r="X804">
        <v>49420</v>
      </c>
      <c r="Y804" t="s">
        <v>19124</v>
      </c>
      <c r="Z804">
        <v>0</v>
      </c>
      <c r="AA804">
        <v>9884</v>
      </c>
      <c r="AB804">
        <v>42758</v>
      </c>
    </row>
    <row r="805" spans="1:28" ht="15" hidden="1" customHeight="1" x14ac:dyDescent="0.25">
      <c r="A805" t="s">
        <v>380</v>
      </c>
      <c r="B805" t="str">
        <f>VLOOKUP(O805+0,'de para'!K:O,3,0)</f>
        <v>NA</v>
      </c>
      <c r="C805" t="str">
        <f t="shared" si="12"/>
        <v>3025</v>
      </c>
      <c r="D805" t="str">
        <f>IFERROR(VLOOKUP(G805+0,'de para'!A:C,3,0),"")</f>
        <v/>
      </c>
      <c r="E805" t="str">
        <f>IF(VLOOKUP(G805+0,'de para'!E:H,4,0)="EX","Externo","Interno")</f>
        <v>Interno</v>
      </c>
      <c r="F805" t="s">
        <v>20050</v>
      </c>
      <c r="G805">
        <v>1972</v>
      </c>
      <c r="H805" t="s">
        <v>19095</v>
      </c>
      <c r="I805" t="s">
        <v>570</v>
      </c>
      <c r="J805">
        <v>42720</v>
      </c>
      <c r="K805" t="s">
        <v>19785</v>
      </c>
      <c r="L805" t="s">
        <v>19155</v>
      </c>
      <c r="M805" t="s">
        <v>19748</v>
      </c>
      <c r="N805" t="s">
        <v>19095</v>
      </c>
      <c r="O805" t="s">
        <v>19749</v>
      </c>
      <c r="P805" t="s">
        <v>19786</v>
      </c>
      <c r="Q805">
        <v>-0.39400000000000002</v>
      </c>
      <c r="R805">
        <v>0.4</v>
      </c>
      <c r="S805">
        <v>0</v>
      </c>
      <c r="T805">
        <v>0.4</v>
      </c>
      <c r="U805">
        <v>0</v>
      </c>
      <c r="V805">
        <v>0</v>
      </c>
      <c r="W805">
        <v>0</v>
      </c>
      <c r="X805">
        <v>3170</v>
      </c>
      <c r="Y805" t="s">
        <v>19097</v>
      </c>
      <c r="Z805">
        <v>126.8</v>
      </c>
      <c r="AA805">
        <v>1394.8</v>
      </c>
      <c r="AB805">
        <v>42758</v>
      </c>
    </row>
    <row r="806" spans="1:28" ht="15" hidden="1" customHeight="1" x14ac:dyDescent="0.25">
      <c r="A806" t="s">
        <v>380</v>
      </c>
      <c r="B806" t="e">
        <f>VLOOKUP(O806+0,'de para'!K:O,3,0)</f>
        <v>#N/A</v>
      </c>
      <c r="C806" t="str">
        <f t="shared" si="12"/>
        <v>3026</v>
      </c>
      <c r="D806" t="str">
        <f>IFERROR(VLOOKUP(G806+0,'de para'!A:C,3,0),"")</f>
        <v/>
      </c>
      <c r="E806" t="str">
        <f>IF(VLOOKUP(G806+0,'de para'!E:H,4,0)="EX","Externo","Interno")</f>
        <v>Interno</v>
      </c>
      <c r="F806" t="s">
        <v>20051</v>
      </c>
      <c r="G806">
        <v>665</v>
      </c>
      <c r="H806" t="s">
        <v>19291</v>
      </c>
      <c r="I806" t="s">
        <v>510</v>
      </c>
      <c r="J806">
        <v>42720</v>
      </c>
      <c r="K806" t="s">
        <v>19105</v>
      </c>
      <c r="L806" t="s">
        <v>19164</v>
      </c>
      <c r="M806" t="s">
        <v>19129</v>
      </c>
      <c r="N806" t="s">
        <v>19095</v>
      </c>
      <c r="O806" t="s">
        <v>20052</v>
      </c>
      <c r="P806" t="s">
        <v>20053</v>
      </c>
      <c r="Q806">
        <v>0</v>
      </c>
      <c r="R806">
        <v>1.7</v>
      </c>
      <c r="S806">
        <v>0</v>
      </c>
      <c r="T806">
        <v>1.7</v>
      </c>
      <c r="U806">
        <v>0</v>
      </c>
      <c r="V806">
        <v>0</v>
      </c>
      <c r="W806">
        <v>0</v>
      </c>
      <c r="X806">
        <v>2670</v>
      </c>
      <c r="Y806" t="s">
        <v>19124</v>
      </c>
      <c r="Z806">
        <v>0</v>
      </c>
      <c r="AA806">
        <v>4539</v>
      </c>
      <c r="AB806">
        <v>42758</v>
      </c>
    </row>
    <row r="807" spans="1:28" ht="15" hidden="1" customHeight="1" x14ac:dyDescent="0.25">
      <c r="A807" t="s">
        <v>380</v>
      </c>
      <c r="B807" t="e">
        <f>VLOOKUP(O807+0,'de para'!K:O,3,0)</f>
        <v>#N/A</v>
      </c>
      <c r="C807" t="str">
        <f t="shared" si="12"/>
        <v>3026</v>
      </c>
      <c r="D807" t="str">
        <f>IFERROR(VLOOKUP(G807+0,'de para'!A:C,3,0),"")</f>
        <v/>
      </c>
      <c r="E807" t="str">
        <f>IF(VLOOKUP(G807+0,'de para'!E:H,4,0)="EX","Externo","Interno")</f>
        <v>Interno</v>
      </c>
      <c r="F807" t="s">
        <v>20051</v>
      </c>
      <c r="G807">
        <v>665</v>
      </c>
      <c r="H807" t="s">
        <v>19291</v>
      </c>
      <c r="I807" t="s">
        <v>510</v>
      </c>
      <c r="J807">
        <v>42720</v>
      </c>
      <c r="K807" t="s">
        <v>19105</v>
      </c>
      <c r="L807" t="s">
        <v>19164</v>
      </c>
      <c r="M807" t="s">
        <v>19129</v>
      </c>
      <c r="N807" t="s">
        <v>19102</v>
      </c>
      <c r="O807" t="s">
        <v>20052</v>
      </c>
      <c r="P807" t="s">
        <v>20053</v>
      </c>
      <c r="Q807">
        <v>-1.7</v>
      </c>
      <c r="R807">
        <v>1</v>
      </c>
      <c r="S807">
        <v>0</v>
      </c>
      <c r="T807">
        <v>1</v>
      </c>
      <c r="U807">
        <v>0</v>
      </c>
      <c r="V807">
        <v>0</v>
      </c>
      <c r="W807">
        <v>0</v>
      </c>
      <c r="X807">
        <v>2670</v>
      </c>
      <c r="Y807" t="s">
        <v>19124</v>
      </c>
      <c r="Z807">
        <v>0</v>
      </c>
      <c r="AA807">
        <v>2670</v>
      </c>
      <c r="AB807">
        <v>42758</v>
      </c>
    </row>
    <row r="808" spans="1:28" ht="15" hidden="1" customHeight="1" x14ac:dyDescent="0.25">
      <c r="A808" t="s">
        <v>380</v>
      </c>
      <c r="B808" t="e">
        <f>VLOOKUP(O808+0,'de para'!K:O,3,0)</f>
        <v>#N/A</v>
      </c>
      <c r="C808" t="str">
        <f t="shared" si="12"/>
        <v>3026</v>
      </c>
      <c r="D808" t="str">
        <f>IFERROR(VLOOKUP(G808+0,'de para'!A:C,3,0),"")</f>
        <v/>
      </c>
      <c r="E808" t="str">
        <f>IF(VLOOKUP(G808+0,'de para'!E:H,4,0)="EX","Externo","Interno")</f>
        <v>Interno</v>
      </c>
      <c r="F808" t="s">
        <v>20051</v>
      </c>
      <c r="G808">
        <v>665</v>
      </c>
      <c r="H808" t="s">
        <v>19291</v>
      </c>
      <c r="I808" t="s">
        <v>510</v>
      </c>
      <c r="J808">
        <v>42720</v>
      </c>
      <c r="K808" t="s">
        <v>19105</v>
      </c>
      <c r="L808" t="s">
        <v>19164</v>
      </c>
      <c r="M808" t="s">
        <v>19129</v>
      </c>
      <c r="N808" t="s">
        <v>19108</v>
      </c>
      <c r="O808" t="s">
        <v>20054</v>
      </c>
      <c r="P808" t="s">
        <v>20055</v>
      </c>
      <c r="Q808">
        <v>0</v>
      </c>
      <c r="R808">
        <v>1</v>
      </c>
      <c r="S808">
        <v>0</v>
      </c>
      <c r="T808">
        <v>1</v>
      </c>
      <c r="U808">
        <v>0</v>
      </c>
      <c r="V808">
        <v>0</v>
      </c>
      <c r="W808">
        <v>0</v>
      </c>
      <c r="X808">
        <v>2670</v>
      </c>
      <c r="Y808" t="s">
        <v>19124</v>
      </c>
      <c r="Z808">
        <v>0</v>
      </c>
      <c r="AA808">
        <v>2670</v>
      </c>
      <c r="AB808">
        <v>42758</v>
      </c>
    </row>
    <row r="809" spans="1:28" ht="15" hidden="1" customHeight="1" x14ac:dyDescent="0.25">
      <c r="A809" t="s">
        <v>380</v>
      </c>
      <c r="B809" t="e">
        <f>VLOOKUP(O809+0,'de para'!K:O,3,0)</f>
        <v>#N/A</v>
      </c>
      <c r="C809" t="str">
        <f t="shared" si="12"/>
        <v>3026</v>
      </c>
      <c r="D809" t="str">
        <f>IFERROR(VLOOKUP(G809+0,'de para'!A:C,3,0),"")</f>
        <v/>
      </c>
      <c r="E809" t="str">
        <f>IF(VLOOKUP(G809+0,'de para'!E:H,4,0)="EX","Externo","Interno")</f>
        <v>Interno</v>
      </c>
      <c r="F809" t="s">
        <v>20051</v>
      </c>
      <c r="G809">
        <v>665</v>
      </c>
      <c r="H809" t="s">
        <v>19291</v>
      </c>
      <c r="I809" t="s">
        <v>510</v>
      </c>
      <c r="J809">
        <v>42720</v>
      </c>
      <c r="K809" t="s">
        <v>19105</v>
      </c>
      <c r="L809" t="s">
        <v>19164</v>
      </c>
      <c r="M809" t="s">
        <v>19129</v>
      </c>
      <c r="N809" t="s">
        <v>19103</v>
      </c>
      <c r="O809" t="s">
        <v>20056</v>
      </c>
      <c r="P809" t="s">
        <v>20057</v>
      </c>
      <c r="Q809">
        <v>0</v>
      </c>
      <c r="R809">
        <v>1</v>
      </c>
      <c r="S809">
        <v>0</v>
      </c>
      <c r="T809">
        <v>1</v>
      </c>
      <c r="U809">
        <v>0</v>
      </c>
      <c r="V809">
        <v>0</v>
      </c>
      <c r="W809">
        <v>0</v>
      </c>
      <c r="X809">
        <v>2670</v>
      </c>
      <c r="Y809" t="s">
        <v>19124</v>
      </c>
      <c r="Z809">
        <v>0</v>
      </c>
      <c r="AA809">
        <v>2670</v>
      </c>
      <c r="AB809">
        <v>42758</v>
      </c>
    </row>
    <row r="810" spans="1:28" ht="15" hidden="1" customHeight="1" x14ac:dyDescent="0.25">
      <c r="A810" t="s">
        <v>380</v>
      </c>
      <c r="B810" t="str">
        <f>VLOOKUP(O810+0,'de para'!K:O,3,0)</f>
        <v>NA</v>
      </c>
      <c r="C810" t="str">
        <f t="shared" si="12"/>
        <v>3025</v>
      </c>
      <c r="D810" t="str">
        <f>IFERROR(VLOOKUP(G810+0,'de para'!A:C,3,0),"")</f>
        <v/>
      </c>
      <c r="E810" t="str">
        <f>IF(VLOOKUP(G810+0,'de para'!E:H,4,0)="EX","Externo","Interno")</f>
        <v>Interno</v>
      </c>
      <c r="F810" t="s">
        <v>20058</v>
      </c>
      <c r="G810">
        <v>142</v>
      </c>
      <c r="H810" t="s">
        <v>19095</v>
      </c>
      <c r="I810" t="s">
        <v>642</v>
      </c>
      <c r="J810">
        <v>42738</v>
      </c>
      <c r="K810" t="s">
        <v>19096</v>
      </c>
      <c r="L810" t="s">
        <v>19670</v>
      </c>
      <c r="M810" t="s">
        <v>19111</v>
      </c>
      <c r="N810" t="s">
        <v>19095</v>
      </c>
      <c r="O810" t="s">
        <v>20059</v>
      </c>
      <c r="P810" t="s">
        <v>20060</v>
      </c>
      <c r="Q810">
        <v>-0.6</v>
      </c>
      <c r="R810">
        <v>1</v>
      </c>
      <c r="S810">
        <v>0</v>
      </c>
      <c r="T810">
        <v>1</v>
      </c>
      <c r="U810">
        <v>0</v>
      </c>
      <c r="V810">
        <v>0</v>
      </c>
      <c r="W810">
        <v>0</v>
      </c>
      <c r="X810">
        <v>278.55</v>
      </c>
      <c r="Y810" t="s">
        <v>19124</v>
      </c>
      <c r="Z810">
        <v>13.93</v>
      </c>
      <c r="AA810">
        <v>292.48</v>
      </c>
      <c r="AB810">
        <v>42750</v>
      </c>
    </row>
    <row r="811" spans="1:28" ht="15" hidden="1" customHeight="1" x14ac:dyDescent="0.25">
      <c r="A811" t="s">
        <v>380</v>
      </c>
      <c r="B811" t="str">
        <f>VLOOKUP(O811+0,'de para'!K:O,3,0)</f>
        <v>NA</v>
      </c>
      <c r="C811" t="str">
        <f t="shared" si="12"/>
        <v>3025</v>
      </c>
      <c r="D811" t="str">
        <f>IFERROR(VLOOKUP(G811+0,'de para'!A:C,3,0),"")</f>
        <v/>
      </c>
      <c r="E811" t="str">
        <f>IF(VLOOKUP(G811+0,'de para'!E:H,4,0)="EX","Externo","Interno")</f>
        <v>Interno</v>
      </c>
      <c r="F811" t="s">
        <v>20061</v>
      </c>
      <c r="G811">
        <v>279</v>
      </c>
      <c r="H811" t="s">
        <v>19095</v>
      </c>
      <c r="I811" t="s">
        <v>20062</v>
      </c>
      <c r="J811">
        <v>42738</v>
      </c>
      <c r="K811" t="s">
        <v>19099</v>
      </c>
      <c r="L811" t="s">
        <v>19155</v>
      </c>
      <c r="M811" t="s">
        <v>19114</v>
      </c>
      <c r="N811" t="s">
        <v>19095</v>
      </c>
      <c r="O811" t="s">
        <v>20063</v>
      </c>
      <c r="P811" t="s">
        <v>410</v>
      </c>
      <c r="Q811">
        <v>0</v>
      </c>
      <c r="R811">
        <v>4</v>
      </c>
      <c r="S811">
        <v>0</v>
      </c>
      <c r="T811">
        <v>4</v>
      </c>
      <c r="U811">
        <v>0</v>
      </c>
      <c r="V811">
        <v>0</v>
      </c>
      <c r="W811">
        <v>0</v>
      </c>
      <c r="X811">
        <v>245</v>
      </c>
      <c r="Y811" t="s">
        <v>19124</v>
      </c>
      <c r="Z811">
        <v>49</v>
      </c>
      <c r="AA811">
        <v>1029</v>
      </c>
      <c r="AB811">
        <v>42750</v>
      </c>
    </row>
    <row r="812" spans="1:28" ht="15" hidden="1" customHeight="1" x14ac:dyDescent="0.25">
      <c r="A812" t="s">
        <v>380</v>
      </c>
      <c r="B812" t="str">
        <f>VLOOKUP(O812+0,'de para'!K:O,3,0)</f>
        <v>NA</v>
      </c>
      <c r="C812" t="str">
        <f t="shared" si="12"/>
        <v>3025</v>
      </c>
      <c r="D812" t="str">
        <f>IFERROR(VLOOKUP(G812+0,'de para'!A:C,3,0),"")</f>
        <v/>
      </c>
      <c r="E812" t="str">
        <f>IF(VLOOKUP(G812+0,'de para'!E:H,4,0)="EX","Externo","Interno")</f>
        <v>Interno</v>
      </c>
      <c r="F812" t="s">
        <v>20061</v>
      </c>
      <c r="G812">
        <v>279</v>
      </c>
      <c r="H812" t="s">
        <v>19095</v>
      </c>
      <c r="I812" t="s">
        <v>20062</v>
      </c>
      <c r="J812">
        <v>42738</v>
      </c>
      <c r="K812" t="s">
        <v>19099</v>
      </c>
      <c r="L812" t="s">
        <v>19155</v>
      </c>
      <c r="M812" t="s">
        <v>19114</v>
      </c>
      <c r="N812" t="s">
        <v>19102</v>
      </c>
      <c r="O812" t="s">
        <v>20064</v>
      </c>
      <c r="P812" t="s">
        <v>410</v>
      </c>
      <c r="Q812">
        <v>0</v>
      </c>
      <c r="R812">
        <v>3</v>
      </c>
      <c r="S812">
        <v>0</v>
      </c>
      <c r="T812">
        <v>3</v>
      </c>
      <c r="U812">
        <v>0</v>
      </c>
      <c r="V812">
        <v>0</v>
      </c>
      <c r="W812">
        <v>0</v>
      </c>
      <c r="X812">
        <v>245</v>
      </c>
      <c r="Y812" t="s">
        <v>19124</v>
      </c>
      <c r="Z812">
        <v>36.75</v>
      </c>
      <c r="AA812">
        <v>771.75</v>
      </c>
      <c r="AB812">
        <v>42750</v>
      </c>
    </row>
    <row r="813" spans="1:28" ht="15" hidden="1" customHeight="1" x14ac:dyDescent="0.25">
      <c r="A813" t="s">
        <v>380</v>
      </c>
      <c r="B813" t="str">
        <f>VLOOKUP(O813+0,'de para'!K:O,3,0)</f>
        <v>NA</v>
      </c>
      <c r="C813" t="str">
        <f t="shared" si="12"/>
        <v>3027</v>
      </c>
      <c r="D813" t="str">
        <f>IFERROR(VLOOKUP(G813+0,'de para'!A:C,3,0),"")</f>
        <v/>
      </c>
      <c r="E813" t="s">
        <v>19067</v>
      </c>
      <c r="F813" t="s">
        <v>20065</v>
      </c>
      <c r="G813">
        <v>2574</v>
      </c>
      <c r="H813" t="s">
        <v>19095</v>
      </c>
      <c r="I813" t="s">
        <v>20066</v>
      </c>
      <c r="J813">
        <v>42741</v>
      </c>
      <c r="K813" t="s">
        <v>19099</v>
      </c>
      <c r="L813" t="s">
        <v>19155</v>
      </c>
      <c r="M813" t="s">
        <v>19276</v>
      </c>
      <c r="N813" t="s">
        <v>19095</v>
      </c>
      <c r="O813" t="s">
        <v>20067</v>
      </c>
      <c r="P813" t="s">
        <v>577</v>
      </c>
      <c r="Q813">
        <v>0</v>
      </c>
      <c r="R813">
        <v>0.27</v>
      </c>
      <c r="S813">
        <v>0</v>
      </c>
      <c r="T813">
        <v>0.27</v>
      </c>
      <c r="U813">
        <v>0</v>
      </c>
      <c r="V813">
        <v>0</v>
      </c>
      <c r="W813">
        <v>0</v>
      </c>
      <c r="X813">
        <v>108510</v>
      </c>
      <c r="Y813" t="s">
        <v>19124</v>
      </c>
      <c r="Z813">
        <v>0</v>
      </c>
      <c r="AA813">
        <v>29297.7</v>
      </c>
      <c r="AB813">
        <v>42758</v>
      </c>
    </row>
    <row r="814" spans="1:28" ht="15" hidden="1" customHeight="1" x14ac:dyDescent="0.25">
      <c r="A814" t="s">
        <v>380</v>
      </c>
      <c r="B814" t="str">
        <f>VLOOKUP(O814+0,'de para'!K:O,3,0)</f>
        <v>NA</v>
      </c>
      <c r="C814" t="str">
        <f t="shared" si="12"/>
        <v>3027</v>
      </c>
      <c r="D814" t="str">
        <f>IFERROR(VLOOKUP(G814+0,'de para'!A:C,3,0),"")</f>
        <v/>
      </c>
      <c r="E814" t="str">
        <f>IF(VLOOKUP(G814+0,'de para'!E:H,4,0)="EX","Externo","Interno")</f>
        <v>Interno</v>
      </c>
      <c r="F814" t="s">
        <v>20068</v>
      </c>
      <c r="G814">
        <v>1001</v>
      </c>
      <c r="H814" t="s">
        <v>19102</v>
      </c>
      <c r="I814" t="s">
        <v>490</v>
      </c>
      <c r="J814">
        <v>42741</v>
      </c>
      <c r="K814" t="s">
        <v>19817</v>
      </c>
      <c r="L814" t="s">
        <v>19155</v>
      </c>
      <c r="M814" t="s">
        <v>19129</v>
      </c>
      <c r="N814" t="s">
        <v>19095</v>
      </c>
      <c r="O814" t="s">
        <v>20069</v>
      </c>
      <c r="P814" t="s">
        <v>20070</v>
      </c>
      <c r="Q814">
        <v>0</v>
      </c>
      <c r="R814">
        <v>0.3</v>
      </c>
      <c r="S814">
        <v>0</v>
      </c>
      <c r="T814">
        <v>0.3</v>
      </c>
      <c r="U814">
        <v>0</v>
      </c>
      <c r="V814">
        <v>0</v>
      </c>
      <c r="W814">
        <v>0</v>
      </c>
      <c r="X814">
        <v>29600</v>
      </c>
      <c r="Y814" t="s">
        <v>19124</v>
      </c>
      <c r="Z814">
        <v>0</v>
      </c>
      <c r="AA814">
        <v>8880</v>
      </c>
      <c r="AB814">
        <v>42758</v>
      </c>
    </row>
    <row r="815" spans="1:28" ht="15" hidden="1" customHeight="1" x14ac:dyDescent="0.25">
      <c r="A815" t="s">
        <v>380</v>
      </c>
      <c r="B815" t="str">
        <f>VLOOKUP(O815+0,'de para'!K:O,3,0)</f>
        <v>NA</v>
      </c>
      <c r="C815" t="str">
        <f t="shared" si="12"/>
        <v>3026</v>
      </c>
      <c r="D815" t="str">
        <f>IFERROR(VLOOKUP(G815+0,'de para'!A:C,3,0),"")</f>
        <v/>
      </c>
      <c r="E815" t="str">
        <f>IF(VLOOKUP(G815+0,'de para'!E:H,4,0)="EX","Externo","Interno")</f>
        <v>Interno</v>
      </c>
      <c r="F815" t="s">
        <v>20071</v>
      </c>
      <c r="G815">
        <v>380</v>
      </c>
      <c r="H815" t="s">
        <v>19095</v>
      </c>
      <c r="I815" t="s">
        <v>706</v>
      </c>
      <c r="J815">
        <v>42741</v>
      </c>
      <c r="K815" t="s">
        <v>19672</v>
      </c>
      <c r="L815" t="s">
        <v>19155</v>
      </c>
      <c r="M815" t="s">
        <v>19314</v>
      </c>
      <c r="N815" t="s">
        <v>19095</v>
      </c>
      <c r="O815" t="s">
        <v>20072</v>
      </c>
      <c r="P815" t="s">
        <v>20073</v>
      </c>
      <c r="Q815">
        <v>2.9020000000000001</v>
      </c>
      <c r="R815">
        <v>2</v>
      </c>
      <c r="S815">
        <v>0</v>
      </c>
      <c r="T815">
        <v>2</v>
      </c>
      <c r="U815">
        <v>0</v>
      </c>
      <c r="V815">
        <v>0</v>
      </c>
      <c r="W815">
        <v>0</v>
      </c>
      <c r="X815">
        <v>3390.4</v>
      </c>
      <c r="Y815" t="s">
        <v>19124</v>
      </c>
      <c r="Z815">
        <v>0</v>
      </c>
      <c r="AA815">
        <v>6780.8</v>
      </c>
      <c r="AB815">
        <v>42758</v>
      </c>
    </row>
    <row r="816" spans="1:28" ht="15" hidden="1" customHeight="1" x14ac:dyDescent="0.25">
      <c r="A816" t="s">
        <v>380</v>
      </c>
      <c r="B816" t="str">
        <f>VLOOKUP(O816+0,'de para'!K:O,3,0)</f>
        <v>NA</v>
      </c>
      <c r="C816" t="str">
        <f t="shared" si="12"/>
        <v>3027</v>
      </c>
      <c r="D816" t="str">
        <f>IFERROR(VLOOKUP(G816+0,'de para'!A:C,3,0),"")</f>
        <v/>
      </c>
      <c r="E816" t="str">
        <f>IF(VLOOKUP(G816+0,'de para'!E:H,4,0)="EX","Externo","Interno")</f>
        <v>Interno</v>
      </c>
      <c r="F816" t="s">
        <v>20074</v>
      </c>
      <c r="G816">
        <v>1006</v>
      </c>
      <c r="H816" t="s">
        <v>19095</v>
      </c>
      <c r="I816" t="s">
        <v>670</v>
      </c>
      <c r="J816">
        <v>42741</v>
      </c>
      <c r="K816" t="s">
        <v>19747</v>
      </c>
      <c r="L816" t="s">
        <v>19155</v>
      </c>
      <c r="M816" t="s">
        <v>19107</v>
      </c>
      <c r="N816" t="s">
        <v>19095</v>
      </c>
      <c r="O816" t="s">
        <v>20075</v>
      </c>
      <c r="P816" t="s">
        <v>12769</v>
      </c>
      <c r="Q816">
        <v>0</v>
      </c>
      <c r="R816">
        <v>0.3</v>
      </c>
      <c r="S816">
        <v>0</v>
      </c>
      <c r="T816">
        <v>0.3</v>
      </c>
      <c r="U816">
        <v>0</v>
      </c>
      <c r="V816">
        <v>0</v>
      </c>
      <c r="W816">
        <v>0</v>
      </c>
      <c r="X816">
        <v>10250</v>
      </c>
      <c r="Y816" t="s">
        <v>19124</v>
      </c>
      <c r="Z816">
        <v>0</v>
      </c>
      <c r="AA816">
        <v>3075</v>
      </c>
      <c r="AB816">
        <v>42758</v>
      </c>
    </row>
    <row r="817" spans="1:28" ht="15" hidden="1" customHeight="1" x14ac:dyDescent="0.25">
      <c r="A817" t="s">
        <v>380</v>
      </c>
      <c r="B817" t="str">
        <f>VLOOKUP(O817+0,'de para'!K:O,3,0)</f>
        <v>NA</v>
      </c>
      <c r="C817" t="str">
        <f t="shared" si="12"/>
        <v>3027</v>
      </c>
      <c r="D817" t="str">
        <f>IFERROR(VLOOKUP(G817+0,'de para'!A:C,3,0),"")</f>
        <v/>
      </c>
      <c r="E817" t="str">
        <f>IF(VLOOKUP(G817+0,'de para'!E:H,4,0)="EX","Externo","Interno")</f>
        <v>Interno</v>
      </c>
      <c r="F817" t="s">
        <v>20076</v>
      </c>
      <c r="G817">
        <v>1006</v>
      </c>
      <c r="H817" t="s">
        <v>19095</v>
      </c>
      <c r="I817" t="s">
        <v>670</v>
      </c>
      <c r="J817">
        <v>42741</v>
      </c>
      <c r="K817" t="s">
        <v>19105</v>
      </c>
      <c r="L817" t="s">
        <v>19105</v>
      </c>
      <c r="M817" t="s">
        <v>19129</v>
      </c>
      <c r="N817" t="s">
        <v>19095</v>
      </c>
      <c r="O817" t="s">
        <v>20025</v>
      </c>
      <c r="P817" t="s">
        <v>20077</v>
      </c>
      <c r="Q817">
        <v>0</v>
      </c>
      <c r="R817">
        <v>0.1</v>
      </c>
      <c r="S817">
        <v>0</v>
      </c>
      <c r="T817">
        <v>0.1</v>
      </c>
      <c r="U817">
        <v>0</v>
      </c>
      <c r="V817">
        <v>0</v>
      </c>
      <c r="W817">
        <v>0</v>
      </c>
      <c r="X817">
        <v>28060</v>
      </c>
      <c r="Y817" t="s">
        <v>19124</v>
      </c>
      <c r="Z817">
        <v>0</v>
      </c>
      <c r="AA817">
        <v>2806</v>
      </c>
      <c r="AB817">
        <v>42758</v>
      </c>
    </row>
    <row r="818" spans="1:28" ht="15" hidden="1" customHeight="1" x14ac:dyDescent="0.25">
      <c r="A818" t="s">
        <v>380</v>
      </c>
      <c r="B818" t="str">
        <f>VLOOKUP(O818+0,'de para'!K:O,3,0)</f>
        <v>NA</v>
      </c>
      <c r="C818" t="str">
        <f t="shared" si="12"/>
        <v>3026</v>
      </c>
      <c r="D818" t="str">
        <f>IFERROR(VLOOKUP(G818+0,'de para'!A:C,3,0),"")</f>
        <v/>
      </c>
      <c r="E818" t="str">
        <f>IF(VLOOKUP(G818+0,'de para'!E:H,4,0)="EX","Externo","Interno")</f>
        <v>Interno</v>
      </c>
      <c r="F818" t="s">
        <v>20078</v>
      </c>
      <c r="G818">
        <v>384</v>
      </c>
      <c r="H818" t="s">
        <v>19095</v>
      </c>
      <c r="I818" t="s">
        <v>1515</v>
      </c>
      <c r="J818">
        <v>42741</v>
      </c>
      <c r="K818" t="s">
        <v>20079</v>
      </c>
      <c r="L818" t="s">
        <v>19155</v>
      </c>
      <c r="M818" t="s">
        <v>20080</v>
      </c>
      <c r="N818" t="s">
        <v>19095</v>
      </c>
      <c r="O818" t="s">
        <v>20081</v>
      </c>
      <c r="P818" t="s">
        <v>20082</v>
      </c>
      <c r="Q818">
        <v>0</v>
      </c>
      <c r="R818">
        <v>0.5</v>
      </c>
      <c r="S818">
        <v>0</v>
      </c>
      <c r="T818">
        <v>0.5</v>
      </c>
      <c r="U818">
        <v>0</v>
      </c>
      <c r="V818">
        <v>0</v>
      </c>
      <c r="W818">
        <v>0</v>
      </c>
      <c r="X818">
        <v>2100</v>
      </c>
      <c r="Y818" t="s">
        <v>19124</v>
      </c>
      <c r="Z818">
        <v>0</v>
      </c>
      <c r="AA818">
        <v>1050</v>
      </c>
      <c r="AB818">
        <v>42758</v>
      </c>
    </row>
    <row r="819" spans="1:28" ht="15" hidden="1" customHeight="1" x14ac:dyDescent="0.25">
      <c r="A819" t="s">
        <v>380</v>
      </c>
      <c r="B819" t="str">
        <f>VLOOKUP(O819+0,'de para'!K:O,3,0)</f>
        <v>NA</v>
      </c>
      <c r="C819" t="str">
        <f t="shared" si="12"/>
        <v>3026</v>
      </c>
      <c r="D819" t="str">
        <f>IFERROR(VLOOKUP(G819+0,'de para'!A:C,3,0),"")</f>
        <v/>
      </c>
      <c r="E819" t="str">
        <f>IF(VLOOKUP(G819+0,'de para'!E:H,4,0)="EX","Externo","Interno")</f>
        <v>Interno</v>
      </c>
      <c r="F819" t="s">
        <v>20078</v>
      </c>
      <c r="G819">
        <v>384</v>
      </c>
      <c r="H819" t="s">
        <v>19095</v>
      </c>
      <c r="I819" t="s">
        <v>1515</v>
      </c>
      <c r="J819">
        <v>42741</v>
      </c>
      <c r="K819" t="s">
        <v>20079</v>
      </c>
      <c r="L819" t="s">
        <v>19155</v>
      </c>
      <c r="M819" t="s">
        <v>20080</v>
      </c>
      <c r="N819" t="s">
        <v>19102</v>
      </c>
      <c r="O819" t="s">
        <v>20083</v>
      </c>
      <c r="P819" t="s">
        <v>20084</v>
      </c>
      <c r="Q819">
        <v>0</v>
      </c>
      <c r="R819">
        <v>0.5</v>
      </c>
      <c r="S819">
        <v>0</v>
      </c>
      <c r="T819">
        <v>0.5</v>
      </c>
      <c r="U819">
        <v>0</v>
      </c>
      <c r="V819">
        <v>0</v>
      </c>
      <c r="W819">
        <v>0</v>
      </c>
      <c r="X819">
        <v>2100</v>
      </c>
      <c r="Y819" t="s">
        <v>19124</v>
      </c>
      <c r="Z819">
        <v>0</v>
      </c>
      <c r="AA819">
        <v>1050</v>
      </c>
      <c r="AB819">
        <v>42758</v>
      </c>
    </row>
    <row r="820" spans="1:28" ht="15" hidden="1" customHeight="1" x14ac:dyDescent="0.25">
      <c r="A820" t="s">
        <v>380</v>
      </c>
      <c r="B820" t="str">
        <f>VLOOKUP(O820+0,'de para'!K:O,3,0)</f>
        <v>NA</v>
      </c>
      <c r="C820" t="str">
        <f t="shared" si="12"/>
        <v>3026</v>
      </c>
      <c r="D820" t="str">
        <f>IFERROR(VLOOKUP(G820+0,'de para'!A:C,3,0),"")</f>
        <v/>
      </c>
      <c r="E820" t="str">
        <f>IF(VLOOKUP(G820+0,'de para'!E:H,4,0)="EX","Externo","Interno")</f>
        <v>Interno</v>
      </c>
      <c r="F820" t="s">
        <v>20078</v>
      </c>
      <c r="G820">
        <v>384</v>
      </c>
      <c r="H820" t="s">
        <v>19095</v>
      </c>
      <c r="I820" t="s">
        <v>1515</v>
      </c>
      <c r="J820">
        <v>42741</v>
      </c>
      <c r="K820" t="s">
        <v>20079</v>
      </c>
      <c r="L820" t="s">
        <v>19155</v>
      </c>
      <c r="M820" t="s">
        <v>20080</v>
      </c>
      <c r="N820" t="s">
        <v>19108</v>
      </c>
      <c r="O820" t="s">
        <v>20085</v>
      </c>
      <c r="P820" t="s">
        <v>20086</v>
      </c>
      <c r="Q820">
        <v>0</v>
      </c>
      <c r="R820">
        <v>0.5</v>
      </c>
      <c r="S820">
        <v>0</v>
      </c>
      <c r="T820">
        <v>0.5</v>
      </c>
      <c r="U820">
        <v>0</v>
      </c>
      <c r="V820">
        <v>0</v>
      </c>
      <c r="W820">
        <v>0</v>
      </c>
      <c r="X820">
        <v>2100</v>
      </c>
      <c r="Y820" t="s">
        <v>19124</v>
      </c>
      <c r="Z820">
        <v>0</v>
      </c>
      <c r="AA820">
        <v>1050</v>
      </c>
      <c r="AB820">
        <v>42758</v>
      </c>
    </row>
    <row r="821" spans="1:28" ht="15" hidden="1" customHeight="1" x14ac:dyDescent="0.25">
      <c r="A821" t="s">
        <v>380</v>
      </c>
      <c r="B821" t="e">
        <f>VLOOKUP(O821+0,'de para'!K:O,3,0)</f>
        <v>#N/A</v>
      </c>
      <c r="C821" t="str">
        <f t="shared" si="12"/>
        <v>3027</v>
      </c>
      <c r="D821" t="str">
        <f>IFERROR(VLOOKUP(G821+0,'de para'!A:C,3,0),"")</f>
        <v/>
      </c>
      <c r="E821" t="str">
        <f>IF(VLOOKUP(G821+0,'de para'!E:H,4,0)="EX","Externo","Interno")</f>
        <v>Interno</v>
      </c>
      <c r="F821" t="s">
        <v>20087</v>
      </c>
      <c r="G821">
        <v>2181</v>
      </c>
      <c r="H821" t="s">
        <v>19095</v>
      </c>
      <c r="I821" t="s">
        <v>452</v>
      </c>
      <c r="J821">
        <v>42741</v>
      </c>
      <c r="K821" t="s">
        <v>19696</v>
      </c>
      <c r="L821" t="s">
        <v>19164</v>
      </c>
      <c r="M821" t="s">
        <v>19107</v>
      </c>
      <c r="N821" t="s">
        <v>19095</v>
      </c>
      <c r="O821" t="s">
        <v>19914</v>
      </c>
      <c r="P821" t="s">
        <v>19915</v>
      </c>
      <c r="Q821">
        <v>-0.2</v>
      </c>
      <c r="R821">
        <v>0.2</v>
      </c>
      <c r="S821">
        <v>0</v>
      </c>
      <c r="T821">
        <v>0.2</v>
      </c>
      <c r="U821">
        <v>0</v>
      </c>
      <c r="V821">
        <v>0</v>
      </c>
      <c r="W821">
        <v>0</v>
      </c>
      <c r="X821">
        <v>4680</v>
      </c>
      <c r="Y821" t="s">
        <v>19124</v>
      </c>
      <c r="Z821">
        <v>0</v>
      </c>
      <c r="AA821">
        <v>936</v>
      </c>
      <c r="AB821">
        <v>42758</v>
      </c>
    </row>
    <row r="822" spans="1:28" ht="15" hidden="1" customHeight="1" x14ac:dyDescent="0.25">
      <c r="A822" t="s">
        <v>380</v>
      </c>
      <c r="B822" t="str">
        <f>VLOOKUP(O822+0,'de para'!K:O,3,0)</f>
        <v>NA</v>
      </c>
      <c r="C822" t="str">
        <f t="shared" si="12"/>
        <v>3027</v>
      </c>
      <c r="D822" t="str">
        <f>IFERROR(VLOOKUP(G822+0,'de para'!A:C,3,0),"")</f>
        <v/>
      </c>
      <c r="E822" t="str">
        <f>IF(VLOOKUP(G822+0,'de para'!E:H,4,0)="EX","Externo","Interno")</f>
        <v>Interno</v>
      </c>
      <c r="F822" t="s">
        <v>20088</v>
      </c>
      <c r="G822">
        <v>885</v>
      </c>
      <c r="H822" t="s">
        <v>19104</v>
      </c>
      <c r="I822" t="s">
        <v>545</v>
      </c>
      <c r="J822">
        <v>42741</v>
      </c>
      <c r="K822" t="s">
        <v>19105</v>
      </c>
      <c r="L822" t="s">
        <v>19105</v>
      </c>
      <c r="M822" t="s">
        <v>19129</v>
      </c>
      <c r="N822" t="s">
        <v>19095</v>
      </c>
      <c r="O822" t="s">
        <v>19885</v>
      </c>
      <c r="P822" t="s">
        <v>19886</v>
      </c>
      <c r="Q822">
        <v>0.2</v>
      </c>
      <c r="R822">
        <v>0.1</v>
      </c>
      <c r="S822">
        <v>0</v>
      </c>
      <c r="T822">
        <v>0.1</v>
      </c>
      <c r="U822">
        <v>0</v>
      </c>
      <c r="V822">
        <v>0</v>
      </c>
      <c r="W822">
        <v>0</v>
      </c>
      <c r="X822">
        <v>11930</v>
      </c>
      <c r="Y822" t="s">
        <v>19124</v>
      </c>
      <c r="Z822">
        <v>0</v>
      </c>
      <c r="AA822">
        <v>1193</v>
      </c>
      <c r="AB822">
        <v>42758</v>
      </c>
    </row>
    <row r="823" spans="1:28" ht="15" hidden="1" customHeight="1" x14ac:dyDescent="0.25">
      <c r="A823" t="s">
        <v>380</v>
      </c>
      <c r="B823" t="str">
        <f>VLOOKUP(O823+0,'de para'!K:O,3,0)</f>
        <v>NA</v>
      </c>
      <c r="C823" t="str">
        <f t="shared" si="12"/>
        <v>3027</v>
      </c>
      <c r="D823" t="str">
        <f>IFERROR(VLOOKUP(G823+0,'de para'!A:C,3,0),"")</f>
        <v/>
      </c>
      <c r="E823" t="str">
        <f>IF(VLOOKUP(G823+0,'de para'!E:H,4,0)="EX","Externo","Interno")</f>
        <v>Interno</v>
      </c>
      <c r="F823" t="s">
        <v>20089</v>
      </c>
      <c r="G823">
        <v>885</v>
      </c>
      <c r="H823" t="s">
        <v>19102</v>
      </c>
      <c r="I823" t="s">
        <v>545</v>
      </c>
      <c r="J823">
        <v>42741</v>
      </c>
      <c r="K823" t="s">
        <v>19105</v>
      </c>
      <c r="L823" t="s">
        <v>19105</v>
      </c>
      <c r="M823" t="s">
        <v>19129</v>
      </c>
      <c r="N823" t="s">
        <v>19095</v>
      </c>
      <c r="O823" t="s">
        <v>20012</v>
      </c>
      <c r="P823" t="s">
        <v>20090</v>
      </c>
      <c r="Q823">
        <v>0.1</v>
      </c>
      <c r="R823">
        <v>0.2</v>
      </c>
      <c r="S823">
        <v>0</v>
      </c>
      <c r="T823">
        <v>0.2</v>
      </c>
      <c r="U823">
        <v>0</v>
      </c>
      <c r="V823">
        <v>0</v>
      </c>
      <c r="W823">
        <v>0</v>
      </c>
      <c r="X823">
        <v>13590</v>
      </c>
      <c r="Y823" t="s">
        <v>19124</v>
      </c>
      <c r="Z823">
        <v>0</v>
      </c>
      <c r="AA823">
        <v>2718</v>
      </c>
      <c r="AB823">
        <v>42758</v>
      </c>
    </row>
    <row r="824" spans="1:28" ht="15" hidden="1" customHeight="1" x14ac:dyDescent="0.25">
      <c r="A824" t="s">
        <v>380</v>
      </c>
      <c r="B824" t="e">
        <f>VLOOKUP(O824+0,'de para'!K:O,3,0)</f>
        <v>#N/A</v>
      </c>
      <c r="C824" t="str">
        <f t="shared" si="12"/>
        <v>3027</v>
      </c>
      <c r="D824" t="str">
        <f>IFERROR(VLOOKUP(G824+0,'de para'!A:C,3,0),"")</f>
        <v/>
      </c>
      <c r="E824" t="s">
        <v>19067</v>
      </c>
      <c r="F824" t="s">
        <v>20091</v>
      </c>
      <c r="G824">
        <v>2624</v>
      </c>
      <c r="H824" t="s">
        <v>19095</v>
      </c>
      <c r="I824" t="s">
        <v>20092</v>
      </c>
      <c r="J824">
        <v>42741</v>
      </c>
      <c r="K824" t="s">
        <v>19105</v>
      </c>
      <c r="L824" t="s">
        <v>19155</v>
      </c>
      <c r="M824" t="s">
        <v>19623</v>
      </c>
      <c r="N824" t="s">
        <v>19095</v>
      </c>
      <c r="O824" t="s">
        <v>20093</v>
      </c>
      <c r="P824" t="s">
        <v>20094</v>
      </c>
      <c r="Q824">
        <v>0</v>
      </c>
      <c r="R824">
        <v>0.3</v>
      </c>
      <c r="S824">
        <v>0</v>
      </c>
      <c r="T824">
        <v>0.3</v>
      </c>
      <c r="U824">
        <v>0</v>
      </c>
      <c r="V824">
        <v>0</v>
      </c>
      <c r="W824">
        <v>0</v>
      </c>
      <c r="X824">
        <v>34500</v>
      </c>
      <c r="Y824" t="s">
        <v>19124</v>
      </c>
      <c r="Z824">
        <v>0</v>
      </c>
      <c r="AA824">
        <v>10350</v>
      </c>
      <c r="AB824">
        <v>42758</v>
      </c>
    </row>
    <row r="825" spans="1:28" ht="15" hidden="1" customHeight="1" x14ac:dyDescent="0.25">
      <c r="A825" t="s">
        <v>380</v>
      </c>
      <c r="B825" t="e">
        <f>VLOOKUP(O825+0,'de para'!K:O,3,0)</f>
        <v>#N/A</v>
      </c>
      <c r="C825" t="str">
        <f t="shared" si="12"/>
        <v>3027</v>
      </c>
      <c r="D825" t="str">
        <f>IFERROR(VLOOKUP(G825+0,'de para'!A:C,3,0),"")</f>
        <v/>
      </c>
      <c r="E825" t="str">
        <f>IF(VLOOKUP(G825+0,'de para'!E:H,4,0)="EX","Externo","Interno")</f>
        <v>Interno</v>
      </c>
      <c r="F825" t="s">
        <v>20095</v>
      </c>
      <c r="G825">
        <v>1001</v>
      </c>
      <c r="H825" t="s">
        <v>19102</v>
      </c>
      <c r="I825" t="s">
        <v>490</v>
      </c>
      <c r="J825">
        <v>42741</v>
      </c>
      <c r="K825" t="s">
        <v>19817</v>
      </c>
      <c r="L825" t="s">
        <v>19155</v>
      </c>
      <c r="M825" t="s">
        <v>19129</v>
      </c>
      <c r="N825" t="s">
        <v>19095</v>
      </c>
      <c r="O825" t="s">
        <v>20096</v>
      </c>
      <c r="P825" t="s">
        <v>20097</v>
      </c>
      <c r="Q825">
        <v>0</v>
      </c>
      <c r="R825">
        <v>0.32</v>
      </c>
      <c r="S825">
        <v>0</v>
      </c>
      <c r="T825">
        <v>0.32</v>
      </c>
      <c r="U825">
        <v>0</v>
      </c>
      <c r="V825">
        <v>0</v>
      </c>
      <c r="W825">
        <v>0</v>
      </c>
      <c r="X825">
        <v>14840</v>
      </c>
      <c r="Y825" t="s">
        <v>19124</v>
      </c>
      <c r="Z825">
        <v>0</v>
      </c>
      <c r="AA825">
        <v>4748.8</v>
      </c>
      <c r="AB825">
        <v>42758</v>
      </c>
    </row>
    <row r="826" spans="1:28" ht="15" hidden="1" customHeight="1" x14ac:dyDescent="0.25">
      <c r="A826" t="s">
        <v>380</v>
      </c>
      <c r="B826" t="e">
        <f>VLOOKUP(O826+0,'de para'!K:O,3,0)</f>
        <v>#N/A</v>
      </c>
      <c r="C826" t="str">
        <f t="shared" si="12"/>
        <v>3027</v>
      </c>
      <c r="D826" t="str">
        <f>IFERROR(VLOOKUP(G826+0,'de para'!A:C,3,0),"")</f>
        <v/>
      </c>
      <c r="E826" t="str">
        <f>IF(VLOOKUP(G826+0,'de para'!E:H,4,0)="EX","Externo","Interno")</f>
        <v>Interno</v>
      </c>
      <c r="F826" t="s">
        <v>20098</v>
      </c>
      <c r="G826">
        <v>2017</v>
      </c>
      <c r="H826" t="s">
        <v>19095</v>
      </c>
      <c r="I826" t="s">
        <v>556</v>
      </c>
      <c r="J826">
        <v>42741</v>
      </c>
      <c r="K826" t="s">
        <v>19817</v>
      </c>
      <c r="L826" t="s">
        <v>19155</v>
      </c>
      <c r="M826" t="s">
        <v>19129</v>
      </c>
      <c r="N826" t="s">
        <v>19095</v>
      </c>
      <c r="O826" t="s">
        <v>20099</v>
      </c>
      <c r="P826" t="s">
        <v>20100</v>
      </c>
      <c r="Q826">
        <v>0</v>
      </c>
      <c r="R826">
        <v>0.36</v>
      </c>
      <c r="S826">
        <v>0</v>
      </c>
      <c r="T826">
        <v>0.36</v>
      </c>
      <c r="U826">
        <v>0</v>
      </c>
      <c r="V826">
        <v>0</v>
      </c>
      <c r="W826">
        <v>0</v>
      </c>
      <c r="X826">
        <v>117320</v>
      </c>
      <c r="Y826" t="s">
        <v>19124</v>
      </c>
      <c r="Z826">
        <v>0</v>
      </c>
      <c r="AA826">
        <v>42235.199999999997</v>
      </c>
      <c r="AB826">
        <v>42758</v>
      </c>
    </row>
    <row r="827" spans="1:28" ht="15" hidden="1" customHeight="1" x14ac:dyDescent="0.25">
      <c r="A827" t="s">
        <v>380</v>
      </c>
      <c r="B827" t="e">
        <f>VLOOKUP(O827+0,'de para'!K:O,3,0)</f>
        <v>#N/A</v>
      </c>
      <c r="C827" t="str">
        <f t="shared" si="12"/>
        <v>3026</v>
      </c>
      <c r="D827" t="str">
        <f>IFERROR(VLOOKUP(G827+0,'de para'!A:C,3,0),"")</f>
        <v/>
      </c>
      <c r="E827" t="str">
        <f>IF(VLOOKUP(G827+0,'de para'!E:H,4,0)="EX","Externo","Interno")</f>
        <v>Interno</v>
      </c>
      <c r="F827" t="s">
        <v>20101</v>
      </c>
      <c r="G827">
        <v>2181</v>
      </c>
      <c r="H827" t="s">
        <v>19095</v>
      </c>
      <c r="I827" t="s">
        <v>452</v>
      </c>
      <c r="J827">
        <v>42741</v>
      </c>
      <c r="K827" t="s">
        <v>19696</v>
      </c>
      <c r="L827" t="s">
        <v>19164</v>
      </c>
      <c r="M827" t="s">
        <v>19107</v>
      </c>
      <c r="N827" t="s">
        <v>19095</v>
      </c>
      <c r="O827" t="s">
        <v>20102</v>
      </c>
      <c r="P827" t="s">
        <v>20103</v>
      </c>
      <c r="Q827">
        <v>0</v>
      </c>
      <c r="R827">
        <v>0.84</v>
      </c>
      <c r="S827">
        <v>0</v>
      </c>
      <c r="T827">
        <v>0.84</v>
      </c>
      <c r="U827">
        <v>0</v>
      </c>
      <c r="V827">
        <v>0</v>
      </c>
      <c r="W827">
        <v>0</v>
      </c>
      <c r="X827">
        <v>105020</v>
      </c>
      <c r="Y827" t="s">
        <v>19124</v>
      </c>
      <c r="Z827">
        <v>0</v>
      </c>
      <c r="AA827">
        <v>88216.8</v>
      </c>
      <c r="AB827">
        <v>42765</v>
      </c>
    </row>
    <row r="828" spans="1:28" ht="15" hidden="1" customHeight="1" x14ac:dyDescent="0.25">
      <c r="A828" t="s">
        <v>380</v>
      </c>
      <c r="B828" t="e">
        <f>VLOOKUP(O828+0,'de para'!K:O,3,0)</f>
        <v>#N/A</v>
      </c>
      <c r="C828" t="str">
        <f t="shared" si="12"/>
        <v>3026</v>
      </c>
      <c r="D828" t="str">
        <f>IFERROR(VLOOKUP(G828+0,'de para'!A:C,3,0),"")</f>
        <v/>
      </c>
      <c r="E828" t="str">
        <f>IF(VLOOKUP(G828+0,'de para'!E:H,4,0)="EX","Externo","Interno")</f>
        <v>Interno</v>
      </c>
      <c r="F828" t="s">
        <v>20104</v>
      </c>
      <c r="G828">
        <v>2103</v>
      </c>
      <c r="H828" t="s">
        <v>19095</v>
      </c>
      <c r="I828" t="s">
        <v>4670</v>
      </c>
      <c r="J828">
        <v>42741</v>
      </c>
      <c r="K828" t="s">
        <v>19251</v>
      </c>
      <c r="L828" t="s">
        <v>19155</v>
      </c>
      <c r="M828" t="s">
        <v>19107</v>
      </c>
      <c r="N828" t="s">
        <v>19095</v>
      </c>
      <c r="O828" t="s">
        <v>20105</v>
      </c>
      <c r="P828" t="s">
        <v>20106</v>
      </c>
      <c r="Q828">
        <v>0</v>
      </c>
      <c r="R828">
        <v>200</v>
      </c>
      <c r="S828">
        <v>0</v>
      </c>
      <c r="T828">
        <v>200</v>
      </c>
      <c r="U828">
        <v>0</v>
      </c>
      <c r="V828">
        <v>0</v>
      </c>
      <c r="W828">
        <v>0</v>
      </c>
      <c r="X828">
        <v>94.3</v>
      </c>
      <c r="Y828" t="s">
        <v>19124</v>
      </c>
      <c r="Z828">
        <v>0</v>
      </c>
      <c r="AA828">
        <v>18860</v>
      </c>
      <c r="AB828">
        <v>42765</v>
      </c>
    </row>
    <row r="829" spans="1:28" ht="15" hidden="1" customHeight="1" x14ac:dyDescent="0.25">
      <c r="A829" t="s">
        <v>380</v>
      </c>
      <c r="B829" t="str">
        <f>VLOOKUP(O829+0,'de para'!K:O,3,0)</f>
        <v>NA</v>
      </c>
      <c r="C829" t="str">
        <f t="shared" si="12"/>
        <v>3027</v>
      </c>
      <c r="D829" t="str">
        <f>IFERROR(VLOOKUP(G829+0,'de para'!A:C,3,0),"")</f>
        <v/>
      </c>
      <c r="E829" t="str">
        <f>IF(VLOOKUP(G829+0,'de para'!E:H,4,0)="EX","Externo","Interno")</f>
        <v>Interno</v>
      </c>
      <c r="F829" t="s">
        <v>20107</v>
      </c>
      <c r="G829">
        <v>2017</v>
      </c>
      <c r="H829" t="s">
        <v>19095</v>
      </c>
      <c r="I829" t="s">
        <v>556</v>
      </c>
      <c r="J829">
        <v>42741</v>
      </c>
      <c r="K829" t="s">
        <v>19817</v>
      </c>
      <c r="L829" t="s">
        <v>19155</v>
      </c>
      <c r="M829" t="s">
        <v>19129</v>
      </c>
      <c r="N829" t="s">
        <v>19095</v>
      </c>
      <c r="O829" t="s">
        <v>20108</v>
      </c>
      <c r="P829" t="s">
        <v>20109</v>
      </c>
      <c r="Q829">
        <v>0</v>
      </c>
      <c r="R829">
        <v>0.1</v>
      </c>
      <c r="S829">
        <v>0</v>
      </c>
      <c r="T829">
        <v>0.1</v>
      </c>
      <c r="U829">
        <v>0</v>
      </c>
      <c r="V829">
        <v>0</v>
      </c>
      <c r="W829">
        <v>0</v>
      </c>
      <c r="X829">
        <v>52170</v>
      </c>
      <c r="Y829" t="s">
        <v>19124</v>
      </c>
      <c r="Z829">
        <v>0</v>
      </c>
      <c r="AA829">
        <v>5217</v>
      </c>
      <c r="AB829">
        <v>42758</v>
      </c>
    </row>
    <row r="830" spans="1:28" ht="15" hidden="1" customHeight="1" x14ac:dyDescent="0.25">
      <c r="A830" t="s">
        <v>380</v>
      </c>
      <c r="B830" t="str">
        <f>VLOOKUP(O830+0,'de para'!K:O,3,0)</f>
        <v>NA</v>
      </c>
      <c r="C830" t="str">
        <f t="shared" si="12"/>
        <v>3027</v>
      </c>
      <c r="D830" t="str">
        <f>IFERROR(VLOOKUP(G830+0,'de para'!A:C,3,0),"")</f>
        <v/>
      </c>
      <c r="E830" t="str">
        <f>IF(VLOOKUP(G830+0,'de para'!E:H,4,0)="EX","Externo","Interno")</f>
        <v>Interno</v>
      </c>
      <c r="F830" t="s">
        <v>20110</v>
      </c>
      <c r="G830">
        <v>1001</v>
      </c>
      <c r="H830" t="s">
        <v>19102</v>
      </c>
      <c r="I830" t="s">
        <v>490</v>
      </c>
      <c r="J830">
        <v>42741</v>
      </c>
      <c r="K830" t="s">
        <v>19817</v>
      </c>
      <c r="L830" t="s">
        <v>19155</v>
      </c>
      <c r="M830" t="s">
        <v>19129</v>
      </c>
      <c r="N830" t="s">
        <v>19095</v>
      </c>
      <c r="O830" t="s">
        <v>20111</v>
      </c>
      <c r="P830" t="s">
        <v>20112</v>
      </c>
      <c r="Q830">
        <v>0</v>
      </c>
      <c r="R830">
        <v>0.11</v>
      </c>
      <c r="S830">
        <v>0</v>
      </c>
      <c r="T830">
        <v>0.11</v>
      </c>
      <c r="U830">
        <v>0</v>
      </c>
      <c r="V830">
        <v>0</v>
      </c>
      <c r="W830">
        <v>0</v>
      </c>
      <c r="X830">
        <v>43810</v>
      </c>
      <c r="Y830" t="s">
        <v>19124</v>
      </c>
      <c r="Z830">
        <v>0</v>
      </c>
      <c r="AA830">
        <v>4819.1000000000004</v>
      </c>
      <c r="AB830">
        <v>42765</v>
      </c>
    </row>
    <row r="831" spans="1:28" ht="15" hidden="1" customHeight="1" x14ac:dyDescent="0.25">
      <c r="A831" t="s">
        <v>380</v>
      </c>
      <c r="B831" t="str">
        <f>VLOOKUP(O831+0,'de para'!K:O,3,0)</f>
        <v>NA</v>
      </c>
      <c r="C831" t="str">
        <f t="shared" si="12"/>
        <v>3026</v>
      </c>
      <c r="D831" t="str">
        <f>IFERROR(VLOOKUP(G831+0,'de para'!A:C,3,0),"")</f>
        <v/>
      </c>
      <c r="E831" t="str">
        <f>IF(VLOOKUP(G831+0,'de para'!E:H,4,0)="EX","Externo","Interno")</f>
        <v>Interno</v>
      </c>
      <c r="F831" t="s">
        <v>20113</v>
      </c>
      <c r="G831">
        <v>845</v>
      </c>
      <c r="H831" t="s">
        <v>19095</v>
      </c>
      <c r="I831" t="s">
        <v>2359</v>
      </c>
      <c r="J831">
        <v>42741</v>
      </c>
      <c r="K831" t="s">
        <v>19152</v>
      </c>
      <c r="L831" t="s">
        <v>19670</v>
      </c>
      <c r="M831" t="s">
        <v>19109</v>
      </c>
      <c r="N831" t="s">
        <v>19095</v>
      </c>
      <c r="O831" t="s">
        <v>20114</v>
      </c>
      <c r="P831" t="s">
        <v>20115</v>
      </c>
      <c r="Q831">
        <v>0</v>
      </c>
      <c r="R831">
        <v>0.3</v>
      </c>
      <c r="S831">
        <v>0</v>
      </c>
      <c r="T831">
        <v>0.3</v>
      </c>
      <c r="U831">
        <v>0</v>
      </c>
      <c r="V831">
        <v>0</v>
      </c>
      <c r="W831">
        <v>0</v>
      </c>
      <c r="X831">
        <v>18954.82</v>
      </c>
      <c r="Y831" t="s">
        <v>19124</v>
      </c>
      <c r="Z831">
        <v>0</v>
      </c>
      <c r="AA831">
        <v>5686.45</v>
      </c>
      <c r="AB831">
        <v>42762</v>
      </c>
    </row>
    <row r="832" spans="1:28" ht="15" hidden="1" customHeight="1" x14ac:dyDescent="0.25">
      <c r="A832" t="s">
        <v>380</v>
      </c>
      <c r="B832" t="str">
        <f>VLOOKUP(O832+0,'de para'!K:O,3,0)</f>
        <v>NA</v>
      </c>
      <c r="C832" t="str">
        <f t="shared" si="12"/>
        <v>3026</v>
      </c>
      <c r="D832" t="str">
        <f>IFERROR(VLOOKUP(G832+0,'de para'!A:C,3,0),"")</f>
        <v/>
      </c>
      <c r="E832" t="str">
        <f>IF(VLOOKUP(G832+0,'de para'!E:H,4,0)="EX","Externo","Interno")</f>
        <v>Interno</v>
      </c>
      <c r="F832" t="s">
        <v>20113</v>
      </c>
      <c r="G832">
        <v>845</v>
      </c>
      <c r="H832" t="s">
        <v>19095</v>
      </c>
      <c r="I832" t="s">
        <v>2359</v>
      </c>
      <c r="J832">
        <v>42741</v>
      </c>
      <c r="K832" t="s">
        <v>19152</v>
      </c>
      <c r="L832" t="s">
        <v>19670</v>
      </c>
      <c r="M832" t="s">
        <v>19109</v>
      </c>
      <c r="N832" t="s">
        <v>19102</v>
      </c>
      <c r="O832" t="s">
        <v>20116</v>
      </c>
      <c r="P832" t="s">
        <v>20117</v>
      </c>
      <c r="Q832">
        <v>4.8479999999999999</v>
      </c>
      <c r="R832">
        <v>1</v>
      </c>
      <c r="S832">
        <v>0</v>
      </c>
      <c r="T832">
        <v>1</v>
      </c>
      <c r="U832">
        <v>0</v>
      </c>
      <c r="V832">
        <v>0</v>
      </c>
      <c r="W832">
        <v>0</v>
      </c>
      <c r="X832">
        <v>3829.36</v>
      </c>
      <c r="Y832" t="s">
        <v>19124</v>
      </c>
      <c r="Z832">
        <v>0</v>
      </c>
      <c r="AA832">
        <v>3829.36</v>
      </c>
      <c r="AB832">
        <v>42762</v>
      </c>
    </row>
    <row r="833" spans="1:28" ht="15" hidden="1" customHeight="1" x14ac:dyDescent="0.25">
      <c r="A833" t="s">
        <v>380</v>
      </c>
      <c r="B833" t="e">
        <f>VLOOKUP(O833+0,'de para'!K:O,3,0)</f>
        <v>#N/A</v>
      </c>
      <c r="C833" t="str">
        <f t="shared" si="12"/>
        <v>3027</v>
      </c>
      <c r="D833" t="str">
        <f>IFERROR(VLOOKUP(G833+0,'de para'!A:C,3,0),"")</f>
        <v/>
      </c>
      <c r="E833" t="str">
        <f>IF(VLOOKUP(G833+0,'de para'!E:H,4,0)="EX","Externo","Interno")</f>
        <v>Interno</v>
      </c>
      <c r="F833" t="s">
        <v>20118</v>
      </c>
      <c r="G833">
        <v>1274</v>
      </c>
      <c r="H833" t="s">
        <v>19095</v>
      </c>
      <c r="I833" t="s">
        <v>3108</v>
      </c>
      <c r="J833">
        <v>42741</v>
      </c>
      <c r="K833" t="s">
        <v>19096</v>
      </c>
      <c r="L833" t="s">
        <v>19096</v>
      </c>
      <c r="M833" t="s">
        <v>19100</v>
      </c>
      <c r="N833" t="s">
        <v>19095</v>
      </c>
      <c r="O833" t="s">
        <v>20119</v>
      </c>
      <c r="P833" t="s">
        <v>20120</v>
      </c>
      <c r="Q833">
        <v>0</v>
      </c>
      <c r="R833">
        <v>0.184</v>
      </c>
      <c r="S833">
        <v>0</v>
      </c>
      <c r="T833">
        <v>0.184</v>
      </c>
      <c r="U833">
        <v>0</v>
      </c>
      <c r="V833">
        <v>0</v>
      </c>
      <c r="W833">
        <v>0</v>
      </c>
      <c r="X833">
        <v>14900</v>
      </c>
      <c r="Y833" t="s">
        <v>19124</v>
      </c>
      <c r="Z833">
        <v>0</v>
      </c>
      <c r="AA833">
        <v>2741.6</v>
      </c>
      <c r="AB833">
        <v>42760</v>
      </c>
    </row>
    <row r="834" spans="1:28" ht="15" hidden="1" customHeight="1" x14ac:dyDescent="0.25">
      <c r="A834" t="s">
        <v>380</v>
      </c>
      <c r="B834" t="e">
        <f>VLOOKUP(O834+0,'de para'!K:O,3,0)</f>
        <v>#N/A</v>
      </c>
      <c r="C834" t="str">
        <f t="shared" ref="C834:C897" si="13">LEFT(O834,4)</f>
        <v>3027</v>
      </c>
      <c r="D834" t="str">
        <f>IFERROR(VLOOKUP(G834+0,'de para'!A:C,3,0),"")</f>
        <v/>
      </c>
      <c r="E834" t="str">
        <f>IF(VLOOKUP(G834+0,'de para'!E:H,4,0)="EX","Externo","Interno")</f>
        <v>Interno</v>
      </c>
      <c r="F834" t="s">
        <v>20118</v>
      </c>
      <c r="G834">
        <v>1274</v>
      </c>
      <c r="H834" t="s">
        <v>19095</v>
      </c>
      <c r="I834" t="s">
        <v>3108</v>
      </c>
      <c r="J834">
        <v>42741</v>
      </c>
      <c r="K834" t="s">
        <v>19096</v>
      </c>
      <c r="L834" t="s">
        <v>19096</v>
      </c>
      <c r="M834" t="s">
        <v>19100</v>
      </c>
      <c r="N834" t="s">
        <v>19102</v>
      </c>
      <c r="O834" t="s">
        <v>20119</v>
      </c>
      <c r="P834" t="s">
        <v>20120</v>
      </c>
      <c r="Q834">
        <v>-0.184</v>
      </c>
      <c r="R834">
        <v>0.3</v>
      </c>
      <c r="S834">
        <v>0</v>
      </c>
      <c r="T834">
        <v>0.3</v>
      </c>
      <c r="U834">
        <v>0</v>
      </c>
      <c r="V834">
        <v>0</v>
      </c>
      <c r="W834">
        <v>0</v>
      </c>
      <c r="X834">
        <v>14900</v>
      </c>
      <c r="Y834" t="s">
        <v>19124</v>
      </c>
      <c r="Z834">
        <v>0</v>
      </c>
      <c r="AA834">
        <v>4470</v>
      </c>
      <c r="AB834">
        <v>42760</v>
      </c>
    </row>
    <row r="835" spans="1:28" ht="15" hidden="1" customHeight="1" x14ac:dyDescent="0.25">
      <c r="A835" t="s">
        <v>380</v>
      </c>
      <c r="B835" t="str">
        <f>VLOOKUP(O835+0,'de para'!K:O,3,0)</f>
        <v>NA</v>
      </c>
      <c r="C835" t="str">
        <f t="shared" si="13"/>
        <v>3026</v>
      </c>
      <c r="D835" t="str">
        <f>IFERROR(VLOOKUP(G835+0,'de para'!A:C,3,0),"")</f>
        <v/>
      </c>
      <c r="E835" t="str">
        <f>IF(VLOOKUP(G835+0,'de para'!E:H,4,0)="EX","Externo","Interno")</f>
        <v>Interno</v>
      </c>
      <c r="F835" t="s">
        <v>20121</v>
      </c>
      <c r="G835">
        <v>1138</v>
      </c>
      <c r="H835" t="s">
        <v>19095</v>
      </c>
      <c r="I835" t="s">
        <v>393</v>
      </c>
      <c r="J835">
        <v>42741</v>
      </c>
      <c r="K835" t="s">
        <v>19105</v>
      </c>
      <c r="L835" t="s">
        <v>19161</v>
      </c>
      <c r="M835" t="s">
        <v>19166</v>
      </c>
      <c r="N835" t="s">
        <v>19095</v>
      </c>
      <c r="O835" t="s">
        <v>19751</v>
      </c>
      <c r="P835" t="s">
        <v>479</v>
      </c>
      <c r="Q835">
        <v>0.95</v>
      </c>
      <c r="R835">
        <v>1</v>
      </c>
      <c r="S835">
        <v>0</v>
      </c>
      <c r="T835">
        <v>1</v>
      </c>
      <c r="U835">
        <v>0</v>
      </c>
      <c r="V835">
        <v>1</v>
      </c>
      <c r="W835">
        <v>0</v>
      </c>
      <c r="X835">
        <v>268.56</v>
      </c>
      <c r="Y835" t="s">
        <v>19106</v>
      </c>
      <c r="Z835">
        <v>0</v>
      </c>
      <c r="AA835">
        <v>268.56</v>
      </c>
      <c r="AB835">
        <v>42746</v>
      </c>
    </row>
    <row r="836" spans="1:28" ht="15" hidden="1" customHeight="1" x14ac:dyDescent="0.25">
      <c r="A836" t="s">
        <v>380</v>
      </c>
      <c r="B836" t="str">
        <f>VLOOKUP(O836+0,'de para'!K:O,3,0)</f>
        <v>NA</v>
      </c>
      <c r="C836" t="str">
        <f t="shared" si="13"/>
        <v>3026</v>
      </c>
      <c r="D836" t="str">
        <f>IFERROR(VLOOKUP(G836+0,'de para'!A:C,3,0),"")</f>
        <v/>
      </c>
      <c r="E836" t="str">
        <f>IF(VLOOKUP(G836+0,'de para'!E:H,4,0)="EX","Externo","Interno")</f>
        <v>Interno</v>
      </c>
      <c r="F836" t="s">
        <v>20124</v>
      </c>
      <c r="G836">
        <v>380</v>
      </c>
      <c r="H836" t="s">
        <v>19095</v>
      </c>
      <c r="I836" t="s">
        <v>706</v>
      </c>
      <c r="J836">
        <v>42741</v>
      </c>
      <c r="K836" t="s">
        <v>19672</v>
      </c>
      <c r="L836" t="s">
        <v>19155</v>
      </c>
      <c r="M836" t="s">
        <v>19314</v>
      </c>
      <c r="N836" t="s">
        <v>19095</v>
      </c>
      <c r="O836" t="s">
        <v>20072</v>
      </c>
      <c r="P836" t="s">
        <v>20073</v>
      </c>
      <c r="Q836">
        <v>0.90200000000000002</v>
      </c>
      <c r="R836">
        <v>2</v>
      </c>
      <c r="S836">
        <v>0</v>
      </c>
      <c r="T836">
        <v>2</v>
      </c>
      <c r="U836">
        <v>0</v>
      </c>
      <c r="V836">
        <v>0</v>
      </c>
      <c r="W836">
        <v>0</v>
      </c>
      <c r="X836">
        <v>3432</v>
      </c>
      <c r="Y836" t="s">
        <v>19124</v>
      </c>
      <c r="Z836">
        <v>0</v>
      </c>
      <c r="AA836">
        <v>6864</v>
      </c>
      <c r="AB836">
        <v>42758</v>
      </c>
    </row>
    <row r="837" spans="1:28" ht="15" hidden="1" customHeight="1" x14ac:dyDescent="0.25">
      <c r="A837" t="s">
        <v>380</v>
      </c>
      <c r="B837" t="str">
        <f>VLOOKUP(O837+0,'de para'!K:O,3,0)</f>
        <v>NA</v>
      </c>
      <c r="C837" t="str">
        <f t="shared" si="13"/>
        <v>3026</v>
      </c>
      <c r="D837" t="str">
        <f>IFERROR(VLOOKUP(G837+0,'de para'!A:C,3,0),"")</f>
        <v/>
      </c>
      <c r="E837" t="str">
        <f>IF(VLOOKUP(G837+0,'de para'!E:H,4,0)="EX","Externo","Interno")</f>
        <v>Interno</v>
      </c>
      <c r="F837" t="s">
        <v>20124</v>
      </c>
      <c r="G837">
        <v>380</v>
      </c>
      <c r="H837" t="s">
        <v>19095</v>
      </c>
      <c r="I837" t="s">
        <v>706</v>
      </c>
      <c r="J837">
        <v>42741</v>
      </c>
      <c r="K837" t="s">
        <v>19672</v>
      </c>
      <c r="L837" t="s">
        <v>19155</v>
      </c>
      <c r="M837" t="s">
        <v>19314</v>
      </c>
      <c r="N837" t="s">
        <v>19102</v>
      </c>
      <c r="O837" t="s">
        <v>20125</v>
      </c>
      <c r="P837" t="s">
        <v>20126</v>
      </c>
      <c r="Q837">
        <v>0.23499999999999999</v>
      </c>
      <c r="R837">
        <v>0.5</v>
      </c>
      <c r="S837">
        <v>0</v>
      </c>
      <c r="T837">
        <v>0.5</v>
      </c>
      <c r="U837">
        <v>0</v>
      </c>
      <c r="V837">
        <v>0</v>
      </c>
      <c r="W837">
        <v>0</v>
      </c>
      <c r="X837">
        <v>5971.8</v>
      </c>
      <c r="Y837" t="s">
        <v>19124</v>
      </c>
      <c r="Z837">
        <v>0</v>
      </c>
      <c r="AA837">
        <v>2985.9</v>
      </c>
      <c r="AB837">
        <v>42758</v>
      </c>
    </row>
    <row r="838" spans="1:28" ht="15" hidden="1" customHeight="1" x14ac:dyDescent="0.25">
      <c r="A838" t="s">
        <v>380</v>
      </c>
      <c r="B838" t="str">
        <f>VLOOKUP(O838+0,'de para'!K:O,3,0)</f>
        <v>NA</v>
      </c>
      <c r="C838" t="str">
        <f t="shared" si="13"/>
        <v>3025</v>
      </c>
      <c r="D838" t="str">
        <f>IFERROR(VLOOKUP(G838+0,'de para'!A:C,3,0),"")</f>
        <v/>
      </c>
      <c r="E838" t="str">
        <f>IF(VLOOKUP(G838+0,'de para'!E:H,4,0)="EX","Externo","Interno")</f>
        <v>Interno</v>
      </c>
      <c r="F838" t="s">
        <v>20127</v>
      </c>
      <c r="G838">
        <v>1138</v>
      </c>
      <c r="H838" t="s">
        <v>19095</v>
      </c>
      <c r="I838" t="s">
        <v>393</v>
      </c>
      <c r="J838">
        <v>42741</v>
      </c>
      <c r="K838" t="s">
        <v>19105</v>
      </c>
      <c r="L838" t="s">
        <v>19161</v>
      </c>
      <c r="M838" t="s">
        <v>19166</v>
      </c>
      <c r="N838" t="s">
        <v>19095</v>
      </c>
      <c r="O838" t="s">
        <v>20128</v>
      </c>
      <c r="P838" t="s">
        <v>395</v>
      </c>
      <c r="Q838">
        <v>0</v>
      </c>
      <c r="R838">
        <v>3</v>
      </c>
      <c r="S838">
        <v>1.1000000000000001</v>
      </c>
      <c r="T838">
        <v>1.9</v>
      </c>
      <c r="U838">
        <v>0</v>
      </c>
      <c r="V838">
        <v>1.9</v>
      </c>
      <c r="W838">
        <v>0</v>
      </c>
      <c r="X838">
        <v>168.05</v>
      </c>
      <c r="Y838" t="s">
        <v>19097</v>
      </c>
      <c r="Z838">
        <v>0</v>
      </c>
      <c r="AA838">
        <v>319.3</v>
      </c>
      <c r="AB838">
        <v>42764</v>
      </c>
    </row>
    <row r="839" spans="1:28" ht="15" hidden="1" customHeight="1" x14ac:dyDescent="0.25">
      <c r="A839" t="s">
        <v>380</v>
      </c>
      <c r="B839" t="str">
        <f>VLOOKUP(O839+0,'de para'!K:O,3,0)</f>
        <v>NA</v>
      </c>
      <c r="C839" t="str">
        <f t="shared" si="13"/>
        <v>3025</v>
      </c>
      <c r="D839" t="str">
        <f>IFERROR(VLOOKUP(G839+0,'de para'!A:C,3,0),"")</f>
        <v/>
      </c>
      <c r="E839" t="str">
        <f>IF(VLOOKUP(G839+0,'de para'!E:H,4,0)="EX","Externo","Interno")</f>
        <v>Interno</v>
      </c>
      <c r="F839" t="s">
        <v>20127</v>
      </c>
      <c r="G839">
        <v>1138</v>
      </c>
      <c r="H839" t="s">
        <v>19095</v>
      </c>
      <c r="I839" t="s">
        <v>393</v>
      </c>
      <c r="J839">
        <v>42741</v>
      </c>
      <c r="K839" t="s">
        <v>19105</v>
      </c>
      <c r="L839" t="s">
        <v>19161</v>
      </c>
      <c r="M839" t="s">
        <v>19166</v>
      </c>
      <c r="N839" t="s">
        <v>19102</v>
      </c>
      <c r="O839" t="s">
        <v>20129</v>
      </c>
      <c r="P839" t="s">
        <v>11641</v>
      </c>
      <c r="Q839">
        <v>0</v>
      </c>
      <c r="R839">
        <v>1</v>
      </c>
      <c r="S839">
        <v>0</v>
      </c>
      <c r="T839">
        <v>1</v>
      </c>
      <c r="U839">
        <v>0</v>
      </c>
      <c r="V839">
        <v>1</v>
      </c>
      <c r="W839">
        <v>0</v>
      </c>
      <c r="X839">
        <v>269.43</v>
      </c>
      <c r="Y839" t="s">
        <v>19157</v>
      </c>
      <c r="Z839">
        <v>0</v>
      </c>
      <c r="AA839">
        <v>269.43</v>
      </c>
      <c r="AB839">
        <v>42764</v>
      </c>
    </row>
    <row r="840" spans="1:28" ht="15" hidden="1" customHeight="1" x14ac:dyDescent="0.25">
      <c r="A840" t="s">
        <v>380</v>
      </c>
      <c r="B840" t="str">
        <f>VLOOKUP(O840+0,'de para'!K:O,3,0)</f>
        <v>NA</v>
      </c>
      <c r="C840" t="str">
        <f t="shared" si="13"/>
        <v>3025</v>
      </c>
      <c r="D840" t="str">
        <f>IFERROR(VLOOKUP(G840+0,'de para'!A:C,3,0),"")</f>
        <v/>
      </c>
      <c r="E840" t="str">
        <f>IF(VLOOKUP(G840+0,'de para'!E:H,4,0)="EX","Externo","Interno")</f>
        <v>Interno</v>
      </c>
      <c r="F840" t="s">
        <v>20127</v>
      </c>
      <c r="G840">
        <v>1138</v>
      </c>
      <c r="H840" t="s">
        <v>19095</v>
      </c>
      <c r="I840" t="s">
        <v>393</v>
      </c>
      <c r="J840">
        <v>42741</v>
      </c>
      <c r="K840" t="s">
        <v>19105</v>
      </c>
      <c r="L840" t="s">
        <v>19161</v>
      </c>
      <c r="M840" t="s">
        <v>19166</v>
      </c>
      <c r="N840" t="s">
        <v>19108</v>
      </c>
      <c r="O840" t="s">
        <v>19167</v>
      </c>
      <c r="P840" t="s">
        <v>396</v>
      </c>
      <c r="Q840">
        <v>-0.5</v>
      </c>
      <c r="R840">
        <v>1</v>
      </c>
      <c r="S840">
        <v>0</v>
      </c>
      <c r="T840">
        <v>1</v>
      </c>
      <c r="U840">
        <v>0</v>
      </c>
      <c r="V840">
        <v>1</v>
      </c>
      <c r="W840">
        <v>0</v>
      </c>
      <c r="X840">
        <v>295.27999999999997</v>
      </c>
      <c r="Y840" t="s">
        <v>19157</v>
      </c>
      <c r="Z840">
        <v>0</v>
      </c>
      <c r="AA840">
        <v>295.27999999999997</v>
      </c>
      <c r="AB840">
        <v>42764</v>
      </c>
    </row>
    <row r="841" spans="1:28" ht="15" hidden="1" customHeight="1" x14ac:dyDescent="0.25">
      <c r="A841" t="s">
        <v>380</v>
      </c>
      <c r="B841" t="str">
        <f>VLOOKUP(O841+0,'de para'!K:O,3,0)</f>
        <v>NA</v>
      </c>
      <c r="C841" t="str">
        <f t="shared" si="13"/>
        <v>3025</v>
      </c>
      <c r="D841" t="str">
        <f>IFERROR(VLOOKUP(G841+0,'de para'!A:C,3,0),"")</f>
        <v/>
      </c>
      <c r="E841" t="str">
        <f>IF(VLOOKUP(G841+0,'de para'!E:H,4,0)="EX","Externo","Interno")</f>
        <v>Interno</v>
      </c>
      <c r="F841" t="s">
        <v>20127</v>
      </c>
      <c r="G841">
        <v>1138</v>
      </c>
      <c r="H841" t="s">
        <v>19095</v>
      </c>
      <c r="I841" t="s">
        <v>393</v>
      </c>
      <c r="J841">
        <v>42741</v>
      </c>
      <c r="K841" t="s">
        <v>19105</v>
      </c>
      <c r="L841" t="s">
        <v>19161</v>
      </c>
      <c r="M841" t="s">
        <v>19166</v>
      </c>
      <c r="N841" t="s">
        <v>19103</v>
      </c>
      <c r="O841" t="s">
        <v>20130</v>
      </c>
      <c r="P841" t="s">
        <v>397</v>
      </c>
      <c r="Q841">
        <v>0</v>
      </c>
      <c r="R841">
        <v>0.5</v>
      </c>
      <c r="S841">
        <v>0</v>
      </c>
      <c r="T841">
        <v>0.5</v>
      </c>
      <c r="U841">
        <v>0</v>
      </c>
      <c r="V841">
        <v>0.5</v>
      </c>
      <c r="W841">
        <v>0</v>
      </c>
      <c r="X841">
        <v>349.62</v>
      </c>
      <c r="Y841" t="s">
        <v>19157</v>
      </c>
      <c r="Z841">
        <v>0</v>
      </c>
      <c r="AA841">
        <v>174.81</v>
      </c>
      <c r="AB841">
        <v>42764</v>
      </c>
    </row>
    <row r="842" spans="1:28" ht="15" hidden="1" customHeight="1" x14ac:dyDescent="0.25">
      <c r="A842" t="s">
        <v>380</v>
      </c>
      <c r="B842" t="str">
        <f>VLOOKUP(O842+0,'de para'!K:O,3,0)</f>
        <v>NA</v>
      </c>
      <c r="C842" t="str">
        <f t="shared" si="13"/>
        <v>3025</v>
      </c>
      <c r="D842" t="str">
        <f>IFERROR(VLOOKUP(G842+0,'de para'!A:C,3,0),"")</f>
        <v/>
      </c>
      <c r="E842" t="str">
        <f>IF(VLOOKUP(G842+0,'de para'!E:H,4,0)="EX","Externo","Interno")</f>
        <v>Interno</v>
      </c>
      <c r="F842" t="s">
        <v>20127</v>
      </c>
      <c r="G842">
        <v>1138</v>
      </c>
      <c r="H842" t="s">
        <v>19095</v>
      </c>
      <c r="I842" t="s">
        <v>393</v>
      </c>
      <c r="J842">
        <v>42741</v>
      </c>
      <c r="K842" t="s">
        <v>19105</v>
      </c>
      <c r="L842" t="s">
        <v>19161</v>
      </c>
      <c r="M842" t="s">
        <v>19166</v>
      </c>
      <c r="N842" t="s">
        <v>19291</v>
      </c>
      <c r="O842" t="s">
        <v>20131</v>
      </c>
      <c r="P842" t="s">
        <v>11639</v>
      </c>
      <c r="Q842">
        <v>0</v>
      </c>
      <c r="R842">
        <v>0.5</v>
      </c>
      <c r="S842">
        <v>0</v>
      </c>
      <c r="T842">
        <v>0.5</v>
      </c>
      <c r="U842">
        <v>0</v>
      </c>
      <c r="V842">
        <v>0.5</v>
      </c>
      <c r="W842">
        <v>0</v>
      </c>
      <c r="X842">
        <v>553.49</v>
      </c>
      <c r="Y842" t="s">
        <v>19157</v>
      </c>
      <c r="Z842">
        <v>0</v>
      </c>
      <c r="AA842">
        <v>276.75</v>
      </c>
      <c r="AB842">
        <v>42764</v>
      </c>
    </row>
    <row r="843" spans="1:28" ht="15" hidden="1" customHeight="1" x14ac:dyDescent="0.25">
      <c r="A843" t="s">
        <v>380</v>
      </c>
      <c r="B843" t="str">
        <f>VLOOKUP(O843+0,'de para'!K:O,3,0)</f>
        <v>NA</v>
      </c>
      <c r="C843" t="str">
        <f t="shared" si="13"/>
        <v>3025</v>
      </c>
      <c r="D843" t="str">
        <f>IFERROR(VLOOKUP(G843+0,'de para'!A:C,3,0),"")</f>
        <v/>
      </c>
      <c r="E843" t="str">
        <f>IF(VLOOKUP(G843+0,'de para'!E:H,4,0)="EX","Externo","Interno")</f>
        <v>Interno</v>
      </c>
      <c r="F843" t="s">
        <v>20132</v>
      </c>
      <c r="G843">
        <v>1166</v>
      </c>
      <c r="H843" t="s">
        <v>19095</v>
      </c>
      <c r="I843" t="s">
        <v>2918</v>
      </c>
      <c r="J843">
        <v>42741</v>
      </c>
      <c r="K843" t="s">
        <v>19105</v>
      </c>
      <c r="L843" t="s">
        <v>19161</v>
      </c>
      <c r="M843" t="s">
        <v>19100</v>
      </c>
      <c r="N843" t="s">
        <v>19095</v>
      </c>
      <c r="O843" t="s">
        <v>19762</v>
      </c>
      <c r="P843" t="s">
        <v>444</v>
      </c>
      <c r="Q843">
        <v>-1.35</v>
      </c>
      <c r="R843">
        <v>0.3</v>
      </c>
      <c r="S843">
        <v>0</v>
      </c>
      <c r="T843">
        <v>0.3</v>
      </c>
      <c r="U843">
        <v>0</v>
      </c>
      <c r="V843">
        <v>0</v>
      </c>
      <c r="W843">
        <v>0</v>
      </c>
      <c r="X843">
        <v>1140</v>
      </c>
      <c r="Y843" t="s">
        <v>19124</v>
      </c>
      <c r="Z843">
        <v>0</v>
      </c>
      <c r="AA843">
        <v>342</v>
      </c>
      <c r="AB843">
        <v>42760</v>
      </c>
    </row>
    <row r="844" spans="1:28" ht="15" hidden="1" customHeight="1" x14ac:dyDescent="0.25">
      <c r="A844" t="s">
        <v>380</v>
      </c>
      <c r="B844" t="str">
        <f>VLOOKUP(O844+0,'de para'!K:O,3,0)</f>
        <v>NA</v>
      </c>
      <c r="C844" t="str">
        <f t="shared" si="13"/>
        <v>3026</v>
      </c>
      <c r="D844" t="str">
        <f>IFERROR(VLOOKUP(G844+0,'de para'!A:C,3,0),"")</f>
        <v/>
      </c>
      <c r="E844" t="str">
        <f>IF(VLOOKUP(G844+0,'de para'!E:H,4,0)="EX","Externo","Interno")</f>
        <v>Interno</v>
      </c>
      <c r="F844" t="s">
        <v>20133</v>
      </c>
      <c r="G844">
        <v>1138</v>
      </c>
      <c r="H844" t="s">
        <v>19095</v>
      </c>
      <c r="I844" t="s">
        <v>393</v>
      </c>
      <c r="J844">
        <v>42741</v>
      </c>
      <c r="K844" t="s">
        <v>19105</v>
      </c>
      <c r="L844" t="s">
        <v>19161</v>
      </c>
      <c r="M844" t="s">
        <v>19166</v>
      </c>
      <c r="N844" t="s">
        <v>19102</v>
      </c>
      <c r="O844" t="s">
        <v>20134</v>
      </c>
      <c r="P844" t="s">
        <v>11739</v>
      </c>
      <c r="Q844">
        <v>0</v>
      </c>
      <c r="R844">
        <v>0.1</v>
      </c>
      <c r="S844">
        <v>0</v>
      </c>
      <c r="T844">
        <v>0.1</v>
      </c>
      <c r="U844">
        <v>0</v>
      </c>
      <c r="V844">
        <v>0.1</v>
      </c>
      <c r="W844">
        <v>0</v>
      </c>
      <c r="X844">
        <v>15433.31</v>
      </c>
      <c r="Y844" t="s">
        <v>19157</v>
      </c>
      <c r="Z844">
        <v>0</v>
      </c>
      <c r="AA844">
        <v>1543.33</v>
      </c>
      <c r="AB844">
        <v>42764</v>
      </c>
    </row>
    <row r="845" spans="1:28" ht="15" hidden="1" customHeight="1" x14ac:dyDescent="0.25">
      <c r="A845" t="s">
        <v>380</v>
      </c>
      <c r="B845" t="str">
        <f>VLOOKUP(O845+0,'de para'!K:O,3,0)</f>
        <v>NA</v>
      </c>
      <c r="C845" t="str">
        <f t="shared" si="13"/>
        <v>3026</v>
      </c>
      <c r="D845" t="str">
        <f>IFERROR(VLOOKUP(G845+0,'de para'!A:C,3,0),"")</f>
        <v/>
      </c>
      <c r="E845" t="str">
        <f>IF(VLOOKUP(G845+0,'de para'!E:H,4,0)="EX","Externo","Interno")</f>
        <v>Interno</v>
      </c>
      <c r="F845" t="s">
        <v>20133</v>
      </c>
      <c r="G845">
        <v>1138</v>
      </c>
      <c r="H845" t="s">
        <v>19095</v>
      </c>
      <c r="I845" t="s">
        <v>393</v>
      </c>
      <c r="J845">
        <v>42741</v>
      </c>
      <c r="K845" t="s">
        <v>19105</v>
      </c>
      <c r="L845" t="s">
        <v>19161</v>
      </c>
      <c r="M845" t="s">
        <v>19166</v>
      </c>
      <c r="N845" t="s">
        <v>19103</v>
      </c>
      <c r="O845" t="s">
        <v>20135</v>
      </c>
      <c r="P845" t="s">
        <v>12172</v>
      </c>
      <c r="Q845">
        <v>2.1</v>
      </c>
      <c r="R845">
        <v>3</v>
      </c>
      <c r="S845">
        <v>0</v>
      </c>
      <c r="T845">
        <v>3</v>
      </c>
      <c r="U845">
        <v>0</v>
      </c>
      <c r="V845">
        <v>3</v>
      </c>
      <c r="W845">
        <v>0</v>
      </c>
      <c r="X845">
        <v>109.59</v>
      </c>
      <c r="Y845" t="s">
        <v>19157</v>
      </c>
      <c r="Z845">
        <v>0</v>
      </c>
      <c r="AA845">
        <v>328.77</v>
      </c>
      <c r="AB845">
        <v>42764</v>
      </c>
    </row>
    <row r="846" spans="1:28" ht="15" hidden="1" customHeight="1" x14ac:dyDescent="0.25">
      <c r="A846" t="s">
        <v>380</v>
      </c>
      <c r="B846" t="str">
        <f>VLOOKUP(O846+0,'de para'!K:O,3,0)</f>
        <v>NA</v>
      </c>
      <c r="C846" t="str">
        <f t="shared" si="13"/>
        <v>3026</v>
      </c>
      <c r="D846" t="str">
        <f>IFERROR(VLOOKUP(G846+0,'de para'!A:C,3,0),"")</f>
        <v/>
      </c>
      <c r="E846" t="str">
        <f>IF(VLOOKUP(G846+0,'de para'!E:H,4,0)="EX","Externo","Interno")</f>
        <v>Interno</v>
      </c>
      <c r="F846" t="s">
        <v>20133</v>
      </c>
      <c r="G846">
        <v>1138</v>
      </c>
      <c r="H846" t="s">
        <v>19095</v>
      </c>
      <c r="I846" t="s">
        <v>393</v>
      </c>
      <c r="J846">
        <v>42741</v>
      </c>
      <c r="K846" t="s">
        <v>19105</v>
      </c>
      <c r="L846" t="s">
        <v>19161</v>
      </c>
      <c r="M846" t="s">
        <v>19166</v>
      </c>
      <c r="N846" t="s">
        <v>19291</v>
      </c>
      <c r="O846" t="s">
        <v>19732</v>
      </c>
      <c r="P846" t="s">
        <v>705</v>
      </c>
      <c r="Q846">
        <v>5.15</v>
      </c>
      <c r="R846">
        <v>0.2</v>
      </c>
      <c r="S846">
        <v>0</v>
      </c>
      <c r="T846">
        <v>0.2</v>
      </c>
      <c r="U846">
        <v>0</v>
      </c>
      <c r="V846">
        <v>0.2</v>
      </c>
      <c r="W846">
        <v>0</v>
      </c>
      <c r="X846">
        <v>583.22</v>
      </c>
      <c r="Y846" t="s">
        <v>19106</v>
      </c>
      <c r="Z846">
        <v>0</v>
      </c>
      <c r="AA846">
        <v>116.64</v>
      </c>
      <c r="AB846">
        <v>42764</v>
      </c>
    </row>
    <row r="847" spans="1:28" ht="15" hidden="1" customHeight="1" x14ac:dyDescent="0.25">
      <c r="A847" t="s">
        <v>380</v>
      </c>
      <c r="B847" t="str">
        <f>VLOOKUP(O847+0,'de para'!K:O,3,0)</f>
        <v>NA</v>
      </c>
      <c r="C847" t="str">
        <f t="shared" si="13"/>
        <v>3026</v>
      </c>
      <c r="D847" t="str">
        <f>IFERROR(VLOOKUP(G847+0,'de para'!A:C,3,0),"")</f>
        <v/>
      </c>
      <c r="E847" t="str">
        <f>IF(VLOOKUP(G847+0,'de para'!E:H,4,0)="EX","Externo","Interno")</f>
        <v>Interno</v>
      </c>
      <c r="F847" t="s">
        <v>20133</v>
      </c>
      <c r="G847">
        <v>1138</v>
      </c>
      <c r="H847" t="s">
        <v>19095</v>
      </c>
      <c r="I847" t="s">
        <v>393</v>
      </c>
      <c r="J847">
        <v>42741</v>
      </c>
      <c r="K847" t="s">
        <v>19105</v>
      </c>
      <c r="L847" t="s">
        <v>19161</v>
      </c>
      <c r="M847" t="s">
        <v>19166</v>
      </c>
      <c r="N847" t="s">
        <v>19104</v>
      </c>
      <c r="O847" t="s">
        <v>19734</v>
      </c>
      <c r="P847" t="s">
        <v>652</v>
      </c>
      <c r="Q847">
        <v>-7.4999999999999997E-2</v>
      </c>
      <c r="R847">
        <v>1</v>
      </c>
      <c r="S847">
        <v>0</v>
      </c>
      <c r="T847">
        <v>1</v>
      </c>
      <c r="U847">
        <v>0</v>
      </c>
      <c r="V847">
        <v>1</v>
      </c>
      <c r="W847">
        <v>0</v>
      </c>
      <c r="X847">
        <v>1452.53</v>
      </c>
      <c r="Y847" t="s">
        <v>19157</v>
      </c>
      <c r="Z847">
        <v>0</v>
      </c>
      <c r="AA847">
        <v>1452.53</v>
      </c>
      <c r="AB847">
        <v>42764</v>
      </c>
    </row>
    <row r="848" spans="1:28" ht="15" hidden="1" customHeight="1" x14ac:dyDescent="0.25">
      <c r="A848" t="s">
        <v>380</v>
      </c>
      <c r="B848" t="str">
        <f>VLOOKUP(O848+0,'de para'!K:O,3,0)</f>
        <v>NA</v>
      </c>
      <c r="C848" t="str">
        <f t="shared" si="13"/>
        <v>3026</v>
      </c>
      <c r="D848" t="str">
        <f>IFERROR(VLOOKUP(G848+0,'de para'!A:C,3,0),"")</f>
        <v/>
      </c>
      <c r="E848" t="str">
        <f>IF(VLOOKUP(G848+0,'de para'!E:H,4,0)="EX","Externo","Interno")</f>
        <v>Interno</v>
      </c>
      <c r="F848" t="s">
        <v>20133</v>
      </c>
      <c r="G848">
        <v>1138</v>
      </c>
      <c r="H848" t="s">
        <v>19095</v>
      </c>
      <c r="I848" t="s">
        <v>393</v>
      </c>
      <c r="J848">
        <v>42741</v>
      </c>
      <c r="K848" t="s">
        <v>19105</v>
      </c>
      <c r="L848" t="s">
        <v>19161</v>
      </c>
      <c r="M848" t="s">
        <v>19166</v>
      </c>
      <c r="N848" t="s">
        <v>19112</v>
      </c>
      <c r="O848" t="s">
        <v>20136</v>
      </c>
      <c r="P848" t="s">
        <v>12285</v>
      </c>
      <c r="Q848">
        <v>0</v>
      </c>
      <c r="R848">
        <v>0.1</v>
      </c>
      <c r="S848">
        <v>0</v>
      </c>
      <c r="T848">
        <v>0.1</v>
      </c>
      <c r="U848">
        <v>0</v>
      </c>
      <c r="V848">
        <v>0.1</v>
      </c>
      <c r="W848">
        <v>0</v>
      </c>
      <c r="X848">
        <v>6679.36</v>
      </c>
      <c r="Y848" t="s">
        <v>19157</v>
      </c>
      <c r="Z848">
        <v>0</v>
      </c>
      <c r="AA848">
        <v>667.94</v>
      </c>
      <c r="AB848">
        <v>42764</v>
      </c>
    </row>
    <row r="849" spans="1:28" ht="15" hidden="1" customHeight="1" x14ac:dyDescent="0.25">
      <c r="A849" t="s">
        <v>380</v>
      </c>
      <c r="B849" t="str">
        <f>VLOOKUP(O849+0,'de para'!K:O,3,0)</f>
        <v>NA</v>
      </c>
      <c r="C849" t="str">
        <f t="shared" si="13"/>
        <v>3026</v>
      </c>
      <c r="D849" t="str">
        <f>IFERROR(VLOOKUP(G849+0,'de para'!A:C,3,0),"")</f>
        <v/>
      </c>
      <c r="E849" t="str">
        <f>IF(VLOOKUP(G849+0,'de para'!E:H,4,0)="EX","Externo","Interno")</f>
        <v>Interno</v>
      </c>
      <c r="F849" t="s">
        <v>20133</v>
      </c>
      <c r="G849">
        <v>1138</v>
      </c>
      <c r="H849" t="s">
        <v>19095</v>
      </c>
      <c r="I849" t="s">
        <v>393</v>
      </c>
      <c r="J849">
        <v>42741</v>
      </c>
      <c r="K849" t="s">
        <v>19105</v>
      </c>
      <c r="L849" t="s">
        <v>19161</v>
      </c>
      <c r="M849" t="s">
        <v>19166</v>
      </c>
      <c r="N849" t="s">
        <v>19113</v>
      </c>
      <c r="O849" t="s">
        <v>20137</v>
      </c>
      <c r="P849" t="s">
        <v>12281</v>
      </c>
      <c r="Q849">
        <v>0</v>
      </c>
      <c r="R849">
        <v>0.1</v>
      </c>
      <c r="S849">
        <v>0</v>
      </c>
      <c r="T849">
        <v>0.1</v>
      </c>
      <c r="U849">
        <v>0</v>
      </c>
      <c r="V849">
        <v>0.1</v>
      </c>
      <c r="W849">
        <v>0</v>
      </c>
      <c r="X849">
        <v>5715.41</v>
      </c>
      <c r="Y849" t="s">
        <v>19157</v>
      </c>
      <c r="Z849">
        <v>0</v>
      </c>
      <c r="AA849">
        <v>571.54</v>
      </c>
      <c r="AB849">
        <v>42764</v>
      </c>
    </row>
    <row r="850" spans="1:28" ht="15" hidden="1" customHeight="1" x14ac:dyDescent="0.25">
      <c r="A850" t="s">
        <v>380</v>
      </c>
      <c r="B850" t="str">
        <f>VLOOKUP(O850+0,'de para'!K:O,3,0)</f>
        <v>NA</v>
      </c>
      <c r="C850" t="str">
        <f t="shared" si="13"/>
        <v>3027</v>
      </c>
      <c r="D850" t="str">
        <f>IFERROR(VLOOKUP(G850+0,'de para'!A:C,3,0),"")</f>
        <v/>
      </c>
      <c r="E850" t="str">
        <f>IF(VLOOKUP(G850+0,'de para'!E:H,4,0)="EX","Externo","Interno")</f>
        <v>Interno</v>
      </c>
      <c r="F850" t="s">
        <v>20138</v>
      </c>
      <c r="G850">
        <v>1304</v>
      </c>
      <c r="H850" t="s">
        <v>19095</v>
      </c>
      <c r="I850" t="s">
        <v>3164</v>
      </c>
      <c r="J850">
        <v>42741</v>
      </c>
      <c r="K850" t="s">
        <v>19099</v>
      </c>
      <c r="L850" t="s">
        <v>19155</v>
      </c>
      <c r="M850" t="s">
        <v>19100</v>
      </c>
      <c r="N850" t="s">
        <v>19095</v>
      </c>
      <c r="O850" t="s">
        <v>20139</v>
      </c>
      <c r="P850" t="s">
        <v>20140</v>
      </c>
      <c r="Q850">
        <v>0</v>
      </c>
      <c r="R850">
        <v>0.15</v>
      </c>
      <c r="S850">
        <v>0</v>
      </c>
      <c r="T850">
        <v>0.15</v>
      </c>
      <c r="U850">
        <v>0</v>
      </c>
      <c r="V850">
        <v>0</v>
      </c>
      <c r="W850">
        <v>0</v>
      </c>
      <c r="X850">
        <v>9390</v>
      </c>
      <c r="Y850" t="s">
        <v>19124</v>
      </c>
      <c r="Z850">
        <v>0</v>
      </c>
      <c r="AA850">
        <v>1408.5</v>
      </c>
      <c r="AB850">
        <v>42758</v>
      </c>
    </row>
    <row r="851" spans="1:28" ht="15" hidden="1" customHeight="1" x14ac:dyDescent="0.25">
      <c r="A851" t="s">
        <v>380</v>
      </c>
      <c r="B851" t="str">
        <f>VLOOKUP(O851+0,'de para'!K:O,3,0)</f>
        <v>NA</v>
      </c>
      <c r="C851" t="str">
        <f t="shared" si="13"/>
        <v>3026</v>
      </c>
      <c r="D851" t="str">
        <f>IFERROR(VLOOKUP(G851+0,'de para'!A:C,3,0),"")</f>
        <v/>
      </c>
      <c r="E851" t="str">
        <f>IF(VLOOKUP(G851+0,'de para'!E:H,4,0)="EX","Externo","Interno")</f>
        <v>Interno</v>
      </c>
      <c r="F851" t="s">
        <v>20141</v>
      </c>
      <c r="G851">
        <v>1091</v>
      </c>
      <c r="H851" t="s">
        <v>19095</v>
      </c>
      <c r="I851" t="s">
        <v>384</v>
      </c>
      <c r="J851">
        <v>42741</v>
      </c>
      <c r="K851" t="s">
        <v>19105</v>
      </c>
      <c r="L851" t="s">
        <v>19164</v>
      </c>
      <c r="M851" t="s">
        <v>19109</v>
      </c>
      <c r="N851" t="s">
        <v>19108</v>
      </c>
      <c r="O851" t="s">
        <v>20142</v>
      </c>
      <c r="P851" t="s">
        <v>20143</v>
      </c>
      <c r="Q851">
        <v>0</v>
      </c>
      <c r="R851">
        <v>35</v>
      </c>
      <c r="S851">
        <v>18</v>
      </c>
      <c r="T851">
        <v>17</v>
      </c>
      <c r="U851">
        <v>0</v>
      </c>
      <c r="V851">
        <v>17</v>
      </c>
      <c r="W851">
        <v>0</v>
      </c>
      <c r="X851">
        <v>1992.38</v>
      </c>
      <c r="Y851" t="s">
        <v>20747</v>
      </c>
      <c r="Z851">
        <v>0</v>
      </c>
      <c r="AA851">
        <v>33870.46</v>
      </c>
      <c r="AB851">
        <v>42761</v>
      </c>
    </row>
    <row r="852" spans="1:28" ht="15" hidden="1" customHeight="1" x14ac:dyDescent="0.25">
      <c r="A852" t="s">
        <v>380</v>
      </c>
      <c r="B852" t="str">
        <f>VLOOKUP(O852+0,'de para'!K:O,3,0)</f>
        <v>NA</v>
      </c>
      <c r="C852" t="str">
        <f t="shared" si="13"/>
        <v>3026</v>
      </c>
      <c r="D852" t="str">
        <f>IFERROR(VLOOKUP(G852+0,'de para'!A:C,3,0),"")</f>
        <v/>
      </c>
      <c r="E852" t="str">
        <f>IF(VLOOKUP(G852+0,'de para'!E:H,4,0)="EX","Externo","Interno")</f>
        <v>Interno</v>
      </c>
      <c r="F852" t="s">
        <v>20144</v>
      </c>
      <c r="G852">
        <v>1148</v>
      </c>
      <c r="H852" t="s">
        <v>19095</v>
      </c>
      <c r="I852" t="s">
        <v>476</v>
      </c>
      <c r="J852">
        <v>42741</v>
      </c>
      <c r="K852" t="s">
        <v>19096</v>
      </c>
      <c r="L852" t="s">
        <v>19155</v>
      </c>
      <c r="M852" t="s">
        <v>19203</v>
      </c>
      <c r="N852" t="s">
        <v>19095</v>
      </c>
      <c r="O852" t="s">
        <v>20145</v>
      </c>
      <c r="P852" t="s">
        <v>11940</v>
      </c>
      <c r="Q852">
        <v>0</v>
      </c>
      <c r="R852">
        <v>0.43</v>
      </c>
      <c r="S852">
        <v>0</v>
      </c>
      <c r="T852">
        <v>0.43</v>
      </c>
      <c r="U852">
        <v>0</v>
      </c>
      <c r="V852">
        <v>0</v>
      </c>
      <c r="W852">
        <v>0</v>
      </c>
      <c r="X852">
        <v>37090</v>
      </c>
      <c r="Y852" t="s">
        <v>19124</v>
      </c>
      <c r="Z852">
        <v>797.44</v>
      </c>
      <c r="AA852">
        <v>16746.14</v>
      </c>
      <c r="AB852">
        <v>42750</v>
      </c>
    </row>
    <row r="853" spans="1:28" ht="15" hidden="1" customHeight="1" x14ac:dyDescent="0.25">
      <c r="A853" t="s">
        <v>380</v>
      </c>
      <c r="B853" t="str">
        <f>VLOOKUP(O853+0,'de para'!K:O,3,0)</f>
        <v>NA</v>
      </c>
      <c r="C853" t="str">
        <f t="shared" si="13"/>
        <v>3027</v>
      </c>
      <c r="D853" t="str">
        <f>IFERROR(VLOOKUP(G853+0,'de para'!A:C,3,0),"")</f>
        <v/>
      </c>
      <c r="E853" t="str">
        <f>IF(VLOOKUP(G853+0,'de para'!E:H,4,0)="EX","Externo","Interno")</f>
        <v>Interno</v>
      </c>
      <c r="F853" t="s">
        <v>20146</v>
      </c>
      <c r="G853">
        <v>1447</v>
      </c>
      <c r="H853" t="s">
        <v>19095</v>
      </c>
      <c r="I853" t="s">
        <v>612</v>
      </c>
      <c r="J853">
        <v>42741</v>
      </c>
      <c r="K853" t="s">
        <v>19188</v>
      </c>
      <c r="L853" t="s">
        <v>19760</v>
      </c>
      <c r="M853" t="s">
        <v>19109</v>
      </c>
      <c r="N853" t="s">
        <v>19095</v>
      </c>
      <c r="O853" t="s">
        <v>19871</v>
      </c>
      <c r="P853" t="s">
        <v>20147</v>
      </c>
      <c r="Q853">
        <v>0</v>
      </c>
      <c r="R853">
        <v>0.1</v>
      </c>
      <c r="S853">
        <v>0</v>
      </c>
      <c r="T853">
        <v>0.1</v>
      </c>
      <c r="U853">
        <v>0</v>
      </c>
      <c r="V853">
        <v>0</v>
      </c>
      <c r="W853">
        <v>0</v>
      </c>
      <c r="X853">
        <v>19714.09</v>
      </c>
      <c r="Y853" t="s">
        <v>19124</v>
      </c>
      <c r="Z853">
        <v>0</v>
      </c>
      <c r="AA853">
        <v>1971.41</v>
      </c>
      <c r="AB853">
        <v>42766</v>
      </c>
    </row>
    <row r="854" spans="1:28" ht="15" hidden="1" customHeight="1" x14ac:dyDescent="0.25">
      <c r="A854" t="s">
        <v>380</v>
      </c>
      <c r="B854" t="str">
        <f>VLOOKUP(O854+0,'de para'!K:O,3,0)</f>
        <v>NA</v>
      </c>
      <c r="C854" t="str">
        <f t="shared" si="13"/>
        <v>3027</v>
      </c>
      <c r="D854" t="str">
        <f>IFERROR(VLOOKUP(G854+0,'de para'!A:C,3,0),"")</f>
        <v/>
      </c>
      <c r="E854" t="str">
        <f>IF(VLOOKUP(G854+0,'de para'!E:H,4,0)="EX","Externo","Interno")</f>
        <v>Interno</v>
      </c>
      <c r="F854" t="s">
        <v>20146</v>
      </c>
      <c r="G854">
        <v>1447</v>
      </c>
      <c r="H854" t="s">
        <v>19095</v>
      </c>
      <c r="I854" t="s">
        <v>612</v>
      </c>
      <c r="J854">
        <v>42741</v>
      </c>
      <c r="K854" t="s">
        <v>19188</v>
      </c>
      <c r="L854" t="s">
        <v>19760</v>
      </c>
      <c r="M854" t="s">
        <v>19109</v>
      </c>
      <c r="N854" t="s">
        <v>19102</v>
      </c>
      <c r="O854" t="s">
        <v>20012</v>
      </c>
      <c r="P854" t="s">
        <v>20148</v>
      </c>
      <c r="Q854">
        <v>-0.1</v>
      </c>
      <c r="R854">
        <v>0.2</v>
      </c>
      <c r="S854">
        <v>0</v>
      </c>
      <c r="T854">
        <v>0.2</v>
      </c>
      <c r="U854">
        <v>0</v>
      </c>
      <c r="V854">
        <v>0</v>
      </c>
      <c r="W854">
        <v>0</v>
      </c>
      <c r="X854">
        <v>9230.92</v>
      </c>
      <c r="Y854" t="s">
        <v>19124</v>
      </c>
      <c r="Z854">
        <v>0</v>
      </c>
      <c r="AA854">
        <v>1846.18</v>
      </c>
      <c r="AB854">
        <v>42766</v>
      </c>
    </row>
    <row r="855" spans="1:28" ht="15" hidden="1" customHeight="1" x14ac:dyDescent="0.25">
      <c r="A855" t="s">
        <v>380</v>
      </c>
      <c r="B855" t="str">
        <f>VLOOKUP(O855+0,'de para'!K:O,3,0)</f>
        <v>NA</v>
      </c>
      <c r="C855" t="str">
        <f t="shared" si="13"/>
        <v>3026</v>
      </c>
      <c r="D855" t="str">
        <f>IFERROR(VLOOKUP(G855+0,'de para'!A:C,3,0),"")</f>
        <v/>
      </c>
      <c r="E855" t="str">
        <f>IF(VLOOKUP(G855+0,'de para'!E:H,4,0)="EX","Externo","Interno")</f>
        <v>Interno</v>
      </c>
      <c r="F855" t="s">
        <v>20149</v>
      </c>
      <c r="G855">
        <v>1169</v>
      </c>
      <c r="H855" t="s">
        <v>19095</v>
      </c>
      <c r="I855" t="s">
        <v>19237</v>
      </c>
      <c r="J855">
        <v>42741</v>
      </c>
      <c r="K855" t="s">
        <v>19105</v>
      </c>
      <c r="L855" t="s">
        <v>19155</v>
      </c>
      <c r="M855" t="s">
        <v>19107</v>
      </c>
      <c r="N855" t="s">
        <v>19095</v>
      </c>
      <c r="O855" t="s">
        <v>20150</v>
      </c>
      <c r="P855" t="s">
        <v>20151</v>
      </c>
      <c r="Q855">
        <v>9.5000000000000001E-2</v>
      </c>
      <c r="R855">
        <v>0.1</v>
      </c>
      <c r="S855">
        <v>0</v>
      </c>
      <c r="T855">
        <v>0.1</v>
      </c>
      <c r="U855">
        <v>0</v>
      </c>
      <c r="V855">
        <v>0</v>
      </c>
      <c r="W855">
        <v>0</v>
      </c>
      <c r="X855">
        <v>71000</v>
      </c>
      <c r="Y855" t="s">
        <v>19124</v>
      </c>
      <c r="Z855">
        <v>0</v>
      </c>
      <c r="AA855">
        <v>7100</v>
      </c>
      <c r="AB855">
        <v>42765</v>
      </c>
    </row>
    <row r="856" spans="1:28" ht="15" hidden="1" customHeight="1" x14ac:dyDescent="0.25">
      <c r="A856" t="s">
        <v>380</v>
      </c>
      <c r="B856" t="str">
        <f>VLOOKUP(O856+0,'de para'!K:O,3,0)</f>
        <v>NA</v>
      </c>
      <c r="C856" t="str">
        <f t="shared" si="13"/>
        <v>3026</v>
      </c>
      <c r="D856" t="str">
        <f>IFERROR(VLOOKUP(G856+0,'de para'!A:C,3,0),"")</f>
        <v/>
      </c>
      <c r="E856" t="str">
        <f>IF(VLOOKUP(G856+0,'de para'!E:H,4,0)="EX","Externo","Interno")</f>
        <v>Interno</v>
      </c>
      <c r="F856" t="s">
        <v>20149</v>
      </c>
      <c r="G856">
        <v>1169</v>
      </c>
      <c r="H856" t="s">
        <v>19095</v>
      </c>
      <c r="I856" t="s">
        <v>19237</v>
      </c>
      <c r="J856">
        <v>42741</v>
      </c>
      <c r="K856" t="s">
        <v>19105</v>
      </c>
      <c r="L856" t="s">
        <v>19155</v>
      </c>
      <c r="M856" t="s">
        <v>19107</v>
      </c>
      <c r="N856" t="s">
        <v>19102</v>
      </c>
      <c r="O856" t="s">
        <v>20152</v>
      </c>
      <c r="P856" t="s">
        <v>20153</v>
      </c>
      <c r="Q856">
        <v>0.10299999999999999</v>
      </c>
      <c r="R856">
        <v>0.1</v>
      </c>
      <c r="S856">
        <v>0</v>
      </c>
      <c r="T856">
        <v>0.1</v>
      </c>
      <c r="U856">
        <v>0</v>
      </c>
      <c r="V856">
        <v>0</v>
      </c>
      <c r="W856">
        <v>0</v>
      </c>
      <c r="X856">
        <v>32590</v>
      </c>
      <c r="Y856" t="s">
        <v>19124</v>
      </c>
      <c r="Z856">
        <v>0</v>
      </c>
      <c r="AA856">
        <v>3259</v>
      </c>
      <c r="AB856">
        <v>42765</v>
      </c>
    </row>
    <row r="857" spans="1:28" ht="15" hidden="1" customHeight="1" x14ac:dyDescent="0.25">
      <c r="A857" t="s">
        <v>380</v>
      </c>
      <c r="B857" t="str">
        <f>VLOOKUP(O857+0,'de para'!K:O,3,0)</f>
        <v>NA</v>
      </c>
      <c r="C857" t="str">
        <f t="shared" si="13"/>
        <v>3027</v>
      </c>
      <c r="D857" t="str">
        <f>IFERROR(VLOOKUP(G857+0,'de para'!A:C,3,0),"")</f>
        <v/>
      </c>
      <c r="E857" t="str">
        <f>IF(VLOOKUP(G857+0,'de para'!E:H,4,0)="EX","Externo","Interno")</f>
        <v>Interno</v>
      </c>
      <c r="F857" t="s">
        <v>20154</v>
      </c>
      <c r="G857">
        <v>1300</v>
      </c>
      <c r="H857" t="s">
        <v>19095</v>
      </c>
      <c r="I857" t="s">
        <v>489</v>
      </c>
      <c r="J857">
        <v>42741</v>
      </c>
      <c r="K857" t="s">
        <v>19728</v>
      </c>
      <c r="L857" t="s">
        <v>19155</v>
      </c>
      <c r="M857" t="s">
        <v>19109</v>
      </c>
      <c r="N857" t="s">
        <v>19095</v>
      </c>
      <c r="O857" t="s">
        <v>19871</v>
      </c>
      <c r="P857" t="s">
        <v>20147</v>
      </c>
      <c r="Q857">
        <v>-0.1</v>
      </c>
      <c r="R857">
        <v>0.2</v>
      </c>
      <c r="S857">
        <v>0</v>
      </c>
      <c r="T857">
        <v>0.2</v>
      </c>
      <c r="U857">
        <v>0</v>
      </c>
      <c r="V857">
        <v>0</v>
      </c>
      <c r="W857">
        <v>0</v>
      </c>
      <c r="X857">
        <v>19714.09</v>
      </c>
      <c r="Y857" t="s">
        <v>19124</v>
      </c>
      <c r="Z857">
        <v>0</v>
      </c>
      <c r="AA857">
        <v>3942.82</v>
      </c>
      <c r="AB857">
        <v>42766</v>
      </c>
    </row>
    <row r="858" spans="1:28" ht="15" hidden="1" customHeight="1" x14ac:dyDescent="0.25">
      <c r="A858" t="s">
        <v>380</v>
      </c>
      <c r="B858" t="str">
        <f>VLOOKUP(O858+0,'de para'!K:O,3,0)</f>
        <v>NA</v>
      </c>
      <c r="C858" t="str">
        <f t="shared" si="13"/>
        <v>3027</v>
      </c>
      <c r="D858" t="str">
        <f>IFERROR(VLOOKUP(G858+0,'de para'!A:C,3,0),"")</f>
        <v/>
      </c>
      <c r="E858" t="str">
        <f>IF(VLOOKUP(G858+0,'de para'!E:H,4,0)="EX","Externo","Interno")</f>
        <v>Interno</v>
      </c>
      <c r="F858" t="s">
        <v>20154</v>
      </c>
      <c r="G858">
        <v>1300</v>
      </c>
      <c r="H858" t="s">
        <v>19095</v>
      </c>
      <c r="I858" t="s">
        <v>489</v>
      </c>
      <c r="J858">
        <v>42741</v>
      </c>
      <c r="K858" t="s">
        <v>19728</v>
      </c>
      <c r="L858" t="s">
        <v>19155</v>
      </c>
      <c r="M858" t="s">
        <v>19109</v>
      </c>
      <c r="N858" t="s">
        <v>19102</v>
      </c>
      <c r="O858" t="s">
        <v>20155</v>
      </c>
      <c r="P858" t="s">
        <v>20156</v>
      </c>
      <c r="Q858">
        <v>0.4</v>
      </c>
      <c r="R858">
        <v>0.5</v>
      </c>
      <c r="S858">
        <v>0</v>
      </c>
      <c r="T858">
        <v>0.5</v>
      </c>
      <c r="U858">
        <v>0</v>
      </c>
      <c r="V858">
        <v>0</v>
      </c>
      <c r="W858">
        <v>0</v>
      </c>
      <c r="X858">
        <v>9422.01</v>
      </c>
      <c r="Y858" t="s">
        <v>19124</v>
      </c>
      <c r="Z858">
        <v>0</v>
      </c>
      <c r="AA858">
        <v>4711.01</v>
      </c>
      <c r="AB858">
        <v>42766</v>
      </c>
    </row>
    <row r="859" spans="1:28" ht="15" hidden="1" customHeight="1" x14ac:dyDescent="0.25">
      <c r="A859" t="s">
        <v>380</v>
      </c>
      <c r="B859" t="str">
        <f>VLOOKUP(O859+0,'de para'!K:O,3,0)</f>
        <v>NA</v>
      </c>
      <c r="C859" t="str">
        <f t="shared" si="13"/>
        <v>3025</v>
      </c>
      <c r="D859" t="str">
        <f>IFERROR(VLOOKUP(G859+0,'de para'!A:C,3,0),"")</f>
        <v/>
      </c>
      <c r="E859" t="str">
        <f>IF(VLOOKUP(G859+0,'de para'!E:H,4,0)="EX","Externo","Interno")</f>
        <v>Interno</v>
      </c>
      <c r="F859" t="s">
        <v>19229</v>
      </c>
      <c r="G859">
        <v>1138</v>
      </c>
      <c r="H859" t="s">
        <v>19095</v>
      </c>
      <c r="I859" t="s">
        <v>393</v>
      </c>
      <c r="J859">
        <v>42741</v>
      </c>
      <c r="K859" t="s">
        <v>19105</v>
      </c>
      <c r="L859" t="s">
        <v>19161</v>
      </c>
      <c r="M859" t="s">
        <v>19166</v>
      </c>
      <c r="N859" t="s">
        <v>19095</v>
      </c>
      <c r="O859" t="s">
        <v>19634</v>
      </c>
      <c r="P859" t="s">
        <v>401</v>
      </c>
      <c r="Q859">
        <v>-7.1</v>
      </c>
      <c r="R859">
        <v>5</v>
      </c>
      <c r="S859">
        <v>4.4000000000000004</v>
      </c>
      <c r="T859">
        <v>0.6</v>
      </c>
      <c r="U859">
        <v>0</v>
      </c>
      <c r="V859">
        <v>0.6</v>
      </c>
      <c r="W859">
        <v>0</v>
      </c>
      <c r="X859">
        <v>31.44</v>
      </c>
      <c r="Y859" t="s">
        <v>19097</v>
      </c>
      <c r="Z859">
        <v>0.94</v>
      </c>
      <c r="AA859">
        <v>19.8</v>
      </c>
      <c r="AB859">
        <v>42764</v>
      </c>
    </row>
    <row r="860" spans="1:28" ht="15" hidden="1" customHeight="1" x14ac:dyDescent="0.25">
      <c r="A860" t="s">
        <v>380</v>
      </c>
      <c r="B860" t="str">
        <f>VLOOKUP(O860+0,'de para'!K:O,3,0)</f>
        <v>NA</v>
      </c>
      <c r="C860" t="str">
        <f t="shared" si="13"/>
        <v>3025</v>
      </c>
      <c r="D860" t="str">
        <f>IFERROR(VLOOKUP(G860+0,'de para'!A:C,3,0),"")</f>
        <v/>
      </c>
      <c r="E860" t="str">
        <f>IF(VLOOKUP(G860+0,'de para'!E:H,4,0)="EX","Externo","Interno")</f>
        <v>Interno</v>
      </c>
      <c r="F860" t="s">
        <v>19229</v>
      </c>
      <c r="G860">
        <v>1138</v>
      </c>
      <c r="H860" t="s">
        <v>19095</v>
      </c>
      <c r="I860" t="s">
        <v>393</v>
      </c>
      <c r="J860">
        <v>42741</v>
      </c>
      <c r="K860" t="s">
        <v>19105</v>
      </c>
      <c r="L860" t="s">
        <v>19161</v>
      </c>
      <c r="M860" t="s">
        <v>19166</v>
      </c>
      <c r="N860" t="s">
        <v>19108</v>
      </c>
      <c r="O860" t="s">
        <v>19636</v>
      </c>
      <c r="P860" t="s">
        <v>424</v>
      </c>
      <c r="Q860">
        <v>-12.3</v>
      </c>
      <c r="R860">
        <v>10</v>
      </c>
      <c r="S860">
        <v>1</v>
      </c>
      <c r="T860">
        <v>9</v>
      </c>
      <c r="U860">
        <v>0</v>
      </c>
      <c r="V860">
        <v>9</v>
      </c>
      <c r="W860">
        <v>0</v>
      </c>
      <c r="X860">
        <v>35.04</v>
      </c>
      <c r="Y860" t="s">
        <v>19097</v>
      </c>
      <c r="Z860">
        <v>15.77</v>
      </c>
      <c r="AA860">
        <v>331.13</v>
      </c>
      <c r="AB860">
        <v>42764</v>
      </c>
    </row>
    <row r="861" spans="1:28" ht="15" hidden="1" customHeight="1" x14ac:dyDescent="0.25">
      <c r="A861" t="s">
        <v>380</v>
      </c>
      <c r="B861" t="str">
        <f>VLOOKUP(O861+0,'de para'!K:O,3,0)</f>
        <v>NA</v>
      </c>
      <c r="C861" t="str">
        <f t="shared" si="13"/>
        <v>3025</v>
      </c>
      <c r="D861" t="str">
        <f>IFERROR(VLOOKUP(G861+0,'de para'!A:C,3,0),"")</f>
        <v/>
      </c>
      <c r="E861" t="str">
        <f>IF(VLOOKUP(G861+0,'de para'!E:H,4,0)="EX","Externo","Interno")</f>
        <v>Interno</v>
      </c>
      <c r="F861" t="s">
        <v>19229</v>
      </c>
      <c r="G861">
        <v>1138</v>
      </c>
      <c r="H861" t="s">
        <v>19095</v>
      </c>
      <c r="I861" t="s">
        <v>393</v>
      </c>
      <c r="J861">
        <v>42741</v>
      </c>
      <c r="K861" t="s">
        <v>19105</v>
      </c>
      <c r="L861" t="s">
        <v>19161</v>
      </c>
      <c r="M861" t="s">
        <v>19166</v>
      </c>
      <c r="N861" t="s">
        <v>19103</v>
      </c>
      <c r="O861" t="s">
        <v>19637</v>
      </c>
      <c r="P861" t="s">
        <v>493</v>
      </c>
      <c r="Q861">
        <v>-2.15</v>
      </c>
      <c r="R861">
        <v>5</v>
      </c>
      <c r="S861">
        <v>3.8</v>
      </c>
      <c r="T861">
        <v>1.2</v>
      </c>
      <c r="U861">
        <v>0</v>
      </c>
      <c r="V861">
        <v>1.2</v>
      </c>
      <c r="W861">
        <v>0</v>
      </c>
      <c r="X861">
        <v>39.96</v>
      </c>
      <c r="Y861" t="s">
        <v>19097</v>
      </c>
      <c r="Z861">
        <v>2.4</v>
      </c>
      <c r="AA861">
        <v>50.35</v>
      </c>
      <c r="AB861">
        <v>42764</v>
      </c>
    </row>
    <row r="862" spans="1:28" ht="15" hidden="1" customHeight="1" x14ac:dyDescent="0.25">
      <c r="A862" t="s">
        <v>380</v>
      </c>
      <c r="B862" t="str">
        <f>VLOOKUP(O862+0,'de para'!K:O,3,0)</f>
        <v>NA</v>
      </c>
      <c r="C862" t="str">
        <f t="shared" si="13"/>
        <v>3025</v>
      </c>
      <c r="D862" t="str">
        <f>IFERROR(VLOOKUP(G862+0,'de para'!A:C,3,0),"")</f>
        <v/>
      </c>
      <c r="E862" t="str">
        <f>IF(VLOOKUP(G862+0,'de para'!E:H,4,0)="EX","Externo","Interno")</f>
        <v>Interno</v>
      </c>
      <c r="F862" t="s">
        <v>19229</v>
      </c>
      <c r="G862">
        <v>1138</v>
      </c>
      <c r="H862" t="s">
        <v>19095</v>
      </c>
      <c r="I862" t="s">
        <v>393</v>
      </c>
      <c r="J862">
        <v>42741</v>
      </c>
      <c r="K862" t="s">
        <v>19105</v>
      </c>
      <c r="L862" t="s">
        <v>19161</v>
      </c>
      <c r="M862" t="s">
        <v>19166</v>
      </c>
      <c r="N862" t="s">
        <v>19291</v>
      </c>
      <c r="O862" t="s">
        <v>19639</v>
      </c>
      <c r="P862" t="s">
        <v>494</v>
      </c>
      <c r="Q862">
        <v>-2.1</v>
      </c>
      <c r="R862">
        <v>5</v>
      </c>
      <c r="S862">
        <v>0.4</v>
      </c>
      <c r="T862">
        <v>4.5999999999999996</v>
      </c>
      <c r="U862">
        <v>0</v>
      </c>
      <c r="V862">
        <v>4.5999999999999996</v>
      </c>
      <c r="W862">
        <v>0</v>
      </c>
      <c r="X862">
        <v>63.54</v>
      </c>
      <c r="Y862" t="s">
        <v>19097</v>
      </c>
      <c r="Z862">
        <v>14.61</v>
      </c>
      <c r="AA862">
        <v>306.89</v>
      </c>
      <c r="AB862">
        <v>42764</v>
      </c>
    </row>
    <row r="863" spans="1:28" ht="15" hidden="1" customHeight="1" x14ac:dyDescent="0.25">
      <c r="A863" t="s">
        <v>380</v>
      </c>
      <c r="B863" t="str">
        <f>VLOOKUP(O863+0,'de para'!K:O,3,0)</f>
        <v>NA</v>
      </c>
      <c r="C863" t="str">
        <f t="shared" si="13"/>
        <v>3025</v>
      </c>
      <c r="D863" t="str">
        <f>IFERROR(VLOOKUP(G863+0,'de para'!A:C,3,0),"")</f>
        <v/>
      </c>
      <c r="E863" t="str">
        <f>IF(VLOOKUP(G863+0,'de para'!E:H,4,0)="EX","Externo","Interno")</f>
        <v>Interno</v>
      </c>
      <c r="F863" t="s">
        <v>19229</v>
      </c>
      <c r="G863">
        <v>1138</v>
      </c>
      <c r="H863" t="s">
        <v>19095</v>
      </c>
      <c r="I863" t="s">
        <v>393</v>
      </c>
      <c r="J863">
        <v>42741</v>
      </c>
      <c r="K863" t="s">
        <v>19105</v>
      </c>
      <c r="L863" t="s">
        <v>19161</v>
      </c>
      <c r="M863" t="s">
        <v>19166</v>
      </c>
      <c r="N863" t="s">
        <v>19113</v>
      </c>
      <c r="O863" t="s">
        <v>20157</v>
      </c>
      <c r="P863" t="s">
        <v>459</v>
      </c>
      <c r="Q863">
        <v>0</v>
      </c>
      <c r="R863">
        <v>1</v>
      </c>
      <c r="S863">
        <v>0</v>
      </c>
      <c r="T863">
        <v>1</v>
      </c>
      <c r="U863">
        <v>0</v>
      </c>
      <c r="V863">
        <v>1</v>
      </c>
      <c r="W863">
        <v>0</v>
      </c>
      <c r="X863">
        <v>39.96</v>
      </c>
      <c r="Y863" t="s">
        <v>19124</v>
      </c>
      <c r="Z863">
        <v>2</v>
      </c>
      <c r="AA863">
        <v>41.96</v>
      </c>
      <c r="AB863">
        <v>42764</v>
      </c>
    </row>
    <row r="864" spans="1:28" ht="15" hidden="1" customHeight="1" x14ac:dyDescent="0.25">
      <c r="A864" t="s">
        <v>380</v>
      </c>
      <c r="B864" t="str">
        <f>VLOOKUP(O864+0,'de para'!K:O,3,0)</f>
        <v>NA</v>
      </c>
      <c r="C864" t="str">
        <f t="shared" si="13"/>
        <v>3026</v>
      </c>
      <c r="D864" t="str">
        <f>IFERROR(VLOOKUP(G864+0,'de para'!A:C,3,0),"")</f>
        <v/>
      </c>
      <c r="E864" t="str">
        <f>IF(VLOOKUP(G864+0,'de para'!E:H,4,0)="EX","Externo","Interno")</f>
        <v>Interno</v>
      </c>
      <c r="F864" t="s">
        <v>20158</v>
      </c>
      <c r="G864">
        <v>1300</v>
      </c>
      <c r="H864" t="s">
        <v>19095</v>
      </c>
      <c r="I864" t="s">
        <v>489</v>
      </c>
      <c r="J864">
        <v>42741</v>
      </c>
      <c r="K864" t="s">
        <v>19728</v>
      </c>
      <c r="L864" t="s">
        <v>19155</v>
      </c>
      <c r="M864" t="s">
        <v>19109</v>
      </c>
      <c r="N864" t="s">
        <v>19095</v>
      </c>
      <c r="O864" t="s">
        <v>20159</v>
      </c>
      <c r="P864" t="s">
        <v>12010</v>
      </c>
      <c r="Q864">
        <v>0.2</v>
      </c>
      <c r="R864">
        <v>0.3</v>
      </c>
      <c r="S864">
        <v>0</v>
      </c>
      <c r="T864">
        <v>0.3</v>
      </c>
      <c r="U864">
        <v>0</v>
      </c>
      <c r="V864">
        <v>0</v>
      </c>
      <c r="W864">
        <v>0</v>
      </c>
      <c r="X864">
        <v>21578.92</v>
      </c>
      <c r="Y864" t="s">
        <v>19124</v>
      </c>
      <c r="Z864">
        <v>323.68</v>
      </c>
      <c r="AA864">
        <v>6797.36</v>
      </c>
      <c r="AB864">
        <v>42762</v>
      </c>
    </row>
    <row r="865" spans="1:28" ht="15" hidden="1" customHeight="1" x14ac:dyDescent="0.25">
      <c r="A865" t="s">
        <v>380</v>
      </c>
      <c r="B865" t="str">
        <f>VLOOKUP(O865+0,'de para'!K:O,3,0)</f>
        <v>NA</v>
      </c>
      <c r="C865" t="str">
        <f t="shared" si="13"/>
        <v>3026</v>
      </c>
      <c r="D865" t="str">
        <f>IFERROR(VLOOKUP(G865+0,'de para'!A:C,3,0),"")</f>
        <v/>
      </c>
      <c r="E865" t="str">
        <f>IF(VLOOKUP(G865+0,'de para'!E:H,4,0)="EX","Externo","Interno")</f>
        <v>Interno</v>
      </c>
      <c r="F865" t="s">
        <v>20160</v>
      </c>
      <c r="G865">
        <v>1300</v>
      </c>
      <c r="H865" t="s">
        <v>19095</v>
      </c>
      <c r="I865" t="s">
        <v>489</v>
      </c>
      <c r="J865">
        <v>42741</v>
      </c>
      <c r="K865" t="s">
        <v>19728</v>
      </c>
      <c r="L865" t="s">
        <v>19155</v>
      </c>
      <c r="M865" t="s">
        <v>19109</v>
      </c>
      <c r="N865" t="s">
        <v>19095</v>
      </c>
      <c r="O865" t="s">
        <v>20161</v>
      </c>
      <c r="P865" t="s">
        <v>20162</v>
      </c>
      <c r="Q865">
        <v>0</v>
      </c>
      <c r="R865">
        <v>0.5</v>
      </c>
      <c r="S865">
        <v>0</v>
      </c>
      <c r="T865">
        <v>0.5</v>
      </c>
      <c r="U865">
        <v>0</v>
      </c>
      <c r="V865">
        <v>0</v>
      </c>
      <c r="W865">
        <v>0</v>
      </c>
      <c r="X865">
        <v>52580.480000000003</v>
      </c>
      <c r="Y865" t="s">
        <v>19124</v>
      </c>
      <c r="Z865">
        <v>0</v>
      </c>
      <c r="AA865">
        <v>26290.240000000002</v>
      </c>
      <c r="AB865">
        <v>42766</v>
      </c>
    </row>
    <row r="866" spans="1:28" ht="15" hidden="1" customHeight="1" x14ac:dyDescent="0.25">
      <c r="A866" t="s">
        <v>380</v>
      </c>
      <c r="B866" t="str">
        <f>VLOOKUP(O866+0,'de para'!K:O,3,0)</f>
        <v>NA</v>
      </c>
      <c r="C866" t="str">
        <f t="shared" si="13"/>
        <v>3025</v>
      </c>
      <c r="D866" t="str">
        <f>IFERROR(VLOOKUP(G866+0,'de para'!A:C,3,0),"")</f>
        <v/>
      </c>
      <c r="E866" t="str">
        <f>IF(VLOOKUP(G866+0,'de para'!E:H,4,0)="EX","Externo","Interno")</f>
        <v>Interno</v>
      </c>
      <c r="F866" t="s">
        <v>20163</v>
      </c>
      <c r="G866">
        <v>1138</v>
      </c>
      <c r="H866" t="s">
        <v>19095</v>
      </c>
      <c r="I866" t="s">
        <v>393</v>
      </c>
      <c r="J866">
        <v>42741</v>
      </c>
      <c r="K866" t="s">
        <v>19105</v>
      </c>
      <c r="L866" t="s">
        <v>19161</v>
      </c>
      <c r="M866" t="s">
        <v>19166</v>
      </c>
      <c r="N866" t="s">
        <v>19102</v>
      </c>
      <c r="O866" t="s">
        <v>20164</v>
      </c>
      <c r="P866" t="s">
        <v>409</v>
      </c>
      <c r="Q866">
        <v>0</v>
      </c>
      <c r="R866">
        <v>2</v>
      </c>
      <c r="S866">
        <v>0</v>
      </c>
      <c r="T866">
        <v>2</v>
      </c>
      <c r="U866">
        <v>0</v>
      </c>
      <c r="V866">
        <v>2</v>
      </c>
      <c r="W866">
        <v>0</v>
      </c>
      <c r="X866">
        <v>9.83</v>
      </c>
      <c r="Y866" t="s">
        <v>19124</v>
      </c>
      <c r="Z866">
        <v>0.98</v>
      </c>
      <c r="AA866">
        <v>20.64</v>
      </c>
      <c r="AB866">
        <v>42764</v>
      </c>
    </row>
    <row r="867" spans="1:28" ht="15" hidden="1" customHeight="1" x14ac:dyDescent="0.25">
      <c r="A867" t="s">
        <v>380</v>
      </c>
      <c r="B867" t="str">
        <f>VLOOKUP(O867+0,'de para'!K:O,3,0)</f>
        <v>NA</v>
      </c>
      <c r="C867" t="str">
        <f t="shared" si="13"/>
        <v>3025</v>
      </c>
      <c r="D867" t="str">
        <f>IFERROR(VLOOKUP(G867+0,'de para'!A:C,3,0),"")</f>
        <v/>
      </c>
      <c r="E867" t="str">
        <f>IF(VLOOKUP(G867+0,'de para'!E:H,4,0)="EX","Externo","Interno")</f>
        <v>Interno</v>
      </c>
      <c r="F867" t="s">
        <v>20163</v>
      </c>
      <c r="G867">
        <v>1138</v>
      </c>
      <c r="H867" t="s">
        <v>19095</v>
      </c>
      <c r="I867" t="s">
        <v>393</v>
      </c>
      <c r="J867">
        <v>42741</v>
      </c>
      <c r="K867" t="s">
        <v>19105</v>
      </c>
      <c r="L867" t="s">
        <v>19161</v>
      </c>
      <c r="M867" t="s">
        <v>19166</v>
      </c>
      <c r="N867" t="s">
        <v>19108</v>
      </c>
      <c r="O867" t="s">
        <v>20165</v>
      </c>
      <c r="P867" t="s">
        <v>409</v>
      </c>
      <c r="Q867">
        <v>0</v>
      </c>
      <c r="R867">
        <v>1</v>
      </c>
      <c r="S867">
        <v>0</v>
      </c>
      <c r="T867">
        <v>1</v>
      </c>
      <c r="U867">
        <v>0</v>
      </c>
      <c r="V867">
        <v>1</v>
      </c>
      <c r="W867">
        <v>0</v>
      </c>
      <c r="X867">
        <v>9.83</v>
      </c>
      <c r="Y867" t="s">
        <v>19124</v>
      </c>
      <c r="Z867">
        <v>0.49</v>
      </c>
      <c r="AA867">
        <v>10.32</v>
      </c>
      <c r="AB867">
        <v>42764</v>
      </c>
    </row>
    <row r="868" spans="1:28" ht="15" hidden="1" customHeight="1" x14ac:dyDescent="0.25">
      <c r="A868" t="s">
        <v>380</v>
      </c>
      <c r="B868" t="str">
        <f>VLOOKUP(O868+0,'de para'!K:O,3,0)</f>
        <v>NA</v>
      </c>
      <c r="C868" t="str">
        <f t="shared" si="13"/>
        <v>3025</v>
      </c>
      <c r="D868" t="str">
        <f>IFERROR(VLOOKUP(G868+0,'de para'!A:C,3,0),"")</f>
        <v/>
      </c>
      <c r="E868" t="str">
        <f>IF(VLOOKUP(G868+0,'de para'!E:H,4,0)="EX","Externo","Interno")</f>
        <v>Interno</v>
      </c>
      <c r="F868" t="s">
        <v>20163</v>
      </c>
      <c r="G868">
        <v>1138</v>
      </c>
      <c r="H868" t="s">
        <v>19095</v>
      </c>
      <c r="I868" t="s">
        <v>393</v>
      </c>
      <c r="J868">
        <v>42741</v>
      </c>
      <c r="K868" t="s">
        <v>19105</v>
      </c>
      <c r="L868" t="s">
        <v>19161</v>
      </c>
      <c r="M868" t="s">
        <v>19166</v>
      </c>
      <c r="N868" t="s">
        <v>19291</v>
      </c>
      <c r="O868" t="s">
        <v>19781</v>
      </c>
      <c r="P868" t="s">
        <v>386</v>
      </c>
      <c r="Q868">
        <v>0</v>
      </c>
      <c r="R868">
        <v>3</v>
      </c>
      <c r="S868">
        <v>0</v>
      </c>
      <c r="T868">
        <v>3</v>
      </c>
      <c r="U868">
        <v>0</v>
      </c>
      <c r="V868">
        <v>3</v>
      </c>
      <c r="W868">
        <v>0</v>
      </c>
      <c r="X868">
        <v>10.84</v>
      </c>
      <c r="Y868" t="s">
        <v>19124</v>
      </c>
      <c r="Z868">
        <v>1.63</v>
      </c>
      <c r="AA868">
        <v>34.15</v>
      </c>
      <c r="AB868">
        <v>42764</v>
      </c>
    </row>
    <row r="869" spans="1:28" ht="15" hidden="1" customHeight="1" x14ac:dyDescent="0.25">
      <c r="A869" t="s">
        <v>380</v>
      </c>
      <c r="B869" t="str">
        <f>VLOOKUP(O869+0,'de para'!K:O,3,0)</f>
        <v>NA</v>
      </c>
      <c r="C869" t="str">
        <f t="shared" si="13"/>
        <v>3025</v>
      </c>
      <c r="D869" t="str">
        <f>IFERROR(VLOOKUP(G869+0,'de para'!A:C,3,0),"")</f>
        <v/>
      </c>
      <c r="E869" t="str">
        <f>IF(VLOOKUP(G869+0,'de para'!E:H,4,0)="EX","Externo","Interno")</f>
        <v>Interno</v>
      </c>
      <c r="F869" t="s">
        <v>20163</v>
      </c>
      <c r="G869">
        <v>1138</v>
      </c>
      <c r="H869" t="s">
        <v>19095</v>
      </c>
      <c r="I869" t="s">
        <v>393</v>
      </c>
      <c r="J869">
        <v>42741</v>
      </c>
      <c r="K869" t="s">
        <v>19105</v>
      </c>
      <c r="L869" t="s">
        <v>19161</v>
      </c>
      <c r="M869" t="s">
        <v>19166</v>
      </c>
      <c r="N869" t="s">
        <v>19104</v>
      </c>
      <c r="O869" t="s">
        <v>20166</v>
      </c>
      <c r="P869" t="s">
        <v>386</v>
      </c>
      <c r="Q869">
        <v>0</v>
      </c>
      <c r="R869">
        <v>2</v>
      </c>
      <c r="S869">
        <v>0</v>
      </c>
      <c r="T869">
        <v>2</v>
      </c>
      <c r="U869">
        <v>0</v>
      </c>
      <c r="V869">
        <v>2</v>
      </c>
      <c r="W869">
        <v>0</v>
      </c>
      <c r="X869">
        <v>10.84</v>
      </c>
      <c r="Y869" t="s">
        <v>19124</v>
      </c>
      <c r="Z869">
        <v>1.08</v>
      </c>
      <c r="AA869">
        <v>22.76</v>
      </c>
      <c r="AB869">
        <v>42764</v>
      </c>
    </row>
    <row r="870" spans="1:28" ht="15" hidden="1" customHeight="1" x14ac:dyDescent="0.25">
      <c r="A870" t="s">
        <v>380</v>
      </c>
      <c r="B870" t="str">
        <f>VLOOKUP(O870+0,'de para'!K:O,3,0)</f>
        <v>NA</v>
      </c>
      <c r="C870" t="str">
        <f t="shared" si="13"/>
        <v>3025</v>
      </c>
      <c r="D870" t="str">
        <f>IFERROR(VLOOKUP(G870+0,'de para'!A:C,3,0),"")</f>
        <v/>
      </c>
      <c r="E870" t="str">
        <f>IF(VLOOKUP(G870+0,'de para'!E:H,4,0)="EX","Externo","Interno")</f>
        <v>Interno</v>
      </c>
      <c r="F870" t="s">
        <v>20163</v>
      </c>
      <c r="G870">
        <v>1138</v>
      </c>
      <c r="H870" t="s">
        <v>19095</v>
      </c>
      <c r="I870" t="s">
        <v>393</v>
      </c>
      <c r="J870">
        <v>42741</v>
      </c>
      <c r="K870" t="s">
        <v>19105</v>
      </c>
      <c r="L870" t="s">
        <v>19161</v>
      </c>
      <c r="M870" t="s">
        <v>19166</v>
      </c>
      <c r="N870" t="s">
        <v>19112</v>
      </c>
      <c r="O870" t="s">
        <v>19173</v>
      </c>
      <c r="P870" t="s">
        <v>429</v>
      </c>
      <c r="Q870">
        <v>-12.5</v>
      </c>
      <c r="R870">
        <v>5</v>
      </c>
      <c r="S870">
        <v>0.6</v>
      </c>
      <c r="T870">
        <v>4.4000000000000004</v>
      </c>
      <c r="U870">
        <v>0</v>
      </c>
      <c r="V870">
        <v>4.4000000000000004</v>
      </c>
      <c r="W870">
        <v>0</v>
      </c>
      <c r="X870">
        <v>17.37</v>
      </c>
      <c r="Y870" t="s">
        <v>19097</v>
      </c>
      <c r="Z870">
        <v>3.83</v>
      </c>
      <c r="AA870">
        <v>80.260000000000005</v>
      </c>
      <c r="AB870">
        <v>42764</v>
      </c>
    </row>
    <row r="871" spans="1:28" ht="15" hidden="1" customHeight="1" x14ac:dyDescent="0.25">
      <c r="A871" t="s">
        <v>380</v>
      </c>
      <c r="B871" t="str">
        <f>VLOOKUP(O871+0,'de para'!K:O,3,0)</f>
        <v>NA</v>
      </c>
      <c r="C871" t="str">
        <f t="shared" si="13"/>
        <v>3025</v>
      </c>
      <c r="D871" t="str">
        <f>IFERROR(VLOOKUP(G871+0,'de para'!A:C,3,0),"")</f>
        <v/>
      </c>
      <c r="E871" t="str">
        <f>IF(VLOOKUP(G871+0,'de para'!E:H,4,0)="EX","Externo","Interno")</f>
        <v>Interno</v>
      </c>
      <c r="F871" t="s">
        <v>20163</v>
      </c>
      <c r="G871">
        <v>1138</v>
      </c>
      <c r="H871" t="s">
        <v>19095</v>
      </c>
      <c r="I871" t="s">
        <v>393</v>
      </c>
      <c r="J871">
        <v>42741</v>
      </c>
      <c r="K871" t="s">
        <v>19105</v>
      </c>
      <c r="L871" t="s">
        <v>19161</v>
      </c>
      <c r="M871" t="s">
        <v>19166</v>
      </c>
      <c r="N871" t="s">
        <v>19113</v>
      </c>
      <c r="O871" t="s">
        <v>19697</v>
      </c>
      <c r="P871" t="s">
        <v>429</v>
      </c>
      <c r="Q871">
        <v>0</v>
      </c>
      <c r="R871">
        <v>3</v>
      </c>
      <c r="S871">
        <v>0</v>
      </c>
      <c r="T871">
        <v>3</v>
      </c>
      <c r="U871">
        <v>0</v>
      </c>
      <c r="V871">
        <v>3</v>
      </c>
      <c r="W871">
        <v>0</v>
      </c>
      <c r="X871">
        <v>17.37</v>
      </c>
      <c r="Y871" t="s">
        <v>19124</v>
      </c>
      <c r="Z871">
        <v>2.6</v>
      </c>
      <c r="AA871">
        <v>54.71</v>
      </c>
      <c r="AB871">
        <v>42764</v>
      </c>
    </row>
    <row r="872" spans="1:28" ht="15" hidden="1" customHeight="1" x14ac:dyDescent="0.25">
      <c r="A872" t="s">
        <v>380</v>
      </c>
      <c r="B872" t="str">
        <f>VLOOKUP(O872+0,'de para'!K:O,3,0)</f>
        <v>NA</v>
      </c>
      <c r="C872" t="str">
        <f t="shared" si="13"/>
        <v>3025</v>
      </c>
      <c r="D872" t="str">
        <f>IFERROR(VLOOKUP(G872+0,'de para'!A:C,3,0),"")</f>
        <v/>
      </c>
      <c r="E872" t="str">
        <f>IF(VLOOKUP(G872+0,'de para'!E:H,4,0)="EX","Externo","Interno")</f>
        <v>Interno</v>
      </c>
      <c r="F872" t="s">
        <v>20163</v>
      </c>
      <c r="G872">
        <v>1138</v>
      </c>
      <c r="H872" t="s">
        <v>19095</v>
      </c>
      <c r="I872" t="s">
        <v>393</v>
      </c>
      <c r="J872">
        <v>42741</v>
      </c>
      <c r="K872" t="s">
        <v>19105</v>
      </c>
      <c r="L872" t="s">
        <v>19161</v>
      </c>
      <c r="M872" t="s">
        <v>19166</v>
      </c>
      <c r="N872" t="s">
        <v>19340</v>
      </c>
      <c r="O872" t="s">
        <v>19698</v>
      </c>
      <c r="P872" t="s">
        <v>429</v>
      </c>
      <c r="Q872">
        <v>-0.2</v>
      </c>
      <c r="R872">
        <v>2</v>
      </c>
      <c r="S872">
        <v>0</v>
      </c>
      <c r="T872">
        <v>2</v>
      </c>
      <c r="U872">
        <v>0</v>
      </c>
      <c r="V872">
        <v>2</v>
      </c>
      <c r="W872">
        <v>0</v>
      </c>
      <c r="X872">
        <v>17.37</v>
      </c>
      <c r="Y872" t="s">
        <v>19124</v>
      </c>
      <c r="Z872">
        <v>1.74</v>
      </c>
      <c r="AA872">
        <v>36.479999999999997</v>
      </c>
      <c r="AB872">
        <v>42764</v>
      </c>
    </row>
    <row r="873" spans="1:28" ht="15" hidden="1" customHeight="1" x14ac:dyDescent="0.25">
      <c r="A873" t="s">
        <v>380</v>
      </c>
      <c r="B873" t="str">
        <f>VLOOKUP(O873+0,'de para'!K:O,3,0)</f>
        <v>NA</v>
      </c>
      <c r="C873" t="str">
        <f t="shared" si="13"/>
        <v>3025</v>
      </c>
      <c r="D873" t="str">
        <f>IFERROR(VLOOKUP(G873+0,'de para'!A:C,3,0),"")</f>
        <v/>
      </c>
      <c r="E873" t="str">
        <f>IF(VLOOKUP(G873+0,'de para'!E:H,4,0)="EX","Externo","Interno")</f>
        <v>Interno</v>
      </c>
      <c r="F873" t="s">
        <v>20163</v>
      </c>
      <c r="G873">
        <v>1138</v>
      </c>
      <c r="H873" t="s">
        <v>19095</v>
      </c>
      <c r="I873" t="s">
        <v>393</v>
      </c>
      <c r="J873">
        <v>42741</v>
      </c>
      <c r="K873" t="s">
        <v>19105</v>
      </c>
      <c r="L873" t="s">
        <v>19161</v>
      </c>
      <c r="M873" t="s">
        <v>19166</v>
      </c>
      <c r="N873" t="s">
        <v>19342</v>
      </c>
      <c r="O873" t="s">
        <v>19163</v>
      </c>
      <c r="P873" t="s">
        <v>422</v>
      </c>
      <c r="Q873">
        <v>-7.5</v>
      </c>
      <c r="R873">
        <v>5</v>
      </c>
      <c r="S873">
        <v>0</v>
      </c>
      <c r="T873">
        <v>5</v>
      </c>
      <c r="U873">
        <v>0</v>
      </c>
      <c r="V873">
        <v>5</v>
      </c>
      <c r="W873">
        <v>0</v>
      </c>
      <c r="X873">
        <v>25.25</v>
      </c>
      <c r="Y873" t="s">
        <v>19124</v>
      </c>
      <c r="Z873">
        <v>6.31</v>
      </c>
      <c r="AA873">
        <v>132.56</v>
      </c>
      <c r="AB873">
        <v>42764</v>
      </c>
    </row>
    <row r="874" spans="1:28" ht="15" hidden="1" customHeight="1" x14ac:dyDescent="0.25">
      <c r="A874" t="s">
        <v>380</v>
      </c>
      <c r="B874" t="str">
        <f>VLOOKUP(O874+0,'de para'!K:O,3,0)</f>
        <v>NA</v>
      </c>
      <c r="C874" t="str">
        <f t="shared" si="13"/>
        <v>3025</v>
      </c>
      <c r="D874" t="str">
        <f>IFERROR(VLOOKUP(G874+0,'de para'!A:C,3,0),"")</f>
        <v/>
      </c>
      <c r="E874" t="str">
        <f>IF(VLOOKUP(G874+0,'de para'!E:H,4,0)="EX","Externo","Interno")</f>
        <v>Interno</v>
      </c>
      <c r="F874" t="s">
        <v>20163</v>
      </c>
      <c r="G874">
        <v>1138</v>
      </c>
      <c r="H874" t="s">
        <v>19095</v>
      </c>
      <c r="I874" t="s">
        <v>393</v>
      </c>
      <c r="J874">
        <v>42741</v>
      </c>
      <c r="K874" t="s">
        <v>19105</v>
      </c>
      <c r="L874" t="s">
        <v>19161</v>
      </c>
      <c r="M874" t="s">
        <v>19166</v>
      </c>
      <c r="N874" t="s">
        <v>19343</v>
      </c>
      <c r="O874" t="s">
        <v>19686</v>
      </c>
      <c r="P874" t="s">
        <v>430</v>
      </c>
      <c r="Q874">
        <v>-2</v>
      </c>
      <c r="R874">
        <v>5</v>
      </c>
      <c r="S874">
        <v>2.5</v>
      </c>
      <c r="T874">
        <v>2.5</v>
      </c>
      <c r="U874">
        <v>0</v>
      </c>
      <c r="V874">
        <v>2.5</v>
      </c>
      <c r="W874">
        <v>0</v>
      </c>
      <c r="X874">
        <v>35.96</v>
      </c>
      <c r="Y874" t="s">
        <v>19097</v>
      </c>
      <c r="Z874">
        <v>4.5</v>
      </c>
      <c r="AA874">
        <v>94.4</v>
      </c>
      <c r="AB874">
        <v>42764</v>
      </c>
    </row>
    <row r="875" spans="1:28" ht="15" hidden="1" customHeight="1" x14ac:dyDescent="0.25">
      <c r="A875" t="s">
        <v>380</v>
      </c>
      <c r="B875" t="str">
        <f>VLOOKUP(O875+0,'de para'!K:O,3,0)</f>
        <v>NA</v>
      </c>
      <c r="C875" t="str">
        <f t="shared" si="13"/>
        <v>3025</v>
      </c>
      <c r="D875" t="str">
        <f>IFERROR(VLOOKUP(G875+0,'de para'!A:C,3,0),"")</f>
        <v/>
      </c>
      <c r="E875" t="str">
        <f>IF(VLOOKUP(G875+0,'de para'!E:H,4,0)="EX","Externo","Interno")</f>
        <v>Interno</v>
      </c>
      <c r="F875" t="s">
        <v>20163</v>
      </c>
      <c r="G875">
        <v>1138</v>
      </c>
      <c r="H875" t="s">
        <v>19095</v>
      </c>
      <c r="I875" t="s">
        <v>393</v>
      </c>
      <c r="J875">
        <v>42741</v>
      </c>
      <c r="K875" t="s">
        <v>19105</v>
      </c>
      <c r="L875" t="s">
        <v>19161</v>
      </c>
      <c r="M875" t="s">
        <v>19166</v>
      </c>
      <c r="N875" t="s">
        <v>19349</v>
      </c>
      <c r="O875" t="s">
        <v>19782</v>
      </c>
      <c r="P875" t="s">
        <v>430</v>
      </c>
      <c r="Q875">
        <v>0</v>
      </c>
      <c r="R875">
        <v>3</v>
      </c>
      <c r="S875">
        <v>0</v>
      </c>
      <c r="T875">
        <v>3</v>
      </c>
      <c r="U875">
        <v>0</v>
      </c>
      <c r="V875">
        <v>3</v>
      </c>
      <c r="W875">
        <v>0</v>
      </c>
      <c r="X875">
        <v>35.96</v>
      </c>
      <c r="Y875" t="s">
        <v>19124</v>
      </c>
      <c r="Z875">
        <v>5.39</v>
      </c>
      <c r="AA875">
        <v>113.27</v>
      </c>
      <c r="AB875">
        <v>42764</v>
      </c>
    </row>
    <row r="876" spans="1:28" ht="15" hidden="1" customHeight="1" x14ac:dyDescent="0.25">
      <c r="A876" t="s">
        <v>380</v>
      </c>
      <c r="B876" t="str">
        <f>VLOOKUP(O876+0,'de para'!K:O,3,0)</f>
        <v>NA</v>
      </c>
      <c r="C876" t="str">
        <f t="shared" si="13"/>
        <v>3025</v>
      </c>
      <c r="D876" t="str">
        <f>IFERROR(VLOOKUP(G876+0,'de para'!A:C,3,0),"")</f>
        <v/>
      </c>
      <c r="E876" t="str">
        <f>IF(VLOOKUP(G876+0,'de para'!E:H,4,0)="EX","Externo","Interno")</f>
        <v>Interno</v>
      </c>
      <c r="F876" t="s">
        <v>20163</v>
      </c>
      <c r="G876">
        <v>1138</v>
      </c>
      <c r="H876" t="s">
        <v>19095</v>
      </c>
      <c r="I876" t="s">
        <v>393</v>
      </c>
      <c r="J876">
        <v>42741</v>
      </c>
      <c r="K876" t="s">
        <v>19105</v>
      </c>
      <c r="L876" t="s">
        <v>19161</v>
      </c>
      <c r="M876" t="s">
        <v>19166</v>
      </c>
      <c r="N876" t="s">
        <v>19351</v>
      </c>
      <c r="O876" t="s">
        <v>20167</v>
      </c>
      <c r="P876" t="s">
        <v>430</v>
      </c>
      <c r="Q876">
        <v>0</v>
      </c>
      <c r="R876">
        <v>2</v>
      </c>
      <c r="S876">
        <v>0</v>
      </c>
      <c r="T876">
        <v>2</v>
      </c>
      <c r="U876">
        <v>0</v>
      </c>
      <c r="V876">
        <v>2</v>
      </c>
      <c r="W876">
        <v>0</v>
      </c>
      <c r="X876">
        <v>35.96</v>
      </c>
      <c r="Y876" t="s">
        <v>19124</v>
      </c>
      <c r="Z876">
        <v>3.6</v>
      </c>
      <c r="AA876">
        <v>75.52</v>
      </c>
      <c r="AB876">
        <v>42764</v>
      </c>
    </row>
    <row r="877" spans="1:28" ht="15" hidden="1" customHeight="1" x14ac:dyDescent="0.25">
      <c r="A877" t="s">
        <v>380</v>
      </c>
      <c r="B877" t="str">
        <f>VLOOKUP(O877+0,'de para'!K:O,3,0)</f>
        <v>NA</v>
      </c>
      <c r="C877" t="str">
        <f t="shared" si="13"/>
        <v>3025</v>
      </c>
      <c r="D877" t="str">
        <f>IFERROR(VLOOKUP(G877+0,'de para'!A:C,3,0),"")</f>
        <v/>
      </c>
      <c r="E877" t="str">
        <f>IF(VLOOKUP(G877+0,'de para'!E:H,4,0)="EX","Externo","Interno")</f>
        <v>Interno</v>
      </c>
      <c r="F877" t="s">
        <v>20163</v>
      </c>
      <c r="G877">
        <v>1138</v>
      </c>
      <c r="H877" t="s">
        <v>19095</v>
      </c>
      <c r="I877" t="s">
        <v>393</v>
      </c>
      <c r="J877">
        <v>42741</v>
      </c>
      <c r="K877" t="s">
        <v>19105</v>
      </c>
      <c r="L877" t="s">
        <v>19161</v>
      </c>
      <c r="M877" t="s">
        <v>19166</v>
      </c>
      <c r="N877" t="s">
        <v>19352</v>
      </c>
      <c r="O877" t="s">
        <v>19174</v>
      </c>
      <c r="P877" t="s">
        <v>410</v>
      </c>
      <c r="Q877">
        <v>-2.4</v>
      </c>
      <c r="R877">
        <v>5</v>
      </c>
      <c r="S877">
        <v>0.4</v>
      </c>
      <c r="T877">
        <v>4.5999999999999996</v>
      </c>
      <c r="U877">
        <v>0</v>
      </c>
      <c r="V877">
        <v>4.5999999999999996</v>
      </c>
      <c r="W877">
        <v>0</v>
      </c>
      <c r="X877">
        <v>47.06</v>
      </c>
      <c r="Y877" t="s">
        <v>19097</v>
      </c>
      <c r="Z877">
        <v>10.82</v>
      </c>
      <c r="AA877">
        <v>227.3</v>
      </c>
      <c r="AB877">
        <v>42764</v>
      </c>
    </row>
    <row r="878" spans="1:28" ht="15" hidden="1" customHeight="1" x14ac:dyDescent="0.25">
      <c r="A878" t="s">
        <v>380</v>
      </c>
      <c r="B878" t="str">
        <f>VLOOKUP(O878+0,'de para'!K:O,3,0)</f>
        <v>NA</v>
      </c>
      <c r="C878" t="str">
        <f t="shared" si="13"/>
        <v>3025</v>
      </c>
      <c r="D878" t="str">
        <f>IFERROR(VLOOKUP(G878+0,'de para'!A:C,3,0),"")</f>
        <v/>
      </c>
      <c r="E878" t="str">
        <f>IF(VLOOKUP(G878+0,'de para'!E:H,4,0)="EX","Externo","Interno")</f>
        <v>Interno</v>
      </c>
      <c r="F878" t="s">
        <v>20163</v>
      </c>
      <c r="G878">
        <v>1138</v>
      </c>
      <c r="H878" t="s">
        <v>19095</v>
      </c>
      <c r="I878" t="s">
        <v>393</v>
      </c>
      <c r="J878">
        <v>42741</v>
      </c>
      <c r="K878" t="s">
        <v>19105</v>
      </c>
      <c r="L878" t="s">
        <v>19161</v>
      </c>
      <c r="M878" t="s">
        <v>19166</v>
      </c>
      <c r="N878" t="s">
        <v>19353</v>
      </c>
      <c r="O878" t="s">
        <v>19175</v>
      </c>
      <c r="P878" t="s">
        <v>431</v>
      </c>
      <c r="Q878">
        <v>-1.3</v>
      </c>
      <c r="R878">
        <v>3</v>
      </c>
      <c r="S878">
        <v>0</v>
      </c>
      <c r="T878">
        <v>3</v>
      </c>
      <c r="U878">
        <v>0</v>
      </c>
      <c r="V878">
        <v>3</v>
      </c>
      <c r="W878">
        <v>0</v>
      </c>
      <c r="X878">
        <v>55.55</v>
      </c>
      <c r="Y878" t="s">
        <v>19124</v>
      </c>
      <c r="Z878">
        <v>8.33</v>
      </c>
      <c r="AA878">
        <v>174.98</v>
      </c>
      <c r="AB878">
        <v>42764</v>
      </c>
    </row>
    <row r="879" spans="1:28" ht="15" hidden="1" customHeight="1" x14ac:dyDescent="0.25">
      <c r="A879" t="s">
        <v>380</v>
      </c>
      <c r="B879" t="str">
        <f>VLOOKUP(O879+0,'de para'!K:O,3,0)</f>
        <v>NA</v>
      </c>
      <c r="C879" t="str">
        <f t="shared" si="13"/>
        <v>3025</v>
      </c>
      <c r="D879" t="str">
        <f>IFERROR(VLOOKUP(G879+0,'de para'!A:C,3,0),"")</f>
        <v/>
      </c>
      <c r="E879" t="str">
        <f>IF(VLOOKUP(G879+0,'de para'!E:H,4,0)="EX","Externo","Interno")</f>
        <v>Interno</v>
      </c>
      <c r="F879" t="s">
        <v>20163</v>
      </c>
      <c r="G879">
        <v>1138</v>
      </c>
      <c r="H879" t="s">
        <v>19095</v>
      </c>
      <c r="I879" t="s">
        <v>393</v>
      </c>
      <c r="J879">
        <v>42741</v>
      </c>
      <c r="K879" t="s">
        <v>19105</v>
      </c>
      <c r="L879" t="s">
        <v>19161</v>
      </c>
      <c r="M879" t="s">
        <v>19166</v>
      </c>
      <c r="N879" t="s">
        <v>19117</v>
      </c>
      <c r="O879" t="s">
        <v>19176</v>
      </c>
      <c r="P879" t="s">
        <v>412</v>
      </c>
      <c r="Q879">
        <v>-0.5</v>
      </c>
      <c r="R879">
        <v>2</v>
      </c>
      <c r="S879">
        <v>0.65</v>
      </c>
      <c r="T879">
        <v>1.35</v>
      </c>
      <c r="U879">
        <v>0</v>
      </c>
      <c r="V879">
        <v>1.35</v>
      </c>
      <c r="W879">
        <v>0</v>
      </c>
      <c r="X879">
        <v>75.89</v>
      </c>
      <c r="Y879" t="s">
        <v>19097</v>
      </c>
      <c r="Z879">
        <v>5.13</v>
      </c>
      <c r="AA879">
        <v>107.58</v>
      </c>
      <c r="AB879">
        <v>42764</v>
      </c>
    </row>
    <row r="880" spans="1:28" ht="15" hidden="1" customHeight="1" x14ac:dyDescent="0.25">
      <c r="A880" t="s">
        <v>380</v>
      </c>
      <c r="B880" t="str">
        <f>VLOOKUP(O880+0,'de para'!K:O,3,0)</f>
        <v>NA</v>
      </c>
      <c r="C880" t="str">
        <f t="shared" si="13"/>
        <v>3025</v>
      </c>
      <c r="D880" t="str">
        <f>IFERROR(VLOOKUP(G880+0,'de para'!A:C,3,0),"")</f>
        <v/>
      </c>
      <c r="E880" t="str">
        <f>IF(VLOOKUP(G880+0,'de para'!E:H,4,0)="EX","Externo","Interno")</f>
        <v>Interno</v>
      </c>
      <c r="F880" t="s">
        <v>20163</v>
      </c>
      <c r="G880">
        <v>1138</v>
      </c>
      <c r="H880" t="s">
        <v>19095</v>
      </c>
      <c r="I880" t="s">
        <v>393</v>
      </c>
      <c r="J880">
        <v>42741</v>
      </c>
      <c r="K880" t="s">
        <v>19105</v>
      </c>
      <c r="L880" t="s">
        <v>19161</v>
      </c>
      <c r="M880" t="s">
        <v>19166</v>
      </c>
      <c r="N880" t="s">
        <v>19505</v>
      </c>
      <c r="O880" t="s">
        <v>19783</v>
      </c>
      <c r="P880" t="s">
        <v>411</v>
      </c>
      <c r="Q880">
        <v>0</v>
      </c>
      <c r="R880">
        <v>1</v>
      </c>
      <c r="S880">
        <v>0</v>
      </c>
      <c r="T880">
        <v>1</v>
      </c>
      <c r="U880">
        <v>0</v>
      </c>
      <c r="V880">
        <v>1</v>
      </c>
      <c r="W880">
        <v>0</v>
      </c>
      <c r="X880">
        <v>98.75</v>
      </c>
      <c r="Y880" t="s">
        <v>19124</v>
      </c>
      <c r="Z880">
        <v>4.93</v>
      </c>
      <c r="AA880">
        <v>103.68</v>
      </c>
      <c r="AB880">
        <v>42764</v>
      </c>
    </row>
    <row r="881" spans="1:28" ht="15" hidden="1" customHeight="1" x14ac:dyDescent="0.25">
      <c r="A881" t="s">
        <v>380</v>
      </c>
      <c r="B881" t="str">
        <f>VLOOKUP(O881+0,'de para'!K:O,3,0)</f>
        <v>NA</v>
      </c>
      <c r="C881" t="str">
        <f t="shared" si="13"/>
        <v>3025</v>
      </c>
      <c r="D881" t="str">
        <f>IFERROR(VLOOKUP(G881+0,'de para'!A:C,3,0),"")</f>
        <v/>
      </c>
      <c r="E881" t="str">
        <f>IF(VLOOKUP(G881+0,'de para'!E:H,4,0)="EX","Externo","Interno")</f>
        <v>Interno</v>
      </c>
      <c r="F881" t="s">
        <v>20163</v>
      </c>
      <c r="G881">
        <v>1138</v>
      </c>
      <c r="H881" t="s">
        <v>19095</v>
      </c>
      <c r="I881" t="s">
        <v>393</v>
      </c>
      <c r="J881">
        <v>42741</v>
      </c>
      <c r="K881" t="s">
        <v>19105</v>
      </c>
      <c r="L881" t="s">
        <v>19161</v>
      </c>
      <c r="M881" t="s">
        <v>19166</v>
      </c>
      <c r="N881" t="s">
        <v>19506</v>
      </c>
      <c r="O881" t="s">
        <v>19687</v>
      </c>
      <c r="P881" t="s">
        <v>423</v>
      </c>
      <c r="Q881">
        <v>0.45</v>
      </c>
      <c r="R881">
        <v>1</v>
      </c>
      <c r="S881">
        <v>0.2</v>
      </c>
      <c r="T881">
        <v>0.8</v>
      </c>
      <c r="U881">
        <v>0</v>
      </c>
      <c r="V881">
        <v>0.8</v>
      </c>
      <c r="W881">
        <v>0</v>
      </c>
      <c r="X881">
        <v>153.83000000000001</v>
      </c>
      <c r="Y881" t="s">
        <v>19097</v>
      </c>
      <c r="Z881">
        <v>6.16</v>
      </c>
      <c r="AA881">
        <v>129.22</v>
      </c>
      <c r="AB881">
        <v>42764</v>
      </c>
    </row>
    <row r="882" spans="1:28" ht="15" hidden="1" customHeight="1" x14ac:dyDescent="0.25">
      <c r="A882" t="s">
        <v>380</v>
      </c>
      <c r="B882" t="str">
        <f>VLOOKUP(O882+0,'de para'!K:O,3,0)</f>
        <v>NA</v>
      </c>
      <c r="C882" t="str">
        <f t="shared" si="13"/>
        <v>3025</v>
      </c>
      <c r="D882" t="str">
        <f>IFERROR(VLOOKUP(G882+0,'de para'!A:C,3,0),"")</f>
        <v/>
      </c>
      <c r="E882" t="str">
        <f>IF(VLOOKUP(G882+0,'de para'!E:H,4,0)="EX","Externo","Interno")</f>
        <v>Interno</v>
      </c>
      <c r="F882" t="s">
        <v>20163</v>
      </c>
      <c r="G882">
        <v>1138</v>
      </c>
      <c r="H882" t="s">
        <v>19095</v>
      </c>
      <c r="I882" t="s">
        <v>393</v>
      </c>
      <c r="J882">
        <v>42741</v>
      </c>
      <c r="K882" t="s">
        <v>19105</v>
      </c>
      <c r="L882" t="s">
        <v>19161</v>
      </c>
      <c r="M882" t="s">
        <v>19166</v>
      </c>
      <c r="N882" t="s">
        <v>19118</v>
      </c>
      <c r="O882" t="s">
        <v>19182</v>
      </c>
      <c r="P882" t="s">
        <v>457</v>
      </c>
      <c r="Q882">
        <v>-0.3</v>
      </c>
      <c r="R882">
        <v>1</v>
      </c>
      <c r="S882">
        <v>0.4</v>
      </c>
      <c r="T882">
        <v>0.6</v>
      </c>
      <c r="U882">
        <v>0</v>
      </c>
      <c r="V882">
        <v>0.6</v>
      </c>
      <c r="W882">
        <v>0</v>
      </c>
      <c r="X882">
        <v>172.21</v>
      </c>
      <c r="Y882" t="s">
        <v>19097</v>
      </c>
      <c r="Z882">
        <v>5.16</v>
      </c>
      <c r="AA882">
        <v>108.49</v>
      </c>
      <c r="AB882">
        <v>42764</v>
      </c>
    </row>
    <row r="883" spans="1:28" ht="15" hidden="1" customHeight="1" x14ac:dyDescent="0.25">
      <c r="A883" t="s">
        <v>380</v>
      </c>
      <c r="B883" t="str">
        <f>VLOOKUP(O883+0,'de para'!K:O,3,0)</f>
        <v>NA</v>
      </c>
      <c r="C883" t="str">
        <f t="shared" si="13"/>
        <v>3027</v>
      </c>
      <c r="D883" t="str">
        <f>IFERROR(VLOOKUP(G883+0,'de para'!A:C,3,0),"")</f>
        <v/>
      </c>
      <c r="E883" t="str">
        <f>IF(VLOOKUP(G883+0,'de para'!E:H,4,0)="EX","Externo","Interno")</f>
        <v>Interno</v>
      </c>
      <c r="F883" t="s">
        <v>20168</v>
      </c>
      <c r="G883">
        <v>1300</v>
      </c>
      <c r="H883" t="s">
        <v>19095</v>
      </c>
      <c r="I883" t="s">
        <v>489</v>
      </c>
      <c r="J883">
        <v>42741</v>
      </c>
      <c r="K883" t="s">
        <v>19728</v>
      </c>
      <c r="L883" t="s">
        <v>19155</v>
      </c>
      <c r="M883" t="s">
        <v>19109</v>
      </c>
      <c r="N883" t="s">
        <v>19095</v>
      </c>
      <c r="O883" t="s">
        <v>20169</v>
      </c>
      <c r="P883" t="s">
        <v>20170</v>
      </c>
      <c r="Q883">
        <v>0</v>
      </c>
      <c r="R883">
        <v>0.2</v>
      </c>
      <c r="S883">
        <v>0</v>
      </c>
      <c r="T883">
        <v>0.2</v>
      </c>
      <c r="U883">
        <v>0</v>
      </c>
      <c r="V883">
        <v>0</v>
      </c>
      <c r="W883">
        <v>0</v>
      </c>
      <c r="X883">
        <v>22362.9</v>
      </c>
      <c r="Y883" t="s">
        <v>19124</v>
      </c>
      <c r="Z883">
        <v>0</v>
      </c>
      <c r="AA883">
        <v>4472.58</v>
      </c>
      <c r="AB883">
        <v>42766</v>
      </c>
    </row>
    <row r="884" spans="1:28" ht="15" hidden="1" customHeight="1" x14ac:dyDescent="0.25">
      <c r="A884" t="s">
        <v>380</v>
      </c>
      <c r="B884" t="str">
        <f>VLOOKUP(O884+0,'de para'!K:O,3,0)</f>
        <v>NA</v>
      </c>
      <c r="C884" t="str">
        <f t="shared" si="13"/>
        <v>3027</v>
      </c>
      <c r="D884" t="str">
        <f>IFERROR(VLOOKUP(G884+0,'de para'!A:C,3,0),"")</f>
        <v/>
      </c>
      <c r="E884" t="str">
        <f>IF(VLOOKUP(G884+0,'de para'!E:H,4,0)="EX","Externo","Interno")</f>
        <v>Interno</v>
      </c>
      <c r="F884" t="s">
        <v>20168</v>
      </c>
      <c r="G884">
        <v>1300</v>
      </c>
      <c r="H884" t="s">
        <v>19095</v>
      </c>
      <c r="I884" t="s">
        <v>489</v>
      </c>
      <c r="J884">
        <v>42741</v>
      </c>
      <c r="K884" t="s">
        <v>19728</v>
      </c>
      <c r="L884" t="s">
        <v>19155</v>
      </c>
      <c r="M884" t="s">
        <v>19109</v>
      </c>
      <c r="N884" t="s">
        <v>19102</v>
      </c>
      <c r="O884" t="s">
        <v>20748</v>
      </c>
      <c r="P884" t="s">
        <v>20749</v>
      </c>
      <c r="Q884">
        <v>0</v>
      </c>
      <c r="R884">
        <v>0.1</v>
      </c>
      <c r="S884">
        <v>0</v>
      </c>
      <c r="T884">
        <v>0.1</v>
      </c>
      <c r="U884">
        <v>0</v>
      </c>
      <c r="V884">
        <v>0</v>
      </c>
      <c r="W884">
        <v>0</v>
      </c>
      <c r="X884">
        <v>46160</v>
      </c>
      <c r="Y884" t="s">
        <v>19124</v>
      </c>
      <c r="Z884">
        <v>0</v>
      </c>
      <c r="AA884">
        <v>4616</v>
      </c>
      <c r="AB884">
        <v>42766</v>
      </c>
    </row>
    <row r="885" spans="1:28" ht="15" hidden="1" customHeight="1" x14ac:dyDescent="0.25">
      <c r="A885" t="s">
        <v>380</v>
      </c>
      <c r="B885" t="str">
        <f>VLOOKUP(O885+0,'de para'!K:O,3,0)</f>
        <v>NA</v>
      </c>
      <c r="C885" t="str">
        <f t="shared" si="13"/>
        <v>3027</v>
      </c>
      <c r="D885" t="str">
        <f>IFERROR(VLOOKUP(G885+0,'de para'!A:C,3,0),"")</f>
        <v/>
      </c>
      <c r="E885" t="str">
        <f>IF(VLOOKUP(G885+0,'de para'!E:H,4,0)="EX","Externo","Interno")</f>
        <v>Interno</v>
      </c>
      <c r="F885" t="s">
        <v>20168</v>
      </c>
      <c r="G885">
        <v>1300</v>
      </c>
      <c r="H885" t="s">
        <v>19095</v>
      </c>
      <c r="I885" t="s">
        <v>489</v>
      </c>
      <c r="J885">
        <v>42741</v>
      </c>
      <c r="K885" t="s">
        <v>19728</v>
      </c>
      <c r="L885" t="s">
        <v>19155</v>
      </c>
      <c r="M885" t="s">
        <v>19109</v>
      </c>
      <c r="N885" t="s">
        <v>19108</v>
      </c>
      <c r="O885" t="s">
        <v>20171</v>
      </c>
      <c r="P885" t="s">
        <v>20172</v>
      </c>
      <c r="Q885">
        <v>0</v>
      </c>
      <c r="R885">
        <v>0.1</v>
      </c>
      <c r="S885">
        <v>0</v>
      </c>
      <c r="T885">
        <v>0.1</v>
      </c>
      <c r="U885">
        <v>0</v>
      </c>
      <c r="V885">
        <v>0</v>
      </c>
      <c r="W885">
        <v>0</v>
      </c>
      <c r="X885">
        <v>23422.67</v>
      </c>
      <c r="Y885" t="s">
        <v>19124</v>
      </c>
      <c r="Z885">
        <v>0</v>
      </c>
      <c r="AA885">
        <v>2342.27</v>
      </c>
      <c r="AB885">
        <v>42766</v>
      </c>
    </row>
    <row r="886" spans="1:28" ht="15" hidden="1" customHeight="1" x14ac:dyDescent="0.25">
      <c r="A886" t="s">
        <v>380</v>
      </c>
      <c r="B886" t="str">
        <f>VLOOKUP(O886+0,'de para'!K:O,3,0)</f>
        <v>NA</v>
      </c>
      <c r="C886" t="str">
        <f t="shared" si="13"/>
        <v>3026</v>
      </c>
      <c r="D886" t="str">
        <f>IFERROR(VLOOKUP(G886+0,'de para'!A:C,3,0),"")</f>
        <v/>
      </c>
      <c r="E886" t="str">
        <f>IF(VLOOKUP(G886+0,'de para'!E:H,4,0)="EX","Externo","Interno")</f>
        <v>Interno</v>
      </c>
      <c r="F886" t="s">
        <v>20173</v>
      </c>
      <c r="G886">
        <v>1127</v>
      </c>
      <c r="H886" t="s">
        <v>19095</v>
      </c>
      <c r="I886" t="s">
        <v>2857</v>
      </c>
      <c r="J886">
        <v>42741</v>
      </c>
      <c r="K886" t="s">
        <v>19105</v>
      </c>
      <c r="L886" t="s">
        <v>19161</v>
      </c>
      <c r="M886" t="s">
        <v>19114</v>
      </c>
      <c r="N886" t="s">
        <v>19095</v>
      </c>
      <c r="O886" t="s">
        <v>20174</v>
      </c>
      <c r="P886" t="s">
        <v>11953</v>
      </c>
      <c r="Q886">
        <v>0</v>
      </c>
      <c r="R886">
        <v>0.1</v>
      </c>
      <c r="S886">
        <v>0</v>
      </c>
      <c r="T886">
        <v>0.1</v>
      </c>
      <c r="U886">
        <v>0</v>
      </c>
      <c r="V886">
        <v>0</v>
      </c>
      <c r="W886">
        <v>0</v>
      </c>
      <c r="X886">
        <v>50690</v>
      </c>
      <c r="Y886" t="s">
        <v>19124</v>
      </c>
      <c r="Z886">
        <v>253.45</v>
      </c>
      <c r="AA886">
        <v>5322.45</v>
      </c>
      <c r="AB886">
        <v>42765</v>
      </c>
    </row>
    <row r="887" spans="1:28" ht="15" hidden="1" customHeight="1" x14ac:dyDescent="0.25">
      <c r="A887" t="s">
        <v>380</v>
      </c>
      <c r="B887" t="e">
        <f>VLOOKUP(O887+0,'de para'!K:O,3,0)</f>
        <v>#N/A</v>
      </c>
      <c r="C887" t="str">
        <f t="shared" si="13"/>
        <v>3026</v>
      </c>
      <c r="D887" t="str">
        <f>IFERROR(VLOOKUP(G887+0,'de para'!A:C,3,0),"")</f>
        <v/>
      </c>
      <c r="E887" t="str">
        <f>IF(VLOOKUP(G887+0,'de para'!E:H,4,0)="EX","Externo","Interno")</f>
        <v>Interno</v>
      </c>
      <c r="F887" t="s">
        <v>20173</v>
      </c>
      <c r="G887">
        <v>1127</v>
      </c>
      <c r="H887" t="s">
        <v>19095</v>
      </c>
      <c r="I887" t="s">
        <v>2857</v>
      </c>
      <c r="J887">
        <v>42741</v>
      </c>
      <c r="K887" t="s">
        <v>19105</v>
      </c>
      <c r="L887" t="s">
        <v>19161</v>
      </c>
      <c r="M887" t="s">
        <v>19114</v>
      </c>
      <c r="N887" t="s">
        <v>19102</v>
      </c>
      <c r="O887" t="s">
        <v>20175</v>
      </c>
      <c r="P887" t="s">
        <v>20176</v>
      </c>
      <c r="Q887">
        <v>0</v>
      </c>
      <c r="R887">
        <v>0.1</v>
      </c>
      <c r="S887">
        <v>0</v>
      </c>
      <c r="T887">
        <v>0.1</v>
      </c>
      <c r="U887">
        <v>0</v>
      </c>
      <c r="V887">
        <v>0</v>
      </c>
      <c r="W887">
        <v>0</v>
      </c>
      <c r="X887">
        <v>34830</v>
      </c>
      <c r="Y887" t="s">
        <v>19124</v>
      </c>
      <c r="Z887">
        <v>174.15</v>
      </c>
      <c r="AA887">
        <v>3657.15</v>
      </c>
      <c r="AB887">
        <v>42765</v>
      </c>
    </row>
    <row r="888" spans="1:28" ht="15" hidden="1" customHeight="1" x14ac:dyDescent="0.25">
      <c r="A888" t="s">
        <v>380</v>
      </c>
      <c r="B888" t="e">
        <f>VLOOKUP(O888+0,'de para'!K:O,3,0)</f>
        <v>#N/A</v>
      </c>
      <c r="C888" t="str">
        <f t="shared" si="13"/>
        <v>3027</v>
      </c>
      <c r="D888" t="str">
        <f>IFERROR(VLOOKUP(G888+0,'de para'!A:C,3,0),"")</f>
        <v/>
      </c>
      <c r="E888" t="str">
        <f>IF(VLOOKUP(G888+0,'de para'!E:H,4,0)="EX","Externo","Interno")</f>
        <v>Interno</v>
      </c>
      <c r="F888" t="s">
        <v>20177</v>
      </c>
      <c r="G888">
        <v>1725</v>
      </c>
      <c r="H888" t="s">
        <v>19095</v>
      </c>
      <c r="I888" t="s">
        <v>3961</v>
      </c>
      <c r="J888">
        <v>42741</v>
      </c>
      <c r="K888" t="s">
        <v>19843</v>
      </c>
      <c r="L888" t="s">
        <v>19187</v>
      </c>
      <c r="M888" t="s">
        <v>19114</v>
      </c>
      <c r="N888" t="s">
        <v>19095</v>
      </c>
      <c r="O888" t="s">
        <v>19844</v>
      </c>
      <c r="P888" t="s">
        <v>19845</v>
      </c>
      <c r="Q888">
        <v>-0.44</v>
      </c>
      <c r="R888">
        <v>0.22</v>
      </c>
      <c r="S888">
        <v>0</v>
      </c>
      <c r="T888">
        <v>0.22</v>
      </c>
      <c r="U888">
        <v>0</v>
      </c>
      <c r="V888">
        <v>0</v>
      </c>
      <c r="W888">
        <v>0</v>
      </c>
      <c r="X888">
        <v>26010</v>
      </c>
      <c r="Y888" t="s">
        <v>19124</v>
      </c>
      <c r="Z888">
        <v>0</v>
      </c>
      <c r="AA888">
        <v>5722.2</v>
      </c>
      <c r="AB888">
        <v>42765</v>
      </c>
    </row>
    <row r="889" spans="1:28" ht="15" hidden="1" customHeight="1" x14ac:dyDescent="0.25">
      <c r="A889" t="s">
        <v>380</v>
      </c>
      <c r="B889" t="str">
        <f>VLOOKUP(O889+0,'de para'!K:O,3,0)</f>
        <v>NA</v>
      </c>
      <c r="C889" t="str">
        <f t="shared" si="13"/>
        <v>3027</v>
      </c>
      <c r="D889" t="str">
        <f>IFERROR(VLOOKUP(G889+0,'de para'!A:C,3,0),"")</f>
        <v/>
      </c>
      <c r="E889" t="str">
        <f>IF(VLOOKUP(G889+0,'de para'!E:H,4,0)="EX","Externo","Interno")</f>
        <v>Interno</v>
      </c>
      <c r="F889" t="s">
        <v>20178</v>
      </c>
      <c r="G889">
        <v>416</v>
      </c>
      <c r="H889" t="s">
        <v>19095</v>
      </c>
      <c r="I889" t="s">
        <v>671</v>
      </c>
      <c r="J889">
        <v>42741</v>
      </c>
      <c r="K889" t="s">
        <v>19251</v>
      </c>
      <c r="L889" t="s">
        <v>19187</v>
      </c>
      <c r="M889" t="s">
        <v>19109</v>
      </c>
      <c r="N889" t="s">
        <v>19095</v>
      </c>
      <c r="O889" t="s">
        <v>20179</v>
      </c>
      <c r="P889" t="s">
        <v>575</v>
      </c>
      <c r="Q889">
        <v>0</v>
      </c>
      <c r="R889">
        <v>0.2</v>
      </c>
      <c r="S889">
        <v>0</v>
      </c>
      <c r="T889">
        <v>0.2</v>
      </c>
      <c r="U889">
        <v>0</v>
      </c>
      <c r="V889">
        <v>0</v>
      </c>
      <c r="W889">
        <v>0</v>
      </c>
      <c r="X889">
        <v>13910</v>
      </c>
      <c r="Y889" t="s">
        <v>19124</v>
      </c>
      <c r="Z889">
        <v>0</v>
      </c>
      <c r="AA889">
        <v>2782</v>
      </c>
      <c r="AB889">
        <v>42755</v>
      </c>
    </row>
    <row r="890" spans="1:28" ht="15" hidden="1" customHeight="1" x14ac:dyDescent="0.25">
      <c r="A890" t="s">
        <v>380</v>
      </c>
      <c r="B890" t="str">
        <f>VLOOKUP(O890+0,'de para'!K:O,3,0)</f>
        <v>NA</v>
      </c>
      <c r="C890" t="str">
        <f t="shared" si="13"/>
        <v>3026</v>
      </c>
      <c r="D890" t="str">
        <f>IFERROR(VLOOKUP(G890+0,'de para'!A:C,3,0),"")</f>
        <v/>
      </c>
      <c r="E890" t="str">
        <f>IF(VLOOKUP(G890+0,'de para'!E:H,4,0)="EX","Externo","Interno")</f>
        <v>Interno</v>
      </c>
      <c r="F890" t="s">
        <v>20180</v>
      </c>
      <c r="G890">
        <v>1118</v>
      </c>
      <c r="H890" t="s">
        <v>19102</v>
      </c>
      <c r="I890" t="s">
        <v>2840</v>
      </c>
      <c r="J890">
        <v>42741</v>
      </c>
      <c r="K890" t="s">
        <v>19105</v>
      </c>
      <c r="L890" t="s">
        <v>19110</v>
      </c>
      <c r="M890" t="s">
        <v>19100</v>
      </c>
      <c r="N890" t="s">
        <v>19095</v>
      </c>
      <c r="O890" t="s">
        <v>20181</v>
      </c>
      <c r="P890" t="s">
        <v>11830</v>
      </c>
      <c r="Q890">
        <v>0</v>
      </c>
      <c r="R890">
        <v>0.5</v>
      </c>
      <c r="S890">
        <v>0</v>
      </c>
      <c r="T890">
        <v>0.5</v>
      </c>
      <c r="U890">
        <v>0</v>
      </c>
      <c r="V890">
        <v>0</v>
      </c>
      <c r="W890">
        <v>0</v>
      </c>
      <c r="X890">
        <v>2550</v>
      </c>
      <c r="Y890" t="s">
        <v>19124</v>
      </c>
      <c r="Z890">
        <v>0</v>
      </c>
      <c r="AA890">
        <v>1275</v>
      </c>
      <c r="AB890">
        <v>42761</v>
      </c>
    </row>
    <row r="891" spans="1:28" ht="15" hidden="1" customHeight="1" x14ac:dyDescent="0.25">
      <c r="A891" t="s">
        <v>380</v>
      </c>
      <c r="B891" t="e">
        <f>VLOOKUP(O891+0,'de para'!K:O,3,0)</f>
        <v>#N/A</v>
      </c>
      <c r="C891" t="str">
        <f t="shared" si="13"/>
        <v>3027</v>
      </c>
      <c r="D891" t="str">
        <f>IFERROR(VLOOKUP(G891+0,'de para'!A:C,3,0),"")</f>
        <v/>
      </c>
      <c r="E891" t="str">
        <f>IF(VLOOKUP(G891+0,'de para'!E:H,4,0)="EX","Externo","Interno")</f>
        <v>Interno</v>
      </c>
      <c r="F891" t="s">
        <v>20182</v>
      </c>
      <c r="G891">
        <v>1007</v>
      </c>
      <c r="H891" t="s">
        <v>19095</v>
      </c>
      <c r="I891" t="s">
        <v>548</v>
      </c>
      <c r="J891">
        <v>42741</v>
      </c>
      <c r="K891" t="s">
        <v>19924</v>
      </c>
      <c r="L891" t="s">
        <v>19187</v>
      </c>
      <c r="M891" t="s">
        <v>19107</v>
      </c>
      <c r="N891" t="s">
        <v>19095</v>
      </c>
      <c r="O891" t="s">
        <v>20183</v>
      </c>
      <c r="P891" t="s">
        <v>20184</v>
      </c>
      <c r="Q891">
        <v>0</v>
      </c>
      <c r="R891">
        <v>0.1</v>
      </c>
      <c r="S891">
        <v>0</v>
      </c>
      <c r="T891">
        <v>0.1</v>
      </c>
      <c r="U891">
        <v>0</v>
      </c>
      <c r="V891">
        <v>0</v>
      </c>
      <c r="W891">
        <v>0</v>
      </c>
      <c r="X891">
        <v>145000</v>
      </c>
      <c r="Y891" t="s">
        <v>19124</v>
      </c>
      <c r="Z891">
        <v>0</v>
      </c>
      <c r="AA891">
        <v>14500</v>
      </c>
      <c r="AB891">
        <v>42758</v>
      </c>
    </row>
    <row r="892" spans="1:28" ht="15" hidden="1" customHeight="1" x14ac:dyDescent="0.25">
      <c r="A892" t="s">
        <v>380</v>
      </c>
      <c r="B892" t="e">
        <f>VLOOKUP(O892+0,'de para'!K:O,3,0)</f>
        <v>#N/A</v>
      </c>
      <c r="C892" t="str">
        <f t="shared" si="13"/>
        <v>3027</v>
      </c>
      <c r="D892" t="str">
        <f>IFERROR(VLOOKUP(G892+0,'de para'!A:C,3,0),"")</f>
        <v/>
      </c>
      <c r="E892" t="str">
        <f>IF(VLOOKUP(G892+0,'de para'!E:H,4,0)="EX","Externo","Interno")</f>
        <v>Interno</v>
      </c>
      <c r="F892" t="s">
        <v>20182</v>
      </c>
      <c r="G892">
        <v>1007</v>
      </c>
      <c r="H892" t="s">
        <v>19095</v>
      </c>
      <c r="I892" t="s">
        <v>548</v>
      </c>
      <c r="J892">
        <v>42741</v>
      </c>
      <c r="K892" t="s">
        <v>19924</v>
      </c>
      <c r="L892" t="s">
        <v>19187</v>
      </c>
      <c r="M892" t="s">
        <v>19107</v>
      </c>
      <c r="N892" t="s">
        <v>19102</v>
      </c>
      <c r="O892" t="s">
        <v>20185</v>
      </c>
      <c r="P892" t="s">
        <v>20186</v>
      </c>
      <c r="Q892">
        <v>0</v>
      </c>
      <c r="R892">
        <v>1.2</v>
      </c>
      <c r="S892">
        <v>0</v>
      </c>
      <c r="T892">
        <v>1.2</v>
      </c>
      <c r="U892">
        <v>0</v>
      </c>
      <c r="V892">
        <v>0</v>
      </c>
      <c r="W892">
        <v>0</v>
      </c>
      <c r="X892">
        <v>26100</v>
      </c>
      <c r="Y892" t="s">
        <v>19124</v>
      </c>
      <c r="Z892">
        <v>0</v>
      </c>
      <c r="AA892">
        <v>31320</v>
      </c>
      <c r="AB892">
        <v>42758</v>
      </c>
    </row>
    <row r="893" spans="1:28" ht="15" hidden="1" customHeight="1" x14ac:dyDescent="0.25">
      <c r="A893" t="s">
        <v>380</v>
      </c>
      <c r="B893" t="e">
        <f>VLOOKUP(O893+0,'de para'!K:O,3,0)</f>
        <v>#N/A</v>
      </c>
      <c r="C893" t="str">
        <f t="shared" si="13"/>
        <v>3027</v>
      </c>
      <c r="D893" t="str">
        <f>IFERROR(VLOOKUP(G893+0,'de para'!A:C,3,0),"")</f>
        <v/>
      </c>
      <c r="E893" t="str">
        <f>IF(VLOOKUP(G893+0,'de para'!E:H,4,0)="EX","Externo","Interno")</f>
        <v>Interno</v>
      </c>
      <c r="F893" t="s">
        <v>20182</v>
      </c>
      <c r="G893">
        <v>1007</v>
      </c>
      <c r="H893" t="s">
        <v>19095</v>
      </c>
      <c r="I893" t="s">
        <v>548</v>
      </c>
      <c r="J893">
        <v>42741</v>
      </c>
      <c r="K893" t="s">
        <v>19924</v>
      </c>
      <c r="L893" t="s">
        <v>19187</v>
      </c>
      <c r="M893" t="s">
        <v>19107</v>
      </c>
      <c r="N893" t="s">
        <v>19108</v>
      </c>
      <c r="O893" t="s">
        <v>20187</v>
      </c>
      <c r="P893" t="s">
        <v>20188</v>
      </c>
      <c r="Q893">
        <v>0</v>
      </c>
      <c r="R893">
        <v>0.3</v>
      </c>
      <c r="S893">
        <v>0</v>
      </c>
      <c r="T893">
        <v>0.3</v>
      </c>
      <c r="U893">
        <v>0</v>
      </c>
      <c r="V893">
        <v>0</v>
      </c>
      <c r="W893">
        <v>0</v>
      </c>
      <c r="X893">
        <v>13230</v>
      </c>
      <c r="Y893" t="s">
        <v>19124</v>
      </c>
      <c r="Z893">
        <v>0</v>
      </c>
      <c r="AA893">
        <v>3969</v>
      </c>
      <c r="AB893">
        <v>42758</v>
      </c>
    </row>
    <row r="894" spans="1:28" ht="15" hidden="1" customHeight="1" x14ac:dyDescent="0.25">
      <c r="A894" t="s">
        <v>380</v>
      </c>
      <c r="B894" t="e">
        <f>VLOOKUP(O894+0,'de para'!K:O,3,0)</f>
        <v>#N/A</v>
      </c>
      <c r="C894" t="str">
        <f t="shared" si="13"/>
        <v>3027</v>
      </c>
      <c r="D894" t="str">
        <f>IFERROR(VLOOKUP(G894+0,'de para'!A:C,3,0),"")</f>
        <v/>
      </c>
      <c r="E894" t="str">
        <f>IF(VLOOKUP(G894+0,'de para'!E:H,4,0)="EX","Externo","Interno")</f>
        <v>Interno</v>
      </c>
      <c r="F894" t="s">
        <v>20189</v>
      </c>
      <c r="G894">
        <v>1725</v>
      </c>
      <c r="H894" t="s">
        <v>19095</v>
      </c>
      <c r="I894" t="s">
        <v>3961</v>
      </c>
      <c r="J894">
        <v>42741</v>
      </c>
      <c r="K894" t="s">
        <v>19843</v>
      </c>
      <c r="L894" t="s">
        <v>19187</v>
      </c>
      <c r="M894" t="s">
        <v>19114</v>
      </c>
      <c r="N894" t="s">
        <v>19095</v>
      </c>
      <c r="O894" t="s">
        <v>20190</v>
      </c>
      <c r="P894" t="s">
        <v>20191</v>
      </c>
      <c r="Q894">
        <v>0</v>
      </c>
      <c r="R894">
        <v>0.2</v>
      </c>
      <c r="S894">
        <v>0</v>
      </c>
      <c r="T894">
        <v>0.2</v>
      </c>
      <c r="U894">
        <v>0</v>
      </c>
      <c r="V894">
        <v>0</v>
      </c>
      <c r="W894">
        <v>0</v>
      </c>
      <c r="X894">
        <v>11780</v>
      </c>
      <c r="Y894" t="s">
        <v>19124</v>
      </c>
      <c r="Z894">
        <v>0</v>
      </c>
      <c r="AA894">
        <v>2356</v>
      </c>
      <c r="AB894">
        <v>42755</v>
      </c>
    </row>
    <row r="895" spans="1:28" ht="15" hidden="1" customHeight="1" x14ac:dyDescent="0.25">
      <c r="A895" t="s">
        <v>380</v>
      </c>
      <c r="B895" t="e">
        <f>VLOOKUP(O895+0,'de para'!K:O,3,0)</f>
        <v>#N/A</v>
      </c>
      <c r="C895" t="str">
        <f t="shared" si="13"/>
        <v>3027</v>
      </c>
      <c r="D895" t="str">
        <f>IFERROR(VLOOKUP(G895+0,'de para'!A:C,3,0),"")</f>
        <v/>
      </c>
      <c r="E895" t="str">
        <f>IF(VLOOKUP(G895+0,'de para'!E:H,4,0)="EX","Externo","Interno")</f>
        <v>Interno</v>
      </c>
      <c r="F895" t="s">
        <v>20189</v>
      </c>
      <c r="G895">
        <v>1725</v>
      </c>
      <c r="H895" t="s">
        <v>19095</v>
      </c>
      <c r="I895" t="s">
        <v>3961</v>
      </c>
      <c r="J895">
        <v>42741</v>
      </c>
      <c r="K895" t="s">
        <v>19843</v>
      </c>
      <c r="L895" t="s">
        <v>19187</v>
      </c>
      <c r="M895" t="s">
        <v>19114</v>
      </c>
      <c r="N895" t="s">
        <v>19102</v>
      </c>
      <c r="O895" t="s">
        <v>20192</v>
      </c>
      <c r="P895" t="s">
        <v>20193</v>
      </c>
      <c r="Q895">
        <v>0</v>
      </c>
      <c r="R895">
        <v>0.1</v>
      </c>
      <c r="S895">
        <v>0</v>
      </c>
      <c r="T895">
        <v>0.1</v>
      </c>
      <c r="U895">
        <v>0</v>
      </c>
      <c r="V895">
        <v>0</v>
      </c>
      <c r="W895">
        <v>0</v>
      </c>
      <c r="X895">
        <v>13400</v>
      </c>
      <c r="Y895" t="s">
        <v>19124</v>
      </c>
      <c r="Z895">
        <v>0</v>
      </c>
      <c r="AA895">
        <v>1340</v>
      </c>
      <c r="AB895">
        <v>42755</v>
      </c>
    </row>
    <row r="896" spans="1:28" ht="15" hidden="1" customHeight="1" x14ac:dyDescent="0.25">
      <c r="A896" t="s">
        <v>380</v>
      </c>
      <c r="B896" t="e">
        <f>VLOOKUP(O896+0,'de para'!K:O,3,0)</f>
        <v>#N/A</v>
      </c>
      <c r="C896" t="str">
        <f t="shared" si="13"/>
        <v>3027</v>
      </c>
      <c r="D896" t="str">
        <f>IFERROR(VLOOKUP(G896+0,'de para'!A:C,3,0),"")</f>
        <v/>
      </c>
      <c r="E896" t="str">
        <f>IF(VLOOKUP(G896+0,'de para'!E:H,4,0)="EX","Externo","Interno")</f>
        <v>Interno</v>
      </c>
      <c r="F896" t="s">
        <v>20189</v>
      </c>
      <c r="G896">
        <v>1725</v>
      </c>
      <c r="H896" t="s">
        <v>19095</v>
      </c>
      <c r="I896" t="s">
        <v>3961</v>
      </c>
      <c r="J896">
        <v>42741</v>
      </c>
      <c r="K896" t="s">
        <v>19843</v>
      </c>
      <c r="L896" t="s">
        <v>19187</v>
      </c>
      <c r="M896" t="s">
        <v>19114</v>
      </c>
      <c r="N896" t="s">
        <v>19108</v>
      </c>
      <c r="O896" t="s">
        <v>20194</v>
      </c>
      <c r="P896" t="s">
        <v>20195</v>
      </c>
      <c r="Q896">
        <v>0</v>
      </c>
      <c r="R896">
        <v>0.15</v>
      </c>
      <c r="S896">
        <v>0</v>
      </c>
      <c r="T896">
        <v>0.15</v>
      </c>
      <c r="U896">
        <v>0</v>
      </c>
      <c r="V896">
        <v>0</v>
      </c>
      <c r="W896">
        <v>0</v>
      </c>
      <c r="X896">
        <v>16680</v>
      </c>
      <c r="Y896" t="s">
        <v>19124</v>
      </c>
      <c r="Z896">
        <v>0</v>
      </c>
      <c r="AA896">
        <v>2502</v>
      </c>
      <c r="AB896">
        <v>42755</v>
      </c>
    </row>
    <row r="897" spans="1:28" ht="15" hidden="1" customHeight="1" x14ac:dyDescent="0.25">
      <c r="A897" t="s">
        <v>380</v>
      </c>
      <c r="B897" t="e">
        <f>VLOOKUP(O897+0,'de para'!K:O,3,0)</f>
        <v>#N/A</v>
      </c>
      <c r="C897" t="str">
        <f t="shared" si="13"/>
        <v>3027</v>
      </c>
      <c r="D897" t="str">
        <f>IFERROR(VLOOKUP(G897+0,'de para'!A:C,3,0),"")</f>
        <v/>
      </c>
      <c r="E897" t="str">
        <f>IF(VLOOKUP(G897+0,'de para'!E:H,4,0)="EX","Externo","Interno")</f>
        <v>Interno</v>
      </c>
      <c r="F897" t="s">
        <v>20189</v>
      </c>
      <c r="G897">
        <v>1725</v>
      </c>
      <c r="H897" t="s">
        <v>19095</v>
      </c>
      <c r="I897" t="s">
        <v>3961</v>
      </c>
      <c r="J897">
        <v>42741</v>
      </c>
      <c r="K897" t="s">
        <v>19843</v>
      </c>
      <c r="L897" t="s">
        <v>19187</v>
      </c>
      <c r="M897" t="s">
        <v>19114</v>
      </c>
      <c r="N897" t="s">
        <v>19103</v>
      </c>
      <c r="O897" t="s">
        <v>20196</v>
      </c>
      <c r="P897" t="s">
        <v>20197</v>
      </c>
      <c r="Q897">
        <v>0</v>
      </c>
      <c r="R897">
        <v>0.1</v>
      </c>
      <c r="S897">
        <v>0</v>
      </c>
      <c r="T897">
        <v>0.1</v>
      </c>
      <c r="U897">
        <v>0</v>
      </c>
      <c r="V897">
        <v>0</v>
      </c>
      <c r="W897">
        <v>0</v>
      </c>
      <c r="X897">
        <v>27590</v>
      </c>
      <c r="Y897" t="s">
        <v>19124</v>
      </c>
      <c r="Z897">
        <v>0</v>
      </c>
      <c r="AA897">
        <v>2759</v>
      </c>
      <c r="AB897">
        <v>42755</v>
      </c>
    </row>
    <row r="898" spans="1:28" ht="15" hidden="1" customHeight="1" x14ac:dyDescent="0.25">
      <c r="A898" t="s">
        <v>380</v>
      </c>
      <c r="B898" t="e">
        <f>VLOOKUP(O898+0,'de para'!K:O,3,0)</f>
        <v>#N/A</v>
      </c>
      <c r="C898" t="str">
        <f t="shared" ref="C898:C961" si="14">LEFT(O898,4)</f>
        <v>3027</v>
      </c>
      <c r="D898" t="str">
        <f>IFERROR(VLOOKUP(G898+0,'de para'!A:C,3,0),"")</f>
        <v/>
      </c>
      <c r="E898" t="str">
        <f>IF(VLOOKUP(G898+0,'de para'!E:H,4,0)="EX","Externo","Interno")</f>
        <v>Interno</v>
      </c>
      <c r="F898" t="s">
        <v>20189</v>
      </c>
      <c r="G898">
        <v>1725</v>
      </c>
      <c r="H898" t="s">
        <v>19095</v>
      </c>
      <c r="I898" t="s">
        <v>3961</v>
      </c>
      <c r="J898">
        <v>42741</v>
      </c>
      <c r="K898" t="s">
        <v>19843</v>
      </c>
      <c r="L898" t="s">
        <v>19187</v>
      </c>
      <c r="M898" t="s">
        <v>19114</v>
      </c>
      <c r="N898" t="s">
        <v>19291</v>
      </c>
      <c r="O898" t="s">
        <v>20198</v>
      </c>
      <c r="P898" t="s">
        <v>20199</v>
      </c>
      <c r="Q898">
        <v>0</v>
      </c>
      <c r="R898">
        <v>0.1</v>
      </c>
      <c r="S898">
        <v>0</v>
      </c>
      <c r="T898">
        <v>0.1</v>
      </c>
      <c r="U898">
        <v>0</v>
      </c>
      <c r="V898">
        <v>0</v>
      </c>
      <c r="W898">
        <v>0</v>
      </c>
      <c r="X898">
        <v>95930</v>
      </c>
      <c r="Y898" t="s">
        <v>19124</v>
      </c>
      <c r="Z898">
        <v>0</v>
      </c>
      <c r="AA898">
        <v>9593</v>
      </c>
      <c r="AB898">
        <v>42755</v>
      </c>
    </row>
    <row r="899" spans="1:28" ht="15" hidden="1" customHeight="1" x14ac:dyDescent="0.25">
      <c r="A899" t="s">
        <v>380</v>
      </c>
      <c r="B899" t="str">
        <f>VLOOKUP(O899+0,'de para'!K:O,3,0)</f>
        <v>NA</v>
      </c>
      <c r="C899" t="str">
        <f t="shared" si="14"/>
        <v>3026</v>
      </c>
      <c r="D899" t="str">
        <f>IFERROR(VLOOKUP(G899+0,'de para'!A:C,3,0),"")</f>
        <v/>
      </c>
      <c r="E899" t="str">
        <f>IF(VLOOKUP(G899+0,'de para'!E:H,4,0)="EX","Externo","Interno")</f>
        <v>Interno</v>
      </c>
      <c r="F899" t="s">
        <v>20200</v>
      </c>
      <c r="G899">
        <v>673</v>
      </c>
      <c r="H899" t="s">
        <v>19095</v>
      </c>
      <c r="I899" t="s">
        <v>2041</v>
      </c>
      <c r="J899">
        <v>42741</v>
      </c>
      <c r="K899" t="s">
        <v>19152</v>
      </c>
      <c r="L899" t="s">
        <v>19760</v>
      </c>
      <c r="M899" t="s">
        <v>19388</v>
      </c>
      <c r="N899" t="s">
        <v>19102</v>
      </c>
      <c r="O899" t="s">
        <v>20123</v>
      </c>
      <c r="P899" t="s">
        <v>572</v>
      </c>
      <c r="Q899">
        <v>0.3</v>
      </c>
      <c r="R899">
        <v>3</v>
      </c>
      <c r="S899">
        <v>0</v>
      </c>
      <c r="T899">
        <v>3</v>
      </c>
      <c r="U899">
        <v>0</v>
      </c>
      <c r="V899">
        <v>0</v>
      </c>
      <c r="W899">
        <v>0</v>
      </c>
      <c r="X899">
        <v>862.79</v>
      </c>
      <c r="Y899" t="s">
        <v>19097</v>
      </c>
      <c r="Z899">
        <v>0</v>
      </c>
      <c r="AA899">
        <v>2588.37</v>
      </c>
      <c r="AB899">
        <v>42746</v>
      </c>
    </row>
    <row r="900" spans="1:28" ht="15" hidden="1" customHeight="1" x14ac:dyDescent="0.25">
      <c r="A900" t="s">
        <v>380</v>
      </c>
      <c r="B900" t="str">
        <f>VLOOKUP(O900+0,'de para'!K:O,3,0)</f>
        <v>NA</v>
      </c>
      <c r="C900" t="str">
        <f t="shared" si="14"/>
        <v>3026</v>
      </c>
      <c r="D900" t="str">
        <f>IFERROR(VLOOKUP(G900+0,'de para'!A:C,3,0),"")</f>
        <v/>
      </c>
      <c r="E900" t="str">
        <f>IF(VLOOKUP(G900+0,'de para'!E:H,4,0)="EX","Externo","Interno")</f>
        <v>Interno</v>
      </c>
      <c r="F900" t="s">
        <v>20200</v>
      </c>
      <c r="G900">
        <v>673</v>
      </c>
      <c r="H900" t="s">
        <v>19095</v>
      </c>
      <c r="I900" t="s">
        <v>2041</v>
      </c>
      <c r="J900">
        <v>42741</v>
      </c>
      <c r="K900" t="s">
        <v>19152</v>
      </c>
      <c r="L900" t="s">
        <v>19760</v>
      </c>
      <c r="M900" t="s">
        <v>19388</v>
      </c>
      <c r="N900" t="s">
        <v>19108</v>
      </c>
      <c r="O900" t="s">
        <v>20122</v>
      </c>
      <c r="P900" t="s">
        <v>12142</v>
      </c>
      <c r="Q900">
        <v>13.975</v>
      </c>
      <c r="R900">
        <v>3</v>
      </c>
      <c r="S900">
        <v>0</v>
      </c>
      <c r="T900">
        <v>3</v>
      </c>
      <c r="U900">
        <v>0</v>
      </c>
      <c r="V900">
        <v>0</v>
      </c>
      <c r="W900">
        <v>0</v>
      </c>
      <c r="X900">
        <v>988.55</v>
      </c>
      <c r="Y900" t="s">
        <v>19097</v>
      </c>
      <c r="Z900">
        <v>0</v>
      </c>
      <c r="AA900">
        <v>2965.65</v>
      </c>
      <c r="AB900">
        <v>42746</v>
      </c>
    </row>
    <row r="901" spans="1:28" ht="15" hidden="1" customHeight="1" x14ac:dyDescent="0.25">
      <c r="A901" t="s">
        <v>380</v>
      </c>
      <c r="B901" t="str">
        <f>VLOOKUP(O901+0,'de para'!K:O,3,0)</f>
        <v>NA</v>
      </c>
      <c r="C901" t="str">
        <f t="shared" si="14"/>
        <v>3026</v>
      </c>
      <c r="D901" t="str">
        <f>IFERROR(VLOOKUP(G901+0,'de para'!A:C,3,0),"")</f>
        <v/>
      </c>
      <c r="E901" t="str">
        <f>IF(VLOOKUP(G901+0,'de para'!E:H,4,0)="EX","Externo","Interno")</f>
        <v>Interno</v>
      </c>
      <c r="F901" t="s">
        <v>20200</v>
      </c>
      <c r="G901">
        <v>673</v>
      </c>
      <c r="H901" t="s">
        <v>19095</v>
      </c>
      <c r="I901" t="s">
        <v>2041</v>
      </c>
      <c r="J901">
        <v>42741</v>
      </c>
      <c r="K901" t="s">
        <v>19152</v>
      </c>
      <c r="L901" t="s">
        <v>19760</v>
      </c>
      <c r="M901" t="s">
        <v>19388</v>
      </c>
      <c r="N901" t="s">
        <v>19103</v>
      </c>
      <c r="O901" t="s">
        <v>20201</v>
      </c>
      <c r="P901" t="s">
        <v>12178</v>
      </c>
      <c r="Q901">
        <v>6.75</v>
      </c>
      <c r="R901">
        <v>0.2</v>
      </c>
      <c r="S901">
        <v>0</v>
      </c>
      <c r="T901">
        <v>0.2</v>
      </c>
      <c r="U901">
        <v>0</v>
      </c>
      <c r="V901">
        <v>0</v>
      </c>
      <c r="W901">
        <v>0</v>
      </c>
      <c r="X901">
        <v>8515.0400000000009</v>
      </c>
      <c r="Y901" t="s">
        <v>19097</v>
      </c>
      <c r="Z901">
        <v>0</v>
      </c>
      <c r="AA901">
        <v>1703.01</v>
      </c>
      <c r="AB901">
        <v>42746</v>
      </c>
    </row>
    <row r="902" spans="1:28" ht="15" hidden="1" customHeight="1" x14ac:dyDescent="0.25">
      <c r="A902" t="s">
        <v>380</v>
      </c>
      <c r="B902" t="str">
        <f>VLOOKUP(O902+0,'de para'!K:O,3,0)</f>
        <v>NA</v>
      </c>
      <c r="C902" t="str">
        <f t="shared" si="14"/>
        <v>3027</v>
      </c>
      <c r="D902" t="str">
        <f>IFERROR(VLOOKUP(G902+0,'de para'!A:C,3,0),"")</f>
        <v/>
      </c>
      <c r="E902" t="str">
        <f>IF(VLOOKUP(G902+0,'de para'!E:H,4,0)="EX","Externo","Interno")</f>
        <v>Interno</v>
      </c>
      <c r="F902" t="s">
        <v>20202</v>
      </c>
      <c r="G902">
        <v>1720</v>
      </c>
      <c r="H902" t="s">
        <v>19095</v>
      </c>
      <c r="I902" t="s">
        <v>3951</v>
      </c>
      <c r="J902">
        <v>42741</v>
      </c>
      <c r="K902" t="s">
        <v>20203</v>
      </c>
      <c r="L902" t="s">
        <v>19187</v>
      </c>
      <c r="M902" t="s">
        <v>19111</v>
      </c>
      <c r="N902" t="s">
        <v>19095</v>
      </c>
      <c r="O902" t="s">
        <v>20204</v>
      </c>
      <c r="P902" t="s">
        <v>12574</v>
      </c>
      <c r="Q902">
        <v>9.5000000000000001E-2</v>
      </c>
      <c r="R902">
        <v>1</v>
      </c>
      <c r="S902">
        <v>0</v>
      </c>
      <c r="T902">
        <v>1</v>
      </c>
      <c r="U902">
        <v>0</v>
      </c>
      <c r="V902">
        <v>0</v>
      </c>
      <c r="W902">
        <v>0</v>
      </c>
      <c r="X902">
        <v>21104</v>
      </c>
      <c r="Y902" t="s">
        <v>19124</v>
      </c>
      <c r="Z902">
        <v>0</v>
      </c>
      <c r="AA902">
        <v>21104</v>
      </c>
      <c r="AB902">
        <v>42765</v>
      </c>
    </row>
    <row r="903" spans="1:28" ht="15" hidden="1" customHeight="1" x14ac:dyDescent="0.25">
      <c r="A903" t="s">
        <v>380</v>
      </c>
      <c r="B903" t="e">
        <f>VLOOKUP(O903+0,'de para'!K:O,3,0)</f>
        <v>#N/A</v>
      </c>
      <c r="C903" t="str">
        <f t="shared" si="14"/>
        <v>3027</v>
      </c>
      <c r="D903" t="str">
        <f>IFERROR(VLOOKUP(G903+0,'de para'!A:C,3,0),"")</f>
        <v/>
      </c>
      <c r="E903" t="str">
        <f>IF(VLOOKUP(G903+0,'de para'!E:H,4,0)="EX","Externo","Interno")</f>
        <v>Interno</v>
      </c>
      <c r="F903" t="s">
        <v>20205</v>
      </c>
      <c r="G903">
        <v>608</v>
      </c>
      <c r="H903" t="s">
        <v>19095</v>
      </c>
      <c r="I903" t="s">
        <v>1924</v>
      </c>
      <c r="J903">
        <v>42741</v>
      </c>
      <c r="K903" t="s">
        <v>19696</v>
      </c>
      <c r="L903" t="s">
        <v>20206</v>
      </c>
      <c r="M903" t="s">
        <v>19100</v>
      </c>
      <c r="N903" t="s">
        <v>19095</v>
      </c>
      <c r="O903" t="s">
        <v>20207</v>
      </c>
      <c r="P903" t="s">
        <v>20208</v>
      </c>
      <c r="Q903">
        <v>0</v>
      </c>
      <c r="R903">
        <v>0.41499999999999998</v>
      </c>
      <c r="S903">
        <v>0</v>
      </c>
      <c r="T903">
        <v>0.41499999999999998</v>
      </c>
      <c r="U903">
        <v>0</v>
      </c>
      <c r="V903">
        <v>0</v>
      </c>
      <c r="W903">
        <v>0</v>
      </c>
      <c r="X903">
        <v>20490</v>
      </c>
      <c r="Y903" t="s">
        <v>19124</v>
      </c>
      <c r="Z903">
        <v>0</v>
      </c>
      <c r="AA903">
        <v>8503.35</v>
      </c>
      <c r="AB903">
        <v>42765</v>
      </c>
    </row>
    <row r="904" spans="1:28" ht="15" hidden="1" customHeight="1" x14ac:dyDescent="0.25">
      <c r="A904" t="s">
        <v>380</v>
      </c>
      <c r="B904" t="e">
        <f>VLOOKUP(O904+0,'de para'!K:O,3,0)</f>
        <v>#N/A</v>
      </c>
      <c r="C904" t="str">
        <f t="shared" si="14"/>
        <v>3027</v>
      </c>
      <c r="D904" t="str">
        <f>IFERROR(VLOOKUP(G904+0,'de para'!A:C,3,0),"")</f>
        <v/>
      </c>
      <c r="E904" t="str">
        <f>IF(VLOOKUP(G904+0,'de para'!E:H,4,0)="EX","Externo","Interno")</f>
        <v>Interno</v>
      </c>
      <c r="F904" t="s">
        <v>20205</v>
      </c>
      <c r="G904">
        <v>608</v>
      </c>
      <c r="H904" t="s">
        <v>19095</v>
      </c>
      <c r="I904" t="s">
        <v>1924</v>
      </c>
      <c r="J904">
        <v>42741</v>
      </c>
      <c r="K904" t="s">
        <v>19696</v>
      </c>
      <c r="L904" t="s">
        <v>20206</v>
      </c>
      <c r="M904" t="s">
        <v>19100</v>
      </c>
      <c r="N904" t="s">
        <v>19102</v>
      </c>
      <c r="O904" t="s">
        <v>20209</v>
      </c>
      <c r="P904" t="s">
        <v>20210</v>
      </c>
      <c r="Q904">
        <v>0</v>
      </c>
      <c r="R904">
        <v>0.11</v>
      </c>
      <c r="S904">
        <v>0</v>
      </c>
      <c r="T904">
        <v>0.11</v>
      </c>
      <c r="U904">
        <v>0</v>
      </c>
      <c r="V904">
        <v>0</v>
      </c>
      <c r="W904">
        <v>0</v>
      </c>
      <c r="X904">
        <v>31120</v>
      </c>
      <c r="Y904" t="s">
        <v>19124</v>
      </c>
      <c r="Z904">
        <v>0</v>
      </c>
      <c r="AA904">
        <v>3423.2</v>
      </c>
      <c r="AB904">
        <v>42765</v>
      </c>
    </row>
    <row r="905" spans="1:28" ht="15" hidden="1" customHeight="1" x14ac:dyDescent="0.25">
      <c r="A905" t="s">
        <v>380</v>
      </c>
      <c r="B905" t="e">
        <f>VLOOKUP(O905+0,'de para'!K:O,3,0)</f>
        <v>#N/A</v>
      </c>
      <c r="C905" t="str">
        <f t="shared" si="14"/>
        <v>3027</v>
      </c>
      <c r="D905" t="str">
        <f>IFERROR(VLOOKUP(G905+0,'de para'!A:C,3,0),"")</f>
        <v/>
      </c>
      <c r="E905" t="str">
        <f>IF(VLOOKUP(G905+0,'de para'!E:H,4,0)="EX","Externo","Interno")</f>
        <v>Interno</v>
      </c>
      <c r="F905" t="s">
        <v>20205</v>
      </c>
      <c r="G905">
        <v>608</v>
      </c>
      <c r="H905" t="s">
        <v>19095</v>
      </c>
      <c r="I905" t="s">
        <v>1924</v>
      </c>
      <c r="J905">
        <v>42741</v>
      </c>
      <c r="K905" t="s">
        <v>19696</v>
      </c>
      <c r="L905" t="s">
        <v>20206</v>
      </c>
      <c r="M905" t="s">
        <v>19100</v>
      </c>
      <c r="N905" t="s">
        <v>19108</v>
      </c>
      <c r="O905" t="s">
        <v>20211</v>
      </c>
      <c r="P905" t="s">
        <v>20212</v>
      </c>
      <c r="Q905">
        <v>0</v>
      </c>
      <c r="R905">
        <v>0.121</v>
      </c>
      <c r="S905">
        <v>0</v>
      </c>
      <c r="T905">
        <v>0.121</v>
      </c>
      <c r="U905">
        <v>0</v>
      </c>
      <c r="V905">
        <v>0</v>
      </c>
      <c r="W905">
        <v>0</v>
      </c>
      <c r="X905">
        <v>10070</v>
      </c>
      <c r="Y905" t="s">
        <v>19124</v>
      </c>
      <c r="Z905">
        <v>0</v>
      </c>
      <c r="AA905">
        <v>1218.47</v>
      </c>
      <c r="AB905">
        <v>42765</v>
      </c>
    </row>
    <row r="906" spans="1:28" ht="15" hidden="1" customHeight="1" x14ac:dyDescent="0.25">
      <c r="A906" t="s">
        <v>380</v>
      </c>
      <c r="B906" t="e">
        <f>VLOOKUP(O906+0,'de para'!K:O,3,0)</f>
        <v>#N/A</v>
      </c>
      <c r="C906" t="str">
        <f t="shared" si="14"/>
        <v>3027</v>
      </c>
      <c r="D906" t="str">
        <f>IFERROR(VLOOKUP(G906+0,'de para'!A:C,3,0),"")</f>
        <v/>
      </c>
      <c r="E906" t="str">
        <f>IF(VLOOKUP(G906+0,'de para'!E:H,4,0)="EX","Externo","Interno")</f>
        <v>Interno</v>
      </c>
      <c r="F906" t="s">
        <v>20205</v>
      </c>
      <c r="G906">
        <v>608</v>
      </c>
      <c r="H906" t="s">
        <v>19095</v>
      </c>
      <c r="I906" t="s">
        <v>1924</v>
      </c>
      <c r="J906">
        <v>42741</v>
      </c>
      <c r="K906" t="s">
        <v>19696</v>
      </c>
      <c r="L906" t="s">
        <v>20206</v>
      </c>
      <c r="M906" t="s">
        <v>19100</v>
      </c>
      <c r="N906" t="s">
        <v>19103</v>
      </c>
      <c r="O906" t="s">
        <v>20213</v>
      </c>
      <c r="P906" t="s">
        <v>20214</v>
      </c>
      <c r="Q906">
        <v>0</v>
      </c>
      <c r="R906">
        <v>0.69899999999999995</v>
      </c>
      <c r="S906">
        <v>0</v>
      </c>
      <c r="T906">
        <v>0.69899999999999995</v>
      </c>
      <c r="U906">
        <v>0</v>
      </c>
      <c r="V906">
        <v>0</v>
      </c>
      <c r="W906">
        <v>0</v>
      </c>
      <c r="X906">
        <v>7080</v>
      </c>
      <c r="Y906" t="s">
        <v>19124</v>
      </c>
      <c r="Z906">
        <v>0</v>
      </c>
      <c r="AA906">
        <v>4948.92</v>
      </c>
      <c r="AB906">
        <v>42765</v>
      </c>
    </row>
    <row r="907" spans="1:28" ht="15" hidden="1" customHeight="1" x14ac:dyDescent="0.25">
      <c r="A907" t="s">
        <v>380</v>
      </c>
      <c r="B907" t="e">
        <f>VLOOKUP(O907+0,'de para'!K:O,3,0)</f>
        <v>#N/A</v>
      </c>
      <c r="C907" t="str">
        <f t="shared" si="14"/>
        <v>3027</v>
      </c>
      <c r="D907" t="str">
        <f>IFERROR(VLOOKUP(G907+0,'de para'!A:C,3,0),"")</f>
        <v/>
      </c>
      <c r="E907" t="str">
        <f>IF(VLOOKUP(G907+0,'de para'!E:H,4,0)="EX","Externo","Interno")</f>
        <v>Interno</v>
      </c>
      <c r="F907" t="s">
        <v>20205</v>
      </c>
      <c r="G907">
        <v>608</v>
      </c>
      <c r="H907" t="s">
        <v>19095</v>
      </c>
      <c r="I907" t="s">
        <v>1924</v>
      </c>
      <c r="J907">
        <v>42741</v>
      </c>
      <c r="K907" t="s">
        <v>19696</v>
      </c>
      <c r="L907" t="s">
        <v>20206</v>
      </c>
      <c r="M907" t="s">
        <v>19100</v>
      </c>
      <c r="N907" t="s">
        <v>19291</v>
      </c>
      <c r="O907" t="s">
        <v>20750</v>
      </c>
      <c r="P907" t="s">
        <v>13175</v>
      </c>
      <c r="Q907">
        <v>0</v>
      </c>
      <c r="R907">
        <v>0.113</v>
      </c>
      <c r="S907">
        <v>0</v>
      </c>
      <c r="T907">
        <v>0.113</v>
      </c>
      <c r="U907">
        <v>0</v>
      </c>
      <c r="V907">
        <v>0</v>
      </c>
      <c r="W907">
        <v>0</v>
      </c>
      <c r="X907">
        <v>6510</v>
      </c>
      <c r="Y907" t="s">
        <v>19124</v>
      </c>
      <c r="Z907">
        <v>0</v>
      </c>
      <c r="AA907">
        <v>735.63</v>
      </c>
      <c r="AB907">
        <v>42765</v>
      </c>
    </row>
    <row r="908" spans="1:28" ht="15" hidden="1" customHeight="1" x14ac:dyDescent="0.25">
      <c r="A908" t="s">
        <v>380</v>
      </c>
      <c r="B908" t="e">
        <f>VLOOKUP(O908+0,'de para'!K:O,3,0)</f>
        <v>#N/A</v>
      </c>
      <c r="C908" t="str">
        <f t="shared" si="14"/>
        <v>3027</v>
      </c>
      <c r="D908" t="str">
        <f>IFERROR(VLOOKUP(G908+0,'de para'!A:C,3,0),"")</f>
        <v/>
      </c>
      <c r="E908" t="str">
        <f>IF(VLOOKUP(G908+0,'de para'!E:H,4,0)="EX","Externo","Interno")</f>
        <v>Interno</v>
      </c>
      <c r="F908" t="s">
        <v>20205</v>
      </c>
      <c r="G908">
        <v>608</v>
      </c>
      <c r="H908" t="s">
        <v>19095</v>
      </c>
      <c r="I908" t="s">
        <v>1924</v>
      </c>
      <c r="J908">
        <v>42741</v>
      </c>
      <c r="K908" t="s">
        <v>19696</v>
      </c>
      <c r="L908" t="s">
        <v>20206</v>
      </c>
      <c r="M908" t="s">
        <v>19100</v>
      </c>
      <c r="N908" t="s">
        <v>19104</v>
      </c>
      <c r="O908" t="s">
        <v>20215</v>
      </c>
      <c r="P908" t="s">
        <v>20216</v>
      </c>
      <c r="Q908">
        <v>0</v>
      </c>
      <c r="R908">
        <v>0.39400000000000002</v>
      </c>
      <c r="S908">
        <v>0</v>
      </c>
      <c r="T908">
        <v>0.39400000000000002</v>
      </c>
      <c r="U908">
        <v>0</v>
      </c>
      <c r="V908">
        <v>0</v>
      </c>
      <c r="W908">
        <v>0</v>
      </c>
      <c r="X908">
        <v>5240</v>
      </c>
      <c r="Y908" t="s">
        <v>19124</v>
      </c>
      <c r="Z908">
        <v>0</v>
      </c>
      <c r="AA908">
        <v>2064.56</v>
      </c>
      <c r="AB908">
        <v>42765</v>
      </c>
    </row>
    <row r="909" spans="1:28" ht="15" hidden="1" customHeight="1" x14ac:dyDescent="0.25">
      <c r="A909" t="s">
        <v>380</v>
      </c>
      <c r="B909" t="e">
        <f>VLOOKUP(O909+0,'de para'!K:O,3,0)</f>
        <v>#N/A</v>
      </c>
      <c r="C909" t="str">
        <f t="shared" si="14"/>
        <v>3027</v>
      </c>
      <c r="D909" t="str">
        <f>IFERROR(VLOOKUP(G909+0,'de para'!A:C,3,0),"")</f>
        <v/>
      </c>
      <c r="E909" t="str">
        <f>IF(VLOOKUP(G909+0,'de para'!E:H,4,0)="EX","Externo","Interno")</f>
        <v>Interno</v>
      </c>
      <c r="F909" t="s">
        <v>20205</v>
      </c>
      <c r="G909">
        <v>608</v>
      </c>
      <c r="H909" t="s">
        <v>19095</v>
      </c>
      <c r="I909" t="s">
        <v>1924</v>
      </c>
      <c r="J909">
        <v>42741</v>
      </c>
      <c r="K909" t="s">
        <v>19696</v>
      </c>
      <c r="L909" t="s">
        <v>20206</v>
      </c>
      <c r="M909" t="s">
        <v>19100</v>
      </c>
      <c r="N909" t="s">
        <v>19112</v>
      </c>
      <c r="O909" t="s">
        <v>20217</v>
      </c>
      <c r="P909" t="s">
        <v>20218</v>
      </c>
      <c r="Q909">
        <v>0</v>
      </c>
      <c r="R909">
        <v>2.6579999999999999</v>
      </c>
      <c r="S909">
        <v>0</v>
      </c>
      <c r="T909">
        <v>2.6579999999999999</v>
      </c>
      <c r="U909">
        <v>0</v>
      </c>
      <c r="V909">
        <v>0</v>
      </c>
      <c r="W909">
        <v>0</v>
      </c>
      <c r="X909">
        <v>10400</v>
      </c>
      <c r="Y909" t="s">
        <v>19124</v>
      </c>
      <c r="Z909">
        <v>0</v>
      </c>
      <c r="AA909">
        <v>27643.200000000001</v>
      </c>
      <c r="AB909">
        <v>42765</v>
      </c>
    </row>
    <row r="910" spans="1:28" ht="15" hidden="1" customHeight="1" x14ac:dyDescent="0.25">
      <c r="A910" t="s">
        <v>380</v>
      </c>
      <c r="B910" t="e">
        <f>VLOOKUP(O910+0,'de para'!K:O,3,0)</f>
        <v>#N/A</v>
      </c>
      <c r="C910" t="str">
        <f t="shared" si="14"/>
        <v>3027</v>
      </c>
      <c r="D910" t="str">
        <f>IFERROR(VLOOKUP(G910+0,'de para'!A:C,3,0),"")</f>
        <v/>
      </c>
      <c r="E910" t="str">
        <f>IF(VLOOKUP(G910+0,'de para'!E:H,4,0)="EX","Externo","Interno")</f>
        <v>Interno</v>
      </c>
      <c r="F910" t="s">
        <v>20205</v>
      </c>
      <c r="G910">
        <v>608</v>
      </c>
      <c r="H910" t="s">
        <v>19095</v>
      </c>
      <c r="I910" t="s">
        <v>1924</v>
      </c>
      <c r="J910">
        <v>42741</v>
      </c>
      <c r="K910" t="s">
        <v>19696</v>
      </c>
      <c r="L910" t="s">
        <v>20206</v>
      </c>
      <c r="M910" t="s">
        <v>19100</v>
      </c>
      <c r="N910" t="s">
        <v>19113</v>
      </c>
      <c r="O910" t="s">
        <v>20219</v>
      </c>
      <c r="P910" t="s">
        <v>20220</v>
      </c>
      <c r="Q910">
        <v>0</v>
      </c>
      <c r="R910">
        <v>0.14199999999999999</v>
      </c>
      <c r="S910">
        <v>0</v>
      </c>
      <c r="T910">
        <v>0.14199999999999999</v>
      </c>
      <c r="U910">
        <v>0</v>
      </c>
      <c r="V910">
        <v>0</v>
      </c>
      <c r="W910">
        <v>0</v>
      </c>
      <c r="X910">
        <v>21750</v>
      </c>
      <c r="Y910" t="s">
        <v>19124</v>
      </c>
      <c r="Z910">
        <v>0</v>
      </c>
      <c r="AA910">
        <v>3088.5</v>
      </c>
      <c r="AB910">
        <v>42765</v>
      </c>
    </row>
    <row r="911" spans="1:28" ht="15" hidden="1" customHeight="1" x14ac:dyDescent="0.25">
      <c r="A911" t="s">
        <v>380</v>
      </c>
      <c r="B911" t="e">
        <f>VLOOKUP(O911+0,'de para'!K:O,3,0)</f>
        <v>#N/A</v>
      </c>
      <c r="C911" t="str">
        <f t="shared" si="14"/>
        <v>3027</v>
      </c>
      <c r="D911" t="str">
        <f>IFERROR(VLOOKUP(G911+0,'de para'!A:C,3,0),"")</f>
        <v/>
      </c>
      <c r="E911" t="str">
        <f>IF(VLOOKUP(G911+0,'de para'!E:H,4,0)="EX","Externo","Interno")</f>
        <v>Interno</v>
      </c>
      <c r="F911" t="s">
        <v>20205</v>
      </c>
      <c r="G911">
        <v>608</v>
      </c>
      <c r="H911" t="s">
        <v>19095</v>
      </c>
      <c r="I911" t="s">
        <v>1924</v>
      </c>
      <c r="J911">
        <v>42741</v>
      </c>
      <c r="K911" t="s">
        <v>19696</v>
      </c>
      <c r="L911" t="s">
        <v>20206</v>
      </c>
      <c r="M911" t="s">
        <v>19100</v>
      </c>
      <c r="N911" t="s">
        <v>19340</v>
      </c>
      <c r="O911" t="s">
        <v>20221</v>
      </c>
      <c r="P911" t="s">
        <v>20222</v>
      </c>
      <c r="Q911">
        <v>0</v>
      </c>
      <c r="R911">
        <v>0.248</v>
      </c>
      <c r="S911">
        <v>0</v>
      </c>
      <c r="T911">
        <v>0.248</v>
      </c>
      <c r="U911">
        <v>0</v>
      </c>
      <c r="V911">
        <v>0</v>
      </c>
      <c r="W911">
        <v>0</v>
      </c>
      <c r="X911">
        <v>12130</v>
      </c>
      <c r="Y911" t="s">
        <v>19124</v>
      </c>
      <c r="Z911">
        <v>0</v>
      </c>
      <c r="AA911">
        <v>3008.24</v>
      </c>
      <c r="AB911">
        <v>42765</v>
      </c>
    </row>
    <row r="912" spans="1:28" ht="15" hidden="1" customHeight="1" x14ac:dyDescent="0.25">
      <c r="A912" t="s">
        <v>380</v>
      </c>
      <c r="B912" t="e">
        <f>VLOOKUP(O912+0,'de para'!K:O,3,0)</f>
        <v>#N/A</v>
      </c>
      <c r="C912" t="str">
        <f t="shared" si="14"/>
        <v>3027</v>
      </c>
      <c r="D912" t="str">
        <f>IFERROR(VLOOKUP(G912+0,'de para'!A:C,3,0),"")</f>
        <v/>
      </c>
      <c r="E912" t="str">
        <f>IF(VLOOKUP(G912+0,'de para'!E:H,4,0)="EX","Externo","Interno")</f>
        <v>Interno</v>
      </c>
      <c r="F912" t="s">
        <v>20205</v>
      </c>
      <c r="G912">
        <v>608</v>
      </c>
      <c r="H912" t="s">
        <v>19095</v>
      </c>
      <c r="I912" t="s">
        <v>1924</v>
      </c>
      <c r="J912">
        <v>42741</v>
      </c>
      <c r="K912" t="s">
        <v>19696</v>
      </c>
      <c r="L912" t="s">
        <v>20206</v>
      </c>
      <c r="M912" t="s">
        <v>19100</v>
      </c>
      <c r="N912" t="s">
        <v>19342</v>
      </c>
      <c r="O912" t="s">
        <v>20223</v>
      </c>
      <c r="P912" t="s">
        <v>20224</v>
      </c>
      <c r="Q912">
        <v>0</v>
      </c>
      <c r="R912">
        <v>2.2549999999999999</v>
      </c>
      <c r="S912">
        <v>0</v>
      </c>
      <c r="T912">
        <v>2.2549999999999999</v>
      </c>
      <c r="U912">
        <v>0</v>
      </c>
      <c r="V912">
        <v>0</v>
      </c>
      <c r="W912">
        <v>0</v>
      </c>
      <c r="X912">
        <v>10400</v>
      </c>
      <c r="Y912" t="s">
        <v>19124</v>
      </c>
      <c r="Z912">
        <v>0</v>
      </c>
      <c r="AA912">
        <v>23452</v>
      </c>
      <c r="AB912">
        <v>42765</v>
      </c>
    </row>
    <row r="913" spans="1:28" ht="15" hidden="1" customHeight="1" x14ac:dyDescent="0.25">
      <c r="A913" t="s">
        <v>380</v>
      </c>
      <c r="B913" t="e">
        <f>VLOOKUP(O913+0,'de para'!K:O,3,0)</f>
        <v>#N/A</v>
      </c>
      <c r="C913" t="str">
        <f t="shared" si="14"/>
        <v>3027</v>
      </c>
      <c r="D913" t="str">
        <f>IFERROR(VLOOKUP(G913+0,'de para'!A:C,3,0),"")</f>
        <v/>
      </c>
      <c r="E913" t="str">
        <f>IF(VLOOKUP(G913+0,'de para'!E:H,4,0)="EX","Externo","Interno")</f>
        <v>Interno</v>
      </c>
      <c r="F913" t="s">
        <v>20205</v>
      </c>
      <c r="G913">
        <v>608</v>
      </c>
      <c r="H913" t="s">
        <v>19095</v>
      </c>
      <c r="I913" t="s">
        <v>1924</v>
      </c>
      <c r="J913">
        <v>42741</v>
      </c>
      <c r="K913" t="s">
        <v>19696</v>
      </c>
      <c r="L913" t="s">
        <v>20206</v>
      </c>
      <c r="M913" t="s">
        <v>19100</v>
      </c>
      <c r="N913" t="s">
        <v>19343</v>
      </c>
      <c r="O913" t="s">
        <v>20225</v>
      </c>
      <c r="P913" t="s">
        <v>20226</v>
      </c>
      <c r="Q913">
        <v>0</v>
      </c>
      <c r="R913">
        <v>0.123</v>
      </c>
      <c r="S913">
        <v>0</v>
      </c>
      <c r="T913">
        <v>0.123</v>
      </c>
      <c r="U913">
        <v>0</v>
      </c>
      <c r="V913">
        <v>0</v>
      </c>
      <c r="W913">
        <v>0</v>
      </c>
      <c r="X913">
        <v>31340</v>
      </c>
      <c r="Y913" t="s">
        <v>19124</v>
      </c>
      <c r="Z913">
        <v>0</v>
      </c>
      <c r="AA913">
        <v>3854.82</v>
      </c>
      <c r="AB913">
        <v>42765</v>
      </c>
    </row>
    <row r="914" spans="1:28" ht="15" hidden="1" customHeight="1" x14ac:dyDescent="0.25">
      <c r="A914" t="s">
        <v>380</v>
      </c>
      <c r="B914" t="e">
        <f>VLOOKUP(O914+0,'de para'!K:O,3,0)</f>
        <v>#N/A</v>
      </c>
      <c r="C914" t="str">
        <f t="shared" si="14"/>
        <v>3027</v>
      </c>
      <c r="D914" t="str">
        <f>IFERROR(VLOOKUP(G914+0,'de para'!A:C,3,0),"")</f>
        <v/>
      </c>
      <c r="E914" t="str">
        <f>IF(VLOOKUP(G914+0,'de para'!E:H,4,0)="EX","Externo","Interno")</f>
        <v>Interno</v>
      </c>
      <c r="F914" t="s">
        <v>20205</v>
      </c>
      <c r="G914">
        <v>608</v>
      </c>
      <c r="H914" t="s">
        <v>19095</v>
      </c>
      <c r="I914" t="s">
        <v>1924</v>
      </c>
      <c r="J914">
        <v>42741</v>
      </c>
      <c r="K914" t="s">
        <v>19696</v>
      </c>
      <c r="L914" t="s">
        <v>20206</v>
      </c>
      <c r="M914" t="s">
        <v>19100</v>
      </c>
      <c r="N914" t="s">
        <v>19349</v>
      </c>
      <c r="O914" t="s">
        <v>20227</v>
      </c>
      <c r="P914" t="s">
        <v>20228</v>
      </c>
      <c r="Q914">
        <v>0</v>
      </c>
      <c r="R914">
        <v>0.64300000000000002</v>
      </c>
      <c r="S914">
        <v>0</v>
      </c>
      <c r="T914">
        <v>0.64300000000000002</v>
      </c>
      <c r="U914">
        <v>0</v>
      </c>
      <c r="V914">
        <v>0</v>
      </c>
      <c r="W914">
        <v>0</v>
      </c>
      <c r="X914">
        <v>23660</v>
      </c>
      <c r="Y914" t="s">
        <v>19124</v>
      </c>
      <c r="Z914">
        <v>0</v>
      </c>
      <c r="AA914">
        <v>15213.38</v>
      </c>
      <c r="AB914">
        <v>42765</v>
      </c>
    </row>
    <row r="915" spans="1:28" ht="15" hidden="1" customHeight="1" x14ac:dyDescent="0.25">
      <c r="A915" t="s">
        <v>380</v>
      </c>
      <c r="B915" t="e">
        <f>VLOOKUP(O915+0,'de para'!K:O,3,0)</f>
        <v>#N/A</v>
      </c>
      <c r="C915" t="str">
        <f t="shared" si="14"/>
        <v>3027</v>
      </c>
      <c r="D915" t="str">
        <f>IFERROR(VLOOKUP(G915+0,'de para'!A:C,3,0),"")</f>
        <v/>
      </c>
      <c r="E915" t="str">
        <f>IF(VLOOKUP(G915+0,'de para'!E:H,4,0)="EX","Externo","Interno")</f>
        <v>Interno</v>
      </c>
      <c r="F915" t="s">
        <v>20205</v>
      </c>
      <c r="G915">
        <v>608</v>
      </c>
      <c r="H915" t="s">
        <v>19095</v>
      </c>
      <c r="I915" t="s">
        <v>1924</v>
      </c>
      <c r="J915">
        <v>42741</v>
      </c>
      <c r="K915" t="s">
        <v>19696</v>
      </c>
      <c r="L915" t="s">
        <v>20206</v>
      </c>
      <c r="M915" t="s">
        <v>19100</v>
      </c>
      <c r="N915" t="s">
        <v>19351</v>
      </c>
      <c r="O915" t="s">
        <v>20229</v>
      </c>
      <c r="P915" t="s">
        <v>20230</v>
      </c>
      <c r="Q915">
        <v>0</v>
      </c>
      <c r="R915">
        <v>0.1</v>
      </c>
      <c r="S915">
        <v>0</v>
      </c>
      <c r="T915">
        <v>0.1</v>
      </c>
      <c r="U915">
        <v>0</v>
      </c>
      <c r="V915">
        <v>0</v>
      </c>
      <c r="W915">
        <v>0</v>
      </c>
      <c r="X915">
        <v>17780</v>
      </c>
      <c r="Y915" t="s">
        <v>19124</v>
      </c>
      <c r="Z915">
        <v>0</v>
      </c>
      <c r="AA915">
        <v>1778</v>
      </c>
      <c r="AB915">
        <v>42765</v>
      </c>
    </row>
    <row r="916" spans="1:28" ht="15" hidden="1" customHeight="1" x14ac:dyDescent="0.25">
      <c r="A916" t="s">
        <v>380</v>
      </c>
      <c r="B916" t="e">
        <f>VLOOKUP(O916+0,'de para'!K:O,3,0)</f>
        <v>#N/A</v>
      </c>
      <c r="C916" t="str">
        <f t="shared" si="14"/>
        <v>3027</v>
      </c>
      <c r="D916" t="str">
        <f>IFERROR(VLOOKUP(G916+0,'de para'!A:C,3,0),"")</f>
        <v/>
      </c>
      <c r="E916" t="str">
        <f>IF(VLOOKUP(G916+0,'de para'!E:H,4,0)="EX","Externo","Interno")</f>
        <v>Interno</v>
      </c>
      <c r="F916" t="s">
        <v>20205</v>
      </c>
      <c r="G916">
        <v>608</v>
      </c>
      <c r="H916" t="s">
        <v>19095</v>
      </c>
      <c r="I916" t="s">
        <v>1924</v>
      </c>
      <c r="J916">
        <v>42741</v>
      </c>
      <c r="K916" t="s">
        <v>19696</v>
      </c>
      <c r="L916" t="s">
        <v>20206</v>
      </c>
      <c r="M916" t="s">
        <v>19100</v>
      </c>
      <c r="N916" t="s">
        <v>19352</v>
      </c>
      <c r="O916" t="s">
        <v>20231</v>
      </c>
      <c r="P916" t="s">
        <v>20232</v>
      </c>
      <c r="Q916">
        <v>0</v>
      </c>
      <c r="R916">
        <v>0.501</v>
      </c>
      <c r="S916">
        <v>0</v>
      </c>
      <c r="T916">
        <v>0.501</v>
      </c>
      <c r="U916">
        <v>0</v>
      </c>
      <c r="V916">
        <v>0</v>
      </c>
      <c r="W916">
        <v>0</v>
      </c>
      <c r="X916">
        <v>13120</v>
      </c>
      <c r="Y916" t="s">
        <v>19124</v>
      </c>
      <c r="Z916">
        <v>0</v>
      </c>
      <c r="AA916">
        <v>6573.12</v>
      </c>
      <c r="AB916">
        <v>42765</v>
      </c>
    </row>
    <row r="917" spans="1:28" ht="15" hidden="1" customHeight="1" x14ac:dyDescent="0.25">
      <c r="A917" t="s">
        <v>380</v>
      </c>
      <c r="B917" t="e">
        <f>VLOOKUP(O917+0,'de para'!K:O,3,0)</f>
        <v>#N/A</v>
      </c>
      <c r="C917" t="str">
        <f t="shared" si="14"/>
        <v>3027</v>
      </c>
      <c r="D917" t="str">
        <f>IFERROR(VLOOKUP(G917+0,'de para'!A:C,3,0),"")</f>
        <v/>
      </c>
      <c r="E917" t="str">
        <f>IF(VLOOKUP(G917+0,'de para'!E:H,4,0)="EX","Externo","Interno")</f>
        <v>Interno</v>
      </c>
      <c r="F917" t="s">
        <v>20205</v>
      </c>
      <c r="G917">
        <v>608</v>
      </c>
      <c r="H917" t="s">
        <v>19095</v>
      </c>
      <c r="I917" t="s">
        <v>1924</v>
      </c>
      <c r="J917">
        <v>42741</v>
      </c>
      <c r="K917" t="s">
        <v>19696</v>
      </c>
      <c r="L917" t="s">
        <v>20206</v>
      </c>
      <c r="M917" t="s">
        <v>19100</v>
      </c>
      <c r="N917" t="s">
        <v>19353</v>
      </c>
      <c r="O917" t="s">
        <v>20233</v>
      </c>
      <c r="P917" t="s">
        <v>20234</v>
      </c>
      <c r="Q917">
        <v>0</v>
      </c>
      <c r="R917">
        <v>0.55200000000000005</v>
      </c>
      <c r="S917">
        <v>0</v>
      </c>
      <c r="T917">
        <v>0.55200000000000005</v>
      </c>
      <c r="U917">
        <v>0</v>
      </c>
      <c r="V917">
        <v>0</v>
      </c>
      <c r="W917">
        <v>0</v>
      </c>
      <c r="X917">
        <v>7850</v>
      </c>
      <c r="Y917" t="s">
        <v>19124</v>
      </c>
      <c r="Z917">
        <v>0</v>
      </c>
      <c r="AA917">
        <v>4333.2</v>
      </c>
      <c r="AB917">
        <v>42765</v>
      </c>
    </row>
    <row r="918" spans="1:28" ht="15" hidden="1" customHeight="1" x14ac:dyDescent="0.25">
      <c r="A918" t="s">
        <v>380</v>
      </c>
      <c r="B918" t="e">
        <f>VLOOKUP(O918+0,'de para'!K:O,3,0)</f>
        <v>#N/A</v>
      </c>
      <c r="C918" t="str">
        <f t="shared" si="14"/>
        <v>3027</v>
      </c>
      <c r="D918" t="str">
        <f>IFERROR(VLOOKUP(G918+0,'de para'!A:C,3,0),"")</f>
        <v/>
      </c>
      <c r="E918" t="str">
        <f>IF(VLOOKUP(G918+0,'de para'!E:H,4,0)="EX","Externo","Interno")</f>
        <v>Interno</v>
      </c>
      <c r="F918" t="s">
        <v>20205</v>
      </c>
      <c r="G918">
        <v>608</v>
      </c>
      <c r="H918" t="s">
        <v>19095</v>
      </c>
      <c r="I918" t="s">
        <v>1924</v>
      </c>
      <c r="J918">
        <v>42741</v>
      </c>
      <c r="K918" t="s">
        <v>19696</v>
      </c>
      <c r="L918" t="s">
        <v>20206</v>
      </c>
      <c r="M918" t="s">
        <v>19100</v>
      </c>
      <c r="N918" t="s">
        <v>19117</v>
      </c>
      <c r="O918" t="s">
        <v>20235</v>
      </c>
      <c r="P918" t="s">
        <v>20234</v>
      </c>
      <c r="Q918">
        <v>0</v>
      </c>
      <c r="R918">
        <v>0.123</v>
      </c>
      <c r="S918">
        <v>0</v>
      </c>
      <c r="T918">
        <v>0.123</v>
      </c>
      <c r="U918">
        <v>0</v>
      </c>
      <c r="V918">
        <v>0</v>
      </c>
      <c r="W918">
        <v>0</v>
      </c>
      <c r="X918">
        <v>7850</v>
      </c>
      <c r="Y918" t="s">
        <v>19124</v>
      </c>
      <c r="Z918">
        <v>0</v>
      </c>
      <c r="AA918">
        <v>965.55</v>
      </c>
      <c r="AB918">
        <v>42765</v>
      </c>
    </row>
    <row r="919" spans="1:28" ht="15" hidden="1" customHeight="1" x14ac:dyDescent="0.25">
      <c r="A919" t="s">
        <v>380</v>
      </c>
      <c r="B919" t="e">
        <f>VLOOKUP(O919+0,'de para'!K:O,3,0)</f>
        <v>#N/A</v>
      </c>
      <c r="C919" t="str">
        <f t="shared" si="14"/>
        <v>3027</v>
      </c>
      <c r="D919" t="str">
        <f>IFERROR(VLOOKUP(G919+0,'de para'!A:C,3,0),"")</f>
        <v/>
      </c>
      <c r="E919" t="str">
        <f>IF(VLOOKUP(G919+0,'de para'!E:H,4,0)="EX","Externo","Interno")</f>
        <v>Interno</v>
      </c>
      <c r="F919" t="s">
        <v>20205</v>
      </c>
      <c r="G919">
        <v>608</v>
      </c>
      <c r="H919" t="s">
        <v>19095</v>
      </c>
      <c r="I919" t="s">
        <v>1924</v>
      </c>
      <c r="J919">
        <v>42741</v>
      </c>
      <c r="K919" t="s">
        <v>19696</v>
      </c>
      <c r="L919" t="s">
        <v>20206</v>
      </c>
      <c r="M919" t="s">
        <v>19100</v>
      </c>
      <c r="N919" t="s">
        <v>19505</v>
      </c>
      <c r="O919" t="s">
        <v>20236</v>
      </c>
      <c r="P919" t="s">
        <v>20237</v>
      </c>
      <c r="Q919">
        <v>0</v>
      </c>
      <c r="R919">
        <v>0.19500000000000001</v>
      </c>
      <c r="S919">
        <v>0</v>
      </c>
      <c r="T919">
        <v>0.19500000000000001</v>
      </c>
      <c r="U919">
        <v>0</v>
      </c>
      <c r="V919">
        <v>0</v>
      </c>
      <c r="W919">
        <v>0</v>
      </c>
      <c r="X919">
        <v>8010</v>
      </c>
      <c r="Y919" t="s">
        <v>19124</v>
      </c>
      <c r="Z919">
        <v>0</v>
      </c>
      <c r="AA919">
        <v>1561.95</v>
      </c>
      <c r="AB919">
        <v>42765</v>
      </c>
    </row>
    <row r="920" spans="1:28" ht="15" hidden="1" customHeight="1" x14ac:dyDescent="0.25">
      <c r="A920" t="s">
        <v>380</v>
      </c>
      <c r="B920" t="e">
        <f>VLOOKUP(O920+0,'de para'!K:O,3,0)</f>
        <v>#N/A</v>
      </c>
      <c r="C920" t="str">
        <f t="shared" si="14"/>
        <v>3027</v>
      </c>
      <c r="D920" t="str">
        <f>IFERROR(VLOOKUP(G920+0,'de para'!A:C,3,0),"")</f>
        <v/>
      </c>
      <c r="E920" t="str">
        <f>IF(VLOOKUP(G920+0,'de para'!E:H,4,0)="EX","Externo","Interno")</f>
        <v>Interno</v>
      </c>
      <c r="F920" t="s">
        <v>20205</v>
      </c>
      <c r="G920">
        <v>608</v>
      </c>
      <c r="H920" t="s">
        <v>19095</v>
      </c>
      <c r="I920" t="s">
        <v>1924</v>
      </c>
      <c r="J920">
        <v>42741</v>
      </c>
      <c r="K920" t="s">
        <v>19696</v>
      </c>
      <c r="L920" t="s">
        <v>20206</v>
      </c>
      <c r="M920" t="s">
        <v>19100</v>
      </c>
      <c r="N920" t="s">
        <v>19506</v>
      </c>
      <c r="O920" t="s">
        <v>20238</v>
      </c>
      <c r="P920" t="s">
        <v>20239</v>
      </c>
      <c r="Q920">
        <v>0</v>
      </c>
      <c r="R920">
        <v>0.216</v>
      </c>
      <c r="S920">
        <v>0</v>
      </c>
      <c r="T920">
        <v>0.216</v>
      </c>
      <c r="U920">
        <v>0</v>
      </c>
      <c r="V920">
        <v>0</v>
      </c>
      <c r="W920">
        <v>0</v>
      </c>
      <c r="X920">
        <v>5530</v>
      </c>
      <c r="Y920" t="s">
        <v>19124</v>
      </c>
      <c r="Z920">
        <v>0</v>
      </c>
      <c r="AA920">
        <v>1194.48</v>
      </c>
      <c r="AB920">
        <v>42765</v>
      </c>
    </row>
    <row r="921" spans="1:28" ht="15" hidden="1" customHeight="1" x14ac:dyDescent="0.25">
      <c r="A921" t="s">
        <v>380</v>
      </c>
      <c r="B921" t="e">
        <f>VLOOKUP(O921+0,'de para'!K:O,3,0)</f>
        <v>#N/A</v>
      </c>
      <c r="C921" t="str">
        <f t="shared" si="14"/>
        <v>3027</v>
      </c>
      <c r="D921" t="str">
        <f>IFERROR(VLOOKUP(G921+0,'de para'!A:C,3,0),"")</f>
        <v/>
      </c>
      <c r="E921" t="str">
        <f>IF(VLOOKUP(G921+0,'de para'!E:H,4,0)="EX","Externo","Interno")</f>
        <v>Interno</v>
      </c>
      <c r="F921" t="s">
        <v>20205</v>
      </c>
      <c r="G921">
        <v>608</v>
      </c>
      <c r="H921" t="s">
        <v>19095</v>
      </c>
      <c r="I921" t="s">
        <v>1924</v>
      </c>
      <c r="J921">
        <v>42741</v>
      </c>
      <c r="K921" t="s">
        <v>19696</v>
      </c>
      <c r="L921" t="s">
        <v>20206</v>
      </c>
      <c r="M921" t="s">
        <v>19100</v>
      </c>
      <c r="N921" t="s">
        <v>19118</v>
      </c>
      <c r="O921" t="s">
        <v>20751</v>
      </c>
      <c r="P921" t="s">
        <v>20752</v>
      </c>
      <c r="Q921">
        <v>0</v>
      </c>
      <c r="R921">
        <v>0.31900000000000001</v>
      </c>
      <c r="S921">
        <v>0</v>
      </c>
      <c r="T921">
        <v>0.31900000000000001</v>
      </c>
      <c r="U921">
        <v>0</v>
      </c>
      <c r="V921">
        <v>0</v>
      </c>
      <c r="W921">
        <v>0</v>
      </c>
      <c r="X921">
        <v>3930</v>
      </c>
      <c r="Y921" t="s">
        <v>19124</v>
      </c>
      <c r="Z921">
        <v>0</v>
      </c>
      <c r="AA921">
        <v>1253.67</v>
      </c>
      <c r="AB921">
        <v>42765</v>
      </c>
    </row>
    <row r="922" spans="1:28" ht="15" hidden="1" customHeight="1" x14ac:dyDescent="0.25">
      <c r="A922" t="s">
        <v>380</v>
      </c>
      <c r="B922" t="e">
        <f>VLOOKUP(O922+0,'de para'!K:O,3,0)</f>
        <v>#N/A</v>
      </c>
      <c r="C922" t="str">
        <f t="shared" si="14"/>
        <v>3027</v>
      </c>
      <c r="D922" t="str">
        <f>IFERROR(VLOOKUP(G922+0,'de para'!A:C,3,0),"")</f>
        <v/>
      </c>
      <c r="E922" t="str">
        <f>IF(VLOOKUP(G922+0,'de para'!E:H,4,0)="EX","Externo","Interno")</f>
        <v>Interno</v>
      </c>
      <c r="F922" t="s">
        <v>20205</v>
      </c>
      <c r="G922">
        <v>608</v>
      </c>
      <c r="H922" t="s">
        <v>19095</v>
      </c>
      <c r="I922" t="s">
        <v>1924</v>
      </c>
      <c r="J922">
        <v>42741</v>
      </c>
      <c r="K922" t="s">
        <v>19696</v>
      </c>
      <c r="L922" t="s">
        <v>20206</v>
      </c>
      <c r="M922" t="s">
        <v>19100</v>
      </c>
      <c r="N922" t="s">
        <v>19507</v>
      </c>
      <c r="O922" t="s">
        <v>20241</v>
      </c>
      <c r="P922" t="s">
        <v>20242</v>
      </c>
      <c r="Q922">
        <v>0</v>
      </c>
      <c r="R922">
        <v>0.128</v>
      </c>
      <c r="S922">
        <v>0</v>
      </c>
      <c r="T922">
        <v>0.128</v>
      </c>
      <c r="U922">
        <v>0</v>
      </c>
      <c r="V922">
        <v>0</v>
      </c>
      <c r="W922">
        <v>0</v>
      </c>
      <c r="X922">
        <v>6440</v>
      </c>
      <c r="Y922" t="s">
        <v>19124</v>
      </c>
      <c r="Z922">
        <v>0</v>
      </c>
      <c r="AA922">
        <v>824.32</v>
      </c>
      <c r="AB922">
        <v>42765</v>
      </c>
    </row>
    <row r="923" spans="1:28" ht="15" hidden="1" customHeight="1" x14ac:dyDescent="0.25">
      <c r="A923" t="s">
        <v>380</v>
      </c>
      <c r="B923" t="e">
        <f>VLOOKUP(O923+0,'de para'!K:O,3,0)</f>
        <v>#N/A</v>
      </c>
      <c r="C923" t="str">
        <f t="shared" si="14"/>
        <v>3027</v>
      </c>
      <c r="D923" t="str">
        <f>IFERROR(VLOOKUP(G923+0,'de para'!A:C,3,0),"")</f>
        <v/>
      </c>
      <c r="E923" t="str">
        <f>IF(VLOOKUP(G923+0,'de para'!E:H,4,0)="EX","Externo","Interno")</f>
        <v>Interno</v>
      </c>
      <c r="F923" t="s">
        <v>20205</v>
      </c>
      <c r="G923">
        <v>608</v>
      </c>
      <c r="H923" t="s">
        <v>19095</v>
      </c>
      <c r="I923" t="s">
        <v>1924</v>
      </c>
      <c r="J923">
        <v>42741</v>
      </c>
      <c r="K923" t="s">
        <v>19696</v>
      </c>
      <c r="L923" t="s">
        <v>20206</v>
      </c>
      <c r="M923" t="s">
        <v>19100</v>
      </c>
      <c r="N923" t="s">
        <v>19120</v>
      </c>
      <c r="O923" t="s">
        <v>20243</v>
      </c>
      <c r="P923" t="s">
        <v>20240</v>
      </c>
      <c r="Q923">
        <v>0</v>
      </c>
      <c r="R923">
        <v>3.87</v>
      </c>
      <c r="S923">
        <v>0</v>
      </c>
      <c r="T923">
        <v>3.87</v>
      </c>
      <c r="U923">
        <v>0</v>
      </c>
      <c r="V923">
        <v>0</v>
      </c>
      <c r="W923">
        <v>0</v>
      </c>
      <c r="X923">
        <v>3930</v>
      </c>
      <c r="Y923" t="s">
        <v>19124</v>
      </c>
      <c r="Z923">
        <v>0</v>
      </c>
      <c r="AA923">
        <v>15209.1</v>
      </c>
      <c r="AB923">
        <v>42765</v>
      </c>
    </row>
    <row r="924" spans="1:28" ht="15" hidden="1" customHeight="1" x14ac:dyDescent="0.25">
      <c r="A924" t="s">
        <v>380</v>
      </c>
      <c r="B924" t="e">
        <f>VLOOKUP(O924+0,'de para'!K:O,3,0)</f>
        <v>#N/A</v>
      </c>
      <c r="C924" t="str">
        <f t="shared" si="14"/>
        <v>3027</v>
      </c>
      <c r="D924" t="str">
        <f>IFERROR(VLOOKUP(G924+0,'de para'!A:C,3,0),"")</f>
        <v/>
      </c>
      <c r="E924" t="str">
        <f>IF(VLOOKUP(G924+0,'de para'!E:H,4,0)="EX","Externo","Interno")</f>
        <v>Interno</v>
      </c>
      <c r="F924" t="s">
        <v>20205</v>
      </c>
      <c r="G924">
        <v>608</v>
      </c>
      <c r="H924" t="s">
        <v>19095</v>
      </c>
      <c r="I924" t="s">
        <v>1924</v>
      </c>
      <c r="J924">
        <v>42741</v>
      </c>
      <c r="K924" t="s">
        <v>19696</v>
      </c>
      <c r="L924" t="s">
        <v>20206</v>
      </c>
      <c r="M924" t="s">
        <v>19100</v>
      </c>
      <c r="N924" t="s">
        <v>19508</v>
      </c>
      <c r="O924" t="s">
        <v>20244</v>
      </c>
      <c r="P924" t="s">
        <v>20245</v>
      </c>
      <c r="Q924">
        <v>0</v>
      </c>
      <c r="R924">
        <v>0.14099999999999999</v>
      </c>
      <c r="S924">
        <v>0</v>
      </c>
      <c r="T924">
        <v>0.14099999999999999</v>
      </c>
      <c r="U924">
        <v>0</v>
      </c>
      <c r="V924">
        <v>0</v>
      </c>
      <c r="W924">
        <v>0</v>
      </c>
      <c r="X924">
        <v>10160</v>
      </c>
      <c r="Y924" t="s">
        <v>19124</v>
      </c>
      <c r="Z924">
        <v>0</v>
      </c>
      <c r="AA924">
        <v>1432.56</v>
      </c>
      <c r="AB924">
        <v>42765</v>
      </c>
    </row>
    <row r="925" spans="1:28" ht="15" hidden="1" customHeight="1" x14ac:dyDescent="0.25">
      <c r="A925" t="s">
        <v>380</v>
      </c>
      <c r="B925" t="e">
        <f>VLOOKUP(O925+0,'de para'!K:O,3,0)</f>
        <v>#N/A</v>
      </c>
      <c r="C925" t="str">
        <f t="shared" si="14"/>
        <v>3027</v>
      </c>
      <c r="D925" t="str">
        <f>IFERROR(VLOOKUP(G925+0,'de para'!A:C,3,0),"")</f>
        <v/>
      </c>
      <c r="E925" t="str">
        <f>IF(VLOOKUP(G925+0,'de para'!E:H,4,0)="EX","Externo","Interno")</f>
        <v>Interno</v>
      </c>
      <c r="F925" t="s">
        <v>20205</v>
      </c>
      <c r="G925">
        <v>608</v>
      </c>
      <c r="H925" t="s">
        <v>19095</v>
      </c>
      <c r="I925" t="s">
        <v>1924</v>
      </c>
      <c r="J925">
        <v>42741</v>
      </c>
      <c r="K925" t="s">
        <v>19696</v>
      </c>
      <c r="L925" t="s">
        <v>20206</v>
      </c>
      <c r="M925" t="s">
        <v>19100</v>
      </c>
      <c r="N925" t="s">
        <v>19121</v>
      </c>
      <c r="O925" t="s">
        <v>20246</v>
      </c>
      <c r="P925" t="s">
        <v>20247</v>
      </c>
      <c r="Q925">
        <v>0</v>
      </c>
      <c r="R925">
        <v>0.1</v>
      </c>
      <c r="S925">
        <v>0</v>
      </c>
      <c r="T925">
        <v>0.1</v>
      </c>
      <c r="U925">
        <v>0</v>
      </c>
      <c r="V925">
        <v>0</v>
      </c>
      <c r="W925">
        <v>0</v>
      </c>
      <c r="X925">
        <v>98060</v>
      </c>
      <c r="Y925" t="s">
        <v>19124</v>
      </c>
      <c r="Z925">
        <v>0</v>
      </c>
      <c r="AA925">
        <v>9806</v>
      </c>
      <c r="AB925">
        <v>42765</v>
      </c>
    </row>
    <row r="926" spans="1:28" ht="15" hidden="1" customHeight="1" x14ac:dyDescent="0.25">
      <c r="A926" t="s">
        <v>380</v>
      </c>
      <c r="B926" t="str">
        <f>VLOOKUP(O926+0,'de para'!K:O,3,0)</f>
        <v>NA</v>
      </c>
      <c r="C926" t="str">
        <f t="shared" si="14"/>
        <v>3027</v>
      </c>
      <c r="D926" t="str">
        <f>IFERROR(VLOOKUP(G926+0,'de para'!A:C,3,0),"")</f>
        <v/>
      </c>
      <c r="E926" t="str">
        <f>IF(VLOOKUP(G926+0,'de para'!E:H,4,0)="EX","Externo","Interno")</f>
        <v>Interno</v>
      </c>
      <c r="F926" t="s">
        <v>20205</v>
      </c>
      <c r="G926">
        <v>608</v>
      </c>
      <c r="H926" t="s">
        <v>19095</v>
      </c>
      <c r="I926" t="s">
        <v>1924</v>
      </c>
      <c r="J926">
        <v>42741</v>
      </c>
      <c r="K926" t="s">
        <v>19696</v>
      </c>
      <c r="L926" t="s">
        <v>20206</v>
      </c>
      <c r="M926" t="s">
        <v>19100</v>
      </c>
      <c r="N926" t="s">
        <v>19510</v>
      </c>
      <c r="O926" t="s">
        <v>20248</v>
      </c>
      <c r="P926" t="s">
        <v>13159</v>
      </c>
      <c r="Q926">
        <v>0</v>
      </c>
      <c r="R926">
        <v>0.1</v>
      </c>
      <c r="S926">
        <v>0</v>
      </c>
      <c r="T926">
        <v>0.1</v>
      </c>
      <c r="U926">
        <v>0</v>
      </c>
      <c r="V926">
        <v>0</v>
      </c>
      <c r="W926">
        <v>0</v>
      </c>
      <c r="X926">
        <v>61560</v>
      </c>
      <c r="Y926" t="s">
        <v>19124</v>
      </c>
      <c r="Z926">
        <v>0</v>
      </c>
      <c r="AA926">
        <v>6156</v>
      </c>
      <c r="AB926">
        <v>42765</v>
      </c>
    </row>
    <row r="927" spans="1:28" ht="15" hidden="1" customHeight="1" x14ac:dyDescent="0.25">
      <c r="A927" t="s">
        <v>380</v>
      </c>
      <c r="B927" t="e">
        <f>VLOOKUP(O927+0,'de para'!K:O,3,0)</f>
        <v>#N/A</v>
      </c>
      <c r="C927" t="str">
        <f t="shared" si="14"/>
        <v>3027</v>
      </c>
      <c r="D927" t="str">
        <f>IFERROR(VLOOKUP(G927+0,'de para'!A:C,3,0),"")</f>
        <v/>
      </c>
      <c r="E927" t="str">
        <f>IF(VLOOKUP(G927+0,'de para'!E:H,4,0)="EX","Externo","Interno")</f>
        <v>Interno</v>
      </c>
      <c r="F927" t="s">
        <v>20205</v>
      </c>
      <c r="G927">
        <v>608</v>
      </c>
      <c r="H927" t="s">
        <v>19095</v>
      </c>
      <c r="I927" t="s">
        <v>1924</v>
      </c>
      <c r="J927">
        <v>42741</v>
      </c>
      <c r="K927" t="s">
        <v>19696</v>
      </c>
      <c r="L927" t="s">
        <v>20206</v>
      </c>
      <c r="M927" t="s">
        <v>19100</v>
      </c>
      <c r="N927" t="s">
        <v>19145</v>
      </c>
      <c r="O927" t="s">
        <v>20249</v>
      </c>
      <c r="P927" t="s">
        <v>20250</v>
      </c>
      <c r="Q927">
        <v>0</v>
      </c>
      <c r="R927">
        <v>0.33300000000000002</v>
      </c>
      <c r="S927">
        <v>0</v>
      </c>
      <c r="T927">
        <v>0.33300000000000002</v>
      </c>
      <c r="U927">
        <v>0</v>
      </c>
      <c r="V927">
        <v>0</v>
      </c>
      <c r="W927">
        <v>0</v>
      </c>
      <c r="X927">
        <v>42010</v>
      </c>
      <c r="Y927" t="s">
        <v>19124</v>
      </c>
      <c r="Z927">
        <v>0</v>
      </c>
      <c r="AA927">
        <v>13989.33</v>
      </c>
      <c r="AB927">
        <v>42765</v>
      </c>
    </row>
    <row r="928" spans="1:28" ht="15" hidden="1" customHeight="1" x14ac:dyDescent="0.25">
      <c r="A928" t="s">
        <v>380</v>
      </c>
      <c r="B928" t="str">
        <f>VLOOKUP(O928+0,'de para'!K:O,3,0)</f>
        <v>NA</v>
      </c>
      <c r="C928" t="str">
        <f t="shared" si="14"/>
        <v>3027</v>
      </c>
      <c r="D928" t="str">
        <f>IFERROR(VLOOKUP(G928+0,'de para'!A:C,3,0),"")</f>
        <v/>
      </c>
      <c r="E928" t="str">
        <f>IF(VLOOKUP(G928+0,'de para'!E:H,4,0)="EX","Externo","Interno")</f>
        <v>Interno</v>
      </c>
      <c r="F928" t="s">
        <v>20205</v>
      </c>
      <c r="G928">
        <v>608</v>
      </c>
      <c r="H928" t="s">
        <v>19095</v>
      </c>
      <c r="I928" t="s">
        <v>1924</v>
      </c>
      <c r="J928">
        <v>42741</v>
      </c>
      <c r="K928" t="s">
        <v>19696</v>
      </c>
      <c r="L928" t="s">
        <v>20206</v>
      </c>
      <c r="M928" t="s">
        <v>19100</v>
      </c>
      <c r="N928" t="s">
        <v>19146</v>
      </c>
      <c r="O928" t="s">
        <v>20251</v>
      </c>
      <c r="P928" t="s">
        <v>13144</v>
      </c>
      <c r="Q928">
        <v>0</v>
      </c>
      <c r="R928">
        <v>0.59199999999999997</v>
      </c>
      <c r="S928">
        <v>0</v>
      </c>
      <c r="T928">
        <v>0.59199999999999997</v>
      </c>
      <c r="U928">
        <v>0</v>
      </c>
      <c r="V928">
        <v>0</v>
      </c>
      <c r="W928">
        <v>0</v>
      </c>
      <c r="X928">
        <v>6710</v>
      </c>
      <c r="Y928" t="s">
        <v>19124</v>
      </c>
      <c r="Z928">
        <v>0</v>
      </c>
      <c r="AA928">
        <v>3972.32</v>
      </c>
      <c r="AB928">
        <v>42765</v>
      </c>
    </row>
    <row r="929" spans="1:28" ht="15" hidden="1" customHeight="1" x14ac:dyDescent="0.25">
      <c r="A929" t="s">
        <v>380</v>
      </c>
      <c r="B929" t="str">
        <f>VLOOKUP(O929+0,'de para'!K:O,3,0)</f>
        <v>NA</v>
      </c>
      <c r="C929" t="str">
        <f t="shared" si="14"/>
        <v>3027</v>
      </c>
      <c r="D929" t="str">
        <f>IFERROR(VLOOKUP(G929+0,'de para'!A:C,3,0),"")</f>
        <v/>
      </c>
      <c r="E929" t="str">
        <f>IF(VLOOKUP(G929+0,'de para'!E:H,4,0)="EX","Externo","Interno")</f>
        <v>Interno</v>
      </c>
      <c r="F929" t="s">
        <v>20205</v>
      </c>
      <c r="G929">
        <v>608</v>
      </c>
      <c r="H929" t="s">
        <v>19095</v>
      </c>
      <c r="I929" t="s">
        <v>1924</v>
      </c>
      <c r="J929">
        <v>42741</v>
      </c>
      <c r="K929" t="s">
        <v>19696</v>
      </c>
      <c r="L929" t="s">
        <v>20206</v>
      </c>
      <c r="M929" t="s">
        <v>19100</v>
      </c>
      <c r="N929" t="s">
        <v>19147</v>
      </c>
      <c r="O929" t="s">
        <v>20252</v>
      </c>
      <c r="P929" t="s">
        <v>13134</v>
      </c>
      <c r="Q929">
        <v>0</v>
      </c>
      <c r="R929">
        <v>0.66900000000000004</v>
      </c>
      <c r="S929">
        <v>0</v>
      </c>
      <c r="T929">
        <v>0.66900000000000004</v>
      </c>
      <c r="U929">
        <v>0</v>
      </c>
      <c r="V929">
        <v>0</v>
      </c>
      <c r="W929">
        <v>0</v>
      </c>
      <c r="X929">
        <v>166460</v>
      </c>
      <c r="Y929" t="s">
        <v>19124</v>
      </c>
      <c r="Z929">
        <v>0</v>
      </c>
      <c r="AA929">
        <v>111361.74</v>
      </c>
      <c r="AB929">
        <v>42765</v>
      </c>
    </row>
    <row r="930" spans="1:28" ht="15" hidden="1" customHeight="1" x14ac:dyDescent="0.25">
      <c r="A930" t="s">
        <v>380</v>
      </c>
      <c r="B930" t="e">
        <f>VLOOKUP(O930+0,'de para'!K:O,3,0)</f>
        <v>#N/A</v>
      </c>
      <c r="C930" t="str">
        <f t="shared" si="14"/>
        <v>3027</v>
      </c>
      <c r="D930" t="str">
        <f>IFERROR(VLOOKUP(G930+0,'de para'!A:C,3,0),"")</f>
        <v/>
      </c>
      <c r="E930" t="str">
        <f>IF(VLOOKUP(G930+0,'de para'!E:H,4,0)="EX","Externo","Interno")</f>
        <v>Interno</v>
      </c>
      <c r="F930" t="s">
        <v>20205</v>
      </c>
      <c r="G930">
        <v>608</v>
      </c>
      <c r="H930" t="s">
        <v>19095</v>
      </c>
      <c r="I930" t="s">
        <v>1924</v>
      </c>
      <c r="J930">
        <v>42741</v>
      </c>
      <c r="K930" t="s">
        <v>19696</v>
      </c>
      <c r="L930" t="s">
        <v>20206</v>
      </c>
      <c r="M930" t="s">
        <v>19100</v>
      </c>
      <c r="N930" t="s">
        <v>19148</v>
      </c>
      <c r="O930" t="s">
        <v>20253</v>
      </c>
      <c r="P930" t="s">
        <v>20254</v>
      </c>
      <c r="Q930">
        <v>0</v>
      </c>
      <c r="R930">
        <v>0.44900000000000001</v>
      </c>
      <c r="S930">
        <v>0</v>
      </c>
      <c r="T930">
        <v>0.44900000000000001</v>
      </c>
      <c r="U930">
        <v>0</v>
      </c>
      <c r="V930">
        <v>0</v>
      </c>
      <c r="W930">
        <v>0</v>
      </c>
      <c r="X930">
        <v>20310</v>
      </c>
      <c r="Y930" t="s">
        <v>19124</v>
      </c>
      <c r="Z930">
        <v>0</v>
      </c>
      <c r="AA930">
        <v>9119.19</v>
      </c>
      <c r="AB930">
        <v>42765</v>
      </c>
    </row>
    <row r="931" spans="1:28" ht="15" hidden="1" customHeight="1" x14ac:dyDescent="0.25">
      <c r="A931" t="s">
        <v>380</v>
      </c>
      <c r="B931" t="e">
        <f>VLOOKUP(O931+0,'de para'!K:O,3,0)</f>
        <v>#N/A</v>
      </c>
      <c r="C931" t="str">
        <f t="shared" si="14"/>
        <v>3027</v>
      </c>
      <c r="D931" t="str">
        <f>IFERROR(VLOOKUP(G931+0,'de para'!A:C,3,0),"")</f>
        <v/>
      </c>
      <c r="E931" t="str">
        <f>IF(VLOOKUP(G931+0,'de para'!E:H,4,0)="EX","Externo","Interno")</f>
        <v>Interno</v>
      </c>
      <c r="F931" t="s">
        <v>20205</v>
      </c>
      <c r="G931">
        <v>608</v>
      </c>
      <c r="H931" t="s">
        <v>19095</v>
      </c>
      <c r="I931" t="s">
        <v>1924</v>
      </c>
      <c r="J931">
        <v>42741</v>
      </c>
      <c r="K931" t="s">
        <v>19696</v>
      </c>
      <c r="L931" t="s">
        <v>20206</v>
      </c>
      <c r="M931" t="s">
        <v>19100</v>
      </c>
      <c r="N931" t="s">
        <v>19149</v>
      </c>
      <c r="O931" t="s">
        <v>20255</v>
      </c>
      <c r="P931" t="s">
        <v>20256</v>
      </c>
      <c r="Q931">
        <v>0</v>
      </c>
      <c r="R931">
        <v>0.50700000000000001</v>
      </c>
      <c r="S931">
        <v>0</v>
      </c>
      <c r="T931">
        <v>0.50700000000000001</v>
      </c>
      <c r="U931">
        <v>0</v>
      </c>
      <c r="V931">
        <v>0</v>
      </c>
      <c r="W931">
        <v>0</v>
      </c>
      <c r="X931">
        <v>119640</v>
      </c>
      <c r="Y931" t="s">
        <v>19124</v>
      </c>
      <c r="Z931">
        <v>0</v>
      </c>
      <c r="AA931">
        <v>60657.48</v>
      </c>
      <c r="AB931">
        <v>42765</v>
      </c>
    </row>
    <row r="932" spans="1:28" ht="15" hidden="1" customHeight="1" x14ac:dyDescent="0.25">
      <c r="A932" t="s">
        <v>380</v>
      </c>
      <c r="B932" t="e">
        <f>VLOOKUP(O932+0,'de para'!K:O,3,0)</f>
        <v>#N/A</v>
      </c>
      <c r="C932" t="str">
        <f t="shared" si="14"/>
        <v>3027</v>
      </c>
      <c r="D932" t="str">
        <f>IFERROR(VLOOKUP(G932+0,'de para'!A:C,3,0),"")</f>
        <v/>
      </c>
      <c r="E932" t="str">
        <f>IF(VLOOKUP(G932+0,'de para'!E:H,4,0)="EX","Externo","Interno")</f>
        <v>Interno</v>
      </c>
      <c r="F932" t="s">
        <v>20205</v>
      </c>
      <c r="G932">
        <v>608</v>
      </c>
      <c r="H932" t="s">
        <v>19095</v>
      </c>
      <c r="I932" t="s">
        <v>1924</v>
      </c>
      <c r="J932">
        <v>42741</v>
      </c>
      <c r="K932" t="s">
        <v>19696</v>
      </c>
      <c r="L932" t="s">
        <v>20206</v>
      </c>
      <c r="M932" t="s">
        <v>19100</v>
      </c>
      <c r="N932" t="s">
        <v>20257</v>
      </c>
      <c r="O932" t="s">
        <v>20258</v>
      </c>
      <c r="P932" t="s">
        <v>20259</v>
      </c>
      <c r="Q932">
        <v>0</v>
      </c>
      <c r="R932">
        <v>0.73399999999999999</v>
      </c>
      <c r="S932">
        <v>0</v>
      </c>
      <c r="T932">
        <v>0.73399999999999999</v>
      </c>
      <c r="U932">
        <v>0</v>
      </c>
      <c r="V932">
        <v>0</v>
      </c>
      <c r="W932">
        <v>0</v>
      </c>
      <c r="X932">
        <v>90550</v>
      </c>
      <c r="Y932" t="s">
        <v>19124</v>
      </c>
      <c r="Z932">
        <v>0</v>
      </c>
      <c r="AA932">
        <v>66463.7</v>
      </c>
      <c r="AB932">
        <v>42765</v>
      </c>
    </row>
    <row r="933" spans="1:28" ht="15" hidden="1" customHeight="1" x14ac:dyDescent="0.25">
      <c r="A933" t="s">
        <v>380</v>
      </c>
      <c r="B933" t="e">
        <f>VLOOKUP(O933+0,'de para'!K:O,3,0)</f>
        <v>#N/A</v>
      </c>
      <c r="C933" t="str">
        <f t="shared" si="14"/>
        <v>3027</v>
      </c>
      <c r="D933" t="str">
        <f>IFERROR(VLOOKUP(G933+0,'de para'!A:C,3,0),"")</f>
        <v/>
      </c>
      <c r="E933" t="str">
        <f>IF(VLOOKUP(G933+0,'de para'!E:H,4,0)="EX","Externo","Interno")</f>
        <v>Interno</v>
      </c>
      <c r="F933" t="s">
        <v>20205</v>
      </c>
      <c r="G933">
        <v>608</v>
      </c>
      <c r="H933" t="s">
        <v>19095</v>
      </c>
      <c r="I933" t="s">
        <v>1924</v>
      </c>
      <c r="J933">
        <v>42741</v>
      </c>
      <c r="K933" t="s">
        <v>19696</v>
      </c>
      <c r="L933" t="s">
        <v>20206</v>
      </c>
      <c r="M933" t="s">
        <v>19100</v>
      </c>
      <c r="N933" t="s">
        <v>20260</v>
      </c>
      <c r="O933" t="s">
        <v>20261</v>
      </c>
      <c r="P933" t="s">
        <v>20262</v>
      </c>
      <c r="Q933">
        <v>0</v>
      </c>
      <c r="R933">
        <v>0.71699999999999997</v>
      </c>
      <c r="S933">
        <v>0</v>
      </c>
      <c r="T933">
        <v>0.71699999999999997</v>
      </c>
      <c r="U933">
        <v>0</v>
      </c>
      <c r="V933">
        <v>0</v>
      </c>
      <c r="W933">
        <v>0</v>
      </c>
      <c r="X933">
        <v>67560</v>
      </c>
      <c r="Y933" t="s">
        <v>19124</v>
      </c>
      <c r="Z933">
        <v>0</v>
      </c>
      <c r="AA933">
        <v>48440.52</v>
      </c>
      <c r="AB933">
        <v>42765</v>
      </c>
    </row>
    <row r="934" spans="1:28" ht="15" hidden="1" customHeight="1" x14ac:dyDescent="0.25">
      <c r="A934" t="s">
        <v>380</v>
      </c>
      <c r="B934" t="e">
        <f>VLOOKUP(O934+0,'de para'!K:O,3,0)</f>
        <v>#N/A</v>
      </c>
      <c r="C934" t="str">
        <f t="shared" si="14"/>
        <v>3027</v>
      </c>
      <c r="D934" t="str">
        <f>IFERROR(VLOOKUP(G934+0,'de para'!A:C,3,0),"")</f>
        <v/>
      </c>
      <c r="E934" t="str">
        <f>IF(VLOOKUP(G934+0,'de para'!E:H,4,0)="EX","Externo","Interno")</f>
        <v>Interno</v>
      </c>
      <c r="F934" t="s">
        <v>20205</v>
      </c>
      <c r="G934">
        <v>608</v>
      </c>
      <c r="H934" t="s">
        <v>19095</v>
      </c>
      <c r="I934" t="s">
        <v>1924</v>
      </c>
      <c r="J934">
        <v>42741</v>
      </c>
      <c r="K934" t="s">
        <v>19696</v>
      </c>
      <c r="L934" t="s">
        <v>20206</v>
      </c>
      <c r="M934" t="s">
        <v>19100</v>
      </c>
      <c r="N934" t="s">
        <v>19234</v>
      </c>
      <c r="O934" t="s">
        <v>20263</v>
      </c>
      <c r="P934" t="s">
        <v>20264</v>
      </c>
      <c r="Q934">
        <v>0</v>
      </c>
      <c r="R934">
        <v>0.67</v>
      </c>
      <c r="S934">
        <v>0</v>
      </c>
      <c r="T934">
        <v>0.67</v>
      </c>
      <c r="U934">
        <v>0</v>
      </c>
      <c r="V934">
        <v>0</v>
      </c>
      <c r="W934">
        <v>0</v>
      </c>
      <c r="X934">
        <v>7520</v>
      </c>
      <c r="Y934" t="s">
        <v>19124</v>
      </c>
      <c r="Z934">
        <v>0</v>
      </c>
      <c r="AA934">
        <v>5038.3999999999996</v>
      </c>
      <c r="AB934">
        <v>42765</v>
      </c>
    </row>
    <row r="935" spans="1:28" ht="15" hidden="1" customHeight="1" x14ac:dyDescent="0.25">
      <c r="A935" t="s">
        <v>380</v>
      </c>
      <c r="B935" t="e">
        <f>VLOOKUP(O935+0,'de para'!K:O,3,0)</f>
        <v>#N/A</v>
      </c>
      <c r="C935" t="str">
        <f t="shared" si="14"/>
        <v>3027</v>
      </c>
      <c r="D935" t="str">
        <f>IFERROR(VLOOKUP(G935+0,'de para'!A:C,3,0),"")</f>
        <v/>
      </c>
      <c r="E935" t="str">
        <f>IF(VLOOKUP(G935+0,'de para'!E:H,4,0)="EX","Externo","Interno")</f>
        <v>Interno</v>
      </c>
      <c r="F935" t="s">
        <v>20205</v>
      </c>
      <c r="G935">
        <v>608</v>
      </c>
      <c r="H935" t="s">
        <v>19095</v>
      </c>
      <c r="I935" t="s">
        <v>1924</v>
      </c>
      <c r="J935">
        <v>42741</v>
      </c>
      <c r="K935" t="s">
        <v>19696</v>
      </c>
      <c r="L935" t="s">
        <v>20206</v>
      </c>
      <c r="M935" t="s">
        <v>19100</v>
      </c>
      <c r="N935" t="s">
        <v>20265</v>
      </c>
      <c r="O935" t="s">
        <v>20266</v>
      </c>
      <c r="P935" t="s">
        <v>20267</v>
      </c>
      <c r="Q935">
        <v>0</v>
      </c>
      <c r="R935">
        <v>0.57799999999999996</v>
      </c>
      <c r="S935">
        <v>0</v>
      </c>
      <c r="T935">
        <v>0.57799999999999996</v>
      </c>
      <c r="U935">
        <v>0</v>
      </c>
      <c r="V935">
        <v>0</v>
      </c>
      <c r="W935">
        <v>0</v>
      </c>
      <c r="X935">
        <v>49220</v>
      </c>
      <c r="Y935" t="s">
        <v>19124</v>
      </c>
      <c r="Z935">
        <v>0</v>
      </c>
      <c r="AA935">
        <v>28449.16</v>
      </c>
      <c r="AB935">
        <v>42765</v>
      </c>
    </row>
    <row r="936" spans="1:28" ht="15" hidden="1" customHeight="1" x14ac:dyDescent="0.25">
      <c r="A936" t="s">
        <v>380</v>
      </c>
      <c r="B936" t="e">
        <f>VLOOKUP(O936+0,'de para'!K:O,3,0)</f>
        <v>#N/A</v>
      </c>
      <c r="C936" t="str">
        <f t="shared" si="14"/>
        <v>3027</v>
      </c>
      <c r="D936" t="str">
        <f>IFERROR(VLOOKUP(G936+0,'de para'!A:C,3,0),"")</f>
        <v/>
      </c>
      <c r="E936" t="str">
        <f>IF(VLOOKUP(G936+0,'de para'!E:H,4,0)="EX","Externo","Interno")</f>
        <v>Interno</v>
      </c>
      <c r="F936" t="s">
        <v>20205</v>
      </c>
      <c r="G936">
        <v>608</v>
      </c>
      <c r="H936" t="s">
        <v>19095</v>
      </c>
      <c r="I936" t="s">
        <v>1924</v>
      </c>
      <c r="J936">
        <v>42741</v>
      </c>
      <c r="K936" t="s">
        <v>19696</v>
      </c>
      <c r="L936" t="s">
        <v>20206</v>
      </c>
      <c r="M936" t="s">
        <v>19100</v>
      </c>
      <c r="N936" t="s">
        <v>20268</v>
      </c>
      <c r="O936" t="s">
        <v>20269</v>
      </c>
      <c r="P936" t="s">
        <v>20270</v>
      </c>
      <c r="Q936">
        <v>0</v>
      </c>
      <c r="R936">
        <v>0.22</v>
      </c>
      <c r="S936">
        <v>0</v>
      </c>
      <c r="T936">
        <v>0.22</v>
      </c>
      <c r="U936">
        <v>0</v>
      </c>
      <c r="V936">
        <v>0</v>
      </c>
      <c r="W936">
        <v>0</v>
      </c>
      <c r="X936">
        <v>71000</v>
      </c>
      <c r="Y936" t="s">
        <v>19124</v>
      </c>
      <c r="Z936">
        <v>0</v>
      </c>
      <c r="AA936">
        <v>15620</v>
      </c>
      <c r="AB936">
        <v>42765</v>
      </c>
    </row>
    <row r="937" spans="1:28" ht="15" hidden="1" customHeight="1" x14ac:dyDescent="0.25">
      <c r="A937" t="s">
        <v>380</v>
      </c>
      <c r="B937" t="e">
        <f>VLOOKUP(O937+0,'de para'!K:O,3,0)</f>
        <v>#N/A</v>
      </c>
      <c r="C937" t="str">
        <f t="shared" si="14"/>
        <v>3027</v>
      </c>
      <c r="D937" t="str">
        <f>IFERROR(VLOOKUP(G937+0,'de para'!A:C,3,0),"")</f>
        <v/>
      </c>
      <c r="E937" t="str">
        <f>IF(VLOOKUP(G937+0,'de para'!E:H,4,0)="EX","Externo","Interno")</f>
        <v>Interno</v>
      </c>
      <c r="F937" t="s">
        <v>20205</v>
      </c>
      <c r="G937">
        <v>608</v>
      </c>
      <c r="H937" t="s">
        <v>19095</v>
      </c>
      <c r="I937" t="s">
        <v>1924</v>
      </c>
      <c r="J937">
        <v>42741</v>
      </c>
      <c r="K937" t="s">
        <v>19696</v>
      </c>
      <c r="L937" t="s">
        <v>20206</v>
      </c>
      <c r="M937" t="s">
        <v>19100</v>
      </c>
      <c r="N937" t="s">
        <v>20271</v>
      </c>
      <c r="O937" t="s">
        <v>20272</v>
      </c>
      <c r="P937" t="s">
        <v>20273</v>
      </c>
      <c r="Q937">
        <v>0</v>
      </c>
      <c r="R937">
        <v>0.23</v>
      </c>
      <c r="S937">
        <v>0</v>
      </c>
      <c r="T937">
        <v>0.23</v>
      </c>
      <c r="U937">
        <v>0</v>
      </c>
      <c r="V937">
        <v>0</v>
      </c>
      <c r="W937">
        <v>0</v>
      </c>
      <c r="X937">
        <v>143090</v>
      </c>
      <c r="Y937" t="s">
        <v>19124</v>
      </c>
      <c r="Z937">
        <v>0</v>
      </c>
      <c r="AA937">
        <v>32910.699999999997</v>
      </c>
      <c r="AB937">
        <v>42765</v>
      </c>
    </row>
    <row r="938" spans="1:28" ht="15" hidden="1" customHeight="1" x14ac:dyDescent="0.25">
      <c r="A938" t="s">
        <v>380</v>
      </c>
      <c r="B938" t="e">
        <f>VLOOKUP(O938+0,'de para'!K:O,3,0)</f>
        <v>#N/A</v>
      </c>
      <c r="C938" t="str">
        <f t="shared" si="14"/>
        <v>3027</v>
      </c>
      <c r="D938" t="str">
        <f>IFERROR(VLOOKUP(G938+0,'de para'!A:C,3,0),"")</f>
        <v/>
      </c>
      <c r="E938" t="str">
        <f>IF(VLOOKUP(G938+0,'de para'!E:H,4,0)="EX","Externo","Interno")</f>
        <v>Interno</v>
      </c>
      <c r="F938" t="s">
        <v>20205</v>
      </c>
      <c r="G938">
        <v>608</v>
      </c>
      <c r="H938" t="s">
        <v>19095</v>
      </c>
      <c r="I938" t="s">
        <v>1924</v>
      </c>
      <c r="J938">
        <v>42741</v>
      </c>
      <c r="K938" t="s">
        <v>19696</v>
      </c>
      <c r="L938" t="s">
        <v>20206</v>
      </c>
      <c r="M938" t="s">
        <v>19100</v>
      </c>
      <c r="N938" t="s">
        <v>20274</v>
      </c>
      <c r="O938" t="s">
        <v>20753</v>
      </c>
      <c r="P938" t="s">
        <v>20276</v>
      </c>
      <c r="Q938">
        <v>0</v>
      </c>
      <c r="R938">
        <v>0.22500000000000001</v>
      </c>
      <c r="S938">
        <v>0</v>
      </c>
      <c r="T938">
        <v>0.22500000000000001</v>
      </c>
      <c r="U938">
        <v>0</v>
      </c>
      <c r="V938">
        <v>0</v>
      </c>
      <c r="W938">
        <v>0</v>
      </c>
      <c r="X938">
        <v>8190</v>
      </c>
      <c r="Y938" t="s">
        <v>19124</v>
      </c>
      <c r="Z938">
        <v>0</v>
      </c>
      <c r="AA938">
        <v>1842.75</v>
      </c>
      <c r="AB938">
        <v>42765</v>
      </c>
    </row>
    <row r="939" spans="1:28" ht="15" hidden="1" customHeight="1" x14ac:dyDescent="0.25">
      <c r="A939" t="s">
        <v>380</v>
      </c>
      <c r="B939" t="e">
        <f>VLOOKUP(O939+0,'de para'!K:O,3,0)</f>
        <v>#N/A</v>
      </c>
      <c r="C939" t="str">
        <f t="shared" si="14"/>
        <v>3027</v>
      </c>
      <c r="D939" t="str">
        <f>IFERROR(VLOOKUP(G939+0,'de para'!A:C,3,0),"")</f>
        <v/>
      </c>
      <c r="E939" t="str">
        <f>IF(VLOOKUP(G939+0,'de para'!E:H,4,0)="EX","Externo","Interno")</f>
        <v>Interno</v>
      </c>
      <c r="F939" t="s">
        <v>20205</v>
      </c>
      <c r="G939">
        <v>608</v>
      </c>
      <c r="H939" t="s">
        <v>19095</v>
      </c>
      <c r="I939" t="s">
        <v>1924</v>
      </c>
      <c r="J939">
        <v>42741</v>
      </c>
      <c r="K939" t="s">
        <v>19696</v>
      </c>
      <c r="L939" t="s">
        <v>20206</v>
      </c>
      <c r="M939" t="s">
        <v>19100</v>
      </c>
      <c r="N939" t="s">
        <v>20277</v>
      </c>
      <c r="O939" t="s">
        <v>20278</v>
      </c>
      <c r="P939" t="s">
        <v>20279</v>
      </c>
      <c r="Q939">
        <v>0</v>
      </c>
      <c r="R939">
        <v>0.38500000000000001</v>
      </c>
      <c r="S939">
        <v>0</v>
      </c>
      <c r="T939">
        <v>0.38500000000000001</v>
      </c>
      <c r="U939">
        <v>0</v>
      </c>
      <c r="V939">
        <v>0</v>
      </c>
      <c r="W939">
        <v>0</v>
      </c>
      <c r="X939">
        <v>8010</v>
      </c>
      <c r="Y939" t="s">
        <v>19124</v>
      </c>
      <c r="Z939">
        <v>0</v>
      </c>
      <c r="AA939">
        <v>3083.85</v>
      </c>
      <c r="AB939">
        <v>42765</v>
      </c>
    </row>
    <row r="940" spans="1:28" ht="15" hidden="1" customHeight="1" x14ac:dyDescent="0.25">
      <c r="A940" t="s">
        <v>380</v>
      </c>
      <c r="B940" t="e">
        <f>VLOOKUP(O940+0,'de para'!K:O,3,0)</f>
        <v>#N/A</v>
      </c>
      <c r="C940" t="str">
        <f t="shared" si="14"/>
        <v>3027</v>
      </c>
      <c r="D940" t="str">
        <f>IFERROR(VLOOKUP(G940+0,'de para'!A:C,3,0),"")</f>
        <v/>
      </c>
      <c r="E940" t="str">
        <f>IF(VLOOKUP(G940+0,'de para'!E:H,4,0)="EX","Externo","Interno")</f>
        <v>Interno</v>
      </c>
      <c r="F940" t="s">
        <v>20205</v>
      </c>
      <c r="G940">
        <v>608</v>
      </c>
      <c r="H940" t="s">
        <v>19095</v>
      </c>
      <c r="I940" t="s">
        <v>1924</v>
      </c>
      <c r="J940">
        <v>42741</v>
      </c>
      <c r="K940" t="s">
        <v>19696</v>
      </c>
      <c r="L940" t="s">
        <v>20206</v>
      </c>
      <c r="M940" t="s">
        <v>19100</v>
      </c>
      <c r="N940" t="s">
        <v>20280</v>
      </c>
      <c r="O940" t="s">
        <v>20754</v>
      </c>
      <c r="P940" t="s">
        <v>20281</v>
      </c>
      <c r="Q940">
        <v>0</v>
      </c>
      <c r="R940">
        <v>0.19</v>
      </c>
      <c r="S940">
        <v>0</v>
      </c>
      <c r="T940">
        <v>0.19</v>
      </c>
      <c r="U940">
        <v>0</v>
      </c>
      <c r="V940">
        <v>0</v>
      </c>
      <c r="W940">
        <v>0</v>
      </c>
      <c r="X940">
        <v>10160</v>
      </c>
      <c r="Y940" t="s">
        <v>19124</v>
      </c>
      <c r="Z940">
        <v>0</v>
      </c>
      <c r="AA940">
        <v>1930.4</v>
      </c>
      <c r="AB940">
        <v>42765</v>
      </c>
    </row>
    <row r="941" spans="1:28" ht="15" hidden="1" customHeight="1" x14ac:dyDescent="0.25">
      <c r="A941" t="s">
        <v>380</v>
      </c>
      <c r="B941" t="e">
        <f>VLOOKUP(O941+0,'de para'!K:O,3,0)</f>
        <v>#N/A</v>
      </c>
      <c r="C941" t="str">
        <f t="shared" si="14"/>
        <v>3027</v>
      </c>
      <c r="D941" t="str">
        <f>IFERROR(VLOOKUP(G941+0,'de para'!A:C,3,0),"")</f>
        <v/>
      </c>
      <c r="E941" t="str">
        <f>IF(VLOOKUP(G941+0,'de para'!E:H,4,0)="EX","Externo","Interno")</f>
        <v>Interno</v>
      </c>
      <c r="F941" t="s">
        <v>20205</v>
      </c>
      <c r="G941">
        <v>608</v>
      </c>
      <c r="H941" t="s">
        <v>19095</v>
      </c>
      <c r="I941" t="s">
        <v>1924</v>
      </c>
      <c r="J941">
        <v>42741</v>
      </c>
      <c r="K941" t="s">
        <v>19696</v>
      </c>
      <c r="L941" t="s">
        <v>20206</v>
      </c>
      <c r="M941" t="s">
        <v>19100</v>
      </c>
      <c r="N941" t="s">
        <v>20282</v>
      </c>
      <c r="O941" t="s">
        <v>20223</v>
      </c>
      <c r="P941" t="s">
        <v>21109</v>
      </c>
      <c r="Q941">
        <v>-2.2549999999999999</v>
      </c>
      <c r="R941">
        <v>0.35499999999999998</v>
      </c>
      <c r="S941">
        <v>0</v>
      </c>
      <c r="T941">
        <v>0.35499999999999998</v>
      </c>
      <c r="U941">
        <v>0</v>
      </c>
      <c r="V941">
        <v>0</v>
      </c>
      <c r="W941">
        <v>0</v>
      </c>
      <c r="X941">
        <v>4230</v>
      </c>
      <c r="Y941" t="s">
        <v>19124</v>
      </c>
      <c r="Z941">
        <v>0</v>
      </c>
      <c r="AA941">
        <v>1501.65</v>
      </c>
      <c r="AB941">
        <v>42765</v>
      </c>
    </row>
    <row r="942" spans="1:28" ht="15" hidden="1" customHeight="1" x14ac:dyDescent="0.25">
      <c r="A942" t="s">
        <v>380</v>
      </c>
      <c r="B942" t="str">
        <f>VLOOKUP(O942+0,'de para'!K:O,3,0)</f>
        <v>NA</v>
      </c>
      <c r="C942" t="str">
        <f t="shared" si="14"/>
        <v>3027</v>
      </c>
      <c r="D942" t="str">
        <f>IFERROR(VLOOKUP(G942+0,'de para'!A:C,3,0),"")</f>
        <v/>
      </c>
      <c r="E942" t="str">
        <f>IF(VLOOKUP(G942+0,'de para'!E:H,4,0)="EX","Externo","Interno")</f>
        <v>Interno</v>
      </c>
      <c r="F942" t="s">
        <v>20205</v>
      </c>
      <c r="G942">
        <v>608</v>
      </c>
      <c r="H942" t="s">
        <v>19095</v>
      </c>
      <c r="I942" t="s">
        <v>1924</v>
      </c>
      <c r="J942">
        <v>42741</v>
      </c>
      <c r="K942" t="s">
        <v>19696</v>
      </c>
      <c r="L942" t="s">
        <v>20206</v>
      </c>
      <c r="M942" t="s">
        <v>19100</v>
      </c>
      <c r="N942" t="s">
        <v>20283</v>
      </c>
      <c r="O942" t="s">
        <v>20284</v>
      </c>
      <c r="P942" t="s">
        <v>13126</v>
      </c>
      <c r="Q942">
        <v>0.33500000000000002</v>
      </c>
      <c r="R942">
        <v>0.33500000000000002</v>
      </c>
      <c r="S942">
        <v>0</v>
      </c>
      <c r="T942">
        <v>0.33500000000000002</v>
      </c>
      <c r="U942">
        <v>0</v>
      </c>
      <c r="V942">
        <v>0</v>
      </c>
      <c r="W942">
        <v>0</v>
      </c>
      <c r="X942">
        <v>11310</v>
      </c>
      <c r="Y942" t="s">
        <v>19124</v>
      </c>
      <c r="Z942">
        <v>0</v>
      </c>
      <c r="AA942">
        <v>3788.85</v>
      </c>
      <c r="AB942">
        <v>42765</v>
      </c>
    </row>
    <row r="943" spans="1:28" ht="15" hidden="1" customHeight="1" x14ac:dyDescent="0.25">
      <c r="A943" t="s">
        <v>380</v>
      </c>
      <c r="B943" t="e">
        <f>VLOOKUP(O943+0,'de para'!K:O,3,0)</f>
        <v>#N/A</v>
      </c>
      <c r="C943" t="str">
        <f t="shared" si="14"/>
        <v>3027</v>
      </c>
      <c r="D943" t="str">
        <f>IFERROR(VLOOKUP(G943+0,'de para'!A:C,3,0),"")</f>
        <v/>
      </c>
      <c r="E943" t="str">
        <f>IF(VLOOKUP(G943+0,'de para'!E:H,4,0)="EX","Externo","Interno")</f>
        <v>Interno</v>
      </c>
      <c r="F943" t="s">
        <v>20205</v>
      </c>
      <c r="G943">
        <v>608</v>
      </c>
      <c r="H943" t="s">
        <v>19095</v>
      </c>
      <c r="I943" t="s">
        <v>1924</v>
      </c>
      <c r="J943">
        <v>42741</v>
      </c>
      <c r="K943" t="s">
        <v>19696</v>
      </c>
      <c r="L943" t="s">
        <v>20206</v>
      </c>
      <c r="M943" t="s">
        <v>19100</v>
      </c>
      <c r="N943" t="s">
        <v>20285</v>
      </c>
      <c r="O943" t="s">
        <v>20286</v>
      </c>
      <c r="P943" t="s">
        <v>20287</v>
      </c>
      <c r="Q943">
        <v>0</v>
      </c>
      <c r="R943">
        <v>0.3</v>
      </c>
      <c r="S943">
        <v>0</v>
      </c>
      <c r="T943">
        <v>0.3</v>
      </c>
      <c r="U943">
        <v>0</v>
      </c>
      <c r="V943">
        <v>0</v>
      </c>
      <c r="W943">
        <v>0</v>
      </c>
      <c r="X943">
        <v>32760</v>
      </c>
      <c r="Y943" t="s">
        <v>19124</v>
      </c>
      <c r="Z943">
        <v>0</v>
      </c>
      <c r="AA943">
        <v>9828</v>
      </c>
      <c r="AB943">
        <v>42765</v>
      </c>
    </row>
    <row r="944" spans="1:28" ht="15" hidden="1" customHeight="1" x14ac:dyDescent="0.25">
      <c r="A944" t="s">
        <v>380</v>
      </c>
      <c r="B944" t="e">
        <f>VLOOKUP(O944+0,'de para'!K:O,3,0)</f>
        <v>#N/A</v>
      </c>
      <c r="C944" t="str">
        <f t="shared" si="14"/>
        <v>3027</v>
      </c>
      <c r="D944" t="str">
        <f>IFERROR(VLOOKUP(G944+0,'de para'!A:C,3,0),"")</f>
        <v/>
      </c>
      <c r="E944" t="str">
        <f>IF(VLOOKUP(G944+0,'de para'!E:H,4,0)="EX","Externo","Interno")</f>
        <v>Interno</v>
      </c>
      <c r="F944" t="s">
        <v>20205</v>
      </c>
      <c r="G944">
        <v>608</v>
      </c>
      <c r="H944" t="s">
        <v>19095</v>
      </c>
      <c r="I944" t="s">
        <v>1924</v>
      </c>
      <c r="J944">
        <v>42741</v>
      </c>
      <c r="K944" t="s">
        <v>19696</v>
      </c>
      <c r="L944" t="s">
        <v>20206</v>
      </c>
      <c r="M944" t="s">
        <v>19100</v>
      </c>
      <c r="N944" t="s">
        <v>20288</v>
      </c>
      <c r="O944" t="s">
        <v>20289</v>
      </c>
      <c r="P944" t="s">
        <v>20290</v>
      </c>
      <c r="Q944">
        <v>0</v>
      </c>
      <c r="R944">
        <v>0.34499999999999997</v>
      </c>
      <c r="S944">
        <v>0</v>
      </c>
      <c r="T944">
        <v>0.34499999999999997</v>
      </c>
      <c r="U944">
        <v>0</v>
      </c>
      <c r="V944">
        <v>0</v>
      </c>
      <c r="W944">
        <v>0</v>
      </c>
      <c r="X944">
        <v>12040</v>
      </c>
      <c r="Y944" t="s">
        <v>19124</v>
      </c>
      <c r="Z944">
        <v>0</v>
      </c>
      <c r="AA944">
        <v>4153.8</v>
      </c>
      <c r="AB944">
        <v>42765</v>
      </c>
    </row>
    <row r="945" spans="1:28" ht="15" hidden="1" customHeight="1" x14ac:dyDescent="0.25">
      <c r="A945" t="s">
        <v>380</v>
      </c>
      <c r="B945" t="e">
        <f>VLOOKUP(O945+0,'de para'!K:O,3,0)</f>
        <v>#N/A</v>
      </c>
      <c r="C945" t="str">
        <f t="shared" si="14"/>
        <v>3026</v>
      </c>
      <c r="D945" t="str">
        <f>IFERROR(VLOOKUP(G945+0,'de para'!A:C,3,0),"")</f>
        <v/>
      </c>
      <c r="E945" t="str">
        <f>IF(VLOOKUP(G945+0,'de para'!E:H,4,0)="EX","Externo","Interno")</f>
        <v>Interno</v>
      </c>
      <c r="F945" t="s">
        <v>20205</v>
      </c>
      <c r="G945">
        <v>608</v>
      </c>
      <c r="H945" t="s">
        <v>19095</v>
      </c>
      <c r="I945" t="s">
        <v>1924</v>
      </c>
      <c r="J945">
        <v>42741</v>
      </c>
      <c r="K945" t="s">
        <v>19696</v>
      </c>
      <c r="L945" t="s">
        <v>20206</v>
      </c>
      <c r="M945" t="s">
        <v>19100</v>
      </c>
      <c r="N945" t="s">
        <v>20291</v>
      </c>
      <c r="O945" t="s">
        <v>20292</v>
      </c>
      <c r="P945" t="s">
        <v>20293</v>
      </c>
      <c r="Q945">
        <v>0</v>
      </c>
      <c r="R945">
        <v>0.31</v>
      </c>
      <c r="S945">
        <v>0</v>
      </c>
      <c r="T945">
        <v>0.31</v>
      </c>
      <c r="U945">
        <v>0</v>
      </c>
      <c r="V945">
        <v>0</v>
      </c>
      <c r="W945">
        <v>0</v>
      </c>
      <c r="X945">
        <v>45320</v>
      </c>
      <c r="Y945" t="s">
        <v>19124</v>
      </c>
      <c r="Z945">
        <v>0</v>
      </c>
      <c r="AA945">
        <v>14049.2</v>
      </c>
      <c r="AB945">
        <v>42765</v>
      </c>
    </row>
    <row r="946" spans="1:28" ht="15" hidden="1" customHeight="1" x14ac:dyDescent="0.25">
      <c r="A946" t="s">
        <v>380</v>
      </c>
      <c r="B946" t="str">
        <f>VLOOKUP(O946+0,'de para'!K:O,3,0)</f>
        <v>NA</v>
      </c>
      <c r="C946" t="str">
        <f t="shared" si="14"/>
        <v>3027</v>
      </c>
      <c r="D946" t="str">
        <f>IFERROR(VLOOKUP(G946+0,'de para'!A:C,3,0),"")</f>
        <v/>
      </c>
      <c r="E946" t="str">
        <f>IF(VLOOKUP(G946+0,'de para'!E:H,4,0)="EX","Externo","Interno")</f>
        <v>Interno</v>
      </c>
      <c r="F946" t="s">
        <v>20205</v>
      </c>
      <c r="G946">
        <v>608</v>
      </c>
      <c r="H946" t="s">
        <v>19095</v>
      </c>
      <c r="I946" t="s">
        <v>1924</v>
      </c>
      <c r="J946">
        <v>42741</v>
      </c>
      <c r="K946" t="s">
        <v>19696</v>
      </c>
      <c r="L946" t="s">
        <v>20206</v>
      </c>
      <c r="M946" t="s">
        <v>19100</v>
      </c>
      <c r="N946" t="s">
        <v>20294</v>
      </c>
      <c r="O946" t="s">
        <v>20295</v>
      </c>
      <c r="P946" t="s">
        <v>13086</v>
      </c>
      <c r="Q946">
        <v>0</v>
      </c>
      <c r="R946">
        <v>0.315</v>
      </c>
      <c r="S946">
        <v>0</v>
      </c>
      <c r="T946">
        <v>0.315</v>
      </c>
      <c r="U946">
        <v>0</v>
      </c>
      <c r="V946">
        <v>0</v>
      </c>
      <c r="W946">
        <v>0</v>
      </c>
      <c r="X946">
        <v>8840</v>
      </c>
      <c r="Y946" t="s">
        <v>19124</v>
      </c>
      <c r="Z946">
        <v>0</v>
      </c>
      <c r="AA946">
        <v>2784.6</v>
      </c>
      <c r="AB946">
        <v>42765</v>
      </c>
    </row>
    <row r="947" spans="1:28" ht="15" hidden="1" customHeight="1" x14ac:dyDescent="0.25">
      <c r="A947" t="s">
        <v>380</v>
      </c>
      <c r="B947" t="e">
        <f>VLOOKUP(O947+0,'de para'!K:O,3,0)</f>
        <v>#N/A</v>
      </c>
      <c r="C947" t="str">
        <f t="shared" si="14"/>
        <v>3027</v>
      </c>
      <c r="D947" t="str">
        <f>IFERROR(VLOOKUP(G947+0,'de para'!A:C,3,0),"")</f>
        <v/>
      </c>
      <c r="E947" t="str">
        <f>IF(VLOOKUP(G947+0,'de para'!E:H,4,0)="EX","Externo","Interno")</f>
        <v>Interno</v>
      </c>
      <c r="F947" t="s">
        <v>20205</v>
      </c>
      <c r="G947">
        <v>608</v>
      </c>
      <c r="H947" t="s">
        <v>19095</v>
      </c>
      <c r="I947" t="s">
        <v>1924</v>
      </c>
      <c r="J947">
        <v>42741</v>
      </c>
      <c r="K947" t="s">
        <v>19696</v>
      </c>
      <c r="L947" t="s">
        <v>20206</v>
      </c>
      <c r="M947" t="s">
        <v>19100</v>
      </c>
      <c r="N947" t="s">
        <v>20296</v>
      </c>
      <c r="O947" t="s">
        <v>20297</v>
      </c>
      <c r="P947" t="s">
        <v>20264</v>
      </c>
      <c r="Q947">
        <v>0</v>
      </c>
      <c r="R947">
        <v>0.23499999999999999</v>
      </c>
      <c r="S947">
        <v>0</v>
      </c>
      <c r="T947">
        <v>0.23499999999999999</v>
      </c>
      <c r="U947">
        <v>0</v>
      </c>
      <c r="V947">
        <v>0</v>
      </c>
      <c r="W947">
        <v>0</v>
      </c>
      <c r="X947">
        <v>7080</v>
      </c>
      <c r="Y947" t="s">
        <v>19124</v>
      </c>
      <c r="Z947">
        <v>0</v>
      </c>
      <c r="AA947">
        <v>1663.8</v>
      </c>
      <c r="AB947">
        <v>42765</v>
      </c>
    </row>
    <row r="948" spans="1:28" ht="15" hidden="1" customHeight="1" x14ac:dyDescent="0.25">
      <c r="A948" t="s">
        <v>380</v>
      </c>
      <c r="B948" t="e">
        <f>VLOOKUP(O948+0,'de para'!K:O,3,0)</f>
        <v>#N/A</v>
      </c>
      <c r="C948" t="str">
        <f t="shared" si="14"/>
        <v>3027</v>
      </c>
      <c r="D948" t="str">
        <f>IFERROR(VLOOKUP(G948+0,'de para'!A:C,3,0),"")</f>
        <v/>
      </c>
      <c r="E948" t="str">
        <f>IF(VLOOKUP(G948+0,'de para'!E:H,4,0)="EX","Externo","Interno")</f>
        <v>Interno</v>
      </c>
      <c r="F948" t="s">
        <v>20205</v>
      </c>
      <c r="G948">
        <v>608</v>
      </c>
      <c r="H948" t="s">
        <v>19095</v>
      </c>
      <c r="I948" t="s">
        <v>1924</v>
      </c>
      <c r="J948">
        <v>42741</v>
      </c>
      <c r="K948" t="s">
        <v>19696</v>
      </c>
      <c r="L948" t="s">
        <v>20206</v>
      </c>
      <c r="M948" t="s">
        <v>19100</v>
      </c>
      <c r="N948" t="s">
        <v>20298</v>
      </c>
      <c r="O948" t="s">
        <v>20299</v>
      </c>
      <c r="P948" t="s">
        <v>20300</v>
      </c>
      <c r="Q948">
        <v>0</v>
      </c>
      <c r="R948">
        <v>0.3</v>
      </c>
      <c r="S948">
        <v>0</v>
      </c>
      <c r="T948">
        <v>0.3</v>
      </c>
      <c r="U948">
        <v>0</v>
      </c>
      <c r="V948">
        <v>0</v>
      </c>
      <c r="W948">
        <v>0</v>
      </c>
      <c r="X948">
        <v>31170</v>
      </c>
      <c r="Y948" t="s">
        <v>19124</v>
      </c>
      <c r="Z948">
        <v>0</v>
      </c>
      <c r="AA948">
        <v>9351</v>
      </c>
      <c r="AB948">
        <v>42765</v>
      </c>
    </row>
    <row r="949" spans="1:28" ht="15" hidden="1" customHeight="1" x14ac:dyDescent="0.25">
      <c r="A949" t="s">
        <v>380</v>
      </c>
      <c r="B949" t="e">
        <f>VLOOKUP(O949+0,'de para'!K:O,3,0)</f>
        <v>#N/A</v>
      </c>
      <c r="C949" t="str">
        <f t="shared" si="14"/>
        <v>3027</v>
      </c>
      <c r="D949" t="str">
        <f>IFERROR(VLOOKUP(G949+0,'de para'!A:C,3,0),"")</f>
        <v/>
      </c>
      <c r="E949" t="str">
        <f>IF(VLOOKUP(G949+0,'de para'!E:H,4,0)="EX","Externo","Interno")</f>
        <v>Interno</v>
      </c>
      <c r="F949" t="s">
        <v>20205</v>
      </c>
      <c r="G949">
        <v>608</v>
      </c>
      <c r="H949" t="s">
        <v>19095</v>
      </c>
      <c r="I949" t="s">
        <v>1924</v>
      </c>
      <c r="J949">
        <v>42741</v>
      </c>
      <c r="K949" t="s">
        <v>19696</v>
      </c>
      <c r="L949" t="s">
        <v>20206</v>
      </c>
      <c r="M949" t="s">
        <v>19100</v>
      </c>
      <c r="N949" t="s">
        <v>20301</v>
      </c>
      <c r="O949" t="s">
        <v>20302</v>
      </c>
      <c r="P949" t="s">
        <v>20303</v>
      </c>
      <c r="Q949">
        <v>0</v>
      </c>
      <c r="R949">
        <v>0.1</v>
      </c>
      <c r="S949">
        <v>0</v>
      </c>
      <c r="T949">
        <v>0.1</v>
      </c>
      <c r="U949">
        <v>0</v>
      </c>
      <c r="V949">
        <v>0</v>
      </c>
      <c r="W949">
        <v>0</v>
      </c>
      <c r="X949">
        <v>31500</v>
      </c>
      <c r="Y949" t="s">
        <v>19124</v>
      </c>
      <c r="Z949">
        <v>0</v>
      </c>
      <c r="AA949">
        <v>3150</v>
      </c>
      <c r="AB949">
        <v>42765</v>
      </c>
    </row>
    <row r="950" spans="1:28" ht="15" hidden="1" customHeight="1" x14ac:dyDescent="0.25">
      <c r="A950" t="s">
        <v>380</v>
      </c>
      <c r="B950" t="e">
        <f>VLOOKUP(O950+0,'de para'!K:O,3,0)</f>
        <v>#N/A</v>
      </c>
      <c r="C950" t="str">
        <f t="shared" si="14"/>
        <v>3027</v>
      </c>
      <c r="D950" t="str">
        <f>IFERROR(VLOOKUP(G950+0,'de para'!A:C,3,0),"")</f>
        <v/>
      </c>
      <c r="E950" t="str">
        <f>IF(VLOOKUP(G950+0,'de para'!E:H,4,0)="EX","Externo","Interno")</f>
        <v>Interno</v>
      </c>
      <c r="F950" t="s">
        <v>20205</v>
      </c>
      <c r="G950">
        <v>608</v>
      </c>
      <c r="H950" t="s">
        <v>19095</v>
      </c>
      <c r="I950" t="s">
        <v>1924</v>
      </c>
      <c r="J950">
        <v>42741</v>
      </c>
      <c r="K950" t="s">
        <v>19696</v>
      </c>
      <c r="L950" t="s">
        <v>20206</v>
      </c>
      <c r="M950" t="s">
        <v>19100</v>
      </c>
      <c r="N950" t="s">
        <v>20304</v>
      </c>
      <c r="O950" t="s">
        <v>20305</v>
      </c>
      <c r="P950" t="s">
        <v>20306</v>
      </c>
      <c r="Q950">
        <v>0</v>
      </c>
      <c r="R950">
        <v>0.36499999999999999</v>
      </c>
      <c r="S950">
        <v>0</v>
      </c>
      <c r="T950">
        <v>0.36499999999999999</v>
      </c>
      <c r="U950">
        <v>0</v>
      </c>
      <c r="V950">
        <v>0</v>
      </c>
      <c r="W950">
        <v>0</v>
      </c>
      <c r="X950">
        <v>8080</v>
      </c>
      <c r="Y950" t="s">
        <v>19124</v>
      </c>
      <c r="Z950">
        <v>0</v>
      </c>
      <c r="AA950">
        <v>2949.2</v>
      </c>
      <c r="AB950">
        <v>42765</v>
      </c>
    </row>
    <row r="951" spans="1:28" ht="15" hidden="1" customHeight="1" x14ac:dyDescent="0.25">
      <c r="A951" t="s">
        <v>380</v>
      </c>
      <c r="B951" t="e">
        <f>VLOOKUP(O951+0,'de para'!K:O,3,0)</f>
        <v>#N/A</v>
      </c>
      <c r="C951" t="str">
        <f t="shared" si="14"/>
        <v>3027</v>
      </c>
      <c r="D951" t="str">
        <f>IFERROR(VLOOKUP(G951+0,'de para'!A:C,3,0),"")</f>
        <v/>
      </c>
      <c r="E951" t="str">
        <f>IF(VLOOKUP(G951+0,'de para'!E:H,4,0)="EX","Externo","Interno")</f>
        <v>Interno</v>
      </c>
      <c r="F951" t="s">
        <v>20205</v>
      </c>
      <c r="G951">
        <v>608</v>
      </c>
      <c r="H951" t="s">
        <v>19095</v>
      </c>
      <c r="I951" t="s">
        <v>1924</v>
      </c>
      <c r="J951">
        <v>42741</v>
      </c>
      <c r="K951" t="s">
        <v>19696</v>
      </c>
      <c r="L951" t="s">
        <v>20206</v>
      </c>
      <c r="M951" t="s">
        <v>19100</v>
      </c>
      <c r="N951" t="s">
        <v>20307</v>
      </c>
      <c r="O951" t="s">
        <v>20308</v>
      </c>
      <c r="P951" t="s">
        <v>20309</v>
      </c>
      <c r="Q951">
        <v>0</v>
      </c>
      <c r="R951">
        <v>0.3</v>
      </c>
      <c r="S951">
        <v>0</v>
      </c>
      <c r="T951">
        <v>0.3</v>
      </c>
      <c r="U951">
        <v>0</v>
      </c>
      <c r="V951">
        <v>0</v>
      </c>
      <c r="W951">
        <v>0</v>
      </c>
      <c r="X951">
        <v>6690</v>
      </c>
      <c r="Y951" t="s">
        <v>19124</v>
      </c>
      <c r="Z951">
        <v>0</v>
      </c>
      <c r="AA951">
        <v>2007</v>
      </c>
      <c r="AB951">
        <v>42765</v>
      </c>
    </row>
    <row r="952" spans="1:28" ht="15" hidden="1" customHeight="1" x14ac:dyDescent="0.25">
      <c r="A952" t="s">
        <v>380</v>
      </c>
      <c r="B952" t="e">
        <f>VLOOKUP(O952+0,'de para'!K:O,3,0)</f>
        <v>#N/A</v>
      </c>
      <c r="C952" t="str">
        <f t="shared" si="14"/>
        <v>3027</v>
      </c>
      <c r="D952" t="str">
        <f>IFERROR(VLOOKUP(G952+0,'de para'!A:C,3,0),"")</f>
        <v/>
      </c>
      <c r="E952" t="str">
        <f>IF(VLOOKUP(G952+0,'de para'!E:H,4,0)="EX","Externo","Interno")</f>
        <v>Interno</v>
      </c>
      <c r="F952" t="s">
        <v>20205</v>
      </c>
      <c r="G952">
        <v>608</v>
      </c>
      <c r="H952" t="s">
        <v>19095</v>
      </c>
      <c r="I952" t="s">
        <v>1924</v>
      </c>
      <c r="J952">
        <v>42741</v>
      </c>
      <c r="K952" t="s">
        <v>19696</v>
      </c>
      <c r="L952" t="s">
        <v>20206</v>
      </c>
      <c r="M952" t="s">
        <v>19100</v>
      </c>
      <c r="N952" t="s">
        <v>20310</v>
      </c>
      <c r="O952" t="s">
        <v>20311</v>
      </c>
      <c r="P952" t="s">
        <v>20312</v>
      </c>
      <c r="Q952">
        <v>0</v>
      </c>
      <c r="R952">
        <v>0.24</v>
      </c>
      <c r="S952">
        <v>0</v>
      </c>
      <c r="T952">
        <v>0.24</v>
      </c>
      <c r="U952">
        <v>0</v>
      </c>
      <c r="V952">
        <v>0</v>
      </c>
      <c r="W952">
        <v>0</v>
      </c>
      <c r="X952">
        <v>8120</v>
      </c>
      <c r="Y952" t="s">
        <v>19124</v>
      </c>
      <c r="Z952">
        <v>0</v>
      </c>
      <c r="AA952">
        <v>1948.8</v>
      </c>
      <c r="AB952">
        <v>42765</v>
      </c>
    </row>
    <row r="953" spans="1:28" ht="15" hidden="1" customHeight="1" x14ac:dyDescent="0.25">
      <c r="A953" t="s">
        <v>380</v>
      </c>
      <c r="B953" t="e">
        <f>VLOOKUP(O953+0,'de para'!K:O,3,0)</f>
        <v>#N/A</v>
      </c>
      <c r="C953" t="str">
        <f t="shared" si="14"/>
        <v>3027</v>
      </c>
      <c r="D953" t="str">
        <f>IFERROR(VLOOKUP(G953+0,'de para'!A:C,3,0),"")</f>
        <v/>
      </c>
      <c r="E953" t="str">
        <f>IF(VLOOKUP(G953+0,'de para'!E:H,4,0)="EX","Externo","Interno")</f>
        <v>Interno</v>
      </c>
      <c r="F953" t="s">
        <v>20205</v>
      </c>
      <c r="G953">
        <v>608</v>
      </c>
      <c r="H953" t="s">
        <v>19095</v>
      </c>
      <c r="I953" t="s">
        <v>1924</v>
      </c>
      <c r="J953">
        <v>42741</v>
      </c>
      <c r="K953" t="s">
        <v>19696</v>
      </c>
      <c r="L953" t="s">
        <v>20206</v>
      </c>
      <c r="M953" t="s">
        <v>19100</v>
      </c>
      <c r="N953" t="s">
        <v>20313</v>
      </c>
      <c r="O953" t="s">
        <v>20314</v>
      </c>
      <c r="P953" t="s">
        <v>20315</v>
      </c>
      <c r="Q953">
        <v>0</v>
      </c>
      <c r="R953">
        <v>0.185</v>
      </c>
      <c r="S953">
        <v>0</v>
      </c>
      <c r="T953">
        <v>0.185</v>
      </c>
      <c r="U953">
        <v>0</v>
      </c>
      <c r="V953">
        <v>0</v>
      </c>
      <c r="W953">
        <v>0</v>
      </c>
      <c r="X953">
        <v>40220</v>
      </c>
      <c r="Y953" t="s">
        <v>19124</v>
      </c>
      <c r="Z953">
        <v>0</v>
      </c>
      <c r="AA953">
        <v>7440.7</v>
      </c>
      <c r="AB953">
        <v>42765</v>
      </c>
    </row>
    <row r="954" spans="1:28" ht="15" hidden="1" customHeight="1" x14ac:dyDescent="0.25">
      <c r="A954" t="s">
        <v>380</v>
      </c>
      <c r="B954" t="e">
        <f>VLOOKUP(O954+0,'de para'!K:O,3,0)</f>
        <v>#N/A</v>
      </c>
      <c r="C954" t="str">
        <f t="shared" si="14"/>
        <v>3027</v>
      </c>
      <c r="D954" t="str">
        <f>IFERROR(VLOOKUP(G954+0,'de para'!A:C,3,0),"")</f>
        <v/>
      </c>
      <c r="E954" t="str">
        <f>IF(VLOOKUP(G954+0,'de para'!E:H,4,0)="EX","Externo","Interno")</f>
        <v>Interno</v>
      </c>
      <c r="F954" t="s">
        <v>20205</v>
      </c>
      <c r="G954">
        <v>608</v>
      </c>
      <c r="H954" t="s">
        <v>19095</v>
      </c>
      <c r="I954" t="s">
        <v>1924</v>
      </c>
      <c r="J954">
        <v>42741</v>
      </c>
      <c r="K954" t="s">
        <v>19696</v>
      </c>
      <c r="L954" t="s">
        <v>20206</v>
      </c>
      <c r="M954" t="s">
        <v>19100</v>
      </c>
      <c r="N954" t="s">
        <v>20316</v>
      </c>
      <c r="O954" t="s">
        <v>20317</v>
      </c>
      <c r="P954" t="s">
        <v>20318</v>
      </c>
      <c r="Q954">
        <v>0</v>
      </c>
      <c r="R954">
        <v>0.19500000000000001</v>
      </c>
      <c r="S954">
        <v>0</v>
      </c>
      <c r="T954">
        <v>0.19500000000000001</v>
      </c>
      <c r="U954">
        <v>0</v>
      </c>
      <c r="V954">
        <v>0</v>
      </c>
      <c r="W954">
        <v>0</v>
      </c>
      <c r="X954">
        <v>31500</v>
      </c>
      <c r="Y954" t="s">
        <v>19124</v>
      </c>
      <c r="Z954">
        <v>0</v>
      </c>
      <c r="AA954">
        <v>6142.5</v>
      </c>
      <c r="AB954">
        <v>42765</v>
      </c>
    </row>
    <row r="955" spans="1:28" ht="15" hidden="1" customHeight="1" x14ac:dyDescent="0.25">
      <c r="A955" t="s">
        <v>380</v>
      </c>
      <c r="B955" t="e">
        <f>VLOOKUP(O955+0,'de para'!K:O,3,0)</f>
        <v>#N/A</v>
      </c>
      <c r="C955" t="str">
        <f t="shared" si="14"/>
        <v>3027</v>
      </c>
      <c r="D955" t="str">
        <f>IFERROR(VLOOKUP(G955+0,'de para'!A:C,3,0),"")</f>
        <v/>
      </c>
      <c r="E955" t="str">
        <f>IF(VLOOKUP(G955+0,'de para'!E:H,4,0)="EX","Externo","Interno")</f>
        <v>Interno</v>
      </c>
      <c r="F955" t="s">
        <v>20205</v>
      </c>
      <c r="G955">
        <v>608</v>
      </c>
      <c r="H955" t="s">
        <v>19095</v>
      </c>
      <c r="I955" t="s">
        <v>1924</v>
      </c>
      <c r="J955">
        <v>42741</v>
      </c>
      <c r="K955" t="s">
        <v>19696</v>
      </c>
      <c r="L955" t="s">
        <v>20206</v>
      </c>
      <c r="M955" t="s">
        <v>19100</v>
      </c>
      <c r="N955" t="s">
        <v>20319</v>
      </c>
      <c r="O955" t="s">
        <v>20320</v>
      </c>
      <c r="P955" t="s">
        <v>20321</v>
      </c>
      <c r="Q955">
        <v>0</v>
      </c>
      <c r="R955">
        <v>0.34499999999999997</v>
      </c>
      <c r="S955">
        <v>0</v>
      </c>
      <c r="T955">
        <v>0.34499999999999997</v>
      </c>
      <c r="U955">
        <v>0</v>
      </c>
      <c r="V955">
        <v>0</v>
      </c>
      <c r="W955">
        <v>0</v>
      </c>
      <c r="X955">
        <v>4560</v>
      </c>
      <c r="Y955" t="s">
        <v>19124</v>
      </c>
      <c r="Z955">
        <v>0</v>
      </c>
      <c r="AA955">
        <v>1573.2</v>
      </c>
      <c r="AB955">
        <v>42765</v>
      </c>
    </row>
    <row r="956" spans="1:28" ht="15" hidden="1" customHeight="1" x14ac:dyDescent="0.25">
      <c r="A956" t="s">
        <v>380</v>
      </c>
      <c r="B956" t="e">
        <f>VLOOKUP(O956+0,'de para'!K:O,3,0)</f>
        <v>#N/A</v>
      </c>
      <c r="C956" t="str">
        <f t="shared" si="14"/>
        <v>3027</v>
      </c>
      <c r="D956" t="str">
        <f>IFERROR(VLOOKUP(G956+0,'de para'!A:C,3,0),"")</f>
        <v/>
      </c>
      <c r="E956" t="str">
        <f>IF(VLOOKUP(G956+0,'de para'!E:H,4,0)="EX","Externo","Interno")</f>
        <v>Interno</v>
      </c>
      <c r="F956" t="s">
        <v>20205</v>
      </c>
      <c r="G956">
        <v>608</v>
      </c>
      <c r="H956" t="s">
        <v>19095</v>
      </c>
      <c r="I956" t="s">
        <v>1924</v>
      </c>
      <c r="J956">
        <v>42741</v>
      </c>
      <c r="K956" t="s">
        <v>19696</v>
      </c>
      <c r="L956" t="s">
        <v>20206</v>
      </c>
      <c r="M956" t="s">
        <v>19100</v>
      </c>
      <c r="N956" t="s">
        <v>20322</v>
      </c>
      <c r="O956" t="s">
        <v>20323</v>
      </c>
      <c r="P956" t="s">
        <v>20324</v>
      </c>
      <c r="Q956">
        <v>0</v>
      </c>
      <c r="R956">
        <v>0.32500000000000001</v>
      </c>
      <c r="S956">
        <v>0</v>
      </c>
      <c r="T956">
        <v>0.32500000000000001</v>
      </c>
      <c r="U956">
        <v>0</v>
      </c>
      <c r="V956">
        <v>0</v>
      </c>
      <c r="W956">
        <v>0</v>
      </c>
      <c r="X956">
        <v>15030</v>
      </c>
      <c r="Y956" t="s">
        <v>19124</v>
      </c>
      <c r="Z956">
        <v>0</v>
      </c>
      <c r="AA956">
        <v>4884.75</v>
      </c>
      <c r="AB956">
        <v>42765</v>
      </c>
    </row>
    <row r="957" spans="1:28" ht="15" hidden="1" customHeight="1" x14ac:dyDescent="0.25">
      <c r="A957" t="s">
        <v>380</v>
      </c>
      <c r="B957" t="e">
        <f>VLOOKUP(O957+0,'de para'!K:O,3,0)</f>
        <v>#N/A</v>
      </c>
      <c r="C957" t="str">
        <f t="shared" si="14"/>
        <v>3027</v>
      </c>
      <c r="D957" t="str">
        <f>IFERROR(VLOOKUP(G957+0,'de para'!A:C,3,0),"")</f>
        <v/>
      </c>
      <c r="E957" t="str">
        <f>IF(VLOOKUP(G957+0,'de para'!E:H,4,0)="EX","Externo","Interno")</f>
        <v>Interno</v>
      </c>
      <c r="F957" t="s">
        <v>20205</v>
      </c>
      <c r="G957">
        <v>608</v>
      </c>
      <c r="H957" t="s">
        <v>19095</v>
      </c>
      <c r="I957" t="s">
        <v>1924</v>
      </c>
      <c r="J957">
        <v>42741</v>
      </c>
      <c r="K957" t="s">
        <v>19696</v>
      </c>
      <c r="L957" t="s">
        <v>20206</v>
      </c>
      <c r="M957" t="s">
        <v>19100</v>
      </c>
      <c r="N957" t="s">
        <v>20325</v>
      </c>
      <c r="O957" t="s">
        <v>20326</v>
      </c>
      <c r="P957" t="s">
        <v>20327</v>
      </c>
      <c r="Q957">
        <v>0</v>
      </c>
      <c r="R957">
        <v>0.26500000000000001</v>
      </c>
      <c r="S957">
        <v>0</v>
      </c>
      <c r="T957">
        <v>0.26500000000000001</v>
      </c>
      <c r="U957">
        <v>0</v>
      </c>
      <c r="V957">
        <v>0</v>
      </c>
      <c r="W957">
        <v>0</v>
      </c>
      <c r="X957">
        <v>61040</v>
      </c>
      <c r="Y957" t="s">
        <v>19124</v>
      </c>
      <c r="Z957">
        <v>0</v>
      </c>
      <c r="AA957">
        <v>16175.6</v>
      </c>
      <c r="AB957">
        <v>42765</v>
      </c>
    </row>
    <row r="958" spans="1:28" ht="15" hidden="1" customHeight="1" x14ac:dyDescent="0.25">
      <c r="A958" t="s">
        <v>380</v>
      </c>
      <c r="B958" t="e">
        <f>VLOOKUP(O958+0,'de para'!K:O,3,0)</f>
        <v>#N/A</v>
      </c>
      <c r="C958" t="str">
        <f t="shared" si="14"/>
        <v>3027</v>
      </c>
      <c r="D958" t="str">
        <f>IFERROR(VLOOKUP(G958+0,'de para'!A:C,3,0),"")</f>
        <v/>
      </c>
      <c r="E958" t="str">
        <f>IF(VLOOKUP(G958+0,'de para'!E:H,4,0)="EX","Externo","Interno")</f>
        <v>Interno</v>
      </c>
      <c r="F958" t="s">
        <v>20205</v>
      </c>
      <c r="G958">
        <v>608</v>
      </c>
      <c r="H958" t="s">
        <v>19095</v>
      </c>
      <c r="I958" t="s">
        <v>1924</v>
      </c>
      <c r="J958">
        <v>42741</v>
      </c>
      <c r="K958" t="s">
        <v>19696</v>
      </c>
      <c r="L958" t="s">
        <v>20206</v>
      </c>
      <c r="M958" t="s">
        <v>19100</v>
      </c>
      <c r="N958" t="s">
        <v>20328</v>
      </c>
      <c r="O958" t="s">
        <v>20329</v>
      </c>
      <c r="P958" t="s">
        <v>20330</v>
      </c>
      <c r="Q958">
        <v>0</v>
      </c>
      <c r="R958">
        <v>0.13</v>
      </c>
      <c r="S958">
        <v>0</v>
      </c>
      <c r="T958">
        <v>0.13</v>
      </c>
      <c r="U958">
        <v>0</v>
      </c>
      <c r="V958">
        <v>0</v>
      </c>
      <c r="W958">
        <v>0</v>
      </c>
      <c r="X958">
        <v>39420</v>
      </c>
      <c r="Y958" t="s">
        <v>19124</v>
      </c>
      <c r="Z958">
        <v>0</v>
      </c>
      <c r="AA958">
        <v>5124.6000000000004</v>
      </c>
      <c r="AB958">
        <v>42765</v>
      </c>
    </row>
    <row r="959" spans="1:28" ht="15" hidden="1" customHeight="1" x14ac:dyDescent="0.25">
      <c r="A959" t="s">
        <v>380</v>
      </c>
      <c r="B959" t="e">
        <f>VLOOKUP(O959+0,'de para'!K:O,3,0)</f>
        <v>#N/A</v>
      </c>
      <c r="C959" t="str">
        <f t="shared" si="14"/>
        <v>3027</v>
      </c>
      <c r="D959" t="str">
        <f>IFERROR(VLOOKUP(G959+0,'de para'!A:C,3,0),"")</f>
        <v/>
      </c>
      <c r="E959" t="str">
        <f>IF(VLOOKUP(G959+0,'de para'!E:H,4,0)="EX","Externo","Interno")</f>
        <v>Interno</v>
      </c>
      <c r="F959" t="s">
        <v>20205</v>
      </c>
      <c r="G959">
        <v>608</v>
      </c>
      <c r="H959" t="s">
        <v>19095</v>
      </c>
      <c r="I959" t="s">
        <v>1924</v>
      </c>
      <c r="J959">
        <v>42741</v>
      </c>
      <c r="K959" t="s">
        <v>19696</v>
      </c>
      <c r="L959" t="s">
        <v>20206</v>
      </c>
      <c r="M959" t="s">
        <v>19100</v>
      </c>
      <c r="N959" t="s">
        <v>20331</v>
      </c>
      <c r="O959" t="s">
        <v>20332</v>
      </c>
      <c r="P959" t="s">
        <v>20333</v>
      </c>
      <c r="Q959">
        <v>0</v>
      </c>
      <c r="R959">
        <v>0.32</v>
      </c>
      <c r="S959">
        <v>0</v>
      </c>
      <c r="T959">
        <v>0.32</v>
      </c>
      <c r="U959">
        <v>0</v>
      </c>
      <c r="V959">
        <v>0</v>
      </c>
      <c r="W959">
        <v>0</v>
      </c>
      <c r="X959">
        <v>18030</v>
      </c>
      <c r="Y959" t="s">
        <v>19124</v>
      </c>
      <c r="Z959">
        <v>0</v>
      </c>
      <c r="AA959">
        <v>5769.6</v>
      </c>
      <c r="AB959">
        <v>42765</v>
      </c>
    </row>
    <row r="960" spans="1:28" ht="15" hidden="1" customHeight="1" x14ac:dyDescent="0.25">
      <c r="A960" t="s">
        <v>380</v>
      </c>
      <c r="B960" t="e">
        <f>VLOOKUP(O960+0,'de para'!K:O,3,0)</f>
        <v>#N/A</v>
      </c>
      <c r="C960" t="str">
        <f t="shared" si="14"/>
        <v>3027</v>
      </c>
      <c r="D960" t="str">
        <f>IFERROR(VLOOKUP(G960+0,'de para'!A:C,3,0),"")</f>
        <v/>
      </c>
      <c r="E960" t="str">
        <f>IF(VLOOKUP(G960+0,'de para'!E:H,4,0)="EX","Externo","Interno")</f>
        <v>Interno</v>
      </c>
      <c r="F960" t="s">
        <v>20205</v>
      </c>
      <c r="G960">
        <v>608</v>
      </c>
      <c r="H960" t="s">
        <v>19095</v>
      </c>
      <c r="I960" t="s">
        <v>1924</v>
      </c>
      <c r="J960">
        <v>42741</v>
      </c>
      <c r="K960" t="s">
        <v>19696</v>
      </c>
      <c r="L960" t="s">
        <v>20206</v>
      </c>
      <c r="M960" t="s">
        <v>19100</v>
      </c>
      <c r="N960" t="s">
        <v>20334</v>
      </c>
      <c r="O960" t="s">
        <v>20335</v>
      </c>
      <c r="P960" t="s">
        <v>20336</v>
      </c>
      <c r="Q960">
        <v>0</v>
      </c>
      <c r="R960">
        <v>0.23499999999999999</v>
      </c>
      <c r="S960">
        <v>0</v>
      </c>
      <c r="T960">
        <v>0.23499999999999999</v>
      </c>
      <c r="U960">
        <v>0</v>
      </c>
      <c r="V960">
        <v>0</v>
      </c>
      <c r="W960">
        <v>0</v>
      </c>
      <c r="X960">
        <v>22450</v>
      </c>
      <c r="Y960" t="s">
        <v>19124</v>
      </c>
      <c r="Z960">
        <v>0</v>
      </c>
      <c r="AA960">
        <v>5275.75</v>
      </c>
      <c r="AB960">
        <v>42765</v>
      </c>
    </row>
    <row r="961" spans="1:28" ht="15" hidden="1" customHeight="1" x14ac:dyDescent="0.25">
      <c r="A961" t="s">
        <v>380</v>
      </c>
      <c r="B961" t="e">
        <f>VLOOKUP(O961+0,'de para'!K:O,3,0)</f>
        <v>#N/A</v>
      </c>
      <c r="C961" t="str">
        <f t="shared" si="14"/>
        <v>3027</v>
      </c>
      <c r="D961" t="str">
        <f>IFERROR(VLOOKUP(G961+0,'de para'!A:C,3,0),"")</f>
        <v/>
      </c>
      <c r="E961" t="str">
        <f>IF(VLOOKUP(G961+0,'de para'!E:H,4,0)="EX","Externo","Interno")</f>
        <v>Interno</v>
      </c>
      <c r="F961" t="s">
        <v>20205</v>
      </c>
      <c r="G961">
        <v>608</v>
      </c>
      <c r="H961" t="s">
        <v>19095</v>
      </c>
      <c r="I961" t="s">
        <v>1924</v>
      </c>
      <c r="J961">
        <v>42741</v>
      </c>
      <c r="K961" t="s">
        <v>19696</v>
      </c>
      <c r="L961" t="s">
        <v>20206</v>
      </c>
      <c r="M961" t="s">
        <v>19100</v>
      </c>
      <c r="N961" t="s">
        <v>20337</v>
      </c>
      <c r="O961" t="s">
        <v>20755</v>
      </c>
      <c r="P961" t="s">
        <v>20756</v>
      </c>
      <c r="Q961">
        <v>0</v>
      </c>
      <c r="R961">
        <v>0.47</v>
      </c>
      <c r="S961">
        <v>0</v>
      </c>
      <c r="T961">
        <v>0.47</v>
      </c>
      <c r="U961">
        <v>0</v>
      </c>
      <c r="V961">
        <v>0</v>
      </c>
      <c r="W961">
        <v>0</v>
      </c>
      <c r="X961">
        <v>13440</v>
      </c>
      <c r="Y961" t="s">
        <v>19124</v>
      </c>
      <c r="Z961">
        <v>0</v>
      </c>
      <c r="AA961">
        <v>6316.8</v>
      </c>
      <c r="AB961">
        <v>42765</v>
      </c>
    </row>
    <row r="962" spans="1:28" ht="15" hidden="1" customHeight="1" x14ac:dyDescent="0.25">
      <c r="A962" t="s">
        <v>380</v>
      </c>
      <c r="B962" t="e">
        <f>VLOOKUP(O962+0,'de para'!K:O,3,0)</f>
        <v>#N/A</v>
      </c>
      <c r="C962" t="str">
        <f t="shared" ref="C962:C1025" si="15">LEFT(O962,4)</f>
        <v>3027</v>
      </c>
      <c r="D962" t="str">
        <f>IFERROR(VLOOKUP(G962+0,'de para'!A:C,3,0),"")</f>
        <v/>
      </c>
      <c r="E962" t="str">
        <f>IF(VLOOKUP(G962+0,'de para'!E:H,4,0)="EX","Externo","Interno")</f>
        <v>Interno</v>
      </c>
      <c r="F962" t="s">
        <v>20205</v>
      </c>
      <c r="G962">
        <v>608</v>
      </c>
      <c r="H962" t="s">
        <v>19095</v>
      </c>
      <c r="I962" t="s">
        <v>1924</v>
      </c>
      <c r="J962">
        <v>42741</v>
      </c>
      <c r="K962" t="s">
        <v>19696</v>
      </c>
      <c r="L962" t="s">
        <v>20206</v>
      </c>
      <c r="M962" t="s">
        <v>19100</v>
      </c>
      <c r="N962" t="s">
        <v>20338</v>
      </c>
      <c r="O962" t="s">
        <v>20339</v>
      </c>
      <c r="P962" t="s">
        <v>20306</v>
      </c>
      <c r="Q962">
        <v>0</v>
      </c>
      <c r="R962">
        <v>0.4</v>
      </c>
      <c r="S962">
        <v>0</v>
      </c>
      <c r="T962">
        <v>0.4</v>
      </c>
      <c r="U962">
        <v>0</v>
      </c>
      <c r="V962">
        <v>0</v>
      </c>
      <c r="W962">
        <v>0</v>
      </c>
      <c r="X962">
        <v>7080</v>
      </c>
      <c r="Y962" t="s">
        <v>19124</v>
      </c>
      <c r="Z962">
        <v>0</v>
      </c>
      <c r="AA962">
        <v>2832</v>
      </c>
      <c r="AB962">
        <v>42765</v>
      </c>
    </row>
    <row r="963" spans="1:28" ht="15" hidden="1" customHeight="1" x14ac:dyDescent="0.25">
      <c r="A963" t="s">
        <v>380</v>
      </c>
      <c r="B963" t="e">
        <f>VLOOKUP(O963+0,'de para'!K:O,3,0)</f>
        <v>#N/A</v>
      </c>
      <c r="C963" t="str">
        <f t="shared" si="15"/>
        <v>3027</v>
      </c>
      <c r="D963" t="str">
        <f>IFERROR(VLOOKUP(G963+0,'de para'!A:C,3,0),"")</f>
        <v/>
      </c>
      <c r="E963" t="str">
        <f>IF(VLOOKUP(G963+0,'de para'!E:H,4,0)="EX","Externo","Interno")</f>
        <v>Interno</v>
      </c>
      <c r="F963" t="s">
        <v>20205</v>
      </c>
      <c r="G963">
        <v>608</v>
      </c>
      <c r="H963" t="s">
        <v>19095</v>
      </c>
      <c r="I963" t="s">
        <v>1924</v>
      </c>
      <c r="J963">
        <v>42741</v>
      </c>
      <c r="K963" t="s">
        <v>19696</v>
      </c>
      <c r="L963" t="s">
        <v>20206</v>
      </c>
      <c r="M963" t="s">
        <v>19100</v>
      </c>
      <c r="N963" t="s">
        <v>20340</v>
      </c>
      <c r="O963" t="s">
        <v>20341</v>
      </c>
      <c r="P963" t="s">
        <v>20342</v>
      </c>
      <c r="Q963">
        <v>0</v>
      </c>
      <c r="R963">
        <v>0.26500000000000001</v>
      </c>
      <c r="S963">
        <v>0</v>
      </c>
      <c r="T963">
        <v>0.26500000000000001</v>
      </c>
      <c r="U963">
        <v>0</v>
      </c>
      <c r="V963">
        <v>0</v>
      </c>
      <c r="W963">
        <v>0</v>
      </c>
      <c r="X963">
        <v>22450</v>
      </c>
      <c r="Y963" t="s">
        <v>19124</v>
      </c>
      <c r="Z963">
        <v>0</v>
      </c>
      <c r="AA963">
        <v>5949.25</v>
      </c>
      <c r="AB963">
        <v>42765</v>
      </c>
    </row>
    <row r="964" spans="1:28" ht="15" hidden="1" customHeight="1" x14ac:dyDescent="0.25">
      <c r="A964" t="s">
        <v>380</v>
      </c>
      <c r="B964" t="e">
        <f>VLOOKUP(O964+0,'de para'!K:O,3,0)</f>
        <v>#N/A</v>
      </c>
      <c r="C964" t="str">
        <f t="shared" si="15"/>
        <v>3027</v>
      </c>
      <c r="D964" t="str">
        <f>IFERROR(VLOOKUP(G964+0,'de para'!A:C,3,0),"")</f>
        <v/>
      </c>
      <c r="E964" t="str">
        <f>IF(VLOOKUP(G964+0,'de para'!E:H,4,0)="EX","Externo","Interno")</f>
        <v>Interno</v>
      </c>
      <c r="F964" t="s">
        <v>20205</v>
      </c>
      <c r="G964">
        <v>608</v>
      </c>
      <c r="H964" t="s">
        <v>19095</v>
      </c>
      <c r="I964" t="s">
        <v>1924</v>
      </c>
      <c r="J964">
        <v>42741</v>
      </c>
      <c r="K964" t="s">
        <v>19696</v>
      </c>
      <c r="L964" t="s">
        <v>20206</v>
      </c>
      <c r="M964" t="s">
        <v>19100</v>
      </c>
      <c r="N964" t="s">
        <v>20343</v>
      </c>
      <c r="O964" t="s">
        <v>20344</v>
      </c>
      <c r="P964" t="s">
        <v>20345</v>
      </c>
      <c r="Q964">
        <v>0</v>
      </c>
      <c r="R964">
        <v>0.13300000000000001</v>
      </c>
      <c r="S964">
        <v>0</v>
      </c>
      <c r="T964">
        <v>0.13300000000000001</v>
      </c>
      <c r="U964">
        <v>0</v>
      </c>
      <c r="V964">
        <v>0</v>
      </c>
      <c r="W964">
        <v>0</v>
      </c>
      <c r="X964">
        <v>13870</v>
      </c>
      <c r="Y964" t="s">
        <v>19124</v>
      </c>
      <c r="Z964">
        <v>0</v>
      </c>
      <c r="AA964">
        <v>1844.71</v>
      </c>
      <c r="AB964">
        <v>42765</v>
      </c>
    </row>
    <row r="965" spans="1:28" ht="15" hidden="1" customHeight="1" x14ac:dyDescent="0.25">
      <c r="A965" t="s">
        <v>380</v>
      </c>
      <c r="B965" t="e">
        <f>VLOOKUP(O965+0,'de para'!K:O,3,0)</f>
        <v>#N/A</v>
      </c>
      <c r="C965" t="str">
        <f t="shared" si="15"/>
        <v>3027</v>
      </c>
      <c r="D965" t="str">
        <f>IFERROR(VLOOKUP(G965+0,'de para'!A:C,3,0),"")</f>
        <v/>
      </c>
      <c r="E965" t="str">
        <f>IF(VLOOKUP(G965+0,'de para'!E:H,4,0)="EX","Externo","Interno")</f>
        <v>Interno</v>
      </c>
      <c r="F965" t="s">
        <v>20205</v>
      </c>
      <c r="G965">
        <v>608</v>
      </c>
      <c r="H965" t="s">
        <v>19095</v>
      </c>
      <c r="I965" t="s">
        <v>1924</v>
      </c>
      <c r="J965">
        <v>42741</v>
      </c>
      <c r="K965" t="s">
        <v>19696</v>
      </c>
      <c r="L965" t="s">
        <v>20206</v>
      </c>
      <c r="M965" t="s">
        <v>19100</v>
      </c>
      <c r="N965" t="s">
        <v>20346</v>
      </c>
      <c r="O965" t="s">
        <v>20347</v>
      </c>
      <c r="P965" t="s">
        <v>20348</v>
      </c>
      <c r="Q965">
        <v>0</v>
      </c>
      <c r="R965">
        <v>0.13200000000000001</v>
      </c>
      <c r="S965">
        <v>0</v>
      </c>
      <c r="T965">
        <v>0.13200000000000001</v>
      </c>
      <c r="U965">
        <v>0</v>
      </c>
      <c r="V965">
        <v>0</v>
      </c>
      <c r="W965">
        <v>0</v>
      </c>
      <c r="X965">
        <v>36520</v>
      </c>
      <c r="Y965" t="s">
        <v>19124</v>
      </c>
      <c r="Z965">
        <v>0</v>
      </c>
      <c r="AA965">
        <v>4820.6400000000003</v>
      </c>
      <c r="AB965">
        <v>42765</v>
      </c>
    </row>
    <row r="966" spans="1:28" ht="15" hidden="1" customHeight="1" x14ac:dyDescent="0.25">
      <c r="A966" t="s">
        <v>380</v>
      </c>
      <c r="B966" t="e">
        <f>VLOOKUP(O966+0,'de para'!K:O,3,0)</f>
        <v>#N/A</v>
      </c>
      <c r="C966" t="str">
        <f t="shared" si="15"/>
        <v>3027</v>
      </c>
      <c r="D966" t="str">
        <f>IFERROR(VLOOKUP(G966+0,'de para'!A:C,3,0),"")</f>
        <v/>
      </c>
      <c r="E966" t="str">
        <f>IF(VLOOKUP(G966+0,'de para'!E:H,4,0)="EX","Externo","Interno")</f>
        <v>Interno</v>
      </c>
      <c r="F966" t="s">
        <v>20205</v>
      </c>
      <c r="G966">
        <v>608</v>
      </c>
      <c r="H966" t="s">
        <v>19095</v>
      </c>
      <c r="I966" t="s">
        <v>1924</v>
      </c>
      <c r="J966">
        <v>42741</v>
      </c>
      <c r="K966" t="s">
        <v>19696</v>
      </c>
      <c r="L966" t="s">
        <v>20206</v>
      </c>
      <c r="M966" t="s">
        <v>19100</v>
      </c>
      <c r="N966" t="s">
        <v>20349</v>
      </c>
      <c r="O966" t="s">
        <v>20275</v>
      </c>
      <c r="P966" t="s">
        <v>20276</v>
      </c>
      <c r="Q966">
        <v>0</v>
      </c>
      <c r="R966">
        <v>0.1</v>
      </c>
      <c r="S966">
        <v>0</v>
      </c>
      <c r="T966">
        <v>0.1</v>
      </c>
      <c r="U966">
        <v>0</v>
      </c>
      <c r="V966">
        <v>0</v>
      </c>
      <c r="W966">
        <v>0</v>
      </c>
      <c r="X966">
        <v>8190</v>
      </c>
      <c r="Y966" t="s">
        <v>19124</v>
      </c>
      <c r="Z966">
        <v>0</v>
      </c>
      <c r="AA966">
        <v>819</v>
      </c>
      <c r="AB966">
        <v>42765</v>
      </c>
    </row>
    <row r="967" spans="1:28" ht="15" hidden="1" customHeight="1" x14ac:dyDescent="0.25">
      <c r="A967" t="s">
        <v>380</v>
      </c>
      <c r="B967" t="str">
        <f>VLOOKUP(O967+0,'de para'!K:O,3,0)</f>
        <v>NA</v>
      </c>
      <c r="C967" t="str">
        <f t="shared" si="15"/>
        <v>3027</v>
      </c>
      <c r="D967" t="str">
        <f>IFERROR(VLOOKUP(G967+0,'de para'!A:C,3,0),"")</f>
        <v/>
      </c>
      <c r="E967" t="str">
        <f>IF(VLOOKUP(G967+0,'de para'!E:H,4,0)="EX","Externo","Interno")</f>
        <v>Interno</v>
      </c>
      <c r="F967" t="s">
        <v>20205</v>
      </c>
      <c r="G967">
        <v>608</v>
      </c>
      <c r="H967" t="s">
        <v>19095</v>
      </c>
      <c r="I967" t="s">
        <v>1924</v>
      </c>
      <c r="J967">
        <v>42741</v>
      </c>
      <c r="K967" t="s">
        <v>19696</v>
      </c>
      <c r="L967" t="s">
        <v>20206</v>
      </c>
      <c r="M967" t="s">
        <v>19100</v>
      </c>
      <c r="N967" t="s">
        <v>20350</v>
      </c>
      <c r="O967" t="s">
        <v>20351</v>
      </c>
      <c r="P967" t="s">
        <v>20352</v>
      </c>
      <c r="Q967">
        <v>0.32200000000000001</v>
      </c>
      <c r="R967">
        <v>0.216</v>
      </c>
      <c r="S967">
        <v>0</v>
      </c>
      <c r="T967">
        <v>0.216</v>
      </c>
      <c r="U967">
        <v>0</v>
      </c>
      <c r="V967">
        <v>0</v>
      </c>
      <c r="W967">
        <v>0</v>
      </c>
      <c r="X967">
        <v>3250</v>
      </c>
      <c r="Y967" t="s">
        <v>19124</v>
      </c>
      <c r="Z967">
        <v>0</v>
      </c>
      <c r="AA967">
        <v>702</v>
      </c>
      <c r="AB967">
        <v>42765</v>
      </c>
    </row>
    <row r="968" spans="1:28" ht="15" hidden="1" customHeight="1" x14ac:dyDescent="0.25">
      <c r="A968" t="s">
        <v>380</v>
      </c>
      <c r="B968" t="e">
        <f>VLOOKUP(O968+0,'de para'!K:O,3,0)</f>
        <v>#N/A</v>
      </c>
      <c r="C968" t="str">
        <f t="shared" si="15"/>
        <v>3027</v>
      </c>
      <c r="D968" t="str">
        <f>IFERROR(VLOOKUP(G968+0,'de para'!A:C,3,0),"")</f>
        <v/>
      </c>
      <c r="E968" t="str">
        <f>IF(VLOOKUP(G968+0,'de para'!E:H,4,0)="EX","Externo","Interno")</f>
        <v>Interno</v>
      </c>
      <c r="F968" t="s">
        <v>20205</v>
      </c>
      <c r="G968">
        <v>608</v>
      </c>
      <c r="H968" t="s">
        <v>19095</v>
      </c>
      <c r="I968" t="s">
        <v>1924</v>
      </c>
      <c r="J968">
        <v>42741</v>
      </c>
      <c r="K968" t="s">
        <v>19696</v>
      </c>
      <c r="L968" t="s">
        <v>20206</v>
      </c>
      <c r="M968" t="s">
        <v>19100</v>
      </c>
      <c r="N968" t="s">
        <v>20353</v>
      </c>
      <c r="O968" t="s">
        <v>20354</v>
      </c>
      <c r="P968" t="s">
        <v>20355</v>
      </c>
      <c r="Q968">
        <v>0</v>
      </c>
      <c r="R968">
        <v>0.245</v>
      </c>
      <c r="S968">
        <v>0</v>
      </c>
      <c r="T968">
        <v>0.245</v>
      </c>
      <c r="U968">
        <v>0</v>
      </c>
      <c r="V968">
        <v>0</v>
      </c>
      <c r="W968">
        <v>0</v>
      </c>
      <c r="X968">
        <v>13800</v>
      </c>
      <c r="Y968" t="s">
        <v>19124</v>
      </c>
      <c r="Z968">
        <v>0</v>
      </c>
      <c r="AA968">
        <v>3381</v>
      </c>
      <c r="AB968">
        <v>42765</v>
      </c>
    </row>
    <row r="969" spans="1:28" ht="15" hidden="1" customHeight="1" x14ac:dyDescent="0.25">
      <c r="A969" t="s">
        <v>380</v>
      </c>
      <c r="B969" t="e">
        <f>VLOOKUP(O969+0,'de para'!K:O,3,0)</f>
        <v>#N/A</v>
      </c>
      <c r="C969" t="str">
        <f t="shared" si="15"/>
        <v>3027</v>
      </c>
      <c r="D969" t="str">
        <f>IFERROR(VLOOKUP(G969+0,'de para'!A:C,3,0),"")</f>
        <v/>
      </c>
      <c r="E969" t="str">
        <f>IF(VLOOKUP(G969+0,'de para'!E:H,4,0)="EX","Externo","Interno")</f>
        <v>Interno</v>
      </c>
      <c r="F969" t="s">
        <v>20205</v>
      </c>
      <c r="G969">
        <v>608</v>
      </c>
      <c r="H969" t="s">
        <v>19095</v>
      </c>
      <c r="I969" t="s">
        <v>1924</v>
      </c>
      <c r="J969">
        <v>42741</v>
      </c>
      <c r="K969" t="s">
        <v>19696</v>
      </c>
      <c r="L969" t="s">
        <v>20206</v>
      </c>
      <c r="M969" t="s">
        <v>19100</v>
      </c>
      <c r="N969" t="s">
        <v>20356</v>
      </c>
      <c r="O969" t="s">
        <v>20357</v>
      </c>
      <c r="P969" t="s">
        <v>20358</v>
      </c>
      <c r="Q969">
        <v>0</v>
      </c>
      <c r="R969">
        <v>1.4379999999999999</v>
      </c>
      <c r="S969">
        <v>0</v>
      </c>
      <c r="T969">
        <v>1.4379999999999999</v>
      </c>
      <c r="U969">
        <v>0</v>
      </c>
      <c r="V969">
        <v>0</v>
      </c>
      <c r="W969">
        <v>0</v>
      </c>
      <c r="X969">
        <v>9310</v>
      </c>
      <c r="Y969" t="s">
        <v>19124</v>
      </c>
      <c r="Z969">
        <v>0</v>
      </c>
      <c r="AA969">
        <v>13387.78</v>
      </c>
      <c r="AB969">
        <v>42765</v>
      </c>
    </row>
    <row r="970" spans="1:28" ht="15" hidden="1" customHeight="1" x14ac:dyDescent="0.25">
      <c r="A970" t="s">
        <v>380</v>
      </c>
      <c r="B970" t="e">
        <f>VLOOKUP(O970+0,'de para'!K:O,3,0)</f>
        <v>#N/A</v>
      </c>
      <c r="C970" t="str">
        <f t="shared" si="15"/>
        <v>3027</v>
      </c>
      <c r="D970" t="str">
        <f>IFERROR(VLOOKUP(G970+0,'de para'!A:C,3,0),"")</f>
        <v/>
      </c>
      <c r="E970" t="str">
        <f>IF(VLOOKUP(G970+0,'de para'!E:H,4,0)="EX","Externo","Interno")</f>
        <v>Interno</v>
      </c>
      <c r="F970" t="s">
        <v>20205</v>
      </c>
      <c r="G970">
        <v>608</v>
      </c>
      <c r="H970" t="s">
        <v>19095</v>
      </c>
      <c r="I970" t="s">
        <v>1924</v>
      </c>
      <c r="J970">
        <v>42741</v>
      </c>
      <c r="K970" t="s">
        <v>19696</v>
      </c>
      <c r="L970" t="s">
        <v>20206</v>
      </c>
      <c r="M970" t="s">
        <v>19100</v>
      </c>
      <c r="N970" t="s">
        <v>20359</v>
      </c>
      <c r="O970" t="s">
        <v>20360</v>
      </c>
      <c r="P970" t="s">
        <v>20361</v>
      </c>
      <c r="Q970">
        <v>0</v>
      </c>
      <c r="R970">
        <v>0.317</v>
      </c>
      <c r="S970">
        <v>0</v>
      </c>
      <c r="T970">
        <v>0.317</v>
      </c>
      <c r="U970">
        <v>0</v>
      </c>
      <c r="V970">
        <v>0</v>
      </c>
      <c r="W970">
        <v>0</v>
      </c>
      <c r="X970">
        <v>48280</v>
      </c>
      <c r="Y970" t="s">
        <v>19124</v>
      </c>
      <c r="Z970">
        <v>0</v>
      </c>
      <c r="AA970">
        <v>15304.76</v>
      </c>
      <c r="AB970">
        <v>42765</v>
      </c>
    </row>
    <row r="971" spans="1:28" ht="15" hidden="1" customHeight="1" x14ac:dyDescent="0.25">
      <c r="A971" t="s">
        <v>380</v>
      </c>
      <c r="B971" t="e">
        <f>VLOOKUP(O971+0,'de para'!K:O,3,0)</f>
        <v>#N/A</v>
      </c>
      <c r="C971" t="str">
        <f t="shared" si="15"/>
        <v>3027</v>
      </c>
      <c r="D971" t="str">
        <f>IFERROR(VLOOKUP(G971+0,'de para'!A:C,3,0),"")</f>
        <v/>
      </c>
      <c r="E971" t="str">
        <f>IF(VLOOKUP(G971+0,'de para'!E:H,4,0)="EX","Externo","Interno")</f>
        <v>Interno</v>
      </c>
      <c r="F971" t="s">
        <v>20205</v>
      </c>
      <c r="G971">
        <v>608</v>
      </c>
      <c r="H971" t="s">
        <v>19095</v>
      </c>
      <c r="I971" t="s">
        <v>1924</v>
      </c>
      <c r="J971">
        <v>42741</v>
      </c>
      <c r="K971" t="s">
        <v>19696</v>
      </c>
      <c r="L971" t="s">
        <v>20206</v>
      </c>
      <c r="M971" t="s">
        <v>19100</v>
      </c>
      <c r="N971" t="s">
        <v>20362</v>
      </c>
      <c r="O971" t="s">
        <v>20363</v>
      </c>
      <c r="P971" t="s">
        <v>20364</v>
      </c>
      <c r="Q971">
        <v>0</v>
      </c>
      <c r="R971">
        <v>1.8169999999999999</v>
      </c>
      <c r="S971">
        <v>0</v>
      </c>
      <c r="T971">
        <v>1.8169999999999999</v>
      </c>
      <c r="U971">
        <v>0</v>
      </c>
      <c r="V971">
        <v>0</v>
      </c>
      <c r="W971">
        <v>0</v>
      </c>
      <c r="X971">
        <v>6510</v>
      </c>
      <c r="Y971" t="s">
        <v>19124</v>
      </c>
      <c r="Z971">
        <v>0</v>
      </c>
      <c r="AA971">
        <v>11828.67</v>
      </c>
      <c r="AB971">
        <v>42765</v>
      </c>
    </row>
    <row r="972" spans="1:28" ht="15" hidden="1" customHeight="1" x14ac:dyDescent="0.25">
      <c r="A972" t="s">
        <v>380</v>
      </c>
      <c r="B972" t="e">
        <f>VLOOKUP(O972+0,'de para'!K:O,3,0)</f>
        <v>#N/A</v>
      </c>
      <c r="C972" t="str">
        <f t="shared" si="15"/>
        <v>3027</v>
      </c>
      <c r="D972" t="str">
        <f>IFERROR(VLOOKUP(G972+0,'de para'!A:C,3,0),"")</f>
        <v/>
      </c>
      <c r="E972" t="str">
        <f>IF(VLOOKUP(G972+0,'de para'!E:H,4,0)="EX","Externo","Interno")</f>
        <v>Interno</v>
      </c>
      <c r="F972" t="s">
        <v>20205</v>
      </c>
      <c r="G972">
        <v>608</v>
      </c>
      <c r="H972" t="s">
        <v>19095</v>
      </c>
      <c r="I972" t="s">
        <v>1924</v>
      </c>
      <c r="J972">
        <v>42741</v>
      </c>
      <c r="K972" t="s">
        <v>19696</v>
      </c>
      <c r="L972" t="s">
        <v>20206</v>
      </c>
      <c r="M972" t="s">
        <v>19100</v>
      </c>
      <c r="N972" t="s">
        <v>20365</v>
      </c>
      <c r="O972" t="s">
        <v>20366</v>
      </c>
      <c r="P972" t="s">
        <v>12965</v>
      </c>
      <c r="Q972">
        <v>0</v>
      </c>
      <c r="R972">
        <v>0.49299999999999999</v>
      </c>
      <c r="S972">
        <v>0</v>
      </c>
      <c r="T972">
        <v>0.49299999999999999</v>
      </c>
      <c r="U972">
        <v>0</v>
      </c>
      <c r="V972">
        <v>0</v>
      </c>
      <c r="W972">
        <v>0</v>
      </c>
      <c r="X972">
        <v>3430</v>
      </c>
      <c r="Y972" t="s">
        <v>19124</v>
      </c>
      <c r="Z972">
        <v>0</v>
      </c>
      <c r="AA972">
        <v>1690.99</v>
      </c>
      <c r="AB972">
        <v>42765</v>
      </c>
    </row>
    <row r="973" spans="1:28" ht="15" hidden="1" customHeight="1" x14ac:dyDescent="0.25">
      <c r="A973" t="s">
        <v>380</v>
      </c>
      <c r="B973" t="e">
        <f>VLOOKUP(O973+0,'de para'!K:O,3,0)</f>
        <v>#N/A</v>
      </c>
      <c r="C973" t="str">
        <f t="shared" si="15"/>
        <v>3027</v>
      </c>
      <c r="D973" t="str">
        <f>IFERROR(VLOOKUP(G973+0,'de para'!A:C,3,0),"")</f>
        <v/>
      </c>
      <c r="E973" t="str">
        <f>IF(VLOOKUP(G973+0,'de para'!E:H,4,0)="EX","Externo","Interno")</f>
        <v>Interno</v>
      </c>
      <c r="F973" t="s">
        <v>20205</v>
      </c>
      <c r="G973">
        <v>608</v>
      </c>
      <c r="H973" t="s">
        <v>19095</v>
      </c>
      <c r="I973" t="s">
        <v>1924</v>
      </c>
      <c r="J973">
        <v>42741</v>
      </c>
      <c r="K973" t="s">
        <v>19696</v>
      </c>
      <c r="L973" t="s">
        <v>20206</v>
      </c>
      <c r="M973" t="s">
        <v>19100</v>
      </c>
      <c r="N973" t="s">
        <v>20367</v>
      </c>
      <c r="O973" t="s">
        <v>20368</v>
      </c>
      <c r="P973" t="s">
        <v>20369</v>
      </c>
      <c r="Q973">
        <v>0</v>
      </c>
      <c r="R973">
        <v>1.827</v>
      </c>
      <c r="S973">
        <v>0</v>
      </c>
      <c r="T973">
        <v>1.827</v>
      </c>
      <c r="U973">
        <v>0</v>
      </c>
      <c r="V973">
        <v>0</v>
      </c>
      <c r="W973">
        <v>0</v>
      </c>
      <c r="X973">
        <v>3080</v>
      </c>
      <c r="Y973" t="s">
        <v>19124</v>
      </c>
      <c r="Z973">
        <v>0</v>
      </c>
      <c r="AA973">
        <v>5627.16</v>
      </c>
      <c r="AB973">
        <v>42765</v>
      </c>
    </row>
    <row r="974" spans="1:28" ht="15" hidden="1" customHeight="1" x14ac:dyDescent="0.25">
      <c r="A974" t="s">
        <v>380</v>
      </c>
      <c r="B974" t="e">
        <f>VLOOKUP(O974+0,'de para'!K:O,3,0)</f>
        <v>#N/A</v>
      </c>
      <c r="C974" t="str">
        <f t="shared" si="15"/>
        <v>3027</v>
      </c>
      <c r="D974" t="str">
        <f>IFERROR(VLOOKUP(G974+0,'de para'!A:C,3,0),"")</f>
        <v/>
      </c>
      <c r="E974" t="str">
        <f>IF(VLOOKUP(G974+0,'de para'!E:H,4,0)="EX","Externo","Interno")</f>
        <v>Interno</v>
      </c>
      <c r="F974" t="s">
        <v>20205</v>
      </c>
      <c r="G974">
        <v>608</v>
      </c>
      <c r="H974" t="s">
        <v>19095</v>
      </c>
      <c r="I974" t="s">
        <v>1924</v>
      </c>
      <c r="J974">
        <v>42741</v>
      </c>
      <c r="K974" t="s">
        <v>19696</v>
      </c>
      <c r="L974" t="s">
        <v>20206</v>
      </c>
      <c r="M974" t="s">
        <v>19100</v>
      </c>
      <c r="N974" t="s">
        <v>20370</v>
      </c>
      <c r="O974" t="s">
        <v>20371</v>
      </c>
      <c r="P974" t="s">
        <v>20372</v>
      </c>
      <c r="Q974">
        <v>0</v>
      </c>
      <c r="R974">
        <v>0.188</v>
      </c>
      <c r="S974">
        <v>0</v>
      </c>
      <c r="T974">
        <v>0.188</v>
      </c>
      <c r="U974">
        <v>0</v>
      </c>
      <c r="V974">
        <v>0</v>
      </c>
      <c r="W974">
        <v>0</v>
      </c>
      <c r="X974">
        <v>27360</v>
      </c>
      <c r="Y974" t="s">
        <v>19124</v>
      </c>
      <c r="Z974">
        <v>0</v>
      </c>
      <c r="AA974">
        <v>5143.68</v>
      </c>
      <c r="AB974">
        <v>42765</v>
      </c>
    </row>
    <row r="975" spans="1:28" ht="15" hidden="1" customHeight="1" x14ac:dyDescent="0.25">
      <c r="A975" t="s">
        <v>380</v>
      </c>
      <c r="B975" t="e">
        <f>VLOOKUP(O975+0,'de para'!K:O,3,0)</f>
        <v>#N/A</v>
      </c>
      <c r="C975" t="str">
        <f t="shared" si="15"/>
        <v>3027</v>
      </c>
      <c r="D975" t="str">
        <f>IFERROR(VLOOKUP(G975+0,'de para'!A:C,3,0),"")</f>
        <v/>
      </c>
      <c r="E975" t="str">
        <f>IF(VLOOKUP(G975+0,'de para'!E:H,4,0)="EX","Externo","Interno")</f>
        <v>Interno</v>
      </c>
      <c r="F975" t="s">
        <v>20205</v>
      </c>
      <c r="G975">
        <v>608</v>
      </c>
      <c r="H975" t="s">
        <v>19095</v>
      </c>
      <c r="I975" t="s">
        <v>1924</v>
      </c>
      <c r="J975">
        <v>42741</v>
      </c>
      <c r="K975" t="s">
        <v>19696</v>
      </c>
      <c r="L975" t="s">
        <v>20206</v>
      </c>
      <c r="M975" t="s">
        <v>19100</v>
      </c>
      <c r="N975" t="s">
        <v>20373</v>
      </c>
      <c r="O975" t="s">
        <v>20374</v>
      </c>
      <c r="P975" t="s">
        <v>20375</v>
      </c>
      <c r="Q975">
        <v>0</v>
      </c>
      <c r="R975">
        <v>0.34699999999999998</v>
      </c>
      <c r="S975">
        <v>0</v>
      </c>
      <c r="T975">
        <v>0.34699999999999998</v>
      </c>
      <c r="U975">
        <v>0</v>
      </c>
      <c r="V975">
        <v>0</v>
      </c>
      <c r="W975">
        <v>0</v>
      </c>
      <c r="X975">
        <v>24750</v>
      </c>
      <c r="Y975" t="s">
        <v>19124</v>
      </c>
      <c r="Z975">
        <v>0</v>
      </c>
      <c r="AA975">
        <v>8588.25</v>
      </c>
      <c r="AB975">
        <v>42765</v>
      </c>
    </row>
    <row r="976" spans="1:28" ht="15" hidden="1" customHeight="1" x14ac:dyDescent="0.25">
      <c r="A976" t="s">
        <v>380</v>
      </c>
      <c r="B976" t="e">
        <f>VLOOKUP(O976+0,'de para'!K:O,3,0)</f>
        <v>#N/A</v>
      </c>
      <c r="C976" t="str">
        <f t="shared" si="15"/>
        <v>3027</v>
      </c>
      <c r="D976" t="str">
        <f>IFERROR(VLOOKUP(G976+0,'de para'!A:C,3,0),"")</f>
        <v/>
      </c>
      <c r="E976" t="str">
        <f>IF(VLOOKUP(G976+0,'de para'!E:H,4,0)="EX","Externo","Interno")</f>
        <v>Interno</v>
      </c>
      <c r="F976" t="s">
        <v>20205</v>
      </c>
      <c r="G976">
        <v>608</v>
      </c>
      <c r="H976" t="s">
        <v>19095</v>
      </c>
      <c r="I976" t="s">
        <v>1924</v>
      </c>
      <c r="J976">
        <v>42741</v>
      </c>
      <c r="K976" t="s">
        <v>19696</v>
      </c>
      <c r="L976" t="s">
        <v>20206</v>
      </c>
      <c r="M976" t="s">
        <v>19100</v>
      </c>
      <c r="N976" t="s">
        <v>20376</v>
      </c>
      <c r="O976" t="s">
        <v>20377</v>
      </c>
      <c r="P976" t="s">
        <v>20378</v>
      </c>
      <c r="Q976">
        <v>0</v>
      </c>
      <c r="R976">
        <v>0.52700000000000002</v>
      </c>
      <c r="S976">
        <v>0</v>
      </c>
      <c r="T976">
        <v>0.52700000000000002</v>
      </c>
      <c r="U976">
        <v>0</v>
      </c>
      <c r="V976">
        <v>0</v>
      </c>
      <c r="W976">
        <v>0</v>
      </c>
      <c r="X976">
        <v>8010</v>
      </c>
      <c r="Y976" t="s">
        <v>19124</v>
      </c>
      <c r="Z976">
        <v>0</v>
      </c>
      <c r="AA976">
        <v>4221.2700000000004</v>
      </c>
      <c r="AB976">
        <v>42765</v>
      </c>
    </row>
    <row r="977" spans="1:28" ht="15" hidden="1" customHeight="1" x14ac:dyDescent="0.25">
      <c r="A977" t="s">
        <v>380</v>
      </c>
      <c r="B977" t="e">
        <f>VLOOKUP(O977+0,'de para'!K:O,3,0)</f>
        <v>#N/A</v>
      </c>
      <c r="C977" t="str">
        <f t="shared" si="15"/>
        <v>3027</v>
      </c>
      <c r="D977" t="str">
        <f>IFERROR(VLOOKUP(G977+0,'de para'!A:C,3,0),"")</f>
        <v/>
      </c>
      <c r="E977" t="str">
        <f>IF(VLOOKUP(G977+0,'de para'!E:H,4,0)="EX","Externo","Interno")</f>
        <v>Interno</v>
      </c>
      <c r="F977" t="s">
        <v>20205</v>
      </c>
      <c r="G977">
        <v>608</v>
      </c>
      <c r="H977" t="s">
        <v>19095</v>
      </c>
      <c r="I977" t="s">
        <v>1924</v>
      </c>
      <c r="J977">
        <v>42741</v>
      </c>
      <c r="K977" t="s">
        <v>19696</v>
      </c>
      <c r="L977" t="s">
        <v>20206</v>
      </c>
      <c r="M977" t="s">
        <v>19100</v>
      </c>
      <c r="N977" t="s">
        <v>20379</v>
      </c>
      <c r="O977" t="s">
        <v>20380</v>
      </c>
      <c r="P977" t="s">
        <v>20381</v>
      </c>
      <c r="Q977">
        <v>0</v>
      </c>
      <c r="R977">
        <v>0.34599999999999997</v>
      </c>
      <c r="S977">
        <v>0</v>
      </c>
      <c r="T977">
        <v>0.34599999999999997</v>
      </c>
      <c r="U977">
        <v>0</v>
      </c>
      <c r="V977">
        <v>0</v>
      </c>
      <c r="W977">
        <v>0</v>
      </c>
      <c r="X977">
        <v>7080</v>
      </c>
      <c r="Y977" t="s">
        <v>19124</v>
      </c>
      <c r="Z977">
        <v>0</v>
      </c>
      <c r="AA977">
        <v>2449.6799999999998</v>
      </c>
      <c r="AB977">
        <v>42765</v>
      </c>
    </row>
    <row r="978" spans="1:28" ht="15" hidden="1" customHeight="1" x14ac:dyDescent="0.25">
      <c r="A978" t="s">
        <v>380</v>
      </c>
      <c r="B978" t="e">
        <f>VLOOKUP(O978+0,'de para'!K:O,3,0)</f>
        <v>#N/A</v>
      </c>
      <c r="C978" t="str">
        <f t="shared" si="15"/>
        <v>3027</v>
      </c>
      <c r="D978" t="str">
        <f>IFERROR(VLOOKUP(G978+0,'de para'!A:C,3,0),"")</f>
        <v/>
      </c>
      <c r="E978" t="str">
        <f>IF(VLOOKUP(G978+0,'de para'!E:H,4,0)="EX","Externo","Interno")</f>
        <v>Interno</v>
      </c>
      <c r="F978" t="s">
        <v>20205</v>
      </c>
      <c r="G978">
        <v>608</v>
      </c>
      <c r="H978" t="s">
        <v>19095</v>
      </c>
      <c r="I978" t="s">
        <v>1924</v>
      </c>
      <c r="J978">
        <v>42741</v>
      </c>
      <c r="K978" t="s">
        <v>19696</v>
      </c>
      <c r="L978" t="s">
        <v>20206</v>
      </c>
      <c r="M978" t="s">
        <v>19100</v>
      </c>
      <c r="N978" t="s">
        <v>20382</v>
      </c>
      <c r="O978" t="s">
        <v>20757</v>
      </c>
      <c r="P978" t="s">
        <v>20758</v>
      </c>
      <c r="Q978">
        <v>0</v>
      </c>
      <c r="R978">
        <v>0.57299999999999995</v>
      </c>
      <c r="S978">
        <v>0</v>
      </c>
      <c r="T978">
        <v>0.57299999999999995</v>
      </c>
      <c r="U978">
        <v>0</v>
      </c>
      <c r="V978">
        <v>0</v>
      </c>
      <c r="W978">
        <v>0</v>
      </c>
      <c r="X978">
        <v>5560</v>
      </c>
      <c r="Y978" t="s">
        <v>19124</v>
      </c>
      <c r="Z978">
        <v>0</v>
      </c>
      <c r="AA978">
        <v>3185.88</v>
      </c>
      <c r="AB978">
        <v>42765</v>
      </c>
    </row>
    <row r="979" spans="1:28" ht="15" hidden="1" customHeight="1" x14ac:dyDescent="0.25">
      <c r="A979" t="s">
        <v>380</v>
      </c>
      <c r="B979" t="e">
        <f>VLOOKUP(O979+0,'de para'!K:O,3,0)</f>
        <v>#N/A</v>
      </c>
      <c r="C979" t="str">
        <f t="shared" si="15"/>
        <v>3027</v>
      </c>
      <c r="D979" t="str">
        <f>IFERROR(VLOOKUP(G979+0,'de para'!A:C,3,0),"")</f>
        <v/>
      </c>
      <c r="E979" t="str">
        <f>IF(VLOOKUP(G979+0,'de para'!E:H,4,0)="EX","Externo","Interno")</f>
        <v>Interno</v>
      </c>
      <c r="F979" t="s">
        <v>20205</v>
      </c>
      <c r="G979">
        <v>608</v>
      </c>
      <c r="H979" t="s">
        <v>19095</v>
      </c>
      <c r="I979" t="s">
        <v>1924</v>
      </c>
      <c r="J979">
        <v>42741</v>
      </c>
      <c r="K979" t="s">
        <v>19696</v>
      </c>
      <c r="L979" t="s">
        <v>20206</v>
      </c>
      <c r="M979" t="s">
        <v>19100</v>
      </c>
      <c r="N979" t="s">
        <v>20383</v>
      </c>
      <c r="O979" t="s">
        <v>20384</v>
      </c>
      <c r="P979" t="s">
        <v>20385</v>
      </c>
      <c r="Q979">
        <v>0</v>
      </c>
      <c r="R979">
        <v>1.042</v>
      </c>
      <c r="S979">
        <v>0</v>
      </c>
      <c r="T979">
        <v>1.042</v>
      </c>
      <c r="U979">
        <v>0</v>
      </c>
      <c r="V979">
        <v>0</v>
      </c>
      <c r="W979">
        <v>0</v>
      </c>
      <c r="X979">
        <v>10260</v>
      </c>
      <c r="Y979" t="s">
        <v>19124</v>
      </c>
      <c r="Z979">
        <v>0</v>
      </c>
      <c r="AA979">
        <v>10690.92</v>
      </c>
      <c r="AB979">
        <v>42765</v>
      </c>
    </row>
    <row r="980" spans="1:28" ht="15" hidden="1" customHeight="1" x14ac:dyDescent="0.25">
      <c r="A980" t="s">
        <v>380</v>
      </c>
      <c r="B980" t="e">
        <f>VLOOKUP(O980+0,'de para'!K:O,3,0)</f>
        <v>#N/A</v>
      </c>
      <c r="C980" t="str">
        <f t="shared" si="15"/>
        <v>3027</v>
      </c>
      <c r="D980" t="str">
        <f>IFERROR(VLOOKUP(G980+0,'de para'!A:C,3,0),"")</f>
        <v/>
      </c>
      <c r="E980" t="str">
        <f>IF(VLOOKUP(G980+0,'de para'!E:H,4,0)="EX","Externo","Interno")</f>
        <v>Interno</v>
      </c>
      <c r="F980" t="s">
        <v>20205</v>
      </c>
      <c r="G980">
        <v>608</v>
      </c>
      <c r="H980" t="s">
        <v>19095</v>
      </c>
      <c r="I980" t="s">
        <v>1924</v>
      </c>
      <c r="J980">
        <v>42741</v>
      </c>
      <c r="K980" t="s">
        <v>19696</v>
      </c>
      <c r="L980" t="s">
        <v>20206</v>
      </c>
      <c r="M980" t="s">
        <v>19100</v>
      </c>
      <c r="N980" t="s">
        <v>20386</v>
      </c>
      <c r="O980" t="s">
        <v>20387</v>
      </c>
      <c r="P980" t="s">
        <v>20388</v>
      </c>
      <c r="Q980">
        <v>0</v>
      </c>
      <c r="R980">
        <v>0.161</v>
      </c>
      <c r="S980">
        <v>0</v>
      </c>
      <c r="T980">
        <v>0.161</v>
      </c>
      <c r="U980">
        <v>0</v>
      </c>
      <c r="V980">
        <v>0</v>
      </c>
      <c r="W980">
        <v>0</v>
      </c>
      <c r="X980">
        <v>27810</v>
      </c>
      <c r="Y980" t="s">
        <v>19124</v>
      </c>
      <c r="Z980">
        <v>0</v>
      </c>
      <c r="AA980">
        <v>4477.41</v>
      </c>
      <c r="AB980">
        <v>42765</v>
      </c>
    </row>
    <row r="981" spans="1:28" ht="15" hidden="1" customHeight="1" x14ac:dyDescent="0.25">
      <c r="A981" t="s">
        <v>380</v>
      </c>
      <c r="B981" t="e">
        <f>VLOOKUP(O981+0,'de para'!K:O,3,0)</f>
        <v>#N/A</v>
      </c>
      <c r="C981" t="str">
        <f t="shared" si="15"/>
        <v>3027</v>
      </c>
      <c r="D981" t="str">
        <f>IFERROR(VLOOKUP(G981+0,'de para'!A:C,3,0),"")</f>
        <v/>
      </c>
      <c r="E981" t="str">
        <f>IF(VLOOKUP(G981+0,'de para'!E:H,4,0)="EX","Externo","Interno")</f>
        <v>Interno</v>
      </c>
      <c r="F981" t="s">
        <v>20205</v>
      </c>
      <c r="G981">
        <v>608</v>
      </c>
      <c r="H981" t="s">
        <v>19095</v>
      </c>
      <c r="I981" t="s">
        <v>1924</v>
      </c>
      <c r="J981">
        <v>42741</v>
      </c>
      <c r="K981" t="s">
        <v>19696</v>
      </c>
      <c r="L981" t="s">
        <v>20206</v>
      </c>
      <c r="M981" t="s">
        <v>19100</v>
      </c>
      <c r="N981" t="s">
        <v>20389</v>
      </c>
      <c r="O981" t="s">
        <v>20308</v>
      </c>
      <c r="P981" t="s">
        <v>20309</v>
      </c>
      <c r="Q981">
        <v>-0.3</v>
      </c>
      <c r="R981">
        <v>1.395</v>
      </c>
      <c r="S981">
        <v>0</v>
      </c>
      <c r="T981">
        <v>1.395</v>
      </c>
      <c r="U981">
        <v>0</v>
      </c>
      <c r="V981">
        <v>0</v>
      </c>
      <c r="W981">
        <v>0</v>
      </c>
      <c r="X981">
        <v>6690</v>
      </c>
      <c r="Y981" t="s">
        <v>19124</v>
      </c>
      <c r="Z981">
        <v>0</v>
      </c>
      <c r="AA981">
        <v>9332.5499999999993</v>
      </c>
      <c r="AB981">
        <v>42765</v>
      </c>
    </row>
    <row r="982" spans="1:28" ht="15" hidden="1" customHeight="1" x14ac:dyDescent="0.25">
      <c r="A982" t="s">
        <v>380</v>
      </c>
      <c r="B982" t="e">
        <f>VLOOKUP(O982+0,'de para'!K:O,3,0)</f>
        <v>#N/A</v>
      </c>
      <c r="C982" t="str">
        <f t="shared" si="15"/>
        <v>3027</v>
      </c>
      <c r="D982" t="str">
        <f>IFERROR(VLOOKUP(G982+0,'de para'!A:C,3,0),"")</f>
        <v/>
      </c>
      <c r="E982" t="str">
        <f>IF(VLOOKUP(G982+0,'de para'!E:H,4,0)="EX","Externo","Interno")</f>
        <v>Interno</v>
      </c>
      <c r="F982" t="s">
        <v>20205</v>
      </c>
      <c r="G982">
        <v>608</v>
      </c>
      <c r="H982" t="s">
        <v>19095</v>
      </c>
      <c r="I982" t="s">
        <v>1924</v>
      </c>
      <c r="J982">
        <v>42741</v>
      </c>
      <c r="K982" t="s">
        <v>19696</v>
      </c>
      <c r="L982" t="s">
        <v>20206</v>
      </c>
      <c r="M982" t="s">
        <v>19100</v>
      </c>
      <c r="N982" t="s">
        <v>20390</v>
      </c>
      <c r="O982" t="s">
        <v>20391</v>
      </c>
      <c r="P982" t="s">
        <v>20309</v>
      </c>
      <c r="Q982">
        <v>0</v>
      </c>
      <c r="R982">
        <v>0.247</v>
      </c>
      <c r="S982">
        <v>0</v>
      </c>
      <c r="T982">
        <v>0.247</v>
      </c>
      <c r="U982">
        <v>0</v>
      </c>
      <c r="V982">
        <v>0</v>
      </c>
      <c r="W982">
        <v>0</v>
      </c>
      <c r="X982">
        <v>6690</v>
      </c>
      <c r="Y982" t="s">
        <v>19124</v>
      </c>
      <c r="Z982">
        <v>0</v>
      </c>
      <c r="AA982">
        <v>1652.43</v>
      </c>
      <c r="AB982">
        <v>42765</v>
      </c>
    </row>
    <row r="983" spans="1:28" ht="15" hidden="1" customHeight="1" x14ac:dyDescent="0.25">
      <c r="A983" t="s">
        <v>380</v>
      </c>
      <c r="B983" t="e">
        <f>VLOOKUP(O983+0,'de para'!K:O,3,0)</f>
        <v>#N/A</v>
      </c>
      <c r="C983" t="str">
        <f t="shared" si="15"/>
        <v>3027</v>
      </c>
      <c r="D983" t="str">
        <f>IFERROR(VLOOKUP(G983+0,'de para'!A:C,3,0),"")</f>
        <v/>
      </c>
      <c r="E983" t="str">
        <f>IF(VLOOKUP(G983+0,'de para'!E:H,4,0)="EX","Externo","Interno")</f>
        <v>Interno</v>
      </c>
      <c r="F983" t="s">
        <v>20205</v>
      </c>
      <c r="G983">
        <v>608</v>
      </c>
      <c r="H983" t="s">
        <v>19095</v>
      </c>
      <c r="I983" t="s">
        <v>1924</v>
      </c>
      <c r="J983">
        <v>42741</v>
      </c>
      <c r="K983" t="s">
        <v>19696</v>
      </c>
      <c r="L983" t="s">
        <v>20206</v>
      </c>
      <c r="M983" t="s">
        <v>19100</v>
      </c>
      <c r="N983" t="s">
        <v>20392</v>
      </c>
      <c r="O983" t="s">
        <v>20393</v>
      </c>
      <c r="P983" t="s">
        <v>20394</v>
      </c>
      <c r="Q983">
        <v>0</v>
      </c>
      <c r="R983">
        <v>1.345</v>
      </c>
      <c r="S983">
        <v>0</v>
      </c>
      <c r="T983">
        <v>1.345</v>
      </c>
      <c r="U983">
        <v>0</v>
      </c>
      <c r="V983">
        <v>0</v>
      </c>
      <c r="W983">
        <v>0</v>
      </c>
      <c r="X983">
        <v>5870</v>
      </c>
      <c r="Y983" t="s">
        <v>19124</v>
      </c>
      <c r="Z983">
        <v>0</v>
      </c>
      <c r="AA983">
        <v>7895.15</v>
      </c>
      <c r="AB983">
        <v>42765</v>
      </c>
    </row>
    <row r="984" spans="1:28" ht="15" hidden="1" customHeight="1" x14ac:dyDescent="0.25">
      <c r="A984" t="s">
        <v>380</v>
      </c>
      <c r="B984" t="e">
        <f>VLOOKUP(O984+0,'de para'!K:O,3,0)</f>
        <v>#N/A</v>
      </c>
      <c r="C984" t="str">
        <f t="shared" si="15"/>
        <v>3027</v>
      </c>
      <c r="D984" t="str">
        <f>IFERROR(VLOOKUP(G984+0,'de para'!A:C,3,0),"")</f>
        <v/>
      </c>
      <c r="E984" t="str">
        <f>IF(VLOOKUP(G984+0,'de para'!E:H,4,0)="EX","Externo","Interno")</f>
        <v>Interno</v>
      </c>
      <c r="F984" t="s">
        <v>20205</v>
      </c>
      <c r="G984">
        <v>608</v>
      </c>
      <c r="H984" t="s">
        <v>19095</v>
      </c>
      <c r="I984" t="s">
        <v>1924</v>
      </c>
      <c r="J984">
        <v>42741</v>
      </c>
      <c r="K984" t="s">
        <v>19696</v>
      </c>
      <c r="L984" t="s">
        <v>20206</v>
      </c>
      <c r="M984" t="s">
        <v>19100</v>
      </c>
      <c r="N984" t="s">
        <v>20395</v>
      </c>
      <c r="O984" t="s">
        <v>20396</v>
      </c>
      <c r="P984" t="s">
        <v>20397</v>
      </c>
      <c r="Q984">
        <v>0</v>
      </c>
      <c r="R984">
        <v>1.026</v>
      </c>
      <c r="S984">
        <v>0</v>
      </c>
      <c r="T984">
        <v>1.026</v>
      </c>
      <c r="U984">
        <v>0</v>
      </c>
      <c r="V984">
        <v>0</v>
      </c>
      <c r="W984">
        <v>0</v>
      </c>
      <c r="X984">
        <v>4280</v>
      </c>
      <c r="Y984" t="s">
        <v>19124</v>
      </c>
      <c r="Z984">
        <v>0</v>
      </c>
      <c r="AA984">
        <v>4391.28</v>
      </c>
      <c r="AB984">
        <v>42765</v>
      </c>
    </row>
    <row r="985" spans="1:28" ht="15" hidden="1" customHeight="1" x14ac:dyDescent="0.25">
      <c r="A985" t="s">
        <v>380</v>
      </c>
      <c r="B985" t="e">
        <f>VLOOKUP(O985+0,'de para'!K:O,3,0)</f>
        <v>#N/A</v>
      </c>
      <c r="C985" t="str">
        <f t="shared" si="15"/>
        <v>3027</v>
      </c>
      <c r="D985" t="str">
        <f>IFERROR(VLOOKUP(G985+0,'de para'!A:C,3,0),"")</f>
        <v/>
      </c>
      <c r="E985" t="str">
        <f>IF(VLOOKUP(G985+0,'de para'!E:H,4,0)="EX","Externo","Interno")</f>
        <v>Interno</v>
      </c>
      <c r="F985" t="s">
        <v>20205</v>
      </c>
      <c r="G985">
        <v>608</v>
      </c>
      <c r="H985" t="s">
        <v>19095</v>
      </c>
      <c r="I985" t="s">
        <v>1924</v>
      </c>
      <c r="J985">
        <v>42741</v>
      </c>
      <c r="K985" t="s">
        <v>19696</v>
      </c>
      <c r="L985" t="s">
        <v>20206</v>
      </c>
      <c r="M985" t="s">
        <v>19100</v>
      </c>
      <c r="N985" t="s">
        <v>20398</v>
      </c>
      <c r="O985" t="s">
        <v>20399</v>
      </c>
      <c r="P985" t="s">
        <v>20400</v>
      </c>
      <c r="Q985">
        <v>0</v>
      </c>
      <c r="R985">
        <v>0.182</v>
      </c>
      <c r="S985">
        <v>0</v>
      </c>
      <c r="T985">
        <v>0.182</v>
      </c>
      <c r="U985">
        <v>0</v>
      </c>
      <c r="V985">
        <v>0</v>
      </c>
      <c r="W985">
        <v>0</v>
      </c>
      <c r="X985">
        <v>24680</v>
      </c>
      <c r="Y985" t="s">
        <v>19124</v>
      </c>
      <c r="Z985">
        <v>0</v>
      </c>
      <c r="AA985">
        <v>4491.76</v>
      </c>
      <c r="AB985">
        <v>42765</v>
      </c>
    </row>
    <row r="986" spans="1:28" ht="15" hidden="1" customHeight="1" x14ac:dyDescent="0.25">
      <c r="A986" t="s">
        <v>380</v>
      </c>
      <c r="B986" t="e">
        <f>VLOOKUP(O986+0,'de para'!K:O,3,0)</f>
        <v>#N/A</v>
      </c>
      <c r="C986" t="str">
        <f t="shared" si="15"/>
        <v>3027</v>
      </c>
      <c r="D986" t="str">
        <f>IFERROR(VLOOKUP(G986+0,'de para'!A:C,3,0),"")</f>
        <v/>
      </c>
      <c r="E986" t="str">
        <f>IF(VLOOKUP(G986+0,'de para'!E:H,4,0)="EX","Externo","Interno")</f>
        <v>Interno</v>
      </c>
      <c r="F986" t="s">
        <v>20205</v>
      </c>
      <c r="G986">
        <v>608</v>
      </c>
      <c r="H986" t="s">
        <v>19095</v>
      </c>
      <c r="I986" t="s">
        <v>1924</v>
      </c>
      <c r="J986">
        <v>42741</v>
      </c>
      <c r="K986" t="s">
        <v>19696</v>
      </c>
      <c r="L986" t="s">
        <v>20206</v>
      </c>
      <c r="M986" t="s">
        <v>19100</v>
      </c>
      <c r="N986" t="s">
        <v>20401</v>
      </c>
      <c r="O986" t="s">
        <v>20402</v>
      </c>
      <c r="P986" t="s">
        <v>20403</v>
      </c>
      <c r="Q986">
        <v>0</v>
      </c>
      <c r="R986">
        <v>1.28</v>
      </c>
      <c r="S986">
        <v>0</v>
      </c>
      <c r="T986">
        <v>1.28</v>
      </c>
      <c r="U986">
        <v>0</v>
      </c>
      <c r="V986">
        <v>0</v>
      </c>
      <c r="W986">
        <v>0</v>
      </c>
      <c r="X986">
        <v>2360</v>
      </c>
      <c r="Y986" t="s">
        <v>19124</v>
      </c>
      <c r="Z986">
        <v>0</v>
      </c>
      <c r="AA986">
        <v>3020.8</v>
      </c>
      <c r="AB986">
        <v>42765</v>
      </c>
    </row>
    <row r="987" spans="1:28" ht="15" hidden="1" customHeight="1" x14ac:dyDescent="0.25">
      <c r="A987" t="s">
        <v>380</v>
      </c>
      <c r="B987" t="e">
        <f>VLOOKUP(O987+0,'de para'!K:O,3,0)</f>
        <v>#N/A</v>
      </c>
      <c r="C987" t="str">
        <f t="shared" si="15"/>
        <v>3027</v>
      </c>
      <c r="D987" t="str">
        <f>IFERROR(VLOOKUP(G987+0,'de para'!A:C,3,0),"")</f>
        <v/>
      </c>
      <c r="E987" t="str">
        <f>IF(VLOOKUP(G987+0,'de para'!E:H,4,0)="EX","Externo","Interno")</f>
        <v>Interno</v>
      </c>
      <c r="F987" t="s">
        <v>20205</v>
      </c>
      <c r="G987">
        <v>608</v>
      </c>
      <c r="H987" t="s">
        <v>19095</v>
      </c>
      <c r="I987" t="s">
        <v>1924</v>
      </c>
      <c r="J987">
        <v>42741</v>
      </c>
      <c r="K987" t="s">
        <v>19696</v>
      </c>
      <c r="L987" t="s">
        <v>20206</v>
      </c>
      <c r="M987" t="s">
        <v>19100</v>
      </c>
      <c r="N987" t="s">
        <v>20404</v>
      </c>
      <c r="O987" t="s">
        <v>20405</v>
      </c>
      <c r="P987" t="s">
        <v>20406</v>
      </c>
      <c r="Q987">
        <v>0</v>
      </c>
      <c r="R987">
        <v>0.439</v>
      </c>
      <c r="S987">
        <v>0</v>
      </c>
      <c r="T987">
        <v>0.439</v>
      </c>
      <c r="U987">
        <v>0</v>
      </c>
      <c r="V987">
        <v>0</v>
      </c>
      <c r="W987">
        <v>0</v>
      </c>
      <c r="X987">
        <v>16070</v>
      </c>
      <c r="Y987" t="s">
        <v>19124</v>
      </c>
      <c r="Z987">
        <v>0</v>
      </c>
      <c r="AA987">
        <v>7054.73</v>
      </c>
      <c r="AB987">
        <v>42765</v>
      </c>
    </row>
    <row r="988" spans="1:28" ht="15" hidden="1" customHeight="1" x14ac:dyDescent="0.25">
      <c r="A988" t="s">
        <v>380</v>
      </c>
      <c r="B988" t="e">
        <f>VLOOKUP(O988+0,'de para'!K:O,3,0)</f>
        <v>#N/A</v>
      </c>
      <c r="C988" t="str">
        <f t="shared" si="15"/>
        <v>3027</v>
      </c>
      <c r="D988" t="str">
        <f>IFERROR(VLOOKUP(G988+0,'de para'!A:C,3,0),"")</f>
        <v/>
      </c>
      <c r="E988" t="str">
        <f>IF(VLOOKUP(G988+0,'de para'!E:H,4,0)="EX","Externo","Interno")</f>
        <v>Interno</v>
      </c>
      <c r="F988" t="s">
        <v>20205</v>
      </c>
      <c r="G988">
        <v>608</v>
      </c>
      <c r="H988" t="s">
        <v>19095</v>
      </c>
      <c r="I988" t="s">
        <v>1924</v>
      </c>
      <c r="J988">
        <v>42741</v>
      </c>
      <c r="K988" t="s">
        <v>19696</v>
      </c>
      <c r="L988" t="s">
        <v>20206</v>
      </c>
      <c r="M988" t="s">
        <v>19100</v>
      </c>
      <c r="N988" t="s">
        <v>20407</v>
      </c>
      <c r="O988" t="s">
        <v>20408</v>
      </c>
      <c r="P988" t="s">
        <v>20409</v>
      </c>
      <c r="Q988">
        <v>0</v>
      </c>
      <c r="R988">
        <v>0.36</v>
      </c>
      <c r="S988">
        <v>0</v>
      </c>
      <c r="T988">
        <v>0.36</v>
      </c>
      <c r="U988">
        <v>0</v>
      </c>
      <c r="V988">
        <v>0</v>
      </c>
      <c r="W988">
        <v>0</v>
      </c>
      <c r="X988">
        <v>11730</v>
      </c>
      <c r="Y988" t="s">
        <v>19124</v>
      </c>
      <c r="Z988">
        <v>0</v>
      </c>
      <c r="AA988">
        <v>4222.8</v>
      </c>
      <c r="AB988">
        <v>42765</v>
      </c>
    </row>
    <row r="989" spans="1:28" ht="15" hidden="1" customHeight="1" x14ac:dyDescent="0.25">
      <c r="A989" t="s">
        <v>380</v>
      </c>
      <c r="B989" t="e">
        <f>VLOOKUP(O989+0,'de para'!K:O,3,0)</f>
        <v>#N/A</v>
      </c>
      <c r="C989" t="str">
        <f t="shared" si="15"/>
        <v>3027</v>
      </c>
      <c r="D989" t="str">
        <f>IFERROR(VLOOKUP(G989+0,'de para'!A:C,3,0),"")</f>
        <v/>
      </c>
      <c r="E989" t="str">
        <f>IF(VLOOKUP(G989+0,'de para'!E:H,4,0)="EX","Externo","Interno")</f>
        <v>Interno</v>
      </c>
      <c r="F989" t="s">
        <v>20205</v>
      </c>
      <c r="G989">
        <v>608</v>
      </c>
      <c r="H989" t="s">
        <v>19095</v>
      </c>
      <c r="I989" t="s">
        <v>1924</v>
      </c>
      <c r="J989">
        <v>42741</v>
      </c>
      <c r="K989" t="s">
        <v>19696</v>
      </c>
      <c r="L989" t="s">
        <v>20206</v>
      </c>
      <c r="M989" t="s">
        <v>19100</v>
      </c>
      <c r="N989" t="s">
        <v>20410</v>
      </c>
      <c r="O989" t="s">
        <v>20759</v>
      </c>
      <c r="P989" t="s">
        <v>20760</v>
      </c>
      <c r="Q989">
        <v>0</v>
      </c>
      <c r="R989">
        <v>1.2250000000000001</v>
      </c>
      <c r="S989">
        <v>0</v>
      </c>
      <c r="T989">
        <v>1.2250000000000001</v>
      </c>
      <c r="U989">
        <v>0</v>
      </c>
      <c r="V989">
        <v>0</v>
      </c>
      <c r="W989">
        <v>0</v>
      </c>
      <c r="X989">
        <v>10160</v>
      </c>
      <c r="Y989" t="s">
        <v>19124</v>
      </c>
      <c r="Z989">
        <v>0</v>
      </c>
      <c r="AA989">
        <v>12446</v>
      </c>
      <c r="AB989">
        <v>42765</v>
      </c>
    </row>
    <row r="990" spans="1:28" ht="15" hidden="1" customHeight="1" x14ac:dyDescent="0.25">
      <c r="A990" t="s">
        <v>380</v>
      </c>
      <c r="B990" t="e">
        <f>VLOOKUP(O990+0,'de para'!K:O,3,0)</f>
        <v>#N/A</v>
      </c>
      <c r="C990" t="str">
        <f t="shared" si="15"/>
        <v>3027</v>
      </c>
      <c r="D990" t="str">
        <f>IFERROR(VLOOKUP(G990+0,'de para'!A:C,3,0),"")</f>
        <v/>
      </c>
      <c r="E990" t="str">
        <f>IF(VLOOKUP(G990+0,'de para'!E:H,4,0)="EX","Externo","Interno")</f>
        <v>Interno</v>
      </c>
      <c r="F990" t="s">
        <v>20205</v>
      </c>
      <c r="G990">
        <v>608</v>
      </c>
      <c r="H990" t="s">
        <v>19095</v>
      </c>
      <c r="I990" t="s">
        <v>1924</v>
      </c>
      <c r="J990">
        <v>42741</v>
      </c>
      <c r="K990" t="s">
        <v>19696</v>
      </c>
      <c r="L990" t="s">
        <v>20206</v>
      </c>
      <c r="M990" t="s">
        <v>19100</v>
      </c>
      <c r="N990" t="s">
        <v>20411</v>
      </c>
      <c r="O990" t="s">
        <v>20412</v>
      </c>
      <c r="P990" t="s">
        <v>20413</v>
      </c>
      <c r="Q990">
        <v>0</v>
      </c>
      <c r="R990">
        <v>0.84799999999999998</v>
      </c>
      <c r="S990">
        <v>0</v>
      </c>
      <c r="T990">
        <v>0.84799999999999998</v>
      </c>
      <c r="U990">
        <v>0</v>
      </c>
      <c r="V990">
        <v>0</v>
      </c>
      <c r="W990">
        <v>0</v>
      </c>
      <c r="X990">
        <v>5830</v>
      </c>
      <c r="Y990" t="s">
        <v>19124</v>
      </c>
      <c r="Z990">
        <v>0</v>
      </c>
      <c r="AA990">
        <v>4943.84</v>
      </c>
      <c r="AB990">
        <v>42765</v>
      </c>
    </row>
    <row r="991" spans="1:28" ht="15" hidden="1" customHeight="1" x14ac:dyDescent="0.25">
      <c r="A991" t="s">
        <v>380</v>
      </c>
      <c r="B991" t="e">
        <f>VLOOKUP(O991+0,'de para'!K:O,3,0)</f>
        <v>#N/A</v>
      </c>
      <c r="C991" t="str">
        <f t="shared" si="15"/>
        <v>3027</v>
      </c>
      <c r="D991" t="str">
        <f>IFERROR(VLOOKUP(G991+0,'de para'!A:C,3,0),"")</f>
        <v/>
      </c>
      <c r="E991" t="str">
        <f>IF(VLOOKUP(G991+0,'de para'!E:H,4,0)="EX","Externo","Interno")</f>
        <v>Interno</v>
      </c>
      <c r="F991" t="s">
        <v>20205</v>
      </c>
      <c r="G991">
        <v>608</v>
      </c>
      <c r="H991" t="s">
        <v>19095</v>
      </c>
      <c r="I991" t="s">
        <v>1924</v>
      </c>
      <c r="J991">
        <v>42741</v>
      </c>
      <c r="K991" t="s">
        <v>19696</v>
      </c>
      <c r="L991" t="s">
        <v>20206</v>
      </c>
      <c r="M991" t="s">
        <v>19100</v>
      </c>
      <c r="N991" t="s">
        <v>20414</v>
      </c>
      <c r="O991" t="s">
        <v>20320</v>
      </c>
      <c r="P991" t="s">
        <v>20321</v>
      </c>
      <c r="Q991">
        <v>-0.34499999999999997</v>
      </c>
      <c r="R991">
        <v>1.7989999999999999</v>
      </c>
      <c r="S991">
        <v>0</v>
      </c>
      <c r="T991">
        <v>1.7989999999999999</v>
      </c>
      <c r="U991">
        <v>0</v>
      </c>
      <c r="V991">
        <v>0</v>
      </c>
      <c r="W991">
        <v>0</v>
      </c>
      <c r="X991">
        <v>4230</v>
      </c>
      <c r="Y991" t="s">
        <v>19124</v>
      </c>
      <c r="Z991">
        <v>0</v>
      </c>
      <c r="AA991">
        <v>7609.77</v>
      </c>
      <c r="AB991">
        <v>42765</v>
      </c>
    </row>
    <row r="992" spans="1:28" ht="15" hidden="1" customHeight="1" x14ac:dyDescent="0.25">
      <c r="A992" t="s">
        <v>380</v>
      </c>
      <c r="B992" t="e">
        <f>VLOOKUP(O992+0,'de para'!K:O,3,0)</f>
        <v>#N/A</v>
      </c>
      <c r="C992" t="str">
        <f t="shared" si="15"/>
        <v>3027</v>
      </c>
      <c r="D992" t="str">
        <f>IFERROR(VLOOKUP(G992+0,'de para'!A:C,3,0),"")</f>
        <v/>
      </c>
      <c r="E992" t="str">
        <f>IF(VLOOKUP(G992+0,'de para'!E:H,4,0)="EX","Externo","Interno")</f>
        <v>Interno</v>
      </c>
      <c r="F992" t="s">
        <v>20205</v>
      </c>
      <c r="G992">
        <v>608</v>
      </c>
      <c r="H992" t="s">
        <v>19095</v>
      </c>
      <c r="I992" t="s">
        <v>1924</v>
      </c>
      <c r="J992">
        <v>42741</v>
      </c>
      <c r="K992" t="s">
        <v>19696</v>
      </c>
      <c r="L992" t="s">
        <v>20206</v>
      </c>
      <c r="M992" t="s">
        <v>19100</v>
      </c>
      <c r="N992" t="s">
        <v>20415</v>
      </c>
      <c r="O992" t="s">
        <v>20416</v>
      </c>
      <c r="P992" t="s">
        <v>20417</v>
      </c>
      <c r="Q992">
        <v>0</v>
      </c>
      <c r="R992">
        <v>0.71099999999999997</v>
      </c>
      <c r="S992">
        <v>0</v>
      </c>
      <c r="T992">
        <v>0.71099999999999997</v>
      </c>
      <c r="U992">
        <v>0</v>
      </c>
      <c r="V992">
        <v>0</v>
      </c>
      <c r="W992">
        <v>0</v>
      </c>
      <c r="X992">
        <v>27640</v>
      </c>
      <c r="Y992" t="s">
        <v>19124</v>
      </c>
      <c r="Z992">
        <v>0</v>
      </c>
      <c r="AA992">
        <v>19652.04</v>
      </c>
      <c r="AB992">
        <v>42765</v>
      </c>
    </row>
    <row r="993" spans="1:28" ht="15" hidden="1" customHeight="1" x14ac:dyDescent="0.25">
      <c r="A993" t="s">
        <v>380</v>
      </c>
      <c r="B993" t="str">
        <f>VLOOKUP(O993+0,'de para'!K:O,3,0)</f>
        <v>NA</v>
      </c>
      <c r="C993" t="str">
        <f t="shared" si="15"/>
        <v>3027</v>
      </c>
      <c r="D993" t="str">
        <f>IFERROR(VLOOKUP(G993+0,'de para'!A:C,3,0),"")</f>
        <v/>
      </c>
      <c r="E993" t="str">
        <f>IF(VLOOKUP(G993+0,'de para'!E:H,4,0)="EX","Externo","Interno")</f>
        <v>Interno</v>
      </c>
      <c r="F993" t="s">
        <v>20205</v>
      </c>
      <c r="G993">
        <v>608</v>
      </c>
      <c r="H993" t="s">
        <v>19095</v>
      </c>
      <c r="I993" t="s">
        <v>1924</v>
      </c>
      <c r="J993">
        <v>42741</v>
      </c>
      <c r="K993" t="s">
        <v>19696</v>
      </c>
      <c r="L993" t="s">
        <v>20206</v>
      </c>
      <c r="M993" t="s">
        <v>19100</v>
      </c>
      <c r="N993" t="s">
        <v>20418</v>
      </c>
      <c r="O993" t="s">
        <v>20351</v>
      </c>
      <c r="P993" t="s">
        <v>20352</v>
      </c>
      <c r="Q993">
        <v>0.106</v>
      </c>
      <c r="R993">
        <v>2.2549999999999999</v>
      </c>
      <c r="S993">
        <v>0</v>
      </c>
      <c r="T993">
        <v>2.2549999999999999</v>
      </c>
      <c r="U993">
        <v>0</v>
      </c>
      <c r="V993">
        <v>0</v>
      </c>
      <c r="W993">
        <v>0</v>
      </c>
      <c r="X993">
        <v>3250</v>
      </c>
      <c r="Y993" t="s">
        <v>19124</v>
      </c>
      <c r="Z993">
        <v>0</v>
      </c>
      <c r="AA993">
        <v>7328.75</v>
      </c>
      <c r="AB993">
        <v>42765</v>
      </c>
    </row>
    <row r="994" spans="1:28" ht="15" hidden="1" customHeight="1" x14ac:dyDescent="0.25">
      <c r="A994" t="s">
        <v>380</v>
      </c>
      <c r="B994" t="e">
        <f>VLOOKUP(O994+0,'de para'!K:O,3,0)</f>
        <v>#N/A</v>
      </c>
      <c r="C994" t="str">
        <f t="shared" si="15"/>
        <v>3027</v>
      </c>
      <c r="D994" t="str">
        <f>IFERROR(VLOOKUP(G994+0,'de para'!A:C,3,0),"")</f>
        <v/>
      </c>
      <c r="E994" t="str">
        <f>IF(VLOOKUP(G994+0,'de para'!E:H,4,0)="EX","Externo","Interno")</f>
        <v>Interno</v>
      </c>
      <c r="F994" t="s">
        <v>20205</v>
      </c>
      <c r="G994">
        <v>608</v>
      </c>
      <c r="H994" t="s">
        <v>19095</v>
      </c>
      <c r="I994" t="s">
        <v>1924</v>
      </c>
      <c r="J994">
        <v>42741</v>
      </c>
      <c r="K994" t="s">
        <v>19696</v>
      </c>
      <c r="L994" t="s">
        <v>20206</v>
      </c>
      <c r="M994" t="s">
        <v>19100</v>
      </c>
      <c r="N994" t="s">
        <v>20419</v>
      </c>
      <c r="O994" t="s">
        <v>20420</v>
      </c>
      <c r="P994" t="s">
        <v>20421</v>
      </c>
      <c r="Q994">
        <v>0</v>
      </c>
      <c r="R994">
        <v>0.30199999999999999</v>
      </c>
      <c r="S994">
        <v>0</v>
      </c>
      <c r="T994">
        <v>0.30199999999999999</v>
      </c>
      <c r="U994">
        <v>0</v>
      </c>
      <c r="V994">
        <v>0</v>
      </c>
      <c r="W994">
        <v>0</v>
      </c>
      <c r="X994">
        <v>17910</v>
      </c>
      <c r="Y994" t="s">
        <v>19124</v>
      </c>
      <c r="Z994">
        <v>0</v>
      </c>
      <c r="AA994">
        <v>5408.82</v>
      </c>
      <c r="AB994">
        <v>42765</v>
      </c>
    </row>
    <row r="995" spans="1:28" ht="15" hidden="1" customHeight="1" x14ac:dyDescent="0.25">
      <c r="A995" t="s">
        <v>380</v>
      </c>
      <c r="B995" t="e">
        <f>VLOOKUP(O995+0,'de para'!K:O,3,0)</f>
        <v>#N/A</v>
      </c>
      <c r="C995" t="str">
        <f t="shared" si="15"/>
        <v>3027</v>
      </c>
      <c r="D995" t="str">
        <f>IFERROR(VLOOKUP(G995+0,'de para'!A:C,3,0),"")</f>
        <v/>
      </c>
      <c r="E995" t="str">
        <f>IF(VLOOKUP(G995+0,'de para'!E:H,4,0)="EX","Externo","Interno")</f>
        <v>Interno</v>
      </c>
      <c r="F995" t="s">
        <v>20205</v>
      </c>
      <c r="G995">
        <v>608</v>
      </c>
      <c r="H995" t="s">
        <v>19095</v>
      </c>
      <c r="I995" t="s">
        <v>1924</v>
      </c>
      <c r="J995">
        <v>42741</v>
      </c>
      <c r="K995" t="s">
        <v>19696</v>
      </c>
      <c r="L995" t="s">
        <v>20206</v>
      </c>
      <c r="M995" t="s">
        <v>19100</v>
      </c>
      <c r="N995" t="s">
        <v>20422</v>
      </c>
      <c r="O995" t="s">
        <v>20423</v>
      </c>
      <c r="P995" t="s">
        <v>20424</v>
      </c>
      <c r="Q995">
        <v>0</v>
      </c>
      <c r="R995">
        <v>1.5609999999999999</v>
      </c>
      <c r="S995">
        <v>0</v>
      </c>
      <c r="T995">
        <v>1.5609999999999999</v>
      </c>
      <c r="U995">
        <v>0</v>
      </c>
      <c r="V995">
        <v>0</v>
      </c>
      <c r="W995">
        <v>0</v>
      </c>
      <c r="X995">
        <v>12120</v>
      </c>
      <c r="Y995" t="s">
        <v>19124</v>
      </c>
      <c r="Z995">
        <v>0</v>
      </c>
      <c r="AA995">
        <v>18919.32</v>
      </c>
      <c r="AB995">
        <v>42765</v>
      </c>
    </row>
    <row r="996" spans="1:28" ht="15" hidden="1" customHeight="1" x14ac:dyDescent="0.25">
      <c r="A996" t="s">
        <v>380</v>
      </c>
      <c r="B996" t="e">
        <f>VLOOKUP(O996+0,'de para'!K:O,3,0)</f>
        <v>#N/A</v>
      </c>
      <c r="C996" t="str">
        <f t="shared" si="15"/>
        <v>3027</v>
      </c>
      <c r="D996" t="str">
        <f>IFERROR(VLOOKUP(G996+0,'de para'!A:C,3,0),"")</f>
        <v/>
      </c>
      <c r="E996" t="str">
        <f>IF(VLOOKUP(G996+0,'de para'!E:H,4,0)="EX","Externo","Interno")</f>
        <v>Interno</v>
      </c>
      <c r="F996" t="s">
        <v>20205</v>
      </c>
      <c r="G996">
        <v>608</v>
      </c>
      <c r="H996" t="s">
        <v>19095</v>
      </c>
      <c r="I996" t="s">
        <v>1924</v>
      </c>
      <c r="J996">
        <v>42741</v>
      </c>
      <c r="K996" t="s">
        <v>19696</v>
      </c>
      <c r="L996" t="s">
        <v>20206</v>
      </c>
      <c r="M996" t="s">
        <v>19100</v>
      </c>
      <c r="N996" t="s">
        <v>20425</v>
      </c>
      <c r="O996" t="s">
        <v>20761</v>
      </c>
      <c r="P996" t="s">
        <v>20762</v>
      </c>
      <c r="Q996">
        <v>0</v>
      </c>
      <c r="R996">
        <v>0.65200000000000002</v>
      </c>
      <c r="S996">
        <v>0</v>
      </c>
      <c r="T996">
        <v>0.65200000000000002</v>
      </c>
      <c r="U996">
        <v>0</v>
      </c>
      <c r="V996">
        <v>0</v>
      </c>
      <c r="W996">
        <v>0</v>
      </c>
      <c r="X996">
        <v>10160</v>
      </c>
      <c r="Y996" t="s">
        <v>19124</v>
      </c>
      <c r="Z996">
        <v>0</v>
      </c>
      <c r="AA996">
        <v>6624.32</v>
      </c>
      <c r="AB996">
        <v>42765</v>
      </c>
    </row>
    <row r="997" spans="1:28" ht="15" hidden="1" customHeight="1" x14ac:dyDescent="0.25">
      <c r="A997" t="s">
        <v>380</v>
      </c>
      <c r="B997" t="e">
        <f>VLOOKUP(O997+0,'de para'!K:O,3,0)</f>
        <v>#N/A</v>
      </c>
      <c r="C997" t="str">
        <f t="shared" si="15"/>
        <v>3027</v>
      </c>
      <c r="D997" t="str">
        <f>IFERROR(VLOOKUP(G997+0,'de para'!A:C,3,0),"")</f>
        <v/>
      </c>
      <c r="E997" t="str">
        <f>IF(VLOOKUP(G997+0,'de para'!E:H,4,0)="EX","Externo","Interno")</f>
        <v>Interno</v>
      </c>
      <c r="F997" t="s">
        <v>20205</v>
      </c>
      <c r="G997">
        <v>608</v>
      </c>
      <c r="H997" t="s">
        <v>19095</v>
      </c>
      <c r="I997" t="s">
        <v>1924</v>
      </c>
      <c r="J997">
        <v>42741</v>
      </c>
      <c r="K997" t="s">
        <v>19696</v>
      </c>
      <c r="L997" t="s">
        <v>20206</v>
      </c>
      <c r="M997" t="s">
        <v>19100</v>
      </c>
      <c r="N997" t="s">
        <v>20426</v>
      </c>
      <c r="O997" t="s">
        <v>20305</v>
      </c>
      <c r="P997" t="s">
        <v>20306</v>
      </c>
      <c r="Q997">
        <v>-0.36499999999999999</v>
      </c>
      <c r="R997">
        <v>0.48</v>
      </c>
      <c r="S997">
        <v>0</v>
      </c>
      <c r="T997">
        <v>0.48</v>
      </c>
      <c r="U997">
        <v>0</v>
      </c>
      <c r="V997">
        <v>0</v>
      </c>
      <c r="W997">
        <v>0</v>
      </c>
      <c r="X997">
        <v>7080</v>
      </c>
      <c r="Y997" t="s">
        <v>19124</v>
      </c>
      <c r="Z997">
        <v>0</v>
      </c>
      <c r="AA997">
        <v>3398.4</v>
      </c>
      <c r="AB997">
        <v>42765</v>
      </c>
    </row>
    <row r="998" spans="1:28" ht="15" hidden="1" customHeight="1" x14ac:dyDescent="0.25">
      <c r="A998" t="s">
        <v>380</v>
      </c>
      <c r="B998" t="e">
        <f>VLOOKUP(O998+0,'de para'!K:O,3,0)</f>
        <v>#N/A</v>
      </c>
      <c r="C998" t="str">
        <f t="shared" si="15"/>
        <v>3027</v>
      </c>
      <c r="D998" t="str">
        <f>IFERROR(VLOOKUP(G998+0,'de para'!A:C,3,0),"")</f>
        <v/>
      </c>
      <c r="E998" t="str">
        <f>IF(VLOOKUP(G998+0,'de para'!E:H,4,0)="EX","Externo","Interno")</f>
        <v>Interno</v>
      </c>
      <c r="F998" t="s">
        <v>20205</v>
      </c>
      <c r="G998">
        <v>608</v>
      </c>
      <c r="H998" t="s">
        <v>19095</v>
      </c>
      <c r="I998" t="s">
        <v>1924</v>
      </c>
      <c r="J998">
        <v>42741</v>
      </c>
      <c r="K998" t="s">
        <v>19696</v>
      </c>
      <c r="L998" t="s">
        <v>20206</v>
      </c>
      <c r="M998" t="s">
        <v>19100</v>
      </c>
      <c r="N998" t="s">
        <v>20427</v>
      </c>
      <c r="O998" t="s">
        <v>20428</v>
      </c>
      <c r="P998" t="s">
        <v>20429</v>
      </c>
      <c r="Q998">
        <v>0</v>
      </c>
      <c r="R998">
        <v>0.42399999999999999</v>
      </c>
      <c r="S998">
        <v>0</v>
      </c>
      <c r="T998">
        <v>0.42399999999999999</v>
      </c>
      <c r="U998">
        <v>0</v>
      </c>
      <c r="V998">
        <v>0</v>
      </c>
      <c r="W998">
        <v>0</v>
      </c>
      <c r="X998">
        <v>17550</v>
      </c>
      <c r="Y998" t="s">
        <v>19124</v>
      </c>
      <c r="Z998">
        <v>0</v>
      </c>
      <c r="AA998">
        <v>7441.2</v>
      </c>
      <c r="AB998">
        <v>42765</v>
      </c>
    </row>
    <row r="999" spans="1:28" ht="15" hidden="1" customHeight="1" x14ac:dyDescent="0.25">
      <c r="A999" t="s">
        <v>380</v>
      </c>
      <c r="B999" t="e">
        <f>VLOOKUP(O999+0,'de para'!K:O,3,0)</f>
        <v>#N/A</v>
      </c>
      <c r="C999" t="str">
        <f t="shared" si="15"/>
        <v>3027</v>
      </c>
      <c r="D999" t="str">
        <f>IFERROR(VLOOKUP(G999+0,'de para'!A:C,3,0),"")</f>
        <v/>
      </c>
      <c r="E999" t="str">
        <f>IF(VLOOKUP(G999+0,'de para'!E:H,4,0)="EX","Externo","Interno")</f>
        <v>Interno</v>
      </c>
      <c r="F999" t="s">
        <v>20205</v>
      </c>
      <c r="G999">
        <v>608</v>
      </c>
      <c r="H999" t="s">
        <v>19095</v>
      </c>
      <c r="I999" t="s">
        <v>1924</v>
      </c>
      <c r="J999">
        <v>42741</v>
      </c>
      <c r="K999" t="s">
        <v>19696</v>
      </c>
      <c r="L999" t="s">
        <v>20206</v>
      </c>
      <c r="M999" t="s">
        <v>19100</v>
      </c>
      <c r="N999" t="s">
        <v>20430</v>
      </c>
      <c r="O999" t="s">
        <v>20431</v>
      </c>
      <c r="P999" t="s">
        <v>20432</v>
      </c>
      <c r="Q999">
        <v>0</v>
      </c>
      <c r="R999">
        <v>0.44900000000000001</v>
      </c>
      <c r="S999">
        <v>0</v>
      </c>
      <c r="T999">
        <v>0.44900000000000001</v>
      </c>
      <c r="U999">
        <v>0</v>
      </c>
      <c r="V999">
        <v>0</v>
      </c>
      <c r="W999">
        <v>0</v>
      </c>
      <c r="X999">
        <v>13440</v>
      </c>
      <c r="Y999" t="s">
        <v>19124</v>
      </c>
      <c r="Z999">
        <v>0</v>
      </c>
      <c r="AA999">
        <v>6034.56</v>
      </c>
      <c r="AB999">
        <v>42765</v>
      </c>
    </row>
    <row r="1000" spans="1:28" ht="15" hidden="1" customHeight="1" x14ac:dyDescent="0.25">
      <c r="A1000" t="s">
        <v>380</v>
      </c>
      <c r="B1000" t="e">
        <f>VLOOKUP(O1000+0,'de para'!K:O,3,0)</f>
        <v>#N/A</v>
      </c>
      <c r="C1000" t="str">
        <f t="shared" si="15"/>
        <v>3027</v>
      </c>
      <c r="D1000" t="str">
        <f>IFERROR(VLOOKUP(G1000+0,'de para'!A:C,3,0),"")</f>
        <v/>
      </c>
      <c r="E1000" t="str">
        <f>IF(VLOOKUP(G1000+0,'de para'!E:H,4,0)="EX","Externo","Interno")</f>
        <v>Interno</v>
      </c>
      <c r="F1000" t="s">
        <v>20205</v>
      </c>
      <c r="G1000">
        <v>608</v>
      </c>
      <c r="H1000" t="s">
        <v>19095</v>
      </c>
      <c r="I1000" t="s">
        <v>1924</v>
      </c>
      <c r="J1000">
        <v>42741</v>
      </c>
      <c r="K1000" t="s">
        <v>19696</v>
      </c>
      <c r="L1000" t="s">
        <v>20206</v>
      </c>
      <c r="M1000" t="s">
        <v>19100</v>
      </c>
      <c r="N1000" t="s">
        <v>20433</v>
      </c>
      <c r="O1000" t="s">
        <v>20434</v>
      </c>
      <c r="P1000" t="s">
        <v>20435</v>
      </c>
      <c r="Q1000">
        <v>0</v>
      </c>
      <c r="R1000">
        <v>0.54</v>
      </c>
      <c r="S1000">
        <v>0</v>
      </c>
      <c r="T1000">
        <v>0.54</v>
      </c>
      <c r="U1000">
        <v>0</v>
      </c>
      <c r="V1000">
        <v>0</v>
      </c>
      <c r="W1000">
        <v>0</v>
      </c>
      <c r="X1000">
        <v>38900</v>
      </c>
      <c r="Y1000" t="s">
        <v>19124</v>
      </c>
      <c r="Z1000">
        <v>0</v>
      </c>
      <c r="AA1000">
        <v>21006</v>
      </c>
      <c r="AB1000">
        <v>42765</v>
      </c>
    </row>
    <row r="1001" spans="1:28" ht="15" hidden="1" customHeight="1" x14ac:dyDescent="0.25">
      <c r="A1001" t="s">
        <v>380</v>
      </c>
      <c r="B1001" t="str">
        <f>VLOOKUP(O1001+0,'de para'!K:O,3,0)</f>
        <v>NA</v>
      </c>
      <c r="C1001" t="str">
        <f t="shared" si="15"/>
        <v>3027</v>
      </c>
      <c r="D1001" t="str">
        <f>IFERROR(VLOOKUP(G1001+0,'de para'!A:C,3,0),"")</f>
        <v/>
      </c>
      <c r="E1001" t="str">
        <f>IF(VLOOKUP(G1001+0,'de para'!E:H,4,0)="EX","Externo","Interno")</f>
        <v>Interno</v>
      </c>
      <c r="F1001" t="s">
        <v>20205</v>
      </c>
      <c r="G1001">
        <v>608</v>
      </c>
      <c r="H1001" t="s">
        <v>19095</v>
      </c>
      <c r="I1001" t="s">
        <v>1924</v>
      </c>
      <c r="J1001">
        <v>42741</v>
      </c>
      <c r="K1001" t="s">
        <v>19696</v>
      </c>
      <c r="L1001" t="s">
        <v>20206</v>
      </c>
      <c r="M1001" t="s">
        <v>19100</v>
      </c>
      <c r="N1001" t="s">
        <v>20436</v>
      </c>
      <c r="O1001" t="s">
        <v>20437</v>
      </c>
      <c r="P1001" t="s">
        <v>12946</v>
      </c>
      <c r="Q1001">
        <v>0</v>
      </c>
      <c r="R1001">
        <v>2.4500000000000002</v>
      </c>
      <c r="S1001">
        <v>0</v>
      </c>
      <c r="T1001">
        <v>2.4500000000000002</v>
      </c>
      <c r="U1001">
        <v>0</v>
      </c>
      <c r="V1001">
        <v>0</v>
      </c>
      <c r="W1001">
        <v>0</v>
      </c>
      <c r="X1001">
        <v>6710</v>
      </c>
      <c r="Y1001" t="s">
        <v>19124</v>
      </c>
      <c r="Z1001">
        <v>0</v>
      </c>
      <c r="AA1001">
        <v>16439.5</v>
      </c>
      <c r="AB1001">
        <v>42765</v>
      </c>
    </row>
    <row r="1002" spans="1:28" ht="15" hidden="1" customHeight="1" x14ac:dyDescent="0.25">
      <c r="A1002" t="s">
        <v>380</v>
      </c>
      <c r="B1002" t="str">
        <f>VLOOKUP(O1002+0,'de para'!K:O,3,0)</f>
        <v>NA</v>
      </c>
      <c r="C1002" t="str">
        <f t="shared" si="15"/>
        <v>3026</v>
      </c>
      <c r="D1002" t="str">
        <f>IFERROR(VLOOKUP(G1002+0,'de para'!A:C,3,0),"")</f>
        <v/>
      </c>
      <c r="E1002" t="str">
        <f>IF(VLOOKUP(G1002+0,'de para'!E:H,4,0)="EX","Externo","Interno")</f>
        <v>Interno</v>
      </c>
      <c r="F1002" t="s">
        <v>20488</v>
      </c>
      <c r="G1002">
        <v>1114</v>
      </c>
      <c r="H1002" t="s">
        <v>19095</v>
      </c>
      <c r="I1002" t="s">
        <v>651</v>
      </c>
      <c r="J1002">
        <v>42744</v>
      </c>
      <c r="K1002" t="s">
        <v>19105</v>
      </c>
      <c r="L1002" t="s">
        <v>19110</v>
      </c>
      <c r="M1002" t="s">
        <v>19100</v>
      </c>
      <c r="N1002" t="s">
        <v>19095</v>
      </c>
      <c r="O1002" t="s">
        <v>20489</v>
      </c>
      <c r="P1002" t="s">
        <v>650</v>
      </c>
      <c r="Q1002">
        <v>0.1</v>
      </c>
      <c r="R1002">
        <v>0.5</v>
      </c>
      <c r="S1002">
        <v>0</v>
      </c>
      <c r="T1002">
        <v>0.5</v>
      </c>
      <c r="U1002">
        <v>0</v>
      </c>
      <c r="V1002">
        <v>0</v>
      </c>
      <c r="W1002">
        <v>0</v>
      </c>
      <c r="X1002">
        <v>3890</v>
      </c>
      <c r="Y1002" t="s">
        <v>19124</v>
      </c>
      <c r="Z1002">
        <v>97.25</v>
      </c>
      <c r="AA1002">
        <v>2042.25</v>
      </c>
      <c r="AB1002">
        <v>42765</v>
      </c>
    </row>
    <row r="1003" spans="1:28" ht="15" hidden="1" customHeight="1" x14ac:dyDescent="0.25">
      <c r="A1003" t="s">
        <v>380</v>
      </c>
      <c r="B1003" t="str">
        <f>VLOOKUP(O1003+0,'de para'!K:O,3,0)</f>
        <v>NA</v>
      </c>
      <c r="C1003" t="str">
        <f t="shared" si="15"/>
        <v>3026</v>
      </c>
      <c r="D1003" t="str">
        <f>IFERROR(VLOOKUP(G1003+0,'de para'!A:C,3,0),"")</f>
        <v/>
      </c>
      <c r="E1003" t="str">
        <f>IF(VLOOKUP(G1003+0,'de para'!E:H,4,0)="EX","Externo","Interno")</f>
        <v>Interno</v>
      </c>
      <c r="F1003" t="s">
        <v>20490</v>
      </c>
      <c r="G1003">
        <v>623</v>
      </c>
      <c r="H1003" t="s">
        <v>19095</v>
      </c>
      <c r="I1003" t="s">
        <v>649</v>
      </c>
      <c r="J1003">
        <v>42744</v>
      </c>
      <c r="K1003" t="s">
        <v>19105</v>
      </c>
      <c r="L1003" t="s">
        <v>19110</v>
      </c>
      <c r="M1003" t="s">
        <v>19100</v>
      </c>
      <c r="N1003" t="s">
        <v>19095</v>
      </c>
      <c r="O1003" t="s">
        <v>20489</v>
      </c>
      <c r="P1003" t="s">
        <v>650</v>
      </c>
      <c r="Q1003">
        <v>-0.4</v>
      </c>
      <c r="R1003">
        <v>0.5</v>
      </c>
      <c r="S1003">
        <v>0</v>
      </c>
      <c r="T1003">
        <v>0.5</v>
      </c>
      <c r="U1003">
        <v>0</v>
      </c>
      <c r="V1003">
        <v>0</v>
      </c>
      <c r="W1003">
        <v>0</v>
      </c>
      <c r="X1003">
        <v>3890</v>
      </c>
      <c r="Y1003" t="s">
        <v>19124</v>
      </c>
      <c r="Z1003">
        <v>97.25</v>
      </c>
      <c r="AA1003">
        <v>2042.25</v>
      </c>
      <c r="AB1003">
        <v>42765</v>
      </c>
    </row>
    <row r="1004" spans="1:28" ht="15" hidden="1" customHeight="1" x14ac:dyDescent="0.25">
      <c r="A1004" t="s">
        <v>380</v>
      </c>
      <c r="B1004" t="e">
        <f>VLOOKUP(O1004+0,'de para'!K:O,3,0)</f>
        <v>#N/A</v>
      </c>
      <c r="C1004" t="str">
        <f t="shared" si="15"/>
        <v>3026</v>
      </c>
      <c r="D1004" t="str">
        <f>IFERROR(VLOOKUP(G1004+0,'de para'!A:C,3,0),"")</f>
        <v/>
      </c>
      <c r="E1004" t="s">
        <v>19067</v>
      </c>
      <c r="F1004" t="s">
        <v>20491</v>
      </c>
      <c r="G1004">
        <v>2694</v>
      </c>
      <c r="H1004" t="s">
        <v>19095</v>
      </c>
      <c r="I1004" t="s">
        <v>20492</v>
      </c>
      <c r="J1004">
        <v>42744</v>
      </c>
      <c r="K1004" t="s">
        <v>19492</v>
      </c>
      <c r="L1004" t="s">
        <v>19110</v>
      </c>
      <c r="M1004" t="s">
        <v>19100</v>
      </c>
      <c r="N1004" t="s">
        <v>19095</v>
      </c>
      <c r="O1004" t="s">
        <v>20493</v>
      </c>
      <c r="P1004" t="s">
        <v>11772</v>
      </c>
      <c r="Q1004">
        <v>0</v>
      </c>
      <c r="R1004">
        <v>0.1</v>
      </c>
      <c r="S1004">
        <v>0</v>
      </c>
      <c r="T1004">
        <v>0.1</v>
      </c>
      <c r="U1004">
        <v>0</v>
      </c>
      <c r="V1004">
        <v>0</v>
      </c>
      <c r="W1004">
        <v>0</v>
      </c>
      <c r="X1004">
        <v>17710</v>
      </c>
      <c r="Y1004" t="s">
        <v>19124</v>
      </c>
      <c r="Z1004">
        <v>0</v>
      </c>
      <c r="AA1004">
        <v>1771</v>
      </c>
      <c r="AB1004">
        <v>42762</v>
      </c>
    </row>
    <row r="1005" spans="1:28" ht="15" hidden="1" customHeight="1" x14ac:dyDescent="0.25">
      <c r="A1005" t="s">
        <v>380</v>
      </c>
      <c r="B1005" t="e">
        <f>VLOOKUP(O1005+0,'de para'!K:O,3,0)</f>
        <v>#N/A</v>
      </c>
      <c r="C1005" t="str">
        <f t="shared" si="15"/>
        <v>3026</v>
      </c>
      <c r="D1005" t="str">
        <f>IFERROR(VLOOKUP(G1005+0,'de para'!A:C,3,0),"")</f>
        <v/>
      </c>
      <c r="E1005" t="s">
        <v>19067</v>
      </c>
      <c r="F1005" t="s">
        <v>20763</v>
      </c>
      <c r="G1005">
        <v>2698</v>
      </c>
      <c r="H1005" t="s">
        <v>19095</v>
      </c>
      <c r="I1005" t="s">
        <v>20764</v>
      </c>
      <c r="J1005">
        <v>42744</v>
      </c>
      <c r="K1005" t="s">
        <v>19099</v>
      </c>
      <c r="L1005" t="s">
        <v>19164</v>
      </c>
      <c r="M1005" t="s">
        <v>19276</v>
      </c>
      <c r="N1005" t="s">
        <v>19095</v>
      </c>
      <c r="O1005" t="s">
        <v>20765</v>
      </c>
      <c r="P1005" t="s">
        <v>20766</v>
      </c>
      <c r="Q1005">
        <v>0</v>
      </c>
      <c r="R1005">
        <v>3</v>
      </c>
      <c r="S1005">
        <v>0</v>
      </c>
      <c r="T1005">
        <v>3</v>
      </c>
      <c r="U1005">
        <v>0</v>
      </c>
      <c r="V1005">
        <v>0</v>
      </c>
      <c r="W1005">
        <v>0</v>
      </c>
      <c r="X1005">
        <v>729.8</v>
      </c>
      <c r="Y1005" t="s">
        <v>19124</v>
      </c>
      <c r="Z1005">
        <v>0</v>
      </c>
      <c r="AA1005">
        <v>2189.4</v>
      </c>
      <c r="AB1005">
        <v>42765</v>
      </c>
    </row>
    <row r="1006" spans="1:28" ht="15" hidden="1" customHeight="1" x14ac:dyDescent="0.25">
      <c r="A1006" t="s">
        <v>380</v>
      </c>
      <c r="B1006" t="e">
        <f>VLOOKUP(O1006+0,'de para'!K:O,3,0)</f>
        <v>#N/A</v>
      </c>
      <c r="C1006" t="str">
        <f t="shared" si="15"/>
        <v>3026</v>
      </c>
      <c r="D1006" t="str">
        <f>IFERROR(VLOOKUP(G1006+0,'de para'!A:C,3,0),"")</f>
        <v/>
      </c>
      <c r="E1006" t="s">
        <v>19067</v>
      </c>
      <c r="F1006" t="s">
        <v>20763</v>
      </c>
      <c r="G1006">
        <v>2698</v>
      </c>
      <c r="H1006" t="s">
        <v>19095</v>
      </c>
      <c r="I1006" t="s">
        <v>20764</v>
      </c>
      <c r="J1006">
        <v>42744</v>
      </c>
      <c r="K1006" t="s">
        <v>19099</v>
      </c>
      <c r="L1006" t="s">
        <v>19164</v>
      </c>
      <c r="M1006" t="s">
        <v>19276</v>
      </c>
      <c r="N1006" t="s">
        <v>19102</v>
      </c>
      <c r="O1006" t="s">
        <v>20767</v>
      </c>
      <c r="P1006" t="s">
        <v>12212</v>
      </c>
      <c r="Q1006">
        <v>0</v>
      </c>
      <c r="R1006">
        <v>3</v>
      </c>
      <c r="S1006">
        <v>0</v>
      </c>
      <c r="T1006">
        <v>3</v>
      </c>
      <c r="U1006">
        <v>0</v>
      </c>
      <c r="V1006">
        <v>0</v>
      </c>
      <c r="W1006">
        <v>0</v>
      </c>
      <c r="X1006">
        <v>1016.8</v>
      </c>
      <c r="Y1006" t="s">
        <v>19124</v>
      </c>
      <c r="Z1006">
        <v>0</v>
      </c>
      <c r="AA1006">
        <v>3050.4</v>
      </c>
      <c r="AB1006">
        <v>42765</v>
      </c>
    </row>
    <row r="1007" spans="1:28" ht="15" hidden="1" customHeight="1" x14ac:dyDescent="0.25">
      <c r="A1007" t="s">
        <v>380</v>
      </c>
      <c r="B1007" t="str">
        <f>VLOOKUP(O1007+0,'de para'!K:O,3,0)</f>
        <v>NA</v>
      </c>
      <c r="C1007" t="str">
        <f t="shared" si="15"/>
        <v>3027</v>
      </c>
      <c r="D1007" t="str">
        <f>IFERROR(VLOOKUP(G1007+0,'de para'!A:C,3,0),"")</f>
        <v/>
      </c>
      <c r="E1007" t="str">
        <f>IF(VLOOKUP(G1007+0,'de para'!E:H,4,0)="EX","Externo","Interno")</f>
        <v>Interno</v>
      </c>
      <c r="F1007" t="s">
        <v>20768</v>
      </c>
      <c r="G1007">
        <v>725</v>
      </c>
      <c r="H1007" t="s">
        <v>19095</v>
      </c>
      <c r="I1007" t="s">
        <v>2140</v>
      </c>
      <c r="J1007">
        <v>42744</v>
      </c>
      <c r="K1007" t="s">
        <v>19105</v>
      </c>
      <c r="L1007" t="s">
        <v>19110</v>
      </c>
      <c r="M1007" t="s">
        <v>20587</v>
      </c>
      <c r="N1007" t="s">
        <v>19095</v>
      </c>
      <c r="O1007" t="s">
        <v>20769</v>
      </c>
      <c r="P1007" t="s">
        <v>20770</v>
      </c>
      <c r="Q1007">
        <v>0</v>
      </c>
      <c r="R1007">
        <v>0.4</v>
      </c>
      <c r="S1007">
        <v>0</v>
      </c>
      <c r="T1007">
        <v>0.4</v>
      </c>
      <c r="U1007">
        <v>0</v>
      </c>
      <c r="V1007">
        <v>0</v>
      </c>
      <c r="W1007">
        <v>0</v>
      </c>
      <c r="X1007">
        <v>23030</v>
      </c>
      <c r="Y1007" t="s">
        <v>19124</v>
      </c>
      <c r="Z1007">
        <v>0</v>
      </c>
      <c r="AA1007">
        <v>9212</v>
      </c>
      <c r="AB1007">
        <v>42765</v>
      </c>
    </row>
    <row r="1008" spans="1:28" ht="15" hidden="1" customHeight="1" x14ac:dyDescent="0.25">
      <c r="A1008" t="s">
        <v>380</v>
      </c>
      <c r="B1008" t="e">
        <f>VLOOKUP(O1008+0,'de para'!K:O,3,0)</f>
        <v>#N/A</v>
      </c>
      <c r="C1008" t="str">
        <f t="shared" si="15"/>
        <v>3027</v>
      </c>
      <c r="D1008" t="str">
        <f>IFERROR(VLOOKUP(G1008+0,'de para'!A:C,3,0),"")</f>
        <v/>
      </c>
      <c r="E1008" t="str">
        <f>IF(VLOOKUP(G1008+0,'de para'!E:H,4,0)="EX","Externo","Interno")</f>
        <v>Interno</v>
      </c>
      <c r="F1008" t="s">
        <v>20771</v>
      </c>
      <c r="G1008">
        <v>608</v>
      </c>
      <c r="H1008" t="s">
        <v>19095</v>
      </c>
      <c r="I1008" t="s">
        <v>1924</v>
      </c>
      <c r="J1008">
        <v>42745</v>
      </c>
      <c r="K1008" t="s">
        <v>19096</v>
      </c>
      <c r="L1008" t="s">
        <v>20206</v>
      </c>
      <c r="M1008" t="s">
        <v>20772</v>
      </c>
      <c r="N1008" t="s">
        <v>19095</v>
      </c>
      <c r="O1008" t="s">
        <v>20438</v>
      </c>
      <c r="P1008" t="s">
        <v>20439</v>
      </c>
      <c r="Q1008">
        <v>0</v>
      </c>
      <c r="R1008">
        <v>0.216</v>
      </c>
      <c r="S1008">
        <v>0</v>
      </c>
      <c r="T1008">
        <v>0.216</v>
      </c>
      <c r="U1008">
        <v>0</v>
      </c>
      <c r="V1008">
        <v>0</v>
      </c>
      <c r="W1008">
        <v>0</v>
      </c>
      <c r="X1008">
        <v>20800</v>
      </c>
      <c r="Y1008" t="s">
        <v>19124</v>
      </c>
      <c r="Z1008">
        <v>0</v>
      </c>
      <c r="AA1008">
        <v>4492.8</v>
      </c>
      <c r="AB1008">
        <v>42765</v>
      </c>
    </row>
    <row r="1009" spans="1:28" ht="15" hidden="1" customHeight="1" x14ac:dyDescent="0.25">
      <c r="A1009" t="s">
        <v>380</v>
      </c>
      <c r="B1009" t="e">
        <f>VLOOKUP(O1009+0,'de para'!K:O,3,0)</f>
        <v>#N/A</v>
      </c>
      <c r="C1009" t="str">
        <f t="shared" si="15"/>
        <v>3027</v>
      </c>
      <c r="D1009" t="str">
        <f>IFERROR(VLOOKUP(G1009+0,'de para'!A:C,3,0),"")</f>
        <v/>
      </c>
      <c r="E1009" t="str">
        <f>IF(VLOOKUP(G1009+0,'de para'!E:H,4,0)="EX","Externo","Interno")</f>
        <v>Interno</v>
      </c>
      <c r="F1009" t="s">
        <v>20771</v>
      </c>
      <c r="G1009">
        <v>608</v>
      </c>
      <c r="H1009" t="s">
        <v>19095</v>
      </c>
      <c r="I1009" t="s">
        <v>1924</v>
      </c>
      <c r="J1009">
        <v>42745</v>
      </c>
      <c r="K1009" t="s">
        <v>19096</v>
      </c>
      <c r="L1009" t="s">
        <v>20206</v>
      </c>
      <c r="M1009" t="s">
        <v>20772</v>
      </c>
      <c r="N1009" t="s">
        <v>19102</v>
      </c>
      <c r="O1009" t="s">
        <v>20440</v>
      </c>
      <c r="P1009" t="s">
        <v>20441</v>
      </c>
      <c r="Q1009">
        <v>0</v>
      </c>
      <c r="R1009">
        <v>0.86899999999999999</v>
      </c>
      <c r="S1009">
        <v>0</v>
      </c>
      <c r="T1009">
        <v>0.86899999999999999</v>
      </c>
      <c r="U1009">
        <v>0</v>
      </c>
      <c r="V1009">
        <v>0</v>
      </c>
      <c r="W1009">
        <v>0</v>
      </c>
      <c r="X1009">
        <v>187530</v>
      </c>
      <c r="Y1009" t="s">
        <v>19124</v>
      </c>
      <c r="Z1009">
        <v>0</v>
      </c>
      <c r="AA1009">
        <v>162963.57</v>
      </c>
      <c r="AB1009">
        <v>42765</v>
      </c>
    </row>
    <row r="1010" spans="1:28" ht="15" hidden="1" customHeight="1" x14ac:dyDescent="0.25">
      <c r="A1010" t="s">
        <v>380</v>
      </c>
      <c r="B1010" t="e">
        <f>VLOOKUP(O1010+0,'de para'!K:O,3,0)</f>
        <v>#N/A</v>
      </c>
      <c r="C1010" t="str">
        <f t="shared" si="15"/>
        <v>3027</v>
      </c>
      <c r="D1010" t="str">
        <f>IFERROR(VLOOKUP(G1010+0,'de para'!A:C,3,0),"")</f>
        <v/>
      </c>
      <c r="E1010" t="str">
        <f>IF(VLOOKUP(G1010+0,'de para'!E:H,4,0)="EX","Externo","Interno")</f>
        <v>Interno</v>
      </c>
      <c r="F1010" t="s">
        <v>20771</v>
      </c>
      <c r="G1010">
        <v>608</v>
      </c>
      <c r="H1010" t="s">
        <v>19095</v>
      </c>
      <c r="I1010" t="s">
        <v>1924</v>
      </c>
      <c r="J1010">
        <v>42745</v>
      </c>
      <c r="K1010" t="s">
        <v>19096</v>
      </c>
      <c r="L1010" t="s">
        <v>20206</v>
      </c>
      <c r="M1010" t="s">
        <v>20772</v>
      </c>
      <c r="N1010" t="s">
        <v>19108</v>
      </c>
      <c r="O1010" t="s">
        <v>20442</v>
      </c>
      <c r="P1010" t="s">
        <v>20443</v>
      </c>
      <c r="Q1010">
        <v>0</v>
      </c>
      <c r="R1010">
        <v>0.29799999999999999</v>
      </c>
      <c r="S1010">
        <v>0</v>
      </c>
      <c r="T1010">
        <v>0.29799999999999999</v>
      </c>
      <c r="U1010">
        <v>0</v>
      </c>
      <c r="V1010">
        <v>0</v>
      </c>
      <c r="W1010">
        <v>0</v>
      </c>
      <c r="X1010">
        <v>149490</v>
      </c>
      <c r="Y1010" t="s">
        <v>19124</v>
      </c>
      <c r="Z1010">
        <v>0</v>
      </c>
      <c r="AA1010">
        <v>44548.02</v>
      </c>
      <c r="AB1010">
        <v>42765</v>
      </c>
    </row>
    <row r="1011" spans="1:28" ht="15" hidden="1" customHeight="1" x14ac:dyDescent="0.25">
      <c r="A1011" t="s">
        <v>380</v>
      </c>
      <c r="B1011" t="e">
        <f>VLOOKUP(O1011+0,'de para'!K:O,3,0)</f>
        <v>#N/A</v>
      </c>
      <c r="C1011" t="str">
        <f t="shared" si="15"/>
        <v>3027</v>
      </c>
      <c r="D1011" t="str">
        <f>IFERROR(VLOOKUP(G1011+0,'de para'!A:C,3,0),"")</f>
        <v/>
      </c>
      <c r="E1011" t="str">
        <f>IF(VLOOKUP(G1011+0,'de para'!E:H,4,0)="EX","Externo","Interno")</f>
        <v>Interno</v>
      </c>
      <c r="F1011" t="s">
        <v>20771</v>
      </c>
      <c r="G1011">
        <v>608</v>
      </c>
      <c r="H1011" t="s">
        <v>19095</v>
      </c>
      <c r="I1011" t="s">
        <v>1924</v>
      </c>
      <c r="J1011">
        <v>42745</v>
      </c>
      <c r="K1011" t="s">
        <v>19096</v>
      </c>
      <c r="L1011" t="s">
        <v>20206</v>
      </c>
      <c r="M1011" t="s">
        <v>20772</v>
      </c>
      <c r="N1011" t="s">
        <v>19103</v>
      </c>
      <c r="O1011" t="s">
        <v>20444</v>
      </c>
      <c r="P1011" t="s">
        <v>20445</v>
      </c>
      <c r="Q1011">
        <v>0</v>
      </c>
      <c r="R1011">
        <v>0.54100000000000004</v>
      </c>
      <c r="S1011">
        <v>0</v>
      </c>
      <c r="T1011">
        <v>0.54100000000000004</v>
      </c>
      <c r="U1011">
        <v>0</v>
      </c>
      <c r="V1011">
        <v>0</v>
      </c>
      <c r="W1011">
        <v>0</v>
      </c>
      <c r="X1011">
        <v>15090</v>
      </c>
      <c r="Y1011" t="s">
        <v>19124</v>
      </c>
      <c r="Z1011">
        <v>0</v>
      </c>
      <c r="AA1011">
        <v>8163.69</v>
      </c>
      <c r="AB1011">
        <v>42765</v>
      </c>
    </row>
    <row r="1012" spans="1:28" ht="15" hidden="1" customHeight="1" x14ac:dyDescent="0.25">
      <c r="A1012" t="s">
        <v>380</v>
      </c>
      <c r="B1012" t="e">
        <f>VLOOKUP(O1012+0,'de para'!K:O,3,0)</f>
        <v>#N/A</v>
      </c>
      <c r="C1012" t="str">
        <f t="shared" si="15"/>
        <v>3027</v>
      </c>
      <c r="D1012" t="str">
        <f>IFERROR(VLOOKUP(G1012+0,'de para'!A:C,3,0),"")</f>
        <v/>
      </c>
      <c r="E1012" t="str">
        <f>IF(VLOOKUP(G1012+0,'de para'!E:H,4,0)="EX","Externo","Interno")</f>
        <v>Interno</v>
      </c>
      <c r="F1012" t="s">
        <v>20771</v>
      </c>
      <c r="G1012">
        <v>608</v>
      </c>
      <c r="H1012" t="s">
        <v>19095</v>
      </c>
      <c r="I1012" t="s">
        <v>1924</v>
      </c>
      <c r="J1012">
        <v>42745</v>
      </c>
      <c r="K1012" t="s">
        <v>19096</v>
      </c>
      <c r="L1012" t="s">
        <v>20206</v>
      </c>
      <c r="M1012" t="s">
        <v>20772</v>
      </c>
      <c r="N1012" t="s">
        <v>19291</v>
      </c>
      <c r="O1012" t="s">
        <v>20446</v>
      </c>
      <c r="P1012" t="s">
        <v>12971</v>
      </c>
      <c r="Q1012">
        <v>0</v>
      </c>
      <c r="R1012">
        <v>0.23</v>
      </c>
      <c r="S1012">
        <v>0</v>
      </c>
      <c r="T1012">
        <v>0.23</v>
      </c>
      <c r="U1012">
        <v>0</v>
      </c>
      <c r="V1012">
        <v>0</v>
      </c>
      <c r="W1012">
        <v>0</v>
      </c>
      <c r="X1012">
        <v>5210</v>
      </c>
      <c r="Y1012" t="s">
        <v>19124</v>
      </c>
      <c r="Z1012">
        <v>0</v>
      </c>
      <c r="AA1012">
        <v>1198.3</v>
      </c>
      <c r="AB1012">
        <v>42765</v>
      </c>
    </row>
    <row r="1013" spans="1:28" ht="15" hidden="1" customHeight="1" x14ac:dyDescent="0.25">
      <c r="A1013" t="s">
        <v>380</v>
      </c>
      <c r="B1013" t="e">
        <f>VLOOKUP(O1013+0,'de para'!K:O,3,0)</f>
        <v>#N/A</v>
      </c>
      <c r="C1013" t="str">
        <f t="shared" si="15"/>
        <v>3026</v>
      </c>
      <c r="D1013" t="str">
        <f>IFERROR(VLOOKUP(G1013+0,'de para'!A:C,3,0),"")</f>
        <v/>
      </c>
      <c r="E1013" t="str">
        <f>IF(VLOOKUP(G1013+0,'de para'!E:H,4,0)="EX","Externo","Interno")</f>
        <v>Interno</v>
      </c>
      <c r="F1013" t="s">
        <v>20771</v>
      </c>
      <c r="G1013">
        <v>608</v>
      </c>
      <c r="H1013" t="s">
        <v>19095</v>
      </c>
      <c r="I1013" t="s">
        <v>1924</v>
      </c>
      <c r="J1013">
        <v>42745</v>
      </c>
      <c r="K1013" t="s">
        <v>19096</v>
      </c>
      <c r="L1013" t="s">
        <v>20206</v>
      </c>
      <c r="M1013" t="s">
        <v>20772</v>
      </c>
      <c r="N1013" t="s">
        <v>19104</v>
      </c>
      <c r="O1013" t="s">
        <v>21110</v>
      </c>
      <c r="P1013" t="s">
        <v>21111</v>
      </c>
      <c r="Q1013">
        <v>0</v>
      </c>
      <c r="R1013">
        <v>0.217</v>
      </c>
      <c r="S1013">
        <v>0</v>
      </c>
      <c r="T1013">
        <v>0.217</v>
      </c>
      <c r="U1013">
        <v>0</v>
      </c>
      <c r="V1013">
        <v>0</v>
      </c>
      <c r="W1013">
        <v>0</v>
      </c>
      <c r="X1013">
        <v>45820</v>
      </c>
      <c r="Y1013" t="s">
        <v>19124</v>
      </c>
      <c r="Z1013">
        <v>0</v>
      </c>
      <c r="AA1013">
        <v>9942.94</v>
      </c>
      <c r="AB1013">
        <v>42765</v>
      </c>
    </row>
    <row r="1014" spans="1:28" ht="15" hidden="1" customHeight="1" x14ac:dyDescent="0.25">
      <c r="A1014" t="s">
        <v>380</v>
      </c>
      <c r="B1014" t="str">
        <f>VLOOKUP(O1014+0,'de para'!K:O,3,0)</f>
        <v>NA</v>
      </c>
      <c r="C1014" t="str">
        <f t="shared" si="15"/>
        <v>3027</v>
      </c>
      <c r="D1014" t="str">
        <f>IFERROR(VLOOKUP(G1014+0,'de para'!A:C,3,0),"")</f>
        <v/>
      </c>
      <c r="E1014" t="str">
        <f>IF(VLOOKUP(G1014+0,'de para'!E:H,4,0)="EX","Externo","Interno")</f>
        <v>Interno</v>
      </c>
      <c r="F1014" t="s">
        <v>20771</v>
      </c>
      <c r="G1014">
        <v>608</v>
      </c>
      <c r="H1014" t="s">
        <v>19095</v>
      </c>
      <c r="I1014" t="s">
        <v>1924</v>
      </c>
      <c r="J1014">
        <v>42745</v>
      </c>
      <c r="K1014" t="s">
        <v>19096</v>
      </c>
      <c r="L1014" t="s">
        <v>20206</v>
      </c>
      <c r="M1014" t="s">
        <v>20772</v>
      </c>
      <c r="N1014" t="s">
        <v>19112</v>
      </c>
      <c r="O1014" t="s">
        <v>20447</v>
      </c>
      <c r="P1014" t="s">
        <v>13149</v>
      </c>
      <c r="Q1014">
        <v>0</v>
      </c>
      <c r="R1014">
        <v>0.10100000000000001</v>
      </c>
      <c r="S1014">
        <v>0</v>
      </c>
      <c r="T1014">
        <v>0.10100000000000001</v>
      </c>
      <c r="U1014">
        <v>0</v>
      </c>
      <c r="V1014">
        <v>0</v>
      </c>
      <c r="W1014">
        <v>0</v>
      </c>
      <c r="X1014">
        <v>13950</v>
      </c>
      <c r="Y1014" t="s">
        <v>19124</v>
      </c>
      <c r="Z1014">
        <v>0</v>
      </c>
      <c r="AA1014">
        <v>1408.95</v>
      </c>
      <c r="AB1014">
        <v>42765</v>
      </c>
    </row>
    <row r="1015" spans="1:28" ht="15" hidden="1" customHeight="1" x14ac:dyDescent="0.25">
      <c r="A1015" t="s">
        <v>380</v>
      </c>
      <c r="B1015" t="e">
        <f>VLOOKUP(O1015+0,'de para'!K:O,3,0)</f>
        <v>#N/A</v>
      </c>
      <c r="C1015" t="str">
        <f t="shared" si="15"/>
        <v>3027</v>
      </c>
      <c r="D1015" t="str">
        <f>IFERROR(VLOOKUP(G1015+0,'de para'!A:C,3,0),"")</f>
        <v/>
      </c>
      <c r="E1015" t="str">
        <f>IF(VLOOKUP(G1015+0,'de para'!E:H,4,0)="EX","Externo","Interno")</f>
        <v>Interno</v>
      </c>
      <c r="F1015" t="s">
        <v>20771</v>
      </c>
      <c r="G1015">
        <v>608</v>
      </c>
      <c r="H1015" t="s">
        <v>19095</v>
      </c>
      <c r="I1015" t="s">
        <v>1924</v>
      </c>
      <c r="J1015">
        <v>42745</v>
      </c>
      <c r="K1015" t="s">
        <v>19096</v>
      </c>
      <c r="L1015" t="s">
        <v>20206</v>
      </c>
      <c r="M1015" t="s">
        <v>20772</v>
      </c>
      <c r="N1015" t="s">
        <v>19113</v>
      </c>
      <c r="O1015" t="s">
        <v>20448</v>
      </c>
      <c r="P1015" t="s">
        <v>20449</v>
      </c>
      <c r="Q1015">
        <v>0</v>
      </c>
      <c r="R1015">
        <v>0.91600000000000004</v>
      </c>
      <c r="S1015">
        <v>0</v>
      </c>
      <c r="T1015">
        <v>0.91600000000000004</v>
      </c>
      <c r="U1015">
        <v>0</v>
      </c>
      <c r="V1015">
        <v>0</v>
      </c>
      <c r="W1015">
        <v>0</v>
      </c>
      <c r="X1015">
        <v>9280</v>
      </c>
      <c r="Y1015" t="s">
        <v>19124</v>
      </c>
      <c r="Z1015">
        <v>0</v>
      </c>
      <c r="AA1015">
        <v>8500.48</v>
      </c>
      <c r="AB1015">
        <v>42765</v>
      </c>
    </row>
    <row r="1016" spans="1:28" ht="15" hidden="1" customHeight="1" x14ac:dyDescent="0.25">
      <c r="A1016" t="s">
        <v>380</v>
      </c>
      <c r="B1016" t="e">
        <f>VLOOKUP(O1016+0,'de para'!K:O,3,0)</f>
        <v>#N/A</v>
      </c>
      <c r="C1016" t="str">
        <f t="shared" si="15"/>
        <v>3027</v>
      </c>
      <c r="D1016" t="str">
        <f>IFERROR(VLOOKUP(G1016+0,'de para'!A:C,3,0),"")</f>
        <v/>
      </c>
      <c r="E1016" t="str">
        <f>IF(VLOOKUP(G1016+0,'de para'!E:H,4,0)="EX","Externo","Interno")</f>
        <v>Interno</v>
      </c>
      <c r="F1016" t="s">
        <v>20771</v>
      </c>
      <c r="G1016">
        <v>608</v>
      </c>
      <c r="H1016" t="s">
        <v>19095</v>
      </c>
      <c r="I1016" t="s">
        <v>1924</v>
      </c>
      <c r="J1016">
        <v>42745</v>
      </c>
      <c r="K1016" t="s">
        <v>19096</v>
      </c>
      <c r="L1016" t="s">
        <v>20206</v>
      </c>
      <c r="M1016" t="s">
        <v>20772</v>
      </c>
      <c r="N1016" t="s">
        <v>19340</v>
      </c>
      <c r="O1016" t="s">
        <v>20450</v>
      </c>
      <c r="P1016" t="s">
        <v>20451</v>
      </c>
      <c r="Q1016">
        <v>0</v>
      </c>
      <c r="R1016">
        <v>0.505</v>
      </c>
      <c r="S1016">
        <v>0</v>
      </c>
      <c r="T1016">
        <v>0.505</v>
      </c>
      <c r="U1016">
        <v>0</v>
      </c>
      <c r="V1016">
        <v>0</v>
      </c>
      <c r="W1016">
        <v>0</v>
      </c>
      <c r="X1016">
        <v>17080</v>
      </c>
      <c r="Y1016" t="s">
        <v>19124</v>
      </c>
      <c r="Z1016">
        <v>0</v>
      </c>
      <c r="AA1016">
        <v>8625.4</v>
      </c>
      <c r="AB1016">
        <v>42765</v>
      </c>
    </row>
    <row r="1017" spans="1:28" ht="15" hidden="1" customHeight="1" x14ac:dyDescent="0.25">
      <c r="A1017" t="s">
        <v>380</v>
      </c>
      <c r="B1017" t="e">
        <f>VLOOKUP(O1017+0,'de para'!K:O,3,0)</f>
        <v>#N/A</v>
      </c>
      <c r="C1017" t="str">
        <f t="shared" si="15"/>
        <v>3027</v>
      </c>
      <c r="D1017" t="str">
        <f>IFERROR(VLOOKUP(G1017+0,'de para'!A:C,3,0),"")</f>
        <v/>
      </c>
      <c r="E1017" t="str">
        <f>IF(VLOOKUP(G1017+0,'de para'!E:H,4,0)="EX","Externo","Interno")</f>
        <v>Interno</v>
      </c>
      <c r="F1017" t="s">
        <v>20771</v>
      </c>
      <c r="G1017">
        <v>608</v>
      </c>
      <c r="H1017" t="s">
        <v>19095</v>
      </c>
      <c r="I1017" t="s">
        <v>1924</v>
      </c>
      <c r="J1017">
        <v>42745</v>
      </c>
      <c r="K1017" t="s">
        <v>19096</v>
      </c>
      <c r="L1017" t="s">
        <v>20206</v>
      </c>
      <c r="M1017" t="s">
        <v>20772</v>
      </c>
      <c r="N1017" t="s">
        <v>19342</v>
      </c>
      <c r="O1017" t="s">
        <v>20452</v>
      </c>
      <c r="P1017" t="s">
        <v>20453</v>
      </c>
      <c r="Q1017">
        <v>0</v>
      </c>
      <c r="R1017">
        <v>8.4659999999999993</v>
      </c>
      <c r="S1017">
        <v>0</v>
      </c>
      <c r="T1017">
        <v>8.4659999999999993</v>
      </c>
      <c r="U1017">
        <v>0</v>
      </c>
      <c r="V1017">
        <v>0</v>
      </c>
      <c r="W1017">
        <v>0</v>
      </c>
      <c r="X1017">
        <v>10750</v>
      </c>
      <c r="Y1017" t="s">
        <v>19124</v>
      </c>
      <c r="Z1017">
        <v>0</v>
      </c>
      <c r="AA1017">
        <v>91009.5</v>
      </c>
      <c r="AB1017">
        <v>42765</v>
      </c>
    </row>
    <row r="1018" spans="1:28" ht="15" hidden="1" customHeight="1" x14ac:dyDescent="0.25">
      <c r="A1018" t="s">
        <v>380</v>
      </c>
      <c r="B1018" t="str">
        <f>VLOOKUP(O1018+0,'de para'!K:O,3,0)</f>
        <v>NA</v>
      </c>
      <c r="C1018" t="str">
        <f t="shared" si="15"/>
        <v>3027</v>
      </c>
      <c r="D1018" t="str">
        <f>IFERROR(VLOOKUP(G1018+0,'de para'!A:C,3,0),"")</f>
        <v/>
      </c>
      <c r="E1018" t="str">
        <f>IF(VLOOKUP(G1018+0,'de para'!E:H,4,0)="EX","Externo","Interno")</f>
        <v>Interno</v>
      </c>
      <c r="F1018" t="s">
        <v>20771</v>
      </c>
      <c r="G1018">
        <v>608</v>
      </c>
      <c r="H1018" t="s">
        <v>19095</v>
      </c>
      <c r="I1018" t="s">
        <v>1924</v>
      </c>
      <c r="J1018">
        <v>42745</v>
      </c>
      <c r="K1018" t="s">
        <v>19096</v>
      </c>
      <c r="L1018" t="s">
        <v>20206</v>
      </c>
      <c r="M1018" t="s">
        <v>20772</v>
      </c>
      <c r="N1018" t="s">
        <v>19343</v>
      </c>
      <c r="O1018" t="s">
        <v>20454</v>
      </c>
      <c r="P1018" t="s">
        <v>13076</v>
      </c>
      <c r="Q1018">
        <v>0</v>
      </c>
      <c r="R1018">
        <v>2.3479999999999999</v>
      </c>
      <c r="S1018">
        <v>0</v>
      </c>
      <c r="T1018">
        <v>2.3479999999999999</v>
      </c>
      <c r="U1018">
        <v>0</v>
      </c>
      <c r="V1018">
        <v>0</v>
      </c>
      <c r="W1018">
        <v>0</v>
      </c>
      <c r="X1018">
        <v>8790</v>
      </c>
      <c r="Y1018" t="s">
        <v>19124</v>
      </c>
      <c r="Z1018">
        <v>0</v>
      </c>
      <c r="AA1018">
        <v>20638.919999999998</v>
      </c>
      <c r="AB1018">
        <v>42765</v>
      </c>
    </row>
    <row r="1019" spans="1:28" ht="15" hidden="1" customHeight="1" x14ac:dyDescent="0.25">
      <c r="A1019" t="s">
        <v>380</v>
      </c>
      <c r="B1019" t="e">
        <f>VLOOKUP(O1019+0,'de para'!K:O,3,0)</f>
        <v>#N/A</v>
      </c>
      <c r="C1019" t="str">
        <f t="shared" si="15"/>
        <v>3027</v>
      </c>
      <c r="D1019" t="str">
        <f>IFERROR(VLOOKUP(G1019+0,'de para'!A:C,3,0),"")</f>
        <v/>
      </c>
      <c r="E1019" t="str">
        <f>IF(VLOOKUP(G1019+0,'de para'!E:H,4,0)="EX","Externo","Interno")</f>
        <v>Interno</v>
      </c>
      <c r="F1019" t="s">
        <v>20771</v>
      </c>
      <c r="G1019">
        <v>608</v>
      </c>
      <c r="H1019" t="s">
        <v>19095</v>
      </c>
      <c r="I1019" t="s">
        <v>1924</v>
      </c>
      <c r="J1019">
        <v>42745</v>
      </c>
      <c r="K1019" t="s">
        <v>19096</v>
      </c>
      <c r="L1019" t="s">
        <v>20206</v>
      </c>
      <c r="M1019" t="s">
        <v>20772</v>
      </c>
      <c r="N1019" t="s">
        <v>19349</v>
      </c>
      <c r="O1019" t="s">
        <v>20455</v>
      </c>
      <c r="P1019" t="s">
        <v>20456</v>
      </c>
      <c r="Q1019">
        <v>0</v>
      </c>
      <c r="R1019">
        <v>0.28899999999999998</v>
      </c>
      <c r="S1019">
        <v>0</v>
      </c>
      <c r="T1019">
        <v>0.28899999999999998</v>
      </c>
      <c r="U1019">
        <v>0</v>
      </c>
      <c r="V1019">
        <v>0</v>
      </c>
      <c r="W1019">
        <v>0</v>
      </c>
      <c r="X1019">
        <v>9490</v>
      </c>
      <c r="Y1019" t="s">
        <v>19124</v>
      </c>
      <c r="Z1019">
        <v>0</v>
      </c>
      <c r="AA1019">
        <v>2742.61</v>
      </c>
      <c r="AB1019">
        <v>42765</v>
      </c>
    </row>
    <row r="1020" spans="1:28" ht="15" hidden="1" customHeight="1" x14ac:dyDescent="0.25">
      <c r="A1020" t="s">
        <v>380</v>
      </c>
      <c r="B1020" t="e">
        <f>VLOOKUP(O1020+0,'de para'!K:O,3,0)</f>
        <v>#N/A</v>
      </c>
      <c r="C1020" t="str">
        <f t="shared" si="15"/>
        <v>3027</v>
      </c>
      <c r="D1020" t="str">
        <f>IFERROR(VLOOKUP(G1020+0,'de para'!A:C,3,0),"")</f>
        <v/>
      </c>
      <c r="E1020" t="str">
        <f>IF(VLOOKUP(G1020+0,'de para'!E:H,4,0)="EX","Externo","Interno")</f>
        <v>Interno</v>
      </c>
      <c r="F1020" t="s">
        <v>20771</v>
      </c>
      <c r="G1020">
        <v>608</v>
      </c>
      <c r="H1020" t="s">
        <v>19095</v>
      </c>
      <c r="I1020" t="s">
        <v>1924</v>
      </c>
      <c r="J1020">
        <v>42745</v>
      </c>
      <c r="K1020" t="s">
        <v>19096</v>
      </c>
      <c r="L1020" t="s">
        <v>20206</v>
      </c>
      <c r="M1020" t="s">
        <v>20772</v>
      </c>
      <c r="N1020" t="s">
        <v>19351</v>
      </c>
      <c r="O1020" t="s">
        <v>20457</v>
      </c>
      <c r="P1020" t="s">
        <v>20458</v>
      </c>
      <c r="Q1020">
        <v>0</v>
      </c>
      <c r="R1020">
        <v>0.1</v>
      </c>
      <c r="S1020">
        <v>0</v>
      </c>
      <c r="T1020">
        <v>0.1</v>
      </c>
      <c r="U1020">
        <v>0</v>
      </c>
      <c r="V1020">
        <v>0</v>
      </c>
      <c r="W1020">
        <v>0</v>
      </c>
      <c r="X1020">
        <v>60370</v>
      </c>
      <c r="Y1020" t="s">
        <v>19124</v>
      </c>
      <c r="Z1020">
        <v>0</v>
      </c>
      <c r="AA1020">
        <v>6037</v>
      </c>
      <c r="AB1020">
        <v>42765</v>
      </c>
    </row>
    <row r="1021" spans="1:28" ht="15" hidden="1" customHeight="1" x14ac:dyDescent="0.25">
      <c r="A1021" t="s">
        <v>380</v>
      </c>
      <c r="B1021" t="e">
        <f>VLOOKUP(O1021+0,'de para'!K:O,3,0)</f>
        <v>#N/A</v>
      </c>
      <c r="C1021" t="str">
        <f t="shared" si="15"/>
        <v>3027</v>
      </c>
      <c r="D1021" t="str">
        <f>IFERROR(VLOOKUP(G1021+0,'de para'!A:C,3,0),"")</f>
        <v/>
      </c>
      <c r="E1021" t="str">
        <f>IF(VLOOKUP(G1021+0,'de para'!E:H,4,0)="EX","Externo","Interno")</f>
        <v>Interno</v>
      </c>
      <c r="F1021" t="s">
        <v>20771</v>
      </c>
      <c r="G1021">
        <v>608</v>
      </c>
      <c r="H1021" t="s">
        <v>19095</v>
      </c>
      <c r="I1021" t="s">
        <v>1924</v>
      </c>
      <c r="J1021">
        <v>42745</v>
      </c>
      <c r="K1021" t="s">
        <v>19096</v>
      </c>
      <c r="L1021" t="s">
        <v>20206</v>
      </c>
      <c r="M1021" t="s">
        <v>20772</v>
      </c>
      <c r="N1021" t="s">
        <v>19352</v>
      </c>
      <c r="O1021" t="s">
        <v>20459</v>
      </c>
      <c r="P1021" t="s">
        <v>20460</v>
      </c>
      <c r="Q1021">
        <v>0</v>
      </c>
      <c r="R1021">
        <v>0.13200000000000001</v>
      </c>
      <c r="S1021">
        <v>0</v>
      </c>
      <c r="T1021">
        <v>0.13200000000000001</v>
      </c>
      <c r="U1021">
        <v>0</v>
      </c>
      <c r="V1021">
        <v>0</v>
      </c>
      <c r="W1021">
        <v>0</v>
      </c>
      <c r="X1021">
        <v>9180</v>
      </c>
      <c r="Y1021" t="s">
        <v>19124</v>
      </c>
      <c r="Z1021">
        <v>0</v>
      </c>
      <c r="AA1021">
        <v>1211.76</v>
      </c>
      <c r="AB1021">
        <v>42765</v>
      </c>
    </row>
    <row r="1022" spans="1:28" ht="15" hidden="1" customHeight="1" x14ac:dyDescent="0.25">
      <c r="A1022" t="s">
        <v>380</v>
      </c>
      <c r="B1022" t="e">
        <f>VLOOKUP(O1022+0,'de para'!K:O,3,0)</f>
        <v>#N/A</v>
      </c>
      <c r="C1022" t="str">
        <f t="shared" si="15"/>
        <v>3027</v>
      </c>
      <c r="D1022" t="str">
        <f>IFERROR(VLOOKUP(G1022+0,'de para'!A:C,3,0),"")</f>
        <v/>
      </c>
      <c r="E1022" t="str">
        <f>IF(VLOOKUP(G1022+0,'de para'!E:H,4,0)="EX","Externo","Interno")</f>
        <v>Interno</v>
      </c>
      <c r="F1022" t="s">
        <v>20771</v>
      </c>
      <c r="G1022">
        <v>608</v>
      </c>
      <c r="H1022" t="s">
        <v>19095</v>
      </c>
      <c r="I1022" t="s">
        <v>1924</v>
      </c>
      <c r="J1022">
        <v>42745</v>
      </c>
      <c r="K1022" t="s">
        <v>19096</v>
      </c>
      <c r="L1022" t="s">
        <v>20206</v>
      </c>
      <c r="M1022" t="s">
        <v>20772</v>
      </c>
      <c r="N1022" t="s">
        <v>19353</v>
      </c>
      <c r="O1022" t="s">
        <v>20461</v>
      </c>
      <c r="P1022" t="s">
        <v>20462</v>
      </c>
      <c r="Q1022">
        <v>0</v>
      </c>
      <c r="R1022">
        <v>0.40699999999999997</v>
      </c>
      <c r="S1022">
        <v>0</v>
      </c>
      <c r="T1022">
        <v>0.40699999999999997</v>
      </c>
      <c r="U1022">
        <v>0</v>
      </c>
      <c r="V1022">
        <v>0</v>
      </c>
      <c r="W1022">
        <v>0</v>
      </c>
      <c r="X1022">
        <v>6650</v>
      </c>
      <c r="Y1022" t="s">
        <v>19124</v>
      </c>
      <c r="Z1022">
        <v>0</v>
      </c>
      <c r="AA1022">
        <v>2706.55</v>
      </c>
      <c r="AB1022">
        <v>42765</v>
      </c>
    </row>
    <row r="1023" spans="1:28" ht="15" hidden="1" customHeight="1" x14ac:dyDescent="0.25">
      <c r="A1023" t="s">
        <v>380</v>
      </c>
      <c r="B1023" t="e">
        <f>VLOOKUP(O1023+0,'de para'!K:O,3,0)</f>
        <v>#N/A</v>
      </c>
      <c r="C1023" t="str">
        <f t="shared" si="15"/>
        <v>3027</v>
      </c>
      <c r="D1023" t="str">
        <f>IFERROR(VLOOKUP(G1023+0,'de para'!A:C,3,0),"")</f>
        <v/>
      </c>
      <c r="E1023" t="str">
        <f>IF(VLOOKUP(G1023+0,'de para'!E:H,4,0)="EX","Externo","Interno")</f>
        <v>Interno</v>
      </c>
      <c r="F1023" t="s">
        <v>20771</v>
      </c>
      <c r="G1023">
        <v>608</v>
      </c>
      <c r="H1023" t="s">
        <v>19095</v>
      </c>
      <c r="I1023" t="s">
        <v>1924</v>
      </c>
      <c r="J1023">
        <v>42745</v>
      </c>
      <c r="K1023" t="s">
        <v>19096</v>
      </c>
      <c r="L1023" t="s">
        <v>20206</v>
      </c>
      <c r="M1023" t="s">
        <v>20772</v>
      </c>
      <c r="N1023" t="s">
        <v>19117</v>
      </c>
      <c r="O1023" t="s">
        <v>20463</v>
      </c>
      <c r="P1023" t="s">
        <v>20464</v>
      </c>
      <c r="Q1023">
        <v>0</v>
      </c>
      <c r="R1023">
        <v>0.105</v>
      </c>
      <c r="S1023">
        <v>0</v>
      </c>
      <c r="T1023">
        <v>0.105</v>
      </c>
      <c r="U1023">
        <v>0</v>
      </c>
      <c r="V1023">
        <v>0</v>
      </c>
      <c r="W1023">
        <v>0</v>
      </c>
      <c r="X1023">
        <v>9370</v>
      </c>
      <c r="Y1023" t="s">
        <v>19124</v>
      </c>
      <c r="Z1023">
        <v>0</v>
      </c>
      <c r="AA1023">
        <v>983.85</v>
      </c>
      <c r="AB1023">
        <v>42765</v>
      </c>
    </row>
    <row r="1024" spans="1:28" ht="15" hidden="1" customHeight="1" x14ac:dyDescent="0.25">
      <c r="A1024" t="s">
        <v>380</v>
      </c>
      <c r="B1024" t="e">
        <f>VLOOKUP(O1024+0,'de para'!K:O,3,0)</f>
        <v>#N/A</v>
      </c>
      <c r="C1024" t="str">
        <f t="shared" si="15"/>
        <v>3027</v>
      </c>
      <c r="D1024" t="str">
        <f>IFERROR(VLOOKUP(G1024+0,'de para'!A:C,3,0),"")</f>
        <v/>
      </c>
      <c r="E1024" t="str">
        <f>IF(VLOOKUP(G1024+0,'de para'!E:H,4,0)="EX","Externo","Interno")</f>
        <v>Interno</v>
      </c>
      <c r="F1024" t="s">
        <v>20771</v>
      </c>
      <c r="G1024">
        <v>608</v>
      </c>
      <c r="H1024" t="s">
        <v>19095</v>
      </c>
      <c r="I1024" t="s">
        <v>1924</v>
      </c>
      <c r="J1024">
        <v>42745</v>
      </c>
      <c r="K1024" t="s">
        <v>19096</v>
      </c>
      <c r="L1024" t="s">
        <v>20206</v>
      </c>
      <c r="M1024" t="s">
        <v>20772</v>
      </c>
      <c r="N1024" t="s">
        <v>19505</v>
      </c>
      <c r="O1024" t="s">
        <v>20465</v>
      </c>
      <c r="P1024" t="s">
        <v>20466</v>
      </c>
      <c r="Q1024">
        <v>0</v>
      </c>
      <c r="R1024">
        <v>0.71499999999999997</v>
      </c>
      <c r="S1024">
        <v>0</v>
      </c>
      <c r="T1024">
        <v>0.71499999999999997</v>
      </c>
      <c r="U1024">
        <v>0</v>
      </c>
      <c r="V1024">
        <v>0</v>
      </c>
      <c r="W1024">
        <v>0</v>
      </c>
      <c r="X1024">
        <v>7230</v>
      </c>
      <c r="Y1024" t="s">
        <v>19124</v>
      </c>
      <c r="Z1024">
        <v>0</v>
      </c>
      <c r="AA1024">
        <v>5169.45</v>
      </c>
      <c r="AB1024">
        <v>42765</v>
      </c>
    </row>
    <row r="1025" spans="1:28" ht="15" hidden="1" customHeight="1" x14ac:dyDescent="0.25">
      <c r="A1025" t="s">
        <v>380</v>
      </c>
      <c r="B1025" t="e">
        <f>VLOOKUP(O1025+0,'de para'!K:O,3,0)</f>
        <v>#N/A</v>
      </c>
      <c r="C1025" t="str">
        <f t="shared" si="15"/>
        <v>3027</v>
      </c>
      <c r="D1025" t="str">
        <f>IFERROR(VLOOKUP(G1025+0,'de para'!A:C,3,0),"")</f>
        <v/>
      </c>
      <c r="E1025" t="str">
        <f>IF(VLOOKUP(G1025+0,'de para'!E:H,4,0)="EX","Externo","Interno")</f>
        <v>Interno</v>
      </c>
      <c r="F1025" t="s">
        <v>20771</v>
      </c>
      <c r="G1025">
        <v>608</v>
      </c>
      <c r="H1025" t="s">
        <v>19095</v>
      </c>
      <c r="I1025" t="s">
        <v>1924</v>
      </c>
      <c r="J1025">
        <v>42745</v>
      </c>
      <c r="K1025" t="s">
        <v>19096</v>
      </c>
      <c r="L1025" t="s">
        <v>20206</v>
      </c>
      <c r="M1025" t="s">
        <v>20772</v>
      </c>
      <c r="N1025" t="s">
        <v>19506</v>
      </c>
      <c r="O1025" t="s">
        <v>20467</v>
      </c>
      <c r="P1025" t="s">
        <v>20468</v>
      </c>
      <c r="Q1025">
        <v>0</v>
      </c>
      <c r="R1025">
        <v>0.16500000000000001</v>
      </c>
      <c r="S1025">
        <v>0</v>
      </c>
      <c r="T1025">
        <v>0.16500000000000001</v>
      </c>
      <c r="U1025">
        <v>0</v>
      </c>
      <c r="V1025">
        <v>0</v>
      </c>
      <c r="W1025">
        <v>0</v>
      </c>
      <c r="X1025">
        <v>11590</v>
      </c>
      <c r="Y1025" t="s">
        <v>19124</v>
      </c>
      <c r="Z1025">
        <v>0</v>
      </c>
      <c r="AA1025">
        <v>1912.35</v>
      </c>
      <c r="AB1025">
        <v>42765</v>
      </c>
    </row>
    <row r="1026" spans="1:28" ht="15" hidden="1" customHeight="1" x14ac:dyDescent="0.25">
      <c r="A1026" t="s">
        <v>380</v>
      </c>
      <c r="B1026" t="e">
        <f>VLOOKUP(O1026+0,'de para'!K:O,3,0)</f>
        <v>#N/A</v>
      </c>
      <c r="C1026" t="str">
        <f t="shared" ref="C1026:C1089" si="16">LEFT(O1026,4)</f>
        <v>3027</v>
      </c>
      <c r="D1026" t="str">
        <f>IFERROR(VLOOKUP(G1026+0,'de para'!A:C,3,0),"")</f>
        <v/>
      </c>
      <c r="E1026" t="str">
        <f>IF(VLOOKUP(G1026+0,'de para'!E:H,4,0)="EX","Externo","Interno")</f>
        <v>Interno</v>
      </c>
      <c r="F1026" t="s">
        <v>20771</v>
      </c>
      <c r="G1026">
        <v>608</v>
      </c>
      <c r="H1026" t="s">
        <v>19095</v>
      </c>
      <c r="I1026" t="s">
        <v>1924</v>
      </c>
      <c r="J1026">
        <v>42745</v>
      </c>
      <c r="K1026" t="s">
        <v>19096</v>
      </c>
      <c r="L1026" t="s">
        <v>20206</v>
      </c>
      <c r="M1026" t="s">
        <v>20772</v>
      </c>
      <c r="N1026" t="s">
        <v>19118</v>
      </c>
      <c r="O1026" t="s">
        <v>20469</v>
      </c>
      <c r="P1026" t="s">
        <v>20470</v>
      </c>
      <c r="Q1026">
        <v>0</v>
      </c>
      <c r="R1026">
        <v>1.3819999999999999</v>
      </c>
      <c r="S1026">
        <v>0</v>
      </c>
      <c r="T1026">
        <v>1.3819999999999999</v>
      </c>
      <c r="U1026">
        <v>0</v>
      </c>
      <c r="V1026">
        <v>0</v>
      </c>
      <c r="W1026">
        <v>0</v>
      </c>
      <c r="X1026">
        <v>7150</v>
      </c>
      <c r="Y1026" t="s">
        <v>19124</v>
      </c>
      <c r="Z1026">
        <v>0</v>
      </c>
      <c r="AA1026">
        <v>9881.2999999999993</v>
      </c>
      <c r="AB1026">
        <v>42765</v>
      </c>
    </row>
    <row r="1027" spans="1:28" ht="15" hidden="1" customHeight="1" x14ac:dyDescent="0.25">
      <c r="A1027" t="s">
        <v>380</v>
      </c>
      <c r="B1027" t="e">
        <f>VLOOKUP(O1027+0,'de para'!K:O,3,0)</f>
        <v>#N/A</v>
      </c>
      <c r="C1027" t="str">
        <f t="shared" si="16"/>
        <v>3027</v>
      </c>
      <c r="D1027" t="str">
        <f>IFERROR(VLOOKUP(G1027+0,'de para'!A:C,3,0),"")</f>
        <v/>
      </c>
      <c r="E1027" t="str">
        <f>IF(VLOOKUP(G1027+0,'de para'!E:H,4,0)="EX","Externo","Interno")</f>
        <v>Interno</v>
      </c>
      <c r="F1027" t="s">
        <v>20771</v>
      </c>
      <c r="G1027">
        <v>608</v>
      </c>
      <c r="H1027" t="s">
        <v>19095</v>
      </c>
      <c r="I1027" t="s">
        <v>1924</v>
      </c>
      <c r="J1027">
        <v>42745</v>
      </c>
      <c r="K1027" t="s">
        <v>19096</v>
      </c>
      <c r="L1027" t="s">
        <v>20206</v>
      </c>
      <c r="M1027" t="s">
        <v>20772</v>
      </c>
      <c r="N1027" t="s">
        <v>19507</v>
      </c>
      <c r="O1027" t="s">
        <v>20471</v>
      </c>
      <c r="P1027" t="s">
        <v>20312</v>
      </c>
      <c r="Q1027">
        <v>0</v>
      </c>
      <c r="R1027">
        <v>0.40600000000000003</v>
      </c>
      <c r="S1027">
        <v>0</v>
      </c>
      <c r="T1027">
        <v>0.40600000000000003</v>
      </c>
      <c r="U1027">
        <v>0</v>
      </c>
      <c r="V1027">
        <v>0</v>
      </c>
      <c r="W1027">
        <v>0</v>
      </c>
      <c r="X1027">
        <v>8100</v>
      </c>
      <c r="Y1027" t="s">
        <v>19124</v>
      </c>
      <c r="Z1027">
        <v>0</v>
      </c>
      <c r="AA1027">
        <v>3288.6</v>
      </c>
      <c r="AB1027">
        <v>42765</v>
      </c>
    </row>
    <row r="1028" spans="1:28" ht="15" hidden="1" customHeight="1" x14ac:dyDescent="0.25">
      <c r="A1028" t="s">
        <v>380</v>
      </c>
      <c r="B1028" t="e">
        <f>VLOOKUP(O1028+0,'de para'!K:O,3,0)</f>
        <v>#N/A</v>
      </c>
      <c r="C1028" t="str">
        <f t="shared" si="16"/>
        <v>3027</v>
      </c>
      <c r="D1028" t="str">
        <f>IFERROR(VLOOKUP(G1028+0,'de para'!A:C,3,0),"")</f>
        <v/>
      </c>
      <c r="E1028" t="str">
        <f>IF(VLOOKUP(G1028+0,'de para'!E:H,4,0)="EX","Externo","Interno")</f>
        <v>Interno</v>
      </c>
      <c r="F1028" t="s">
        <v>20771</v>
      </c>
      <c r="G1028">
        <v>608</v>
      </c>
      <c r="H1028" t="s">
        <v>19095</v>
      </c>
      <c r="I1028" t="s">
        <v>1924</v>
      </c>
      <c r="J1028">
        <v>42745</v>
      </c>
      <c r="K1028" t="s">
        <v>19096</v>
      </c>
      <c r="L1028" t="s">
        <v>20206</v>
      </c>
      <c r="M1028" t="s">
        <v>20772</v>
      </c>
      <c r="N1028" t="s">
        <v>19120</v>
      </c>
      <c r="O1028" t="s">
        <v>20472</v>
      </c>
      <c r="P1028" t="s">
        <v>20473</v>
      </c>
      <c r="Q1028">
        <v>0</v>
      </c>
      <c r="R1028">
        <v>0.55600000000000005</v>
      </c>
      <c r="S1028">
        <v>0</v>
      </c>
      <c r="T1028">
        <v>0.55600000000000005</v>
      </c>
      <c r="U1028">
        <v>0</v>
      </c>
      <c r="V1028">
        <v>0</v>
      </c>
      <c r="W1028">
        <v>0</v>
      </c>
      <c r="X1028">
        <v>8720</v>
      </c>
      <c r="Y1028" t="s">
        <v>19124</v>
      </c>
      <c r="Z1028">
        <v>0</v>
      </c>
      <c r="AA1028">
        <v>4848.32</v>
      </c>
      <c r="AB1028">
        <v>42765</v>
      </c>
    </row>
    <row r="1029" spans="1:28" ht="15" hidden="1" customHeight="1" x14ac:dyDescent="0.25">
      <c r="A1029" t="s">
        <v>380</v>
      </c>
      <c r="B1029" t="e">
        <f>VLOOKUP(O1029+0,'de para'!K:O,3,0)</f>
        <v>#N/A</v>
      </c>
      <c r="C1029" t="str">
        <f t="shared" si="16"/>
        <v>3027</v>
      </c>
      <c r="D1029" t="str">
        <f>IFERROR(VLOOKUP(G1029+0,'de para'!A:C,3,0),"")</f>
        <v/>
      </c>
      <c r="E1029" t="str">
        <f>IF(VLOOKUP(G1029+0,'de para'!E:H,4,0)="EX","Externo","Interno")</f>
        <v>Interno</v>
      </c>
      <c r="F1029" t="s">
        <v>20771</v>
      </c>
      <c r="G1029">
        <v>608</v>
      </c>
      <c r="H1029" t="s">
        <v>19095</v>
      </c>
      <c r="I1029" t="s">
        <v>1924</v>
      </c>
      <c r="J1029">
        <v>42745</v>
      </c>
      <c r="K1029" t="s">
        <v>19096</v>
      </c>
      <c r="L1029" t="s">
        <v>20206</v>
      </c>
      <c r="M1029" t="s">
        <v>20772</v>
      </c>
      <c r="N1029" t="s">
        <v>19508</v>
      </c>
      <c r="O1029" t="s">
        <v>20474</v>
      </c>
      <c r="P1029" t="s">
        <v>20475</v>
      </c>
      <c r="Q1029">
        <v>0</v>
      </c>
      <c r="R1029">
        <v>0.49</v>
      </c>
      <c r="S1029">
        <v>0</v>
      </c>
      <c r="T1029">
        <v>0.49</v>
      </c>
      <c r="U1029">
        <v>0</v>
      </c>
      <c r="V1029">
        <v>0</v>
      </c>
      <c r="W1029">
        <v>0</v>
      </c>
      <c r="X1029">
        <v>13080</v>
      </c>
      <c r="Y1029" t="s">
        <v>19124</v>
      </c>
      <c r="Z1029">
        <v>0</v>
      </c>
      <c r="AA1029">
        <v>6409.2</v>
      </c>
      <c r="AB1029">
        <v>42765</v>
      </c>
    </row>
    <row r="1030" spans="1:28" ht="15" hidden="1" customHeight="1" x14ac:dyDescent="0.25">
      <c r="A1030" t="s">
        <v>380</v>
      </c>
      <c r="B1030" t="e">
        <f>VLOOKUP(O1030+0,'de para'!K:O,3,0)</f>
        <v>#N/A</v>
      </c>
      <c r="C1030" t="str">
        <f t="shared" si="16"/>
        <v>3027</v>
      </c>
      <c r="D1030" t="str">
        <f>IFERROR(VLOOKUP(G1030+0,'de para'!A:C,3,0),"")</f>
        <v/>
      </c>
      <c r="E1030" t="str">
        <f>IF(VLOOKUP(G1030+0,'de para'!E:H,4,0)="EX","Externo","Interno")</f>
        <v>Interno</v>
      </c>
      <c r="F1030" t="s">
        <v>20771</v>
      </c>
      <c r="G1030">
        <v>608</v>
      </c>
      <c r="H1030" t="s">
        <v>19095</v>
      </c>
      <c r="I1030" t="s">
        <v>1924</v>
      </c>
      <c r="J1030">
        <v>42745</v>
      </c>
      <c r="K1030" t="s">
        <v>19096</v>
      </c>
      <c r="L1030" t="s">
        <v>20206</v>
      </c>
      <c r="M1030" t="s">
        <v>20772</v>
      </c>
      <c r="N1030" t="s">
        <v>19121</v>
      </c>
      <c r="O1030" t="s">
        <v>20476</v>
      </c>
      <c r="P1030" t="s">
        <v>20477</v>
      </c>
      <c r="Q1030">
        <v>0</v>
      </c>
      <c r="R1030">
        <v>0.19800000000000001</v>
      </c>
      <c r="S1030">
        <v>0</v>
      </c>
      <c r="T1030">
        <v>0.19800000000000001</v>
      </c>
      <c r="U1030">
        <v>0</v>
      </c>
      <c r="V1030">
        <v>0</v>
      </c>
      <c r="W1030">
        <v>0</v>
      </c>
      <c r="X1030">
        <v>20090</v>
      </c>
      <c r="Y1030" t="s">
        <v>19124</v>
      </c>
      <c r="Z1030">
        <v>0</v>
      </c>
      <c r="AA1030">
        <v>3977.82</v>
      </c>
      <c r="AB1030">
        <v>42765</v>
      </c>
    </row>
    <row r="1031" spans="1:28" ht="15" hidden="1" customHeight="1" x14ac:dyDescent="0.25">
      <c r="A1031" t="s">
        <v>380</v>
      </c>
      <c r="B1031" t="e">
        <f>VLOOKUP(O1031+0,'de para'!K:O,3,0)</f>
        <v>#N/A</v>
      </c>
      <c r="C1031" t="str">
        <f t="shared" si="16"/>
        <v>3027</v>
      </c>
      <c r="D1031" t="str">
        <f>IFERROR(VLOOKUP(G1031+0,'de para'!A:C,3,0),"")</f>
        <v/>
      </c>
      <c r="E1031" t="str">
        <f>IF(VLOOKUP(G1031+0,'de para'!E:H,4,0)="EX","Externo","Interno")</f>
        <v>Interno</v>
      </c>
      <c r="F1031" t="s">
        <v>20771</v>
      </c>
      <c r="G1031">
        <v>608</v>
      </c>
      <c r="H1031" t="s">
        <v>19095</v>
      </c>
      <c r="I1031" t="s">
        <v>1924</v>
      </c>
      <c r="J1031">
        <v>42745</v>
      </c>
      <c r="K1031" t="s">
        <v>19096</v>
      </c>
      <c r="L1031" t="s">
        <v>20206</v>
      </c>
      <c r="M1031" t="s">
        <v>20772</v>
      </c>
      <c r="N1031" t="s">
        <v>19510</v>
      </c>
      <c r="O1031" t="s">
        <v>20478</v>
      </c>
      <c r="P1031" t="s">
        <v>20303</v>
      </c>
      <c r="Q1031">
        <v>0</v>
      </c>
      <c r="R1031">
        <v>0.22700000000000001</v>
      </c>
      <c r="S1031">
        <v>0</v>
      </c>
      <c r="T1031">
        <v>0.22700000000000001</v>
      </c>
      <c r="U1031">
        <v>0</v>
      </c>
      <c r="V1031">
        <v>0</v>
      </c>
      <c r="W1031">
        <v>0</v>
      </c>
      <c r="X1031">
        <v>31500</v>
      </c>
      <c r="Y1031" t="s">
        <v>19124</v>
      </c>
      <c r="Z1031">
        <v>0</v>
      </c>
      <c r="AA1031">
        <v>7150.5</v>
      </c>
      <c r="AB1031">
        <v>42765</v>
      </c>
    </row>
    <row r="1032" spans="1:28" ht="15" hidden="1" customHeight="1" x14ac:dyDescent="0.25">
      <c r="A1032" t="s">
        <v>380</v>
      </c>
      <c r="B1032" t="e">
        <f>VLOOKUP(O1032+0,'de para'!K:O,3,0)</f>
        <v>#N/A</v>
      </c>
      <c r="C1032" t="str">
        <f t="shared" si="16"/>
        <v>3027</v>
      </c>
      <c r="D1032" t="str">
        <f>IFERROR(VLOOKUP(G1032+0,'de para'!A:C,3,0),"")</f>
        <v/>
      </c>
      <c r="E1032" t="str">
        <f>IF(VLOOKUP(G1032+0,'de para'!E:H,4,0)="EX","Externo","Interno")</f>
        <v>Interno</v>
      </c>
      <c r="F1032" t="s">
        <v>20771</v>
      </c>
      <c r="G1032">
        <v>608</v>
      </c>
      <c r="H1032" t="s">
        <v>19095</v>
      </c>
      <c r="I1032" t="s">
        <v>1924</v>
      </c>
      <c r="J1032">
        <v>42745</v>
      </c>
      <c r="K1032" t="s">
        <v>19096</v>
      </c>
      <c r="L1032" t="s">
        <v>20206</v>
      </c>
      <c r="M1032" t="s">
        <v>20772</v>
      </c>
      <c r="N1032" t="s">
        <v>19145</v>
      </c>
      <c r="O1032" t="s">
        <v>20479</v>
      </c>
      <c r="P1032" t="s">
        <v>20480</v>
      </c>
      <c r="Q1032">
        <v>0</v>
      </c>
      <c r="R1032">
        <v>1.286</v>
      </c>
      <c r="S1032">
        <v>0</v>
      </c>
      <c r="T1032">
        <v>1.286</v>
      </c>
      <c r="U1032">
        <v>0</v>
      </c>
      <c r="V1032">
        <v>0</v>
      </c>
      <c r="W1032">
        <v>0</v>
      </c>
      <c r="X1032">
        <v>17990</v>
      </c>
      <c r="Y1032" t="s">
        <v>19124</v>
      </c>
      <c r="Z1032">
        <v>0</v>
      </c>
      <c r="AA1032">
        <v>23135.14</v>
      </c>
      <c r="AB1032">
        <v>42765</v>
      </c>
    </row>
    <row r="1033" spans="1:28" ht="15" hidden="1" customHeight="1" x14ac:dyDescent="0.25">
      <c r="A1033" t="s">
        <v>380</v>
      </c>
      <c r="B1033" t="e">
        <f>VLOOKUP(O1033+0,'de para'!K:O,3,0)</f>
        <v>#N/A</v>
      </c>
      <c r="C1033" t="str">
        <f t="shared" si="16"/>
        <v>3027</v>
      </c>
      <c r="D1033" t="str">
        <f>IFERROR(VLOOKUP(G1033+0,'de para'!A:C,3,0),"")</f>
        <v/>
      </c>
      <c r="E1033" t="str">
        <f>IF(VLOOKUP(G1033+0,'de para'!E:H,4,0)="EX","Externo","Interno")</f>
        <v>Interno</v>
      </c>
      <c r="F1033" t="s">
        <v>20771</v>
      </c>
      <c r="G1033">
        <v>608</v>
      </c>
      <c r="H1033" t="s">
        <v>19095</v>
      </c>
      <c r="I1033" t="s">
        <v>1924</v>
      </c>
      <c r="J1033">
        <v>42745</v>
      </c>
      <c r="K1033" t="s">
        <v>19096</v>
      </c>
      <c r="L1033" t="s">
        <v>20206</v>
      </c>
      <c r="M1033" t="s">
        <v>20772</v>
      </c>
      <c r="N1033" t="s">
        <v>19146</v>
      </c>
      <c r="O1033" t="s">
        <v>20481</v>
      </c>
      <c r="P1033" t="s">
        <v>20480</v>
      </c>
      <c r="Q1033">
        <v>0</v>
      </c>
      <c r="R1033">
        <v>0.34799999999999998</v>
      </c>
      <c r="S1033">
        <v>0</v>
      </c>
      <c r="T1033">
        <v>0.34799999999999998</v>
      </c>
      <c r="U1033">
        <v>0</v>
      </c>
      <c r="V1033">
        <v>0</v>
      </c>
      <c r="W1033">
        <v>0</v>
      </c>
      <c r="X1033">
        <v>17990</v>
      </c>
      <c r="Y1033" t="s">
        <v>19124</v>
      </c>
      <c r="Z1033">
        <v>0</v>
      </c>
      <c r="AA1033">
        <v>6260.52</v>
      </c>
      <c r="AB1033">
        <v>42765</v>
      </c>
    </row>
    <row r="1034" spans="1:28" ht="15" hidden="1" customHeight="1" x14ac:dyDescent="0.25">
      <c r="A1034" t="s">
        <v>380</v>
      </c>
      <c r="B1034" t="e">
        <f>VLOOKUP(O1034+0,'de para'!K:O,3,0)</f>
        <v>#N/A</v>
      </c>
      <c r="C1034" t="str">
        <f t="shared" si="16"/>
        <v>3027</v>
      </c>
      <c r="D1034" t="str">
        <f>IFERROR(VLOOKUP(G1034+0,'de para'!A:C,3,0),"")</f>
        <v/>
      </c>
      <c r="E1034" t="str">
        <f>IF(VLOOKUP(G1034+0,'de para'!E:H,4,0)="EX","Externo","Interno")</f>
        <v>Interno</v>
      </c>
      <c r="F1034" t="s">
        <v>20771</v>
      </c>
      <c r="G1034">
        <v>608</v>
      </c>
      <c r="H1034" t="s">
        <v>19095</v>
      </c>
      <c r="I1034" t="s">
        <v>1924</v>
      </c>
      <c r="J1034">
        <v>42745</v>
      </c>
      <c r="K1034" t="s">
        <v>19096</v>
      </c>
      <c r="L1034" t="s">
        <v>20206</v>
      </c>
      <c r="M1034" t="s">
        <v>20772</v>
      </c>
      <c r="N1034" t="s">
        <v>19147</v>
      </c>
      <c r="O1034" t="s">
        <v>20482</v>
      </c>
      <c r="P1034" t="s">
        <v>20483</v>
      </c>
      <c r="Q1034">
        <v>0</v>
      </c>
      <c r="R1034">
        <v>2.2250000000000001</v>
      </c>
      <c r="S1034">
        <v>0</v>
      </c>
      <c r="T1034">
        <v>2.2250000000000001</v>
      </c>
      <c r="U1034">
        <v>0</v>
      </c>
      <c r="V1034">
        <v>0</v>
      </c>
      <c r="W1034">
        <v>0</v>
      </c>
      <c r="X1034">
        <v>16880</v>
      </c>
      <c r="Y1034" t="s">
        <v>19124</v>
      </c>
      <c r="Z1034">
        <v>0</v>
      </c>
      <c r="AA1034">
        <v>37558</v>
      </c>
      <c r="AB1034">
        <v>42765</v>
      </c>
    </row>
    <row r="1035" spans="1:28" ht="15" hidden="1" customHeight="1" x14ac:dyDescent="0.25">
      <c r="A1035" t="s">
        <v>380</v>
      </c>
      <c r="B1035" t="e">
        <f>VLOOKUP(O1035+0,'de para'!K:O,3,0)</f>
        <v>#N/A</v>
      </c>
      <c r="C1035" t="str">
        <f t="shared" si="16"/>
        <v>3027</v>
      </c>
      <c r="D1035" t="str">
        <f>IFERROR(VLOOKUP(G1035+0,'de para'!A:C,3,0),"")</f>
        <v/>
      </c>
      <c r="E1035" t="str">
        <f>IF(VLOOKUP(G1035+0,'de para'!E:H,4,0)="EX","Externo","Interno")</f>
        <v>Interno</v>
      </c>
      <c r="F1035" t="s">
        <v>20771</v>
      </c>
      <c r="G1035">
        <v>608</v>
      </c>
      <c r="H1035" t="s">
        <v>19095</v>
      </c>
      <c r="I1035" t="s">
        <v>1924</v>
      </c>
      <c r="J1035">
        <v>42745</v>
      </c>
      <c r="K1035" t="s">
        <v>19096</v>
      </c>
      <c r="L1035" t="s">
        <v>20206</v>
      </c>
      <c r="M1035" t="s">
        <v>20772</v>
      </c>
      <c r="N1035" t="s">
        <v>19148</v>
      </c>
      <c r="O1035" t="s">
        <v>20484</v>
      </c>
      <c r="P1035" t="s">
        <v>20483</v>
      </c>
      <c r="Q1035">
        <v>0</v>
      </c>
      <c r="R1035">
        <v>0.20499999999999999</v>
      </c>
      <c r="S1035">
        <v>0</v>
      </c>
      <c r="T1035">
        <v>0.20499999999999999</v>
      </c>
      <c r="U1035">
        <v>0</v>
      </c>
      <c r="V1035">
        <v>0</v>
      </c>
      <c r="W1035">
        <v>0</v>
      </c>
      <c r="X1035">
        <v>16880</v>
      </c>
      <c r="Y1035" t="s">
        <v>19124</v>
      </c>
      <c r="Z1035">
        <v>0</v>
      </c>
      <c r="AA1035">
        <v>3460.4</v>
      </c>
      <c r="AB1035">
        <v>42765</v>
      </c>
    </row>
    <row r="1036" spans="1:28" ht="15" hidden="1" customHeight="1" x14ac:dyDescent="0.25">
      <c r="A1036" t="s">
        <v>380</v>
      </c>
      <c r="B1036" t="str">
        <f>VLOOKUP(O1036+0,'de para'!K:O,3,0)</f>
        <v>NA</v>
      </c>
      <c r="C1036" t="str">
        <f t="shared" si="16"/>
        <v>3027</v>
      </c>
      <c r="D1036" t="str">
        <f>IFERROR(VLOOKUP(G1036+0,'de para'!A:C,3,0),"")</f>
        <v/>
      </c>
      <c r="E1036" t="str">
        <f>IF(VLOOKUP(G1036+0,'de para'!E:H,4,0)="EX","Externo","Interno")</f>
        <v>Interno</v>
      </c>
      <c r="F1036" t="s">
        <v>20771</v>
      </c>
      <c r="G1036">
        <v>608</v>
      </c>
      <c r="H1036" t="s">
        <v>19095</v>
      </c>
      <c r="I1036" t="s">
        <v>1924</v>
      </c>
      <c r="J1036">
        <v>42745</v>
      </c>
      <c r="K1036" t="s">
        <v>19096</v>
      </c>
      <c r="L1036" t="s">
        <v>20206</v>
      </c>
      <c r="M1036" t="s">
        <v>20772</v>
      </c>
      <c r="N1036" t="s">
        <v>19149</v>
      </c>
      <c r="O1036" t="s">
        <v>20485</v>
      </c>
      <c r="P1036" t="s">
        <v>12934</v>
      </c>
      <c r="Q1036">
        <v>0</v>
      </c>
      <c r="R1036">
        <v>5.1989999999999998</v>
      </c>
      <c r="S1036">
        <v>0</v>
      </c>
      <c r="T1036">
        <v>5.1989999999999998</v>
      </c>
      <c r="U1036">
        <v>0</v>
      </c>
      <c r="V1036">
        <v>0</v>
      </c>
      <c r="W1036">
        <v>0</v>
      </c>
      <c r="X1036">
        <v>4880</v>
      </c>
      <c r="Y1036" t="s">
        <v>19124</v>
      </c>
      <c r="Z1036">
        <v>0</v>
      </c>
      <c r="AA1036">
        <v>25371.119999999999</v>
      </c>
      <c r="AB1036">
        <v>42765</v>
      </c>
    </row>
    <row r="1037" spans="1:28" ht="15" hidden="1" customHeight="1" x14ac:dyDescent="0.25">
      <c r="A1037" t="s">
        <v>380</v>
      </c>
      <c r="B1037" t="e">
        <f>VLOOKUP(O1037+0,'de para'!K:O,3,0)</f>
        <v>#N/A</v>
      </c>
      <c r="C1037" t="str">
        <f t="shared" si="16"/>
        <v>3027</v>
      </c>
      <c r="D1037" t="str">
        <f>IFERROR(VLOOKUP(G1037+0,'de para'!A:C,3,0),"")</f>
        <v/>
      </c>
      <c r="E1037" t="str">
        <f>IF(VLOOKUP(G1037+0,'de para'!E:H,4,0)="EX","Externo","Interno")</f>
        <v>Interno</v>
      </c>
      <c r="F1037" t="s">
        <v>20771</v>
      </c>
      <c r="G1037">
        <v>608</v>
      </c>
      <c r="H1037" t="s">
        <v>19095</v>
      </c>
      <c r="I1037" t="s">
        <v>1924</v>
      </c>
      <c r="J1037">
        <v>42745</v>
      </c>
      <c r="K1037" t="s">
        <v>19096</v>
      </c>
      <c r="L1037" t="s">
        <v>20206</v>
      </c>
      <c r="M1037" t="s">
        <v>20772</v>
      </c>
      <c r="N1037" t="s">
        <v>20257</v>
      </c>
      <c r="O1037" t="s">
        <v>20486</v>
      </c>
      <c r="P1037" t="s">
        <v>12946</v>
      </c>
      <c r="Q1037">
        <v>0</v>
      </c>
      <c r="R1037">
        <v>16.010000000000002</v>
      </c>
      <c r="S1037">
        <v>0</v>
      </c>
      <c r="T1037">
        <v>16.010000000000002</v>
      </c>
      <c r="U1037">
        <v>0</v>
      </c>
      <c r="V1037">
        <v>0</v>
      </c>
      <c r="W1037">
        <v>0</v>
      </c>
      <c r="X1037">
        <v>6480</v>
      </c>
      <c r="Y1037" t="s">
        <v>19124</v>
      </c>
      <c r="Z1037">
        <v>0</v>
      </c>
      <c r="AA1037">
        <v>103744.8</v>
      </c>
      <c r="AB1037">
        <v>42765</v>
      </c>
    </row>
    <row r="1038" spans="1:28" ht="15" hidden="1" customHeight="1" x14ac:dyDescent="0.25">
      <c r="A1038" t="s">
        <v>380</v>
      </c>
      <c r="B1038" t="e">
        <f>VLOOKUP(O1038+0,'de para'!K:O,3,0)</f>
        <v>#N/A</v>
      </c>
      <c r="C1038" t="str">
        <f t="shared" si="16"/>
        <v>3027</v>
      </c>
      <c r="D1038" t="str">
        <f>IFERROR(VLOOKUP(G1038+0,'de para'!A:C,3,0),"")</f>
        <v/>
      </c>
      <c r="E1038" t="str">
        <f>IF(VLOOKUP(G1038+0,'de para'!E:H,4,0)="EX","Externo","Interno")</f>
        <v>Interno</v>
      </c>
      <c r="F1038" t="s">
        <v>20771</v>
      </c>
      <c r="G1038">
        <v>608</v>
      </c>
      <c r="H1038" t="s">
        <v>19095</v>
      </c>
      <c r="I1038" t="s">
        <v>1924</v>
      </c>
      <c r="J1038">
        <v>42745</v>
      </c>
      <c r="K1038" t="s">
        <v>19096</v>
      </c>
      <c r="L1038" t="s">
        <v>20206</v>
      </c>
      <c r="M1038" t="s">
        <v>20772</v>
      </c>
      <c r="N1038" t="s">
        <v>20260</v>
      </c>
      <c r="O1038" t="s">
        <v>20487</v>
      </c>
      <c r="P1038" t="s">
        <v>20470</v>
      </c>
      <c r="Q1038">
        <v>0</v>
      </c>
      <c r="R1038">
        <v>0.86499999999999999</v>
      </c>
      <c r="S1038">
        <v>0</v>
      </c>
      <c r="T1038">
        <v>0.86499999999999999</v>
      </c>
      <c r="U1038">
        <v>0</v>
      </c>
      <c r="V1038">
        <v>0</v>
      </c>
      <c r="W1038">
        <v>0</v>
      </c>
      <c r="X1038">
        <v>7150</v>
      </c>
      <c r="Y1038" t="s">
        <v>19124</v>
      </c>
      <c r="Z1038">
        <v>0</v>
      </c>
      <c r="AA1038">
        <v>6184.75</v>
      </c>
      <c r="AB1038">
        <v>42765</v>
      </c>
    </row>
    <row r="1039" spans="1:28" ht="15" hidden="1" customHeight="1" x14ac:dyDescent="0.25">
      <c r="A1039" t="s">
        <v>380</v>
      </c>
      <c r="B1039" t="e">
        <f>VLOOKUP(O1039+0,'de para'!K:O,3,0)</f>
        <v>#N/A</v>
      </c>
      <c r="C1039" t="str">
        <f t="shared" si="16"/>
        <v>3027</v>
      </c>
      <c r="D1039" t="str">
        <f>IFERROR(VLOOKUP(G1039+0,'de para'!A:C,3,0),"")</f>
        <v/>
      </c>
      <c r="E1039" t="str">
        <f>IF(VLOOKUP(G1039+0,'de para'!E:H,4,0)="EX","Externo","Interno")</f>
        <v>Interno</v>
      </c>
      <c r="F1039" t="s">
        <v>20773</v>
      </c>
      <c r="G1039">
        <v>1426</v>
      </c>
      <c r="H1039" t="s">
        <v>19095</v>
      </c>
      <c r="I1039" t="s">
        <v>525</v>
      </c>
      <c r="J1039">
        <v>42746</v>
      </c>
      <c r="K1039" t="s">
        <v>19099</v>
      </c>
      <c r="L1039" t="s">
        <v>19161</v>
      </c>
      <c r="M1039" t="s">
        <v>20774</v>
      </c>
      <c r="N1039" t="s">
        <v>19102</v>
      </c>
      <c r="O1039" t="s">
        <v>20775</v>
      </c>
      <c r="P1039" t="s">
        <v>20776</v>
      </c>
      <c r="Q1039">
        <v>0</v>
      </c>
      <c r="R1039">
        <v>0.3</v>
      </c>
      <c r="S1039">
        <v>0</v>
      </c>
      <c r="T1039">
        <v>0.3</v>
      </c>
      <c r="U1039">
        <v>0</v>
      </c>
      <c r="V1039">
        <v>0</v>
      </c>
      <c r="W1039">
        <v>0</v>
      </c>
      <c r="X1039">
        <v>10801.5</v>
      </c>
      <c r="Y1039" t="s">
        <v>19124</v>
      </c>
      <c r="Z1039">
        <v>0</v>
      </c>
      <c r="AA1039">
        <v>3240.45</v>
      </c>
      <c r="AB1039">
        <v>42765</v>
      </c>
    </row>
    <row r="1040" spans="1:28" ht="15" hidden="1" customHeight="1" x14ac:dyDescent="0.25">
      <c r="A1040" t="s">
        <v>380</v>
      </c>
      <c r="B1040" t="str">
        <f>VLOOKUP(O1040+0,'de para'!K:O,3,0)</f>
        <v>NA</v>
      </c>
      <c r="C1040" t="str">
        <f t="shared" si="16"/>
        <v>3026</v>
      </c>
      <c r="D1040" t="str">
        <f>IFERROR(VLOOKUP(G1040+0,'de para'!A:C,3,0),"")</f>
        <v/>
      </c>
      <c r="E1040" t="str">
        <f>IF(VLOOKUP(G1040+0,'de para'!E:H,4,0)="EX","Externo","Interno")</f>
        <v>Interno</v>
      </c>
      <c r="F1040" t="s">
        <v>19550</v>
      </c>
      <c r="G1040">
        <v>142</v>
      </c>
      <c r="H1040" t="s">
        <v>19095</v>
      </c>
      <c r="I1040" t="s">
        <v>642</v>
      </c>
      <c r="J1040">
        <v>42746</v>
      </c>
      <c r="K1040" t="s">
        <v>19096</v>
      </c>
      <c r="L1040" t="s">
        <v>19670</v>
      </c>
      <c r="M1040" t="s">
        <v>19111</v>
      </c>
      <c r="N1040" t="s">
        <v>19095</v>
      </c>
      <c r="O1040" t="s">
        <v>20777</v>
      </c>
      <c r="P1040" t="s">
        <v>20778</v>
      </c>
      <c r="Q1040">
        <v>0</v>
      </c>
      <c r="R1040">
        <v>3</v>
      </c>
      <c r="S1040">
        <v>0</v>
      </c>
      <c r="T1040">
        <v>3</v>
      </c>
      <c r="U1040">
        <v>0</v>
      </c>
      <c r="V1040">
        <v>0</v>
      </c>
      <c r="W1040">
        <v>0</v>
      </c>
      <c r="X1040">
        <v>736.5</v>
      </c>
      <c r="Y1040" t="s">
        <v>19124</v>
      </c>
      <c r="Z1040">
        <v>0</v>
      </c>
      <c r="AA1040">
        <v>2209.5</v>
      </c>
      <c r="AB1040">
        <v>42766</v>
      </c>
    </row>
    <row r="1041" spans="1:28" ht="15" hidden="1" customHeight="1" x14ac:dyDescent="0.25">
      <c r="A1041" t="s">
        <v>380</v>
      </c>
      <c r="B1041" t="str">
        <f>VLOOKUP(O1041+0,'de para'!K:O,3,0)</f>
        <v>NA</v>
      </c>
      <c r="C1041" t="str">
        <f t="shared" si="16"/>
        <v>3025</v>
      </c>
      <c r="D1041" t="str">
        <f>IFERROR(VLOOKUP(G1041+0,'de para'!A:C,3,0),"")</f>
        <v/>
      </c>
      <c r="E1041" t="str">
        <f>IF(VLOOKUP(G1041+0,'de para'!E:H,4,0)="EX","Externo","Interno")</f>
        <v>Interno</v>
      </c>
      <c r="F1041" t="s">
        <v>19557</v>
      </c>
      <c r="G1041">
        <v>1972</v>
      </c>
      <c r="H1041" t="s">
        <v>19095</v>
      </c>
      <c r="I1041" t="s">
        <v>570</v>
      </c>
      <c r="J1041">
        <v>42746</v>
      </c>
      <c r="K1041" t="s">
        <v>19747</v>
      </c>
      <c r="L1041" t="s">
        <v>19155</v>
      </c>
      <c r="M1041" t="s">
        <v>19748</v>
      </c>
      <c r="N1041" t="s">
        <v>19095</v>
      </c>
      <c r="O1041" t="s">
        <v>19749</v>
      </c>
      <c r="P1041" t="s">
        <v>19786</v>
      </c>
      <c r="Q1041">
        <v>-0.79400000000000004</v>
      </c>
      <c r="R1041">
        <v>0.4</v>
      </c>
      <c r="S1041">
        <v>0</v>
      </c>
      <c r="T1041">
        <v>0.4</v>
      </c>
      <c r="U1041">
        <v>0</v>
      </c>
      <c r="V1041">
        <v>0</v>
      </c>
      <c r="W1041">
        <v>0</v>
      </c>
      <c r="X1041">
        <v>3170</v>
      </c>
      <c r="Y1041" t="s">
        <v>19124</v>
      </c>
      <c r="Z1041">
        <v>126.8</v>
      </c>
      <c r="AA1041">
        <v>1394.8</v>
      </c>
      <c r="AB1041">
        <v>42765</v>
      </c>
    </row>
    <row r="1042" spans="1:28" ht="15" hidden="1" customHeight="1" x14ac:dyDescent="0.25">
      <c r="A1042" t="s">
        <v>380</v>
      </c>
      <c r="B1042" t="e">
        <f>VLOOKUP(O1042+0,'de para'!K:O,3,0)</f>
        <v>#N/A</v>
      </c>
      <c r="C1042" t="str">
        <f t="shared" si="16"/>
        <v>3027</v>
      </c>
      <c r="D1042" t="str">
        <f>IFERROR(VLOOKUP(G1042+0,'de para'!A:C,3,0),"")</f>
        <v/>
      </c>
      <c r="E1042" t="str">
        <f>IF(VLOOKUP(G1042+0,'de para'!E:H,4,0)="EX","Externo","Interno")</f>
        <v>Interno</v>
      </c>
      <c r="F1042" t="s">
        <v>20779</v>
      </c>
      <c r="G1042">
        <v>1007</v>
      </c>
      <c r="H1042" t="s">
        <v>19095</v>
      </c>
      <c r="I1042" t="s">
        <v>548</v>
      </c>
      <c r="J1042">
        <v>42747</v>
      </c>
      <c r="K1042" t="s">
        <v>19924</v>
      </c>
      <c r="L1042" t="s">
        <v>19187</v>
      </c>
      <c r="M1042" t="s">
        <v>19107</v>
      </c>
      <c r="N1042" t="s">
        <v>19108</v>
      </c>
      <c r="O1042" t="s">
        <v>20780</v>
      </c>
      <c r="P1042" t="s">
        <v>20781</v>
      </c>
      <c r="Q1042">
        <v>0.3</v>
      </c>
      <c r="R1042">
        <v>0.3</v>
      </c>
      <c r="S1042">
        <v>0</v>
      </c>
      <c r="T1042">
        <v>0.3</v>
      </c>
      <c r="U1042">
        <v>0</v>
      </c>
      <c r="V1042">
        <v>0</v>
      </c>
      <c r="W1042">
        <v>0</v>
      </c>
      <c r="X1042">
        <v>12160</v>
      </c>
      <c r="Y1042" t="s">
        <v>19124</v>
      </c>
      <c r="Z1042">
        <v>0</v>
      </c>
      <c r="AA1042">
        <v>3648</v>
      </c>
      <c r="AB1042">
        <v>42747</v>
      </c>
    </row>
    <row r="1043" spans="1:28" ht="15" hidden="1" customHeight="1" x14ac:dyDescent="0.25">
      <c r="A1043" t="s">
        <v>380</v>
      </c>
      <c r="B1043" t="str">
        <f>VLOOKUP(O1043+0,'de para'!K:O,3,0)</f>
        <v>NA</v>
      </c>
      <c r="C1043" t="str">
        <f t="shared" si="16"/>
        <v>3026</v>
      </c>
      <c r="D1043" t="str">
        <f>IFERROR(VLOOKUP(G1043+0,'de para'!A:C,3,0),"")</f>
        <v/>
      </c>
      <c r="E1043" t="str">
        <f>IF(VLOOKUP(G1043+0,'de para'!E:H,4,0)="EX","Externo","Interno")</f>
        <v>Interno</v>
      </c>
      <c r="F1043" t="s">
        <v>20782</v>
      </c>
      <c r="G1043">
        <v>1440</v>
      </c>
      <c r="H1043" t="s">
        <v>19095</v>
      </c>
      <c r="I1043" t="s">
        <v>484</v>
      </c>
      <c r="J1043">
        <v>42748</v>
      </c>
      <c r="K1043" t="s">
        <v>19152</v>
      </c>
      <c r="L1043" t="s">
        <v>19155</v>
      </c>
      <c r="M1043" t="s">
        <v>19122</v>
      </c>
      <c r="N1043" t="s">
        <v>19095</v>
      </c>
      <c r="O1043" t="s">
        <v>20783</v>
      </c>
      <c r="P1043" t="s">
        <v>12175</v>
      </c>
      <c r="Q1043">
        <v>0</v>
      </c>
      <c r="R1043">
        <v>2</v>
      </c>
      <c r="S1043">
        <v>0</v>
      </c>
      <c r="T1043">
        <v>2</v>
      </c>
      <c r="U1043">
        <v>0</v>
      </c>
      <c r="V1043">
        <v>0</v>
      </c>
      <c r="W1043">
        <v>0</v>
      </c>
      <c r="X1043">
        <v>557.25</v>
      </c>
      <c r="Y1043" t="s">
        <v>19124</v>
      </c>
      <c r="Z1043">
        <v>0</v>
      </c>
      <c r="AA1043">
        <v>1114.5</v>
      </c>
      <c r="AB1043">
        <v>42766</v>
      </c>
    </row>
    <row r="1044" spans="1:28" ht="15" hidden="1" customHeight="1" x14ac:dyDescent="0.25">
      <c r="A1044" t="s">
        <v>380</v>
      </c>
      <c r="B1044" t="str">
        <f>VLOOKUP(O1044+0,'de para'!K:O,3,0)</f>
        <v>NA</v>
      </c>
      <c r="C1044" t="str">
        <f t="shared" si="16"/>
        <v>3026</v>
      </c>
      <c r="D1044" t="str">
        <f>IFERROR(VLOOKUP(G1044+0,'de para'!A:C,3,0),"")</f>
        <v/>
      </c>
      <c r="E1044" t="str">
        <f>IF(VLOOKUP(G1044+0,'de para'!E:H,4,0)="EX","Externo","Interno")</f>
        <v>Interno</v>
      </c>
      <c r="F1044" t="s">
        <v>20782</v>
      </c>
      <c r="G1044">
        <v>1440</v>
      </c>
      <c r="H1044" t="s">
        <v>19095</v>
      </c>
      <c r="I1044" t="s">
        <v>484</v>
      </c>
      <c r="J1044">
        <v>42748</v>
      </c>
      <c r="K1044" t="s">
        <v>19152</v>
      </c>
      <c r="L1044" t="s">
        <v>19155</v>
      </c>
      <c r="M1044" t="s">
        <v>19122</v>
      </c>
      <c r="N1044" t="s">
        <v>19102</v>
      </c>
      <c r="O1044" t="s">
        <v>20784</v>
      </c>
      <c r="P1044" t="s">
        <v>702</v>
      </c>
      <c r="Q1044">
        <v>0.55000000000000004</v>
      </c>
      <c r="R1044">
        <v>1</v>
      </c>
      <c r="S1044">
        <v>0</v>
      </c>
      <c r="T1044">
        <v>1</v>
      </c>
      <c r="U1044">
        <v>0</v>
      </c>
      <c r="V1044">
        <v>0</v>
      </c>
      <c r="W1044">
        <v>0</v>
      </c>
      <c r="X1044">
        <v>1759.31</v>
      </c>
      <c r="Y1044" t="s">
        <v>19124</v>
      </c>
      <c r="Z1044">
        <v>0</v>
      </c>
      <c r="AA1044">
        <v>1759.31</v>
      </c>
      <c r="AB1044">
        <v>42766</v>
      </c>
    </row>
    <row r="1045" spans="1:28" ht="15" hidden="1" customHeight="1" x14ac:dyDescent="0.25">
      <c r="A1045" t="s">
        <v>380</v>
      </c>
      <c r="B1045" t="str">
        <f>VLOOKUP(O1045+0,'de para'!K:O,3,0)</f>
        <v>NA</v>
      </c>
      <c r="C1045" t="str">
        <f t="shared" si="16"/>
        <v>3026</v>
      </c>
      <c r="D1045" t="str">
        <f>IFERROR(VLOOKUP(G1045+0,'de para'!A:C,3,0),"")</f>
        <v/>
      </c>
      <c r="E1045" t="str">
        <f>IF(VLOOKUP(G1045+0,'de para'!E:H,4,0)="EX","Externo","Interno")</f>
        <v>Interno</v>
      </c>
      <c r="F1045" t="s">
        <v>20782</v>
      </c>
      <c r="G1045">
        <v>1440</v>
      </c>
      <c r="H1045" t="s">
        <v>19095</v>
      </c>
      <c r="I1045" t="s">
        <v>484</v>
      </c>
      <c r="J1045">
        <v>42748</v>
      </c>
      <c r="K1045" t="s">
        <v>19152</v>
      </c>
      <c r="L1045" t="s">
        <v>19155</v>
      </c>
      <c r="M1045" t="s">
        <v>19122</v>
      </c>
      <c r="N1045" t="s">
        <v>19108</v>
      </c>
      <c r="O1045" t="s">
        <v>20785</v>
      </c>
      <c r="P1045" t="s">
        <v>12049</v>
      </c>
      <c r="Q1045">
        <v>0.2</v>
      </c>
      <c r="R1045">
        <v>1</v>
      </c>
      <c r="S1045">
        <v>0</v>
      </c>
      <c r="T1045">
        <v>1</v>
      </c>
      <c r="U1045">
        <v>0</v>
      </c>
      <c r="V1045">
        <v>0</v>
      </c>
      <c r="W1045">
        <v>0</v>
      </c>
      <c r="X1045">
        <v>8903.9500000000007</v>
      </c>
      <c r="Y1045" t="s">
        <v>19124</v>
      </c>
      <c r="Z1045">
        <v>0</v>
      </c>
      <c r="AA1045">
        <v>8903.9500000000007</v>
      </c>
      <c r="AB1045">
        <v>42766</v>
      </c>
    </row>
    <row r="1046" spans="1:28" ht="15" hidden="1" customHeight="1" x14ac:dyDescent="0.25">
      <c r="A1046" t="s">
        <v>380</v>
      </c>
      <c r="B1046" t="str">
        <f>VLOOKUP(O1046+0,'de para'!K:O,3,0)</f>
        <v>NA</v>
      </c>
      <c r="C1046" t="str">
        <f t="shared" si="16"/>
        <v>3026</v>
      </c>
      <c r="D1046" t="str">
        <f>IFERROR(VLOOKUP(G1046+0,'de para'!A:C,3,0),"")</f>
        <v/>
      </c>
      <c r="E1046" t="str">
        <f>IF(VLOOKUP(G1046+0,'de para'!E:H,4,0)="EX","Externo","Interno")</f>
        <v>Interno</v>
      </c>
      <c r="F1046" t="s">
        <v>20782</v>
      </c>
      <c r="G1046">
        <v>1440</v>
      </c>
      <c r="H1046" t="s">
        <v>19095</v>
      </c>
      <c r="I1046" t="s">
        <v>484</v>
      </c>
      <c r="J1046">
        <v>42748</v>
      </c>
      <c r="K1046" t="s">
        <v>19152</v>
      </c>
      <c r="L1046" t="s">
        <v>19155</v>
      </c>
      <c r="M1046" t="s">
        <v>19122</v>
      </c>
      <c r="N1046" t="s">
        <v>19103</v>
      </c>
      <c r="O1046" t="s">
        <v>20786</v>
      </c>
      <c r="P1046" t="s">
        <v>624</v>
      </c>
      <c r="Q1046">
        <v>0.3</v>
      </c>
      <c r="R1046">
        <v>1</v>
      </c>
      <c r="S1046">
        <v>0</v>
      </c>
      <c r="T1046">
        <v>1</v>
      </c>
      <c r="U1046">
        <v>0</v>
      </c>
      <c r="V1046">
        <v>0</v>
      </c>
      <c r="W1046">
        <v>0</v>
      </c>
      <c r="X1046">
        <v>3877.52</v>
      </c>
      <c r="Y1046" t="s">
        <v>19124</v>
      </c>
      <c r="Z1046">
        <v>0</v>
      </c>
      <c r="AA1046">
        <v>3877.52</v>
      </c>
      <c r="AB1046">
        <v>42766</v>
      </c>
    </row>
    <row r="1047" spans="1:28" ht="15" hidden="1" customHeight="1" x14ac:dyDescent="0.25">
      <c r="A1047" t="s">
        <v>380</v>
      </c>
      <c r="B1047" t="str">
        <f>VLOOKUP(O1047+0,'de para'!K:O,3,0)</f>
        <v>NA</v>
      </c>
      <c r="C1047" t="str">
        <f t="shared" si="16"/>
        <v>3026</v>
      </c>
      <c r="D1047" t="str">
        <f>IFERROR(VLOOKUP(G1047+0,'de para'!A:C,3,0),"")</f>
        <v/>
      </c>
      <c r="E1047" t="str">
        <f>IF(VLOOKUP(G1047+0,'de para'!E:H,4,0)="EX","Externo","Interno")</f>
        <v>Interno</v>
      </c>
      <c r="F1047" t="s">
        <v>20782</v>
      </c>
      <c r="G1047">
        <v>1440</v>
      </c>
      <c r="H1047" t="s">
        <v>19095</v>
      </c>
      <c r="I1047" t="s">
        <v>484</v>
      </c>
      <c r="J1047">
        <v>42748</v>
      </c>
      <c r="K1047" t="s">
        <v>19152</v>
      </c>
      <c r="L1047" t="s">
        <v>19155</v>
      </c>
      <c r="M1047" t="s">
        <v>19122</v>
      </c>
      <c r="N1047" t="s">
        <v>19291</v>
      </c>
      <c r="O1047" t="s">
        <v>19790</v>
      </c>
      <c r="P1047" t="s">
        <v>11797</v>
      </c>
      <c r="Q1047">
        <v>1.9450000000000001</v>
      </c>
      <c r="R1047">
        <v>3</v>
      </c>
      <c r="S1047">
        <v>0</v>
      </c>
      <c r="T1047">
        <v>3</v>
      </c>
      <c r="U1047">
        <v>0</v>
      </c>
      <c r="V1047">
        <v>0</v>
      </c>
      <c r="W1047">
        <v>0</v>
      </c>
      <c r="X1047">
        <v>775.45</v>
      </c>
      <c r="Y1047" t="s">
        <v>19124</v>
      </c>
      <c r="Z1047">
        <v>0</v>
      </c>
      <c r="AA1047">
        <v>2326.35</v>
      </c>
      <c r="AB1047">
        <v>42766</v>
      </c>
    </row>
    <row r="1048" spans="1:28" ht="15" hidden="1" customHeight="1" x14ac:dyDescent="0.25">
      <c r="A1048" t="s">
        <v>380</v>
      </c>
      <c r="B1048" t="str">
        <f>VLOOKUP(O1048+0,'de para'!K:O,3,0)</f>
        <v>NA</v>
      </c>
      <c r="C1048" t="str">
        <f t="shared" si="16"/>
        <v>3027</v>
      </c>
      <c r="D1048" t="str">
        <f>IFERROR(VLOOKUP(G1048+0,'de para'!A:C,3,0),"")</f>
        <v/>
      </c>
      <c r="E1048" t="str">
        <f>IF(VLOOKUP(G1048+0,'de para'!E:H,4,0)="EX","Externo","Interno")</f>
        <v>Interno</v>
      </c>
      <c r="F1048" t="s">
        <v>20787</v>
      </c>
      <c r="G1048">
        <v>1304</v>
      </c>
      <c r="H1048" t="s">
        <v>19095</v>
      </c>
      <c r="I1048" t="s">
        <v>3164</v>
      </c>
      <c r="J1048">
        <v>42748</v>
      </c>
      <c r="K1048" t="s">
        <v>19099</v>
      </c>
      <c r="L1048" t="s">
        <v>19155</v>
      </c>
      <c r="M1048" t="s">
        <v>19100</v>
      </c>
      <c r="N1048" t="s">
        <v>19095</v>
      </c>
      <c r="O1048" t="s">
        <v>20139</v>
      </c>
      <c r="P1048" t="s">
        <v>20140</v>
      </c>
      <c r="Q1048">
        <v>-0.15</v>
      </c>
      <c r="R1048">
        <v>1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9390</v>
      </c>
      <c r="Y1048" t="s">
        <v>19124</v>
      </c>
      <c r="Z1048">
        <v>0</v>
      </c>
      <c r="AA1048">
        <v>9390</v>
      </c>
      <c r="AB1048">
        <v>42758</v>
      </c>
    </row>
    <row r="1049" spans="1:28" ht="15" hidden="1" customHeight="1" x14ac:dyDescent="0.25">
      <c r="A1049" t="s">
        <v>380</v>
      </c>
      <c r="B1049" t="str">
        <f>VLOOKUP(O1049+0,'de para'!K:O,3,0)</f>
        <v>NA</v>
      </c>
      <c r="C1049" t="str">
        <f t="shared" si="16"/>
        <v>3026</v>
      </c>
      <c r="D1049" t="str">
        <f>IFERROR(VLOOKUP(G1049+0,'de para'!A:C,3,0),"")</f>
        <v/>
      </c>
      <c r="E1049" t="str">
        <f>IF(VLOOKUP(G1049+0,'de para'!E:H,4,0)="EX","Externo","Interno")</f>
        <v>Interno</v>
      </c>
      <c r="F1049" t="s">
        <v>20788</v>
      </c>
      <c r="G1049">
        <v>1138</v>
      </c>
      <c r="H1049" t="s">
        <v>19095</v>
      </c>
      <c r="I1049" t="s">
        <v>393</v>
      </c>
      <c r="J1049">
        <v>42748</v>
      </c>
      <c r="K1049" t="s">
        <v>19105</v>
      </c>
      <c r="L1049" t="s">
        <v>19161</v>
      </c>
      <c r="M1049" t="s">
        <v>19166</v>
      </c>
      <c r="N1049" t="s">
        <v>19095</v>
      </c>
      <c r="O1049" t="s">
        <v>20789</v>
      </c>
      <c r="P1049" t="s">
        <v>12176</v>
      </c>
      <c r="Q1049">
        <v>0</v>
      </c>
      <c r="R1049">
        <v>5</v>
      </c>
      <c r="S1049">
        <v>0</v>
      </c>
      <c r="T1049">
        <v>5</v>
      </c>
      <c r="U1049">
        <v>0</v>
      </c>
      <c r="V1049">
        <v>0</v>
      </c>
      <c r="W1049">
        <v>0</v>
      </c>
      <c r="X1049">
        <v>89.17</v>
      </c>
      <c r="Y1049" t="s">
        <v>19124</v>
      </c>
      <c r="Z1049">
        <v>0</v>
      </c>
      <c r="AA1049">
        <v>445.85</v>
      </c>
      <c r="AB1049">
        <v>42766</v>
      </c>
    </row>
    <row r="1050" spans="1:28" ht="15" hidden="1" customHeight="1" x14ac:dyDescent="0.25">
      <c r="A1050" t="s">
        <v>380</v>
      </c>
      <c r="B1050" t="str">
        <f>VLOOKUP(O1050+0,'de para'!K:O,3,0)</f>
        <v>NA</v>
      </c>
      <c r="C1050" t="str">
        <f t="shared" si="16"/>
        <v>3026</v>
      </c>
      <c r="D1050" t="str">
        <f>IFERROR(VLOOKUP(G1050+0,'de para'!A:C,3,0),"")</f>
        <v/>
      </c>
      <c r="E1050" t="str">
        <f>IF(VLOOKUP(G1050+0,'de para'!E:H,4,0)="EX","Externo","Interno")</f>
        <v>Interno</v>
      </c>
      <c r="F1050" t="s">
        <v>20788</v>
      </c>
      <c r="G1050">
        <v>1138</v>
      </c>
      <c r="H1050" t="s">
        <v>19095</v>
      </c>
      <c r="I1050" t="s">
        <v>393</v>
      </c>
      <c r="J1050">
        <v>42748</v>
      </c>
      <c r="K1050" t="s">
        <v>19105</v>
      </c>
      <c r="L1050" t="s">
        <v>19161</v>
      </c>
      <c r="M1050" t="s">
        <v>19166</v>
      </c>
      <c r="N1050" t="s">
        <v>19102</v>
      </c>
      <c r="O1050" t="s">
        <v>20790</v>
      </c>
      <c r="P1050" t="s">
        <v>571</v>
      </c>
      <c r="Q1050">
        <v>0.4</v>
      </c>
      <c r="R1050">
        <v>5</v>
      </c>
      <c r="S1050">
        <v>0</v>
      </c>
      <c r="T1050">
        <v>5</v>
      </c>
      <c r="U1050">
        <v>0</v>
      </c>
      <c r="V1050">
        <v>0</v>
      </c>
      <c r="W1050">
        <v>0</v>
      </c>
      <c r="X1050">
        <v>109.42</v>
      </c>
      <c r="Y1050" t="s">
        <v>19124</v>
      </c>
      <c r="Z1050">
        <v>0</v>
      </c>
      <c r="AA1050">
        <v>547.1</v>
      </c>
      <c r="AB1050">
        <v>42766</v>
      </c>
    </row>
    <row r="1051" spans="1:28" ht="15" hidden="1" customHeight="1" x14ac:dyDescent="0.25">
      <c r="A1051" t="s">
        <v>380</v>
      </c>
      <c r="B1051" t="str">
        <f>VLOOKUP(O1051+0,'de para'!K:O,3,0)</f>
        <v>NA</v>
      </c>
      <c r="C1051" t="str">
        <f t="shared" si="16"/>
        <v>3026</v>
      </c>
      <c r="D1051" t="str">
        <f>IFERROR(VLOOKUP(G1051+0,'de para'!A:C,3,0),"")</f>
        <v/>
      </c>
      <c r="E1051" t="str">
        <f>IF(VLOOKUP(G1051+0,'de para'!E:H,4,0)="EX","Externo","Interno")</f>
        <v>Interno</v>
      </c>
      <c r="F1051" t="s">
        <v>20788</v>
      </c>
      <c r="G1051">
        <v>1138</v>
      </c>
      <c r="H1051" t="s">
        <v>19095</v>
      </c>
      <c r="I1051" t="s">
        <v>393</v>
      </c>
      <c r="J1051">
        <v>42748</v>
      </c>
      <c r="K1051" t="s">
        <v>19105</v>
      </c>
      <c r="L1051" t="s">
        <v>19161</v>
      </c>
      <c r="M1051" t="s">
        <v>19166</v>
      </c>
      <c r="N1051" t="s">
        <v>19108</v>
      </c>
      <c r="O1051" t="s">
        <v>20791</v>
      </c>
      <c r="P1051" t="s">
        <v>572</v>
      </c>
      <c r="Q1051">
        <v>0.125</v>
      </c>
      <c r="R1051">
        <v>5</v>
      </c>
      <c r="S1051">
        <v>0</v>
      </c>
      <c r="T1051">
        <v>5</v>
      </c>
      <c r="U1051">
        <v>0</v>
      </c>
      <c r="V1051">
        <v>0</v>
      </c>
      <c r="W1051">
        <v>0</v>
      </c>
      <c r="X1051">
        <v>149.51</v>
      </c>
      <c r="Y1051" t="s">
        <v>19124</v>
      </c>
      <c r="Z1051">
        <v>0</v>
      </c>
      <c r="AA1051">
        <v>747.55</v>
      </c>
      <c r="AB1051">
        <v>42766</v>
      </c>
    </row>
    <row r="1052" spans="1:28" ht="15" hidden="1" customHeight="1" x14ac:dyDescent="0.25">
      <c r="A1052" t="s">
        <v>380</v>
      </c>
      <c r="B1052" t="str">
        <f>VLOOKUP(O1052+0,'de para'!K:O,3,0)</f>
        <v>NA</v>
      </c>
      <c r="C1052" t="str">
        <f t="shared" si="16"/>
        <v>3026</v>
      </c>
      <c r="D1052" t="str">
        <f>IFERROR(VLOOKUP(G1052+0,'de para'!A:C,3,0),"")</f>
        <v/>
      </c>
      <c r="E1052" t="str">
        <f>IF(VLOOKUP(G1052+0,'de para'!E:H,4,0)="EX","Externo","Interno")</f>
        <v>Interno</v>
      </c>
      <c r="F1052" t="s">
        <v>20788</v>
      </c>
      <c r="G1052">
        <v>1138</v>
      </c>
      <c r="H1052" t="s">
        <v>19095</v>
      </c>
      <c r="I1052" t="s">
        <v>393</v>
      </c>
      <c r="J1052">
        <v>42748</v>
      </c>
      <c r="K1052" t="s">
        <v>19105</v>
      </c>
      <c r="L1052" t="s">
        <v>19161</v>
      </c>
      <c r="M1052" t="s">
        <v>19166</v>
      </c>
      <c r="N1052" t="s">
        <v>19103</v>
      </c>
      <c r="O1052" t="s">
        <v>20792</v>
      </c>
      <c r="P1052" t="s">
        <v>12142</v>
      </c>
      <c r="Q1052">
        <v>0</v>
      </c>
      <c r="R1052">
        <v>5</v>
      </c>
      <c r="S1052">
        <v>0</v>
      </c>
      <c r="T1052">
        <v>5</v>
      </c>
      <c r="U1052">
        <v>0</v>
      </c>
      <c r="V1052">
        <v>0</v>
      </c>
      <c r="W1052">
        <v>0</v>
      </c>
      <c r="X1052">
        <v>208</v>
      </c>
      <c r="Y1052" t="s">
        <v>19124</v>
      </c>
      <c r="Z1052">
        <v>0</v>
      </c>
      <c r="AA1052">
        <v>1040</v>
      </c>
      <c r="AB1052">
        <v>42766</v>
      </c>
    </row>
    <row r="1053" spans="1:28" ht="15" hidden="1" customHeight="1" x14ac:dyDescent="0.25">
      <c r="A1053" t="s">
        <v>380</v>
      </c>
      <c r="B1053" t="str">
        <f>VLOOKUP(O1053+0,'de para'!K:O,3,0)</f>
        <v>NA</v>
      </c>
      <c r="C1053" t="str">
        <f t="shared" si="16"/>
        <v>3026</v>
      </c>
      <c r="D1053" t="str">
        <f>IFERROR(VLOOKUP(G1053+0,'de para'!A:C,3,0),"")</f>
        <v/>
      </c>
      <c r="E1053" t="str">
        <f>IF(VLOOKUP(G1053+0,'de para'!E:H,4,0)="EX","Externo","Interno")</f>
        <v>Interno</v>
      </c>
      <c r="F1053" t="s">
        <v>20788</v>
      </c>
      <c r="G1053">
        <v>1138</v>
      </c>
      <c r="H1053" t="s">
        <v>19095</v>
      </c>
      <c r="I1053" t="s">
        <v>393</v>
      </c>
      <c r="J1053">
        <v>42748</v>
      </c>
      <c r="K1053" t="s">
        <v>19105</v>
      </c>
      <c r="L1053" t="s">
        <v>19161</v>
      </c>
      <c r="M1053" t="s">
        <v>19166</v>
      </c>
      <c r="N1053" t="s">
        <v>19291</v>
      </c>
      <c r="O1053" t="s">
        <v>20793</v>
      </c>
      <c r="P1053" t="s">
        <v>12129</v>
      </c>
      <c r="Q1053">
        <v>0</v>
      </c>
      <c r="R1053">
        <v>5</v>
      </c>
      <c r="S1053">
        <v>0</v>
      </c>
      <c r="T1053">
        <v>5</v>
      </c>
      <c r="U1053">
        <v>0</v>
      </c>
      <c r="V1053">
        <v>0</v>
      </c>
      <c r="W1053">
        <v>0</v>
      </c>
      <c r="X1053">
        <v>300.62</v>
      </c>
      <c r="Y1053" t="s">
        <v>19124</v>
      </c>
      <c r="Z1053">
        <v>0</v>
      </c>
      <c r="AA1053">
        <v>1503.1</v>
      </c>
      <c r="AB1053">
        <v>42766</v>
      </c>
    </row>
    <row r="1054" spans="1:28" ht="15" hidden="1" customHeight="1" x14ac:dyDescent="0.25">
      <c r="A1054" t="s">
        <v>380</v>
      </c>
      <c r="B1054" t="str">
        <f>VLOOKUP(O1054+0,'de para'!K:O,3,0)</f>
        <v>NA</v>
      </c>
      <c r="C1054" t="str">
        <f t="shared" si="16"/>
        <v>3026</v>
      </c>
      <c r="D1054" t="str">
        <f>IFERROR(VLOOKUP(G1054+0,'de para'!A:C,3,0),"")</f>
        <v/>
      </c>
      <c r="E1054" t="str">
        <f>IF(VLOOKUP(G1054+0,'de para'!E:H,4,0)="EX","Externo","Interno")</f>
        <v>Interno</v>
      </c>
      <c r="F1054" t="s">
        <v>20788</v>
      </c>
      <c r="G1054">
        <v>1138</v>
      </c>
      <c r="H1054" t="s">
        <v>19095</v>
      </c>
      <c r="I1054" t="s">
        <v>393</v>
      </c>
      <c r="J1054">
        <v>42748</v>
      </c>
      <c r="K1054" t="s">
        <v>19105</v>
      </c>
      <c r="L1054" t="s">
        <v>19161</v>
      </c>
      <c r="M1054" t="s">
        <v>19166</v>
      </c>
      <c r="N1054" t="s">
        <v>19104</v>
      </c>
      <c r="O1054" t="s">
        <v>20794</v>
      </c>
      <c r="P1054" t="s">
        <v>12130</v>
      </c>
      <c r="Q1054">
        <v>0</v>
      </c>
      <c r="R1054">
        <v>5</v>
      </c>
      <c r="S1054">
        <v>0</v>
      </c>
      <c r="T1054">
        <v>5</v>
      </c>
      <c r="U1054">
        <v>0</v>
      </c>
      <c r="V1054">
        <v>0</v>
      </c>
      <c r="W1054">
        <v>0</v>
      </c>
      <c r="X1054">
        <v>445.54</v>
      </c>
      <c r="Y1054" t="s">
        <v>19124</v>
      </c>
      <c r="Z1054">
        <v>0</v>
      </c>
      <c r="AA1054">
        <v>2227.6999999999998</v>
      </c>
      <c r="AB1054">
        <v>42766</v>
      </c>
    </row>
    <row r="1055" spans="1:28" ht="15" hidden="1" customHeight="1" x14ac:dyDescent="0.25">
      <c r="A1055" t="s">
        <v>380</v>
      </c>
      <c r="B1055" t="e">
        <f>VLOOKUP(O1055+0,'de para'!K:O,3,0)</f>
        <v>#N/A</v>
      </c>
      <c r="C1055" t="str">
        <f t="shared" si="16"/>
        <v>3027</v>
      </c>
      <c r="D1055" t="str">
        <f>IFERROR(VLOOKUP(G1055+0,'de para'!A:C,3,0),"")</f>
        <v/>
      </c>
      <c r="E1055" t="str">
        <f>IF(VLOOKUP(G1055+0,'de para'!E:H,4,0)="EX","Externo","Interno")</f>
        <v>Interno</v>
      </c>
      <c r="F1055" t="s">
        <v>20795</v>
      </c>
      <c r="G1055">
        <v>1059</v>
      </c>
      <c r="H1055" t="s">
        <v>19095</v>
      </c>
      <c r="I1055" t="s">
        <v>482</v>
      </c>
      <c r="J1055">
        <v>42748</v>
      </c>
      <c r="K1055" t="s">
        <v>19665</v>
      </c>
      <c r="L1055" t="s">
        <v>19161</v>
      </c>
      <c r="M1055" t="s">
        <v>20796</v>
      </c>
      <c r="N1055" t="s">
        <v>19095</v>
      </c>
      <c r="O1055" t="s">
        <v>20797</v>
      </c>
      <c r="P1055" t="s">
        <v>20798</v>
      </c>
      <c r="Q1055">
        <v>0</v>
      </c>
      <c r="R1055">
        <v>0.41</v>
      </c>
      <c r="S1055">
        <v>0</v>
      </c>
      <c r="T1055">
        <v>0.41</v>
      </c>
      <c r="U1055">
        <v>0</v>
      </c>
      <c r="V1055">
        <v>0</v>
      </c>
      <c r="W1055">
        <v>0</v>
      </c>
      <c r="X1055">
        <v>93983.3</v>
      </c>
      <c r="Y1055" t="s">
        <v>19124</v>
      </c>
      <c r="Z1055">
        <v>1926.66</v>
      </c>
      <c r="AA1055">
        <v>40459.81</v>
      </c>
      <c r="AB1055">
        <v>42766</v>
      </c>
    </row>
    <row r="1056" spans="1:28" ht="15" hidden="1" customHeight="1" x14ac:dyDescent="0.25">
      <c r="A1056" t="s">
        <v>380</v>
      </c>
      <c r="B1056" t="str">
        <f>VLOOKUP(O1056+0,'de para'!K:O,3,0)</f>
        <v>NA</v>
      </c>
      <c r="C1056" t="str">
        <f t="shared" si="16"/>
        <v>3025</v>
      </c>
      <c r="D1056" t="str">
        <f>IFERROR(VLOOKUP(G1056+0,'de para'!A:C,3,0),"")</f>
        <v/>
      </c>
      <c r="E1056" t="str">
        <f>IF(VLOOKUP(G1056+0,'de para'!E:H,4,0)="EX","Externo","Interno")</f>
        <v>Interno</v>
      </c>
      <c r="F1056" t="s">
        <v>20799</v>
      </c>
      <c r="G1056">
        <v>142</v>
      </c>
      <c r="H1056" t="s">
        <v>19095</v>
      </c>
      <c r="I1056" t="s">
        <v>642</v>
      </c>
      <c r="J1056">
        <v>42751</v>
      </c>
      <c r="K1056" t="s">
        <v>19152</v>
      </c>
      <c r="L1056" t="s">
        <v>19670</v>
      </c>
      <c r="M1056" t="s">
        <v>19111</v>
      </c>
      <c r="N1056" t="s">
        <v>19095</v>
      </c>
      <c r="O1056" t="s">
        <v>20800</v>
      </c>
      <c r="P1056" t="s">
        <v>20801</v>
      </c>
      <c r="Q1056">
        <v>5.75</v>
      </c>
      <c r="R1056">
        <v>1</v>
      </c>
      <c r="S1056">
        <v>0</v>
      </c>
      <c r="T1056">
        <v>1</v>
      </c>
      <c r="U1056">
        <v>0</v>
      </c>
      <c r="V1056">
        <v>0</v>
      </c>
      <c r="W1056">
        <v>0</v>
      </c>
      <c r="X1056">
        <v>485</v>
      </c>
      <c r="Y1056" t="s">
        <v>19124</v>
      </c>
      <c r="Z1056">
        <v>24.25</v>
      </c>
      <c r="AA1056">
        <v>509.25</v>
      </c>
      <c r="AB1056">
        <v>42766</v>
      </c>
    </row>
    <row r="1057" spans="1:28" ht="15" hidden="1" customHeight="1" x14ac:dyDescent="0.25">
      <c r="A1057" t="s">
        <v>380</v>
      </c>
      <c r="B1057" t="str">
        <f>VLOOKUP(O1057+0,'de para'!K:O,3,0)</f>
        <v>NA</v>
      </c>
      <c r="C1057" t="str">
        <f t="shared" si="16"/>
        <v>3026</v>
      </c>
      <c r="D1057" t="str">
        <f>IFERROR(VLOOKUP(G1057+0,'de para'!A:C,3,0),"")</f>
        <v/>
      </c>
      <c r="E1057" t="str">
        <f>IF(VLOOKUP(G1057+0,'de para'!E:H,4,0)="EX","Externo","Interno")</f>
        <v>Interno</v>
      </c>
      <c r="F1057" t="s">
        <v>21112</v>
      </c>
      <c r="G1057">
        <v>1138</v>
      </c>
      <c r="H1057" t="s">
        <v>19095</v>
      </c>
      <c r="I1057" t="s">
        <v>393</v>
      </c>
      <c r="J1057">
        <v>42751</v>
      </c>
      <c r="K1057" t="s">
        <v>19105</v>
      </c>
      <c r="L1057" t="s">
        <v>19161</v>
      </c>
      <c r="M1057" t="s">
        <v>19166</v>
      </c>
      <c r="N1057" t="s">
        <v>19095</v>
      </c>
      <c r="O1057" t="s">
        <v>21113</v>
      </c>
      <c r="P1057" t="s">
        <v>704</v>
      </c>
      <c r="Q1057">
        <v>22.425000000000001</v>
      </c>
      <c r="R1057">
        <v>0.25</v>
      </c>
      <c r="S1057">
        <v>0</v>
      </c>
      <c r="T1057">
        <v>0.25</v>
      </c>
      <c r="U1057">
        <v>0</v>
      </c>
      <c r="V1057">
        <v>0</v>
      </c>
      <c r="W1057">
        <v>0</v>
      </c>
      <c r="X1057">
        <v>342.98</v>
      </c>
      <c r="Y1057" t="s">
        <v>19097</v>
      </c>
      <c r="Z1057">
        <v>0</v>
      </c>
      <c r="AA1057">
        <v>85.75</v>
      </c>
      <c r="AB1057">
        <v>42751</v>
      </c>
    </row>
    <row r="1058" spans="1:28" ht="15" hidden="1" customHeight="1" x14ac:dyDescent="0.25">
      <c r="A1058" t="s">
        <v>380</v>
      </c>
      <c r="B1058" t="str">
        <f>VLOOKUP(O1058+0,'de para'!K:O,3,0)</f>
        <v>NA</v>
      </c>
      <c r="C1058" t="str">
        <f t="shared" si="16"/>
        <v>3026</v>
      </c>
      <c r="D1058" t="str">
        <f>IFERROR(VLOOKUP(G1058+0,'de para'!A:C,3,0),"")</f>
        <v/>
      </c>
      <c r="E1058" t="str">
        <f>IF(VLOOKUP(G1058+0,'de para'!E:H,4,0)="EX","Externo","Interno")</f>
        <v>Interno</v>
      </c>
      <c r="F1058" t="s">
        <v>21112</v>
      </c>
      <c r="G1058">
        <v>1138</v>
      </c>
      <c r="H1058" t="s">
        <v>19095</v>
      </c>
      <c r="I1058" t="s">
        <v>393</v>
      </c>
      <c r="J1058">
        <v>42751</v>
      </c>
      <c r="K1058" t="s">
        <v>19105</v>
      </c>
      <c r="L1058" t="s">
        <v>19161</v>
      </c>
      <c r="M1058" t="s">
        <v>19166</v>
      </c>
      <c r="N1058" t="s">
        <v>19102</v>
      </c>
      <c r="O1058" t="s">
        <v>19732</v>
      </c>
      <c r="P1058" t="s">
        <v>705</v>
      </c>
      <c r="Q1058">
        <v>4.95</v>
      </c>
      <c r="R1058">
        <v>0.1</v>
      </c>
      <c r="S1058">
        <v>0</v>
      </c>
      <c r="T1058">
        <v>0.1</v>
      </c>
      <c r="U1058">
        <v>0</v>
      </c>
      <c r="V1058">
        <v>0</v>
      </c>
      <c r="W1058">
        <v>0</v>
      </c>
      <c r="X1058">
        <v>524.89</v>
      </c>
      <c r="Y1058" t="s">
        <v>19097</v>
      </c>
      <c r="Z1058">
        <v>0</v>
      </c>
      <c r="AA1058">
        <v>52.49</v>
      </c>
      <c r="AB1058">
        <v>42751</v>
      </c>
    </row>
    <row r="1059" spans="1:28" ht="15" hidden="1" customHeight="1" x14ac:dyDescent="0.25">
      <c r="A1059" t="s">
        <v>380</v>
      </c>
      <c r="B1059" t="str">
        <f>VLOOKUP(O1059+0,'de para'!K:O,3,0)</f>
        <v>NA</v>
      </c>
      <c r="C1059" t="str">
        <f t="shared" si="16"/>
        <v>3026</v>
      </c>
      <c r="D1059" t="str">
        <f>IFERROR(VLOOKUP(G1059+0,'de para'!A:C,3,0),"")</f>
        <v/>
      </c>
      <c r="E1059" t="str">
        <f>IF(VLOOKUP(G1059+0,'de para'!E:H,4,0)="EX","Externo","Interno")</f>
        <v>Interno</v>
      </c>
      <c r="F1059" t="s">
        <v>21112</v>
      </c>
      <c r="G1059">
        <v>1138</v>
      </c>
      <c r="H1059" t="s">
        <v>19095</v>
      </c>
      <c r="I1059" t="s">
        <v>393</v>
      </c>
      <c r="J1059">
        <v>42751</v>
      </c>
      <c r="K1059" t="s">
        <v>19105</v>
      </c>
      <c r="L1059" t="s">
        <v>19161</v>
      </c>
      <c r="M1059" t="s">
        <v>19166</v>
      </c>
      <c r="N1059" t="s">
        <v>19108</v>
      </c>
      <c r="O1059" t="s">
        <v>19865</v>
      </c>
      <c r="P1059" t="s">
        <v>574</v>
      </c>
      <c r="Q1059">
        <v>2.1</v>
      </c>
      <c r="R1059">
        <v>0.2</v>
      </c>
      <c r="S1059">
        <v>0</v>
      </c>
      <c r="T1059">
        <v>0.2</v>
      </c>
      <c r="U1059">
        <v>0</v>
      </c>
      <c r="V1059">
        <v>0</v>
      </c>
      <c r="W1059">
        <v>0</v>
      </c>
      <c r="X1059">
        <v>742.14</v>
      </c>
      <c r="Y1059" t="s">
        <v>19097</v>
      </c>
      <c r="Z1059">
        <v>0</v>
      </c>
      <c r="AA1059">
        <v>148.43</v>
      </c>
      <c r="AB1059">
        <v>42751</v>
      </c>
    </row>
    <row r="1060" spans="1:28" ht="15" hidden="1" customHeight="1" x14ac:dyDescent="0.25">
      <c r="A1060" t="s">
        <v>380</v>
      </c>
      <c r="B1060" t="str">
        <f>VLOOKUP(O1060+0,'de para'!K:O,3,0)</f>
        <v>NA</v>
      </c>
      <c r="C1060" t="str">
        <f t="shared" si="16"/>
        <v>3026</v>
      </c>
      <c r="D1060" t="str">
        <f>IFERROR(VLOOKUP(G1060+0,'de para'!A:C,3,0),"")</f>
        <v/>
      </c>
      <c r="E1060" t="str">
        <f>IF(VLOOKUP(G1060+0,'de para'!E:H,4,0)="EX","Externo","Interno")</f>
        <v>Interno</v>
      </c>
      <c r="F1060" t="s">
        <v>21112</v>
      </c>
      <c r="G1060">
        <v>1138</v>
      </c>
      <c r="H1060" t="s">
        <v>19095</v>
      </c>
      <c r="I1060" t="s">
        <v>393</v>
      </c>
      <c r="J1060">
        <v>42751</v>
      </c>
      <c r="K1060" t="s">
        <v>19105</v>
      </c>
      <c r="L1060" t="s">
        <v>19161</v>
      </c>
      <c r="M1060" t="s">
        <v>19166</v>
      </c>
      <c r="N1060" t="s">
        <v>19103</v>
      </c>
      <c r="O1060" t="s">
        <v>21114</v>
      </c>
      <c r="P1060" t="s">
        <v>619</v>
      </c>
      <c r="Q1060">
        <v>9.9499999999999993</v>
      </c>
      <c r="R1060">
        <v>2.5499999999999998</v>
      </c>
      <c r="S1060">
        <v>0</v>
      </c>
      <c r="T1060">
        <v>2.5499999999999998</v>
      </c>
      <c r="U1060">
        <v>0</v>
      </c>
      <c r="V1060">
        <v>0</v>
      </c>
      <c r="W1060">
        <v>0</v>
      </c>
      <c r="X1060">
        <v>178.2</v>
      </c>
      <c r="Y1060" t="s">
        <v>19097</v>
      </c>
      <c r="Z1060">
        <v>0</v>
      </c>
      <c r="AA1060">
        <v>454.41</v>
      </c>
      <c r="AB1060">
        <v>42751</v>
      </c>
    </row>
    <row r="1061" spans="1:28" ht="15" hidden="1" customHeight="1" x14ac:dyDescent="0.25">
      <c r="A1061" t="s">
        <v>380</v>
      </c>
      <c r="B1061" t="str">
        <f>VLOOKUP(O1061+0,'de para'!K:O,3,0)</f>
        <v>NA</v>
      </c>
      <c r="C1061" t="str">
        <f t="shared" si="16"/>
        <v>3026</v>
      </c>
      <c r="D1061" t="str">
        <f>IFERROR(VLOOKUP(G1061+0,'de para'!A:C,3,0),"")</f>
        <v/>
      </c>
      <c r="E1061" t="str">
        <f>IF(VLOOKUP(G1061+0,'de para'!E:H,4,0)="EX","Externo","Interno")</f>
        <v>Interno</v>
      </c>
      <c r="F1061" t="s">
        <v>21112</v>
      </c>
      <c r="G1061">
        <v>1138</v>
      </c>
      <c r="H1061" t="s">
        <v>19095</v>
      </c>
      <c r="I1061" t="s">
        <v>393</v>
      </c>
      <c r="J1061">
        <v>42751</v>
      </c>
      <c r="K1061" t="s">
        <v>19105</v>
      </c>
      <c r="L1061" t="s">
        <v>19161</v>
      </c>
      <c r="M1061" t="s">
        <v>19166</v>
      </c>
      <c r="N1061" t="s">
        <v>19291</v>
      </c>
      <c r="O1061" t="s">
        <v>21115</v>
      </c>
      <c r="P1061" t="s">
        <v>11655</v>
      </c>
      <c r="Q1061">
        <v>7.2249999999999996</v>
      </c>
      <c r="R1061">
        <v>0.375</v>
      </c>
      <c r="S1061">
        <v>0</v>
      </c>
      <c r="T1061">
        <v>0.375</v>
      </c>
      <c r="U1061">
        <v>0</v>
      </c>
      <c r="V1061">
        <v>0</v>
      </c>
      <c r="W1061">
        <v>0</v>
      </c>
      <c r="X1061">
        <v>356.48</v>
      </c>
      <c r="Y1061" t="s">
        <v>19097</v>
      </c>
      <c r="Z1061">
        <v>0</v>
      </c>
      <c r="AA1061">
        <v>133.68</v>
      </c>
      <c r="AB1061">
        <v>42751</v>
      </c>
    </row>
    <row r="1062" spans="1:28" ht="15" hidden="1" customHeight="1" x14ac:dyDescent="0.25">
      <c r="A1062" t="s">
        <v>380</v>
      </c>
      <c r="B1062" t="str">
        <f>VLOOKUP(O1062+0,'de para'!K:O,3,0)</f>
        <v>NA</v>
      </c>
      <c r="C1062" t="str">
        <f t="shared" si="16"/>
        <v>3026</v>
      </c>
      <c r="D1062" t="str">
        <f>IFERROR(VLOOKUP(G1062+0,'de para'!A:C,3,0),"")</f>
        <v/>
      </c>
      <c r="E1062" t="str">
        <f>IF(VLOOKUP(G1062+0,'de para'!E:H,4,0)="EX","Externo","Interno")</f>
        <v>Interno</v>
      </c>
      <c r="F1062" t="s">
        <v>21112</v>
      </c>
      <c r="G1062">
        <v>1138</v>
      </c>
      <c r="H1062" t="s">
        <v>19095</v>
      </c>
      <c r="I1062" t="s">
        <v>393</v>
      </c>
      <c r="J1062">
        <v>42751</v>
      </c>
      <c r="K1062" t="s">
        <v>19105</v>
      </c>
      <c r="L1062" t="s">
        <v>19161</v>
      </c>
      <c r="M1062" t="s">
        <v>19166</v>
      </c>
      <c r="N1062" t="s">
        <v>19104</v>
      </c>
      <c r="O1062" t="s">
        <v>21116</v>
      </c>
      <c r="P1062" t="s">
        <v>645</v>
      </c>
      <c r="Q1062">
        <v>1.8</v>
      </c>
      <c r="R1062">
        <v>0.3</v>
      </c>
      <c r="S1062">
        <v>0</v>
      </c>
      <c r="T1062">
        <v>0.3</v>
      </c>
      <c r="U1062">
        <v>0</v>
      </c>
      <c r="V1062">
        <v>0</v>
      </c>
      <c r="W1062">
        <v>0</v>
      </c>
      <c r="X1062">
        <v>527.28</v>
      </c>
      <c r="Y1062" t="s">
        <v>19097</v>
      </c>
      <c r="Z1062">
        <v>0</v>
      </c>
      <c r="AA1062">
        <v>158.18</v>
      </c>
      <c r="AB1062">
        <v>42751</v>
      </c>
    </row>
    <row r="1063" spans="1:28" ht="15" hidden="1" customHeight="1" x14ac:dyDescent="0.25">
      <c r="A1063" t="s">
        <v>380</v>
      </c>
      <c r="B1063" t="str">
        <f>VLOOKUP(O1063+0,'de para'!K:O,3,0)</f>
        <v>NA</v>
      </c>
      <c r="C1063" t="str">
        <f t="shared" si="16"/>
        <v>3026</v>
      </c>
      <c r="D1063" t="str">
        <f>IFERROR(VLOOKUP(G1063+0,'de para'!A:C,3,0),"")</f>
        <v/>
      </c>
      <c r="E1063" t="str">
        <f>IF(VLOOKUP(G1063+0,'de para'!E:H,4,0)="EX","Externo","Interno")</f>
        <v>Interno</v>
      </c>
      <c r="F1063" t="s">
        <v>21112</v>
      </c>
      <c r="G1063">
        <v>1138</v>
      </c>
      <c r="H1063" t="s">
        <v>19095</v>
      </c>
      <c r="I1063" t="s">
        <v>393</v>
      </c>
      <c r="J1063">
        <v>42751</v>
      </c>
      <c r="K1063" t="s">
        <v>19105</v>
      </c>
      <c r="L1063" t="s">
        <v>19161</v>
      </c>
      <c r="M1063" t="s">
        <v>19166</v>
      </c>
      <c r="N1063" t="s">
        <v>19112</v>
      </c>
      <c r="O1063" t="s">
        <v>21117</v>
      </c>
      <c r="P1063" t="s">
        <v>11656</v>
      </c>
      <c r="Q1063">
        <v>2.12</v>
      </c>
      <c r="R1063">
        <v>0.45</v>
      </c>
      <c r="S1063">
        <v>0</v>
      </c>
      <c r="T1063">
        <v>0.45</v>
      </c>
      <c r="U1063">
        <v>0</v>
      </c>
      <c r="V1063">
        <v>0</v>
      </c>
      <c r="W1063">
        <v>0</v>
      </c>
      <c r="X1063">
        <v>755.65</v>
      </c>
      <c r="Y1063" t="s">
        <v>19097</v>
      </c>
      <c r="Z1063">
        <v>0</v>
      </c>
      <c r="AA1063">
        <v>340.04</v>
      </c>
      <c r="AB1063">
        <v>42751</v>
      </c>
    </row>
    <row r="1064" spans="1:28" ht="15" hidden="1" customHeight="1" x14ac:dyDescent="0.25">
      <c r="A1064" t="s">
        <v>380</v>
      </c>
      <c r="B1064" t="str">
        <f>VLOOKUP(O1064+0,'de para'!K:O,3,0)</f>
        <v>NA</v>
      </c>
      <c r="C1064" t="str">
        <f t="shared" si="16"/>
        <v>3026</v>
      </c>
      <c r="D1064" t="str">
        <f>IFERROR(VLOOKUP(G1064+0,'de para'!A:C,3,0),"")</f>
        <v/>
      </c>
      <c r="E1064" t="str">
        <f>IF(VLOOKUP(G1064+0,'de para'!E:H,4,0)="EX","Externo","Interno")</f>
        <v>Interno</v>
      </c>
      <c r="F1064" t="s">
        <v>21112</v>
      </c>
      <c r="G1064">
        <v>1138</v>
      </c>
      <c r="H1064" t="s">
        <v>19095</v>
      </c>
      <c r="I1064" t="s">
        <v>393</v>
      </c>
      <c r="J1064">
        <v>42751</v>
      </c>
      <c r="K1064" t="s">
        <v>19105</v>
      </c>
      <c r="L1064" t="s">
        <v>19161</v>
      </c>
      <c r="M1064" t="s">
        <v>19166</v>
      </c>
      <c r="N1064" t="s">
        <v>19113</v>
      </c>
      <c r="O1064" t="s">
        <v>21118</v>
      </c>
      <c r="P1064" t="s">
        <v>11657</v>
      </c>
      <c r="Q1064">
        <v>11.225</v>
      </c>
      <c r="R1064">
        <v>0.22500000000000001</v>
      </c>
      <c r="S1064">
        <v>0</v>
      </c>
      <c r="T1064">
        <v>0.22500000000000001</v>
      </c>
      <c r="U1064">
        <v>0</v>
      </c>
      <c r="V1064">
        <v>0</v>
      </c>
      <c r="W1064">
        <v>0</v>
      </c>
      <c r="X1064">
        <v>1321.98</v>
      </c>
      <c r="Y1064" t="s">
        <v>19097</v>
      </c>
      <c r="Z1064">
        <v>0</v>
      </c>
      <c r="AA1064">
        <v>297.45</v>
      </c>
      <c r="AB1064">
        <v>42751</v>
      </c>
    </row>
    <row r="1065" spans="1:28" ht="15" hidden="1" customHeight="1" x14ac:dyDescent="0.25">
      <c r="A1065" t="s">
        <v>380</v>
      </c>
      <c r="B1065" t="str">
        <f>VLOOKUP(O1065+0,'de para'!K:O,3,0)</f>
        <v>NA</v>
      </c>
      <c r="C1065" t="str">
        <f t="shared" si="16"/>
        <v>3026</v>
      </c>
      <c r="D1065" t="str">
        <f>IFERROR(VLOOKUP(G1065+0,'de para'!A:C,3,0),"")</f>
        <v/>
      </c>
      <c r="E1065" t="str">
        <f>IF(VLOOKUP(G1065+0,'de para'!E:H,4,0)="EX","Externo","Interno")</f>
        <v>Interno</v>
      </c>
      <c r="F1065" t="s">
        <v>21112</v>
      </c>
      <c r="G1065">
        <v>1138</v>
      </c>
      <c r="H1065" t="s">
        <v>19095</v>
      </c>
      <c r="I1065" t="s">
        <v>393</v>
      </c>
      <c r="J1065">
        <v>42751</v>
      </c>
      <c r="K1065" t="s">
        <v>19105</v>
      </c>
      <c r="L1065" t="s">
        <v>19161</v>
      </c>
      <c r="M1065" t="s">
        <v>19166</v>
      </c>
      <c r="N1065" t="s">
        <v>19340</v>
      </c>
      <c r="O1065" t="s">
        <v>21119</v>
      </c>
      <c r="P1065" t="s">
        <v>571</v>
      </c>
      <c r="Q1065">
        <v>11.7</v>
      </c>
      <c r="R1065">
        <v>0.2</v>
      </c>
      <c r="S1065">
        <v>0</v>
      </c>
      <c r="T1065">
        <v>0.2</v>
      </c>
      <c r="U1065">
        <v>0</v>
      </c>
      <c r="V1065">
        <v>0</v>
      </c>
      <c r="W1065">
        <v>0</v>
      </c>
      <c r="X1065">
        <v>98.48</v>
      </c>
      <c r="Y1065" t="s">
        <v>19097</v>
      </c>
      <c r="Z1065">
        <v>0</v>
      </c>
      <c r="AA1065">
        <v>19.7</v>
      </c>
      <c r="AB1065">
        <v>42751</v>
      </c>
    </row>
    <row r="1066" spans="1:28" ht="15" hidden="1" customHeight="1" x14ac:dyDescent="0.25">
      <c r="A1066" t="s">
        <v>380</v>
      </c>
      <c r="B1066" t="str">
        <f>VLOOKUP(O1066+0,'de para'!K:O,3,0)</f>
        <v>NA</v>
      </c>
      <c r="C1066" t="str">
        <f t="shared" si="16"/>
        <v>3026</v>
      </c>
      <c r="D1066" t="str">
        <f>IFERROR(VLOOKUP(G1066+0,'de para'!A:C,3,0),"")</f>
        <v/>
      </c>
      <c r="E1066" t="str">
        <f>IF(VLOOKUP(G1066+0,'de para'!E:H,4,0)="EX","Externo","Interno")</f>
        <v>Interno</v>
      </c>
      <c r="F1066" t="s">
        <v>21112</v>
      </c>
      <c r="G1066">
        <v>1138</v>
      </c>
      <c r="H1066" t="s">
        <v>19095</v>
      </c>
      <c r="I1066" t="s">
        <v>393</v>
      </c>
      <c r="J1066">
        <v>42751</v>
      </c>
      <c r="K1066" t="s">
        <v>19105</v>
      </c>
      <c r="L1066" t="s">
        <v>19161</v>
      </c>
      <c r="M1066" t="s">
        <v>19166</v>
      </c>
      <c r="N1066" t="s">
        <v>19342</v>
      </c>
      <c r="O1066" t="s">
        <v>21120</v>
      </c>
      <c r="P1066" t="s">
        <v>12132</v>
      </c>
      <c r="Q1066">
        <v>1.2250000000000001</v>
      </c>
      <c r="R1066">
        <v>0.125</v>
      </c>
      <c r="S1066">
        <v>0</v>
      </c>
      <c r="T1066">
        <v>0.125</v>
      </c>
      <c r="U1066">
        <v>0</v>
      </c>
      <c r="V1066">
        <v>0</v>
      </c>
      <c r="W1066">
        <v>0</v>
      </c>
      <c r="X1066">
        <v>1065.4000000000001</v>
      </c>
      <c r="Y1066" t="s">
        <v>19097</v>
      </c>
      <c r="Z1066">
        <v>0</v>
      </c>
      <c r="AA1066">
        <v>133.18</v>
      </c>
      <c r="AB1066">
        <v>42751</v>
      </c>
    </row>
    <row r="1067" spans="1:28" ht="15" hidden="1" customHeight="1" x14ac:dyDescent="0.25">
      <c r="A1067" t="s">
        <v>380</v>
      </c>
      <c r="B1067" t="str">
        <f>VLOOKUP(O1067+0,'de para'!K:O,3,0)</f>
        <v>NA</v>
      </c>
      <c r="C1067" t="str">
        <f t="shared" si="16"/>
        <v>3026</v>
      </c>
      <c r="D1067" t="str">
        <f>IFERROR(VLOOKUP(G1067+0,'de para'!A:C,3,0),"")</f>
        <v/>
      </c>
      <c r="E1067" t="str">
        <f>IF(VLOOKUP(G1067+0,'de para'!E:H,4,0)="EX","Externo","Interno")</f>
        <v>Interno</v>
      </c>
      <c r="F1067" t="s">
        <v>21112</v>
      </c>
      <c r="G1067">
        <v>1138</v>
      </c>
      <c r="H1067" t="s">
        <v>19095</v>
      </c>
      <c r="I1067" t="s">
        <v>393</v>
      </c>
      <c r="J1067">
        <v>42751</v>
      </c>
      <c r="K1067" t="s">
        <v>19105</v>
      </c>
      <c r="L1067" t="s">
        <v>19161</v>
      </c>
      <c r="M1067" t="s">
        <v>19166</v>
      </c>
      <c r="N1067" t="s">
        <v>19343</v>
      </c>
      <c r="O1067" t="s">
        <v>20201</v>
      </c>
      <c r="P1067" t="s">
        <v>12178</v>
      </c>
      <c r="Q1067">
        <v>6.55</v>
      </c>
      <c r="R1067">
        <v>0.15</v>
      </c>
      <c r="S1067">
        <v>0</v>
      </c>
      <c r="T1067">
        <v>0.15</v>
      </c>
      <c r="U1067">
        <v>0</v>
      </c>
      <c r="V1067">
        <v>0</v>
      </c>
      <c r="W1067">
        <v>0</v>
      </c>
      <c r="X1067">
        <v>2470.29</v>
      </c>
      <c r="Y1067" t="s">
        <v>19097</v>
      </c>
      <c r="Z1067">
        <v>0</v>
      </c>
      <c r="AA1067">
        <v>370.54</v>
      </c>
      <c r="AB1067">
        <v>42751</v>
      </c>
    </row>
    <row r="1068" spans="1:28" ht="15" hidden="1" customHeight="1" x14ac:dyDescent="0.25">
      <c r="A1068" t="s">
        <v>380</v>
      </c>
      <c r="B1068" t="str">
        <f>VLOOKUP(O1068+0,'de para'!K:O,3,0)</f>
        <v>NA</v>
      </c>
      <c r="C1068" t="str">
        <f t="shared" si="16"/>
        <v>3026</v>
      </c>
      <c r="D1068" t="str">
        <f>IFERROR(VLOOKUP(G1068+0,'de para'!A:C,3,0),"")</f>
        <v/>
      </c>
      <c r="E1068" t="str">
        <f>IF(VLOOKUP(G1068+0,'de para'!E:H,4,0)="EX","Externo","Interno")</f>
        <v>Interno</v>
      </c>
      <c r="F1068" t="s">
        <v>21112</v>
      </c>
      <c r="G1068">
        <v>1138</v>
      </c>
      <c r="H1068" t="s">
        <v>19095</v>
      </c>
      <c r="I1068" t="s">
        <v>393</v>
      </c>
      <c r="J1068">
        <v>42751</v>
      </c>
      <c r="K1068" t="s">
        <v>19105</v>
      </c>
      <c r="L1068" t="s">
        <v>19161</v>
      </c>
      <c r="M1068" t="s">
        <v>19166</v>
      </c>
      <c r="N1068" t="s">
        <v>19349</v>
      </c>
      <c r="O1068" t="s">
        <v>21121</v>
      </c>
      <c r="P1068" t="s">
        <v>11675</v>
      </c>
      <c r="Q1068">
        <v>3.0750000000000002</v>
      </c>
      <c r="R1068">
        <v>0.375</v>
      </c>
      <c r="S1068">
        <v>0</v>
      </c>
      <c r="T1068">
        <v>0.375</v>
      </c>
      <c r="U1068">
        <v>0</v>
      </c>
      <c r="V1068">
        <v>0</v>
      </c>
      <c r="W1068">
        <v>0</v>
      </c>
      <c r="X1068">
        <v>217.24</v>
      </c>
      <c r="Y1068" t="s">
        <v>19097</v>
      </c>
      <c r="Z1068">
        <v>0</v>
      </c>
      <c r="AA1068">
        <v>81.47</v>
      </c>
      <c r="AB1068">
        <v>42751</v>
      </c>
    </row>
    <row r="1069" spans="1:28" ht="15" hidden="1" customHeight="1" x14ac:dyDescent="0.25">
      <c r="A1069" t="s">
        <v>380</v>
      </c>
      <c r="B1069" t="str">
        <f>VLOOKUP(O1069+0,'de para'!K:O,3,0)</f>
        <v>NA</v>
      </c>
      <c r="C1069" t="str">
        <f t="shared" si="16"/>
        <v>3025</v>
      </c>
      <c r="D1069" t="str">
        <f>IFERROR(VLOOKUP(G1069+0,'de para'!A:C,3,0),"")</f>
        <v/>
      </c>
      <c r="E1069" t="str">
        <f>IF(VLOOKUP(G1069+0,'de para'!E:H,4,0)="EX","Externo","Interno")</f>
        <v>Interno</v>
      </c>
      <c r="F1069" t="s">
        <v>21122</v>
      </c>
      <c r="G1069">
        <v>1138</v>
      </c>
      <c r="H1069" t="s">
        <v>19095</v>
      </c>
      <c r="I1069" t="s">
        <v>393</v>
      </c>
      <c r="J1069">
        <v>42751</v>
      </c>
      <c r="K1069" t="s">
        <v>19105</v>
      </c>
      <c r="L1069" t="s">
        <v>19161</v>
      </c>
      <c r="M1069" t="s">
        <v>19166</v>
      </c>
      <c r="N1069" t="s">
        <v>19095</v>
      </c>
      <c r="O1069" t="s">
        <v>19634</v>
      </c>
      <c r="P1069" t="s">
        <v>401</v>
      </c>
      <c r="Q1069">
        <v>-7.7</v>
      </c>
      <c r="R1069">
        <v>5</v>
      </c>
      <c r="S1069">
        <v>0</v>
      </c>
      <c r="T1069">
        <v>5</v>
      </c>
      <c r="U1069">
        <v>0</v>
      </c>
      <c r="V1069">
        <v>0</v>
      </c>
      <c r="W1069">
        <v>0</v>
      </c>
      <c r="X1069">
        <v>31.44</v>
      </c>
      <c r="Y1069" t="s">
        <v>19124</v>
      </c>
      <c r="Z1069">
        <v>7.86</v>
      </c>
      <c r="AA1069">
        <v>165.06</v>
      </c>
      <c r="AB1069">
        <v>42765</v>
      </c>
    </row>
    <row r="1070" spans="1:28" ht="15" hidden="1" customHeight="1" x14ac:dyDescent="0.25">
      <c r="A1070" t="s">
        <v>380</v>
      </c>
      <c r="B1070" t="str">
        <f>VLOOKUP(O1070+0,'de para'!K:O,3,0)</f>
        <v>NA</v>
      </c>
      <c r="C1070" t="str">
        <f t="shared" si="16"/>
        <v>3025</v>
      </c>
      <c r="D1070" t="str">
        <f>IFERROR(VLOOKUP(G1070+0,'de para'!A:C,3,0),"")</f>
        <v/>
      </c>
      <c r="E1070" t="str">
        <f>IF(VLOOKUP(G1070+0,'de para'!E:H,4,0)="EX","Externo","Interno")</f>
        <v>Interno</v>
      </c>
      <c r="F1070" t="s">
        <v>21122</v>
      </c>
      <c r="G1070">
        <v>1138</v>
      </c>
      <c r="H1070" t="s">
        <v>19095</v>
      </c>
      <c r="I1070" t="s">
        <v>393</v>
      </c>
      <c r="J1070">
        <v>42751</v>
      </c>
      <c r="K1070" t="s">
        <v>19105</v>
      </c>
      <c r="L1070" t="s">
        <v>19161</v>
      </c>
      <c r="M1070" t="s">
        <v>19166</v>
      </c>
      <c r="N1070" t="s">
        <v>19102</v>
      </c>
      <c r="O1070" t="s">
        <v>19635</v>
      </c>
      <c r="P1070" t="s">
        <v>402</v>
      </c>
      <c r="Q1070">
        <v>-19.8</v>
      </c>
      <c r="R1070">
        <v>10</v>
      </c>
      <c r="S1070">
        <v>0</v>
      </c>
      <c r="T1070">
        <v>10</v>
      </c>
      <c r="U1070">
        <v>0</v>
      </c>
      <c r="V1070">
        <v>0</v>
      </c>
      <c r="W1070">
        <v>0</v>
      </c>
      <c r="X1070">
        <v>32.64</v>
      </c>
      <c r="Y1070" t="s">
        <v>19124</v>
      </c>
      <c r="Z1070">
        <v>16.32</v>
      </c>
      <c r="AA1070">
        <v>342.72</v>
      </c>
      <c r="AB1070">
        <v>42765</v>
      </c>
    </row>
    <row r="1071" spans="1:28" ht="15" hidden="1" customHeight="1" x14ac:dyDescent="0.25">
      <c r="A1071" t="s">
        <v>380</v>
      </c>
      <c r="B1071" t="str">
        <f>VLOOKUP(O1071+0,'de para'!K:O,3,0)</f>
        <v>NA</v>
      </c>
      <c r="C1071" t="str">
        <f t="shared" si="16"/>
        <v>3025</v>
      </c>
      <c r="D1071" t="str">
        <f>IFERROR(VLOOKUP(G1071+0,'de para'!A:C,3,0),"")</f>
        <v/>
      </c>
      <c r="E1071" t="str">
        <f>IF(VLOOKUP(G1071+0,'de para'!E:H,4,0)="EX","Externo","Interno")</f>
        <v>Interno</v>
      </c>
      <c r="F1071" t="s">
        <v>21122</v>
      </c>
      <c r="G1071">
        <v>1138</v>
      </c>
      <c r="H1071" t="s">
        <v>19095</v>
      </c>
      <c r="I1071" t="s">
        <v>393</v>
      </c>
      <c r="J1071">
        <v>42751</v>
      </c>
      <c r="K1071" t="s">
        <v>19105</v>
      </c>
      <c r="L1071" t="s">
        <v>19161</v>
      </c>
      <c r="M1071" t="s">
        <v>19166</v>
      </c>
      <c r="N1071" t="s">
        <v>19108</v>
      </c>
      <c r="O1071" t="s">
        <v>19636</v>
      </c>
      <c r="P1071" t="s">
        <v>424</v>
      </c>
      <c r="Q1071">
        <v>-21.3</v>
      </c>
      <c r="R1071">
        <v>10</v>
      </c>
      <c r="S1071">
        <v>0</v>
      </c>
      <c r="T1071">
        <v>10</v>
      </c>
      <c r="U1071">
        <v>0</v>
      </c>
      <c r="V1071">
        <v>0</v>
      </c>
      <c r="W1071">
        <v>0</v>
      </c>
      <c r="X1071">
        <v>35.04</v>
      </c>
      <c r="Y1071" t="s">
        <v>19124</v>
      </c>
      <c r="Z1071">
        <v>17.52</v>
      </c>
      <c r="AA1071">
        <v>367.92</v>
      </c>
      <c r="AB1071">
        <v>42765</v>
      </c>
    </row>
    <row r="1072" spans="1:28" ht="15" hidden="1" customHeight="1" x14ac:dyDescent="0.25">
      <c r="A1072" t="s">
        <v>380</v>
      </c>
      <c r="B1072" t="str">
        <f>VLOOKUP(O1072+0,'de para'!K:O,3,0)</f>
        <v>NA</v>
      </c>
      <c r="C1072" t="str">
        <f t="shared" si="16"/>
        <v>3025</v>
      </c>
      <c r="D1072" t="str">
        <f>IFERROR(VLOOKUP(G1072+0,'de para'!A:C,3,0),"")</f>
        <v/>
      </c>
      <c r="E1072" t="str">
        <f>IF(VLOOKUP(G1072+0,'de para'!E:H,4,0)="EX","Externo","Interno")</f>
        <v>Interno</v>
      </c>
      <c r="F1072" t="s">
        <v>21122</v>
      </c>
      <c r="G1072">
        <v>1138</v>
      </c>
      <c r="H1072" t="s">
        <v>19095</v>
      </c>
      <c r="I1072" t="s">
        <v>393</v>
      </c>
      <c r="J1072">
        <v>42751</v>
      </c>
      <c r="K1072" t="s">
        <v>19105</v>
      </c>
      <c r="L1072" t="s">
        <v>19161</v>
      </c>
      <c r="M1072" t="s">
        <v>19166</v>
      </c>
      <c r="N1072" t="s">
        <v>19103</v>
      </c>
      <c r="O1072" t="s">
        <v>19637</v>
      </c>
      <c r="P1072" t="s">
        <v>493</v>
      </c>
      <c r="Q1072">
        <v>-3.35</v>
      </c>
      <c r="R1072">
        <v>10</v>
      </c>
      <c r="S1072">
        <v>0</v>
      </c>
      <c r="T1072">
        <v>10</v>
      </c>
      <c r="U1072">
        <v>0</v>
      </c>
      <c r="V1072">
        <v>0</v>
      </c>
      <c r="W1072">
        <v>0</v>
      </c>
      <c r="X1072">
        <v>39.96</v>
      </c>
      <c r="Y1072" t="s">
        <v>19124</v>
      </c>
      <c r="Z1072">
        <v>19.98</v>
      </c>
      <c r="AA1072">
        <v>419.58</v>
      </c>
      <c r="AB1072">
        <v>42765</v>
      </c>
    </row>
    <row r="1073" spans="1:28" ht="15" hidden="1" customHeight="1" x14ac:dyDescent="0.25">
      <c r="A1073" t="s">
        <v>380</v>
      </c>
      <c r="B1073" t="str">
        <f>VLOOKUP(O1073+0,'de para'!K:O,3,0)</f>
        <v>NA</v>
      </c>
      <c r="C1073" t="str">
        <f t="shared" si="16"/>
        <v>3025</v>
      </c>
      <c r="D1073" t="str">
        <f>IFERROR(VLOOKUP(G1073+0,'de para'!A:C,3,0),"")</f>
        <v/>
      </c>
      <c r="E1073" t="str">
        <f>IF(VLOOKUP(G1073+0,'de para'!E:H,4,0)="EX","Externo","Interno")</f>
        <v>Interno</v>
      </c>
      <c r="F1073" t="s">
        <v>21122</v>
      </c>
      <c r="G1073">
        <v>1138</v>
      </c>
      <c r="H1073" t="s">
        <v>19095</v>
      </c>
      <c r="I1073" t="s">
        <v>393</v>
      </c>
      <c r="J1073">
        <v>42751</v>
      </c>
      <c r="K1073" t="s">
        <v>19105</v>
      </c>
      <c r="L1073" t="s">
        <v>19161</v>
      </c>
      <c r="M1073" t="s">
        <v>19166</v>
      </c>
      <c r="N1073" t="s">
        <v>19291</v>
      </c>
      <c r="O1073" t="s">
        <v>19638</v>
      </c>
      <c r="P1073" t="s">
        <v>458</v>
      </c>
      <c r="Q1073">
        <v>-2.2999999999999998</v>
      </c>
      <c r="R1073">
        <v>2</v>
      </c>
      <c r="S1073">
        <v>0</v>
      </c>
      <c r="T1073">
        <v>2</v>
      </c>
      <c r="U1073">
        <v>0</v>
      </c>
      <c r="V1073">
        <v>0</v>
      </c>
      <c r="W1073">
        <v>0</v>
      </c>
      <c r="X1073">
        <v>53.06</v>
      </c>
      <c r="Y1073" t="s">
        <v>19124</v>
      </c>
      <c r="Z1073">
        <v>5.31</v>
      </c>
      <c r="AA1073">
        <v>111.43</v>
      </c>
      <c r="AB1073">
        <v>42765</v>
      </c>
    </row>
    <row r="1074" spans="1:28" ht="15" hidden="1" customHeight="1" x14ac:dyDescent="0.25">
      <c r="A1074" t="s">
        <v>380</v>
      </c>
      <c r="B1074" t="str">
        <f>VLOOKUP(O1074+0,'de para'!K:O,3,0)</f>
        <v>NA</v>
      </c>
      <c r="C1074" t="str">
        <f t="shared" si="16"/>
        <v>3025</v>
      </c>
      <c r="D1074" t="str">
        <f>IFERROR(VLOOKUP(G1074+0,'de para'!A:C,3,0),"")</f>
        <v/>
      </c>
      <c r="E1074" t="str">
        <f>IF(VLOOKUP(G1074+0,'de para'!E:H,4,0)="EX","Externo","Interno")</f>
        <v>Interno</v>
      </c>
      <c r="F1074" t="s">
        <v>21122</v>
      </c>
      <c r="G1074">
        <v>1138</v>
      </c>
      <c r="H1074" t="s">
        <v>19095</v>
      </c>
      <c r="I1074" t="s">
        <v>393</v>
      </c>
      <c r="J1074">
        <v>42751</v>
      </c>
      <c r="K1074" t="s">
        <v>19105</v>
      </c>
      <c r="L1074" t="s">
        <v>19161</v>
      </c>
      <c r="M1074" t="s">
        <v>19166</v>
      </c>
      <c r="N1074" t="s">
        <v>19104</v>
      </c>
      <c r="O1074" t="s">
        <v>19639</v>
      </c>
      <c r="P1074" t="s">
        <v>494</v>
      </c>
      <c r="Q1074">
        <v>-6.7</v>
      </c>
      <c r="R1074">
        <v>2</v>
      </c>
      <c r="S1074">
        <v>0</v>
      </c>
      <c r="T1074">
        <v>2</v>
      </c>
      <c r="U1074">
        <v>0</v>
      </c>
      <c r="V1074">
        <v>0</v>
      </c>
      <c r="W1074">
        <v>0</v>
      </c>
      <c r="X1074">
        <v>63.54</v>
      </c>
      <c r="Y1074" t="s">
        <v>19124</v>
      </c>
      <c r="Z1074">
        <v>6.35</v>
      </c>
      <c r="AA1074">
        <v>133.43</v>
      </c>
      <c r="AB1074">
        <v>42765</v>
      </c>
    </row>
    <row r="1075" spans="1:28" ht="15" hidden="1" customHeight="1" x14ac:dyDescent="0.25">
      <c r="A1075" t="s">
        <v>380</v>
      </c>
      <c r="B1075" t="str">
        <f>VLOOKUP(O1075+0,'de para'!K:O,3,0)</f>
        <v>NA</v>
      </c>
      <c r="C1075" t="str">
        <f t="shared" si="16"/>
        <v>3025</v>
      </c>
      <c r="D1075" t="str">
        <f>IFERROR(VLOOKUP(G1075+0,'de para'!A:C,3,0),"")</f>
        <v/>
      </c>
      <c r="E1075" t="str">
        <f>IF(VLOOKUP(G1075+0,'de para'!E:H,4,0)="EX","Externo","Interno")</f>
        <v>Interno</v>
      </c>
      <c r="F1075" t="s">
        <v>21122</v>
      </c>
      <c r="G1075">
        <v>1138</v>
      </c>
      <c r="H1075" t="s">
        <v>19095</v>
      </c>
      <c r="I1075" t="s">
        <v>393</v>
      </c>
      <c r="J1075">
        <v>42751</v>
      </c>
      <c r="K1075" t="s">
        <v>19105</v>
      </c>
      <c r="L1075" t="s">
        <v>19161</v>
      </c>
      <c r="M1075" t="s">
        <v>19166</v>
      </c>
      <c r="N1075" t="s">
        <v>19112</v>
      </c>
      <c r="O1075" t="s">
        <v>19640</v>
      </c>
      <c r="P1075" t="s">
        <v>425</v>
      </c>
      <c r="Q1075">
        <v>-5</v>
      </c>
      <c r="R1075">
        <v>1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88.43</v>
      </c>
      <c r="Y1075" t="s">
        <v>19124</v>
      </c>
      <c r="Z1075">
        <v>4.42</v>
      </c>
      <c r="AA1075">
        <v>92.85</v>
      </c>
      <c r="AB1075">
        <v>42765</v>
      </c>
    </row>
    <row r="1076" spans="1:28" ht="15" hidden="1" customHeight="1" x14ac:dyDescent="0.25">
      <c r="A1076" t="s">
        <v>380</v>
      </c>
      <c r="B1076" t="str">
        <f>VLOOKUP(O1076+0,'de para'!K:O,3,0)</f>
        <v>NA</v>
      </c>
      <c r="C1076" t="str">
        <f t="shared" si="16"/>
        <v>3025</v>
      </c>
      <c r="D1076" t="str">
        <f>IFERROR(VLOOKUP(G1076+0,'de para'!A:C,3,0),"")</f>
        <v/>
      </c>
      <c r="E1076" t="str">
        <f>IF(VLOOKUP(G1076+0,'de para'!E:H,4,0)="EX","Externo","Interno")</f>
        <v>Interno</v>
      </c>
      <c r="F1076" t="s">
        <v>21123</v>
      </c>
      <c r="G1076">
        <v>1138</v>
      </c>
      <c r="H1076" t="s">
        <v>19095</v>
      </c>
      <c r="I1076" t="s">
        <v>393</v>
      </c>
      <c r="J1076">
        <v>42751</v>
      </c>
      <c r="K1076" t="s">
        <v>19105</v>
      </c>
      <c r="L1076" t="s">
        <v>19161</v>
      </c>
      <c r="M1076" t="s">
        <v>19166</v>
      </c>
      <c r="N1076" t="s">
        <v>19095</v>
      </c>
      <c r="O1076" t="s">
        <v>19156</v>
      </c>
      <c r="P1076" t="s">
        <v>409</v>
      </c>
      <c r="Q1076">
        <v>0</v>
      </c>
      <c r="R1076">
        <v>5</v>
      </c>
      <c r="S1076">
        <v>0</v>
      </c>
      <c r="T1076">
        <v>5</v>
      </c>
      <c r="U1076">
        <v>0</v>
      </c>
      <c r="V1076">
        <v>0</v>
      </c>
      <c r="W1076">
        <v>0</v>
      </c>
      <c r="X1076">
        <v>9.83</v>
      </c>
      <c r="Y1076" t="s">
        <v>19124</v>
      </c>
      <c r="Z1076">
        <v>2.46</v>
      </c>
      <c r="AA1076">
        <v>51.61</v>
      </c>
      <c r="AB1076">
        <v>42765</v>
      </c>
    </row>
    <row r="1077" spans="1:28" ht="15" hidden="1" customHeight="1" x14ac:dyDescent="0.25">
      <c r="A1077" t="s">
        <v>380</v>
      </c>
      <c r="B1077" t="str">
        <f>VLOOKUP(O1077+0,'de para'!K:O,3,0)</f>
        <v>NA</v>
      </c>
      <c r="C1077" t="str">
        <f t="shared" si="16"/>
        <v>3025</v>
      </c>
      <c r="D1077" t="str">
        <f>IFERROR(VLOOKUP(G1077+0,'de para'!A:C,3,0),"")</f>
        <v/>
      </c>
      <c r="E1077" t="str">
        <f>IF(VLOOKUP(G1077+0,'de para'!E:H,4,0)="EX","Externo","Interno")</f>
        <v>Interno</v>
      </c>
      <c r="F1077" t="s">
        <v>21123</v>
      </c>
      <c r="G1077">
        <v>1138</v>
      </c>
      <c r="H1077" t="s">
        <v>19095</v>
      </c>
      <c r="I1077" t="s">
        <v>393</v>
      </c>
      <c r="J1077">
        <v>42751</v>
      </c>
      <c r="K1077" t="s">
        <v>19105</v>
      </c>
      <c r="L1077" t="s">
        <v>19161</v>
      </c>
      <c r="M1077" t="s">
        <v>19166</v>
      </c>
      <c r="N1077" t="s">
        <v>19102</v>
      </c>
      <c r="O1077" t="s">
        <v>19162</v>
      </c>
      <c r="P1077" t="s">
        <v>386</v>
      </c>
      <c r="Q1077">
        <v>-13.7</v>
      </c>
      <c r="R1077">
        <v>5</v>
      </c>
      <c r="S1077">
        <v>0</v>
      </c>
      <c r="T1077">
        <v>5</v>
      </c>
      <c r="U1077">
        <v>0</v>
      </c>
      <c r="V1077">
        <v>0</v>
      </c>
      <c r="W1077">
        <v>0</v>
      </c>
      <c r="X1077">
        <v>10.84</v>
      </c>
      <c r="Y1077" t="s">
        <v>19124</v>
      </c>
      <c r="Z1077">
        <v>2.71</v>
      </c>
      <c r="AA1077">
        <v>56.91</v>
      </c>
      <c r="AB1077">
        <v>42765</v>
      </c>
    </row>
    <row r="1078" spans="1:28" ht="15" hidden="1" customHeight="1" x14ac:dyDescent="0.25">
      <c r="A1078" t="s">
        <v>380</v>
      </c>
      <c r="B1078" t="str">
        <f>VLOOKUP(O1078+0,'de para'!K:O,3,0)</f>
        <v>NA</v>
      </c>
      <c r="C1078" t="str">
        <f t="shared" si="16"/>
        <v>3025</v>
      </c>
      <c r="D1078" t="str">
        <f>IFERROR(VLOOKUP(G1078+0,'de para'!A:C,3,0),"")</f>
        <v/>
      </c>
      <c r="E1078" t="str">
        <f>IF(VLOOKUP(G1078+0,'de para'!E:H,4,0)="EX","Externo","Interno")</f>
        <v>Interno</v>
      </c>
      <c r="F1078" t="s">
        <v>21123</v>
      </c>
      <c r="G1078">
        <v>1138</v>
      </c>
      <c r="H1078" t="s">
        <v>19095</v>
      </c>
      <c r="I1078" t="s">
        <v>393</v>
      </c>
      <c r="J1078">
        <v>42751</v>
      </c>
      <c r="K1078" t="s">
        <v>19105</v>
      </c>
      <c r="L1078" t="s">
        <v>19161</v>
      </c>
      <c r="M1078" t="s">
        <v>19166</v>
      </c>
      <c r="N1078" t="s">
        <v>19108</v>
      </c>
      <c r="O1078" t="s">
        <v>19781</v>
      </c>
      <c r="P1078" t="s">
        <v>386</v>
      </c>
      <c r="Q1078">
        <v>-3</v>
      </c>
      <c r="R1078">
        <v>3</v>
      </c>
      <c r="S1078">
        <v>0</v>
      </c>
      <c r="T1078">
        <v>3</v>
      </c>
      <c r="U1078">
        <v>0</v>
      </c>
      <c r="V1078">
        <v>0</v>
      </c>
      <c r="W1078">
        <v>0</v>
      </c>
      <c r="X1078">
        <v>10.84</v>
      </c>
      <c r="Y1078" t="s">
        <v>19124</v>
      </c>
      <c r="Z1078">
        <v>1.62</v>
      </c>
      <c r="AA1078">
        <v>34.14</v>
      </c>
      <c r="AB1078">
        <v>42765</v>
      </c>
    </row>
    <row r="1079" spans="1:28" ht="15" hidden="1" customHeight="1" x14ac:dyDescent="0.25">
      <c r="A1079" t="s">
        <v>380</v>
      </c>
      <c r="B1079" t="str">
        <f>VLOOKUP(O1079+0,'de para'!K:O,3,0)</f>
        <v>NA</v>
      </c>
      <c r="C1079" t="str">
        <f t="shared" si="16"/>
        <v>3025</v>
      </c>
      <c r="D1079" t="str">
        <f>IFERROR(VLOOKUP(G1079+0,'de para'!A:C,3,0),"")</f>
        <v/>
      </c>
      <c r="E1079" t="str">
        <f>IF(VLOOKUP(G1079+0,'de para'!E:H,4,0)="EX","Externo","Interno")</f>
        <v>Interno</v>
      </c>
      <c r="F1079" t="s">
        <v>21123</v>
      </c>
      <c r="G1079">
        <v>1138</v>
      </c>
      <c r="H1079" t="s">
        <v>19095</v>
      </c>
      <c r="I1079" t="s">
        <v>393</v>
      </c>
      <c r="J1079">
        <v>42751</v>
      </c>
      <c r="K1079" t="s">
        <v>19105</v>
      </c>
      <c r="L1079" t="s">
        <v>19161</v>
      </c>
      <c r="M1079" t="s">
        <v>19166</v>
      </c>
      <c r="N1079" t="s">
        <v>19103</v>
      </c>
      <c r="O1079" t="s">
        <v>20166</v>
      </c>
      <c r="P1079" t="s">
        <v>386</v>
      </c>
      <c r="Q1079">
        <v>-2</v>
      </c>
      <c r="R1079">
        <v>2</v>
      </c>
      <c r="S1079">
        <v>0</v>
      </c>
      <c r="T1079">
        <v>2</v>
      </c>
      <c r="U1079">
        <v>0</v>
      </c>
      <c r="V1079">
        <v>0</v>
      </c>
      <c r="W1079">
        <v>0</v>
      </c>
      <c r="X1079">
        <v>10.84</v>
      </c>
      <c r="Y1079" t="s">
        <v>19124</v>
      </c>
      <c r="Z1079">
        <v>1.0900000000000001</v>
      </c>
      <c r="AA1079">
        <v>22.77</v>
      </c>
      <c r="AB1079">
        <v>42765</v>
      </c>
    </row>
    <row r="1080" spans="1:28" ht="15" hidden="1" customHeight="1" x14ac:dyDescent="0.25">
      <c r="A1080" t="s">
        <v>380</v>
      </c>
      <c r="B1080" t="str">
        <f>VLOOKUP(O1080+0,'de para'!K:O,3,0)</f>
        <v>NA</v>
      </c>
      <c r="C1080" t="str">
        <f t="shared" si="16"/>
        <v>3025</v>
      </c>
      <c r="D1080" t="str">
        <f>IFERROR(VLOOKUP(G1080+0,'de para'!A:C,3,0),"")</f>
        <v/>
      </c>
      <c r="E1080" t="str">
        <f>IF(VLOOKUP(G1080+0,'de para'!E:H,4,0)="EX","Externo","Interno")</f>
        <v>Interno</v>
      </c>
      <c r="F1080" t="s">
        <v>21123</v>
      </c>
      <c r="G1080">
        <v>1138</v>
      </c>
      <c r="H1080" t="s">
        <v>19095</v>
      </c>
      <c r="I1080" t="s">
        <v>393</v>
      </c>
      <c r="J1080">
        <v>42751</v>
      </c>
      <c r="K1080" t="s">
        <v>19105</v>
      </c>
      <c r="L1080" t="s">
        <v>19161</v>
      </c>
      <c r="M1080" t="s">
        <v>19166</v>
      </c>
      <c r="N1080" t="s">
        <v>19291</v>
      </c>
      <c r="O1080" t="s">
        <v>19173</v>
      </c>
      <c r="P1080" t="s">
        <v>429</v>
      </c>
      <c r="Q1080">
        <v>-16.899999999999999</v>
      </c>
      <c r="R1080">
        <v>5</v>
      </c>
      <c r="S1080">
        <v>0</v>
      </c>
      <c r="T1080">
        <v>5</v>
      </c>
      <c r="U1080">
        <v>0</v>
      </c>
      <c r="V1080">
        <v>0</v>
      </c>
      <c r="W1080">
        <v>0</v>
      </c>
      <c r="X1080">
        <v>17.37</v>
      </c>
      <c r="Y1080" t="s">
        <v>19124</v>
      </c>
      <c r="Z1080">
        <v>4.34</v>
      </c>
      <c r="AA1080">
        <v>91.19</v>
      </c>
      <c r="AB1080">
        <v>42765</v>
      </c>
    </row>
    <row r="1081" spans="1:28" ht="15" hidden="1" customHeight="1" x14ac:dyDescent="0.25">
      <c r="A1081" t="s">
        <v>380</v>
      </c>
      <c r="B1081" t="str">
        <f>VLOOKUP(O1081+0,'de para'!K:O,3,0)</f>
        <v>NA</v>
      </c>
      <c r="C1081" t="str">
        <f t="shared" si="16"/>
        <v>3025</v>
      </c>
      <c r="D1081" t="str">
        <f>IFERROR(VLOOKUP(G1081+0,'de para'!A:C,3,0),"")</f>
        <v/>
      </c>
      <c r="E1081" t="str">
        <f>IF(VLOOKUP(G1081+0,'de para'!E:H,4,0)="EX","Externo","Interno")</f>
        <v>Interno</v>
      </c>
      <c r="F1081" t="s">
        <v>21123</v>
      </c>
      <c r="G1081">
        <v>1138</v>
      </c>
      <c r="H1081" t="s">
        <v>19095</v>
      </c>
      <c r="I1081" t="s">
        <v>393</v>
      </c>
      <c r="J1081">
        <v>42751</v>
      </c>
      <c r="K1081" t="s">
        <v>19105</v>
      </c>
      <c r="L1081" t="s">
        <v>19161</v>
      </c>
      <c r="M1081" t="s">
        <v>19166</v>
      </c>
      <c r="N1081" t="s">
        <v>19104</v>
      </c>
      <c r="O1081" t="s">
        <v>19697</v>
      </c>
      <c r="P1081" t="s">
        <v>429</v>
      </c>
      <c r="Q1081">
        <v>-3</v>
      </c>
      <c r="R1081">
        <v>3</v>
      </c>
      <c r="S1081">
        <v>0</v>
      </c>
      <c r="T1081">
        <v>3</v>
      </c>
      <c r="U1081">
        <v>0</v>
      </c>
      <c r="V1081">
        <v>0</v>
      </c>
      <c r="W1081">
        <v>0</v>
      </c>
      <c r="X1081">
        <v>17.37</v>
      </c>
      <c r="Y1081" t="s">
        <v>19124</v>
      </c>
      <c r="Z1081">
        <v>2.61</v>
      </c>
      <c r="AA1081">
        <v>54.72</v>
      </c>
      <c r="AB1081">
        <v>42765</v>
      </c>
    </row>
    <row r="1082" spans="1:28" ht="15" hidden="1" customHeight="1" x14ac:dyDescent="0.25">
      <c r="A1082" t="s">
        <v>380</v>
      </c>
      <c r="B1082" t="str">
        <f>VLOOKUP(O1082+0,'de para'!K:O,3,0)</f>
        <v>NA</v>
      </c>
      <c r="C1082" t="str">
        <f t="shared" si="16"/>
        <v>3025</v>
      </c>
      <c r="D1082" t="str">
        <f>IFERROR(VLOOKUP(G1082+0,'de para'!A:C,3,0),"")</f>
        <v/>
      </c>
      <c r="E1082" t="str">
        <f>IF(VLOOKUP(G1082+0,'de para'!E:H,4,0)="EX","Externo","Interno")</f>
        <v>Interno</v>
      </c>
      <c r="F1082" t="s">
        <v>21123</v>
      </c>
      <c r="G1082">
        <v>1138</v>
      </c>
      <c r="H1082" t="s">
        <v>19095</v>
      </c>
      <c r="I1082" t="s">
        <v>393</v>
      </c>
      <c r="J1082">
        <v>42751</v>
      </c>
      <c r="K1082" t="s">
        <v>19105</v>
      </c>
      <c r="L1082" t="s">
        <v>19161</v>
      </c>
      <c r="M1082" t="s">
        <v>19166</v>
      </c>
      <c r="N1082" t="s">
        <v>19112</v>
      </c>
      <c r="O1082" t="s">
        <v>19698</v>
      </c>
      <c r="P1082" t="s">
        <v>429</v>
      </c>
      <c r="Q1082">
        <v>-2.2000000000000002</v>
      </c>
      <c r="R1082">
        <v>2</v>
      </c>
      <c r="S1082">
        <v>0</v>
      </c>
      <c r="T1082">
        <v>2</v>
      </c>
      <c r="U1082">
        <v>0</v>
      </c>
      <c r="V1082">
        <v>0</v>
      </c>
      <c r="W1082">
        <v>0</v>
      </c>
      <c r="X1082">
        <v>17.37</v>
      </c>
      <c r="Y1082" t="s">
        <v>19124</v>
      </c>
      <c r="Z1082">
        <v>1.73</v>
      </c>
      <c r="AA1082">
        <v>36.47</v>
      </c>
      <c r="AB1082">
        <v>42765</v>
      </c>
    </row>
    <row r="1083" spans="1:28" ht="15" hidden="1" customHeight="1" x14ac:dyDescent="0.25">
      <c r="A1083" t="s">
        <v>380</v>
      </c>
      <c r="B1083" t="str">
        <f>VLOOKUP(O1083+0,'de para'!K:O,3,0)</f>
        <v>NA</v>
      </c>
      <c r="C1083" t="str">
        <f t="shared" si="16"/>
        <v>3025</v>
      </c>
      <c r="D1083" t="str">
        <f>IFERROR(VLOOKUP(G1083+0,'de para'!A:C,3,0),"")</f>
        <v/>
      </c>
      <c r="E1083" t="str">
        <f>IF(VLOOKUP(G1083+0,'de para'!E:H,4,0)="EX","Externo","Interno")</f>
        <v>Interno</v>
      </c>
      <c r="F1083" t="s">
        <v>21123</v>
      </c>
      <c r="G1083">
        <v>1138</v>
      </c>
      <c r="H1083" t="s">
        <v>19095</v>
      </c>
      <c r="I1083" t="s">
        <v>393</v>
      </c>
      <c r="J1083">
        <v>42751</v>
      </c>
      <c r="K1083" t="s">
        <v>19105</v>
      </c>
      <c r="L1083" t="s">
        <v>19161</v>
      </c>
      <c r="M1083" t="s">
        <v>19166</v>
      </c>
      <c r="N1083" t="s">
        <v>19113</v>
      </c>
      <c r="O1083" t="s">
        <v>19686</v>
      </c>
      <c r="P1083" t="s">
        <v>430</v>
      </c>
      <c r="Q1083">
        <v>-4.5</v>
      </c>
      <c r="R1083">
        <v>3</v>
      </c>
      <c r="S1083">
        <v>0</v>
      </c>
      <c r="T1083">
        <v>3</v>
      </c>
      <c r="U1083">
        <v>0</v>
      </c>
      <c r="V1083">
        <v>0</v>
      </c>
      <c r="W1083">
        <v>0</v>
      </c>
      <c r="X1083">
        <v>35.96</v>
      </c>
      <c r="Y1083" t="s">
        <v>19124</v>
      </c>
      <c r="Z1083">
        <v>5.4</v>
      </c>
      <c r="AA1083">
        <v>113.28</v>
      </c>
      <c r="AB1083">
        <v>42765</v>
      </c>
    </row>
    <row r="1084" spans="1:28" ht="15" hidden="1" customHeight="1" x14ac:dyDescent="0.25">
      <c r="A1084" t="s">
        <v>380</v>
      </c>
      <c r="B1084" t="str">
        <f>VLOOKUP(O1084+0,'de para'!K:O,3,0)</f>
        <v>NA</v>
      </c>
      <c r="C1084" t="str">
        <f t="shared" si="16"/>
        <v>3025</v>
      </c>
      <c r="D1084" t="str">
        <f>IFERROR(VLOOKUP(G1084+0,'de para'!A:C,3,0),"")</f>
        <v/>
      </c>
      <c r="E1084" t="str">
        <f>IF(VLOOKUP(G1084+0,'de para'!E:H,4,0)="EX","Externo","Interno")</f>
        <v>Interno</v>
      </c>
      <c r="F1084" t="s">
        <v>21123</v>
      </c>
      <c r="G1084">
        <v>1138</v>
      </c>
      <c r="H1084" t="s">
        <v>19095</v>
      </c>
      <c r="I1084" t="s">
        <v>393</v>
      </c>
      <c r="J1084">
        <v>42751</v>
      </c>
      <c r="K1084" t="s">
        <v>19105</v>
      </c>
      <c r="L1084" t="s">
        <v>19161</v>
      </c>
      <c r="M1084" t="s">
        <v>19166</v>
      </c>
      <c r="N1084" t="s">
        <v>19340</v>
      </c>
      <c r="O1084" t="s">
        <v>19782</v>
      </c>
      <c r="P1084" t="s">
        <v>430</v>
      </c>
      <c r="Q1084">
        <v>-3</v>
      </c>
      <c r="R1084">
        <v>2</v>
      </c>
      <c r="S1084">
        <v>0</v>
      </c>
      <c r="T1084">
        <v>2</v>
      </c>
      <c r="U1084">
        <v>0</v>
      </c>
      <c r="V1084">
        <v>0</v>
      </c>
      <c r="W1084">
        <v>0</v>
      </c>
      <c r="X1084">
        <v>35.96</v>
      </c>
      <c r="Y1084" t="s">
        <v>19124</v>
      </c>
      <c r="Z1084">
        <v>3.59</v>
      </c>
      <c r="AA1084">
        <v>75.510000000000005</v>
      </c>
      <c r="AB1084">
        <v>42765</v>
      </c>
    </row>
    <row r="1085" spans="1:28" ht="15" hidden="1" customHeight="1" x14ac:dyDescent="0.25">
      <c r="A1085" t="s">
        <v>380</v>
      </c>
      <c r="B1085" t="str">
        <f>VLOOKUP(O1085+0,'de para'!K:O,3,0)</f>
        <v>NA</v>
      </c>
      <c r="C1085" t="str">
        <f t="shared" si="16"/>
        <v>3025</v>
      </c>
      <c r="D1085" t="str">
        <f>IFERROR(VLOOKUP(G1085+0,'de para'!A:C,3,0),"")</f>
        <v/>
      </c>
      <c r="E1085" t="str">
        <f>IF(VLOOKUP(G1085+0,'de para'!E:H,4,0)="EX","Externo","Interno")</f>
        <v>Interno</v>
      </c>
      <c r="F1085" t="s">
        <v>21123</v>
      </c>
      <c r="G1085">
        <v>1138</v>
      </c>
      <c r="H1085" t="s">
        <v>19095</v>
      </c>
      <c r="I1085" t="s">
        <v>393</v>
      </c>
      <c r="J1085">
        <v>42751</v>
      </c>
      <c r="K1085" t="s">
        <v>19105</v>
      </c>
      <c r="L1085" t="s">
        <v>19161</v>
      </c>
      <c r="M1085" t="s">
        <v>19166</v>
      </c>
      <c r="N1085" t="s">
        <v>19342</v>
      </c>
      <c r="O1085" t="s">
        <v>19174</v>
      </c>
      <c r="P1085" t="s">
        <v>410</v>
      </c>
      <c r="Q1085">
        <v>-7</v>
      </c>
      <c r="R1085">
        <v>3</v>
      </c>
      <c r="S1085">
        <v>0</v>
      </c>
      <c r="T1085">
        <v>3</v>
      </c>
      <c r="U1085">
        <v>0</v>
      </c>
      <c r="V1085">
        <v>0</v>
      </c>
      <c r="W1085">
        <v>0</v>
      </c>
      <c r="X1085">
        <v>47.06</v>
      </c>
      <c r="Y1085" t="s">
        <v>19124</v>
      </c>
      <c r="Z1085">
        <v>7.06</v>
      </c>
      <c r="AA1085">
        <v>148.24</v>
      </c>
      <c r="AB1085">
        <v>42765</v>
      </c>
    </row>
    <row r="1086" spans="1:28" ht="15" hidden="1" customHeight="1" x14ac:dyDescent="0.25">
      <c r="A1086" t="s">
        <v>380</v>
      </c>
      <c r="B1086" t="str">
        <f>VLOOKUP(O1086+0,'de para'!K:O,3,0)</f>
        <v>NA</v>
      </c>
      <c r="C1086" t="str">
        <f t="shared" si="16"/>
        <v>3025</v>
      </c>
      <c r="D1086" t="str">
        <f>IFERROR(VLOOKUP(G1086+0,'de para'!A:C,3,0),"")</f>
        <v/>
      </c>
      <c r="E1086" t="str">
        <f>IF(VLOOKUP(G1086+0,'de para'!E:H,4,0)="EX","Externo","Interno")</f>
        <v>Interno</v>
      </c>
      <c r="F1086" t="s">
        <v>21123</v>
      </c>
      <c r="G1086">
        <v>1138</v>
      </c>
      <c r="H1086" t="s">
        <v>19095</v>
      </c>
      <c r="I1086" t="s">
        <v>393</v>
      </c>
      <c r="J1086">
        <v>42751</v>
      </c>
      <c r="K1086" t="s">
        <v>19105</v>
      </c>
      <c r="L1086" t="s">
        <v>19161</v>
      </c>
      <c r="M1086" t="s">
        <v>19166</v>
      </c>
      <c r="N1086" t="s">
        <v>19343</v>
      </c>
      <c r="O1086" t="s">
        <v>19175</v>
      </c>
      <c r="P1086" t="s">
        <v>431</v>
      </c>
      <c r="Q1086">
        <v>-4.3</v>
      </c>
      <c r="R1086">
        <v>3</v>
      </c>
      <c r="S1086">
        <v>0</v>
      </c>
      <c r="T1086">
        <v>3</v>
      </c>
      <c r="U1086">
        <v>0</v>
      </c>
      <c r="V1086">
        <v>0</v>
      </c>
      <c r="W1086">
        <v>0</v>
      </c>
      <c r="X1086">
        <v>55.55</v>
      </c>
      <c r="Y1086" t="s">
        <v>19124</v>
      </c>
      <c r="Z1086">
        <v>8.33</v>
      </c>
      <c r="AA1086">
        <v>174.98</v>
      </c>
      <c r="AB1086">
        <v>42765</v>
      </c>
    </row>
    <row r="1087" spans="1:28" ht="15" hidden="1" customHeight="1" x14ac:dyDescent="0.25">
      <c r="A1087" t="s">
        <v>380</v>
      </c>
      <c r="B1087" t="str">
        <f>VLOOKUP(O1087+0,'de para'!K:O,3,0)</f>
        <v>NA</v>
      </c>
      <c r="C1087" t="str">
        <f t="shared" si="16"/>
        <v>3025</v>
      </c>
      <c r="D1087" t="str">
        <f>IFERROR(VLOOKUP(G1087+0,'de para'!A:C,3,0),"")</f>
        <v/>
      </c>
      <c r="E1087" t="str">
        <f>IF(VLOOKUP(G1087+0,'de para'!E:H,4,0)="EX","Externo","Interno")</f>
        <v>Interno</v>
      </c>
      <c r="F1087" t="s">
        <v>21123</v>
      </c>
      <c r="G1087">
        <v>1138</v>
      </c>
      <c r="H1087" t="s">
        <v>19095</v>
      </c>
      <c r="I1087" t="s">
        <v>393</v>
      </c>
      <c r="J1087">
        <v>42751</v>
      </c>
      <c r="K1087" t="s">
        <v>19105</v>
      </c>
      <c r="L1087" t="s">
        <v>19161</v>
      </c>
      <c r="M1087" t="s">
        <v>19166</v>
      </c>
      <c r="N1087" t="s">
        <v>19349</v>
      </c>
      <c r="O1087" t="s">
        <v>19176</v>
      </c>
      <c r="P1087" t="s">
        <v>412</v>
      </c>
      <c r="Q1087">
        <v>-1.85</v>
      </c>
      <c r="R1087">
        <v>0.5</v>
      </c>
      <c r="S1087">
        <v>0</v>
      </c>
      <c r="T1087">
        <v>0.5</v>
      </c>
      <c r="U1087">
        <v>0</v>
      </c>
      <c r="V1087">
        <v>0</v>
      </c>
      <c r="W1087">
        <v>0</v>
      </c>
      <c r="X1087">
        <v>75.89</v>
      </c>
      <c r="Y1087" t="s">
        <v>19124</v>
      </c>
      <c r="Z1087">
        <v>1.9</v>
      </c>
      <c r="AA1087">
        <v>39.840000000000003</v>
      </c>
      <c r="AB1087">
        <v>42765</v>
      </c>
    </row>
    <row r="1088" spans="1:28" ht="15" hidden="1" customHeight="1" x14ac:dyDescent="0.25">
      <c r="A1088" t="s">
        <v>380</v>
      </c>
      <c r="B1088" t="str">
        <f>VLOOKUP(O1088+0,'de para'!K:O,3,0)</f>
        <v>NA</v>
      </c>
      <c r="C1088" t="str">
        <f t="shared" si="16"/>
        <v>3025</v>
      </c>
      <c r="D1088" t="str">
        <f>IFERROR(VLOOKUP(G1088+0,'de para'!A:C,3,0),"")</f>
        <v/>
      </c>
      <c r="E1088" t="str">
        <f>IF(VLOOKUP(G1088+0,'de para'!E:H,4,0)="EX","Externo","Interno")</f>
        <v>Interno</v>
      </c>
      <c r="F1088" t="s">
        <v>21123</v>
      </c>
      <c r="G1088">
        <v>1138</v>
      </c>
      <c r="H1088" t="s">
        <v>19095</v>
      </c>
      <c r="I1088" t="s">
        <v>393</v>
      </c>
      <c r="J1088">
        <v>42751</v>
      </c>
      <c r="K1088" t="s">
        <v>19105</v>
      </c>
      <c r="L1088" t="s">
        <v>19161</v>
      </c>
      <c r="M1088" t="s">
        <v>19166</v>
      </c>
      <c r="N1088" t="s">
        <v>19351</v>
      </c>
      <c r="O1088" t="s">
        <v>19687</v>
      </c>
      <c r="P1088" t="s">
        <v>423</v>
      </c>
      <c r="Q1088">
        <v>-0.35</v>
      </c>
      <c r="R1088">
        <v>1</v>
      </c>
      <c r="S1088">
        <v>0</v>
      </c>
      <c r="T1088">
        <v>1</v>
      </c>
      <c r="U1088">
        <v>0</v>
      </c>
      <c r="V1088">
        <v>0</v>
      </c>
      <c r="W1088">
        <v>0</v>
      </c>
      <c r="X1088">
        <v>153.83000000000001</v>
      </c>
      <c r="Y1088" t="s">
        <v>19124</v>
      </c>
      <c r="Z1088">
        <v>7.69</v>
      </c>
      <c r="AA1088">
        <v>161.52000000000001</v>
      </c>
      <c r="AB1088">
        <v>42765</v>
      </c>
    </row>
    <row r="1089" spans="1:28" ht="15" hidden="1" customHeight="1" x14ac:dyDescent="0.25">
      <c r="A1089" t="s">
        <v>380</v>
      </c>
      <c r="B1089" t="str">
        <f>VLOOKUP(O1089+0,'de para'!K:O,3,0)</f>
        <v>NA</v>
      </c>
      <c r="C1089" t="str">
        <f t="shared" si="16"/>
        <v>3025</v>
      </c>
      <c r="D1089" t="str">
        <f>IFERROR(VLOOKUP(G1089+0,'de para'!A:C,3,0),"")</f>
        <v/>
      </c>
      <c r="E1089" t="str">
        <f>IF(VLOOKUP(G1089+0,'de para'!E:H,4,0)="EX","Externo","Interno")</f>
        <v>Interno</v>
      </c>
      <c r="F1089" t="s">
        <v>21123</v>
      </c>
      <c r="G1089">
        <v>1138</v>
      </c>
      <c r="H1089" t="s">
        <v>19095</v>
      </c>
      <c r="I1089" t="s">
        <v>393</v>
      </c>
      <c r="J1089">
        <v>42751</v>
      </c>
      <c r="K1089" t="s">
        <v>19105</v>
      </c>
      <c r="L1089" t="s">
        <v>19161</v>
      </c>
      <c r="M1089" t="s">
        <v>19166</v>
      </c>
      <c r="N1089" t="s">
        <v>19352</v>
      </c>
      <c r="O1089" t="s">
        <v>19182</v>
      </c>
      <c r="P1089" t="s">
        <v>457</v>
      </c>
      <c r="Q1089">
        <v>-0.9</v>
      </c>
      <c r="R1089">
        <v>0.5</v>
      </c>
      <c r="S1089">
        <v>0</v>
      </c>
      <c r="T1089">
        <v>0.5</v>
      </c>
      <c r="U1089">
        <v>0</v>
      </c>
      <c r="V1089">
        <v>0</v>
      </c>
      <c r="W1089">
        <v>0</v>
      </c>
      <c r="X1089">
        <v>172.21</v>
      </c>
      <c r="Y1089" t="s">
        <v>19124</v>
      </c>
      <c r="Z1089">
        <v>4.3099999999999996</v>
      </c>
      <c r="AA1089">
        <v>90.42</v>
      </c>
      <c r="AB1089">
        <v>42765</v>
      </c>
    </row>
    <row r="1090" spans="1:28" ht="15" hidden="1" customHeight="1" x14ac:dyDescent="0.25">
      <c r="A1090" t="s">
        <v>380</v>
      </c>
      <c r="B1090" t="str">
        <f>VLOOKUP(O1090+0,'de para'!K:O,3,0)</f>
        <v>NA</v>
      </c>
      <c r="C1090" t="str">
        <f t="shared" ref="C1090:C1153" si="17">LEFT(O1090,4)</f>
        <v>3025</v>
      </c>
      <c r="D1090" t="str">
        <f>IFERROR(VLOOKUP(G1090+0,'de para'!A:C,3,0),"")</f>
        <v/>
      </c>
      <c r="E1090" t="str">
        <f>IF(VLOOKUP(G1090+0,'de para'!E:H,4,0)="EX","Externo","Interno")</f>
        <v>Interno</v>
      </c>
      <c r="F1090" t="s">
        <v>21124</v>
      </c>
      <c r="G1090">
        <v>1972</v>
      </c>
      <c r="H1090" t="s">
        <v>19095</v>
      </c>
      <c r="I1090" t="s">
        <v>570</v>
      </c>
      <c r="J1090">
        <v>42752</v>
      </c>
      <c r="K1090" t="s">
        <v>19747</v>
      </c>
      <c r="L1090" t="s">
        <v>19155</v>
      </c>
      <c r="M1090" t="s">
        <v>19748</v>
      </c>
      <c r="N1090" t="s">
        <v>19095</v>
      </c>
      <c r="O1090" t="s">
        <v>19749</v>
      </c>
      <c r="P1090" t="s">
        <v>19786</v>
      </c>
      <c r="Q1090">
        <v>-1.194</v>
      </c>
      <c r="R1090">
        <v>0.4</v>
      </c>
      <c r="S1090">
        <v>0</v>
      </c>
      <c r="T1090">
        <v>0.4</v>
      </c>
      <c r="U1090">
        <v>0</v>
      </c>
      <c r="V1090">
        <v>0</v>
      </c>
      <c r="W1090">
        <v>0</v>
      </c>
      <c r="X1090">
        <v>3170</v>
      </c>
      <c r="Y1090" t="s">
        <v>19097</v>
      </c>
      <c r="Z1090">
        <v>126.8</v>
      </c>
      <c r="AA1090">
        <v>1394.8</v>
      </c>
      <c r="AB1090">
        <v>42765</v>
      </c>
    </row>
    <row r="1091" spans="1:28" ht="15" hidden="1" customHeight="1" x14ac:dyDescent="0.25">
      <c r="A1091" t="s">
        <v>380</v>
      </c>
      <c r="B1091" t="str">
        <f>VLOOKUP(O1091+0,'de para'!K:O,3,0)</f>
        <v>NA</v>
      </c>
      <c r="C1091" t="str">
        <f t="shared" si="17"/>
        <v>3025</v>
      </c>
      <c r="D1091" t="str">
        <f>IFERROR(VLOOKUP(G1091+0,'de para'!A:C,3,0),"")</f>
        <v/>
      </c>
      <c r="E1091" t="str">
        <f>IF(VLOOKUP(G1091+0,'de para'!E:H,4,0)="EX","Externo","Interno")</f>
        <v>Interno</v>
      </c>
      <c r="F1091" t="s">
        <v>21125</v>
      </c>
      <c r="G1091">
        <v>1138</v>
      </c>
      <c r="H1091" t="s">
        <v>19095</v>
      </c>
      <c r="I1091" t="s">
        <v>393</v>
      </c>
      <c r="J1091">
        <v>42753</v>
      </c>
      <c r="K1091" t="s">
        <v>19105</v>
      </c>
      <c r="L1091" t="s">
        <v>19161</v>
      </c>
      <c r="M1091" t="s">
        <v>19166</v>
      </c>
      <c r="N1091" t="s">
        <v>19095</v>
      </c>
      <c r="O1091" t="s">
        <v>20128</v>
      </c>
      <c r="P1091" t="s">
        <v>395</v>
      </c>
      <c r="Q1091">
        <v>-1.9</v>
      </c>
      <c r="R1091">
        <v>1</v>
      </c>
      <c r="S1091">
        <v>0</v>
      </c>
      <c r="T1091">
        <v>1</v>
      </c>
      <c r="U1091">
        <v>0</v>
      </c>
      <c r="V1091">
        <v>0</v>
      </c>
      <c r="W1091">
        <v>0</v>
      </c>
      <c r="X1091">
        <v>168.05</v>
      </c>
      <c r="Y1091" t="s">
        <v>19124</v>
      </c>
      <c r="Z1091">
        <v>16.809999999999999</v>
      </c>
      <c r="AA1091">
        <v>184.86</v>
      </c>
      <c r="AB1091">
        <v>42765</v>
      </c>
    </row>
    <row r="1092" spans="1:28" ht="15" hidden="1" customHeight="1" x14ac:dyDescent="0.25">
      <c r="A1092" t="s">
        <v>380</v>
      </c>
      <c r="B1092" t="str">
        <f>VLOOKUP(O1092+0,'de para'!K:O,3,0)</f>
        <v>NA</v>
      </c>
      <c r="C1092" t="str">
        <f t="shared" si="17"/>
        <v>3025</v>
      </c>
      <c r="D1092" t="str">
        <f>IFERROR(VLOOKUP(G1092+0,'de para'!A:C,3,0),"")</f>
        <v/>
      </c>
      <c r="E1092" t="str">
        <f>IF(VLOOKUP(G1092+0,'de para'!E:H,4,0)="EX","Externo","Interno")</f>
        <v>Interno</v>
      </c>
      <c r="F1092" t="s">
        <v>21125</v>
      </c>
      <c r="G1092">
        <v>1138</v>
      </c>
      <c r="H1092" t="s">
        <v>19095</v>
      </c>
      <c r="I1092" t="s">
        <v>393</v>
      </c>
      <c r="J1092">
        <v>42753</v>
      </c>
      <c r="K1092" t="s">
        <v>19105</v>
      </c>
      <c r="L1092" t="s">
        <v>19161</v>
      </c>
      <c r="M1092" t="s">
        <v>19166</v>
      </c>
      <c r="N1092" t="s">
        <v>19102</v>
      </c>
      <c r="O1092" t="s">
        <v>20129</v>
      </c>
      <c r="P1092" t="s">
        <v>11641</v>
      </c>
      <c r="Q1092">
        <v>-1</v>
      </c>
      <c r="R1092">
        <v>1</v>
      </c>
      <c r="S1092">
        <v>0</v>
      </c>
      <c r="T1092">
        <v>1</v>
      </c>
      <c r="U1092">
        <v>0</v>
      </c>
      <c r="V1092">
        <v>0</v>
      </c>
      <c r="W1092">
        <v>0</v>
      </c>
      <c r="X1092">
        <v>269.43</v>
      </c>
      <c r="Y1092" t="s">
        <v>19124</v>
      </c>
      <c r="Z1092">
        <v>26.94</v>
      </c>
      <c r="AA1092">
        <v>296.37</v>
      </c>
      <c r="AB1092">
        <v>42765</v>
      </c>
    </row>
    <row r="1093" spans="1:28" ht="15" hidden="1" customHeight="1" x14ac:dyDescent="0.25">
      <c r="A1093" t="s">
        <v>380</v>
      </c>
      <c r="B1093" t="str">
        <f>VLOOKUP(O1093+0,'de para'!K:O,3,0)</f>
        <v>NA</v>
      </c>
      <c r="C1093" t="str">
        <f t="shared" si="17"/>
        <v>3025</v>
      </c>
      <c r="D1093" t="str">
        <f>IFERROR(VLOOKUP(G1093+0,'de para'!A:C,3,0),"")</f>
        <v/>
      </c>
      <c r="E1093" t="str">
        <f>IF(VLOOKUP(G1093+0,'de para'!E:H,4,0)="EX","Externo","Interno")</f>
        <v>Interno</v>
      </c>
      <c r="F1093" t="s">
        <v>21125</v>
      </c>
      <c r="G1093">
        <v>1138</v>
      </c>
      <c r="H1093" t="s">
        <v>19095</v>
      </c>
      <c r="I1093" t="s">
        <v>393</v>
      </c>
      <c r="J1093">
        <v>42753</v>
      </c>
      <c r="K1093" t="s">
        <v>19105</v>
      </c>
      <c r="L1093" t="s">
        <v>19161</v>
      </c>
      <c r="M1093" t="s">
        <v>19166</v>
      </c>
      <c r="N1093" t="s">
        <v>19108</v>
      </c>
      <c r="O1093" t="s">
        <v>19167</v>
      </c>
      <c r="P1093" t="s">
        <v>396</v>
      </c>
      <c r="Q1093">
        <v>-1.5</v>
      </c>
      <c r="R1093">
        <v>0.5</v>
      </c>
      <c r="S1093">
        <v>0</v>
      </c>
      <c r="T1093">
        <v>0.5</v>
      </c>
      <c r="U1093">
        <v>0</v>
      </c>
      <c r="V1093">
        <v>0</v>
      </c>
      <c r="W1093">
        <v>0</v>
      </c>
      <c r="X1093">
        <v>295.27999999999997</v>
      </c>
      <c r="Y1093" t="s">
        <v>19124</v>
      </c>
      <c r="Z1093">
        <v>14.76</v>
      </c>
      <c r="AA1093">
        <v>162.4</v>
      </c>
      <c r="AB1093">
        <v>42765</v>
      </c>
    </row>
    <row r="1094" spans="1:28" ht="15" hidden="1" customHeight="1" x14ac:dyDescent="0.25">
      <c r="A1094" t="s">
        <v>380</v>
      </c>
      <c r="B1094" t="str">
        <f>VLOOKUP(O1094+0,'de para'!K:O,3,0)</f>
        <v>NA</v>
      </c>
      <c r="C1094" t="str">
        <f t="shared" si="17"/>
        <v>3025</v>
      </c>
      <c r="D1094" t="str">
        <f>IFERROR(VLOOKUP(G1094+0,'de para'!A:C,3,0),"")</f>
        <v/>
      </c>
      <c r="E1094" t="str">
        <f>IF(VLOOKUP(G1094+0,'de para'!E:H,4,0)="EX","Externo","Interno")</f>
        <v>Interno</v>
      </c>
      <c r="F1094" t="s">
        <v>21125</v>
      </c>
      <c r="G1094">
        <v>1138</v>
      </c>
      <c r="H1094" t="s">
        <v>19095</v>
      </c>
      <c r="I1094" t="s">
        <v>393</v>
      </c>
      <c r="J1094">
        <v>42753</v>
      </c>
      <c r="K1094" t="s">
        <v>19105</v>
      </c>
      <c r="L1094" t="s">
        <v>19161</v>
      </c>
      <c r="M1094" t="s">
        <v>19166</v>
      </c>
      <c r="N1094" t="s">
        <v>19103</v>
      </c>
      <c r="O1094" t="s">
        <v>21126</v>
      </c>
      <c r="P1094" t="s">
        <v>11640</v>
      </c>
      <c r="Q1094">
        <v>0</v>
      </c>
      <c r="R1094">
        <v>0.2</v>
      </c>
      <c r="S1094">
        <v>0</v>
      </c>
      <c r="T1094">
        <v>0.2</v>
      </c>
      <c r="U1094">
        <v>0</v>
      </c>
      <c r="V1094">
        <v>0</v>
      </c>
      <c r="W1094">
        <v>0</v>
      </c>
      <c r="X1094">
        <v>1034.93</v>
      </c>
      <c r="Y1094" t="s">
        <v>19124</v>
      </c>
      <c r="Z1094">
        <v>20.7</v>
      </c>
      <c r="AA1094">
        <v>227.69</v>
      </c>
      <c r="AB1094">
        <v>42765</v>
      </c>
    </row>
    <row r="1095" spans="1:28" ht="15" hidden="1" customHeight="1" x14ac:dyDescent="0.25">
      <c r="A1095" t="s">
        <v>380</v>
      </c>
      <c r="B1095" t="str">
        <f>VLOOKUP(O1095+0,'de para'!K:O,3,0)</f>
        <v>NA</v>
      </c>
      <c r="C1095" t="str">
        <f t="shared" si="17"/>
        <v>3025</v>
      </c>
      <c r="D1095" t="str">
        <f>IFERROR(VLOOKUP(G1095+0,'de para'!A:C,3,0),"")</f>
        <v/>
      </c>
      <c r="E1095" t="str">
        <f>IF(VLOOKUP(G1095+0,'de para'!E:H,4,0)="EX","Externo","Interno")</f>
        <v>Interno</v>
      </c>
      <c r="F1095" t="s">
        <v>21125</v>
      </c>
      <c r="G1095">
        <v>1138</v>
      </c>
      <c r="H1095" t="s">
        <v>19095</v>
      </c>
      <c r="I1095" t="s">
        <v>393</v>
      </c>
      <c r="J1095">
        <v>42753</v>
      </c>
      <c r="K1095" t="s">
        <v>19105</v>
      </c>
      <c r="L1095" t="s">
        <v>19161</v>
      </c>
      <c r="M1095" t="s">
        <v>19166</v>
      </c>
      <c r="N1095" t="s">
        <v>19291</v>
      </c>
      <c r="O1095" t="s">
        <v>19691</v>
      </c>
      <c r="P1095" t="s">
        <v>426</v>
      </c>
      <c r="Q1095">
        <v>-2.15</v>
      </c>
      <c r="R1095">
        <v>2</v>
      </c>
      <c r="S1095">
        <v>0</v>
      </c>
      <c r="T1095">
        <v>2</v>
      </c>
      <c r="U1095">
        <v>0</v>
      </c>
      <c r="V1095">
        <v>0</v>
      </c>
      <c r="W1095">
        <v>0</v>
      </c>
      <c r="X1095">
        <v>111.99</v>
      </c>
      <c r="Y1095" t="s">
        <v>19124</v>
      </c>
      <c r="Z1095">
        <v>22.4</v>
      </c>
      <c r="AA1095">
        <v>246.38</v>
      </c>
      <c r="AB1095">
        <v>42765</v>
      </c>
    </row>
    <row r="1096" spans="1:28" ht="15" hidden="1" customHeight="1" x14ac:dyDescent="0.25">
      <c r="A1096" t="s">
        <v>380</v>
      </c>
      <c r="B1096" t="str">
        <f>VLOOKUP(O1096+0,'de para'!K:O,3,0)</f>
        <v>NA</v>
      </c>
      <c r="C1096" t="str">
        <f t="shared" si="17"/>
        <v>3025</v>
      </c>
      <c r="D1096" t="str">
        <f>IFERROR(VLOOKUP(G1096+0,'de para'!A:C,3,0),"")</f>
        <v/>
      </c>
      <c r="E1096" t="str">
        <f>IF(VLOOKUP(G1096+0,'de para'!E:H,4,0)="EX","Externo","Interno")</f>
        <v>Interno</v>
      </c>
      <c r="F1096" t="s">
        <v>21125</v>
      </c>
      <c r="G1096">
        <v>1138</v>
      </c>
      <c r="H1096" t="s">
        <v>19095</v>
      </c>
      <c r="I1096" t="s">
        <v>393</v>
      </c>
      <c r="J1096">
        <v>42753</v>
      </c>
      <c r="K1096" t="s">
        <v>19105</v>
      </c>
      <c r="L1096" t="s">
        <v>19161</v>
      </c>
      <c r="M1096" t="s">
        <v>19166</v>
      </c>
      <c r="N1096" t="s">
        <v>19104</v>
      </c>
      <c r="O1096" t="s">
        <v>19159</v>
      </c>
      <c r="P1096" t="s">
        <v>443</v>
      </c>
      <c r="Q1096">
        <v>-2.95</v>
      </c>
      <c r="R1096">
        <v>1</v>
      </c>
      <c r="S1096">
        <v>0</v>
      </c>
      <c r="T1096">
        <v>1</v>
      </c>
      <c r="U1096">
        <v>0</v>
      </c>
      <c r="V1096">
        <v>0</v>
      </c>
      <c r="W1096">
        <v>0</v>
      </c>
      <c r="X1096">
        <v>197.62</v>
      </c>
      <c r="Y1096" t="s">
        <v>19124</v>
      </c>
      <c r="Z1096">
        <v>19.760000000000002</v>
      </c>
      <c r="AA1096">
        <v>217.38</v>
      </c>
      <c r="AB1096">
        <v>42765</v>
      </c>
    </row>
    <row r="1097" spans="1:28" ht="15" hidden="1" customHeight="1" x14ac:dyDescent="0.25">
      <c r="A1097" t="s">
        <v>380</v>
      </c>
      <c r="B1097" t="str">
        <f>VLOOKUP(O1097+0,'de para'!K:O,3,0)</f>
        <v>NA</v>
      </c>
      <c r="C1097" t="str">
        <f t="shared" si="17"/>
        <v>3025</v>
      </c>
      <c r="D1097" t="str">
        <f>IFERROR(VLOOKUP(G1097+0,'de para'!A:C,3,0),"")</f>
        <v/>
      </c>
      <c r="E1097" t="str">
        <f>IF(VLOOKUP(G1097+0,'de para'!E:H,4,0)="EX","Externo","Interno")</f>
        <v>Interno</v>
      </c>
      <c r="F1097" t="s">
        <v>21125</v>
      </c>
      <c r="G1097">
        <v>1138</v>
      </c>
      <c r="H1097" t="s">
        <v>19095</v>
      </c>
      <c r="I1097" t="s">
        <v>393</v>
      </c>
      <c r="J1097">
        <v>42753</v>
      </c>
      <c r="K1097" t="s">
        <v>19105</v>
      </c>
      <c r="L1097" t="s">
        <v>19161</v>
      </c>
      <c r="M1097" t="s">
        <v>19166</v>
      </c>
      <c r="N1097" t="s">
        <v>19112</v>
      </c>
      <c r="O1097" t="s">
        <v>19762</v>
      </c>
      <c r="P1097" t="s">
        <v>444</v>
      </c>
      <c r="Q1097">
        <v>-1.65</v>
      </c>
      <c r="R1097">
        <v>2</v>
      </c>
      <c r="S1097">
        <v>0</v>
      </c>
      <c r="T1097">
        <v>2</v>
      </c>
      <c r="U1097">
        <v>0</v>
      </c>
      <c r="V1097">
        <v>0</v>
      </c>
      <c r="W1097">
        <v>0</v>
      </c>
      <c r="X1097">
        <v>232.75</v>
      </c>
      <c r="Y1097" t="s">
        <v>19124</v>
      </c>
      <c r="Z1097">
        <v>46.55</v>
      </c>
      <c r="AA1097">
        <v>512.04999999999995</v>
      </c>
      <c r="AB1097">
        <v>42765</v>
      </c>
    </row>
    <row r="1098" spans="1:28" ht="15" hidden="1" customHeight="1" x14ac:dyDescent="0.25">
      <c r="A1098" t="s">
        <v>380</v>
      </c>
      <c r="B1098" t="str">
        <f>VLOOKUP(O1098+0,'de para'!K:O,3,0)</f>
        <v>NA</v>
      </c>
      <c r="C1098" t="str">
        <f t="shared" si="17"/>
        <v>3025</v>
      </c>
      <c r="D1098" t="str">
        <f>IFERROR(VLOOKUP(G1098+0,'de para'!A:C,3,0),"")</f>
        <v/>
      </c>
      <c r="E1098" t="str">
        <f>IF(VLOOKUP(G1098+0,'de para'!E:H,4,0)="EX","Externo","Interno")</f>
        <v>Interno</v>
      </c>
      <c r="F1098" t="s">
        <v>21125</v>
      </c>
      <c r="G1098">
        <v>1138</v>
      </c>
      <c r="H1098" t="s">
        <v>19095</v>
      </c>
      <c r="I1098" t="s">
        <v>393</v>
      </c>
      <c r="J1098">
        <v>42753</v>
      </c>
      <c r="K1098" t="s">
        <v>19105</v>
      </c>
      <c r="L1098" t="s">
        <v>19161</v>
      </c>
      <c r="M1098" t="s">
        <v>19166</v>
      </c>
      <c r="N1098" t="s">
        <v>19113</v>
      </c>
      <c r="O1098" t="s">
        <v>19692</v>
      </c>
      <c r="P1098" t="s">
        <v>399</v>
      </c>
      <c r="Q1098">
        <v>-2.4161616000000001</v>
      </c>
      <c r="R1098">
        <v>1</v>
      </c>
      <c r="S1098">
        <v>0</v>
      </c>
      <c r="T1098">
        <v>1</v>
      </c>
      <c r="U1098">
        <v>0</v>
      </c>
      <c r="V1098">
        <v>0</v>
      </c>
      <c r="W1098">
        <v>0</v>
      </c>
      <c r="X1098">
        <v>312.05</v>
      </c>
      <c r="Y1098" t="s">
        <v>19124</v>
      </c>
      <c r="Z1098">
        <v>31.21</v>
      </c>
      <c r="AA1098">
        <v>343.26</v>
      </c>
      <c r="AB1098">
        <v>42765</v>
      </c>
    </row>
    <row r="1099" spans="1:28" ht="15" hidden="1" customHeight="1" x14ac:dyDescent="0.25">
      <c r="A1099" t="s">
        <v>380</v>
      </c>
      <c r="B1099" t="str">
        <f>VLOOKUP(O1099+0,'de para'!K:O,3,0)</f>
        <v>NA</v>
      </c>
      <c r="C1099" t="str">
        <f t="shared" si="17"/>
        <v>3025</v>
      </c>
      <c r="D1099" t="str">
        <f>IFERROR(VLOOKUP(G1099+0,'de para'!A:C,3,0),"")</f>
        <v/>
      </c>
      <c r="E1099" t="str">
        <f>IF(VLOOKUP(G1099+0,'de para'!E:H,4,0)="EX","Externo","Interno")</f>
        <v>Interno</v>
      </c>
      <c r="F1099" t="s">
        <v>21125</v>
      </c>
      <c r="G1099">
        <v>1138</v>
      </c>
      <c r="H1099" t="s">
        <v>19095</v>
      </c>
      <c r="I1099" t="s">
        <v>393</v>
      </c>
      <c r="J1099">
        <v>42753</v>
      </c>
      <c r="K1099" t="s">
        <v>19105</v>
      </c>
      <c r="L1099" t="s">
        <v>19161</v>
      </c>
      <c r="M1099" t="s">
        <v>19166</v>
      </c>
      <c r="N1099" t="s">
        <v>19340</v>
      </c>
      <c r="O1099" t="s">
        <v>19158</v>
      </c>
      <c r="P1099" t="s">
        <v>445</v>
      </c>
      <c r="Q1099">
        <v>-0.92020199999999996</v>
      </c>
      <c r="R1099">
        <v>1.5</v>
      </c>
      <c r="S1099">
        <v>0</v>
      </c>
      <c r="T1099">
        <v>1.5</v>
      </c>
      <c r="U1099">
        <v>0</v>
      </c>
      <c r="V1099">
        <v>0</v>
      </c>
      <c r="W1099">
        <v>0</v>
      </c>
      <c r="X1099">
        <v>348.29</v>
      </c>
      <c r="Y1099" t="s">
        <v>19124</v>
      </c>
      <c r="Z1099">
        <v>52.24</v>
      </c>
      <c r="AA1099">
        <v>574.66999999999996</v>
      </c>
      <c r="AB1099">
        <v>42765</v>
      </c>
    </row>
    <row r="1100" spans="1:28" ht="15" hidden="1" customHeight="1" x14ac:dyDescent="0.25">
      <c r="A1100" t="s">
        <v>380</v>
      </c>
      <c r="B1100" t="str">
        <f>VLOOKUP(O1100+0,'de para'!K:O,3,0)</f>
        <v>NA</v>
      </c>
      <c r="C1100" t="str">
        <f t="shared" si="17"/>
        <v>3026</v>
      </c>
      <c r="D1100" t="str">
        <f>IFERROR(VLOOKUP(G1100+0,'de para'!A:C,3,0),"")</f>
        <v/>
      </c>
      <c r="E1100" t="str">
        <f>IF(VLOOKUP(G1100+0,'de para'!E:H,4,0)="EX","Externo","Interno")</f>
        <v>Interno</v>
      </c>
      <c r="F1100" t="s">
        <v>21127</v>
      </c>
      <c r="G1100">
        <v>449</v>
      </c>
      <c r="H1100" t="s">
        <v>19095</v>
      </c>
      <c r="I1100" t="s">
        <v>1634</v>
      </c>
      <c r="J1100">
        <v>42755</v>
      </c>
      <c r="K1100" t="s">
        <v>20020</v>
      </c>
      <c r="L1100" t="s">
        <v>19155</v>
      </c>
      <c r="M1100" t="s">
        <v>19100</v>
      </c>
      <c r="N1100" t="s">
        <v>19095</v>
      </c>
      <c r="O1100" t="s">
        <v>20123</v>
      </c>
      <c r="P1100" t="s">
        <v>572</v>
      </c>
      <c r="Q1100">
        <v>-2.7</v>
      </c>
      <c r="R1100">
        <v>0.4</v>
      </c>
      <c r="S1100">
        <v>0</v>
      </c>
      <c r="T1100">
        <v>0.4</v>
      </c>
      <c r="U1100">
        <v>0</v>
      </c>
      <c r="V1100">
        <v>0</v>
      </c>
      <c r="W1100">
        <v>0</v>
      </c>
      <c r="X1100">
        <v>670</v>
      </c>
      <c r="Y1100" t="s">
        <v>19097</v>
      </c>
      <c r="Z1100">
        <v>0</v>
      </c>
      <c r="AA1100">
        <v>268</v>
      </c>
      <c r="AB1100">
        <v>42760</v>
      </c>
    </row>
    <row r="1101" spans="1:28" ht="15" hidden="1" customHeight="1" x14ac:dyDescent="0.25">
      <c r="A1101" t="s">
        <v>380</v>
      </c>
      <c r="B1101" t="str">
        <f>VLOOKUP(O1101+0,'de para'!K:O,3,0)</f>
        <v>NA</v>
      </c>
      <c r="C1101" t="str">
        <f t="shared" si="17"/>
        <v>3026</v>
      </c>
      <c r="D1101" t="str">
        <f>IFERROR(VLOOKUP(G1101+0,'de para'!A:C,3,0),"")</f>
        <v/>
      </c>
      <c r="E1101" t="str">
        <f>IF(VLOOKUP(G1101+0,'de para'!E:H,4,0)="EX","Externo","Interno")</f>
        <v>Interno</v>
      </c>
      <c r="F1101" t="s">
        <v>21127</v>
      </c>
      <c r="G1101">
        <v>449</v>
      </c>
      <c r="H1101" t="s">
        <v>19095</v>
      </c>
      <c r="I1101" t="s">
        <v>1634</v>
      </c>
      <c r="J1101">
        <v>42755</v>
      </c>
      <c r="K1101" t="s">
        <v>20020</v>
      </c>
      <c r="L1101" t="s">
        <v>19155</v>
      </c>
      <c r="M1101" t="s">
        <v>19100</v>
      </c>
      <c r="N1101" t="s">
        <v>19102</v>
      </c>
      <c r="O1101" t="s">
        <v>20122</v>
      </c>
      <c r="P1101" t="s">
        <v>12142</v>
      </c>
      <c r="Q1101">
        <v>10.975</v>
      </c>
      <c r="R1101">
        <v>0.3</v>
      </c>
      <c r="S1101">
        <v>0</v>
      </c>
      <c r="T1101">
        <v>0.3</v>
      </c>
      <c r="U1101">
        <v>0</v>
      </c>
      <c r="V1101">
        <v>0</v>
      </c>
      <c r="W1101">
        <v>0</v>
      </c>
      <c r="X1101">
        <v>830</v>
      </c>
      <c r="Y1101" t="s">
        <v>19097</v>
      </c>
      <c r="Z1101">
        <v>0</v>
      </c>
      <c r="AA1101">
        <v>249</v>
      </c>
      <c r="AB1101">
        <v>42760</v>
      </c>
    </row>
    <row r="1102" spans="1:28" ht="15" hidden="1" customHeight="1" x14ac:dyDescent="0.25">
      <c r="A1102" t="s">
        <v>380</v>
      </c>
      <c r="B1102" t="str">
        <f>VLOOKUP(O1102+0,'de para'!K:O,3,0)</f>
        <v>NA</v>
      </c>
      <c r="C1102" t="str">
        <f t="shared" si="17"/>
        <v>3026</v>
      </c>
      <c r="D1102" t="str">
        <f>IFERROR(VLOOKUP(G1102+0,'de para'!A:C,3,0),"")</f>
        <v/>
      </c>
      <c r="E1102" t="str">
        <f>IF(VLOOKUP(G1102+0,'de para'!E:H,4,0)="EX","Externo","Interno")</f>
        <v>Interno</v>
      </c>
      <c r="F1102" t="s">
        <v>21127</v>
      </c>
      <c r="G1102">
        <v>449</v>
      </c>
      <c r="H1102" t="s">
        <v>19095</v>
      </c>
      <c r="I1102" t="s">
        <v>1634</v>
      </c>
      <c r="J1102">
        <v>42755</v>
      </c>
      <c r="K1102" t="s">
        <v>20020</v>
      </c>
      <c r="L1102" t="s">
        <v>19155</v>
      </c>
      <c r="M1102" t="s">
        <v>19100</v>
      </c>
      <c r="N1102" t="s">
        <v>19108</v>
      </c>
      <c r="O1102" t="s">
        <v>21128</v>
      </c>
      <c r="P1102" t="s">
        <v>12129</v>
      </c>
      <c r="Q1102">
        <v>18.149999999999999</v>
      </c>
      <c r="R1102">
        <v>0.3</v>
      </c>
      <c r="S1102">
        <v>0</v>
      </c>
      <c r="T1102">
        <v>0.3</v>
      </c>
      <c r="U1102">
        <v>0</v>
      </c>
      <c r="V1102">
        <v>0</v>
      </c>
      <c r="W1102">
        <v>0</v>
      </c>
      <c r="X1102">
        <v>1020</v>
      </c>
      <c r="Y1102" t="s">
        <v>19097</v>
      </c>
      <c r="Z1102">
        <v>0</v>
      </c>
      <c r="AA1102">
        <v>306</v>
      </c>
      <c r="AB1102">
        <v>42760</v>
      </c>
    </row>
    <row r="1103" spans="1:28" ht="15" hidden="1" customHeight="1" x14ac:dyDescent="0.25">
      <c r="A1103" t="s">
        <v>380</v>
      </c>
      <c r="B1103" t="str">
        <f>VLOOKUP(O1103+0,'de para'!K:O,3,0)</f>
        <v>NA</v>
      </c>
      <c r="C1103" t="str">
        <f t="shared" si="17"/>
        <v>3026</v>
      </c>
      <c r="D1103" t="str">
        <f>IFERROR(VLOOKUP(G1103+0,'de para'!A:C,3,0),"")</f>
        <v/>
      </c>
      <c r="E1103" t="str">
        <f>IF(VLOOKUP(G1103+0,'de para'!E:H,4,0)="EX","Externo","Interno")</f>
        <v>Interno</v>
      </c>
      <c r="F1103" t="s">
        <v>21129</v>
      </c>
      <c r="G1103">
        <v>1384</v>
      </c>
      <c r="H1103" t="s">
        <v>19095</v>
      </c>
      <c r="I1103" t="s">
        <v>3311</v>
      </c>
      <c r="J1103">
        <v>42755</v>
      </c>
      <c r="K1103" t="s">
        <v>21130</v>
      </c>
      <c r="L1103" t="s">
        <v>19096</v>
      </c>
      <c r="M1103" t="s">
        <v>19276</v>
      </c>
      <c r="N1103" t="s">
        <v>19095</v>
      </c>
      <c r="O1103" t="s">
        <v>21119</v>
      </c>
      <c r="P1103" t="s">
        <v>571</v>
      </c>
      <c r="Q1103">
        <v>11.5</v>
      </c>
      <c r="R1103">
        <v>0.2</v>
      </c>
      <c r="S1103">
        <v>0</v>
      </c>
      <c r="T1103">
        <v>0.2</v>
      </c>
      <c r="U1103">
        <v>0</v>
      </c>
      <c r="V1103">
        <v>0</v>
      </c>
      <c r="W1103">
        <v>0</v>
      </c>
      <c r="X1103">
        <v>690</v>
      </c>
      <c r="Y1103" t="s">
        <v>19097</v>
      </c>
      <c r="Z1103">
        <v>0</v>
      </c>
      <c r="AA1103">
        <v>138</v>
      </c>
      <c r="AB1103">
        <v>42762</v>
      </c>
    </row>
    <row r="1104" spans="1:28" ht="15" hidden="1" customHeight="1" x14ac:dyDescent="0.25">
      <c r="A1104" t="s">
        <v>380</v>
      </c>
      <c r="B1104" t="str">
        <f>VLOOKUP(O1104+0,'de para'!K:O,3,0)</f>
        <v>NA</v>
      </c>
      <c r="C1104" t="str">
        <f t="shared" si="17"/>
        <v>3026</v>
      </c>
      <c r="D1104" t="str">
        <f>IFERROR(VLOOKUP(G1104+0,'de para'!A:C,3,0),"")</f>
        <v/>
      </c>
      <c r="E1104" t="str">
        <f>IF(VLOOKUP(G1104+0,'de para'!E:H,4,0)="EX","Externo","Interno")</f>
        <v>Interno</v>
      </c>
      <c r="F1104" t="s">
        <v>21129</v>
      </c>
      <c r="G1104">
        <v>1384</v>
      </c>
      <c r="H1104" t="s">
        <v>19095</v>
      </c>
      <c r="I1104" t="s">
        <v>3311</v>
      </c>
      <c r="J1104">
        <v>42755</v>
      </c>
      <c r="K1104" t="s">
        <v>21130</v>
      </c>
      <c r="L1104" t="s">
        <v>19096</v>
      </c>
      <c r="M1104" t="s">
        <v>19276</v>
      </c>
      <c r="N1104" t="s">
        <v>19102</v>
      </c>
      <c r="O1104" t="s">
        <v>21128</v>
      </c>
      <c r="P1104" t="s">
        <v>12129</v>
      </c>
      <c r="Q1104">
        <v>17.850000000000001</v>
      </c>
      <c r="R1104">
        <v>0.4</v>
      </c>
      <c r="S1104">
        <v>0</v>
      </c>
      <c r="T1104">
        <v>0.4</v>
      </c>
      <c r="U1104">
        <v>0</v>
      </c>
      <c r="V1104">
        <v>0</v>
      </c>
      <c r="W1104">
        <v>0</v>
      </c>
      <c r="X1104">
        <v>1390</v>
      </c>
      <c r="Y1104" t="s">
        <v>19097</v>
      </c>
      <c r="Z1104">
        <v>0</v>
      </c>
      <c r="AA1104">
        <v>556</v>
      </c>
      <c r="AB1104">
        <v>42762</v>
      </c>
    </row>
    <row r="1105" spans="1:28" ht="15" hidden="1" customHeight="1" x14ac:dyDescent="0.25">
      <c r="A1105" t="s">
        <v>380</v>
      </c>
      <c r="B1105" t="str">
        <f>VLOOKUP(O1105+0,'de para'!K:O,3,0)</f>
        <v>NA</v>
      </c>
      <c r="C1105" t="str">
        <f t="shared" si="17"/>
        <v>3026</v>
      </c>
      <c r="D1105" t="str">
        <f>IFERROR(VLOOKUP(G1105+0,'de para'!A:C,3,0),"")</f>
        <v/>
      </c>
      <c r="E1105" t="str">
        <f>IF(VLOOKUP(G1105+0,'de para'!E:H,4,0)="EX","Externo","Interno")</f>
        <v>Interno</v>
      </c>
      <c r="F1105" t="s">
        <v>21129</v>
      </c>
      <c r="G1105">
        <v>1384</v>
      </c>
      <c r="H1105" t="s">
        <v>19095</v>
      </c>
      <c r="I1105" t="s">
        <v>3311</v>
      </c>
      <c r="J1105">
        <v>42755</v>
      </c>
      <c r="K1105" t="s">
        <v>21130</v>
      </c>
      <c r="L1105" t="s">
        <v>19096</v>
      </c>
      <c r="M1105" t="s">
        <v>19276</v>
      </c>
      <c r="N1105" t="s">
        <v>19291</v>
      </c>
      <c r="O1105" t="s">
        <v>21131</v>
      </c>
      <c r="P1105" t="s">
        <v>12130</v>
      </c>
      <c r="Q1105">
        <v>4.5999999999999996</v>
      </c>
      <c r="R1105">
        <v>0.2</v>
      </c>
      <c r="S1105">
        <v>0</v>
      </c>
      <c r="T1105">
        <v>0.2</v>
      </c>
      <c r="U1105">
        <v>0</v>
      </c>
      <c r="V1105">
        <v>0</v>
      </c>
      <c r="W1105">
        <v>0</v>
      </c>
      <c r="X1105">
        <v>1910</v>
      </c>
      <c r="Y1105" t="s">
        <v>19097</v>
      </c>
      <c r="Z1105">
        <v>0</v>
      </c>
      <c r="AA1105">
        <v>382</v>
      </c>
      <c r="AB1105">
        <v>42762</v>
      </c>
    </row>
    <row r="1106" spans="1:28" ht="15" hidden="1" customHeight="1" x14ac:dyDescent="0.25">
      <c r="A1106" t="s">
        <v>380</v>
      </c>
      <c r="B1106" t="str">
        <f>VLOOKUP(O1106+0,'de para'!K:O,3,0)</f>
        <v>NA</v>
      </c>
      <c r="C1106" t="str">
        <f t="shared" si="17"/>
        <v>3026</v>
      </c>
      <c r="D1106" t="str">
        <f>IFERROR(VLOOKUP(G1106+0,'de para'!A:C,3,0),"")</f>
        <v/>
      </c>
      <c r="E1106" t="str">
        <f>IF(VLOOKUP(G1106+0,'de para'!E:H,4,0)="EX","Externo","Interno")</f>
        <v>Interno</v>
      </c>
      <c r="F1106" t="s">
        <v>21129</v>
      </c>
      <c r="G1106">
        <v>1384</v>
      </c>
      <c r="H1106" t="s">
        <v>19095</v>
      </c>
      <c r="I1106" t="s">
        <v>3311</v>
      </c>
      <c r="J1106">
        <v>42755</v>
      </c>
      <c r="K1106" t="s">
        <v>21130</v>
      </c>
      <c r="L1106" t="s">
        <v>19096</v>
      </c>
      <c r="M1106" t="s">
        <v>19276</v>
      </c>
      <c r="N1106" t="s">
        <v>19104</v>
      </c>
      <c r="O1106" t="s">
        <v>21132</v>
      </c>
      <c r="P1106" t="s">
        <v>12131</v>
      </c>
      <c r="Q1106">
        <v>4.5</v>
      </c>
      <c r="R1106">
        <v>0.1</v>
      </c>
      <c r="S1106">
        <v>0</v>
      </c>
      <c r="T1106">
        <v>0.1</v>
      </c>
      <c r="U1106">
        <v>0</v>
      </c>
      <c r="V1106">
        <v>0</v>
      </c>
      <c r="W1106">
        <v>0</v>
      </c>
      <c r="X1106">
        <v>2010</v>
      </c>
      <c r="Y1106" t="s">
        <v>19097</v>
      </c>
      <c r="Z1106">
        <v>0</v>
      </c>
      <c r="AA1106">
        <v>201</v>
      </c>
      <c r="AB1106">
        <v>42762</v>
      </c>
    </row>
    <row r="1107" spans="1:28" ht="15" hidden="1" customHeight="1" x14ac:dyDescent="0.25">
      <c r="A1107" t="s">
        <v>380</v>
      </c>
      <c r="B1107" t="str">
        <f>VLOOKUP(O1107+0,'de para'!K:O,3,0)</f>
        <v>NA</v>
      </c>
      <c r="C1107" t="str">
        <f t="shared" si="17"/>
        <v>3026</v>
      </c>
      <c r="D1107" t="str">
        <f>IFERROR(VLOOKUP(G1107+0,'de para'!A:C,3,0),"")</f>
        <v/>
      </c>
      <c r="E1107" t="str">
        <f>IF(VLOOKUP(G1107+0,'de para'!E:H,4,0)="EX","Externo","Interno")</f>
        <v>Interno</v>
      </c>
      <c r="F1107" t="s">
        <v>21129</v>
      </c>
      <c r="G1107">
        <v>1384</v>
      </c>
      <c r="H1107" t="s">
        <v>19095</v>
      </c>
      <c r="I1107" t="s">
        <v>3311</v>
      </c>
      <c r="J1107">
        <v>42755</v>
      </c>
      <c r="K1107" t="s">
        <v>21130</v>
      </c>
      <c r="L1107" t="s">
        <v>19096</v>
      </c>
      <c r="M1107" t="s">
        <v>19276</v>
      </c>
      <c r="N1107" t="s">
        <v>19112</v>
      </c>
      <c r="O1107" t="s">
        <v>20123</v>
      </c>
      <c r="P1107" t="s">
        <v>572</v>
      </c>
      <c r="Q1107">
        <v>-3.1</v>
      </c>
      <c r="R1107">
        <v>0.3</v>
      </c>
      <c r="S1107">
        <v>0</v>
      </c>
      <c r="T1107">
        <v>0.3</v>
      </c>
      <c r="U1107">
        <v>0</v>
      </c>
      <c r="V1107">
        <v>0</v>
      </c>
      <c r="W1107">
        <v>0</v>
      </c>
      <c r="X1107">
        <v>700</v>
      </c>
      <c r="Y1107" t="s">
        <v>19097</v>
      </c>
      <c r="Z1107">
        <v>0</v>
      </c>
      <c r="AA1107">
        <v>210</v>
      </c>
      <c r="AB1107">
        <v>42755</v>
      </c>
    </row>
    <row r="1108" spans="1:28" ht="15" hidden="1" customHeight="1" x14ac:dyDescent="0.25">
      <c r="A1108" t="s">
        <v>380</v>
      </c>
      <c r="B1108" t="str">
        <f>VLOOKUP(O1108+0,'de para'!K:O,3,0)</f>
        <v>NA</v>
      </c>
      <c r="C1108" t="str">
        <f t="shared" si="17"/>
        <v>3026</v>
      </c>
      <c r="D1108" t="str">
        <f>IFERROR(VLOOKUP(G1108+0,'de para'!A:C,3,0),"")</f>
        <v/>
      </c>
      <c r="E1108" t="str">
        <f>IF(VLOOKUP(G1108+0,'de para'!E:H,4,0)="EX","Externo","Interno")</f>
        <v>Interno</v>
      </c>
      <c r="F1108" t="s">
        <v>21129</v>
      </c>
      <c r="G1108">
        <v>1384</v>
      </c>
      <c r="H1108" t="s">
        <v>19095</v>
      </c>
      <c r="I1108" t="s">
        <v>3311</v>
      </c>
      <c r="J1108">
        <v>42755</v>
      </c>
      <c r="K1108" t="s">
        <v>21130</v>
      </c>
      <c r="L1108" t="s">
        <v>19096</v>
      </c>
      <c r="M1108" t="s">
        <v>19276</v>
      </c>
      <c r="N1108" t="s">
        <v>19113</v>
      </c>
      <c r="O1108" t="s">
        <v>20122</v>
      </c>
      <c r="P1108" t="s">
        <v>12142</v>
      </c>
      <c r="Q1108">
        <v>10.675000000000001</v>
      </c>
      <c r="R1108">
        <v>0.4</v>
      </c>
      <c r="S1108">
        <v>0</v>
      </c>
      <c r="T1108">
        <v>0.4</v>
      </c>
      <c r="U1108">
        <v>0</v>
      </c>
      <c r="V1108">
        <v>0</v>
      </c>
      <c r="W1108">
        <v>0</v>
      </c>
      <c r="X1108">
        <v>860</v>
      </c>
      <c r="Y1108" t="s">
        <v>19097</v>
      </c>
      <c r="Z1108">
        <v>0</v>
      </c>
      <c r="AA1108">
        <v>344</v>
      </c>
      <c r="AB1108">
        <v>42755</v>
      </c>
    </row>
    <row r="1109" spans="1:28" ht="15" hidden="1" customHeight="1" x14ac:dyDescent="0.25">
      <c r="A1109" t="s">
        <v>380</v>
      </c>
      <c r="B1109" t="str">
        <f>VLOOKUP(O1109+0,'de para'!K:O,3,0)</f>
        <v>NA</v>
      </c>
      <c r="C1109" t="str">
        <f t="shared" si="17"/>
        <v>3026</v>
      </c>
      <c r="D1109" t="str">
        <f>IFERROR(VLOOKUP(G1109+0,'de para'!A:C,3,0),"")</f>
        <v/>
      </c>
      <c r="E1109" t="str">
        <f>IF(VLOOKUP(G1109+0,'de para'!E:H,4,0)="EX","Externo","Interno")</f>
        <v>Interno</v>
      </c>
      <c r="F1109" t="s">
        <v>21129</v>
      </c>
      <c r="G1109">
        <v>1384</v>
      </c>
      <c r="H1109" t="s">
        <v>19095</v>
      </c>
      <c r="I1109" t="s">
        <v>3311</v>
      </c>
      <c r="J1109">
        <v>42755</v>
      </c>
      <c r="K1109" t="s">
        <v>21130</v>
      </c>
      <c r="L1109" t="s">
        <v>19096</v>
      </c>
      <c r="M1109" t="s">
        <v>19276</v>
      </c>
      <c r="N1109" t="s">
        <v>19340</v>
      </c>
      <c r="O1109" t="s">
        <v>21120</v>
      </c>
      <c r="P1109" t="s">
        <v>12132</v>
      </c>
      <c r="Q1109">
        <v>1.1000000000000001</v>
      </c>
      <c r="R1109">
        <v>0.1</v>
      </c>
      <c r="S1109">
        <v>0</v>
      </c>
      <c r="T1109">
        <v>0.1</v>
      </c>
      <c r="U1109">
        <v>0</v>
      </c>
      <c r="V1109">
        <v>0</v>
      </c>
      <c r="W1109">
        <v>0</v>
      </c>
      <c r="X1109">
        <v>4270</v>
      </c>
      <c r="Y1109" t="s">
        <v>19097</v>
      </c>
      <c r="Z1109">
        <v>0</v>
      </c>
      <c r="AA1109">
        <v>427</v>
      </c>
      <c r="AB1109">
        <v>42755</v>
      </c>
    </row>
    <row r="1110" spans="1:28" ht="15" hidden="1" customHeight="1" x14ac:dyDescent="0.25">
      <c r="A1110" t="s">
        <v>380</v>
      </c>
      <c r="B1110" t="str">
        <f>VLOOKUP(O1110+0,'de para'!K:O,3,0)</f>
        <v>NA</v>
      </c>
      <c r="C1110" t="str">
        <f t="shared" si="17"/>
        <v>3026</v>
      </c>
      <c r="D1110" t="str">
        <f>IFERROR(VLOOKUP(G1110+0,'de para'!A:C,3,0),"")</f>
        <v/>
      </c>
      <c r="E1110" t="str">
        <f>IF(VLOOKUP(G1110+0,'de para'!E:H,4,0)="EX","Externo","Interno")</f>
        <v>Externo</v>
      </c>
      <c r="F1110" t="s">
        <v>21133</v>
      </c>
      <c r="G1110">
        <v>132</v>
      </c>
      <c r="H1110" t="s">
        <v>19095</v>
      </c>
      <c r="I1110" t="s">
        <v>470</v>
      </c>
      <c r="J1110">
        <v>42758</v>
      </c>
      <c r="K1110" t="s">
        <v>19096</v>
      </c>
      <c r="L1110" t="s">
        <v>19155</v>
      </c>
      <c r="M1110" t="s">
        <v>19314</v>
      </c>
      <c r="N1110" t="s">
        <v>19095</v>
      </c>
      <c r="O1110" t="s">
        <v>19707</v>
      </c>
      <c r="P1110" t="s">
        <v>12343</v>
      </c>
      <c r="Q1110">
        <v>-4</v>
      </c>
      <c r="R1110">
        <v>2</v>
      </c>
      <c r="S1110">
        <v>0</v>
      </c>
      <c r="T1110">
        <v>2</v>
      </c>
      <c r="U1110">
        <v>0</v>
      </c>
      <c r="V1110">
        <v>0</v>
      </c>
      <c r="W1110">
        <v>0</v>
      </c>
      <c r="X1110">
        <v>407.91</v>
      </c>
      <c r="Y1110" t="s">
        <v>19097</v>
      </c>
      <c r="Z1110">
        <v>0</v>
      </c>
      <c r="AA1110">
        <v>815.82</v>
      </c>
      <c r="AB1110">
        <v>42758</v>
      </c>
    </row>
    <row r="1111" spans="1:28" ht="15" hidden="1" customHeight="1" x14ac:dyDescent="0.25">
      <c r="A1111" t="s">
        <v>380</v>
      </c>
      <c r="B1111" t="str">
        <f>VLOOKUP(O1111+0,'de para'!K:O,3,0)</f>
        <v>NA</v>
      </c>
      <c r="C1111" t="str">
        <f t="shared" si="17"/>
        <v>3026</v>
      </c>
      <c r="D1111" t="str">
        <f>IFERROR(VLOOKUP(G1111+0,'de para'!A:C,3,0),"")</f>
        <v/>
      </c>
      <c r="E1111" t="str">
        <f>IF(VLOOKUP(G1111+0,'de para'!E:H,4,0)="EX","Externo","Interno")</f>
        <v>Externo</v>
      </c>
      <c r="F1111" t="s">
        <v>21133</v>
      </c>
      <c r="G1111">
        <v>132</v>
      </c>
      <c r="H1111" t="s">
        <v>19095</v>
      </c>
      <c r="I1111" t="s">
        <v>470</v>
      </c>
      <c r="J1111">
        <v>42758</v>
      </c>
      <c r="K1111" t="s">
        <v>19096</v>
      </c>
      <c r="L1111" t="s">
        <v>19155</v>
      </c>
      <c r="M1111" t="s">
        <v>19314</v>
      </c>
      <c r="N1111" t="s">
        <v>19102</v>
      </c>
      <c r="O1111" t="s">
        <v>19722</v>
      </c>
      <c r="P1111" t="s">
        <v>639</v>
      </c>
      <c r="Q1111">
        <v>-10</v>
      </c>
      <c r="R1111">
        <v>5.5</v>
      </c>
      <c r="S1111">
        <v>0</v>
      </c>
      <c r="T1111">
        <v>5.5</v>
      </c>
      <c r="U1111">
        <v>0</v>
      </c>
      <c r="V1111">
        <v>0</v>
      </c>
      <c r="W1111">
        <v>0</v>
      </c>
      <c r="X1111">
        <v>407.91</v>
      </c>
      <c r="Y1111" t="s">
        <v>19097</v>
      </c>
      <c r="Z1111">
        <v>0</v>
      </c>
      <c r="AA1111">
        <v>2243.5100000000002</v>
      </c>
      <c r="AB1111">
        <v>42758</v>
      </c>
    </row>
    <row r="1112" spans="1:28" ht="15" hidden="1" customHeight="1" x14ac:dyDescent="0.25">
      <c r="A1112" t="s">
        <v>380</v>
      </c>
      <c r="B1112" t="str">
        <f>VLOOKUP(O1112+0,'de para'!K:O,3,0)</f>
        <v>NA</v>
      </c>
      <c r="C1112" t="str">
        <f t="shared" si="17"/>
        <v>3026</v>
      </c>
      <c r="D1112" t="str">
        <f>IFERROR(VLOOKUP(G1112+0,'de para'!A:C,3,0),"")</f>
        <v/>
      </c>
      <c r="E1112" t="str">
        <f>IF(VLOOKUP(G1112+0,'de para'!E:H,4,0)="EX","Externo","Interno")</f>
        <v>Externo</v>
      </c>
      <c r="F1112" t="s">
        <v>21133</v>
      </c>
      <c r="G1112">
        <v>132</v>
      </c>
      <c r="H1112" t="s">
        <v>19095</v>
      </c>
      <c r="I1112" t="s">
        <v>470</v>
      </c>
      <c r="J1112">
        <v>42758</v>
      </c>
      <c r="K1112" t="s">
        <v>19096</v>
      </c>
      <c r="L1112" t="s">
        <v>19155</v>
      </c>
      <c r="M1112" t="s">
        <v>19314</v>
      </c>
      <c r="N1112" t="s">
        <v>19108</v>
      </c>
      <c r="O1112" t="s">
        <v>19706</v>
      </c>
      <c r="P1112" t="s">
        <v>629</v>
      </c>
      <c r="Q1112">
        <v>0</v>
      </c>
      <c r="R1112">
        <v>5</v>
      </c>
      <c r="S1112">
        <v>0</v>
      </c>
      <c r="T1112">
        <v>5</v>
      </c>
      <c r="U1112">
        <v>0</v>
      </c>
      <c r="V1112">
        <v>0</v>
      </c>
      <c r="W1112">
        <v>0</v>
      </c>
      <c r="X1112">
        <v>1089.26</v>
      </c>
      <c r="Y1112" t="s">
        <v>19097</v>
      </c>
      <c r="Z1112">
        <v>0</v>
      </c>
      <c r="AA1112">
        <v>5446.32</v>
      </c>
      <c r="AB1112">
        <v>42758</v>
      </c>
    </row>
    <row r="1113" spans="1:28" ht="15" hidden="1" customHeight="1" x14ac:dyDescent="0.25">
      <c r="A1113" t="s">
        <v>380</v>
      </c>
      <c r="B1113" t="str">
        <f>VLOOKUP(O1113+0,'de para'!K:O,3,0)</f>
        <v>NA</v>
      </c>
      <c r="C1113" t="str">
        <f t="shared" si="17"/>
        <v>3026</v>
      </c>
      <c r="D1113" t="str">
        <f>IFERROR(VLOOKUP(G1113+0,'de para'!A:C,3,0),"")</f>
        <v/>
      </c>
      <c r="E1113" t="str">
        <f>IF(VLOOKUP(G1113+0,'de para'!E:H,4,0)="EX","Externo","Interno")</f>
        <v>Externo</v>
      </c>
      <c r="F1113" t="s">
        <v>21133</v>
      </c>
      <c r="G1113">
        <v>132</v>
      </c>
      <c r="H1113" t="s">
        <v>19095</v>
      </c>
      <c r="I1113" t="s">
        <v>470</v>
      </c>
      <c r="J1113">
        <v>42758</v>
      </c>
      <c r="K1113" t="s">
        <v>19096</v>
      </c>
      <c r="L1113" t="s">
        <v>19155</v>
      </c>
      <c r="M1113" t="s">
        <v>19314</v>
      </c>
      <c r="N1113" t="s">
        <v>19103</v>
      </c>
      <c r="O1113" t="s">
        <v>19708</v>
      </c>
      <c r="P1113" t="s">
        <v>630</v>
      </c>
      <c r="Q1113">
        <v>8.4</v>
      </c>
      <c r="R1113">
        <v>0.5</v>
      </c>
      <c r="S1113">
        <v>0</v>
      </c>
      <c r="T1113">
        <v>0.5</v>
      </c>
      <c r="U1113">
        <v>0</v>
      </c>
      <c r="V1113">
        <v>0</v>
      </c>
      <c r="W1113">
        <v>0</v>
      </c>
      <c r="X1113">
        <v>518.66</v>
      </c>
      <c r="Y1113" t="s">
        <v>19097</v>
      </c>
      <c r="Z1113">
        <v>0</v>
      </c>
      <c r="AA1113">
        <v>259.33</v>
      </c>
      <c r="AB1113">
        <v>42758</v>
      </c>
    </row>
    <row r="1114" spans="1:28" ht="15" hidden="1" customHeight="1" x14ac:dyDescent="0.25">
      <c r="A1114" t="s">
        <v>380</v>
      </c>
      <c r="B1114" t="str">
        <f>VLOOKUP(O1114+0,'de para'!K:O,3,0)</f>
        <v>NA</v>
      </c>
      <c r="C1114" t="str">
        <f t="shared" si="17"/>
        <v>3026</v>
      </c>
      <c r="D1114" t="str">
        <f>IFERROR(VLOOKUP(G1114+0,'de para'!A:C,3,0),"")</f>
        <v/>
      </c>
      <c r="E1114" t="str">
        <f>IF(VLOOKUP(G1114+0,'de para'!E:H,4,0)="EX","Externo","Interno")</f>
        <v>Externo</v>
      </c>
      <c r="F1114" t="s">
        <v>21133</v>
      </c>
      <c r="G1114">
        <v>132</v>
      </c>
      <c r="H1114" t="s">
        <v>19095</v>
      </c>
      <c r="I1114" t="s">
        <v>470</v>
      </c>
      <c r="J1114">
        <v>42758</v>
      </c>
      <c r="K1114" t="s">
        <v>19096</v>
      </c>
      <c r="L1114" t="s">
        <v>19155</v>
      </c>
      <c r="M1114" t="s">
        <v>19314</v>
      </c>
      <c r="N1114" t="s">
        <v>19291</v>
      </c>
      <c r="O1114" t="s">
        <v>19709</v>
      </c>
      <c r="P1114" t="s">
        <v>631</v>
      </c>
      <c r="Q1114">
        <v>0.2</v>
      </c>
      <c r="R1114">
        <v>2.5</v>
      </c>
      <c r="S1114">
        <v>0</v>
      </c>
      <c r="T1114">
        <v>2.5</v>
      </c>
      <c r="U1114">
        <v>0</v>
      </c>
      <c r="V1114">
        <v>0</v>
      </c>
      <c r="W1114">
        <v>0</v>
      </c>
      <c r="X1114">
        <v>407.91</v>
      </c>
      <c r="Y1114" t="s">
        <v>19097</v>
      </c>
      <c r="Z1114">
        <v>0</v>
      </c>
      <c r="AA1114">
        <v>1019.78</v>
      </c>
      <c r="AB1114">
        <v>42758</v>
      </c>
    </row>
    <row r="1115" spans="1:28" ht="15" hidden="1" customHeight="1" x14ac:dyDescent="0.25">
      <c r="A1115" t="s">
        <v>380</v>
      </c>
      <c r="B1115" t="str">
        <f>VLOOKUP(O1115+0,'de para'!K:O,3,0)</f>
        <v>NA</v>
      </c>
      <c r="C1115" t="str">
        <f t="shared" si="17"/>
        <v>3026</v>
      </c>
      <c r="D1115" t="str">
        <f>IFERROR(VLOOKUP(G1115+0,'de para'!A:C,3,0),"")</f>
        <v/>
      </c>
      <c r="E1115" t="str">
        <f>IF(VLOOKUP(G1115+0,'de para'!E:H,4,0)="EX","Externo","Interno")</f>
        <v>Externo</v>
      </c>
      <c r="F1115" t="s">
        <v>21133</v>
      </c>
      <c r="G1115">
        <v>132</v>
      </c>
      <c r="H1115" t="s">
        <v>19095</v>
      </c>
      <c r="I1115" t="s">
        <v>470</v>
      </c>
      <c r="J1115">
        <v>42758</v>
      </c>
      <c r="K1115" t="s">
        <v>19096</v>
      </c>
      <c r="L1115" t="s">
        <v>19155</v>
      </c>
      <c r="M1115" t="s">
        <v>19314</v>
      </c>
      <c r="N1115" t="s">
        <v>19104</v>
      </c>
      <c r="O1115" t="s">
        <v>19713</v>
      </c>
      <c r="P1115" t="s">
        <v>12330</v>
      </c>
      <c r="Q1115">
        <v>0</v>
      </c>
      <c r="R1115">
        <v>3</v>
      </c>
      <c r="S1115">
        <v>0</v>
      </c>
      <c r="T1115">
        <v>3</v>
      </c>
      <c r="U1115">
        <v>0</v>
      </c>
      <c r="V1115">
        <v>0</v>
      </c>
      <c r="W1115">
        <v>0</v>
      </c>
      <c r="X1115">
        <v>407.91</v>
      </c>
      <c r="Y1115" t="s">
        <v>19097</v>
      </c>
      <c r="Z1115">
        <v>0</v>
      </c>
      <c r="AA1115">
        <v>1223.73</v>
      </c>
      <c r="AB1115">
        <v>42758</v>
      </c>
    </row>
    <row r="1116" spans="1:28" ht="15" hidden="1" customHeight="1" x14ac:dyDescent="0.25">
      <c r="A1116" t="s">
        <v>722</v>
      </c>
      <c r="B1116" t="str">
        <f>VLOOKUP(O1116+0,'de para'!K:O,3,0)</f>
        <v>NA</v>
      </c>
      <c r="C1116" t="str">
        <f t="shared" si="17"/>
        <v>3001</v>
      </c>
      <c r="D1116" t="str">
        <f>IFERROR(VLOOKUP(G1116+0,'de para'!A:C,3,0),"")</f>
        <v/>
      </c>
      <c r="E1116" t="str">
        <f>IF(VLOOKUP(G1116+0,'de para'!E:H,4,0)="EX","Externo","Interno")</f>
        <v>Externo</v>
      </c>
      <c r="F1116" s="18" t="s">
        <v>20494</v>
      </c>
      <c r="G1116" s="18">
        <v>75</v>
      </c>
      <c r="H1116" s="18" t="s">
        <v>19095</v>
      </c>
      <c r="I1116" s="18" t="s">
        <v>948</v>
      </c>
      <c r="J1116" s="19">
        <v>42528</v>
      </c>
      <c r="K1116" s="18" t="s">
        <v>19096</v>
      </c>
      <c r="L1116" s="18" t="s">
        <v>19096</v>
      </c>
      <c r="M1116" s="18" t="s">
        <v>19151</v>
      </c>
      <c r="N1116" s="18" t="s">
        <v>19095</v>
      </c>
      <c r="O1116" s="18" t="s">
        <v>20495</v>
      </c>
      <c r="P1116" s="18" t="s">
        <v>727</v>
      </c>
      <c r="Q1116" s="32">
        <v>5.3719999999999999</v>
      </c>
      <c r="R1116" s="32">
        <v>15000</v>
      </c>
      <c r="S1116" s="32">
        <v>0</v>
      </c>
      <c r="T1116" s="32">
        <v>15000</v>
      </c>
      <c r="U1116" s="32">
        <v>0</v>
      </c>
      <c r="V1116" s="32">
        <v>0</v>
      </c>
      <c r="W1116" s="20">
        <v>0</v>
      </c>
      <c r="X1116" s="20">
        <v>100.76</v>
      </c>
      <c r="Y1116" s="18" t="s">
        <v>19097</v>
      </c>
      <c r="Z1116" s="20">
        <v>0</v>
      </c>
      <c r="AA1116" s="20">
        <v>1511407.5</v>
      </c>
      <c r="AB1116" s="19">
        <v>42740</v>
      </c>
    </row>
    <row r="1117" spans="1:28" ht="15" hidden="1" customHeight="1" x14ac:dyDescent="0.25">
      <c r="A1117" t="s">
        <v>722</v>
      </c>
      <c r="B1117" t="str">
        <f>VLOOKUP(O1117+0,'de para'!K:O,3,0)</f>
        <v>NA</v>
      </c>
      <c r="C1117" t="str">
        <f t="shared" si="17"/>
        <v>3001</v>
      </c>
      <c r="D1117" t="str">
        <f>IFERROR(VLOOKUP(G1117+0,'de para'!A:C,3,0),"")</f>
        <v/>
      </c>
      <c r="E1117" t="str">
        <f>IF(VLOOKUP(G1117+0,'de para'!E:H,4,0)="EX","Externo","Interno")</f>
        <v>Externo</v>
      </c>
      <c r="F1117" s="21" t="s">
        <v>20496</v>
      </c>
      <c r="G1117" s="21">
        <v>129</v>
      </c>
      <c r="H1117" s="21" t="s">
        <v>19095</v>
      </c>
      <c r="I1117" s="21" t="s">
        <v>1036</v>
      </c>
      <c r="J1117" s="22">
        <v>42657</v>
      </c>
      <c r="K1117" s="21" t="s">
        <v>19096</v>
      </c>
      <c r="L1117" s="21" t="s">
        <v>19096</v>
      </c>
      <c r="M1117" s="21" t="s">
        <v>19538</v>
      </c>
      <c r="N1117" s="21" t="s">
        <v>19095</v>
      </c>
      <c r="O1117" s="21" t="s">
        <v>20495</v>
      </c>
      <c r="P1117" s="21" t="s">
        <v>727</v>
      </c>
      <c r="Q1117" s="33">
        <v>-14994.628000000001</v>
      </c>
      <c r="R1117" s="33">
        <v>32.1</v>
      </c>
      <c r="S1117" s="33">
        <v>0</v>
      </c>
      <c r="T1117" s="33">
        <v>32.1</v>
      </c>
      <c r="U1117" s="33">
        <v>0</v>
      </c>
      <c r="V1117" s="33">
        <v>0</v>
      </c>
      <c r="W1117" s="23">
        <v>0</v>
      </c>
      <c r="X1117" s="23">
        <v>14390.51</v>
      </c>
      <c r="Y1117" s="21" t="s">
        <v>19097</v>
      </c>
      <c r="Z1117" s="23">
        <v>0</v>
      </c>
      <c r="AA1117" s="23">
        <v>461935.54</v>
      </c>
      <c r="AB1117" s="22">
        <v>42741</v>
      </c>
    </row>
    <row r="1118" spans="1:28" ht="15" hidden="1" customHeight="1" x14ac:dyDescent="0.25">
      <c r="A1118" t="s">
        <v>722</v>
      </c>
      <c r="B1118" t="str">
        <f>VLOOKUP(O1118+0,'de para'!K:O,3,0)</f>
        <v>NA</v>
      </c>
      <c r="C1118" t="str">
        <f t="shared" si="17"/>
        <v>5700</v>
      </c>
      <c r="D1118" t="str">
        <f>IFERROR(VLOOKUP(G1118+0,'de para'!A:C,3,0),"")</f>
        <v/>
      </c>
      <c r="E1118" t="s">
        <v>19067</v>
      </c>
      <c r="F1118" s="18" t="s">
        <v>20006</v>
      </c>
      <c r="G1118" s="18">
        <v>2619</v>
      </c>
      <c r="H1118" s="18" t="s">
        <v>19095</v>
      </c>
      <c r="I1118" s="18" t="s">
        <v>20497</v>
      </c>
      <c r="J1118" s="19">
        <v>42682</v>
      </c>
      <c r="K1118" s="18" t="s">
        <v>20498</v>
      </c>
      <c r="L1118" s="18" t="s">
        <v>19096</v>
      </c>
      <c r="M1118" s="18" t="s">
        <v>19115</v>
      </c>
      <c r="N1118" s="18" t="s">
        <v>19095</v>
      </c>
      <c r="O1118" s="18" t="s">
        <v>20499</v>
      </c>
      <c r="P1118" s="18" t="s">
        <v>20500</v>
      </c>
      <c r="Q1118" s="32">
        <v>0</v>
      </c>
      <c r="R1118" s="32">
        <v>2</v>
      </c>
      <c r="S1118" s="32">
        <v>0</v>
      </c>
      <c r="T1118" s="32">
        <v>2</v>
      </c>
      <c r="U1118" s="32">
        <v>0</v>
      </c>
      <c r="V1118" s="32">
        <v>0</v>
      </c>
      <c r="W1118" s="20">
        <v>0</v>
      </c>
      <c r="X1118" s="20">
        <v>1288.32</v>
      </c>
      <c r="Y1118" s="18" t="s">
        <v>19097</v>
      </c>
      <c r="Z1118" s="20">
        <v>0</v>
      </c>
      <c r="AA1118" s="20">
        <v>2576.64</v>
      </c>
      <c r="AB1118" s="19">
        <v>42682</v>
      </c>
    </row>
    <row r="1119" spans="1:28" ht="15" hidden="1" customHeight="1" x14ac:dyDescent="0.25">
      <c r="A1119" t="s">
        <v>722</v>
      </c>
      <c r="B1119" t="str">
        <f>VLOOKUP(O1119+0,'de para'!K:O,3,0)</f>
        <v>NA</v>
      </c>
      <c r="C1119" t="str">
        <f t="shared" si="17"/>
        <v>5700</v>
      </c>
      <c r="D1119" t="str">
        <f>IFERROR(VLOOKUP(G1119+0,'de para'!A:C,3,0),"")</f>
        <v/>
      </c>
      <c r="E1119" t="s">
        <v>19067</v>
      </c>
      <c r="F1119" s="21" t="s">
        <v>20501</v>
      </c>
      <c r="G1119" s="21">
        <v>5003</v>
      </c>
      <c r="H1119" s="21" t="s">
        <v>19095</v>
      </c>
      <c r="I1119" s="21" t="s">
        <v>20502</v>
      </c>
      <c r="J1119" s="22">
        <v>42685</v>
      </c>
      <c r="K1119" s="21" t="s">
        <v>19110</v>
      </c>
      <c r="L1119" s="21" t="s">
        <v>19096</v>
      </c>
      <c r="M1119" s="21" t="s">
        <v>19115</v>
      </c>
      <c r="N1119" s="21" t="s">
        <v>19095</v>
      </c>
      <c r="O1119" s="21" t="s">
        <v>20499</v>
      </c>
      <c r="P1119" s="21" t="s">
        <v>20503</v>
      </c>
      <c r="Q1119" s="33">
        <v>-2</v>
      </c>
      <c r="R1119" s="33">
        <v>2</v>
      </c>
      <c r="S1119" s="33">
        <v>0</v>
      </c>
      <c r="T1119" s="33">
        <v>2</v>
      </c>
      <c r="U1119" s="33">
        <v>0</v>
      </c>
      <c r="V1119" s="33">
        <v>0</v>
      </c>
      <c r="W1119" s="23">
        <v>0</v>
      </c>
      <c r="X1119" s="23">
        <v>1288.32</v>
      </c>
      <c r="Y1119" s="21" t="s">
        <v>19097</v>
      </c>
      <c r="Z1119" s="23">
        <v>0</v>
      </c>
      <c r="AA1119" s="23">
        <v>2576.64</v>
      </c>
      <c r="AB1119" s="22">
        <v>42682</v>
      </c>
    </row>
    <row r="1120" spans="1:28" ht="15" hidden="1" customHeight="1" x14ac:dyDescent="0.25">
      <c r="A1120" t="s">
        <v>722</v>
      </c>
      <c r="B1120" t="str">
        <f>VLOOKUP(O1120+0,'de para'!K:O,3,0)</f>
        <v>NA</v>
      </c>
      <c r="C1120" t="str">
        <f t="shared" si="17"/>
        <v>3001</v>
      </c>
      <c r="D1120" t="str">
        <f>IFERROR(VLOOKUP(G1120+0,'de para'!A:C,3,0),"")</f>
        <v/>
      </c>
      <c r="E1120" t="s">
        <v>19071</v>
      </c>
      <c r="F1120" s="18" t="s">
        <v>20802</v>
      </c>
      <c r="G1120" s="18">
        <v>2700</v>
      </c>
      <c r="H1120" s="18" t="s">
        <v>19095</v>
      </c>
      <c r="I1120" s="18" t="s">
        <v>20803</v>
      </c>
      <c r="J1120" s="19">
        <v>42744</v>
      </c>
      <c r="K1120" s="18" t="s">
        <v>19096</v>
      </c>
      <c r="L1120" s="18" t="s">
        <v>19096</v>
      </c>
      <c r="M1120" s="18" t="s">
        <v>19154</v>
      </c>
      <c r="N1120" s="18" t="s">
        <v>19095</v>
      </c>
      <c r="O1120" s="18" t="s">
        <v>20804</v>
      </c>
      <c r="P1120" s="18" t="s">
        <v>10149</v>
      </c>
      <c r="Q1120" s="32">
        <v>5.17</v>
      </c>
      <c r="R1120" s="32">
        <v>170</v>
      </c>
      <c r="S1120" s="32">
        <v>0</v>
      </c>
      <c r="T1120" s="32">
        <v>170</v>
      </c>
      <c r="U1120" s="32">
        <v>0</v>
      </c>
      <c r="V1120" s="32">
        <v>170</v>
      </c>
      <c r="W1120" s="20">
        <v>0</v>
      </c>
      <c r="X1120" s="20">
        <v>2086.3000000000002</v>
      </c>
      <c r="Y1120" s="18" t="s">
        <v>19116</v>
      </c>
      <c r="Z1120" s="20">
        <v>0</v>
      </c>
      <c r="AA1120" s="20">
        <v>354671.85</v>
      </c>
      <c r="AB1120" s="19">
        <v>42747</v>
      </c>
    </row>
    <row r="1121" spans="1:28" ht="15" hidden="1" customHeight="1" x14ac:dyDescent="0.25">
      <c r="A1121" t="s">
        <v>722</v>
      </c>
      <c r="B1121" t="str">
        <f>VLOOKUP(O1121+0,'de para'!K:O,3,0)</f>
        <v>NA</v>
      </c>
      <c r="C1121" t="str">
        <f t="shared" si="17"/>
        <v>3001</v>
      </c>
      <c r="D1121" t="str">
        <f>IFERROR(VLOOKUP(G1121+0,'de para'!A:C,3,0),"")</f>
        <v/>
      </c>
      <c r="E1121" t="str">
        <f>IF(VLOOKUP(G1121+0,'de para'!E:H,4,0)="EX","Externo","Interno")</f>
        <v>Externo</v>
      </c>
      <c r="F1121" s="21" t="s">
        <v>21134</v>
      </c>
      <c r="G1121" s="21">
        <v>110</v>
      </c>
      <c r="H1121" s="21" t="s">
        <v>19095</v>
      </c>
      <c r="I1121" s="21" t="s">
        <v>731</v>
      </c>
      <c r="J1121" s="22">
        <v>42752</v>
      </c>
      <c r="K1121" s="21" t="s">
        <v>19465</v>
      </c>
      <c r="L1121" s="21" t="s">
        <v>19096</v>
      </c>
      <c r="M1121" s="21" t="s">
        <v>19109</v>
      </c>
      <c r="N1121" s="21" t="s">
        <v>19095</v>
      </c>
      <c r="O1121" s="21" t="s">
        <v>20495</v>
      </c>
      <c r="P1121" s="21" t="s">
        <v>727</v>
      </c>
      <c r="Q1121" s="33">
        <v>-15026.727999999999</v>
      </c>
      <c r="R1121" s="33">
        <v>1</v>
      </c>
      <c r="S1121" s="33">
        <v>0</v>
      </c>
      <c r="T1121" s="33">
        <v>1</v>
      </c>
      <c r="U1121" s="33">
        <v>0</v>
      </c>
      <c r="V1121" s="33">
        <v>0</v>
      </c>
      <c r="W1121" s="23">
        <v>0</v>
      </c>
      <c r="X1121" s="23">
        <v>13642.5</v>
      </c>
      <c r="Y1121" s="21" t="s">
        <v>19097</v>
      </c>
      <c r="Z1121" s="23">
        <v>0</v>
      </c>
      <c r="AA1121" s="23">
        <v>13642.5</v>
      </c>
      <c r="AB1121" s="22">
        <v>42766</v>
      </c>
    </row>
    <row r="1122" spans="1:28" ht="15" hidden="1" customHeight="1" x14ac:dyDescent="0.25">
      <c r="A1122" t="s">
        <v>722</v>
      </c>
      <c r="B1122" t="str">
        <f>VLOOKUP(O1122+0,'de para'!K:O,3,0)</f>
        <v>NA</v>
      </c>
      <c r="C1122" t="str">
        <f t="shared" si="17"/>
        <v>3001</v>
      </c>
      <c r="D1122" t="str">
        <f>IFERROR(VLOOKUP(G1122+0,'de para'!A:C,3,0),"")</f>
        <v/>
      </c>
      <c r="E1122" t="s">
        <v>19071</v>
      </c>
      <c r="F1122" s="18" t="s">
        <v>21135</v>
      </c>
      <c r="G1122" s="18">
        <v>2720</v>
      </c>
      <c r="H1122" s="18" t="s">
        <v>19095</v>
      </c>
      <c r="I1122" s="18" t="s">
        <v>21136</v>
      </c>
      <c r="J1122" s="19">
        <v>42766</v>
      </c>
      <c r="K1122" s="18" t="s">
        <v>19096</v>
      </c>
      <c r="L1122" s="18" t="s">
        <v>19096</v>
      </c>
      <c r="M1122" s="18" t="s">
        <v>19154</v>
      </c>
      <c r="N1122" s="18" t="s">
        <v>19095</v>
      </c>
      <c r="O1122" s="18" t="s">
        <v>20495</v>
      </c>
      <c r="P1122" s="18" t="s">
        <v>727</v>
      </c>
      <c r="Q1122" s="32">
        <v>-15027.727999999999</v>
      </c>
      <c r="R1122" s="32">
        <v>0.2</v>
      </c>
      <c r="S1122" s="32">
        <v>0</v>
      </c>
      <c r="T1122" s="32">
        <v>0.2</v>
      </c>
      <c r="U1122" s="32">
        <v>0</v>
      </c>
      <c r="V1122" s="32">
        <v>0.2</v>
      </c>
      <c r="W1122" s="20">
        <v>0</v>
      </c>
      <c r="X1122" s="20">
        <v>0</v>
      </c>
      <c r="Y1122" s="18" t="s">
        <v>19116</v>
      </c>
      <c r="Z1122" s="20">
        <v>0</v>
      </c>
      <c r="AA1122" s="20">
        <v>0</v>
      </c>
      <c r="AB1122" s="19">
        <v>42766</v>
      </c>
    </row>
    <row r="1123" spans="1:28" ht="15" customHeight="1" x14ac:dyDescent="0.25">
      <c r="A1123" t="s">
        <v>736</v>
      </c>
      <c r="B1123" t="str">
        <f>VLOOKUP(O1123+0,'de para'!K:O,3,0)</f>
        <v>NA</v>
      </c>
      <c r="C1123" t="str">
        <f t="shared" si="17"/>
        <v>3001</v>
      </c>
      <c r="D1123" t="str">
        <f>IFERROR(VLOOKUP(G1123+0,'de para'!A:C,3,0),"")</f>
        <v/>
      </c>
      <c r="E1123" t="str">
        <f>IF(VLOOKUP(G1123+0,'de para'!E:H,4,0)="EX","Externo","Interno")</f>
        <v>Externo</v>
      </c>
      <c r="F1123" s="18" t="s">
        <v>20509</v>
      </c>
      <c r="G1123" s="18">
        <v>109</v>
      </c>
      <c r="H1123" s="18" t="s">
        <v>19095</v>
      </c>
      <c r="I1123" s="18" t="s">
        <v>774</v>
      </c>
      <c r="J1123" s="19">
        <v>42766</v>
      </c>
      <c r="K1123" s="18" t="s">
        <v>19150</v>
      </c>
      <c r="L1123" s="18" t="s">
        <v>19096</v>
      </c>
      <c r="M1123" s="18" t="s">
        <v>20510</v>
      </c>
      <c r="N1123" s="18" t="s">
        <v>19095</v>
      </c>
      <c r="O1123" s="18" t="s">
        <v>20504</v>
      </c>
      <c r="P1123" s="18" t="s">
        <v>10131</v>
      </c>
      <c r="Q1123" s="32">
        <v>2922</v>
      </c>
      <c r="R1123" s="32">
        <v>1728</v>
      </c>
      <c r="S1123" s="32">
        <v>0</v>
      </c>
      <c r="T1123" s="32">
        <v>1728</v>
      </c>
      <c r="U1123" s="32">
        <v>0</v>
      </c>
      <c r="V1123" s="32">
        <v>0</v>
      </c>
      <c r="W1123" s="20">
        <v>0</v>
      </c>
      <c r="X1123" s="20">
        <v>0</v>
      </c>
      <c r="Y1123" s="18" t="s">
        <v>19097</v>
      </c>
      <c r="Z1123" s="20">
        <v>0</v>
      </c>
      <c r="AA1123" s="20">
        <v>0</v>
      </c>
      <c r="AB1123" s="19">
        <v>42766</v>
      </c>
    </row>
    <row r="1124" spans="1:28" ht="15" customHeight="1" x14ac:dyDescent="0.25">
      <c r="A1124" t="s">
        <v>736</v>
      </c>
      <c r="B1124" t="str">
        <f>VLOOKUP(O1124+0,'de para'!K:O,3,0)</f>
        <v>NA</v>
      </c>
      <c r="C1124" t="str">
        <f t="shared" si="17"/>
        <v>3001</v>
      </c>
      <c r="D1124" t="str">
        <f>IFERROR(VLOOKUP(G1124+0,'de para'!A:C,3,0),"")</f>
        <v/>
      </c>
      <c r="E1124" t="str">
        <f>IF(VLOOKUP(G1124+0,'de para'!E:H,4,0)="EX","Externo","Interno")</f>
        <v>Externo</v>
      </c>
      <c r="F1124" s="21" t="s">
        <v>20509</v>
      </c>
      <c r="G1124" s="21">
        <v>109</v>
      </c>
      <c r="H1124" s="21" t="s">
        <v>19095</v>
      </c>
      <c r="I1124" s="21" t="s">
        <v>774</v>
      </c>
      <c r="J1124" s="22">
        <v>42766</v>
      </c>
      <c r="K1124" s="21" t="s">
        <v>19150</v>
      </c>
      <c r="L1124" s="21" t="s">
        <v>19096</v>
      </c>
      <c r="M1124" s="21" t="s">
        <v>20510</v>
      </c>
      <c r="N1124" s="21" t="s">
        <v>19102</v>
      </c>
      <c r="O1124" s="21" t="s">
        <v>20505</v>
      </c>
      <c r="P1124" s="21" t="s">
        <v>776</v>
      </c>
      <c r="Q1124" s="33">
        <v>3000</v>
      </c>
      <c r="R1124" s="33">
        <v>2500</v>
      </c>
      <c r="S1124" s="33">
        <v>0</v>
      </c>
      <c r="T1124" s="33">
        <v>2500</v>
      </c>
      <c r="U1124" s="33">
        <v>0</v>
      </c>
      <c r="V1124" s="33">
        <v>0</v>
      </c>
      <c r="W1124" s="23">
        <v>0</v>
      </c>
      <c r="X1124" s="23">
        <v>0</v>
      </c>
      <c r="Y1124" s="21" t="s">
        <v>19097</v>
      </c>
      <c r="Z1124" s="23">
        <v>0</v>
      </c>
      <c r="AA1124" s="23">
        <v>0</v>
      </c>
      <c r="AB1124" s="22">
        <v>42766</v>
      </c>
    </row>
    <row r="1125" spans="1:28" ht="15" customHeight="1" x14ac:dyDescent="0.25">
      <c r="A1125" t="s">
        <v>736</v>
      </c>
      <c r="B1125" t="str">
        <f>VLOOKUP(O1125+0,'de para'!K:O,3,0)</f>
        <v>NA</v>
      </c>
      <c r="C1125" t="str">
        <f t="shared" si="17"/>
        <v>3001</v>
      </c>
      <c r="D1125" t="str">
        <f>IFERROR(VLOOKUP(G1125+0,'de para'!A:C,3,0),"")</f>
        <v/>
      </c>
      <c r="E1125" t="str">
        <f>IF(VLOOKUP(G1125+0,'de para'!E:H,4,0)="EX","Externo","Interno")</f>
        <v>Externo</v>
      </c>
      <c r="F1125" s="18" t="s">
        <v>20509</v>
      </c>
      <c r="G1125" s="18">
        <v>109</v>
      </c>
      <c r="H1125" s="18" t="s">
        <v>19095</v>
      </c>
      <c r="I1125" s="18" t="s">
        <v>774</v>
      </c>
      <c r="J1125" s="19">
        <v>42766</v>
      </c>
      <c r="K1125" s="18" t="s">
        <v>19150</v>
      </c>
      <c r="L1125" s="18" t="s">
        <v>19096</v>
      </c>
      <c r="M1125" s="18" t="s">
        <v>20510</v>
      </c>
      <c r="N1125" s="18" t="s">
        <v>19108</v>
      </c>
      <c r="O1125" s="18" t="s">
        <v>20511</v>
      </c>
      <c r="P1125" s="18" t="s">
        <v>20512</v>
      </c>
      <c r="Q1125" s="32">
        <v>576</v>
      </c>
      <c r="R1125" s="32">
        <v>576</v>
      </c>
      <c r="S1125" s="32">
        <v>0</v>
      </c>
      <c r="T1125" s="32">
        <v>576</v>
      </c>
      <c r="U1125" s="32">
        <v>0</v>
      </c>
      <c r="V1125" s="32">
        <v>0</v>
      </c>
      <c r="W1125" s="20">
        <v>0</v>
      </c>
      <c r="X1125" s="20">
        <v>0</v>
      </c>
      <c r="Y1125" s="18" t="s">
        <v>19097</v>
      </c>
      <c r="Z1125" s="20">
        <v>0</v>
      </c>
      <c r="AA1125" s="20">
        <v>0</v>
      </c>
      <c r="AB1125" s="19">
        <v>42766</v>
      </c>
    </row>
    <row r="1126" spans="1:28" ht="15" customHeight="1" x14ac:dyDescent="0.25">
      <c r="A1126" t="s">
        <v>736</v>
      </c>
      <c r="B1126" t="str">
        <f>VLOOKUP(O1126+0,'de para'!K:O,3,0)</f>
        <v>NA</v>
      </c>
      <c r="C1126" t="str">
        <f t="shared" si="17"/>
        <v>3001</v>
      </c>
      <c r="D1126" t="str">
        <f>IFERROR(VLOOKUP(G1126+0,'de para'!A:C,3,0),"")</f>
        <v/>
      </c>
      <c r="E1126" t="str">
        <f>IF(VLOOKUP(G1126+0,'de para'!E:H,4,0)="EX","Externo","Interno")</f>
        <v>Externo</v>
      </c>
      <c r="F1126" s="21" t="s">
        <v>20509</v>
      </c>
      <c r="G1126" s="21">
        <v>109</v>
      </c>
      <c r="H1126" s="21" t="s">
        <v>19095</v>
      </c>
      <c r="I1126" s="21" t="s">
        <v>774</v>
      </c>
      <c r="J1126" s="22">
        <v>42766</v>
      </c>
      <c r="K1126" s="21" t="s">
        <v>19150</v>
      </c>
      <c r="L1126" s="21" t="s">
        <v>19096</v>
      </c>
      <c r="M1126" s="21" t="s">
        <v>20510</v>
      </c>
      <c r="N1126" s="21" t="s">
        <v>19103</v>
      </c>
      <c r="O1126" s="21" t="s">
        <v>20513</v>
      </c>
      <c r="P1126" s="21" t="s">
        <v>20514</v>
      </c>
      <c r="Q1126" s="33">
        <v>0</v>
      </c>
      <c r="R1126" s="33">
        <v>256</v>
      </c>
      <c r="S1126" s="33">
        <v>0</v>
      </c>
      <c r="T1126" s="33">
        <v>256</v>
      </c>
      <c r="U1126" s="33">
        <v>0</v>
      </c>
      <c r="V1126" s="33">
        <v>0</v>
      </c>
      <c r="W1126" s="23">
        <v>0</v>
      </c>
      <c r="X1126" s="23">
        <v>0</v>
      </c>
      <c r="Y1126" s="21" t="s">
        <v>19097</v>
      </c>
      <c r="Z1126" s="23">
        <v>0</v>
      </c>
      <c r="AA1126" s="23">
        <v>0</v>
      </c>
      <c r="AB1126" s="22">
        <v>42766</v>
      </c>
    </row>
    <row r="1127" spans="1:28" ht="15" customHeight="1" x14ac:dyDescent="0.25">
      <c r="A1127" t="s">
        <v>736</v>
      </c>
      <c r="B1127" t="str">
        <f>VLOOKUP(O1127+0,'de para'!K:O,3,0)</f>
        <v>NA</v>
      </c>
      <c r="C1127" t="str">
        <f t="shared" si="17"/>
        <v>3001</v>
      </c>
      <c r="D1127" t="str">
        <f>IFERROR(VLOOKUP(G1127+0,'de para'!A:C,3,0),"")</f>
        <v/>
      </c>
      <c r="E1127" t="str">
        <f>IF(VLOOKUP(G1127+0,'de para'!E:H,4,0)="EX","Externo","Interno")</f>
        <v>Externo</v>
      </c>
      <c r="F1127" s="18" t="s">
        <v>20509</v>
      </c>
      <c r="G1127" s="18">
        <v>109</v>
      </c>
      <c r="H1127" s="18" t="s">
        <v>19095</v>
      </c>
      <c r="I1127" s="18" t="s">
        <v>774</v>
      </c>
      <c r="J1127" s="19">
        <v>42766</v>
      </c>
      <c r="K1127" s="18" t="s">
        <v>19150</v>
      </c>
      <c r="L1127" s="18" t="s">
        <v>19096</v>
      </c>
      <c r="M1127" s="18" t="s">
        <v>20510</v>
      </c>
      <c r="N1127" s="18" t="s">
        <v>19291</v>
      </c>
      <c r="O1127" s="18" t="s">
        <v>20515</v>
      </c>
      <c r="P1127" s="18" t="s">
        <v>760</v>
      </c>
      <c r="Q1127" s="32">
        <v>528</v>
      </c>
      <c r="R1127" s="32">
        <v>256</v>
      </c>
      <c r="S1127" s="32">
        <v>0</v>
      </c>
      <c r="T1127" s="32">
        <v>256</v>
      </c>
      <c r="U1127" s="32">
        <v>0</v>
      </c>
      <c r="V1127" s="32">
        <v>0</v>
      </c>
      <c r="W1127" s="20">
        <v>0</v>
      </c>
      <c r="X1127" s="20">
        <v>0</v>
      </c>
      <c r="Y1127" s="18" t="s">
        <v>19097</v>
      </c>
      <c r="Z1127" s="20">
        <v>0</v>
      </c>
      <c r="AA1127" s="20">
        <v>0</v>
      </c>
      <c r="AB1127" s="19">
        <v>42766</v>
      </c>
    </row>
    <row r="1128" spans="1:28" ht="15" customHeight="1" x14ac:dyDescent="0.25">
      <c r="A1128" t="s">
        <v>736</v>
      </c>
      <c r="B1128" t="str">
        <f>VLOOKUP(O1128+0,'de para'!K:O,3,0)</f>
        <v>NA</v>
      </c>
      <c r="C1128" t="str">
        <f t="shared" si="17"/>
        <v>3001</v>
      </c>
      <c r="D1128" t="str">
        <f>IFERROR(VLOOKUP(G1128+0,'de para'!A:C,3,0),"")</f>
        <v/>
      </c>
      <c r="E1128" t="str">
        <f>IF(VLOOKUP(G1128+0,'de para'!E:H,4,0)="EX","Externo","Interno")</f>
        <v>Externo</v>
      </c>
      <c r="F1128" s="21" t="s">
        <v>20509</v>
      </c>
      <c r="G1128" s="21">
        <v>109</v>
      </c>
      <c r="H1128" s="21" t="s">
        <v>19095</v>
      </c>
      <c r="I1128" s="21" t="s">
        <v>774</v>
      </c>
      <c r="J1128" s="22">
        <v>42766</v>
      </c>
      <c r="K1128" s="21" t="s">
        <v>19150</v>
      </c>
      <c r="L1128" s="21" t="s">
        <v>19096</v>
      </c>
      <c r="M1128" s="21" t="s">
        <v>20510</v>
      </c>
      <c r="N1128" s="21" t="s">
        <v>19104</v>
      </c>
      <c r="O1128" s="21" t="s">
        <v>20516</v>
      </c>
      <c r="P1128" s="21" t="s">
        <v>20517</v>
      </c>
      <c r="Q1128" s="33">
        <v>192</v>
      </c>
      <c r="R1128" s="33">
        <v>256</v>
      </c>
      <c r="S1128" s="33">
        <v>0</v>
      </c>
      <c r="T1128" s="33">
        <v>256</v>
      </c>
      <c r="U1128" s="33">
        <v>0</v>
      </c>
      <c r="V1128" s="33">
        <v>0</v>
      </c>
      <c r="W1128" s="23">
        <v>0</v>
      </c>
      <c r="X1128" s="23">
        <v>0</v>
      </c>
      <c r="Y1128" s="21" t="s">
        <v>19097</v>
      </c>
      <c r="Z1128" s="23">
        <v>0</v>
      </c>
      <c r="AA1128" s="23">
        <v>0</v>
      </c>
      <c r="AB1128" s="22">
        <v>42766</v>
      </c>
    </row>
    <row r="1129" spans="1:28" ht="15" customHeight="1" x14ac:dyDescent="0.25">
      <c r="A1129" t="s">
        <v>736</v>
      </c>
      <c r="B1129" t="str">
        <f>VLOOKUP(O1129+0,'de para'!K:O,3,0)</f>
        <v>NA</v>
      </c>
      <c r="C1129" t="str">
        <f t="shared" si="17"/>
        <v>3001</v>
      </c>
      <c r="D1129" t="str">
        <f>IFERROR(VLOOKUP(G1129+0,'de para'!A:C,3,0),"")</f>
        <v/>
      </c>
      <c r="E1129" t="str">
        <f>IF(VLOOKUP(G1129+0,'de para'!E:H,4,0)="EX","Externo","Interno")</f>
        <v>Externo</v>
      </c>
      <c r="F1129" s="18" t="s">
        <v>20509</v>
      </c>
      <c r="G1129" s="18">
        <v>109</v>
      </c>
      <c r="H1129" s="18" t="s">
        <v>19095</v>
      </c>
      <c r="I1129" s="18" t="s">
        <v>774</v>
      </c>
      <c r="J1129" s="19">
        <v>42766</v>
      </c>
      <c r="K1129" s="18" t="s">
        <v>19150</v>
      </c>
      <c r="L1129" s="18" t="s">
        <v>19096</v>
      </c>
      <c r="M1129" s="18" t="s">
        <v>20510</v>
      </c>
      <c r="N1129" s="18" t="s">
        <v>19112</v>
      </c>
      <c r="O1129" s="18" t="s">
        <v>20518</v>
      </c>
      <c r="P1129" s="18" t="s">
        <v>20519</v>
      </c>
      <c r="Q1129" s="32">
        <v>1020</v>
      </c>
      <c r="R1129" s="32">
        <v>768</v>
      </c>
      <c r="S1129" s="32">
        <v>0</v>
      </c>
      <c r="T1129" s="32">
        <v>768</v>
      </c>
      <c r="U1129" s="32">
        <v>0</v>
      </c>
      <c r="V1129" s="32">
        <v>0</v>
      </c>
      <c r="W1129" s="20">
        <v>0</v>
      </c>
      <c r="X1129" s="20">
        <v>0</v>
      </c>
      <c r="Y1129" s="18" t="s">
        <v>19097</v>
      </c>
      <c r="Z1129" s="20">
        <v>0</v>
      </c>
      <c r="AA1129" s="20">
        <v>0</v>
      </c>
      <c r="AB1129" s="19">
        <v>42766</v>
      </c>
    </row>
    <row r="1130" spans="1:28" ht="15" customHeight="1" x14ac:dyDescent="0.25">
      <c r="A1130" t="s">
        <v>736</v>
      </c>
      <c r="B1130" t="str">
        <f>VLOOKUP(O1130+0,'de para'!K:O,3,0)</f>
        <v>NA</v>
      </c>
      <c r="C1130" t="str">
        <f t="shared" si="17"/>
        <v>3001</v>
      </c>
      <c r="D1130" t="str">
        <f>IFERROR(VLOOKUP(G1130+0,'de para'!A:C,3,0),"")</f>
        <v/>
      </c>
      <c r="E1130" t="str">
        <f>IF(VLOOKUP(G1130+0,'de para'!E:H,4,0)="EX","Externo","Interno")</f>
        <v>Externo</v>
      </c>
      <c r="F1130" s="21" t="s">
        <v>20509</v>
      </c>
      <c r="G1130" s="21">
        <v>109</v>
      </c>
      <c r="H1130" s="21" t="s">
        <v>19095</v>
      </c>
      <c r="I1130" s="21" t="s">
        <v>774</v>
      </c>
      <c r="J1130" s="22">
        <v>42766</v>
      </c>
      <c r="K1130" s="21" t="s">
        <v>19150</v>
      </c>
      <c r="L1130" s="21" t="s">
        <v>19096</v>
      </c>
      <c r="M1130" s="21" t="s">
        <v>20510</v>
      </c>
      <c r="N1130" s="21" t="s">
        <v>19113</v>
      </c>
      <c r="O1130" s="21" t="s">
        <v>20507</v>
      </c>
      <c r="P1130" s="21" t="s">
        <v>19197</v>
      </c>
      <c r="Q1130" s="33">
        <v>2814</v>
      </c>
      <c r="R1130" s="33">
        <v>896</v>
      </c>
      <c r="S1130" s="33">
        <v>0</v>
      </c>
      <c r="T1130" s="33">
        <v>896</v>
      </c>
      <c r="U1130" s="33">
        <v>0</v>
      </c>
      <c r="V1130" s="33">
        <v>0</v>
      </c>
      <c r="W1130" s="23">
        <v>0</v>
      </c>
      <c r="X1130" s="23">
        <v>0</v>
      </c>
      <c r="Y1130" s="21" t="s">
        <v>19097</v>
      </c>
      <c r="Z1130" s="23">
        <v>0</v>
      </c>
      <c r="AA1130" s="23">
        <v>0</v>
      </c>
      <c r="AB1130" s="22">
        <v>42766</v>
      </c>
    </row>
    <row r="1131" spans="1:28" ht="15" customHeight="1" x14ac:dyDescent="0.25">
      <c r="A1131" t="s">
        <v>736</v>
      </c>
      <c r="B1131" t="str">
        <f>VLOOKUP(O1131+0,'de para'!K:O,3,0)</f>
        <v>NA</v>
      </c>
      <c r="C1131" t="str">
        <f t="shared" si="17"/>
        <v>3001</v>
      </c>
      <c r="D1131" t="str">
        <f>IFERROR(VLOOKUP(G1131+0,'de para'!A:C,3,0),"")</f>
        <v/>
      </c>
      <c r="E1131" t="str">
        <f>IF(VLOOKUP(G1131+0,'de para'!E:H,4,0)="EX","Externo","Interno")</f>
        <v>Externo</v>
      </c>
      <c r="F1131" s="18" t="s">
        <v>20509</v>
      </c>
      <c r="G1131" s="18">
        <v>109</v>
      </c>
      <c r="H1131" s="18" t="s">
        <v>19095</v>
      </c>
      <c r="I1131" s="18" t="s">
        <v>774</v>
      </c>
      <c r="J1131" s="19">
        <v>42766</v>
      </c>
      <c r="K1131" s="18" t="s">
        <v>19150</v>
      </c>
      <c r="L1131" s="18" t="s">
        <v>19096</v>
      </c>
      <c r="M1131" s="18" t="s">
        <v>20510</v>
      </c>
      <c r="N1131" s="18" t="s">
        <v>19340</v>
      </c>
      <c r="O1131" s="18" t="s">
        <v>20520</v>
      </c>
      <c r="P1131" s="18" t="s">
        <v>10137</v>
      </c>
      <c r="Q1131" s="32">
        <v>5850</v>
      </c>
      <c r="R1131" s="32">
        <v>5850</v>
      </c>
      <c r="S1131" s="32">
        <v>0</v>
      </c>
      <c r="T1131" s="32">
        <v>5850</v>
      </c>
      <c r="U1131" s="32">
        <v>0</v>
      </c>
      <c r="V1131" s="32">
        <v>0</v>
      </c>
      <c r="W1131" s="20">
        <v>0</v>
      </c>
      <c r="X1131" s="20">
        <v>0</v>
      </c>
      <c r="Y1131" s="18" t="s">
        <v>19097</v>
      </c>
      <c r="Z1131" s="20">
        <v>0</v>
      </c>
      <c r="AA1131" s="20">
        <v>0</v>
      </c>
      <c r="AB1131" s="19">
        <v>42766</v>
      </c>
    </row>
    <row r="1132" spans="1:28" ht="15" customHeight="1" x14ac:dyDescent="0.25">
      <c r="A1132" t="s">
        <v>736</v>
      </c>
      <c r="B1132" t="str">
        <f>VLOOKUP(O1132+0,'de para'!K:O,3,0)</f>
        <v>NA</v>
      </c>
      <c r="C1132" t="str">
        <f t="shared" si="17"/>
        <v>3001</v>
      </c>
      <c r="D1132" t="str">
        <f>IFERROR(VLOOKUP(G1132+0,'de para'!A:C,3,0),"")</f>
        <v/>
      </c>
      <c r="E1132" t="str">
        <f>IF(VLOOKUP(G1132+0,'de para'!E:H,4,0)="EX","Externo","Interno")</f>
        <v>Externo</v>
      </c>
      <c r="F1132" s="21" t="s">
        <v>20509</v>
      </c>
      <c r="G1132" s="21">
        <v>109</v>
      </c>
      <c r="H1132" s="21" t="s">
        <v>19095</v>
      </c>
      <c r="I1132" s="21" t="s">
        <v>774</v>
      </c>
      <c r="J1132" s="22">
        <v>42766</v>
      </c>
      <c r="K1132" s="21" t="s">
        <v>19150</v>
      </c>
      <c r="L1132" s="21" t="s">
        <v>19096</v>
      </c>
      <c r="M1132" s="21" t="s">
        <v>20510</v>
      </c>
      <c r="N1132" s="21" t="s">
        <v>19342</v>
      </c>
      <c r="O1132" s="21" t="s">
        <v>20521</v>
      </c>
      <c r="P1132" s="21" t="s">
        <v>9556</v>
      </c>
      <c r="Q1132" s="33">
        <v>1500</v>
      </c>
      <c r="R1132" s="33">
        <v>1500</v>
      </c>
      <c r="S1132" s="33">
        <v>0</v>
      </c>
      <c r="T1132" s="33">
        <v>1500</v>
      </c>
      <c r="U1132" s="33">
        <v>0</v>
      </c>
      <c r="V1132" s="33">
        <v>0</v>
      </c>
      <c r="W1132" s="23">
        <v>0</v>
      </c>
      <c r="X1132" s="23">
        <v>0</v>
      </c>
      <c r="Y1132" s="21" t="s">
        <v>19097</v>
      </c>
      <c r="Z1132" s="23">
        <v>0</v>
      </c>
      <c r="AA1132" s="23">
        <v>0</v>
      </c>
      <c r="AB1132" s="22">
        <v>42740</v>
      </c>
    </row>
    <row r="1133" spans="1:28" ht="15" customHeight="1" x14ac:dyDescent="0.25">
      <c r="A1133" t="s">
        <v>736</v>
      </c>
      <c r="B1133" t="str">
        <f>VLOOKUP(O1133+0,'de para'!K:O,3,0)</f>
        <v>NA</v>
      </c>
      <c r="C1133" t="str">
        <f t="shared" si="17"/>
        <v>3001</v>
      </c>
      <c r="D1133" t="str">
        <f>IFERROR(VLOOKUP(G1133+0,'de para'!A:C,3,0),"")</f>
        <v/>
      </c>
      <c r="E1133" t="str">
        <f>IF(VLOOKUP(G1133+0,'de para'!E:H,4,0)="EX","Externo","Interno")</f>
        <v>Externo</v>
      </c>
      <c r="F1133" s="18" t="s">
        <v>20509</v>
      </c>
      <c r="G1133" s="18">
        <v>109</v>
      </c>
      <c r="H1133" s="18" t="s">
        <v>19095</v>
      </c>
      <c r="I1133" s="18" t="s">
        <v>774</v>
      </c>
      <c r="J1133" s="19">
        <v>42766</v>
      </c>
      <c r="K1133" s="18" t="s">
        <v>19150</v>
      </c>
      <c r="L1133" s="18" t="s">
        <v>19096</v>
      </c>
      <c r="M1133" s="18" t="s">
        <v>20510</v>
      </c>
      <c r="N1133" s="18" t="s">
        <v>19343</v>
      </c>
      <c r="O1133" s="18" t="s">
        <v>20522</v>
      </c>
      <c r="P1133" s="18" t="s">
        <v>740</v>
      </c>
      <c r="Q1133" s="32">
        <v>0</v>
      </c>
      <c r="R1133" s="32">
        <v>2500</v>
      </c>
      <c r="S1133" s="32">
        <v>0</v>
      </c>
      <c r="T1133" s="32">
        <v>2500</v>
      </c>
      <c r="U1133" s="32">
        <v>0</v>
      </c>
      <c r="V1133" s="32">
        <v>0</v>
      </c>
      <c r="W1133" s="20">
        <v>0</v>
      </c>
      <c r="X1133" s="20">
        <v>0</v>
      </c>
      <c r="Y1133" s="18" t="s">
        <v>19097</v>
      </c>
      <c r="Z1133" s="20">
        <v>0</v>
      </c>
      <c r="AA1133" s="20">
        <v>0</v>
      </c>
      <c r="AB1133" s="19">
        <v>42740</v>
      </c>
    </row>
    <row r="1134" spans="1:28" ht="15" customHeight="1" x14ac:dyDescent="0.25">
      <c r="A1134" t="s">
        <v>736</v>
      </c>
      <c r="B1134" t="str">
        <f>VLOOKUP(O1134+0,'de para'!K:O,3,0)</f>
        <v>NA</v>
      </c>
      <c r="C1134" t="str">
        <f t="shared" si="17"/>
        <v>3001</v>
      </c>
      <c r="D1134" t="str">
        <f>IFERROR(VLOOKUP(G1134+0,'de para'!A:C,3,0),"")</f>
        <v/>
      </c>
      <c r="E1134" t="str">
        <f>IF(VLOOKUP(G1134+0,'de para'!E:H,4,0)="EX","Externo","Interno")</f>
        <v>Externo</v>
      </c>
      <c r="F1134" s="21" t="s">
        <v>20525</v>
      </c>
      <c r="G1134" s="21">
        <v>121</v>
      </c>
      <c r="H1134" s="21" t="s">
        <v>19095</v>
      </c>
      <c r="I1134" s="21" t="s">
        <v>782</v>
      </c>
      <c r="J1134" s="22">
        <v>42710</v>
      </c>
      <c r="K1134" s="21" t="s">
        <v>19150</v>
      </c>
      <c r="L1134" s="21" t="s">
        <v>19096</v>
      </c>
      <c r="M1134" s="21" t="s">
        <v>20510</v>
      </c>
      <c r="N1134" s="21" t="s">
        <v>19095</v>
      </c>
      <c r="O1134" s="21" t="s">
        <v>20526</v>
      </c>
      <c r="P1134" s="21" t="s">
        <v>784</v>
      </c>
      <c r="Q1134" s="33">
        <v>0</v>
      </c>
      <c r="R1134" s="33">
        <v>35000</v>
      </c>
      <c r="S1134" s="33">
        <v>0</v>
      </c>
      <c r="T1134" s="33">
        <v>35000</v>
      </c>
      <c r="U1134" s="33">
        <v>0</v>
      </c>
      <c r="V1134" s="33">
        <v>0</v>
      </c>
      <c r="W1134" s="23">
        <v>0</v>
      </c>
      <c r="X1134" s="23">
        <v>2.5</v>
      </c>
      <c r="Y1134" s="21" t="s">
        <v>19097</v>
      </c>
      <c r="Z1134" s="23">
        <v>0</v>
      </c>
      <c r="AA1134" s="23">
        <v>87774.47</v>
      </c>
      <c r="AB1134" s="22">
        <v>42766</v>
      </c>
    </row>
    <row r="1135" spans="1:28" ht="15" customHeight="1" x14ac:dyDescent="0.25">
      <c r="A1135" t="s">
        <v>736</v>
      </c>
      <c r="B1135" t="str">
        <f>VLOOKUP(O1135+0,'de para'!K:O,3,0)</f>
        <v>NA</v>
      </c>
      <c r="C1135" t="str">
        <f t="shared" si="17"/>
        <v>3001</v>
      </c>
      <c r="D1135" t="str">
        <f>IFERROR(VLOOKUP(G1135+0,'de para'!A:C,3,0),"")</f>
        <v/>
      </c>
      <c r="E1135" t="str">
        <f>IF(VLOOKUP(G1135+0,'de para'!E:H,4,0)="EX","Externo","Interno")</f>
        <v>Externo</v>
      </c>
      <c r="F1135" s="18" t="s">
        <v>20525</v>
      </c>
      <c r="G1135" s="18">
        <v>121</v>
      </c>
      <c r="H1135" s="18" t="s">
        <v>19095</v>
      </c>
      <c r="I1135" s="18" t="s">
        <v>782</v>
      </c>
      <c r="J1135" s="19">
        <v>42710</v>
      </c>
      <c r="K1135" s="18" t="s">
        <v>19150</v>
      </c>
      <c r="L1135" s="18" t="s">
        <v>19096</v>
      </c>
      <c r="M1135" s="18" t="s">
        <v>20510</v>
      </c>
      <c r="N1135" s="18" t="s">
        <v>19102</v>
      </c>
      <c r="O1135" s="18" t="s">
        <v>20527</v>
      </c>
      <c r="P1135" s="18" t="s">
        <v>788</v>
      </c>
      <c r="Q1135" s="32">
        <v>0</v>
      </c>
      <c r="R1135" s="32">
        <v>22000</v>
      </c>
      <c r="S1135" s="32">
        <v>0</v>
      </c>
      <c r="T1135" s="32">
        <v>22000</v>
      </c>
      <c r="U1135" s="32">
        <v>0</v>
      </c>
      <c r="V1135" s="32">
        <v>0</v>
      </c>
      <c r="W1135" s="20">
        <v>0</v>
      </c>
      <c r="X1135" s="20">
        <v>4.74</v>
      </c>
      <c r="Y1135" s="18" t="s">
        <v>19097</v>
      </c>
      <c r="Z1135" s="20">
        <v>0</v>
      </c>
      <c r="AA1135" s="20">
        <v>104298.74</v>
      </c>
      <c r="AB1135" s="19">
        <v>42766</v>
      </c>
    </row>
    <row r="1136" spans="1:28" ht="15" customHeight="1" x14ac:dyDescent="0.25">
      <c r="A1136" t="s">
        <v>736</v>
      </c>
      <c r="B1136" t="str">
        <f>VLOOKUP(O1136+0,'de para'!K:O,3,0)</f>
        <v>NA</v>
      </c>
      <c r="C1136" t="str">
        <f t="shared" si="17"/>
        <v>3001</v>
      </c>
      <c r="D1136" t="str">
        <f>IFERROR(VLOOKUP(G1136+0,'de para'!A:C,3,0),"")</f>
        <v/>
      </c>
      <c r="E1136" t="str">
        <f>IF(VLOOKUP(G1136+0,'de para'!E:H,4,0)="EX","Externo","Interno")</f>
        <v>Externo</v>
      </c>
      <c r="F1136" s="21" t="s">
        <v>20525</v>
      </c>
      <c r="G1136" s="21">
        <v>121</v>
      </c>
      <c r="H1136" s="21" t="s">
        <v>19095</v>
      </c>
      <c r="I1136" s="21" t="s">
        <v>782</v>
      </c>
      <c r="J1136" s="22">
        <v>42710</v>
      </c>
      <c r="K1136" s="21" t="s">
        <v>19150</v>
      </c>
      <c r="L1136" s="21" t="s">
        <v>19096</v>
      </c>
      <c r="M1136" s="21" t="s">
        <v>20510</v>
      </c>
      <c r="N1136" s="21" t="s">
        <v>19108</v>
      </c>
      <c r="O1136" s="21" t="s">
        <v>20528</v>
      </c>
      <c r="P1136" s="21" t="s">
        <v>792</v>
      </c>
      <c r="Q1136" s="33">
        <v>630</v>
      </c>
      <c r="R1136" s="33">
        <v>675</v>
      </c>
      <c r="S1136" s="33">
        <v>0</v>
      </c>
      <c r="T1136" s="33">
        <v>675</v>
      </c>
      <c r="U1136" s="33">
        <v>0</v>
      </c>
      <c r="V1136" s="33">
        <v>0</v>
      </c>
      <c r="W1136" s="23">
        <v>0</v>
      </c>
      <c r="X1136" s="23">
        <v>114.22</v>
      </c>
      <c r="Y1136" s="21" t="s">
        <v>19097</v>
      </c>
      <c r="Z1136" s="23">
        <v>0</v>
      </c>
      <c r="AA1136" s="23">
        <v>77103.25</v>
      </c>
      <c r="AB1136" s="22">
        <v>42766</v>
      </c>
    </row>
    <row r="1137" spans="1:28" ht="15" customHeight="1" x14ac:dyDescent="0.25">
      <c r="A1137" t="s">
        <v>736</v>
      </c>
      <c r="B1137" t="str">
        <f>VLOOKUP(O1137+0,'de para'!K:O,3,0)</f>
        <v>NA</v>
      </c>
      <c r="C1137" t="str">
        <f t="shared" si="17"/>
        <v>3002</v>
      </c>
      <c r="D1137" t="str">
        <f>IFERROR(VLOOKUP(G1137+0,'de para'!A:C,3,0),"")</f>
        <v/>
      </c>
      <c r="E1137" t="str">
        <f>IF(VLOOKUP(G1137+0,'de para'!E:H,4,0)="EX","Externo","Interno")</f>
        <v>Externo</v>
      </c>
      <c r="F1137" s="18" t="s">
        <v>20525</v>
      </c>
      <c r="G1137" s="18">
        <v>121</v>
      </c>
      <c r="H1137" s="18" t="s">
        <v>19095</v>
      </c>
      <c r="I1137" s="18" t="s">
        <v>782</v>
      </c>
      <c r="J1137" s="19">
        <v>42710</v>
      </c>
      <c r="K1137" s="18" t="s">
        <v>19150</v>
      </c>
      <c r="L1137" s="18" t="s">
        <v>19096</v>
      </c>
      <c r="M1137" s="18" t="s">
        <v>20510</v>
      </c>
      <c r="N1137" s="18" t="s">
        <v>19103</v>
      </c>
      <c r="O1137" s="18" t="s">
        <v>20506</v>
      </c>
      <c r="P1137" s="18" t="s">
        <v>783</v>
      </c>
      <c r="Q1137" s="32">
        <v>3080</v>
      </c>
      <c r="R1137" s="32">
        <v>3000</v>
      </c>
      <c r="S1137" s="32">
        <v>0</v>
      </c>
      <c r="T1137" s="32">
        <v>3000</v>
      </c>
      <c r="U1137" s="32">
        <v>0</v>
      </c>
      <c r="V1137" s="32">
        <v>0</v>
      </c>
      <c r="W1137" s="20">
        <v>0</v>
      </c>
      <c r="X1137" s="20">
        <v>2.4700000000000002</v>
      </c>
      <c r="Y1137" s="18" t="s">
        <v>19097</v>
      </c>
      <c r="Z1137" s="20">
        <v>0</v>
      </c>
      <c r="AA1137" s="20">
        <v>7420.46</v>
      </c>
      <c r="AB1137" s="19">
        <v>42766</v>
      </c>
    </row>
    <row r="1138" spans="1:28" ht="15" customHeight="1" x14ac:dyDescent="0.25">
      <c r="A1138" t="s">
        <v>736</v>
      </c>
      <c r="B1138" t="str">
        <f>VLOOKUP(O1138+0,'de para'!K:O,3,0)</f>
        <v>NA</v>
      </c>
      <c r="C1138" t="str">
        <f t="shared" si="17"/>
        <v>3001</v>
      </c>
      <c r="D1138" t="str">
        <f>IFERROR(VLOOKUP(G1138+0,'de para'!A:C,3,0),"")</f>
        <v/>
      </c>
      <c r="E1138" t="str">
        <f>IF(VLOOKUP(G1138+0,'de para'!E:H,4,0)="EX","Externo","Interno")</f>
        <v>Externo</v>
      </c>
      <c r="F1138" s="21" t="s">
        <v>20525</v>
      </c>
      <c r="G1138" s="21">
        <v>121</v>
      </c>
      <c r="H1138" s="21" t="s">
        <v>19095</v>
      </c>
      <c r="I1138" s="21" t="s">
        <v>782</v>
      </c>
      <c r="J1138" s="22">
        <v>42710</v>
      </c>
      <c r="K1138" s="21" t="s">
        <v>19150</v>
      </c>
      <c r="L1138" s="21" t="s">
        <v>19096</v>
      </c>
      <c r="M1138" s="21" t="s">
        <v>20510</v>
      </c>
      <c r="N1138" s="21" t="s">
        <v>19291</v>
      </c>
      <c r="O1138" s="21" t="s">
        <v>20551</v>
      </c>
      <c r="P1138" s="21" t="s">
        <v>9539</v>
      </c>
      <c r="Q1138" s="33">
        <v>0</v>
      </c>
      <c r="R1138" s="33">
        <v>400</v>
      </c>
      <c r="S1138" s="33">
        <v>0</v>
      </c>
      <c r="T1138" s="33">
        <v>400</v>
      </c>
      <c r="U1138" s="33">
        <v>0</v>
      </c>
      <c r="V1138" s="33">
        <v>0</v>
      </c>
      <c r="W1138" s="23">
        <v>0</v>
      </c>
      <c r="X1138" s="23">
        <v>123.67</v>
      </c>
      <c r="Y1138" s="21" t="s">
        <v>19097</v>
      </c>
      <c r="Z1138" s="23">
        <v>0</v>
      </c>
      <c r="AA1138" s="23">
        <v>49469.760000000002</v>
      </c>
      <c r="AB1138" s="22">
        <v>42766</v>
      </c>
    </row>
    <row r="1139" spans="1:28" ht="15" customHeight="1" x14ac:dyDescent="0.25">
      <c r="A1139" t="s">
        <v>736</v>
      </c>
      <c r="B1139" t="str">
        <f>VLOOKUP(O1139+0,'de para'!K:O,3,0)</f>
        <v>NA</v>
      </c>
      <c r="C1139" t="str">
        <f t="shared" si="17"/>
        <v>3001</v>
      </c>
      <c r="D1139" t="str">
        <f>IFERROR(VLOOKUP(G1139+0,'de para'!A:C,3,0),"")</f>
        <v/>
      </c>
      <c r="E1139" t="str">
        <f>IF(VLOOKUP(G1139+0,'de para'!E:H,4,0)="EX","Externo","Interno")</f>
        <v>Externo</v>
      </c>
      <c r="F1139" s="18" t="s">
        <v>20525</v>
      </c>
      <c r="G1139" s="18">
        <v>121</v>
      </c>
      <c r="H1139" s="18" t="s">
        <v>19095</v>
      </c>
      <c r="I1139" s="18" t="s">
        <v>782</v>
      </c>
      <c r="J1139" s="19">
        <v>42710</v>
      </c>
      <c r="K1139" s="18" t="s">
        <v>19150</v>
      </c>
      <c r="L1139" s="18" t="s">
        <v>19096</v>
      </c>
      <c r="M1139" s="18" t="s">
        <v>20510</v>
      </c>
      <c r="N1139" s="18" t="s">
        <v>19104</v>
      </c>
      <c r="O1139" s="18" t="s">
        <v>20515</v>
      </c>
      <c r="P1139" s="18" t="s">
        <v>760</v>
      </c>
      <c r="Q1139" s="32">
        <v>272</v>
      </c>
      <c r="R1139" s="32">
        <v>1280</v>
      </c>
      <c r="S1139" s="32">
        <v>0</v>
      </c>
      <c r="T1139" s="32">
        <v>1280</v>
      </c>
      <c r="U1139" s="32">
        <v>0</v>
      </c>
      <c r="V1139" s="32">
        <v>0</v>
      </c>
      <c r="W1139" s="20">
        <v>0</v>
      </c>
      <c r="X1139" s="20">
        <v>51.53</v>
      </c>
      <c r="Y1139" s="18" t="s">
        <v>19097</v>
      </c>
      <c r="Z1139" s="20">
        <v>0</v>
      </c>
      <c r="AA1139" s="20">
        <v>65959.679999999993</v>
      </c>
      <c r="AB1139" s="19">
        <v>42766</v>
      </c>
    </row>
    <row r="1140" spans="1:28" ht="15" customHeight="1" x14ac:dyDescent="0.25">
      <c r="A1140" t="s">
        <v>736</v>
      </c>
      <c r="B1140" t="str">
        <f>VLOOKUP(O1140+0,'de para'!K:O,3,0)</f>
        <v>NA</v>
      </c>
      <c r="C1140" t="str">
        <f t="shared" si="17"/>
        <v>3001</v>
      </c>
      <c r="D1140" t="str">
        <f>IFERROR(VLOOKUP(G1140+0,'de para'!A:C,3,0),"")</f>
        <v/>
      </c>
      <c r="E1140" t="str">
        <f>IF(VLOOKUP(G1140+0,'de para'!E:H,4,0)="EX","Externo","Interno")</f>
        <v>Externo</v>
      </c>
      <c r="F1140" s="21" t="s">
        <v>20525</v>
      </c>
      <c r="G1140" s="21">
        <v>121</v>
      </c>
      <c r="H1140" s="21" t="s">
        <v>19095</v>
      </c>
      <c r="I1140" s="21" t="s">
        <v>782</v>
      </c>
      <c r="J1140" s="22">
        <v>42710</v>
      </c>
      <c r="K1140" s="21" t="s">
        <v>19150</v>
      </c>
      <c r="L1140" s="21" t="s">
        <v>19096</v>
      </c>
      <c r="M1140" s="21" t="s">
        <v>20510</v>
      </c>
      <c r="N1140" s="21" t="s">
        <v>19112</v>
      </c>
      <c r="O1140" s="21" t="s">
        <v>20507</v>
      </c>
      <c r="P1140" s="21" t="s">
        <v>19197</v>
      </c>
      <c r="Q1140" s="33">
        <v>1918</v>
      </c>
      <c r="R1140" s="33">
        <v>560</v>
      </c>
      <c r="S1140" s="33">
        <v>0</v>
      </c>
      <c r="T1140" s="33">
        <v>560</v>
      </c>
      <c r="U1140" s="33">
        <v>0</v>
      </c>
      <c r="V1140" s="33">
        <v>0</v>
      </c>
      <c r="W1140" s="23">
        <v>0</v>
      </c>
      <c r="X1140" s="23">
        <v>68.7</v>
      </c>
      <c r="Y1140" s="21" t="s">
        <v>19097</v>
      </c>
      <c r="Z1140" s="23">
        <v>0</v>
      </c>
      <c r="AA1140" s="23">
        <v>38476.480000000003</v>
      </c>
      <c r="AB1140" s="22">
        <v>42766</v>
      </c>
    </row>
    <row r="1141" spans="1:28" ht="15" customHeight="1" x14ac:dyDescent="0.25">
      <c r="A1141" t="s">
        <v>736</v>
      </c>
      <c r="B1141" t="str">
        <f>VLOOKUP(O1141+0,'de para'!K:O,3,0)</f>
        <v>NA</v>
      </c>
      <c r="C1141" t="str">
        <f t="shared" si="17"/>
        <v>3001</v>
      </c>
      <c r="D1141" t="str">
        <f>IFERROR(VLOOKUP(G1141+0,'de para'!A:C,3,0),"")</f>
        <v/>
      </c>
      <c r="E1141" t="str">
        <f>IF(VLOOKUP(G1141+0,'de para'!E:H,4,0)="EX","Externo","Interno")</f>
        <v>Externo</v>
      </c>
      <c r="F1141" s="18" t="s">
        <v>20525</v>
      </c>
      <c r="G1141" s="18">
        <v>121</v>
      </c>
      <c r="H1141" s="18" t="s">
        <v>19095</v>
      </c>
      <c r="I1141" s="18" t="s">
        <v>782</v>
      </c>
      <c r="J1141" s="19">
        <v>42710</v>
      </c>
      <c r="K1141" s="18" t="s">
        <v>19150</v>
      </c>
      <c r="L1141" s="18" t="s">
        <v>19096</v>
      </c>
      <c r="M1141" s="18" t="s">
        <v>20510</v>
      </c>
      <c r="N1141" s="18" t="s">
        <v>19113</v>
      </c>
      <c r="O1141" s="18" t="s">
        <v>20518</v>
      </c>
      <c r="P1141" s="18" t="s">
        <v>20519</v>
      </c>
      <c r="Q1141" s="32">
        <v>252</v>
      </c>
      <c r="R1141" s="32">
        <v>480</v>
      </c>
      <c r="S1141" s="32">
        <v>0</v>
      </c>
      <c r="T1141" s="32">
        <v>480</v>
      </c>
      <c r="U1141" s="32">
        <v>0</v>
      </c>
      <c r="V1141" s="32">
        <v>0</v>
      </c>
      <c r="W1141" s="20">
        <v>0</v>
      </c>
      <c r="X1141" s="20">
        <v>68.7</v>
      </c>
      <c r="Y1141" s="18" t="s">
        <v>19097</v>
      </c>
      <c r="Z1141" s="20">
        <v>0</v>
      </c>
      <c r="AA1141" s="20">
        <v>32979.839999999997</v>
      </c>
      <c r="AB1141" s="19">
        <v>42766</v>
      </c>
    </row>
    <row r="1142" spans="1:28" ht="15" customHeight="1" x14ac:dyDescent="0.25">
      <c r="A1142" t="s">
        <v>736</v>
      </c>
      <c r="B1142" t="str">
        <f>VLOOKUP(O1142+0,'de para'!K:O,3,0)</f>
        <v>NA</v>
      </c>
      <c r="C1142" t="str">
        <f t="shared" si="17"/>
        <v>3001</v>
      </c>
      <c r="D1142" t="str">
        <f>IFERROR(VLOOKUP(G1142+0,'de para'!A:C,3,0),"")</f>
        <v/>
      </c>
      <c r="E1142" t="str">
        <f>IF(VLOOKUP(G1142+0,'de para'!E:H,4,0)="EX","Externo","Interno")</f>
        <v>Externo</v>
      </c>
      <c r="F1142" s="21" t="s">
        <v>20525</v>
      </c>
      <c r="G1142" s="21">
        <v>121</v>
      </c>
      <c r="H1142" s="21" t="s">
        <v>19095</v>
      </c>
      <c r="I1142" s="21" t="s">
        <v>782</v>
      </c>
      <c r="J1142" s="22">
        <v>42710</v>
      </c>
      <c r="K1142" s="21" t="s">
        <v>19150</v>
      </c>
      <c r="L1142" s="21" t="s">
        <v>19096</v>
      </c>
      <c r="M1142" s="21" t="s">
        <v>20510</v>
      </c>
      <c r="N1142" s="21" t="s">
        <v>19340</v>
      </c>
      <c r="O1142" s="21" t="s">
        <v>20529</v>
      </c>
      <c r="P1142" s="21" t="s">
        <v>9610</v>
      </c>
      <c r="Q1142" s="33">
        <v>232</v>
      </c>
      <c r="R1142" s="33">
        <v>750</v>
      </c>
      <c r="S1142" s="33">
        <v>0</v>
      </c>
      <c r="T1142" s="33">
        <v>750</v>
      </c>
      <c r="U1142" s="33">
        <v>0</v>
      </c>
      <c r="V1142" s="33">
        <v>0</v>
      </c>
      <c r="W1142" s="23">
        <v>0</v>
      </c>
      <c r="X1142" s="23">
        <v>54.96</v>
      </c>
      <c r="Y1142" s="21" t="s">
        <v>19097</v>
      </c>
      <c r="Z1142" s="23">
        <v>0</v>
      </c>
      <c r="AA1142" s="23">
        <v>41224.800000000003</v>
      </c>
      <c r="AB1142" s="22">
        <v>42766</v>
      </c>
    </row>
    <row r="1143" spans="1:28" ht="15" customHeight="1" x14ac:dyDescent="0.25">
      <c r="A1143" t="s">
        <v>736</v>
      </c>
      <c r="B1143" t="str">
        <f>VLOOKUP(O1143+0,'de para'!K:O,3,0)</f>
        <v>NA</v>
      </c>
      <c r="C1143" t="str">
        <f t="shared" si="17"/>
        <v>3001</v>
      </c>
      <c r="D1143" t="str">
        <f>IFERROR(VLOOKUP(G1143+0,'de para'!A:C,3,0),"")</f>
        <v/>
      </c>
      <c r="E1143" t="str">
        <f>IF(VLOOKUP(G1143+0,'de para'!E:H,4,0)="EX","Externo","Interno")</f>
        <v>Externo</v>
      </c>
      <c r="F1143" s="18" t="s">
        <v>20525</v>
      </c>
      <c r="G1143" s="18">
        <v>121</v>
      </c>
      <c r="H1143" s="18" t="s">
        <v>19095</v>
      </c>
      <c r="I1143" s="18" t="s">
        <v>782</v>
      </c>
      <c r="J1143" s="19">
        <v>42710</v>
      </c>
      <c r="K1143" s="18" t="s">
        <v>19150</v>
      </c>
      <c r="L1143" s="18" t="s">
        <v>19096</v>
      </c>
      <c r="M1143" s="18" t="s">
        <v>20510</v>
      </c>
      <c r="N1143" s="18" t="s">
        <v>19342</v>
      </c>
      <c r="O1143" s="18" t="s">
        <v>20530</v>
      </c>
      <c r="P1143" s="18" t="s">
        <v>19261</v>
      </c>
      <c r="Q1143" s="32">
        <v>240</v>
      </c>
      <c r="R1143" s="32">
        <v>750</v>
      </c>
      <c r="S1143" s="32">
        <v>0</v>
      </c>
      <c r="T1143" s="32">
        <v>750</v>
      </c>
      <c r="U1143" s="32">
        <v>0</v>
      </c>
      <c r="V1143" s="32">
        <v>0</v>
      </c>
      <c r="W1143" s="20">
        <v>0</v>
      </c>
      <c r="X1143" s="20">
        <v>54.96</v>
      </c>
      <c r="Y1143" s="18" t="s">
        <v>19097</v>
      </c>
      <c r="Z1143" s="20">
        <v>0</v>
      </c>
      <c r="AA1143" s="20">
        <v>41224.800000000003</v>
      </c>
      <c r="AB1143" s="19">
        <v>42766</v>
      </c>
    </row>
    <row r="1144" spans="1:28" ht="15" customHeight="1" x14ac:dyDescent="0.25">
      <c r="A1144" t="s">
        <v>736</v>
      </c>
      <c r="B1144" t="str">
        <f>VLOOKUP(O1144+0,'de para'!K:O,3,0)</f>
        <v>NA</v>
      </c>
      <c r="C1144" t="str">
        <f t="shared" si="17"/>
        <v>3001</v>
      </c>
      <c r="D1144" t="str">
        <f>IFERROR(VLOOKUP(G1144+0,'de para'!A:C,3,0),"")</f>
        <v/>
      </c>
      <c r="E1144" t="str">
        <f>IF(VLOOKUP(G1144+0,'de para'!E:H,4,0)="EX","Externo","Interno")</f>
        <v>Externo</v>
      </c>
      <c r="F1144" s="21" t="s">
        <v>20525</v>
      </c>
      <c r="G1144" s="21">
        <v>121</v>
      </c>
      <c r="H1144" s="21" t="s">
        <v>19095</v>
      </c>
      <c r="I1144" s="21" t="s">
        <v>782</v>
      </c>
      <c r="J1144" s="22">
        <v>42710</v>
      </c>
      <c r="K1144" s="21" t="s">
        <v>19150</v>
      </c>
      <c r="L1144" s="21" t="s">
        <v>19096</v>
      </c>
      <c r="M1144" s="21" t="s">
        <v>20510</v>
      </c>
      <c r="N1144" s="21" t="s">
        <v>19343</v>
      </c>
      <c r="O1144" s="21" t="s">
        <v>20531</v>
      </c>
      <c r="P1144" s="21" t="s">
        <v>20532</v>
      </c>
      <c r="Q1144" s="33">
        <v>7200</v>
      </c>
      <c r="R1144" s="33">
        <v>26000</v>
      </c>
      <c r="S1144" s="33">
        <v>0</v>
      </c>
      <c r="T1144" s="33">
        <v>26000</v>
      </c>
      <c r="U1144" s="33">
        <v>0</v>
      </c>
      <c r="V1144" s="33">
        <v>0</v>
      </c>
      <c r="W1144" s="23">
        <v>0</v>
      </c>
      <c r="X1144" s="23">
        <v>3.5</v>
      </c>
      <c r="Y1144" s="21" t="s">
        <v>19097</v>
      </c>
      <c r="Z1144" s="23">
        <v>0</v>
      </c>
      <c r="AA1144" s="23">
        <v>91106.8</v>
      </c>
      <c r="AB1144" s="22">
        <v>42738</v>
      </c>
    </row>
    <row r="1145" spans="1:28" ht="15" customHeight="1" x14ac:dyDescent="0.25">
      <c r="A1145" t="s">
        <v>736</v>
      </c>
      <c r="B1145" t="str">
        <f>VLOOKUP(O1145+0,'de para'!K:O,3,0)</f>
        <v>NA</v>
      </c>
      <c r="C1145" t="str">
        <f t="shared" si="17"/>
        <v>3001</v>
      </c>
      <c r="D1145" t="str">
        <f>IFERROR(VLOOKUP(G1145+0,'de para'!A:C,3,0),"")</f>
        <v/>
      </c>
      <c r="E1145" t="str">
        <f>IF(VLOOKUP(G1145+0,'de para'!E:H,4,0)="EX","Externo","Interno")</f>
        <v>Externo</v>
      </c>
      <c r="F1145" s="18" t="s">
        <v>20525</v>
      </c>
      <c r="G1145" s="18">
        <v>121</v>
      </c>
      <c r="H1145" s="18" t="s">
        <v>19095</v>
      </c>
      <c r="I1145" s="18" t="s">
        <v>782</v>
      </c>
      <c r="J1145" s="19">
        <v>42710</v>
      </c>
      <c r="K1145" s="18" t="s">
        <v>19150</v>
      </c>
      <c r="L1145" s="18" t="s">
        <v>19096</v>
      </c>
      <c r="M1145" s="18" t="s">
        <v>20510</v>
      </c>
      <c r="N1145" s="18" t="s">
        <v>19349</v>
      </c>
      <c r="O1145" s="18" t="s">
        <v>20533</v>
      </c>
      <c r="P1145" s="18" t="s">
        <v>789</v>
      </c>
      <c r="Q1145" s="32">
        <v>2800</v>
      </c>
      <c r="R1145" s="32">
        <v>15000</v>
      </c>
      <c r="S1145" s="32">
        <v>0</v>
      </c>
      <c r="T1145" s="32">
        <v>15000</v>
      </c>
      <c r="U1145" s="32">
        <v>0</v>
      </c>
      <c r="V1145" s="32">
        <v>0</v>
      </c>
      <c r="W1145" s="20">
        <v>0</v>
      </c>
      <c r="X1145" s="20">
        <v>6.59</v>
      </c>
      <c r="Y1145" s="18" t="s">
        <v>19097</v>
      </c>
      <c r="Z1145" s="20">
        <v>0</v>
      </c>
      <c r="AA1145" s="20">
        <v>98939.520000000004</v>
      </c>
      <c r="AB1145" s="19">
        <v>42738</v>
      </c>
    </row>
    <row r="1146" spans="1:28" ht="15" customHeight="1" x14ac:dyDescent="0.25">
      <c r="A1146" t="s">
        <v>736</v>
      </c>
      <c r="B1146" t="str">
        <f>VLOOKUP(O1146+0,'de para'!K:O,3,0)</f>
        <v>NA</v>
      </c>
      <c r="C1146" t="str">
        <f t="shared" si="17"/>
        <v>3001</v>
      </c>
      <c r="D1146" t="str">
        <f>IFERROR(VLOOKUP(G1146+0,'de para'!A:C,3,0),"")</f>
        <v/>
      </c>
      <c r="E1146" t="str">
        <f>IF(VLOOKUP(G1146+0,'de para'!E:H,4,0)="EX","Externo","Interno")</f>
        <v>Externo</v>
      </c>
      <c r="F1146" s="21" t="s">
        <v>20525</v>
      </c>
      <c r="G1146" s="21">
        <v>121</v>
      </c>
      <c r="H1146" s="21" t="s">
        <v>19095</v>
      </c>
      <c r="I1146" s="21" t="s">
        <v>782</v>
      </c>
      <c r="J1146" s="22">
        <v>42710</v>
      </c>
      <c r="K1146" s="21" t="s">
        <v>19150</v>
      </c>
      <c r="L1146" s="21" t="s">
        <v>19096</v>
      </c>
      <c r="M1146" s="21" t="s">
        <v>20510</v>
      </c>
      <c r="N1146" s="21" t="s">
        <v>19351</v>
      </c>
      <c r="O1146" s="21" t="s">
        <v>20534</v>
      </c>
      <c r="P1146" s="21" t="s">
        <v>20535</v>
      </c>
      <c r="Q1146" s="33">
        <v>5850</v>
      </c>
      <c r="R1146" s="33">
        <v>25875</v>
      </c>
      <c r="S1146" s="33">
        <v>0</v>
      </c>
      <c r="T1146" s="33">
        <v>25875</v>
      </c>
      <c r="U1146" s="33">
        <v>0</v>
      </c>
      <c r="V1146" s="33">
        <v>0</v>
      </c>
      <c r="W1146" s="23">
        <v>0</v>
      </c>
      <c r="X1146" s="23">
        <v>0.96</v>
      </c>
      <c r="Y1146" s="21" t="s">
        <v>19097</v>
      </c>
      <c r="Z1146" s="23">
        <v>0</v>
      </c>
      <c r="AA1146" s="23">
        <v>24889.47</v>
      </c>
      <c r="AB1146" s="22">
        <v>42738</v>
      </c>
    </row>
    <row r="1147" spans="1:28" ht="15" customHeight="1" x14ac:dyDescent="0.25">
      <c r="A1147" t="s">
        <v>736</v>
      </c>
      <c r="B1147" t="str">
        <f>VLOOKUP(O1147+0,'de para'!K:O,3,0)</f>
        <v>NA</v>
      </c>
      <c r="C1147" t="str">
        <f t="shared" si="17"/>
        <v>3001</v>
      </c>
      <c r="D1147" t="str">
        <f>IFERROR(VLOOKUP(G1147+0,'de para'!A:C,3,0),"")</f>
        <v/>
      </c>
      <c r="E1147" t="str">
        <f>IF(VLOOKUP(G1147+0,'de para'!E:H,4,0)="EX","Externo","Interno")</f>
        <v>Externo</v>
      </c>
      <c r="F1147" s="18" t="s">
        <v>20525</v>
      </c>
      <c r="G1147" s="18">
        <v>121</v>
      </c>
      <c r="H1147" s="18" t="s">
        <v>19095</v>
      </c>
      <c r="I1147" s="18" t="s">
        <v>782</v>
      </c>
      <c r="J1147" s="19">
        <v>42710</v>
      </c>
      <c r="K1147" s="18" t="s">
        <v>19150</v>
      </c>
      <c r="L1147" s="18" t="s">
        <v>19096</v>
      </c>
      <c r="M1147" s="18" t="s">
        <v>20510</v>
      </c>
      <c r="N1147" s="18" t="s">
        <v>19352</v>
      </c>
      <c r="O1147" s="18" t="s">
        <v>20536</v>
      </c>
      <c r="P1147" s="18" t="s">
        <v>20537</v>
      </c>
      <c r="Q1147" s="32">
        <v>11250</v>
      </c>
      <c r="R1147" s="32">
        <v>11250</v>
      </c>
      <c r="S1147" s="32">
        <v>0</v>
      </c>
      <c r="T1147" s="32">
        <v>11250</v>
      </c>
      <c r="U1147" s="32">
        <v>0</v>
      </c>
      <c r="V1147" s="32">
        <v>0</v>
      </c>
      <c r="W1147" s="20">
        <v>0</v>
      </c>
      <c r="X1147" s="20">
        <v>1.51</v>
      </c>
      <c r="Y1147" s="18" t="s">
        <v>19097</v>
      </c>
      <c r="Z1147" s="20">
        <v>0</v>
      </c>
      <c r="AA1147" s="20">
        <v>17005.23</v>
      </c>
      <c r="AB1147" s="19">
        <v>42738</v>
      </c>
    </row>
    <row r="1148" spans="1:28" x14ac:dyDescent="0.25">
      <c r="A1148" t="s">
        <v>736</v>
      </c>
      <c r="B1148" t="str">
        <f>VLOOKUP(O1148+0,'de para'!K:O,3,0)</f>
        <v>NA</v>
      </c>
      <c r="C1148" t="str">
        <f t="shared" si="17"/>
        <v>3001</v>
      </c>
      <c r="D1148" t="str">
        <f>IFERROR(VLOOKUP(G1148+0,'de para'!A:C,3,0),"")</f>
        <v/>
      </c>
      <c r="E1148" t="str">
        <f>IF(VLOOKUP(G1148+0,'de para'!E:H,4,0)="EX","Externo","Interno")</f>
        <v>Externo</v>
      </c>
      <c r="F1148" s="21" t="s">
        <v>20525</v>
      </c>
      <c r="G1148" s="21">
        <v>121</v>
      </c>
      <c r="H1148" s="21" t="s">
        <v>19095</v>
      </c>
      <c r="I1148" s="21" t="s">
        <v>782</v>
      </c>
      <c r="J1148" s="22">
        <v>42710</v>
      </c>
      <c r="K1148" s="21" t="s">
        <v>19150</v>
      </c>
      <c r="L1148" s="21" t="s">
        <v>19096</v>
      </c>
      <c r="M1148" s="21" t="s">
        <v>20510</v>
      </c>
      <c r="N1148" s="21" t="s">
        <v>19353</v>
      </c>
      <c r="O1148" s="21" t="s">
        <v>20538</v>
      </c>
      <c r="P1148" s="21" t="s">
        <v>9549</v>
      </c>
      <c r="Q1148" s="33">
        <v>0</v>
      </c>
      <c r="R1148" s="33">
        <v>10000</v>
      </c>
      <c r="S1148" s="33">
        <v>0</v>
      </c>
      <c r="T1148" s="33">
        <v>10000</v>
      </c>
      <c r="U1148" s="33">
        <v>0</v>
      </c>
      <c r="V1148" s="33">
        <v>0</v>
      </c>
      <c r="W1148" s="23">
        <v>0</v>
      </c>
      <c r="X1148" s="23">
        <v>9.58</v>
      </c>
      <c r="Y1148" s="21" t="s">
        <v>19097</v>
      </c>
      <c r="Z1148" s="23">
        <v>0</v>
      </c>
      <c r="AA1148" s="23">
        <v>95847.66</v>
      </c>
      <c r="AB1148" s="22">
        <v>42738</v>
      </c>
    </row>
    <row r="1149" spans="1:28" ht="15" customHeight="1" x14ac:dyDescent="0.25">
      <c r="A1149" t="s">
        <v>736</v>
      </c>
      <c r="B1149" t="str">
        <f>VLOOKUP(O1149+0,'de para'!K:O,3,0)</f>
        <v>NA</v>
      </c>
      <c r="C1149" t="str">
        <f t="shared" si="17"/>
        <v>3001</v>
      </c>
      <c r="D1149" t="str">
        <f>IFERROR(VLOOKUP(G1149+0,'de para'!A:C,3,0),"")</f>
        <v/>
      </c>
      <c r="E1149" t="str">
        <f>IF(VLOOKUP(G1149+0,'de para'!E:H,4,0)="EX","Externo","Interno")</f>
        <v>Externo</v>
      </c>
      <c r="F1149" s="18" t="s">
        <v>20525</v>
      </c>
      <c r="G1149" s="18">
        <v>121</v>
      </c>
      <c r="H1149" s="18" t="s">
        <v>19095</v>
      </c>
      <c r="I1149" s="18" t="s">
        <v>782</v>
      </c>
      <c r="J1149" s="19">
        <v>42710</v>
      </c>
      <c r="K1149" s="18" t="s">
        <v>19150</v>
      </c>
      <c r="L1149" s="18" t="s">
        <v>19096</v>
      </c>
      <c r="M1149" s="18" t="s">
        <v>20510</v>
      </c>
      <c r="N1149" s="18" t="s">
        <v>19117</v>
      </c>
      <c r="O1149" s="18" t="s">
        <v>20539</v>
      </c>
      <c r="P1149" s="18" t="s">
        <v>20540</v>
      </c>
      <c r="Q1149" s="32">
        <v>5250</v>
      </c>
      <c r="R1149" s="32">
        <v>17700</v>
      </c>
      <c r="S1149" s="32">
        <v>0</v>
      </c>
      <c r="T1149" s="32">
        <v>17700</v>
      </c>
      <c r="U1149" s="32">
        <v>0</v>
      </c>
      <c r="V1149" s="32">
        <v>0</v>
      </c>
      <c r="W1149" s="20">
        <v>0</v>
      </c>
      <c r="X1149" s="20">
        <v>4.63</v>
      </c>
      <c r="Y1149" s="18" t="s">
        <v>19097</v>
      </c>
      <c r="Z1149" s="20">
        <v>0</v>
      </c>
      <c r="AA1149" s="20">
        <v>82088.88</v>
      </c>
      <c r="AB1149" s="19">
        <v>42740</v>
      </c>
    </row>
    <row r="1150" spans="1:28" ht="15" customHeight="1" x14ac:dyDescent="0.25">
      <c r="A1150" t="s">
        <v>736</v>
      </c>
      <c r="B1150" t="str">
        <f>VLOOKUP(O1150+0,'de para'!K:O,3,0)</f>
        <v>NA</v>
      </c>
      <c r="C1150" t="str">
        <f t="shared" si="17"/>
        <v>3001</v>
      </c>
      <c r="D1150" t="str">
        <f>IFERROR(VLOOKUP(G1150+0,'de para'!A:C,3,0),"")</f>
        <v/>
      </c>
      <c r="E1150" t="str">
        <f>IF(VLOOKUP(G1150+0,'de para'!E:H,4,0)="EX","Externo","Interno")</f>
        <v>Externo</v>
      </c>
      <c r="F1150" s="21" t="s">
        <v>20541</v>
      </c>
      <c r="G1150" s="21">
        <v>121</v>
      </c>
      <c r="H1150" s="21" t="s">
        <v>19095</v>
      </c>
      <c r="I1150" s="21" t="s">
        <v>782</v>
      </c>
      <c r="J1150" s="22">
        <v>42766</v>
      </c>
      <c r="K1150" s="21" t="s">
        <v>19150</v>
      </c>
      <c r="L1150" s="21" t="s">
        <v>19096</v>
      </c>
      <c r="M1150" s="21" t="s">
        <v>20510</v>
      </c>
      <c r="N1150" s="21" t="s">
        <v>19095</v>
      </c>
      <c r="O1150" s="21" t="s">
        <v>20542</v>
      </c>
      <c r="P1150" s="21" t="s">
        <v>762</v>
      </c>
      <c r="Q1150" s="33">
        <v>650</v>
      </c>
      <c r="R1150" s="33">
        <v>2600</v>
      </c>
      <c r="S1150" s="33">
        <v>0</v>
      </c>
      <c r="T1150" s="33">
        <v>2600</v>
      </c>
      <c r="U1150" s="33">
        <v>0</v>
      </c>
      <c r="V1150" s="33">
        <v>0</v>
      </c>
      <c r="W1150" s="23">
        <v>0</v>
      </c>
      <c r="X1150" s="23">
        <v>0</v>
      </c>
      <c r="Y1150" s="21" t="s">
        <v>19097</v>
      </c>
      <c r="Z1150" s="23">
        <v>0</v>
      </c>
      <c r="AA1150" s="23">
        <v>0</v>
      </c>
      <c r="AB1150" s="22">
        <v>42766</v>
      </c>
    </row>
    <row r="1151" spans="1:28" ht="15" customHeight="1" x14ac:dyDescent="0.25">
      <c r="A1151" t="s">
        <v>736</v>
      </c>
      <c r="B1151" t="str">
        <f>VLOOKUP(O1151+0,'de para'!K:O,3,0)</f>
        <v>NA</v>
      </c>
      <c r="C1151" t="str">
        <f t="shared" si="17"/>
        <v>3001</v>
      </c>
      <c r="D1151" t="str">
        <f>IFERROR(VLOOKUP(G1151+0,'de para'!A:C,3,0),"")</f>
        <v/>
      </c>
      <c r="E1151" t="str">
        <f>IF(VLOOKUP(G1151+0,'de para'!E:H,4,0)="EX","Externo","Interno")</f>
        <v>Externo</v>
      </c>
      <c r="F1151" s="18" t="s">
        <v>20541</v>
      </c>
      <c r="G1151" s="18">
        <v>121</v>
      </c>
      <c r="H1151" s="18" t="s">
        <v>19095</v>
      </c>
      <c r="I1151" s="18" t="s">
        <v>782</v>
      </c>
      <c r="J1151" s="19">
        <v>42766</v>
      </c>
      <c r="K1151" s="18" t="s">
        <v>19150</v>
      </c>
      <c r="L1151" s="18" t="s">
        <v>19096</v>
      </c>
      <c r="M1151" s="18" t="s">
        <v>20510</v>
      </c>
      <c r="N1151" s="18" t="s">
        <v>19102</v>
      </c>
      <c r="O1151" s="18" t="s">
        <v>20543</v>
      </c>
      <c r="P1151" s="18" t="s">
        <v>763</v>
      </c>
      <c r="Q1151" s="32">
        <v>650</v>
      </c>
      <c r="R1151" s="32">
        <v>4600</v>
      </c>
      <c r="S1151" s="32">
        <v>0</v>
      </c>
      <c r="T1151" s="32">
        <v>4600</v>
      </c>
      <c r="U1151" s="32">
        <v>0</v>
      </c>
      <c r="V1151" s="32">
        <v>0</v>
      </c>
      <c r="W1151" s="20">
        <v>0</v>
      </c>
      <c r="X1151" s="20">
        <v>0</v>
      </c>
      <c r="Y1151" s="18" t="s">
        <v>19097</v>
      </c>
      <c r="Z1151" s="20">
        <v>0</v>
      </c>
      <c r="AA1151" s="20">
        <v>0</v>
      </c>
      <c r="AB1151" s="19">
        <v>42766</v>
      </c>
    </row>
    <row r="1152" spans="1:28" ht="15" customHeight="1" x14ac:dyDescent="0.25">
      <c r="A1152" t="s">
        <v>736</v>
      </c>
      <c r="B1152" t="str">
        <f>VLOOKUP(O1152+0,'de para'!K:O,3,0)</f>
        <v>NA</v>
      </c>
      <c r="C1152" t="str">
        <f t="shared" si="17"/>
        <v>3001</v>
      </c>
      <c r="D1152" t="str">
        <f>IFERROR(VLOOKUP(G1152+0,'de para'!A:C,3,0),"")</f>
        <v/>
      </c>
      <c r="E1152" t="str">
        <f>IF(VLOOKUP(G1152+0,'de para'!E:H,4,0)="EX","Externo","Interno")</f>
        <v>Externo</v>
      </c>
      <c r="F1152" s="21" t="s">
        <v>20541</v>
      </c>
      <c r="G1152" s="21">
        <v>121</v>
      </c>
      <c r="H1152" s="21" t="s">
        <v>19095</v>
      </c>
      <c r="I1152" s="21" t="s">
        <v>782</v>
      </c>
      <c r="J1152" s="22">
        <v>42766</v>
      </c>
      <c r="K1152" s="21" t="s">
        <v>19150</v>
      </c>
      <c r="L1152" s="21" t="s">
        <v>19096</v>
      </c>
      <c r="M1152" s="21" t="s">
        <v>20510</v>
      </c>
      <c r="N1152" s="21" t="s">
        <v>19108</v>
      </c>
      <c r="O1152" s="21" t="s">
        <v>20544</v>
      </c>
      <c r="P1152" s="21" t="s">
        <v>747</v>
      </c>
      <c r="Q1152" s="33">
        <v>328</v>
      </c>
      <c r="R1152" s="33">
        <v>504</v>
      </c>
      <c r="S1152" s="33">
        <v>0</v>
      </c>
      <c r="T1152" s="33">
        <v>504</v>
      </c>
      <c r="U1152" s="33">
        <v>0</v>
      </c>
      <c r="V1152" s="33">
        <v>0</v>
      </c>
      <c r="W1152" s="23">
        <v>0</v>
      </c>
      <c r="X1152" s="23">
        <v>0</v>
      </c>
      <c r="Y1152" s="21" t="s">
        <v>19097</v>
      </c>
      <c r="Z1152" s="23">
        <v>0</v>
      </c>
      <c r="AA1152" s="23">
        <v>0</v>
      </c>
      <c r="AB1152" s="22">
        <v>42766</v>
      </c>
    </row>
    <row r="1153" spans="1:28" ht="15" customHeight="1" x14ac:dyDescent="0.25">
      <c r="A1153" t="s">
        <v>736</v>
      </c>
      <c r="B1153" t="str">
        <f>VLOOKUP(O1153+0,'de para'!K:O,3,0)</f>
        <v>NA</v>
      </c>
      <c r="C1153" t="str">
        <f t="shared" si="17"/>
        <v>3001</v>
      </c>
      <c r="D1153" t="str">
        <f>IFERROR(VLOOKUP(G1153+0,'de para'!A:C,3,0),"")</f>
        <v/>
      </c>
      <c r="E1153" t="str">
        <f>IF(VLOOKUP(G1153+0,'de para'!E:H,4,0)="EX","Externo","Interno")</f>
        <v>Externo</v>
      </c>
      <c r="F1153" s="18" t="s">
        <v>20541</v>
      </c>
      <c r="G1153" s="18">
        <v>121</v>
      </c>
      <c r="H1153" s="18" t="s">
        <v>19095</v>
      </c>
      <c r="I1153" s="18" t="s">
        <v>782</v>
      </c>
      <c r="J1153" s="19">
        <v>42766</v>
      </c>
      <c r="K1153" s="18" t="s">
        <v>19150</v>
      </c>
      <c r="L1153" s="18" t="s">
        <v>19096</v>
      </c>
      <c r="M1153" s="18" t="s">
        <v>20510</v>
      </c>
      <c r="N1153" s="18" t="s">
        <v>19103</v>
      </c>
      <c r="O1153" s="18" t="s">
        <v>20545</v>
      </c>
      <c r="P1153" s="18" t="s">
        <v>748</v>
      </c>
      <c r="Q1153" s="32">
        <v>154</v>
      </c>
      <c r="R1153" s="32">
        <v>504</v>
      </c>
      <c r="S1153" s="32">
        <v>0</v>
      </c>
      <c r="T1153" s="32">
        <v>504</v>
      </c>
      <c r="U1153" s="32">
        <v>0</v>
      </c>
      <c r="V1153" s="32">
        <v>0</v>
      </c>
      <c r="W1153" s="20">
        <v>0</v>
      </c>
      <c r="X1153" s="20">
        <v>0</v>
      </c>
      <c r="Y1153" s="18" t="s">
        <v>19097</v>
      </c>
      <c r="Z1153" s="20">
        <v>0</v>
      </c>
      <c r="AA1153" s="20">
        <v>0</v>
      </c>
      <c r="AB1153" s="19">
        <v>42766</v>
      </c>
    </row>
    <row r="1154" spans="1:28" ht="15" customHeight="1" x14ac:dyDescent="0.25">
      <c r="A1154" t="s">
        <v>736</v>
      </c>
      <c r="B1154" t="str">
        <f>VLOOKUP(O1154+0,'de para'!K:O,3,0)</f>
        <v>NA</v>
      </c>
      <c r="C1154" t="str">
        <f t="shared" ref="C1154:C1217" si="18">LEFT(O1154,4)</f>
        <v>3001</v>
      </c>
      <c r="D1154" t="str">
        <f>IFERROR(VLOOKUP(G1154+0,'de para'!A:C,3,0),"")</f>
        <v/>
      </c>
      <c r="E1154" t="str">
        <f>IF(VLOOKUP(G1154+0,'de para'!E:H,4,0)="EX","Externo","Interno")</f>
        <v>Externo</v>
      </c>
      <c r="F1154" s="21" t="s">
        <v>20541</v>
      </c>
      <c r="G1154" s="21">
        <v>121</v>
      </c>
      <c r="H1154" s="21" t="s">
        <v>19095</v>
      </c>
      <c r="I1154" s="21" t="s">
        <v>782</v>
      </c>
      <c r="J1154" s="22">
        <v>42766</v>
      </c>
      <c r="K1154" s="21" t="s">
        <v>19150</v>
      </c>
      <c r="L1154" s="21" t="s">
        <v>19096</v>
      </c>
      <c r="M1154" s="21" t="s">
        <v>20510</v>
      </c>
      <c r="N1154" s="21" t="s">
        <v>19291</v>
      </c>
      <c r="O1154" s="21" t="s">
        <v>20546</v>
      </c>
      <c r="P1154" s="21" t="s">
        <v>20547</v>
      </c>
      <c r="Q1154" s="33">
        <v>0</v>
      </c>
      <c r="R1154" s="33">
        <v>180</v>
      </c>
      <c r="S1154" s="33">
        <v>0</v>
      </c>
      <c r="T1154" s="33">
        <v>180</v>
      </c>
      <c r="U1154" s="33">
        <v>0</v>
      </c>
      <c r="V1154" s="33">
        <v>0</v>
      </c>
      <c r="W1154" s="23">
        <v>0</v>
      </c>
      <c r="X1154" s="23">
        <v>0</v>
      </c>
      <c r="Y1154" s="21" t="s">
        <v>19097</v>
      </c>
      <c r="Z1154" s="23">
        <v>0</v>
      </c>
      <c r="AA1154" s="23">
        <v>0</v>
      </c>
      <c r="AB1154" s="22">
        <v>42766</v>
      </c>
    </row>
    <row r="1155" spans="1:28" ht="15" customHeight="1" x14ac:dyDescent="0.25">
      <c r="A1155" t="s">
        <v>736</v>
      </c>
      <c r="B1155" t="str">
        <f>VLOOKUP(O1155+0,'de para'!K:O,3,0)</f>
        <v>NA</v>
      </c>
      <c r="C1155" t="str">
        <f t="shared" si="18"/>
        <v>3001</v>
      </c>
      <c r="D1155" t="str">
        <f>IFERROR(VLOOKUP(G1155+0,'de para'!A:C,3,0),"")</f>
        <v/>
      </c>
      <c r="E1155" t="str">
        <f>IF(VLOOKUP(G1155+0,'de para'!E:H,4,0)="EX","Externo","Interno")</f>
        <v>Externo</v>
      </c>
      <c r="F1155" s="18" t="s">
        <v>20541</v>
      </c>
      <c r="G1155" s="18">
        <v>121</v>
      </c>
      <c r="H1155" s="18" t="s">
        <v>19095</v>
      </c>
      <c r="I1155" s="18" t="s">
        <v>782</v>
      </c>
      <c r="J1155" s="19">
        <v>42766</v>
      </c>
      <c r="K1155" s="18" t="s">
        <v>19150</v>
      </c>
      <c r="L1155" s="18" t="s">
        <v>19096</v>
      </c>
      <c r="M1155" s="18" t="s">
        <v>20510</v>
      </c>
      <c r="N1155" s="18" t="s">
        <v>19104</v>
      </c>
      <c r="O1155" s="18" t="s">
        <v>20548</v>
      </c>
      <c r="P1155" s="18" t="s">
        <v>785</v>
      </c>
      <c r="Q1155" s="32">
        <v>0</v>
      </c>
      <c r="R1155" s="32">
        <v>50250</v>
      </c>
      <c r="S1155" s="32">
        <v>0</v>
      </c>
      <c r="T1155" s="32">
        <v>50250</v>
      </c>
      <c r="U1155" s="32">
        <v>0</v>
      </c>
      <c r="V1155" s="32">
        <v>0</v>
      </c>
      <c r="W1155" s="20">
        <v>0</v>
      </c>
      <c r="X1155" s="20">
        <v>0</v>
      </c>
      <c r="Y1155" s="18" t="s">
        <v>19097</v>
      </c>
      <c r="Z1155" s="20">
        <v>0</v>
      </c>
      <c r="AA1155" s="20">
        <v>0</v>
      </c>
      <c r="AB1155" s="19">
        <v>42766</v>
      </c>
    </row>
    <row r="1156" spans="1:28" ht="15" customHeight="1" x14ac:dyDescent="0.25">
      <c r="A1156" t="s">
        <v>736</v>
      </c>
      <c r="B1156" t="str">
        <f>VLOOKUP(O1156+0,'de para'!K:O,3,0)</f>
        <v>NA</v>
      </c>
      <c r="C1156" t="str">
        <f t="shared" si="18"/>
        <v>3001</v>
      </c>
      <c r="D1156" t="str">
        <f>IFERROR(VLOOKUP(G1156+0,'de para'!A:C,3,0),"")</f>
        <v/>
      </c>
      <c r="E1156" t="str">
        <f>IF(VLOOKUP(G1156+0,'de para'!E:H,4,0)="EX","Externo","Interno")</f>
        <v>Externo</v>
      </c>
      <c r="F1156" s="21" t="s">
        <v>20541</v>
      </c>
      <c r="G1156" s="21">
        <v>121</v>
      </c>
      <c r="H1156" s="21" t="s">
        <v>19095</v>
      </c>
      <c r="I1156" s="21" t="s">
        <v>782</v>
      </c>
      <c r="J1156" s="22">
        <v>42766</v>
      </c>
      <c r="K1156" s="21" t="s">
        <v>19150</v>
      </c>
      <c r="L1156" s="21" t="s">
        <v>19096</v>
      </c>
      <c r="M1156" s="21" t="s">
        <v>20510</v>
      </c>
      <c r="N1156" s="21" t="s">
        <v>19112</v>
      </c>
      <c r="O1156" s="21" t="s">
        <v>20549</v>
      </c>
      <c r="P1156" s="21" t="s">
        <v>9561</v>
      </c>
      <c r="Q1156" s="33">
        <v>0</v>
      </c>
      <c r="R1156" s="33">
        <v>13200</v>
      </c>
      <c r="S1156" s="33">
        <v>0</v>
      </c>
      <c r="T1156" s="33">
        <v>13200</v>
      </c>
      <c r="U1156" s="33">
        <v>0</v>
      </c>
      <c r="V1156" s="33">
        <v>0</v>
      </c>
      <c r="W1156" s="23">
        <v>0</v>
      </c>
      <c r="X1156" s="23">
        <v>0</v>
      </c>
      <c r="Y1156" s="21" t="s">
        <v>19097</v>
      </c>
      <c r="Z1156" s="23">
        <v>0</v>
      </c>
      <c r="AA1156" s="23">
        <v>0</v>
      </c>
      <c r="AB1156" s="22">
        <v>42766</v>
      </c>
    </row>
    <row r="1157" spans="1:28" ht="15" customHeight="1" x14ac:dyDescent="0.25">
      <c r="A1157" t="s">
        <v>736</v>
      </c>
      <c r="B1157" t="str">
        <f>VLOOKUP(O1157+0,'de para'!K:O,3,0)</f>
        <v>NA</v>
      </c>
      <c r="C1157" t="str">
        <f t="shared" si="18"/>
        <v>3001</v>
      </c>
      <c r="D1157" t="str">
        <f>IFERROR(VLOOKUP(G1157+0,'de para'!A:C,3,0),"")</f>
        <v/>
      </c>
      <c r="E1157" t="str">
        <f>IF(VLOOKUP(G1157+0,'de para'!E:H,4,0)="EX","Externo","Interno")</f>
        <v>Externo</v>
      </c>
      <c r="F1157" s="18" t="s">
        <v>20541</v>
      </c>
      <c r="G1157" s="18">
        <v>121</v>
      </c>
      <c r="H1157" s="18" t="s">
        <v>19095</v>
      </c>
      <c r="I1157" s="18" t="s">
        <v>782</v>
      </c>
      <c r="J1157" s="19">
        <v>42766</v>
      </c>
      <c r="K1157" s="18" t="s">
        <v>19150</v>
      </c>
      <c r="L1157" s="18" t="s">
        <v>19096</v>
      </c>
      <c r="M1157" s="18" t="s">
        <v>20510</v>
      </c>
      <c r="N1157" s="18" t="s">
        <v>19340</v>
      </c>
      <c r="O1157" s="18" t="s">
        <v>20508</v>
      </c>
      <c r="P1157" s="18" t="s">
        <v>10123</v>
      </c>
      <c r="Q1157" s="32">
        <v>12285</v>
      </c>
      <c r="R1157" s="32">
        <v>6000</v>
      </c>
      <c r="S1157" s="32">
        <v>0</v>
      </c>
      <c r="T1157" s="32">
        <v>6000</v>
      </c>
      <c r="U1157" s="32">
        <v>0</v>
      </c>
      <c r="V1157" s="32">
        <v>0</v>
      </c>
      <c r="W1157" s="20">
        <v>0</v>
      </c>
      <c r="X1157" s="20">
        <v>0</v>
      </c>
      <c r="Y1157" s="18" t="s">
        <v>19097</v>
      </c>
      <c r="Z1157" s="20">
        <v>0</v>
      </c>
      <c r="AA1157" s="20">
        <v>0</v>
      </c>
      <c r="AB1157" s="19">
        <v>42766</v>
      </c>
    </row>
    <row r="1158" spans="1:28" ht="15" customHeight="1" x14ac:dyDescent="0.25">
      <c r="A1158" t="s">
        <v>736</v>
      </c>
      <c r="B1158" t="str">
        <f>VLOOKUP(O1158+0,'de para'!K:O,3,0)</f>
        <v>NA</v>
      </c>
      <c r="C1158" t="str">
        <f t="shared" si="18"/>
        <v>3001</v>
      </c>
      <c r="D1158" t="str">
        <f>IFERROR(VLOOKUP(G1158+0,'de para'!A:C,3,0),"")</f>
        <v/>
      </c>
      <c r="E1158" t="str">
        <f>IF(VLOOKUP(G1158+0,'de para'!E:H,4,0)="EX","Externo","Interno")</f>
        <v>Externo</v>
      </c>
      <c r="F1158" s="21" t="s">
        <v>20541</v>
      </c>
      <c r="G1158" s="21">
        <v>121</v>
      </c>
      <c r="H1158" s="21" t="s">
        <v>19095</v>
      </c>
      <c r="I1158" s="21" t="s">
        <v>782</v>
      </c>
      <c r="J1158" s="22">
        <v>42766</v>
      </c>
      <c r="K1158" s="21" t="s">
        <v>19150</v>
      </c>
      <c r="L1158" s="21" t="s">
        <v>19096</v>
      </c>
      <c r="M1158" s="21" t="s">
        <v>20510</v>
      </c>
      <c r="N1158" s="21" t="s">
        <v>19342</v>
      </c>
      <c r="O1158" s="21" t="s">
        <v>20550</v>
      </c>
      <c r="P1158" s="21" t="s">
        <v>791</v>
      </c>
      <c r="Q1158" s="33">
        <v>0</v>
      </c>
      <c r="R1158" s="33">
        <v>200</v>
      </c>
      <c r="S1158" s="33">
        <v>0</v>
      </c>
      <c r="T1158" s="33">
        <v>200</v>
      </c>
      <c r="U1158" s="33">
        <v>0</v>
      </c>
      <c r="V1158" s="33">
        <v>0</v>
      </c>
      <c r="W1158" s="23">
        <v>0</v>
      </c>
      <c r="X1158" s="23">
        <v>0</v>
      </c>
      <c r="Y1158" s="21" t="s">
        <v>19097</v>
      </c>
      <c r="Z1158" s="23">
        <v>0</v>
      </c>
      <c r="AA1158" s="23">
        <v>0</v>
      </c>
      <c r="AB1158" s="22">
        <v>42766</v>
      </c>
    </row>
    <row r="1159" spans="1:28" ht="15" customHeight="1" x14ac:dyDescent="0.25">
      <c r="A1159" t="s">
        <v>736</v>
      </c>
      <c r="B1159" t="str">
        <f>VLOOKUP(O1159+0,'de para'!K:O,3,0)</f>
        <v>NA</v>
      </c>
      <c r="C1159" t="str">
        <f t="shared" si="18"/>
        <v>3001</v>
      </c>
      <c r="D1159" t="str">
        <f>IFERROR(VLOOKUP(G1159+0,'de para'!A:C,3,0),"")</f>
        <v/>
      </c>
      <c r="E1159" t="str">
        <f>IF(VLOOKUP(G1159+0,'de para'!E:H,4,0)="EX","Externo","Interno")</f>
        <v>Externo</v>
      </c>
      <c r="F1159" s="18" t="s">
        <v>20541</v>
      </c>
      <c r="G1159" s="18">
        <v>121</v>
      </c>
      <c r="H1159" s="18" t="s">
        <v>19095</v>
      </c>
      <c r="I1159" s="18" t="s">
        <v>782</v>
      </c>
      <c r="J1159" s="19">
        <v>42766</v>
      </c>
      <c r="K1159" s="18" t="s">
        <v>19150</v>
      </c>
      <c r="L1159" s="18" t="s">
        <v>19096</v>
      </c>
      <c r="M1159" s="18" t="s">
        <v>20510</v>
      </c>
      <c r="N1159" s="18" t="s">
        <v>19343</v>
      </c>
      <c r="O1159" s="18" t="s">
        <v>20528</v>
      </c>
      <c r="P1159" s="18" t="s">
        <v>792</v>
      </c>
      <c r="Q1159" s="32">
        <v>0</v>
      </c>
      <c r="R1159" s="32">
        <v>500</v>
      </c>
      <c r="S1159" s="32">
        <v>0</v>
      </c>
      <c r="T1159" s="32">
        <v>500</v>
      </c>
      <c r="U1159" s="32">
        <v>0</v>
      </c>
      <c r="V1159" s="32">
        <v>0</v>
      </c>
      <c r="W1159" s="20">
        <v>0</v>
      </c>
      <c r="X1159" s="20">
        <v>0</v>
      </c>
      <c r="Y1159" s="18" t="s">
        <v>19097</v>
      </c>
      <c r="Z1159" s="20">
        <v>0</v>
      </c>
      <c r="AA1159" s="20">
        <v>0</v>
      </c>
      <c r="AB1159" s="19">
        <v>42766</v>
      </c>
    </row>
    <row r="1160" spans="1:28" ht="15" customHeight="1" x14ac:dyDescent="0.25">
      <c r="A1160" t="s">
        <v>736</v>
      </c>
      <c r="B1160" t="str">
        <f>VLOOKUP(O1160+0,'de para'!K:O,3,0)</f>
        <v>NA</v>
      </c>
      <c r="C1160" t="str">
        <f t="shared" si="18"/>
        <v>3001</v>
      </c>
      <c r="D1160" t="str">
        <f>IFERROR(VLOOKUP(G1160+0,'de para'!A:C,3,0),"")</f>
        <v/>
      </c>
      <c r="E1160" t="str">
        <f>IF(VLOOKUP(G1160+0,'de para'!E:H,4,0)="EX","Externo","Interno")</f>
        <v>Externo</v>
      </c>
      <c r="F1160" s="21" t="s">
        <v>20552</v>
      </c>
      <c r="G1160" s="21">
        <v>89</v>
      </c>
      <c r="H1160" s="21" t="s">
        <v>19095</v>
      </c>
      <c r="I1160" s="21" t="s">
        <v>761</v>
      </c>
      <c r="J1160" s="22">
        <v>42766</v>
      </c>
      <c r="K1160" s="21" t="s">
        <v>19150</v>
      </c>
      <c r="L1160" s="21" t="s">
        <v>19096</v>
      </c>
      <c r="M1160" s="21" t="s">
        <v>19154</v>
      </c>
      <c r="N1160" s="21" t="s">
        <v>19095</v>
      </c>
      <c r="O1160" s="21" t="s">
        <v>20516</v>
      </c>
      <c r="P1160" s="21" t="s">
        <v>20517</v>
      </c>
      <c r="Q1160" s="33">
        <v>-64</v>
      </c>
      <c r="R1160" s="33">
        <v>1000</v>
      </c>
      <c r="S1160" s="33">
        <v>0</v>
      </c>
      <c r="T1160" s="33">
        <v>1000</v>
      </c>
      <c r="U1160" s="33">
        <v>0</v>
      </c>
      <c r="V1160" s="33">
        <v>0</v>
      </c>
      <c r="W1160" s="23">
        <v>0</v>
      </c>
      <c r="X1160" s="23">
        <v>0</v>
      </c>
      <c r="Y1160" s="21" t="s">
        <v>19097</v>
      </c>
      <c r="Z1160" s="23">
        <v>0</v>
      </c>
      <c r="AA1160" s="23">
        <v>0</v>
      </c>
      <c r="AB1160" s="22">
        <v>42766</v>
      </c>
    </row>
    <row r="1161" spans="1:28" ht="15" customHeight="1" x14ac:dyDescent="0.25">
      <c r="A1161" t="s">
        <v>736</v>
      </c>
      <c r="B1161" t="str">
        <f>VLOOKUP(O1161+0,'de para'!K:O,3,0)</f>
        <v>NA</v>
      </c>
      <c r="C1161" t="str">
        <f t="shared" si="18"/>
        <v>3001</v>
      </c>
      <c r="D1161" t="str">
        <f>IFERROR(VLOOKUP(G1161+0,'de para'!A:C,3,0),"")</f>
        <v/>
      </c>
      <c r="E1161" t="str">
        <f>IF(VLOOKUP(G1161+0,'de para'!E:H,4,0)="EX","Externo","Interno")</f>
        <v>Externo</v>
      </c>
      <c r="F1161" s="18" t="s">
        <v>20552</v>
      </c>
      <c r="G1161" s="18">
        <v>89</v>
      </c>
      <c r="H1161" s="18" t="s">
        <v>19095</v>
      </c>
      <c r="I1161" s="18" t="s">
        <v>761</v>
      </c>
      <c r="J1161" s="19">
        <v>42766</v>
      </c>
      <c r="K1161" s="18" t="s">
        <v>19150</v>
      </c>
      <c r="L1161" s="18" t="s">
        <v>19096</v>
      </c>
      <c r="M1161" s="18" t="s">
        <v>19154</v>
      </c>
      <c r="N1161" s="18" t="s">
        <v>19102</v>
      </c>
      <c r="O1161" s="18" t="s">
        <v>20553</v>
      </c>
      <c r="P1161" s="18" t="s">
        <v>743</v>
      </c>
      <c r="Q1161" s="32">
        <v>4000</v>
      </c>
      <c r="R1161" s="32">
        <v>10000</v>
      </c>
      <c r="S1161" s="32">
        <v>0</v>
      </c>
      <c r="T1161" s="32">
        <v>10000</v>
      </c>
      <c r="U1161" s="32">
        <v>0</v>
      </c>
      <c r="V1161" s="32">
        <v>0</v>
      </c>
      <c r="W1161" s="20">
        <v>0</v>
      </c>
      <c r="X1161" s="20">
        <v>0</v>
      </c>
      <c r="Y1161" s="18" t="s">
        <v>19097</v>
      </c>
      <c r="Z1161" s="20">
        <v>0</v>
      </c>
      <c r="AA1161" s="20">
        <v>0</v>
      </c>
      <c r="AB1161" s="19">
        <v>42766</v>
      </c>
    </row>
    <row r="1162" spans="1:28" ht="15" customHeight="1" x14ac:dyDescent="0.25">
      <c r="A1162" t="s">
        <v>736</v>
      </c>
      <c r="B1162" t="str">
        <f>VLOOKUP(O1162+0,'de para'!K:O,3,0)</f>
        <v>NA</v>
      </c>
      <c r="C1162" t="str">
        <f t="shared" si="18"/>
        <v>3001</v>
      </c>
      <c r="D1162" t="str">
        <f>IFERROR(VLOOKUP(G1162+0,'de para'!A:C,3,0),"")</f>
        <v/>
      </c>
      <c r="E1162" t="str">
        <f>IF(VLOOKUP(G1162+0,'de para'!E:H,4,0)="EX","Externo","Interno")</f>
        <v>Externo</v>
      </c>
      <c r="F1162" s="21" t="s">
        <v>20552</v>
      </c>
      <c r="G1162" s="21">
        <v>89</v>
      </c>
      <c r="H1162" s="21" t="s">
        <v>19095</v>
      </c>
      <c r="I1162" s="21" t="s">
        <v>761</v>
      </c>
      <c r="J1162" s="22">
        <v>42766</v>
      </c>
      <c r="K1162" s="21" t="s">
        <v>19150</v>
      </c>
      <c r="L1162" s="21" t="s">
        <v>19096</v>
      </c>
      <c r="M1162" s="21" t="s">
        <v>19154</v>
      </c>
      <c r="N1162" s="21" t="s">
        <v>19108</v>
      </c>
      <c r="O1162" s="21" t="s">
        <v>20542</v>
      </c>
      <c r="P1162" s="21" t="s">
        <v>762</v>
      </c>
      <c r="Q1162" s="33">
        <v>-1950</v>
      </c>
      <c r="R1162" s="33">
        <v>1500</v>
      </c>
      <c r="S1162" s="33">
        <v>0</v>
      </c>
      <c r="T1162" s="33">
        <v>1500</v>
      </c>
      <c r="U1162" s="33">
        <v>0</v>
      </c>
      <c r="V1162" s="33">
        <v>0</v>
      </c>
      <c r="W1162" s="23">
        <v>0</v>
      </c>
      <c r="X1162" s="23">
        <v>0</v>
      </c>
      <c r="Y1162" s="21" t="s">
        <v>19097</v>
      </c>
      <c r="Z1162" s="23">
        <v>0</v>
      </c>
      <c r="AA1162" s="23">
        <v>0</v>
      </c>
      <c r="AB1162" s="22">
        <v>42766</v>
      </c>
    </row>
    <row r="1163" spans="1:28" ht="15" customHeight="1" x14ac:dyDescent="0.25">
      <c r="A1163" t="s">
        <v>736</v>
      </c>
      <c r="B1163" t="str">
        <f>VLOOKUP(O1163+0,'de para'!K:O,3,0)</f>
        <v>NA</v>
      </c>
      <c r="C1163" t="str">
        <f t="shared" si="18"/>
        <v>3001</v>
      </c>
      <c r="D1163" t="str">
        <f>IFERROR(VLOOKUP(G1163+0,'de para'!A:C,3,0),"")</f>
        <v/>
      </c>
      <c r="E1163" t="str">
        <f>IF(VLOOKUP(G1163+0,'de para'!E:H,4,0)="EX","Externo","Interno")</f>
        <v>Externo</v>
      </c>
      <c r="F1163" s="18" t="s">
        <v>20552</v>
      </c>
      <c r="G1163" s="18">
        <v>89</v>
      </c>
      <c r="H1163" s="18" t="s">
        <v>19095</v>
      </c>
      <c r="I1163" s="18" t="s">
        <v>761</v>
      </c>
      <c r="J1163" s="19">
        <v>42766</v>
      </c>
      <c r="K1163" s="18" t="s">
        <v>19150</v>
      </c>
      <c r="L1163" s="18" t="s">
        <v>19096</v>
      </c>
      <c r="M1163" s="18" t="s">
        <v>19154</v>
      </c>
      <c r="N1163" s="18" t="s">
        <v>19103</v>
      </c>
      <c r="O1163" s="18" t="s">
        <v>20543</v>
      </c>
      <c r="P1163" s="18" t="s">
        <v>763</v>
      </c>
      <c r="Q1163" s="32">
        <v>-3950</v>
      </c>
      <c r="R1163" s="32">
        <v>3500</v>
      </c>
      <c r="S1163" s="32">
        <v>0</v>
      </c>
      <c r="T1163" s="32">
        <v>3500</v>
      </c>
      <c r="U1163" s="32">
        <v>0</v>
      </c>
      <c r="V1163" s="32">
        <v>0</v>
      </c>
      <c r="W1163" s="20">
        <v>0</v>
      </c>
      <c r="X1163" s="20">
        <v>0</v>
      </c>
      <c r="Y1163" s="18" t="s">
        <v>19097</v>
      </c>
      <c r="Z1163" s="20">
        <v>0</v>
      </c>
      <c r="AA1163" s="20">
        <v>0</v>
      </c>
      <c r="AB1163" s="19">
        <v>42766</v>
      </c>
    </row>
    <row r="1164" spans="1:28" ht="15" customHeight="1" x14ac:dyDescent="0.25">
      <c r="A1164" t="s">
        <v>736</v>
      </c>
      <c r="B1164" t="str">
        <f>VLOOKUP(O1164+0,'de para'!K:O,3,0)</f>
        <v>NA</v>
      </c>
      <c r="C1164" t="str">
        <f t="shared" si="18"/>
        <v>3001</v>
      </c>
      <c r="D1164" t="str">
        <f>IFERROR(VLOOKUP(G1164+0,'de para'!A:C,3,0),"")</f>
        <v/>
      </c>
      <c r="E1164" t="str">
        <f>IF(VLOOKUP(G1164+0,'de para'!E:H,4,0)="EX","Externo","Interno")</f>
        <v>Externo</v>
      </c>
      <c r="F1164" s="21" t="s">
        <v>20552</v>
      </c>
      <c r="G1164" s="21">
        <v>89</v>
      </c>
      <c r="H1164" s="21" t="s">
        <v>19095</v>
      </c>
      <c r="I1164" s="21" t="s">
        <v>761</v>
      </c>
      <c r="J1164" s="22">
        <v>42766</v>
      </c>
      <c r="K1164" s="21" t="s">
        <v>19150</v>
      </c>
      <c r="L1164" s="21" t="s">
        <v>19096</v>
      </c>
      <c r="M1164" s="21" t="s">
        <v>19154</v>
      </c>
      <c r="N1164" s="21" t="s">
        <v>19291</v>
      </c>
      <c r="O1164" s="21" t="s">
        <v>20559</v>
      </c>
      <c r="P1164" s="21" t="s">
        <v>749</v>
      </c>
      <c r="Q1164" s="33">
        <v>0</v>
      </c>
      <c r="R1164" s="33">
        <v>500</v>
      </c>
      <c r="S1164" s="33">
        <v>0</v>
      </c>
      <c r="T1164" s="33">
        <v>500</v>
      </c>
      <c r="U1164" s="33">
        <v>0</v>
      </c>
      <c r="V1164" s="33">
        <v>0</v>
      </c>
      <c r="W1164" s="23">
        <v>0</v>
      </c>
      <c r="X1164" s="23">
        <v>0</v>
      </c>
      <c r="Y1164" s="21" t="s">
        <v>19097</v>
      </c>
      <c r="Z1164" s="23">
        <v>0</v>
      </c>
      <c r="AA1164" s="23">
        <v>0</v>
      </c>
      <c r="AB1164" s="22">
        <v>42766</v>
      </c>
    </row>
    <row r="1165" spans="1:28" ht="15" customHeight="1" x14ac:dyDescent="0.25">
      <c r="A1165" t="s">
        <v>736</v>
      </c>
      <c r="B1165" t="str">
        <f>VLOOKUP(O1165+0,'de para'!K:O,3,0)</f>
        <v>NA</v>
      </c>
      <c r="C1165" t="str">
        <f t="shared" si="18"/>
        <v>3001</v>
      </c>
      <c r="D1165" t="str">
        <f>IFERROR(VLOOKUP(G1165+0,'de para'!A:C,3,0),"")</f>
        <v/>
      </c>
      <c r="E1165" t="str">
        <f>IF(VLOOKUP(G1165+0,'de para'!E:H,4,0)="EX","Externo","Interno")</f>
        <v>Externo</v>
      </c>
      <c r="F1165" s="18" t="s">
        <v>20552</v>
      </c>
      <c r="G1165" s="18">
        <v>89</v>
      </c>
      <c r="H1165" s="18" t="s">
        <v>19095</v>
      </c>
      <c r="I1165" s="18" t="s">
        <v>761</v>
      </c>
      <c r="J1165" s="19">
        <v>42766</v>
      </c>
      <c r="K1165" s="18" t="s">
        <v>19150</v>
      </c>
      <c r="L1165" s="18" t="s">
        <v>19096</v>
      </c>
      <c r="M1165" s="18" t="s">
        <v>19154</v>
      </c>
      <c r="N1165" s="18" t="s">
        <v>19104</v>
      </c>
      <c r="O1165" s="18" t="s">
        <v>20554</v>
      </c>
      <c r="P1165" s="18" t="s">
        <v>742</v>
      </c>
      <c r="Q1165" s="32">
        <v>10000</v>
      </c>
      <c r="R1165" s="32">
        <v>10000</v>
      </c>
      <c r="S1165" s="32">
        <v>0</v>
      </c>
      <c r="T1165" s="32">
        <v>10000</v>
      </c>
      <c r="U1165" s="32">
        <v>0</v>
      </c>
      <c r="V1165" s="32">
        <v>0</v>
      </c>
      <c r="W1165" s="20">
        <v>0</v>
      </c>
      <c r="X1165" s="20">
        <v>0</v>
      </c>
      <c r="Y1165" s="18" t="s">
        <v>19097</v>
      </c>
      <c r="Z1165" s="20">
        <v>0</v>
      </c>
      <c r="AA1165" s="20">
        <v>0</v>
      </c>
      <c r="AB1165" s="19">
        <v>42766</v>
      </c>
    </row>
    <row r="1166" spans="1:28" ht="15" customHeight="1" x14ac:dyDescent="0.25">
      <c r="A1166" t="s">
        <v>736</v>
      </c>
      <c r="B1166" t="str">
        <f>VLOOKUP(O1166+0,'de para'!K:O,3,0)</f>
        <v>NA</v>
      </c>
      <c r="C1166" t="str">
        <f t="shared" si="18"/>
        <v>3001</v>
      </c>
      <c r="D1166" t="str">
        <f>IFERROR(VLOOKUP(G1166+0,'de para'!A:C,3,0),"")</f>
        <v/>
      </c>
      <c r="E1166" t="str">
        <f>IF(VLOOKUP(G1166+0,'de para'!E:H,4,0)="EX","Externo","Interno")</f>
        <v>Externo</v>
      </c>
      <c r="F1166" s="21" t="s">
        <v>20552</v>
      </c>
      <c r="G1166" s="21">
        <v>89</v>
      </c>
      <c r="H1166" s="21" t="s">
        <v>19095</v>
      </c>
      <c r="I1166" s="21" t="s">
        <v>761</v>
      </c>
      <c r="J1166" s="22">
        <v>42766</v>
      </c>
      <c r="K1166" s="21" t="s">
        <v>19150</v>
      </c>
      <c r="L1166" s="21" t="s">
        <v>19096</v>
      </c>
      <c r="M1166" s="21" t="s">
        <v>19154</v>
      </c>
      <c r="N1166" s="21" t="s">
        <v>19112</v>
      </c>
      <c r="O1166" s="21" t="s">
        <v>20805</v>
      </c>
      <c r="P1166" s="21" t="s">
        <v>20806</v>
      </c>
      <c r="Q1166" s="33">
        <v>0</v>
      </c>
      <c r="R1166" s="33">
        <v>5000</v>
      </c>
      <c r="S1166" s="33">
        <v>0</v>
      </c>
      <c r="T1166" s="33">
        <v>5000</v>
      </c>
      <c r="U1166" s="33">
        <v>0</v>
      </c>
      <c r="V1166" s="33">
        <v>0</v>
      </c>
      <c r="W1166" s="23">
        <v>0</v>
      </c>
      <c r="X1166" s="23">
        <v>0</v>
      </c>
      <c r="Y1166" s="21" t="s">
        <v>19097</v>
      </c>
      <c r="Z1166" s="23">
        <v>0</v>
      </c>
      <c r="AA1166" s="23">
        <v>0</v>
      </c>
      <c r="AB1166" s="22">
        <v>42766</v>
      </c>
    </row>
    <row r="1167" spans="1:28" ht="15" customHeight="1" x14ac:dyDescent="0.25">
      <c r="A1167" t="s">
        <v>736</v>
      </c>
      <c r="B1167" t="str">
        <f>VLOOKUP(O1167+0,'de para'!K:O,3,0)</f>
        <v>NA</v>
      </c>
      <c r="C1167" t="str">
        <f t="shared" si="18"/>
        <v>3001</v>
      </c>
      <c r="D1167" t="str">
        <f>IFERROR(VLOOKUP(G1167+0,'de para'!A:C,3,0),"")</f>
        <v/>
      </c>
      <c r="E1167" t="str">
        <f>IF(VLOOKUP(G1167+0,'de para'!E:H,4,0)="EX","Externo","Interno")</f>
        <v>Externo</v>
      </c>
      <c r="F1167" s="18" t="s">
        <v>20552</v>
      </c>
      <c r="G1167" s="18">
        <v>89</v>
      </c>
      <c r="H1167" s="18" t="s">
        <v>19095</v>
      </c>
      <c r="I1167" s="18" t="s">
        <v>761</v>
      </c>
      <c r="J1167" s="19">
        <v>42766</v>
      </c>
      <c r="K1167" s="18" t="s">
        <v>19150</v>
      </c>
      <c r="L1167" s="18" t="s">
        <v>19096</v>
      </c>
      <c r="M1167" s="18" t="s">
        <v>19154</v>
      </c>
      <c r="N1167" s="18" t="s">
        <v>19340</v>
      </c>
      <c r="O1167" s="18" t="s">
        <v>20555</v>
      </c>
      <c r="P1167" s="18" t="s">
        <v>767</v>
      </c>
      <c r="Q1167" s="32">
        <v>18080</v>
      </c>
      <c r="R1167" s="32">
        <v>25000</v>
      </c>
      <c r="S1167" s="32">
        <v>0</v>
      </c>
      <c r="T1167" s="32">
        <v>25000</v>
      </c>
      <c r="U1167" s="32">
        <v>0</v>
      </c>
      <c r="V1167" s="32">
        <v>0</v>
      </c>
      <c r="W1167" s="20">
        <v>0</v>
      </c>
      <c r="X1167" s="20">
        <v>0</v>
      </c>
      <c r="Y1167" s="18" t="s">
        <v>19097</v>
      </c>
      <c r="Z1167" s="20">
        <v>0</v>
      </c>
      <c r="AA1167" s="20">
        <v>0</v>
      </c>
      <c r="AB1167" s="19">
        <v>42766</v>
      </c>
    </row>
    <row r="1168" spans="1:28" ht="15" customHeight="1" x14ac:dyDescent="0.25">
      <c r="A1168" t="s">
        <v>736</v>
      </c>
      <c r="B1168" t="str">
        <f>VLOOKUP(O1168+0,'de para'!K:O,3,0)</f>
        <v>NA</v>
      </c>
      <c r="C1168" t="str">
        <f t="shared" si="18"/>
        <v>3001</v>
      </c>
      <c r="D1168" t="str">
        <f>IFERROR(VLOOKUP(G1168+0,'de para'!A:C,3,0),"")</f>
        <v/>
      </c>
      <c r="E1168" t="str">
        <f>IF(VLOOKUP(G1168+0,'de para'!E:H,4,0)="EX","Externo","Interno")</f>
        <v>Externo</v>
      </c>
      <c r="F1168" s="21" t="s">
        <v>20552</v>
      </c>
      <c r="G1168" s="21">
        <v>89</v>
      </c>
      <c r="H1168" s="21" t="s">
        <v>19095</v>
      </c>
      <c r="I1168" s="21" t="s">
        <v>761</v>
      </c>
      <c r="J1168" s="22">
        <v>42766</v>
      </c>
      <c r="K1168" s="21" t="s">
        <v>19150</v>
      </c>
      <c r="L1168" s="21" t="s">
        <v>19096</v>
      </c>
      <c r="M1168" s="21" t="s">
        <v>19154</v>
      </c>
      <c r="N1168" s="21" t="s">
        <v>19342</v>
      </c>
      <c r="O1168" s="21" t="s">
        <v>20556</v>
      </c>
      <c r="P1168" s="21" t="s">
        <v>20557</v>
      </c>
      <c r="Q1168" s="33">
        <v>624</v>
      </c>
      <c r="R1168" s="33">
        <v>1500</v>
      </c>
      <c r="S1168" s="33">
        <v>0</v>
      </c>
      <c r="T1168" s="33">
        <v>1500</v>
      </c>
      <c r="U1168" s="33">
        <v>0</v>
      </c>
      <c r="V1168" s="33">
        <v>0</v>
      </c>
      <c r="W1168" s="23">
        <v>0</v>
      </c>
      <c r="X1168" s="23">
        <v>0</v>
      </c>
      <c r="Y1168" s="21" t="s">
        <v>19097</v>
      </c>
      <c r="Z1168" s="23">
        <v>0</v>
      </c>
      <c r="AA1168" s="23">
        <v>0</v>
      </c>
      <c r="AB1168" s="22">
        <v>42766</v>
      </c>
    </row>
    <row r="1169" spans="1:28" ht="15" customHeight="1" x14ac:dyDescent="0.25">
      <c r="A1169" t="s">
        <v>736</v>
      </c>
      <c r="B1169" t="str">
        <f>VLOOKUP(O1169+0,'de para'!K:O,3,0)</f>
        <v>NA</v>
      </c>
      <c r="C1169" t="str">
        <f t="shared" si="18"/>
        <v>3001</v>
      </c>
      <c r="D1169" t="str">
        <f>IFERROR(VLOOKUP(G1169+0,'de para'!A:C,3,0),"")</f>
        <v/>
      </c>
      <c r="E1169" t="str">
        <f>IF(VLOOKUP(G1169+0,'de para'!E:H,4,0)="EX","Externo","Interno")</f>
        <v>Externo</v>
      </c>
      <c r="F1169" s="18" t="s">
        <v>20552</v>
      </c>
      <c r="G1169" s="18">
        <v>89</v>
      </c>
      <c r="H1169" s="18" t="s">
        <v>19095</v>
      </c>
      <c r="I1169" s="18" t="s">
        <v>761</v>
      </c>
      <c r="J1169" s="19">
        <v>42766</v>
      </c>
      <c r="K1169" s="18" t="s">
        <v>19150</v>
      </c>
      <c r="L1169" s="18" t="s">
        <v>19096</v>
      </c>
      <c r="M1169" s="18" t="s">
        <v>19154</v>
      </c>
      <c r="N1169" s="18" t="s">
        <v>19343</v>
      </c>
      <c r="O1169" s="18" t="s">
        <v>20807</v>
      </c>
      <c r="P1169" s="18" t="s">
        <v>20808</v>
      </c>
      <c r="Q1169" s="32">
        <v>0</v>
      </c>
      <c r="R1169" s="32">
        <v>480</v>
      </c>
      <c r="S1169" s="32">
        <v>0</v>
      </c>
      <c r="T1169" s="32">
        <v>480</v>
      </c>
      <c r="U1169" s="32">
        <v>0</v>
      </c>
      <c r="V1169" s="32">
        <v>0</v>
      </c>
      <c r="W1169" s="20">
        <v>0</v>
      </c>
      <c r="X1169" s="20">
        <v>0</v>
      </c>
      <c r="Y1169" s="18" t="s">
        <v>19097</v>
      </c>
      <c r="Z1169" s="20">
        <v>0</v>
      </c>
      <c r="AA1169" s="20">
        <v>0</v>
      </c>
      <c r="AB1169" s="19">
        <v>42744</v>
      </c>
    </row>
    <row r="1170" spans="1:28" ht="15" customHeight="1" x14ac:dyDescent="0.25">
      <c r="A1170" t="s">
        <v>736</v>
      </c>
      <c r="B1170" t="str">
        <f>VLOOKUP(O1170+0,'de para'!K:O,3,0)</f>
        <v>NA</v>
      </c>
      <c r="C1170" t="str">
        <f t="shared" si="18"/>
        <v>1002</v>
      </c>
      <c r="D1170" t="str">
        <f>IFERROR(VLOOKUP(G1170+0,'de para'!A:C,3,0),"")</f>
        <v/>
      </c>
      <c r="E1170" t="str">
        <f>IF(VLOOKUP(G1170+0,'de para'!E:H,4,0)="EX","Externo","Interno")</f>
        <v>Interno</v>
      </c>
      <c r="F1170" s="21" t="s">
        <v>19255</v>
      </c>
      <c r="G1170" s="21">
        <v>1393</v>
      </c>
      <c r="H1170" s="21" t="s">
        <v>19095</v>
      </c>
      <c r="I1170" s="21" t="s">
        <v>5087</v>
      </c>
      <c r="J1170" s="22">
        <v>42720</v>
      </c>
      <c r="K1170" s="21" t="s">
        <v>19105</v>
      </c>
      <c r="L1170" s="21" t="s">
        <v>19096</v>
      </c>
      <c r="M1170" s="21" t="s">
        <v>19256</v>
      </c>
      <c r="N1170" s="21" t="s">
        <v>19095</v>
      </c>
      <c r="O1170" s="21" t="s">
        <v>19257</v>
      </c>
      <c r="P1170" s="21" t="s">
        <v>19258</v>
      </c>
      <c r="Q1170" s="33">
        <v>0</v>
      </c>
      <c r="R1170" s="33">
        <v>2338.8000000000002</v>
      </c>
      <c r="S1170" s="33">
        <v>0</v>
      </c>
      <c r="T1170" s="33">
        <v>2338.8000000000002</v>
      </c>
      <c r="U1170" s="33">
        <v>0</v>
      </c>
      <c r="V1170" s="33">
        <v>0</v>
      </c>
      <c r="W1170" s="23">
        <v>0</v>
      </c>
      <c r="X1170" s="23">
        <v>1.7</v>
      </c>
      <c r="Y1170" s="21" t="s">
        <v>19097</v>
      </c>
      <c r="Z1170" s="23">
        <v>0</v>
      </c>
      <c r="AA1170" s="23">
        <v>3975.96</v>
      </c>
      <c r="AB1170" s="22">
        <v>42720</v>
      </c>
    </row>
    <row r="1171" spans="1:28" ht="15" customHeight="1" x14ac:dyDescent="0.25">
      <c r="A1171" t="s">
        <v>736</v>
      </c>
      <c r="B1171" t="e">
        <f>VLOOKUP(O1171+0,'de para'!K:O,3,0)</f>
        <v>#N/A</v>
      </c>
      <c r="C1171" t="str">
        <f t="shared" si="18"/>
        <v>3000</v>
      </c>
      <c r="D1171" t="str">
        <f>IFERROR(VLOOKUP(G1171+0,'de para'!A:C,3,0),"")</f>
        <v/>
      </c>
      <c r="E1171" t="str">
        <f>IF(VLOOKUP(G1171+0,'de para'!E:H,4,0)="EX","Externo","Interno")</f>
        <v>Interno</v>
      </c>
      <c r="F1171" s="18" t="s">
        <v>20565</v>
      </c>
      <c r="G1171" s="18">
        <v>1492</v>
      </c>
      <c r="H1171" s="18" t="s">
        <v>19095</v>
      </c>
      <c r="I1171" s="18" t="s">
        <v>245</v>
      </c>
      <c r="J1171" s="19">
        <v>42737</v>
      </c>
      <c r="K1171" s="18" t="s">
        <v>20560</v>
      </c>
      <c r="L1171" s="18" t="s">
        <v>19096</v>
      </c>
      <c r="M1171" s="18" t="s">
        <v>19276</v>
      </c>
      <c r="N1171" s="18" t="s">
        <v>19095</v>
      </c>
      <c r="O1171" s="18" t="s">
        <v>20811</v>
      </c>
      <c r="P1171" s="18" t="s">
        <v>20812</v>
      </c>
      <c r="Q1171" s="32">
        <v>1100</v>
      </c>
      <c r="R1171" s="32">
        <v>25</v>
      </c>
      <c r="S1171" s="32">
        <v>0</v>
      </c>
      <c r="T1171" s="32">
        <v>25</v>
      </c>
      <c r="U1171" s="32">
        <v>0</v>
      </c>
      <c r="V1171" s="32">
        <v>0</v>
      </c>
      <c r="W1171" s="20">
        <v>0</v>
      </c>
      <c r="X1171" s="20">
        <v>11.2</v>
      </c>
      <c r="Y1171" s="18" t="s">
        <v>19097</v>
      </c>
      <c r="Z1171" s="20">
        <v>28</v>
      </c>
      <c r="AA1171" s="20">
        <v>308</v>
      </c>
      <c r="AB1171" s="19">
        <v>42737</v>
      </c>
    </row>
    <row r="1172" spans="1:28" ht="15" customHeight="1" x14ac:dyDescent="0.25">
      <c r="A1172" t="s">
        <v>736</v>
      </c>
      <c r="B1172" t="e">
        <f>VLOOKUP(O1172+0,'de para'!K:O,3,0)</f>
        <v>#N/A</v>
      </c>
      <c r="C1172" t="str">
        <f t="shared" si="18"/>
        <v>3000</v>
      </c>
      <c r="D1172" t="str">
        <f>IFERROR(VLOOKUP(G1172+0,'de para'!A:C,3,0),"")</f>
        <v/>
      </c>
      <c r="E1172" t="str">
        <f>IF(VLOOKUP(G1172+0,'de para'!E:H,4,0)="EX","Externo","Interno")</f>
        <v>Interno</v>
      </c>
      <c r="F1172" s="21" t="s">
        <v>20565</v>
      </c>
      <c r="G1172" s="21">
        <v>1492</v>
      </c>
      <c r="H1172" s="21" t="s">
        <v>19095</v>
      </c>
      <c r="I1172" s="21" t="s">
        <v>245</v>
      </c>
      <c r="J1172" s="22">
        <v>42737</v>
      </c>
      <c r="K1172" s="21" t="s">
        <v>20560</v>
      </c>
      <c r="L1172" s="21" t="s">
        <v>19096</v>
      </c>
      <c r="M1172" s="21" t="s">
        <v>19276</v>
      </c>
      <c r="N1172" s="21" t="s">
        <v>19102</v>
      </c>
      <c r="O1172" s="21" t="s">
        <v>20813</v>
      </c>
      <c r="P1172" s="21" t="s">
        <v>20814</v>
      </c>
      <c r="Q1172" s="33">
        <v>2825</v>
      </c>
      <c r="R1172" s="33">
        <v>50</v>
      </c>
      <c r="S1172" s="33">
        <v>0</v>
      </c>
      <c r="T1172" s="33">
        <v>50</v>
      </c>
      <c r="U1172" s="33">
        <v>0</v>
      </c>
      <c r="V1172" s="33">
        <v>0</v>
      </c>
      <c r="W1172" s="23">
        <v>0</v>
      </c>
      <c r="X1172" s="23">
        <v>11.2</v>
      </c>
      <c r="Y1172" s="21" t="s">
        <v>19097</v>
      </c>
      <c r="Z1172" s="23">
        <v>56</v>
      </c>
      <c r="AA1172" s="23">
        <v>616</v>
      </c>
      <c r="AB1172" s="22">
        <v>42737</v>
      </c>
    </row>
    <row r="1173" spans="1:28" ht="15" customHeight="1" x14ac:dyDescent="0.25">
      <c r="A1173" t="s">
        <v>736</v>
      </c>
      <c r="B1173" t="e">
        <f>VLOOKUP(O1173+0,'de para'!K:O,3,0)</f>
        <v>#N/A</v>
      </c>
      <c r="C1173" t="str">
        <f t="shared" si="18"/>
        <v>3000</v>
      </c>
      <c r="D1173" t="str">
        <f>IFERROR(VLOOKUP(G1173+0,'de para'!A:C,3,0),"")</f>
        <v/>
      </c>
      <c r="E1173" t="str">
        <f>IF(VLOOKUP(G1173+0,'de para'!E:H,4,0)="EX","Externo","Interno")</f>
        <v>Interno</v>
      </c>
      <c r="F1173" s="18" t="s">
        <v>20565</v>
      </c>
      <c r="G1173" s="18">
        <v>1492</v>
      </c>
      <c r="H1173" s="18" t="s">
        <v>19095</v>
      </c>
      <c r="I1173" s="18" t="s">
        <v>245</v>
      </c>
      <c r="J1173" s="19">
        <v>42737</v>
      </c>
      <c r="K1173" s="18" t="s">
        <v>20560</v>
      </c>
      <c r="L1173" s="18" t="s">
        <v>19096</v>
      </c>
      <c r="M1173" s="18" t="s">
        <v>19276</v>
      </c>
      <c r="N1173" s="18" t="s">
        <v>19108</v>
      </c>
      <c r="O1173" s="18" t="s">
        <v>20815</v>
      </c>
      <c r="P1173" s="18" t="s">
        <v>20816</v>
      </c>
      <c r="Q1173" s="32">
        <v>225</v>
      </c>
      <c r="R1173" s="32">
        <v>50</v>
      </c>
      <c r="S1173" s="32">
        <v>0</v>
      </c>
      <c r="T1173" s="32">
        <v>50</v>
      </c>
      <c r="U1173" s="32">
        <v>0</v>
      </c>
      <c r="V1173" s="32">
        <v>0</v>
      </c>
      <c r="W1173" s="20">
        <v>0</v>
      </c>
      <c r="X1173" s="20">
        <v>11.2</v>
      </c>
      <c r="Y1173" s="18" t="s">
        <v>19097</v>
      </c>
      <c r="Z1173" s="20">
        <v>56</v>
      </c>
      <c r="AA1173" s="20">
        <v>616</v>
      </c>
      <c r="AB1173" s="19">
        <v>42737</v>
      </c>
    </row>
    <row r="1174" spans="1:28" ht="15" customHeight="1" x14ac:dyDescent="0.25">
      <c r="A1174" t="s">
        <v>736</v>
      </c>
      <c r="B1174" t="str">
        <f>VLOOKUP(O1174+0,'de para'!K:O,3,0)</f>
        <v>NA</v>
      </c>
      <c r="C1174" t="str">
        <f t="shared" si="18"/>
        <v>3001</v>
      </c>
      <c r="D1174" t="str">
        <f>IFERROR(VLOOKUP(G1174+0,'de para'!A:C,3,0),"")</f>
        <v/>
      </c>
      <c r="E1174" t="str">
        <f>IF(VLOOKUP(G1174+0,'de para'!E:H,4,0)="EX","Externo","Interno")</f>
        <v>Interno</v>
      </c>
      <c r="F1174" s="21" t="s">
        <v>20565</v>
      </c>
      <c r="G1174" s="21">
        <v>1492</v>
      </c>
      <c r="H1174" s="21" t="s">
        <v>19095</v>
      </c>
      <c r="I1174" s="21" t="s">
        <v>245</v>
      </c>
      <c r="J1174" s="22">
        <v>42737</v>
      </c>
      <c r="K1174" s="21" t="s">
        <v>20560</v>
      </c>
      <c r="L1174" s="21" t="s">
        <v>19096</v>
      </c>
      <c r="M1174" s="21" t="s">
        <v>19276</v>
      </c>
      <c r="N1174" s="21" t="s">
        <v>19103</v>
      </c>
      <c r="O1174" s="21" t="s">
        <v>20566</v>
      </c>
      <c r="P1174" s="21" t="s">
        <v>794</v>
      </c>
      <c r="Q1174" s="33">
        <v>2880</v>
      </c>
      <c r="R1174" s="33">
        <v>20</v>
      </c>
      <c r="S1174" s="33">
        <v>0</v>
      </c>
      <c r="T1174" s="33">
        <v>20</v>
      </c>
      <c r="U1174" s="33">
        <v>0</v>
      </c>
      <c r="V1174" s="33">
        <v>0</v>
      </c>
      <c r="W1174" s="23">
        <v>0</v>
      </c>
      <c r="X1174" s="23">
        <v>1.87</v>
      </c>
      <c r="Y1174" s="21" t="s">
        <v>19097</v>
      </c>
      <c r="Z1174" s="23">
        <v>3.74</v>
      </c>
      <c r="AA1174" s="23">
        <v>41.14</v>
      </c>
      <c r="AB1174" s="22">
        <v>42737</v>
      </c>
    </row>
    <row r="1175" spans="1:28" ht="15" customHeight="1" x14ac:dyDescent="0.25">
      <c r="A1175" t="s">
        <v>736</v>
      </c>
      <c r="B1175" t="e">
        <f>VLOOKUP(O1175+0,'de para'!K:O,3,0)</f>
        <v>#N/A</v>
      </c>
      <c r="C1175" t="str">
        <f t="shared" si="18"/>
        <v>3000</v>
      </c>
      <c r="D1175" t="str">
        <f>IFERROR(VLOOKUP(G1175+0,'de para'!A:C,3,0),"")</f>
        <v/>
      </c>
      <c r="E1175" t="s">
        <v>19067</v>
      </c>
      <c r="F1175" s="18" t="s">
        <v>20572</v>
      </c>
      <c r="G1175" s="18">
        <v>2693</v>
      </c>
      <c r="H1175" s="18" t="s">
        <v>19095</v>
      </c>
      <c r="I1175" s="18" t="s">
        <v>20573</v>
      </c>
      <c r="J1175" s="19">
        <v>42741</v>
      </c>
      <c r="K1175" s="18" t="s">
        <v>19096</v>
      </c>
      <c r="L1175" s="18" t="s">
        <v>19096</v>
      </c>
      <c r="M1175" s="18" t="s">
        <v>19276</v>
      </c>
      <c r="N1175" s="18" t="s">
        <v>19095</v>
      </c>
      <c r="O1175" s="18" t="s">
        <v>20809</v>
      </c>
      <c r="P1175" s="18" t="s">
        <v>20810</v>
      </c>
      <c r="Q1175" s="32">
        <v>150</v>
      </c>
      <c r="R1175" s="32">
        <v>25</v>
      </c>
      <c r="S1175" s="32">
        <v>0</v>
      </c>
      <c r="T1175" s="32">
        <v>25</v>
      </c>
      <c r="U1175" s="32">
        <v>0</v>
      </c>
      <c r="V1175" s="32">
        <v>0</v>
      </c>
      <c r="W1175" s="20">
        <v>0</v>
      </c>
      <c r="X1175" s="20">
        <v>8.35</v>
      </c>
      <c r="Y1175" s="18" t="s">
        <v>19097</v>
      </c>
      <c r="Z1175" s="20">
        <v>20.88</v>
      </c>
      <c r="AA1175" s="20">
        <v>229.63</v>
      </c>
      <c r="AB1175" s="19">
        <v>42741</v>
      </c>
    </row>
    <row r="1176" spans="1:28" ht="15" customHeight="1" x14ac:dyDescent="0.25">
      <c r="A1176" t="s">
        <v>736</v>
      </c>
      <c r="B1176" t="e">
        <f>VLOOKUP(O1176+0,'de para'!K:O,3,0)</f>
        <v>#N/A</v>
      </c>
      <c r="C1176" t="str">
        <f t="shared" si="18"/>
        <v>3000</v>
      </c>
      <c r="D1176" t="str">
        <f>IFERROR(VLOOKUP(G1176+0,'de para'!A:C,3,0),"")</f>
        <v/>
      </c>
      <c r="E1176" t="s">
        <v>19067</v>
      </c>
      <c r="F1176" s="21" t="s">
        <v>20572</v>
      </c>
      <c r="G1176" s="21">
        <v>2693</v>
      </c>
      <c r="H1176" s="21" t="s">
        <v>19095</v>
      </c>
      <c r="I1176" s="21" t="s">
        <v>20573</v>
      </c>
      <c r="J1176" s="22">
        <v>42741</v>
      </c>
      <c r="K1176" s="21" t="s">
        <v>19096</v>
      </c>
      <c r="L1176" s="21" t="s">
        <v>19096</v>
      </c>
      <c r="M1176" s="21" t="s">
        <v>19276</v>
      </c>
      <c r="N1176" s="21" t="s">
        <v>19102</v>
      </c>
      <c r="O1176" s="21" t="s">
        <v>20811</v>
      </c>
      <c r="P1176" s="21" t="s">
        <v>20812</v>
      </c>
      <c r="Q1176" s="33">
        <v>1075</v>
      </c>
      <c r="R1176" s="33">
        <v>50</v>
      </c>
      <c r="S1176" s="33">
        <v>0</v>
      </c>
      <c r="T1176" s="33">
        <v>50</v>
      </c>
      <c r="U1176" s="33">
        <v>0</v>
      </c>
      <c r="V1176" s="33">
        <v>0</v>
      </c>
      <c r="W1176" s="23">
        <v>0</v>
      </c>
      <c r="X1176" s="23">
        <v>8.35</v>
      </c>
      <c r="Y1176" s="21" t="s">
        <v>19097</v>
      </c>
      <c r="Z1176" s="23">
        <v>41.75</v>
      </c>
      <c r="AA1176" s="23">
        <v>459.25</v>
      </c>
      <c r="AB1176" s="22">
        <v>42741</v>
      </c>
    </row>
    <row r="1177" spans="1:28" ht="15" customHeight="1" x14ac:dyDescent="0.25">
      <c r="A1177" t="s">
        <v>736</v>
      </c>
      <c r="B1177" t="e">
        <f>VLOOKUP(O1177+0,'de para'!K:O,3,0)</f>
        <v>#N/A</v>
      </c>
      <c r="C1177" t="str">
        <f t="shared" si="18"/>
        <v>3000</v>
      </c>
      <c r="D1177" t="str">
        <f>IFERROR(VLOOKUP(G1177+0,'de para'!A:C,3,0),"")</f>
        <v/>
      </c>
      <c r="E1177" t="s">
        <v>19067</v>
      </c>
      <c r="F1177" s="18" t="s">
        <v>20572</v>
      </c>
      <c r="G1177" s="18">
        <v>2693</v>
      </c>
      <c r="H1177" s="18" t="s">
        <v>19095</v>
      </c>
      <c r="I1177" s="18" t="s">
        <v>20573</v>
      </c>
      <c r="J1177" s="19">
        <v>42741</v>
      </c>
      <c r="K1177" s="18" t="s">
        <v>19096</v>
      </c>
      <c r="L1177" s="18" t="s">
        <v>19096</v>
      </c>
      <c r="M1177" s="18" t="s">
        <v>19276</v>
      </c>
      <c r="N1177" s="18" t="s">
        <v>19108</v>
      </c>
      <c r="O1177" s="18" t="s">
        <v>20813</v>
      </c>
      <c r="P1177" s="18" t="s">
        <v>20814</v>
      </c>
      <c r="Q1177" s="32">
        <v>2775</v>
      </c>
      <c r="R1177" s="32">
        <v>25</v>
      </c>
      <c r="S1177" s="32">
        <v>0</v>
      </c>
      <c r="T1177" s="32">
        <v>25</v>
      </c>
      <c r="U1177" s="32">
        <v>0</v>
      </c>
      <c r="V1177" s="32">
        <v>0</v>
      </c>
      <c r="W1177" s="20">
        <v>0</v>
      </c>
      <c r="X1177" s="20">
        <v>8.35</v>
      </c>
      <c r="Y1177" s="18" t="s">
        <v>19097</v>
      </c>
      <c r="Z1177" s="20">
        <v>20.87</v>
      </c>
      <c r="AA1177" s="20">
        <v>229.62</v>
      </c>
      <c r="AB1177" s="19">
        <v>42741</v>
      </c>
    </row>
    <row r="1178" spans="1:28" ht="15" customHeight="1" x14ac:dyDescent="0.25">
      <c r="A1178" t="s">
        <v>736</v>
      </c>
      <c r="B1178" t="e">
        <f>VLOOKUP(O1178+0,'de para'!K:O,3,0)</f>
        <v>#N/A</v>
      </c>
      <c r="C1178" t="str">
        <f t="shared" si="18"/>
        <v>3000</v>
      </c>
      <c r="D1178" t="str">
        <f>IFERROR(VLOOKUP(G1178+0,'de para'!A:C,3,0),"")</f>
        <v/>
      </c>
      <c r="E1178" t="s">
        <v>19067</v>
      </c>
      <c r="F1178" s="21" t="s">
        <v>20572</v>
      </c>
      <c r="G1178" s="21">
        <v>2693</v>
      </c>
      <c r="H1178" s="21" t="s">
        <v>19095</v>
      </c>
      <c r="I1178" s="21" t="s">
        <v>20573</v>
      </c>
      <c r="J1178" s="22">
        <v>42741</v>
      </c>
      <c r="K1178" s="21" t="s">
        <v>19096</v>
      </c>
      <c r="L1178" s="21" t="s">
        <v>19096</v>
      </c>
      <c r="M1178" s="21" t="s">
        <v>19276</v>
      </c>
      <c r="N1178" s="21" t="s">
        <v>19103</v>
      </c>
      <c r="O1178" s="21" t="s">
        <v>20815</v>
      </c>
      <c r="P1178" s="21" t="s">
        <v>20816</v>
      </c>
      <c r="Q1178" s="33">
        <v>175</v>
      </c>
      <c r="R1178" s="33">
        <v>50</v>
      </c>
      <c r="S1178" s="33">
        <v>0</v>
      </c>
      <c r="T1178" s="33">
        <v>50</v>
      </c>
      <c r="U1178" s="33">
        <v>0</v>
      </c>
      <c r="V1178" s="33">
        <v>0</v>
      </c>
      <c r="W1178" s="23">
        <v>0</v>
      </c>
      <c r="X1178" s="23">
        <v>8.35</v>
      </c>
      <c r="Y1178" s="21" t="s">
        <v>19097</v>
      </c>
      <c r="Z1178" s="23">
        <v>41.75</v>
      </c>
      <c r="AA1178" s="23">
        <v>459.25</v>
      </c>
      <c r="AB1178" s="22">
        <v>42741</v>
      </c>
    </row>
    <row r="1179" spans="1:28" ht="15" customHeight="1" x14ac:dyDescent="0.25">
      <c r="A1179" t="s">
        <v>736</v>
      </c>
      <c r="B1179" t="e">
        <f>VLOOKUP(O1179+0,'de para'!K:O,3,0)</f>
        <v>#N/A</v>
      </c>
      <c r="C1179" t="str">
        <f t="shared" si="18"/>
        <v>3000</v>
      </c>
      <c r="D1179" t="str">
        <f>IFERROR(VLOOKUP(G1179+0,'de para'!A:C,3,0),"")</f>
        <v/>
      </c>
      <c r="E1179" t="s">
        <v>19067</v>
      </c>
      <c r="F1179" s="18" t="s">
        <v>20572</v>
      </c>
      <c r="G1179" s="18">
        <v>2693</v>
      </c>
      <c r="H1179" s="18" t="s">
        <v>19095</v>
      </c>
      <c r="I1179" s="18" t="s">
        <v>20573</v>
      </c>
      <c r="J1179" s="19">
        <v>42741</v>
      </c>
      <c r="K1179" s="18" t="s">
        <v>19096</v>
      </c>
      <c r="L1179" s="18" t="s">
        <v>19096</v>
      </c>
      <c r="M1179" s="18" t="s">
        <v>19276</v>
      </c>
      <c r="N1179" s="18" t="s">
        <v>19291</v>
      </c>
      <c r="O1179" s="18" t="s">
        <v>20817</v>
      </c>
      <c r="P1179" s="18" t="s">
        <v>20818</v>
      </c>
      <c r="Q1179" s="32">
        <v>100</v>
      </c>
      <c r="R1179" s="32">
        <v>25</v>
      </c>
      <c r="S1179" s="32">
        <v>0</v>
      </c>
      <c r="T1179" s="32">
        <v>25</v>
      </c>
      <c r="U1179" s="32">
        <v>0</v>
      </c>
      <c r="V1179" s="32">
        <v>0</v>
      </c>
      <c r="W1179" s="20">
        <v>0</v>
      </c>
      <c r="X1179" s="20">
        <v>8.35</v>
      </c>
      <c r="Y1179" s="18" t="s">
        <v>19097</v>
      </c>
      <c r="Z1179" s="20">
        <v>20.88</v>
      </c>
      <c r="AA1179" s="20">
        <v>229.63</v>
      </c>
      <c r="AB1179" s="19">
        <v>42741</v>
      </c>
    </row>
    <row r="1180" spans="1:28" ht="15" customHeight="1" x14ac:dyDescent="0.25">
      <c r="A1180" t="s">
        <v>736</v>
      </c>
      <c r="B1180" t="str">
        <f>VLOOKUP(O1180+0,'de para'!K:O,3,0)</f>
        <v>NA</v>
      </c>
      <c r="C1180" t="str">
        <f t="shared" si="18"/>
        <v>3001</v>
      </c>
      <c r="D1180" t="str">
        <f>IFERROR(VLOOKUP(G1180+0,'de para'!A:C,3,0),"")</f>
        <v/>
      </c>
      <c r="E1180" t="s">
        <v>19067</v>
      </c>
      <c r="F1180" s="21" t="s">
        <v>20572</v>
      </c>
      <c r="G1180" s="21">
        <v>2693</v>
      </c>
      <c r="H1180" s="21" t="s">
        <v>19095</v>
      </c>
      <c r="I1180" s="21" t="s">
        <v>20573</v>
      </c>
      <c r="J1180" s="22">
        <v>42741</v>
      </c>
      <c r="K1180" s="21" t="s">
        <v>19096</v>
      </c>
      <c r="L1180" s="21" t="s">
        <v>19096</v>
      </c>
      <c r="M1180" s="21" t="s">
        <v>19276</v>
      </c>
      <c r="N1180" s="21" t="s">
        <v>19104</v>
      </c>
      <c r="O1180" s="21" t="s">
        <v>20574</v>
      </c>
      <c r="P1180" s="21" t="s">
        <v>808</v>
      </c>
      <c r="Q1180" s="33">
        <v>360</v>
      </c>
      <c r="R1180" s="33">
        <v>20</v>
      </c>
      <c r="S1180" s="33">
        <v>0</v>
      </c>
      <c r="T1180" s="33">
        <v>20</v>
      </c>
      <c r="U1180" s="33">
        <v>0</v>
      </c>
      <c r="V1180" s="33">
        <v>0</v>
      </c>
      <c r="W1180" s="23">
        <v>0</v>
      </c>
      <c r="X1180" s="23">
        <v>1.47</v>
      </c>
      <c r="Y1180" s="21" t="s">
        <v>19097</v>
      </c>
      <c r="Z1180" s="23">
        <v>2.94</v>
      </c>
      <c r="AA1180" s="23">
        <v>32.340000000000003</v>
      </c>
      <c r="AB1180" s="22">
        <v>42741</v>
      </c>
    </row>
    <row r="1181" spans="1:28" ht="15" customHeight="1" x14ac:dyDescent="0.25">
      <c r="A1181" t="s">
        <v>736</v>
      </c>
      <c r="B1181" t="str">
        <f>VLOOKUP(O1181+0,'de para'!K:O,3,0)</f>
        <v>NA</v>
      </c>
      <c r="C1181" t="str">
        <f t="shared" si="18"/>
        <v>3001</v>
      </c>
      <c r="D1181" t="str">
        <f>IFERROR(VLOOKUP(G1181+0,'de para'!A:C,3,0),"")</f>
        <v/>
      </c>
      <c r="E1181" t="s">
        <v>19067</v>
      </c>
      <c r="F1181" s="18" t="s">
        <v>20572</v>
      </c>
      <c r="G1181" s="18">
        <v>2693</v>
      </c>
      <c r="H1181" s="18" t="s">
        <v>19095</v>
      </c>
      <c r="I1181" s="18" t="s">
        <v>20573</v>
      </c>
      <c r="J1181" s="19">
        <v>42741</v>
      </c>
      <c r="K1181" s="18" t="s">
        <v>19096</v>
      </c>
      <c r="L1181" s="18" t="s">
        <v>19096</v>
      </c>
      <c r="M1181" s="18" t="s">
        <v>19276</v>
      </c>
      <c r="N1181" s="18" t="s">
        <v>19112</v>
      </c>
      <c r="O1181" s="18" t="s">
        <v>20575</v>
      </c>
      <c r="P1181" s="18" t="s">
        <v>810</v>
      </c>
      <c r="Q1181" s="32">
        <v>500</v>
      </c>
      <c r="R1181" s="32">
        <v>20</v>
      </c>
      <c r="S1181" s="32">
        <v>0</v>
      </c>
      <c r="T1181" s="32">
        <v>20</v>
      </c>
      <c r="U1181" s="32">
        <v>0</v>
      </c>
      <c r="V1181" s="32">
        <v>0</v>
      </c>
      <c r="W1181" s="20">
        <v>0</v>
      </c>
      <c r="X1181" s="20">
        <v>1.47</v>
      </c>
      <c r="Y1181" s="18" t="s">
        <v>19097</v>
      </c>
      <c r="Z1181" s="20">
        <v>2.94</v>
      </c>
      <c r="AA1181" s="20">
        <v>32.340000000000003</v>
      </c>
      <c r="AB1181" s="19">
        <v>42741</v>
      </c>
    </row>
    <row r="1182" spans="1:28" ht="15" customHeight="1" x14ac:dyDescent="0.25">
      <c r="A1182" t="s">
        <v>736</v>
      </c>
      <c r="B1182" t="str">
        <f>VLOOKUP(O1182+0,'de para'!K:O,3,0)</f>
        <v>NA</v>
      </c>
      <c r="C1182" t="str">
        <f t="shared" si="18"/>
        <v>3001</v>
      </c>
      <c r="D1182" t="str">
        <f>IFERROR(VLOOKUP(G1182+0,'de para'!A:C,3,0),"")</f>
        <v/>
      </c>
      <c r="E1182" t="s">
        <v>19067</v>
      </c>
      <c r="F1182" s="21" t="s">
        <v>20572</v>
      </c>
      <c r="G1182" s="21">
        <v>2693</v>
      </c>
      <c r="H1182" s="21" t="s">
        <v>19095</v>
      </c>
      <c r="I1182" s="21" t="s">
        <v>20573</v>
      </c>
      <c r="J1182" s="22">
        <v>42741</v>
      </c>
      <c r="K1182" s="21" t="s">
        <v>19096</v>
      </c>
      <c r="L1182" s="21" t="s">
        <v>19096</v>
      </c>
      <c r="M1182" s="21" t="s">
        <v>19276</v>
      </c>
      <c r="N1182" s="21" t="s">
        <v>19113</v>
      </c>
      <c r="O1182" s="21" t="s">
        <v>20566</v>
      </c>
      <c r="P1182" s="21" t="s">
        <v>794</v>
      </c>
      <c r="Q1182" s="33">
        <v>2860</v>
      </c>
      <c r="R1182" s="33">
        <v>20</v>
      </c>
      <c r="S1182" s="33">
        <v>0</v>
      </c>
      <c r="T1182" s="33">
        <v>20</v>
      </c>
      <c r="U1182" s="33">
        <v>0</v>
      </c>
      <c r="V1182" s="33">
        <v>0</v>
      </c>
      <c r="W1182" s="23">
        <v>0</v>
      </c>
      <c r="X1182" s="23">
        <v>1.47</v>
      </c>
      <c r="Y1182" s="21" t="s">
        <v>19097</v>
      </c>
      <c r="Z1182" s="23">
        <v>2.94</v>
      </c>
      <c r="AA1182" s="23">
        <v>32.340000000000003</v>
      </c>
      <c r="AB1182" s="22">
        <v>42741</v>
      </c>
    </row>
    <row r="1183" spans="1:28" ht="15" customHeight="1" x14ac:dyDescent="0.25">
      <c r="A1183" t="s">
        <v>736</v>
      </c>
      <c r="B1183" t="str">
        <f>VLOOKUP(O1183+0,'de para'!K:O,3,0)</f>
        <v>NA</v>
      </c>
      <c r="C1183" t="str">
        <f t="shared" si="18"/>
        <v>3001</v>
      </c>
      <c r="D1183" t="str">
        <f>IFERROR(VLOOKUP(G1183+0,'de para'!A:C,3,0),"")</f>
        <v/>
      </c>
      <c r="E1183" t="s">
        <v>19067</v>
      </c>
      <c r="F1183" s="18" t="s">
        <v>20572</v>
      </c>
      <c r="G1183" s="18">
        <v>2693</v>
      </c>
      <c r="H1183" s="18" t="s">
        <v>19095</v>
      </c>
      <c r="I1183" s="18" t="s">
        <v>20573</v>
      </c>
      <c r="J1183" s="19">
        <v>42741</v>
      </c>
      <c r="K1183" s="18" t="s">
        <v>19096</v>
      </c>
      <c r="L1183" s="18" t="s">
        <v>19096</v>
      </c>
      <c r="M1183" s="18" t="s">
        <v>19276</v>
      </c>
      <c r="N1183" s="18" t="s">
        <v>19340</v>
      </c>
      <c r="O1183" s="18" t="s">
        <v>20576</v>
      </c>
      <c r="P1183" s="18" t="s">
        <v>795</v>
      </c>
      <c r="Q1183" s="32">
        <v>580</v>
      </c>
      <c r="R1183" s="32">
        <v>20</v>
      </c>
      <c r="S1183" s="32">
        <v>0</v>
      </c>
      <c r="T1183" s="32">
        <v>20</v>
      </c>
      <c r="U1183" s="32">
        <v>0</v>
      </c>
      <c r="V1183" s="32">
        <v>0</v>
      </c>
      <c r="W1183" s="20">
        <v>0</v>
      </c>
      <c r="X1183" s="20">
        <v>1.47</v>
      </c>
      <c r="Y1183" s="18" t="s">
        <v>19097</v>
      </c>
      <c r="Z1183" s="20">
        <v>2.94</v>
      </c>
      <c r="AA1183" s="20">
        <v>32.340000000000003</v>
      </c>
      <c r="AB1183" s="19">
        <v>42741</v>
      </c>
    </row>
    <row r="1184" spans="1:28" ht="15" customHeight="1" x14ac:dyDescent="0.25">
      <c r="A1184" t="s">
        <v>736</v>
      </c>
      <c r="B1184" t="str">
        <f>VLOOKUP(O1184+0,'de para'!K:O,3,0)</f>
        <v>NA</v>
      </c>
      <c r="C1184" t="str">
        <f t="shared" si="18"/>
        <v>3001</v>
      </c>
      <c r="D1184" t="str">
        <f>IFERROR(VLOOKUP(G1184+0,'de para'!A:C,3,0),"")</f>
        <v/>
      </c>
      <c r="E1184" t="s">
        <v>19067</v>
      </c>
      <c r="F1184" s="21" t="s">
        <v>20572</v>
      </c>
      <c r="G1184" s="21">
        <v>2693</v>
      </c>
      <c r="H1184" s="21" t="s">
        <v>19095</v>
      </c>
      <c r="I1184" s="21" t="s">
        <v>20573</v>
      </c>
      <c r="J1184" s="22">
        <v>42741</v>
      </c>
      <c r="K1184" s="21" t="s">
        <v>19096</v>
      </c>
      <c r="L1184" s="21" t="s">
        <v>19096</v>
      </c>
      <c r="M1184" s="21" t="s">
        <v>19276</v>
      </c>
      <c r="N1184" s="21" t="s">
        <v>19342</v>
      </c>
      <c r="O1184" s="21" t="s">
        <v>20577</v>
      </c>
      <c r="P1184" s="21" t="s">
        <v>10119</v>
      </c>
      <c r="Q1184" s="33">
        <v>360</v>
      </c>
      <c r="R1184" s="33">
        <v>20</v>
      </c>
      <c r="S1184" s="33">
        <v>0</v>
      </c>
      <c r="T1184" s="33">
        <v>20</v>
      </c>
      <c r="U1184" s="33">
        <v>0</v>
      </c>
      <c r="V1184" s="33">
        <v>0</v>
      </c>
      <c r="W1184" s="23">
        <v>0</v>
      </c>
      <c r="X1184" s="23">
        <v>1.47</v>
      </c>
      <c r="Y1184" s="21" t="s">
        <v>19097</v>
      </c>
      <c r="Z1184" s="23">
        <v>2.94</v>
      </c>
      <c r="AA1184" s="23">
        <v>32.340000000000003</v>
      </c>
      <c r="AB1184" s="22">
        <v>42741</v>
      </c>
    </row>
    <row r="1185" spans="1:28" ht="15" customHeight="1" x14ac:dyDescent="0.25">
      <c r="A1185" t="s">
        <v>736</v>
      </c>
      <c r="B1185" t="str">
        <f>VLOOKUP(O1185+0,'de para'!K:O,3,0)</f>
        <v>NA</v>
      </c>
      <c r="C1185" t="str">
        <f t="shared" si="18"/>
        <v>3001</v>
      </c>
      <c r="D1185" t="str">
        <f>IFERROR(VLOOKUP(G1185+0,'de para'!A:C,3,0),"")</f>
        <v/>
      </c>
      <c r="E1185" t="s">
        <v>19067</v>
      </c>
      <c r="F1185" s="18" t="s">
        <v>20572</v>
      </c>
      <c r="G1185" s="18">
        <v>2693</v>
      </c>
      <c r="H1185" s="18" t="s">
        <v>19095</v>
      </c>
      <c r="I1185" s="18" t="s">
        <v>20573</v>
      </c>
      <c r="J1185" s="19">
        <v>42741</v>
      </c>
      <c r="K1185" s="18" t="s">
        <v>19096</v>
      </c>
      <c r="L1185" s="18" t="s">
        <v>19096</v>
      </c>
      <c r="M1185" s="18" t="s">
        <v>19276</v>
      </c>
      <c r="N1185" s="18" t="s">
        <v>19343</v>
      </c>
      <c r="O1185" s="18" t="s">
        <v>20578</v>
      </c>
      <c r="P1185" s="18" t="s">
        <v>814</v>
      </c>
      <c r="Q1185" s="32">
        <v>336</v>
      </c>
      <c r="R1185" s="32">
        <v>12</v>
      </c>
      <c r="S1185" s="32">
        <v>0</v>
      </c>
      <c r="T1185" s="32">
        <v>12</v>
      </c>
      <c r="U1185" s="32">
        <v>0</v>
      </c>
      <c r="V1185" s="32">
        <v>0</v>
      </c>
      <c r="W1185" s="20">
        <v>0</v>
      </c>
      <c r="X1185" s="20">
        <v>4.09</v>
      </c>
      <c r="Y1185" s="18" t="s">
        <v>19097</v>
      </c>
      <c r="Z1185" s="20">
        <v>4.9000000000000004</v>
      </c>
      <c r="AA1185" s="20">
        <v>53.98</v>
      </c>
      <c r="AB1185" s="19">
        <v>42741</v>
      </c>
    </row>
    <row r="1186" spans="1:28" ht="15" customHeight="1" x14ac:dyDescent="0.25">
      <c r="A1186" t="s">
        <v>736</v>
      </c>
      <c r="B1186" t="str">
        <f>VLOOKUP(O1186+0,'de para'!K:O,3,0)</f>
        <v>NA</v>
      </c>
      <c r="C1186" t="str">
        <f t="shared" si="18"/>
        <v>3001</v>
      </c>
      <c r="D1186" t="str">
        <f>IFERROR(VLOOKUP(G1186+0,'de para'!A:C,3,0),"")</f>
        <v/>
      </c>
      <c r="E1186" t="s">
        <v>19067</v>
      </c>
      <c r="F1186" s="21" t="s">
        <v>20572</v>
      </c>
      <c r="G1186" s="21">
        <v>2693</v>
      </c>
      <c r="H1186" s="21" t="s">
        <v>19095</v>
      </c>
      <c r="I1186" s="21" t="s">
        <v>20573</v>
      </c>
      <c r="J1186" s="22">
        <v>42741</v>
      </c>
      <c r="K1186" s="21" t="s">
        <v>19096</v>
      </c>
      <c r="L1186" s="21" t="s">
        <v>19096</v>
      </c>
      <c r="M1186" s="21" t="s">
        <v>19276</v>
      </c>
      <c r="N1186" s="21" t="s">
        <v>19349</v>
      </c>
      <c r="O1186" s="21" t="s">
        <v>20579</v>
      </c>
      <c r="P1186" s="21" t="s">
        <v>796</v>
      </c>
      <c r="Q1186" s="33">
        <v>1800</v>
      </c>
      <c r="R1186" s="33">
        <v>12</v>
      </c>
      <c r="S1186" s="33">
        <v>0</v>
      </c>
      <c r="T1186" s="33">
        <v>12</v>
      </c>
      <c r="U1186" s="33">
        <v>0</v>
      </c>
      <c r="V1186" s="33">
        <v>0</v>
      </c>
      <c r="W1186" s="23">
        <v>0</v>
      </c>
      <c r="X1186" s="23">
        <v>10.97</v>
      </c>
      <c r="Y1186" s="21" t="s">
        <v>19097</v>
      </c>
      <c r="Z1186" s="23">
        <v>13.17</v>
      </c>
      <c r="AA1186" s="23">
        <v>144.81</v>
      </c>
      <c r="AB1186" s="22">
        <v>42741</v>
      </c>
    </row>
    <row r="1187" spans="1:28" ht="15" customHeight="1" x14ac:dyDescent="0.25">
      <c r="A1187" t="s">
        <v>736</v>
      </c>
      <c r="B1187" t="str">
        <f>VLOOKUP(O1187+0,'de para'!K:O,3,0)</f>
        <v>NA</v>
      </c>
      <c r="C1187" t="str">
        <f t="shared" si="18"/>
        <v>3001</v>
      </c>
      <c r="D1187" t="str">
        <f>IFERROR(VLOOKUP(G1187+0,'de para'!A:C,3,0),"")</f>
        <v/>
      </c>
      <c r="E1187" t="s">
        <v>19067</v>
      </c>
      <c r="F1187" s="18" t="s">
        <v>20572</v>
      </c>
      <c r="G1187" s="18">
        <v>2693</v>
      </c>
      <c r="H1187" s="18" t="s">
        <v>19095</v>
      </c>
      <c r="I1187" s="18" t="s">
        <v>20573</v>
      </c>
      <c r="J1187" s="19">
        <v>42741</v>
      </c>
      <c r="K1187" s="18" t="s">
        <v>19096</v>
      </c>
      <c r="L1187" s="18" t="s">
        <v>19096</v>
      </c>
      <c r="M1187" s="18" t="s">
        <v>19276</v>
      </c>
      <c r="N1187" s="18" t="s">
        <v>19351</v>
      </c>
      <c r="O1187" s="18" t="s">
        <v>20580</v>
      </c>
      <c r="P1187" s="18" t="s">
        <v>10120</v>
      </c>
      <c r="Q1187" s="32">
        <v>1</v>
      </c>
      <c r="R1187" s="32">
        <v>12</v>
      </c>
      <c r="S1187" s="32">
        <v>0</v>
      </c>
      <c r="T1187" s="32">
        <v>12</v>
      </c>
      <c r="U1187" s="32">
        <v>0</v>
      </c>
      <c r="V1187" s="32">
        <v>0</v>
      </c>
      <c r="W1187" s="20">
        <v>0</v>
      </c>
      <c r="X1187" s="20">
        <v>10.97</v>
      </c>
      <c r="Y1187" s="18" t="s">
        <v>19097</v>
      </c>
      <c r="Z1187" s="20">
        <v>13.16</v>
      </c>
      <c r="AA1187" s="20">
        <v>144.80000000000001</v>
      </c>
      <c r="AB1187" s="19">
        <v>42741</v>
      </c>
    </row>
    <row r="1188" spans="1:28" ht="15" customHeight="1" x14ac:dyDescent="0.25">
      <c r="A1188" t="s">
        <v>736</v>
      </c>
      <c r="B1188" t="str">
        <f>VLOOKUP(O1188+0,'de para'!K:O,3,0)</f>
        <v>NA</v>
      </c>
      <c r="C1188" t="str">
        <f t="shared" si="18"/>
        <v>3001</v>
      </c>
      <c r="D1188" t="str">
        <f>IFERROR(VLOOKUP(G1188+0,'de para'!A:C,3,0),"")</f>
        <v/>
      </c>
      <c r="E1188" t="s">
        <v>19067</v>
      </c>
      <c r="F1188" s="21" t="s">
        <v>20572</v>
      </c>
      <c r="G1188" s="21">
        <v>2693</v>
      </c>
      <c r="H1188" s="21" t="s">
        <v>19095</v>
      </c>
      <c r="I1188" s="21" t="s">
        <v>20573</v>
      </c>
      <c r="J1188" s="22">
        <v>42741</v>
      </c>
      <c r="K1188" s="21" t="s">
        <v>19096</v>
      </c>
      <c r="L1188" s="21" t="s">
        <v>19096</v>
      </c>
      <c r="M1188" s="21" t="s">
        <v>19276</v>
      </c>
      <c r="N1188" s="21" t="s">
        <v>19352</v>
      </c>
      <c r="O1188" s="21" t="s">
        <v>20581</v>
      </c>
      <c r="P1188" s="21" t="s">
        <v>10122</v>
      </c>
      <c r="Q1188" s="33">
        <v>3600</v>
      </c>
      <c r="R1188" s="33">
        <v>25</v>
      </c>
      <c r="S1188" s="33">
        <v>0</v>
      </c>
      <c r="T1188" s="33">
        <v>25</v>
      </c>
      <c r="U1188" s="33">
        <v>0</v>
      </c>
      <c r="V1188" s="33">
        <v>0</v>
      </c>
      <c r="W1188" s="23">
        <v>0</v>
      </c>
      <c r="X1188" s="23">
        <v>6.26</v>
      </c>
      <c r="Y1188" s="21" t="s">
        <v>19097</v>
      </c>
      <c r="Z1188" s="23">
        <v>0</v>
      </c>
      <c r="AA1188" s="23">
        <v>156.5</v>
      </c>
      <c r="AB1188" s="22">
        <v>42741</v>
      </c>
    </row>
    <row r="1189" spans="1:28" ht="15" customHeight="1" x14ac:dyDescent="0.25">
      <c r="A1189" t="s">
        <v>736</v>
      </c>
      <c r="B1189" t="str">
        <f>VLOOKUP(O1189+0,'de para'!K:O,3,0)</f>
        <v>NA</v>
      </c>
      <c r="C1189" t="str">
        <f t="shared" si="18"/>
        <v>3001</v>
      </c>
      <c r="D1189" t="str">
        <f>IFERROR(VLOOKUP(G1189+0,'de para'!A:C,3,0),"")</f>
        <v/>
      </c>
      <c r="E1189" t="s">
        <v>19067</v>
      </c>
      <c r="F1189" s="18" t="s">
        <v>20572</v>
      </c>
      <c r="G1189" s="18">
        <v>2693</v>
      </c>
      <c r="H1189" s="18" t="s">
        <v>19095</v>
      </c>
      <c r="I1189" s="18" t="s">
        <v>20573</v>
      </c>
      <c r="J1189" s="19">
        <v>42741</v>
      </c>
      <c r="K1189" s="18" t="s">
        <v>19096</v>
      </c>
      <c r="L1189" s="18" t="s">
        <v>19096</v>
      </c>
      <c r="M1189" s="18" t="s">
        <v>19276</v>
      </c>
      <c r="N1189" s="18" t="s">
        <v>19353</v>
      </c>
      <c r="O1189" s="18" t="s">
        <v>20561</v>
      </c>
      <c r="P1189" s="18" t="s">
        <v>799</v>
      </c>
      <c r="Q1189" s="32">
        <v>7080</v>
      </c>
      <c r="R1189" s="32">
        <v>60</v>
      </c>
      <c r="S1189" s="32">
        <v>0</v>
      </c>
      <c r="T1189" s="32">
        <v>60</v>
      </c>
      <c r="U1189" s="32">
        <v>0</v>
      </c>
      <c r="V1189" s="32">
        <v>0</v>
      </c>
      <c r="W1189" s="20">
        <v>0</v>
      </c>
      <c r="X1189" s="20">
        <v>5.19</v>
      </c>
      <c r="Y1189" s="18" t="s">
        <v>19097</v>
      </c>
      <c r="Z1189" s="20">
        <v>0</v>
      </c>
      <c r="AA1189" s="20">
        <v>311.39999999999998</v>
      </c>
      <c r="AB1189" s="19">
        <v>42741</v>
      </c>
    </row>
    <row r="1190" spans="1:28" ht="15" customHeight="1" x14ac:dyDescent="0.25">
      <c r="A1190" t="s">
        <v>736</v>
      </c>
      <c r="B1190" t="str">
        <f>VLOOKUP(O1190+0,'de para'!K:O,3,0)</f>
        <v>NA</v>
      </c>
      <c r="C1190" t="str">
        <f t="shared" si="18"/>
        <v>3001</v>
      </c>
      <c r="D1190" t="str">
        <f>IFERROR(VLOOKUP(G1190+0,'de para'!A:C,3,0),"")</f>
        <v/>
      </c>
      <c r="E1190" t="s">
        <v>19067</v>
      </c>
      <c r="F1190" s="21" t="s">
        <v>20572</v>
      </c>
      <c r="G1190" s="21">
        <v>2693</v>
      </c>
      <c r="H1190" s="21" t="s">
        <v>19095</v>
      </c>
      <c r="I1190" s="21" t="s">
        <v>20573</v>
      </c>
      <c r="J1190" s="22">
        <v>42741</v>
      </c>
      <c r="K1190" s="21" t="s">
        <v>19096</v>
      </c>
      <c r="L1190" s="21" t="s">
        <v>19096</v>
      </c>
      <c r="M1190" s="21" t="s">
        <v>19276</v>
      </c>
      <c r="N1190" s="21" t="s">
        <v>19117</v>
      </c>
      <c r="O1190" s="21" t="s">
        <v>19199</v>
      </c>
      <c r="P1190" s="21" t="s">
        <v>797</v>
      </c>
      <c r="Q1190" s="33">
        <v>4175</v>
      </c>
      <c r="R1190" s="33">
        <v>75</v>
      </c>
      <c r="S1190" s="33">
        <v>0</v>
      </c>
      <c r="T1190" s="33">
        <v>75</v>
      </c>
      <c r="U1190" s="33">
        <v>0</v>
      </c>
      <c r="V1190" s="33">
        <v>0</v>
      </c>
      <c r="W1190" s="23">
        <v>0</v>
      </c>
      <c r="X1190" s="23">
        <v>6.98</v>
      </c>
      <c r="Y1190" s="21" t="s">
        <v>19097</v>
      </c>
      <c r="Z1190" s="23">
        <v>0</v>
      </c>
      <c r="AA1190" s="23">
        <v>523.5</v>
      </c>
      <c r="AB1190" s="22">
        <v>42741</v>
      </c>
    </row>
    <row r="1191" spans="1:28" ht="15" customHeight="1" x14ac:dyDescent="0.25">
      <c r="A1191" t="s">
        <v>736</v>
      </c>
      <c r="B1191" t="str">
        <f>VLOOKUP(O1191+0,'de para'!K:O,3,0)</f>
        <v>NA</v>
      </c>
      <c r="C1191" t="str">
        <f t="shared" si="18"/>
        <v>3001</v>
      </c>
      <c r="D1191" t="str">
        <f>IFERROR(VLOOKUP(G1191+0,'de para'!A:C,3,0),"")</f>
        <v/>
      </c>
      <c r="E1191" t="s">
        <v>19067</v>
      </c>
      <c r="F1191" s="18" t="s">
        <v>20572</v>
      </c>
      <c r="G1191" s="18">
        <v>2693</v>
      </c>
      <c r="H1191" s="18" t="s">
        <v>19095</v>
      </c>
      <c r="I1191" s="18" t="s">
        <v>20573</v>
      </c>
      <c r="J1191" s="19">
        <v>42741</v>
      </c>
      <c r="K1191" s="18" t="s">
        <v>19096</v>
      </c>
      <c r="L1191" s="18" t="s">
        <v>19096</v>
      </c>
      <c r="M1191" s="18" t="s">
        <v>19276</v>
      </c>
      <c r="N1191" s="18" t="s">
        <v>19505</v>
      </c>
      <c r="O1191" s="18" t="s">
        <v>20568</v>
      </c>
      <c r="P1191" s="18" t="s">
        <v>800</v>
      </c>
      <c r="Q1191" s="32">
        <v>8025</v>
      </c>
      <c r="R1191" s="32">
        <v>30</v>
      </c>
      <c r="S1191" s="32">
        <v>0</v>
      </c>
      <c r="T1191" s="32">
        <v>30</v>
      </c>
      <c r="U1191" s="32">
        <v>0</v>
      </c>
      <c r="V1191" s="32">
        <v>0</v>
      </c>
      <c r="W1191" s="20">
        <v>0</v>
      </c>
      <c r="X1191" s="20">
        <v>1.72</v>
      </c>
      <c r="Y1191" s="18" t="s">
        <v>19097</v>
      </c>
      <c r="Z1191" s="20">
        <v>0</v>
      </c>
      <c r="AA1191" s="20">
        <v>51.6</v>
      </c>
      <c r="AB1191" s="19">
        <v>42741</v>
      </c>
    </row>
    <row r="1192" spans="1:28" ht="15" customHeight="1" x14ac:dyDescent="0.25">
      <c r="A1192" t="s">
        <v>736</v>
      </c>
      <c r="B1192" t="str">
        <f>VLOOKUP(O1192+0,'de para'!K:O,3,0)</f>
        <v>NA</v>
      </c>
      <c r="C1192" t="str">
        <f t="shared" si="18"/>
        <v>3001</v>
      </c>
      <c r="D1192" t="str">
        <f>IFERROR(VLOOKUP(G1192+0,'de para'!A:C,3,0),"")</f>
        <v/>
      </c>
      <c r="E1192" t="s">
        <v>19067</v>
      </c>
      <c r="F1192" s="21" t="s">
        <v>20572</v>
      </c>
      <c r="G1192" s="21">
        <v>2693</v>
      </c>
      <c r="H1192" s="21" t="s">
        <v>19095</v>
      </c>
      <c r="I1192" s="21" t="s">
        <v>20573</v>
      </c>
      <c r="J1192" s="22">
        <v>42741</v>
      </c>
      <c r="K1192" s="21" t="s">
        <v>19096</v>
      </c>
      <c r="L1192" s="21" t="s">
        <v>19096</v>
      </c>
      <c r="M1192" s="21" t="s">
        <v>19276</v>
      </c>
      <c r="N1192" s="21" t="s">
        <v>19506</v>
      </c>
      <c r="O1192" s="21" t="s">
        <v>19198</v>
      </c>
      <c r="P1192" s="21" t="s">
        <v>801</v>
      </c>
      <c r="Q1192" s="33">
        <v>761</v>
      </c>
      <c r="R1192" s="33">
        <v>20</v>
      </c>
      <c r="S1192" s="33">
        <v>0</v>
      </c>
      <c r="T1192" s="33">
        <v>20</v>
      </c>
      <c r="U1192" s="33">
        <v>0</v>
      </c>
      <c r="V1192" s="33">
        <v>0</v>
      </c>
      <c r="W1192" s="23">
        <v>0</v>
      </c>
      <c r="X1192" s="23">
        <v>4.75</v>
      </c>
      <c r="Y1192" s="21" t="s">
        <v>19097</v>
      </c>
      <c r="Z1192" s="23">
        <v>0</v>
      </c>
      <c r="AA1192" s="23">
        <v>95</v>
      </c>
      <c r="AB1192" s="22">
        <v>42741</v>
      </c>
    </row>
    <row r="1193" spans="1:28" ht="15" customHeight="1" x14ac:dyDescent="0.25">
      <c r="A1193" t="s">
        <v>736</v>
      </c>
      <c r="B1193" t="str">
        <f>VLOOKUP(O1193+0,'de para'!K:O,3,0)</f>
        <v>NA</v>
      </c>
      <c r="C1193" t="str">
        <f t="shared" si="18"/>
        <v>3001</v>
      </c>
      <c r="D1193" t="str">
        <f>IFERROR(VLOOKUP(G1193+0,'de para'!A:C,3,0),"")</f>
        <v/>
      </c>
      <c r="E1193" t="s">
        <v>19067</v>
      </c>
      <c r="F1193" s="18" t="s">
        <v>20572</v>
      </c>
      <c r="G1193" s="18">
        <v>2693</v>
      </c>
      <c r="H1193" s="18" t="s">
        <v>19095</v>
      </c>
      <c r="I1193" s="18" t="s">
        <v>20573</v>
      </c>
      <c r="J1193" s="19">
        <v>42741</v>
      </c>
      <c r="K1193" s="18" t="s">
        <v>19096</v>
      </c>
      <c r="L1193" s="18" t="s">
        <v>19096</v>
      </c>
      <c r="M1193" s="18" t="s">
        <v>19276</v>
      </c>
      <c r="N1193" s="18" t="s">
        <v>19118</v>
      </c>
      <c r="O1193" s="18" t="s">
        <v>20567</v>
      </c>
      <c r="P1193" s="18" t="s">
        <v>815</v>
      </c>
      <c r="Q1193" s="32">
        <v>3200</v>
      </c>
      <c r="R1193" s="32">
        <v>75</v>
      </c>
      <c r="S1193" s="32">
        <v>0</v>
      </c>
      <c r="T1193" s="32">
        <v>75</v>
      </c>
      <c r="U1193" s="32">
        <v>0</v>
      </c>
      <c r="V1193" s="32">
        <v>0</v>
      </c>
      <c r="W1193" s="20">
        <v>0</v>
      </c>
      <c r="X1193" s="20">
        <v>5.45</v>
      </c>
      <c r="Y1193" s="18" t="s">
        <v>19097</v>
      </c>
      <c r="Z1193" s="20">
        <v>0</v>
      </c>
      <c r="AA1193" s="20">
        <v>408.75</v>
      </c>
      <c r="AB1193" s="19">
        <v>42741</v>
      </c>
    </row>
    <row r="1194" spans="1:28" ht="15" customHeight="1" x14ac:dyDescent="0.25">
      <c r="A1194" t="s">
        <v>736</v>
      </c>
      <c r="B1194" t="str">
        <f>VLOOKUP(O1194+0,'de para'!K:O,3,0)</f>
        <v>NA</v>
      </c>
      <c r="C1194" t="str">
        <f t="shared" si="18"/>
        <v>3001</v>
      </c>
      <c r="D1194" t="str">
        <f>IFERROR(VLOOKUP(G1194+0,'de para'!A:C,3,0),"")</f>
        <v/>
      </c>
      <c r="E1194" t="s">
        <v>19067</v>
      </c>
      <c r="F1194" s="21" t="s">
        <v>20572</v>
      </c>
      <c r="G1194" s="21">
        <v>2693</v>
      </c>
      <c r="H1194" s="21" t="s">
        <v>19095</v>
      </c>
      <c r="I1194" s="21" t="s">
        <v>20573</v>
      </c>
      <c r="J1194" s="22">
        <v>42741</v>
      </c>
      <c r="K1194" s="21" t="s">
        <v>19096</v>
      </c>
      <c r="L1194" s="21" t="s">
        <v>19096</v>
      </c>
      <c r="M1194" s="21" t="s">
        <v>19276</v>
      </c>
      <c r="N1194" s="21" t="s">
        <v>19507</v>
      </c>
      <c r="O1194" s="21" t="s">
        <v>20582</v>
      </c>
      <c r="P1194" s="21" t="s">
        <v>802</v>
      </c>
      <c r="Q1194" s="33">
        <v>1122</v>
      </c>
      <c r="R1194" s="33">
        <v>20</v>
      </c>
      <c r="S1194" s="33">
        <v>0</v>
      </c>
      <c r="T1194" s="33">
        <v>20</v>
      </c>
      <c r="U1194" s="33">
        <v>0</v>
      </c>
      <c r="V1194" s="33">
        <v>0</v>
      </c>
      <c r="W1194" s="23">
        <v>0</v>
      </c>
      <c r="X1194" s="23">
        <v>6.08</v>
      </c>
      <c r="Y1194" s="21" t="s">
        <v>19097</v>
      </c>
      <c r="Z1194" s="23">
        <v>0</v>
      </c>
      <c r="AA1194" s="23">
        <v>121.6</v>
      </c>
      <c r="AB1194" s="22">
        <v>42741</v>
      </c>
    </row>
    <row r="1195" spans="1:28" ht="15" customHeight="1" x14ac:dyDescent="0.25">
      <c r="A1195" t="s">
        <v>736</v>
      </c>
      <c r="B1195" t="str">
        <f>VLOOKUP(O1195+0,'de para'!K:O,3,0)</f>
        <v>NA</v>
      </c>
      <c r="C1195" t="str">
        <f t="shared" si="18"/>
        <v>3001</v>
      </c>
      <c r="D1195" t="str">
        <f>IFERROR(VLOOKUP(G1195+0,'de para'!A:C,3,0),"")</f>
        <v/>
      </c>
      <c r="E1195" t="s">
        <v>19067</v>
      </c>
      <c r="F1195" s="18" t="s">
        <v>20572</v>
      </c>
      <c r="G1195" s="18">
        <v>2693</v>
      </c>
      <c r="H1195" s="18" t="s">
        <v>19095</v>
      </c>
      <c r="I1195" s="18" t="s">
        <v>20573</v>
      </c>
      <c r="J1195" s="19">
        <v>42741</v>
      </c>
      <c r="K1195" s="18" t="s">
        <v>19096</v>
      </c>
      <c r="L1195" s="18" t="s">
        <v>19096</v>
      </c>
      <c r="M1195" s="18" t="s">
        <v>19276</v>
      </c>
      <c r="N1195" s="18" t="s">
        <v>19120</v>
      </c>
      <c r="O1195" s="18" t="s">
        <v>20583</v>
      </c>
      <c r="P1195" s="18" t="s">
        <v>10168</v>
      </c>
      <c r="Q1195" s="32">
        <v>125</v>
      </c>
      <c r="R1195" s="32">
        <v>50</v>
      </c>
      <c r="S1195" s="32">
        <v>0</v>
      </c>
      <c r="T1195" s="32">
        <v>50</v>
      </c>
      <c r="U1195" s="32">
        <v>0</v>
      </c>
      <c r="V1195" s="32">
        <v>0</v>
      </c>
      <c r="W1195" s="20">
        <v>0</v>
      </c>
      <c r="X1195" s="20">
        <v>5</v>
      </c>
      <c r="Y1195" s="18" t="s">
        <v>19097</v>
      </c>
      <c r="Z1195" s="20">
        <v>0</v>
      </c>
      <c r="AA1195" s="20">
        <v>250</v>
      </c>
      <c r="AB1195" s="19">
        <v>42741</v>
      </c>
    </row>
    <row r="1196" spans="1:28" ht="15" customHeight="1" x14ac:dyDescent="0.25">
      <c r="A1196" t="s">
        <v>736</v>
      </c>
      <c r="B1196" t="str">
        <f>VLOOKUP(O1196+0,'de para'!K:O,3,0)</f>
        <v>NA</v>
      </c>
      <c r="C1196" t="str">
        <f t="shared" si="18"/>
        <v>3001</v>
      </c>
      <c r="D1196" t="str">
        <f>IFERROR(VLOOKUP(G1196+0,'de para'!A:C,3,0),"")</f>
        <v/>
      </c>
      <c r="E1196" t="s">
        <v>19067</v>
      </c>
      <c r="F1196" s="21" t="s">
        <v>20572</v>
      </c>
      <c r="G1196" s="21">
        <v>2693</v>
      </c>
      <c r="H1196" s="21" t="s">
        <v>19095</v>
      </c>
      <c r="I1196" s="21" t="s">
        <v>20573</v>
      </c>
      <c r="J1196" s="22">
        <v>42741</v>
      </c>
      <c r="K1196" s="21" t="s">
        <v>19096</v>
      </c>
      <c r="L1196" s="21" t="s">
        <v>19096</v>
      </c>
      <c r="M1196" s="21" t="s">
        <v>19276</v>
      </c>
      <c r="N1196" s="21" t="s">
        <v>19508</v>
      </c>
      <c r="O1196" s="21" t="s">
        <v>20584</v>
      </c>
      <c r="P1196" s="21" t="s">
        <v>10167</v>
      </c>
      <c r="Q1196" s="33">
        <v>250</v>
      </c>
      <c r="R1196" s="33">
        <v>25</v>
      </c>
      <c r="S1196" s="33">
        <v>0</v>
      </c>
      <c r="T1196" s="33">
        <v>25</v>
      </c>
      <c r="U1196" s="33">
        <v>0</v>
      </c>
      <c r="V1196" s="33">
        <v>0</v>
      </c>
      <c r="W1196" s="23">
        <v>0</v>
      </c>
      <c r="X1196" s="23">
        <v>7.95</v>
      </c>
      <c r="Y1196" s="21" t="s">
        <v>19097</v>
      </c>
      <c r="Z1196" s="23">
        <v>0</v>
      </c>
      <c r="AA1196" s="23">
        <v>198.75</v>
      </c>
      <c r="AB1196" s="22">
        <v>42741</v>
      </c>
    </row>
    <row r="1197" spans="1:28" ht="15" customHeight="1" x14ac:dyDescent="0.25">
      <c r="A1197" t="s">
        <v>736</v>
      </c>
      <c r="B1197" t="str">
        <f>VLOOKUP(O1197+0,'de para'!K:O,3,0)</f>
        <v>NA</v>
      </c>
      <c r="C1197" t="str">
        <f t="shared" si="18"/>
        <v>3001</v>
      </c>
      <c r="D1197" t="str">
        <f>IFERROR(VLOOKUP(G1197+0,'de para'!A:C,3,0),"")</f>
        <v/>
      </c>
      <c r="E1197" t="s">
        <v>19067</v>
      </c>
      <c r="F1197" s="18" t="s">
        <v>20572</v>
      </c>
      <c r="G1197" s="18">
        <v>2693</v>
      </c>
      <c r="H1197" s="18" t="s">
        <v>19095</v>
      </c>
      <c r="I1197" s="18" t="s">
        <v>20573</v>
      </c>
      <c r="J1197" s="19">
        <v>42741</v>
      </c>
      <c r="K1197" s="18" t="s">
        <v>19096</v>
      </c>
      <c r="L1197" s="18" t="s">
        <v>19096</v>
      </c>
      <c r="M1197" s="18" t="s">
        <v>19276</v>
      </c>
      <c r="N1197" s="18" t="s">
        <v>19121</v>
      </c>
      <c r="O1197" s="18" t="s">
        <v>20585</v>
      </c>
      <c r="P1197" s="18" t="s">
        <v>10169</v>
      </c>
      <c r="Q1197" s="32">
        <v>600</v>
      </c>
      <c r="R1197" s="32">
        <v>30</v>
      </c>
      <c r="S1197" s="32">
        <v>0</v>
      </c>
      <c r="T1197" s="32">
        <v>30</v>
      </c>
      <c r="U1197" s="32">
        <v>0</v>
      </c>
      <c r="V1197" s="32">
        <v>0</v>
      </c>
      <c r="W1197" s="20">
        <v>0</v>
      </c>
      <c r="X1197" s="20">
        <v>7.45</v>
      </c>
      <c r="Y1197" s="18" t="s">
        <v>19097</v>
      </c>
      <c r="Z1197" s="20">
        <v>0</v>
      </c>
      <c r="AA1197" s="20">
        <v>223.5</v>
      </c>
      <c r="AB1197" s="19">
        <v>42741</v>
      </c>
    </row>
    <row r="1198" spans="1:28" ht="15" customHeight="1" x14ac:dyDescent="0.25">
      <c r="A1198" t="s">
        <v>736</v>
      </c>
      <c r="B1198" t="str">
        <f>VLOOKUP(O1198+0,'de para'!K:O,3,0)</f>
        <v>NA</v>
      </c>
      <c r="C1198" t="str">
        <f t="shared" si="18"/>
        <v>3001</v>
      </c>
      <c r="D1198" t="str">
        <f>IFERROR(VLOOKUP(G1198+0,'de para'!A:C,3,0),"")</f>
        <v/>
      </c>
      <c r="E1198" t="s">
        <v>19067</v>
      </c>
      <c r="F1198" s="21" t="s">
        <v>20572</v>
      </c>
      <c r="G1198" s="21">
        <v>2693</v>
      </c>
      <c r="H1198" s="21" t="s">
        <v>19095</v>
      </c>
      <c r="I1198" s="21" t="s">
        <v>20573</v>
      </c>
      <c r="J1198" s="22">
        <v>42741</v>
      </c>
      <c r="K1198" s="21" t="s">
        <v>19096</v>
      </c>
      <c r="L1198" s="21" t="s">
        <v>19096</v>
      </c>
      <c r="M1198" s="21" t="s">
        <v>19276</v>
      </c>
      <c r="N1198" s="21" t="s">
        <v>19510</v>
      </c>
      <c r="O1198" s="21" t="s">
        <v>20586</v>
      </c>
      <c r="P1198" s="21" t="s">
        <v>816</v>
      </c>
      <c r="Q1198" s="33">
        <v>1900</v>
      </c>
      <c r="R1198" s="33">
        <v>20</v>
      </c>
      <c r="S1198" s="33">
        <v>0</v>
      </c>
      <c r="T1198" s="33">
        <v>20</v>
      </c>
      <c r="U1198" s="33">
        <v>0</v>
      </c>
      <c r="V1198" s="33">
        <v>0</v>
      </c>
      <c r="W1198" s="23">
        <v>0</v>
      </c>
      <c r="X1198" s="23">
        <v>4.91</v>
      </c>
      <c r="Y1198" s="21" t="s">
        <v>19097</v>
      </c>
      <c r="Z1198" s="23">
        <v>0</v>
      </c>
      <c r="AA1198" s="23">
        <v>98.2</v>
      </c>
      <c r="AB1198" s="22">
        <v>42741</v>
      </c>
    </row>
    <row r="1199" spans="1:28" ht="15" customHeight="1" x14ac:dyDescent="0.25">
      <c r="A1199" t="s">
        <v>736</v>
      </c>
      <c r="B1199" t="str">
        <f>VLOOKUP(O1199+0,'de para'!K:O,3,0)</f>
        <v>NA</v>
      </c>
      <c r="C1199" t="str">
        <f t="shared" si="18"/>
        <v>3001</v>
      </c>
      <c r="D1199" t="str">
        <f>IFERROR(VLOOKUP(G1199+0,'de para'!A:C,3,0),"")</f>
        <v/>
      </c>
      <c r="E1199" t="s">
        <v>19067</v>
      </c>
      <c r="F1199" s="18" t="s">
        <v>20572</v>
      </c>
      <c r="G1199" s="18">
        <v>2693</v>
      </c>
      <c r="H1199" s="18" t="s">
        <v>19095</v>
      </c>
      <c r="I1199" s="18" t="s">
        <v>20573</v>
      </c>
      <c r="J1199" s="19">
        <v>42741</v>
      </c>
      <c r="K1199" s="18" t="s">
        <v>19096</v>
      </c>
      <c r="L1199" s="18" t="s">
        <v>19096</v>
      </c>
      <c r="M1199" s="18" t="s">
        <v>19276</v>
      </c>
      <c r="N1199" s="18" t="s">
        <v>19145</v>
      </c>
      <c r="O1199" s="18" t="s">
        <v>20569</v>
      </c>
      <c r="P1199" s="18" t="s">
        <v>811</v>
      </c>
      <c r="Q1199" s="32">
        <v>1281</v>
      </c>
      <c r="R1199" s="32">
        <v>24</v>
      </c>
      <c r="S1199" s="32">
        <v>0</v>
      </c>
      <c r="T1199" s="32">
        <v>24</v>
      </c>
      <c r="U1199" s="32">
        <v>0</v>
      </c>
      <c r="V1199" s="32">
        <v>0</v>
      </c>
      <c r="W1199" s="20">
        <v>0</v>
      </c>
      <c r="X1199" s="20">
        <v>7.99</v>
      </c>
      <c r="Y1199" s="18" t="s">
        <v>19097</v>
      </c>
      <c r="Z1199" s="20">
        <v>0</v>
      </c>
      <c r="AA1199" s="20">
        <v>191.76</v>
      </c>
      <c r="AB1199" s="19">
        <v>42741</v>
      </c>
    </row>
    <row r="1200" spans="1:28" ht="15" customHeight="1" x14ac:dyDescent="0.25">
      <c r="A1200" t="s">
        <v>736</v>
      </c>
      <c r="B1200" t="str">
        <f>VLOOKUP(O1200+0,'de para'!K:O,3,0)</f>
        <v>NA</v>
      </c>
      <c r="C1200" t="str">
        <f t="shared" si="18"/>
        <v>3002</v>
      </c>
      <c r="D1200" t="str">
        <f>IFERROR(VLOOKUP(G1200+0,'de para'!A:C,3,0),"")</f>
        <v/>
      </c>
      <c r="E1200" t="s">
        <v>19067</v>
      </c>
      <c r="F1200" s="21" t="s">
        <v>20572</v>
      </c>
      <c r="G1200" s="21">
        <v>2693</v>
      </c>
      <c r="H1200" s="21" t="s">
        <v>19095</v>
      </c>
      <c r="I1200" s="21" t="s">
        <v>20573</v>
      </c>
      <c r="J1200" s="22">
        <v>42741</v>
      </c>
      <c r="K1200" s="21" t="s">
        <v>19096</v>
      </c>
      <c r="L1200" s="21" t="s">
        <v>19096</v>
      </c>
      <c r="M1200" s="21" t="s">
        <v>19276</v>
      </c>
      <c r="N1200" s="21" t="s">
        <v>19146</v>
      </c>
      <c r="O1200" s="21" t="s">
        <v>20562</v>
      </c>
      <c r="P1200" s="21" t="s">
        <v>803</v>
      </c>
      <c r="Q1200" s="33">
        <v>321</v>
      </c>
      <c r="R1200" s="33">
        <v>40</v>
      </c>
      <c r="S1200" s="33">
        <v>0</v>
      </c>
      <c r="T1200" s="33">
        <v>40</v>
      </c>
      <c r="U1200" s="33">
        <v>0</v>
      </c>
      <c r="V1200" s="33">
        <v>0</v>
      </c>
      <c r="W1200" s="23">
        <v>0</v>
      </c>
      <c r="X1200" s="23">
        <v>4.05</v>
      </c>
      <c r="Y1200" s="21" t="s">
        <v>19097</v>
      </c>
      <c r="Z1200" s="23">
        <v>0</v>
      </c>
      <c r="AA1200" s="23">
        <v>162</v>
      </c>
      <c r="AB1200" s="22">
        <v>42741</v>
      </c>
    </row>
    <row r="1201" spans="1:28" ht="15" customHeight="1" x14ac:dyDescent="0.25">
      <c r="A1201" t="s">
        <v>736</v>
      </c>
      <c r="B1201" t="str">
        <f>VLOOKUP(O1201+0,'de para'!K:O,3,0)</f>
        <v>NA</v>
      </c>
      <c r="C1201" t="str">
        <f t="shared" si="18"/>
        <v>3002</v>
      </c>
      <c r="D1201" t="str">
        <f>IFERROR(VLOOKUP(G1201+0,'de para'!A:C,3,0),"")</f>
        <v/>
      </c>
      <c r="E1201" t="s">
        <v>19067</v>
      </c>
      <c r="F1201" s="18" t="s">
        <v>20572</v>
      </c>
      <c r="G1201" s="18">
        <v>2693</v>
      </c>
      <c r="H1201" s="18" t="s">
        <v>19095</v>
      </c>
      <c r="I1201" s="18" t="s">
        <v>20573</v>
      </c>
      <c r="J1201" s="19">
        <v>42741</v>
      </c>
      <c r="K1201" s="18" t="s">
        <v>19096</v>
      </c>
      <c r="L1201" s="18" t="s">
        <v>19096</v>
      </c>
      <c r="M1201" s="18" t="s">
        <v>19276</v>
      </c>
      <c r="N1201" s="18" t="s">
        <v>19147</v>
      </c>
      <c r="O1201" s="18" t="s">
        <v>20570</v>
      </c>
      <c r="P1201" s="18" t="s">
        <v>812</v>
      </c>
      <c r="Q1201" s="32">
        <v>40</v>
      </c>
      <c r="R1201" s="32">
        <v>1</v>
      </c>
      <c r="S1201" s="32">
        <v>0</v>
      </c>
      <c r="T1201" s="32">
        <v>1</v>
      </c>
      <c r="U1201" s="32">
        <v>0</v>
      </c>
      <c r="V1201" s="32">
        <v>0</v>
      </c>
      <c r="W1201" s="20">
        <v>0</v>
      </c>
      <c r="X1201" s="20">
        <v>37.799999999999997</v>
      </c>
      <c r="Y1201" s="18" t="s">
        <v>19097</v>
      </c>
      <c r="Z1201" s="20">
        <v>0</v>
      </c>
      <c r="AA1201" s="20">
        <v>37.799999999999997</v>
      </c>
      <c r="AB1201" s="19">
        <v>42741</v>
      </c>
    </row>
    <row r="1202" spans="1:28" ht="15" customHeight="1" x14ac:dyDescent="0.25">
      <c r="A1202" t="s">
        <v>736</v>
      </c>
      <c r="B1202" t="str">
        <f>VLOOKUP(O1202+0,'de para'!K:O,3,0)</f>
        <v>NA</v>
      </c>
      <c r="C1202" t="str">
        <f t="shared" si="18"/>
        <v>3001</v>
      </c>
      <c r="D1202" t="str">
        <f>IFERROR(VLOOKUP(G1202+0,'de para'!A:C,3,0),"")</f>
        <v/>
      </c>
      <c r="E1202" t="s">
        <v>19067</v>
      </c>
      <c r="F1202" s="21" t="s">
        <v>20572</v>
      </c>
      <c r="G1202" s="21">
        <v>2693</v>
      </c>
      <c r="H1202" s="21" t="s">
        <v>19095</v>
      </c>
      <c r="I1202" s="21" t="s">
        <v>20573</v>
      </c>
      <c r="J1202" s="22">
        <v>42741</v>
      </c>
      <c r="K1202" s="21" t="s">
        <v>19096</v>
      </c>
      <c r="L1202" s="21" t="s">
        <v>19096</v>
      </c>
      <c r="M1202" s="21" t="s">
        <v>19276</v>
      </c>
      <c r="N1202" s="21" t="s">
        <v>19148</v>
      </c>
      <c r="O1202" s="21" t="s">
        <v>20563</v>
      </c>
      <c r="P1202" s="21" t="s">
        <v>804</v>
      </c>
      <c r="Q1202" s="33">
        <v>851</v>
      </c>
      <c r="R1202" s="33">
        <v>6</v>
      </c>
      <c r="S1202" s="33">
        <v>0</v>
      </c>
      <c r="T1202" s="33">
        <v>6</v>
      </c>
      <c r="U1202" s="33">
        <v>0</v>
      </c>
      <c r="V1202" s="33">
        <v>0</v>
      </c>
      <c r="W1202" s="23">
        <v>0</v>
      </c>
      <c r="X1202" s="23">
        <v>5.41</v>
      </c>
      <c r="Y1202" s="21" t="s">
        <v>19097</v>
      </c>
      <c r="Z1202" s="23">
        <v>0</v>
      </c>
      <c r="AA1202" s="23">
        <v>32.46</v>
      </c>
      <c r="AB1202" s="22">
        <v>42741</v>
      </c>
    </row>
    <row r="1203" spans="1:28" ht="15" customHeight="1" x14ac:dyDescent="0.25">
      <c r="A1203" t="s">
        <v>736</v>
      </c>
      <c r="B1203" t="str">
        <f>VLOOKUP(O1203+0,'de para'!K:O,3,0)</f>
        <v>NA</v>
      </c>
      <c r="C1203" t="str">
        <f t="shared" si="18"/>
        <v>3001</v>
      </c>
      <c r="D1203" t="str">
        <f>IFERROR(VLOOKUP(G1203+0,'de para'!A:C,3,0),"")</f>
        <v/>
      </c>
      <c r="E1203" t="s">
        <v>19067</v>
      </c>
      <c r="F1203" s="18" t="s">
        <v>20572</v>
      </c>
      <c r="G1203" s="18">
        <v>2693</v>
      </c>
      <c r="H1203" s="18" t="s">
        <v>19095</v>
      </c>
      <c r="I1203" s="18" t="s">
        <v>20573</v>
      </c>
      <c r="J1203" s="19">
        <v>42741</v>
      </c>
      <c r="K1203" s="18" t="s">
        <v>19096</v>
      </c>
      <c r="L1203" s="18" t="s">
        <v>19096</v>
      </c>
      <c r="M1203" s="18" t="s">
        <v>19276</v>
      </c>
      <c r="N1203" s="18" t="s">
        <v>19149</v>
      </c>
      <c r="O1203" s="18" t="s">
        <v>20571</v>
      </c>
      <c r="P1203" s="18" t="s">
        <v>805</v>
      </c>
      <c r="Q1203" s="32">
        <v>1140</v>
      </c>
      <c r="R1203" s="32">
        <v>6</v>
      </c>
      <c r="S1203" s="32">
        <v>0</v>
      </c>
      <c r="T1203" s="32">
        <v>6</v>
      </c>
      <c r="U1203" s="32">
        <v>0</v>
      </c>
      <c r="V1203" s="32">
        <v>0</v>
      </c>
      <c r="W1203" s="20">
        <v>0</v>
      </c>
      <c r="X1203" s="20">
        <v>7.65</v>
      </c>
      <c r="Y1203" s="18" t="s">
        <v>19097</v>
      </c>
      <c r="Z1203" s="20">
        <v>0</v>
      </c>
      <c r="AA1203" s="20">
        <v>45.9</v>
      </c>
      <c r="AB1203" s="19">
        <v>42741</v>
      </c>
    </row>
    <row r="1204" spans="1:28" ht="15" customHeight="1" x14ac:dyDescent="0.25">
      <c r="A1204" t="s">
        <v>736</v>
      </c>
      <c r="B1204" t="str">
        <f>VLOOKUP(O1204+0,'de para'!K:O,3,0)</f>
        <v>NA</v>
      </c>
      <c r="C1204" t="str">
        <f t="shared" si="18"/>
        <v>3001</v>
      </c>
      <c r="D1204" t="str">
        <f>IFERROR(VLOOKUP(G1204+0,'de para'!A:C,3,0),"")</f>
        <v/>
      </c>
      <c r="E1204" t="s">
        <v>19067</v>
      </c>
      <c r="F1204" s="21" t="s">
        <v>20572</v>
      </c>
      <c r="G1204" s="21">
        <v>2693</v>
      </c>
      <c r="H1204" s="21" t="s">
        <v>19095</v>
      </c>
      <c r="I1204" s="21" t="s">
        <v>20573</v>
      </c>
      <c r="J1204" s="22">
        <v>42741</v>
      </c>
      <c r="K1204" s="21" t="s">
        <v>19096</v>
      </c>
      <c r="L1204" s="21" t="s">
        <v>19096</v>
      </c>
      <c r="M1204" s="21" t="s">
        <v>19276</v>
      </c>
      <c r="N1204" s="21" t="s">
        <v>20257</v>
      </c>
      <c r="O1204" s="21" t="s">
        <v>20564</v>
      </c>
      <c r="P1204" s="21" t="s">
        <v>806</v>
      </c>
      <c r="Q1204" s="33">
        <v>1710</v>
      </c>
      <c r="R1204" s="33">
        <v>6</v>
      </c>
      <c r="S1204" s="33">
        <v>0</v>
      </c>
      <c r="T1204" s="33">
        <v>6</v>
      </c>
      <c r="U1204" s="33">
        <v>0</v>
      </c>
      <c r="V1204" s="33">
        <v>0</v>
      </c>
      <c r="W1204" s="23">
        <v>0</v>
      </c>
      <c r="X1204" s="23">
        <v>7.65</v>
      </c>
      <c r="Y1204" s="21" t="s">
        <v>19097</v>
      </c>
      <c r="Z1204" s="23">
        <v>0</v>
      </c>
      <c r="AA1204" s="23">
        <v>45.9</v>
      </c>
      <c r="AB1204" s="22">
        <v>42741</v>
      </c>
    </row>
    <row r="1205" spans="1:28" ht="15" customHeight="1" x14ac:dyDescent="0.25">
      <c r="A1205" t="s">
        <v>736</v>
      </c>
      <c r="B1205" t="str">
        <f>VLOOKUP(O1205+0,'de para'!K:O,3,0)</f>
        <v>NA</v>
      </c>
      <c r="C1205" t="str">
        <f t="shared" si="18"/>
        <v>3001</v>
      </c>
      <c r="D1205" t="str">
        <f>IFERROR(VLOOKUP(G1205+0,'de para'!A:C,3,0),"")</f>
        <v/>
      </c>
      <c r="E1205" t="str">
        <f>IF(VLOOKUP(G1205+0,'de para'!E:H,4,0)="EX","Externo","Interno")</f>
        <v>Externo</v>
      </c>
      <c r="F1205" s="18" t="s">
        <v>21137</v>
      </c>
      <c r="G1205" s="18">
        <v>66</v>
      </c>
      <c r="H1205" s="18" t="s">
        <v>19095</v>
      </c>
      <c r="I1205" s="18" t="s">
        <v>737</v>
      </c>
      <c r="J1205" s="19">
        <v>42794</v>
      </c>
      <c r="K1205" s="18" t="s">
        <v>19150</v>
      </c>
      <c r="L1205" s="18" t="s">
        <v>19096</v>
      </c>
      <c r="M1205" s="18" t="s">
        <v>20510</v>
      </c>
      <c r="N1205" s="18" t="s">
        <v>19112</v>
      </c>
      <c r="O1205" s="18" t="s">
        <v>20521</v>
      </c>
      <c r="P1205" s="18" t="s">
        <v>9556</v>
      </c>
      <c r="Q1205" s="32">
        <v>0</v>
      </c>
      <c r="R1205" s="32">
        <v>10000</v>
      </c>
      <c r="S1205" s="32">
        <v>0</v>
      </c>
      <c r="T1205" s="32">
        <v>10000</v>
      </c>
      <c r="U1205" s="32">
        <v>0</v>
      </c>
      <c r="V1205" s="32">
        <v>0</v>
      </c>
      <c r="W1205" s="20">
        <v>0</v>
      </c>
      <c r="X1205" s="20">
        <v>0</v>
      </c>
      <c r="Y1205" s="18" t="s">
        <v>19097</v>
      </c>
      <c r="Z1205" s="20">
        <v>0</v>
      </c>
      <c r="AA1205" s="20">
        <v>0</v>
      </c>
      <c r="AB1205" s="19">
        <v>42751</v>
      </c>
    </row>
    <row r="1206" spans="1:28" ht="15" customHeight="1" x14ac:dyDescent="0.25">
      <c r="A1206" t="s">
        <v>736</v>
      </c>
      <c r="B1206" t="str">
        <f>VLOOKUP(O1206+0,'de para'!K:O,3,0)</f>
        <v>NA</v>
      </c>
      <c r="C1206" t="str">
        <f t="shared" si="18"/>
        <v>3001</v>
      </c>
      <c r="D1206" t="str">
        <f>IFERROR(VLOOKUP(G1206+0,'de para'!A:C,3,0),"")</f>
        <v/>
      </c>
      <c r="E1206" t="str">
        <f>IF(VLOOKUP(G1206+0,'de para'!E:H,4,0)="EX","Externo","Interno")</f>
        <v>Interno</v>
      </c>
      <c r="F1206" s="21" t="s">
        <v>20819</v>
      </c>
      <c r="G1206" s="21">
        <v>933</v>
      </c>
      <c r="H1206" s="21" t="s">
        <v>19095</v>
      </c>
      <c r="I1206" s="21" t="s">
        <v>817</v>
      </c>
      <c r="J1206" s="22">
        <v>42746</v>
      </c>
      <c r="K1206" s="21" t="s">
        <v>20820</v>
      </c>
      <c r="L1206" s="21" t="s">
        <v>19096</v>
      </c>
      <c r="M1206" s="21" t="s">
        <v>20821</v>
      </c>
      <c r="N1206" s="21" t="s">
        <v>19095</v>
      </c>
      <c r="O1206" s="21" t="s">
        <v>20581</v>
      </c>
      <c r="P1206" s="21" t="s">
        <v>10122</v>
      </c>
      <c r="Q1206" s="33">
        <v>3575</v>
      </c>
      <c r="R1206" s="33">
        <v>100</v>
      </c>
      <c r="S1206" s="33">
        <v>0</v>
      </c>
      <c r="T1206" s="33">
        <v>100</v>
      </c>
      <c r="U1206" s="33">
        <v>0</v>
      </c>
      <c r="V1206" s="33">
        <v>0</v>
      </c>
      <c r="W1206" s="23">
        <v>0</v>
      </c>
      <c r="X1206" s="23">
        <v>6.26</v>
      </c>
      <c r="Y1206" s="21" t="s">
        <v>19097</v>
      </c>
      <c r="Z1206" s="23">
        <v>0</v>
      </c>
      <c r="AA1206" s="23">
        <v>626</v>
      </c>
      <c r="AB1206" s="22">
        <v>42746</v>
      </c>
    </row>
    <row r="1207" spans="1:28" ht="15" customHeight="1" x14ac:dyDescent="0.25">
      <c r="A1207" t="s">
        <v>736</v>
      </c>
      <c r="B1207" t="str">
        <f>VLOOKUP(O1207+0,'de para'!K:O,3,0)</f>
        <v>NA</v>
      </c>
      <c r="C1207" t="str">
        <f t="shared" si="18"/>
        <v>3001</v>
      </c>
      <c r="D1207" t="str">
        <f>IFERROR(VLOOKUP(G1207+0,'de para'!A:C,3,0),"")</f>
        <v/>
      </c>
      <c r="E1207" t="str">
        <f>IF(VLOOKUP(G1207+0,'de para'!E:H,4,0)="EX","Externo","Interno")</f>
        <v>Interno</v>
      </c>
      <c r="F1207" s="18" t="s">
        <v>20819</v>
      </c>
      <c r="G1207" s="18">
        <v>933</v>
      </c>
      <c r="H1207" s="18" t="s">
        <v>19095</v>
      </c>
      <c r="I1207" s="18" t="s">
        <v>817</v>
      </c>
      <c r="J1207" s="19">
        <v>42746</v>
      </c>
      <c r="K1207" s="18" t="s">
        <v>20820</v>
      </c>
      <c r="L1207" s="18" t="s">
        <v>19096</v>
      </c>
      <c r="M1207" s="18" t="s">
        <v>20821</v>
      </c>
      <c r="N1207" s="18" t="s">
        <v>19102</v>
      </c>
      <c r="O1207" s="18" t="s">
        <v>20561</v>
      </c>
      <c r="P1207" s="18" t="s">
        <v>799</v>
      </c>
      <c r="Q1207" s="32">
        <v>7020</v>
      </c>
      <c r="R1207" s="32">
        <v>300</v>
      </c>
      <c r="S1207" s="32">
        <v>0</v>
      </c>
      <c r="T1207" s="32">
        <v>300</v>
      </c>
      <c r="U1207" s="32">
        <v>0</v>
      </c>
      <c r="V1207" s="32">
        <v>0</v>
      </c>
      <c r="W1207" s="20">
        <v>0</v>
      </c>
      <c r="X1207" s="20">
        <v>5.19</v>
      </c>
      <c r="Y1207" s="18" t="s">
        <v>19097</v>
      </c>
      <c r="Z1207" s="20">
        <v>0</v>
      </c>
      <c r="AA1207" s="20">
        <v>1557</v>
      </c>
      <c r="AB1207" s="19">
        <v>42746</v>
      </c>
    </row>
    <row r="1208" spans="1:28" ht="15" customHeight="1" x14ac:dyDescent="0.25">
      <c r="A1208" t="s">
        <v>736</v>
      </c>
      <c r="B1208" t="str">
        <f>VLOOKUP(O1208+0,'de para'!K:O,3,0)</f>
        <v>NA</v>
      </c>
      <c r="C1208" t="str">
        <f t="shared" si="18"/>
        <v>3001</v>
      </c>
      <c r="D1208" t="str">
        <f>IFERROR(VLOOKUP(G1208+0,'de para'!A:C,3,0),"")</f>
        <v/>
      </c>
      <c r="E1208" t="str">
        <f>IF(VLOOKUP(G1208+0,'de para'!E:H,4,0)="EX","Externo","Interno")</f>
        <v>Interno</v>
      </c>
      <c r="F1208" s="21" t="s">
        <v>20819</v>
      </c>
      <c r="G1208" s="21">
        <v>933</v>
      </c>
      <c r="H1208" s="21" t="s">
        <v>19095</v>
      </c>
      <c r="I1208" s="21" t="s">
        <v>817</v>
      </c>
      <c r="J1208" s="22">
        <v>42746</v>
      </c>
      <c r="K1208" s="21" t="s">
        <v>20820</v>
      </c>
      <c r="L1208" s="21" t="s">
        <v>19096</v>
      </c>
      <c r="M1208" s="21" t="s">
        <v>20821</v>
      </c>
      <c r="N1208" s="21" t="s">
        <v>19108</v>
      </c>
      <c r="O1208" s="21" t="s">
        <v>20568</v>
      </c>
      <c r="P1208" s="21" t="s">
        <v>800</v>
      </c>
      <c r="Q1208" s="33">
        <v>7995</v>
      </c>
      <c r="R1208" s="33">
        <v>300</v>
      </c>
      <c r="S1208" s="33">
        <v>0</v>
      </c>
      <c r="T1208" s="33">
        <v>300</v>
      </c>
      <c r="U1208" s="33">
        <v>0</v>
      </c>
      <c r="V1208" s="33">
        <v>0</v>
      </c>
      <c r="W1208" s="23">
        <v>0</v>
      </c>
      <c r="X1208" s="23">
        <v>1.72</v>
      </c>
      <c r="Y1208" s="21" t="s">
        <v>19097</v>
      </c>
      <c r="Z1208" s="23">
        <v>0</v>
      </c>
      <c r="AA1208" s="23">
        <v>516</v>
      </c>
      <c r="AB1208" s="22">
        <v>42746</v>
      </c>
    </row>
    <row r="1209" spans="1:28" ht="15" customHeight="1" x14ac:dyDescent="0.25">
      <c r="A1209" t="s">
        <v>736</v>
      </c>
      <c r="B1209" t="str">
        <f>VLOOKUP(O1209+0,'de para'!K:O,3,0)</f>
        <v>NA</v>
      </c>
      <c r="C1209" t="str">
        <f t="shared" si="18"/>
        <v>3001</v>
      </c>
      <c r="D1209" t="str">
        <f>IFERROR(VLOOKUP(G1209+0,'de para'!A:C,3,0),"")</f>
        <v/>
      </c>
      <c r="E1209" t="str">
        <f>IF(VLOOKUP(G1209+0,'de para'!E:H,4,0)="EX","Externo","Interno")</f>
        <v>Interno</v>
      </c>
      <c r="F1209" s="18" t="s">
        <v>20819</v>
      </c>
      <c r="G1209" s="18">
        <v>933</v>
      </c>
      <c r="H1209" s="18" t="s">
        <v>19095</v>
      </c>
      <c r="I1209" s="18" t="s">
        <v>817</v>
      </c>
      <c r="J1209" s="19">
        <v>42746</v>
      </c>
      <c r="K1209" s="18" t="s">
        <v>20820</v>
      </c>
      <c r="L1209" s="18" t="s">
        <v>19096</v>
      </c>
      <c r="M1209" s="18" t="s">
        <v>20821</v>
      </c>
      <c r="N1209" s="18" t="s">
        <v>19103</v>
      </c>
      <c r="O1209" s="18" t="s">
        <v>20582</v>
      </c>
      <c r="P1209" s="18" t="s">
        <v>802</v>
      </c>
      <c r="Q1209" s="32">
        <v>1102</v>
      </c>
      <c r="R1209" s="32">
        <v>40</v>
      </c>
      <c r="S1209" s="32">
        <v>0</v>
      </c>
      <c r="T1209" s="32">
        <v>40</v>
      </c>
      <c r="U1209" s="32">
        <v>0</v>
      </c>
      <c r="V1209" s="32">
        <v>0</v>
      </c>
      <c r="W1209" s="20">
        <v>0</v>
      </c>
      <c r="X1209" s="20">
        <v>6.08</v>
      </c>
      <c r="Y1209" s="18" t="s">
        <v>19097</v>
      </c>
      <c r="Z1209" s="20">
        <v>0</v>
      </c>
      <c r="AA1209" s="20">
        <v>243.2</v>
      </c>
      <c r="AB1209" s="19">
        <v>42746</v>
      </c>
    </row>
    <row r="1210" spans="1:28" ht="15" customHeight="1" x14ac:dyDescent="0.25">
      <c r="A1210" t="s">
        <v>736</v>
      </c>
      <c r="B1210" t="str">
        <f>VLOOKUP(O1210+0,'de para'!K:O,3,0)</f>
        <v>NA</v>
      </c>
      <c r="C1210" t="str">
        <f t="shared" si="18"/>
        <v>3001</v>
      </c>
      <c r="D1210" t="str">
        <f>IFERROR(VLOOKUP(G1210+0,'de para'!A:C,3,0),"")</f>
        <v/>
      </c>
      <c r="E1210" t="str">
        <f>IF(VLOOKUP(G1210+0,'de para'!E:H,4,0)="EX","Externo","Interno")</f>
        <v>Interno</v>
      </c>
      <c r="F1210" s="21" t="s">
        <v>20819</v>
      </c>
      <c r="G1210" s="21">
        <v>933</v>
      </c>
      <c r="H1210" s="21" t="s">
        <v>19095</v>
      </c>
      <c r="I1210" s="21" t="s">
        <v>817</v>
      </c>
      <c r="J1210" s="22">
        <v>42746</v>
      </c>
      <c r="K1210" s="21" t="s">
        <v>20820</v>
      </c>
      <c r="L1210" s="21" t="s">
        <v>19096</v>
      </c>
      <c r="M1210" s="21" t="s">
        <v>20821</v>
      </c>
      <c r="N1210" s="21" t="s">
        <v>19291</v>
      </c>
      <c r="O1210" s="21" t="s">
        <v>20569</v>
      </c>
      <c r="P1210" s="21" t="s">
        <v>811</v>
      </c>
      <c r="Q1210" s="33">
        <v>1257</v>
      </c>
      <c r="R1210" s="33">
        <v>120</v>
      </c>
      <c r="S1210" s="33">
        <v>0</v>
      </c>
      <c r="T1210" s="33">
        <v>120</v>
      </c>
      <c r="U1210" s="33">
        <v>0</v>
      </c>
      <c r="V1210" s="33">
        <v>0</v>
      </c>
      <c r="W1210" s="23">
        <v>0</v>
      </c>
      <c r="X1210" s="23">
        <v>7.99</v>
      </c>
      <c r="Y1210" s="21" t="s">
        <v>19097</v>
      </c>
      <c r="Z1210" s="23">
        <v>0</v>
      </c>
      <c r="AA1210" s="23">
        <v>958.8</v>
      </c>
      <c r="AB1210" s="22">
        <v>42746</v>
      </c>
    </row>
    <row r="1211" spans="1:28" ht="15" customHeight="1" x14ac:dyDescent="0.25">
      <c r="A1211" t="s">
        <v>736</v>
      </c>
      <c r="B1211" t="str">
        <f>VLOOKUP(O1211+0,'de para'!K:O,3,0)</f>
        <v>NA</v>
      </c>
      <c r="C1211" t="str">
        <f t="shared" si="18"/>
        <v>3002</v>
      </c>
      <c r="D1211" t="str">
        <f>IFERROR(VLOOKUP(G1211+0,'de para'!A:C,3,0),"")</f>
        <v/>
      </c>
      <c r="E1211" t="str">
        <f>IF(VLOOKUP(G1211+0,'de para'!E:H,4,0)="EX","Externo","Interno")</f>
        <v>Interno</v>
      </c>
      <c r="F1211" s="18" t="s">
        <v>20819</v>
      </c>
      <c r="G1211" s="18">
        <v>933</v>
      </c>
      <c r="H1211" s="18" t="s">
        <v>19095</v>
      </c>
      <c r="I1211" s="18" t="s">
        <v>817</v>
      </c>
      <c r="J1211" s="19">
        <v>42746</v>
      </c>
      <c r="K1211" s="18" t="s">
        <v>20820</v>
      </c>
      <c r="L1211" s="18" t="s">
        <v>19096</v>
      </c>
      <c r="M1211" s="18" t="s">
        <v>20821</v>
      </c>
      <c r="N1211" s="18" t="s">
        <v>19104</v>
      </c>
      <c r="O1211" s="18" t="s">
        <v>20562</v>
      </c>
      <c r="P1211" s="18" t="s">
        <v>803</v>
      </c>
      <c r="Q1211" s="32">
        <v>281</v>
      </c>
      <c r="R1211" s="32">
        <v>360</v>
      </c>
      <c r="S1211" s="32">
        <v>0</v>
      </c>
      <c r="T1211" s="32">
        <v>360</v>
      </c>
      <c r="U1211" s="32">
        <v>0</v>
      </c>
      <c r="V1211" s="32">
        <v>0</v>
      </c>
      <c r="W1211" s="20">
        <v>0</v>
      </c>
      <c r="X1211" s="20">
        <v>4.05</v>
      </c>
      <c r="Y1211" s="18" t="s">
        <v>19097</v>
      </c>
      <c r="Z1211" s="20">
        <v>0</v>
      </c>
      <c r="AA1211" s="20">
        <v>1458</v>
      </c>
      <c r="AB1211" s="19">
        <v>42746</v>
      </c>
    </row>
    <row r="1212" spans="1:28" ht="15" customHeight="1" x14ac:dyDescent="0.25">
      <c r="A1212" t="s">
        <v>736</v>
      </c>
      <c r="B1212" t="str">
        <f>VLOOKUP(O1212+0,'de para'!K:O,3,0)</f>
        <v>NA</v>
      </c>
      <c r="C1212" t="str">
        <f t="shared" si="18"/>
        <v>3001</v>
      </c>
      <c r="D1212" t="str">
        <f>IFERROR(VLOOKUP(G1212+0,'de para'!A:C,3,0),"")</f>
        <v/>
      </c>
      <c r="E1212" t="str">
        <f>IF(VLOOKUP(G1212+0,'de para'!E:H,4,0)="EX","Externo","Interno")</f>
        <v>Interno</v>
      </c>
      <c r="F1212" s="21" t="s">
        <v>20819</v>
      </c>
      <c r="G1212" s="21">
        <v>933</v>
      </c>
      <c r="H1212" s="21" t="s">
        <v>19095</v>
      </c>
      <c r="I1212" s="21" t="s">
        <v>817</v>
      </c>
      <c r="J1212" s="22">
        <v>42746</v>
      </c>
      <c r="K1212" s="21" t="s">
        <v>20820</v>
      </c>
      <c r="L1212" s="21" t="s">
        <v>19096</v>
      </c>
      <c r="M1212" s="21" t="s">
        <v>20821</v>
      </c>
      <c r="N1212" s="21" t="s">
        <v>19112</v>
      </c>
      <c r="O1212" s="21" t="s">
        <v>20571</v>
      </c>
      <c r="P1212" s="21" t="s">
        <v>805</v>
      </c>
      <c r="Q1212" s="33">
        <v>1134</v>
      </c>
      <c r="R1212" s="33">
        <v>150</v>
      </c>
      <c r="S1212" s="33">
        <v>0</v>
      </c>
      <c r="T1212" s="33">
        <v>150</v>
      </c>
      <c r="U1212" s="33">
        <v>0</v>
      </c>
      <c r="V1212" s="33">
        <v>0</v>
      </c>
      <c r="W1212" s="23">
        <v>0</v>
      </c>
      <c r="X1212" s="23">
        <v>7.65</v>
      </c>
      <c r="Y1212" s="21" t="s">
        <v>19097</v>
      </c>
      <c r="Z1212" s="23">
        <v>0</v>
      </c>
      <c r="AA1212" s="23">
        <v>1147.5</v>
      </c>
      <c r="AB1212" s="22">
        <v>42746</v>
      </c>
    </row>
    <row r="1213" spans="1:28" ht="15" customHeight="1" x14ac:dyDescent="0.25">
      <c r="A1213" t="s">
        <v>736</v>
      </c>
      <c r="B1213" t="str">
        <f>VLOOKUP(O1213+0,'de para'!K:O,3,0)</f>
        <v>NA</v>
      </c>
      <c r="C1213" t="str">
        <f t="shared" si="18"/>
        <v>3001</v>
      </c>
      <c r="D1213" t="str">
        <f>IFERROR(VLOOKUP(G1213+0,'de para'!A:C,3,0),"")</f>
        <v/>
      </c>
      <c r="E1213" t="str">
        <f>IF(VLOOKUP(G1213+0,'de para'!E:H,4,0)="EX","Externo","Interno")</f>
        <v>Interno</v>
      </c>
      <c r="F1213" s="18" t="s">
        <v>20823</v>
      </c>
      <c r="G1213" s="18">
        <v>724</v>
      </c>
      <c r="H1213" s="18" t="s">
        <v>19095</v>
      </c>
      <c r="I1213" s="18" t="s">
        <v>2138</v>
      </c>
      <c r="J1213" s="19">
        <v>42747</v>
      </c>
      <c r="K1213" s="18" t="s">
        <v>19099</v>
      </c>
      <c r="L1213" s="18" t="s">
        <v>19096</v>
      </c>
      <c r="M1213" s="18" t="s">
        <v>19138</v>
      </c>
      <c r="N1213" s="18" t="s">
        <v>19343</v>
      </c>
      <c r="O1213" s="18" t="s">
        <v>20583</v>
      </c>
      <c r="P1213" s="18" t="s">
        <v>10168</v>
      </c>
      <c r="Q1213" s="32">
        <v>75</v>
      </c>
      <c r="R1213" s="32">
        <v>100</v>
      </c>
      <c r="S1213" s="32">
        <v>0</v>
      </c>
      <c r="T1213" s="32">
        <v>100</v>
      </c>
      <c r="U1213" s="32">
        <v>0</v>
      </c>
      <c r="V1213" s="32">
        <v>0</v>
      </c>
      <c r="W1213" s="20">
        <v>0</v>
      </c>
      <c r="X1213" s="20">
        <v>5</v>
      </c>
      <c r="Y1213" s="18" t="s">
        <v>19097</v>
      </c>
      <c r="Z1213" s="20">
        <v>0</v>
      </c>
      <c r="AA1213" s="20">
        <v>500</v>
      </c>
      <c r="AB1213" s="19">
        <v>42745</v>
      </c>
    </row>
    <row r="1214" spans="1:28" ht="15" customHeight="1" x14ac:dyDescent="0.25">
      <c r="A1214" t="s">
        <v>736</v>
      </c>
      <c r="B1214" t="e">
        <f>VLOOKUP(O1214+0,'de para'!K:O,3,0)</f>
        <v>#N/A</v>
      </c>
      <c r="C1214" t="str">
        <f t="shared" si="18"/>
        <v>3000</v>
      </c>
      <c r="D1214" t="str">
        <f>IFERROR(VLOOKUP(G1214+0,'de para'!A:C,3,0),"")</f>
        <v/>
      </c>
      <c r="E1214" t="str">
        <f>IF(VLOOKUP(G1214+0,'de para'!E:H,4,0)="EX","Externo","Interno")</f>
        <v>Interno</v>
      </c>
      <c r="F1214" s="21" t="s">
        <v>20823</v>
      </c>
      <c r="G1214" s="21">
        <v>724</v>
      </c>
      <c r="H1214" s="21" t="s">
        <v>19095</v>
      </c>
      <c r="I1214" s="21" t="s">
        <v>2138</v>
      </c>
      <c r="J1214" s="22">
        <v>42747</v>
      </c>
      <c r="K1214" s="21" t="s">
        <v>19099</v>
      </c>
      <c r="L1214" s="21" t="s">
        <v>19096</v>
      </c>
      <c r="M1214" s="21" t="s">
        <v>19138</v>
      </c>
      <c r="N1214" s="21" t="s">
        <v>19349</v>
      </c>
      <c r="O1214" s="21" t="s">
        <v>20815</v>
      </c>
      <c r="P1214" s="21" t="s">
        <v>20816</v>
      </c>
      <c r="Q1214" s="33">
        <v>125</v>
      </c>
      <c r="R1214" s="33">
        <v>250</v>
      </c>
      <c r="S1214" s="33">
        <v>0</v>
      </c>
      <c r="T1214" s="33">
        <v>250</v>
      </c>
      <c r="U1214" s="33">
        <v>0</v>
      </c>
      <c r="V1214" s="33">
        <v>0</v>
      </c>
      <c r="W1214" s="23">
        <v>0</v>
      </c>
      <c r="X1214" s="23">
        <v>8.35</v>
      </c>
      <c r="Y1214" s="21" t="s">
        <v>19097</v>
      </c>
      <c r="Z1214" s="23">
        <v>208.75</v>
      </c>
      <c r="AA1214" s="23">
        <v>2296.25</v>
      </c>
      <c r="AB1214" s="22">
        <v>42747</v>
      </c>
    </row>
    <row r="1215" spans="1:28" ht="15" customHeight="1" x14ac:dyDescent="0.25">
      <c r="A1215" t="s">
        <v>736</v>
      </c>
      <c r="B1215" t="str">
        <f>VLOOKUP(O1215+0,'de para'!K:O,3,0)</f>
        <v>NA</v>
      </c>
      <c r="C1215" t="str">
        <f t="shared" si="18"/>
        <v>3001</v>
      </c>
      <c r="D1215" t="str">
        <f>IFERROR(VLOOKUP(G1215+0,'de para'!A:C,3,0),"")</f>
        <v/>
      </c>
      <c r="E1215" t="str">
        <f>IF(VLOOKUP(G1215+0,'de para'!E:H,4,0)="EX","Externo","Interno")</f>
        <v>Interno</v>
      </c>
      <c r="F1215" s="18" t="s">
        <v>20824</v>
      </c>
      <c r="G1215" s="18">
        <v>1701</v>
      </c>
      <c r="H1215" s="18" t="s">
        <v>19095</v>
      </c>
      <c r="I1215" s="18" t="s">
        <v>3914</v>
      </c>
      <c r="J1215" s="19">
        <v>42747</v>
      </c>
      <c r="K1215" s="18" t="s">
        <v>19626</v>
      </c>
      <c r="L1215" s="18" t="s">
        <v>19096</v>
      </c>
      <c r="M1215" s="18" t="s">
        <v>19138</v>
      </c>
      <c r="N1215" s="18" t="s">
        <v>19095</v>
      </c>
      <c r="O1215" s="18" t="s">
        <v>20581</v>
      </c>
      <c r="P1215" s="18" t="s">
        <v>10122</v>
      </c>
      <c r="Q1215" s="32">
        <v>3475</v>
      </c>
      <c r="R1215" s="32">
        <v>50</v>
      </c>
      <c r="S1215" s="32">
        <v>0</v>
      </c>
      <c r="T1215" s="32">
        <v>50</v>
      </c>
      <c r="U1215" s="32">
        <v>0</v>
      </c>
      <c r="V1215" s="32">
        <v>0</v>
      </c>
      <c r="W1215" s="20">
        <v>0</v>
      </c>
      <c r="X1215" s="20">
        <v>8.69</v>
      </c>
      <c r="Y1215" s="18" t="s">
        <v>19097</v>
      </c>
      <c r="Z1215" s="20">
        <v>0</v>
      </c>
      <c r="AA1215" s="20">
        <v>434.5</v>
      </c>
      <c r="AB1215" s="19">
        <v>42747</v>
      </c>
    </row>
    <row r="1216" spans="1:28" ht="15" customHeight="1" x14ac:dyDescent="0.25">
      <c r="A1216" t="s">
        <v>736</v>
      </c>
      <c r="B1216" t="str">
        <f>VLOOKUP(O1216+0,'de para'!K:O,3,0)</f>
        <v>NA</v>
      </c>
      <c r="C1216" t="str">
        <f t="shared" si="18"/>
        <v>3001</v>
      </c>
      <c r="D1216" t="str">
        <f>IFERROR(VLOOKUP(G1216+0,'de para'!A:C,3,0),"")</f>
        <v/>
      </c>
      <c r="E1216" t="str">
        <f>IF(VLOOKUP(G1216+0,'de para'!E:H,4,0)="EX","Externo","Interno")</f>
        <v>Interno</v>
      </c>
      <c r="F1216" s="21" t="s">
        <v>20824</v>
      </c>
      <c r="G1216" s="21">
        <v>1701</v>
      </c>
      <c r="H1216" s="21" t="s">
        <v>19095</v>
      </c>
      <c r="I1216" s="21" t="s">
        <v>3914</v>
      </c>
      <c r="J1216" s="22">
        <v>42747</v>
      </c>
      <c r="K1216" s="21" t="s">
        <v>19626</v>
      </c>
      <c r="L1216" s="21" t="s">
        <v>19096</v>
      </c>
      <c r="M1216" s="21" t="s">
        <v>19138</v>
      </c>
      <c r="N1216" s="21" t="s">
        <v>19102</v>
      </c>
      <c r="O1216" s="21" t="s">
        <v>20561</v>
      </c>
      <c r="P1216" s="21" t="s">
        <v>799</v>
      </c>
      <c r="Q1216" s="33">
        <v>6720</v>
      </c>
      <c r="R1216" s="33">
        <v>20</v>
      </c>
      <c r="S1216" s="33">
        <v>0</v>
      </c>
      <c r="T1216" s="33">
        <v>20</v>
      </c>
      <c r="U1216" s="33">
        <v>0</v>
      </c>
      <c r="V1216" s="33">
        <v>0</v>
      </c>
      <c r="W1216" s="23">
        <v>0</v>
      </c>
      <c r="X1216" s="23">
        <v>7.19</v>
      </c>
      <c r="Y1216" s="21" t="s">
        <v>19097</v>
      </c>
      <c r="Z1216" s="23">
        <v>0</v>
      </c>
      <c r="AA1216" s="23">
        <v>143.80000000000001</v>
      </c>
      <c r="AB1216" s="22">
        <v>42747</v>
      </c>
    </row>
    <row r="1217" spans="1:28" ht="15" customHeight="1" x14ac:dyDescent="0.25">
      <c r="A1217" t="s">
        <v>736</v>
      </c>
      <c r="B1217" t="str">
        <f>VLOOKUP(O1217+0,'de para'!K:O,3,0)</f>
        <v>NA</v>
      </c>
      <c r="C1217" t="str">
        <f t="shared" si="18"/>
        <v>3001</v>
      </c>
      <c r="D1217" t="str">
        <f>IFERROR(VLOOKUP(G1217+0,'de para'!A:C,3,0),"")</f>
        <v/>
      </c>
      <c r="E1217" t="str">
        <f>IF(VLOOKUP(G1217+0,'de para'!E:H,4,0)="EX","Externo","Interno")</f>
        <v>Interno</v>
      </c>
      <c r="F1217" s="18" t="s">
        <v>20824</v>
      </c>
      <c r="G1217" s="18">
        <v>1701</v>
      </c>
      <c r="H1217" s="18" t="s">
        <v>19095</v>
      </c>
      <c r="I1217" s="18" t="s">
        <v>3914</v>
      </c>
      <c r="J1217" s="19">
        <v>42747</v>
      </c>
      <c r="K1217" s="18" t="s">
        <v>19626</v>
      </c>
      <c r="L1217" s="18" t="s">
        <v>19096</v>
      </c>
      <c r="M1217" s="18" t="s">
        <v>19138</v>
      </c>
      <c r="N1217" s="18" t="s">
        <v>19108</v>
      </c>
      <c r="O1217" s="18" t="s">
        <v>20568</v>
      </c>
      <c r="P1217" s="18" t="s">
        <v>800</v>
      </c>
      <c r="Q1217" s="32">
        <v>7695</v>
      </c>
      <c r="R1217" s="32">
        <v>45</v>
      </c>
      <c r="S1217" s="32">
        <v>0</v>
      </c>
      <c r="T1217" s="32">
        <v>45</v>
      </c>
      <c r="U1217" s="32">
        <v>0</v>
      </c>
      <c r="V1217" s="32">
        <v>0</v>
      </c>
      <c r="W1217" s="20">
        <v>0</v>
      </c>
      <c r="X1217" s="20">
        <v>2.37</v>
      </c>
      <c r="Y1217" s="18" t="s">
        <v>19097</v>
      </c>
      <c r="Z1217" s="20">
        <v>0</v>
      </c>
      <c r="AA1217" s="20">
        <v>106.65</v>
      </c>
      <c r="AB1217" s="19">
        <v>42747</v>
      </c>
    </row>
    <row r="1218" spans="1:28" ht="15" customHeight="1" x14ac:dyDescent="0.25">
      <c r="A1218" t="s">
        <v>736</v>
      </c>
      <c r="B1218" t="str">
        <f>VLOOKUP(O1218+0,'de para'!K:O,3,0)</f>
        <v>NA</v>
      </c>
      <c r="C1218" t="str">
        <f t="shared" ref="C1218:C1281" si="19">LEFT(O1218,4)</f>
        <v>3001</v>
      </c>
      <c r="D1218" t="str">
        <f>IFERROR(VLOOKUP(G1218+0,'de para'!A:C,3,0),"")</f>
        <v/>
      </c>
      <c r="E1218" t="str">
        <f>IF(VLOOKUP(G1218+0,'de para'!E:H,4,0)="EX","Externo","Interno")</f>
        <v>Interno</v>
      </c>
      <c r="F1218" s="21" t="s">
        <v>20824</v>
      </c>
      <c r="G1218" s="21">
        <v>1701</v>
      </c>
      <c r="H1218" s="21" t="s">
        <v>19095</v>
      </c>
      <c r="I1218" s="21" t="s">
        <v>3914</v>
      </c>
      <c r="J1218" s="22">
        <v>42747</v>
      </c>
      <c r="K1218" s="21" t="s">
        <v>19626</v>
      </c>
      <c r="L1218" s="21" t="s">
        <v>19096</v>
      </c>
      <c r="M1218" s="21" t="s">
        <v>19138</v>
      </c>
      <c r="N1218" s="21" t="s">
        <v>19103</v>
      </c>
      <c r="O1218" s="21" t="s">
        <v>20567</v>
      </c>
      <c r="P1218" s="21" t="s">
        <v>815</v>
      </c>
      <c r="Q1218" s="33">
        <v>3125</v>
      </c>
      <c r="R1218" s="33">
        <v>25</v>
      </c>
      <c r="S1218" s="33">
        <v>0</v>
      </c>
      <c r="T1218" s="33">
        <v>25</v>
      </c>
      <c r="U1218" s="33">
        <v>0</v>
      </c>
      <c r="V1218" s="33">
        <v>0</v>
      </c>
      <c r="W1218" s="23">
        <v>0</v>
      </c>
      <c r="X1218" s="23">
        <v>7.44</v>
      </c>
      <c r="Y1218" s="21" t="s">
        <v>19097</v>
      </c>
      <c r="Z1218" s="23">
        <v>0</v>
      </c>
      <c r="AA1218" s="23">
        <v>186</v>
      </c>
      <c r="AB1218" s="22">
        <v>42747</v>
      </c>
    </row>
    <row r="1219" spans="1:28" ht="15" customHeight="1" x14ac:dyDescent="0.25">
      <c r="A1219" t="s">
        <v>736</v>
      </c>
      <c r="B1219" t="str">
        <f>VLOOKUP(O1219+0,'de para'!K:O,3,0)</f>
        <v>NA</v>
      </c>
      <c r="C1219" t="str">
        <f t="shared" si="19"/>
        <v>3001</v>
      </c>
      <c r="D1219" t="str">
        <f>IFERROR(VLOOKUP(G1219+0,'de para'!A:C,3,0),"")</f>
        <v/>
      </c>
      <c r="E1219" t="str">
        <f>IF(VLOOKUP(G1219+0,'de para'!E:H,4,0)="EX","Externo","Interno")</f>
        <v>Interno</v>
      </c>
      <c r="F1219" s="18" t="s">
        <v>20824</v>
      </c>
      <c r="G1219" s="18">
        <v>1701</v>
      </c>
      <c r="H1219" s="18" t="s">
        <v>19095</v>
      </c>
      <c r="I1219" s="18" t="s">
        <v>3914</v>
      </c>
      <c r="J1219" s="19">
        <v>42747</v>
      </c>
      <c r="K1219" s="18" t="s">
        <v>19626</v>
      </c>
      <c r="L1219" s="18" t="s">
        <v>19096</v>
      </c>
      <c r="M1219" s="18" t="s">
        <v>19138</v>
      </c>
      <c r="N1219" s="18" t="s">
        <v>19291</v>
      </c>
      <c r="O1219" s="18" t="s">
        <v>20582</v>
      </c>
      <c r="P1219" s="18" t="s">
        <v>802</v>
      </c>
      <c r="Q1219" s="32">
        <v>1062</v>
      </c>
      <c r="R1219" s="32">
        <v>20</v>
      </c>
      <c r="S1219" s="32">
        <v>0</v>
      </c>
      <c r="T1219" s="32">
        <v>20</v>
      </c>
      <c r="U1219" s="32">
        <v>0</v>
      </c>
      <c r="V1219" s="32">
        <v>0</v>
      </c>
      <c r="W1219" s="20">
        <v>0</v>
      </c>
      <c r="X1219" s="20">
        <v>8.44</v>
      </c>
      <c r="Y1219" s="18" t="s">
        <v>19097</v>
      </c>
      <c r="Z1219" s="20">
        <v>0</v>
      </c>
      <c r="AA1219" s="20">
        <v>168.8</v>
      </c>
      <c r="AB1219" s="19">
        <v>42747</v>
      </c>
    </row>
    <row r="1220" spans="1:28" ht="15" customHeight="1" x14ac:dyDescent="0.25">
      <c r="A1220" t="s">
        <v>736</v>
      </c>
      <c r="B1220" t="str">
        <f>VLOOKUP(O1220+0,'de para'!K:O,3,0)</f>
        <v>NA</v>
      </c>
      <c r="C1220" t="str">
        <f t="shared" si="19"/>
        <v>3001</v>
      </c>
      <c r="D1220" t="str">
        <f>IFERROR(VLOOKUP(G1220+0,'de para'!A:C,3,0),"")</f>
        <v/>
      </c>
      <c r="E1220" t="str">
        <f>IF(VLOOKUP(G1220+0,'de para'!E:H,4,0)="EX","Externo","Interno")</f>
        <v>Interno</v>
      </c>
      <c r="F1220" s="21" t="s">
        <v>20824</v>
      </c>
      <c r="G1220" s="21">
        <v>1701</v>
      </c>
      <c r="H1220" s="21" t="s">
        <v>19095</v>
      </c>
      <c r="I1220" s="21" t="s">
        <v>3914</v>
      </c>
      <c r="J1220" s="22">
        <v>42747</v>
      </c>
      <c r="K1220" s="21" t="s">
        <v>19626</v>
      </c>
      <c r="L1220" s="21" t="s">
        <v>19096</v>
      </c>
      <c r="M1220" s="21" t="s">
        <v>19138</v>
      </c>
      <c r="N1220" s="21" t="s">
        <v>19104</v>
      </c>
      <c r="O1220" s="21" t="s">
        <v>20583</v>
      </c>
      <c r="P1220" s="21" t="s">
        <v>10168</v>
      </c>
      <c r="Q1220" s="33">
        <v>-25</v>
      </c>
      <c r="R1220" s="33">
        <v>50</v>
      </c>
      <c r="S1220" s="33">
        <v>0</v>
      </c>
      <c r="T1220" s="33">
        <v>50</v>
      </c>
      <c r="U1220" s="33">
        <v>0</v>
      </c>
      <c r="V1220" s="33">
        <v>0</v>
      </c>
      <c r="W1220" s="23">
        <v>0</v>
      </c>
      <c r="X1220" s="23">
        <v>5.63</v>
      </c>
      <c r="Y1220" s="21" t="s">
        <v>19097</v>
      </c>
      <c r="Z1220" s="23">
        <v>0</v>
      </c>
      <c r="AA1220" s="23">
        <v>281.5</v>
      </c>
      <c r="AB1220" s="22">
        <v>42747</v>
      </c>
    </row>
    <row r="1221" spans="1:28" ht="15" customHeight="1" x14ac:dyDescent="0.25">
      <c r="A1221" t="s">
        <v>736</v>
      </c>
      <c r="B1221" t="str">
        <f>VLOOKUP(O1221+0,'de para'!K:O,3,0)</f>
        <v>NA</v>
      </c>
      <c r="C1221" t="str">
        <f t="shared" si="19"/>
        <v>3001</v>
      </c>
      <c r="D1221" t="str">
        <f>IFERROR(VLOOKUP(G1221+0,'de para'!A:C,3,0),"")</f>
        <v/>
      </c>
      <c r="E1221" t="str">
        <f>IF(VLOOKUP(G1221+0,'de para'!E:H,4,0)="EX","Externo","Interno")</f>
        <v>Interno</v>
      </c>
      <c r="F1221" s="18" t="s">
        <v>20824</v>
      </c>
      <c r="G1221" s="18">
        <v>1701</v>
      </c>
      <c r="H1221" s="18" t="s">
        <v>19095</v>
      </c>
      <c r="I1221" s="18" t="s">
        <v>3914</v>
      </c>
      <c r="J1221" s="19">
        <v>42747</v>
      </c>
      <c r="K1221" s="18" t="s">
        <v>19626</v>
      </c>
      <c r="L1221" s="18" t="s">
        <v>19096</v>
      </c>
      <c r="M1221" s="18" t="s">
        <v>19138</v>
      </c>
      <c r="N1221" s="18" t="s">
        <v>19112</v>
      </c>
      <c r="O1221" s="18" t="s">
        <v>20563</v>
      </c>
      <c r="P1221" s="18" t="s">
        <v>804</v>
      </c>
      <c r="Q1221" s="32">
        <v>845</v>
      </c>
      <c r="R1221" s="32">
        <v>6</v>
      </c>
      <c r="S1221" s="32">
        <v>0</v>
      </c>
      <c r="T1221" s="32">
        <v>6</v>
      </c>
      <c r="U1221" s="32">
        <v>0</v>
      </c>
      <c r="V1221" s="32">
        <v>0</v>
      </c>
      <c r="W1221" s="20">
        <v>0</v>
      </c>
      <c r="X1221" s="20">
        <v>7.49</v>
      </c>
      <c r="Y1221" s="18" t="s">
        <v>19097</v>
      </c>
      <c r="Z1221" s="20">
        <v>0</v>
      </c>
      <c r="AA1221" s="20">
        <v>44.94</v>
      </c>
      <c r="AB1221" s="19">
        <v>42747</v>
      </c>
    </row>
    <row r="1222" spans="1:28" ht="15" customHeight="1" x14ac:dyDescent="0.25">
      <c r="A1222" t="s">
        <v>736</v>
      </c>
      <c r="B1222" t="e">
        <f>VLOOKUP(O1222+0,'de para'!K:O,3,0)</f>
        <v>#N/A</v>
      </c>
      <c r="C1222" t="str">
        <f t="shared" si="19"/>
        <v>3000</v>
      </c>
      <c r="D1222" t="str">
        <f>IFERROR(VLOOKUP(G1222+0,'de para'!A:C,3,0),"")</f>
        <v/>
      </c>
      <c r="E1222" t="str">
        <f>IF(VLOOKUP(G1222+0,'de para'!E:H,4,0)="EX","Externo","Interno")</f>
        <v>Interno</v>
      </c>
      <c r="F1222" s="21" t="s">
        <v>20825</v>
      </c>
      <c r="G1222" s="21">
        <v>1705</v>
      </c>
      <c r="H1222" s="21" t="s">
        <v>19095</v>
      </c>
      <c r="I1222" s="21" t="s">
        <v>3922</v>
      </c>
      <c r="J1222" s="22">
        <v>42747</v>
      </c>
      <c r="K1222" s="21" t="s">
        <v>19626</v>
      </c>
      <c r="L1222" s="21" t="s">
        <v>19096</v>
      </c>
      <c r="M1222" s="21" t="s">
        <v>19388</v>
      </c>
      <c r="N1222" s="21" t="s">
        <v>19095</v>
      </c>
      <c r="O1222" s="21" t="s">
        <v>20809</v>
      </c>
      <c r="P1222" s="21" t="s">
        <v>20810</v>
      </c>
      <c r="Q1222" s="33">
        <v>125</v>
      </c>
      <c r="R1222" s="33">
        <v>25</v>
      </c>
      <c r="S1222" s="33">
        <v>0</v>
      </c>
      <c r="T1222" s="33">
        <v>25</v>
      </c>
      <c r="U1222" s="33">
        <v>0</v>
      </c>
      <c r="V1222" s="33">
        <v>0</v>
      </c>
      <c r="W1222" s="23">
        <v>0</v>
      </c>
      <c r="X1222" s="23">
        <v>11.2</v>
      </c>
      <c r="Y1222" s="21" t="s">
        <v>19097</v>
      </c>
      <c r="Z1222" s="23">
        <v>28</v>
      </c>
      <c r="AA1222" s="23">
        <v>308</v>
      </c>
      <c r="AB1222" s="22">
        <v>42747</v>
      </c>
    </row>
    <row r="1223" spans="1:28" ht="15" customHeight="1" x14ac:dyDescent="0.25">
      <c r="A1223" t="s">
        <v>736</v>
      </c>
      <c r="B1223" t="e">
        <f>VLOOKUP(O1223+0,'de para'!K:O,3,0)</f>
        <v>#N/A</v>
      </c>
      <c r="C1223" t="str">
        <f t="shared" si="19"/>
        <v>3000</v>
      </c>
      <c r="D1223" t="str">
        <f>IFERROR(VLOOKUP(G1223+0,'de para'!A:C,3,0),"")</f>
        <v/>
      </c>
      <c r="E1223" t="str">
        <f>IF(VLOOKUP(G1223+0,'de para'!E:H,4,0)="EX","Externo","Interno")</f>
        <v>Interno</v>
      </c>
      <c r="F1223" s="18" t="s">
        <v>20825</v>
      </c>
      <c r="G1223" s="18">
        <v>1705</v>
      </c>
      <c r="H1223" s="18" t="s">
        <v>19095</v>
      </c>
      <c r="I1223" s="18" t="s">
        <v>3922</v>
      </c>
      <c r="J1223" s="19">
        <v>42747</v>
      </c>
      <c r="K1223" s="18" t="s">
        <v>19626</v>
      </c>
      <c r="L1223" s="18" t="s">
        <v>19096</v>
      </c>
      <c r="M1223" s="18" t="s">
        <v>19388</v>
      </c>
      <c r="N1223" s="18" t="s">
        <v>19102</v>
      </c>
      <c r="O1223" s="18" t="s">
        <v>20811</v>
      </c>
      <c r="P1223" s="18" t="s">
        <v>20812</v>
      </c>
      <c r="Q1223" s="32">
        <v>1025</v>
      </c>
      <c r="R1223" s="32">
        <v>75</v>
      </c>
      <c r="S1223" s="32">
        <v>0</v>
      </c>
      <c r="T1223" s="32">
        <v>75</v>
      </c>
      <c r="U1223" s="32">
        <v>0</v>
      </c>
      <c r="V1223" s="32">
        <v>0</v>
      </c>
      <c r="W1223" s="20">
        <v>0</v>
      </c>
      <c r="X1223" s="20">
        <v>11.2</v>
      </c>
      <c r="Y1223" s="18" t="s">
        <v>19097</v>
      </c>
      <c r="Z1223" s="20">
        <v>84</v>
      </c>
      <c r="AA1223" s="20">
        <v>924</v>
      </c>
      <c r="AB1223" s="19">
        <v>42747</v>
      </c>
    </row>
    <row r="1224" spans="1:28" ht="15" customHeight="1" x14ac:dyDescent="0.25">
      <c r="A1224" t="s">
        <v>736</v>
      </c>
      <c r="B1224" t="e">
        <f>VLOOKUP(O1224+0,'de para'!K:O,3,0)</f>
        <v>#N/A</v>
      </c>
      <c r="C1224" t="str">
        <f t="shared" si="19"/>
        <v>3000</v>
      </c>
      <c r="D1224" t="str">
        <f>IFERROR(VLOOKUP(G1224+0,'de para'!A:C,3,0),"")</f>
        <v/>
      </c>
      <c r="E1224" t="str">
        <f>IF(VLOOKUP(G1224+0,'de para'!E:H,4,0)="EX","Externo","Interno")</f>
        <v>Interno</v>
      </c>
      <c r="F1224" s="21" t="s">
        <v>20825</v>
      </c>
      <c r="G1224" s="21">
        <v>1705</v>
      </c>
      <c r="H1224" s="21" t="s">
        <v>19095</v>
      </c>
      <c r="I1224" s="21" t="s">
        <v>3922</v>
      </c>
      <c r="J1224" s="22">
        <v>42747</v>
      </c>
      <c r="K1224" s="21" t="s">
        <v>19626</v>
      </c>
      <c r="L1224" s="21" t="s">
        <v>19096</v>
      </c>
      <c r="M1224" s="21" t="s">
        <v>19388</v>
      </c>
      <c r="N1224" s="21" t="s">
        <v>19108</v>
      </c>
      <c r="O1224" s="21" t="s">
        <v>20813</v>
      </c>
      <c r="P1224" s="21" t="s">
        <v>20814</v>
      </c>
      <c r="Q1224" s="33">
        <v>2750</v>
      </c>
      <c r="R1224" s="33">
        <v>75</v>
      </c>
      <c r="S1224" s="33">
        <v>0</v>
      </c>
      <c r="T1224" s="33">
        <v>75</v>
      </c>
      <c r="U1224" s="33">
        <v>0</v>
      </c>
      <c r="V1224" s="33">
        <v>0</v>
      </c>
      <c r="W1224" s="23">
        <v>0</v>
      </c>
      <c r="X1224" s="23">
        <v>11.2</v>
      </c>
      <c r="Y1224" s="21" t="s">
        <v>19097</v>
      </c>
      <c r="Z1224" s="23">
        <v>84</v>
      </c>
      <c r="AA1224" s="23">
        <v>924</v>
      </c>
      <c r="AB1224" s="22">
        <v>42747</v>
      </c>
    </row>
    <row r="1225" spans="1:28" ht="15" customHeight="1" x14ac:dyDescent="0.25">
      <c r="A1225" t="s">
        <v>736</v>
      </c>
      <c r="B1225" t="e">
        <f>VLOOKUP(O1225+0,'de para'!K:O,3,0)</f>
        <v>#N/A</v>
      </c>
      <c r="C1225" t="str">
        <f t="shared" si="19"/>
        <v>3000</v>
      </c>
      <c r="D1225" t="str">
        <f>IFERROR(VLOOKUP(G1225+0,'de para'!A:C,3,0),"")</f>
        <v/>
      </c>
      <c r="E1225" t="str">
        <f>IF(VLOOKUP(G1225+0,'de para'!E:H,4,0)="EX","Externo","Interno")</f>
        <v>Interno</v>
      </c>
      <c r="F1225" s="18" t="s">
        <v>20825</v>
      </c>
      <c r="G1225" s="18">
        <v>1705</v>
      </c>
      <c r="H1225" s="18" t="s">
        <v>19095</v>
      </c>
      <c r="I1225" s="18" t="s">
        <v>3922</v>
      </c>
      <c r="J1225" s="19">
        <v>42747</v>
      </c>
      <c r="K1225" s="18" t="s">
        <v>19626</v>
      </c>
      <c r="L1225" s="18" t="s">
        <v>19096</v>
      </c>
      <c r="M1225" s="18" t="s">
        <v>19388</v>
      </c>
      <c r="N1225" s="18" t="s">
        <v>19103</v>
      </c>
      <c r="O1225" s="18" t="s">
        <v>20815</v>
      </c>
      <c r="P1225" s="18" t="s">
        <v>20816</v>
      </c>
      <c r="Q1225" s="32">
        <v>-125</v>
      </c>
      <c r="R1225" s="32">
        <v>75</v>
      </c>
      <c r="S1225" s="32">
        <v>0</v>
      </c>
      <c r="T1225" s="32">
        <v>75</v>
      </c>
      <c r="U1225" s="32">
        <v>0</v>
      </c>
      <c r="V1225" s="32">
        <v>0</v>
      </c>
      <c r="W1225" s="20">
        <v>0</v>
      </c>
      <c r="X1225" s="20">
        <v>11.2</v>
      </c>
      <c r="Y1225" s="18" t="s">
        <v>19097</v>
      </c>
      <c r="Z1225" s="20">
        <v>84</v>
      </c>
      <c r="AA1225" s="20">
        <v>924</v>
      </c>
      <c r="AB1225" s="19">
        <v>42747</v>
      </c>
    </row>
    <row r="1226" spans="1:28" ht="15" customHeight="1" x14ac:dyDescent="0.25">
      <c r="A1226" t="s">
        <v>736</v>
      </c>
      <c r="B1226" t="e">
        <f>VLOOKUP(O1226+0,'de para'!K:O,3,0)</f>
        <v>#N/A</v>
      </c>
      <c r="C1226" t="str">
        <f t="shared" si="19"/>
        <v>3000</v>
      </c>
      <c r="D1226" t="str">
        <f>IFERROR(VLOOKUP(G1226+0,'de para'!A:C,3,0),"")</f>
        <v/>
      </c>
      <c r="E1226" t="str">
        <f>IF(VLOOKUP(G1226+0,'de para'!E:H,4,0)="EX","Externo","Interno")</f>
        <v>Interno</v>
      </c>
      <c r="F1226" s="21" t="s">
        <v>20825</v>
      </c>
      <c r="G1226" s="21">
        <v>1705</v>
      </c>
      <c r="H1226" s="21" t="s">
        <v>19095</v>
      </c>
      <c r="I1226" s="21" t="s">
        <v>3922</v>
      </c>
      <c r="J1226" s="22">
        <v>42747</v>
      </c>
      <c r="K1226" s="21" t="s">
        <v>19626</v>
      </c>
      <c r="L1226" s="21" t="s">
        <v>19096</v>
      </c>
      <c r="M1226" s="21" t="s">
        <v>19388</v>
      </c>
      <c r="N1226" s="21" t="s">
        <v>19291</v>
      </c>
      <c r="O1226" s="21" t="s">
        <v>20817</v>
      </c>
      <c r="P1226" s="21" t="s">
        <v>20818</v>
      </c>
      <c r="Q1226" s="33">
        <v>75</v>
      </c>
      <c r="R1226" s="33">
        <v>25</v>
      </c>
      <c r="S1226" s="33">
        <v>0</v>
      </c>
      <c r="T1226" s="33">
        <v>25</v>
      </c>
      <c r="U1226" s="33">
        <v>0</v>
      </c>
      <c r="V1226" s="33">
        <v>0</v>
      </c>
      <c r="W1226" s="23">
        <v>0</v>
      </c>
      <c r="X1226" s="23">
        <v>11.2</v>
      </c>
      <c r="Y1226" s="21" t="s">
        <v>19097</v>
      </c>
      <c r="Z1226" s="23">
        <v>28</v>
      </c>
      <c r="AA1226" s="23">
        <v>308</v>
      </c>
      <c r="AB1226" s="22">
        <v>42747</v>
      </c>
    </row>
    <row r="1227" spans="1:28" ht="15" customHeight="1" x14ac:dyDescent="0.25">
      <c r="A1227" t="s">
        <v>736</v>
      </c>
      <c r="B1227" t="str">
        <f>VLOOKUP(O1227+0,'de para'!K:O,3,0)</f>
        <v>NA</v>
      </c>
      <c r="C1227" t="str">
        <f t="shared" si="19"/>
        <v>3001</v>
      </c>
      <c r="D1227" t="str">
        <f>IFERROR(VLOOKUP(G1227+0,'de para'!A:C,3,0),"")</f>
        <v/>
      </c>
      <c r="E1227" t="str">
        <f>IF(VLOOKUP(G1227+0,'de para'!E:H,4,0)="EX","Externo","Interno")</f>
        <v>Interno</v>
      </c>
      <c r="F1227" s="18" t="s">
        <v>20825</v>
      </c>
      <c r="G1227" s="18">
        <v>1705</v>
      </c>
      <c r="H1227" s="18" t="s">
        <v>19095</v>
      </c>
      <c r="I1227" s="18" t="s">
        <v>3922</v>
      </c>
      <c r="J1227" s="19">
        <v>42747</v>
      </c>
      <c r="K1227" s="18" t="s">
        <v>19626</v>
      </c>
      <c r="L1227" s="18" t="s">
        <v>19096</v>
      </c>
      <c r="M1227" s="18" t="s">
        <v>19388</v>
      </c>
      <c r="N1227" s="18" t="s">
        <v>19104</v>
      </c>
      <c r="O1227" s="18" t="s">
        <v>20581</v>
      </c>
      <c r="P1227" s="18" t="s">
        <v>10122</v>
      </c>
      <c r="Q1227" s="32">
        <v>3425</v>
      </c>
      <c r="R1227" s="32">
        <v>25</v>
      </c>
      <c r="S1227" s="32">
        <v>0</v>
      </c>
      <c r="T1227" s="32">
        <v>25</v>
      </c>
      <c r="U1227" s="32">
        <v>0</v>
      </c>
      <c r="V1227" s="32">
        <v>0</v>
      </c>
      <c r="W1227" s="20">
        <v>0</v>
      </c>
      <c r="X1227" s="20">
        <v>8.69</v>
      </c>
      <c r="Y1227" s="18" t="s">
        <v>19097</v>
      </c>
      <c r="Z1227" s="20">
        <v>0</v>
      </c>
      <c r="AA1227" s="20">
        <v>217.25</v>
      </c>
      <c r="AB1227" s="19">
        <v>42747</v>
      </c>
    </row>
    <row r="1228" spans="1:28" ht="15" customHeight="1" x14ac:dyDescent="0.25">
      <c r="A1228" t="s">
        <v>736</v>
      </c>
      <c r="B1228" t="str">
        <f>VLOOKUP(O1228+0,'de para'!K:O,3,0)</f>
        <v>NA</v>
      </c>
      <c r="C1228" t="str">
        <f t="shared" si="19"/>
        <v>3001</v>
      </c>
      <c r="D1228" t="str">
        <f>IFERROR(VLOOKUP(G1228+0,'de para'!A:C,3,0),"")</f>
        <v/>
      </c>
      <c r="E1228" t="str">
        <f>IF(VLOOKUP(G1228+0,'de para'!E:H,4,0)="EX","Externo","Interno")</f>
        <v>Interno</v>
      </c>
      <c r="F1228" s="21" t="s">
        <v>20825</v>
      </c>
      <c r="G1228" s="21">
        <v>1705</v>
      </c>
      <c r="H1228" s="21" t="s">
        <v>19095</v>
      </c>
      <c r="I1228" s="21" t="s">
        <v>3922</v>
      </c>
      <c r="J1228" s="22">
        <v>42747</v>
      </c>
      <c r="K1228" s="21" t="s">
        <v>19626</v>
      </c>
      <c r="L1228" s="21" t="s">
        <v>19096</v>
      </c>
      <c r="M1228" s="21" t="s">
        <v>19388</v>
      </c>
      <c r="N1228" s="21" t="s">
        <v>19112</v>
      </c>
      <c r="O1228" s="21" t="s">
        <v>19199</v>
      </c>
      <c r="P1228" s="21" t="s">
        <v>797</v>
      </c>
      <c r="Q1228" s="33">
        <v>4100</v>
      </c>
      <c r="R1228" s="33">
        <v>25</v>
      </c>
      <c r="S1228" s="33">
        <v>0</v>
      </c>
      <c r="T1228" s="33">
        <v>25</v>
      </c>
      <c r="U1228" s="33">
        <v>0</v>
      </c>
      <c r="V1228" s="33">
        <v>0</v>
      </c>
      <c r="W1228" s="23">
        <v>0</v>
      </c>
      <c r="X1228" s="23">
        <v>9.69</v>
      </c>
      <c r="Y1228" s="21" t="s">
        <v>19097</v>
      </c>
      <c r="Z1228" s="23">
        <v>0</v>
      </c>
      <c r="AA1228" s="23">
        <v>242.25</v>
      </c>
      <c r="AB1228" s="22">
        <v>42747</v>
      </c>
    </row>
    <row r="1229" spans="1:28" ht="15" customHeight="1" x14ac:dyDescent="0.25">
      <c r="A1229" t="s">
        <v>736</v>
      </c>
      <c r="B1229" t="str">
        <f>VLOOKUP(O1229+0,'de para'!K:O,3,0)</f>
        <v>NA</v>
      </c>
      <c r="C1229" t="str">
        <f t="shared" si="19"/>
        <v>3001</v>
      </c>
      <c r="D1229" t="str">
        <f>IFERROR(VLOOKUP(G1229+0,'de para'!A:C,3,0),"")</f>
        <v/>
      </c>
      <c r="E1229" t="str">
        <f>IF(VLOOKUP(G1229+0,'de para'!E:H,4,0)="EX","Externo","Interno")</f>
        <v>Interno</v>
      </c>
      <c r="F1229" s="18" t="s">
        <v>20825</v>
      </c>
      <c r="G1229" s="18">
        <v>1705</v>
      </c>
      <c r="H1229" s="18" t="s">
        <v>19095</v>
      </c>
      <c r="I1229" s="18" t="s">
        <v>3922</v>
      </c>
      <c r="J1229" s="19">
        <v>42747</v>
      </c>
      <c r="K1229" s="18" t="s">
        <v>19626</v>
      </c>
      <c r="L1229" s="18" t="s">
        <v>19096</v>
      </c>
      <c r="M1229" s="18" t="s">
        <v>19388</v>
      </c>
      <c r="N1229" s="18" t="s">
        <v>19113</v>
      </c>
      <c r="O1229" s="18" t="s">
        <v>20583</v>
      </c>
      <c r="P1229" s="18" t="s">
        <v>10168</v>
      </c>
      <c r="Q1229" s="32">
        <v>-75</v>
      </c>
      <c r="R1229" s="32">
        <v>50</v>
      </c>
      <c r="S1229" s="32">
        <v>0</v>
      </c>
      <c r="T1229" s="32">
        <v>50</v>
      </c>
      <c r="U1229" s="32">
        <v>0</v>
      </c>
      <c r="V1229" s="32">
        <v>0</v>
      </c>
      <c r="W1229" s="20">
        <v>0</v>
      </c>
      <c r="X1229" s="20">
        <v>5.63</v>
      </c>
      <c r="Y1229" s="18" t="s">
        <v>19097</v>
      </c>
      <c r="Z1229" s="20">
        <v>0</v>
      </c>
      <c r="AA1229" s="20">
        <v>281.5</v>
      </c>
      <c r="AB1229" s="19">
        <v>42747</v>
      </c>
    </row>
    <row r="1230" spans="1:28" ht="15" customHeight="1" x14ac:dyDescent="0.25">
      <c r="A1230" t="s">
        <v>736</v>
      </c>
      <c r="B1230" t="str">
        <f>VLOOKUP(O1230+0,'de para'!K:O,3,0)</f>
        <v>NA</v>
      </c>
      <c r="C1230" t="str">
        <f t="shared" si="19"/>
        <v>3001</v>
      </c>
      <c r="D1230" t="str">
        <f>IFERROR(VLOOKUP(G1230+0,'de para'!A:C,3,0),"")</f>
        <v/>
      </c>
      <c r="E1230" t="str">
        <f>IF(VLOOKUP(G1230+0,'de para'!E:H,4,0)="EX","Externo","Interno")</f>
        <v>Interno</v>
      </c>
      <c r="F1230" s="21" t="s">
        <v>20825</v>
      </c>
      <c r="G1230" s="21">
        <v>1705</v>
      </c>
      <c r="H1230" s="21" t="s">
        <v>19095</v>
      </c>
      <c r="I1230" s="21" t="s">
        <v>3922</v>
      </c>
      <c r="J1230" s="22">
        <v>42747</v>
      </c>
      <c r="K1230" s="21" t="s">
        <v>19626</v>
      </c>
      <c r="L1230" s="21" t="s">
        <v>19096</v>
      </c>
      <c r="M1230" s="21" t="s">
        <v>19388</v>
      </c>
      <c r="N1230" s="21" t="s">
        <v>19340</v>
      </c>
      <c r="O1230" s="21" t="s">
        <v>20584</v>
      </c>
      <c r="P1230" s="21" t="s">
        <v>10167</v>
      </c>
      <c r="Q1230" s="33">
        <v>225</v>
      </c>
      <c r="R1230" s="33">
        <v>25</v>
      </c>
      <c r="S1230" s="33">
        <v>0</v>
      </c>
      <c r="T1230" s="33">
        <v>25</v>
      </c>
      <c r="U1230" s="33">
        <v>0</v>
      </c>
      <c r="V1230" s="33">
        <v>0</v>
      </c>
      <c r="W1230" s="23">
        <v>0</v>
      </c>
      <c r="X1230" s="23">
        <v>9.94</v>
      </c>
      <c r="Y1230" s="21" t="s">
        <v>19097</v>
      </c>
      <c r="Z1230" s="23">
        <v>0</v>
      </c>
      <c r="AA1230" s="23">
        <v>248.5</v>
      </c>
      <c r="AB1230" s="22">
        <v>42747</v>
      </c>
    </row>
    <row r="1231" spans="1:28" ht="15" customHeight="1" x14ac:dyDescent="0.25">
      <c r="A1231" t="s">
        <v>736</v>
      </c>
      <c r="B1231" t="str">
        <f>VLOOKUP(O1231+0,'de para'!K:O,3,0)</f>
        <v>NA</v>
      </c>
      <c r="C1231" t="str">
        <f t="shared" si="19"/>
        <v>3001</v>
      </c>
      <c r="D1231" t="str">
        <f>IFERROR(VLOOKUP(G1231+0,'de para'!A:C,3,0),"")</f>
        <v/>
      </c>
      <c r="E1231" t="str">
        <f>IF(VLOOKUP(G1231+0,'de para'!E:H,4,0)="EX","Externo","Interno")</f>
        <v>Interno</v>
      </c>
      <c r="F1231" s="18" t="s">
        <v>20825</v>
      </c>
      <c r="G1231" s="18">
        <v>1705</v>
      </c>
      <c r="H1231" s="18" t="s">
        <v>19095</v>
      </c>
      <c r="I1231" s="18" t="s">
        <v>3922</v>
      </c>
      <c r="J1231" s="19">
        <v>42747</v>
      </c>
      <c r="K1231" s="18" t="s">
        <v>19626</v>
      </c>
      <c r="L1231" s="18" t="s">
        <v>19096</v>
      </c>
      <c r="M1231" s="18" t="s">
        <v>19388</v>
      </c>
      <c r="N1231" s="18" t="s">
        <v>19342</v>
      </c>
      <c r="O1231" s="18" t="s">
        <v>20585</v>
      </c>
      <c r="P1231" s="18" t="s">
        <v>10169</v>
      </c>
      <c r="Q1231" s="32">
        <v>570</v>
      </c>
      <c r="R1231" s="32">
        <v>30</v>
      </c>
      <c r="S1231" s="32">
        <v>0</v>
      </c>
      <c r="T1231" s="32">
        <v>30</v>
      </c>
      <c r="U1231" s="32">
        <v>0</v>
      </c>
      <c r="V1231" s="32">
        <v>0</v>
      </c>
      <c r="W1231" s="20">
        <v>0</v>
      </c>
      <c r="X1231" s="20">
        <v>9.31</v>
      </c>
      <c r="Y1231" s="18" t="s">
        <v>19097</v>
      </c>
      <c r="Z1231" s="20">
        <v>0</v>
      </c>
      <c r="AA1231" s="20">
        <v>279.3</v>
      </c>
      <c r="AB1231" s="19">
        <v>42747</v>
      </c>
    </row>
    <row r="1232" spans="1:28" ht="15" customHeight="1" x14ac:dyDescent="0.25">
      <c r="A1232" t="s">
        <v>736</v>
      </c>
      <c r="B1232" t="e">
        <f>VLOOKUP(O1232+0,'de para'!K:O,3,0)</f>
        <v>#N/A</v>
      </c>
      <c r="C1232" t="str">
        <f t="shared" si="19"/>
        <v>3000</v>
      </c>
      <c r="D1232" t="str">
        <f>IFERROR(VLOOKUP(G1232+0,'de para'!A:C,3,0),"")</f>
        <v/>
      </c>
      <c r="E1232" t="str">
        <f>IF(VLOOKUP(G1232+0,'de para'!E:H,4,0)="EX","Externo","Interno")</f>
        <v>Interno</v>
      </c>
      <c r="F1232" s="21" t="s">
        <v>20827</v>
      </c>
      <c r="G1232" s="21">
        <v>2092</v>
      </c>
      <c r="H1232" s="21" t="s">
        <v>19095</v>
      </c>
      <c r="I1232" s="21" t="s">
        <v>4650</v>
      </c>
      <c r="J1232" s="22">
        <v>42747</v>
      </c>
      <c r="K1232" s="21" t="s">
        <v>19626</v>
      </c>
      <c r="L1232" s="21" t="s">
        <v>19096</v>
      </c>
      <c r="M1232" s="21" t="s">
        <v>20826</v>
      </c>
      <c r="N1232" s="21" t="s">
        <v>19095</v>
      </c>
      <c r="O1232" s="21" t="s">
        <v>20809</v>
      </c>
      <c r="P1232" s="21" t="s">
        <v>20810</v>
      </c>
      <c r="Q1232" s="33">
        <v>100</v>
      </c>
      <c r="R1232" s="33">
        <v>50</v>
      </c>
      <c r="S1232" s="33">
        <v>0</v>
      </c>
      <c r="T1232" s="33">
        <v>50</v>
      </c>
      <c r="U1232" s="33">
        <v>0</v>
      </c>
      <c r="V1232" s="33">
        <v>0</v>
      </c>
      <c r="W1232" s="23">
        <v>0</v>
      </c>
      <c r="X1232" s="23">
        <v>11.2</v>
      </c>
      <c r="Y1232" s="21" t="s">
        <v>19097</v>
      </c>
      <c r="Z1232" s="23">
        <v>56</v>
      </c>
      <c r="AA1232" s="23">
        <v>616</v>
      </c>
      <c r="AB1232" s="22">
        <v>42747</v>
      </c>
    </row>
    <row r="1233" spans="1:28" ht="15" customHeight="1" x14ac:dyDescent="0.25">
      <c r="A1233" t="s">
        <v>736</v>
      </c>
      <c r="B1233" t="e">
        <f>VLOOKUP(O1233+0,'de para'!K:O,3,0)</f>
        <v>#N/A</v>
      </c>
      <c r="C1233" t="str">
        <f t="shared" si="19"/>
        <v>3000</v>
      </c>
      <c r="D1233" t="str">
        <f>IFERROR(VLOOKUP(G1233+0,'de para'!A:C,3,0),"")</f>
        <v/>
      </c>
      <c r="E1233" t="str">
        <f>IF(VLOOKUP(G1233+0,'de para'!E:H,4,0)="EX","Externo","Interno")</f>
        <v>Interno</v>
      </c>
      <c r="F1233" s="18" t="s">
        <v>20827</v>
      </c>
      <c r="G1233" s="18">
        <v>2092</v>
      </c>
      <c r="H1233" s="18" t="s">
        <v>19095</v>
      </c>
      <c r="I1233" s="18" t="s">
        <v>4650</v>
      </c>
      <c r="J1233" s="19">
        <v>42747</v>
      </c>
      <c r="K1233" s="18" t="s">
        <v>19626</v>
      </c>
      <c r="L1233" s="18" t="s">
        <v>19096</v>
      </c>
      <c r="M1233" s="18" t="s">
        <v>20826</v>
      </c>
      <c r="N1233" s="18" t="s">
        <v>19102</v>
      </c>
      <c r="O1233" s="18" t="s">
        <v>20813</v>
      </c>
      <c r="P1233" s="18" t="s">
        <v>20814</v>
      </c>
      <c r="Q1233" s="32">
        <v>2675</v>
      </c>
      <c r="R1233" s="32">
        <v>50</v>
      </c>
      <c r="S1233" s="32">
        <v>0</v>
      </c>
      <c r="T1233" s="32">
        <v>50</v>
      </c>
      <c r="U1233" s="32">
        <v>0</v>
      </c>
      <c r="V1233" s="32">
        <v>0</v>
      </c>
      <c r="W1233" s="20">
        <v>0</v>
      </c>
      <c r="X1233" s="20">
        <v>11.2</v>
      </c>
      <c r="Y1233" s="18" t="s">
        <v>19097</v>
      </c>
      <c r="Z1233" s="20">
        <v>56</v>
      </c>
      <c r="AA1233" s="20">
        <v>616</v>
      </c>
      <c r="AB1233" s="19">
        <v>42747</v>
      </c>
    </row>
    <row r="1234" spans="1:28" ht="15" customHeight="1" x14ac:dyDescent="0.25">
      <c r="A1234" t="s">
        <v>736</v>
      </c>
      <c r="B1234" t="e">
        <f>VLOOKUP(O1234+0,'de para'!K:O,3,0)</f>
        <v>#N/A</v>
      </c>
      <c r="C1234" t="str">
        <f t="shared" si="19"/>
        <v>3000</v>
      </c>
      <c r="D1234" t="str">
        <f>IFERROR(VLOOKUP(G1234+0,'de para'!A:C,3,0),"")</f>
        <v/>
      </c>
      <c r="E1234" t="str">
        <f>IF(VLOOKUP(G1234+0,'de para'!E:H,4,0)="EX","Externo","Interno")</f>
        <v>Interno</v>
      </c>
      <c r="F1234" s="21" t="s">
        <v>20827</v>
      </c>
      <c r="G1234" s="21">
        <v>2092</v>
      </c>
      <c r="H1234" s="21" t="s">
        <v>19095</v>
      </c>
      <c r="I1234" s="21" t="s">
        <v>4650</v>
      </c>
      <c r="J1234" s="22">
        <v>42747</v>
      </c>
      <c r="K1234" s="21" t="s">
        <v>19626</v>
      </c>
      <c r="L1234" s="21" t="s">
        <v>19096</v>
      </c>
      <c r="M1234" s="21" t="s">
        <v>20826</v>
      </c>
      <c r="N1234" s="21" t="s">
        <v>19108</v>
      </c>
      <c r="O1234" s="21" t="s">
        <v>20815</v>
      </c>
      <c r="P1234" s="21" t="s">
        <v>20816</v>
      </c>
      <c r="Q1234" s="33">
        <v>-200</v>
      </c>
      <c r="R1234" s="33">
        <v>125</v>
      </c>
      <c r="S1234" s="33">
        <v>0</v>
      </c>
      <c r="T1234" s="33">
        <v>125</v>
      </c>
      <c r="U1234" s="33">
        <v>0</v>
      </c>
      <c r="V1234" s="33">
        <v>0</v>
      </c>
      <c r="W1234" s="23">
        <v>0</v>
      </c>
      <c r="X1234" s="23">
        <v>11.2</v>
      </c>
      <c r="Y1234" s="21" t="s">
        <v>19097</v>
      </c>
      <c r="Z1234" s="23">
        <v>140</v>
      </c>
      <c r="AA1234" s="23">
        <v>1540</v>
      </c>
      <c r="AB1234" s="22">
        <v>42747</v>
      </c>
    </row>
    <row r="1235" spans="1:28" ht="15" customHeight="1" x14ac:dyDescent="0.25">
      <c r="A1235" t="s">
        <v>736</v>
      </c>
      <c r="B1235" t="str">
        <f>VLOOKUP(O1235+0,'de para'!K:O,3,0)</f>
        <v>NA</v>
      </c>
      <c r="C1235" t="str">
        <f t="shared" si="19"/>
        <v>3001</v>
      </c>
      <c r="D1235" t="str">
        <f>IFERROR(VLOOKUP(G1235+0,'de para'!A:C,3,0),"")</f>
        <v/>
      </c>
      <c r="E1235" t="str">
        <f>IF(VLOOKUP(G1235+0,'de para'!E:H,4,0)="EX","Externo","Interno")</f>
        <v>Interno</v>
      </c>
      <c r="F1235" s="18" t="s">
        <v>20827</v>
      </c>
      <c r="G1235" s="18">
        <v>2092</v>
      </c>
      <c r="H1235" s="18" t="s">
        <v>19095</v>
      </c>
      <c r="I1235" s="18" t="s">
        <v>4650</v>
      </c>
      <c r="J1235" s="19">
        <v>42747</v>
      </c>
      <c r="K1235" s="18" t="s">
        <v>19626</v>
      </c>
      <c r="L1235" s="18" t="s">
        <v>19096</v>
      </c>
      <c r="M1235" s="18" t="s">
        <v>20826</v>
      </c>
      <c r="N1235" s="18" t="s">
        <v>19103</v>
      </c>
      <c r="O1235" s="18" t="s">
        <v>20566</v>
      </c>
      <c r="P1235" s="18" t="s">
        <v>794</v>
      </c>
      <c r="Q1235" s="32">
        <v>2840</v>
      </c>
      <c r="R1235" s="32">
        <v>20</v>
      </c>
      <c r="S1235" s="32">
        <v>0</v>
      </c>
      <c r="T1235" s="32">
        <v>20</v>
      </c>
      <c r="U1235" s="32">
        <v>0</v>
      </c>
      <c r="V1235" s="32">
        <v>0</v>
      </c>
      <c r="W1235" s="20">
        <v>0</v>
      </c>
      <c r="X1235" s="20">
        <v>1.87</v>
      </c>
      <c r="Y1235" s="18" t="s">
        <v>19097</v>
      </c>
      <c r="Z1235" s="20">
        <v>3.74</v>
      </c>
      <c r="AA1235" s="20">
        <v>41.14</v>
      </c>
      <c r="AB1235" s="19">
        <v>42747</v>
      </c>
    </row>
    <row r="1236" spans="1:28" ht="15" customHeight="1" x14ac:dyDescent="0.25">
      <c r="A1236" t="s">
        <v>736</v>
      </c>
      <c r="B1236" t="str">
        <f>VLOOKUP(O1236+0,'de para'!K:O,3,0)</f>
        <v>NA</v>
      </c>
      <c r="C1236" t="str">
        <f t="shared" si="19"/>
        <v>3001</v>
      </c>
      <c r="D1236" t="str">
        <f>IFERROR(VLOOKUP(G1236+0,'de para'!A:C,3,0),"")</f>
        <v/>
      </c>
      <c r="E1236" t="str">
        <f>IF(VLOOKUP(G1236+0,'de para'!E:H,4,0)="EX","Externo","Interno")</f>
        <v>Interno</v>
      </c>
      <c r="F1236" s="21" t="s">
        <v>20827</v>
      </c>
      <c r="G1236" s="21">
        <v>2092</v>
      </c>
      <c r="H1236" s="21" t="s">
        <v>19095</v>
      </c>
      <c r="I1236" s="21" t="s">
        <v>4650</v>
      </c>
      <c r="J1236" s="22">
        <v>42747</v>
      </c>
      <c r="K1236" s="21" t="s">
        <v>19626</v>
      </c>
      <c r="L1236" s="21" t="s">
        <v>19096</v>
      </c>
      <c r="M1236" s="21" t="s">
        <v>20826</v>
      </c>
      <c r="N1236" s="21" t="s">
        <v>19291</v>
      </c>
      <c r="O1236" s="21" t="s">
        <v>20576</v>
      </c>
      <c r="P1236" s="21" t="s">
        <v>795</v>
      </c>
      <c r="Q1236" s="33">
        <v>560</v>
      </c>
      <c r="R1236" s="33">
        <v>20</v>
      </c>
      <c r="S1236" s="33">
        <v>0</v>
      </c>
      <c r="T1236" s="33">
        <v>20</v>
      </c>
      <c r="U1236" s="33">
        <v>0</v>
      </c>
      <c r="V1236" s="33">
        <v>0</v>
      </c>
      <c r="W1236" s="23">
        <v>0</v>
      </c>
      <c r="X1236" s="23">
        <v>1.87</v>
      </c>
      <c r="Y1236" s="21" t="s">
        <v>19097</v>
      </c>
      <c r="Z1236" s="23">
        <v>3.74</v>
      </c>
      <c r="AA1236" s="23">
        <v>41.14</v>
      </c>
      <c r="AB1236" s="22">
        <v>42747</v>
      </c>
    </row>
    <row r="1237" spans="1:28" ht="15" customHeight="1" x14ac:dyDescent="0.25">
      <c r="A1237" t="s">
        <v>736</v>
      </c>
      <c r="B1237" t="str">
        <f>VLOOKUP(O1237+0,'de para'!K:O,3,0)</f>
        <v>NA</v>
      </c>
      <c r="C1237" t="str">
        <f t="shared" si="19"/>
        <v>3001</v>
      </c>
      <c r="D1237" t="str">
        <f>IFERROR(VLOOKUP(G1237+0,'de para'!A:C,3,0),"")</f>
        <v/>
      </c>
      <c r="E1237" t="str">
        <f>IF(VLOOKUP(G1237+0,'de para'!E:H,4,0)="EX","Externo","Interno")</f>
        <v>Interno</v>
      </c>
      <c r="F1237" s="18" t="s">
        <v>20827</v>
      </c>
      <c r="G1237" s="18">
        <v>2092</v>
      </c>
      <c r="H1237" s="18" t="s">
        <v>19095</v>
      </c>
      <c r="I1237" s="18" t="s">
        <v>4650</v>
      </c>
      <c r="J1237" s="19">
        <v>42747</v>
      </c>
      <c r="K1237" s="18" t="s">
        <v>19626</v>
      </c>
      <c r="L1237" s="18" t="s">
        <v>19096</v>
      </c>
      <c r="M1237" s="18" t="s">
        <v>20826</v>
      </c>
      <c r="N1237" s="18" t="s">
        <v>19104</v>
      </c>
      <c r="O1237" s="18" t="s">
        <v>20579</v>
      </c>
      <c r="P1237" s="18" t="s">
        <v>796</v>
      </c>
      <c r="Q1237" s="32">
        <v>1788</v>
      </c>
      <c r="R1237" s="32">
        <v>12</v>
      </c>
      <c r="S1237" s="32">
        <v>0</v>
      </c>
      <c r="T1237" s="32">
        <v>12</v>
      </c>
      <c r="U1237" s="32">
        <v>0</v>
      </c>
      <c r="V1237" s="32">
        <v>0</v>
      </c>
      <c r="W1237" s="20">
        <v>0</v>
      </c>
      <c r="X1237" s="20">
        <v>13.32</v>
      </c>
      <c r="Y1237" s="18" t="s">
        <v>19097</v>
      </c>
      <c r="Z1237" s="20">
        <v>15.98</v>
      </c>
      <c r="AA1237" s="20">
        <v>175.82</v>
      </c>
      <c r="AB1237" s="19">
        <v>42747</v>
      </c>
    </row>
    <row r="1238" spans="1:28" ht="15" customHeight="1" x14ac:dyDescent="0.25">
      <c r="A1238" t="s">
        <v>736</v>
      </c>
      <c r="B1238" t="str">
        <f>VLOOKUP(O1238+0,'de para'!K:O,3,0)</f>
        <v>NA</v>
      </c>
      <c r="C1238" t="str">
        <f t="shared" si="19"/>
        <v>3001</v>
      </c>
      <c r="D1238" t="str">
        <f>IFERROR(VLOOKUP(G1238+0,'de para'!A:C,3,0),"")</f>
        <v/>
      </c>
      <c r="E1238" t="str">
        <f>IF(VLOOKUP(G1238+0,'de para'!E:H,4,0)="EX","Externo","Interno")</f>
        <v>Interno</v>
      </c>
      <c r="F1238" s="21" t="s">
        <v>20827</v>
      </c>
      <c r="G1238" s="21">
        <v>2092</v>
      </c>
      <c r="H1238" s="21" t="s">
        <v>19095</v>
      </c>
      <c r="I1238" s="21" t="s">
        <v>4650</v>
      </c>
      <c r="J1238" s="22">
        <v>42747</v>
      </c>
      <c r="K1238" s="21" t="s">
        <v>19626</v>
      </c>
      <c r="L1238" s="21" t="s">
        <v>19096</v>
      </c>
      <c r="M1238" s="21" t="s">
        <v>20826</v>
      </c>
      <c r="N1238" s="21" t="s">
        <v>19112</v>
      </c>
      <c r="O1238" s="21" t="s">
        <v>20581</v>
      </c>
      <c r="P1238" s="21" t="s">
        <v>10122</v>
      </c>
      <c r="Q1238" s="33">
        <v>3400</v>
      </c>
      <c r="R1238" s="33">
        <v>50</v>
      </c>
      <c r="S1238" s="33">
        <v>0</v>
      </c>
      <c r="T1238" s="33">
        <v>50</v>
      </c>
      <c r="U1238" s="33">
        <v>0</v>
      </c>
      <c r="V1238" s="33">
        <v>0</v>
      </c>
      <c r="W1238" s="23">
        <v>0</v>
      </c>
      <c r="X1238" s="23">
        <v>8.69</v>
      </c>
      <c r="Y1238" s="21" t="s">
        <v>19097</v>
      </c>
      <c r="Z1238" s="23">
        <v>0</v>
      </c>
      <c r="AA1238" s="23">
        <v>434.5</v>
      </c>
      <c r="AB1238" s="22">
        <v>42747</v>
      </c>
    </row>
    <row r="1239" spans="1:28" ht="15" customHeight="1" x14ac:dyDescent="0.25">
      <c r="A1239" t="s">
        <v>736</v>
      </c>
      <c r="B1239" t="str">
        <f>VLOOKUP(O1239+0,'de para'!K:O,3,0)</f>
        <v>NA</v>
      </c>
      <c r="C1239" t="str">
        <f t="shared" si="19"/>
        <v>3001</v>
      </c>
      <c r="D1239" t="str">
        <f>IFERROR(VLOOKUP(G1239+0,'de para'!A:C,3,0),"")</f>
        <v/>
      </c>
      <c r="E1239" t="str">
        <f>IF(VLOOKUP(G1239+0,'de para'!E:H,4,0)="EX","Externo","Interno")</f>
        <v>Interno</v>
      </c>
      <c r="F1239" s="18" t="s">
        <v>20827</v>
      </c>
      <c r="G1239" s="18">
        <v>2092</v>
      </c>
      <c r="H1239" s="18" t="s">
        <v>19095</v>
      </c>
      <c r="I1239" s="18" t="s">
        <v>4650</v>
      </c>
      <c r="J1239" s="19">
        <v>42747</v>
      </c>
      <c r="K1239" s="18" t="s">
        <v>19626</v>
      </c>
      <c r="L1239" s="18" t="s">
        <v>19096</v>
      </c>
      <c r="M1239" s="18" t="s">
        <v>20826</v>
      </c>
      <c r="N1239" s="18" t="s">
        <v>19113</v>
      </c>
      <c r="O1239" s="18" t="s">
        <v>20568</v>
      </c>
      <c r="P1239" s="18" t="s">
        <v>800</v>
      </c>
      <c r="Q1239" s="32">
        <v>7650</v>
      </c>
      <c r="R1239" s="32">
        <v>15</v>
      </c>
      <c r="S1239" s="32">
        <v>0</v>
      </c>
      <c r="T1239" s="32">
        <v>15</v>
      </c>
      <c r="U1239" s="32">
        <v>0</v>
      </c>
      <c r="V1239" s="32">
        <v>0</v>
      </c>
      <c r="W1239" s="20">
        <v>0</v>
      </c>
      <c r="X1239" s="20">
        <v>2.37</v>
      </c>
      <c r="Y1239" s="18" t="s">
        <v>19097</v>
      </c>
      <c r="Z1239" s="20">
        <v>0</v>
      </c>
      <c r="AA1239" s="20">
        <v>35.549999999999997</v>
      </c>
      <c r="AB1239" s="19">
        <v>42747</v>
      </c>
    </row>
    <row r="1240" spans="1:28" ht="15" customHeight="1" x14ac:dyDescent="0.25">
      <c r="A1240" t="s">
        <v>736</v>
      </c>
      <c r="B1240" t="str">
        <f>VLOOKUP(O1240+0,'de para'!K:O,3,0)</f>
        <v>NA</v>
      </c>
      <c r="C1240" t="str">
        <f t="shared" si="19"/>
        <v>3001</v>
      </c>
      <c r="D1240" t="str">
        <f>IFERROR(VLOOKUP(G1240+0,'de para'!A:C,3,0),"")</f>
        <v/>
      </c>
      <c r="E1240" t="str">
        <f>IF(VLOOKUP(G1240+0,'de para'!E:H,4,0)="EX","Externo","Interno")</f>
        <v>Interno</v>
      </c>
      <c r="F1240" s="21" t="s">
        <v>20827</v>
      </c>
      <c r="G1240" s="21">
        <v>2092</v>
      </c>
      <c r="H1240" s="21" t="s">
        <v>19095</v>
      </c>
      <c r="I1240" s="21" t="s">
        <v>4650</v>
      </c>
      <c r="J1240" s="22">
        <v>42747</v>
      </c>
      <c r="K1240" s="21" t="s">
        <v>19626</v>
      </c>
      <c r="L1240" s="21" t="s">
        <v>19096</v>
      </c>
      <c r="M1240" s="21" t="s">
        <v>20826</v>
      </c>
      <c r="N1240" s="21" t="s">
        <v>19340</v>
      </c>
      <c r="O1240" s="21" t="s">
        <v>20567</v>
      </c>
      <c r="P1240" s="21" t="s">
        <v>815</v>
      </c>
      <c r="Q1240" s="33">
        <v>3100</v>
      </c>
      <c r="R1240" s="33">
        <v>25</v>
      </c>
      <c r="S1240" s="33">
        <v>0</v>
      </c>
      <c r="T1240" s="33">
        <v>25</v>
      </c>
      <c r="U1240" s="33">
        <v>0</v>
      </c>
      <c r="V1240" s="33">
        <v>0</v>
      </c>
      <c r="W1240" s="23">
        <v>0</v>
      </c>
      <c r="X1240" s="23">
        <v>7.44</v>
      </c>
      <c r="Y1240" s="21" t="s">
        <v>19097</v>
      </c>
      <c r="Z1240" s="23">
        <v>0</v>
      </c>
      <c r="AA1240" s="23">
        <v>186</v>
      </c>
      <c r="AB1240" s="22">
        <v>42747</v>
      </c>
    </row>
    <row r="1241" spans="1:28" ht="15" customHeight="1" x14ac:dyDescent="0.25">
      <c r="A1241" t="s">
        <v>736</v>
      </c>
      <c r="B1241" t="str">
        <f>VLOOKUP(O1241+0,'de para'!K:O,3,0)</f>
        <v>NA</v>
      </c>
      <c r="C1241" t="str">
        <f t="shared" si="19"/>
        <v>3001</v>
      </c>
      <c r="D1241" t="str">
        <f>IFERROR(VLOOKUP(G1241+0,'de para'!A:C,3,0),"")</f>
        <v/>
      </c>
      <c r="E1241" t="str">
        <f>IF(VLOOKUP(G1241+0,'de para'!E:H,4,0)="EX","Externo","Interno")</f>
        <v>Interno</v>
      </c>
      <c r="F1241" s="18" t="s">
        <v>20827</v>
      </c>
      <c r="G1241" s="18">
        <v>2092</v>
      </c>
      <c r="H1241" s="18" t="s">
        <v>19095</v>
      </c>
      <c r="I1241" s="18" t="s">
        <v>4650</v>
      </c>
      <c r="J1241" s="19">
        <v>42747</v>
      </c>
      <c r="K1241" s="18" t="s">
        <v>19626</v>
      </c>
      <c r="L1241" s="18" t="s">
        <v>19096</v>
      </c>
      <c r="M1241" s="18" t="s">
        <v>20826</v>
      </c>
      <c r="N1241" s="18" t="s">
        <v>19342</v>
      </c>
      <c r="O1241" s="18" t="s">
        <v>20585</v>
      </c>
      <c r="P1241" s="18" t="s">
        <v>10169</v>
      </c>
      <c r="Q1241" s="32">
        <v>540</v>
      </c>
      <c r="R1241" s="32">
        <v>30</v>
      </c>
      <c r="S1241" s="32">
        <v>0</v>
      </c>
      <c r="T1241" s="32">
        <v>30</v>
      </c>
      <c r="U1241" s="32">
        <v>0</v>
      </c>
      <c r="V1241" s="32">
        <v>0</v>
      </c>
      <c r="W1241" s="20">
        <v>0</v>
      </c>
      <c r="X1241" s="20">
        <v>9.31</v>
      </c>
      <c r="Y1241" s="18" t="s">
        <v>19097</v>
      </c>
      <c r="Z1241" s="20">
        <v>0</v>
      </c>
      <c r="AA1241" s="20">
        <v>279.3</v>
      </c>
      <c r="AB1241" s="19">
        <v>42747</v>
      </c>
    </row>
    <row r="1242" spans="1:28" ht="15" customHeight="1" x14ac:dyDescent="0.25">
      <c r="A1242" t="s">
        <v>736</v>
      </c>
      <c r="B1242" t="str">
        <f>VLOOKUP(O1242+0,'de para'!K:O,3,0)</f>
        <v>NA</v>
      </c>
      <c r="C1242" t="str">
        <f t="shared" si="19"/>
        <v>3001</v>
      </c>
      <c r="D1242" t="str">
        <f>IFERROR(VLOOKUP(G1242+0,'de para'!A:C,3,0),"")</f>
        <v/>
      </c>
      <c r="E1242" t="str">
        <f>IF(VLOOKUP(G1242+0,'de para'!E:H,4,0)="EX","Externo","Interno")</f>
        <v>Interno</v>
      </c>
      <c r="F1242" s="21" t="s">
        <v>20827</v>
      </c>
      <c r="G1242" s="21">
        <v>2092</v>
      </c>
      <c r="H1242" s="21" t="s">
        <v>19095</v>
      </c>
      <c r="I1242" s="21" t="s">
        <v>4650</v>
      </c>
      <c r="J1242" s="22">
        <v>42747</v>
      </c>
      <c r="K1242" s="21" t="s">
        <v>19626</v>
      </c>
      <c r="L1242" s="21" t="s">
        <v>19096</v>
      </c>
      <c r="M1242" s="21" t="s">
        <v>20826</v>
      </c>
      <c r="N1242" s="21" t="s">
        <v>19343</v>
      </c>
      <c r="O1242" s="21" t="s">
        <v>20569</v>
      </c>
      <c r="P1242" s="21" t="s">
        <v>811</v>
      </c>
      <c r="Q1242" s="33">
        <v>1137</v>
      </c>
      <c r="R1242" s="33">
        <v>8</v>
      </c>
      <c r="S1242" s="33">
        <v>0</v>
      </c>
      <c r="T1242" s="33">
        <v>8</v>
      </c>
      <c r="U1242" s="33">
        <v>0</v>
      </c>
      <c r="V1242" s="33">
        <v>0</v>
      </c>
      <c r="W1242" s="23">
        <v>0</v>
      </c>
      <c r="X1242" s="23">
        <v>11.19</v>
      </c>
      <c r="Y1242" s="21" t="s">
        <v>19097</v>
      </c>
      <c r="Z1242" s="23">
        <v>0</v>
      </c>
      <c r="AA1242" s="23">
        <v>89.52</v>
      </c>
      <c r="AB1242" s="22">
        <v>42747</v>
      </c>
    </row>
    <row r="1243" spans="1:28" ht="15" customHeight="1" x14ac:dyDescent="0.25">
      <c r="A1243" t="s">
        <v>736</v>
      </c>
      <c r="B1243" t="str">
        <f>VLOOKUP(O1243+0,'de para'!K:O,3,0)</f>
        <v>NA</v>
      </c>
      <c r="C1243" t="str">
        <f t="shared" si="19"/>
        <v>3002</v>
      </c>
      <c r="D1243" t="str">
        <f>IFERROR(VLOOKUP(G1243+0,'de para'!A:C,3,0),"")</f>
        <v/>
      </c>
      <c r="E1243" t="str">
        <f>IF(VLOOKUP(G1243+0,'de para'!E:H,4,0)="EX","Externo","Interno")</f>
        <v>Interno</v>
      </c>
      <c r="F1243" s="18" t="s">
        <v>20827</v>
      </c>
      <c r="G1243" s="18">
        <v>2092</v>
      </c>
      <c r="H1243" s="18" t="s">
        <v>19095</v>
      </c>
      <c r="I1243" s="18" t="s">
        <v>4650</v>
      </c>
      <c r="J1243" s="19">
        <v>42747</v>
      </c>
      <c r="K1243" s="18" t="s">
        <v>19626</v>
      </c>
      <c r="L1243" s="18" t="s">
        <v>19096</v>
      </c>
      <c r="M1243" s="18" t="s">
        <v>20826</v>
      </c>
      <c r="N1243" s="18" t="s">
        <v>19349</v>
      </c>
      <c r="O1243" s="18" t="s">
        <v>20562</v>
      </c>
      <c r="P1243" s="18" t="s">
        <v>803</v>
      </c>
      <c r="Q1243" s="32">
        <v>-79</v>
      </c>
      <c r="R1243" s="32">
        <v>20</v>
      </c>
      <c r="S1243" s="32">
        <v>0</v>
      </c>
      <c r="T1243" s="32">
        <v>20</v>
      </c>
      <c r="U1243" s="32">
        <v>0</v>
      </c>
      <c r="V1243" s="32">
        <v>0</v>
      </c>
      <c r="W1243" s="20">
        <v>0</v>
      </c>
      <c r="X1243" s="20">
        <v>5.62</v>
      </c>
      <c r="Y1243" s="18" t="s">
        <v>19097</v>
      </c>
      <c r="Z1243" s="20">
        <v>0</v>
      </c>
      <c r="AA1243" s="20">
        <v>112.4</v>
      </c>
      <c r="AB1243" s="19">
        <v>42747</v>
      </c>
    </row>
    <row r="1244" spans="1:28" ht="15" customHeight="1" x14ac:dyDescent="0.25">
      <c r="A1244" t="s">
        <v>736</v>
      </c>
      <c r="B1244" t="str">
        <f>VLOOKUP(O1244+0,'de para'!K:O,3,0)</f>
        <v>NA</v>
      </c>
      <c r="C1244" t="str">
        <f t="shared" si="19"/>
        <v>3001</v>
      </c>
      <c r="D1244" t="str">
        <f>IFERROR(VLOOKUP(G1244+0,'de para'!A:C,3,0),"")</f>
        <v/>
      </c>
      <c r="E1244" t="str">
        <f>IF(VLOOKUP(G1244+0,'de para'!E:H,4,0)="EX","Externo","Interno")</f>
        <v>Interno</v>
      </c>
      <c r="F1244" s="21" t="s">
        <v>20827</v>
      </c>
      <c r="G1244" s="21">
        <v>2092</v>
      </c>
      <c r="H1244" s="21" t="s">
        <v>19095</v>
      </c>
      <c r="I1244" s="21" t="s">
        <v>4650</v>
      </c>
      <c r="J1244" s="22">
        <v>42747</v>
      </c>
      <c r="K1244" s="21" t="s">
        <v>19626</v>
      </c>
      <c r="L1244" s="21" t="s">
        <v>19096</v>
      </c>
      <c r="M1244" s="21" t="s">
        <v>20826</v>
      </c>
      <c r="N1244" s="21" t="s">
        <v>19351</v>
      </c>
      <c r="O1244" s="21" t="s">
        <v>20563</v>
      </c>
      <c r="P1244" s="21" t="s">
        <v>804</v>
      </c>
      <c r="Q1244" s="33">
        <v>839</v>
      </c>
      <c r="R1244" s="33">
        <v>6</v>
      </c>
      <c r="S1244" s="33">
        <v>0</v>
      </c>
      <c r="T1244" s="33">
        <v>6</v>
      </c>
      <c r="U1244" s="33">
        <v>0</v>
      </c>
      <c r="V1244" s="33">
        <v>0</v>
      </c>
      <c r="W1244" s="23">
        <v>0</v>
      </c>
      <c r="X1244" s="23">
        <v>7.49</v>
      </c>
      <c r="Y1244" s="21" t="s">
        <v>19097</v>
      </c>
      <c r="Z1244" s="23">
        <v>0</v>
      </c>
      <c r="AA1244" s="23">
        <v>44.94</v>
      </c>
      <c r="AB1244" s="22">
        <v>42747</v>
      </c>
    </row>
    <row r="1245" spans="1:28" ht="15" customHeight="1" x14ac:dyDescent="0.25">
      <c r="A1245" t="s">
        <v>736</v>
      </c>
      <c r="B1245" t="str">
        <f>VLOOKUP(O1245+0,'de para'!K:O,3,0)</f>
        <v>NA</v>
      </c>
      <c r="C1245" t="str">
        <f t="shared" si="19"/>
        <v>3001</v>
      </c>
      <c r="D1245" t="str">
        <f>IFERROR(VLOOKUP(G1245+0,'de para'!A:C,3,0),"")</f>
        <v/>
      </c>
      <c r="E1245" t="str">
        <f>IF(VLOOKUP(G1245+0,'de para'!E:H,4,0)="EX","Externo","Interno")</f>
        <v>Interno</v>
      </c>
      <c r="F1245" s="18" t="s">
        <v>20827</v>
      </c>
      <c r="G1245" s="18">
        <v>2092</v>
      </c>
      <c r="H1245" s="18" t="s">
        <v>19095</v>
      </c>
      <c r="I1245" s="18" t="s">
        <v>4650</v>
      </c>
      <c r="J1245" s="19">
        <v>42747</v>
      </c>
      <c r="K1245" s="18" t="s">
        <v>19626</v>
      </c>
      <c r="L1245" s="18" t="s">
        <v>19096</v>
      </c>
      <c r="M1245" s="18" t="s">
        <v>20826</v>
      </c>
      <c r="N1245" s="18" t="s">
        <v>19352</v>
      </c>
      <c r="O1245" s="18" t="s">
        <v>20564</v>
      </c>
      <c r="P1245" s="18" t="s">
        <v>806</v>
      </c>
      <c r="Q1245" s="32">
        <v>1704</v>
      </c>
      <c r="R1245" s="32">
        <v>6</v>
      </c>
      <c r="S1245" s="32">
        <v>0</v>
      </c>
      <c r="T1245" s="32">
        <v>6</v>
      </c>
      <c r="U1245" s="32">
        <v>0</v>
      </c>
      <c r="V1245" s="32">
        <v>0</v>
      </c>
      <c r="W1245" s="20">
        <v>0</v>
      </c>
      <c r="X1245" s="20">
        <v>10.66</v>
      </c>
      <c r="Y1245" s="18" t="s">
        <v>19097</v>
      </c>
      <c r="Z1245" s="20">
        <v>0</v>
      </c>
      <c r="AA1245" s="20">
        <v>63.96</v>
      </c>
      <c r="AB1245" s="19">
        <v>42747</v>
      </c>
    </row>
    <row r="1246" spans="1:28" ht="15" customHeight="1" x14ac:dyDescent="0.25">
      <c r="A1246" t="s">
        <v>736</v>
      </c>
      <c r="B1246" t="e">
        <f>VLOOKUP(O1246+0,'de para'!K:O,3,0)</f>
        <v>#N/A</v>
      </c>
      <c r="C1246" t="str">
        <f t="shared" si="19"/>
        <v>3000</v>
      </c>
      <c r="D1246" t="str">
        <f>IFERROR(VLOOKUP(G1246+0,'de para'!A:C,3,0),"")</f>
        <v/>
      </c>
      <c r="E1246" t="s">
        <v>19067</v>
      </c>
      <c r="F1246" s="21" t="s">
        <v>20828</v>
      </c>
      <c r="G1246" s="21">
        <v>2575</v>
      </c>
      <c r="H1246" s="21" t="s">
        <v>19095</v>
      </c>
      <c r="I1246" s="21" t="s">
        <v>20829</v>
      </c>
      <c r="J1246" s="22">
        <v>42748</v>
      </c>
      <c r="K1246" s="21" t="s">
        <v>20558</v>
      </c>
      <c r="L1246" s="21" t="s">
        <v>19096</v>
      </c>
      <c r="M1246" s="21" t="s">
        <v>19114</v>
      </c>
      <c r="N1246" s="21" t="s">
        <v>19095</v>
      </c>
      <c r="O1246" s="21" t="s">
        <v>20813</v>
      </c>
      <c r="P1246" s="21" t="s">
        <v>20814</v>
      </c>
      <c r="Q1246" s="33">
        <v>2625</v>
      </c>
      <c r="R1246" s="33">
        <v>150</v>
      </c>
      <c r="S1246" s="33">
        <v>0</v>
      </c>
      <c r="T1246" s="33">
        <v>150</v>
      </c>
      <c r="U1246" s="33">
        <v>0</v>
      </c>
      <c r="V1246" s="33">
        <v>0</v>
      </c>
      <c r="W1246" s="23">
        <v>0</v>
      </c>
      <c r="X1246" s="23">
        <v>8.35</v>
      </c>
      <c r="Y1246" s="21" t="s">
        <v>19097</v>
      </c>
      <c r="Z1246" s="23">
        <v>125.25</v>
      </c>
      <c r="AA1246" s="23">
        <v>1377.75</v>
      </c>
      <c r="AB1246" s="22">
        <v>42748</v>
      </c>
    </row>
    <row r="1247" spans="1:28" ht="15" customHeight="1" x14ac:dyDescent="0.25">
      <c r="A1247" t="s">
        <v>736</v>
      </c>
      <c r="B1247" t="e">
        <f>VLOOKUP(O1247+0,'de para'!K:O,3,0)</f>
        <v>#N/A</v>
      </c>
      <c r="C1247" t="str">
        <f t="shared" si="19"/>
        <v>3000</v>
      </c>
      <c r="D1247" t="str">
        <f>IFERROR(VLOOKUP(G1247+0,'de para'!A:C,3,0),"")</f>
        <v/>
      </c>
      <c r="E1247" t="s">
        <v>19067</v>
      </c>
      <c r="F1247" s="18" t="s">
        <v>20828</v>
      </c>
      <c r="G1247" s="18">
        <v>2575</v>
      </c>
      <c r="H1247" s="18" t="s">
        <v>19095</v>
      </c>
      <c r="I1247" s="18" t="s">
        <v>20829</v>
      </c>
      <c r="J1247" s="19">
        <v>42748</v>
      </c>
      <c r="K1247" s="18" t="s">
        <v>20558</v>
      </c>
      <c r="L1247" s="18" t="s">
        <v>19096</v>
      </c>
      <c r="M1247" s="18" t="s">
        <v>19114</v>
      </c>
      <c r="N1247" s="18" t="s">
        <v>19102</v>
      </c>
      <c r="O1247" s="18" t="s">
        <v>20815</v>
      </c>
      <c r="P1247" s="18" t="s">
        <v>20816</v>
      </c>
      <c r="Q1247" s="32">
        <v>-325</v>
      </c>
      <c r="R1247" s="32">
        <v>150</v>
      </c>
      <c r="S1247" s="32">
        <v>0</v>
      </c>
      <c r="T1247" s="32">
        <v>150</v>
      </c>
      <c r="U1247" s="32">
        <v>0</v>
      </c>
      <c r="V1247" s="32">
        <v>0</v>
      </c>
      <c r="W1247" s="20">
        <v>0</v>
      </c>
      <c r="X1247" s="20">
        <v>8.35</v>
      </c>
      <c r="Y1247" s="18" t="s">
        <v>19097</v>
      </c>
      <c r="Z1247" s="20">
        <v>125.25</v>
      </c>
      <c r="AA1247" s="20">
        <v>1377.75</v>
      </c>
      <c r="AB1247" s="19">
        <v>42748</v>
      </c>
    </row>
    <row r="1248" spans="1:28" ht="15" customHeight="1" x14ac:dyDescent="0.25">
      <c r="A1248" t="s">
        <v>736</v>
      </c>
      <c r="B1248" t="e">
        <f>VLOOKUP(O1248+0,'de para'!K:O,3,0)</f>
        <v>#N/A</v>
      </c>
      <c r="C1248" t="str">
        <f t="shared" si="19"/>
        <v>3000</v>
      </c>
      <c r="D1248" t="str">
        <f>IFERROR(VLOOKUP(G1248+0,'de para'!A:C,3,0),"")</f>
        <v/>
      </c>
      <c r="E1248" t="s">
        <v>19067</v>
      </c>
      <c r="F1248" s="21" t="s">
        <v>20828</v>
      </c>
      <c r="G1248" s="21">
        <v>2575</v>
      </c>
      <c r="H1248" s="21" t="s">
        <v>19095</v>
      </c>
      <c r="I1248" s="21" t="s">
        <v>20829</v>
      </c>
      <c r="J1248" s="22">
        <v>42748</v>
      </c>
      <c r="K1248" s="21" t="s">
        <v>20558</v>
      </c>
      <c r="L1248" s="21" t="s">
        <v>19096</v>
      </c>
      <c r="M1248" s="21" t="s">
        <v>19114</v>
      </c>
      <c r="N1248" s="21" t="s">
        <v>19108</v>
      </c>
      <c r="O1248" s="21" t="s">
        <v>20817</v>
      </c>
      <c r="P1248" s="21" t="s">
        <v>20818</v>
      </c>
      <c r="Q1248" s="33">
        <v>50</v>
      </c>
      <c r="R1248" s="33">
        <v>100</v>
      </c>
      <c r="S1248" s="33">
        <v>0</v>
      </c>
      <c r="T1248" s="33">
        <v>100</v>
      </c>
      <c r="U1248" s="33">
        <v>0</v>
      </c>
      <c r="V1248" s="33">
        <v>0</v>
      </c>
      <c r="W1248" s="23">
        <v>0</v>
      </c>
      <c r="X1248" s="23">
        <v>8.35</v>
      </c>
      <c r="Y1248" s="21" t="s">
        <v>19097</v>
      </c>
      <c r="Z1248" s="23">
        <v>83.5</v>
      </c>
      <c r="AA1248" s="23">
        <v>918.5</v>
      </c>
      <c r="AB1248" s="22">
        <v>42748</v>
      </c>
    </row>
    <row r="1249" spans="1:28" ht="15" customHeight="1" x14ac:dyDescent="0.25">
      <c r="A1249" t="s">
        <v>736</v>
      </c>
      <c r="B1249" t="str">
        <f>VLOOKUP(O1249+0,'de para'!K:O,3,0)</f>
        <v>NA</v>
      </c>
      <c r="C1249" t="str">
        <f t="shared" si="19"/>
        <v>3001</v>
      </c>
      <c r="D1249" t="str">
        <f>IFERROR(VLOOKUP(G1249+0,'de para'!A:C,3,0),"")</f>
        <v/>
      </c>
      <c r="E1249" t="s">
        <v>19067</v>
      </c>
      <c r="F1249" s="18" t="s">
        <v>20828</v>
      </c>
      <c r="G1249" s="18">
        <v>2575</v>
      </c>
      <c r="H1249" s="18" t="s">
        <v>19095</v>
      </c>
      <c r="I1249" s="18" t="s">
        <v>20829</v>
      </c>
      <c r="J1249" s="19">
        <v>42748</v>
      </c>
      <c r="K1249" s="18" t="s">
        <v>20558</v>
      </c>
      <c r="L1249" s="18" t="s">
        <v>19096</v>
      </c>
      <c r="M1249" s="18" t="s">
        <v>19114</v>
      </c>
      <c r="N1249" s="18" t="s">
        <v>19103</v>
      </c>
      <c r="O1249" s="18" t="s">
        <v>20581</v>
      </c>
      <c r="P1249" s="18" t="s">
        <v>10122</v>
      </c>
      <c r="Q1249" s="32">
        <v>3350</v>
      </c>
      <c r="R1249" s="32">
        <v>100</v>
      </c>
      <c r="S1249" s="32">
        <v>0</v>
      </c>
      <c r="T1249" s="32">
        <v>100</v>
      </c>
      <c r="U1249" s="32">
        <v>0</v>
      </c>
      <c r="V1249" s="32">
        <v>0</v>
      </c>
      <c r="W1249" s="20">
        <v>0</v>
      </c>
      <c r="X1249" s="20">
        <v>6.26</v>
      </c>
      <c r="Y1249" s="18" t="s">
        <v>19097</v>
      </c>
      <c r="Z1249" s="20">
        <v>0</v>
      </c>
      <c r="AA1249" s="20">
        <v>626</v>
      </c>
      <c r="AB1249" s="19">
        <v>42748</v>
      </c>
    </row>
    <row r="1250" spans="1:28" ht="15" customHeight="1" x14ac:dyDescent="0.25">
      <c r="A1250" t="s">
        <v>736</v>
      </c>
      <c r="B1250" t="str">
        <f>VLOOKUP(O1250+0,'de para'!K:O,3,0)</f>
        <v>NA</v>
      </c>
      <c r="C1250" t="str">
        <f t="shared" si="19"/>
        <v>3001</v>
      </c>
      <c r="D1250" t="str">
        <f>IFERROR(VLOOKUP(G1250+0,'de para'!A:C,3,0),"")</f>
        <v/>
      </c>
      <c r="E1250" t="s">
        <v>19067</v>
      </c>
      <c r="F1250" s="21" t="s">
        <v>20828</v>
      </c>
      <c r="G1250" s="21">
        <v>2575</v>
      </c>
      <c r="H1250" s="21" t="s">
        <v>19095</v>
      </c>
      <c r="I1250" s="21" t="s">
        <v>20829</v>
      </c>
      <c r="J1250" s="22">
        <v>42748</v>
      </c>
      <c r="K1250" s="21" t="s">
        <v>20558</v>
      </c>
      <c r="L1250" s="21" t="s">
        <v>19096</v>
      </c>
      <c r="M1250" s="21" t="s">
        <v>19114</v>
      </c>
      <c r="N1250" s="21" t="s">
        <v>19291</v>
      </c>
      <c r="O1250" s="21" t="s">
        <v>19199</v>
      </c>
      <c r="P1250" s="21" t="s">
        <v>797</v>
      </c>
      <c r="Q1250" s="33">
        <v>4075</v>
      </c>
      <c r="R1250" s="33">
        <v>100</v>
      </c>
      <c r="S1250" s="33">
        <v>0</v>
      </c>
      <c r="T1250" s="33">
        <v>100</v>
      </c>
      <c r="U1250" s="33">
        <v>0</v>
      </c>
      <c r="V1250" s="33">
        <v>0</v>
      </c>
      <c r="W1250" s="23">
        <v>0</v>
      </c>
      <c r="X1250" s="23">
        <v>6.98</v>
      </c>
      <c r="Y1250" s="21" t="s">
        <v>19097</v>
      </c>
      <c r="Z1250" s="23">
        <v>0</v>
      </c>
      <c r="AA1250" s="23">
        <v>698</v>
      </c>
      <c r="AB1250" s="22">
        <v>42748</v>
      </c>
    </row>
    <row r="1251" spans="1:28" ht="15" customHeight="1" x14ac:dyDescent="0.25">
      <c r="A1251" t="s">
        <v>736</v>
      </c>
      <c r="B1251" t="str">
        <f>VLOOKUP(O1251+0,'de para'!K:O,3,0)</f>
        <v>NA</v>
      </c>
      <c r="C1251" t="str">
        <f t="shared" si="19"/>
        <v>3001</v>
      </c>
      <c r="D1251" t="str">
        <f>IFERROR(VLOOKUP(G1251+0,'de para'!A:C,3,0),"")</f>
        <v/>
      </c>
      <c r="E1251" t="s">
        <v>19067</v>
      </c>
      <c r="F1251" s="18" t="s">
        <v>20828</v>
      </c>
      <c r="G1251" s="18">
        <v>2575</v>
      </c>
      <c r="H1251" s="18" t="s">
        <v>19095</v>
      </c>
      <c r="I1251" s="18" t="s">
        <v>20829</v>
      </c>
      <c r="J1251" s="19">
        <v>42748</v>
      </c>
      <c r="K1251" s="18" t="s">
        <v>20558</v>
      </c>
      <c r="L1251" s="18" t="s">
        <v>19096</v>
      </c>
      <c r="M1251" s="18" t="s">
        <v>19114</v>
      </c>
      <c r="N1251" s="18" t="s">
        <v>19104</v>
      </c>
      <c r="O1251" s="18" t="s">
        <v>20568</v>
      </c>
      <c r="P1251" s="18" t="s">
        <v>800</v>
      </c>
      <c r="Q1251" s="32">
        <v>7635</v>
      </c>
      <c r="R1251" s="32">
        <v>60</v>
      </c>
      <c r="S1251" s="32">
        <v>0</v>
      </c>
      <c r="T1251" s="32">
        <v>60</v>
      </c>
      <c r="U1251" s="32">
        <v>0</v>
      </c>
      <c r="V1251" s="32">
        <v>0</v>
      </c>
      <c r="W1251" s="20">
        <v>0</v>
      </c>
      <c r="X1251" s="20">
        <v>1.72</v>
      </c>
      <c r="Y1251" s="18" t="s">
        <v>19097</v>
      </c>
      <c r="Z1251" s="20">
        <v>0</v>
      </c>
      <c r="AA1251" s="20">
        <v>103.2</v>
      </c>
      <c r="AB1251" s="19">
        <v>42748</v>
      </c>
    </row>
    <row r="1252" spans="1:28" ht="15" customHeight="1" x14ac:dyDescent="0.25">
      <c r="A1252" t="s">
        <v>736</v>
      </c>
      <c r="B1252" t="e">
        <f>VLOOKUP(O1252+0,'de para'!K:O,3,0)</f>
        <v>#N/A</v>
      </c>
      <c r="C1252" t="str">
        <f t="shared" si="19"/>
        <v>3000</v>
      </c>
      <c r="D1252" t="str">
        <f>IFERROR(VLOOKUP(G1252+0,'de para'!A:C,3,0),"")</f>
        <v/>
      </c>
      <c r="E1252" t="str">
        <f>IF(VLOOKUP(G1252+0,'de para'!E:H,4,0)="EX","Externo","Interno")</f>
        <v>Interno</v>
      </c>
      <c r="F1252" s="21" t="s">
        <v>20830</v>
      </c>
      <c r="G1252" s="21">
        <v>936</v>
      </c>
      <c r="H1252" s="21" t="s">
        <v>19095</v>
      </c>
      <c r="I1252" s="21" t="s">
        <v>2526</v>
      </c>
      <c r="J1252" s="22">
        <v>42748</v>
      </c>
      <c r="K1252" s="21" t="s">
        <v>19626</v>
      </c>
      <c r="L1252" s="21" t="s">
        <v>19096</v>
      </c>
      <c r="M1252" s="21" t="s">
        <v>19138</v>
      </c>
      <c r="N1252" s="21" t="s">
        <v>19095</v>
      </c>
      <c r="O1252" s="21" t="s">
        <v>20815</v>
      </c>
      <c r="P1252" s="21" t="s">
        <v>20816</v>
      </c>
      <c r="Q1252" s="33">
        <v>-475</v>
      </c>
      <c r="R1252" s="33">
        <v>125</v>
      </c>
      <c r="S1252" s="33">
        <v>0</v>
      </c>
      <c r="T1252" s="33">
        <v>125</v>
      </c>
      <c r="U1252" s="33">
        <v>0</v>
      </c>
      <c r="V1252" s="33">
        <v>0</v>
      </c>
      <c r="W1252" s="23">
        <v>0</v>
      </c>
      <c r="X1252" s="23">
        <v>11.2</v>
      </c>
      <c r="Y1252" s="21" t="s">
        <v>19097</v>
      </c>
      <c r="Z1252" s="23">
        <v>140</v>
      </c>
      <c r="AA1252" s="23">
        <v>1540</v>
      </c>
      <c r="AB1252" s="22">
        <v>42748</v>
      </c>
    </row>
    <row r="1253" spans="1:28" ht="15" customHeight="1" x14ac:dyDescent="0.25">
      <c r="A1253" t="s">
        <v>736</v>
      </c>
      <c r="B1253" t="str">
        <f>VLOOKUP(O1253+0,'de para'!K:O,3,0)</f>
        <v>NA</v>
      </c>
      <c r="C1253" t="str">
        <f t="shared" si="19"/>
        <v>3001</v>
      </c>
      <c r="D1253" t="str">
        <f>IFERROR(VLOOKUP(G1253+0,'de para'!A:C,3,0),"")</f>
        <v/>
      </c>
      <c r="E1253" t="str">
        <f>IF(VLOOKUP(G1253+0,'de para'!E:H,4,0)="EX","Externo","Interno")</f>
        <v>Interno</v>
      </c>
      <c r="F1253" s="18" t="s">
        <v>20831</v>
      </c>
      <c r="G1253" s="18">
        <v>581</v>
      </c>
      <c r="H1253" s="18" t="s">
        <v>19095</v>
      </c>
      <c r="I1253" s="18" t="s">
        <v>1875</v>
      </c>
      <c r="J1253" s="19">
        <v>42748</v>
      </c>
      <c r="K1253" s="18" t="s">
        <v>19096</v>
      </c>
      <c r="L1253" s="18" t="s">
        <v>19096</v>
      </c>
      <c r="M1253" s="18" t="s">
        <v>19138</v>
      </c>
      <c r="N1253" s="18" t="s">
        <v>19095</v>
      </c>
      <c r="O1253" s="18" t="s">
        <v>20561</v>
      </c>
      <c r="P1253" s="18" t="s">
        <v>799</v>
      </c>
      <c r="Q1253" s="32">
        <v>6700</v>
      </c>
      <c r="R1253" s="32">
        <v>160</v>
      </c>
      <c r="S1253" s="32">
        <v>0</v>
      </c>
      <c r="T1253" s="32">
        <v>160</v>
      </c>
      <c r="U1253" s="32">
        <v>0</v>
      </c>
      <c r="V1253" s="32">
        <v>0</v>
      </c>
      <c r="W1253" s="20">
        <v>0</v>
      </c>
      <c r="X1253" s="20">
        <v>5.19</v>
      </c>
      <c r="Y1253" s="18" t="s">
        <v>19097</v>
      </c>
      <c r="Z1253" s="20">
        <v>0</v>
      </c>
      <c r="AA1253" s="20">
        <v>830.4</v>
      </c>
      <c r="AB1253" s="19">
        <v>42748</v>
      </c>
    </row>
    <row r="1254" spans="1:28" ht="15" customHeight="1" x14ac:dyDescent="0.25">
      <c r="A1254" t="s">
        <v>736</v>
      </c>
      <c r="B1254" t="str">
        <f>VLOOKUP(O1254+0,'de para'!K:O,3,0)</f>
        <v>NA</v>
      </c>
      <c r="C1254" t="str">
        <f t="shared" si="19"/>
        <v>3001</v>
      </c>
      <c r="D1254" t="str">
        <f>IFERROR(VLOOKUP(G1254+0,'de para'!A:C,3,0),"")</f>
        <v/>
      </c>
      <c r="E1254" t="str">
        <f>IF(VLOOKUP(G1254+0,'de para'!E:H,4,0)="EX","Externo","Interno")</f>
        <v>Interno</v>
      </c>
      <c r="F1254" s="21" t="s">
        <v>20831</v>
      </c>
      <c r="G1254" s="21">
        <v>581</v>
      </c>
      <c r="H1254" s="21" t="s">
        <v>19095</v>
      </c>
      <c r="I1254" s="21" t="s">
        <v>1875</v>
      </c>
      <c r="J1254" s="22">
        <v>42748</v>
      </c>
      <c r="K1254" s="21" t="s">
        <v>19096</v>
      </c>
      <c r="L1254" s="21" t="s">
        <v>19096</v>
      </c>
      <c r="M1254" s="21" t="s">
        <v>19138</v>
      </c>
      <c r="N1254" s="21" t="s">
        <v>19102</v>
      </c>
      <c r="O1254" s="21" t="s">
        <v>19199</v>
      </c>
      <c r="P1254" s="21" t="s">
        <v>797</v>
      </c>
      <c r="Q1254" s="33">
        <v>3975</v>
      </c>
      <c r="R1254" s="33">
        <v>200</v>
      </c>
      <c r="S1254" s="33">
        <v>0</v>
      </c>
      <c r="T1254" s="33">
        <v>200</v>
      </c>
      <c r="U1254" s="33">
        <v>0</v>
      </c>
      <c r="V1254" s="33">
        <v>0</v>
      </c>
      <c r="W1254" s="23">
        <v>0</v>
      </c>
      <c r="X1254" s="23">
        <v>6.98</v>
      </c>
      <c r="Y1254" s="21" t="s">
        <v>19097</v>
      </c>
      <c r="Z1254" s="23">
        <v>0</v>
      </c>
      <c r="AA1254" s="23">
        <v>1396</v>
      </c>
      <c r="AB1254" s="22">
        <v>42748</v>
      </c>
    </row>
    <row r="1255" spans="1:28" ht="15" customHeight="1" x14ac:dyDescent="0.25">
      <c r="A1255" t="s">
        <v>736</v>
      </c>
      <c r="B1255" t="str">
        <f>VLOOKUP(O1255+0,'de para'!K:O,3,0)</f>
        <v>NA</v>
      </c>
      <c r="C1255" t="str">
        <f t="shared" si="19"/>
        <v>3001</v>
      </c>
      <c r="D1255" t="str">
        <f>IFERROR(VLOOKUP(G1255+0,'de para'!A:C,3,0),"")</f>
        <v/>
      </c>
      <c r="E1255" t="str">
        <f>IF(VLOOKUP(G1255+0,'de para'!E:H,4,0)="EX","Externo","Interno")</f>
        <v>Interno</v>
      </c>
      <c r="F1255" s="18" t="s">
        <v>20831</v>
      </c>
      <c r="G1255" s="18">
        <v>581</v>
      </c>
      <c r="H1255" s="18" t="s">
        <v>19095</v>
      </c>
      <c r="I1255" s="18" t="s">
        <v>1875</v>
      </c>
      <c r="J1255" s="19">
        <v>42748</v>
      </c>
      <c r="K1255" s="18" t="s">
        <v>19096</v>
      </c>
      <c r="L1255" s="18" t="s">
        <v>19096</v>
      </c>
      <c r="M1255" s="18" t="s">
        <v>19138</v>
      </c>
      <c r="N1255" s="18" t="s">
        <v>19108</v>
      </c>
      <c r="O1255" s="18" t="s">
        <v>20569</v>
      </c>
      <c r="P1255" s="18" t="s">
        <v>811</v>
      </c>
      <c r="Q1255" s="32">
        <v>1129</v>
      </c>
      <c r="R1255" s="32">
        <v>64</v>
      </c>
      <c r="S1255" s="32">
        <v>0</v>
      </c>
      <c r="T1255" s="32">
        <v>64</v>
      </c>
      <c r="U1255" s="32">
        <v>0</v>
      </c>
      <c r="V1255" s="32">
        <v>0</v>
      </c>
      <c r="W1255" s="20">
        <v>0</v>
      </c>
      <c r="X1255" s="20">
        <v>7.99</v>
      </c>
      <c r="Y1255" s="18" t="s">
        <v>19097</v>
      </c>
      <c r="Z1255" s="20">
        <v>0</v>
      </c>
      <c r="AA1255" s="20">
        <v>511.36</v>
      </c>
      <c r="AB1255" s="19">
        <v>42748</v>
      </c>
    </row>
    <row r="1256" spans="1:28" ht="15" customHeight="1" x14ac:dyDescent="0.25">
      <c r="A1256" t="s">
        <v>736</v>
      </c>
      <c r="B1256" t="str">
        <f>VLOOKUP(O1256+0,'de para'!K:O,3,0)</f>
        <v>NA</v>
      </c>
      <c r="C1256" t="str">
        <f t="shared" si="19"/>
        <v>3002</v>
      </c>
      <c r="D1256" t="str">
        <f>IFERROR(VLOOKUP(G1256+0,'de para'!A:C,3,0),"")</f>
        <v/>
      </c>
      <c r="E1256" t="str">
        <f>IF(VLOOKUP(G1256+0,'de para'!E:H,4,0)="EX","Externo","Interno")</f>
        <v>Interno</v>
      </c>
      <c r="F1256" s="21" t="s">
        <v>20831</v>
      </c>
      <c r="G1256" s="21">
        <v>581</v>
      </c>
      <c r="H1256" s="21" t="s">
        <v>19095</v>
      </c>
      <c r="I1256" s="21" t="s">
        <v>1875</v>
      </c>
      <c r="J1256" s="22">
        <v>42748</v>
      </c>
      <c r="K1256" s="21" t="s">
        <v>19096</v>
      </c>
      <c r="L1256" s="21" t="s">
        <v>19096</v>
      </c>
      <c r="M1256" s="21" t="s">
        <v>19138</v>
      </c>
      <c r="N1256" s="21" t="s">
        <v>19103</v>
      </c>
      <c r="O1256" s="21" t="s">
        <v>20562</v>
      </c>
      <c r="P1256" s="21" t="s">
        <v>803</v>
      </c>
      <c r="Q1256" s="33">
        <v>-99</v>
      </c>
      <c r="R1256" s="33">
        <v>60</v>
      </c>
      <c r="S1256" s="33">
        <v>0</v>
      </c>
      <c r="T1256" s="33">
        <v>60</v>
      </c>
      <c r="U1256" s="33">
        <v>0</v>
      </c>
      <c r="V1256" s="33">
        <v>0</v>
      </c>
      <c r="W1256" s="23">
        <v>0</v>
      </c>
      <c r="X1256" s="23">
        <v>4.05</v>
      </c>
      <c r="Y1256" s="21" t="s">
        <v>19097</v>
      </c>
      <c r="Z1256" s="23">
        <v>0</v>
      </c>
      <c r="AA1256" s="23">
        <v>243</v>
      </c>
      <c r="AB1256" s="22">
        <v>42748</v>
      </c>
    </row>
    <row r="1257" spans="1:28" ht="15" customHeight="1" x14ac:dyDescent="0.25">
      <c r="A1257" t="s">
        <v>736</v>
      </c>
      <c r="B1257" t="str">
        <f>VLOOKUP(O1257+0,'de para'!K:O,3,0)</f>
        <v>NA</v>
      </c>
      <c r="C1257" t="str">
        <f t="shared" si="19"/>
        <v>3002</v>
      </c>
      <c r="D1257" t="str">
        <f>IFERROR(VLOOKUP(G1257+0,'de para'!A:C,3,0),"")</f>
        <v/>
      </c>
      <c r="E1257" t="str">
        <f>IF(VLOOKUP(G1257+0,'de para'!E:H,4,0)="EX","Externo","Interno")</f>
        <v>Interno</v>
      </c>
      <c r="F1257" s="18" t="s">
        <v>20831</v>
      </c>
      <c r="G1257" s="18">
        <v>581</v>
      </c>
      <c r="H1257" s="18" t="s">
        <v>19095</v>
      </c>
      <c r="I1257" s="18" t="s">
        <v>1875</v>
      </c>
      <c r="J1257" s="19">
        <v>42748</v>
      </c>
      <c r="K1257" s="18" t="s">
        <v>19096</v>
      </c>
      <c r="L1257" s="18" t="s">
        <v>19096</v>
      </c>
      <c r="M1257" s="18" t="s">
        <v>19138</v>
      </c>
      <c r="N1257" s="18" t="s">
        <v>19291</v>
      </c>
      <c r="O1257" s="18" t="s">
        <v>20570</v>
      </c>
      <c r="P1257" s="18" t="s">
        <v>812</v>
      </c>
      <c r="Q1257" s="32">
        <v>39</v>
      </c>
      <c r="R1257" s="32">
        <v>7</v>
      </c>
      <c r="S1257" s="32">
        <v>0</v>
      </c>
      <c r="T1257" s="32">
        <v>7</v>
      </c>
      <c r="U1257" s="32">
        <v>0</v>
      </c>
      <c r="V1257" s="32">
        <v>0</v>
      </c>
      <c r="W1257" s="20">
        <v>0</v>
      </c>
      <c r="X1257" s="20">
        <v>37.799999999999997</v>
      </c>
      <c r="Y1257" s="18" t="s">
        <v>19097</v>
      </c>
      <c r="Z1257" s="20">
        <v>0</v>
      </c>
      <c r="AA1257" s="20">
        <v>264.60000000000002</v>
      </c>
      <c r="AB1257" s="19">
        <v>42748</v>
      </c>
    </row>
    <row r="1258" spans="1:28" ht="15" customHeight="1" x14ac:dyDescent="0.25">
      <c r="A1258" t="s">
        <v>736</v>
      </c>
      <c r="B1258" t="str">
        <f>VLOOKUP(O1258+0,'de para'!K:O,3,0)</f>
        <v>NA</v>
      </c>
      <c r="C1258" t="str">
        <f t="shared" si="19"/>
        <v>3001</v>
      </c>
      <c r="D1258" t="str">
        <f>IFERROR(VLOOKUP(G1258+0,'de para'!A:C,3,0),"")</f>
        <v/>
      </c>
      <c r="E1258" t="str">
        <f>IF(VLOOKUP(G1258+0,'de para'!E:H,4,0)="EX","Externo","Interno")</f>
        <v>Interno</v>
      </c>
      <c r="F1258" s="21" t="s">
        <v>20831</v>
      </c>
      <c r="G1258" s="21">
        <v>581</v>
      </c>
      <c r="H1258" s="21" t="s">
        <v>19095</v>
      </c>
      <c r="I1258" s="21" t="s">
        <v>1875</v>
      </c>
      <c r="J1258" s="22">
        <v>42748</v>
      </c>
      <c r="K1258" s="21" t="s">
        <v>19096</v>
      </c>
      <c r="L1258" s="21" t="s">
        <v>19096</v>
      </c>
      <c r="M1258" s="21" t="s">
        <v>19138</v>
      </c>
      <c r="N1258" s="21" t="s">
        <v>19104</v>
      </c>
      <c r="O1258" s="21" t="s">
        <v>20571</v>
      </c>
      <c r="P1258" s="21" t="s">
        <v>805</v>
      </c>
      <c r="Q1258" s="33">
        <v>984</v>
      </c>
      <c r="R1258" s="33">
        <v>90</v>
      </c>
      <c r="S1258" s="33">
        <v>0</v>
      </c>
      <c r="T1258" s="33">
        <v>90</v>
      </c>
      <c r="U1258" s="33">
        <v>0</v>
      </c>
      <c r="V1258" s="33">
        <v>0</v>
      </c>
      <c r="W1258" s="23">
        <v>0</v>
      </c>
      <c r="X1258" s="23">
        <v>7.65</v>
      </c>
      <c r="Y1258" s="21" t="s">
        <v>19097</v>
      </c>
      <c r="Z1258" s="23">
        <v>0</v>
      </c>
      <c r="AA1258" s="23">
        <v>688.5</v>
      </c>
      <c r="AB1258" s="22">
        <v>42748</v>
      </c>
    </row>
    <row r="1259" spans="1:28" ht="15" customHeight="1" x14ac:dyDescent="0.25">
      <c r="A1259" t="s">
        <v>736</v>
      </c>
      <c r="B1259" t="str">
        <f>VLOOKUP(O1259+0,'de para'!K:O,3,0)</f>
        <v>NA</v>
      </c>
      <c r="C1259" t="str">
        <f t="shared" si="19"/>
        <v>3001</v>
      </c>
      <c r="D1259" t="str">
        <f>IFERROR(VLOOKUP(G1259+0,'de para'!A:C,3,0),"")</f>
        <v/>
      </c>
      <c r="E1259" t="str">
        <f>IF(VLOOKUP(G1259+0,'de para'!E:H,4,0)="EX","Externo","Interno")</f>
        <v>Interno</v>
      </c>
      <c r="F1259" s="18" t="s">
        <v>20831</v>
      </c>
      <c r="G1259" s="18">
        <v>581</v>
      </c>
      <c r="H1259" s="18" t="s">
        <v>19095</v>
      </c>
      <c r="I1259" s="18" t="s">
        <v>1875</v>
      </c>
      <c r="J1259" s="19">
        <v>42748</v>
      </c>
      <c r="K1259" s="18" t="s">
        <v>19096</v>
      </c>
      <c r="L1259" s="18" t="s">
        <v>19096</v>
      </c>
      <c r="M1259" s="18" t="s">
        <v>19138</v>
      </c>
      <c r="N1259" s="18" t="s">
        <v>19112</v>
      </c>
      <c r="O1259" s="18" t="s">
        <v>20564</v>
      </c>
      <c r="P1259" s="18" t="s">
        <v>806</v>
      </c>
      <c r="Q1259" s="32">
        <v>1698</v>
      </c>
      <c r="R1259" s="32">
        <v>90</v>
      </c>
      <c r="S1259" s="32">
        <v>0</v>
      </c>
      <c r="T1259" s="32">
        <v>90</v>
      </c>
      <c r="U1259" s="32">
        <v>0</v>
      </c>
      <c r="V1259" s="32">
        <v>0</v>
      </c>
      <c r="W1259" s="20">
        <v>0</v>
      </c>
      <c r="X1259" s="20">
        <v>7.65</v>
      </c>
      <c r="Y1259" s="18" t="s">
        <v>19097</v>
      </c>
      <c r="Z1259" s="20">
        <v>0</v>
      </c>
      <c r="AA1259" s="20">
        <v>688.5</v>
      </c>
      <c r="AB1259" s="19">
        <v>42748</v>
      </c>
    </row>
    <row r="1260" spans="1:28" ht="15" customHeight="1" x14ac:dyDescent="0.25">
      <c r="A1260" t="s">
        <v>736</v>
      </c>
      <c r="B1260" t="e">
        <f>VLOOKUP(O1260+0,'de para'!K:O,3,0)</f>
        <v>#N/A</v>
      </c>
      <c r="C1260" t="str">
        <f t="shared" si="19"/>
        <v>3000</v>
      </c>
      <c r="D1260" t="str">
        <f>IFERROR(VLOOKUP(G1260+0,'de para'!A:C,3,0),"")</f>
        <v/>
      </c>
      <c r="E1260" t="str">
        <f>IF(VLOOKUP(G1260+0,'de para'!E:H,4,0)="EX","Externo","Interno")</f>
        <v>Interno</v>
      </c>
      <c r="F1260" s="21" t="s">
        <v>20832</v>
      </c>
      <c r="G1260" s="21">
        <v>1464</v>
      </c>
      <c r="H1260" s="21" t="s">
        <v>19095</v>
      </c>
      <c r="I1260" s="21" t="s">
        <v>3455</v>
      </c>
      <c r="J1260" s="22">
        <v>42748</v>
      </c>
      <c r="K1260" s="21" t="s">
        <v>19626</v>
      </c>
      <c r="L1260" s="21" t="s">
        <v>19096</v>
      </c>
      <c r="M1260" s="21" t="s">
        <v>19276</v>
      </c>
      <c r="N1260" s="21" t="s">
        <v>19095</v>
      </c>
      <c r="O1260" s="21" t="s">
        <v>20811</v>
      </c>
      <c r="P1260" s="21" t="s">
        <v>20812</v>
      </c>
      <c r="Q1260" s="33">
        <v>950</v>
      </c>
      <c r="R1260" s="33">
        <v>25</v>
      </c>
      <c r="S1260" s="33">
        <v>0</v>
      </c>
      <c r="T1260" s="33">
        <v>25</v>
      </c>
      <c r="U1260" s="33">
        <v>0</v>
      </c>
      <c r="V1260" s="33">
        <v>0</v>
      </c>
      <c r="W1260" s="23">
        <v>0</v>
      </c>
      <c r="X1260" s="23">
        <v>11.2</v>
      </c>
      <c r="Y1260" s="21" t="s">
        <v>19097</v>
      </c>
      <c r="Z1260" s="23">
        <v>28</v>
      </c>
      <c r="AA1260" s="23">
        <v>308</v>
      </c>
      <c r="AB1260" s="22">
        <v>42748</v>
      </c>
    </row>
    <row r="1261" spans="1:28" ht="15" customHeight="1" x14ac:dyDescent="0.25">
      <c r="A1261" t="s">
        <v>736</v>
      </c>
      <c r="B1261" t="e">
        <f>VLOOKUP(O1261+0,'de para'!K:O,3,0)</f>
        <v>#N/A</v>
      </c>
      <c r="C1261" t="str">
        <f t="shared" si="19"/>
        <v>3000</v>
      </c>
      <c r="D1261" t="str">
        <f>IFERROR(VLOOKUP(G1261+0,'de para'!A:C,3,0),"")</f>
        <v/>
      </c>
      <c r="E1261" t="str">
        <f>IF(VLOOKUP(G1261+0,'de para'!E:H,4,0)="EX","Externo","Interno")</f>
        <v>Interno</v>
      </c>
      <c r="F1261" s="18" t="s">
        <v>20832</v>
      </c>
      <c r="G1261" s="18">
        <v>1464</v>
      </c>
      <c r="H1261" s="18" t="s">
        <v>19095</v>
      </c>
      <c r="I1261" s="18" t="s">
        <v>3455</v>
      </c>
      <c r="J1261" s="19">
        <v>42748</v>
      </c>
      <c r="K1261" s="18" t="s">
        <v>19626</v>
      </c>
      <c r="L1261" s="18" t="s">
        <v>19096</v>
      </c>
      <c r="M1261" s="18" t="s">
        <v>19276</v>
      </c>
      <c r="N1261" s="18" t="s">
        <v>19102</v>
      </c>
      <c r="O1261" s="18" t="s">
        <v>20813</v>
      </c>
      <c r="P1261" s="18" t="s">
        <v>20814</v>
      </c>
      <c r="Q1261" s="32">
        <v>2475</v>
      </c>
      <c r="R1261" s="32">
        <v>25</v>
      </c>
      <c r="S1261" s="32">
        <v>0</v>
      </c>
      <c r="T1261" s="32">
        <v>25</v>
      </c>
      <c r="U1261" s="32">
        <v>0</v>
      </c>
      <c r="V1261" s="32">
        <v>0</v>
      </c>
      <c r="W1261" s="20">
        <v>0</v>
      </c>
      <c r="X1261" s="20">
        <v>11.2</v>
      </c>
      <c r="Y1261" s="18" t="s">
        <v>19097</v>
      </c>
      <c r="Z1261" s="20">
        <v>28</v>
      </c>
      <c r="AA1261" s="20">
        <v>308</v>
      </c>
      <c r="AB1261" s="19">
        <v>42748</v>
      </c>
    </row>
    <row r="1262" spans="1:28" ht="15" customHeight="1" x14ac:dyDescent="0.25">
      <c r="A1262" t="s">
        <v>736</v>
      </c>
      <c r="B1262" t="e">
        <f>VLOOKUP(O1262+0,'de para'!K:O,3,0)</f>
        <v>#N/A</v>
      </c>
      <c r="C1262" t="str">
        <f t="shared" si="19"/>
        <v>3000</v>
      </c>
      <c r="D1262" t="str">
        <f>IFERROR(VLOOKUP(G1262+0,'de para'!A:C,3,0),"")</f>
        <v/>
      </c>
      <c r="E1262" t="str">
        <f>IF(VLOOKUP(G1262+0,'de para'!E:H,4,0)="EX","Externo","Interno")</f>
        <v>Interno</v>
      </c>
      <c r="F1262" s="21" t="s">
        <v>20832</v>
      </c>
      <c r="G1262" s="21">
        <v>1464</v>
      </c>
      <c r="H1262" s="21" t="s">
        <v>19095</v>
      </c>
      <c r="I1262" s="21" t="s">
        <v>3455</v>
      </c>
      <c r="J1262" s="22">
        <v>42748</v>
      </c>
      <c r="K1262" s="21" t="s">
        <v>19626</v>
      </c>
      <c r="L1262" s="21" t="s">
        <v>19096</v>
      </c>
      <c r="M1262" s="21" t="s">
        <v>19276</v>
      </c>
      <c r="N1262" s="21" t="s">
        <v>19108</v>
      </c>
      <c r="O1262" s="21" t="s">
        <v>20815</v>
      </c>
      <c r="P1262" s="21" t="s">
        <v>20816</v>
      </c>
      <c r="Q1262" s="33">
        <v>-600</v>
      </c>
      <c r="R1262" s="33">
        <v>25</v>
      </c>
      <c r="S1262" s="33">
        <v>0</v>
      </c>
      <c r="T1262" s="33">
        <v>25</v>
      </c>
      <c r="U1262" s="33">
        <v>0</v>
      </c>
      <c r="V1262" s="33">
        <v>0</v>
      </c>
      <c r="W1262" s="23">
        <v>0</v>
      </c>
      <c r="X1262" s="23">
        <v>11.2</v>
      </c>
      <c r="Y1262" s="21" t="s">
        <v>19097</v>
      </c>
      <c r="Z1262" s="23">
        <v>28</v>
      </c>
      <c r="AA1262" s="23">
        <v>308</v>
      </c>
      <c r="AB1262" s="22">
        <v>42748</v>
      </c>
    </row>
    <row r="1263" spans="1:28" ht="15" customHeight="1" x14ac:dyDescent="0.25">
      <c r="A1263" t="s">
        <v>736</v>
      </c>
      <c r="B1263" t="str">
        <f>VLOOKUP(O1263+0,'de para'!K:O,3,0)</f>
        <v>NA</v>
      </c>
      <c r="C1263" t="str">
        <f t="shared" si="19"/>
        <v>3001</v>
      </c>
      <c r="D1263" t="str">
        <f>IFERROR(VLOOKUP(G1263+0,'de para'!A:C,3,0),"")</f>
        <v/>
      </c>
      <c r="E1263" t="str">
        <f>IF(VLOOKUP(G1263+0,'de para'!E:H,4,0)="EX","Externo","Interno")</f>
        <v>Interno</v>
      </c>
      <c r="F1263" s="18" t="s">
        <v>20832</v>
      </c>
      <c r="G1263" s="18">
        <v>1464</v>
      </c>
      <c r="H1263" s="18" t="s">
        <v>19095</v>
      </c>
      <c r="I1263" s="18" t="s">
        <v>3455</v>
      </c>
      <c r="J1263" s="19">
        <v>42748</v>
      </c>
      <c r="K1263" s="18" t="s">
        <v>19626</v>
      </c>
      <c r="L1263" s="18" t="s">
        <v>19096</v>
      </c>
      <c r="M1263" s="18" t="s">
        <v>19276</v>
      </c>
      <c r="N1263" s="18" t="s">
        <v>19103</v>
      </c>
      <c r="O1263" s="18" t="s">
        <v>20568</v>
      </c>
      <c r="P1263" s="18" t="s">
        <v>800</v>
      </c>
      <c r="Q1263" s="32">
        <v>7575</v>
      </c>
      <c r="R1263" s="32">
        <v>30</v>
      </c>
      <c r="S1263" s="32">
        <v>0</v>
      </c>
      <c r="T1263" s="32">
        <v>30</v>
      </c>
      <c r="U1263" s="32">
        <v>0</v>
      </c>
      <c r="V1263" s="32">
        <v>0</v>
      </c>
      <c r="W1263" s="20">
        <v>0</v>
      </c>
      <c r="X1263" s="20">
        <v>2.37</v>
      </c>
      <c r="Y1263" s="18" t="s">
        <v>19097</v>
      </c>
      <c r="Z1263" s="20">
        <v>0</v>
      </c>
      <c r="AA1263" s="20">
        <v>71.099999999999994</v>
      </c>
      <c r="AB1263" s="19">
        <v>42748</v>
      </c>
    </row>
    <row r="1264" spans="1:28" ht="15" customHeight="1" x14ac:dyDescent="0.25">
      <c r="A1264" t="s">
        <v>736</v>
      </c>
      <c r="B1264" t="str">
        <f>VLOOKUP(O1264+0,'de para'!K:O,3,0)</f>
        <v>NA</v>
      </c>
      <c r="C1264" t="str">
        <f t="shared" si="19"/>
        <v>3001</v>
      </c>
      <c r="D1264" t="str">
        <f>IFERROR(VLOOKUP(G1264+0,'de para'!A:C,3,0),"")</f>
        <v/>
      </c>
      <c r="E1264" t="str">
        <f>IF(VLOOKUP(G1264+0,'de para'!E:H,4,0)="EX","Externo","Interno")</f>
        <v>Interno</v>
      </c>
      <c r="F1264" s="21" t="s">
        <v>20832</v>
      </c>
      <c r="G1264" s="21">
        <v>1464</v>
      </c>
      <c r="H1264" s="21" t="s">
        <v>19095</v>
      </c>
      <c r="I1264" s="21" t="s">
        <v>3455</v>
      </c>
      <c r="J1264" s="22">
        <v>42748</v>
      </c>
      <c r="K1264" s="21" t="s">
        <v>19626</v>
      </c>
      <c r="L1264" s="21" t="s">
        <v>19096</v>
      </c>
      <c r="M1264" s="21" t="s">
        <v>19276</v>
      </c>
      <c r="N1264" s="21" t="s">
        <v>19291</v>
      </c>
      <c r="O1264" s="21" t="s">
        <v>20567</v>
      </c>
      <c r="P1264" s="21" t="s">
        <v>815</v>
      </c>
      <c r="Q1264" s="33">
        <v>3075</v>
      </c>
      <c r="R1264" s="33">
        <v>25</v>
      </c>
      <c r="S1264" s="33">
        <v>0</v>
      </c>
      <c r="T1264" s="33">
        <v>25</v>
      </c>
      <c r="U1264" s="33">
        <v>0</v>
      </c>
      <c r="V1264" s="33">
        <v>0</v>
      </c>
      <c r="W1264" s="23">
        <v>0</v>
      </c>
      <c r="X1264" s="23">
        <v>7.44</v>
      </c>
      <c r="Y1264" s="21" t="s">
        <v>19097</v>
      </c>
      <c r="Z1264" s="23">
        <v>0</v>
      </c>
      <c r="AA1264" s="23">
        <v>186</v>
      </c>
      <c r="AB1264" s="22">
        <v>42748</v>
      </c>
    </row>
    <row r="1265" spans="1:28" ht="15" customHeight="1" x14ac:dyDescent="0.25">
      <c r="A1265" t="s">
        <v>736</v>
      </c>
      <c r="B1265" t="str">
        <f>VLOOKUP(O1265+0,'de para'!K:O,3,0)</f>
        <v>NA</v>
      </c>
      <c r="C1265" t="str">
        <f t="shared" si="19"/>
        <v>3002</v>
      </c>
      <c r="D1265" t="str">
        <f>IFERROR(VLOOKUP(G1265+0,'de para'!A:C,3,0),"")</f>
        <v/>
      </c>
      <c r="E1265" t="str">
        <f>IF(VLOOKUP(G1265+0,'de para'!E:H,4,0)="EX","Externo","Interno")</f>
        <v>Interno</v>
      </c>
      <c r="F1265" s="18" t="s">
        <v>20832</v>
      </c>
      <c r="G1265" s="18">
        <v>1464</v>
      </c>
      <c r="H1265" s="18" t="s">
        <v>19095</v>
      </c>
      <c r="I1265" s="18" t="s">
        <v>3455</v>
      </c>
      <c r="J1265" s="19">
        <v>42748</v>
      </c>
      <c r="K1265" s="18" t="s">
        <v>19626</v>
      </c>
      <c r="L1265" s="18" t="s">
        <v>19096</v>
      </c>
      <c r="M1265" s="18" t="s">
        <v>19276</v>
      </c>
      <c r="N1265" s="18" t="s">
        <v>19104</v>
      </c>
      <c r="O1265" s="18" t="s">
        <v>20562</v>
      </c>
      <c r="P1265" s="18" t="s">
        <v>803</v>
      </c>
      <c r="Q1265" s="32">
        <v>-159</v>
      </c>
      <c r="R1265" s="32">
        <v>20</v>
      </c>
      <c r="S1265" s="32">
        <v>0</v>
      </c>
      <c r="T1265" s="32">
        <v>20</v>
      </c>
      <c r="U1265" s="32">
        <v>0</v>
      </c>
      <c r="V1265" s="32">
        <v>0</v>
      </c>
      <c r="W1265" s="20">
        <v>0</v>
      </c>
      <c r="X1265" s="20">
        <v>5.62</v>
      </c>
      <c r="Y1265" s="18" t="s">
        <v>19097</v>
      </c>
      <c r="Z1265" s="20">
        <v>0</v>
      </c>
      <c r="AA1265" s="20">
        <v>112.4</v>
      </c>
      <c r="AB1265" s="19">
        <v>42748</v>
      </c>
    </row>
    <row r="1266" spans="1:28" ht="15" customHeight="1" x14ac:dyDescent="0.25">
      <c r="A1266" t="s">
        <v>736</v>
      </c>
      <c r="B1266" t="str">
        <f>VLOOKUP(O1266+0,'de para'!K:O,3,0)</f>
        <v>NA</v>
      </c>
      <c r="C1266" t="str">
        <f t="shared" si="19"/>
        <v>3001</v>
      </c>
      <c r="D1266" t="str">
        <f>IFERROR(VLOOKUP(G1266+0,'de para'!A:C,3,0),"")</f>
        <v/>
      </c>
      <c r="E1266" t="str">
        <f>IF(VLOOKUP(G1266+0,'de para'!E:H,4,0)="EX","Externo","Interno")</f>
        <v>Interno</v>
      </c>
      <c r="F1266" s="21" t="s">
        <v>20832</v>
      </c>
      <c r="G1266" s="21">
        <v>1464</v>
      </c>
      <c r="H1266" s="21" t="s">
        <v>19095</v>
      </c>
      <c r="I1266" s="21" t="s">
        <v>3455</v>
      </c>
      <c r="J1266" s="22">
        <v>42748</v>
      </c>
      <c r="K1266" s="21" t="s">
        <v>19626</v>
      </c>
      <c r="L1266" s="21" t="s">
        <v>19096</v>
      </c>
      <c r="M1266" s="21" t="s">
        <v>19276</v>
      </c>
      <c r="N1266" s="21" t="s">
        <v>19112</v>
      </c>
      <c r="O1266" s="21" t="s">
        <v>20571</v>
      </c>
      <c r="P1266" s="21" t="s">
        <v>805</v>
      </c>
      <c r="Q1266" s="33">
        <v>894</v>
      </c>
      <c r="R1266" s="33">
        <v>60</v>
      </c>
      <c r="S1266" s="33">
        <v>0</v>
      </c>
      <c r="T1266" s="33">
        <v>60</v>
      </c>
      <c r="U1266" s="33">
        <v>0</v>
      </c>
      <c r="V1266" s="33">
        <v>0</v>
      </c>
      <c r="W1266" s="23">
        <v>0</v>
      </c>
      <c r="X1266" s="23">
        <v>10.66</v>
      </c>
      <c r="Y1266" s="21" t="s">
        <v>19097</v>
      </c>
      <c r="Z1266" s="23">
        <v>0</v>
      </c>
      <c r="AA1266" s="23">
        <v>639.6</v>
      </c>
      <c r="AB1266" s="22">
        <v>42748</v>
      </c>
    </row>
    <row r="1267" spans="1:28" ht="15" customHeight="1" x14ac:dyDescent="0.25">
      <c r="A1267" t="s">
        <v>736</v>
      </c>
      <c r="B1267" t="str">
        <f>VLOOKUP(O1267+0,'de para'!K:O,3,0)</f>
        <v>NA</v>
      </c>
      <c r="C1267" t="str">
        <f t="shared" si="19"/>
        <v>3001</v>
      </c>
      <c r="D1267" t="str">
        <f>IFERROR(VLOOKUP(G1267+0,'de para'!A:C,3,0),"")</f>
        <v/>
      </c>
      <c r="E1267" t="str">
        <f>IF(VLOOKUP(G1267+0,'de para'!E:H,4,0)="EX","Externo","Interno")</f>
        <v>Externo</v>
      </c>
      <c r="F1267" s="18" t="s">
        <v>20833</v>
      </c>
      <c r="G1267" s="18">
        <v>109</v>
      </c>
      <c r="H1267" s="18" t="s">
        <v>19095</v>
      </c>
      <c r="I1267" s="18" t="s">
        <v>774</v>
      </c>
      <c r="J1267" s="19">
        <v>42751</v>
      </c>
      <c r="K1267" s="18" t="s">
        <v>19150</v>
      </c>
      <c r="L1267" s="18" t="s">
        <v>19096</v>
      </c>
      <c r="M1267" s="18" t="s">
        <v>20510</v>
      </c>
      <c r="N1267" s="18" t="s">
        <v>19095</v>
      </c>
      <c r="O1267" s="18" t="s">
        <v>20504</v>
      </c>
      <c r="P1267" s="18" t="s">
        <v>10131</v>
      </c>
      <c r="Q1267" s="32">
        <v>1194</v>
      </c>
      <c r="R1267" s="32">
        <v>768</v>
      </c>
      <c r="S1267" s="32">
        <v>0</v>
      </c>
      <c r="T1267" s="32">
        <v>768</v>
      </c>
      <c r="U1267" s="32">
        <v>0</v>
      </c>
      <c r="V1267" s="32">
        <v>0</v>
      </c>
      <c r="W1267" s="20">
        <v>0</v>
      </c>
      <c r="X1267" s="20">
        <v>7.73</v>
      </c>
      <c r="Y1267" s="18" t="s">
        <v>19097</v>
      </c>
      <c r="Z1267" s="20">
        <v>0</v>
      </c>
      <c r="AA1267" s="20">
        <v>5941.37</v>
      </c>
      <c r="AB1267" s="19">
        <v>42766</v>
      </c>
    </row>
    <row r="1268" spans="1:28" ht="15" customHeight="1" x14ac:dyDescent="0.25">
      <c r="A1268" t="s">
        <v>736</v>
      </c>
      <c r="B1268" t="str">
        <f>VLOOKUP(O1268+0,'de para'!K:O,3,0)</f>
        <v>NA</v>
      </c>
      <c r="C1268" t="str">
        <f t="shared" si="19"/>
        <v>3001</v>
      </c>
      <c r="D1268" t="str">
        <f>IFERROR(VLOOKUP(G1268+0,'de para'!A:C,3,0),"")</f>
        <v/>
      </c>
      <c r="E1268" t="str">
        <f>IF(VLOOKUP(G1268+0,'de para'!E:H,4,0)="EX","Externo","Interno")</f>
        <v>Externo</v>
      </c>
      <c r="F1268" s="21" t="s">
        <v>20833</v>
      </c>
      <c r="G1268" s="21">
        <v>109</v>
      </c>
      <c r="H1268" s="21" t="s">
        <v>19095</v>
      </c>
      <c r="I1268" s="21" t="s">
        <v>774</v>
      </c>
      <c r="J1268" s="22">
        <v>42751</v>
      </c>
      <c r="K1268" s="21" t="s">
        <v>19150</v>
      </c>
      <c r="L1268" s="21" t="s">
        <v>19096</v>
      </c>
      <c r="M1268" s="21" t="s">
        <v>20510</v>
      </c>
      <c r="N1268" s="21" t="s">
        <v>19102</v>
      </c>
      <c r="O1268" s="21" t="s">
        <v>20505</v>
      </c>
      <c r="P1268" s="21" t="s">
        <v>776</v>
      </c>
      <c r="Q1268" s="33">
        <v>500</v>
      </c>
      <c r="R1268" s="33">
        <v>3750</v>
      </c>
      <c r="S1268" s="33">
        <v>0</v>
      </c>
      <c r="T1268" s="33">
        <v>3750</v>
      </c>
      <c r="U1268" s="33">
        <v>0</v>
      </c>
      <c r="V1268" s="33">
        <v>0</v>
      </c>
      <c r="W1268" s="23">
        <v>0</v>
      </c>
      <c r="X1268" s="23">
        <v>2.73</v>
      </c>
      <c r="Y1268" s="21" t="s">
        <v>19097</v>
      </c>
      <c r="Z1268" s="23">
        <v>0</v>
      </c>
      <c r="AA1268" s="23">
        <v>10274.58</v>
      </c>
      <c r="AB1268" s="22">
        <v>42766</v>
      </c>
    </row>
    <row r="1269" spans="1:28" ht="15" customHeight="1" x14ac:dyDescent="0.25">
      <c r="A1269" t="s">
        <v>736</v>
      </c>
      <c r="B1269" t="str">
        <f>VLOOKUP(O1269+0,'de para'!K:O,3,0)</f>
        <v>NA</v>
      </c>
      <c r="C1269" t="str">
        <f t="shared" si="19"/>
        <v>3001</v>
      </c>
      <c r="D1269" t="str">
        <f>IFERROR(VLOOKUP(G1269+0,'de para'!A:C,3,0),"")</f>
        <v/>
      </c>
      <c r="E1269" t="str">
        <f>IF(VLOOKUP(G1269+0,'de para'!E:H,4,0)="EX","Externo","Interno")</f>
        <v>Externo</v>
      </c>
      <c r="F1269" s="18" t="s">
        <v>20833</v>
      </c>
      <c r="G1269" s="18">
        <v>109</v>
      </c>
      <c r="H1269" s="18" t="s">
        <v>19095</v>
      </c>
      <c r="I1269" s="18" t="s">
        <v>774</v>
      </c>
      <c r="J1269" s="19">
        <v>42751</v>
      </c>
      <c r="K1269" s="18" t="s">
        <v>19150</v>
      </c>
      <c r="L1269" s="18" t="s">
        <v>19096</v>
      </c>
      <c r="M1269" s="18" t="s">
        <v>20510</v>
      </c>
      <c r="N1269" s="18" t="s">
        <v>19108</v>
      </c>
      <c r="O1269" s="18" t="s">
        <v>20511</v>
      </c>
      <c r="P1269" s="18" t="s">
        <v>20512</v>
      </c>
      <c r="Q1269" s="32">
        <v>0</v>
      </c>
      <c r="R1269" s="32">
        <v>384</v>
      </c>
      <c r="S1269" s="32">
        <v>0</v>
      </c>
      <c r="T1269" s="32">
        <v>384</v>
      </c>
      <c r="U1269" s="32">
        <v>0</v>
      </c>
      <c r="V1269" s="32">
        <v>0</v>
      </c>
      <c r="W1269" s="20">
        <v>0</v>
      </c>
      <c r="X1269" s="20">
        <v>49.31</v>
      </c>
      <c r="Y1269" s="18" t="s">
        <v>19097</v>
      </c>
      <c r="Z1269" s="20">
        <v>0</v>
      </c>
      <c r="AA1269" s="20">
        <v>18938.11</v>
      </c>
      <c r="AB1269" s="19">
        <v>42766</v>
      </c>
    </row>
    <row r="1270" spans="1:28" ht="15" customHeight="1" x14ac:dyDescent="0.25">
      <c r="A1270" t="s">
        <v>736</v>
      </c>
      <c r="B1270" t="str">
        <f>VLOOKUP(O1270+0,'de para'!K:O,3,0)</f>
        <v>NA</v>
      </c>
      <c r="C1270" t="str">
        <f t="shared" si="19"/>
        <v>3001</v>
      </c>
      <c r="D1270" t="str">
        <f>IFERROR(VLOOKUP(G1270+0,'de para'!A:C,3,0),"")</f>
        <v/>
      </c>
      <c r="E1270" t="str">
        <f>IF(VLOOKUP(G1270+0,'de para'!E:H,4,0)="EX","Externo","Interno")</f>
        <v>Externo</v>
      </c>
      <c r="F1270" s="21" t="s">
        <v>20833</v>
      </c>
      <c r="G1270" s="21">
        <v>109</v>
      </c>
      <c r="H1270" s="21" t="s">
        <v>19095</v>
      </c>
      <c r="I1270" s="21" t="s">
        <v>774</v>
      </c>
      <c r="J1270" s="22">
        <v>42751</v>
      </c>
      <c r="K1270" s="21" t="s">
        <v>19150</v>
      </c>
      <c r="L1270" s="21" t="s">
        <v>19096</v>
      </c>
      <c r="M1270" s="21" t="s">
        <v>20510</v>
      </c>
      <c r="N1270" s="21" t="s">
        <v>19103</v>
      </c>
      <c r="O1270" s="21" t="s">
        <v>20513</v>
      </c>
      <c r="P1270" s="21" t="s">
        <v>20514</v>
      </c>
      <c r="Q1270" s="33">
        <v>-256</v>
      </c>
      <c r="R1270" s="33">
        <v>128</v>
      </c>
      <c r="S1270" s="33">
        <v>0</v>
      </c>
      <c r="T1270" s="33">
        <v>128</v>
      </c>
      <c r="U1270" s="33">
        <v>0</v>
      </c>
      <c r="V1270" s="33">
        <v>0</v>
      </c>
      <c r="W1270" s="23">
        <v>0</v>
      </c>
      <c r="X1270" s="23">
        <v>49.31</v>
      </c>
      <c r="Y1270" s="21" t="s">
        <v>19097</v>
      </c>
      <c r="Z1270" s="23">
        <v>0</v>
      </c>
      <c r="AA1270" s="23">
        <v>6312.7</v>
      </c>
      <c r="AB1270" s="22">
        <v>42766</v>
      </c>
    </row>
    <row r="1271" spans="1:28" ht="15" customHeight="1" x14ac:dyDescent="0.25">
      <c r="A1271" t="s">
        <v>736</v>
      </c>
      <c r="B1271" t="str">
        <f>VLOOKUP(O1271+0,'de para'!K:O,3,0)</f>
        <v>NA</v>
      </c>
      <c r="C1271" t="str">
        <f t="shared" si="19"/>
        <v>3001</v>
      </c>
      <c r="D1271" t="str">
        <f>IFERROR(VLOOKUP(G1271+0,'de para'!A:C,3,0),"")</f>
        <v/>
      </c>
      <c r="E1271" t="str">
        <f>IF(VLOOKUP(G1271+0,'de para'!E:H,4,0)="EX","Externo","Interno")</f>
        <v>Externo</v>
      </c>
      <c r="F1271" s="18" t="s">
        <v>20833</v>
      </c>
      <c r="G1271" s="18">
        <v>109</v>
      </c>
      <c r="H1271" s="18" t="s">
        <v>19095</v>
      </c>
      <c r="I1271" s="18" t="s">
        <v>774</v>
      </c>
      <c r="J1271" s="19">
        <v>42751</v>
      </c>
      <c r="K1271" s="18" t="s">
        <v>19150</v>
      </c>
      <c r="L1271" s="18" t="s">
        <v>19096</v>
      </c>
      <c r="M1271" s="18" t="s">
        <v>20510</v>
      </c>
      <c r="N1271" s="18" t="s">
        <v>19291</v>
      </c>
      <c r="O1271" s="18" t="s">
        <v>20515</v>
      </c>
      <c r="P1271" s="18" t="s">
        <v>760</v>
      </c>
      <c r="Q1271" s="32">
        <v>-1008</v>
      </c>
      <c r="R1271" s="32">
        <v>256</v>
      </c>
      <c r="S1271" s="32">
        <v>0</v>
      </c>
      <c r="T1271" s="32">
        <v>256</v>
      </c>
      <c r="U1271" s="32">
        <v>0</v>
      </c>
      <c r="V1271" s="32">
        <v>0</v>
      </c>
      <c r="W1271" s="20">
        <v>0</v>
      </c>
      <c r="X1271" s="20">
        <v>47.7</v>
      </c>
      <c r="Y1271" s="18" t="s">
        <v>19097</v>
      </c>
      <c r="Z1271" s="20">
        <v>0</v>
      </c>
      <c r="AA1271" s="20">
        <v>12212.81</v>
      </c>
      <c r="AB1271" s="19">
        <v>42766</v>
      </c>
    </row>
    <row r="1272" spans="1:28" ht="15" customHeight="1" x14ac:dyDescent="0.25">
      <c r="A1272" t="s">
        <v>736</v>
      </c>
      <c r="B1272" t="str">
        <f>VLOOKUP(O1272+0,'de para'!K:O,3,0)</f>
        <v>NA</v>
      </c>
      <c r="C1272" t="str">
        <f t="shared" si="19"/>
        <v>3001</v>
      </c>
      <c r="D1272" t="str">
        <f>IFERROR(VLOOKUP(G1272+0,'de para'!A:C,3,0),"")</f>
        <v/>
      </c>
      <c r="E1272" t="str">
        <f>IF(VLOOKUP(G1272+0,'de para'!E:H,4,0)="EX","Externo","Interno")</f>
        <v>Externo</v>
      </c>
      <c r="F1272" s="21" t="s">
        <v>20833</v>
      </c>
      <c r="G1272" s="21">
        <v>109</v>
      </c>
      <c r="H1272" s="21" t="s">
        <v>19095</v>
      </c>
      <c r="I1272" s="21" t="s">
        <v>774</v>
      </c>
      <c r="J1272" s="22">
        <v>42751</v>
      </c>
      <c r="K1272" s="21" t="s">
        <v>19150</v>
      </c>
      <c r="L1272" s="21" t="s">
        <v>19096</v>
      </c>
      <c r="M1272" s="21" t="s">
        <v>20510</v>
      </c>
      <c r="N1272" s="21" t="s">
        <v>19104</v>
      </c>
      <c r="O1272" s="21" t="s">
        <v>20516</v>
      </c>
      <c r="P1272" s="21" t="s">
        <v>20517</v>
      </c>
      <c r="Q1272" s="33">
        <v>-1064</v>
      </c>
      <c r="R1272" s="33">
        <v>256</v>
      </c>
      <c r="S1272" s="33">
        <v>0</v>
      </c>
      <c r="T1272" s="33">
        <v>256</v>
      </c>
      <c r="U1272" s="33">
        <v>0</v>
      </c>
      <c r="V1272" s="33">
        <v>0</v>
      </c>
      <c r="W1272" s="23">
        <v>0</v>
      </c>
      <c r="X1272" s="23">
        <v>47.7</v>
      </c>
      <c r="Y1272" s="21" t="s">
        <v>19097</v>
      </c>
      <c r="Z1272" s="23">
        <v>0</v>
      </c>
      <c r="AA1272" s="23">
        <v>12212.81</v>
      </c>
      <c r="AB1272" s="22">
        <v>42766</v>
      </c>
    </row>
    <row r="1273" spans="1:28" ht="15" customHeight="1" x14ac:dyDescent="0.25">
      <c r="A1273" t="s">
        <v>736</v>
      </c>
      <c r="B1273" t="str">
        <f>VLOOKUP(O1273+0,'de para'!K:O,3,0)</f>
        <v>NA</v>
      </c>
      <c r="C1273" t="str">
        <f t="shared" si="19"/>
        <v>3001</v>
      </c>
      <c r="D1273" t="str">
        <f>IFERROR(VLOOKUP(G1273+0,'de para'!A:C,3,0),"")</f>
        <v/>
      </c>
      <c r="E1273" t="str">
        <f>IF(VLOOKUP(G1273+0,'de para'!E:H,4,0)="EX","Externo","Interno")</f>
        <v>Externo</v>
      </c>
      <c r="F1273" s="18" t="s">
        <v>20833</v>
      </c>
      <c r="G1273" s="18">
        <v>109</v>
      </c>
      <c r="H1273" s="18" t="s">
        <v>19095</v>
      </c>
      <c r="I1273" s="18" t="s">
        <v>774</v>
      </c>
      <c r="J1273" s="19">
        <v>42751</v>
      </c>
      <c r="K1273" s="18" t="s">
        <v>19150</v>
      </c>
      <c r="L1273" s="18" t="s">
        <v>19096</v>
      </c>
      <c r="M1273" s="18" t="s">
        <v>20510</v>
      </c>
      <c r="N1273" s="18" t="s">
        <v>19112</v>
      </c>
      <c r="O1273" s="18" t="s">
        <v>20518</v>
      </c>
      <c r="P1273" s="18" t="s">
        <v>20519</v>
      </c>
      <c r="Q1273" s="32">
        <v>-228</v>
      </c>
      <c r="R1273" s="32">
        <v>768</v>
      </c>
      <c r="S1273" s="32">
        <v>0</v>
      </c>
      <c r="T1273" s="32">
        <v>768</v>
      </c>
      <c r="U1273" s="32">
        <v>0</v>
      </c>
      <c r="V1273" s="32">
        <v>0</v>
      </c>
      <c r="W1273" s="20">
        <v>0</v>
      </c>
      <c r="X1273" s="20">
        <v>58.02</v>
      </c>
      <c r="Y1273" s="18" t="s">
        <v>19097</v>
      </c>
      <c r="Z1273" s="20">
        <v>0</v>
      </c>
      <c r="AA1273" s="20">
        <v>44560.28</v>
      </c>
      <c r="AB1273" s="19">
        <v>42766</v>
      </c>
    </row>
    <row r="1274" spans="1:28" ht="15" customHeight="1" x14ac:dyDescent="0.25">
      <c r="A1274" t="s">
        <v>736</v>
      </c>
      <c r="B1274" t="str">
        <f>VLOOKUP(O1274+0,'de para'!K:O,3,0)</f>
        <v>NA</v>
      </c>
      <c r="C1274" t="str">
        <f t="shared" si="19"/>
        <v>3001</v>
      </c>
      <c r="D1274" t="str">
        <f>IFERROR(VLOOKUP(G1274+0,'de para'!A:C,3,0),"")</f>
        <v/>
      </c>
      <c r="E1274" t="str">
        <f>IF(VLOOKUP(G1274+0,'de para'!E:H,4,0)="EX","Externo","Interno")</f>
        <v>Externo</v>
      </c>
      <c r="F1274" s="21" t="s">
        <v>20833</v>
      </c>
      <c r="G1274" s="21">
        <v>109</v>
      </c>
      <c r="H1274" s="21" t="s">
        <v>19095</v>
      </c>
      <c r="I1274" s="21" t="s">
        <v>774</v>
      </c>
      <c r="J1274" s="22">
        <v>42751</v>
      </c>
      <c r="K1274" s="21" t="s">
        <v>19150</v>
      </c>
      <c r="L1274" s="21" t="s">
        <v>19096</v>
      </c>
      <c r="M1274" s="21" t="s">
        <v>20510</v>
      </c>
      <c r="N1274" s="21" t="s">
        <v>19113</v>
      </c>
      <c r="O1274" s="21" t="s">
        <v>20507</v>
      </c>
      <c r="P1274" s="21" t="s">
        <v>19197</v>
      </c>
      <c r="Q1274" s="33">
        <v>1358</v>
      </c>
      <c r="R1274" s="33">
        <v>896</v>
      </c>
      <c r="S1274" s="33">
        <v>0</v>
      </c>
      <c r="T1274" s="33">
        <v>896</v>
      </c>
      <c r="U1274" s="33">
        <v>0</v>
      </c>
      <c r="V1274" s="33">
        <v>0</v>
      </c>
      <c r="W1274" s="23">
        <v>0</v>
      </c>
      <c r="X1274" s="23">
        <v>58.02</v>
      </c>
      <c r="Y1274" s="21" t="s">
        <v>19097</v>
      </c>
      <c r="Z1274" s="23">
        <v>0</v>
      </c>
      <c r="AA1274" s="23">
        <v>51986.99</v>
      </c>
      <c r="AB1274" s="22">
        <v>42766</v>
      </c>
    </row>
    <row r="1275" spans="1:28" ht="15" customHeight="1" x14ac:dyDescent="0.25">
      <c r="A1275" t="s">
        <v>736</v>
      </c>
      <c r="B1275" t="str">
        <f>VLOOKUP(O1275+0,'de para'!K:O,3,0)</f>
        <v>NA</v>
      </c>
      <c r="C1275" t="str">
        <f t="shared" si="19"/>
        <v>3001</v>
      </c>
      <c r="D1275" t="str">
        <f>IFERROR(VLOOKUP(G1275+0,'de para'!A:C,3,0),"")</f>
        <v/>
      </c>
      <c r="E1275" t="str">
        <f>IF(VLOOKUP(G1275+0,'de para'!E:H,4,0)="EX","Externo","Interno")</f>
        <v>Externo</v>
      </c>
      <c r="F1275" s="18" t="s">
        <v>20833</v>
      </c>
      <c r="G1275" s="18">
        <v>109</v>
      </c>
      <c r="H1275" s="18" t="s">
        <v>19095</v>
      </c>
      <c r="I1275" s="18" t="s">
        <v>774</v>
      </c>
      <c r="J1275" s="19">
        <v>42751</v>
      </c>
      <c r="K1275" s="18" t="s">
        <v>19150</v>
      </c>
      <c r="L1275" s="18" t="s">
        <v>19096</v>
      </c>
      <c r="M1275" s="18" t="s">
        <v>20510</v>
      </c>
      <c r="N1275" s="18" t="s">
        <v>19340</v>
      </c>
      <c r="O1275" s="18" t="s">
        <v>20520</v>
      </c>
      <c r="P1275" s="18" t="s">
        <v>10137</v>
      </c>
      <c r="Q1275" s="32">
        <v>0</v>
      </c>
      <c r="R1275" s="32">
        <v>2500</v>
      </c>
      <c r="S1275" s="32">
        <v>0</v>
      </c>
      <c r="T1275" s="32">
        <v>2500</v>
      </c>
      <c r="U1275" s="32">
        <v>0</v>
      </c>
      <c r="V1275" s="32">
        <v>0</v>
      </c>
      <c r="W1275" s="20">
        <v>0</v>
      </c>
      <c r="X1275" s="20">
        <v>3.32</v>
      </c>
      <c r="Y1275" s="18" t="s">
        <v>19097</v>
      </c>
      <c r="Z1275" s="20">
        <v>0</v>
      </c>
      <c r="AA1275" s="20">
        <v>8300.25</v>
      </c>
      <c r="AB1275" s="19">
        <v>42766</v>
      </c>
    </row>
    <row r="1276" spans="1:28" ht="15" customHeight="1" x14ac:dyDescent="0.25">
      <c r="A1276" t="s">
        <v>736</v>
      </c>
      <c r="B1276" t="str">
        <f>VLOOKUP(O1276+0,'de para'!K:O,3,0)</f>
        <v>NA</v>
      </c>
      <c r="C1276" t="str">
        <f t="shared" si="19"/>
        <v>3001</v>
      </c>
      <c r="D1276" t="str">
        <f>IFERROR(VLOOKUP(G1276+0,'de para'!A:C,3,0),"")</f>
        <v/>
      </c>
      <c r="E1276" t="str">
        <f>IF(VLOOKUP(G1276+0,'de para'!E:H,4,0)="EX","Externo","Interno")</f>
        <v>Externo</v>
      </c>
      <c r="F1276" s="21" t="s">
        <v>20833</v>
      </c>
      <c r="G1276" s="21">
        <v>109</v>
      </c>
      <c r="H1276" s="21" t="s">
        <v>19095</v>
      </c>
      <c r="I1276" s="21" t="s">
        <v>774</v>
      </c>
      <c r="J1276" s="22">
        <v>42751</v>
      </c>
      <c r="K1276" s="21" t="s">
        <v>19150</v>
      </c>
      <c r="L1276" s="21" t="s">
        <v>19096</v>
      </c>
      <c r="M1276" s="21" t="s">
        <v>20510</v>
      </c>
      <c r="N1276" s="21" t="s">
        <v>19342</v>
      </c>
      <c r="O1276" s="21" t="s">
        <v>20521</v>
      </c>
      <c r="P1276" s="21" t="s">
        <v>9556</v>
      </c>
      <c r="Q1276" s="33">
        <v>-10000</v>
      </c>
      <c r="R1276" s="33">
        <v>1500</v>
      </c>
      <c r="S1276" s="33">
        <v>0</v>
      </c>
      <c r="T1276" s="33">
        <v>1500</v>
      </c>
      <c r="U1276" s="33">
        <v>0</v>
      </c>
      <c r="V1276" s="33">
        <v>0</v>
      </c>
      <c r="W1276" s="23">
        <v>0</v>
      </c>
      <c r="X1276" s="23">
        <v>1.1599999999999999</v>
      </c>
      <c r="Y1276" s="21" t="s">
        <v>19097</v>
      </c>
      <c r="Z1276" s="23">
        <v>0</v>
      </c>
      <c r="AA1276" s="23">
        <v>1740.63</v>
      </c>
      <c r="AB1276" s="22">
        <v>42740</v>
      </c>
    </row>
    <row r="1277" spans="1:28" ht="15" customHeight="1" x14ac:dyDescent="0.25">
      <c r="A1277" t="s">
        <v>736</v>
      </c>
      <c r="B1277" t="str">
        <f>VLOOKUP(O1277+0,'de para'!K:O,3,0)</f>
        <v>NA</v>
      </c>
      <c r="C1277" t="str">
        <f t="shared" si="19"/>
        <v>3001</v>
      </c>
      <c r="D1277" t="str">
        <f>IFERROR(VLOOKUP(G1277+0,'de para'!A:C,3,0),"")</f>
        <v/>
      </c>
      <c r="E1277" t="str">
        <f>IF(VLOOKUP(G1277+0,'de para'!E:H,4,0)="EX","Externo","Interno")</f>
        <v>Externo</v>
      </c>
      <c r="F1277" s="18" t="s">
        <v>20833</v>
      </c>
      <c r="G1277" s="18">
        <v>109</v>
      </c>
      <c r="H1277" s="18" t="s">
        <v>19095</v>
      </c>
      <c r="I1277" s="18" t="s">
        <v>774</v>
      </c>
      <c r="J1277" s="19">
        <v>42751</v>
      </c>
      <c r="K1277" s="18" t="s">
        <v>19150</v>
      </c>
      <c r="L1277" s="18" t="s">
        <v>19096</v>
      </c>
      <c r="M1277" s="18" t="s">
        <v>20510</v>
      </c>
      <c r="N1277" s="18" t="s">
        <v>19343</v>
      </c>
      <c r="O1277" s="18" t="s">
        <v>20522</v>
      </c>
      <c r="P1277" s="18" t="s">
        <v>740</v>
      </c>
      <c r="Q1277" s="32">
        <v>-2500</v>
      </c>
      <c r="R1277" s="32">
        <v>2500</v>
      </c>
      <c r="S1277" s="32">
        <v>0</v>
      </c>
      <c r="T1277" s="32">
        <v>2500</v>
      </c>
      <c r="U1277" s="32">
        <v>0</v>
      </c>
      <c r="V1277" s="32">
        <v>0</v>
      </c>
      <c r="W1277" s="20">
        <v>0</v>
      </c>
      <c r="X1277" s="20">
        <v>2.3199999999999998</v>
      </c>
      <c r="Y1277" s="18" t="s">
        <v>19097</v>
      </c>
      <c r="Z1277" s="20">
        <v>0</v>
      </c>
      <c r="AA1277" s="20">
        <v>5802.12</v>
      </c>
      <c r="AB1277" s="19">
        <v>42740</v>
      </c>
    </row>
    <row r="1278" spans="1:28" ht="15" customHeight="1" x14ac:dyDescent="0.25">
      <c r="A1278" t="s">
        <v>736</v>
      </c>
      <c r="B1278" t="e">
        <f>VLOOKUP(O1278+0,'de para'!K:O,3,0)</f>
        <v>#N/A</v>
      </c>
      <c r="C1278" t="str">
        <f t="shared" si="19"/>
        <v>3000</v>
      </c>
      <c r="D1278" t="str">
        <f>IFERROR(VLOOKUP(G1278+0,'de para'!A:C,3,0),"")</f>
        <v/>
      </c>
      <c r="E1278" t="str">
        <f>IF(VLOOKUP(G1278+0,'de para'!E:H,4,0)="EX","Externo","Interno")</f>
        <v>Interno</v>
      </c>
      <c r="F1278" s="21" t="s">
        <v>20834</v>
      </c>
      <c r="G1278" s="21">
        <v>798</v>
      </c>
      <c r="H1278" s="21" t="s">
        <v>19095</v>
      </c>
      <c r="I1278" s="21" t="s">
        <v>2272</v>
      </c>
      <c r="J1278" s="22">
        <v>42751</v>
      </c>
      <c r="K1278" s="21" t="s">
        <v>19626</v>
      </c>
      <c r="L1278" s="21" t="s">
        <v>19096</v>
      </c>
      <c r="M1278" s="21" t="s">
        <v>20826</v>
      </c>
      <c r="N1278" s="21" t="s">
        <v>19095</v>
      </c>
      <c r="O1278" s="21" t="s">
        <v>20809</v>
      </c>
      <c r="P1278" s="21" t="s">
        <v>20810</v>
      </c>
      <c r="Q1278" s="33">
        <v>50</v>
      </c>
      <c r="R1278" s="33">
        <v>25</v>
      </c>
      <c r="S1278" s="33">
        <v>0</v>
      </c>
      <c r="T1278" s="33">
        <v>25</v>
      </c>
      <c r="U1278" s="33">
        <v>0</v>
      </c>
      <c r="V1278" s="33">
        <v>0</v>
      </c>
      <c r="W1278" s="23">
        <v>0</v>
      </c>
      <c r="X1278" s="23">
        <v>11.2</v>
      </c>
      <c r="Y1278" s="21" t="s">
        <v>19097</v>
      </c>
      <c r="Z1278" s="23">
        <v>28</v>
      </c>
      <c r="AA1278" s="23">
        <v>308</v>
      </c>
      <c r="AB1278" s="22">
        <v>42751</v>
      </c>
    </row>
    <row r="1279" spans="1:28" ht="15" customHeight="1" x14ac:dyDescent="0.25">
      <c r="A1279" t="s">
        <v>736</v>
      </c>
      <c r="B1279" t="e">
        <f>VLOOKUP(O1279+0,'de para'!K:O,3,0)</f>
        <v>#N/A</v>
      </c>
      <c r="C1279" t="str">
        <f t="shared" si="19"/>
        <v>3000</v>
      </c>
      <c r="D1279" t="str">
        <f>IFERROR(VLOOKUP(G1279+0,'de para'!A:C,3,0),"")</f>
        <v/>
      </c>
      <c r="E1279" t="str">
        <f>IF(VLOOKUP(G1279+0,'de para'!E:H,4,0)="EX","Externo","Interno")</f>
        <v>Interno</v>
      </c>
      <c r="F1279" s="18" t="s">
        <v>20834</v>
      </c>
      <c r="G1279" s="18">
        <v>798</v>
      </c>
      <c r="H1279" s="18" t="s">
        <v>19095</v>
      </c>
      <c r="I1279" s="18" t="s">
        <v>2272</v>
      </c>
      <c r="J1279" s="19">
        <v>42751</v>
      </c>
      <c r="K1279" s="18" t="s">
        <v>19626</v>
      </c>
      <c r="L1279" s="18" t="s">
        <v>19096</v>
      </c>
      <c r="M1279" s="18" t="s">
        <v>20826</v>
      </c>
      <c r="N1279" s="18" t="s">
        <v>19102</v>
      </c>
      <c r="O1279" s="18" t="s">
        <v>20811</v>
      </c>
      <c r="P1279" s="18" t="s">
        <v>20812</v>
      </c>
      <c r="Q1279" s="32">
        <v>925</v>
      </c>
      <c r="R1279" s="32">
        <v>75</v>
      </c>
      <c r="S1279" s="32">
        <v>0</v>
      </c>
      <c r="T1279" s="32">
        <v>75</v>
      </c>
      <c r="U1279" s="32">
        <v>0</v>
      </c>
      <c r="V1279" s="32">
        <v>0</v>
      </c>
      <c r="W1279" s="20">
        <v>0</v>
      </c>
      <c r="X1279" s="20">
        <v>11.2</v>
      </c>
      <c r="Y1279" s="18" t="s">
        <v>19097</v>
      </c>
      <c r="Z1279" s="20">
        <v>84</v>
      </c>
      <c r="AA1279" s="20">
        <v>924</v>
      </c>
      <c r="AB1279" s="19">
        <v>42751</v>
      </c>
    </row>
    <row r="1280" spans="1:28" ht="15" customHeight="1" x14ac:dyDescent="0.25">
      <c r="A1280" t="s">
        <v>736</v>
      </c>
      <c r="B1280" t="e">
        <f>VLOOKUP(O1280+0,'de para'!K:O,3,0)</f>
        <v>#N/A</v>
      </c>
      <c r="C1280" t="str">
        <f t="shared" si="19"/>
        <v>3000</v>
      </c>
      <c r="D1280" t="str">
        <f>IFERROR(VLOOKUP(G1280+0,'de para'!A:C,3,0),"")</f>
        <v/>
      </c>
      <c r="E1280" t="str">
        <f>IF(VLOOKUP(G1280+0,'de para'!E:H,4,0)="EX","Externo","Interno")</f>
        <v>Interno</v>
      </c>
      <c r="F1280" s="21" t="s">
        <v>20834</v>
      </c>
      <c r="G1280" s="21">
        <v>798</v>
      </c>
      <c r="H1280" s="21" t="s">
        <v>19095</v>
      </c>
      <c r="I1280" s="21" t="s">
        <v>2272</v>
      </c>
      <c r="J1280" s="22">
        <v>42751</v>
      </c>
      <c r="K1280" s="21" t="s">
        <v>19626</v>
      </c>
      <c r="L1280" s="21" t="s">
        <v>19096</v>
      </c>
      <c r="M1280" s="21" t="s">
        <v>20826</v>
      </c>
      <c r="N1280" s="21" t="s">
        <v>19108</v>
      </c>
      <c r="O1280" s="21" t="s">
        <v>20813</v>
      </c>
      <c r="P1280" s="21" t="s">
        <v>20814</v>
      </c>
      <c r="Q1280" s="33">
        <v>2450</v>
      </c>
      <c r="R1280" s="33">
        <v>125</v>
      </c>
      <c r="S1280" s="33">
        <v>0</v>
      </c>
      <c r="T1280" s="33">
        <v>125</v>
      </c>
      <c r="U1280" s="33">
        <v>0</v>
      </c>
      <c r="V1280" s="33">
        <v>0</v>
      </c>
      <c r="W1280" s="23">
        <v>0</v>
      </c>
      <c r="X1280" s="23">
        <v>11.2</v>
      </c>
      <c r="Y1280" s="21" t="s">
        <v>19097</v>
      </c>
      <c r="Z1280" s="23">
        <v>140</v>
      </c>
      <c r="AA1280" s="23">
        <v>1540</v>
      </c>
      <c r="AB1280" s="22">
        <v>42751</v>
      </c>
    </row>
    <row r="1281" spans="1:28" ht="15" customHeight="1" x14ac:dyDescent="0.25">
      <c r="A1281" t="s">
        <v>736</v>
      </c>
      <c r="B1281" t="e">
        <f>VLOOKUP(O1281+0,'de para'!K:O,3,0)</f>
        <v>#N/A</v>
      </c>
      <c r="C1281" t="str">
        <f t="shared" si="19"/>
        <v>3000</v>
      </c>
      <c r="D1281" t="str">
        <f>IFERROR(VLOOKUP(G1281+0,'de para'!A:C,3,0),"")</f>
        <v/>
      </c>
      <c r="E1281" t="str">
        <f>IF(VLOOKUP(G1281+0,'de para'!E:H,4,0)="EX","Externo","Interno")</f>
        <v>Interno</v>
      </c>
      <c r="F1281" s="18" t="s">
        <v>20834</v>
      </c>
      <c r="G1281" s="18">
        <v>798</v>
      </c>
      <c r="H1281" s="18" t="s">
        <v>19095</v>
      </c>
      <c r="I1281" s="18" t="s">
        <v>2272</v>
      </c>
      <c r="J1281" s="19">
        <v>42751</v>
      </c>
      <c r="K1281" s="18" t="s">
        <v>19626</v>
      </c>
      <c r="L1281" s="18" t="s">
        <v>19096</v>
      </c>
      <c r="M1281" s="18" t="s">
        <v>20826</v>
      </c>
      <c r="N1281" s="18" t="s">
        <v>19103</v>
      </c>
      <c r="O1281" s="18" t="s">
        <v>20815</v>
      </c>
      <c r="P1281" s="18" t="s">
        <v>20816</v>
      </c>
      <c r="Q1281" s="32">
        <v>-625</v>
      </c>
      <c r="R1281" s="32">
        <v>125</v>
      </c>
      <c r="S1281" s="32">
        <v>0</v>
      </c>
      <c r="T1281" s="32">
        <v>125</v>
      </c>
      <c r="U1281" s="32">
        <v>0</v>
      </c>
      <c r="V1281" s="32">
        <v>0</v>
      </c>
      <c r="W1281" s="20">
        <v>0</v>
      </c>
      <c r="X1281" s="20">
        <v>11.2</v>
      </c>
      <c r="Y1281" s="18" t="s">
        <v>19097</v>
      </c>
      <c r="Z1281" s="20">
        <v>140</v>
      </c>
      <c r="AA1281" s="20">
        <v>1540</v>
      </c>
      <c r="AB1281" s="19">
        <v>42751</v>
      </c>
    </row>
    <row r="1282" spans="1:28" ht="15" customHeight="1" x14ac:dyDescent="0.25">
      <c r="A1282" t="s">
        <v>736</v>
      </c>
      <c r="B1282" t="e">
        <f>VLOOKUP(O1282+0,'de para'!K:O,3,0)</f>
        <v>#N/A</v>
      </c>
      <c r="C1282" t="str">
        <f t="shared" ref="C1282:C1345" si="20">LEFT(O1282,4)</f>
        <v>3000</v>
      </c>
      <c r="D1282" t="str">
        <f>IFERROR(VLOOKUP(G1282+0,'de para'!A:C,3,0),"")</f>
        <v/>
      </c>
      <c r="E1282" t="str">
        <f>IF(VLOOKUP(G1282+0,'de para'!E:H,4,0)="EX","Externo","Interno")</f>
        <v>Interno</v>
      </c>
      <c r="F1282" s="21" t="s">
        <v>20834</v>
      </c>
      <c r="G1282" s="21">
        <v>798</v>
      </c>
      <c r="H1282" s="21" t="s">
        <v>19095</v>
      </c>
      <c r="I1282" s="21" t="s">
        <v>2272</v>
      </c>
      <c r="J1282" s="22">
        <v>42751</v>
      </c>
      <c r="K1282" s="21" t="s">
        <v>19626</v>
      </c>
      <c r="L1282" s="21" t="s">
        <v>19096</v>
      </c>
      <c r="M1282" s="21" t="s">
        <v>20826</v>
      </c>
      <c r="N1282" s="21" t="s">
        <v>19291</v>
      </c>
      <c r="O1282" s="21" t="s">
        <v>20817</v>
      </c>
      <c r="P1282" s="21" t="s">
        <v>20818</v>
      </c>
      <c r="Q1282" s="33">
        <v>-50</v>
      </c>
      <c r="R1282" s="33">
        <v>75</v>
      </c>
      <c r="S1282" s="33">
        <v>0</v>
      </c>
      <c r="T1282" s="33">
        <v>75</v>
      </c>
      <c r="U1282" s="33">
        <v>0</v>
      </c>
      <c r="V1282" s="33">
        <v>0</v>
      </c>
      <c r="W1282" s="23">
        <v>0</v>
      </c>
      <c r="X1282" s="23">
        <v>11.2</v>
      </c>
      <c r="Y1282" s="21" t="s">
        <v>19097</v>
      </c>
      <c r="Z1282" s="23">
        <v>84</v>
      </c>
      <c r="AA1282" s="23">
        <v>924</v>
      </c>
      <c r="AB1282" s="22">
        <v>42751</v>
      </c>
    </row>
    <row r="1283" spans="1:28" ht="15" customHeight="1" x14ac:dyDescent="0.25">
      <c r="A1283" t="s">
        <v>736</v>
      </c>
      <c r="B1283" t="str">
        <f>VLOOKUP(O1283+0,'de para'!K:O,3,0)</f>
        <v>NA</v>
      </c>
      <c r="C1283" t="str">
        <f t="shared" si="20"/>
        <v>3001</v>
      </c>
      <c r="D1283" t="str">
        <f>IFERROR(VLOOKUP(G1283+0,'de para'!A:C,3,0),"")</f>
        <v/>
      </c>
      <c r="E1283" t="str">
        <f>IF(VLOOKUP(G1283+0,'de para'!E:H,4,0)="EX","Externo","Interno")</f>
        <v>Interno</v>
      </c>
      <c r="F1283" s="18" t="s">
        <v>20834</v>
      </c>
      <c r="G1283" s="18">
        <v>798</v>
      </c>
      <c r="H1283" s="18" t="s">
        <v>19095</v>
      </c>
      <c r="I1283" s="18" t="s">
        <v>2272</v>
      </c>
      <c r="J1283" s="19">
        <v>42751</v>
      </c>
      <c r="K1283" s="18" t="s">
        <v>19626</v>
      </c>
      <c r="L1283" s="18" t="s">
        <v>19096</v>
      </c>
      <c r="M1283" s="18" t="s">
        <v>20826</v>
      </c>
      <c r="N1283" s="18" t="s">
        <v>19104</v>
      </c>
      <c r="O1283" s="18" t="s">
        <v>20566</v>
      </c>
      <c r="P1283" s="18" t="s">
        <v>794</v>
      </c>
      <c r="Q1283" s="32">
        <v>2820</v>
      </c>
      <c r="R1283" s="32">
        <v>20</v>
      </c>
      <c r="S1283" s="32">
        <v>0</v>
      </c>
      <c r="T1283" s="32">
        <v>20</v>
      </c>
      <c r="U1283" s="32">
        <v>0</v>
      </c>
      <c r="V1283" s="32">
        <v>0</v>
      </c>
      <c r="W1283" s="20">
        <v>0</v>
      </c>
      <c r="X1283" s="20">
        <v>1.87</v>
      </c>
      <c r="Y1283" s="18" t="s">
        <v>19097</v>
      </c>
      <c r="Z1283" s="20">
        <v>3.74</v>
      </c>
      <c r="AA1283" s="20">
        <v>41.14</v>
      </c>
      <c r="AB1283" s="19">
        <v>42751</v>
      </c>
    </row>
    <row r="1284" spans="1:28" ht="15" customHeight="1" x14ac:dyDescent="0.25">
      <c r="A1284" t="s">
        <v>736</v>
      </c>
      <c r="B1284" t="str">
        <f>VLOOKUP(O1284+0,'de para'!K:O,3,0)</f>
        <v>NA</v>
      </c>
      <c r="C1284" t="str">
        <f t="shared" si="20"/>
        <v>3001</v>
      </c>
      <c r="D1284" t="str">
        <f>IFERROR(VLOOKUP(G1284+0,'de para'!A:C,3,0),"")</f>
        <v/>
      </c>
      <c r="E1284" t="str">
        <f>IF(VLOOKUP(G1284+0,'de para'!E:H,4,0)="EX","Externo","Interno")</f>
        <v>Interno</v>
      </c>
      <c r="F1284" s="21" t="s">
        <v>20834</v>
      </c>
      <c r="G1284" s="21">
        <v>798</v>
      </c>
      <c r="H1284" s="21" t="s">
        <v>19095</v>
      </c>
      <c r="I1284" s="21" t="s">
        <v>2272</v>
      </c>
      <c r="J1284" s="22">
        <v>42751</v>
      </c>
      <c r="K1284" s="21" t="s">
        <v>19626</v>
      </c>
      <c r="L1284" s="21" t="s">
        <v>19096</v>
      </c>
      <c r="M1284" s="21" t="s">
        <v>20826</v>
      </c>
      <c r="N1284" s="21" t="s">
        <v>19112</v>
      </c>
      <c r="O1284" s="21" t="s">
        <v>20581</v>
      </c>
      <c r="P1284" s="21" t="s">
        <v>10122</v>
      </c>
      <c r="Q1284" s="33">
        <v>3250</v>
      </c>
      <c r="R1284" s="33">
        <v>25</v>
      </c>
      <c r="S1284" s="33">
        <v>0</v>
      </c>
      <c r="T1284" s="33">
        <v>25</v>
      </c>
      <c r="U1284" s="33">
        <v>0</v>
      </c>
      <c r="V1284" s="33">
        <v>0</v>
      </c>
      <c r="W1284" s="23">
        <v>0</v>
      </c>
      <c r="X1284" s="23">
        <v>8.69</v>
      </c>
      <c r="Y1284" s="21" t="s">
        <v>19097</v>
      </c>
      <c r="Z1284" s="23">
        <v>0</v>
      </c>
      <c r="AA1284" s="23">
        <v>217.25</v>
      </c>
      <c r="AB1284" s="22">
        <v>42751</v>
      </c>
    </row>
    <row r="1285" spans="1:28" ht="15" customHeight="1" x14ac:dyDescent="0.25">
      <c r="A1285" t="s">
        <v>736</v>
      </c>
      <c r="B1285" t="str">
        <f>VLOOKUP(O1285+0,'de para'!K:O,3,0)</f>
        <v>NA</v>
      </c>
      <c r="C1285" t="str">
        <f t="shared" si="20"/>
        <v>3001</v>
      </c>
      <c r="D1285" t="str">
        <f>IFERROR(VLOOKUP(G1285+0,'de para'!A:C,3,0),"")</f>
        <v/>
      </c>
      <c r="E1285" t="str">
        <f>IF(VLOOKUP(G1285+0,'de para'!E:H,4,0)="EX","Externo","Interno")</f>
        <v>Interno</v>
      </c>
      <c r="F1285" s="18" t="s">
        <v>20834</v>
      </c>
      <c r="G1285" s="18">
        <v>798</v>
      </c>
      <c r="H1285" s="18" t="s">
        <v>19095</v>
      </c>
      <c r="I1285" s="18" t="s">
        <v>2272</v>
      </c>
      <c r="J1285" s="19">
        <v>42751</v>
      </c>
      <c r="K1285" s="18" t="s">
        <v>19626</v>
      </c>
      <c r="L1285" s="18" t="s">
        <v>19096</v>
      </c>
      <c r="M1285" s="18" t="s">
        <v>20826</v>
      </c>
      <c r="N1285" s="18" t="s">
        <v>19113</v>
      </c>
      <c r="O1285" s="18" t="s">
        <v>20561</v>
      </c>
      <c r="P1285" s="18" t="s">
        <v>799</v>
      </c>
      <c r="Q1285" s="32">
        <v>6540</v>
      </c>
      <c r="R1285" s="32">
        <v>40</v>
      </c>
      <c r="S1285" s="32">
        <v>0</v>
      </c>
      <c r="T1285" s="32">
        <v>40</v>
      </c>
      <c r="U1285" s="32">
        <v>0</v>
      </c>
      <c r="V1285" s="32">
        <v>0</v>
      </c>
      <c r="W1285" s="20">
        <v>0</v>
      </c>
      <c r="X1285" s="20">
        <v>7.19</v>
      </c>
      <c r="Y1285" s="18" t="s">
        <v>19097</v>
      </c>
      <c r="Z1285" s="20">
        <v>0</v>
      </c>
      <c r="AA1285" s="20">
        <v>287.60000000000002</v>
      </c>
      <c r="AB1285" s="19">
        <v>42751</v>
      </c>
    </row>
    <row r="1286" spans="1:28" ht="15" customHeight="1" x14ac:dyDescent="0.25">
      <c r="A1286" t="s">
        <v>736</v>
      </c>
      <c r="B1286" t="str">
        <f>VLOOKUP(O1286+0,'de para'!K:O,3,0)</f>
        <v>NA</v>
      </c>
      <c r="C1286" t="str">
        <f t="shared" si="20"/>
        <v>3001</v>
      </c>
      <c r="D1286" t="str">
        <f>IFERROR(VLOOKUP(G1286+0,'de para'!A:C,3,0),"")</f>
        <v/>
      </c>
      <c r="E1286" t="str">
        <f>IF(VLOOKUP(G1286+0,'de para'!E:H,4,0)="EX","Externo","Interno")</f>
        <v>Interno</v>
      </c>
      <c r="F1286" s="21" t="s">
        <v>20834</v>
      </c>
      <c r="G1286" s="21">
        <v>798</v>
      </c>
      <c r="H1286" s="21" t="s">
        <v>19095</v>
      </c>
      <c r="I1286" s="21" t="s">
        <v>2272</v>
      </c>
      <c r="J1286" s="22">
        <v>42751</v>
      </c>
      <c r="K1286" s="21" t="s">
        <v>19626</v>
      </c>
      <c r="L1286" s="21" t="s">
        <v>19096</v>
      </c>
      <c r="M1286" s="21" t="s">
        <v>20826</v>
      </c>
      <c r="N1286" s="21" t="s">
        <v>19340</v>
      </c>
      <c r="O1286" s="21" t="s">
        <v>19199</v>
      </c>
      <c r="P1286" s="21" t="s">
        <v>797</v>
      </c>
      <c r="Q1286" s="33">
        <v>3775</v>
      </c>
      <c r="R1286" s="33">
        <v>25</v>
      </c>
      <c r="S1286" s="33">
        <v>0</v>
      </c>
      <c r="T1286" s="33">
        <v>25</v>
      </c>
      <c r="U1286" s="33">
        <v>0</v>
      </c>
      <c r="V1286" s="33">
        <v>0</v>
      </c>
      <c r="W1286" s="23">
        <v>0</v>
      </c>
      <c r="X1286" s="23">
        <v>9.69</v>
      </c>
      <c r="Y1286" s="21" t="s">
        <v>19097</v>
      </c>
      <c r="Z1286" s="23">
        <v>0</v>
      </c>
      <c r="AA1286" s="23">
        <v>242.25</v>
      </c>
      <c r="AB1286" s="22">
        <v>42751</v>
      </c>
    </row>
    <row r="1287" spans="1:28" ht="15" customHeight="1" x14ac:dyDescent="0.25">
      <c r="A1287" t="s">
        <v>736</v>
      </c>
      <c r="B1287" t="str">
        <f>VLOOKUP(O1287+0,'de para'!K:O,3,0)</f>
        <v>NA</v>
      </c>
      <c r="C1287" t="str">
        <f t="shared" si="20"/>
        <v>3001</v>
      </c>
      <c r="D1287" t="str">
        <f>IFERROR(VLOOKUP(G1287+0,'de para'!A:C,3,0),"")</f>
        <v/>
      </c>
      <c r="E1287" t="str">
        <f>IF(VLOOKUP(G1287+0,'de para'!E:H,4,0)="EX","Externo","Interno")</f>
        <v>Interno</v>
      </c>
      <c r="F1287" s="18" t="s">
        <v>20834</v>
      </c>
      <c r="G1287" s="18">
        <v>798</v>
      </c>
      <c r="H1287" s="18" t="s">
        <v>19095</v>
      </c>
      <c r="I1287" s="18" t="s">
        <v>2272</v>
      </c>
      <c r="J1287" s="19">
        <v>42751</v>
      </c>
      <c r="K1287" s="18" t="s">
        <v>19626</v>
      </c>
      <c r="L1287" s="18" t="s">
        <v>19096</v>
      </c>
      <c r="M1287" s="18" t="s">
        <v>20826</v>
      </c>
      <c r="N1287" s="18" t="s">
        <v>19342</v>
      </c>
      <c r="O1287" s="18" t="s">
        <v>20568</v>
      </c>
      <c r="P1287" s="18" t="s">
        <v>800</v>
      </c>
      <c r="Q1287" s="32">
        <v>7545</v>
      </c>
      <c r="R1287" s="32">
        <v>45</v>
      </c>
      <c r="S1287" s="32">
        <v>0</v>
      </c>
      <c r="T1287" s="32">
        <v>45</v>
      </c>
      <c r="U1287" s="32">
        <v>0</v>
      </c>
      <c r="V1287" s="32">
        <v>0</v>
      </c>
      <c r="W1287" s="20">
        <v>0</v>
      </c>
      <c r="X1287" s="20">
        <v>2.37</v>
      </c>
      <c r="Y1287" s="18" t="s">
        <v>19097</v>
      </c>
      <c r="Z1287" s="20">
        <v>0</v>
      </c>
      <c r="AA1287" s="20">
        <v>106.65</v>
      </c>
      <c r="AB1287" s="19">
        <v>42751</v>
      </c>
    </row>
    <row r="1288" spans="1:28" ht="15" customHeight="1" x14ac:dyDescent="0.25">
      <c r="A1288" t="s">
        <v>736</v>
      </c>
      <c r="B1288" t="str">
        <f>VLOOKUP(O1288+0,'de para'!K:O,3,0)</f>
        <v>NA</v>
      </c>
      <c r="C1288" t="str">
        <f t="shared" si="20"/>
        <v>3001</v>
      </c>
      <c r="D1288" t="str">
        <f>IFERROR(VLOOKUP(G1288+0,'de para'!A:C,3,0),"")</f>
        <v/>
      </c>
      <c r="E1288" t="str">
        <f>IF(VLOOKUP(G1288+0,'de para'!E:H,4,0)="EX","Externo","Interno")</f>
        <v>Interno</v>
      </c>
      <c r="F1288" s="21" t="s">
        <v>20834</v>
      </c>
      <c r="G1288" s="21">
        <v>798</v>
      </c>
      <c r="H1288" s="21" t="s">
        <v>19095</v>
      </c>
      <c r="I1288" s="21" t="s">
        <v>2272</v>
      </c>
      <c r="J1288" s="22">
        <v>42751</v>
      </c>
      <c r="K1288" s="21" t="s">
        <v>19626</v>
      </c>
      <c r="L1288" s="21" t="s">
        <v>19096</v>
      </c>
      <c r="M1288" s="21" t="s">
        <v>20826</v>
      </c>
      <c r="N1288" s="21" t="s">
        <v>19343</v>
      </c>
      <c r="O1288" s="21" t="s">
        <v>20583</v>
      </c>
      <c r="P1288" s="21" t="s">
        <v>10168</v>
      </c>
      <c r="Q1288" s="33">
        <v>-125</v>
      </c>
      <c r="R1288" s="33">
        <v>50</v>
      </c>
      <c r="S1288" s="33">
        <v>0</v>
      </c>
      <c r="T1288" s="33">
        <v>50</v>
      </c>
      <c r="U1288" s="33">
        <v>0</v>
      </c>
      <c r="V1288" s="33">
        <v>0</v>
      </c>
      <c r="W1288" s="23">
        <v>0</v>
      </c>
      <c r="X1288" s="23">
        <v>5.63</v>
      </c>
      <c r="Y1288" s="21" t="s">
        <v>19097</v>
      </c>
      <c r="Z1288" s="23">
        <v>0</v>
      </c>
      <c r="AA1288" s="23">
        <v>281.5</v>
      </c>
      <c r="AB1288" s="22">
        <v>42751</v>
      </c>
    </row>
    <row r="1289" spans="1:28" ht="15" customHeight="1" x14ac:dyDescent="0.25">
      <c r="A1289" t="s">
        <v>736</v>
      </c>
      <c r="B1289" t="str">
        <f>VLOOKUP(O1289+0,'de para'!K:O,3,0)</f>
        <v>NA</v>
      </c>
      <c r="C1289" t="str">
        <f t="shared" si="20"/>
        <v>3001</v>
      </c>
      <c r="D1289" t="str">
        <f>IFERROR(VLOOKUP(G1289+0,'de para'!A:C,3,0),"")</f>
        <v/>
      </c>
      <c r="E1289" t="str">
        <f>IF(VLOOKUP(G1289+0,'de para'!E:H,4,0)="EX","Externo","Interno")</f>
        <v>Interno</v>
      </c>
      <c r="F1289" s="18" t="s">
        <v>20834</v>
      </c>
      <c r="G1289" s="18">
        <v>798</v>
      </c>
      <c r="H1289" s="18" t="s">
        <v>19095</v>
      </c>
      <c r="I1289" s="18" t="s">
        <v>2272</v>
      </c>
      <c r="J1289" s="19">
        <v>42751</v>
      </c>
      <c r="K1289" s="18" t="s">
        <v>19626</v>
      </c>
      <c r="L1289" s="18" t="s">
        <v>19096</v>
      </c>
      <c r="M1289" s="18" t="s">
        <v>20826</v>
      </c>
      <c r="N1289" s="18" t="s">
        <v>19349</v>
      </c>
      <c r="O1289" s="18" t="s">
        <v>20586</v>
      </c>
      <c r="P1289" s="18" t="s">
        <v>816</v>
      </c>
      <c r="Q1289" s="32">
        <v>1880</v>
      </c>
      <c r="R1289" s="32">
        <v>20</v>
      </c>
      <c r="S1289" s="32">
        <v>0</v>
      </c>
      <c r="T1289" s="32">
        <v>20</v>
      </c>
      <c r="U1289" s="32">
        <v>0</v>
      </c>
      <c r="V1289" s="32">
        <v>0</v>
      </c>
      <c r="W1289" s="20">
        <v>0</v>
      </c>
      <c r="X1289" s="20">
        <v>6.81</v>
      </c>
      <c r="Y1289" s="18" t="s">
        <v>19097</v>
      </c>
      <c r="Z1289" s="20">
        <v>0</v>
      </c>
      <c r="AA1289" s="20">
        <v>136.19999999999999</v>
      </c>
      <c r="AB1289" s="19">
        <v>42751</v>
      </c>
    </row>
    <row r="1290" spans="1:28" ht="15" customHeight="1" x14ac:dyDescent="0.25">
      <c r="A1290" t="s">
        <v>736</v>
      </c>
      <c r="B1290" t="str">
        <f>VLOOKUP(O1290+0,'de para'!K:O,3,0)</f>
        <v>NA</v>
      </c>
      <c r="C1290" t="str">
        <f t="shared" si="20"/>
        <v>3001</v>
      </c>
      <c r="D1290" t="str">
        <f>IFERROR(VLOOKUP(G1290+0,'de para'!A:C,3,0),"")</f>
        <v/>
      </c>
      <c r="E1290" t="str">
        <f>IF(VLOOKUP(G1290+0,'de para'!E:H,4,0)="EX","Externo","Interno")</f>
        <v>Interno</v>
      </c>
      <c r="F1290" s="21" t="s">
        <v>20834</v>
      </c>
      <c r="G1290" s="21">
        <v>798</v>
      </c>
      <c r="H1290" s="21" t="s">
        <v>19095</v>
      </c>
      <c r="I1290" s="21" t="s">
        <v>2272</v>
      </c>
      <c r="J1290" s="22">
        <v>42751</v>
      </c>
      <c r="K1290" s="21" t="s">
        <v>19626</v>
      </c>
      <c r="L1290" s="21" t="s">
        <v>19096</v>
      </c>
      <c r="M1290" s="21" t="s">
        <v>20826</v>
      </c>
      <c r="N1290" s="21" t="s">
        <v>19351</v>
      </c>
      <c r="O1290" s="21" t="s">
        <v>20569</v>
      </c>
      <c r="P1290" s="21" t="s">
        <v>811</v>
      </c>
      <c r="Q1290" s="33">
        <v>1065</v>
      </c>
      <c r="R1290" s="33">
        <v>8</v>
      </c>
      <c r="S1290" s="33">
        <v>0</v>
      </c>
      <c r="T1290" s="33">
        <v>8</v>
      </c>
      <c r="U1290" s="33">
        <v>0</v>
      </c>
      <c r="V1290" s="33">
        <v>0</v>
      </c>
      <c r="W1290" s="23">
        <v>0</v>
      </c>
      <c r="X1290" s="23">
        <v>11.19</v>
      </c>
      <c r="Y1290" s="21" t="s">
        <v>19097</v>
      </c>
      <c r="Z1290" s="23">
        <v>0</v>
      </c>
      <c r="AA1290" s="23">
        <v>89.52</v>
      </c>
      <c r="AB1290" s="22">
        <v>42751</v>
      </c>
    </row>
    <row r="1291" spans="1:28" ht="15" customHeight="1" x14ac:dyDescent="0.25">
      <c r="A1291" t="s">
        <v>736</v>
      </c>
      <c r="B1291" t="e">
        <f>VLOOKUP(O1291+0,'de para'!K:O,3,0)</f>
        <v>#N/A</v>
      </c>
      <c r="C1291" t="str">
        <f t="shared" si="20"/>
        <v>3000</v>
      </c>
      <c r="D1291" t="str">
        <f>IFERROR(VLOOKUP(G1291+0,'de para'!A:C,3,0),"")</f>
        <v/>
      </c>
      <c r="E1291" t="str">
        <f>IF(VLOOKUP(G1291+0,'de para'!E:H,4,0)="EX","Externo","Interno")</f>
        <v>Interno</v>
      </c>
      <c r="F1291" s="18" t="s">
        <v>21138</v>
      </c>
      <c r="G1291" s="18">
        <v>1460</v>
      </c>
      <c r="H1291" s="18" t="s">
        <v>19095</v>
      </c>
      <c r="I1291" s="18" t="s">
        <v>3448</v>
      </c>
      <c r="J1291" s="19">
        <v>42751</v>
      </c>
      <c r="K1291" s="18" t="s">
        <v>19626</v>
      </c>
      <c r="L1291" s="18" t="s">
        <v>19096</v>
      </c>
      <c r="M1291" s="18" t="s">
        <v>19138</v>
      </c>
      <c r="N1291" s="18" t="s">
        <v>19095</v>
      </c>
      <c r="O1291" s="18" t="s">
        <v>20811</v>
      </c>
      <c r="P1291" s="18" t="s">
        <v>20812</v>
      </c>
      <c r="Q1291" s="32">
        <v>850</v>
      </c>
      <c r="R1291" s="32">
        <v>25</v>
      </c>
      <c r="S1291" s="32">
        <v>0</v>
      </c>
      <c r="T1291" s="32">
        <v>25</v>
      </c>
      <c r="U1291" s="32">
        <v>0</v>
      </c>
      <c r="V1291" s="32">
        <v>0</v>
      </c>
      <c r="W1291" s="20">
        <v>0</v>
      </c>
      <c r="X1291" s="20">
        <v>11.2</v>
      </c>
      <c r="Y1291" s="18" t="s">
        <v>19097</v>
      </c>
      <c r="Z1291" s="20">
        <v>28</v>
      </c>
      <c r="AA1291" s="20">
        <v>308</v>
      </c>
      <c r="AB1291" s="19">
        <v>42751</v>
      </c>
    </row>
    <row r="1292" spans="1:28" ht="15" customHeight="1" x14ac:dyDescent="0.25">
      <c r="A1292" t="s">
        <v>736</v>
      </c>
      <c r="B1292" t="e">
        <f>VLOOKUP(O1292+0,'de para'!K:O,3,0)</f>
        <v>#N/A</v>
      </c>
      <c r="C1292" t="str">
        <f t="shared" si="20"/>
        <v>3000</v>
      </c>
      <c r="D1292" t="str">
        <f>IFERROR(VLOOKUP(G1292+0,'de para'!A:C,3,0),"")</f>
        <v/>
      </c>
      <c r="E1292" t="str">
        <f>IF(VLOOKUP(G1292+0,'de para'!E:H,4,0)="EX","Externo","Interno")</f>
        <v>Interno</v>
      </c>
      <c r="F1292" s="21" t="s">
        <v>21138</v>
      </c>
      <c r="G1292" s="21">
        <v>1460</v>
      </c>
      <c r="H1292" s="21" t="s">
        <v>19095</v>
      </c>
      <c r="I1292" s="21" t="s">
        <v>3448</v>
      </c>
      <c r="J1292" s="22">
        <v>42751</v>
      </c>
      <c r="K1292" s="21" t="s">
        <v>19626</v>
      </c>
      <c r="L1292" s="21" t="s">
        <v>19096</v>
      </c>
      <c r="M1292" s="21" t="s">
        <v>19138</v>
      </c>
      <c r="N1292" s="21" t="s">
        <v>19102</v>
      </c>
      <c r="O1292" s="21" t="s">
        <v>20813</v>
      </c>
      <c r="P1292" s="21" t="s">
        <v>20814</v>
      </c>
      <c r="Q1292" s="33">
        <v>2325</v>
      </c>
      <c r="R1292" s="33">
        <v>75</v>
      </c>
      <c r="S1292" s="33">
        <v>0</v>
      </c>
      <c r="T1292" s="33">
        <v>75</v>
      </c>
      <c r="U1292" s="33">
        <v>0</v>
      </c>
      <c r="V1292" s="33">
        <v>0</v>
      </c>
      <c r="W1292" s="23">
        <v>0</v>
      </c>
      <c r="X1292" s="23">
        <v>11.2</v>
      </c>
      <c r="Y1292" s="21" t="s">
        <v>19097</v>
      </c>
      <c r="Z1292" s="23">
        <v>84</v>
      </c>
      <c r="AA1292" s="23">
        <v>924</v>
      </c>
      <c r="AB1292" s="22">
        <v>42751</v>
      </c>
    </row>
    <row r="1293" spans="1:28" ht="15" customHeight="1" x14ac:dyDescent="0.25">
      <c r="A1293" t="s">
        <v>736</v>
      </c>
      <c r="B1293" t="e">
        <f>VLOOKUP(O1293+0,'de para'!K:O,3,0)</f>
        <v>#N/A</v>
      </c>
      <c r="C1293" t="str">
        <f t="shared" si="20"/>
        <v>3000</v>
      </c>
      <c r="D1293" t="str">
        <f>IFERROR(VLOOKUP(G1293+0,'de para'!A:C,3,0),"")</f>
        <v/>
      </c>
      <c r="E1293" t="str">
        <f>IF(VLOOKUP(G1293+0,'de para'!E:H,4,0)="EX","Externo","Interno")</f>
        <v>Interno</v>
      </c>
      <c r="F1293" s="18" t="s">
        <v>21138</v>
      </c>
      <c r="G1293" s="18">
        <v>1460</v>
      </c>
      <c r="H1293" s="18" t="s">
        <v>19095</v>
      </c>
      <c r="I1293" s="18" t="s">
        <v>3448</v>
      </c>
      <c r="J1293" s="19">
        <v>42751</v>
      </c>
      <c r="K1293" s="18" t="s">
        <v>19626</v>
      </c>
      <c r="L1293" s="18" t="s">
        <v>19096</v>
      </c>
      <c r="M1293" s="18" t="s">
        <v>19138</v>
      </c>
      <c r="N1293" s="18" t="s">
        <v>19108</v>
      </c>
      <c r="O1293" s="18" t="s">
        <v>20815</v>
      </c>
      <c r="P1293" s="18" t="s">
        <v>20816</v>
      </c>
      <c r="Q1293" s="32">
        <v>-750</v>
      </c>
      <c r="R1293" s="32">
        <v>100</v>
      </c>
      <c r="S1293" s="32">
        <v>0</v>
      </c>
      <c r="T1293" s="32">
        <v>100</v>
      </c>
      <c r="U1293" s="32">
        <v>0</v>
      </c>
      <c r="V1293" s="32">
        <v>0</v>
      </c>
      <c r="W1293" s="20">
        <v>0</v>
      </c>
      <c r="X1293" s="20">
        <v>11.2</v>
      </c>
      <c r="Y1293" s="18" t="s">
        <v>19097</v>
      </c>
      <c r="Z1293" s="20">
        <v>112</v>
      </c>
      <c r="AA1293" s="20">
        <v>1232</v>
      </c>
      <c r="AB1293" s="19">
        <v>42751</v>
      </c>
    </row>
    <row r="1294" spans="1:28" ht="15" customHeight="1" x14ac:dyDescent="0.25">
      <c r="A1294" t="s">
        <v>736</v>
      </c>
      <c r="B1294" t="e">
        <f>VLOOKUP(O1294+0,'de para'!K:O,3,0)</f>
        <v>#N/A</v>
      </c>
      <c r="C1294" t="str">
        <f t="shared" si="20"/>
        <v>3000</v>
      </c>
      <c r="D1294" t="str">
        <f>IFERROR(VLOOKUP(G1294+0,'de para'!A:C,3,0),"")</f>
        <v/>
      </c>
      <c r="E1294" t="s">
        <v>19067</v>
      </c>
      <c r="F1294" s="21" t="s">
        <v>21139</v>
      </c>
      <c r="G1294" s="21">
        <v>2516</v>
      </c>
      <c r="H1294" s="21" t="s">
        <v>19095</v>
      </c>
      <c r="I1294" s="21" t="s">
        <v>21140</v>
      </c>
      <c r="J1294" s="22">
        <v>42751</v>
      </c>
      <c r="K1294" s="21" t="s">
        <v>19626</v>
      </c>
      <c r="L1294" s="21" t="s">
        <v>19096</v>
      </c>
      <c r="M1294" s="21" t="s">
        <v>20821</v>
      </c>
      <c r="N1294" s="21" t="s">
        <v>19095</v>
      </c>
      <c r="O1294" s="21" t="s">
        <v>20809</v>
      </c>
      <c r="P1294" s="21" t="s">
        <v>20810</v>
      </c>
      <c r="Q1294" s="33">
        <v>25</v>
      </c>
      <c r="R1294" s="33">
        <v>50</v>
      </c>
      <c r="S1294" s="33">
        <v>0</v>
      </c>
      <c r="T1294" s="33">
        <v>50</v>
      </c>
      <c r="U1294" s="33">
        <v>0</v>
      </c>
      <c r="V1294" s="33">
        <v>0</v>
      </c>
      <c r="W1294" s="23">
        <v>0</v>
      </c>
      <c r="X1294" s="23">
        <v>11.2</v>
      </c>
      <c r="Y1294" s="21" t="s">
        <v>19097</v>
      </c>
      <c r="Z1294" s="23">
        <v>56</v>
      </c>
      <c r="AA1294" s="23">
        <v>616</v>
      </c>
      <c r="AB1294" s="22">
        <v>42751</v>
      </c>
    </row>
    <row r="1295" spans="1:28" ht="15" customHeight="1" x14ac:dyDescent="0.25">
      <c r="A1295" t="s">
        <v>736</v>
      </c>
      <c r="B1295" t="e">
        <f>VLOOKUP(O1295+0,'de para'!K:O,3,0)</f>
        <v>#N/A</v>
      </c>
      <c r="C1295" t="str">
        <f t="shared" si="20"/>
        <v>3000</v>
      </c>
      <c r="D1295" t="str">
        <f>IFERROR(VLOOKUP(G1295+0,'de para'!A:C,3,0),"")</f>
        <v/>
      </c>
      <c r="E1295" t="s">
        <v>19067</v>
      </c>
      <c r="F1295" s="18" t="s">
        <v>21139</v>
      </c>
      <c r="G1295" s="18">
        <v>2516</v>
      </c>
      <c r="H1295" s="18" t="s">
        <v>19095</v>
      </c>
      <c r="I1295" s="18" t="s">
        <v>21140</v>
      </c>
      <c r="J1295" s="19">
        <v>42751</v>
      </c>
      <c r="K1295" s="18" t="s">
        <v>19626</v>
      </c>
      <c r="L1295" s="18" t="s">
        <v>19096</v>
      </c>
      <c r="M1295" s="18" t="s">
        <v>20821</v>
      </c>
      <c r="N1295" s="18" t="s">
        <v>19102</v>
      </c>
      <c r="O1295" s="18" t="s">
        <v>20813</v>
      </c>
      <c r="P1295" s="18" t="s">
        <v>20814</v>
      </c>
      <c r="Q1295" s="32">
        <v>2250</v>
      </c>
      <c r="R1295" s="32">
        <v>50</v>
      </c>
      <c r="S1295" s="32">
        <v>0</v>
      </c>
      <c r="T1295" s="32">
        <v>50</v>
      </c>
      <c r="U1295" s="32">
        <v>0</v>
      </c>
      <c r="V1295" s="32">
        <v>0</v>
      </c>
      <c r="W1295" s="20">
        <v>0</v>
      </c>
      <c r="X1295" s="20">
        <v>11.2</v>
      </c>
      <c r="Y1295" s="18" t="s">
        <v>19097</v>
      </c>
      <c r="Z1295" s="20">
        <v>56</v>
      </c>
      <c r="AA1295" s="20">
        <v>616</v>
      </c>
      <c r="AB1295" s="19">
        <v>42751</v>
      </c>
    </row>
    <row r="1296" spans="1:28" ht="15" customHeight="1" x14ac:dyDescent="0.25">
      <c r="A1296" t="s">
        <v>736</v>
      </c>
      <c r="B1296" t="e">
        <f>VLOOKUP(O1296+0,'de para'!K:O,3,0)</f>
        <v>#N/A</v>
      </c>
      <c r="C1296" t="str">
        <f t="shared" si="20"/>
        <v>3000</v>
      </c>
      <c r="D1296" t="str">
        <f>IFERROR(VLOOKUP(G1296+0,'de para'!A:C,3,0),"")</f>
        <v/>
      </c>
      <c r="E1296" t="s">
        <v>19067</v>
      </c>
      <c r="F1296" s="21" t="s">
        <v>21139</v>
      </c>
      <c r="G1296" s="21">
        <v>2516</v>
      </c>
      <c r="H1296" s="21" t="s">
        <v>19095</v>
      </c>
      <c r="I1296" s="21" t="s">
        <v>21140</v>
      </c>
      <c r="J1296" s="22">
        <v>42751</v>
      </c>
      <c r="K1296" s="21" t="s">
        <v>19626</v>
      </c>
      <c r="L1296" s="21" t="s">
        <v>19096</v>
      </c>
      <c r="M1296" s="21" t="s">
        <v>20821</v>
      </c>
      <c r="N1296" s="21" t="s">
        <v>19108</v>
      </c>
      <c r="O1296" s="21" t="s">
        <v>20815</v>
      </c>
      <c r="P1296" s="21" t="s">
        <v>20816</v>
      </c>
      <c r="Q1296" s="33">
        <v>-850</v>
      </c>
      <c r="R1296" s="33">
        <v>50</v>
      </c>
      <c r="S1296" s="33">
        <v>0</v>
      </c>
      <c r="T1296" s="33">
        <v>50</v>
      </c>
      <c r="U1296" s="33">
        <v>0</v>
      </c>
      <c r="V1296" s="33">
        <v>0</v>
      </c>
      <c r="W1296" s="23">
        <v>0</v>
      </c>
      <c r="X1296" s="23">
        <v>11.2</v>
      </c>
      <c r="Y1296" s="21" t="s">
        <v>19097</v>
      </c>
      <c r="Z1296" s="23">
        <v>56</v>
      </c>
      <c r="AA1296" s="23">
        <v>616</v>
      </c>
      <c r="AB1296" s="22">
        <v>42751</v>
      </c>
    </row>
    <row r="1297" spans="1:28" ht="15" customHeight="1" x14ac:dyDescent="0.25">
      <c r="A1297" t="s">
        <v>736</v>
      </c>
      <c r="B1297" t="e">
        <f>VLOOKUP(O1297+0,'de para'!K:O,3,0)</f>
        <v>#N/A</v>
      </c>
      <c r="C1297" t="str">
        <f t="shared" si="20"/>
        <v>3000</v>
      </c>
      <c r="D1297" t="str">
        <f>IFERROR(VLOOKUP(G1297+0,'de para'!A:C,3,0),"")</f>
        <v/>
      </c>
      <c r="E1297" t="str">
        <f>IF(VLOOKUP(G1297+0,'de para'!E:H,4,0)="EX","Externo","Interno")</f>
        <v>Interno</v>
      </c>
      <c r="F1297" s="18" t="s">
        <v>21141</v>
      </c>
      <c r="G1297" s="18">
        <v>1630</v>
      </c>
      <c r="H1297" s="18" t="s">
        <v>19095</v>
      </c>
      <c r="I1297" s="18" t="s">
        <v>3779</v>
      </c>
      <c r="J1297" s="19">
        <v>42751</v>
      </c>
      <c r="K1297" s="18" t="s">
        <v>19626</v>
      </c>
      <c r="L1297" s="18" t="s">
        <v>19096</v>
      </c>
      <c r="M1297" s="18" t="s">
        <v>19138</v>
      </c>
      <c r="N1297" s="18" t="s">
        <v>19095</v>
      </c>
      <c r="O1297" s="18" t="s">
        <v>20809</v>
      </c>
      <c r="P1297" s="18" t="s">
        <v>20810</v>
      </c>
      <c r="Q1297" s="32">
        <v>-25</v>
      </c>
      <c r="R1297" s="32">
        <v>25</v>
      </c>
      <c r="S1297" s="32">
        <v>0</v>
      </c>
      <c r="T1297" s="32">
        <v>25</v>
      </c>
      <c r="U1297" s="32">
        <v>0</v>
      </c>
      <c r="V1297" s="32">
        <v>0</v>
      </c>
      <c r="W1297" s="20">
        <v>0</v>
      </c>
      <c r="X1297" s="20">
        <v>11.2</v>
      </c>
      <c r="Y1297" s="18" t="s">
        <v>19097</v>
      </c>
      <c r="Z1297" s="20">
        <v>28</v>
      </c>
      <c r="AA1297" s="20">
        <v>308</v>
      </c>
      <c r="AB1297" s="19">
        <v>42751</v>
      </c>
    </row>
    <row r="1298" spans="1:28" ht="15" customHeight="1" x14ac:dyDescent="0.25">
      <c r="A1298" t="s">
        <v>736</v>
      </c>
      <c r="B1298" t="e">
        <f>VLOOKUP(O1298+0,'de para'!K:O,3,0)</f>
        <v>#N/A</v>
      </c>
      <c r="C1298" t="str">
        <f t="shared" si="20"/>
        <v>3000</v>
      </c>
      <c r="D1298" t="str">
        <f>IFERROR(VLOOKUP(G1298+0,'de para'!A:C,3,0),"")</f>
        <v/>
      </c>
      <c r="E1298" t="str">
        <f>IF(VLOOKUP(G1298+0,'de para'!E:H,4,0)="EX","Externo","Interno")</f>
        <v>Interno</v>
      </c>
      <c r="F1298" s="21" t="s">
        <v>21141</v>
      </c>
      <c r="G1298" s="21">
        <v>1630</v>
      </c>
      <c r="H1298" s="21" t="s">
        <v>19095</v>
      </c>
      <c r="I1298" s="21" t="s">
        <v>3779</v>
      </c>
      <c r="J1298" s="22">
        <v>42751</v>
      </c>
      <c r="K1298" s="21" t="s">
        <v>19626</v>
      </c>
      <c r="L1298" s="21" t="s">
        <v>19096</v>
      </c>
      <c r="M1298" s="21" t="s">
        <v>19138</v>
      </c>
      <c r="N1298" s="21" t="s">
        <v>19102</v>
      </c>
      <c r="O1298" s="21" t="s">
        <v>20811</v>
      </c>
      <c r="P1298" s="21" t="s">
        <v>20812</v>
      </c>
      <c r="Q1298" s="33">
        <v>825</v>
      </c>
      <c r="R1298" s="33">
        <v>50</v>
      </c>
      <c r="S1298" s="33">
        <v>0</v>
      </c>
      <c r="T1298" s="33">
        <v>50</v>
      </c>
      <c r="U1298" s="33">
        <v>0</v>
      </c>
      <c r="V1298" s="33">
        <v>0</v>
      </c>
      <c r="W1298" s="23">
        <v>0</v>
      </c>
      <c r="X1298" s="23">
        <v>11.2</v>
      </c>
      <c r="Y1298" s="21" t="s">
        <v>19097</v>
      </c>
      <c r="Z1298" s="23">
        <v>56</v>
      </c>
      <c r="AA1298" s="23">
        <v>616</v>
      </c>
      <c r="AB1298" s="22">
        <v>42751</v>
      </c>
    </row>
    <row r="1299" spans="1:28" ht="15" customHeight="1" x14ac:dyDescent="0.25">
      <c r="A1299" t="s">
        <v>736</v>
      </c>
      <c r="B1299" t="e">
        <f>VLOOKUP(O1299+0,'de para'!K:O,3,0)</f>
        <v>#N/A</v>
      </c>
      <c r="C1299" t="str">
        <f t="shared" si="20"/>
        <v>3000</v>
      </c>
      <c r="D1299" t="str">
        <f>IFERROR(VLOOKUP(G1299+0,'de para'!A:C,3,0),"")</f>
        <v/>
      </c>
      <c r="E1299" t="str">
        <f>IF(VLOOKUP(G1299+0,'de para'!E:H,4,0)="EX","Externo","Interno")</f>
        <v>Interno</v>
      </c>
      <c r="F1299" s="18" t="s">
        <v>21141</v>
      </c>
      <c r="G1299" s="18">
        <v>1630</v>
      </c>
      <c r="H1299" s="18" t="s">
        <v>19095</v>
      </c>
      <c r="I1299" s="18" t="s">
        <v>3779</v>
      </c>
      <c r="J1299" s="19">
        <v>42751</v>
      </c>
      <c r="K1299" s="18" t="s">
        <v>19626</v>
      </c>
      <c r="L1299" s="18" t="s">
        <v>19096</v>
      </c>
      <c r="M1299" s="18" t="s">
        <v>19138</v>
      </c>
      <c r="N1299" s="18" t="s">
        <v>19108</v>
      </c>
      <c r="O1299" s="18" t="s">
        <v>20813</v>
      </c>
      <c r="P1299" s="18" t="s">
        <v>20814</v>
      </c>
      <c r="Q1299" s="32">
        <v>2200</v>
      </c>
      <c r="R1299" s="32">
        <v>50</v>
      </c>
      <c r="S1299" s="32">
        <v>0</v>
      </c>
      <c r="T1299" s="32">
        <v>50</v>
      </c>
      <c r="U1299" s="32">
        <v>0</v>
      </c>
      <c r="V1299" s="32">
        <v>0</v>
      </c>
      <c r="W1299" s="20">
        <v>0</v>
      </c>
      <c r="X1299" s="20">
        <v>11.2</v>
      </c>
      <c r="Y1299" s="18" t="s">
        <v>19097</v>
      </c>
      <c r="Z1299" s="20">
        <v>56</v>
      </c>
      <c r="AA1299" s="20">
        <v>616</v>
      </c>
      <c r="AB1299" s="19">
        <v>42751</v>
      </c>
    </row>
    <row r="1300" spans="1:28" ht="15" customHeight="1" x14ac:dyDescent="0.25">
      <c r="A1300" t="s">
        <v>736</v>
      </c>
      <c r="B1300" t="e">
        <f>VLOOKUP(O1300+0,'de para'!K:O,3,0)</f>
        <v>#N/A</v>
      </c>
      <c r="C1300" t="str">
        <f t="shared" si="20"/>
        <v>3000</v>
      </c>
      <c r="D1300" t="str">
        <f>IFERROR(VLOOKUP(G1300+0,'de para'!A:C,3,0),"")</f>
        <v/>
      </c>
      <c r="E1300" t="str">
        <f>IF(VLOOKUP(G1300+0,'de para'!E:H,4,0)="EX","Externo","Interno")</f>
        <v>Interno</v>
      </c>
      <c r="F1300" s="21" t="s">
        <v>21141</v>
      </c>
      <c r="G1300" s="21">
        <v>1630</v>
      </c>
      <c r="H1300" s="21" t="s">
        <v>19095</v>
      </c>
      <c r="I1300" s="21" t="s">
        <v>3779</v>
      </c>
      <c r="J1300" s="22">
        <v>42751</v>
      </c>
      <c r="K1300" s="21" t="s">
        <v>19626</v>
      </c>
      <c r="L1300" s="21" t="s">
        <v>19096</v>
      </c>
      <c r="M1300" s="21" t="s">
        <v>19138</v>
      </c>
      <c r="N1300" s="21" t="s">
        <v>19103</v>
      </c>
      <c r="O1300" s="21" t="s">
        <v>20815</v>
      </c>
      <c r="P1300" s="21" t="s">
        <v>20816</v>
      </c>
      <c r="Q1300" s="33">
        <v>-900</v>
      </c>
      <c r="R1300" s="33">
        <v>175</v>
      </c>
      <c r="S1300" s="33">
        <v>0</v>
      </c>
      <c r="T1300" s="33">
        <v>175</v>
      </c>
      <c r="U1300" s="33">
        <v>0</v>
      </c>
      <c r="V1300" s="33">
        <v>0</v>
      </c>
      <c r="W1300" s="23">
        <v>0</v>
      </c>
      <c r="X1300" s="23">
        <v>11.2</v>
      </c>
      <c r="Y1300" s="21" t="s">
        <v>19097</v>
      </c>
      <c r="Z1300" s="23">
        <v>196</v>
      </c>
      <c r="AA1300" s="23">
        <v>2156</v>
      </c>
      <c r="AB1300" s="22">
        <v>42751</v>
      </c>
    </row>
    <row r="1301" spans="1:28" ht="15" customHeight="1" x14ac:dyDescent="0.25">
      <c r="A1301" t="s">
        <v>736</v>
      </c>
      <c r="B1301" t="e">
        <f>VLOOKUP(O1301+0,'de para'!K:O,3,0)</f>
        <v>#N/A</v>
      </c>
      <c r="C1301" t="str">
        <f t="shared" si="20"/>
        <v>3000</v>
      </c>
      <c r="D1301" t="str">
        <f>IFERROR(VLOOKUP(G1301+0,'de para'!A:C,3,0),"")</f>
        <v/>
      </c>
      <c r="E1301" t="str">
        <f>IF(VLOOKUP(G1301+0,'de para'!E:H,4,0)="EX","Externo","Interno")</f>
        <v>Interno</v>
      </c>
      <c r="F1301" s="18" t="s">
        <v>21141</v>
      </c>
      <c r="G1301" s="18">
        <v>1630</v>
      </c>
      <c r="H1301" s="18" t="s">
        <v>19095</v>
      </c>
      <c r="I1301" s="18" t="s">
        <v>3779</v>
      </c>
      <c r="J1301" s="19">
        <v>42751</v>
      </c>
      <c r="K1301" s="18" t="s">
        <v>19626</v>
      </c>
      <c r="L1301" s="18" t="s">
        <v>19096</v>
      </c>
      <c r="M1301" s="18" t="s">
        <v>19138</v>
      </c>
      <c r="N1301" s="18" t="s">
        <v>19291</v>
      </c>
      <c r="O1301" s="18" t="s">
        <v>20817</v>
      </c>
      <c r="P1301" s="18" t="s">
        <v>20818</v>
      </c>
      <c r="Q1301" s="32">
        <v>-125</v>
      </c>
      <c r="R1301" s="32">
        <v>25</v>
      </c>
      <c r="S1301" s="32">
        <v>0</v>
      </c>
      <c r="T1301" s="32">
        <v>25</v>
      </c>
      <c r="U1301" s="32">
        <v>0</v>
      </c>
      <c r="V1301" s="32">
        <v>0</v>
      </c>
      <c r="W1301" s="20">
        <v>0</v>
      </c>
      <c r="X1301" s="20">
        <v>11.2</v>
      </c>
      <c r="Y1301" s="18" t="s">
        <v>19097</v>
      </c>
      <c r="Z1301" s="20">
        <v>28</v>
      </c>
      <c r="AA1301" s="20">
        <v>308</v>
      </c>
      <c r="AB1301" s="19">
        <v>42751</v>
      </c>
    </row>
    <row r="1302" spans="1:28" ht="15" customHeight="1" x14ac:dyDescent="0.25">
      <c r="A1302" t="s">
        <v>736</v>
      </c>
      <c r="B1302" t="str">
        <f>VLOOKUP(O1302+0,'de para'!K:O,3,0)</f>
        <v>NA</v>
      </c>
      <c r="C1302" t="str">
        <f t="shared" si="20"/>
        <v>3001</v>
      </c>
      <c r="D1302" t="str">
        <f>IFERROR(VLOOKUP(G1302+0,'de para'!A:C,3,0),"")</f>
        <v/>
      </c>
      <c r="E1302" t="str">
        <f>IF(VLOOKUP(G1302+0,'de para'!E:H,4,0)="EX","Externo","Interno")</f>
        <v>Interno</v>
      </c>
      <c r="F1302" s="21" t="s">
        <v>21141</v>
      </c>
      <c r="G1302" s="21">
        <v>1630</v>
      </c>
      <c r="H1302" s="21" t="s">
        <v>19095</v>
      </c>
      <c r="I1302" s="21" t="s">
        <v>3779</v>
      </c>
      <c r="J1302" s="22">
        <v>42751</v>
      </c>
      <c r="K1302" s="21" t="s">
        <v>19626</v>
      </c>
      <c r="L1302" s="21" t="s">
        <v>19096</v>
      </c>
      <c r="M1302" s="21" t="s">
        <v>19138</v>
      </c>
      <c r="N1302" s="21" t="s">
        <v>19104</v>
      </c>
      <c r="O1302" s="21" t="s">
        <v>20568</v>
      </c>
      <c r="P1302" s="21" t="s">
        <v>800</v>
      </c>
      <c r="Q1302" s="33">
        <v>7500</v>
      </c>
      <c r="R1302" s="33">
        <v>30</v>
      </c>
      <c r="S1302" s="33">
        <v>0</v>
      </c>
      <c r="T1302" s="33">
        <v>30</v>
      </c>
      <c r="U1302" s="33">
        <v>0</v>
      </c>
      <c r="V1302" s="33">
        <v>0</v>
      </c>
      <c r="W1302" s="23">
        <v>0</v>
      </c>
      <c r="X1302" s="23">
        <v>2.37</v>
      </c>
      <c r="Y1302" s="21" t="s">
        <v>19097</v>
      </c>
      <c r="Z1302" s="23">
        <v>0</v>
      </c>
      <c r="AA1302" s="23">
        <v>71.099999999999994</v>
      </c>
      <c r="AB1302" s="22">
        <v>42751</v>
      </c>
    </row>
    <row r="1303" spans="1:28" ht="15" customHeight="1" x14ac:dyDescent="0.25">
      <c r="A1303" t="s">
        <v>736</v>
      </c>
      <c r="B1303" t="str">
        <f>VLOOKUP(O1303+0,'de para'!K:O,3,0)</f>
        <v>NA</v>
      </c>
      <c r="C1303" t="str">
        <f t="shared" si="20"/>
        <v>3002</v>
      </c>
      <c r="D1303" t="str">
        <f>IFERROR(VLOOKUP(G1303+0,'de para'!A:C,3,0),"")</f>
        <v/>
      </c>
      <c r="E1303" t="str">
        <f>IF(VLOOKUP(G1303+0,'de para'!E:H,4,0)="EX","Externo","Interno")</f>
        <v>Interno</v>
      </c>
      <c r="F1303" s="18" t="s">
        <v>21141</v>
      </c>
      <c r="G1303" s="18">
        <v>1630</v>
      </c>
      <c r="H1303" s="18" t="s">
        <v>19095</v>
      </c>
      <c r="I1303" s="18" t="s">
        <v>3779</v>
      </c>
      <c r="J1303" s="19">
        <v>42751</v>
      </c>
      <c r="K1303" s="18" t="s">
        <v>19626</v>
      </c>
      <c r="L1303" s="18" t="s">
        <v>19096</v>
      </c>
      <c r="M1303" s="18" t="s">
        <v>19138</v>
      </c>
      <c r="N1303" s="18" t="s">
        <v>19112</v>
      </c>
      <c r="O1303" s="18" t="s">
        <v>20562</v>
      </c>
      <c r="P1303" s="18" t="s">
        <v>803</v>
      </c>
      <c r="Q1303" s="32">
        <v>-179</v>
      </c>
      <c r="R1303" s="32">
        <v>20</v>
      </c>
      <c r="S1303" s="32">
        <v>0</v>
      </c>
      <c r="T1303" s="32">
        <v>20</v>
      </c>
      <c r="U1303" s="32">
        <v>0</v>
      </c>
      <c r="V1303" s="32">
        <v>0</v>
      </c>
      <c r="W1303" s="20">
        <v>0</v>
      </c>
      <c r="X1303" s="20">
        <v>5.62</v>
      </c>
      <c r="Y1303" s="18" t="s">
        <v>19097</v>
      </c>
      <c r="Z1303" s="20">
        <v>0</v>
      </c>
      <c r="AA1303" s="20">
        <v>112.4</v>
      </c>
      <c r="AB1303" s="19">
        <v>42751</v>
      </c>
    </row>
    <row r="1304" spans="1:28" ht="15" customHeight="1" x14ac:dyDescent="0.25">
      <c r="A1304" t="s">
        <v>736</v>
      </c>
      <c r="B1304" t="e">
        <f>VLOOKUP(O1304+0,'de para'!K:O,3,0)</f>
        <v>#N/A</v>
      </c>
      <c r="C1304" t="str">
        <f t="shared" si="20"/>
        <v>3000</v>
      </c>
      <c r="D1304" t="str">
        <f>IFERROR(VLOOKUP(G1304+0,'de para'!A:C,3,0),"")</f>
        <v/>
      </c>
      <c r="E1304" t="s">
        <v>19067</v>
      </c>
      <c r="F1304" s="21" t="s">
        <v>21142</v>
      </c>
      <c r="G1304" s="21">
        <v>2514</v>
      </c>
      <c r="H1304" s="21" t="s">
        <v>19095</v>
      </c>
      <c r="I1304" s="21" t="s">
        <v>21143</v>
      </c>
      <c r="J1304" s="22">
        <v>42751</v>
      </c>
      <c r="K1304" s="21" t="s">
        <v>19626</v>
      </c>
      <c r="L1304" s="21" t="s">
        <v>19096</v>
      </c>
      <c r="M1304" s="21" t="s">
        <v>19114</v>
      </c>
      <c r="N1304" s="21" t="s">
        <v>19095</v>
      </c>
      <c r="O1304" s="21" t="s">
        <v>20815</v>
      </c>
      <c r="P1304" s="21" t="s">
        <v>20816</v>
      </c>
      <c r="Q1304" s="33">
        <v>-1075</v>
      </c>
      <c r="R1304" s="33">
        <v>50</v>
      </c>
      <c r="S1304" s="33">
        <v>0</v>
      </c>
      <c r="T1304" s="33">
        <v>50</v>
      </c>
      <c r="U1304" s="33">
        <v>0</v>
      </c>
      <c r="V1304" s="33">
        <v>0</v>
      </c>
      <c r="W1304" s="23">
        <v>0</v>
      </c>
      <c r="X1304" s="23">
        <v>11.2</v>
      </c>
      <c r="Y1304" s="21" t="s">
        <v>19097</v>
      </c>
      <c r="Z1304" s="23">
        <v>56</v>
      </c>
      <c r="AA1304" s="23">
        <v>616</v>
      </c>
      <c r="AB1304" s="22">
        <v>42751</v>
      </c>
    </row>
    <row r="1305" spans="1:28" ht="15" customHeight="1" x14ac:dyDescent="0.25">
      <c r="A1305" t="s">
        <v>736</v>
      </c>
      <c r="B1305" t="e">
        <f>VLOOKUP(O1305+0,'de para'!K:O,3,0)</f>
        <v>#N/A</v>
      </c>
      <c r="C1305" t="str">
        <f t="shared" si="20"/>
        <v>3000</v>
      </c>
      <c r="D1305" t="str">
        <f>IFERROR(VLOOKUP(G1305+0,'de para'!A:C,3,0),"")</f>
        <v/>
      </c>
      <c r="E1305" t="s">
        <v>19067</v>
      </c>
      <c r="F1305" s="18" t="s">
        <v>21144</v>
      </c>
      <c r="G1305" s="18">
        <v>2559</v>
      </c>
      <c r="H1305" s="18" t="s">
        <v>19095</v>
      </c>
      <c r="I1305" s="18" t="s">
        <v>21145</v>
      </c>
      <c r="J1305" s="19">
        <v>42751</v>
      </c>
      <c r="K1305" s="18" t="s">
        <v>19626</v>
      </c>
      <c r="L1305" s="18" t="s">
        <v>19096</v>
      </c>
      <c r="M1305" s="18" t="s">
        <v>19276</v>
      </c>
      <c r="N1305" s="18" t="s">
        <v>19095</v>
      </c>
      <c r="O1305" s="18" t="s">
        <v>20813</v>
      </c>
      <c r="P1305" s="18" t="s">
        <v>20814</v>
      </c>
      <c r="Q1305" s="32">
        <v>2150</v>
      </c>
      <c r="R1305" s="32">
        <v>50</v>
      </c>
      <c r="S1305" s="32">
        <v>0</v>
      </c>
      <c r="T1305" s="32">
        <v>50</v>
      </c>
      <c r="U1305" s="32">
        <v>0</v>
      </c>
      <c r="V1305" s="32">
        <v>0</v>
      </c>
      <c r="W1305" s="20">
        <v>0</v>
      </c>
      <c r="X1305" s="20">
        <v>11.2</v>
      </c>
      <c r="Y1305" s="18" t="s">
        <v>19097</v>
      </c>
      <c r="Z1305" s="20">
        <v>56</v>
      </c>
      <c r="AA1305" s="20">
        <v>616</v>
      </c>
      <c r="AB1305" s="19">
        <v>42751</v>
      </c>
    </row>
    <row r="1306" spans="1:28" ht="15" customHeight="1" x14ac:dyDescent="0.25">
      <c r="A1306" t="s">
        <v>736</v>
      </c>
      <c r="B1306" t="e">
        <f>VLOOKUP(O1306+0,'de para'!K:O,3,0)</f>
        <v>#N/A</v>
      </c>
      <c r="C1306" t="str">
        <f t="shared" si="20"/>
        <v>3000</v>
      </c>
      <c r="D1306" t="str">
        <f>IFERROR(VLOOKUP(G1306+0,'de para'!A:C,3,0),"")</f>
        <v/>
      </c>
      <c r="E1306" t="s">
        <v>19067</v>
      </c>
      <c r="F1306" s="21" t="s">
        <v>21144</v>
      </c>
      <c r="G1306" s="21">
        <v>2559</v>
      </c>
      <c r="H1306" s="21" t="s">
        <v>19095</v>
      </c>
      <c r="I1306" s="21" t="s">
        <v>21145</v>
      </c>
      <c r="J1306" s="22">
        <v>42751</v>
      </c>
      <c r="K1306" s="21" t="s">
        <v>19626</v>
      </c>
      <c r="L1306" s="21" t="s">
        <v>19096</v>
      </c>
      <c r="M1306" s="21" t="s">
        <v>19276</v>
      </c>
      <c r="N1306" s="21" t="s">
        <v>19102</v>
      </c>
      <c r="O1306" s="21" t="s">
        <v>20815</v>
      </c>
      <c r="P1306" s="21" t="s">
        <v>20816</v>
      </c>
      <c r="Q1306" s="33">
        <v>-1125</v>
      </c>
      <c r="R1306" s="33">
        <v>25</v>
      </c>
      <c r="S1306" s="33">
        <v>0</v>
      </c>
      <c r="T1306" s="33">
        <v>25</v>
      </c>
      <c r="U1306" s="33">
        <v>0</v>
      </c>
      <c r="V1306" s="33">
        <v>0</v>
      </c>
      <c r="W1306" s="23">
        <v>0</v>
      </c>
      <c r="X1306" s="23">
        <v>11.2</v>
      </c>
      <c r="Y1306" s="21" t="s">
        <v>19097</v>
      </c>
      <c r="Z1306" s="23">
        <v>28</v>
      </c>
      <c r="AA1306" s="23">
        <v>308</v>
      </c>
      <c r="AB1306" s="22">
        <v>42751</v>
      </c>
    </row>
    <row r="1307" spans="1:28" ht="15" customHeight="1" x14ac:dyDescent="0.25">
      <c r="A1307" t="s">
        <v>736</v>
      </c>
      <c r="B1307" t="e">
        <f>VLOOKUP(O1307+0,'de para'!K:O,3,0)</f>
        <v>#N/A</v>
      </c>
      <c r="C1307" t="str">
        <f t="shared" si="20"/>
        <v>3001</v>
      </c>
      <c r="D1307" t="str">
        <f>IFERROR(VLOOKUP(G1307+0,'de para'!A:C,3,0),"")</f>
        <v/>
      </c>
      <c r="E1307" t="str">
        <f>IF(VLOOKUP(G1307+0,'de para'!E:H,4,0)="EX","Externo","Interno")</f>
        <v>Externo</v>
      </c>
      <c r="F1307" s="18" t="s">
        <v>21146</v>
      </c>
      <c r="G1307" s="18">
        <v>54</v>
      </c>
      <c r="H1307" s="18" t="s">
        <v>19095</v>
      </c>
      <c r="I1307" s="18" t="s">
        <v>754</v>
      </c>
      <c r="J1307" s="19">
        <v>42751</v>
      </c>
      <c r="K1307" s="18" t="s">
        <v>19150</v>
      </c>
      <c r="L1307" s="18" t="s">
        <v>19096</v>
      </c>
      <c r="M1307" s="18" t="s">
        <v>19538</v>
      </c>
      <c r="N1307" s="18" t="s">
        <v>19095</v>
      </c>
      <c r="O1307" s="18" t="s">
        <v>21147</v>
      </c>
      <c r="P1307" s="18" t="s">
        <v>20524</v>
      </c>
      <c r="Q1307" s="32">
        <v>0</v>
      </c>
      <c r="R1307" s="32">
        <v>576</v>
      </c>
      <c r="S1307" s="32">
        <v>0</v>
      </c>
      <c r="T1307" s="32">
        <v>576</v>
      </c>
      <c r="U1307" s="32">
        <v>0</v>
      </c>
      <c r="V1307" s="32">
        <v>0</v>
      </c>
      <c r="W1307" s="20">
        <v>0</v>
      </c>
      <c r="X1307" s="20">
        <v>8.1999999999999993</v>
      </c>
      <c r="Y1307" s="18" t="s">
        <v>19097</v>
      </c>
      <c r="Z1307" s="20">
        <v>0</v>
      </c>
      <c r="AA1307" s="20">
        <v>4726.5600000000004</v>
      </c>
      <c r="AB1307" s="19">
        <v>42766</v>
      </c>
    </row>
    <row r="1308" spans="1:28" ht="15" customHeight="1" x14ac:dyDescent="0.25">
      <c r="A1308" t="s">
        <v>736</v>
      </c>
      <c r="B1308" t="str">
        <f>VLOOKUP(O1308+0,'de para'!K:O,3,0)</f>
        <v>NA</v>
      </c>
      <c r="C1308" t="str">
        <f t="shared" si="20"/>
        <v>3001</v>
      </c>
      <c r="D1308" t="str">
        <f>IFERROR(VLOOKUP(G1308+0,'de para'!A:C,3,0),"")</f>
        <v/>
      </c>
      <c r="E1308" t="str">
        <f>IF(VLOOKUP(G1308+0,'de para'!E:H,4,0)="EX","Externo","Interno")</f>
        <v>Externo</v>
      </c>
      <c r="F1308" s="21" t="s">
        <v>21146</v>
      </c>
      <c r="G1308" s="21">
        <v>54</v>
      </c>
      <c r="H1308" s="21" t="s">
        <v>19095</v>
      </c>
      <c r="I1308" s="21" t="s">
        <v>754</v>
      </c>
      <c r="J1308" s="22">
        <v>42751</v>
      </c>
      <c r="K1308" s="21" t="s">
        <v>19150</v>
      </c>
      <c r="L1308" s="21" t="s">
        <v>19096</v>
      </c>
      <c r="M1308" s="21" t="s">
        <v>19538</v>
      </c>
      <c r="N1308" s="21" t="s">
        <v>19102</v>
      </c>
      <c r="O1308" s="21" t="s">
        <v>21148</v>
      </c>
      <c r="P1308" s="21" t="s">
        <v>20523</v>
      </c>
      <c r="Q1308" s="33">
        <v>978</v>
      </c>
      <c r="R1308" s="33">
        <v>720</v>
      </c>
      <c r="S1308" s="33">
        <v>0</v>
      </c>
      <c r="T1308" s="33">
        <v>720</v>
      </c>
      <c r="U1308" s="33">
        <v>0</v>
      </c>
      <c r="V1308" s="33">
        <v>0</v>
      </c>
      <c r="W1308" s="23">
        <v>0</v>
      </c>
      <c r="X1308" s="23">
        <v>47.86</v>
      </c>
      <c r="Y1308" s="21" t="s">
        <v>19097</v>
      </c>
      <c r="Z1308" s="23">
        <v>0</v>
      </c>
      <c r="AA1308" s="23">
        <v>34464.519999999997</v>
      </c>
      <c r="AB1308" s="22">
        <v>42766</v>
      </c>
    </row>
    <row r="1309" spans="1:28" ht="15" customHeight="1" x14ac:dyDescent="0.25">
      <c r="A1309" t="s">
        <v>736</v>
      </c>
      <c r="B1309" t="str">
        <f>VLOOKUP(O1309+0,'de para'!K:O,3,0)</f>
        <v>NA</v>
      </c>
      <c r="C1309" t="str">
        <f t="shared" si="20"/>
        <v>3001</v>
      </c>
      <c r="D1309" t="str">
        <f>IFERROR(VLOOKUP(G1309+0,'de para'!A:C,3,0),"")</f>
        <v/>
      </c>
      <c r="E1309" t="str">
        <f>IF(VLOOKUP(G1309+0,'de para'!E:H,4,0)="EX","Externo","Interno")</f>
        <v>Externo</v>
      </c>
      <c r="F1309" s="18" t="s">
        <v>21146</v>
      </c>
      <c r="G1309" s="18">
        <v>54</v>
      </c>
      <c r="H1309" s="18" t="s">
        <v>19095</v>
      </c>
      <c r="I1309" s="18" t="s">
        <v>754</v>
      </c>
      <c r="J1309" s="19">
        <v>42751</v>
      </c>
      <c r="K1309" s="18" t="s">
        <v>19150</v>
      </c>
      <c r="L1309" s="18" t="s">
        <v>19096</v>
      </c>
      <c r="M1309" s="18" t="s">
        <v>19538</v>
      </c>
      <c r="N1309" s="18" t="s">
        <v>19108</v>
      </c>
      <c r="O1309" s="18" t="s">
        <v>21149</v>
      </c>
      <c r="P1309" s="18" t="s">
        <v>19196</v>
      </c>
      <c r="Q1309" s="32">
        <v>0</v>
      </c>
      <c r="R1309" s="32">
        <v>200</v>
      </c>
      <c r="S1309" s="32">
        <v>0</v>
      </c>
      <c r="T1309" s="32">
        <v>200</v>
      </c>
      <c r="U1309" s="32">
        <v>0</v>
      </c>
      <c r="V1309" s="32">
        <v>0</v>
      </c>
      <c r="W1309" s="20">
        <v>0</v>
      </c>
      <c r="X1309" s="20">
        <v>47.86</v>
      </c>
      <c r="Y1309" s="18" t="s">
        <v>19097</v>
      </c>
      <c r="Z1309" s="20">
        <v>0</v>
      </c>
      <c r="AA1309" s="20">
        <v>9573.48</v>
      </c>
      <c r="AB1309" s="19">
        <v>42766</v>
      </c>
    </row>
    <row r="1310" spans="1:28" ht="15" customHeight="1" x14ac:dyDescent="0.25">
      <c r="A1310" t="s">
        <v>736</v>
      </c>
      <c r="B1310" t="str">
        <f>VLOOKUP(O1310+0,'de para'!K:O,3,0)</f>
        <v>NA</v>
      </c>
      <c r="C1310" t="str">
        <f t="shared" si="20"/>
        <v>3001</v>
      </c>
      <c r="D1310" t="str">
        <f>IFERROR(VLOOKUP(G1310+0,'de para'!A:C,3,0),"")</f>
        <v/>
      </c>
      <c r="E1310" t="str">
        <f>IF(VLOOKUP(G1310+0,'de para'!E:H,4,0)="EX","Externo","Interno")</f>
        <v>Externo</v>
      </c>
      <c r="F1310" s="21" t="s">
        <v>21146</v>
      </c>
      <c r="G1310" s="21">
        <v>54</v>
      </c>
      <c r="H1310" s="21" t="s">
        <v>19095</v>
      </c>
      <c r="I1310" s="21" t="s">
        <v>754</v>
      </c>
      <c r="J1310" s="22">
        <v>42751</v>
      </c>
      <c r="K1310" s="21" t="s">
        <v>19150</v>
      </c>
      <c r="L1310" s="21" t="s">
        <v>19096</v>
      </c>
      <c r="M1310" s="21" t="s">
        <v>19538</v>
      </c>
      <c r="N1310" s="21" t="s">
        <v>19103</v>
      </c>
      <c r="O1310" s="21" t="s">
        <v>20507</v>
      </c>
      <c r="P1310" s="21" t="s">
        <v>19197</v>
      </c>
      <c r="Q1310" s="33">
        <v>462</v>
      </c>
      <c r="R1310" s="33">
        <v>1120</v>
      </c>
      <c r="S1310" s="33">
        <v>0</v>
      </c>
      <c r="T1310" s="33">
        <v>1120</v>
      </c>
      <c r="U1310" s="33">
        <v>0</v>
      </c>
      <c r="V1310" s="33">
        <v>0</v>
      </c>
      <c r="W1310" s="23">
        <v>0</v>
      </c>
      <c r="X1310" s="23">
        <v>66.67</v>
      </c>
      <c r="Y1310" s="21" t="s">
        <v>19097</v>
      </c>
      <c r="Z1310" s="23">
        <v>0</v>
      </c>
      <c r="AA1310" s="23">
        <v>74673.14</v>
      </c>
      <c r="AB1310" s="22">
        <v>42766</v>
      </c>
    </row>
    <row r="1311" spans="1:28" ht="15" customHeight="1" x14ac:dyDescent="0.25">
      <c r="A1311" t="s">
        <v>736</v>
      </c>
      <c r="B1311" t="str">
        <f>VLOOKUP(O1311+0,'de para'!K:O,3,0)</f>
        <v>NA</v>
      </c>
      <c r="C1311" t="str">
        <f t="shared" si="20"/>
        <v>3001</v>
      </c>
      <c r="D1311" t="str">
        <f>IFERROR(VLOOKUP(G1311+0,'de para'!A:C,3,0),"")</f>
        <v/>
      </c>
      <c r="E1311" t="str">
        <f>IF(VLOOKUP(G1311+0,'de para'!E:H,4,0)="EX","Externo","Interno")</f>
        <v>Externo</v>
      </c>
      <c r="F1311" s="18" t="s">
        <v>21146</v>
      </c>
      <c r="G1311" s="18">
        <v>54</v>
      </c>
      <c r="H1311" s="18" t="s">
        <v>19095</v>
      </c>
      <c r="I1311" s="18" t="s">
        <v>754</v>
      </c>
      <c r="J1311" s="19">
        <v>42751</v>
      </c>
      <c r="K1311" s="18" t="s">
        <v>19150</v>
      </c>
      <c r="L1311" s="18" t="s">
        <v>19096</v>
      </c>
      <c r="M1311" s="18" t="s">
        <v>19538</v>
      </c>
      <c r="N1311" s="18" t="s">
        <v>19291</v>
      </c>
      <c r="O1311" s="18" t="s">
        <v>20518</v>
      </c>
      <c r="P1311" s="18" t="s">
        <v>20519</v>
      </c>
      <c r="Q1311" s="32">
        <v>-996</v>
      </c>
      <c r="R1311" s="32">
        <v>240</v>
      </c>
      <c r="S1311" s="32">
        <v>0</v>
      </c>
      <c r="T1311" s="32">
        <v>240</v>
      </c>
      <c r="U1311" s="32">
        <v>0</v>
      </c>
      <c r="V1311" s="32">
        <v>0</v>
      </c>
      <c r="W1311" s="20">
        <v>0</v>
      </c>
      <c r="X1311" s="20">
        <v>66.67</v>
      </c>
      <c r="Y1311" s="18" t="s">
        <v>19097</v>
      </c>
      <c r="Z1311" s="20">
        <v>0</v>
      </c>
      <c r="AA1311" s="20">
        <v>16001.38</v>
      </c>
      <c r="AB1311" s="19">
        <v>42766</v>
      </c>
    </row>
    <row r="1312" spans="1:28" ht="15" customHeight="1" x14ac:dyDescent="0.25">
      <c r="A1312" t="s">
        <v>736</v>
      </c>
      <c r="B1312" t="str">
        <f>VLOOKUP(O1312+0,'de para'!K:O,3,0)</f>
        <v>NA</v>
      </c>
      <c r="C1312" t="str">
        <f t="shared" si="20"/>
        <v>3001</v>
      </c>
      <c r="D1312" t="str">
        <f>IFERROR(VLOOKUP(G1312+0,'de para'!A:C,3,0),"")</f>
        <v/>
      </c>
      <c r="E1312" t="str">
        <f>IF(VLOOKUP(G1312+0,'de para'!E:H,4,0)="EX","Externo","Interno")</f>
        <v>Externo</v>
      </c>
      <c r="F1312" s="21" t="s">
        <v>21146</v>
      </c>
      <c r="G1312" s="21">
        <v>54</v>
      </c>
      <c r="H1312" s="21" t="s">
        <v>19095</v>
      </c>
      <c r="I1312" s="21" t="s">
        <v>754</v>
      </c>
      <c r="J1312" s="22">
        <v>42751</v>
      </c>
      <c r="K1312" s="21" t="s">
        <v>19150</v>
      </c>
      <c r="L1312" s="21" t="s">
        <v>19096</v>
      </c>
      <c r="M1312" s="21" t="s">
        <v>19538</v>
      </c>
      <c r="N1312" s="21" t="s">
        <v>19104</v>
      </c>
      <c r="O1312" s="21" t="s">
        <v>20515</v>
      </c>
      <c r="P1312" s="21" t="s">
        <v>760</v>
      </c>
      <c r="Q1312" s="33">
        <v>-1264</v>
      </c>
      <c r="R1312" s="33">
        <v>1300</v>
      </c>
      <c r="S1312" s="33">
        <v>0</v>
      </c>
      <c r="T1312" s="33">
        <v>1300</v>
      </c>
      <c r="U1312" s="33">
        <v>0</v>
      </c>
      <c r="V1312" s="33">
        <v>0</v>
      </c>
      <c r="W1312" s="23">
        <v>0</v>
      </c>
      <c r="X1312" s="23">
        <v>61.03</v>
      </c>
      <c r="Y1312" s="21" t="s">
        <v>19097</v>
      </c>
      <c r="Z1312" s="23">
        <v>0</v>
      </c>
      <c r="AA1312" s="23">
        <v>79340.210000000006</v>
      </c>
      <c r="AB1312" s="22">
        <v>42766</v>
      </c>
    </row>
    <row r="1313" spans="1:28" ht="15" customHeight="1" x14ac:dyDescent="0.25">
      <c r="A1313" t="s">
        <v>736</v>
      </c>
      <c r="B1313" t="str">
        <f>VLOOKUP(O1313+0,'de para'!K:O,3,0)</f>
        <v>NA</v>
      </c>
      <c r="C1313" t="str">
        <f t="shared" si="20"/>
        <v>3001</v>
      </c>
      <c r="D1313" t="str">
        <f>IFERROR(VLOOKUP(G1313+0,'de para'!A:C,3,0),"")</f>
        <v/>
      </c>
      <c r="E1313" t="str">
        <f>IF(VLOOKUP(G1313+0,'de para'!E:H,4,0)="EX","Externo","Interno")</f>
        <v>Externo</v>
      </c>
      <c r="F1313" s="18" t="s">
        <v>21146</v>
      </c>
      <c r="G1313" s="18">
        <v>54</v>
      </c>
      <c r="H1313" s="18" t="s">
        <v>19095</v>
      </c>
      <c r="I1313" s="18" t="s">
        <v>754</v>
      </c>
      <c r="J1313" s="19">
        <v>42751</v>
      </c>
      <c r="K1313" s="18" t="s">
        <v>19150</v>
      </c>
      <c r="L1313" s="18" t="s">
        <v>19096</v>
      </c>
      <c r="M1313" s="18" t="s">
        <v>19538</v>
      </c>
      <c r="N1313" s="18" t="s">
        <v>19112</v>
      </c>
      <c r="O1313" s="18" t="s">
        <v>20516</v>
      </c>
      <c r="P1313" s="18" t="s">
        <v>20517</v>
      </c>
      <c r="Q1313" s="32">
        <v>-1320</v>
      </c>
      <c r="R1313" s="32">
        <v>256</v>
      </c>
      <c r="S1313" s="32">
        <v>0</v>
      </c>
      <c r="T1313" s="32">
        <v>256</v>
      </c>
      <c r="U1313" s="32">
        <v>0</v>
      </c>
      <c r="V1313" s="32">
        <v>0</v>
      </c>
      <c r="W1313" s="20">
        <v>0</v>
      </c>
      <c r="X1313" s="20">
        <v>61.03</v>
      </c>
      <c r="Y1313" s="18" t="s">
        <v>19097</v>
      </c>
      <c r="Z1313" s="20">
        <v>0</v>
      </c>
      <c r="AA1313" s="20">
        <v>15623.91</v>
      </c>
      <c r="AB1313" s="19">
        <v>42766</v>
      </c>
    </row>
    <row r="1314" spans="1:28" ht="15" customHeight="1" x14ac:dyDescent="0.25">
      <c r="A1314" t="s">
        <v>736</v>
      </c>
      <c r="B1314" t="e">
        <f>VLOOKUP(O1314+0,'de para'!K:O,3,0)</f>
        <v>#N/A</v>
      </c>
      <c r="C1314" t="str">
        <f t="shared" si="20"/>
        <v>3000</v>
      </c>
      <c r="D1314" t="str">
        <f>IFERROR(VLOOKUP(G1314+0,'de para'!A:C,3,0),"")</f>
        <v/>
      </c>
      <c r="E1314" t="str">
        <f>IF(VLOOKUP(G1314+0,'de para'!E:H,4,0)="EX","Externo","Interno")</f>
        <v>Interno</v>
      </c>
      <c r="F1314" s="21" t="s">
        <v>21150</v>
      </c>
      <c r="G1314" s="21">
        <v>2148</v>
      </c>
      <c r="H1314" s="21" t="s">
        <v>19102</v>
      </c>
      <c r="I1314" s="21" t="s">
        <v>4748</v>
      </c>
      <c r="J1314" s="22">
        <v>42751</v>
      </c>
      <c r="K1314" s="21" t="s">
        <v>19626</v>
      </c>
      <c r="L1314" s="21" t="s">
        <v>19096</v>
      </c>
      <c r="M1314" s="21" t="s">
        <v>20821</v>
      </c>
      <c r="N1314" s="21" t="s">
        <v>19095</v>
      </c>
      <c r="O1314" s="21" t="s">
        <v>20809</v>
      </c>
      <c r="P1314" s="21" t="s">
        <v>20810</v>
      </c>
      <c r="Q1314" s="33">
        <v>-50</v>
      </c>
      <c r="R1314" s="33">
        <v>25</v>
      </c>
      <c r="S1314" s="33">
        <v>0</v>
      </c>
      <c r="T1314" s="33">
        <v>25</v>
      </c>
      <c r="U1314" s="33">
        <v>0</v>
      </c>
      <c r="V1314" s="33">
        <v>0</v>
      </c>
      <c r="W1314" s="23">
        <v>0</v>
      </c>
      <c r="X1314" s="23">
        <v>11.2</v>
      </c>
      <c r="Y1314" s="21" t="s">
        <v>19097</v>
      </c>
      <c r="Z1314" s="23">
        <v>28</v>
      </c>
      <c r="AA1314" s="23">
        <v>308</v>
      </c>
      <c r="AB1314" s="22">
        <v>42751</v>
      </c>
    </row>
    <row r="1315" spans="1:28" ht="15" customHeight="1" x14ac:dyDescent="0.25">
      <c r="A1315" t="s">
        <v>736</v>
      </c>
      <c r="B1315" t="e">
        <f>VLOOKUP(O1315+0,'de para'!K:O,3,0)</f>
        <v>#N/A</v>
      </c>
      <c r="C1315" t="str">
        <f t="shared" si="20"/>
        <v>3000</v>
      </c>
      <c r="D1315" t="str">
        <f>IFERROR(VLOOKUP(G1315+0,'de para'!A:C,3,0),"")</f>
        <v/>
      </c>
      <c r="E1315" t="str">
        <f>IF(VLOOKUP(G1315+0,'de para'!E:H,4,0)="EX","Externo","Interno")</f>
        <v>Interno</v>
      </c>
      <c r="F1315" s="18" t="s">
        <v>21150</v>
      </c>
      <c r="G1315" s="18">
        <v>2148</v>
      </c>
      <c r="H1315" s="18" t="s">
        <v>19102</v>
      </c>
      <c r="I1315" s="18" t="s">
        <v>4748</v>
      </c>
      <c r="J1315" s="19">
        <v>42751</v>
      </c>
      <c r="K1315" s="18" t="s">
        <v>19626</v>
      </c>
      <c r="L1315" s="18" t="s">
        <v>19096</v>
      </c>
      <c r="M1315" s="18" t="s">
        <v>20821</v>
      </c>
      <c r="N1315" s="18" t="s">
        <v>19102</v>
      </c>
      <c r="O1315" s="18" t="s">
        <v>20813</v>
      </c>
      <c r="P1315" s="18" t="s">
        <v>20814</v>
      </c>
      <c r="Q1315" s="32">
        <v>2100</v>
      </c>
      <c r="R1315" s="32">
        <v>25</v>
      </c>
      <c r="S1315" s="32">
        <v>0</v>
      </c>
      <c r="T1315" s="32">
        <v>25</v>
      </c>
      <c r="U1315" s="32">
        <v>0</v>
      </c>
      <c r="V1315" s="32">
        <v>0</v>
      </c>
      <c r="W1315" s="20">
        <v>0</v>
      </c>
      <c r="X1315" s="20">
        <v>11.2</v>
      </c>
      <c r="Y1315" s="18" t="s">
        <v>19097</v>
      </c>
      <c r="Z1315" s="20">
        <v>28</v>
      </c>
      <c r="AA1315" s="20">
        <v>308</v>
      </c>
      <c r="AB1315" s="19">
        <v>42751</v>
      </c>
    </row>
    <row r="1316" spans="1:28" ht="15" customHeight="1" x14ac:dyDescent="0.25">
      <c r="A1316" t="s">
        <v>736</v>
      </c>
      <c r="B1316" t="e">
        <f>VLOOKUP(O1316+0,'de para'!K:O,3,0)</f>
        <v>#N/A</v>
      </c>
      <c r="C1316" t="str">
        <f t="shared" si="20"/>
        <v>3000</v>
      </c>
      <c r="D1316" t="str">
        <f>IFERROR(VLOOKUP(G1316+0,'de para'!A:C,3,0),"")</f>
        <v/>
      </c>
      <c r="E1316" t="str">
        <f>IF(VLOOKUP(G1316+0,'de para'!E:H,4,0)="EX","Externo","Interno")</f>
        <v>Interno</v>
      </c>
      <c r="F1316" s="21" t="s">
        <v>21150</v>
      </c>
      <c r="G1316" s="21">
        <v>2148</v>
      </c>
      <c r="H1316" s="21" t="s">
        <v>19102</v>
      </c>
      <c r="I1316" s="21" t="s">
        <v>4748</v>
      </c>
      <c r="J1316" s="22">
        <v>42751</v>
      </c>
      <c r="K1316" s="21" t="s">
        <v>19626</v>
      </c>
      <c r="L1316" s="21" t="s">
        <v>19096</v>
      </c>
      <c r="M1316" s="21" t="s">
        <v>20821</v>
      </c>
      <c r="N1316" s="21" t="s">
        <v>19108</v>
      </c>
      <c r="O1316" s="21" t="s">
        <v>20815</v>
      </c>
      <c r="P1316" s="21" t="s">
        <v>20816</v>
      </c>
      <c r="Q1316" s="33">
        <v>-1150</v>
      </c>
      <c r="R1316" s="33">
        <v>75</v>
      </c>
      <c r="S1316" s="33">
        <v>0</v>
      </c>
      <c r="T1316" s="33">
        <v>75</v>
      </c>
      <c r="U1316" s="33">
        <v>0</v>
      </c>
      <c r="V1316" s="33">
        <v>0</v>
      </c>
      <c r="W1316" s="23">
        <v>0</v>
      </c>
      <c r="X1316" s="23">
        <v>11.2</v>
      </c>
      <c r="Y1316" s="21" t="s">
        <v>19097</v>
      </c>
      <c r="Z1316" s="23">
        <v>84</v>
      </c>
      <c r="AA1316" s="23">
        <v>924</v>
      </c>
      <c r="AB1316" s="22">
        <v>42751</v>
      </c>
    </row>
    <row r="1317" spans="1:28" ht="15" customHeight="1" x14ac:dyDescent="0.25">
      <c r="A1317" t="s">
        <v>736</v>
      </c>
      <c r="B1317" t="str">
        <f>VLOOKUP(O1317+0,'de para'!K:O,3,0)</f>
        <v>NA</v>
      </c>
      <c r="C1317" t="str">
        <f t="shared" si="20"/>
        <v>3001</v>
      </c>
      <c r="D1317" t="str">
        <f>IFERROR(VLOOKUP(G1317+0,'de para'!A:C,3,0),"")</f>
        <v/>
      </c>
      <c r="E1317" t="str">
        <f>IF(VLOOKUP(G1317+0,'de para'!E:H,4,0)="EX","Externo","Interno")</f>
        <v>Interno</v>
      </c>
      <c r="F1317" s="18" t="s">
        <v>21150</v>
      </c>
      <c r="G1317" s="18">
        <v>2148</v>
      </c>
      <c r="H1317" s="18" t="s">
        <v>19102</v>
      </c>
      <c r="I1317" s="18" t="s">
        <v>4748</v>
      </c>
      <c r="J1317" s="19">
        <v>42751</v>
      </c>
      <c r="K1317" s="18" t="s">
        <v>19626</v>
      </c>
      <c r="L1317" s="18" t="s">
        <v>19096</v>
      </c>
      <c r="M1317" s="18" t="s">
        <v>20821</v>
      </c>
      <c r="N1317" s="18" t="s">
        <v>19103</v>
      </c>
      <c r="O1317" s="18" t="s">
        <v>20568</v>
      </c>
      <c r="P1317" s="18" t="s">
        <v>800</v>
      </c>
      <c r="Q1317" s="32">
        <v>7470</v>
      </c>
      <c r="R1317" s="32">
        <v>15</v>
      </c>
      <c r="S1317" s="32">
        <v>0</v>
      </c>
      <c r="T1317" s="32">
        <v>15</v>
      </c>
      <c r="U1317" s="32">
        <v>0</v>
      </c>
      <c r="V1317" s="32">
        <v>0</v>
      </c>
      <c r="W1317" s="20">
        <v>0</v>
      </c>
      <c r="X1317" s="20">
        <v>2.37</v>
      </c>
      <c r="Y1317" s="18" t="s">
        <v>19097</v>
      </c>
      <c r="Z1317" s="20">
        <v>0</v>
      </c>
      <c r="AA1317" s="20">
        <v>35.549999999999997</v>
      </c>
      <c r="AB1317" s="19">
        <v>42751</v>
      </c>
    </row>
    <row r="1318" spans="1:28" ht="15" customHeight="1" x14ac:dyDescent="0.25">
      <c r="A1318" t="s">
        <v>736</v>
      </c>
      <c r="B1318" t="e">
        <f>VLOOKUP(O1318+0,'de para'!K:O,3,0)</f>
        <v>#N/A</v>
      </c>
      <c r="C1318" t="str">
        <f t="shared" si="20"/>
        <v>3000</v>
      </c>
      <c r="D1318" t="str">
        <f>IFERROR(VLOOKUP(G1318+0,'de para'!A:C,3,0),"")</f>
        <v/>
      </c>
      <c r="E1318" t="str">
        <f>IF(VLOOKUP(G1318+0,'de para'!E:H,4,0)="EX","Externo","Interno")</f>
        <v>Interno</v>
      </c>
      <c r="F1318" s="21" t="s">
        <v>21151</v>
      </c>
      <c r="G1318" s="21">
        <v>1706</v>
      </c>
      <c r="H1318" s="21" t="s">
        <v>19095</v>
      </c>
      <c r="I1318" s="21" t="s">
        <v>3924</v>
      </c>
      <c r="J1318" s="22">
        <v>42751</v>
      </c>
      <c r="K1318" s="21" t="s">
        <v>19626</v>
      </c>
      <c r="L1318" s="21" t="s">
        <v>19096</v>
      </c>
      <c r="M1318" s="21" t="s">
        <v>20826</v>
      </c>
      <c r="N1318" s="21" t="s">
        <v>19095</v>
      </c>
      <c r="O1318" s="21" t="s">
        <v>20809</v>
      </c>
      <c r="P1318" s="21" t="s">
        <v>20810</v>
      </c>
      <c r="Q1318" s="33">
        <v>-75</v>
      </c>
      <c r="R1318" s="33">
        <v>125</v>
      </c>
      <c r="S1318" s="33">
        <v>0</v>
      </c>
      <c r="T1318" s="33">
        <v>125</v>
      </c>
      <c r="U1318" s="33">
        <v>0</v>
      </c>
      <c r="V1318" s="33">
        <v>0</v>
      </c>
      <c r="W1318" s="23">
        <v>0</v>
      </c>
      <c r="X1318" s="23">
        <v>11.2</v>
      </c>
      <c r="Y1318" s="21" t="s">
        <v>19097</v>
      </c>
      <c r="Z1318" s="23">
        <v>140</v>
      </c>
      <c r="AA1318" s="23">
        <v>1540</v>
      </c>
      <c r="AB1318" s="22">
        <v>42751</v>
      </c>
    </row>
    <row r="1319" spans="1:28" ht="15" customHeight="1" x14ac:dyDescent="0.25">
      <c r="A1319" t="s">
        <v>736</v>
      </c>
      <c r="B1319" t="e">
        <f>VLOOKUP(O1319+0,'de para'!K:O,3,0)</f>
        <v>#N/A</v>
      </c>
      <c r="C1319" t="str">
        <f t="shared" si="20"/>
        <v>3000</v>
      </c>
      <c r="D1319" t="str">
        <f>IFERROR(VLOOKUP(G1319+0,'de para'!A:C,3,0),"")</f>
        <v/>
      </c>
      <c r="E1319" t="str">
        <f>IF(VLOOKUP(G1319+0,'de para'!E:H,4,0)="EX","Externo","Interno")</f>
        <v>Interno</v>
      </c>
      <c r="F1319" s="18" t="s">
        <v>21151</v>
      </c>
      <c r="G1319" s="18">
        <v>1706</v>
      </c>
      <c r="H1319" s="18" t="s">
        <v>19095</v>
      </c>
      <c r="I1319" s="18" t="s">
        <v>3924</v>
      </c>
      <c r="J1319" s="19">
        <v>42751</v>
      </c>
      <c r="K1319" s="18" t="s">
        <v>19626</v>
      </c>
      <c r="L1319" s="18" t="s">
        <v>19096</v>
      </c>
      <c r="M1319" s="18" t="s">
        <v>20826</v>
      </c>
      <c r="N1319" s="18" t="s">
        <v>19102</v>
      </c>
      <c r="O1319" s="18" t="s">
        <v>20811</v>
      </c>
      <c r="P1319" s="18" t="s">
        <v>20812</v>
      </c>
      <c r="Q1319" s="32">
        <v>775</v>
      </c>
      <c r="R1319" s="32">
        <v>75</v>
      </c>
      <c r="S1319" s="32">
        <v>0</v>
      </c>
      <c r="T1319" s="32">
        <v>75</v>
      </c>
      <c r="U1319" s="32">
        <v>0</v>
      </c>
      <c r="V1319" s="32">
        <v>0</v>
      </c>
      <c r="W1319" s="20">
        <v>0</v>
      </c>
      <c r="X1319" s="20">
        <v>11.2</v>
      </c>
      <c r="Y1319" s="18" t="s">
        <v>19097</v>
      </c>
      <c r="Z1319" s="20">
        <v>84</v>
      </c>
      <c r="AA1319" s="20">
        <v>924</v>
      </c>
      <c r="AB1319" s="19">
        <v>42751</v>
      </c>
    </row>
    <row r="1320" spans="1:28" ht="15" customHeight="1" x14ac:dyDescent="0.25">
      <c r="A1320" t="s">
        <v>736</v>
      </c>
      <c r="B1320" t="e">
        <f>VLOOKUP(O1320+0,'de para'!K:O,3,0)</f>
        <v>#N/A</v>
      </c>
      <c r="C1320" t="str">
        <f t="shared" si="20"/>
        <v>3000</v>
      </c>
      <c r="D1320" t="str">
        <f>IFERROR(VLOOKUP(G1320+0,'de para'!A:C,3,0),"")</f>
        <v/>
      </c>
      <c r="E1320" t="str">
        <f>IF(VLOOKUP(G1320+0,'de para'!E:H,4,0)="EX","Externo","Interno")</f>
        <v>Interno</v>
      </c>
      <c r="F1320" s="21" t="s">
        <v>21151</v>
      </c>
      <c r="G1320" s="21">
        <v>1706</v>
      </c>
      <c r="H1320" s="21" t="s">
        <v>19095</v>
      </c>
      <c r="I1320" s="21" t="s">
        <v>3924</v>
      </c>
      <c r="J1320" s="22">
        <v>42751</v>
      </c>
      <c r="K1320" s="21" t="s">
        <v>19626</v>
      </c>
      <c r="L1320" s="21" t="s">
        <v>19096</v>
      </c>
      <c r="M1320" s="21" t="s">
        <v>20826</v>
      </c>
      <c r="N1320" s="21" t="s">
        <v>19108</v>
      </c>
      <c r="O1320" s="21" t="s">
        <v>20813</v>
      </c>
      <c r="P1320" s="21" t="s">
        <v>20814</v>
      </c>
      <c r="Q1320" s="33">
        <v>2075</v>
      </c>
      <c r="R1320" s="33">
        <v>175</v>
      </c>
      <c r="S1320" s="33">
        <v>0</v>
      </c>
      <c r="T1320" s="33">
        <v>175</v>
      </c>
      <c r="U1320" s="33">
        <v>0</v>
      </c>
      <c r="V1320" s="33">
        <v>0</v>
      </c>
      <c r="W1320" s="23">
        <v>0</v>
      </c>
      <c r="X1320" s="23">
        <v>11.2</v>
      </c>
      <c r="Y1320" s="21" t="s">
        <v>19097</v>
      </c>
      <c r="Z1320" s="23">
        <v>196</v>
      </c>
      <c r="AA1320" s="23">
        <v>2156</v>
      </c>
      <c r="AB1320" s="22">
        <v>42751</v>
      </c>
    </row>
    <row r="1321" spans="1:28" ht="15" customHeight="1" x14ac:dyDescent="0.25">
      <c r="A1321" t="s">
        <v>736</v>
      </c>
      <c r="B1321" t="e">
        <f>VLOOKUP(O1321+0,'de para'!K:O,3,0)</f>
        <v>#N/A</v>
      </c>
      <c r="C1321" t="str">
        <f t="shared" si="20"/>
        <v>3000</v>
      </c>
      <c r="D1321" t="str">
        <f>IFERROR(VLOOKUP(G1321+0,'de para'!A:C,3,0),"")</f>
        <v/>
      </c>
      <c r="E1321" t="str">
        <f>IF(VLOOKUP(G1321+0,'de para'!E:H,4,0)="EX","Externo","Interno")</f>
        <v>Interno</v>
      </c>
      <c r="F1321" s="18" t="s">
        <v>21151</v>
      </c>
      <c r="G1321" s="18">
        <v>1706</v>
      </c>
      <c r="H1321" s="18" t="s">
        <v>19095</v>
      </c>
      <c r="I1321" s="18" t="s">
        <v>3924</v>
      </c>
      <c r="J1321" s="19">
        <v>42751</v>
      </c>
      <c r="K1321" s="18" t="s">
        <v>19626</v>
      </c>
      <c r="L1321" s="18" t="s">
        <v>19096</v>
      </c>
      <c r="M1321" s="18" t="s">
        <v>20826</v>
      </c>
      <c r="N1321" s="18" t="s">
        <v>19103</v>
      </c>
      <c r="O1321" s="18" t="s">
        <v>20815</v>
      </c>
      <c r="P1321" s="18" t="s">
        <v>20816</v>
      </c>
      <c r="Q1321" s="32">
        <v>-1225</v>
      </c>
      <c r="R1321" s="32">
        <v>250</v>
      </c>
      <c r="S1321" s="32">
        <v>0</v>
      </c>
      <c r="T1321" s="32">
        <v>250</v>
      </c>
      <c r="U1321" s="32">
        <v>0</v>
      </c>
      <c r="V1321" s="32">
        <v>0</v>
      </c>
      <c r="W1321" s="20">
        <v>0</v>
      </c>
      <c r="X1321" s="20">
        <v>11.2</v>
      </c>
      <c r="Y1321" s="18" t="s">
        <v>19097</v>
      </c>
      <c r="Z1321" s="20">
        <v>280</v>
      </c>
      <c r="AA1321" s="20">
        <v>3080</v>
      </c>
      <c r="AB1321" s="19">
        <v>42751</v>
      </c>
    </row>
    <row r="1322" spans="1:28" ht="15" customHeight="1" x14ac:dyDescent="0.25">
      <c r="A1322" t="s">
        <v>736</v>
      </c>
      <c r="B1322" t="str">
        <f>VLOOKUP(O1322+0,'de para'!K:O,3,0)</f>
        <v>NA</v>
      </c>
      <c r="C1322" t="str">
        <f t="shared" si="20"/>
        <v>3001</v>
      </c>
      <c r="D1322" t="str">
        <f>IFERROR(VLOOKUP(G1322+0,'de para'!A:C,3,0),"")</f>
        <v/>
      </c>
      <c r="E1322" t="str">
        <f>IF(VLOOKUP(G1322+0,'de para'!E:H,4,0)="EX","Externo","Interno")</f>
        <v>Interno</v>
      </c>
      <c r="F1322" s="21" t="s">
        <v>21151</v>
      </c>
      <c r="G1322" s="21">
        <v>1706</v>
      </c>
      <c r="H1322" s="21" t="s">
        <v>19095</v>
      </c>
      <c r="I1322" s="21" t="s">
        <v>3924</v>
      </c>
      <c r="J1322" s="22">
        <v>42751</v>
      </c>
      <c r="K1322" s="21" t="s">
        <v>19626</v>
      </c>
      <c r="L1322" s="21" t="s">
        <v>19096</v>
      </c>
      <c r="M1322" s="21" t="s">
        <v>20826</v>
      </c>
      <c r="N1322" s="21" t="s">
        <v>19291</v>
      </c>
      <c r="O1322" s="21" t="s">
        <v>19199</v>
      </c>
      <c r="P1322" s="21" t="s">
        <v>797</v>
      </c>
      <c r="Q1322" s="33">
        <v>3750</v>
      </c>
      <c r="R1322" s="33">
        <v>50</v>
      </c>
      <c r="S1322" s="33">
        <v>0</v>
      </c>
      <c r="T1322" s="33">
        <v>50</v>
      </c>
      <c r="U1322" s="33">
        <v>0</v>
      </c>
      <c r="V1322" s="33">
        <v>0</v>
      </c>
      <c r="W1322" s="23">
        <v>0</v>
      </c>
      <c r="X1322" s="23">
        <v>9.69</v>
      </c>
      <c r="Y1322" s="21" t="s">
        <v>19097</v>
      </c>
      <c r="Z1322" s="23">
        <v>0</v>
      </c>
      <c r="AA1322" s="23">
        <v>484.5</v>
      </c>
      <c r="AB1322" s="22">
        <v>42751</v>
      </c>
    </row>
    <row r="1323" spans="1:28" ht="15" customHeight="1" x14ac:dyDescent="0.25">
      <c r="A1323" t="s">
        <v>736</v>
      </c>
      <c r="B1323" t="e">
        <f>VLOOKUP(O1323+0,'de para'!K:O,3,0)</f>
        <v>#N/A</v>
      </c>
      <c r="C1323" t="str">
        <f t="shared" si="20"/>
        <v>3000</v>
      </c>
      <c r="D1323" t="str">
        <f>IFERROR(VLOOKUP(G1323+0,'de para'!A:C,3,0),"")</f>
        <v/>
      </c>
      <c r="E1323" t="str">
        <f>IF(VLOOKUP(G1323+0,'de para'!E:H,4,0)="EX","Externo","Interno")</f>
        <v>Interno</v>
      </c>
      <c r="F1323" s="18" t="s">
        <v>21152</v>
      </c>
      <c r="G1323" s="18">
        <v>394</v>
      </c>
      <c r="H1323" s="18" t="s">
        <v>19095</v>
      </c>
      <c r="I1323" s="18" t="s">
        <v>1536</v>
      </c>
      <c r="J1323" s="19">
        <v>42751</v>
      </c>
      <c r="K1323" s="18" t="s">
        <v>19626</v>
      </c>
      <c r="L1323" s="18" t="s">
        <v>19096</v>
      </c>
      <c r="M1323" s="18" t="s">
        <v>19107</v>
      </c>
      <c r="N1323" s="18" t="s">
        <v>19095</v>
      </c>
      <c r="O1323" s="18" t="s">
        <v>20811</v>
      </c>
      <c r="P1323" s="18" t="s">
        <v>20812</v>
      </c>
      <c r="Q1323" s="32">
        <v>700</v>
      </c>
      <c r="R1323" s="32">
        <v>25</v>
      </c>
      <c r="S1323" s="32">
        <v>0</v>
      </c>
      <c r="T1323" s="32">
        <v>25</v>
      </c>
      <c r="U1323" s="32">
        <v>0</v>
      </c>
      <c r="V1323" s="32">
        <v>0</v>
      </c>
      <c r="W1323" s="20">
        <v>0</v>
      </c>
      <c r="X1323" s="20">
        <v>11.2</v>
      </c>
      <c r="Y1323" s="18" t="s">
        <v>19097</v>
      </c>
      <c r="Z1323" s="20">
        <v>28</v>
      </c>
      <c r="AA1323" s="20">
        <v>308</v>
      </c>
      <c r="AB1323" s="19">
        <v>42751</v>
      </c>
    </row>
    <row r="1324" spans="1:28" ht="15" customHeight="1" x14ac:dyDescent="0.25">
      <c r="A1324" t="s">
        <v>736</v>
      </c>
      <c r="B1324" t="e">
        <f>VLOOKUP(O1324+0,'de para'!K:O,3,0)</f>
        <v>#N/A</v>
      </c>
      <c r="C1324" t="str">
        <f t="shared" si="20"/>
        <v>3000</v>
      </c>
      <c r="D1324" t="str">
        <f>IFERROR(VLOOKUP(G1324+0,'de para'!A:C,3,0),"")</f>
        <v/>
      </c>
      <c r="E1324" t="str">
        <f>IF(VLOOKUP(G1324+0,'de para'!E:H,4,0)="EX","Externo","Interno")</f>
        <v>Interno</v>
      </c>
      <c r="F1324" s="21" t="s">
        <v>21152</v>
      </c>
      <c r="G1324" s="21">
        <v>394</v>
      </c>
      <c r="H1324" s="21" t="s">
        <v>19095</v>
      </c>
      <c r="I1324" s="21" t="s">
        <v>1536</v>
      </c>
      <c r="J1324" s="22">
        <v>42751</v>
      </c>
      <c r="K1324" s="21" t="s">
        <v>19626</v>
      </c>
      <c r="L1324" s="21" t="s">
        <v>19096</v>
      </c>
      <c r="M1324" s="21" t="s">
        <v>19107</v>
      </c>
      <c r="N1324" s="21" t="s">
        <v>19102</v>
      </c>
      <c r="O1324" s="21" t="s">
        <v>20815</v>
      </c>
      <c r="P1324" s="21" t="s">
        <v>20816</v>
      </c>
      <c r="Q1324" s="33">
        <v>-1475</v>
      </c>
      <c r="R1324" s="33">
        <v>25</v>
      </c>
      <c r="S1324" s="33">
        <v>0</v>
      </c>
      <c r="T1324" s="33">
        <v>25</v>
      </c>
      <c r="U1324" s="33">
        <v>0</v>
      </c>
      <c r="V1324" s="33">
        <v>0</v>
      </c>
      <c r="W1324" s="23">
        <v>0</v>
      </c>
      <c r="X1324" s="23">
        <v>11.2</v>
      </c>
      <c r="Y1324" s="21" t="s">
        <v>19097</v>
      </c>
      <c r="Z1324" s="23">
        <v>28</v>
      </c>
      <c r="AA1324" s="23">
        <v>308</v>
      </c>
      <c r="AB1324" s="22">
        <v>42751</v>
      </c>
    </row>
    <row r="1325" spans="1:28" ht="15" customHeight="1" x14ac:dyDescent="0.25">
      <c r="A1325" t="s">
        <v>736</v>
      </c>
      <c r="B1325" t="str">
        <f>VLOOKUP(O1325+0,'de para'!K:O,3,0)</f>
        <v>NA</v>
      </c>
      <c r="C1325" t="str">
        <f t="shared" si="20"/>
        <v>3001</v>
      </c>
      <c r="D1325" t="str">
        <f>IFERROR(VLOOKUP(G1325+0,'de para'!A:C,3,0),"")</f>
        <v/>
      </c>
      <c r="E1325" t="str">
        <f>IF(VLOOKUP(G1325+0,'de para'!E:H,4,0)="EX","Externo","Interno")</f>
        <v>Interno</v>
      </c>
      <c r="F1325" s="18" t="s">
        <v>21152</v>
      </c>
      <c r="G1325" s="18">
        <v>394</v>
      </c>
      <c r="H1325" s="18" t="s">
        <v>19095</v>
      </c>
      <c r="I1325" s="18" t="s">
        <v>1536</v>
      </c>
      <c r="J1325" s="19">
        <v>42751</v>
      </c>
      <c r="K1325" s="18" t="s">
        <v>19626</v>
      </c>
      <c r="L1325" s="18" t="s">
        <v>19096</v>
      </c>
      <c r="M1325" s="18" t="s">
        <v>19107</v>
      </c>
      <c r="N1325" s="18" t="s">
        <v>19108</v>
      </c>
      <c r="O1325" s="18" t="s">
        <v>20581</v>
      </c>
      <c r="P1325" s="18" t="s">
        <v>10122</v>
      </c>
      <c r="Q1325" s="32">
        <v>3225</v>
      </c>
      <c r="R1325" s="32">
        <v>25</v>
      </c>
      <c r="S1325" s="32">
        <v>0</v>
      </c>
      <c r="T1325" s="32">
        <v>25</v>
      </c>
      <c r="U1325" s="32">
        <v>0</v>
      </c>
      <c r="V1325" s="32">
        <v>0</v>
      </c>
      <c r="W1325" s="20">
        <v>0</v>
      </c>
      <c r="X1325" s="20">
        <v>8.69</v>
      </c>
      <c r="Y1325" s="18" t="s">
        <v>19097</v>
      </c>
      <c r="Z1325" s="20">
        <v>0</v>
      </c>
      <c r="AA1325" s="20">
        <v>217.25</v>
      </c>
      <c r="AB1325" s="19">
        <v>42751</v>
      </c>
    </row>
    <row r="1326" spans="1:28" ht="15" customHeight="1" x14ac:dyDescent="0.25">
      <c r="A1326" t="s">
        <v>736</v>
      </c>
      <c r="B1326" t="str">
        <f>VLOOKUP(O1326+0,'de para'!K:O,3,0)</f>
        <v>NA</v>
      </c>
      <c r="C1326" t="str">
        <f t="shared" si="20"/>
        <v>3001</v>
      </c>
      <c r="D1326" t="str">
        <f>IFERROR(VLOOKUP(G1326+0,'de para'!A:C,3,0),"")</f>
        <v/>
      </c>
      <c r="E1326" t="str">
        <f>IF(VLOOKUP(G1326+0,'de para'!E:H,4,0)="EX","Externo","Interno")</f>
        <v>Interno</v>
      </c>
      <c r="F1326" s="21" t="s">
        <v>21152</v>
      </c>
      <c r="G1326" s="21">
        <v>394</v>
      </c>
      <c r="H1326" s="21" t="s">
        <v>19095</v>
      </c>
      <c r="I1326" s="21" t="s">
        <v>1536</v>
      </c>
      <c r="J1326" s="22">
        <v>42751</v>
      </c>
      <c r="K1326" s="21" t="s">
        <v>19626</v>
      </c>
      <c r="L1326" s="21" t="s">
        <v>19096</v>
      </c>
      <c r="M1326" s="21" t="s">
        <v>19107</v>
      </c>
      <c r="N1326" s="21" t="s">
        <v>19103</v>
      </c>
      <c r="O1326" s="21" t="s">
        <v>20568</v>
      </c>
      <c r="P1326" s="21" t="s">
        <v>800</v>
      </c>
      <c r="Q1326" s="33">
        <v>7455</v>
      </c>
      <c r="R1326" s="33">
        <v>30</v>
      </c>
      <c r="S1326" s="33">
        <v>0</v>
      </c>
      <c r="T1326" s="33">
        <v>30</v>
      </c>
      <c r="U1326" s="33">
        <v>0</v>
      </c>
      <c r="V1326" s="33">
        <v>0</v>
      </c>
      <c r="W1326" s="23">
        <v>0</v>
      </c>
      <c r="X1326" s="23">
        <v>2.37</v>
      </c>
      <c r="Y1326" s="21" t="s">
        <v>19097</v>
      </c>
      <c r="Z1326" s="23">
        <v>0</v>
      </c>
      <c r="AA1326" s="23">
        <v>71.099999999999994</v>
      </c>
      <c r="AB1326" s="22">
        <v>42751</v>
      </c>
    </row>
    <row r="1327" spans="1:28" ht="15" customHeight="1" x14ac:dyDescent="0.25">
      <c r="A1327" t="s">
        <v>736</v>
      </c>
      <c r="B1327" t="str">
        <f>VLOOKUP(O1327+0,'de para'!K:O,3,0)</f>
        <v>NA</v>
      </c>
      <c r="C1327" t="str">
        <f t="shared" si="20"/>
        <v>3002</v>
      </c>
      <c r="D1327" t="str">
        <f>IFERROR(VLOOKUP(G1327+0,'de para'!A:C,3,0),"")</f>
        <v/>
      </c>
      <c r="E1327" t="str">
        <f>IF(VLOOKUP(G1327+0,'de para'!E:H,4,0)="EX","Externo","Interno")</f>
        <v>Interno</v>
      </c>
      <c r="F1327" s="18" t="s">
        <v>21152</v>
      </c>
      <c r="G1327" s="18">
        <v>394</v>
      </c>
      <c r="H1327" s="18" t="s">
        <v>19095</v>
      </c>
      <c r="I1327" s="18" t="s">
        <v>1536</v>
      </c>
      <c r="J1327" s="19">
        <v>42751</v>
      </c>
      <c r="K1327" s="18" t="s">
        <v>19626</v>
      </c>
      <c r="L1327" s="18" t="s">
        <v>19096</v>
      </c>
      <c r="M1327" s="18" t="s">
        <v>19107</v>
      </c>
      <c r="N1327" s="18" t="s">
        <v>19291</v>
      </c>
      <c r="O1327" s="18" t="s">
        <v>20570</v>
      </c>
      <c r="P1327" s="18" t="s">
        <v>812</v>
      </c>
      <c r="Q1327" s="32">
        <v>32</v>
      </c>
      <c r="R1327" s="32">
        <v>2</v>
      </c>
      <c r="S1327" s="32">
        <v>0</v>
      </c>
      <c r="T1327" s="32">
        <v>2</v>
      </c>
      <c r="U1327" s="32">
        <v>0</v>
      </c>
      <c r="V1327" s="32">
        <v>0</v>
      </c>
      <c r="W1327" s="20">
        <v>0</v>
      </c>
      <c r="X1327" s="20">
        <v>52.44</v>
      </c>
      <c r="Y1327" s="18" t="s">
        <v>19097</v>
      </c>
      <c r="Z1327" s="20">
        <v>0</v>
      </c>
      <c r="AA1327" s="20">
        <v>104.88</v>
      </c>
      <c r="AB1327" s="19">
        <v>42751</v>
      </c>
    </row>
    <row r="1328" spans="1:28" ht="15" customHeight="1" x14ac:dyDescent="0.25">
      <c r="A1328" t="s">
        <v>736</v>
      </c>
      <c r="B1328" t="e">
        <f>VLOOKUP(O1328+0,'de para'!K:O,3,0)</f>
        <v>#N/A</v>
      </c>
      <c r="C1328" t="str">
        <f t="shared" si="20"/>
        <v>3000</v>
      </c>
      <c r="D1328" t="str">
        <f>IFERROR(VLOOKUP(G1328+0,'de para'!A:C,3,0),"")</f>
        <v/>
      </c>
      <c r="E1328" t="str">
        <f>IF(VLOOKUP(G1328+0,'de para'!E:H,4,0)="EX","Externo","Interno")</f>
        <v>Interno</v>
      </c>
      <c r="F1328" s="21" t="s">
        <v>21153</v>
      </c>
      <c r="G1328" s="21">
        <v>610</v>
      </c>
      <c r="H1328" s="21" t="s">
        <v>19095</v>
      </c>
      <c r="I1328" s="21" t="s">
        <v>1928</v>
      </c>
      <c r="J1328" s="22">
        <v>42751</v>
      </c>
      <c r="K1328" s="21" t="s">
        <v>19626</v>
      </c>
      <c r="L1328" s="21" t="s">
        <v>19096</v>
      </c>
      <c r="M1328" s="21" t="s">
        <v>20821</v>
      </c>
      <c r="N1328" s="21" t="s">
        <v>19095</v>
      </c>
      <c r="O1328" s="21" t="s">
        <v>20813</v>
      </c>
      <c r="P1328" s="21" t="s">
        <v>20814</v>
      </c>
      <c r="Q1328" s="33">
        <v>1900</v>
      </c>
      <c r="R1328" s="33">
        <v>75</v>
      </c>
      <c r="S1328" s="33">
        <v>0</v>
      </c>
      <c r="T1328" s="33">
        <v>75</v>
      </c>
      <c r="U1328" s="33">
        <v>0</v>
      </c>
      <c r="V1328" s="33">
        <v>0</v>
      </c>
      <c r="W1328" s="23">
        <v>0</v>
      </c>
      <c r="X1328" s="23">
        <v>11.2</v>
      </c>
      <c r="Y1328" s="21" t="s">
        <v>19097</v>
      </c>
      <c r="Z1328" s="23">
        <v>84</v>
      </c>
      <c r="AA1328" s="23">
        <v>924</v>
      </c>
      <c r="AB1328" s="22">
        <v>42751</v>
      </c>
    </row>
    <row r="1329" spans="1:28" ht="15" customHeight="1" x14ac:dyDescent="0.25">
      <c r="A1329" t="s">
        <v>736</v>
      </c>
      <c r="B1329" t="e">
        <f>VLOOKUP(O1329+0,'de para'!K:O,3,0)</f>
        <v>#N/A</v>
      </c>
      <c r="C1329" t="str">
        <f t="shared" si="20"/>
        <v>3000</v>
      </c>
      <c r="D1329" t="str">
        <f>IFERROR(VLOOKUP(G1329+0,'de para'!A:C,3,0),"")</f>
        <v/>
      </c>
      <c r="E1329" t="str">
        <f>IF(VLOOKUP(G1329+0,'de para'!E:H,4,0)="EX","Externo","Interno")</f>
        <v>Interno</v>
      </c>
      <c r="F1329" s="18" t="s">
        <v>21153</v>
      </c>
      <c r="G1329" s="18">
        <v>610</v>
      </c>
      <c r="H1329" s="18" t="s">
        <v>19095</v>
      </c>
      <c r="I1329" s="18" t="s">
        <v>1928</v>
      </c>
      <c r="J1329" s="19">
        <v>42751</v>
      </c>
      <c r="K1329" s="18" t="s">
        <v>19626</v>
      </c>
      <c r="L1329" s="18" t="s">
        <v>19096</v>
      </c>
      <c r="M1329" s="18" t="s">
        <v>20821</v>
      </c>
      <c r="N1329" s="18" t="s">
        <v>19102</v>
      </c>
      <c r="O1329" s="18" t="s">
        <v>20815</v>
      </c>
      <c r="P1329" s="18" t="s">
        <v>20816</v>
      </c>
      <c r="Q1329" s="32">
        <v>-1500</v>
      </c>
      <c r="R1329" s="32">
        <v>150</v>
      </c>
      <c r="S1329" s="32">
        <v>0</v>
      </c>
      <c r="T1329" s="32">
        <v>150</v>
      </c>
      <c r="U1329" s="32">
        <v>0</v>
      </c>
      <c r="V1329" s="32">
        <v>0</v>
      </c>
      <c r="W1329" s="20">
        <v>0</v>
      </c>
      <c r="X1329" s="20">
        <v>11.2</v>
      </c>
      <c r="Y1329" s="18" t="s">
        <v>19097</v>
      </c>
      <c r="Z1329" s="20">
        <v>168</v>
      </c>
      <c r="AA1329" s="20">
        <v>1848</v>
      </c>
      <c r="AB1329" s="19">
        <v>42751</v>
      </c>
    </row>
    <row r="1330" spans="1:28" ht="15" customHeight="1" x14ac:dyDescent="0.25">
      <c r="A1330" t="s">
        <v>736</v>
      </c>
      <c r="B1330" t="str">
        <f>VLOOKUP(O1330+0,'de para'!K:O,3,0)</f>
        <v>NA</v>
      </c>
      <c r="C1330" t="str">
        <f t="shared" si="20"/>
        <v>3001</v>
      </c>
      <c r="D1330" t="str">
        <f>IFERROR(VLOOKUP(G1330+0,'de para'!A:C,3,0),"")</f>
        <v/>
      </c>
      <c r="E1330" t="str">
        <f>IF(VLOOKUP(G1330+0,'de para'!E:H,4,0)="EX","Externo","Interno")</f>
        <v>Interno</v>
      </c>
      <c r="F1330" s="21" t="s">
        <v>21153</v>
      </c>
      <c r="G1330" s="21">
        <v>610</v>
      </c>
      <c r="H1330" s="21" t="s">
        <v>19095</v>
      </c>
      <c r="I1330" s="21" t="s">
        <v>1928</v>
      </c>
      <c r="J1330" s="22">
        <v>42751</v>
      </c>
      <c r="K1330" s="21" t="s">
        <v>19626</v>
      </c>
      <c r="L1330" s="21" t="s">
        <v>19096</v>
      </c>
      <c r="M1330" s="21" t="s">
        <v>20821</v>
      </c>
      <c r="N1330" s="21" t="s">
        <v>19108</v>
      </c>
      <c r="O1330" s="21" t="s">
        <v>20581</v>
      </c>
      <c r="P1330" s="21" t="s">
        <v>10122</v>
      </c>
      <c r="Q1330" s="33">
        <v>3200</v>
      </c>
      <c r="R1330" s="33">
        <v>25</v>
      </c>
      <c r="S1330" s="33">
        <v>0</v>
      </c>
      <c r="T1330" s="33">
        <v>25</v>
      </c>
      <c r="U1330" s="33">
        <v>0</v>
      </c>
      <c r="V1330" s="33">
        <v>0</v>
      </c>
      <c r="W1330" s="23">
        <v>0</v>
      </c>
      <c r="X1330" s="23">
        <v>8.69</v>
      </c>
      <c r="Y1330" s="21" t="s">
        <v>19097</v>
      </c>
      <c r="Z1330" s="23">
        <v>0</v>
      </c>
      <c r="AA1330" s="23">
        <v>217.25</v>
      </c>
      <c r="AB1330" s="22">
        <v>42751</v>
      </c>
    </row>
    <row r="1331" spans="1:28" ht="15" customHeight="1" x14ac:dyDescent="0.25">
      <c r="A1331" t="s">
        <v>736</v>
      </c>
      <c r="B1331" t="str">
        <f>VLOOKUP(O1331+0,'de para'!K:O,3,0)</f>
        <v>NA</v>
      </c>
      <c r="C1331" t="str">
        <f t="shared" si="20"/>
        <v>3001</v>
      </c>
      <c r="D1331" t="str">
        <f>IFERROR(VLOOKUP(G1331+0,'de para'!A:C,3,0),"")</f>
        <v/>
      </c>
      <c r="E1331" t="str">
        <f>IF(VLOOKUP(G1331+0,'de para'!E:H,4,0)="EX","Externo","Interno")</f>
        <v>Interno</v>
      </c>
      <c r="F1331" s="18" t="s">
        <v>21153</v>
      </c>
      <c r="G1331" s="18">
        <v>610</v>
      </c>
      <c r="H1331" s="18" t="s">
        <v>19095</v>
      </c>
      <c r="I1331" s="18" t="s">
        <v>1928</v>
      </c>
      <c r="J1331" s="19">
        <v>42751</v>
      </c>
      <c r="K1331" s="18" t="s">
        <v>19626</v>
      </c>
      <c r="L1331" s="18" t="s">
        <v>19096</v>
      </c>
      <c r="M1331" s="18" t="s">
        <v>20821</v>
      </c>
      <c r="N1331" s="18" t="s">
        <v>19103</v>
      </c>
      <c r="O1331" s="18" t="s">
        <v>20567</v>
      </c>
      <c r="P1331" s="18" t="s">
        <v>815</v>
      </c>
      <c r="Q1331" s="32">
        <v>3050</v>
      </c>
      <c r="R1331" s="32">
        <v>25</v>
      </c>
      <c r="S1331" s="32">
        <v>0</v>
      </c>
      <c r="T1331" s="32">
        <v>25</v>
      </c>
      <c r="U1331" s="32">
        <v>0</v>
      </c>
      <c r="V1331" s="32">
        <v>0</v>
      </c>
      <c r="W1331" s="20">
        <v>0</v>
      </c>
      <c r="X1331" s="20">
        <v>7.44</v>
      </c>
      <c r="Y1331" s="18" t="s">
        <v>19097</v>
      </c>
      <c r="Z1331" s="20">
        <v>0</v>
      </c>
      <c r="AA1331" s="20">
        <v>186</v>
      </c>
      <c r="AB1331" s="19">
        <v>42751</v>
      </c>
    </row>
    <row r="1332" spans="1:28" ht="15" customHeight="1" x14ac:dyDescent="0.25">
      <c r="A1332" t="s">
        <v>736</v>
      </c>
      <c r="B1332" t="str">
        <f>VLOOKUP(O1332+0,'de para'!K:O,3,0)</f>
        <v>NA</v>
      </c>
      <c r="C1332" t="str">
        <f t="shared" si="20"/>
        <v>3001</v>
      </c>
      <c r="D1332" t="str">
        <f>IFERROR(VLOOKUP(G1332+0,'de para'!A:C,3,0),"")</f>
        <v/>
      </c>
      <c r="E1332" t="str">
        <f>IF(VLOOKUP(G1332+0,'de para'!E:H,4,0)="EX","Externo","Interno")</f>
        <v>Interno</v>
      </c>
      <c r="F1332" s="21" t="s">
        <v>21153</v>
      </c>
      <c r="G1332" s="21">
        <v>610</v>
      </c>
      <c r="H1332" s="21" t="s">
        <v>19095</v>
      </c>
      <c r="I1332" s="21" t="s">
        <v>1928</v>
      </c>
      <c r="J1332" s="22">
        <v>42751</v>
      </c>
      <c r="K1332" s="21" t="s">
        <v>19626</v>
      </c>
      <c r="L1332" s="21" t="s">
        <v>19096</v>
      </c>
      <c r="M1332" s="21" t="s">
        <v>20821</v>
      </c>
      <c r="N1332" s="21" t="s">
        <v>19291</v>
      </c>
      <c r="O1332" s="21" t="s">
        <v>20563</v>
      </c>
      <c r="P1332" s="21" t="s">
        <v>804</v>
      </c>
      <c r="Q1332" s="33">
        <v>833</v>
      </c>
      <c r="R1332" s="33">
        <v>6</v>
      </c>
      <c r="S1332" s="33">
        <v>0</v>
      </c>
      <c r="T1332" s="33">
        <v>6</v>
      </c>
      <c r="U1332" s="33">
        <v>0</v>
      </c>
      <c r="V1332" s="33">
        <v>0</v>
      </c>
      <c r="W1332" s="23">
        <v>0</v>
      </c>
      <c r="X1332" s="23">
        <v>7.49</v>
      </c>
      <c r="Y1332" s="21" t="s">
        <v>19097</v>
      </c>
      <c r="Z1332" s="23">
        <v>0</v>
      </c>
      <c r="AA1332" s="23">
        <v>44.94</v>
      </c>
      <c r="AB1332" s="22">
        <v>42751</v>
      </c>
    </row>
    <row r="1333" spans="1:28" ht="15" customHeight="1" x14ac:dyDescent="0.25">
      <c r="A1333" t="s">
        <v>736</v>
      </c>
      <c r="B1333" t="str">
        <f>VLOOKUP(O1333+0,'de para'!K:O,3,0)</f>
        <v>NA</v>
      </c>
      <c r="C1333" t="str">
        <f t="shared" si="20"/>
        <v>3001</v>
      </c>
      <c r="D1333" t="str">
        <f>IFERROR(VLOOKUP(G1333+0,'de para'!A:C,3,0),"")</f>
        <v/>
      </c>
      <c r="E1333" t="str">
        <f>IF(VLOOKUP(G1333+0,'de para'!E:H,4,0)="EX","Externo","Interno")</f>
        <v>Interno</v>
      </c>
      <c r="F1333" s="18" t="s">
        <v>21153</v>
      </c>
      <c r="G1333" s="18">
        <v>610</v>
      </c>
      <c r="H1333" s="18" t="s">
        <v>19095</v>
      </c>
      <c r="I1333" s="18" t="s">
        <v>1928</v>
      </c>
      <c r="J1333" s="19">
        <v>42751</v>
      </c>
      <c r="K1333" s="18" t="s">
        <v>19626</v>
      </c>
      <c r="L1333" s="18" t="s">
        <v>19096</v>
      </c>
      <c r="M1333" s="18" t="s">
        <v>20821</v>
      </c>
      <c r="N1333" s="18" t="s">
        <v>19104</v>
      </c>
      <c r="O1333" s="18" t="s">
        <v>20564</v>
      </c>
      <c r="P1333" s="18" t="s">
        <v>806</v>
      </c>
      <c r="Q1333" s="32">
        <v>1608</v>
      </c>
      <c r="R1333" s="32">
        <v>6</v>
      </c>
      <c r="S1333" s="32">
        <v>0</v>
      </c>
      <c r="T1333" s="32">
        <v>6</v>
      </c>
      <c r="U1333" s="32">
        <v>0</v>
      </c>
      <c r="V1333" s="32">
        <v>0</v>
      </c>
      <c r="W1333" s="20">
        <v>0</v>
      </c>
      <c r="X1333" s="20">
        <v>10.66</v>
      </c>
      <c r="Y1333" s="18" t="s">
        <v>19097</v>
      </c>
      <c r="Z1333" s="20">
        <v>0</v>
      </c>
      <c r="AA1333" s="20">
        <v>63.96</v>
      </c>
      <c r="AB1333" s="19">
        <v>42751</v>
      </c>
    </row>
    <row r="1334" spans="1:28" ht="15" customHeight="1" x14ac:dyDescent="0.25">
      <c r="A1334" t="s">
        <v>736</v>
      </c>
      <c r="B1334" t="e">
        <f>VLOOKUP(O1334+0,'de para'!K:O,3,0)</f>
        <v>#N/A</v>
      </c>
      <c r="C1334" t="str">
        <f t="shared" si="20"/>
        <v>3000</v>
      </c>
      <c r="D1334" t="str">
        <f>IFERROR(VLOOKUP(G1334+0,'de para'!A:C,3,0),"")</f>
        <v/>
      </c>
      <c r="E1334" t="str">
        <f>IF(VLOOKUP(G1334+0,'de para'!E:H,4,0)="EX","Externo","Interno")</f>
        <v>Interno</v>
      </c>
      <c r="F1334" s="21" t="s">
        <v>21153</v>
      </c>
      <c r="G1334" s="21">
        <v>610</v>
      </c>
      <c r="H1334" s="21" t="s">
        <v>19095</v>
      </c>
      <c r="I1334" s="21" t="s">
        <v>1928</v>
      </c>
      <c r="J1334" s="22">
        <v>42751</v>
      </c>
      <c r="K1334" s="21" t="s">
        <v>19626</v>
      </c>
      <c r="L1334" s="21" t="s">
        <v>19096</v>
      </c>
      <c r="M1334" s="21" t="s">
        <v>20821</v>
      </c>
      <c r="N1334" s="21" t="s">
        <v>19112</v>
      </c>
      <c r="O1334" s="21" t="s">
        <v>20811</v>
      </c>
      <c r="P1334" s="21" t="s">
        <v>20812</v>
      </c>
      <c r="Q1334" s="33">
        <v>675</v>
      </c>
      <c r="R1334" s="33">
        <v>50</v>
      </c>
      <c r="S1334" s="33">
        <v>0</v>
      </c>
      <c r="T1334" s="33">
        <v>50</v>
      </c>
      <c r="U1334" s="33">
        <v>0</v>
      </c>
      <c r="V1334" s="33">
        <v>0</v>
      </c>
      <c r="W1334" s="23">
        <v>0</v>
      </c>
      <c r="X1334" s="23">
        <v>11.2</v>
      </c>
      <c r="Y1334" s="21" t="s">
        <v>19097</v>
      </c>
      <c r="Z1334" s="23">
        <v>56</v>
      </c>
      <c r="AA1334" s="23">
        <v>616</v>
      </c>
      <c r="AB1334" s="22">
        <v>42753</v>
      </c>
    </row>
    <row r="1335" spans="1:28" ht="15" customHeight="1" x14ac:dyDescent="0.25">
      <c r="A1335" t="s">
        <v>736</v>
      </c>
      <c r="B1335" t="str">
        <f>VLOOKUP(O1335+0,'de para'!K:O,3,0)</f>
        <v>NA</v>
      </c>
      <c r="C1335" t="str">
        <f t="shared" si="20"/>
        <v>3001</v>
      </c>
      <c r="D1335" t="str">
        <f>IFERROR(VLOOKUP(G1335+0,'de para'!A:C,3,0),"")</f>
        <v/>
      </c>
      <c r="E1335" t="str">
        <f>IF(VLOOKUP(G1335+0,'de para'!E:H,4,0)="EX","Externo","Interno")</f>
        <v>Externo</v>
      </c>
      <c r="F1335" s="18" t="s">
        <v>21154</v>
      </c>
      <c r="G1335" s="18">
        <v>121</v>
      </c>
      <c r="H1335" s="18" t="s">
        <v>19095</v>
      </c>
      <c r="I1335" s="18" t="s">
        <v>782</v>
      </c>
      <c r="J1335" s="19">
        <v>42751</v>
      </c>
      <c r="K1335" s="18" t="s">
        <v>19150</v>
      </c>
      <c r="L1335" s="18" t="s">
        <v>19096</v>
      </c>
      <c r="M1335" s="18" t="s">
        <v>20510</v>
      </c>
      <c r="N1335" s="18" t="s">
        <v>19095</v>
      </c>
      <c r="O1335" s="18" t="s">
        <v>20526</v>
      </c>
      <c r="P1335" s="18" t="s">
        <v>784</v>
      </c>
      <c r="Q1335" s="32">
        <v>-35000</v>
      </c>
      <c r="R1335" s="32">
        <v>35250</v>
      </c>
      <c r="S1335" s="32">
        <v>0</v>
      </c>
      <c r="T1335" s="32">
        <v>35250</v>
      </c>
      <c r="U1335" s="32">
        <v>0</v>
      </c>
      <c r="V1335" s="32">
        <v>0</v>
      </c>
      <c r="W1335" s="20">
        <v>0</v>
      </c>
      <c r="X1335" s="20">
        <v>2.35</v>
      </c>
      <c r="Y1335" s="18" t="s">
        <v>19097</v>
      </c>
      <c r="Z1335" s="20">
        <v>0</v>
      </c>
      <c r="AA1335" s="20">
        <v>82946.14</v>
      </c>
      <c r="AB1335" s="19">
        <v>42766</v>
      </c>
    </row>
    <row r="1336" spans="1:28" ht="15" customHeight="1" x14ac:dyDescent="0.25">
      <c r="A1336" t="s">
        <v>736</v>
      </c>
      <c r="B1336" t="str">
        <f>VLOOKUP(O1336+0,'de para'!K:O,3,0)</f>
        <v>NA</v>
      </c>
      <c r="C1336" t="str">
        <f t="shared" si="20"/>
        <v>3001</v>
      </c>
      <c r="D1336" t="str">
        <f>IFERROR(VLOOKUP(G1336+0,'de para'!A:C,3,0),"")</f>
        <v/>
      </c>
      <c r="E1336" t="str">
        <f>IF(VLOOKUP(G1336+0,'de para'!E:H,4,0)="EX","Externo","Interno")</f>
        <v>Externo</v>
      </c>
      <c r="F1336" s="21" t="s">
        <v>21154</v>
      </c>
      <c r="G1336" s="21">
        <v>121</v>
      </c>
      <c r="H1336" s="21" t="s">
        <v>19095</v>
      </c>
      <c r="I1336" s="21" t="s">
        <v>782</v>
      </c>
      <c r="J1336" s="22">
        <v>42751</v>
      </c>
      <c r="K1336" s="21" t="s">
        <v>19150</v>
      </c>
      <c r="L1336" s="21" t="s">
        <v>19096</v>
      </c>
      <c r="M1336" s="21" t="s">
        <v>20510</v>
      </c>
      <c r="N1336" s="21" t="s">
        <v>19102</v>
      </c>
      <c r="O1336" s="21" t="s">
        <v>20527</v>
      </c>
      <c r="P1336" s="21" t="s">
        <v>788</v>
      </c>
      <c r="Q1336" s="33">
        <v>-22000</v>
      </c>
      <c r="R1336" s="33">
        <v>22120</v>
      </c>
      <c r="S1336" s="33">
        <v>0</v>
      </c>
      <c r="T1336" s="33">
        <v>22120</v>
      </c>
      <c r="U1336" s="33">
        <v>0</v>
      </c>
      <c r="V1336" s="33">
        <v>0</v>
      </c>
      <c r="W1336" s="23">
        <v>0</v>
      </c>
      <c r="X1336" s="23">
        <v>4.4400000000000004</v>
      </c>
      <c r="Y1336" s="21" t="s">
        <v>19097</v>
      </c>
      <c r="Z1336" s="23">
        <v>0</v>
      </c>
      <c r="AA1336" s="23">
        <v>98396.21</v>
      </c>
      <c r="AB1336" s="22">
        <v>42766</v>
      </c>
    </row>
    <row r="1337" spans="1:28" ht="15" customHeight="1" x14ac:dyDescent="0.25">
      <c r="A1337" t="s">
        <v>736</v>
      </c>
      <c r="B1337" t="str">
        <f>VLOOKUP(O1337+0,'de para'!K:O,3,0)</f>
        <v>NA</v>
      </c>
      <c r="C1337" t="str">
        <f t="shared" si="20"/>
        <v>3001</v>
      </c>
      <c r="D1337" t="str">
        <f>IFERROR(VLOOKUP(G1337+0,'de para'!A:C,3,0),"")</f>
        <v/>
      </c>
      <c r="E1337" t="str">
        <f>IF(VLOOKUP(G1337+0,'de para'!E:H,4,0)="EX","Externo","Interno")</f>
        <v>Externo</v>
      </c>
      <c r="F1337" s="18" t="s">
        <v>21154</v>
      </c>
      <c r="G1337" s="18">
        <v>121</v>
      </c>
      <c r="H1337" s="18" t="s">
        <v>19095</v>
      </c>
      <c r="I1337" s="18" t="s">
        <v>782</v>
      </c>
      <c r="J1337" s="19">
        <v>42751</v>
      </c>
      <c r="K1337" s="18" t="s">
        <v>19150</v>
      </c>
      <c r="L1337" s="18" t="s">
        <v>19096</v>
      </c>
      <c r="M1337" s="18" t="s">
        <v>20510</v>
      </c>
      <c r="N1337" s="18" t="s">
        <v>19108</v>
      </c>
      <c r="O1337" s="18" t="s">
        <v>20528</v>
      </c>
      <c r="P1337" s="18" t="s">
        <v>792</v>
      </c>
      <c r="Q1337" s="32">
        <v>-45</v>
      </c>
      <c r="R1337" s="32">
        <v>675</v>
      </c>
      <c r="S1337" s="32">
        <v>0</v>
      </c>
      <c r="T1337" s="32">
        <v>675</v>
      </c>
      <c r="U1337" s="32">
        <v>0</v>
      </c>
      <c r="V1337" s="32">
        <v>0</v>
      </c>
      <c r="W1337" s="20">
        <v>0</v>
      </c>
      <c r="X1337" s="20">
        <v>107.17</v>
      </c>
      <c r="Y1337" s="18" t="s">
        <v>19097</v>
      </c>
      <c r="Z1337" s="20">
        <v>0</v>
      </c>
      <c r="AA1337" s="20">
        <v>72345.179999999993</v>
      </c>
      <c r="AB1337" s="19">
        <v>42766</v>
      </c>
    </row>
    <row r="1338" spans="1:28" ht="15" customHeight="1" x14ac:dyDescent="0.25">
      <c r="A1338" t="s">
        <v>736</v>
      </c>
      <c r="B1338" t="str">
        <f>VLOOKUP(O1338+0,'de para'!K:O,3,0)</f>
        <v>NA</v>
      </c>
      <c r="C1338" t="str">
        <f t="shared" si="20"/>
        <v>3002</v>
      </c>
      <c r="D1338" t="str">
        <f>IFERROR(VLOOKUP(G1338+0,'de para'!A:C,3,0),"")</f>
        <v/>
      </c>
      <c r="E1338" t="str">
        <f>IF(VLOOKUP(G1338+0,'de para'!E:H,4,0)="EX","Externo","Interno")</f>
        <v>Externo</v>
      </c>
      <c r="F1338" s="21" t="s">
        <v>21154</v>
      </c>
      <c r="G1338" s="21">
        <v>121</v>
      </c>
      <c r="H1338" s="21" t="s">
        <v>19095</v>
      </c>
      <c r="I1338" s="21" t="s">
        <v>782</v>
      </c>
      <c r="J1338" s="22">
        <v>42751</v>
      </c>
      <c r="K1338" s="21" t="s">
        <v>19150</v>
      </c>
      <c r="L1338" s="21" t="s">
        <v>19096</v>
      </c>
      <c r="M1338" s="21" t="s">
        <v>20510</v>
      </c>
      <c r="N1338" s="21" t="s">
        <v>19103</v>
      </c>
      <c r="O1338" s="21" t="s">
        <v>20506</v>
      </c>
      <c r="P1338" s="21" t="s">
        <v>783</v>
      </c>
      <c r="Q1338" s="33">
        <v>80</v>
      </c>
      <c r="R1338" s="33">
        <v>3000</v>
      </c>
      <c r="S1338" s="33">
        <v>0</v>
      </c>
      <c r="T1338" s="33">
        <v>3000</v>
      </c>
      <c r="U1338" s="33">
        <v>0</v>
      </c>
      <c r="V1338" s="33">
        <v>0</v>
      </c>
      <c r="W1338" s="23">
        <v>0</v>
      </c>
      <c r="X1338" s="23">
        <v>2.3199999999999998</v>
      </c>
      <c r="Y1338" s="21" t="s">
        <v>19097</v>
      </c>
      <c r="Z1338" s="23">
        <v>0</v>
      </c>
      <c r="AA1338" s="23">
        <v>6962.54</v>
      </c>
      <c r="AB1338" s="22">
        <v>42766</v>
      </c>
    </row>
    <row r="1339" spans="1:28" ht="15" customHeight="1" x14ac:dyDescent="0.25">
      <c r="A1339" t="s">
        <v>736</v>
      </c>
      <c r="B1339" t="str">
        <f>VLOOKUP(O1339+0,'de para'!K:O,3,0)</f>
        <v>NA</v>
      </c>
      <c r="C1339" t="str">
        <f t="shared" si="20"/>
        <v>3001</v>
      </c>
      <c r="D1339" t="str">
        <f>IFERROR(VLOOKUP(G1339+0,'de para'!A:C,3,0),"")</f>
        <v/>
      </c>
      <c r="E1339" t="str">
        <f>IF(VLOOKUP(G1339+0,'de para'!E:H,4,0)="EX","Externo","Interno")</f>
        <v>Externo</v>
      </c>
      <c r="F1339" s="18" t="s">
        <v>21154</v>
      </c>
      <c r="G1339" s="18">
        <v>121</v>
      </c>
      <c r="H1339" s="18" t="s">
        <v>19095</v>
      </c>
      <c r="I1339" s="18" t="s">
        <v>782</v>
      </c>
      <c r="J1339" s="19">
        <v>42751</v>
      </c>
      <c r="K1339" s="18" t="s">
        <v>19150</v>
      </c>
      <c r="L1339" s="18" t="s">
        <v>19096</v>
      </c>
      <c r="M1339" s="18" t="s">
        <v>20510</v>
      </c>
      <c r="N1339" s="18" t="s">
        <v>19291</v>
      </c>
      <c r="O1339" s="18" t="s">
        <v>20551</v>
      </c>
      <c r="P1339" s="18" t="s">
        <v>9539</v>
      </c>
      <c r="Q1339" s="32">
        <v>-400</v>
      </c>
      <c r="R1339" s="32">
        <v>400</v>
      </c>
      <c r="S1339" s="32">
        <v>0</v>
      </c>
      <c r="T1339" s="32">
        <v>400</v>
      </c>
      <c r="U1339" s="32">
        <v>0</v>
      </c>
      <c r="V1339" s="32">
        <v>0</v>
      </c>
      <c r="W1339" s="20">
        <v>0</v>
      </c>
      <c r="X1339" s="20">
        <v>116.04</v>
      </c>
      <c r="Y1339" s="18" t="s">
        <v>19097</v>
      </c>
      <c r="Z1339" s="20">
        <v>0</v>
      </c>
      <c r="AA1339" s="20">
        <v>46416.959999999999</v>
      </c>
      <c r="AB1339" s="19">
        <v>42766</v>
      </c>
    </row>
    <row r="1340" spans="1:28" ht="15" customHeight="1" x14ac:dyDescent="0.25">
      <c r="A1340" t="s">
        <v>736</v>
      </c>
      <c r="B1340" t="str">
        <f>VLOOKUP(O1340+0,'de para'!K:O,3,0)</f>
        <v>NA</v>
      </c>
      <c r="C1340" t="str">
        <f t="shared" si="20"/>
        <v>3001</v>
      </c>
      <c r="D1340" t="str">
        <f>IFERROR(VLOOKUP(G1340+0,'de para'!A:C,3,0),"")</f>
        <v/>
      </c>
      <c r="E1340" t="str">
        <f>IF(VLOOKUP(G1340+0,'de para'!E:H,4,0)="EX","Externo","Interno")</f>
        <v>Externo</v>
      </c>
      <c r="F1340" s="21" t="s">
        <v>21154</v>
      </c>
      <c r="G1340" s="21">
        <v>121</v>
      </c>
      <c r="H1340" s="21" t="s">
        <v>19095</v>
      </c>
      <c r="I1340" s="21" t="s">
        <v>782</v>
      </c>
      <c r="J1340" s="22">
        <v>42751</v>
      </c>
      <c r="K1340" s="21" t="s">
        <v>19150</v>
      </c>
      <c r="L1340" s="21" t="s">
        <v>19096</v>
      </c>
      <c r="M1340" s="21" t="s">
        <v>20510</v>
      </c>
      <c r="N1340" s="21" t="s">
        <v>19104</v>
      </c>
      <c r="O1340" s="21" t="s">
        <v>20515</v>
      </c>
      <c r="P1340" s="21" t="s">
        <v>760</v>
      </c>
      <c r="Q1340" s="33">
        <v>-2564</v>
      </c>
      <c r="R1340" s="33">
        <v>1280</v>
      </c>
      <c r="S1340" s="33">
        <v>0</v>
      </c>
      <c r="T1340" s="33">
        <v>1280</v>
      </c>
      <c r="U1340" s="33">
        <v>0</v>
      </c>
      <c r="V1340" s="33">
        <v>0</v>
      </c>
      <c r="W1340" s="23">
        <v>0</v>
      </c>
      <c r="X1340" s="23">
        <v>48.35</v>
      </c>
      <c r="Y1340" s="21" t="s">
        <v>19097</v>
      </c>
      <c r="Z1340" s="23">
        <v>0</v>
      </c>
      <c r="AA1340" s="23">
        <v>61889.279999999999</v>
      </c>
      <c r="AB1340" s="22">
        <v>42766</v>
      </c>
    </row>
    <row r="1341" spans="1:28" ht="15" customHeight="1" x14ac:dyDescent="0.25">
      <c r="A1341" t="s">
        <v>736</v>
      </c>
      <c r="B1341" t="str">
        <f>VLOOKUP(O1341+0,'de para'!K:O,3,0)</f>
        <v>NA</v>
      </c>
      <c r="C1341" t="str">
        <f t="shared" si="20"/>
        <v>3001</v>
      </c>
      <c r="D1341" t="str">
        <f>IFERROR(VLOOKUP(G1341+0,'de para'!A:C,3,0),"")</f>
        <v/>
      </c>
      <c r="E1341" t="str">
        <f>IF(VLOOKUP(G1341+0,'de para'!E:H,4,0)="EX","Externo","Interno")</f>
        <v>Externo</v>
      </c>
      <c r="F1341" s="18" t="s">
        <v>21154</v>
      </c>
      <c r="G1341" s="18">
        <v>121</v>
      </c>
      <c r="H1341" s="18" t="s">
        <v>19095</v>
      </c>
      <c r="I1341" s="18" t="s">
        <v>782</v>
      </c>
      <c r="J1341" s="19">
        <v>42751</v>
      </c>
      <c r="K1341" s="18" t="s">
        <v>19150</v>
      </c>
      <c r="L1341" s="18" t="s">
        <v>19096</v>
      </c>
      <c r="M1341" s="18" t="s">
        <v>20510</v>
      </c>
      <c r="N1341" s="18" t="s">
        <v>19112</v>
      </c>
      <c r="O1341" s="18" t="s">
        <v>20507</v>
      </c>
      <c r="P1341" s="18" t="s">
        <v>19197</v>
      </c>
      <c r="Q1341" s="32">
        <v>-658</v>
      </c>
      <c r="R1341" s="32">
        <v>560</v>
      </c>
      <c r="S1341" s="32">
        <v>0</v>
      </c>
      <c r="T1341" s="32">
        <v>560</v>
      </c>
      <c r="U1341" s="32">
        <v>0</v>
      </c>
      <c r="V1341" s="32">
        <v>0</v>
      </c>
      <c r="W1341" s="20">
        <v>0</v>
      </c>
      <c r="X1341" s="20">
        <v>64.459999999999994</v>
      </c>
      <c r="Y1341" s="18" t="s">
        <v>19097</v>
      </c>
      <c r="Z1341" s="20">
        <v>0</v>
      </c>
      <c r="AA1341" s="20">
        <v>36102.080000000002</v>
      </c>
      <c r="AB1341" s="19">
        <v>42766</v>
      </c>
    </row>
    <row r="1342" spans="1:28" ht="15" customHeight="1" x14ac:dyDescent="0.25">
      <c r="A1342" t="s">
        <v>736</v>
      </c>
      <c r="B1342" t="str">
        <f>VLOOKUP(O1342+0,'de para'!K:O,3,0)</f>
        <v>NA</v>
      </c>
      <c r="C1342" t="str">
        <f t="shared" si="20"/>
        <v>3001</v>
      </c>
      <c r="D1342" t="str">
        <f>IFERROR(VLOOKUP(G1342+0,'de para'!A:C,3,0),"")</f>
        <v/>
      </c>
      <c r="E1342" t="str">
        <f>IF(VLOOKUP(G1342+0,'de para'!E:H,4,0)="EX","Externo","Interno")</f>
        <v>Externo</v>
      </c>
      <c r="F1342" s="21" t="s">
        <v>21154</v>
      </c>
      <c r="G1342" s="21">
        <v>121</v>
      </c>
      <c r="H1342" s="21" t="s">
        <v>19095</v>
      </c>
      <c r="I1342" s="21" t="s">
        <v>782</v>
      </c>
      <c r="J1342" s="22">
        <v>42751</v>
      </c>
      <c r="K1342" s="21" t="s">
        <v>19150</v>
      </c>
      <c r="L1342" s="21" t="s">
        <v>19096</v>
      </c>
      <c r="M1342" s="21" t="s">
        <v>20510</v>
      </c>
      <c r="N1342" s="21" t="s">
        <v>19113</v>
      </c>
      <c r="O1342" s="21" t="s">
        <v>20518</v>
      </c>
      <c r="P1342" s="21" t="s">
        <v>20519</v>
      </c>
      <c r="Q1342" s="33">
        <v>-1236</v>
      </c>
      <c r="R1342" s="33">
        <v>480</v>
      </c>
      <c r="S1342" s="33">
        <v>0</v>
      </c>
      <c r="T1342" s="33">
        <v>480</v>
      </c>
      <c r="U1342" s="33">
        <v>0</v>
      </c>
      <c r="V1342" s="33">
        <v>0</v>
      </c>
      <c r="W1342" s="23">
        <v>0</v>
      </c>
      <c r="X1342" s="23">
        <v>64.459999999999994</v>
      </c>
      <c r="Y1342" s="21" t="s">
        <v>19097</v>
      </c>
      <c r="Z1342" s="23">
        <v>0</v>
      </c>
      <c r="AA1342" s="23">
        <v>30944.639999999999</v>
      </c>
      <c r="AB1342" s="22">
        <v>42766</v>
      </c>
    </row>
    <row r="1343" spans="1:28" ht="15" customHeight="1" x14ac:dyDescent="0.25">
      <c r="A1343" t="s">
        <v>736</v>
      </c>
      <c r="B1343" t="str">
        <f>VLOOKUP(O1343+0,'de para'!K:O,3,0)</f>
        <v>NA</v>
      </c>
      <c r="C1343" t="str">
        <f t="shared" si="20"/>
        <v>3001</v>
      </c>
      <c r="D1343" t="str">
        <f>IFERROR(VLOOKUP(G1343+0,'de para'!A:C,3,0),"")</f>
        <v/>
      </c>
      <c r="E1343" t="str">
        <f>IF(VLOOKUP(G1343+0,'de para'!E:H,4,0)="EX","Externo","Interno")</f>
        <v>Externo</v>
      </c>
      <c r="F1343" s="18" t="s">
        <v>21154</v>
      </c>
      <c r="G1343" s="18">
        <v>121</v>
      </c>
      <c r="H1343" s="18" t="s">
        <v>19095</v>
      </c>
      <c r="I1343" s="18" t="s">
        <v>782</v>
      </c>
      <c r="J1343" s="19">
        <v>42751</v>
      </c>
      <c r="K1343" s="18" t="s">
        <v>19150</v>
      </c>
      <c r="L1343" s="18" t="s">
        <v>19096</v>
      </c>
      <c r="M1343" s="18" t="s">
        <v>20510</v>
      </c>
      <c r="N1343" s="18" t="s">
        <v>19340</v>
      </c>
      <c r="O1343" s="18" t="s">
        <v>20529</v>
      </c>
      <c r="P1343" s="18" t="s">
        <v>9610</v>
      </c>
      <c r="Q1343" s="32">
        <v>-518</v>
      </c>
      <c r="R1343" s="32">
        <v>1200</v>
      </c>
      <c r="S1343" s="32">
        <v>0</v>
      </c>
      <c r="T1343" s="32">
        <v>1200</v>
      </c>
      <c r="U1343" s="32">
        <v>0</v>
      </c>
      <c r="V1343" s="32">
        <v>0</v>
      </c>
      <c r="W1343" s="20">
        <v>0</v>
      </c>
      <c r="X1343" s="20">
        <v>51.57</v>
      </c>
      <c r="Y1343" s="18" t="s">
        <v>19097</v>
      </c>
      <c r="Z1343" s="20">
        <v>0</v>
      </c>
      <c r="AA1343" s="20">
        <v>61889.279999999999</v>
      </c>
      <c r="AB1343" s="19">
        <v>42766</v>
      </c>
    </row>
    <row r="1344" spans="1:28" ht="15" customHeight="1" x14ac:dyDescent="0.25">
      <c r="A1344" t="s">
        <v>736</v>
      </c>
      <c r="B1344" t="str">
        <f>VLOOKUP(O1344+0,'de para'!K:O,3,0)</f>
        <v>NA</v>
      </c>
      <c r="C1344" t="str">
        <f t="shared" si="20"/>
        <v>3001</v>
      </c>
      <c r="D1344" t="str">
        <f>IFERROR(VLOOKUP(G1344+0,'de para'!A:C,3,0),"")</f>
        <v/>
      </c>
      <c r="E1344" t="str">
        <f>IF(VLOOKUP(G1344+0,'de para'!E:H,4,0)="EX","Externo","Interno")</f>
        <v>Externo</v>
      </c>
      <c r="F1344" s="21" t="s">
        <v>21154</v>
      </c>
      <c r="G1344" s="21">
        <v>121</v>
      </c>
      <c r="H1344" s="21" t="s">
        <v>19095</v>
      </c>
      <c r="I1344" s="21" t="s">
        <v>782</v>
      </c>
      <c r="J1344" s="22">
        <v>42751</v>
      </c>
      <c r="K1344" s="21" t="s">
        <v>19150</v>
      </c>
      <c r="L1344" s="21" t="s">
        <v>19096</v>
      </c>
      <c r="M1344" s="21" t="s">
        <v>20510</v>
      </c>
      <c r="N1344" s="21" t="s">
        <v>19342</v>
      </c>
      <c r="O1344" s="21" t="s">
        <v>20530</v>
      </c>
      <c r="P1344" s="21" t="s">
        <v>19261</v>
      </c>
      <c r="Q1344" s="33">
        <v>-510</v>
      </c>
      <c r="R1344" s="33">
        <v>1200</v>
      </c>
      <c r="S1344" s="33">
        <v>0</v>
      </c>
      <c r="T1344" s="33">
        <v>1200</v>
      </c>
      <c r="U1344" s="33">
        <v>0</v>
      </c>
      <c r="V1344" s="33">
        <v>0</v>
      </c>
      <c r="W1344" s="23">
        <v>0</v>
      </c>
      <c r="X1344" s="23">
        <v>51.57</v>
      </c>
      <c r="Y1344" s="21" t="s">
        <v>19097</v>
      </c>
      <c r="Z1344" s="23">
        <v>0</v>
      </c>
      <c r="AA1344" s="23">
        <v>61889.279999999999</v>
      </c>
      <c r="AB1344" s="22">
        <v>42766</v>
      </c>
    </row>
    <row r="1345" spans="1:28" ht="15" customHeight="1" x14ac:dyDescent="0.25">
      <c r="A1345" t="s">
        <v>736</v>
      </c>
      <c r="B1345" t="str">
        <f>VLOOKUP(O1345+0,'de para'!K:O,3,0)</f>
        <v>NA</v>
      </c>
      <c r="C1345" t="str">
        <f t="shared" si="20"/>
        <v>3001</v>
      </c>
      <c r="D1345" t="str">
        <f>IFERROR(VLOOKUP(G1345+0,'de para'!A:C,3,0),"")</f>
        <v/>
      </c>
      <c r="E1345" t="str">
        <f>IF(VLOOKUP(G1345+0,'de para'!E:H,4,0)="EX","Externo","Interno")</f>
        <v>Externo</v>
      </c>
      <c r="F1345" s="18" t="s">
        <v>21154</v>
      </c>
      <c r="G1345" s="18">
        <v>121</v>
      </c>
      <c r="H1345" s="18" t="s">
        <v>19095</v>
      </c>
      <c r="I1345" s="18" t="s">
        <v>782</v>
      </c>
      <c r="J1345" s="19">
        <v>42751</v>
      </c>
      <c r="K1345" s="18" t="s">
        <v>19150</v>
      </c>
      <c r="L1345" s="18" t="s">
        <v>19096</v>
      </c>
      <c r="M1345" s="18" t="s">
        <v>20510</v>
      </c>
      <c r="N1345" s="18" t="s">
        <v>19343</v>
      </c>
      <c r="O1345" s="18" t="s">
        <v>20531</v>
      </c>
      <c r="P1345" s="18" t="s">
        <v>20532</v>
      </c>
      <c r="Q1345" s="32">
        <v>-18800</v>
      </c>
      <c r="R1345" s="32">
        <v>26100</v>
      </c>
      <c r="S1345" s="32">
        <v>0</v>
      </c>
      <c r="T1345" s="32">
        <v>26100</v>
      </c>
      <c r="U1345" s="32">
        <v>0</v>
      </c>
      <c r="V1345" s="32">
        <v>0</v>
      </c>
      <c r="W1345" s="20">
        <v>0</v>
      </c>
      <c r="X1345" s="20">
        <v>3.28</v>
      </c>
      <c r="Y1345" s="18" t="s">
        <v>19097</v>
      </c>
      <c r="Z1345" s="20">
        <v>0</v>
      </c>
      <c r="AA1345" s="20">
        <v>85813.35</v>
      </c>
      <c r="AB1345" s="19">
        <v>42738</v>
      </c>
    </row>
    <row r="1346" spans="1:28" ht="15" customHeight="1" x14ac:dyDescent="0.25">
      <c r="A1346" t="s">
        <v>736</v>
      </c>
      <c r="B1346" t="str">
        <f>VLOOKUP(O1346+0,'de para'!K:O,3,0)</f>
        <v>NA</v>
      </c>
      <c r="C1346" t="str">
        <f t="shared" ref="C1346:C1409" si="21">LEFT(O1346,4)</f>
        <v>3001</v>
      </c>
      <c r="D1346" t="str">
        <f>IFERROR(VLOOKUP(G1346+0,'de para'!A:C,3,0),"")</f>
        <v/>
      </c>
      <c r="E1346" t="str">
        <f>IF(VLOOKUP(G1346+0,'de para'!E:H,4,0)="EX","Externo","Interno")</f>
        <v>Externo</v>
      </c>
      <c r="F1346" s="21" t="s">
        <v>21154</v>
      </c>
      <c r="G1346" s="21">
        <v>121</v>
      </c>
      <c r="H1346" s="21" t="s">
        <v>19095</v>
      </c>
      <c r="I1346" s="21" t="s">
        <v>782</v>
      </c>
      <c r="J1346" s="22">
        <v>42751</v>
      </c>
      <c r="K1346" s="21" t="s">
        <v>19150</v>
      </c>
      <c r="L1346" s="21" t="s">
        <v>19096</v>
      </c>
      <c r="M1346" s="21" t="s">
        <v>20510</v>
      </c>
      <c r="N1346" s="21" t="s">
        <v>19349</v>
      </c>
      <c r="O1346" s="21" t="s">
        <v>20533</v>
      </c>
      <c r="P1346" s="21" t="s">
        <v>789</v>
      </c>
      <c r="Q1346" s="33">
        <v>-12200</v>
      </c>
      <c r="R1346" s="33">
        <v>15000</v>
      </c>
      <c r="S1346" s="33">
        <v>0</v>
      </c>
      <c r="T1346" s="33">
        <v>15000</v>
      </c>
      <c r="U1346" s="33">
        <v>0</v>
      </c>
      <c r="V1346" s="33">
        <v>0</v>
      </c>
      <c r="W1346" s="23">
        <v>0</v>
      </c>
      <c r="X1346" s="23">
        <v>6.18</v>
      </c>
      <c r="Y1346" s="21" t="s">
        <v>19097</v>
      </c>
      <c r="Z1346" s="23">
        <v>0</v>
      </c>
      <c r="AA1346" s="23">
        <v>92833.919999999998</v>
      </c>
      <c r="AB1346" s="22">
        <v>42738</v>
      </c>
    </row>
    <row r="1347" spans="1:28" ht="15" customHeight="1" x14ac:dyDescent="0.25">
      <c r="A1347" t="s">
        <v>736</v>
      </c>
      <c r="B1347" t="str">
        <f>VLOOKUP(O1347+0,'de para'!K:O,3,0)</f>
        <v>NA</v>
      </c>
      <c r="C1347" t="str">
        <f t="shared" si="21"/>
        <v>3001</v>
      </c>
      <c r="D1347" t="str">
        <f>IFERROR(VLOOKUP(G1347+0,'de para'!A:C,3,0),"")</f>
        <v/>
      </c>
      <c r="E1347" t="str">
        <f>IF(VLOOKUP(G1347+0,'de para'!E:H,4,0)="EX","Externo","Interno")</f>
        <v>Externo</v>
      </c>
      <c r="F1347" s="18" t="s">
        <v>21154</v>
      </c>
      <c r="G1347" s="18">
        <v>121</v>
      </c>
      <c r="H1347" s="18" t="s">
        <v>19095</v>
      </c>
      <c r="I1347" s="18" t="s">
        <v>782</v>
      </c>
      <c r="J1347" s="19">
        <v>42751</v>
      </c>
      <c r="K1347" s="18" t="s">
        <v>19150</v>
      </c>
      <c r="L1347" s="18" t="s">
        <v>19096</v>
      </c>
      <c r="M1347" s="18" t="s">
        <v>20510</v>
      </c>
      <c r="N1347" s="18" t="s">
        <v>19353</v>
      </c>
      <c r="O1347" s="18" t="s">
        <v>20538</v>
      </c>
      <c r="P1347" s="18" t="s">
        <v>9549</v>
      </c>
      <c r="Q1347" s="32">
        <v>-10000</v>
      </c>
      <c r="R1347" s="32">
        <v>10080</v>
      </c>
      <c r="S1347" s="32">
        <v>0</v>
      </c>
      <c r="T1347" s="32">
        <v>10080</v>
      </c>
      <c r="U1347" s="32">
        <v>0</v>
      </c>
      <c r="V1347" s="32">
        <v>0</v>
      </c>
      <c r="W1347" s="20">
        <v>0</v>
      </c>
      <c r="X1347" s="20">
        <v>8.99</v>
      </c>
      <c r="Y1347" s="18" t="s">
        <v>19097</v>
      </c>
      <c r="Z1347" s="20">
        <v>0</v>
      </c>
      <c r="AA1347" s="20">
        <v>90652.32</v>
      </c>
      <c r="AB1347" s="19">
        <v>42738</v>
      </c>
    </row>
    <row r="1348" spans="1:28" ht="15" customHeight="1" x14ac:dyDescent="0.25">
      <c r="A1348" t="s">
        <v>736</v>
      </c>
      <c r="B1348" t="str">
        <f>VLOOKUP(O1348+0,'de para'!K:O,3,0)</f>
        <v>NA</v>
      </c>
      <c r="C1348" t="str">
        <f t="shared" si="21"/>
        <v>3001</v>
      </c>
      <c r="D1348" t="str">
        <f>IFERROR(VLOOKUP(G1348+0,'de para'!A:C,3,0),"")</f>
        <v/>
      </c>
      <c r="E1348" t="str">
        <f>IF(VLOOKUP(G1348+0,'de para'!E:H,4,0)="EX","Externo","Interno")</f>
        <v>Externo</v>
      </c>
      <c r="F1348" s="21" t="s">
        <v>21154</v>
      </c>
      <c r="G1348" s="21">
        <v>121</v>
      </c>
      <c r="H1348" s="21" t="s">
        <v>19095</v>
      </c>
      <c r="I1348" s="21" t="s">
        <v>782</v>
      </c>
      <c r="J1348" s="22">
        <v>42751</v>
      </c>
      <c r="K1348" s="21" t="s">
        <v>19150</v>
      </c>
      <c r="L1348" s="21" t="s">
        <v>19096</v>
      </c>
      <c r="M1348" s="21" t="s">
        <v>20510</v>
      </c>
      <c r="N1348" s="21" t="s">
        <v>19117</v>
      </c>
      <c r="O1348" s="21" t="s">
        <v>20539</v>
      </c>
      <c r="P1348" s="21" t="s">
        <v>20540</v>
      </c>
      <c r="Q1348" s="33">
        <v>-12450</v>
      </c>
      <c r="R1348" s="33">
        <v>17850</v>
      </c>
      <c r="S1348" s="33">
        <v>0</v>
      </c>
      <c r="T1348" s="33">
        <v>17850</v>
      </c>
      <c r="U1348" s="33">
        <v>0</v>
      </c>
      <c r="V1348" s="33">
        <v>0</v>
      </c>
      <c r="W1348" s="23">
        <v>0</v>
      </c>
      <c r="X1348" s="23">
        <v>4.3499999999999996</v>
      </c>
      <c r="Y1348" s="21" t="s">
        <v>19097</v>
      </c>
      <c r="Z1348" s="23">
        <v>0</v>
      </c>
      <c r="AA1348" s="23">
        <v>77675.88</v>
      </c>
      <c r="AB1348" s="22">
        <v>42740</v>
      </c>
    </row>
    <row r="1349" spans="1:28" ht="15" customHeight="1" x14ac:dyDescent="0.25">
      <c r="A1349" t="s">
        <v>736</v>
      </c>
      <c r="B1349" t="str">
        <f>VLOOKUP(O1349+0,'de para'!K:O,3,0)</f>
        <v>NA</v>
      </c>
      <c r="C1349" t="str">
        <f t="shared" si="21"/>
        <v>3001</v>
      </c>
      <c r="D1349" t="str">
        <f>IFERROR(VLOOKUP(G1349+0,'de para'!A:C,3,0),"")</f>
        <v/>
      </c>
      <c r="E1349" t="str">
        <f>IF(VLOOKUP(G1349+0,'de para'!E:H,4,0)="EX","Externo","Interno")</f>
        <v>Externo</v>
      </c>
      <c r="F1349" s="18" t="s">
        <v>21155</v>
      </c>
      <c r="G1349" s="18">
        <v>121</v>
      </c>
      <c r="H1349" s="18" t="s">
        <v>19095</v>
      </c>
      <c r="I1349" s="18" t="s">
        <v>782</v>
      </c>
      <c r="J1349" s="19">
        <v>42751</v>
      </c>
      <c r="K1349" s="18" t="s">
        <v>19150</v>
      </c>
      <c r="L1349" s="18" t="s">
        <v>19096</v>
      </c>
      <c r="M1349" s="18" t="s">
        <v>20510</v>
      </c>
      <c r="N1349" s="18" t="s">
        <v>19095</v>
      </c>
      <c r="O1349" s="18" t="s">
        <v>20542</v>
      </c>
      <c r="P1349" s="18" t="s">
        <v>762</v>
      </c>
      <c r="Q1349" s="32">
        <v>-3450</v>
      </c>
      <c r="R1349" s="32">
        <v>3200</v>
      </c>
      <c r="S1349" s="32">
        <v>0</v>
      </c>
      <c r="T1349" s="32">
        <v>3200</v>
      </c>
      <c r="U1349" s="32">
        <v>0</v>
      </c>
      <c r="V1349" s="32">
        <v>0</v>
      </c>
      <c r="W1349" s="20">
        <v>0</v>
      </c>
      <c r="X1349" s="20">
        <v>107.17</v>
      </c>
      <c r="Y1349" s="18" t="s">
        <v>19097</v>
      </c>
      <c r="Z1349" s="20">
        <v>0</v>
      </c>
      <c r="AA1349" s="20">
        <v>342969.76</v>
      </c>
      <c r="AB1349" s="19">
        <v>42766</v>
      </c>
    </row>
    <row r="1350" spans="1:28" ht="15" customHeight="1" x14ac:dyDescent="0.25">
      <c r="A1350" t="s">
        <v>736</v>
      </c>
      <c r="B1350" t="str">
        <f>VLOOKUP(O1350+0,'de para'!K:O,3,0)</f>
        <v>NA</v>
      </c>
      <c r="C1350" t="str">
        <f t="shared" si="21"/>
        <v>3001</v>
      </c>
      <c r="D1350" t="str">
        <f>IFERROR(VLOOKUP(G1350+0,'de para'!A:C,3,0),"")</f>
        <v/>
      </c>
      <c r="E1350" t="str">
        <f>IF(VLOOKUP(G1350+0,'de para'!E:H,4,0)="EX","Externo","Interno")</f>
        <v>Externo</v>
      </c>
      <c r="F1350" s="21" t="s">
        <v>21155</v>
      </c>
      <c r="G1350" s="21">
        <v>121</v>
      </c>
      <c r="H1350" s="21" t="s">
        <v>19095</v>
      </c>
      <c r="I1350" s="21" t="s">
        <v>782</v>
      </c>
      <c r="J1350" s="22">
        <v>42751</v>
      </c>
      <c r="K1350" s="21" t="s">
        <v>19150</v>
      </c>
      <c r="L1350" s="21" t="s">
        <v>19096</v>
      </c>
      <c r="M1350" s="21" t="s">
        <v>20510</v>
      </c>
      <c r="N1350" s="21" t="s">
        <v>19102</v>
      </c>
      <c r="O1350" s="21" t="s">
        <v>20543</v>
      </c>
      <c r="P1350" s="21" t="s">
        <v>763</v>
      </c>
      <c r="Q1350" s="33">
        <v>-7450</v>
      </c>
      <c r="R1350" s="33">
        <v>5200</v>
      </c>
      <c r="S1350" s="33">
        <v>0</v>
      </c>
      <c r="T1350" s="33">
        <v>5200</v>
      </c>
      <c r="U1350" s="33">
        <v>0</v>
      </c>
      <c r="V1350" s="33">
        <v>0</v>
      </c>
      <c r="W1350" s="23">
        <v>0</v>
      </c>
      <c r="X1350" s="23">
        <v>107.17</v>
      </c>
      <c r="Y1350" s="21" t="s">
        <v>19097</v>
      </c>
      <c r="Z1350" s="23">
        <v>0</v>
      </c>
      <c r="AA1350" s="23">
        <v>557325.86</v>
      </c>
      <c r="AB1350" s="22">
        <v>42766</v>
      </c>
    </row>
    <row r="1351" spans="1:28" ht="15" customHeight="1" x14ac:dyDescent="0.25">
      <c r="A1351" t="s">
        <v>736</v>
      </c>
      <c r="B1351" t="str">
        <f>VLOOKUP(O1351+0,'de para'!K:O,3,0)</f>
        <v>NA</v>
      </c>
      <c r="C1351" t="str">
        <f t="shared" si="21"/>
        <v>3001</v>
      </c>
      <c r="D1351" t="str">
        <f>IFERROR(VLOOKUP(G1351+0,'de para'!A:C,3,0),"")</f>
        <v/>
      </c>
      <c r="E1351" t="str">
        <f>IF(VLOOKUP(G1351+0,'de para'!E:H,4,0)="EX","Externo","Interno")</f>
        <v>Externo</v>
      </c>
      <c r="F1351" s="18" t="s">
        <v>21155</v>
      </c>
      <c r="G1351" s="18">
        <v>121</v>
      </c>
      <c r="H1351" s="18" t="s">
        <v>19095</v>
      </c>
      <c r="I1351" s="18" t="s">
        <v>782</v>
      </c>
      <c r="J1351" s="19">
        <v>42751</v>
      </c>
      <c r="K1351" s="18" t="s">
        <v>19150</v>
      </c>
      <c r="L1351" s="18" t="s">
        <v>19096</v>
      </c>
      <c r="M1351" s="18" t="s">
        <v>20510</v>
      </c>
      <c r="N1351" s="18" t="s">
        <v>19108</v>
      </c>
      <c r="O1351" s="18" t="s">
        <v>20544</v>
      </c>
      <c r="P1351" s="18" t="s">
        <v>747</v>
      </c>
      <c r="Q1351" s="32">
        <v>-176</v>
      </c>
      <c r="R1351" s="32">
        <v>504</v>
      </c>
      <c r="S1351" s="32">
        <v>0</v>
      </c>
      <c r="T1351" s="32">
        <v>504</v>
      </c>
      <c r="U1351" s="32">
        <v>0</v>
      </c>
      <c r="V1351" s="32">
        <v>0</v>
      </c>
      <c r="W1351" s="20">
        <v>0</v>
      </c>
      <c r="X1351" s="20">
        <v>112.81</v>
      </c>
      <c r="Y1351" s="18" t="s">
        <v>19097</v>
      </c>
      <c r="Z1351" s="20">
        <v>0</v>
      </c>
      <c r="AA1351" s="20">
        <v>56860.77</v>
      </c>
      <c r="AB1351" s="19">
        <v>42766</v>
      </c>
    </row>
    <row r="1352" spans="1:28" ht="15" customHeight="1" x14ac:dyDescent="0.25">
      <c r="A1352" t="s">
        <v>736</v>
      </c>
      <c r="B1352" t="str">
        <f>VLOOKUP(O1352+0,'de para'!K:O,3,0)</f>
        <v>NA</v>
      </c>
      <c r="C1352" t="str">
        <f t="shared" si="21"/>
        <v>3001</v>
      </c>
      <c r="D1352" t="str">
        <f>IFERROR(VLOOKUP(G1352+0,'de para'!A:C,3,0),"")</f>
        <v/>
      </c>
      <c r="E1352" t="str">
        <f>IF(VLOOKUP(G1352+0,'de para'!E:H,4,0)="EX","Externo","Interno")</f>
        <v>Externo</v>
      </c>
      <c r="F1352" s="21" t="s">
        <v>21155</v>
      </c>
      <c r="G1352" s="21">
        <v>121</v>
      </c>
      <c r="H1352" s="21" t="s">
        <v>19095</v>
      </c>
      <c r="I1352" s="21" t="s">
        <v>782</v>
      </c>
      <c r="J1352" s="22">
        <v>42751</v>
      </c>
      <c r="K1352" s="21" t="s">
        <v>19150</v>
      </c>
      <c r="L1352" s="21" t="s">
        <v>19096</v>
      </c>
      <c r="M1352" s="21" t="s">
        <v>20510</v>
      </c>
      <c r="N1352" s="21" t="s">
        <v>19103</v>
      </c>
      <c r="O1352" s="21" t="s">
        <v>20545</v>
      </c>
      <c r="P1352" s="21" t="s">
        <v>748</v>
      </c>
      <c r="Q1352" s="33">
        <v>-350</v>
      </c>
      <c r="R1352" s="33">
        <v>504</v>
      </c>
      <c r="S1352" s="33">
        <v>0</v>
      </c>
      <c r="T1352" s="33">
        <v>504</v>
      </c>
      <c r="U1352" s="33">
        <v>0</v>
      </c>
      <c r="V1352" s="33">
        <v>0</v>
      </c>
      <c r="W1352" s="23">
        <v>0</v>
      </c>
      <c r="X1352" s="23">
        <v>112.81</v>
      </c>
      <c r="Y1352" s="21" t="s">
        <v>19097</v>
      </c>
      <c r="Z1352" s="23">
        <v>0</v>
      </c>
      <c r="AA1352" s="23">
        <v>56860.77</v>
      </c>
      <c r="AB1352" s="22">
        <v>42766</v>
      </c>
    </row>
    <row r="1353" spans="1:28" ht="15" customHeight="1" x14ac:dyDescent="0.25">
      <c r="A1353" t="s">
        <v>736</v>
      </c>
      <c r="B1353" t="str">
        <f>VLOOKUP(O1353+0,'de para'!K:O,3,0)</f>
        <v>NA</v>
      </c>
      <c r="C1353" t="str">
        <f t="shared" si="21"/>
        <v>3001</v>
      </c>
      <c r="D1353" t="str">
        <f>IFERROR(VLOOKUP(G1353+0,'de para'!A:C,3,0),"")</f>
        <v/>
      </c>
      <c r="E1353" t="str">
        <f>IF(VLOOKUP(G1353+0,'de para'!E:H,4,0)="EX","Externo","Interno")</f>
        <v>Externo</v>
      </c>
      <c r="F1353" s="18" t="s">
        <v>21155</v>
      </c>
      <c r="G1353" s="18">
        <v>121</v>
      </c>
      <c r="H1353" s="18" t="s">
        <v>19095</v>
      </c>
      <c r="I1353" s="18" t="s">
        <v>782</v>
      </c>
      <c r="J1353" s="19">
        <v>42751</v>
      </c>
      <c r="K1353" s="18" t="s">
        <v>19150</v>
      </c>
      <c r="L1353" s="18" t="s">
        <v>19096</v>
      </c>
      <c r="M1353" s="18" t="s">
        <v>20510</v>
      </c>
      <c r="N1353" s="18" t="s">
        <v>19291</v>
      </c>
      <c r="O1353" s="18" t="s">
        <v>20546</v>
      </c>
      <c r="P1353" s="18" t="s">
        <v>20547</v>
      </c>
      <c r="Q1353" s="32">
        <v>-180</v>
      </c>
      <c r="R1353" s="32">
        <v>250</v>
      </c>
      <c r="S1353" s="32">
        <v>0</v>
      </c>
      <c r="T1353" s="32">
        <v>250</v>
      </c>
      <c r="U1353" s="32">
        <v>0</v>
      </c>
      <c r="V1353" s="32">
        <v>0</v>
      </c>
      <c r="W1353" s="20">
        <v>0</v>
      </c>
      <c r="X1353" s="20">
        <v>80.58</v>
      </c>
      <c r="Y1353" s="18" t="s">
        <v>19097</v>
      </c>
      <c r="Z1353" s="20">
        <v>0</v>
      </c>
      <c r="AA1353" s="20">
        <v>20146.25</v>
      </c>
      <c r="AB1353" s="19">
        <v>42766</v>
      </c>
    </row>
    <row r="1354" spans="1:28" ht="15" customHeight="1" x14ac:dyDescent="0.25">
      <c r="A1354" t="s">
        <v>736</v>
      </c>
      <c r="B1354" t="str">
        <f>VLOOKUP(O1354+0,'de para'!K:O,3,0)</f>
        <v>NA</v>
      </c>
      <c r="C1354" t="str">
        <f t="shared" si="21"/>
        <v>3001</v>
      </c>
      <c r="D1354" t="str">
        <f>IFERROR(VLOOKUP(G1354+0,'de para'!A:C,3,0),"")</f>
        <v/>
      </c>
      <c r="E1354" t="str">
        <f>IF(VLOOKUP(G1354+0,'de para'!E:H,4,0)="EX","Externo","Interno")</f>
        <v>Externo</v>
      </c>
      <c r="F1354" s="21" t="s">
        <v>21155</v>
      </c>
      <c r="G1354" s="21">
        <v>121</v>
      </c>
      <c r="H1354" s="21" t="s">
        <v>19095</v>
      </c>
      <c r="I1354" s="21" t="s">
        <v>782</v>
      </c>
      <c r="J1354" s="22">
        <v>42751</v>
      </c>
      <c r="K1354" s="21" t="s">
        <v>19150</v>
      </c>
      <c r="L1354" s="21" t="s">
        <v>19096</v>
      </c>
      <c r="M1354" s="21" t="s">
        <v>20510</v>
      </c>
      <c r="N1354" s="21" t="s">
        <v>19104</v>
      </c>
      <c r="O1354" s="21" t="s">
        <v>20548</v>
      </c>
      <c r="P1354" s="21" t="s">
        <v>785</v>
      </c>
      <c r="Q1354" s="33">
        <v>-50250</v>
      </c>
      <c r="R1354" s="33">
        <v>50250</v>
      </c>
      <c r="S1354" s="33">
        <v>0</v>
      </c>
      <c r="T1354" s="33">
        <v>50250</v>
      </c>
      <c r="U1354" s="33">
        <v>0</v>
      </c>
      <c r="V1354" s="33">
        <v>0</v>
      </c>
      <c r="W1354" s="23">
        <v>0</v>
      </c>
      <c r="X1354" s="23">
        <v>1.19</v>
      </c>
      <c r="Y1354" s="21" t="s">
        <v>19097</v>
      </c>
      <c r="Z1354" s="23">
        <v>0</v>
      </c>
      <c r="AA1354" s="23">
        <v>59931.06</v>
      </c>
      <c r="AB1354" s="22">
        <v>42766</v>
      </c>
    </row>
    <row r="1355" spans="1:28" ht="15" customHeight="1" x14ac:dyDescent="0.25">
      <c r="A1355" t="s">
        <v>736</v>
      </c>
      <c r="B1355" t="str">
        <f>VLOOKUP(O1355+0,'de para'!K:O,3,0)</f>
        <v>NA</v>
      </c>
      <c r="C1355" t="str">
        <f t="shared" si="21"/>
        <v>3001</v>
      </c>
      <c r="D1355" t="str">
        <f>IFERROR(VLOOKUP(G1355+0,'de para'!A:C,3,0),"")</f>
        <v/>
      </c>
      <c r="E1355" t="str">
        <f>IF(VLOOKUP(G1355+0,'de para'!E:H,4,0)="EX","Externo","Interno")</f>
        <v>Externo</v>
      </c>
      <c r="F1355" s="18" t="s">
        <v>21155</v>
      </c>
      <c r="G1355" s="18">
        <v>121</v>
      </c>
      <c r="H1355" s="18" t="s">
        <v>19095</v>
      </c>
      <c r="I1355" s="18" t="s">
        <v>782</v>
      </c>
      <c r="J1355" s="19">
        <v>42751</v>
      </c>
      <c r="K1355" s="18" t="s">
        <v>19150</v>
      </c>
      <c r="L1355" s="18" t="s">
        <v>19096</v>
      </c>
      <c r="M1355" s="18" t="s">
        <v>20510</v>
      </c>
      <c r="N1355" s="18" t="s">
        <v>19112</v>
      </c>
      <c r="O1355" s="18" t="s">
        <v>20549</v>
      </c>
      <c r="P1355" s="18" t="s">
        <v>9561</v>
      </c>
      <c r="Q1355" s="32">
        <v>-13200</v>
      </c>
      <c r="R1355" s="32">
        <v>13200</v>
      </c>
      <c r="S1355" s="32">
        <v>0</v>
      </c>
      <c r="T1355" s="32">
        <v>13200</v>
      </c>
      <c r="U1355" s="32">
        <v>0</v>
      </c>
      <c r="V1355" s="32">
        <v>0</v>
      </c>
      <c r="W1355" s="20">
        <v>0</v>
      </c>
      <c r="X1355" s="20">
        <v>2.2799999999999998</v>
      </c>
      <c r="Y1355" s="18" t="s">
        <v>19097</v>
      </c>
      <c r="Z1355" s="20">
        <v>0</v>
      </c>
      <c r="AA1355" s="20">
        <v>30209.7</v>
      </c>
      <c r="AB1355" s="19">
        <v>42766</v>
      </c>
    </row>
    <row r="1356" spans="1:28" ht="15" customHeight="1" x14ac:dyDescent="0.25">
      <c r="A1356" t="s">
        <v>736</v>
      </c>
      <c r="B1356" t="str">
        <f>VLOOKUP(O1356+0,'de para'!K:O,3,0)</f>
        <v>NA</v>
      </c>
      <c r="C1356" t="str">
        <f t="shared" si="21"/>
        <v>3001</v>
      </c>
      <c r="D1356" t="str">
        <f>IFERROR(VLOOKUP(G1356+0,'de para'!A:C,3,0),"")</f>
        <v/>
      </c>
      <c r="E1356" t="str">
        <f>IF(VLOOKUP(G1356+0,'de para'!E:H,4,0)="EX","Externo","Interno")</f>
        <v>Externo</v>
      </c>
      <c r="F1356" s="21" t="s">
        <v>21155</v>
      </c>
      <c r="G1356" s="21">
        <v>121</v>
      </c>
      <c r="H1356" s="21" t="s">
        <v>19095</v>
      </c>
      <c r="I1356" s="21" t="s">
        <v>782</v>
      </c>
      <c r="J1356" s="22">
        <v>42751</v>
      </c>
      <c r="K1356" s="21" t="s">
        <v>19150</v>
      </c>
      <c r="L1356" s="21" t="s">
        <v>19096</v>
      </c>
      <c r="M1356" s="21" t="s">
        <v>20510</v>
      </c>
      <c r="N1356" s="21" t="s">
        <v>19342</v>
      </c>
      <c r="O1356" s="21" t="s">
        <v>20550</v>
      </c>
      <c r="P1356" s="21" t="s">
        <v>791</v>
      </c>
      <c r="Q1356" s="33">
        <v>-200</v>
      </c>
      <c r="R1356" s="33">
        <v>200</v>
      </c>
      <c r="S1356" s="33">
        <v>0</v>
      </c>
      <c r="T1356" s="33">
        <v>200</v>
      </c>
      <c r="U1356" s="33">
        <v>0</v>
      </c>
      <c r="V1356" s="33">
        <v>0</v>
      </c>
      <c r="W1356" s="23">
        <v>0</v>
      </c>
      <c r="X1356" s="23">
        <v>107.17</v>
      </c>
      <c r="Y1356" s="21" t="s">
        <v>19097</v>
      </c>
      <c r="Z1356" s="23">
        <v>0</v>
      </c>
      <c r="AA1356" s="23">
        <v>21435.61</v>
      </c>
      <c r="AB1356" s="22">
        <v>42766</v>
      </c>
    </row>
    <row r="1357" spans="1:28" ht="15" customHeight="1" x14ac:dyDescent="0.25">
      <c r="A1357" t="s">
        <v>736</v>
      </c>
      <c r="B1357" t="str">
        <f>VLOOKUP(O1357+0,'de para'!K:O,3,0)</f>
        <v>NA</v>
      </c>
      <c r="C1357" t="str">
        <f t="shared" si="21"/>
        <v>3001</v>
      </c>
      <c r="D1357" t="str">
        <f>IFERROR(VLOOKUP(G1357+0,'de para'!A:C,3,0),"")</f>
        <v/>
      </c>
      <c r="E1357" t="str">
        <f>IF(VLOOKUP(G1357+0,'de para'!E:H,4,0)="EX","Externo","Interno")</f>
        <v>Externo</v>
      </c>
      <c r="F1357" s="18" t="s">
        <v>21155</v>
      </c>
      <c r="G1357" s="18">
        <v>121</v>
      </c>
      <c r="H1357" s="18" t="s">
        <v>19095</v>
      </c>
      <c r="I1357" s="18" t="s">
        <v>782</v>
      </c>
      <c r="J1357" s="19">
        <v>42751</v>
      </c>
      <c r="K1357" s="18" t="s">
        <v>19150</v>
      </c>
      <c r="L1357" s="18" t="s">
        <v>19096</v>
      </c>
      <c r="M1357" s="18" t="s">
        <v>20510</v>
      </c>
      <c r="N1357" s="18" t="s">
        <v>19343</v>
      </c>
      <c r="O1357" s="18" t="s">
        <v>20528</v>
      </c>
      <c r="P1357" s="18" t="s">
        <v>792</v>
      </c>
      <c r="Q1357" s="32">
        <v>-500</v>
      </c>
      <c r="R1357" s="32">
        <v>510</v>
      </c>
      <c r="S1357" s="32">
        <v>0</v>
      </c>
      <c r="T1357" s="32">
        <v>510</v>
      </c>
      <c r="U1357" s="32">
        <v>0</v>
      </c>
      <c r="V1357" s="32">
        <v>0</v>
      </c>
      <c r="W1357" s="20">
        <v>0</v>
      </c>
      <c r="X1357" s="20">
        <v>107.17</v>
      </c>
      <c r="Y1357" s="18" t="s">
        <v>19097</v>
      </c>
      <c r="Z1357" s="20">
        <v>0</v>
      </c>
      <c r="AA1357" s="20">
        <v>54660.800000000003</v>
      </c>
      <c r="AB1357" s="19">
        <v>42766</v>
      </c>
    </row>
    <row r="1358" spans="1:28" ht="15" customHeight="1" x14ac:dyDescent="0.25">
      <c r="A1358" t="s">
        <v>736</v>
      </c>
      <c r="B1358" t="str">
        <f>VLOOKUP(O1358+0,'de para'!K:O,3,0)</f>
        <v>NA</v>
      </c>
      <c r="C1358" t="str">
        <f t="shared" si="21"/>
        <v>1001</v>
      </c>
      <c r="D1358" t="str">
        <f>IFERROR(VLOOKUP(G1358+0,'de para'!A:C,3,0),"")</f>
        <v/>
      </c>
      <c r="E1358" t="str">
        <f>IF(VLOOKUP(G1358+0,'de para'!E:H,4,0)="EX","Externo","Interno")</f>
        <v>Interno</v>
      </c>
      <c r="F1358" s="21" t="s">
        <v>21156</v>
      </c>
      <c r="G1358" s="21">
        <v>294</v>
      </c>
      <c r="H1358" s="21" t="s">
        <v>19095</v>
      </c>
      <c r="I1358" s="21" t="s">
        <v>21157</v>
      </c>
      <c r="J1358" s="22">
        <v>42751</v>
      </c>
      <c r="K1358" s="21" t="s">
        <v>19110</v>
      </c>
      <c r="L1358" s="21" t="s">
        <v>19096</v>
      </c>
      <c r="M1358" s="21" t="s">
        <v>20587</v>
      </c>
      <c r="N1358" s="21" t="s">
        <v>19095</v>
      </c>
      <c r="O1358" s="21" t="s">
        <v>21158</v>
      </c>
      <c r="P1358" s="21" t="s">
        <v>5314</v>
      </c>
      <c r="Q1358" s="33">
        <v>39471.379999999997</v>
      </c>
      <c r="R1358" s="33">
        <v>121</v>
      </c>
      <c r="S1358" s="33">
        <v>0</v>
      </c>
      <c r="T1358" s="33">
        <v>121</v>
      </c>
      <c r="U1358" s="33">
        <v>0</v>
      </c>
      <c r="V1358" s="33">
        <v>0</v>
      </c>
      <c r="W1358" s="23">
        <v>0</v>
      </c>
      <c r="X1358" s="23">
        <v>26.1</v>
      </c>
      <c r="Y1358" s="21" t="s">
        <v>19097</v>
      </c>
      <c r="Z1358" s="23">
        <v>0</v>
      </c>
      <c r="AA1358" s="23">
        <v>3158.1</v>
      </c>
      <c r="AB1358" s="22">
        <v>42751</v>
      </c>
    </row>
    <row r="1359" spans="1:28" ht="15" customHeight="1" x14ac:dyDescent="0.25">
      <c r="A1359" t="s">
        <v>736</v>
      </c>
      <c r="B1359" t="e">
        <f>VLOOKUP(O1359+0,'de para'!K:O,3,0)</f>
        <v>#N/A</v>
      </c>
      <c r="C1359" t="str">
        <f t="shared" si="21"/>
        <v>3000</v>
      </c>
      <c r="D1359" t="str">
        <f>IFERROR(VLOOKUP(G1359+0,'de para'!A:C,3,0),"")</f>
        <v/>
      </c>
      <c r="E1359" t="s">
        <v>19067</v>
      </c>
      <c r="F1359" s="18" t="s">
        <v>21159</v>
      </c>
      <c r="G1359" s="18">
        <v>2682</v>
      </c>
      <c r="H1359" s="18" t="s">
        <v>19095</v>
      </c>
      <c r="I1359" s="18" t="s">
        <v>19254</v>
      </c>
      <c r="J1359" s="19">
        <v>42753</v>
      </c>
      <c r="K1359" s="18" t="s">
        <v>19096</v>
      </c>
      <c r="L1359" s="18" t="s">
        <v>19096</v>
      </c>
      <c r="M1359" s="18" t="s">
        <v>19100</v>
      </c>
      <c r="N1359" s="18" t="s">
        <v>19095</v>
      </c>
      <c r="O1359" s="18" t="s">
        <v>20811</v>
      </c>
      <c r="P1359" s="18" t="s">
        <v>20812</v>
      </c>
      <c r="Q1359" s="32">
        <v>625</v>
      </c>
      <c r="R1359" s="32">
        <v>25</v>
      </c>
      <c r="S1359" s="32">
        <v>0</v>
      </c>
      <c r="T1359" s="32">
        <v>25</v>
      </c>
      <c r="U1359" s="32">
        <v>0</v>
      </c>
      <c r="V1359" s="32">
        <v>0</v>
      </c>
      <c r="W1359" s="20">
        <v>0</v>
      </c>
      <c r="X1359" s="20">
        <v>11.2</v>
      </c>
      <c r="Y1359" s="18" t="s">
        <v>19097</v>
      </c>
      <c r="Z1359" s="20">
        <v>28</v>
      </c>
      <c r="AA1359" s="20">
        <v>308</v>
      </c>
      <c r="AB1359" s="19">
        <v>42753</v>
      </c>
    </row>
    <row r="1360" spans="1:28" ht="15" customHeight="1" x14ac:dyDescent="0.25">
      <c r="A1360" t="s">
        <v>736</v>
      </c>
      <c r="B1360" t="e">
        <f>VLOOKUP(O1360+0,'de para'!K:O,3,0)</f>
        <v>#N/A</v>
      </c>
      <c r="C1360" t="str">
        <f t="shared" si="21"/>
        <v>3000</v>
      </c>
      <c r="D1360" t="str">
        <f>IFERROR(VLOOKUP(G1360+0,'de para'!A:C,3,0),"")</f>
        <v/>
      </c>
      <c r="E1360" t="s">
        <v>19067</v>
      </c>
      <c r="F1360" s="21" t="s">
        <v>21159</v>
      </c>
      <c r="G1360" s="21">
        <v>2682</v>
      </c>
      <c r="H1360" s="21" t="s">
        <v>19095</v>
      </c>
      <c r="I1360" s="21" t="s">
        <v>19254</v>
      </c>
      <c r="J1360" s="22">
        <v>42753</v>
      </c>
      <c r="K1360" s="21" t="s">
        <v>19096</v>
      </c>
      <c r="L1360" s="21" t="s">
        <v>19096</v>
      </c>
      <c r="M1360" s="21" t="s">
        <v>19100</v>
      </c>
      <c r="N1360" s="21" t="s">
        <v>19102</v>
      </c>
      <c r="O1360" s="21" t="s">
        <v>20813</v>
      </c>
      <c r="P1360" s="21" t="s">
        <v>20814</v>
      </c>
      <c r="Q1360" s="33">
        <v>1825</v>
      </c>
      <c r="R1360" s="33">
        <v>25</v>
      </c>
      <c r="S1360" s="33">
        <v>0</v>
      </c>
      <c r="T1360" s="33">
        <v>25</v>
      </c>
      <c r="U1360" s="33">
        <v>0</v>
      </c>
      <c r="V1360" s="33">
        <v>0</v>
      </c>
      <c r="W1360" s="23">
        <v>0</v>
      </c>
      <c r="X1360" s="23">
        <v>11.2</v>
      </c>
      <c r="Y1360" s="21" t="s">
        <v>19097</v>
      </c>
      <c r="Z1360" s="23">
        <v>28</v>
      </c>
      <c r="AA1360" s="23">
        <v>308</v>
      </c>
      <c r="AB1360" s="22">
        <v>42753</v>
      </c>
    </row>
    <row r="1361" spans="1:28" ht="15" customHeight="1" x14ac:dyDescent="0.25">
      <c r="A1361" t="s">
        <v>736</v>
      </c>
      <c r="B1361" t="e">
        <f>VLOOKUP(O1361+0,'de para'!K:O,3,0)</f>
        <v>#N/A</v>
      </c>
      <c r="C1361" t="str">
        <f t="shared" si="21"/>
        <v>3000</v>
      </c>
      <c r="D1361" t="str">
        <f>IFERROR(VLOOKUP(G1361+0,'de para'!A:C,3,0),"")</f>
        <v/>
      </c>
      <c r="E1361" t="s">
        <v>19067</v>
      </c>
      <c r="F1361" s="18" t="s">
        <v>21159</v>
      </c>
      <c r="G1361" s="18">
        <v>2682</v>
      </c>
      <c r="H1361" s="18" t="s">
        <v>19095</v>
      </c>
      <c r="I1361" s="18" t="s">
        <v>19254</v>
      </c>
      <c r="J1361" s="19">
        <v>42753</v>
      </c>
      <c r="K1361" s="18" t="s">
        <v>19096</v>
      </c>
      <c r="L1361" s="18" t="s">
        <v>19096</v>
      </c>
      <c r="M1361" s="18" t="s">
        <v>19100</v>
      </c>
      <c r="N1361" s="18" t="s">
        <v>19108</v>
      </c>
      <c r="O1361" s="18" t="s">
        <v>20815</v>
      </c>
      <c r="P1361" s="18" t="s">
        <v>20816</v>
      </c>
      <c r="Q1361" s="32">
        <v>-1650</v>
      </c>
      <c r="R1361" s="32">
        <v>25</v>
      </c>
      <c r="S1361" s="32">
        <v>0</v>
      </c>
      <c r="T1361" s="32">
        <v>25</v>
      </c>
      <c r="U1361" s="32">
        <v>0</v>
      </c>
      <c r="V1361" s="32">
        <v>0</v>
      </c>
      <c r="W1361" s="20">
        <v>0</v>
      </c>
      <c r="X1361" s="20">
        <v>11.2</v>
      </c>
      <c r="Y1361" s="18" t="s">
        <v>19097</v>
      </c>
      <c r="Z1361" s="20">
        <v>28</v>
      </c>
      <c r="AA1361" s="20">
        <v>308</v>
      </c>
      <c r="AB1361" s="19">
        <v>42753</v>
      </c>
    </row>
    <row r="1362" spans="1:28" ht="15" customHeight="1" x14ac:dyDescent="0.25">
      <c r="A1362" t="s">
        <v>736</v>
      </c>
      <c r="B1362" t="str">
        <f>VLOOKUP(O1362+0,'de para'!K:O,3,0)</f>
        <v>NA</v>
      </c>
      <c r="C1362" t="str">
        <f t="shared" si="21"/>
        <v>3001</v>
      </c>
      <c r="D1362" t="str">
        <f>IFERROR(VLOOKUP(G1362+0,'de para'!A:C,3,0),"")</f>
        <v/>
      </c>
      <c r="E1362" t="str">
        <f>IF(VLOOKUP(G1362+0,'de para'!E:H,4,0)="EX","Externo","Interno")</f>
        <v>Externo</v>
      </c>
      <c r="F1362" s="21" t="s">
        <v>21160</v>
      </c>
      <c r="G1362" s="21">
        <v>89</v>
      </c>
      <c r="H1362" s="21" t="s">
        <v>19095</v>
      </c>
      <c r="I1362" s="21" t="s">
        <v>761</v>
      </c>
      <c r="J1362" s="22">
        <v>42753</v>
      </c>
      <c r="K1362" s="21" t="s">
        <v>19150</v>
      </c>
      <c r="L1362" s="21" t="s">
        <v>19096</v>
      </c>
      <c r="M1362" s="21" t="s">
        <v>19154</v>
      </c>
      <c r="N1362" s="21" t="s">
        <v>19095</v>
      </c>
      <c r="O1362" s="21" t="s">
        <v>20516</v>
      </c>
      <c r="P1362" s="21" t="s">
        <v>20517</v>
      </c>
      <c r="Q1362" s="33">
        <v>-1576</v>
      </c>
      <c r="R1362" s="33">
        <v>1024</v>
      </c>
      <c r="S1362" s="33">
        <v>0</v>
      </c>
      <c r="T1362" s="33">
        <v>1024</v>
      </c>
      <c r="U1362" s="33">
        <v>0</v>
      </c>
      <c r="V1362" s="33">
        <v>0</v>
      </c>
      <c r="W1362" s="23">
        <v>0</v>
      </c>
      <c r="X1362" s="23">
        <v>41.87</v>
      </c>
      <c r="Y1362" s="21" t="s">
        <v>19097</v>
      </c>
      <c r="Z1362" s="23">
        <v>0</v>
      </c>
      <c r="AA1362" s="23">
        <v>42879.28</v>
      </c>
      <c r="AB1362" s="22">
        <v>42766</v>
      </c>
    </row>
    <row r="1363" spans="1:28" ht="15" customHeight="1" x14ac:dyDescent="0.25">
      <c r="A1363" t="s">
        <v>736</v>
      </c>
      <c r="B1363" t="str">
        <f>VLOOKUP(O1363+0,'de para'!K:O,3,0)</f>
        <v>NA</v>
      </c>
      <c r="C1363" t="str">
        <f t="shared" si="21"/>
        <v>3001</v>
      </c>
      <c r="D1363" t="str">
        <f>IFERROR(VLOOKUP(G1363+0,'de para'!A:C,3,0),"")</f>
        <v/>
      </c>
      <c r="E1363" t="str">
        <f>IF(VLOOKUP(G1363+0,'de para'!E:H,4,0)="EX","Externo","Interno")</f>
        <v>Externo</v>
      </c>
      <c r="F1363" s="18" t="s">
        <v>21160</v>
      </c>
      <c r="G1363" s="18">
        <v>89</v>
      </c>
      <c r="H1363" s="18" t="s">
        <v>19095</v>
      </c>
      <c r="I1363" s="18" t="s">
        <v>761</v>
      </c>
      <c r="J1363" s="19">
        <v>42753</v>
      </c>
      <c r="K1363" s="18" t="s">
        <v>19150</v>
      </c>
      <c r="L1363" s="18" t="s">
        <v>19096</v>
      </c>
      <c r="M1363" s="18" t="s">
        <v>19154</v>
      </c>
      <c r="N1363" s="18" t="s">
        <v>19102</v>
      </c>
      <c r="O1363" s="18" t="s">
        <v>20553</v>
      </c>
      <c r="P1363" s="18" t="s">
        <v>743</v>
      </c>
      <c r="Q1363" s="32">
        <v>-6000</v>
      </c>
      <c r="R1363" s="32">
        <v>10000</v>
      </c>
      <c r="S1363" s="32">
        <v>0</v>
      </c>
      <c r="T1363" s="32">
        <v>10000</v>
      </c>
      <c r="U1363" s="32">
        <v>0</v>
      </c>
      <c r="V1363" s="32">
        <v>0</v>
      </c>
      <c r="W1363" s="20">
        <v>0</v>
      </c>
      <c r="X1363" s="20">
        <v>1.61</v>
      </c>
      <c r="Y1363" s="18" t="s">
        <v>19097</v>
      </c>
      <c r="Z1363" s="20">
        <v>0</v>
      </c>
      <c r="AA1363" s="20">
        <v>16105.5</v>
      </c>
      <c r="AB1363" s="19">
        <v>42766</v>
      </c>
    </row>
    <row r="1364" spans="1:28" ht="15" customHeight="1" x14ac:dyDescent="0.25">
      <c r="A1364" t="s">
        <v>736</v>
      </c>
      <c r="B1364" t="str">
        <f>VLOOKUP(O1364+0,'de para'!K:O,3,0)</f>
        <v>NA</v>
      </c>
      <c r="C1364" t="str">
        <f t="shared" si="21"/>
        <v>3001</v>
      </c>
      <c r="D1364" t="str">
        <f>IFERROR(VLOOKUP(G1364+0,'de para'!A:C,3,0),"")</f>
        <v/>
      </c>
      <c r="E1364" t="str">
        <f>IF(VLOOKUP(G1364+0,'de para'!E:H,4,0)="EX","Externo","Interno")</f>
        <v>Externo</v>
      </c>
      <c r="F1364" s="21" t="s">
        <v>21160</v>
      </c>
      <c r="G1364" s="21">
        <v>89</v>
      </c>
      <c r="H1364" s="21" t="s">
        <v>19095</v>
      </c>
      <c r="I1364" s="21" t="s">
        <v>761</v>
      </c>
      <c r="J1364" s="22">
        <v>42753</v>
      </c>
      <c r="K1364" s="21" t="s">
        <v>19150</v>
      </c>
      <c r="L1364" s="21" t="s">
        <v>19096</v>
      </c>
      <c r="M1364" s="21" t="s">
        <v>19154</v>
      </c>
      <c r="N1364" s="21" t="s">
        <v>19108</v>
      </c>
      <c r="O1364" s="21" t="s">
        <v>20542</v>
      </c>
      <c r="P1364" s="21" t="s">
        <v>762</v>
      </c>
      <c r="Q1364" s="33">
        <v>-6650</v>
      </c>
      <c r="R1364" s="33">
        <v>1500</v>
      </c>
      <c r="S1364" s="33">
        <v>0</v>
      </c>
      <c r="T1364" s="33">
        <v>1500</v>
      </c>
      <c r="U1364" s="33">
        <v>0</v>
      </c>
      <c r="V1364" s="33">
        <v>0</v>
      </c>
      <c r="W1364" s="23">
        <v>0</v>
      </c>
      <c r="X1364" s="23">
        <v>115.95</v>
      </c>
      <c r="Y1364" s="21" t="s">
        <v>19097</v>
      </c>
      <c r="Z1364" s="23">
        <v>0</v>
      </c>
      <c r="AA1364" s="23">
        <v>173939.4</v>
      </c>
      <c r="AB1364" s="22">
        <v>42766</v>
      </c>
    </row>
    <row r="1365" spans="1:28" ht="15" customHeight="1" x14ac:dyDescent="0.25">
      <c r="A1365" t="s">
        <v>736</v>
      </c>
      <c r="B1365" t="str">
        <f>VLOOKUP(O1365+0,'de para'!K:O,3,0)</f>
        <v>NA</v>
      </c>
      <c r="C1365" t="str">
        <f t="shared" si="21"/>
        <v>3001</v>
      </c>
      <c r="D1365" t="str">
        <f>IFERROR(VLOOKUP(G1365+0,'de para'!A:C,3,0),"")</f>
        <v/>
      </c>
      <c r="E1365" t="str">
        <f>IF(VLOOKUP(G1365+0,'de para'!E:H,4,0)="EX","Externo","Interno")</f>
        <v>Externo</v>
      </c>
      <c r="F1365" s="18" t="s">
        <v>21160</v>
      </c>
      <c r="G1365" s="18">
        <v>89</v>
      </c>
      <c r="H1365" s="18" t="s">
        <v>19095</v>
      </c>
      <c r="I1365" s="18" t="s">
        <v>761</v>
      </c>
      <c r="J1365" s="19">
        <v>42753</v>
      </c>
      <c r="K1365" s="18" t="s">
        <v>19150</v>
      </c>
      <c r="L1365" s="18" t="s">
        <v>19096</v>
      </c>
      <c r="M1365" s="18" t="s">
        <v>19154</v>
      </c>
      <c r="N1365" s="18" t="s">
        <v>19103</v>
      </c>
      <c r="O1365" s="18" t="s">
        <v>20543</v>
      </c>
      <c r="P1365" s="18" t="s">
        <v>763</v>
      </c>
      <c r="Q1365" s="32">
        <v>-12650</v>
      </c>
      <c r="R1365" s="32">
        <v>3500</v>
      </c>
      <c r="S1365" s="32">
        <v>0</v>
      </c>
      <c r="T1365" s="32">
        <v>3500</v>
      </c>
      <c r="U1365" s="32">
        <v>0</v>
      </c>
      <c r="V1365" s="32">
        <v>0</v>
      </c>
      <c r="W1365" s="20">
        <v>0</v>
      </c>
      <c r="X1365" s="20">
        <v>115.95</v>
      </c>
      <c r="Y1365" s="18" t="s">
        <v>19097</v>
      </c>
      <c r="Z1365" s="20">
        <v>0</v>
      </c>
      <c r="AA1365" s="20">
        <v>405858.6</v>
      </c>
      <c r="AB1365" s="19">
        <v>42766</v>
      </c>
    </row>
    <row r="1366" spans="1:28" ht="15" customHeight="1" x14ac:dyDescent="0.25">
      <c r="A1366" t="s">
        <v>736</v>
      </c>
      <c r="B1366" t="str">
        <f>VLOOKUP(O1366+0,'de para'!K:O,3,0)</f>
        <v>NA</v>
      </c>
      <c r="C1366" t="str">
        <f t="shared" si="21"/>
        <v>3001</v>
      </c>
      <c r="D1366" t="str">
        <f>IFERROR(VLOOKUP(G1366+0,'de para'!A:C,3,0),"")</f>
        <v/>
      </c>
      <c r="E1366" t="str">
        <f>IF(VLOOKUP(G1366+0,'de para'!E:H,4,0)="EX","Externo","Interno")</f>
        <v>Externo</v>
      </c>
      <c r="F1366" s="21" t="s">
        <v>21160</v>
      </c>
      <c r="G1366" s="21">
        <v>89</v>
      </c>
      <c r="H1366" s="21" t="s">
        <v>19095</v>
      </c>
      <c r="I1366" s="21" t="s">
        <v>761</v>
      </c>
      <c r="J1366" s="22">
        <v>42753</v>
      </c>
      <c r="K1366" s="21" t="s">
        <v>19150</v>
      </c>
      <c r="L1366" s="21" t="s">
        <v>19096</v>
      </c>
      <c r="M1366" s="21" t="s">
        <v>19154</v>
      </c>
      <c r="N1366" s="21" t="s">
        <v>19291</v>
      </c>
      <c r="O1366" s="21" t="s">
        <v>20559</v>
      </c>
      <c r="P1366" s="21" t="s">
        <v>749</v>
      </c>
      <c r="Q1366" s="33">
        <v>-500</v>
      </c>
      <c r="R1366" s="33">
        <v>500</v>
      </c>
      <c r="S1366" s="33">
        <v>0</v>
      </c>
      <c r="T1366" s="33">
        <v>500</v>
      </c>
      <c r="U1366" s="33">
        <v>0</v>
      </c>
      <c r="V1366" s="33">
        <v>0</v>
      </c>
      <c r="W1366" s="23">
        <v>0</v>
      </c>
      <c r="X1366" s="23">
        <v>20.93</v>
      </c>
      <c r="Y1366" s="21" t="s">
        <v>19097</v>
      </c>
      <c r="Z1366" s="23">
        <v>0</v>
      </c>
      <c r="AA1366" s="23">
        <v>10468.57</v>
      </c>
      <c r="AB1366" s="22">
        <v>42766</v>
      </c>
    </row>
    <row r="1367" spans="1:28" ht="15" customHeight="1" x14ac:dyDescent="0.25">
      <c r="A1367" t="s">
        <v>736</v>
      </c>
      <c r="B1367" t="str">
        <f>VLOOKUP(O1367+0,'de para'!K:O,3,0)</f>
        <v>NA</v>
      </c>
      <c r="C1367" t="str">
        <f t="shared" si="21"/>
        <v>3001</v>
      </c>
      <c r="D1367" t="str">
        <f>IFERROR(VLOOKUP(G1367+0,'de para'!A:C,3,0),"")</f>
        <v/>
      </c>
      <c r="E1367" t="str">
        <f>IF(VLOOKUP(G1367+0,'de para'!E:H,4,0)="EX","Externo","Interno")</f>
        <v>Externo</v>
      </c>
      <c r="F1367" s="18" t="s">
        <v>21160</v>
      </c>
      <c r="G1367" s="18">
        <v>89</v>
      </c>
      <c r="H1367" s="18" t="s">
        <v>19095</v>
      </c>
      <c r="I1367" s="18" t="s">
        <v>761</v>
      </c>
      <c r="J1367" s="19">
        <v>42753</v>
      </c>
      <c r="K1367" s="18" t="s">
        <v>19150</v>
      </c>
      <c r="L1367" s="18" t="s">
        <v>19096</v>
      </c>
      <c r="M1367" s="18" t="s">
        <v>19154</v>
      </c>
      <c r="N1367" s="18" t="s">
        <v>19112</v>
      </c>
      <c r="O1367" s="18" t="s">
        <v>20805</v>
      </c>
      <c r="P1367" s="18" t="s">
        <v>20806</v>
      </c>
      <c r="Q1367" s="32">
        <v>-5000</v>
      </c>
      <c r="R1367" s="32">
        <v>5000</v>
      </c>
      <c r="S1367" s="32">
        <v>0</v>
      </c>
      <c r="T1367" s="32">
        <v>5000</v>
      </c>
      <c r="U1367" s="32">
        <v>0</v>
      </c>
      <c r="V1367" s="32">
        <v>0</v>
      </c>
      <c r="W1367" s="20">
        <v>0</v>
      </c>
      <c r="X1367" s="20">
        <v>4.7300000000000004</v>
      </c>
      <c r="Y1367" s="18" t="s">
        <v>19097</v>
      </c>
      <c r="Z1367" s="20">
        <v>0</v>
      </c>
      <c r="AA1367" s="20">
        <v>23675.08</v>
      </c>
      <c r="AB1367" s="19">
        <v>42766</v>
      </c>
    </row>
    <row r="1368" spans="1:28" ht="15" customHeight="1" x14ac:dyDescent="0.25">
      <c r="A1368" t="s">
        <v>736</v>
      </c>
      <c r="B1368" t="str">
        <f>VLOOKUP(O1368+0,'de para'!K:O,3,0)</f>
        <v>NA</v>
      </c>
      <c r="C1368" t="str">
        <f t="shared" si="21"/>
        <v>3001</v>
      </c>
      <c r="D1368" t="str">
        <f>IFERROR(VLOOKUP(G1368+0,'de para'!A:C,3,0),"")</f>
        <v/>
      </c>
      <c r="E1368" t="str">
        <f>IF(VLOOKUP(G1368+0,'de para'!E:H,4,0)="EX","Externo","Interno")</f>
        <v>Externo</v>
      </c>
      <c r="F1368" s="21" t="s">
        <v>21160</v>
      </c>
      <c r="G1368" s="21">
        <v>89</v>
      </c>
      <c r="H1368" s="21" t="s">
        <v>19095</v>
      </c>
      <c r="I1368" s="21" t="s">
        <v>761</v>
      </c>
      <c r="J1368" s="22">
        <v>42753</v>
      </c>
      <c r="K1368" s="21" t="s">
        <v>19150</v>
      </c>
      <c r="L1368" s="21" t="s">
        <v>19096</v>
      </c>
      <c r="M1368" s="21" t="s">
        <v>19154</v>
      </c>
      <c r="N1368" s="21" t="s">
        <v>19340</v>
      </c>
      <c r="O1368" s="21" t="s">
        <v>20555</v>
      </c>
      <c r="P1368" s="21" t="s">
        <v>767</v>
      </c>
      <c r="Q1368" s="33">
        <v>-6920</v>
      </c>
      <c r="R1368" s="33">
        <v>25000</v>
      </c>
      <c r="S1368" s="33">
        <v>0</v>
      </c>
      <c r="T1368" s="33">
        <v>25000</v>
      </c>
      <c r="U1368" s="33">
        <v>0</v>
      </c>
      <c r="V1368" s="33">
        <v>0</v>
      </c>
      <c r="W1368" s="23">
        <v>0</v>
      </c>
      <c r="X1368" s="23">
        <v>3.86</v>
      </c>
      <c r="Y1368" s="21" t="s">
        <v>19097</v>
      </c>
      <c r="Z1368" s="23">
        <v>0</v>
      </c>
      <c r="AA1368" s="23">
        <v>96633</v>
      </c>
      <c r="AB1368" s="22">
        <v>42766</v>
      </c>
    </row>
    <row r="1369" spans="1:28" ht="15" customHeight="1" x14ac:dyDescent="0.25">
      <c r="A1369" t="s">
        <v>736</v>
      </c>
      <c r="B1369" t="str">
        <f>VLOOKUP(O1369+0,'de para'!K:O,3,0)</f>
        <v>NA</v>
      </c>
      <c r="C1369" t="str">
        <f t="shared" si="21"/>
        <v>3001</v>
      </c>
      <c r="D1369" t="str">
        <f>IFERROR(VLOOKUP(G1369+0,'de para'!A:C,3,0),"")</f>
        <v/>
      </c>
      <c r="E1369" t="str">
        <f>IF(VLOOKUP(G1369+0,'de para'!E:H,4,0)="EX","Externo","Interno")</f>
        <v>Externo</v>
      </c>
      <c r="F1369" s="18" t="s">
        <v>21160</v>
      </c>
      <c r="G1369" s="18">
        <v>89</v>
      </c>
      <c r="H1369" s="18" t="s">
        <v>19095</v>
      </c>
      <c r="I1369" s="18" t="s">
        <v>761</v>
      </c>
      <c r="J1369" s="19">
        <v>42753</v>
      </c>
      <c r="K1369" s="18" t="s">
        <v>19150</v>
      </c>
      <c r="L1369" s="18" t="s">
        <v>19096</v>
      </c>
      <c r="M1369" s="18" t="s">
        <v>19154</v>
      </c>
      <c r="N1369" s="18" t="s">
        <v>19342</v>
      </c>
      <c r="O1369" s="18" t="s">
        <v>20556</v>
      </c>
      <c r="P1369" s="18" t="s">
        <v>20557</v>
      </c>
      <c r="Q1369" s="32">
        <v>-876</v>
      </c>
      <c r="R1369" s="32">
        <v>1504</v>
      </c>
      <c r="S1369" s="32">
        <v>0</v>
      </c>
      <c r="T1369" s="32">
        <v>1504</v>
      </c>
      <c r="U1369" s="32">
        <v>0</v>
      </c>
      <c r="V1369" s="32">
        <v>0</v>
      </c>
      <c r="W1369" s="20">
        <v>0</v>
      </c>
      <c r="X1369" s="20">
        <v>51.53</v>
      </c>
      <c r="Y1369" s="18" t="s">
        <v>19097</v>
      </c>
      <c r="Z1369" s="20">
        <v>0</v>
      </c>
      <c r="AA1369" s="20">
        <v>77512.55</v>
      </c>
      <c r="AB1369" s="19">
        <v>42766</v>
      </c>
    </row>
    <row r="1370" spans="1:28" ht="15" customHeight="1" x14ac:dyDescent="0.25">
      <c r="A1370" t="s">
        <v>736</v>
      </c>
      <c r="B1370" t="str">
        <f>VLOOKUP(O1370+0,'de para'!K:O,3,0)</f>
        <v>NA</v>
      </c>
      <c r="C1370" t="str">
        <f t="shared" si="21"/>
        <v>3002</v>
      </c>
      <c r="D1370" t="str">
        <f>IFERROR(VLOOKUP(G1370+0,'de para'!A:C,3,0),"")</f>
        <v/>
      </c>
      <c r="E1370" t="str">
        <f>IF(VLOOKUP(G1370+0,'de para'!E:H,4,0)="EX","Externo","Interno")</f>
        <v>Interno</v>
      </c>
      <c r="F1370" s="21" t="s">
        <v>21161</v>
      </c>
      <c r="G1370" s="21">
        <v>1785</v>
      </c>
      <c r="H1370" s="21" t="s">
        <v>19095</v>
      </c>
      <c r="I1370" s="21" t="s">
        <v>4076</v>
      </c>
      <c r="J1370" s="22">
        <v>42753</v>
      </c>
      <c r="K1370" s="21" t="s">
        <v>19096</v>
      </c>
      <c r="L1370" s="21" t="s">
        <v>19096</v>
      </c>
      <c r="M1370" s="21" t="s">
        <v>19100</v>
      </c>
      <c r="N1370" s="21" t="s">
        <v>19095</v>
      </c>
      <c r="O1370" s="21" t="s">
        <v>20562</v>
      </c>
      <c r="P1370" s="21" t="s">
        <v>803</v>
      </c>
      <c r="Q1370" s="33">
        <v>-199</v>
      </c>
      <c r="R1370" s="33">
        <v>500</v>
      </c>
      <c r="S1370" s="33">
        <v>0</v>
      </c>
      <c r="T1370" s="33">
        <v>500</v>
      </c>
      <c r="U1370" s="33">
        <v>0</v>
      </c>
      <c r="V1370" s="33">
        <v>0</v>
      </c>
      <c r="W1370" s="23">
        <v>0</v>
      </c>
      <c r="X1370" s="23">
        <v>4.05</v>
      </c>
      <c r="Y1370" s="21" t="s">
        <v>19097</v>
      </c>
      <c r="Z1370" s="23">
        <v>0</v>
      </c>
      <c r="AA1370" s="23">
        <v>2025</v>
      </c>
      <c r="AB1370" s="22">
        <v>42753</v>
      </c>
    </row>
    <row r="1371" spans="1:28" ht="15" customHeight="1" x14ac:dyDescent="0.25">
      <c r="A1371" t="s">
        <v>736</v>
      </c>
      <c r="B1371" t="str">
        <f>VLOOKUP(O1371+0,'de para'!K:O,3,0)</f>
        <v>NA</v>
      </c>
      <c r="C1371" t="str">
        <f t="shared" si="21"/>
        <v>3001</v>
      </c>
      <c r="D1371" t="str">
        <f>IFERROR(VLOOKUP(G1371+0,'de para'!A:C,3,0),"")</f>
        <v/>
      </c>
      <c r="E1371" t="str">
        <f>IF(VLOOKUP(G1371+0,'de para'!E:H,4,0)="EX","Externo","Interno")</f>
        <v>Interno</v>
      </c>
      <c r="F1371" s="18" t="s">
        <v>21161</v>
      </c>
      <c r="G1371" s="18">
        <v>1785</v>
      </c>
      <c r="H1371" s="18" t="s">
        <v>19095</v>
      </c>
      <c r="I1371" s="18" t="s">
        <v>4076</v>
      </c>
      <c r="J1371" s="19">
        <v>42753</v>
      </c>
      <c r="K1371" s="18" t="s">
        <v>19096</v>
      </c>
      <c r="L1371" s="18" t="s">
        <v>19096</v>
      </c>
      <c r="M1371" s="18" t="s">
        <v>19100</v>
      </c>
      <c r="N1371" s="18" t="s">
        <v>19102</v>
      </c>
      <c r="O1371" s="18" t="s">
        <v>20563</v>
      </c>
      <c r="P1371" s="18" t="s">
        <v>804</v>
      </c>
      <c r="Q1371" s="32">
        <v>827</v>
      </c>
      <c r="R1371" s="32">
        <v>30</v>
      </c>
      <c r="S1371" s="32">
        <v>0</v>
      </c>
      <c r="T1371" s="32">
        <v>30</v>
      </c>
      <c r="U1371" s="32">
        <v>0</v>
      </c>
      <c r="V1371" s="32">
        <v>0</v>
      </c>
      <c r="W1371" s="20">
        <v>0</v>
      </c>
      <c r="X1371" s="20">
        <v>5.41</v>
      </c>
      <c r="Y1371" s="18" t="s">
        <v>19097</v>
      </c>
      <c r="Z1371" s="20">
        <v>0</v>
      </c>
      <c r="AA1371" s="20">
        <v>162.30000000000001</v>
      </c>
      <c r="AB1371" s="19">
        <v>42753</v>
      </c>
    </row>
    <row r="1372" spans="1:28" ht="15" customHeight="1" x14ac:dyDescent="0.25">
      <c r="A1372" t="s">
        <v>736</v>
      </c>
      <c r="B1372" t="str">
        <f>VLOOKUP(O1372+0,'de para'!K:O,3,0)</f>
        <v>NA</v>
      </c>
      <c r="C1372" t="str">
        <f t="shared" si="21"/>
        <v>3001</v>
      </c>
      <c r="D1372" t="str">
        <f>IFERROR(VLOOKUP(G1372+0,'de para'!A:C,3,0),"")</f>
        <v/>
      </c>
      <c r="E1372" t="str">
        <f>IF(VLOOKUP(G1372+0,'de para'!E:H,4,0)="EX","Externo","Interno")</f>
        <v>Interno</v>
      </c>
      <c r="F1372" s="21" t="s">
        <v>21161</v>
      </c>
      <c r="G1372" s="21">
        <v>1785</v>
      </c>
      <c r="H1372" s="21" t="s">
        <v>19095</v>
      </c>
      <c r="I1372" s="21" t="s">
        <v>4076</v>
      </c>
      <c r="J1372" s="22">
        <v>42753</v>
      </c>
      <c r="K1372" s="21" t="s">
        <v>19096</v>
      </c>
      <c r="L1372" s="21" t="s">
        <v>19096</v>
      </c>
      <c r="M1372" s="21" t="s">
        <v>19100</v>
      </c>
      <c r="N1372" s="21" t="s">
        <v>19108</v>
      </c>
      <c r="O1372" s="21" t="s">
        <v>20571</v>
      </c>
      <c r="P1372" s="21" t="s">
        <v>805</v>
      </c>
      <c r="Q1372" s="33">
        <v>834</v>
      </c>
      <c r="R1372" s="33">
        <v>210</v>
      </c>
      <c r="S1372" s="33">
        <v>0</v>
      </c>
      <c r="T1372" s="33">
        <v>210</v>
      </c>
      <c r="U1372" s="33">
        <v>0</v>
      </c>
      <c r="V1372" s="33">
        <v>0</v>
      </c>
      <c r="W1372" s="23">
        <v>0</v>
      </c>
      <c r="X1372" s="23">
        <v>7.65</v>
      </c>
      <c r="Y1372" s="21" t="s">
        <v>19097</v>
      </c>
      <c r="Z1372" s="23">
        <v>0</v>
      </c>
      <c r="AA1372" s="23">
        <v>1606.5</v>
      </c>
      <c r="AB1372" s="22">
        <v>42753</v>
      </c>
    </row>
    <row r="1373" spans="1:28" ht="15" customHeight="1" x14ac:dyDescent="0.25">
      <c r="A1373" t="s">
        <v>736</v>
      </c>
      <c r="B1373" t="str">
        <f>VLOOKUP(O1373+0,'de para'!K:O,3,0)</f>
        <v>NA</v>
      </c>
      <c r="C1373" t="str">
        <f t="shared" si="21"/>
        <v>3001</v>
      </c>
      <c r="D1373" t="str">
        <f>IFERROR(VLOOKUP(G1373+0,'de para'!A:C,3,0),"")</f>
        <v/>
      </c>
      <c r="E1373" t="str">
        <f>IF(VLOOKUP(G1373+0,'de para'!E:H,4,0)="EX","Externo","Interno")</f>
        <v>Interno</v>
      </c>
      <c r="F1373" s="18" t="s">
        <v>21161</v>
      </c>
      <c r="G1373" s="18">
        <v>1785</v>
      </c>
      <c r="H1373" s="18" t="s">
        <v>19095</v>
      </c>
      <c r="I1373" s="18" t="s">
        <v>4076</v>
      </c>
      <c r="J1373" s="19">
        <v>42753</v>
      </c>
      <c r="K1373" s="18" t="s">
        <v>19096</v>
      </c>
      <c r="L1373" s="18" t="s">
        <v>19096</v>
      </c>
      <c r="M1373" s="18" t="s">
        <v>19100</v>
      </c>
      <c r="N1373" s="18" t="s">
        <v>19103</v>
      </c>
      <c r="O1373" s="18" t="s">
        <v>20564</v>
      </c>
      <c r="P1373" s="18" t="s">
        <v>806</v>
      </c>
      <c r="Q1373" s="32">
        <v>1602</v>
      </c>
      <c r="R1373" s="32">
        <v>210</v>
      </c>
      <c r="S1373" s="32">
        <v>0</v>
      </c>
      <c r="T1373" s="32">
        <v>210</v>
      </c>
      <c r="U1373" s="32">
        <v>0</v>
      </c>
      <c r="V1373" s="32">
        <v>0</v>
      </c>
      <c r="W1373" s="20">
        <v>0</v>
      </c>
      <c r="X1373" s="20">
        <v>7.65</v>
      </c>
      <c r="Y1373" s="18" t="s">
        <v>19097</v>
      </c>
      <c r="Z1373" s="20">
        <v>0</v>
      </c>
      <c r="AA1373" s="20">
        <v>1606.5</v>
      </c>
      <c r="AB1373" s="19">
        <v>42753</v>
      </c>
    </row>
    <row r="1374" spans="1:28" ht="15" customHeight="1" x14ac:dyDescent="0.25">
      <c r="A1374" t="s">
        <v>736</v>
      </c>
      <c r="B1374" t="e">
        <f>VLOOKUP(O1374+0,'de para'!K:O,3,0)</f>
        <v>#N/A</v>
      </c>
      <c r="C1374" t="str">
        <f t="shared" si="21"/>
        <v>3000</v>
      </c>
      <c r="D1374" t="str">
        <f>IFERROR(VLOOKUP(G1374+0,'de para'!A:C,3,0),"")</f>
        <v/>
      </c>
      <c r="E1374" t="str">
        <f>IF(VLOOKUP(G1374+0,'de para'!E:H,4,0)="EX","Externo","Interno")</f>
        <v>Interno</v>
      </c>
      <c r="F1374" s="21" t="s">
        <v>21162</v>
      </c>
      <c r="G1374" s="21">
        <v>1500</v>
      </c>
      <c r="H1374" s="21" t="s">
        <v>19095</v>
      </c>
      <c r="I1374" s="21" t="s">
        <v>3526</v>
      </c>
      <c r="J1374" s="22">
        <v>42753</v>
      </c>
      <c r="K1374" s="21" t="s">
        <v>19626</v>
      </c>
      <c r="L1374" s="21" t="s">
        <v>19096</v>
      </c>
      <c r="M1374" s="21" t="s">
        <v>19276</v>
      </c>
      <c r="N1374" s="21" t="s">
        <v>19095</v>
      </c>
      <c r="O1374" s="21" t="s">
        <v>20811</v>
      </c>
      <c r="P1374" s="21" t="s">
        <v>20812</v>
      </c>
      <c r="Q1374" s="33">
        <v>600</v>
      </c>
      <c r="R1374" s="33">
        <v>25</v>
      </c>
      <c r="S1374" s="33">
        <v>0</v>
      </c>
      <c r="T1374" s="33">
        <v>25</v>
      </c>
      <c r="U1374" s="33">
        <v>0</v>
      </c>
      <c r="V1374" s="33">
        <v>0</v>
      </c>
      <c r="W1374" s="23">
        <v>0</v>
      </c>
      <c r="X1374" s="23">
        <v>11.2</v>
      </c>
      <c r="Y1374" s="21" t="s">
        <v>19097</v>
      </c>
      <c r="Z1374" s="23">
        <v>28</v>
      </c>
      <c r="AA1374" s="23">
        <v>308</v>
      </c>
      <c r="AB1374" s="22">
        <v>42753</v>
      </c>
    </row>
    <row r="1375" spans="1:28" ht="15" customHeight="1" x14ac:dyDescent="0.25">
      <c r="A1375" t="s">
        <v>736</v>
      </c>
      <c r="B1375" t="e">
        <f>VLOOKUP(O1375+0,'de para'!K:O,3,0)</f>
        <v>#N/A</v>
      </c>
      <c r="C1375" t="str">
        <f t="shared" si="21"/>
        <v>3000</v>
      </c>
      <c r="D1375" t="str">
        <f>IFERROR(VLOOKUP(G1375+0,'de para'!A:C,3,0),"")</f>
        <v/>
      </c>
      <c r="E1375" t="str">
        <f>IF(VLOOKUP(G1375+0,'de para'!E:H,4,0)="EX","Externo","Interno")</f>
        <v>Interno</v>
      </c>
      <c r="F1375" s="18" t="s">
        <v>21162</v>
      </c>
      <c r="G1375" s="18">
        <v>1500</v>
      </c>
      <c r="H1375" s="18" t="s">
        <v>19095</v>
      </c>
      <c r="I1375" s="18" t="s">
        <v>3526</v>
      </c>
      <c r="J1375" s="19">
        <v>42753</v>
      </c>
      <c r="K1375" s="18" t="s">
        <v>19626</v>
      </c>
      <c r="L1375" s="18" t="s">
        <v>19096</v>
      </c>
      <c r="M1375" s="18" t="s">
        <v>19276</v>
      </c>
      <c r="N1375" s="18" t="s">
        <v>19102</v>
      </c>
      <c r="O1375" s="18" t="s">
        <v>20815</v>
      </c>
      <c r="P1375" s="18" t="s">
        <v>20816</v>
      </c>
      <c r="Q1375" s="32">
        <v>-1675</v>
      </c>
      <c r="R1375" s="32">
        <v>50</v>
      </c>
      <c r="S1375" s="32">
        <v>0</v>
      </c>
      <c r="T1375" s="32">
        <v>50</v>
      </c>
      <c r="U1375" s="32">
        <v>0</v>
      </c>
      <c r="V1375" s="32">
        <v>0</v>
      </c>
      <c r="W1375" s="20">
        <v>0</v>
      </c>
      <c r="X1375" s="20">
        <v>11.2</v>
      </c>
      <c r="Y1375" s="18" t="s">
        <v>19097</v>
      </c>
      <c r="Z1375" s="20">
        <v>56</v>
      </c>
      <c r="AA1375" s="20">
        <v>616</v>
      </c>
      <c r="AB1375" s="19">
        <v>42753</v>
      </c>
    </row>
    <row r="1376" spans="1:28" ht="15" customHeight="1" x14ac:dyDescent="0.25">
      <c r="A1376" t="s">
        <v>736</v>
      </c>
      <c r="B1376" t="e">
        <f>VLOOKUP(O1376+0,'de para'!K:O,3,0)</f>
        <v>#N/A</v>
      </c>
      <c r="C1376" t="str">
        <f t="shared" si="21"/>
        <v>3000</v>
      </c>
      <c r="D1376" t="str">
        <f>IFERROR(VLOOKUP(G1376+0,'de para'!A:C,3,0),"")</f>
        <v/>
      </c>
      <c r="E1376" t="str">
        <f>IF(VLOOKUP(G1376+0,'de para'!E:H,4,0)="EX","Externo","Interno")</f>
        <v>Interno</v>
      </c>
      <c r="F1376" s="21" t="s">
        <v>21162</v>
      </c>
      <c r="G1376" s="21">
        <v>1500</v>
      </c>
      <c r="H1376" s="21" t="s">
        <v>19095</v>
      </c>
      <c r="I1376" s="21" t="s">
        <v>3526</v>
      </c>
      <c r="J1376" s="22">
        <v>42753</v>
      </c>
      <c r="K1376" s="21" t="s">
        <v>19626</v>
      </c>
      <c r="L1376" s="21" t="s">
        <v>19096</v>
      </c>
      <c r="M1376" s="21" t="s">
        <v>19276</v>
      </c>
      <c r="N1376" s="21" t="s">
        <v>19108</v>
      </c>
      <c r="O1376" s="21" t="s">
        <v>20817</v>
      </c>
      <c r="P1376" s="21" t="s">
        <v>20818</v>
      </c>
      <c r="Q1376" s="33">
        <v>-150</v>
      </c>
      <c r="R1376" s="33">
        <v>25</v>
      </c>
      <c r="S1376" s="33">
        <v>0</v>
      </c>
      <c r="T1376" s="33">
        <v>25</v>
      </c>
      <c r="U1376" s="33">
        <v>0</v>
      </c>
      <c r="V1376" s="33">
        <v>0</v>
      </c>
      <c r="W1376" s="23">
        <v>0</v>
      </c>
      <c r="X1376" s="23">
        <v>11.2</v>
      </c>
      <c r="Y1376" s="21" t="s">
        <v>19097</v>
      </c>
      <c r="Z1376" s="23">
        <v>28</v>
      </c>
      <c r="AA1376" s="23">
        <v>308</v>
      </c>
      <c r="AB1376" s="22">
        <v>42753</v>
      </c>
    </row>
    <row r="1377" spans="1:28" ht="15" customHeight="1" x14ac:dyDescent="0.25">
      <c r="A1377" t="s">
        <v>736</v>
      </c>
      <c r="B1377" t="str">
        <f>VLOOKUP(O1377+0,'de para'!K:O,3,0)</f>
        <v>NA</v>
      </c>
      <c r="C1377" t="str">
        <f t="shared" si="21"/>
        <v>3001</v>
      </c>
      <c r="D1377" t="str">
        <f>IFERROR(VLOOKUP(G1377+0,'de para'!A:C,3,0),"")</f>
        <v/>
      </c>
      <c r="E1377" t="str">
        <f>IF(VLOOKUP(G1377+0,'de para'!E:H,4,0)="EX","Externo","Interno")</f>
        <v>Interno</v>
      </c>
      <c r="F1377" s="18" t="s">
        <v>21162</v>
      </c>
      <c r="G1377" s="18">
        <v>1500</v>
      </c>
      <c r="H1377" s="18" t="s">
        <v>19095</v>
      </c>
      <c r="I1377" s="18" t="s">
        <v>3526</v>
      </c>
      <c r="J1377" s="19">
        <v>42753</v>
      </c>
      <c r="K1377" s="18" t="s">
        <v>19626</v>
      </c>
      <c r="L1377" s="18" t="s">
        <v>19096</v>
      </c>
      <c r="M1377" s="18" t="s">
        <v>19276</v>
      </c>
      <c r="N1377" s="18" t="s">
        <v>19103</v>
      </c>
      <c r="O1377" s="18" t="s">
        <v>19199</v>
      </c>
      <c r="P1377" s="18" t="s">
        <v>797</v>
      </c>
      <c r="Q1377" s="32">
        <v>3700</v>
      </c>
      <c r="R1377" s="32">
        <v>25</v>
      </c>
      <c r="S1377" s="32">
        <v>0</v>
      </c>
      <c r="T1377" s="32">
        <v>25</v>
      </c>
      <c r="U1377" s="32">
        <v>0</v>
      </c>
      <c r="V1377" s="32">
        <v>0</v>
      </c>
      <c r="W1377" s="20">
        <v>0</v>
      </c>
      <c r="X1377" s="20">
        <v>9.69</v>
      </c>
      <c r="Y1377" s="18" t="s">
        <v>19097</v>
      </c>
      <c r="Z1377" s="20">
        <v>0</v>
      </c>
      <c r="AA1377" s="20">
        <v>242.25</v>
      </c>
      <c r="AB1377" s="19">
        <v>42753</v>
      </c>
    </row>
    <row r="1378" spans="1:28" ht="15" customHeight="1" x14ac:dyDescent="0.25">
      <c r="A1378" t="s">
        <v>736</v>
      </c>
      <c r="B1378" t="str">
        <f>VLOOKUP(O1378+0,'de para'!K:O,3,0)</f>
        <v>NA</v>
      </c>
      <c r="C1378" t="str">
        <f t="shared" si="21"/>
        <v>3002</v>
      </c>
      <c r="D1378" t="str">
        <f>IFERROR(VLOOKUP(G1378+0,'de para'!A:C,3,0),"")</f>
        <v/>
      </c>
      <c r="E1378" t="str">
        <f>IF(VLOOKUP(G1378+0,'de para'!E:H,4,0)="EX","Externo","Interno")</f>
        <v>Interno</v>
      </c>
      <c r="F1378" s="21" t="s">
        <v>21162</v>
      </c>
      <c r="G1378" s="21">
        <v>1500</v>
      </c>
      <c r="H1378" s="21" t="s">
        <v>19095</v>
      </c>
      <c r="I1378" s="21" t="s">
        <v>3526</v>
      </c>
      <c r="J1378" s="22">
        <v>42753</v>
      </c>
      <c r="K1378" s="21" t="s">
        <v>19626</v>
      </c>
      <c r="L1378" s="21" t="s">
        <v>19096</v>
      </c>
      <c r="M1378" s="21" t="s">
        <v>19276</v>
      </c>
      <c r="N1378" s="21" t="s">
        <v>19291</v>
      </c>
      <c r="O1378" s="21" t="s">
        <v>20570</v>
      </c>
      <c r="P1378" s="21" t="s">
        <v>812</v>
      </c>
      <c r="Q1378" s="33">
        <v>30</v>
      </c>
      <c r="R1378" s="33">
        <v>5</v>
      </c>
      <c r="S1378" s="33">
        <v>0</v>
      </c>
      <c r="T1378" s="33">
        <v>5</v>
      </c>
      <c r="U1378" s="33">
        <v>0</v>
      </c>
      <c r="V1378" s="33">
        <v>0</v>
      </c>
      <c r="W1378" s="23">
        <v>0</v>
      </c>
      <c r="X1378" s="23">
        <v>52.44</v>
      </c>
      <c r="Y1378" s="21" t="s">
        <v>19097</v>
      </c>
      <c r="Z1378" s="23">
        <v>0</v>
      </c>
      <c r="AA1378" s="23">
        <v>262.2</v>
      </c>
      <c r="AB1378" s="22">
        <v>42753</v>
      </c>
    </row>
    <row r="1379" spans="1:28" ht="15" customHeight="1" x14ac:dyDescent="0.25">
      <c r="A1379" t="s">
        <v>736</v>
      </c>
      <c r="B1379" t="str">
        <f>VLOOKUP(O1379+0,'de para'!K:O,3,0)</f>
        <v>NA</v>
      </c>
      <c r="C1379" t="str">
        <f t="shared" si="21"/>
        <v>3001</v>
      </c>
      <c r="D1379" t="str">
        <f>IFERROR(VLOOKUP(G1379+0,'de para'!A:C,3,0),"")</f>
        <v/>
      </c>
      <c r="E1379" t="str">
        <f>IF(VLOOKUP(G1379+0,'de para'!E:H,4,0)="EX","Externo","Interno")</f>
        <v>Interno</v>
      </c>
      <c r="F1379" s="18" t="s">
        <v>21162</v>
      </c>
      <c r="G1379" s="18">
        <v>1500</v>
      </c>
      <c r="H1379" s="18" t="s">
        <v>19095</v>
      </c>
      <c r="I1379" s="18" t="s">
        <v>3526</v>
      </c>
      <c r="J1379" s="19">
        <v>42753</v>
      </c>
      <c r="K1379" s="18" t="s">
        <v>19626</v>
      </c>
      <c r="L1379" s="18" t="s">
        <v>19096</v>
      </c>
      <c r="M1379" s="18" t="s">
        <v>19276</v>
      </c>
      <c r="N1379" s="18" t="s">
        <v>19104</v>
      </c>
      <c r="O1379" s="18" t="s">
        <v>20563</v>
      </c>
      <c r="P1379" s="18" t="s">
        <v>804</v>
      </c>
      <c r="Q1379" s="32">
        <v>797</v>
      </c>
      <c r="R1379" s="32">
        <v>6</v>
      </c>
      <c r="S1379" s="32">
        <v>0</v>
      </c>
      <c r="T1379" s="32">
        <v>6</v>
      </c>
      <c r="U1379" s="32">
        <v>0</v>
      </c>
      <c r="V1379" s="32">
        <v>0</v>
      </c>
      <c r="W1379" s="20">
        <v>0</v>
      </c>
      <c r="X1379" s="20">
        <v>7.49</v>
      </c>
      <c r="Y1379" s="18" t="s">
        <v>19097</v>
      </c>
      <c r="Z1379" s="20">
        <v>0</v>
      </c>
      <c r="AA1379" s="20">
        <v>44.94</v>
      </c>
      <c r="AB1379" s="19">
        <v>42753</v>
      </c>
    </row>
    <row r="1380" spans="1:28" ht="15" customHeight="1" x14ac:dyDescent="0.25">
      <c r="A1380" t="s">
        <v>736</v>
      </c>
      <c r="B1380" t="e">
        <f>VLOOKUP(O1380+0,'de para'!K:O,3,0)</f>
        <v>#N/A</v>
      </c>
      <c r="C1380" t="str">
        <f t="shared" si="21"/>
        <v>3000</v>
      </c>
      <c r="D1380" t="str">
        <f>IFERROR(VLOOKUP(G1380+0,'de para'!A:C,3,0),"")</f>
        <v/>
      </c>
      <c r="E1380" t="str">
        <f>IF(VLOOKUP(G1380+0,'de para'!E:H,4,0)="EX","Externo","Interno")</f>
        <v>Interno</v>
      </c>
      <c r="F1380" s="21" t="s">
        <v>21163</v>
      </c>
      <c r="G1380" s="21">
        <v>1470</v>
      </c>
      <c r="H1380" s="21" t="s">
        <v>19095</v>
      </c>
      <c r="I1380" s="21" t="s">
        <v>3467</v>
      </c>
      <c r="J1380" s="22">
        <v>42753</v>
      </c>
      <c r="K1380" s="21" t="s">
        <v>19099</v>
      </c>
      <c r="L1380" s="21" t="s">
        <v>19096</v>
      </c>
      <c r="M1380" s="21" t="s">
        <v>19100</v>
      </c>
      <c r="N1380" s="21" t="s">
        <v>19103</v>
      </c>
      <c r="O1380" s="21" t="s">
        <v>20815</v>
      </c>
      <c r="P1380" s="21" t="s">
        <v>20816</v>
      </c>
      <c r="Q1380" s="33">
        <v>-1725</v>
      </c>
      <c r="R1380" s="33">
        <v>1</v>
      </c>
      <c r="S1380" s="33">
        <v>0</v>
      </c>
      <c r="T1380" s="33">
        <v>1</v>
      </c>
      <c r="U1380" s="33">
        <v>0</v>
      </c>
      <c r="V1380" s="33">
        <v>0</v>
      </c>
      <c r="W1380" s="23">
        <v>0</v>
      </c>
      <c r="X1380" s="23">
        <v>8.35</v>
      </c>
      <c r="Y1380" s="21" t="s">
        <v>19097</v>
      </c>
      <c r="Z1380" s="23">
        <v>0.84</v>
      </c>
      <c r="AA1380" s="23">
        <v>9.19</v>
      </c>
      <c r="AB1380" s="22">
        <v>42741</v>
      </c>
    </row>
    <row r="1381" spans="1:28" ht="15" customHeight="1" x14ac:dyDescent="0.25">
      <c r="A1381" t="s">
        <v>736</v>
      </c>
      <c r="B1381" t="str">
        <f>VLOOKUP(O1381+0,'de para'!K:O,3,0)</f>
        <v>NA</v>
      </c>
      <c r="C1381" t="str">
        <f t="shared" si="21"/>
        <v>3001</v>
      </c>
      <c r="D1381" t="str">
        <f>IFERROR(VLOOKUP(G1381+0,'de para'!A:C,3,0),"")</f>
        <v/>
      </c>
      <c r="E1381" t="str">
        <f>IF(VLOOKUP(G1381+0,'de para'!E:H,4,0)="EX","Externo","Interno")</f>
        <v>Interno</v>
      </c>
      <c r="F1381" s="18" t="s">
        <v>21163</v>
      </c>
      <c r="G1381" s="18">
        <v>1470</v>
      </c>
      <c r="H1381" s="18" t="s">
        <v>19095</v>
      </c>
      <c r="I1381" s="18" t="s">
        <v>3467</v>
      </c>
      <c r="J1381" s="19">
        <v>42753</v>
      </c>
      <c r="K1381" s="18" t="s">
        <v>19099</v>
      </c>
      <c r="L1381" s="18" t="s">
        <v>19096</v>
      </c>
      <c r="M1381" s="18" t="s">
        <v>19100</v>
      </c>
      <c r="N1381" s="18" t="s">
        <v>19104</v>
      </c>
      <c r="O1381" s="18" t="s">
        <v>20574</v>
      </c>
      <c r="P1381" s="18" t="s">
        <v>808</v>
      </c>
      <c r="Q1381" s="32">
        <v>340</v>
      </c>
      <c r="R1381" s="32">
        <v>1</v>
      </c>
      <c r="S1381" s="32">
        <v>0</v>
      </c>
      <c r="T1381" s="32">
        <v>1</v>
      </c>
      <c r="U1381" s="32">
        <v>0</v>
      </c>
      <c r="V1381" s="32">
        <v>0</v>
      </c>
      <c r="W1381" s="20">
        <v>0</v>
      </c>
      <c r="X1381" s="20">
        <v>1.47</v>
      </c>
      <c r="Y1381" s="18" t="s">
        <v>19097</v>
      </c>
      <c r="Z1381" s="20">
        <v>0.14000000000000001</v>
      </c>
      <c r="AA1381" s="20">
        <v>1.61</v>
      </c>
      <c r="AB1381" s="19">
        <v>42741</v>
      </c>
    </row>
    <row r="1382" spans="1:28" ht="15" customHeight="1" x14ac:dyDescent="0.25">
      <c r="A1382" t="s">
        <v>736</v>
      </c>
      <c r="B1382" t="str">
        <f>VLOOKUP(O1382+0,'de para'!K:O,3,0)</f>
        <v>NA</v>
      </c>
      <c r="C1382" t="str">
        <f t="shared" si="21"/>
        <v>3001</v>
      </c>
      <c r="D1382" t="str">
        <f>IFERROR(VLOOKUP(G1382+0,'de para'!A:C,3,0),"")</f>
        <v/>
      </c>
      <c r="E1382" t="str">
        <f>IF(VLOOKUP(G1382+0,'de para'!E:H,4,0)="EX","Externo","Interno")</f>
        <v>Interno</v>
      </c>
      <c r="F1382" s="21" t="s">
        <v>21163</v>
      </c>
      <c r="G1382" s="21">
        <v>1470</v>
      </c>
      <c r="H1382" s="21" t="s">
        <v>19095</v>
      </c>
      <c r="I1382" s="21" t="s">
        <v>3467</v>
      </c>
      <c r="J1382" s="22">
        <v>42753</v>
      </c>
      <c r="K1382" s="21" t="s">
        <v>19099</v>
      </c>
      <c r="L1382" s="21" t="s">
        <v>19096</v>
      </c>
      <c r="M1382" s="21" t="s">
        <v>19100</v>
      </c>
      <c r="N1382" s="21" t="s">
        <v>19343</v>
      </c>
      <c r="O1382" s="21" t="s">
        <v>20578</v>
      </c>
      <c r="P1382" s="21" t="s">
        <v>814</v>
      </c>
      <c r="Q1382" s="33">
        <v>324</v>
      </c>
      <c r="R1382" s="33">
        <v>1</v>
      </c>
      <c r="S1382" s="33">
        <v>0</v>
      </c>
      <c r="T1382" s="33">
        <v>1</v>
      </c>
      <c r="U1382" s="33">
        <v>0</v>
      </c>
      <c r="V1382" s="33">
        <v>0</v>
      </c>
      <c r="W1382" s="23">
        <v>0</v>
      </c>
      <c r="X1382" s="23">
        <v>4.09</v>
      </c>
      <c r="Y1382" s="21" t="s">
        <v>19097</v>
      </c>
      <c r="Z1382" s="23">
        <v>0.41</v>
      </c>
      <c r="AA1382" s="23">
        <v>4.5</v>
      </c>
      <c r="AB1382" s="22">
        <v>42741</v>
      </c>
    </row>
    <row r="1383" spans="1:28" ht="15" customHeight="1" x14ac:dyDescent="0.25">
      <c r="A1383" t="s">
        <v>736</v>
      </c>
      <c r="B1383" t="str">
        <f>VLOOKUP(O1383+0,'de para'!K:O,3,0)</f>
        <v>NA</v>
      </c>
      <c r="C1383" t="str">
        <f t="shared" si="21"/>
        <v>3001</v>
      </c>
      <c r="D1383" t="str">
        <f>IFERROR(VLOOKUP(G1383+0,'de para'!A:C,3,0),"")</f>
        <v/>
      </c>
      <c r="E1383" t="str">
        <f>IF(VLOOKUP(G1383+0,'de para'!E:H,4,0)="EX","Externo","Interno")</f>
        <v>Interno</v>
      </c>
      <c r="F1383" s="18" t="s">
        <v>21163</v>
      </c>
      <c r="G1383" s="18">
        <v>1470</v>
      </c>
      <c r="H1383" s="18" t="s">
        <v>19095</v>
      </c>
      <c r="I1383" s="18" t="s">
        <v>3467</v>
      </c>
      <c r="J1383" s="19">
        <v>42753</v>
      </c>
      <c r="K1383" s="18" t="s">
        <v>19099</v>
      </c>
      <c r="L1383" s="18" t="s">
        <v>19096</v>
      </c>
      <c r="M1383" s="18" t="s">
        <v>19100</v>
      </c>
      <c r="N1383" s="18" t="s">
        <v>19349</v>
      </c>
      <c r="O1383" s="18" t="s">
        <v>20579</v>
      </c>
      <c r="P1383" s="18" t="s">
        <v>796</v>
      </c>
      <c r="Q1383" s="32">
        <v>1776</v>
      </c>
      <c r="R1383" s="32">
        <v>1</v>
      </c>
      <c r="S1383" s="32">
        <v>0</v>
      </c>
      <c r="T1383" s="32">
        <v>1</v>
      </c>
      <c r="U1383" s="32">
        <v>0</v>
      </c>
      <c r="V1383" s="32">
        <v>0</v>
      </c>
      <c r="W1383" s="20">
        <v>0</v>
      </c>
      <c r="X1383" s="20">
        <v>10.97</v>
      </c>
      <c r="Y1383" s="18" t="s">
        <v>19097</v>
      </c>
      <c r="Z1383" s="20">
        <v>1.1000000000000001</v>
      </c>
      <c r="AA1383" s="20">
        <v>12.07</v>
      </c>
      <c r="AB1383" s="19">
        <v>42741</v>
      </c>
    </row>
    <row r="1384" spans="1:28" ht="15" customHeight="1" x14ac:dyDescent="0.25">
      <c r="A1384" t="s">
        <v>736</v>
      </c>
      <c r="B1384" t="str">
        <f>VLOOKUP(O1384+0,'de para'!K:O,3,0)</f>
        <v>NA</v>
      </c>
      <c r="C1384" t="str">
        <f t="shared" si="21"/>
        <v>3001</v>
      </c>
      <c r="D1384" t="str">
        <f>IFERROR(VLOOKUP(G1384+0,'de para'!A:C,3,0),"")</f>
        <v/>
      </c>
      <c r="E1384" t="str">
        <f>IF(VLOOKUP(G1384+0,'de para'!E:H,4,0)="EX","Externo","Interno")</f>
        <v>Interno</v>
      </c>
      <c r="F1384" s="21" t="s">
        <v>21163</v>
      </c>
      <c r="G1384" s="21">
        <v>1470</v>
      </c>
      <c r="H1384" s="21" t="s">
        <v>19095</v>
      </c>
      <c r="I1384" s="21" t="s">
        <v>3467</v>
      </c>
      <c r="J1384" s="22">
        <v>42753</v>
      </c>
      <c r="K1384" s="21" t="s">
        <v>19099</v>
      </c>
      <c r="L1384" s="21" t="s">
        <v>19096</v>
      </c>
      <c r="M1384" s="21" t="s">
        <v>19100</v>
      </c>
      <c r="N1384" s="21" t="s">
        <v>19351</v>
      </c>
      <c r="O1384" s="21" t="s">
        <v>20580</v>
      </c>
      <c r="P1384" s="21" t="s">
        <v>10120</v>
      </c>
      <c r="Q1384" s="33">
        <v>-11</v>
      </c>
      <c r="R1384" s="33">
        <v>1</v>
      </c>
      <c r="S1384" s="33">
        <v>0</v>
      </c>
      <c r="T1384" s="33">
        <v>1</v>
      </c>
      <c r="U1384" s="33">
        <v>0</v>
      </c>
      <c r="V1384" s="33">
        <v>0</v>
      </c>
      <c r="W1384" s="23">
        <v>0</v>
      </c>
      <c r="X1384" s="23">
        <v>10.97</v>
      </c>
      <c r="Y1384" s="21" t="s">
        <v>19097</v>
      </c>
      <c r="Z1384" s="23">
        <v>1.1000000000000001</v>
      </c>
      <c r="AA1384" s="23">
        <v>12.07</v>
      </c>
      <c r="AB1384" s="22">
        <v>42741</v>
      </c>
    </row>
    <row r="1385" spans="1:28" ht="15" customHeight="1" x14ac:dyDescent="0.25">
      <c r="A1385" t="s">
        <v>736</v>
      </c>
      <c r="B1385" t="str">
        <f>VLOOKUP(O1385+0,'de para'!K:O,3,0)</f>
        <v>NA</v>
      </c>
      <c r="C1385" t="str">
        <f t="shared" si="21"/>
        <v>3001</v>
      </c>
      <c r="D1385" t="str">
        <f>IFERROR(VLOOKUP(G1385+0,'de para'!A:C,3,0),"")</f>
        <v/>
      </c>
      <c r="E1385" t="str">
        <f>IF(VLOOKUP(G1385+0,'de para'!E:H,4,0)="EX","Externo","Interno")</f>
        <v>Interno</v>
      </c>
      <c r="F1385" s="18" t="s">
        <v>21163</v>
      </c>
      <c r="G1385" s="18">
        <v>1470</v>
      </c>
      <c r="H1385" s="18" t="s">
        <v>19095</v>
      </c>
      <c r="I1385" s="18" t="s">
        <v>3467</v>
      </c>
      <c r="J1385" s="19">
        <v>42753</v>
      </c>
      <c r="K1385" s="18" t="s">
        <v>19099</v>
      </c>
      <c r="L1385" s="18" t="s">
        <v>19096</v>
      </c>
      <c r="M1385" s="18" t="s">
        <v>19100</v>
      </c>
      <c r="N1385" s="18" t="s">
        <v>19352</v>
      </c>
      <c r="O1385" s="18" t="s">
        <v>20581</v>
      </c>
      <c r="P1385" s="18" t="s">
        <v>10122</v>
      </c>
      <c r="Q1385" s="32">
        <v>3175</v>
      </c>
      <c r="R1385" s="32">
        <v>1</v>
      </c>
      <c r="S1385" s="32">
        <v>0</v>
      </c>
      <c r="T1385" s="32">
        <v>1</v>
      </c>
      <c r="U1385" s="32">
        <v>0</v>
      </c>
      <c r="V1385" s="32">
        <v>0</v>
      </c>
      <c r="W1385" s="20">
        <v>0</v>
      </c>
      <c r="X1385" s="20">
        <v>6.26</v>
      </c>
      <c r="Y1385" s="18" t="s">
        <v>19097</v>
      </c>
      <c r="Z1385" s="20">
        <v>0</v>
      </c>
      <c r="AA1385" s="20">
        <v>6.26</v>
      </c>
      <c r="AB1385" s="19">
        <v>42741</v>
      </c>
    </row>
    <row r="1386" spans="1:28" ht="15" customHeight="1" x14ac:dyDescent="0.25">
      <c r="A1386" t="s">
        <v>736</v>
      </c>
      <c r="B1386" t="str">
        <f>VLOOKUP(O1386+0,'de para'!K:O,3,0)</f>
        <v>NA</v>
      </c>
      <c r="C1386" t="str">
        <f t="shared" si="21"/>
        <v>3001</v>
      </c>
      <c r="D1386" t="str">
        <f>IFERROR(VLOOKUP(G1386+0,'de para'!A:C,3,0),"")</f>
        <v/>
      </c>
      <c r="E1386" t="str">
        <f>IF(VLOOKUP(G1386+0,'de para'!E:H,4,0)="EX","Externo","Interno")</f>
        <v>Interno</v>
      </c>
      <c r="F1386" s="21" t="s">
        <v>21163</v>
      </c>
      <c r="G1386" s="21">
        <v>1470</v>
      </c>
      <c r="H1386" s="21" t="s">
        <v>19095</v>
      </c>
      <c r="I1386" s="21" t="s">
        <v>3467</v>
      </c>
      <c r="J1386" s="22">
        <v>42753</v>
      </c>
      <c r="K1386" s="21" t="s">
        <v>19099</v>
      </c>
      <c r="L1386" s="21" t="s">
        <v>19096</v>
      </c>
      <c r="M1386" s="21" t="s">
        <v>19100</v>
      </c>
      <c r="N1386" s="21" t="s">
        <v>19353</v>
      </c>
      <c r="O1386" s="21" t="s">
        <v>20561</v>
      </c>
      <c r="P1386" s="21" t="s">
        <v>799</v>
      </c>
      <c r="Q1386" s="33">
        <v>6500</v>
      </c>
      <c r="R1386" s="33">
        <v>1</v>
      </c>
      <c r="S1386" s="33">
        <v>0</v>
      </c>
      <c r="T1386" s="33">
        <v>1</v>
      </c>
      <c r="U1386" s="33">
        <v>0</v>
      </c>
      <c r="V1386" s="33">
        <v>0</v>
      </c>
      <c r="W1386" s="23">
        <v>0</v>
      </c>
      <c r="X1386" s="23">
        <v>5.19</v>
      </c>
      <c r="Y1386" s="21" t="s">
        <v>19097</v>
      </c>
      <c r="Z1386" s="23">
        <v>0</v>
      </c>
      <c r="AA1386" s="23">
        <v>5.19</v>
      </c>
      <c r="AB1386" s="22">
        <v>42741</v>
      </c>
    </row>
    <row r="1387" spans="1:28" ht="15" customHeight="1" x14ac:dyDescent="0.25">
      <c r="A1387" t="s">
        <v>736</v>
      </c>
      <c r="B1387" t="str">
        <f>VLOOKUP(O1387+0,'de para'!K:O,3,0)</f>
        <v>NA</v>
      </c>
      <c r="C1387" t="str">
        <f t="shared" si="21"/>
        <v>3001</v>
      </c>
      <c r="D1387" t="str">
        <f>IFERROR(VLOOKUP(G1387+0,'de para'!A:C,3,0),"")</f>
        <v/>
      </c>
      <c r="E1387" t="str">
        <f>IF(VLOOKUP(G1387+0,'de para'!E:H,4,0)="EX","Externo","Interno")</f>
        <v>Interno</v>
      </c>
      <c r="F1387" s="18" t="s">
        <v>21163</v>
      </c>
      <c r="G1387" s="18">
        <v>1470</v>
      </c>
      <c r="H1387" s="18" t="s">
        <v>19095</v>
      </c>
      <c r="I1387" s="18" t="s">
        <v>3467</v>
      </c>
      <c r="J1387" s="19">
        <v>42753</v>
      </c>
      <c r="K1387" s="18" t="s">
        <v>19099</v>
      </c>
      <c r="L1387" s="18" t="s">
        <v>19096</v>
      </c>
      <c r="M1387" s="18" t="s">
        <v>19100</v>
      </c>
      <c r="N1387" s="18" t="s">
        <v>19117</v>
      </c>
      <c r="O1387" s="18" t="s">
        <v>19199</v>
      </c>
      <c r="P1387" s="18" t="s">
        <v>797</v>
      </c>
      <c r="Q1387" s="32">
        <v>3675</v>
      </c>
      <c r="R1387" s="32">
        <v>1</v>
      </c>
      <c r="S1387" s="32">
        <v>0</v>
      </c>
      <c r="T1387" s="32">
        <v>1</v>
      </c>
      <c r="U1387" s="32">
        <v>0</v>
      </c>
      <c r="V1387" s="32">
        <v>0</v>
      </c>
      <c r="W1387" s="20">
        <v>0</v>
      </c>
      <c r="X1387" s="20">
        <v>6.98</v>
      </c>
      <c r="Y1387" s="18" t="s">
        <v>19097</v>
      </c>
      <c r="Z1387" s="20">
        <v>0</v>
      </c>
      <c r="AA1387" s="20">
        <v>6.98</v>
      </c>
      <c r="AB1387" s="19">
        <v>42741</v>
      </c>
    </row>
    <row r="1388" spans="1:28" ht="15" customHeight="1" x14ac:dyDescent="0.25">
      <c r="A1388" t="s">
        <v>736</v>
      </c>
      <c r="B1388" t="str">
        <f>VLOOKUP(O1388+0,'de para'!K:O,3,0)</f>
        <v>NA</v>
      </c>
      <c r="C1388" t="str">
        <f t="shared" si="21"/>
        <v>3001</v>
      </c>
      <c r="D1388" t="str">
        <f>IFERROR(VLOOKUP(G1388+0,'de para'!A:C,3,0),"")</f>
        <v/>
      </c>
      <c r="E1388" t="str">
        <f>IF(VLOOKUP(G1388+0,'de para'!E:H,4,0)="EX","Externo","Interno")</f>
        <v>Interno</v>
      </c>
      <c r="F1388" s="21" t="s">
        <v>21163</v>
      </c>
      <c r="G1388" s="21">
        <v>1470</v>
      </c>
      <c r="H1388" s="21" t="s">
        <v>19095</v>
      </c>
      <c r="I1388" s="21" t="s">
        <v>3467</v>
      </c>
      <c r="J1388" s="22">
        <v>42753</v>
      </c>
      <c r="K1388" s="21" t="s">
        <v>19099</v>
      </c>
      <c r="L1388" s="21" t="s">
        <v>19096</v>
      </c>
      <c r="M1388" s="21" t="s">
        <v>19100</v>
      </c>
      <c r="N1388" s="21" t="s">
        <v>19505</v>
      </c>
      <c r="O1388" s="21" t="s">
        <v>20568</v>
      </c>
      <c r="P1388" s="21" t="s">
        <v>800</v>
      </c>
      <c r="Q1388" s="33">
        <v>7425</v>
      </c>
      <c r="R1388" s="33">
        <v>1</v>
      </c>
      <c r="S1388" s="33">
        <v>0</v>
      </c>
      <c r="T1388" s="33">
        <v>1</v>
      </c>
      <c r="U1388" s="33">
        <v>0</v>
      </c>
      <c r="V1388" s="33">
        <v>0</v>
      </c>
      <c r="W1388" s="23">
        <v>0</v>
      </c>
      <c r="X1388" s="23">
        <v>1.72</v>
      </c>
      <c r="Y1388" s="21" t="s">
        <v>19097</v>
      </c>
      <c r="Z1388" s="23">
        <v>0</v>
      </c>
      <c r="AA1388" s="23">
        <v>1.72</v>
      </c>
      <c r="AB1388" s="22">
        <v>42741</v>
      </c>
    </row>
    <row r="1389" spans="1:28" ht="15" customHeight="1" x14ac:dyDescent="0.25">
      <c r="A1389" t="s">
        <v>736</v>
      </c>
      <c r="B1389" t="str">
        <f>VLOOKUP(O1389+0,'de para'!K:O,3,0)</f>
        <v>NA</v>
      </c>
      <c r="C1389" t="str">
        <f t="shared" si="21"/>
        <v>3001</v>
      </c>
      <c r="D1389" t="str">
        <f>IFERROR(VLOOKUP(G1389+0,'de para'!A:C,3,0),"")</f>
        <v/>
      </c>
      <c r="E1389" t="str">
        <f>IF(VLOOKUP(G1389+0,'de para'!E:H,4,0)="EX","Externo","Interno")</f>
        <v>Interno</v>
      </c>
      <c r="F1389" s="18" t="s">
        <v>21163</v>
      </c>
      <c r="G1389" s="18">
        <v>1470</v>
      </c>
      <c r="H1389" s="18" t="s">
        <v>19095</v>
      </c>
      <c r="I1389" s="18" t="s">
        <v>3467</v>
      </c>
      <c r="J1389" s="19">
        <v>42753</v>
      </c>
      <c r="K1389" s="18" t="s">
        <v>19099</v>
      </c>
      <c r="L1389" s="18" t="s">
        <v>19096</v>
      </c>
      <c r="M1389" s="18" t="s">
        <v>19100</v>
      </c>
      <c r="N1389" s="18" t="s">
        <v>19506</v>
      </c>
      <c r="O1389" s="18" t="s">
        <v>19198</v>
      </c>
      <c r="P1389" s="18" t="s">
        <v>801</v>
      </c>
      <c r="Q1389" s="32">
        <v>741</v>
      </c>
      <c r="R1389" s="32">
        <v>1</v>
      </c>
      <c r="S1389" s="32">
        <v>0</v>
      </c>
      <c r="T1389" s="32">
        <v>1</v>
      </c>
      <c r="U1389" s="32">
        <v>0</v>
      </c>
      <c r="V1389" s="32">
        <v>0</v>
      </c>
      <c r="W1389" s="20">
        <v>0</v>
      </c>
      <c r="X1389" s="20">
        <v>4.75</v>
      </c>
      <c r="Y1389" s="18" t="s">
        <v>19097</v>
      </c>
      <c r="Z1389" s="20">
        <v>0</v>
      </c>
      <c r="AA1389" s="20">
        <v>4.75</v>
      </c>
      <c r="AB1389" s="19">
        <v>42741</v>
      </c>
    </row>
    <row r="1390" spans="1:28" ht="15" customHeight="1" x14ac:dyDescent="0.25">
      <c r="A1390" t="s">
        <v>736</v>
      </c>
      <c r="B1390" t="str">
        <f>VLOOKUP(O1390+0,'de para'!K:O,3,0)</f>
        <v>NA</v>
      </c>
      <c r="C1390" t="str">
        <f t="shared" si="21"/>
        <v>3001</v>
      </c>
      <c r="D1390" t="str">
        <f>IFERROR(VLOOKUP(G1390+0,'de para'!A:C,3,0),"")</f>
        <v/>
      </c>
      <c r="E1390" t="str">
        <f>IF(VLOOKUP(G1390+0,'de para'!E:H,4,0)="EX","Externo","Interno")</f>
        <v>Interno</v>
      </c>
      <c r="F1390" s="21" t="s">
        <v>21163</v>
      </c>
      <c r="G1390" s="21">
        <v>1470</v>
      </c>
      <c r="H1390" s="21" t="s">
        <v>19095</v>
      </c>
      <c r="I1390" s="21" t="s">
        <v>3467</v>
      </c>
      <c r="J1390" s="22">
        <v>42753</v>
      </c>
      <c r="K1390" s="21" t="s">
        <v>19099</v>
      </c>
      <c r="L1390" s="21" t="s">
        <v>19096</v>
      </c>
      <c r="M1390" s="21" t="s">
        <v>19100</v>
      </c>
      <c r="N1390" s="21" t="s">
        <v>19118</v>
      </c>
      <c r="O1390" s="21" t="s">
        <v>20567</v>
      </c>
      <c r="P1390" s="21" t="s">
        <v>815</v>
      </c>
      <c r="Q1390" s="33">
        <v>3025</v>
      </c>
      <c r="R1390" s="33">
        <v>1</v>
      </c>
      <c r="S1390" s="33">
        <v>0</v>
      </c>
      <c r="T1390" s="33">
        <v>1</v>
      </c>
      <c r="U1390" s="33">
        <v>0</v>
      </c>
      <c r="V1390" s="33">
        <v>0</v>
      </c>
      <c r="W1390" s="23">
        <v>0</v>
      </c>
      <c r="X1390" s="23">
        <v>5.45</v>
      </c>
      <c r="Y1390" s="21" t="s">
        <v>19097</v>
      </c>
      <c r="Z1390" s="23">
        <v>0</v>
      </c>
      <c r="AA1390" s="23">
        <v>5.45</v>
      </c>
      <c r="AB1390" s="22">
        <v>42741</v>
      </c>
    </row>
    <row r="1391" spans="1:28" ht="15" customHeight="1" x14ac:dyDescent="0.25">
      <c r="A1391" t="s">
        <v>736</v>
      </c>
      <c r="B1391" t="str">
        <f>VLOOKUP(O1391+0,'de para'!K:O,3,0)</f>
        <v>NA</v>
      </c>
      <c r="C1391" t="str">
        <f t="shared" si="21"/>
        <v>3001</v>
      </c>
      <c r="D1391" t="str">
        <f>IFERROR(VLOOKUP(G1391+0,'de para'!A:C,3,0),"")</f>
        <v/>
      </c>
      <c r="E1391" t="str">
        <f>IF(VLOOKUP(G1391+0,'de para'!E:H,4,0)="EX","Externo","Interno")</f>
        <v>Interno</v>
      </c>
      <c r="F1391" s="18" t="s">
        <v>21163</v>
      </c>
      <c r="G1391" s="18">
        <v>1470</v>
      </c>
      <c r="H1391" s="18" t="s">
        <v>19095</v>
      </c>
      <c r="I1391" s="18" t="s">
        <v>3467</v>
      </c>
      <c r="J1391" s="19">
        <v>42753</v>
      </c>
      <c r="K1391" s="18" t="s">
        <v>19099</v>
      </c>
      <c r="L1391" s="18" t="s">
        <v>19096</v>
      </c>
      <c r="M1391" s="18" t="s">
        <v>19100</v>
      </c>
      <c r="N1391" s="18" t="s">
        <v>19507</v>
      </c>
      <c r="O1391" s="18" t="s">
        <v>20582</v>
      </c>
      <c r="P1391" s="18" t="s">
        <v>802</v>
      </c>
      <c r="Q1391" s="32">
        <v>1042</v>
      </c>
      <c r="R1391" s="32">
        <v>1</v>
      </c>
      <c r="S1391" s="32">
        <v>0</v>
      </c>
      <c r="T1391" s="32">
        <v>1</v>
      </c>
      <c r="U1391" s="32">
        <v>0</v>
      </c>
      <c r="V1391" s="32">
        <v>0</v>
      </c>
      <c r="W1391" s="20">
        <v>0</v>
      </c>
      <c r="X1391" s="20">
        <v>6.08</v>
      </c>
      <c r="Y1391" s="18" t="s">
        <v>19097</v>
      </c>
      <c r="Z1391" s="20">
        <v>0</v>
      </c>
      <c r="AA1391" s="20">
        <v>6.08</v>
      </c>
      <c r="AB1391" s="19">
        <v>42741</v>
      </c>
    </row>
    <row r="1392" spans="1:28" ht="15" customHeight="1" x14ac:dyDescent="0.25">
      <c r="A1392" t="s">
        <v>736</v>
      </c>
      <c r="B1392" t="str">
        <f>VLOOKUP(O1392+0,'de para'!K:O,3,0)</f>
        <v>NA</v>
      </c>
      <c r="C1392" t="str">
        <f t="shared" si="21"/>
        <v>3001</v>
      </c>
      <c r="D1392" t="str">
        <f>IFERROR(VLOOKUP(G1392+0,'de para'!A:C,3,0),"")</f>
        <v/>
      </c>
      <c r="E1392" t="str">
        <f>IF(VLOOKUP(G1392+0,'de para'!E:H,4,0)="EX","Externo","Interno")</f>
        <v>Interno</v>
      </c>
      <c r="F1392" s="21" t="s">
        <v>21163</v>
      </c>
      <c r="G1392" s="21">
        <v>1470</v>
      </c>
      <c r="H1392" s="21" t="s">
        <v>19095</v>
      </c>
      <c r="I1392" s="21" t="s">
        <v>3467</v>
      </c>
      <c r="J1392" s="22">
        <v>42753</v>
      </c>
      <c r="K1392" s="21" t="s">
        <v>19099</v>
      </c>
      <c r="L1392" s="21" t="s">
        <v>19096</v>
      </c>
      <c r="M1392" s="21" t="s">
        <v>19100</v>
      </c>
      <c r="N1392" s="21" t="s">
        <v>19120</v>
      </c>
      <c r="O1392" s="21" t="s">
        <v>20583</v>
      </c>
      <c r="P1392" s="21" t="s">
        <v>10168</v>
      </c>
      <c r="Q1392" s="33">
        <v>-175</v>
      </c>
      <c r="R1392" s="33">
        <v>1</v>
      </c>
      <c r="S1392" s="33">
        <v>0</v>
      </c>
      <c r="T1392" s="33">
        <v>1</v>
      </c>
      <c r="U1392" s="33">
        <v>0</v>
      </c>
      <c r="V1392" s="33">
        <v>0</v>
      </c>
      <c r="W1392" s="23">
        <v>0</v>
      </c>
      <c r="X1392" s="23">
        <v>5</v>
      </c>
      <c r="Y1392" s="21" t="s">
        <v>19097</v>
      </c>
      <c r="Z1392" s="23">
        <v>0</v>
      </c>
      <c r="AA1392" s="23">
        <v>5</v>
      </c>
      <c r="AB1392" s="22">
        <v>42741</v>
      </c>
    </row>
    <row r="1393" spans="1:28" ht="15" customHeight="1" x14ac:dyDescent="0.25">
      <c r="A1393" t="s">
        <v>736</v>
      </c>
      <c r="B1393" t="str">
        <f>VLOOKUP(O1393+0,'de para'!K:O,3,0)</f>
        <v>NA</v>
      </c>
      <c r="C1393" t="str">
        <f t="shared" si="21"/>
        <v>3001</v>
      </c>
      <c r="D1393" t="str">
        <f>IFERROR(VLOOKUP(G1393+0,'de para'!A:C,3,0),"")</f>
        <v/>
      </c>
      <c r="E1393" t="str">
        <f>IF(VLOOKUP(G1393+0,'de para'!E:H,4,0)="EX","Externo","Interno")</f>
        <v>Interno</v>
      </c>
      <c r="F1393" s="18" t="s">
        <v>21163</v>
      </c>
      <c r="G1393" s="18">
        <v>1470</v>
      </c>
      <c r="H1393" s="18" t="s">
        <v>19095</v>
      </c>
      <c r="I1393" s="18" t="s">
        <v>3467</v>
      </c>
      <c r="J1393" s="19">
        <v>42753</v>
      </c>
      <c r="K1393" s="18" t="s">
        <v>19099</v>
      </c>
      <c r="L1393" s="18" t="s">
        <v>19096</v>
      </c>
      <c r="M1393" s="18" t="s">
        <v>19100</v>
      </c>
      <c r="N1393" s="18" t="s">
        <v>19508</v>
      </c>
      <c r="O1393" s="18" t="s">
        <v>20584</v>
      </c>
      <c r="P1393" s="18" t="s">
        <v>10167</v>
      </c>
      <c r="Q1393" s="32">
        <v>200</v>
      </c>
      <c r="R1393" s="32">
        <v>1</v>
      </c>
      <c r="S1393" s="32">
        <v>0</v>
      </c>
      <c r="T1393" s="32">
        <v>1</v>
      </c>
      <c r="U1393" s="32">
        <v>0</v>
      </c>
      <c r="V1393" s="32">
        <v>0</v>
      </c>
      <c r="W1393" s="20">
        <v>0</v>
      </c>
      <c r="X1393" s="20">
        <v>7.95</v>
      </c>
      <c r="Y1393" s="18" t="s">
        <v>19097</v>
      </c>
      <c r="Z1393" s="20">
        <v>0</v>
      </c>
      <c r="AA1393" s="20">
        <v>7.95</v>
      </c>
      <c r="AB1393" s="19">
        <v>42741</v>
      </c>
    </row>
    <row r="1394" spans="1:28" ht="15" customHeight="1" x14ac:dyDescent="0.25">
      <c r="A1394" t="s">
        <v>736</v>
      </c>
      <c r="B1394" t="str">
        <f>VLOOKUP(O1394+0,'de para'!K:O,3,0)</f>
        <v>NA</v>
      </c>
      <c r="C1394" t="str">
        <f t="shared" si="21"/>
        <v>3001</v>
      </c>
      <c r="D1394" t="str">
        <f>IFERROR(VLOOKUP(G1394+0,'de para'!A:C,3,0),"")</f>
        <v/>
      </c>
      <c r="E1394" t="str">
        <f>IF(VLOOKUP(G1394+0,'de para'!E:H,4,0)="EX","Externo","Interno")</f>
        <v>Interno</v>
      </c>
      <c r="F1394" s="21" t="s">
        <v>21163</v>
      </c>
      <c r="G1394" s="21">
        <v>1470</v>
      </c>
      <c r="H1394" s="21" t="s">
        <v>19095</v>
      </c>
      <c r="I1394" s="21" t="s">
        <v>3467</v>
      </c>
      <c r="J1394" s="22">
        <v>42753</v>
      </c>
      <c r="K1394" s="21" t="s">
        <v>19099</v>
      </c>
      <c r="L1394" s="21" t="s">
        <v>19096</v>
      </c>
      <c r="M1394" s="21" t="s">
        <v>19100</v>
      </c>
      <c r="N1394" s="21" t="s">
        <v>19121</v>
      </c>
      <c r="O1394" s="21" t="s">
        <v>20585</v>
      </c>
      <c r="P1394" s="21" t="s">
        <v>10169</v>
      </c>
      <c r="Q1394" s="33">
        <v>510</v>
      </c>
      <c r="R1394" s="33">
        <v>1</v>
      </c>
      <c r="S1394" s="33">
        <v>0</v>
      </c>
      <c r="T1394" s="33">
        <v>1</v>
      </c>
      <c r="U1394" s="33">
        <v>0</v>
      </c>
      <c r="V1394" s="33">
        <v>0</v>
      </c>
      <c r="W1394" s="23">
        <v>0</v>
      </c>
      <c r="X1394" s="23">
        <v>7.45</v>
      </c>
      <c r="Y1394" s="21" t="s">
        <v>19097</v>
      </c>
      <c r="Z1394" s="23">
        <v>0</v>
      </c>
      <c r="AA1394" s="23">
        <v>7.45</v>
      </c>
      <c r="AB1394" s="22">
        <v>42741</v>
      </c>
    </row>
    <row r="1395" spans="1:28" ht="15" customHeight="1" x14ac:dyDescent="0.25">
      <c r="A1395" t="s">
        <v>736</v>
      </c>
      <c r="B1395" t="str">
        <f>VLOOKUP(O1395+0,'de para'!K:O,3,0)</f>
        <v>NA</v>
      </c>
      <c r="C1395" t="str">
        <f t="shared" si="21"/>
        <v>3001</v>
      </c>
      <c r="D1395" t="str">
        <f>IFERROR(VLOOKUP(G1395+0,'de para'!A:C,3,0),"")</f>
        <v/>
      </c>
      <c r="E1395" t="str">
        <f>IF(VLOOKUP(G1395+0,'de para'!E:H,4,0)="EX","Externo","Interno")</f>
        <v>Interno</v>
      </c>
      <c r="F1395" s="18" t="s">
        <v>21163</v>
      </c>
      <c r="G1395" s="18">
        <v>1470</v>
      </c>
      <c r="H1395" s="18" t="s">
        <v>19095</v>
      </c>
      <c r="I1395" s="18" t="s">
        <v>3467</v>
      </c>
      <c r="J1395" s="19">
        <v>42753</v>
      </c>
      <c r="K1395" s="18" t="s">
        <v>19099</v>
      </c>
      <c r="L1395" s="18" t="s">
        <v>19096</v>
      </c>
      <c r="M1395" s="18" t="s">
        <v>19100</v>
      </c>
      <c r="N1395" s="18" t="s">
        <v>19510</v>
      </c>
      <c r="O1395" s="18" t="s">
        <v>20586</v>
      </c>
      <c r="P1395" s="18" t="s">
        <v>816</v>
      </c>
      <c r="Q1395" s="32">
        <v>1860</v>
      </c>
      <c r="R1395" s="32">
        <v>1</v>
      </c>
      <c r="S1395" s="32">
        <v>0</v>
      </c>
      <c r="T1395" s="32">
        <v>1</v>
      </c>
      <c r="U1395" s="32">
        <v>0</v>
      </c>
      <c r="V1395" s="32">
        <v>0</v>
      </c>
      <c r="W1395" s="20">
        <v>0</v>
      </c>
      <c r="X1395" s="20">
        <v>4.91</v>
      </c>
      <c r="Y1395" s="18" t="s">
        <v>19097</v>
      </c>
      <c r="Z1395" s="20">
        <v>0</v>
      </c>
      <c r="AA1395" s="20">
        <v>4.91</v>
      </c>
      <c r="AB1395" s="19">
        <v>42741</v>
      </c>
    </row>
    <row r="1396" spans="1:28" ht="15" customHeight="1" x14ac:dyDescent="0.25">
      <c r="A1396" t="s">
        <v>736</v>
      </c>
      <c r="B1396" t="str">
        <f>VLOOKUP(O1396+0,'de para'!K:O,3,0)</f>
        <v>NA</v>
      </c>
      <c r="C1396" t="str">
        <f t="shared" si="21"/>
        <v>3001</v>
      </c>
      <c r="D1396" t="str">
        <f>IFERROR(VLOOKUP(G1396+0,'de para'!A:C,3,0),"")</f>
        <v/>
      </c>
      <c r="E1396" t="str">
        <f>IF(VLOOKUP(G1396+0,'de para'!E:H,4,0)="EX","Externo","Interno")</f>
        <v>Interno</v>
      </c>
      <c r="F1396" s="21" t="s">
        <v>21163</v>
      </c>
      <c r="G1396" s="21">
        <v>1470</v>
      </c>
      <c r="H1396" s="21" t="s">
        <v>19095</v>
      </c>
      <c r="I1396" s="21" t="s">
        <v>3467</v>
      </c>
      <c r="J1396" s="22">
        <v>42753</v>
      </c>
      <c r="K1396" s="21" t="s">
        <v>19099</v>
      </c>
      <c r="L1396" s="21" t="s">
        <v>19096</v>
      </c>
      <c r="M1396" s="21" t="s">
        <v>19100</v>
      </c>
      <c r="N1396" s="21" t="s">
        <v>19145</v>
      </c>
      <c r="O1396" s="21" t="s">
        <v>20569</v>
      </c>
      <c r="P1396" s="21" t="s">
        <v>811</v>
      </c>
      <c r="Q1396" s="33">
        <v>1057</v>
      </c>
      <c r="R1396" s="33">
        <v>1</v>
      </c>
      <c r="S1396" s="33">
        <v>0</v>
      </c>
      <c r="T1396" s="33">
        <v>1</v>
      </c>
      <c r="U1396" s="33">
        <v>0</v>
      </c>
      <c r="V1396" s="33">
        <v>0</v>
      </c>
      <c r="W1396" s="23">
        <v>0</v>
      </c>
      <c r="X1396" s="23">
        <v>7.99</v>
      </c>
      <c r="Y1396" s="21" t="s">
        <v>19097</v>
      </c>
      <c r="Z1396" s="23">
        <v>0</v>
      </c>
      <c r="AA1396" s="23">
        <v>7.99</v>
      </c>
      <c r="AB1396" s="22">
        <v>42741</v>
      </c>
    </row>
    <row r="1397" spans="1:28" ht="15" customHeight="1" x14ac:dyDescent="0.25">
      <c r="A1397" t="s">
        <v>736</v>
      </c>
      <c r="B1397" t="str">
        <f>VLOOKUP(O1397+0,'de para'!K:O,3,0)</f>
        <v>NA</v>
      </c>
      <c r="C1397" t="str">
        <f t="shared" si="21"/>
        <v>3002</v>
      </c>
      <c r="D1397" t="str">
        <f>IFERROR(VLOOKUP(G1397+0,'de para'!A:C,3,0),"")</f>
        <v/>
      </c>
      <c r="E1397" t="str">
        <f>IF(VLOOKUP(G1397+0,'de para'!E:H,4,0)="EX","Externo","Interno")</f>
        <v>Interno</v>
      </c>
      <c r="F1397" s="18" t="s">
        <v>21163</v>
      </c>
      <c r="G1397" s="18">
        <v>1470</v>
      </c>
      <c r="H1397" s="18" t="s">
        <v>19095</v>
      </c>
      <c r="I1397" s="18" t="s">
        <v>3467</v>
      </c>
      <c r="J1397" s="19">
        <v>42753</v>
      </c>
      <c r="K1397" s="18" t="s">
        <v>19099</v>
      </c>
      <c r="L1397" s="18" t="s">
        <v>19096</v>
      </c>
      <c r="M1397" s="18" t="s">
        <v>19100</v>
      </c>
      <c r="N1397" s="18" t="s">
        <v>19146</v>
      </c>
      <c r="O1397" s="18" t="s">
        <v>20562</v>
      </c>
      <c r="P1397" s="18" t="s">
        <v>803</v>
      </c>
      <c r="Q1397" s="32">
        <v>-699</v>
      </c>
      <c r="R1397" s="32">
        <v>1</v>
      </c>
      <c r="S1397" s="32">
        <v>0</v>
      </c>
      <c r="T1397" s="32">
        <v>1</v>
      </c>
      <c r="U1397" s="32">
        <v>0</v>
      </c>
      <c r="V1397" s="32">
        <v>0</v>
      </c>
      <c r="W1397" s="20">
        <v>0</v>
      </c>
      <c r="X1397" s="20">
        <v>4.05</v>
      </c>
      <c r="Y1397" s="18" t="s">
        <v>19097</v>
      </c>
      <c r="Z1397" s="20">
        <v>0</v>
      </c>
      <c r="AA1397" s="20">
        <v>4.05</v>
      </c>
      <c r="AB1397" s="19">
        <v>42741</v>
      </c>
    </row>
    <row r="1398" spans="1:28" ht="15" customHeight="1" x14ac:dyDescent="0.25">
      <c r="A1398" t="s">
        <v>736</v>
      </c>
      <c r="B1398" t="str">
        <f>VLOOKUP(O1398+0,'de para'!K:O,3,0)</f>
        <v>NA</v>
      </c>
      <c r="C1398" t="str">
        <f t="shared" si="21"/>
        <v>3002</v>
      </c>
      <c r="D1398" t="str">
        <f>IFERROR(VLOOKUP(G1398+0,'de para'!A:C,3,0),"")</f>
        <v/>
      </c>
      <c r="E1398" t="str">
        <f>IF(VLOOKUP(G1398+0,'de para'!E:H,4,0)="EX","Externo","Interno")</f>
        <v>Interno</v>
      </c>
      <c r="F1398" s="21" t="s">
        <v>21163</v>
      </c>
      <c r="G1398" s="21">
        <v>1470</v>
      </c>
      <c r="H1398" s="21" t="s">
        <v>19095</v>
      </c>
      <c r="I1398" s="21" t="s">
        <v>3467</v>
      </c>
      <c r="J1398" s="22">
        <v>42753</v>
      </c>
      <c r="K1398" s="21" t="s">
        <v>19099</v>
      </c>
      <c r="L1398" s="21" t="s">
        <v>19096</v>
      </c>
      <c r="M1398" s="21" t="s">
        <v>19100</v>
      </c>
      <c r="N1398" s="21" t="s">
        <v>19147</v>
      </c>
      <c r="O1398" s="21" t="s">
        <v>20570</v>
      </c>
      <c r="P1398" s="21" t="s">
        <v>812</v>
      </c>
      <c r="Q1398" s="33">
        <v>25</v>
      </c>
      <c r="R1398" s="33">
        <v>1</v>
      </c>
      <c r="S1398" s="33">
        <v>0</v>
      </c>
      <c r="T1398" s="33">
        <v>1</v>
      </c>
      <c r="U1398" s="33">
        <v>0</v>
      </c>
      <c r="V1398" s="33">
        <v>0</v>
      </c>
      <c r="W1398" s="23">
        <v>0</v>
      </c>
      <c r="X1398" s="23">
        <v>37.799999999999997</v>
      </c>
      <c r="Y1398" s="21" t="s">
        <v>19097</v>
      </c>
      <c r="Z1398" s="23">
        <v>0</v>
      </c>
      <c r="AA1398" s="23">
        <v>37.799999999999997</v>
      </c>
      <c r="AB1398" s="22">
        <v>42741</v>
      </c>
    </row>
    <row r="1399" spans="1:28" ht="15" customHeight="1" x14ac:dyDescent="0.25">
      <c r="A1399" t="s">
        <v>736</v>
      </c>
      <c r="B1399" t="str">
        <f>VLOOKUP(O1399+0,'de para'!K:O,3,0)</f>
        <v>NA</v>
      </c>
      <c r="C1399" t="str">
        <f t="shared" si="21"/>
        <v>3001</v>
      </c>
      <c r="D1399" t="str">
        <f>IFERROR(VLOOKUP(G1399+0,'de para'!A:C,3,0),"")</f>
        <v/>
      </c>
      <c r="E1399" t="str">
        <f>IF(VLOOKUP(G1399+0,'de para'!E:H,4,0)="EX","Externo","Interno")</f>
        <v>Interno</v>
      </c>
      <c r="F1399" s="18" t="s">
        <v>21163</v>
      </c>
      <c r="G1399" s="18">
        <v>1470</v>
      </c>
      <c r="H1399" s="18" t="s">
        <v>19095</v>
      </c>
      <c r="I1399" s="18" t="s">
        <v>3467</v>
      </c>
      <c r="J1399" s="19">
        <v>42753</v>
      </c>
      <c r="K1399" s="18" t="s">
        <v>19099</v>
      </c>
      <c r="L1399" s="18" t="s">
        <v>19096</v>
      </c>
      <c r="M1399" s="18" t="s">
        <v>19100</v>
      </c>
      <c r="N1399" s="18" t="s">
        <v>19148</v>
      </c>
      <c r="O1399" s="18" t="s">
        <v>20563</v>
      </c>
      <c r="P1399" s="18" t="s">
        <v>804</v>
      </c>
      <c r="Q1399" s="32">
        <v>791</v>
      </c>
      <c r="R1399" s="32">
        <v>1</v>
      </c>
      <c r="S1399" s="32">
        <v>0</v>
      </c>
      <c r="T1399" s="32">
        <v>1</v>
      </c>
      <c r="U1399" s="32">
        <v>0</v>
      </c>
      <c r="V1399" s="32">
        <v>0</v>
      </c>
      <c r="W1399" s="20">
        <v>0</v>
      </c>
      <c r="X1399" s="20">
        <v>5.41</v>
      </c>
      <c r="Y1399" s="18" t="s">
        <v>19097</v>
      </c>
      <c r="Z1399" s="20">
        <v>0</v>
      </c>
      <c r="AA1399" s="20">
        <v>5.41</v>
      </c>
      <c r="AB1399" s="19">
        <v>42741</v>
      </c>
    </row>
    <row r="1400" spans="1:28" ht="15" customHeight="1" x14ac:dyDescent="0.25">
      <c r="A1400" t="s">
        <v>736</v>
      </c>
      <c r="B1400" t="str">
        <f>VLOOKUP(O1400+0,'de para'!K:O,3,0)</f>
        <v>NA</v>
      </c>
      <c r="C1400" t="str">
        <f t="shared" si="21"/>
        <v>3001</v>
      </c>
      <c r="D1400" t="str">
        <f>IFERROR(VLOOKUP(G1400+0,'de para'!A:C,3,0),"")</f>
        <v/>
      </c>
      <c r="E1400" t="str">
        <f>IF(VLOOKUP(G1400+0,'de para'!E:H,4,0)="EX","Externo","Interno")</f>
        <v>Interno</v>
      </c>
      <c r="F1400" s="21" t="s">
        <v>21163</v>
      </c>
      <c r="G1400" s="21">
        <v>1470</v>
      </c>
      <c r="H1400" s="21" t="s">
        <v>19095</v>
      </c>
      <c r="I1400" s="21" t="s">
        <v>3467</v>
      </c>
      <c r="J1400" s="22">
        <v>42753</v>
      </c>
      <c r="K1400" s="21" t="s">
        <v>19099</v>
      </c>
      <c r="L1400" s="21" t="s">
        <v>19096</v>
      </c>
      <c r="M1400" s="21" t="s">
        <v>19100</v>
      </c>
      <c r="N1400" s="21" t="s">
        <v>19149</v>
      </c>
      <c r="O1400" s="21" t="s">
        <v>20571</v>
      </c>
      <c r="P1400" s="21" t="s">
        <v>805</v>
      </c>
      <c r="Q1400" s="33">
        <v>624</v>
      </c>
      <c r="R1400" s="33">
        <v>1</v>
      </c>
      <c r="S1400" s="33">
        <v>0</v>
      </c>
      <c r="T1400" s="33">
        <v>1</v>
      </c>
      <c r="U1400" s="33">
        <v>0</v>
      </c>
      <c r="V1400" s="33">
        <v>0</v>
      </c>
      <c r="W1400" s="23">
        <v>0</v>
      </c>
      <c r="X1400" s="23">
        <v>7.65</v>
      </c>
      <c r="Y1400" s="21" t="s">
        <v>19097</v>
      </c>
      <c r="Z1400" s="23">
        <v>0</v>
      </c>
      <c r="AA1400" s="23">
        <v>7.65</v>
      </c>
      <c r="AB1400" s="22">
        <v>42741</v>
      </c>
    </row>
    <row r="1401" spans="1:28" x14ac:dyDescent="0.25">
      <c r="A1401" t="s">
        <v>736</v>
      </c>
      <c r="B1401" t="str">
        <f>VLOOKUP(O1401+0,'de para'!K:O,3,0)</f>
        <v>NA</v>
      </c>
      <c r="C1401" t="str">
        <f t="shared" si="21"/>
        <v>3001</v>
      </c>
      <c r="D1401" t="str">
        <f>IFERROR(VLOOKUP(G1401+0,'de para'!A:C,3,0),"")</f>
        <v/>
      </c>
      <c r="E1401" t="str">
        <f>IF(VLOOKUP(G1401+0,'de para'!E:H,4,0)="EX","Externo","Interno")</f>
        <v>Interno</v>
      </c>
      <c r="F1401" s="18" t="s">
        <v>21163</v>
      </c>
      <c r="G1401" s="18">
        <v>1470</v>
      </c>
      <c r="H1401" s="18" t="s">
        <v>19095</v>
      </c>
      <c r="I1401" s="18" t="s">
        <v>3467</v>
      </c>
      <c r="J1401" s="19">
        <v>42753</v>
      </c>
      <c r="K1401" s="18" t="s">
        <v>19099</v>
      </c>
      <c r="L1401" s="18" t="s">
        <v>19096</v>
      </c>
      <c r="M1401" s="18" t="s">
        <v>19100</v>
      </c>
      <c r="N1401" s="18" t="s">
        <v>20257</v>
      </c>
      <c r="O1401" s="18" t="s">
        <v>20564</v>
      </c>
      <c r="P1401" s="18" t="s">
        <v>806</v>
      </c>
      <c r="Q1401" s="32">
        <v>1392</v>
      </c>
      <c r="R1401" s="32">
        <v>1</v>
      </c>
      <c r="S1401" s="32">
        <v>0</v>
      </c>
      <c r="T1401" s="32">
        <v>1</v>
      </c>
      <c r="U1401" s="32">
        <v>0</v>
      </c>
      <c r="V1401" s="32">
        <v>0</v>
      </c>
      <c r="W1401" s="20">
        <v>0</v>
      </c>
      <c r="X1401" s="20">
        <v>7.65</v>
      </c>
      <c r="Y1401" s="18" t="s">
        <v>19097</v>
      </c>
      <c r="Z1401" s="20">
        <v>0</v>
      </c>
      <c r="AA1401" s="20">
        <v>7.65</v>
      </c>
      <c r="AB1401" s="19">
        <v>42741</v>
      </c>
    </row>
    <row r="1402" spans="1:28" x14ac:dyDescent="0.25">
      <c r="A1402" t="s">
        <v>736</v>
      </c>
      <c r="B1402" t="e">
        <f>VLOOKUP(O1402+0,'de para'!K:O,3,0)</f>
        <v>#N/A</v>
      </c>
      <c r="C1402" t="str">
        <f t="shared" si="21"/>
        <v>3000</v>
      </c>
      <c r="D1402" t="str">
        <f>IFERROR(VLOOKUP(G1402+0,'de para'!A:C,3,0),"")</f>
        <v/>
      </c>
      <c r="E1402" t="str">
        <f>IF(VLOOKUP(G1402+0,'de para'!E:H,4,0)="EX","Externo","Interno")</f>
        <v>Interno</v>
      </c>
      <c r="F1402" s="21" t="s">
        <v>21164</v>
      </c>
      <c r="G1402" s="21">
        <v>2234</v>
      </c>
      <c r="H1402" s="21" t="s">
        <v>19095</v>
      </c>
      <c r="I1402" s="21" t="s">
        <v>4890</v>
      </c>
      <c r="J1402" s="22">
        <v>42754</v>
      </c>
      <c r="K1402" s="21" t="s">
        <v>21165</v>
      </c>
      <c r="L1402" s="21" t="s">
        <v>19096</v>
      </c>
      <c r="M1402" s="21" t="s">
        <v>19114</v>
      </c>
      <c r="N1402" s="21" t="s">
        <v>19095</v>
      </c>
      <c r="O1402" s="21" t="s">
        <v>20809</v>
      </c>
      <c r="P1402" s="21" t="s">
        <v>20810</v>
      </c>
      <c r="Q1402" s="33">
        <v>-200</v>
      </c>
      <c r="R1402" s="33">
        <v>50</v>
      </c>
      <c r="S1402" s="33">
        <v>0</v>
      </c>
      <c r="T1402" s="33">
        <v>50</v>
      </c>
      <c r="U1402" s="33">
        <v>0</v>
      </c>
      <c r="V1402" s="33">
        <v>0</v>
      </c>
      <c r="W1402" s="23">
        <v>0</v>
      </c>
      <c r="X1402" s="23">
        <v>11.2</v>
      </c>
      <c r="Y1402" s="21" t="s">
        <v>19097</v>
      </c>
      <c r="Z1402" s="23">
        <v>56</v>
      </c>
      <c r="AA1402" s="23">
        <v>616</v>
      </c>
      <c r="AB1402" s="22">
        <v>42754</v>
      </c>
    </row>
    <row r="1403" spans="1:28" x14ac:dyDescent="0.25">
      <c r="A1403" t="s">
        <v>736</v>
      </c>
      <c r="B1403" t="e">
        <f>VLOOKUP(O1403+0,'de para'!K:O,3,0)</f>
        <v>#N/A</v>
      </c>
      <c r="C1403" t="str">
        <f t="shared" si="21"/>
        <v>3000</v>
      </c>
      <c r="D1403" t="str">
        <f>IFERROR(VLOOKUP(G1403+0,'de para'!A:C,3,0),"")</f>
        <v/>
      </c>
      <c r="E1403" t="str">
        <f>IF(VLOOKUP(G1403+0,'de para'!E:H,4,0)="EX","Externo","Interno")</f>
        <v>Interno</v>
      </c>
      <c r="F1403" s="18" t="s">
        <v>21164</v>
      </c>
      <c r="G1403" s="18">
        <v>2234</v>
      </c>
      <c r="H1403" s="18" t="s">
        <v>19095</v>
      </c>
      <c r="I1403" s="18" t="s">
        <v>4890</v>
      </c>
      <c r="J1403" s="19">
        <v>42754</v>
      </c>
      <c r="K1403" s="18" t="s">
        <v>21165</v>
      </c>
      <c r="L1403" s="18" t="s">
        <v>19096</v>
      </c>
      <c r="M1403" s="18" t="s">
        <v>19114</v>
      </c>
      <c r="N1403" s="18" t="s">
        <v>19102</v>
      </c>
      <c r="O1403" s="18" t="s">
        <v>20815</v>
      </c>
      <c r="P1403" s="18" t="s">
        <v>20816</v>
      </c>
      <c r="Q1403" s="32">
        <v>-1726</v>
      </c>
      <c r="R1403" s="32">
        <v>100</v>
      </c>
      <c r="S1403" s="32">
        <v>0</v>
      </c>
      <c r="T1403" s="32">
        <v>100</v>
      </c>
      <c r="U1403" s="32">
        <v>0</v>
      </c>
      <c r="V1403" s="32">
        <v>0</v>
      </c>
      <c r="W1403" s="20">
        <v>0</v>
      </c>
      <c r="X1403" s="20">
        <v>11.2</v>
      </c>
      <c r="Y1403" s="18" t="s">
        <v>19097</v>
      </c>
      <c r="Z1403" s="20">
        <v>112</v>
      </c>
      <c r="AA1403" s="20">
        <v>1232</v>
      </c>
      <c r="AB1403" s="19">
        <v>42754</v>
      </c>
    </row>
    <row r="1404" spans="1:28" x14ac:dyDescent="0.25">
      <c r="A1404" t="s">
        <v>736</v>
      </c>
      <c r="B1404" t="str">
        <f>VLOOKUP(O1404+0,'de para'!K:O,3,0)</f>
        <v>NA</v>
      </c>
      <c r="C1404" t="str">
        <f t="shared" si="21"/>
        <v>3002</v>
      </c>
      <c r="D1404" t="str">
        <f>IFERROR(VLOOKUP(G1404+0,'de para'!A:C,3,0),"")</f>
        <v/>
      </c>
      <c r="E1404" t="str">
        <f>IF(VLOOKUP(G1404+0,'de para'!E:H,4,0)="EX","Externo","Interno")</f>
        <v>Interno</v>
      </c>
      <c r="F1404" s="21" t="s">
        <v>21164</v>
      </c>
      <c r="G1404" s="21">
        <v>2234</v>
      </c>
      <c r="H1404" s="21" t="s">
        <v>19095</v>
      </c>
      <c r="I1404" s="21" t="s">
        <v>4890</v>
      </c>
      <c r="J1404" s="22">
        <v>42754</v>
      </c>
      <c r="K1404" s="21" t="s">
        <v>21165</v>
      </c>
      <c r="L1404" s="21" t="s">
        <v>19096</v>
      </c>
      <c r="M1404" s="21" t="s">
        <v>19114</v>
      </c>
      <c r="N1404" s="21" t="s">
        <v>19108</v>
      </c>
      <c r="O1404" s="21" t="s">
        <v>20570</v>
      </c>
      <c r="P1404" s="21" t="s">
        <v>812</v>
      </c>
      <c r="Q1404" s="33">
        <v>24</v>
      </c>
      <c r="R1404" s="33">
        <v>5</v>
      </c>
      <c r="S1404" s="33">
        <v>0</v>
      </c>
      <c r="T1404" s="33">
        <v>5</v>
      </c>
      <c r="U1404" s="33">
        <v>0</v>
      </c>
      <c r="V1404" s="33">
        <v>0</v>
      </c>
      <c r="W1404" s="23">
        <v>0</v>
      </c>
      <c r="X1404" s="23">
        <v>52.44</v>
      </c>
      <c r="Y1404" s="21" t="s">
        <v>19097</v>
      </c>
      <c r="Z1404" s="23">
        <v>0</v>
      </c>
      <c r="AA1404" s="23">
        <v>262.2</v>
      </c>
      <c r="AB1404" s="22">
        <v>42754</v>
      </c>
    </row>
    <row r="1405" spans="1:28" x14ac:dyDescent="0.25">
      <c r="A1405" t="s">
        <v>736</v>
      </c>
      <c r="B1405" t="e">
        <f>VLOOKUP(O1405+0,'de para'!K:O,3,0)</f>
        <v>#N/A</v>
      </c>
      <c r="C1405" t="str">
        <f t="shared" si="21"/>
        <v>3000</v>
      </c>
      <c r="D1405" t="str">
        <f>IFERROR(VLOOKUP(G1405+0,'de para'!A:C,3,0),"")</f>
        <v/>
      </c>
      <c r="E1405" t="s">
        <v>19067</v>
      </c>
      <c r="F1405" s="18" t="s">
        <v>21166</v>
      </c>
      <c r="G1405" s="18">
        <v>2557</v>
      </c>
      <c r="H1405" s="18" t="s">
        <v>19095</v>
      </c>
      <c r="I1405" s="18" t="s">
        <v>21167</v>
      </c>
      <c r="J1405" s="19">
        <v>42754</v>
      </c>
      <c r="K1405" s="18" t="s">
        <v>19096</v>
      </c>
      <c r="L1405" s="18" t="s">
        <v>19096</v>
      </c>
      <c r="M1405" s="18" t="s">
        <v>20587</v>
      </c>
      <c r="N1405" s="18" t="s">
        <v>19095</v>
      </c>
      <c r="O1405" s="18" t="s">
        <v>20809</v>
      </c>
      <c r="P1405" s="18" t="s">
        <v>20810</v>
      </c>
      <c r="Q1405" s="32">
        <v>-250</v>
      </c>
      <c r="R1405" s="32">
        <v>25</v>
      </c>
      <c r="S1405" s="32">
        <v>0</v>
      </c>
      <c r="T1405" s="32">
        <v>25</v>
      </c>
      <c r="U1405" s="32">
        <v>0</v>
      </c>
      <c r="V1405" s="32">
        <v>0</v>
      </c>
      <c r="W1405" s="20">
        <v>0</v>
      </c>
      <c r="X1405" s="20">
        <v>11.2</v>
      </c>
      <c r="Y1405" s="18" t="s">
        <v>19097</v>
      </c>
      <c r="Z1405" s="20">
        <v>28</v>
      </c>
      <c r="AA1405" s="20">
        <v>308</v>
      </c>
      <c r="AB1405" s="19">
        <v>42754</v>
      </c>
    </row>
    <row r="1406" spans="1:28" x14ac:dyDescent="0.25">
      <c r="A1406" t="s">
        <v>736</v>
      </c>
      <c r="B1406" t="e">
        <f>VLOOKUP(O1406+0,'de para'!K:O,3,0)</f>
        <v>#N/A</v>
      </c>
      <c r="C1406" t="str">
        <f t="shared" si="21"/>
        <v>3000</v>
      </c>
      <c r="D1406" t="str">
        <f>IFERROR(VLOOKUP(G1406+0,'de para'!A:C,3,0),"")</f>
        <v/>
      </c>
      <c r="E1406" t="s">
        <v>19067</v>
      </c>
      <c r="F1406" s="21" t="s">
        <v>21166</v>
      </c>
      <c r="G1406" s="21">
        <v>2557</v>
      </c>
      <c r="H1406" s="21" t="s">
        <v>19095</v>
      </c>
      <c r="I1406" s="21" t="s">
        <v>21167</v>
      </c>
      <c r="J1406" s="22">
        <v>42754</v>
      </c>
      <c r="K1406" s="21" t="s">
        <v>19096</v>
      </c>
      <c r="L1406" s="21" t="s">
        <v>19096</v>
      </c>
      <c r="M1406" s="21" t="s">
        <v>20587</v>
      </c>
      <c r="N1406" s="21" t="s">
        <v>19102</v>
      </c>
      <c r="O1406" s="21" t="s">
        <v>20813</v>
      </c>
      <c r="P1406" s="21" t="s">
        <v>20814</v>
      </c>
      <c r="Q1406" s="33">
        <v>1800</v>
      </c>
      <c r="R1406" s="33">
        <v>25</v>
      </c>
      <c r="S1406" s="33">
        <v>0</v>
      </c>
      <c r="T1406" s="33">
        <v>25</v>
      </c>
      <c r="U1406" s="33">
        <v>0</v>
      </c>
      <c r="V1406" s="33">
        <v>0</v>
      </c>
      <c r="W1406" s="23">
        <v>0</v>
      </c>
      <c r="X1406" s="23">
        <v>11.2</v>
      </c>
      <c r="Y1406" s="21" t="s">
        <v>19097</v>
      </c>
      <c r="Z1406" s="23">
        <v>28</v>
      </c>
      <c r="AA1406" s="23">
        <v>308</v>
      </c>
      <c r="AB1406" s="22">
        <v>42754</v>
      </c>
    </row>
    <row r="1407" spans="1:28" x14ac:dyDescent="0.25">
      <c r="A1407" t="s">
        <v>736</v>
      </c>
      <c r="B1407" t="e">
        <f>VLOOKUP(O1407+0,'de para'!K:O,3,0)</f>
        <v>#N/A</v>
      </c>
      <c r="C1407" t="str">
        <f t="shared" si="21"/>
        <v>3000</v>
      </c>
      <c r="D1407" t="str">
        <f>IFERROR(VLOOKUP(G1407+0,'de para'!A:C,3,0),"")</f>
        <v/>
      </c>
      <c r="E1407" t="s">
        <v>19067</v>
      </c>
      <c r="F1407" s="18" t="s">
        <v>21166</v>
      </c>
      <c r="G1407" s="18">
        <v>2557</v>
      </c>
      <c r="H1407" s="18" t="s">
        <v>19095</v>
      </c>
      <c r="I1407" s="18" t="s">
        <v>21167</v>
      </c>
      <c r="J1407" s="19">
        <v>42754</v>
      </c>
      <c r="K1407" s="18" t="s">
        <v>19096</v>
      </c>
      <c r="L1407" s="18" t="s">
        <v>19096</v>
      </c>
      <c r="M1407" s="18" t="s">
        <v>20587</v>
      </c>
      <c r="N1407" s="18" t="s">
        <v>19108</v>
      </c>
      <c r="O1407" s="18" t="s">
        <v>20815</v>
      </c>
      <c r="P1407" s="18" t="s">
        <v>20816</v>
      </c>
      <c r="Q1407" s="32">
        <v>-1826</v>
      </c>
      <c r="R1407" s="32">
        <v>25</v>
      </c>
      <c r="S1407" s="32">
        <v>0</v>
      </c>
      <c r="T1407" s="32">
        <v>25</v>
      </c>
      <c r="U1407" s="32">
        <v>0</v>
      </c>
      <c r="V1407" s="32">
        <v>0</v>
      </c>
      <c r="W1407" s="20">
        <v>0</v>
      </c>
      <c r="X1407" s="20">
        <v>11.2</v>
      </c>
      <c r="Y1407" s="18" t="s">
        <v>19097</v>
      </c>
      <c r="Z1407" s="20">
        <v>28</v>
      </c>
      <c r="AA1407" s="20">
        <v>308</v>
      </c>
      <c r="AB1407" s="19">
        <v>42754</v>
      </c>
    </row>
    <row r="1408" spans="1:28" x14ac:dyDescent="0.25">
      <c r="A1408" t="s">
        <v>736</v>
      </c>
      <c r="B1408" t="str">
        <f>VLOOKUP(O1408+0,'de para'!K:O,3,0)</f>
        <v>NA</v>
      </c>
      <c r="C1408" t="str">
        <f t="shared" si="21"/>
        <v>3001</v>
      </c>
      <c r="D1408" t="str">
        <f>IFERROR(VLOOKUP(G1408+0,'de para'!A:C,3,0),"")</f>
        <v/>
      </c>
      <c r="E1408" t="s">
        <v>19067</v>
      </c>
      <c r="F1408" s="21" t="s">
        <v>21166</v>
      </c>
      <c r="G1408" s="21">
        <v>2557</v>
      </c>
      <c r="H1408" s="21" t="s">
        <v>19095</v>
      </c>
      <c r="I1408" s="21" t="s">
        <v>21167</v>
      </c>
      <c r="J1408" s="22">
        <v>42754</v>
      </c>
      <c r="K1408" s="21" t="s">
        <v>19096</v>
      </c>
      <c r="L1408" s="21" t="s">
        <v>19096</v>
      </c>
      <c r="M1408" s="21" t="s">
        <v>20587</v>
      </c>
      <c r="N1408" s="21" t="s">
        <v>19103</v>
      </c>
      <c r="O1408" s="21" t="s">
        <v>20568</v>
      </c>
      <c r="P1408" s="21" t="s">
        <v>800</v>
      </c>
      <c r="Q1408" s="33">
        <v>7424</v>
      </c>
      <c r="R1408" s="33">
        <v>15</v>
      </c>
      <c r="S1408" s="33">
        <v>0</v>
      </c>
      <c r="T1408" s="33">
        <v>15</v>
      </c>
      <c r="U1408" s="33">
        <v>0</v>
      </c>
      <c r="V1408" s="33">
        <v>0</v>
      </c>
      <c r="W1408" s="23">
        <v>0</v>
      </c>
      <c r="X1408" s="23">
        <v>2.37</v>
      </c>
      <c r="Y1408" s="21" t="s">
        <v>19097</v>
      </c>
      <c r="Z1408" s="23">
        <v>0</v>
      </c>
      <c r="AA1408" s="23">
        <v>35.549999999999997</v>
      </c>
      <c r="AB1408" s="22">
        <v>42754</v>
      </c>
    </row>
    <row r="1409" spans="1:28" x14ac:dyDescent="0.25">
      <c r="A1409" t="s">
        <v>736</v>
      </c>
      <c r="B1409" t="str">
        <f>VLOOKUP(O1409+0,'de para'!K:O,3,0)</f>
        <v>NA</v>
      </c>
      <c r="C1409" t="str">
        <f t="shared" si="21"/>
        <v>3002</v>
      </c>
      <c r="D1409" t="str">
        <f>IFERROR(VLOOKUP(G1409+0,'de para'!A:C,3,0),"")</f>
        <v/>
      </c>
      <c r="E1409" t="s">
        <v>19067</v>
      </c>
      <c r="F1409" s="18" t="s">
        <v>21166</v>
      </c>
      <c r="G1409" s="18">
        <v>2557</v>
      </c>
      <c r="H1409" s="18" t="s">
        <v>19095</v>
      </c>
      <c r="I1409" s="18" t="s">
        <v>21167</v>
      </c>
      <c r="J1409" s="19">
        <v>42754</v>
      </c>
      <c r="K1409" s="18" t="s">
        <v>19096</v>
      </c>
      <c r="L1409" s="18" t="s">
        <v>19096</v>
      </c>
      <c r="M1409" s="18" t="s">
        <v>20587</v>
      </c>
      <c r="N1409" s="18" t="s">
        <v>19291</v>
      </c>
      <c r="O1409" s="18" t="s">
        <v>20562</v>
      </c>
      <c r="P1409" s="18" t="s">
        <v>803</v>
      </c>
      <c r="Q1409" s="32">
        <v>-700</v>
      </c>
      <c r="R1409" s="32">
        <v>20</v>
      </c>
      <c r="S1409" s="32">
        <v>0</v>
      </c>
      <c r="T1409" s="32">
        <v>20</v>
      </c>
      <c r="U1409" s="32">
        <v>0</v>
      </c>
      <c r="V1409" s="32">
        <v>0</v>
      </c>
      <c r="W1409" s="20">
        <v>0</v>
      </c>
      <c r="X1409" s="20">
        <v>5.62</v>
      </c>
      <c r="Y1409" s="18" t="s">
        <v>19097</v>
      </c>
      <c r="Z1409" s="20">
        <v>0</v>
      </c>
      <c r="AA1409" s="20">
        <v>112.4</v>
      </c>
      <c r="AB1409" s="19">
        <v>42754</v>
      </c>
    </row>
    <row r="1410" spans="1:28" x14ac:dyDescent="0.25">
      <c r="A1410" t="s">
        <v>736</v>
      </c>
      <c r="B1410" t="e">
        <f>VLOOKUP(O1410+0,'de para'!K:O,3,0)</f>
        <v>#N/A</v>
      </c>
      <c r="C1410" t="str">
        <f t="shared" ref="C1410:C1473" si="22">LEFT(O1410,4)</f>
        <v>3000</v>
      </c>
      <c r="D1410" t="str">
        <f>IFERROR(VLOOKUP(G1410+0,'de para'!A:C,3,0),"")</f>
        <v/>
      </c>
      <c r="E1410" t="str">
        <f>IF(VLOOKUP(G1410+0,'de para'!E:H,4,0)="EX","Externo","Interno")</f>
        <v>Interno</v>
      </c>
      <c r="F1410" s="21" t="s">
        <v>21168</v>
      </c>
      <c r="G1410" s="21">
        <v>517</v>
      </c>
      <c r="H1410" s="21" t="s">
        <v>19095</v>
      </c>
      <c r="I1410" s="21" t="s">
        <v>1760</v>
      </c>
      <c r="J1410" s="22">
        <v>42754</v>
      </c>
      <c r="K1410" s="21" t="s">
        <v>19626</v>
      </c>
      <c r="L1410" s="21" t="s">
        <v>19096</v>
      </c>
      <c r="M1410" s="21" t="s">
        <v>19138</v>
      </c>
      <c r="N1410" s="21" t="s">
        <v>19095</v>
      </c>
      <c r="O1410" s="21" t="s">
        <v>20811</v>
      </c>
      <c r="P1410" s="21" t="s">
        <v>20812</v>
      </c>
      <c r="Q1410" s="33">
        <v>575</v>
      </c>
      <c r="R1410" s="33">
        <v>25</v>
      </c>
      <c r="S1410" s="33">
        <v>0</v>
      </c>
      <c r="T1410" s="33">
        <v>25</v>
      </c>
      <c r="U1410" s="33">
        <v>0</v>
      </c>
      <c r="V1410" s="33">
        <v>0</v>
      </c>
      <c r="W1410" s="23">
        <v>0</v>
      </c>
      <c r="X1410" s="23">
        <v>11.2</v>
      </c>
      <c r="Y1410" s="21" t="s">
        <v>19097</v>
      </c>
      <c r="Z1410" s="23">
        <v>28</v>
      </c>
      <c r="AA1410" s="23">
        <v>308</v>
      </c>
      <c r="AB1410" s="22">
        <v>42754</v>
      </c>
    </row>
    <row r="1411" spans="1:28" x14ac:dyDescent="0.25">
      <c r="A1411" t="s">
        <v>736</v>
      </c>
      <c r="B1411" t="e">
        <f>VLOOKUP(O1411+0,'de para'!K:O,3,0)</f>
        <v>#N/A</v>
      </c>
      <c r="C1411" t="str">
        <f t="shared" si="22"/>
        <v>3000</v>
      </c>
      <c r="D1411" t="str">
        <f>IFERROR(VLOOKUP(G1411+0,'de para'!A:C,3,0),"")</f>
        <v/>
      </c>
      <c r="E1411" t="str">
        <f>IF(VLOOKUP(G1411+0,'de para'!E:H,4,0)="EX","Externo","Interno")</f>
        <v>Interno</v>
      </c>
      <c r="F1411" s="18" t="s">
        <v>21168</v>
      </c>
      <c r="G1411" s="18">
        <v>517</v>
      </c>
      <c r="H1411" s="18" t="s">
        <v>19095</v>
      </c>
      <c r="I1411" s="18" t="s">
        <v>1760</v>
      </c>
      <c r="J1411" s="19">
        <v>42754</v>
      </c>
      <c r="K1411" s="18" t="s">
        <v>19626</v>
      </c>
      <c r="L1411" s="18" t="s">
        <v>19096</v>
      </c>
      <c r="M1411" s="18" t="s">
        <v>19138</v>
      </c>
      <c r="N1411" s="18" t="s">
        <v>19102</v>
      </c>
      <c r="O1411" s="18" t="s">
        <v>20813</v>
      </c>
      <c r="P1411" s="18" t="s">
        <v>20814</v>
      </c>
      <c r="Q1411" s="32">
        <v>1775</v>
      </c>
      <c r="R1411" s="32">
        <v>50</v>
      </c>
      <c r="S1411" s="32">
        <v>0</v>
      </c>
      <c r="T1411" s="32">
        <v>50</v>
      </c>
      <c r="U1411" s="32">
        <v>0</v>
      </c>
      <c r="V1411" s="32">
        <v>0</v>
      </c>
      <c r="W1411" s="20">
        <v>0</v>
      </c>
      <c r="X1411" s="20">
        <v>11.2</v>
      </c>
      <c r="Y1411" s="18" t="s">
        <v>19097</v>
      </c>
      <c r="Z1411" s="20">
        <v>56</v>
      </c>
      <c r="AA1411" s="20">
        <v>616</v>
      </c>
      <c r="AB1411" s="19">
        <v>42754</v>
      </c>
    </row>
    <row r="1412" spans="1:28" x14ac:dyDescent="0.25">
      <c r="A1412" t="s">
        <v>736</v>
      </c>
      <c r="B1412" t="e">
        <f>VLOOKUP(O1412+0,'de para'!K:O,3,0)</f>
        <v>#N/A</v>
      </c>
      <c r="C1412" t="str">
        <f t="shared" si="22"/>
        <v>3000</v>
      </c>
      <c r="D1412" t="str">
        <f>IFERROR(VLOOKUP(G1412+0,'de para'!A:C,3,0),"")</f>
        <v/>
      </c>
      <c r="E1412" t="str">
        <f>IF(VLOOKUP(G1412+0,'de para'!E:H,4,0)="EX","Externo","Interno")</f>
        <v>Interno</v>
      </c>
      <c r="F1412" s="21" t="s">
        <v>21168</v>
      </c>
      <c r="G1412" s="21">
        <v>517</v>
      </c>
      <c r="H1412" s="21" t="s">
        <v>19095</v>
      </c>
      <c r="I1412" s="21" t="s">
        <v>1760</v>
      </c>
      <c r="J1412" s="22">
        <v>42754</v>
      </c>
      <c r="K1412" s="21" t="s">
        <v>19626</v>
      </c>
      <c r="L1412" s="21" t="s">
        <v>19096</v>
      </c>
      <c r="M1412" s="21" t="s">
        <v>19138</v>
      </c>
      <c r="N1412" s="21" t="s">
        <v>19108</v>
      </c>
      <c r="O1412" s="21" t="s">
        <v>20815</v>
      </c>
      <c r="P1412" s="21" t="s">
        <v>20816</v>
      </c>
      <c r="Q1412" s="33">
        <v>-1851</v>
      </c>
      <c r="R1412" s="33">
        <v>50</v>
      </c>
      <c r="S1412" s="33">
        <v>0</v>
      </c>
      <c r="T1412" s="33">
        <v>50</v>
      </c>
      <c r="U1412" s="33">
        <v>0</v>
      </c>
      <c r="V1412" s="33">
        <v>0</v>
      </c>
      <c r="W1412" s="23">
        <v>0</v>
      </c>
      <c r="X1412" s="23">
        <v>11.2</v>
      </c>
      <c r="Y1412" s="21" t="s">
        <v>19097</v>
      </c>
      <c r="Z1412" s="23">
        <v>56</v>
      </c>
      <c r="AA1412" s="23">
        <v>616</v>
      </c>
      <c r="AB1412" s="22">
        <v>42754</v>
      </c>
    </row>
    <row r="1413" spans="1:28" x14ac:dyDescent="0.25">
      <c r="A1413" t="s">
        <v>736</v>
      </c>
      <c r="B1413" t="e">
        <f>VLOOKUP(O1413+0,'de para'!K:O,3,0)</f>
        <v>#N/A</v>
      </c>
      <c r="C1413" t="str">
        <f t="shared" si="22"/>
        <v>3000</v>
      </c>
      <c r="D1413" t="str">
        <f>IFERROR(VLOOKUP(G1413+0,'de para'!A:C,3,0),"")</f>
        <v/>
      </c>
      <c r="E1413" t="s">
        <v>19067</v>
      </c>
      <c r="F1413" s="18" t="s">
        <v>21169</v>
      </c>
      <c r="G1413" s="18">
        <v>2719</v>
      </c>
      <c r="H1413" s="18" t="s">
        <v>19095</v>
      </c>
      <c r="I1413" s="18" t="s">
        <v>21170</v>
      </c>
      <c r="J1413" s="19">
        <v>42754</v>
      </c>
      <c r="K1413" s="18" t="s">
        <v>19626</v>
      </c>
      <c r="L1413" s="18" t="s">
        <v>19096</v>
      </c>
      <c r="M1413" s="18" t="s">
        <v>19276</v>
      </c>
      <c r="N1413" s="18" t="s">
        <v>19095</v>
      </c>
      <c r="O1413" s="18" t="s">
        <v>20813</v>
      </c>
      <c r="P1413" s="18" t="s">
        <v>20814</v>
      </c>
      <c r="Q1413" s="32">
        <v>1725</v>
      </c>
      <c r="R1413" s="32">
        <v>150</v>
      </c>
      <c r="S1413" s="32">
        <v>0</v>
      </c>
      <c r="T1413" s="32">
        <v>150</v>
      </c>
      <c r="U1413" s="32">
        <v>0</v>
      </c>
      <c r="V1413" s="32">
        <v>0</v>
      </c>
      <c r="W1413" s="20">
        <v>0</v>
      </c>
      <c r="X1413" s="20">
        <v>11.2</v>
      </c>
      <c r="Y1413" s="18" t="s">
        <v>19097</v>
      </c>
      <c r="Z1413" s="20">
        <v>168</v>
      </c>
      <c r="AA1413" s="20">
        <v>1848</v>
      </c>
      <c r="AB1413" s="19">
        <v>42754</v>
      </c>
    </row>
    <row r="1414" spans="1:28" x14ac:dyDescent="0.25">
      <c r="A1414" t="s">
        <v>736</v>
      </c>
      <c r="B1414" t="e">
        <f>VLOOKUP(O1414+0,'de para'!K:O,3,0)</f>
        <v>#N/A</v>
      </c>
      <c r="C1414" t="str">
        <f t="shared" si="22"/>
        <v>3000</v>
      </c>
      <c r="D1414" t="str">
        <f>IFERROR(VLOOKUP(G1414+0,'de para'!A:C,3,0),"")</f>
        <v/>
      </c>
      <c r="E1414" t="s">
        <v>19067</v>
      </c>
      <c r="F1414" s="21" t="s">
        <v>21169</v>
      </c>
      <c r="G1414" s="21">
        <v>2719</v>
      </c>
      <c r="H1414" s="21" t="s">
        <v>19095</v>
      </c>
      <c r="I1414" s="21" t="s">
        <v>21170</v>
      </c>
      <c r="J1414" s="22">
        <v>42754</v>
      </c>
      <c r="K1414" s="21" t="s">
        <v>19626</v>
      </c>
      <c r="L1414" s="21" t="s">
        <v>19096</v>
      </c>
      <c r="M1414" s="21" t="s">
        <v>19276</v>
      </c>
      <c r="N1414" s="21" t="s">
        <v>19102</v>
      </c>
      <c r="O1414" s="21" t="s">
        <v>20815</v>
      </c>
      <c r="P1414" s="21" t="s">
        <v>20816</v>
      </c>
      <c r="Q1414" s="33">
        <v>-1901</v>
      </c>
      <c r="R1414" s="33">
        <v>300</v>
      </c>
      <c r="S1414" s="33">
        <v>0</v>
      </c>
      <c r="T1414" s="33">
        <v>300</v>
      </c>
      <c r="U1414" s="33">
        <v>0</v>
      </c>
      <c r="V1414" s="33">
        <v>0</v>
      </c>
      <c r="W1414" s="23">
        <v>0</v>
      </c>
      <c r="X1414" s="23">
        <v>11.2</v>
      </c>
      <c r="Y1414" s="21" t="s">
        <v>19097</v>
      </c>
      <c r="Z1414" s="23">
        <v>336</v>
      </c>
      <c r="AA1414" s="23">
        <v>3696</v>
      </c>
      <c r="AB1414" s="22">
        <v>42754</v>
      </c>
    </row>
    <row r="1415" spans="1:28" x14ac:dyDescent="0.25">
      <c r="A1415" t="s">
        <v>736</v>
      </c>
      <c r="B1415" t="e">
        <f>VLOOKUP(O1415+0,'de para'!K:O,3,0)</f>
        <v>#N/A</v>
      </c>
      <c r="C1415" t="str">
        <f t="shared" si="22"/>
        <v>3000</v>
      </c>
      <c r="D1415" t="str">
        <f>IFERROR(VLOOKUP(G1415+0,'de para'!A:C,3,0),"")</f>
        <v/>
      </c>
      <c r="E1415" t="str">
        <f>IF(VLOOKUP(G1415+0,'de para'!E:H,4,0)="EX","Externo","Interno")</f>
        <v>Interno</v>
      </c>
      <c r="F1415" s="18" t="s">
        <v>21171</v>
      </c>
      <c r="G1415" s="18">
        <v>190</v>
      </c>
      <c r="H1415" s="18" t="s">
        <v>19095</v>
      </c>
      <c r="I1415" s="18" t="s">
        <v>1151</v>
      </c>
      <c r="J1415" s="19">
        <v>42754</v>
      </c>
      <c r="K1415" s="18" t="s">
        <v>19626</v>
      </c>
      <c r="L1415" s="18" t="s">
        <v>19096</v>
      </c>
      <c r="M1415" s="18" t="s">
        <v>19388</v>
      </c>
      <c r="N1415" s="18" t="s">
        <v>19095</v>
      </c>
      <c r="O1415" s="18" t="s">
        <v>20809</v>
      </c>
      <c r="P1415" s="18" t="s">
        <v>20810</v>
      </c>
      <c r="Q1415" s="32">
        <v>-275</v>
      </c>
      <c r="R1415" s="32">
        <v>25</v>
      </c>
      <c r="S1415" s="32">
        <v>0</v>
      </c>
      <c r="T1415" s="32">
        <v>25</v>
      </c>
      <c r="U1415" s="32">
        <v>0</v>
      </c>
      <c r="V1415" s="32">
        <v>0</v>
      </c>
      <c r="W1415" s="20">
        <v>0</v>
      </c>
      <c r="X1415" s="20">
        <v>11.2</v>
      </c>
      <c r="Y1415" s="18" t="s">
        <v>19097</v>
      </c>
      <c r="Z1415" s="20">
        <v>28</v>
      </c>
      <c r="AA1415" s="20">
        <v>308</v>
      </c>
      <c r="AB1415" s="19">
        <v>42754</v>
      </c>
    </row>
    <row r="1416" spans="1:28" x14ac:dyDescent="0.25">
      <c r="A1416" t="s">
        <v>736</v>
      </c>
      <c r="B1416" t="e">
        <f>VLOOKUP(O1416+0,'de para'!K:O,3,0)</f>
        <v>#N/A</v>
      </c>
      <c r="C1416" t="str">
        <f t="shared" si="22"/>
        <v>3000</v>
      </c>
      <c r="D1416" t="str">
        <f>IFERROR(VLOOKUP(G1416+0,'de para'!A:C,3,0),"")</f>
        <v/>
      </c>
      <c r="E1416" t="str">
        <f>IF(VLOOKUP(G1416+0,'de para'!E:H,4,0)="EX","Externo","Interno")</f>
        <v>Interno</v>
      </c>
      <c r="F1416" s="21" t="s">
        <v>21171</v>
      </c>
      <c r="G1416" s="21">
        <v>190</v>
      </c>
      <c r="H1416" s="21" t="s">
        <v>19095</v>
      </c>
      <c r="I1416" s="21" t="s">
        <v>1151</v>
      </c>
      <c r="J1416" s="22">
        <v>42754</v>
      </c>
      <c r="K1416" s="21" t="s">
        <v>19626</v>
      </c>
      <c r="L1416" s="21" t="s">
        <v>19096</v>
      </c>
      <c r="M1416" s="21" t="s">
        <v>19388</v>
      </c>
      <c r="N1416" s="21" t="s">
        <v>19102</v>
      </c>
      <c r="O1416" s="21" t="s">
        <v>20811</v>
      </c>
      <c r="P1416" s="21" t="s">
        <v>20812</v>
      </c>
      <c r="Q1416" s="33">
        <v>550</v>
      </c>
      <c r="R1416" s="33">
        <v>25</v>
      </c>
      <c r="S1416" s="33">
        <v>0</v>
      </c>
      <c r="T1416" s="33">
        <v>25</v>
      </c>
      <c r="U1416" s="33">
        <v>0</v>
      </c>
      <c r="V1416" s="33">
        <v>0</v>
      </c>
      <c r="W1416" s="23">
        <v>0</v>
      </c>
      <c r="X1416" s="23">
        <v>11.2</v>
      </c>
      <c r="Y1416" s="21" t="s">
        <v>19097</v>
      </c>
      <c r="Z1416" s="23">
        <v>28</v>
      </c>
      <c r="AA1416" s="23">
        <v>308</v>
      </c>
      <c r="AB1416" s="22">
        <v>42754</v>
      </c>
    </row>
    <row r="1417" spans="1:28" x14ac:dyDescent="0.25">
      <c r="A1417" t="s">
        <v>736</v>
      </c>
      <c r="B1417" t="e">
        <f>VLOOKUP(O1417+0,'de para'!K:O,3,0)</f>
        <v>#N/A</v>
      </c>
      <c r="C1417" t="str">
        <f t="shared" si="22"/>
        <v>3000</v>
      </c>
      <c r="D1417" t="str">
        <f>IFERROR(VLOOKUP(G1417+0,'de para'!A:C,3,0),"")</f>
        <v/>
      </c>
      <c r="E1417" t="str">
        <f>IF(VLOOKUP(G1417+0,'de para'!E:H,4,0)="EX","Externo","Interno")</f>
        <v>Interno</v>
      </c>
      <c r="F1417" s="18" t="s">
        <v>21171</v>
      </c>
      <c r="G1417" s="18">
        <v>190</v>
      </c>
      <c r="H1417" s="18" t="s">
        <v>19095</v>
      </c>
      <c r="I1417" s="18" t="s">
        <v>1151</v>
      </c>
      <c r="J1417" s="19">
        <v>42754</v>
      </c>
      <c r="K1417" s="18" t="s">
        <v>19626</v>
      </c>
      <c r="L1417" s="18" t="s">
        <v>19096</v>
      </c>
      <c r="M1417" s="18" t="s">
        <v>19388</v>
      </c>
      <c r="N1417" s="18" t="s">
        <v>19108</v>
      </c>
      <c r="O1417" s="18" t="s">
        <v>20813</v>
      </c>
      <c r="P1417" s="18" t="s">
        <v>20814</v>
      </c>
      <c r="Q1417" s="32">
        <v>1575</v>
      </c>
      <c r="R1417" s="32">
        <v>50</v>
      </c>
      <c r="S1417" s="32">
        <v>0</v>
      </c>
      <c r="T1417" s="32">
        <v>50</v>
      </c>
      <c r="U1417" s="32">
        <v>0</v>
      </c>
      <c r="V1417" s="32">
        <v>0</v>
      </c>
      <c r="W1417" s="20">
        <v>0</v>
      </c>
      <c r="X1417" s="20">
        <v>11.2</v>
      </c>
      <c r="Y1417" s="18" t="s">
        <v>19097</v>
      </c>
      <c r="Z1417" s="20">
        <v>56</v>
      </c>
      <c r="AA1417" s="20">
        <v>616</v>
      </c>
      <c r="AB1417" s="19">
        <v>42754</v>
      </c>
    </row>
    <row r="1418" spans="1:28" x14ac:dyDescent="0.25">
      <c r="A1418" t="s">
        <v>736</v>
      </c>
      <c r="B1418" t="e">
        <f>VLOOKUP(O1418+0,'de para'!K:O,3,0)</f>
        <v>#N/A</v>
      </c>
      <c r="C1418" t="str">
        <f t="shared" si="22"/>
        <v>3000</v>
      </c>
      <c r="D1418" t="str">
        <f>IFERROR(VLOOKUP(G1418+0,'de para'!A:C,3,0),"")</f>
        <v/>
      </c>
      <c r="E1418" t="str">
        <f>IF(VLOOKUP(G1418+0,'de para'!E:H,4,0)="EX","Externo","Interno")</f>
        <v>Interno</v>
      </c>
      <c r="F1418" s="21" t="s">
        <v>21171</v>
      </c>
      <c r="G1418" s="21">
        <v>190</v>
      </c>
      <c r="H1418" s="21" t="s">
        <v>19095</v>
      </c>
      <c r="I1418" s="21" t="s">
        <v>1151</v>
      </c>
      <c r="J1418" s="22">
        <v>42754</v>
      </c>
      <c r="K1418" s="21" t="s">
        <v>19626</v>
      </c>
      <c r="L1418" s="21" t="s">
        <v>19096</v>
      </c>
      <c r="M1418" s="21" t="s">
        <v>19388</v>
      </c>
      <c r="N1418" s="21" t="s">
        <v>19103</v>
      </c>
      <c r="O1418" s="21" t="s">
        <v>20815</v>
      </c>
      <c r="P1418" s="21" t="s">
        <v>20816</v>
      </c>
      <c r="Q1418" s="33">
        <v>-2201</v>
      </c>
      <c r="R1418" s="33">
        <v>50</v>
      </c>
      <c r="S1418" s="33">
        <v>0</v>
      </c>
      <c r="T1418" s="33">
        <v>50</v>
      </c>
      <c r="U1418" s="33">
        <v>0</v>
      </c>
      <c r="V1418" s="33">
        <v>0</v>
      </c>
      <c r="W1418" s="23">
        <v>0</v>
      </c>
      <c r="X1418" s="23">
        <v>11.2</v>
      </c>
      <c r="Y1418" s="21" t="s">
        <v>19097</v>
      </c>
      <c r="Z1418" s="23">
        <v>56</v>
      </c>
      <c r="AA1418" s="23">
        <v>616</v>
      </c>
      <c r="AB1418" s="22">
        <v>42754</v>
      </c>
    </row>
    <row r="1419" spans="1:28" x14ac:dyDescent="0.25">
      <c r="A1419" t="s">
        <v>736</v>
      </c>
      <c r="B1419" t="e">
        <f>VLOOKUP(O1419+0,'de para'!K:O,3,0)</f>
        <v>#N/A</v>
      </c>
      <c r="C1419" t="str">
        <f t="shared" si="22"/>
        <v>3000</v>
      </c>
      <c r="D1419" t="str">
        <f>IFERROR(VLOOKUP(G1419+0,'de para'!A:C,3,0),"")</f>
        <v/>
      </c>
      <c r="E1419" t="str">
        <f>IF(VLOOKUP(G1419+0,'de para'!E:H,4,0)="EX","Externo","Interno")</f>
        <v>Interno</v>
      </c>
      <c r="F1419" s="18" t="s">
        <v>21171</v>
      </c>
      <c r="G1419" s="18">
        <v>190</v>
      </c>
      <c r="H1419" s="18" t="s">
        <v>19095</v>
      </c>
      <c r="I1419" s="18" t="s">
        <v>1151</v>
      </c>
      <c r="J1419" s="19">
        <v>42754</v>
      </c>
      <c r="K1419" s="18" t="s">
        <v>19626</v>
      </c>
      <c r="L1419" s="18" t="s">
        <v>19096</v>
      </c>
      <c r="M1419" s="18" t="s">
        <v>19388</v>
      </c>
      <c r="N1419" s="18" t="s">
        <v>19291</v>
      </c>
      <c r="O1419" s="18" t="s">
        <v>20817</v>
      </c>
      <c r="P1419" s="18" t="s">
        <v>20818</v>
      </c>
      <c r="Q1419" s="32">
        <v>-175</v>
      </c>
      <c r="R1419" s="32">
        <v>25</v>
      </c>
      <c r="S1419" s="32">
        <v>0</v>
      </c>
      <c r="T1419" s="32">
        <v>25</v>
      </c>
      <c r="U1419" s="32">
        <v>0</v>
      </c>
      <c r="V1419" s="32">
        <v>0</v>
      </c>
      <c r="W1419" s="20">
        <v>0</v>
      </c>
      <c r="X1419" s="20">
        <v>11.2</v>
      </c>
      <c r="Y1419" s="18" t="s">
        <v>19097</v>
      </c>
      <c r="Z1419" s="20">
        <v>28</v>
      </c>
      <c r="AA1419" s="20">
        <v>308</v>
      </c>
      <c r="AB1419" s="19">
        <v>42754</v>
      </c>
    </row>
    <row r="1420" spans="1:28" x14ac:dyDescent="0.25">
      <c r="A1420" t="s">
        <v>736</v>
      </c>
      <c r="B1420" t="e">
        <f>VLOOKUP(O1420+0,'de para'!K:O,3,0)</f>
        <v>#N/A</v>
      </c>
      <c r="C1420" t="str">
        <f t="shared" si="22"/>
        <v>3000</v>
      </c>
      <c r="D1420" t="str">
        <f>IFERROR(VLOOKUP(G1420+0,'de para'!A:C,3,0),"")</f>
        <v/>
      </c>
      <c r="E1420" t="str">
        <f>IF(VLOOKUP(G1420+0,'de para'!E:H,4,0)="EX","Externo","Interno")</f>
        <v>Interno</v>
      </c>
      <c r="F1420" s="21" t="s">
        <v>21172</v>
      </c>
      <c r="G1420" s="21">
        <v>1486</v>
      </c>
      <c r="H1420" s="21" t="s">
        <v>19095</v>
      </c>
      <c r="I1420" s="21" t="s">
        <v>3499</v>
      </c>
      <c r="J1420" s="22">
        <v>42754</v>
      </c>
      <c r="K1420" s="21" t="s">
        <v>19626</v>
      </c>
      <c r="L1420" s="21" t="s">
        <v>19096</v>
      </c>
      <c r="M1420" s="21" t="s">
        <v>19107</v>
      </c>
      <c r="N1420" s="21" t="s">
        <v>19095</v>
      </c>
      <c r="O1420" s="21" t="s">
        <v>20809</v>
      </c>
      <c r="P1420" s="21" t="s">
        <v>20810</v>
      </c>
      <c r="Q1420" s="33">
        <v>-300</v>
      </c>
      <c r="R1420" s="33">
        <v>25</v>
      </c>
      <c r="S1420" s="33">
        <v>0</v>
      </c>
      <c r="T1420" s="33">
        <v>25</v>
      </c>
      <c r="U1420" s="33">
        <v>0</v>
      </c>
      <c r="V1420" s="33">
        <v>0</v>
      </c>
      <c r="W1420" s="23">
        <v>0</v>
      </c>
      <c r="X1420" s="23">
        <v>11.2</v>
      </c>
      <c r="Y1420" s="21" t="s">
        <v>19097</v>
      </c>
      <c r="Z1420" s="23">
        <v>28</v>
      </c>
      <c r="AA1420" s="23">
        <v>308</v>
      </c>
      <c r="AB1420" s="22">
        <v>42754</v>
      </c>
    </row>
    <row r="1421" spans="1:28" x14ac:dyDescent="0.25">
      <c r="A1421" t="s">
        <v>736</v>
      </c>
      <c r="B1421" t="e">
        <f>VLOOKUP(O1421+0,'de para'!K:O,3,0)</f>
        <v>#N/A</v>
      </c>
      <c r="C1421" t="str">
        <f t="shared" si="22"/>
        <v>3000</v>
      </c>
      <c r="D1421" t="str">
        <f>IFERROR(VLOOKUP(G1421+0,'de para'!A:C,3,0),"")</f>
        <v/>
      </c>
      <c r="E1421" t="str">
        <f>IF(VLOOKUP(G1421+0,'de para'!E:H,4,0)="EX","Externo","Interno")</f>
        <v>Interno</v>
      </c>
      <c r="F1421" s="18" t="s">
        <v>21172</v>
      </c>
      <c r="G1421" s="18">
        <v>1486</v>
      </c>
      <c r="H1421" s="18" t="s">
        <v>19095</v>
      </c>
      <c r="I1421" s="18" t="s">
        <v>3499</v>
      </c>
      <c r="J1421" s="19">
        <v>42754</v>
      </c>
      <c r="K1421" s="18" t="s">
        <v>19626</v>
      </c>
      <c r="L1421" s="18" t="s">
        <v>19096</v>
      </c>
      <c r="M1421" s="18" t="s">
        <v>19107</v>
      </c>
      <c r="N1421" s="18" t="s">
        <v>19102</v>
      </c>
      <c r="O1421" s="18" t="s">
        <v>20813</v>
      </c>
      <c r="P1421" s="18" t="s">
        <v>20814</v>
      </c>
      <c r="Q1421" s="32">
        <v>1525</v>
      </c>
      <c r="R1421" s="32">
        <v>50</v>
      </c>
      <c r="S1421" s="32">
        <v>0</v>
      </c>
      <c r="T1421" s="32">
        <v>50</v>
      </c>
      <c r="U1421" s="32">
        <v>0</v>
      </c>
      <c r="V1421" s="32">
        <v>0</v>
      </c>
      <c r="W1421" s="20">
        <v>0</v>
      </c>
      <c r="X1421" s="20">
        <v>11.2</v>
      </c>
      <c r="Y1421" s="18" t="s">
        <v>19097</v>
      </c>
      <c r="Z1421" s="20">
        <v>56</v>
      </c>
      <c r="AA1421" s="20">
        <v>616</v>
      </c>
      <c r="AB1421" s="19">
        <v>42754</v>
      </c>
    </row>
    <row r="1422" spans="1:28" x14ac:dyDescent="0.25">
      <c r="A1422" t="s">
        <v>736</v>
      </c>
      <c r="B1422" t="e">
        <f>VLOOKUP(O1422+0,'de para'!K:O,3,0)</f>
        <v>#N/A</v>
      </c>
      <c r="C1422" t="str">
        <f t="shared" si="22"/>
        <v>3000</v>
      </c>
      <c r="D1422" t="str">
        <f>IFERROR(VLOOKUP(G1422+0,'de para'!A:C,3,0),"")</f>
        <v/>
      </c>
      <c r="E1422" t="str">
        <f>IF(VLOOKUP(G1422+0,'de para'!E:H,4,0)="EX","Externo","Interno")</f>
        <v>Interno</v>
      </c>
      <c r="F1422" s="21" t="s">
        <v>21172</v>
      </c>
      <c r="G1422" s="21">
        <v>1486</v>
      </c>
      <c r="H1422" s="21" t="s">
        <v>19095</v>
      </c>
      <c r="I1422" s="21" t="s">
        <v>3499</v>
      </c>
      <c r="J1422" s="22">
        <v>42754</v>
      </c>
      <c r="K1422" s="21" t="s">
        <v>19626</v>
      </c>
      <c r="L1422" s="21" t="s">
        <v>19096</v>
      </c>
      <c r="M1422" s="21" t="s">
        <v>19107</v>
      </c>
      <c r="N1422" s="21" t="s">
        <v>19108</v>
      </c>
      <c r="O1422" s="21" t="s">
        <v>20815</v>
      </c>
      <c r="P1422" s="21" t="s">
        <v>20816</v>
      </c>
      <c r="Q1422" s="33">
        <v>-2251</v>
      </c>
      <c r="R1422" s="33">
        <v>125</v>
      </c>
      <c r="S1422" s="33">
        <v>0</v>
      </c>
      <c r="T1422" s="33">
        <v>125</v>
      </c>
      <c r="U1422" s="33">
        <v>0</v>
      </c>
      <c r="V1422" s="33">
        <v>0</v>
      </c>
      <c r="W1422" s="23">
        <v>0</v>
      </c>
      <c r="X1422" s="23">
        <v>11.2</v>
      </c>
      <c r="Y1422" s="21" t="s">
        <v>19097</v>
      </c>
      <c r="Z1422" s="23">
        <v>140</v>
      </c>
      <c r="AA1422" s="23">
        <v>1540</v>
      </c>
      <c r="AB1422" s="22">
        <v>42754</v>
      </c>
    </row>
    <row r="1423" spans="1:28" x14ac:dyDescent="0.25">
      <c r="A1423" t="s">
        <v>736</v>
      </c>
      <c r="B1423" t="str">
        <f>VLOOKUP(O1423+0,'de para'!K:O,3,0)</f>
        <v>NA</v>
      </c>
      <c r="C1423" t="str">
        <f t="shared" si="22"/>
        <v>3001</v>
      </c>
      <c r="D1423" t="str">
        <f>IFERROR(VLOOKUP(G1423+0,'de para'!A:C,3,0),"")</f>
        <v/>
      </c>
      <c r="E1423" t="str">
        <f>IF(VLOOKUP(G1423+0,'de para'!E:H,4,0)="EX","Externo","Interno")</f>
        <v>Interno</v>
      </c>
      <c r="F1423" s="18" t="s">
        <v>21172</v>
      </c>
      <c r="G1423" s="18">
        <v>1486</v>
      </c>
      <c r="H1423" s="18" t="s">
        <v>19095</v>
      </c>
      <c r="I1423" s="18" t="s">
        <v>3499</v>
      </c>
      <c r="J1423" s="19">
        <v>42754</v>
      </c>
      <c r="K1423" s="18" t="s">
        <v>19626</v>
      </c>
      <c r="L1423" s="18" t="s">
        <v>19096</v>
      </c>
      <c r="M1423" s="18" t="s">
        <v>19107</v>
      </c>
      <c r="N1423" s="18" t="s">
        <v>19103</v>
      </c>
      <c r="O1423" s="18" t="s">
        <v>20581</v>
      </c>
      <c r="P1423" s="18" t="s">
        <v>10122</v>
      </c>
      <c r="Q1423" s="32">
        <v>3174</v>
      </c>
      <c r="R1423" s="32">
        <v>50</v>
      </c>
      <c r="S1423" s="32">
        <v>0</v>
      </c>
      <c r="T1423" s="32">
        <v>50</v>
      </c>
      <c r="U1423" s="32">
        <v>0</v>
      </c>
      <c r="V1423" s="32">
        <v>0</v>
      </c>
      <c r="W1423" s="20">
        <v>0</v>
      </c>
      <c r="X1423" s="20">
        <v>8.69</v>
      </c>
      <c r="Y1423" s="18" t="s">
        <v>19097</v>
      </c>
      <c r="Z1423" s="20">
        <v>0</v>
      </c>
      <c r="AA1423" s="20">
        <v>434.5</v>
      </c>
      <c r="AB1423" s="19">
        <v>42754</v>
      </c>
    </row>
    <row r="1424" spans="1:28" x14ac:dyDescent="0.25">
      <c r="A1424" t="s">
        <v>736</v>
      </c>
      <c r="B1424" t="str">
        <f>VLOOKUP(O1424+0,'de para'!K:O,3,0)</f>
        <v>NA</v>
      </c>
      <c r="C1424" t="str">
        <f t="shared" si="22"/>
        <v>3001</v>
      </c>
      <c r="D1424" t="str">
        <f>IFERROR(VLOOKUP(G1424+0,'de para'!A:C,3,0),"")</f>
        <v/>
      </c>
      <c r="E1424" t="str">
        <f>IF(VLOOKUP(G1424+0,'de para'!E:H,4,0)="EX","Externo","Interno")</f>
        <v>Interno</v>
      </c>
      <c r="F1424" s="21" t="s">
        <v>21172</v>
      </c>
      <c r="G1424" s="21">
        <v>1486</v>
      </c>
      <c r="H1424" s="21" t="s">
        <v>19095</v>
      </c>
      <c r="I1424" s="21" t="s">
        <v>3499</v>
      </c>
      <c r="J1424" s="22">
        <v>42754</v>
      </c>
      <c r="K1424" s="21" t="s">
        <v>19626</v>
      </c>
      <c r="L1424" s="21" t="s">
        <v>19096</v>
      </c>
      <c r="M1424" s="21" t="s">
        <v>19107</v>
      </c>
      <c r="N1424" s="21" t="s">
        <v>19291</v>
      </c>
      <c r="O1424" s="21" t="s">
        <v>19199</v>
      </c>
      <c r="P1424" s="21" t="s">
        <v>797</v>
      </c>
      <c r="Q1424" s="33">
        <v>3674</v>
      </c>
      <c r="R1424" s="33">
        <v>50</v>
      </c>
      <c r="S1424" s="33">
        <v>0</v>
      </c>
      <c r="T1424" s="33">
        <v>50</v>
      </c>
      <c r="U1424" s="33">
        <v>0</v>
      </c>
      <c r="V1424" s="33">
        <v>0</v>
      </c>
      <c r="W1424" s="23">
        <v>0</v>
      </c>
      <c r="X1424" s="23">
        <v>9.69</v>
      </c>
      <c r="Y1424" s="21" t="s">
        <v>19097</v>
      </c>
      <c r="Z1424" s="23">
        <v>0</v>
      </c>
      <c r="AA1424" s="23">
        <v>484.5</v>
      </c>
      <c r="AB1424" s="22">
        <v>42754</v>
      </c>
    </row>
    <row r="1425" spans="1:28" x14ac:dyDescent="0.25">
      <c r="A1425" t="s">
        <v>736</v>
      </c>
      <c r="B1425" t="str">
        <f>VLOOKUP(O1425+0,'de para'!K:O,3,0)</f>
        <v>NA</v>
      </c>
      <c r="C1425" t="str">
        <f t="shared" si="22"/>
        <v>3001</v>
      </c>
      <c r="D1425" t="str">
        <f>IFERROR(VLOOKUP(G1425+0,'de para'!A:C,3,0),"")</f>
        <v/>
      </c>
      <c r="E1425" t="str">
        <f>IF(VLOOKUP(G1425+0,'de para'!E:H,4,0)="EX","Externo","Interno")</f>
        <v>Interno</v>
      </c>
      <c r="F1425" s="18" t="s">
        <v>21172</v>
      </c>
      <c r="G1425" s="18">
        <v>1486</v>
      </c>
      <c r="H1425" s="18" t="s">
        <v>19095</v>
      </c>
      <c r="I1425" s="18" t="s">
        <v>3499</v>
      </c>
      <c r="J1425" s="19">
        <v>42754</v>
      </c>
      <c r="K1425" s="18" t="s">
        <v>19626</v>
      </c>
      <c r="L1425" s="18" t="s">
        <v>19096</v>
      </c>
      <c r="M1425" s="18" t="s">
        <v>19107</v>
      </c>
      <c r="N1425" s="18" t="s">
        <v>19104</v>
      </c>
      <c r="O1425" s="18" t="s">
        <v>20568</v>
      </c>
      <c r="P1425" s="18" t="s">
        <v>800</v>
      </c>
      <c r="Q1425" s="32">
        <v>7409</v>
      </c>
      <c r="R1425" s="32">
        <v>30</v>
      </c>
      <c r="S1425" s="32">
        <v>0</v>
      </c>
      <c r="T1425" s="32">
        <v>30</v>
      </c>
      <c r="U1425" s="32">
        <v>0</v>
      </c>
      <c r="V1425" s="32">
        <v>0</v>
      </c>
      <c r="W1425" s="20">
        <v>0</v>
      </c>
      <c r="X1425" s="20">
        <v>2.37</v>
      </c>
      <c r="Y1425" s="18" t="s">
        <v>19097</v>
      </c>
      <c r="Z1425" s="20">
        <v>0</v>
      </c>
      <c r="AA1425" s="20">
        <v>71.099999999999994</v>
      </c>
      <c r="AB1425" s="19">
        <v>42754</v>
      </c>
    </row>
    <row r="1426" spans="1:28" x14ac:dyDescent="0.25">
      <c r="A1426" t="s">
        <v>736</v>
      </c>
      <c r="B1426" t="str">
        <f>VLOOKUP(O1426+0,'de para'!K:O,3,0)</f>
        <v>NA</v>
      </c>
      <c r="C1426" t="str">
        <f t="shared" si="22"/>
        <v>3002</v>
      </c>
      <c r="D1426" t="str">
        <f>IFERROR(VLOOKUP(G1426+0,'de para'!A:C,3,0),"")</f>
        <v/>
      </c>
      <c r="E1426" t="str">
        <f>IF(VLOOKUP(G1426+0,'de para'!E:H,4,0)="EX","Externo","Interno")</f>
        <v>Interno</v>
      </c>
      <c r="F1426" s="21" t="s">
        <v>21172</v>
      </c>
      <c r="G1426" s="21">
        <v>1486</v>
      </c>
      <c r="H1426" s="21" t="s">
        <v>19095</v>
      </c>
      <c r="I1426" s="21" t="s">
        <v>3499</v>
      </c>
      <c r="J1426" s="22">
        <v>42754</v>
      </c>
      <c r="K1426" s="21" t="s">
        <v>19626</v>
      </c>
      <c r="L1426" s="21" t="s">
        <v>19096</v>
      </c>
      <c r="M1426" s="21" t="s">
        <v>19107</v>
      </c>
      <c r="N1426" s="21" t="s">
        <v>19112</v>
      </c>
      <c r="O1426" s="21" t="s">
        <v>20562</v>
      </c>
      <c r="P1426" s="21" t="s">
        <v>803</v>
      </c>
      <c r="Q1426" s="33">
        <v>-720</v>
      </c>
      <c r="R1426" s="33">
        <v>20</v>
      </c>
      <c r="S1426" s="33">
        <v>0</v>
      </c>
      <c r="T1426" s="33">
        <v>20</v>
      </c>
      <c r="U1426" s="33">
        <v>0</v>
      </c>
      <c r="V1426" s="33">
        <v>0</v>
      </c>
      <c r="W1426" s="23">
        <v>0</v>
      </c>
      <c r="X1426" s="23">
        <v>5.62</v>
      </c>
      <c r="Y1426" s="21" t="s">
        <v>19097</v>
      </c>
      <c r="Z1426" s="23">
        <v>0</v>
      </c>
      <c r="AA1426" s="23">
        <v>112.4</v>
      </c>
      <c r="AB1426" s="22">
        <v>42754</v>
      </c>
    </row>
    <row r="1427" spans="1:28" x14ac:dyDescent="0.25">
      <c r="A1427" t="s">
        <v>736</v>
      </c>
      <c r="B1427" t="str">
        <f>VLOOKUP(O1427+0,'de para'!K:O,3,0)</f>
        <v>NA</v>
      </c>
      <c r="C1427" t="str">
        <f t="shared" si="22"/>
        <v>3002</v>
      </c>
      <c r="D1427" t="str">
        <f>IFERROR(VLOOKUP(G1427+0,'de para'!A:C,3,0),"")</f>
        <v/>
      </c>
      <c r="E1427" t="str">
        <f>IF(VLOOKUP(G1427+0,'de para'!E:H,4,0)="EX","Externo","Interno")</f>
        <v>Interno</v>
      </c>
      <c r="F1427" s="18" t="s">
        <v>21172</v>
      </c>
      <c r="G1427" s="18">
        <v>1486</v>
      </c>
      <c r="H1427" s="18" t="s">
        <v>19095</v>
      </c>
      <c r="I1427" s="18" t="s">
        <v>3499</v>
      </c>
      <c r="J1427" s="19">
        <v>42754</v>
      </c>
      <c r="K1427" s="18" t="s">
        <v>19626</v>
      </c>
      <c r="L1427" s="18" t="s">
        <v>19096</v>
      </c>
      <c r="M1427" s="18" t="s">
        <v>19107</v>
      </c>
      <c r="N1427" s="18" t="s">
        <v>19113</v>
      </c>
      <c r="O1427" s="18" t="s">
        <v>20570</v>
      </c>
      <c r="P1427" s="18" t="s">
        <v>812</v>
      </c>
      <c r="Q1427" s="32">
        <v>19</v>
      </c>
      <c r="R1427" s="32">
        <v>1</v>
      </c>
      <c r="S1427" s="32">
        <v>0</v>
      </c>
      <c r="T1427" s="32">
        <v>1</v>
      </c>
      <c r="U1427" s="32">
        <v>0</v>
      </c>
      <c r="V1427" s="32">
        <v>0</v>
      </c>
      <c r="W1427" s="20">
        <v>0</v>
      </c>
      <c r="X1427" s="20">
        <v>52.44</v>
      </c>
      <c r="Y1427" s="18" t="s">
        <v>19097</v>
      </c>
      <c r="Z1427" s="20">
        <v>0</v>
      </c>
      <c r="AA1427" s="20">
        <v>52.44</v>
      </c>
      <c r="AB1427" s="19">
        <v>42754</v>
      </c>
    </row>
    <row r="1428" spans="1:28" x14ac:dyDescent="0.25">
      <c r="A1428" t="s">
        <v>736</v>
      </c>
      <c r="B1428" t="str">
        <f>VLOOKUP(O1428+0,'de para'!K:O,3,0)</f>
        <v>NA</v>
      </c>
      <c r="C1428" t="str">
        <f t="shared" si="22"/>
        <v>3001</v>
      </c>
      <c r="D1428" t="str">
        <f>IFERROR(VLOOKUP(G1428+0,'de para'!A:C,3,0),"")</f>
        <v/>
      </c>
      <c r="E1428" t="str">
        <f>IF(VLOOKUP(G1428+0,'de para'!E:H,4,0)="EX","Externo","Interno")</f>
        <v>Interno</v>
      </c>
      <c r="F1428" s="21" t="s">
        <v>21172</v>
      </c>
      <c r="G1428" s="21">
        <v>1486</v>
      </c>
      <c r="H1428" s="21" t="s">
        <v>19095</v>
      </c>
      <c r="I1428" s="21" t="s">
        <v>3499</v>
      </c>
      <c r="J1428" s="22">
        <v>42754</v>
      </c>
      <c r="K1428" s="21" t="s">
        <v>19626</v>
      </c>
      <c r="L1428" s="21" t="s">
        <v>19096</v>
      </c>
      <c r="M1428" s="21" t="s">
        <v>19107</v>
      </c>
      <c r="N1428" s="21" t="s">
        <v>19340</v>
      </c>
      <c r="O1428" s="21" t="s">
        <v>20571</v>
      </c>
      <c r="P1428" s="21" t="s">
        <v>805</v>
      </c>
      <c r="Q1428" s="33">
        <v>623</v>
      </c>
      <c r="R1428" s="33">
        <v>6</v>
      </c>
      <c r="S1428" s="33">
        <v>0</v>
      </c>
      <c r="T1428" s="33">
        <v>6</v>
      </c>
      <c r="U1428" s="33">
        <v>0</v>
      </c>
      <c r="V1428" s="33">
        <v>0</v>
      </c>
      <c r="W1428" s="23">
        <v>0</v>
      </c>
      <c r="X1428" s="23">
        <v>10.66</v>
      </c>
      <c r="Y1428" s="21" t="s">
        <v>19097</v>
      </c>
      <c r="Z1428" s="23">
        <v>0</v>
      </c>
      <c r="AA1428" s="23">
        <v>63.96</v>
      </c>
      <c r="AB1428" s="22">
        <v>42754</v>
      </c>
    </row>
    <row r="1429" spans="1:28" x14ac:dyDescent="0.25">
      <c r="A1429" t="s">
        <v>736</v>
      </c>
      <c r="B1429" t="e">
        <f>VLOOKUP(O1429+0,'de para'!K:O,3,0)</f>
        <v>#N/A</v>
      </c>
      <c r="C1429" t="str">
        <f t="shared" si="22"/>
        <v>3000</v>
      </c>
      <c r="D1429" t="str">
        <f>IFERROR(VLOOKUP(G1429+0,'de para'!A:C,3,0),"")</f>
        <v/>
      </c>
      <c r="E1429" t="str">
        <f>IF(VLOOKUP(G1429+0,'de para'!E:H,4,0)="EX","Externo","Interno")</f>
        <v>Interno</v>
      </c>
      <c r="F1429" s="18" t="s">
        <v>21173</v>
      </c>
      <c r="G1429" s="18">
        <v>1204</v>
      </c>
      <c r="H1429" s="18" t="s">
        <v>19095</v>
      </c>
      <c r="I1429" s="18" t="s">
        <v>2982</v>
      </c>
      <c r="J1429" s="19">
        <v>42754</v>
      </c>
      <c r="K1429" s="18" t="s">
        <v>19626</v>
      </c>
      <c r="L1429" s="18" t="s">
        <v>19096</v>
      </c>
      <c r="M1429" s="18" t="s">
        <v>19100</v>
      </c>
      <c r="N1429" s="18" t="s">
        <v>19095</v>
      </c>
      <c r="O1429" s="18" t="s">
        <v>20809</v>
      </c>
      <c r="P1429" s="18" t="s">
        <v>20810</v>
      </c>
      <c r="Q1429" s="32">
        <v>-325</v>
      </c>
      <c r="R1429" s="32">
        <v>25</v>
      </c>
      <c r="S1429" s="32">
        <v>0</v>
      </c>
      <c r="T1429" s="32">
        <v>25</v>
      </c>
      <c r="U1429" s="32">
        <v>0</v>
      </c>
      <c r="V1429" s="32">
        <v>0</v>
      </c>
      <c r="W1429" s="20">
        <v>0</v>
      </c>
      <c r="X1429" s="20">
        <v>11.2</v>
      </c>
      <c r="Y1429" s="18" t="s">
        <v>19097</v>
      </c>
      <c r="Z1429" s="20">
        <v>28</v>
      </c>
      <c r="AA1429" s="20">
        <v>308</v>
      </c>
      <c r="AB1429" s="19">
        <v>42754</v>
      </c>
    </row>
    <row r="1430" spans="1:28" x14ac:dyDescent="0.25">
      <c r="A1430" t="s">
        <v>736</v>
      </c>
      <c r="B1430" t="e">
        <f>VLOOKUP(O1430+0,'de para'!K:O,3,0)</f>
        <v>#N/A</v>
      </c>
      <c r="C1430" t="str">
        <f t="shared" si="22"/>
        <v>3000</v>
      </c>
      <c r="D1430" t="str">
        <f>IFERROR(VLOOKUP(G1430+0,'de para'!A:C,3,0),"")</f>
        <v/>
      </c>
      <c r="E1430" t="str">
        <f>IF(VLOOKUP(G1430+0,'de para'!E:H,4,0)="EX","Externo","Interno")</f>
        <v>Interno</v>
      </c>
      <c r="F1430" s="21" t="s">
        <v>21173</v>
      </c>
      <c r="G1430" s="21">
        <v>1204</v>
      </c>
      <c r="H1430" s="21" t="s">
        <v>19095</v>
      </c>
      <c r="I1430" s="21" t="s">
        <v>2982</v>
      </c>
      <c r="J1430" s="22">
        <v>42754</v>
      </c>
      <c r="K1430" s="21" t="s">
        <v>19626</v>
      </c>
      <c r="L1430" s="21" t="s">
        <v>19096</v>
      </c>
      <c r="M1430" s="21" t="s">
        <v>19100</v>
      </c>
      <c r="N1430" s="21" t="s">
        <v>19102</v>
      </c>
      <c r="O1430" s="21" t="s">
        <v>20815</v>
      </c>
      <c r="P1430" s="21" t="s">
        <v>20816</v>
      </c>
      <c r="Q1430" s="33">
        <v>-2376</v>
      </c>
      <c r="R1430" s="33">
        <v>500</v>
      </c>
      <c r="S1430" s="33">
        <v>0</v>
      </c>
      <c r="T1430" s="33">
        <v>500</v>
      </c>
      <c r="U1430" s="33">
        <v>0</v>
      </c>
      <c r="V1430" s="33">
        <v>0</v>
      </c>
      <c r="W1430" s="23">
        <v>0</v>
      </c>
      <c r="X1430" s="23">
        <v>11.2</v>
      </c>
      <c r="Y1430" s="21" t="s">
        <v>19097</v>
      </c>
      <c r="Z1430" s="23">
        <v>560</v>
      </c>
      <c r="AA1430" s="23">
        <v>6160</v>
      </c>
      <c r="AB1430" s="22">
        <v>42754</v>
      </c>
    </row>
    <row r="1431" spans="1:28" x14ac:dyDescent="0.25">
      <c r="A1431" t="s">
        <v>736</v>
      </c>
      <c r="B1431" t="str">
        <f>VLOOKUP(O1431+0,'de para'!K:O,3,0)</f>
        <v>NA</v>
      </c>
      <c r="C1431" t="str">
        <f t="shared" si="22"/>
        <v>3001</v>
      </c>
      <c r="D1431" t="str">
        <f>IFERROR(VLOOKUP(G1431+0,'de para'!A:C,3,0),"")</f>
        <v/>
      </c>
      <c r="E1431" t="str">
        <f>IF(VLOOKUP(G1431+0,'de para'!E:H,4,0)="EX","Externo","Interno")</f>
        <v>Interno</v>
      </c>
      <c r="F1431" s="18" t="s">
        <v>21173</v>
      </c>
      <c r="G1431" s="18">
        <v>1204</v>
      </c>
      <c r="H1431" s="18" t="s">
        <v>19095</v>
      </c>
      <c r="I1431" s="18" t="s">
        <v>2982</v>
      </c>
      <c r="J1431" s="19">
        <v>42754</v>
      </c>
      <c r="K1431" s="18" t="s">
        <v>19626</v>
      </c>
      <c r="L1431" s="18" t="s">
        <v>19096</v>
      </c>
      <c r="M1431" s="18" t="s">
        <v>19100</v>
      </c>
      <c r="N1431" s="18" t="s">
        <v>19108</v>
      </c>
      <c r="O1431" s="18" t="s">
        <v>20581</v>
      </c>
      <c r="P1431" s="18" t="s">
        <v>10122</v>
      </c>
      <c r="Q1431" s="32">
        <v>3124</v>
      </c>
      <c r="R1431" s="32">
        <v>25</v>
      </c>
      <c r="S1431" s="32">
        <v>0</v>
      </c>
      <c r="T1431" s="32">
        <v>25</v>
      </c>
      <c r="U1431" s="32">
        <v>0</v>
      </c>
      <c r="V1431" s="32">
        <v>0</v>
      </c>
      <c r="W1431" s="20">
        <v>0</v>
      </c>
      <c r="X1431" s="20">
        <v>8.69</v>
      </c>
      <c r="Y1431" s="18" t="s">
        <v>19097</v>
      </c>
      <c r="Z1431" s="20">
        <v>0</v>
      </c>
      <c r="AA1431" s="20">
        <v>217.25</v>
      </c>
      <c r="AB1431" s="19">
        <v>42754</v>
      </c>
    </row>
    <row r="1432" spans="1:28" x14ac:dyDescent="0.25">
      <c r="A1432" t="s">
        <v>736</v>
      </c>
      <c r="B1432" t="str">
        <f>VLOOKUP(O1432+0,'de para'!K:O,3,0)</f>
        <v>NA</v>
      </c>
      <c r="C1432" t="str">
        <f t="shared" si="22"/>
        <v>3001</v>
      </c>
      <c r="D1432" t="str">
        <f>IFERROR(VLOOKUP(G1432+0,'de para'!A:C,3,0),"")</f>
        <v/>
      </c>
      <c r="E1432" t="str">
        <f>IF(VLOOKUP(G1432+0,'de para'!E:H,4,0)="EX","Externo","Interno")</f>
        <v>Interno</v>
      </c>
      <c r="F1432" s="21" t="s">
        <v>21173</v>
      </c>
      <c r="G1432" s="21">
        <v>1204</v>
      </c>
      <c r="H1432" s="21" t="s">
        <v>19095</v>
      </c>
      <c r="I1432" s="21" t="s">
        <v>2982</v>
      </c>
      <c r="J1432" s="22">
        <v>42754</v>
      </c>
      <c r="K1432" s="21" t="s">
        <v>19626</v>
      </c>
      <c r="L1432" s="21" t="s">
        <v>19096</v>
      </c>
      <c r="M1432" s="21" t="s">
        <v>19100</v>
      </c>
      <c r="N1432" s="21" t="s">
        <v>19103</v>
      </c>
      <c r="O1432" s="21" t="s">
        <v>19199</v>
      </c>
      <c r="P1432" s="21" t="s">
        <v>797</v>
      </c>
      <c r="Q1432" s="33">
        <v>3624</v>
      </c>
      <c r="R1432" s="33">
        <v>75</v>
      </c>
      <c r="S1432" s="33">
        <v>0</v>
      </c>
      <c r="T1432" s="33">
        <v>75</v>
      </c>
      <c r="U1432" s="33">
        <v>0</v>
      </c>
      <c r="V1432" s="33">
        <v>0</v>
      </c>
      <c r="W1432" s="23">
        <v>0</v>
      </c>
      <c r="X1432" s="23">
        <v>9.69</v>
      </c>
      <c r="Y1432" s="21" t="s">
        <v>19097</v>
      </c>
      <c r="Z1432" s="23">
        <v>0</v>
      </c>
      <c r="AA1432" s="23">
        <v>726.75</v>
      </c>
      <c r="AB1432" s="22">
        <v>42754</v>
      </c>
    </row>
    <row r="1433" spans="1:28" x14ac:dyDescent="0.25">
      <c r="A1433" t="s">
        <v>736</v>
      </c>
      <c r="B1433" t="str">
        <f>VLOOKUP(O1433+0,'de para'!K:O,3,0)</f>
        <v>NA</v>
      </c>
      <c r="C1433" t="str">
        <f t="shared" si="22"/>
        <v>3001</v>
      </c>
      <c r="D1433" t="str">
        <f>IFERROR(VLOOKUP(G1433+0,'de para'!A:C,3,0),"")</f>
        <v/>
      </c>
      <c r="E1433" t="str">
        <f>IF(VLOOKUP(G1433+0,'de para'!E:H,4,0)="EX","Externo","Interno")</f>
        <v>Interno</v>
      </c>
      <c r="F1433" s="18" t="s">
        <v>21173</v>
      </c>
      <c r="G1433" s="18">
        <v>1204</v>
      </c>
      <c r="H1433" s="18" t="s">
        <v>19095</v>
      </c>
      <c r="I1433" s="18" t="s">
        <v>2982</v>
      </c>
      <c r="J1433" s="19">
        <v>42754</v>
      </c>
      <c r="K1433" s="18" t="s">
        <v>19626</v>
      </c>
      <c r="L1433" s="18" t="s">
        <v>19096</v>
      </c>
      <c r="M1433" s="18" t="s">
        <v>19100</v>
      </c>
      <c r="N1433" s="18" t="s">
        <v>19291</v>
      </c>
      <c r="O1433" s="18" t="s">
        <v>20568</v>
      </c>
      <c r="P1433" s="18" t="s">
        <v>800</v>
      </c>
      <c r="Q1433" s="32">
        <v>7379</v>
      </c>
      <c r="R1433" s="32">
        <v>15</v>
      </c>
      <c r="S1433" s="32">
        <v>0</v>
      </c>
      <c r="T1433" s="32">
        <v>15</v>
      </c>
      <c r="U1433" s="32">
        <v>0</v>
      </c>
      <c r="V1433" s="32">
        <v>0</v>
      </c>
      <c r="W1433" s="20">
        <v>0</v>
      </c>
      <c r="X1433" s="20">
        <v>2.37</v>
      </c>
      <c r="Y1433" s="18" t="s">
        <v>19097</v>
      </c>
      <c r="Z1433" s="20">
        <v>0</v>
      </c>
      <c r="AA1433" s="20">
        <v>35.549999999999997</v>
      </c>
      <c r="AB1433" s="19">
        <v>42754</v>
      </c>
    </row>
    <row r="1434" spans="1:28" x14ac:dyDescent="0.25">
      <c r="A1434" t="s">
        <v>736</v>
      </c>
      <c r="B1434" t="str">
        <f>VLOOKUP(O1434+0,'de para'!K:O,3,0)</f>
        <v>NA</v>
      </c>
      <c r="C1434" t="str">
        <f t="shared" si="22"/>
        <v>3001</v>
      </c>
      <c r="D1434" t="str">
        <f>IFERROR(VLOOKUP(G1434+0,'de para'!A:C,3,0),"")</f>
        <v/>
      </c>
      <c r="E1434" t="str">
        <f>IF(VLOOKUP(G1434+0,'de para'!E:H,4,0)="EX","Externo","Interno")</f>
        <v>Interno</v>
      </c>
      <c r="F1434" s="21" t="s">
        <v>21173</v>
      </c>
      <c r="G1434" s="21">
        <v>1204</v>
      </c>
      <c r="H1434" s="21" t="s">
        <v>19095</v>
      </c>
      <c r="I1434" s="21" t="s">
        <v>2982</v>
      </c>
      <c r="J1434" s="22">
        <v>42754</v>
      </c>
      <c r="K1434" s="21" t="s">
        <v>19626</v>
      </c>
      <c r="L1434" s="21" t="s">
        <v>19096</v>
      </c>
      <c r="M1434" s="21" t="s">
        <v>19100</v>
      </c>
      <c r="N1434" s="21" t="s">
        <v>19104</v>
      </c>
      <c r="O1434" s="21" t="s">
        <v>20586</v>
      </c>
      <c r="P1434" s="21" t="s">
        <v>816</v>
      </c>
      <c r="Q1434" s="33">
        <v>1859</v>
      </c>
      <c r="R1434" s="33">
        <v>20</v>
      </c>
      <c r="S1434" s="33">
        <v>0</v>
      </c>
      <c r="T1434" s="33">
        <v>20</v>
      </c>
      <c r="U1434" s="33">
        <v>0</v>
      </c>
      <c r="V1434" s="33">
        <v>0</v>
      </c>
      <c r="W1434" s="23">
        <v>0</v>
      </c>
      <c r="X1434" s="23">
        <v>6.81</v>
      </c>
      <c r="Y1434" s="21" t="s">
        <v>19097</v>
      </c>
      <c r="Z1434" s="23">
        <v>0</v>
      </c>
      <c r="AA1434" s="23">
        <v>136.19999999999999</v>
      </c>
      <c r="AB1434" s="22">
        <v>42754</v>
      </c>
    </row>
    <row r="1435" spans="1:28" x14ac:dyDescent="0.25">
      <c r="A1435" t="s">
        <v>736</v>
      </c>
      <c r="B1435" t="str">
        <f>VLOOKUP(O1435+0,'de para'!K:O,3,0)</f>
        <v>NA</v>
      </c>
      <c r="C1435" t="str">
        <f t="shared" si="22"/>
        <v>3001</v>
      </c>
      <c r="D1435" t="str">
        <f>IFERROR(VLOOKUP(G1435+0,'de para'!A:C,3,0),"")</f>
        <v/>
      </c>
      <c r="E1435" t="str">
        <f>IF(VLOOKUP(G1435+0,'de para'!E:H,4,0)="EX","Externo","Interno")</f>
        <v>Interno</v>
      </c>
      <c r="F1435" s="18" t="s">
        <v>21173</v>
      </c>
      <c r="G1435" s="18">
        <v>1204</v>
      </c>
      <c r="H1435" s="18" t="s">
        <v>19095</v>
      </c>
      <c r="I1435" s="18" t="s">
        <v>2982</v>
      </c>
      <c r="J1435" s="19">
        <v>42754</v>
      </c>
      <c r="K1435" s="18" t="s">
        <v>19626</v>
      </c>
      <c r="L1435" s="18" t="s">
        <v>19096</v>
      </c>
      <c r="M1435" s="18" t="s">
        <v>19100</v>
      </c>
      <c r="N1435" s="18" t="s">
        <v>19112</v>
      </c>
      <c r="O1435" s="18" t="s">
        <v>20563</v>
      </c>
      <c r="P1435" s="18" t="s">
        <v>804</v>
      </c>
      <c r="Q1435" s="32">
        <v>790</v>
      </c>
      <c r="R1435" s="32">
        <v>6</v>
      </c>
      <c r="S1435" s="32">
        <v>0</v>
      </c>
      <c r="T1435" s="32">
        <v>6</v>
      </c>
      <c r="U1435" s="32">
        <v>0</v>
      </c>
      <c r="V1435" s="32">
        <v>0</v>
      </c>
      <c r="W1435" s="20">
        <v>0</v>
      </c>
      <c r="X1435" s="20">
        <v>7.49</v>
      </c>
      <c r="Y1435" s="18" t="s">
        <v>19097</v>
      </c>
      <c r="Z1435" s="20">
        <v>0</v>
      </c>
      <c r="AA1435" s="20">
        <v>44.94</v>
      </c>
      <c r="AB1435" s="19">
        <v>42754</v>
      </c>
    </row>
    <row r="1436" spans="1:28" x14ac:dyDescent="0.25">
      <c r="A1436" t="s">
        <v>736</v>
      </c>
      <c r="B1436" t="str">
        <f>VLOOKUP(O1436+0,'de para'!K:O,3,0)</f>
        <v>NA</v>
      </c>
      <c r="C1436" t="str">
        <f t="shared" si="22"/>
        <v>3001</v>
      </c>
      <c r="D1436" t="str">
        <f>IFERROR(VLOOKUP(G1436+0,'de para'!A:C,3,0),"")</f>
        <v/>
      </c>
      <c r="E1436" t="str">
        <f>IF(VLOOKUP(G1436+0,'de para'!E:H,4,0)="EX","Externo","Interno")</f>
        <v>Interno</v>
      </c>
      <c r="F1436" s="21" t="s">
        <v>21173</v>
      </c>
      <c r="G1436" s="21">
        <v>1204</v>
      </c>
      <c r="H1436" s="21" t="s">
        <v>19095</v>
      </c>
      <c r="I1436" s="21" t="s">
        <v>2982</v>
      </c>
      <c r="J1436" s="22">
        <v>42754</v>
      </c>
      <c r="K1436" s="21" t="s">
        <v>19626</v>
      </c>
      <c r="L1436" s="21" t="s">
        <v>19096</v>
      </c>
      <c r="M1436" s="21" t="s">
        <v>19100</v>
      </c>
      <c r="N1436" s="21" t="s">
        <v>19113</v>
      </c>
      <c r="O1436" s="21" t="s">
        <v>20571</v>
      </c>
      <c r="P1436" s="21" t="s">
        <v>805</v>
      </c>
      <c r="Q1436" s="33">
        <v>617</v>
      </c>
      <c r="R1436" s="33">
        <v>6</v>
      </c>
      <c r="S1436" s="33">
        <v>0</v>
      </c>
      <c r="T1436" s="33">
        <v>6</v>
      </c>
      <c r="U1436" s="33">
        <v>0</v>
      </c>
      <c r="V1436" s="33">
        <v>0</v>
      </c>
      <c r="W1436" s="23">
        <v>0</v>
      </c>
      <c r="X1436" s="23">
        <v>10.66</v>
      </c>
      <c r="Y1436" s="21" t="s">
        <v>19097</v>
      </c>
      <c r="Z1436" s="23">
        <v>0</v>
      </c>
      <c r="AA1436" s="23">
        <v>63.96</v>
      </c>
      <c r="AB1436" s="22">
        <v>42754</v>
      </c>
    </row>
    <row r="1437" spans="1:28" x14ac:dyDescent="0.25">
      <c r="A1437" t="s">
        <v>736</v>
      </c>
      <c r="B1437" t="str">
        <f>VLOOKUP(O1437+0,'de para'!K:O,3,0)</f>
        <v>NA</v>
      </c>
      <c r="C1437" t="str">
        <f t="shared" si="22"/>
        <v>3001</v>
      </c>
      <c r="D1437" t="str">
        <f>IFERROR(VLOOKUP(G1437+0,'de para'!A:C,3,0),"")</f>
        <v/>
      </c>
      <c r="E1437" t="str">
        <f>IF(VLOOKUP(G1437+0,'de para'!E:H,4,0)="EX","Externo","Interno")</f>
        <v>Interno</v>
      </c>
      <c r="F1437" s="18" t="s">
        <v>21173</v>
      </c>
      <c r="G1437" s="18">
        <v>1204</v>
      </c>
      <c r="H1437" s="18" t="s">
        <v>19095</v>
      </c>
      <c r="I1437" s="18" t="s">
        <v>2982</v>
      </c>
      <c r="J1437" s="19">
        <v>42754</v>
      </c>
      <c r="K1437" s="18" t="s">
        <v>19626</v>
      </c>
      <c r="L1437" s="18" t="s">
        <v>19096</v>
      </c>
      <c r="M1437" s="18" t="s">
        <v>19100</v>
      </c>
      <c r="N1437" s="18" t="s">
        <v>19340</v>
      </c>
      <c r="O1437" s="18" t="s">
        <v>20564</v>
      </c>
      <c r="P1437" s="18" t="s">
        <v>806</v>
      </c>
      <c r="Q1437" s="32">
        <v>1391</v>
      </c>
      <c r="R1437" s="32">
        <v>6</v>
      </c>
      <c r="S1437" s="32">
        <v>0</v>
      </c>
      <c r="T1437" s="32">
        <v>6</v>
      </c>
      <c r="U1437" s="32">
        <v>0</v>
      </c>
      <c r="V1437" s="32">
        <v>0</v>
      </c>
      <c r="W1437" s="20">
        <v>0</v>
      </c>
      <c r="X1437" s="20">
        <v>10.66</v>
      </c>
      <c r="Y1437" s="18" t="s">
        <v>19097</v>
      </c>
      <c r="Z1437" s="20">
        <v>0</v>
      </c>
      <c r="AA1437" s="20">
        <v>63.96</v>
      </c>
      <c r="AB1437" s="19">
        <v>42754</v>
      </c>
    </row>
    <row r="1438" spans="1:28" x14ac:dyDescent="0.25">
      <c r="A1438" t="s">
        <v>736</v>
      </c>
      <c r="B1438" t="e">
        <f>VLOOKUP(O1438+0,'de para'!K:O,3,0)</f>
        <v>#N/A</v>
      </c>
      <c r="C1438" t="str">
        <f t="shared" si="22"/>
        <v>3000</v>
      </c>
      <c r="D1438" t="str">
        <f>IFERROR(VLOOKUP(G1438+0,'de para'!A:C,3,0),"")</f>
        <v/>
      </c>
      <c r="E1438" t="str">
        <f>IF(VLOOKUP(G1438+0,'de para'!E:H,4,0)="EX","Externo","Interno")</f>
        <v>Interno</v>
      </c>
      <c r="F1438" s="21" t="s">
        <v>21174</v>
      </c>
      <c r="G1438" s="21">
        <v>2138</v>
      </c>
      <c r="H1438" s="21" t="s">
        <v>19095</v>
      </c>
      <c r="I1438" s="21" t="s">
        <v>4730</v>
      </c>
      <c r="J1438" s="22">
        <v>42754</v>
      </c>
      <c r="K1438" s="21" t="s">
        <v>19626</v>
      </c>
      <c r="L1438" s="21" t="s">
        <v>19096</v>
      </c>
      <c r="M1438" s="21" t="s">
        <v>19276</v>
      </c>
      <c r="N1438" s="21" t="s">
        <v>19095</v>
      </c>
      <c r="O1438" s="21" t="s">
        <v>20813</v>
      </c>
      <c r="P1438" s="21" t="s">
        <v>20814</v>
      </c>
      <c r="Q1438" s="33">
        <v>1475</v>
      </c>
      <c r="R1438" s="33">
        <v>50</v>
      </c>
      <c r="S1438" s="33">
        <v>0</v>
      </c>
      <c r="T1438" s="33">
        <v>50</v>
      </c>
      <c r="U1438" s="33">
        <v>0</v>
      </c>
      <c r="V1438" s="33">
        <v>0</v>
      </c>
      <c r="W1438" s="23">
        <v>0</v>
      </c>
      <c r="X1438" s="23">
        <v>11.2</v>
      </c>
      <c r="Y1438" s="21" t="s">
        <v>19097</v>
      </c>
      <c r="Z1438" s="23">
        <v>56</v>
      </c>
      <c r="AA1438" s="23">
        <v>616</v>
      </c>
      <c r="AB1438" s="22">
        <v>42754</v>
      </c>
    </row>
    <row r="1439" spans="1:28" x14ac:dyDescent="0.25">
      <c r="A1439" t="s">
        <v>736</v>
      </c>
      <c r="B1439" t="e">
        <f>VLOOKUP(O1439+0,'de para'!K:O,3,0)</f>
        <v>#N/A</v>
      </c>
      <c r="C1439" t="str">
        <f t="shared" si="22"/>
        <v>3000</v>
      </c>
      <c r="D1439" t="str">
        <f>IFERROR(VLOOKUP(G1439+0,'de para'!A:C,3,0),"")</f>
        <v/>
      </c>
      <c r="E1439" t="str">
        <f>IF(VLOOKUP(G1439+0,'de para'!E:H,4,0)="EX","Externo","Interno")</f>
        <v>Interno</v>
      </c>
      <c r="F1439" s="18" t="s">
        <v>21174</v>
      </c>
      <c r="G1439" s="18">
        <v>2138</v>
      </c>
      <c r="H1439" s="18" t="s">
        <v>19095</v>
      </c>
      <c r="I1439" s="18" t="s">
        <v>4730</v>
      </c>
      <c r="J1439" s="19">
        <v>42754</v>
      </c>
      <c r="K1439" s="18" t="s">
        <v>19626</v>
      </c>
      <c r="L1439" s="18" t="s">
        <v>19096</v>
      </c>
      <c r="M1439" s="18" t="s">
        <v>19276</v>
      </c>
      <c r="N1439" s="18" t="s">
        <v>19102</v>
      </c>
      <c r="O1439" s="18" t="s">
        <v>20815</v>
      </c>
      <c r="P1439" s="18" t="s">
        <v>20816</v>
      </c>
      <c r="Q1439" s="32">
        <v>-2876</v>
      </c>
      <c r="R1439" s="32">
        <v>50</v>
      </c>
      <c r="S1439" s="32">
        <v>0</v>
      </c>
      <c r="T1439" s="32">
        <v>50</v>
      </c>
      <c r="U1439" s="32">
        <v>0</v>
      </c>
      <c r="V1439" s="32">
        <v>0</v>
      </c>
      <c r="W1439" s="20">
        <v>0</v>
      </c>
      <c r="X1439" s="20">
        <v>11.2</v>
      </c>
      <c r="Y1439" s="18" t="s">
        <v>19097</v>
      </c>
      <c r="Z1439" s="20">
        <v>56</v>
      </c>
      <c r="AA1439" s="20">
        <v>616</v>
      </c>
      <c r="AB1439" s="19">
        <v>42754</v>
      </c>
    </row>
    <row r="1440" spans="1:28" x14ac:dyDescent="0.25">
      <c r="A1440" t="s">
        <v>736</v>
      </c>
      <c r="B1440" t="e">
        <f>VLOOKUP(O1440+0,'de para'!K:O,3,0)</f>
        <v>#N/A</v>
      </c>
      <c r="C1440" t="str">
        <f t="shared" si="22"/>
        <v>3000</v>
      </c>
      <c r="D1440" t="str">
        <f>IFERROR(VLOOKUP(G1440+0,'de para'!A:C,3,0),"")</f>
        <v/>
      </c>
      <c r="E1440" t="str">
        <f>IF(VLOOKUP(G1440+0,'de para'!E:H,4,0)="EX","Externo","Interno")</f>
        <v>Interno</v>
      </c>
      <c r="F1440" s="21" t="s">
        <v>21174</v>
      </c>
      <c r="G1440" s="21">
        <v>2138</v>
      </c>
      <c r="H1440" s="21" t="s">
        <v>19095</v>
      </c>
      <c r="I1440" s="21" t="s">
        <v>4730</v>
      </c>
      <c r="J1440" s="22">
        <v>42754</v>
      </c>
      <c r="K1440" s="21" t="s">
        <v>19626</v>
      </c>
      <c r="L1440" s="21" t="s">
        <v>19096</v>
      </c>
      <c r="M1440" s="21" t="s">
        <v>19276</v>
      </c>
      <c r="N1440" s="21" t="s">
        <v>19108</v>
      </c>
      <c r="O1440" s="21" t="s">
        <v>20817</v>
      </c>
      <c r="P1440" s="21" t="s">
        <v>20818</v>
      </c>
      <c r="Q1440" s="33">
        <v>-200</v>
      </c>
      <c r="R1440" s="33">
        <v>25</v>
      </c>
      <c r="S1440" s="33">
        <v>0</v>
      </c>
      <c r="T1440" s="33">
        <v>25</v>
      </c>
      <c r="U1440" s="33">
        <v>0</v>
      </c>
      <c r="V1440" s="33">
        <v>0</v>
      </c>
      <c r="W1440" s="23">
        <v>0</v>
      </c>
      <c r="X1440" s="23">
        <v>11.2</v>
      </c>
      <c r="Y1440" s="21" t="s">
        <v>19097</v>
      </c>
      <c r="Z1440" s="23">
        <v>28</v>
      </c>
      <c r="AA1440" s="23">
        <v>308</v>
      </c>
      <c r="AB1440" s="22">
        <v>42754</v>
      </c>
    </row>
    <row r="1441" spans="1:28" x14ac:dyDescent="0.25">
      <c r="A1441" t="s">
        <v>736</v>
      </c>
      <c r="B1441" t="e">
        <f>VLOOKUP(O1441+0,'de para'!K:O,3,0)</f>
        <v>#N/A</v>
      </c>
      <c r="C1441" t="str">
        <f t="shared" si="22"/>
        <v>3000</v>
      </c>
      <c r="D1441" t="str">
        <f>IFERROR(VLOOKUP(G1441+0,'de para'!A:C,3,0),"")</f>
        <v/>
      </c>
      <c r="E1441" t="s">
        <v>19067</v>
      </c>
      <c r="F1441" s="18" t="s">
        <v>21175</v>
      </c>
      <c r="G1441" s="18">
        <v>2724</v>
      </c>
      <c r="H1441" s="18" t="s">
        <v>19095</v>
      </c>
      <c r="I1441" s="18" t="s">
        <v>21176</v>
      </c>
      <c r="J1441" s="19">
        <v>42754</v>
      </c>
      <c r="K1441" s="18" t="s">
        <v>19626</v>
      </c>
      <c r="L1441" s="18" t="s">
        <v>19096</v>
      </c>
      <c r="M1441" s="18" t="s">
        <v>19100</v>
      </c>
      <c r="N1441" s="18" t="s">
        <v>19095</v>
      </c>
      <c r="O1441" s="18" t="s">
        <v>20809</v>
      </c>
      <c r="P1441" s="18" t="s">
        <v>20810</v>
      </c>
      <c r="Q1441" s="32">
        <v>-350</v>
      </c>
      <c r="R1441" s="32">
        <v>25</v>
      </c>
      <c r="S1441" s="32">
        <v>0</v>
      </c>
      <c r="T1441" s="32">
        <v>25</v>
      </c>
      <c r="U1441" s="32">
        <v>0</v>
      </c>
      <c r="V1441" s="32">
        <v>0</v>
      </c>
      <c r="W1441" s="20">
        <v>0</v>
      </c>
      <c r="X1441" s="20">
        <v>11.2</v>
      </c>
      <c r="Y1441" s="18" t="s">
        <v>19097</v>
      </c>
      <c r="Z1441" s="20">
        <v>28</v>
      </c>
      <c r="AA1441" s="20">
        <v>308</v>
      </c>
      <c r="AB1441" s="19">
        <v>42754</v>
      </c>
    </row>
    <row r="1442" spans="1:28" x14ac:dyDescent="0.25">
      <c r="A1442" t="s">
        <v>736</v>
      </c>
      <c r="B1442" t="e">
        <f>VLOOKUP(O1442+0,'de para'!K:O,3,0)</f>
        <v>#N/A</v>
      </c>
      <c r="C1442" t="str">
        <f t="shared" si="22"/>
        <v>3000</v>
      </c>
      <c r="D1442" t="str">
        <f>IFERROR(VLOOKUP(G1442+0,'de para'!A:C,3,0),"")</f>
        <v/>
      </c>
      <c r="E1442" t="s">
        <v>19067</v>
      </c>
      <c r="F1442" s="21" t="s">
        <v>21175</v>
      </c>
      <c r="G1442" s="21">
        <v>2724</v>
      </c>
      <c r="H1442" s="21" t="s">
        <v>19095</v>
      </c>
      <c r="I1442" s="21" t="s">
        <v>21176</v>
      </c>
      <c r="J1442" s="22">
        <v>42754</v>
      </c>
      <c r="K1442" s="21" t="s">
        <v>19626</v>
      </c>
      <c r="L1442" s="21" t="s">
        <v>19096</v>
      </c>
      <c r="M1442" s="21" t="s">
        <v>19100</v>
      </c>
      <c r="N1442" s="21" t="s">
        <v>19102</v>
      </c>
      <c r="O1442" s="21" t="s">
        <v>20815</v>
      </c>
      <c r="P1442" s="21" t="s">
        <v>20816</v>
      </c>
      <c r="Q1442" s="33">
        <v>-2926</v>
      </c>
      <c r="R1442" s="33">
        <v>25</v>
      </c>
      <c r="S1442" s="33">
        <v>0</v>
      </c>
      <c r="T1442" s="33">
        <v>25</v>
      </c>
      <c r="U1442" s="33">
        <v>0</v>
      </c>
      <c r="V1442" s="33">
        <v>0</v>
      </c>
      <c r="W1442" s="23">
        <v>0</v>
      </c>
      <c r="X1442" s="23">
        <v>11.2</v>
      </c>
      <c r="Y1442" s="21" t="s">
        <v>19097</v>
      </c>
      <c r="Z1442" s="23">
        <v>28</v>
      </c>
      <c r="AA1442" s="23">
        <v>308</v>
      </c>
      <c r="AB1442" s="22">
        <v>42754</v>
      </c>
    </row>
    <row r="1443" spans="1:28" x14ac:dyDescent="0.25">
      <c r="A1443" t="s">
        <v>736</v>
      </c>
      <c r="B1443" t="str">
        <f>VLOOKUP(O1443+0,'de para'!K:O,3,0)</f>
        <v>NA</v>
      </c>
      <c r="C1443" t="str">
        <f t="shared" si="22"/>
        <v>3001</v>
      </c>
      <c r="D1443" t="str">
        <f>IFERROR(VLOOKUP(G1443+0,'de para'!A:C,3,0),"")</f>
        <v/>
      </c>
      <c r="E1443" t="s">
        <v>19067</v>
      </c>
      <c r="F1443" s="18" t="s">
        <v>21175</v>
      </c>
      <c r="G1443" s="18">
        <v>2724</v>
      </c>
      <c r="H1443" s="18" t="s">
        <v>19095</v>
      </c>
      <c r="I1443" s="18" t="s">
        <v>21176</v>
      </c>
      <c r="J1443" s="19">
        <v>42754</v>
      </c>
      <c r="K1443" s="18" t="s">
        <v>19626</v>
      </c>
      <c r="L1443" s="18" t="s">
        <v>19096</v>
      </c>
      <c r="M1443" s="18" t="s">
        <v>19100</v>
      </c>
      <c r="N1443" s="18" t="s">
        <v>19108</v>
      </c>
      <c r="O1443" s="18" t="s">
        <v>20566</v>
      </c>
      <c r="P1443" s="18" t="s">
        <v>794</v>
      </c>
      <c r="Q1443" s="32">
        <v>2800</v>
      </c>
      <c r="R1443" s="32">
        <v>20</v>
      </c>
      <c r="S1443" s="32">
        <v>0</v>
      </c>
      <c r="T1443" s="32">
        <v>20</v>
      </c>
      <c r="U1443" s="32">
        <v>0</v>
      </c>
      <c r="V1443" s="32">
        <v>0</v>
      </c>
      <c r="W1443" s="20">
        <v>0</v>
      </c>
      <c r="X1443" s="20">
        <v>1.87</v>
      </c>
      <c r="Y1443" s="18" t="s">
        <v>19097</v>
      </c>
      <c r="Z1443" s="20">
        <v>3.74</v>
      </c>
      <c r="AA1443" s="20">
        <v>41.14</v>
      </c>
      <c r="AB1443" s="19">
        <v>42754</v>
      </c>
    </row>
    <row r="1444" spans="1:28" x14ac:dyDescent="0.25">
      <c r="A1444" t="s">
        <v>736</v>
      </c>
      <c r="B1444" t="str">
        <f>VLOOKUP(O1444+0,'de para'!K:O,3,0)</f>
        <v>NA</v>
      </c>
      <c r="C1444" t="str">
        <f t="shared" si="22"/>
        <v>3001</v>
      </c>
      <c r="D1444" t="str">
        <f>IFERROR(VLOOKUP(G1444+0,'de para'!A:C,3,0),"")</f>
        <v/>
      </c>
      <c r="E1444" t="s">
        <v>19067</v>
      </c>
      <c r="F1444" s="21" t="s">
        <v>21175</v>
      </c>
      <c r="G1444" s="21">
        <v>2724</v>
      </c>
      <c r="H1444" s="21" t="s">
        <v>19095</v>
      </c>
      <c r="I1444" s="21" t="s">
        <v>21176</v>
      </c>
      <c r="J1444" s="22">
        <v>42754</v>
      </c>
      <c r="K1444" s="21" t="s">
        <v>19626</v>
      </c>
      <c r="L1444" s="21" t="s">
        <v>19096</v>
      </c>
      <c r="M1444" s="21" t="s">
        <v>19100</v>
      </c>
      <c r="N1444" s="21" t="s">
        <v>19103</v>
      </c>
      <c r="O1444" s="21" t="s">
        <v>20577</v>
      </c>
      <c r="P1444" s="21" t="s">
        <v>10119</v>
      </c>
      <c r="Q1444" s="33">
        <v>340</v>
      </c>
      <c r="R1444" s="33">
        <v>20</v>
      </c>
      <c r="S1444" s="33">
        <v>0</v>
      </c>
      <c r="T1444" s="33">
        <v>20</v>
      </c>
      <c r="U1444" s="33">
        <v>0</v>
      </c>
      <c r="V1444" s="33">
        <v>0</v>
      </c>
      <c r="W1444" s="23">
        <v>0</v>
      </c>
      <c r="X1444" s="23">
        <v>1.87</v>
      </c>
      <c r="Y1444" s="21" t="s">
        <v>19097</v>
      </c>
      <c r="Z1444" s="23">
        <v>3.74</v>
      </c>
      <c r="AA1444" s="23">
        <v>41.14</v>
      </c>
      <c r="AB1444" s="22">
        <v>42754</v>
      </c>
    </row>
    <row r="1445" spans="1:28" x14ac:dyDescent="0.25">
      <c r="A1445" t="s">
        <v>736</v>
      </c>
      <c r="B1445" t="str">
        <f>VLOOKUP(O1445+0,'de para'!K:O,3,0)</f>
        <v>NA</v>
      </c>
      <c r="C1445" t="str">
        <f t="shared" si="22"/>
        <v>3001</v>
      </c>
      <c r="D1445" t="str">
        <f>IFERROR(VLOOKUP(G1445+0,'de para'!A:C,3,0),"")</f>
        <v/>
      </c>
      <c r="E1445" t="s">
        <v>19067</v>
      </c>
      <c r="F1445" s="18" t="s">
        <v>21175</v>
      </c>
      <c r="G1445" s="18">
        <v>2724</v>
      </c>
      <c r="H1445" s="18" t="s">
        <v>19095</v>
      </c>
      <c r="I1445" s="18" t="s">
        <v>21176</v>
      </c>
      <c r="J1445" s="19">
        <v>42754</v>
      </c>
      <c r="K1445" s="18" t="s">
        <v>19626</v>
      </c>
      <c r="L1445" s="18" t="s">
        <v>19096</v>
      </c>
      <c r="M1445" s="18" t="s">
        <v>19100</v>
      </c>
      <c r="N1445" s="18" t="s">
        <v>19291</v>
      </c>
      <c r="O1445" s="18" t="s">
        <v>20568</v>
      </c>
      <c r="P1445" s="18" t="s">
        <v>800</v>
      </c>
      <c r="Q1445" s="32">
        <v>7364</v>
      </c>
      <c r="R1445" s="32">
        <v>15</v>
      </c>
      <c r="S1445" s="32">
        <v>0</v>
      </c>
      <c r="T1445" s="32">
        <v>15</v>
      </c>
      <c r="U1445" s="32">
        <v>0</v>
      </c>
      <c r="V1445" s="32">
        <v>0</v>
      </c>
      <c r="W1445" s="20">
        <v>0</v>
      </c>
      <c r="X1445" s="20">
        <v>2.37</v>
      </c>
      <c r="Y1445" s="18" t="s">
        <v>19097</v>
      </c>
      <c r="Z1445" s="20">
        <v>0</v>
      </c>
      <c r="AA1445" s="20">
        <v>35.549999999999997</v>
      </c>
      <c r="AB1445" s="19">
        <v>42754</v>
      </c>
    </row>
    <row r="1446" spans="1:28" x14ac:dyDescent="0.25">
      <c r="A1446" t="s">
        <v>736</v>
      </c>
      <c r="B1446" t="str">
        <f>VLOOKUP(O1446+0,'de para'!K:O,3,0)</f>
        <v>NA</v>
      </c>
      <c r="C1446" t="str">
        <f t="shared" si="22"/>
        <v>3001</v>
      </c>
      <c r="D1446" t="str">
        <f>IFERROR(VLOOKUP(G1446+0,'de para'!A:C,3,0),"")</f>
        <v/>
      </c>
      <c r="E1446" t="str">
        <f>IF(VLOOKUP(G1446+0,'de para'!E:H,4,0)="EX","Externo","Interno")</f>
        <v>Interno</v>
      </c>
      <c r="F1446" s="21" t="s">
        <v>21177</v>
      </c>
      <c r="G1446" s="21">
        <v>1090</v>
      </c>
      <c r="H1446" s="21" t="s">
        <v>19095</v>
      </c>
      <c r="I1446" s="21" t="s">
        <v>2789</v>
      </c>
      <c r="J1446" s="22">
        <v>42754</v>
      </c>
      <c r="K1446" s="21" t="s">
        <v>19626</v>
      </c>
      <c r="L1446" s="21" t="s">
        <v>19096</v>
      </c>
      <c r="M1446" s="21" t="s">
        <v>19388</v>
      </c>
      <c r="N1446" s="21" t="s">
        <v>19095</v>
      </c>
      <c r="O1446" s="21" t="s">
        <v>20575</v>
      </c>
      <c r="P1446" s="21" t="s">
        <v>810</v>
      </c>
      <c r="Q1446" s="33">
        <v>480</v>
      </c>
      <c r="R1446" s="33">
        <v>20</v>
      </c>
      <c r="S1446" s="33">
        <v>0</v>
      </c>
      <c r="T1446" s="33">
        <v>20</v>
      </c>
      <c r="U1446" s="33">
        <v>0</v>
      </c>
      <c r="V1446" s="33">
        <v>0</v>
      </c>
      <c r="W1446" s="23">
        <v>0</v>
      </c>
      <c r="X1446" s="23">
        <v>1.87</v>
      </c>
      <c r="Y1446" s="21" t="s">
        <v>19097</v>
      </c>
      <c r="Z1446" s="23">
        <v>3.74</v>
      </c>
      <c r="AA1446" s="23">
        <v>41.14</v>
      </c>
      <c r="AB1446" s="22">
        <v>42754</v>
      </c>
    </row>
    <row r="1447" spans="1:28" x14ac:dyDescent="0.25">
      <c r="A1447" t="s">
        <v>736</v>
      </c>
      <c r="B1447" t="str">
        <f>VLOOKUP(O1447+0,'de para'!K:O,3,0)</f>
        <v>NA</v>
      </c>
      <c r="C1447" t="str">
        <f t="shared" si="22"/>
        <v>3001</v>
      </c>
      <c r="D1447" t="str">
        <f>IFERROR(VLOOKUP(G1447+0,'de para'!A:C,3,0),"")</f>
        <v/>
      </c>
      <c r="E1447" t="str">
        <f>IF(VLOOKUP(G1447+0,'de para'!E:H,4,0)="EX","Externo","Interno")</f>
        <v>Interno</v>
      </c>
      <c r="F1447" s="18" t="s">
        <v>21177</v>
      </c>
      <c r="G1447" s="18">
        <v>1090</v>
      </c>
      <c r="H1447" s="18" t="s">
        <v>19095</v>
      </c>
      <c r="I1447" s="18" t="s">
        <v>2789</v>
      </c>
      <c r="J1447" s="19">
        <v>42754</v>
      </c>
      <c r="K1447" s="18" t="s">
        <v>19626</v>
      </c>
      <c r="L1447" s="18" t="s">
        <v>19096</v>
      </c>
      <c r="M1447" s="18" t="s">
        <v>19388</v>
      </c>
      <c r="N1447" s="18" t="s">
        <v>19102</v>
      </c>
      <c r="O1447" s="18" t="s">
        <v>20576</v>
      </c>
      <c r="P1447" s="18" t="s">
        <v>795</v>
      </c>
      <c r="Q1447" s="32">
        <v>540</v>
      </c>
      <c r="R1447" s="32">
        <v>20</v>
      </c>
      <c r="S1447" s="32">
        <v>0</v>
      </c>
      <c r="T1447" s="32">
        <v>20</v>
      </c>
      <c r="U1447" s="32">
        <v>0</v>
      </c>
      <c r="V1447" s="32">
        <v>0</v>
      </c>
      <c r="W1447" s="20">
        <v>0</v>
      </c>
      <c r="X1447" s="20">
        <v>1.87</v>
      </c>
      <c r="Y1447" s="18" t="s">
        <v>19097</v>
      </c>
      <c r="Z1447" s="20">
        <v>3.74</v>
      </c>
      <c r="AA1447" s="20">
        <v>41.14</v>
      </c>
      <c r="AB1447" s="19">
        <v>42754</v>
      </c>
    </row>
    <row r="1448" spans="1:28" x14ac:dyDescent="0.25">
      <c r="A1448" t="s">
        <v>736</v>
      </c>
      <c r="B1448" t="str">
        <f>VLOOKUP(O1448+0,'de para'!K:O,3,0)</f>
        <v>NA</v>
      </c>
      <c r="C1448" t="str">
        <f t="shared" si="22"/>
        <v>3001</v>
      </c>
      <c r="D1448" t="str">
        <f>IFERROR(VLOOKUP(G1448+0,'de para'!A:C,3,0),"")</f>
        <v/>
      </c>
      <c r="E1448" t="str">
        <f>IF(VLOOKUP(G1448+0,'de para'!E:H,4,0)="EX","Externo","Interno")</f>
        <v>Interno</v>
      </c>
      <c r="F1448" s="21" t="s">
        <v>21177</v>
      </c>
      <c r="G1448" s="21">
        <v>1090</v>
      </c>
      <c r="H1448" s="21" t="s">
        <v>19095</v>
      </c>
      <c r="I1448" s="21" t="s">
        <v>2789</v>
      </c>
      <c r="J1448" s="22">
        <v>42754</v>
      </c>
      <c r="K1448" s="21" t="s">
        <v>19626</v>
      </c>
      <c r="L1448" s="21" t="s">
        <v>19096</v>
      </c>
      <c r="M1448" s="21" t="s">
        <v>19388</v>
      </c>
      <c r="N1448" s="21" t="s">
        <v>19108</v>
      </c>
      <c r="O1448" s="21" t="s">
        <v>20580</v>
      </c>
      <c r="P1448" s="21" t="s">
        <v>10120</v>
      </c>
      <c r="Q1448" s="33">
        <v>-12</v>
      </c>
      <c r="R1448" s="33">
        <v>12</v>
      </c>
      <c r="S1448" s="33">
        <v>0</v>
      </c>
      <c r="T1448" s="33">
        <v>12</v>
      </c>
      <c r="U1448" s="33">
        <v>0</v>
      </c>
      <c r="V1448" s="33">
        <v>0</v>
      </c>
      <c r="W1448" s="23">
        <v>0</v>
      </c>
      <c r="X1448" s="23">
        <v>13.32</v>
      </c>
      <c r="Y1448" s="21" t="s">
        <v>19097</v>
      </c>
      <c r="Z1448" s="23">
        <v>15.98</v>
      </c>
      <c r="AA1448" s="23">
        <v>175.82</v>
      </c>
      <c r="AB1448" s="22">
        <v>42754</v>
      </c>
    </row>
    <row r="1449" spans="1:28" x14ac:dyDescent="0.25">
      <c r="A1449" t="s">
        <v>736</v>
      </c>
      <c r="B1449" t="str">
        <f>VLOOKUP(O1449+0,'de para'!K:O,3,0)</f>
        <v>NA</v>
      </c>
      <c r="C1449" t="str">
        <f t="shared" si="22"/>
        <v>3001</v>
      </c>
      <c r="D1449" t="str">
        <f>IFERROR(VLOOKUP(G1449+0,'de para'!A:C,3,0),"")</f>
        <v/>
      </c>
      <c r="E1449" t="str">
        <f>IF(VLOOKUP(G1449+0,'de para'!E:H,4,0)="EX","Externo","Interno")</f>
        <v>Interno</v>
      </c>
      <c r="F1449" s="18" t="s">
        <v>21177</v>
      </c>
      <c r="G1449" s="18">
        <v>1090</v>
      </c>
      <c r="H1449" s="18" t="s">
        <v>19095</v>
      </c>
      <c r="I1449" s="18" t="s">
        <v>2789</v>
      </c>
      <c r="J1449" s="19">
        <v>42754</v>
      </c>
      <c r="K1449" s="18" t="s">
        <v>19626</v>
      </c>
      <c r="L1449" s="18" t="s">
        <v>19096</v>
      </c>
      <c r="M1449" s="18" t="s">
        <v>19388</v>
      </c>
      <c r="N1449" s="18" t="s">
        <v>19103</v>
      </c>
      <c r="O1449" s="18" t="s">
        <v>20568</v>
      </c>
      <c r="P1449" s="18" t="s">
        <v>800</v>
      </c>
      <c r="Q1449" s="32">
        <v>7349</v>
      </c>
      <c r="R1449" s="32">
        <v>60</v>
      </c>
      <c r="S1449" s="32">
        <v>0</v>
      </c>
      <c r="T1449" s="32">
        <v>60</v>
      </c>
      <c r="U1449" s="32">
        <v>0</v>
      </c>
      <c r="V1449" s="32">
        <v>0</v>
      </c>
      <c r="W1449" s="20">
        <v>0</v>
      </c>
      <c r="X1449" s="20">
        <v>2.37</v>
      </c>
      <c r="Y1449" s="18" t="s">
        <v>19097</v>
      </c>
      <c r="Z1449" s="20">
        <v>0</v>
      </c>
      <c r="AA1449" s="20">
        <v>142.19999999999999</v>
      </c>
      <c r="AB1449" s="19">
        <v>42754</v>
      </c>
    </row>
    <row r="1450" spans="1:28" x14ac:dyDescent="0.25">
      <c r="A1450" t="s">
        <v>736</v>
      </c>
      <c r="B1450" t="str">
        <f>VLOOKUP(O1450+0,'de para'!K:O,3,0)</f>
        <v>NA</v>
      </c>
      <c r="C1450" t="str">
        <f t="shared" si="22"/>
        <v>3002</v>
      </c>
      <c r="D1450" t="str">
        <f>IFERROR(VLOOKUP(G1450+0,'de para'!A:C,3,0),"")</f>
        <v/>
      </c>
      <c r="E1450" t="str">
        <f>IF(VLOOKUP(G1450+0,'de para'!E:H,4,0)="EX","Externo","Interno")</f>
        <v>Interno</v>
      </c>
      <c r="F1450" s="21" t="s">
        <v>21177</v>
      </c>
      <c r="G1450" s="21">
        <v>1090</v>
      </c>
      <c r="H1450" s="21" t="s">
        <v>19095</v>
      </c>
      <c r="I1450" s="21" t="s">
        <v>2789</v>
      </c>
      <c r="J1450" s="22">
        <v>42754</v>
      </c>
      <c r="K1450" s="21" t="s">
        <v>19626</v>
      </c>
      <c r="L1450" s="21" t="s">
        <v>19096</v>
      </c>
      <c r="M1450" s="21" t="s">
        <v>19388</v>
      </c>
      <c r="N1450" s="21" t="s">
        <v>19291</v>
      </c>
      <c r="O1450" s="21" t="s">
        <v>20570</v>
      </c>
      <c r="P1450" s="21" t="s">
        <v>812</v>
      </c>
      <c r="Q1450" s="33">
        <v>18</v>
      </c>
      <c r="R1450" s="33">
        <v>1</v>
      </c>
      <c r="S1450" s="33">
        <v>0</v>
      </c>
      <c r="T1450" s="33">
        <v>1</v>
      </c>
      <c r="U1450" s="33">
        <v>0</v>
      </c>
      <c r="V1450" s="33">
        <v>0</v>
      </c>
      <c r="W1450" s="23">
        <v>0</v>
      </c>
      <c r="X1450" s="23">
        <v>52.44</v>
      </c>
      <c r="Y1450" s="21" t="s">
        <v>19097</v>
      </c>
      <c r="Z1450" s="23">
        <v>0</v>
      </c>
      <c r="AA1450" s="23">
        <v>52.44</v>
      </c>
      <c r="AB1450" s="22">
        <v>42754</v>
      </c>
    </row>
    <row r="1451" spans="1:28" x14ac:dyDescent="0.25">
      <c r="A1451" t="s">
        <v>736</v>
      </c>
      <c r="B1451" t="str">
        <f>VLOOKUP(O1451+0,'de para'!K:O,3,0)</f>
        <v>NA</v>
      </c>
      <c r="C1451" t="str">
        <f t="shared" si="22"/>
        <v>3001</v>
      </c>
      <c r="D1451" t="str">
        <f>IFERROR(VLOOKUP(G1451+0,'de para'!A:C,3,0),"")</f>
        <v/>
      </c>
      <c r="E1451" t="str">
        <f>IF(VLOOKUP(G1451+0,'de para'!E:H,4,0)="EX","Externo","Interno")</f>
        <v>Interno</v>
      </c>
      <c r="F1451" s="18" t="s">
        <v>21177</v>
      </c>
      <c r="G1451" s="18">
        <v>1090</v>
      </c>
      <c r="H1451" s="18" t="s">
        <v>19095</v>
      </c>
      <c r="I1451" s="18" t="s">
        <v>2789</v>
      </c>
      <c r="J1451" s="19">
        <v>42754</v>
      </c>
      <c r="K1451" s="18" t="s">
        <v>19626</v>
      </c>
      <c r="L1451" s="18" t="s">
        <v>19096</v>
      </c>
      <c r="M1451" s="18" t="s">
        <v>19388</v>
      </c>
      <c r="N1451" s="18" t="s">
        <v>19104</v>
      </c>
      <c r="O1451" s="18" t="s">
        <v>20571</v>
      </c>
      <c r="P1451" s="18" t="s">
        <v>805</v>
      </c>
      <c r="Q1451" s="32">
        <v>611</v>
      </c>
      <c r="R1451" s="32">
        <v>6</v>
      </c>
      <c r="S1451" s="32">
        <v>0</v>
      </c>
      <c r="T1451" s="32">
        <v>6</v>
      </c>
      <c r="U1451" s="32">
        <v>0</v>
      </c>
      <c r="V1451" s="32">
        <v>0</v>
      </c>
      <c r="W1451" s="20">
        <v>0</v>
      </c>
      <c r="X1451" s="20">
        <v>10.66</v>
      </c>
      <c r="Y1451" s="18" t="s">
        <v>19097</v>
      </c>
      <c r="Z1451" s="20">
        <v>0</v>
      </c>
      <c r="AA1451" s="20">
        <v>63.96</v>
      </c>
      <c r="AB1451" s="19">
        <v>42754</v>
      </c>
    </row>
    <row r="1452" spans="1:28" x14ac:dyDescent="0.25">
      <c r="A1452" t="s">
        <v>736</v>
      </c>
      <c r="B1452" t="str">
        <f>VLOOKUP(O1452+0,'de para'!K:O,3,0)</f>
        <v>NA</v>
      </c>
      <c r="C1452" t="str">
        <f t="shared" si="22"/>
        <v>3001</v>
      </c>
      <c r="D1452" t="str">
        <f>IFERROR(VLOOKUP(G1452+0,'de para'!A:C,3,0),"")</f>
        <v/>
      </c>
      <c r="E1452" t="str">
        <f>IF(VLOOKUP(G1452+0,'de para'!E:H,4,0)="EX","Externo","Interno")</f>
        <v>Interno</v>
      </c>
      <c r="F1452" s="21" t="s">
        <v>21177</v>
      </c>
      <c r="G1452" s="21">
        <v>1090</v>
      </c>
      <c r="H1452" s="21" t="s">
        <v>19095</v>
      </c>
      <c r="I1452" s="21" t="s">
        <v>2789</v>
      </c>
      <c r="J1452" s="22">
        <v>42754</v>
      </c>
      <c r="K1452" s="21" t="s">
        <v>19626</v>
      </c>
      <c r="L1452" s="21" t="s">
        <v>19096</v>
      </c>
      <c r="M1452" s="21" t="s">
        <v>19388</v>
      </c>
      <c r="N1452" s="21" t="s">
        <v>19112</v>
      </c>
      <c r="O1452" s="21" t="s">
        <v>20564</v>
      </c>
      <c r="P1452" s="21" t="s">
        <v>806</v>
      </c>
      <c r="Q1452" s="33">
        <v>1385</v>
      </c>
      <c r="R1452" s="33">
        <v>6</v>
      </c>
      <c r="S1452" s="33">
        <v>0</v>
      </c>
      <c r="T1452" s="33">
        <v>6</v>
      </c>
      <c r="U1452" s="33">
        <v>0</v>
      </c>
      <c r="V1452" s="33">
        <v>0</v>
      </c>
      <c r="W1452" s="23">
        <v>0</v>
      </c>
      <c r="X1452" s="23">
        <v>10.66</v>
      </c>
      <c r="Y1452" s="21" t="s">
        <v>19097</v>
      </c>
      <c r="Z1452" s="23">
        <v>0</v>
      </c>
      <c r="AA1452" s="23">
        <v>63.96</v>
      </c>
      <c r="AB1452" s="22">
        <v>42754</v>
      </c>
    </row>
    <row r="1453" spans="1:28" x14ac:dyDescent="0.25">
      <c r="A1453" t="s">
        <v>736</v>
      </c>
      <c r="B1453" t="e">
        <f>VLOOKUP(O1453+0,'de para'!K:O,3,0)</f>
        <v>#N/A</v>
      </c>
      <c r="C1453" t="str">
        <f t="shared" si="22"/>
        <v>3000</v>
      </c>
      <c r="D1453" t="str">
        <f>IFERROR(VLOOKUP(G1453+0,'de para'!A:C,3,0),"")</f>
        <v/>
      </c>
      <c r="E1453" t="str">
        <f>IF(VLOOKUP(G1453+0,'de para'!E:H,4,0)="EX","Externo","Interno")</f>
        <v>Interno</v>
      </c>
      <c r="F1453" s="18" t="s">
        <v>21178</v>
      </c>
      <c r="G1453" s="18">
        <v>540</v>
      </c>
      <c r="H1453" s="18" t="s">
        <v>19095</v>
      </c>
      <c r="I1453" s="18" t="s">
        <v>1803</v>
      </c>
      <c r="J1453" s="19">
        <v>42754</v>
      </c>
      <c r="K1453" s="18" t="s">
        <v>19626</v>
      </c>
      <c r="L1453" s="18" t="s">
        <v>19096</v>
      </c>
      <c r="M1453" s="18" t="s">
        <v>19388</v>
      </c>
      <c r="N1453" s="18" t="s">
        <v>19095</v>
      </c>
      <c r="O1453" s="18" t="s">
        <v>20809</v>
      </c>
      <c r="P1453" s="18" t="s">
        <v>20810</v>
      </c>
      <c r="Q1453" s="32">
        <v>-375</v>
      </c>
      <c r="R1453" s="32">
        <v>25</v>
      </c>
      <c r="S1453" s="32">
        <v>0</v>
      </c>
      <c r="T1453" s="32">
        <v>25</v>
      </c>
      <c r="U1453" s="32">
        <v>0</v>
      </c>
      <c r="V1453" s="32">
        <v>0</v>
      </c>
      <c r="W1453" s="20">
        <v>0</v>
      </c>
      <c r="X1453" s="20">
        <v>11.2</v>
      </c>
      <c r="Y1453" s="18" t="s">
        <v>19097</v>
      </c>
      <c r="Z1453" s="20">
        <v>28</v>
      </c>
      <c r="AA1453" s="20">
        <v>308</v>
      </c>
      <c r="AB1453" s="19">
        <v>42754</v>
      </c>
    </row>
    <row r="1454" spans="1:28" x14ac:dyDescent="0.25">
      <c r="A1454" t="s">
        <v>736</v>
      </c>
      <c r="B1454" t="e">
        <f>VLOOKUP(O1454+0,'de para'!K:O,3,0)</f>
        <v>#N/A</v>
      </c>
      <c r="C1454" t="str">
        <f t="shared" si="22"/>
        <v>3000</v>
      </c>
      <c r="D1454" t="str">
        <f>IFERROR(VLOOKUP(G1454+0,'de para'!A:C,3,0),"")</f>
        <v/>
      </c>
      <c r="E1454" t="str">
        <f>IF(VLOOKUP(G1454+0,'de para'!E:H,4,0)="EX","Externo","Interno")</f>
        <v>Interno</v>
      </c>
      <c r="F1454" s="21" t="s">
        <v>21178</v>
      </c>
      <c r="G1454" s="21">
        <v>540</v>
      </c>
      <c r="H1454" s="21" t="s">
        <v>19095</v>
      </c>
      <c r="I1454" s="21" t="s">
        <v>1803</v>
      </c>
      <c r="J1454" s="22">
        <v>42754</v>
      </c>
      <c r="K1454" s="21" t="s">
        <v>19626</v>
      </c>
      <c r="L1454" s="21" t="s">
        <v>19096</v>
      </c>
      <c r="M1454" s="21" t="s">
        <v>19388</v>
      </c>
      <c r="N1454" s="21" t="s">
        <v>19102</v>
      </c>
      <c r="O1454" s="21" t="s">
        <v>20813</v>
      </c>
      <c r="P1454" s="21" t="s">
        <v>20814</v>
      </c>
      <c r="Q1454" s="33">
        <v>1425</v>
      </c>
      <c r="R1454" s="33">
        <v>50</v>
      </c>
      <c r="S1454" s="33">
        <v>0</v>
      </c>
      <c r="T1454" s="33">
        <v>50</v>
      </c>
      <c r="U1454" s="33">
        <v>0</v>
      </c>
      <c r="V1454" s="33">
        <v>0</v>
      </c>
      <c r="W1454" s="23">
        <v>0</v>
      </c>
      <c r="X1454" s="23">
        <v>11.2</v>
      </c>
      <c r="Y1454" s="21" t="s">
        <v>19097</v>
      </c>
      <c r="Z1454" s="23">
        <v>56</v>
      </c>
      <c r="AA1454" s="23">
        <v>616</v>
      </c>
      <c r="AB1454" s="22">
        <v>42754</v>
      </c>
    </row>
    <row r="1455" spans="1:28" x14ac:dyDescent="0.25">
      <c r="A1455" t="s">
        <v>736</v>
      </c>
      <c r="B1455" t="e">
        <f>VLOOKUP(O1455+0,'de para'!K:O,3,0)</f>
        <v>#N/A</v>
      </c>
      <c r="C1455" t="str">
        <f t="shared" si="22"/>
        <v>3000</v>
      </c>
      <c r="D1455" t="str">
        <f>IFERROR(VLOOKUP(G1455+0,'de para'!A:C,3,0),"")</f>
        <v/>
      </c>
      <c r="E1455" t="str">
        <f>IF(VLOOKUP(G1455+0,'de para'!E:H,4,0)="EX","Externo","Interno")</f>
        <v>Interno</v>
      </c>
      <c r="F1455" s="18" t="s">
        <v>21178</v>
      </c>
      <c r="G1455" s="18">
        <v>540</v>
      </c>
      <c r="H1455" s="18" t="s">
        <v>19095</v>
      </c>
      <c r="I1455" s="18" t="s">
        <v>1803</v>
      </c>
      <c r="J1455" s="19">
        <v>42754</v>
      </c>
      <c r="K1455" s="18" t="s">
        <v>19626</v>
      </c>
      <c r="L1455" s="18" t="s">
        <v>19096</v>
      </c>
      <c r="M1455" s="18" t="s">
        <v>19388</v>
      </c>
      <c r="N1455" s="18" t="s">
        <v>19108</v>
      </c>
      <c r="O1455" s="18" t="s">
        <v>20815</v>
      </c>
      <c r="P1455" s="18" t="s">
        <v>20816</v>
      </c>
      <c r="Q1455" s="32">
        <v>-2951</v>
      </c>
      <c r="R1455" s="32">
        <v>75</v>
      </c>
      <c r="S1455" s="32">
        <v>0</v>
      </c>
      <c r="T1455" s="32">
        <v>75</v>
      </c>
      <c r="U1455" s="32">
        <v>0</v>
      </c>
      <c r="V1455" s="32">
        <v>0</v>
      </c>
      <c r="W1455" s="20">
        <v>0</v>
      </c>
      <c r="X1455" s="20">
        <v>11.2</v>
      </c>
      <c r="Y1455" s="18" t="s">
        <v>19097</v>
      </c>
      <c r="Z1455" s="20">
        <v>84</v>
      </c>
      <c r="AA1455" s="20">
        <v>924</v>
      </c>
      <c r="AB1455" s="19">
        <v>42754</v>
      </c>
    </row>
    <row r="1456" spans="1:28" x14ac:dyDescent="0.25">
      <c r="A1456" t="s">
        <v>736</v>
      </c>
      <c r="B1456" t="str">
        <f>VLOOKUP(O1456+0,'de para'!K:O,3,0)</f>
        <v>NA</v>
      </c>
      <c r="C1456" t="str">
        <f t="shared" si="22"/>
        <v>3001</v>
      </c>
      <c r="D1456" t="str">
        <f>IFERROR(VLOOKUP(G1456+0,'de para'!A:C,3,0),"")</f>
        <v/>
      </c>
      <c r="E1456" t="str">
        <f>IF(VLOOKUP(G1456+0,'de para'!E:H,4,0)="EX","Externo","Interno")</f>
        <v>Interno</v>
      </c>
      <c r="F1456" s="21" t="s">
        <v>21178</v>
      </c>
      <c r="G1456" s="21">
        <v>540</v>
      </c>
      <c r="H1456" s="21" t="s">
        <v>19095</v>
      </c>
      <c r="I1456" s="21" t="s">
        <v>1803</v>
      </c>
      <c r="J1456" s="22">
        <v>42754</v>
      </c>
      <c r="K1456" s="21" t="s">
        <v>19626</v>
      </c>
      <c r="L1456" s="21" t="s">
        <v>19096</v>
      </c>
      <c r="M1456" s="21" t="s">
        <v>19388</v>
      </c>
      <c r="N1456" s="21" t="s">
        <v>19103</v>
      </c>
      <c r="O1456" s="21" t="s">
        <v>20568</v>
      </c>
      <c r="P1456" s="21" t="s">
        <v>800</v>
      </c>
      <c r="Q1456" s="33">
        <v>7289</v>
      </c>
      <c r="R1456" s="33">
        <v>15</v>
      </c>
      <c r="S1456" s="33">
        <v>0</v>
      </c>
      <c r="T1456" s="33">
        <v>15</v>
      </c>
      <c r="U1456" s="33">
        <v>0</v>
      </c>
      <c r="V1456" s="33">
        <v>0</v>
      </c>
      <c r="W1456" s="23">
        <v>0</v>
      </c>
      <c r="X1456" s="23">
        <v>2.37</v>
      </c>
      <c r="Y1456" s="21" t="s">
        <v>19097</v>
      </c>
      <c r="Z1456" s="23">
        <v>0</v>
      </c>
      <c r="AA1456" s="23">
        <v>35.549999999999997</v>
      </c>
      <c r="AB1456" s="22">
        <v>42754</v>
      </c>
    </row>
    <row r="1457" spans="1:28" x14ac:dyDescent="0.25">
      <c r="A1457" t="s">
        <v>736</v>
      </c>
      <c r="B1457" t="str">
        <f>VLOOKUP(O1457+0,'de para'!K:O,3,0)</f>
        <v>NA</v>
      </c>
      <c r="C1457" t="str">
        <f t="shared" si="22"/>
        <v>3001</v>
      </c>
      <c r="D1457" t="str">
        <f>IFERROR(VLOOKUP(G1457+0,'de para'!A:C,3,0),"")</f>
        <v/>
      </c>
      <c r="E1457" t="str">
        <f>IF(VLOOKUP(G1457+0,'de para'!E:H,4,0)="EX","Externo","Interno")</f>
        <v>Externo</v>
      </c>
      <c r="F1457" s="18" t="s">
        <v>21179</v>
      </c>
      <c r="G1457" s="18">
        <v>121</v>
      </c>
      <c r="H1457" s="18" t="s">
        <v>19095</v>
      </c>
      <c r="I1457" s="18" t="s">
        <v>782</v>
      </c>
      <c r="J1457" s="19">
        <v>42754</v>
      </c>
      <c r="K1457" s="18" t="s">
        <v>19150</v>
      </c>
      <c r="L1457" s="18" t="s">
        <v>19096</v>
      </c>
      <c r="M1457" s="18" t="s">
        <v>20510</v>
      </c>
      <c r="N1457" s="18" t="s">
        <v>19095</v>
      </c>
      <c r="O1457" s="18" t="s">
        <v>20526</v>
      </c>
      <c r="P1457" s="18" t="s">
        <v>784</v>
      </c>
      <c r="Q1457" s="32">
        <v>-70250</v>
      </c>
      <c r="R1457" s="32">
        <v>35250</v>
      </c>
      <c r="S1457" s="32">
        <v>0</v>
      </c>
      <c r="T1457" s="32">
        <v>35250</v>
      </c>
      <c r="U1457" s="32">
        <v>0</v>
      </c>
      <c r="V1457" s="32">
        <v>0</v>
      </c>
      <c r="W1457" s="20">
        <v>0</v>
      </c>
      <c r="X1457" s="20">
        <v>2.34</v>
      </c>
      <c r="Y1457" s="18" t="s">
        <v>19097</v>
      </c>
      <c r="Z1457" s="20">
        <v>0</v>
      </c>
      <c r="AA1457" s="20">
        <v>82634.77</v>
      </c>
      <c r="AB1457" s="19">
        <v>42766</v>
      </c>
    </row>
    <row r="1458" spans="1:28" x14ac:dyDescent="0.25">
      <c r="A1458" t="s">
        <v>736</v>
      </c>
      <c r="B1458" t="str">
        <f>VLOOKUP(O1458+0,'de para'!K:O,3,0)</f>
        <v>NA</v>
      </c>
      <c r="C1458" t="str">
        <f t="shared" si="22"/>
        <v>3001</v>
      </c>
      <c r="D1458" t="str">
        <f>IFERROR(VLOOKUP(G1458+0,'de para'!A:C,3,0),"")</f>
        <v/>
      </c>
      <c r="E1458" t="str">
        <f>IF(VLOOKUP(G1458+0,'de para'!E:H,4,0)="EX","Externo","Interno")</f>
        <v>Externo</v>
      </c>
      <c r="F1458" s="21" t="s">
        <v>21179</v>
      </c>
      <c r="G1458" s="21">
        <v>121</v>
      </c>
      <c r="H1458" s="21" t="s">
        <v>19095</v>
      </c>
      <c r="I1458" s="21" t="s">
        <v>782</v>
      </c>
      <c r="J1458" s="22">
        <v>42754</v>
      </c>
      <c r="K1458" s="21" t="s">
        <v>19150</v>
      </c>
      <c r="L1458" s="21" t="s">
        <v>19096</v>
      </c>
      <c r="M1458" s="21" t="s">
        <v>20510</v>
      </c>
      <c r="N1458" s="21" t="s">
        <v>19102</v>
      </c>
      <c r="O1458" s="21" t="s">
        <v>20527</v>
      </c>
      <c r="P1458" s="21" t="s">
        <v>788</v>
      </c>
      <c r="Q1458" s="33">
        <v>-44120</v>
      </c>
      <c r="R1458" s="33">
        <v>22120</v>
      </c>
      <c r="S1458" s="33">
        <v>0</v>
      </c>
      <c r="T1458" s="33">
        <v>22120</v>
      </c>
      <c r="U1458" s="33">
        <v>0</v>
      </c>
      <c r="V1458" s="33">
        <v>0</v>
      </c>
      <c r="W1458" s="23">
        <v>0</v>
      </c>
      <c r="X1458" s="23">
        <v>4.43</v>
      </c>
      <c r="Y1458" s="21" t="s">
        <v>19097</v>
      </c>
      <c r="Z1458" s="23">
        <v>0</v>
      </c>
      <c r="AA1458" s="23">
        <v>98026.85</v>
      </c>
      <c r="AB1458" s="22">
        <v>42766</v>
      </c>
    </row>
    <row r="1459" spans="1:28" x14ac:dyDescent="0.25">
      <c r="A1459" t="s">
        <v>736</v>
      </c>
      <c r="B1459" t="str">
        <f>VLOOKUP(O1459+0,'de para'!K:O,3,0)</f>
        <v>NA</v>
      </c>
      <c r="C1459" t="str">
        <f t="shared" si="22"/>
        <v>3001</v>
      </c>
      <c r="D1459" t="str">
        <f>IFERROR(VLOOKUP(G1459+0,'de para'!A:C,3,0),"")</f>
        <v/>
      </c>
      <c r="E1459" t="str">
        <f>IF(VLOOKUP(G1459+0,'de para'!E:H,4,0)="EX","Externo","Interno")</f>
        <v>Externo</v>
      </c>
      <c r="F1459" s="18" t="s">
        <v>21179</v>
      </c>
      <c r="G1459" s="18">
        <v>121</v>
      </c>
      <c r="H1459" s="18" t="s">
        <v>19095</v>
      </c>
      <c r="I1459" s="18" t="s">
        <v>782</v>
      </c>
      <c r="J1459" s="19">
        <v>42754</v>
      </c>
      <c r="K1459" s="18" t="s">
        <v>19150</v>
      </c>
      <c r="L1459" s="18" t="s">
        <v>19096</v>
      </c>
      <c r="M1459" s="18" t="s">
        <v>20510</v>
      </c>
      <c r="N1459" s="18" t="s">
        <v>19108</v>
      </c>
      <c r="O1459" s="18" t="s">
        <v>20528</v>
      </c>
      <c r="P1459" s="18" t="s">
        <v>792</v>
      </c>
      <c r="Q1459" s="32">
        <v>-720</v>
      </c>
      <c r="R1459" s="32">
        <v>675</v>
      </c>
      <c r="S1459" s="32">
        <v>0</v>
      </c>
      <c r="T1459" s="32">
        <v>675</v>
      </c>
      <c r="U1459" s="32">
        <v>0</v>
      </c>
      <c r="V1459" s="32">
        <v>0</v>
      </c>
      <c r="W1459" s="20">
        <v>0</v>
      </c>
      <c r="X1459" s="20">
        <v>106.77</v>
      </c>
      <c r="Y1459" s="18" t="s">
        <v>19097</v>
      </c>
      <c r="Z1459" s="20">
        <v>0</v>
      </c>
      <c r="AA1459" s="20">
        <v>72073.61</v>
      </c>
      <c r="AB1459" s="19">
        <v>42766</v>
      </c>
    </row>
    <row r="1460" spans="1:28" x14ac:dyDescent="0.25">
      <c r="A1460" t="s">
        <v>736</v>
      </c>
      <c r="B1460" t="str">
        <f>VLOOKUP(O1460+0,'de para'!K:O,3,0)</f>
        <v>NA</v>
      </c>
      <c r="C1460" t="str">
        <f t="shared" si="22"/>
        <v>3002</v>
      </c>
      <c r="D1460" t="str">
        <f>IFERROR(VLOOKUP(G1460+0,'de para'!A:C,3,0),"")</f>
        <v/>
      </c>
      <c r="E1460" t="str">
        <f>IF(VLOOKUP(G1460+0,'de para'!E:H,4,0)="EX","Externo","Interno")</f>
        <v>Externo</v>
      </c>
      <c r="F1460" s="21" t="s">
        <v>21179</v>
      </c>
      <c r="G1460" s="21">
        <v>121</v>
      </c>
      <c r="H1460" s="21" t="s">
        <v>19095</v>
      </c>
      <c r="I1460" s="21" t="s">
        <v>782</v>
      </c>
      <c r="J1460" s="22">
        <v>42754</v>
      </c>
      <c r="K1460" s="21" t="s">
        <v>19150</v>
      </c>
      <c r="L1460" s="21" t="s">
        <v>19096</v>
      </c>
      <c r="M1460" s="21" t="s">
        <v>20510</v>
      </c>
      <c r="N1460" s="21" t="s">
        <v>19103</v>
      </c>
      <c r="O1460" s="21" t="s">
        <v>20506</v>
      </c>
      <c r="P1460" s="21" t="s">
        <v>783</v>
      </c>
      <c r="Q1460" s="33">
        <v>-2920</v>
      </c>
      <c r="R1460" s="33">
        <v>3000</v>
      </c>
      <c r="S1460" s="33">
        <v>0</v>
      </c>
      <c r="T1460" s="33">
        <v>3000</v>
      </c>
      <c r="U1460" s="33">
        <v>0</v>
      </c>
      <c r="V1460" s="33">
        <v>0</v>
      </c>
      <c r="W1460" s="23">
        <v>0</v>
      </c>
      <c r="X1460" s="23">
        <v>2.31</v>
      </c>
      <c r="Y1460" s="21" t="s">
        <v>19097</v>
      </c>
      <c r="Z1460" s="23">
        <v>0</v>
      </c>
      <c r="AA1460" s="23">
        <v>6936.4</v>
      </c>
      <c r="AB1460" s="22">
        <v>42766</v>
      </c>
    </row>
    <row r="1461" spans="1:28" x14ac:dyDescent="0.25">
      <c r="A1461" t="s">
        <v>736</v>
      </c>
      <c r="B1461" t="str">
        <f>VLOOKUP(O1461+0,'de para'!K:O,3,0)</f>
        <v>NA</v>
      </c>
      <c r="C1461" t="str">
        <f t="shared" si="22"/>
        <v>3001</v>
      </c>
      <c r="D1461" t="str">
        <f>IFERROR(VLOOKUP(G1461+0,'de para'!A:C,3,0),"")</f>
        <v/>
      </c>
      <c r="E1461" t="str">
        <f>IF(VLOOKUP(G1461+0,'de para'!E:H,4,0)="EX","Externo","Interno")</f>
        <v>Externo</v>
      </c>
      <c r="F1461" s="18" t="s">
        <v>21179</v>
      </c>
      <c r="G1461" s="18">
        <v>121</v>
      </c>
      <c r="H1461" s="18" t="s">
        <v>19095</v>
      </c>
      <c r="I1461" s="18" t="s">
        <v>782</v>
      </c>
      <c r="J1461" s="19">
        <v>42754</v>
      </c>
      <c r="K1461" s="18" t="s">
        <v>19150</v>
      </c>
      <c r="L1461" s="18" t="s">
        <v>19096</v>
      </c>
      <c r="M1461" s="18" t="s">
        <v>20510</v>
      </c>
      <c r="N1461" s="18" t="s">
        <v>19291</v>
      </c>
      <c r="O1461" s="18" t="s">
        <v>20551</v>
      </c>
      <c r="P1461" s="18" t="s">
        <v>9539</v>
      </c>
      <c r="Q1461" s="32">
        <v>-800</v>
      </c>
      <c r="R1461" s="32">
        <v>400</v>
      </c>
      <c r="S1461" s="32">
        <v>0</v>
      </c>
      <c r="T1461" s="32">
        <v>400</v>
      </c>
      <c r="U1461" s="32">
        <v>0</v>
      </c>
      <c r="V1461" s="32">
        <v>0</v>
      </c>
      <c r="W1461" s="20">
        <v>0</v>
      </c>
      <c r="X1461" s="20">
        <v>115.6</v>
      </c>
      <c r="Y1461" s="18" t="s">
        <v>19097</v>
      </c>
      <c r="Z1461" s="20">
        <v>0</v>
      </c>
      <c r="AA1461" s="20">
        <v>46242.720000000001</v>
      </c>
      <c r="AB1461" s="19">
        <v>42766</v>
      </c>
    </row>
    <row r="1462" spans="1:28" x14ac:dyDescent="0.25">
      <c r="A1462" t="s">
        <v>736</v>
      </c>
      <c r="B1462" t="str">
        <f>VLOOKUP(O1462+0,'de para'!K:O,3,0)</f>
        <v>NA</v>
      </c>
      <c r="C1462" t="str">
        <f t="shared" si="22"/>
        <v>3001</v>
      </c>
      <c r="D1462" t="str">
        <f>IFERROR(VLOOKUP(G1462+0,'de para'!A:C,3,0),"")</f>
        <v/>
      </c>
      <c r="E1462" t="str">
        <f>IF(VLOOKUP(G1462+0,'de para'!E:H,4,0)="EX","Externo","Interno")</f>
        <v>Externo</v>
      </c>
      <c r="F1462" s="21" t="s">
        <v>21179</v>
      </c>
      <c r="G1462" s="21">
        <v>121</v>
      </c>
      <c r="H1462" s="21" t="s">
        <v>19095</v>
      </c>
      <c r="I1462" s="21" t="s">
        <v>782</v>
      </c>
      <c r="J1462" s="22">
        <v>42754</v>
      </c>
      <c r="K1462" s="21" t="s">
        <v>19150</v>
      </c>
      <c r="L1462" s="21" t="s">
        <v>19096</v>
      </c>
      <c r="M1462" s="21" t="s">
        <v>20510</v>
      </c>
      <c r="N1462" s="21" t="s">
        <v>19104</v>
      </c>
      <c r="O1462" s="21" t="s">
        <v>20515</v>
      </c>
      <c r="P1462" s="21" t="s">
        <v>760</v>
      </c>
      <c r="Q1462" s="33">
        <v>-3844</v>
      </c>
      <c r="R1462" s="33">
        <v>1280</v>
      </c>
      <c r="S1462" s="33">
        <v>0</v>
      </c>
      <c r="T1462" s="33">
        <v>1280</v>
      </c>
      <c r="U1462" s="33">
        <v>0</v>
      </c>
      <c r="V1462" s="33">
        <v>0</v>
      </c>
      <c r="W1462" s="23">
        <v>0</v>
      </c>
      <c r="X1462" s="23">
        <v>48.16</v>
      </c>
      <c r="Y1462" s="21" t="s">
        <v>19097</v>
      </c>
      <c r="Z1462" s="23">
        <v>0</v>
      </c>
      <c r="AA1462" s="23">
        <v>61656.959999999999</v>
      </c>
      <c r="AB1462" s="22">
        <v>42766</v>
      </c>
    </row>
    <row r="1463" spans="1:28" x14ac:dyDescent="0.25">
      <c r="A1463" t="s">
        <v>736</v>
      </c>
      <c r="B1463" t="str">
        <f>VLOOKUP(O1463+0,'de para'!K:O,3,0)</f>
        <v>NA</v>
      </c>
      <c r="C1463" t="str">
        <f t="shared" si="22"/>
        <v>3001</v>
      </c>
      <c r="D1463" t="str">
        <f>IFERROR(VLOOKUP(G1463+0,'de para'!A:C,3,0),"")</f>
        <v/>
      </c>
      <c r="E1463" t="str">
        <f>IF(VLOOKUP(G1463+0,'de para'!E:H,4,0)="EX","Externo","Interno")</f>
        <v>Externo</v>
      </c>
      <c r="F1463" s="18" t="s">
        <v>21179</v>
      </c>
      <c r="G1463" s="18">
        <v>121</v>
      </c>
      <c r="H1463" s="18" t="s">
        <v>19095</v>
      </c>
      <c r="I1463" s="18" t="s">
        <v>782</v>
      </c>
      <c r="J1463" s="19">
        <v>42754</v>
      </c>
      <c r="K1463" s="18" t="s">
        <v>19150</v>
      </c>
      <c r="L1463" s="18" t="s">
        <v>19096</v>
      </c>
      <c r="M1463" s="18" t="s">
        <v>20510</v>
      </c>
      <c r="N1463" s="18" t="s">
        <v>19112</v>
      </c>
      <c r="O1463" s="18" t="s">
        <v>20507</v>
      </c>
      <c r="P1463" s="18" t="s">
        <v>19197</v>
      </c>
      <c r="Q1463" s="32">
        <v>-1218</v>
      </c>
      <c r="R1463" s="32">
        <v>560</v>
      </c>
      <c r="S1463" s="32">
        <v>0</v>
      </c>
      <c r="T1463" s="32">
        <v>560</v>
      </c>
      <c r="U1463" s="32">
        <v>0</v>
      </c>
      <c r="V1463" s="32">
        <v>0</v>
      </c>
      <c r="W1463" s="20">
        <v>0</v>
      </c>
      <c r="X1463" s="20">
        <v>64.22</v>
      </c>
      <c r="Y1463" s="18" t="s">
        <v>19097</v>
      </c>
      <c r="Z1463" s="20">
        <v>0</v>
      </c>
      <c r="AA1463" s="20">
        <v>35966.559999999998</v>
      </c>
      <c r="AB1463" s="19">
        <v>42766</v>
      </c>
    </row>
    <row r="1464" spans="1:28" x14ac:dyDescent="0.25">
      <c r="A1464" t="s">
        <v>736</v>
      </c>
      <c r="B1464" t="str">
        <f>VLOOKUP(O1464+0,'de para'!K:O,3,0)</f>
        <v>NA</v>
      </c>
      <c r="C1464" t="str">
        <f t="shared" si="22"/>
        <v>3001</v>
      </c>
      <c r="D1464" t="str">
        <f>IFERROR(VLOOKUP(G1464+0,'de para'!A:C,3,0),"")</f>
        <v/>
      </c>
      <c r="E1464" t="str">
        <f>IF(VLOOKUP(G1464+0,'de para'!E:H,4,0)="EX","Externo","Interno")</f>
        <v>Externo</v>
      </c>
      <c r="F1464" s="21" t="s">
        <v>21179</v>
      </c>
      <c r="G1464" s="21">
        <v>121</v>
      </c>
      <c r="H1464" s="21" t="s">
        <v>19095</v>
      </c>
      <c r="I1464" s="21" t="s">
        <v>782</v>
      </c>
      <c r="J1464" s="22">
        <v>42754</v>
      </c>
      <c r="K1464" s="21" t="s">
        <v>19150</v>
      </c>
      <c r="L1464" s="21" t="s">
        <v>19096</v>
      </c>
      <c r="M1464" s="21" t="s">
        <v>20510</v>
      </c>
      <c r="N1464" s="21" t="s">
        <v>19113</v>
      </c>
      <c r="O1464" s="21" t="s">
        <v>20518</v>
      </c>
      <c r="P1464" s="21" t="s">
        <v>20519</v>
      </c>
      <c r="Q1464" s="33">
        <v>-1716</v>
      </c>
      <c r="R1464" s="33">
        <v>480</v>
      </c>
      <c r="S1464" s="33">
        <v>0</v>
      </c>
      <c r="T1464" s="33">
        <v>480</v>
      </c>
      <c r="U1464" s="33">
        <v>0</v>
      </c>
      <c r="V1464" s="33">
        <v>0</v>
      </c>
      <c r="W1464" s="23">
        <v>0</v>
      </c>
      <c r="X1464" s="23">
        <v>64.22</v>
      </c>
      <c r="Y1464" s="21" t="s">
        <v>19097</v>
      </c>
      <c r="Z1464" s="23">
        <v>0</v>
      </c>
      <c r="AA1464" s="23">
        <v>30828.48</v>
      </c>
      <c r="AB1464" s="22">
        <v>42766</v>
      </c>
    </row>
    <row r="1465" spans="1:28" x14ac:dyDescent="0.25">
      <c r="A1465" t="s">
        <v>736</v>
      </c>
      <c r="B1465" t="str">
        <f>VLOOKUP(O1465+0,'de para'!K:O,3,0)</f>
        <v>NA</v>
      </c>
      <c r="C1465" t="str">
        <f t="shared" si="22"/>
        <v>3001</v>
      </c>
      <c r="D1465" t="str">
        <f>IFERROR(VLOOKUP(G1465+0,'de para'!A:C,3,0),"")</f>
        <v/>
      </c>
      <c r="E1465" t="str">
        <f>IF(VLOOKUP(G1465+0,'de para'!E:H,4,0)="EX","Externo","Interno")</f>
        <v>Externo</v>
      </c>
      <c r="F1465" s="18" t="s">
        <v>21179</v>
      </c>
      <c r="G1465" s="18">
        <v>121</v>
      </c>
      <c r="H1465" s="18" t="s">
        <v>19095</v>
      </c>
      <c r="I1465" s="18" t="s">
        <v>782</v>
      </c>
      <c r="J1465" s="19">
        <v>42754</v>
      </c>
      <c r="K1465" s="18" t="s">
        <v>19150</v>
      </c>
      <c r="L1465" s="18" t="s">
        <v>19096</v>
      </c>
      <c r="M1465" s="18" t="s">
        <v>20510</v>
      </c>
      <c r="N1465" s="18" t="s">
        <v>19340</v>
      </c>
      <c r="O1465" s="18" t="s">
        <v>20529</v>
      </c>
      <c r="P1465" s="18" t="s">
        <v>9610</v>
      </c>
      <c r="Q1465" s="32">
        <v>-1718</v>
      </c>
      <c r="R1465" s="32">
        <v>1200</v>
      </c>
      <c r="S1465" s="32">
        <v>0</v>
      </c>
      <c r="T1465" s="32">
        <v>1200</v>
      </c>
      <c r="U1465" s="32">
        <v>0</v>
      </c>
      <c r="V1465" s="32">
        <v>0</v>
      </c>
      <c r="W1465" s="20">
        <v>0</v>
      </c>
      <c r="X1465" s="20">
        <v>51.38</v>
      </c>
      <c r="Y1465" s="18" t="s">
        <v>19097</v>
      </c>
      <c r="Z1465" s="20">
        <v>0</v>
      </c>
      <c r="AA1465" s="20">
        <v>61656.959999999999</v>
      </c>
      <c r="AB1465" s="19">
        <v>42766</v>
      </c>
    </row>
    <row r="1466" spans="1:28" x14ac:dyDescent="0.25">
      <c r="A1466" t="s">
        <v>736</v>
      </c>
      <c r="B1466" t="str">
        <f>VLOOKUP(O1466+0,'de para'!K:O,3,0)</f>
        <v>NA</v>
      </c>
      <c r="C1466" t="str">
        <f t="shared" si="22"/>
        <v>3001</v>
      </c>
      <c r="D1466" t="str">
        <f>IFERROR(VLOOKUP(G1466+0,'de para'!A:C,3,0),"")</f>
        <v/>
      </c>
      <c r="E1466" t="str">
        <f>IF(VLOOKUP(G1466+0,'de para'!E:H,4,0)="EX","Externo","Interno")</f>
        <v>Externo</v>
      </c>
      <c r="F1466" s="21" t="s">
        <v>21179</v>
      </c>
      <c r="G1466" s="21">
        <v>121</v>
      </c>
      <c r="H1466" s="21" t="s">
        <v>19095</v>
      </c>
      <c r="I1466" s="21" t="s">
        <v>782</v>
      </c>
      <c r="J1466" s="22">
        <v>42754</v>
      </c>
      <c r="K1466" s="21" t="s">
        <v>19150</v>
      </c>
      <c r="L1466" s="21" t="s">
        <v>19096</v>
      </c>
      <c r="M1466" s="21" t="s">
        <v>20510</v>
      </c>
      <c r="N1466" s="21" t="s">
        <v>19342</v>
      </c>
      <c r="O1466" s="21" t="s">
        <v>20530</v>
      </c>
      <c r="P1466" s="21" t="s">
        <v>19261</v>
      </c>
      <c r="Q1466" s="33">
        <v>-1710</v>
      </c>
      <c r="R1466" s="33">
        <v>1200</v>
      </c>
      <c r="S1466" s="33">
        <v>0</v>
      </c>
      <c r="T1466" s="33">
        <v>1200</v>
      </c>
      <c r="U1466" s="33">
        <v>0</v>
      </c>
      <c r="V1466" s="33">
        <v>0</v>
      </c>
      <c r="W1466" s="23">
        <v>0</v>
      </c>
      <c r="X1466" s="23">
        <v>51.38</v>
      </c>
      <c r="Y1466" s="21" t="s">
        <v>19097</v>
      </c>
      <c r="Z1466" s="23">
        <v>0</v>
      </c>
      <c r="AA1466" s="23">
        <v>61656.959999999999</v>
      </c>
      <c r="AB1466" s="22">
        <v>42766</v>
      </c>
    </row>
    <row r="1467" spans="1:28" x14ac:dyDescent="0.25">
      <c r="A1467" t="s">
        <v>736</v>
      </c>
      <c r="B1467" t="str">
        <f>VLOOKUP(O1467+0,'de para'!K:O,3,0)</f>
        <v>NA</v>
      </c>
      <c r="C1467" t="str">
        <f t="shared" si="22"/>
        <v>3001</v>
      </c>
      <c r="D1467" t="str">
        <f>IFERROR(VLOOKUP(G1467+0,'de para'!A:C,3,0),"")</f>
        <v/>
      </c>
      <c r="E1467" t="str">
        <f>IF(VLOOKUP(G1467+0,'de para'!E:H,4,0)="EX","Externo","Interno")</f>
        <v>Externo</v>
      </c>
      <c r="F1467" s="18" t="s">
        <v>21179</v>
      </c>
      <c r="G1467" s="18">
        <v>121</v>
      </c>
      <c r="H1467" s="18" t="s">
        <v>19095</v>
      </c>
      <c r="I1467" s="18" t="s">
        <v>782</v>
      </c>
      <c r="J1467" s="19">
        <v>42754</v>
      </c>
      <c r="K1467" s="18" t="s">
        <v>19150</v>
      </c>
      <c r="L1467" s="18" t="s">
        <v>19096</v>
      </c>
      <c r="M1467" s="18" t="s">
        <v>20510</v>
      </c>
      <c r="N1467" s="18" t="s">
        <v>19343</v>
      </c>
      <c r="O1467" s="18" t="s">
        <v>20531</v>
      </c>
      <c r="P1467" s="18" t="s">
        <v>20532</v>
      </c>
      <c r="Q1467" s="32">
        <v>-44900</v>
      </c>
      <c r="R1467" s="32">
        <v>26100</v>
      </c>
      <c r="S1467" s="32">
        <v>0</v>
      </c>
      <c r="T1467" s="32">
        <v>26100</v>
      </c>
      <c r="U1467" s="32">
        <v>0</v>
      </c>
      <c r="V1467" s="32">
        <v>0</v>
      </c>
      <c r="W1467" s="20">
        <v>0</v>
      </c>
      <c r="X1467" s="20">
        <v>3.27</v>
      </c>
      <c r="Y1467" s="18" t="s">
        <v>19097</v>
      </c>
      <c r="Z1467" s="20">
        <v>0</v>
      </c>
      <c r="AA1467" s="20">
        <v>85491.22</v>
      </c>
      <c r="AB1467" s="19">
        <v>42738</v>
      </c>
    </row>
    <row r="1468" spans="1:28" x14ac:dyDescent="0.25">
      <c r="A1468" t="s">
        <v>736</v>
      </c>
      <c r="B1468" t="str">
        <f>VLOOKUP(O1468+0,'de para'!K:O,3,0)</f>
        <v>NA</v>
      </c>
      <c r="C1468" t="str">
        <f t="shared" si="22"/>
        <v>3001</v>
      </c>
      <c r="D1468" t="str">
        <f>IFERROR(VLOOKUP(G1468+0,'de para'!A:C,3,0),"")</f>
        <v/>
      </c>
      <c r="E1468" t="str">
        <f>IF(VLOOKUP(G1468+0,'de para'!E:H,4,0)="EX","Externo","Interno")</f>
        <v>Externo</v>
      </c>
      <c r="F1468" s="21" t="s">
        <v>21179</v>
      </c>
      <c r="G1468" s="21">
        <v>121</v>
      </c>
      <c r="H1468" s="21" t="s">
        <v>19095</v>
      </c>
      <c r="I1468" s="21" t="s">
        <v>782</v>
      </c>
      <c r="J1468" s="22">
        <v>42754</v>
      </c>
      <c r="K1468" s="21" t="s">
        <v>19150</v>
      </c>
      <c r="L1468" s="21" t="s">
        <v>19096</v>
      </c>
      <c r="M1468" s="21" t="s">
        <v>20510</v>
      </c>
      <c r="N1468" s="21" t="s">
        <v>19349</v>
      </c>
      <c r="O1468" s="21" t="s">
        <v>20533</v>
      </c>
      <c r="P1468" s="21" t="s">
        <v>789</v>
      </c>
      <c r="Q1468" s="33">
        <v>-27200</v>
      </c>
      <c r="R1468" s="33">
        <v>15000</v>
      </c>
      <c r="S1468" s="33">
        <v>0</v>
      </c>
      <c r="T1468" s="33">
        <v>15000</v>
      </c>
      <c r="U1468" s="33">
        <v>0</v>
      </c>
      <c r="V1468" s="33">
        <v>0</v>
      </c>
      <c r="W1468" s="23">
        <v>0</v>
      </c>
      <c r="X1468" s="23">
        <v>6.16</v>
      </c>
      <c r="Y1468" s="21" t="s">
        <v>19097</v>
      </c>
      <c r="Z1468" s="23">
        <v>0</v>
      </c>
      <c r="AA1468" s="23">
        <v>92485.440000000002</v>
      </c>
      <c r="AB1468" s="22">
        <v>42738</v>
      </c>
    </row>
    <row r="1469" spans="1:28" x14ac:dyDescent="0.25">
      <c r="A1469" t="s">
        <v>736</v>
      </c>
      <c r="B1469" t="str">
        <f>VLOOKUP(O1469+0,'de para'!K:O,3,0)</f>
        <v>NA</v>
      </c>
      <c r="C1469" t="str">
        <f t="shared" si="22"/>
        <v>3001</v>
      </c>
      <c r="D1469" t="str">
        <f>IFERROR(VLOOKUP(G1469+0,'de para'!A:C,3,0),"")</f>
        <v/>
      </c>
      <c r="E1469" t="str">
        <f>IF(VLOOKUP(G1469+0,'de para'!E:H,4,0)="EX","Externo","Interno")</f>
        <v>Externo</v>
      </c>
      <c r="F1469" s="18" t="s">
        <v>21179</v>
      </c>
      <c r="G1469" s="18">
        <v>121</v>
      </c>
      <c r="H1469" s="18" t="s">
        <v>19095</v>
      </c>
      <c r="I1469" s="18" t="s">
        <v>782</v>
      </c>
      <c r="J1469" s="19">
        <v>42754</v>
      </c>
      <c r="K1469" s="18" t="s">
        <v>19150</v>
      </c>
      <c r="L1469" s="18" t="s">
        <v>19096</v>
      </c>
      <c r="M1469" s="18" t="s">
        <v>20510</v>
      </c>
      <c r="N1469" s="18" t="s">
        <v>19353</v>
      </c>
      <c r="O1469" s="18" t="s">
        <v>20538</v>
      </c>
      <c r="P1469" s="18" t="s">
        <v>9549</v>
      </c>
      <c r="Q1469" s="32">
        <v>-20080</v>
      </c>
      <c r="R1469" s="32">
        <v>10080</v>
      </c>
      <c r="S1469" s="32">
        <v>0</v>
      </c>
      <c r="T1469" s="32">
        <v>10080</v>
      </c>
      <c r="U1469" s="32">
        <v>0</v>
      </c>
      <c r="V1469" s="32">
        <v>0</v>
      </c>
      <c r="W1469" s="20">
        <v>0</v>
      </c>
      <c r="X1469" s="20">
        <v>8.9499999999999993</v>
      </c>
      <c r="Y1469" s="18" t="s">
        <v>19097</v>
      </c>
      <c r="Z1469" s="20">
        <v>0</v>
      </c>
      <c r="AA1469" s="20">
        <v>90312.03</v>
      </c>
      <c r="AB1469" s="19">
        <v>42738</v>
      </c>
    </row>
    <row r="1470" spans="1:28" x14ac:dyDescent="0.25">
      <c r="A1470" t="s">
        <v>736</v>
      </c>
      <c r="B1470" t="str">
        <f>VLOOKUP(O1470+0,'de para'!K:O,3,0)</f>
        <v>NA</v>
      </c>
      <c r="C1470" t="str">
        <f t="shared" si="22"/>
        <v>3001</v>
      </c>
      <c r="D1470" t="str">
        <f>IFERROR(VLOOKUP(G1470+0,'de para'!A:C,3,0),"")</f>
        <v/>
      </c>
      <c r="E1470" t="str">
        <f>IF(VLOOKUP(G1470+0,'de para'!E:H,4,0)="EX","Externo","Interno")</f>
        <v>Externo</v>
      </c>
      <c r="F1470" s="21" t="s">
        <v>21179</v>
      </c>
      <c r="G1470" s="21">
        <v>121</v>
      </c>
      <c r="H1470" s="21" t="s">
        <v>19095</v>
      </c>
      <c r="I1470" s="21" t="s">
        <v>782</v>
      </c>
      <c r="J1470" s="22">
        <v>42754</v>
      </c>
      <c r="K1470" s="21" t="s">
        <v>19150</v>
      </c>
      <c r="L1470" s="21" t="s">
        <v>19096</v>
      </c>
      <c r="M1470" s="21" t="s">
        <v>20510</v>
      </c>
      <c r="N1470" s="21" t="s">
        <v>19117</v>
      </c>
      <c r="O1470" s="21" t="s">
        <v>20539</v>
      </c>
      <c r="P1470" s="21" t="s">
        <v>20540</v>
      </c>
      <c r="Q1470" s="33">
        <v>-30300</v>
      </c>
      <c r="R1470" s="33">
        <v>17850</v>
      </c>
      <c r="S1470" s="33">
        <v>0</v>
      </c>
      <c r="T1470" s="33">
        <v>17850</v>
      </c>
      <c r="U1470" s="33">
        <v>0</v>
      </c>
      <c r="V1470" s="33">
        <v>0</v>
      </c>
      <c r="W1470" s="23">
        <v>0</v>
      </c>
      <c r="X1470" s="23">
        <v>4.33</v>
      </c>
      <c r="Y1470" s="21" t="s">
        <v>19097</v>
      </c>
      <c r="Z1470" s="23">
        <v>0</v>
      </c>
      <c r="AA1470" s="23">
        <v>77384.3</v>
      </c>
      <c r="AB1470" s="22">
        <v>42740</v>
      </c>
    </row>
    <row r="1471" spans="1:28" x14ac:dyDescent="0.25">
      <c r="A1471" t="s">
        <v>736</v>
      </c>
      <c r="B1471" t="str">
        <f>VLOOKUP(O1471+0,'de para'!K:O,3,0)</f>
        <v>NA</v>
      </c>
      <c r="C1471" t="str">
        <f t="shared" si="22"/>
        <v>3001</v>
      </c>
      <c r="D1471" t="str">
        <f>IFERROR(VLOOKUP(G1471+0,'de para'!A:C,3,0),"")</f>
        <v/>
      </c>
      <c r="E1471" t="str">
        <f>IF(VLOOKUP(G1471+0,'de para'!E:H,4,0)="EX","Externo","Interno")</f>
        <v>Externo</v>
      </c>
      <c r="F1471" s="18" t="s">
        <v>21179</v>
      </c>
      <c r="G1471" s="18">
        <v>121</v>
      </c>
      <c r="H1471" s="18" t="s">
        <v>19095</v>
      </c>
      <c r="I1471" s="18" t="s">
        <v>782</v>
      </c>
      <c r="J1471" s="19">
        <v>42754</v>
      </c>
      <c r="K1471" s="18" t="s">
        <v>19150</v>
      </c>
      <c r="L1471" s="18" t="s">
        <v>19096</v>
      </c>
      <c r="M1471" s="18" t="s">
        <v>20510</v>
      </c>
      <c r="N1471" s="18" t="s">
        <v>19505</v>
      </c>
      <c r="O1471" s="18" t="s">
        <v>20504</v>
      </c>
      <c r="P1471" s="18" t="s">
        <v>10131</v>
      </c>
      <c r="Q1471" s="32">
        <v>0</v>
      </c>
      <c r="R1471" s="32">
        <v>2004</v>
      </c>
      <c r="S1471" s="32">
        <v>0</v>
      </c>
      <c r="T1471" s="32">
        <v>2004</v>
      </c>
      <c r="U1471" s="32">
        <v>0</v>
      </c>
      <c r="V1471" s="32">
        <v>0</v>
      </c>
      <c r="W1471" s="20">
        <v>0</v>
      </c>
      <c r="X1471" s="20">
        <v>6.32</v>
      </c>
      <c r="Y1471" s="18" t="s">
        <v>19097</v>
      </c>
      <c r="Z1471" s="20">
        <v>0</v>
      </c>
      <c r="AA1471" s="20">
        <v>12677.82</v>
      </c>
      <c r="AB1471" s="19">
        <v>42754</v>
      </c>
    </row>
    <row r="1472" spans="1:28" x14ac:dyDescent="0.25">
      <c r="A1472" t="s">
        <v>736</v>
      </c>
      <c r="B1472" t="str">
        <f>VLOOKUP(O1472+0,'de para'!K:O,3,0)</f>
        <v>NA</v>
      </c>
      <c r="C1472" t="str">
        <f t="shared" si="22"/>
        <v>3001</v>
      </c>
      <c r="D1472" t="str">
        <f>IFERROR(VLOOKUP(G1472+0,'de para'!A:C,3,0),"")</f>
        <v/>
      </c>
      <c r="E1472" t="str">
        <f>IF(VLOOKUP(G1472+0,'de para'!E:H,4,0)="EX","Externo","Interno")</f>
        <v>Externo</v>
      </c>
      <c r="F1472" s="21" t="s">
        <v>21180</v>
      </c>
      <c r="G1472" s="21">
        <v>121</v>
      </c>
      <c r="H1472" s="21" t="s">
        <v>19095</v>
      </c>
      <c r="I1472" s="21" t="s">
        <v>782</v>
      </c>
      <c r="J1472" s="22">
        <v>42754</v>
      </c>
      <c r="K1472" s="21" t="s">
        <v>19150</v>
      </c>
      <c r="L1472" s="21" t="s">
        <v>19096</v>
      </c>
      <c r="M1472" s="21" t="s">
        <v>20510</v>
      </c>
      <c r="N1472" s="21" t="s">
        <v>19095</v>
      </c>
      <c r="O1472" s="21" t="s">
        <v>20542</v>
      </c>
      <c r="P1472" s="21" t="s">
        <v>762</v>
      </c>
      <c r="Q1472" s="33">
        <v>-8150</v>
      </c>
      <c r="R1472" s="33">
        <v>3200</v>
      </c>
      <c r="S1472" s="33">
        <v>0</v>
      </c>
      <c r="T1472" s="33">
        <v>3200</v>
      </c>
      <c r="U1472" s="33">
        <v>0</v>
      </c>
      <c r="V1472" s="33">
        <v>0</v>
      </c>
      <c r="W1472" s="23">
        <v>0</v>
      </c>
      <c r="X1472" s="23">
        <v>106.77</v>
      </c>
      <c r="Y1472" s="21" t="s">
        <v>19097</v>
      </c>
      <c r="Z1472" s="23">
        <v>0</v>
      </c>
      <c r="AA1472" s="23">
        <v>341682.32</v>
      </c>
      <c r="AB1472" s="22">
        <v>42766</v>
      </c>
    </row>
    <row r="1473" spans="1:28" x14ac:dyDescent="0.25">
      <c r="A1473" t="s">
        <v>736</v>
      </c>
      <c r="B1473" t="str">
        <f>VLOOKUP(O1473+0,'de para'!K:O,3,0)</f>
        <v>NA</v>
      </c>
      <c r="C1473" t="str">
        <f t="shared" si="22"/>
        <v>3001</v>
      </c>
      <c r="D1473" t="str">
        <f>IFERROR(VLOOKUP(G1473+0,'de para'!A:C,3,0),"")</f>
        <v/>
      </c>
      <c r="E1473" t="str">
        <f>IF(VLOOKUP(G1473+0,'de para'!E:H,4,0)="EX","Externo","Interno")</f>
        <v>Externo</v>
      </c>
      <c r="F1473" s="18" t="s">
        <v>21180</v>
      </c>
      <c r="G1473" s="18">
        <v>121</v>
      </c>
      <c r="H1473" s="18" t="s">
        <v>19095</v>
      </c>
      <c r="I1473" s="18" t="s">
        <v>782</v>
      </c>
      <c r="J1473" s="19">
        <v>42754</v>
      </c>
      <c r="K1473" s="18" t="s">
        <v>19150</v>
      </c>
      <c r="L1473" s="18" t="s">
        <v>19096</v>
      </c>
      <c r="M1473" s="18" t="s">
        <v>20510</v>
      </c>
      <c r="N1473" s="18" t="s">
        <v>19102</v>
      </c>
      <c r="O1473" s="18" t="s">
        <v>20543</v>
      </c>
      <c r="P1473" s="18" t="s">
        <v>763</v>
      </c>
      <c r="Q1473" s="32">
        <v>-16150</v>
      </c>
      <c r="R1473" s="32">
        <v>5200</v>
      </c>
      <c r="S1473" s="32">
        <v>0</v>
      </c>
      <c r="T1473" s="32">
        <v>5200</v>
      </c>
      <c r="U1473" s="32">
        <v>0</v>
      </c>
      <c r="V1473" s="32">
        <v>0</v>
      </c>
      <c r="W1473" s="20">
        <v>0</v>
      </c>
      <c r="X1473" s="20">
        <v>106.77</v>
      </c>
      <c r="Y1473" s="18" t="s">
        <v>19097</v>
      </c>
      <c r="Z1473" s="20">
        <v>0</v>
      </c>
      <c r="AA1473" s="20">
        <v>555233.77</v>
      </c>
      <c r="AB1473" s="19">
        <v>42766</v>
      </c>
    </row>
    <row r="1474" spans="1:28" x14ac:dyDescent="0.25">
      <c r="A1474" t="s">
        <v>736</v>
      </c>
      <c r="B1474" t="str">
        <f>VLOOKUP(O1474+0,'de para'!K:O,3,0)</f>
        <v>NA</v>
      </c>
      <c r="C1474" t="str">
        <f t="shared" ref="C1474:C1537" si="23">LEFT(O1474,4)</f>
        <v>3001</v>
      </c>
      <c r="D1474" t="str">
        <f>IFERROR(VLOOKUP(G1474+0,'de para'!A:C,3,0),"")</f>
        <v/>
      </c>
      <c r="E1474" t="str">
        <f>IF(VLOOKUP(G1474+0,'de para'!E:H,4,0)="EX","Externo","Interno")</f>
        <v>Externo</v>
      </c>
      <c r="F1474" s="21" t="s">
        <v>21180</v>
      </c>
      <c r="G1474" s="21">
        <v>121</v>
      </c>
      <c r="H1474" s="21" t="s">
        <v>19095</v>
      </c>
      <c r="I1474" s="21" t="s">
        <v>782</v>
      </c>
      <c r="J1474" s="22">
        <v>42754</v>
      </c>
      <c r="K1474" s="21" t="s">
        <v>19150</v>
      </c>
      <c r="L1474" s="21" t="s">
        <v>19096</v>
      </c>
      <c r="M1474" s="21" t="s">
        <v>20510</v>
      </c>
      <c r="N1474" s="21" t="s">
        <v>19108</v>
      </c>
      <c r="O1474" s="21" t="s">
        <v>20544</v>
      </c>
      <c r="P1474" s="21" t="s">
        <v>747</v>
      </c>
      <c r="Q1474" s="33">
        <v>-680</v>
      </c>
      <c r="R1474" s="33">
        <v>752</v>
      </c>
      <c r="S1474" s="33">
        <v>0</v>
      </c>
      <c r="T1474" s="33">
        <v>752</v>
      </c>
      <c r="U1474" s="33">
        <v>0</v>
      </c>
      <c r="V1474" s="33">
        <v>0</v>
      </c>
      <c r="W1474" s="23">
        <v>0</v>
      </c>
      <c r="X1474" s="23">
        <v>112.39</v>
      </c>
      <c r="Y1474" s="21" t="s">
        <v>19097</v>
      </c>
      <c r="Z1474" s="23">
        <v>0</v>
      </c>
      <c r="AA1474" s="23">
        <v>84521.41</v>
      </c>
      <c r="AB1474" s="22">
        <v>42766</v>
      </c>
    </row>
    <row r="1475" spans="1:28" x14ac:dyDescent="0.25">
      <c r="A1475" t="s">
        <v>736</v>
      </c>
      <c r="B1475" t="str">
        <f>VLOOKUP(O1475+0,'de para'!K:O,3,0)</f>
        <v>NA</v>
      </c>
      <c r="C1475" t="str">
        <f t="shared" si="23"/>
        <v>3001</v>
      </c>
      <c r="D1475" t="str">
        <f>IFERROR(VLOOKUP(G1475+0,'de para'!A:C,3,0),"")</f>
        <v/>
      </c>
      <c r="E1475" t="str">
        <f>IF(VLOOKUP(G1475+0,'de para'!E:H,4,0)="EX","Externo","Interno")</f>
        <v>Externo</v>
      </c>
      <c r="F1475" s="18" t="s">
        <v>21180</v>
      </c>
      <c r="G1475" s="18">
        <v>121</v>
      </c>
      <c r="H1475" s="18" t="s">
        <v>19095</v>
      </c>
      <c r="I1475" s="18" t="s">
        <v>782</v>
      </c>
      <c r="J1475" s="19">
        <v>42754</v>
      </c>
      <c r="K1475" s="18" t="s">
        <v>19150</v>
      </c>
      <c r="L1475" s="18" t="s">
        <v>19096</v>
      </c>
      <c r="M1475" s="18" t="s">
        <v>20510</v>
      </c>
      <c r="N1475" s="18" t="s">
        <v>19103</v>
      </c>
      <c r="O1475" s="18" t="s">
        <v>20545</v>
      </c>
      <c r="P1475" s="18" t="s">
        <v>748</v>
      </c>
      <c r="Q1475" s="32">
        <v>-854</v>
      </c>
      <c r="R1475" s="32">
        <v>752</v>
      </c>
      <c r="S1475" s="32">
        <v>0</v>
      </c>
      <c r="T1475" s="32">
        <v>752</v>
      </c>
      <c r="U1475" s="32">
        <v>0</v>
      </c>
      <c r="V1475" s="32">
        <v>0</v>
      </c>
      <c r="W1475" s="20">
        <v>0</v>
      </c>
      <c r="X1475" s="20">
        <v>112.39</v>
      </c>
      <c r="Y1475" s="18" t="s">
        <v>19097</v>
      </c>
      <c r="Z1475" s="20">
        <v>0</v>
      </c>
      <c r="AA1475" s="20">
        <v>84521.41</v>
      </c>
      <c r="AB1475" s="19">
        <v>42766</v>
      </c>
    </row>
    <row r="1476" spans="1:28" x14ac:dyDescent="0.25">
      <c r="A1476" t="s">
        <v>736</v>
      </c>
      <c r="B1476" t="str">
        <f>VLOOKUP(O1476+0,'de para'!K:O,3,0)</f>
        <v>NA</v>
      </c>
      <c r="C1476" t="str">
        <f t="shared" si="23"/>
        <v>3001</v>
      </c>
      <c r="D1476" t="str">
        <f>IFERROR(VLOOKUP(G1476+0,'de para'!A:C,3,0),"")</f>
        <v/>
      </c>
      <c r="E1476" t="str">
        <f>IF(VLOOKUP(G1476+0,'de para'!E:H,4,0)="EX","Externo","Interno")</f>
        <v>Externo</v>
      </c>
      <c r="F1476" s="21" t="s">
        <v>21180</v>
      </c>
      <c r="G1476" s="21">
        <v>121</v>
      </c>
      <c r="H1476" s="21" t="s">
        <v>19095</v>
      </c>
      <c r="I1476" s="21" t="s">
        <v>782</v>
      </c>
      <c r="J1476" s="22">
        <v>42754</v>
      </c>
      <c r="K1476" s="21" t="s">
        <v>19150</v>
      </c>
      <c r="L1476" s="21" t="s">
        <v>19096</v>
      </c>
      <c r="M1476" s="21" t="s">
        <v>20510</v>
      </c>
      <c r="N1476" s="21" t="s">
        <v>19291</v>
      </c>
      <c r="O1476" s="21" t="s">
        <v>20546</v>
      </c>
      <c r="P1476" s="21" t="s">
        <v>20547</v>
      </c>
      <c r="Q1476" s="33">
        <v>-430</v>
      </c>
      <c r="R1476" s="33">
        <v>250</v>
      </c>
      <c r="S1476" s="33">
        <v>0</v>
      </c>
      <c r="T1476" s="33">
        <v>250</v>
      </c>
      <c r="U1476" s="33">
        <v>0</v>
      </c>
      <c r="V1476" s="33">
        <v>0</v>
      </c>
      <c r="W1476" s="23">
        <v>0</v>
      </c>
      <c r="X1476" s="23">
        <v>80.28</v>
      </c>
      <c r="Y1476" s="21" t="s">
        <v>19097</v>
      </c>
      <c r="Z1476" s="23">
        <v>0</v>
      </c>
      <c r="AA1476" s="23">
        <v>20070.62</v>
      </c>
      <c r="AB1476" s="22">
        <v>42766</v>
      </c>
    </row>
    <row r="1477" spans="1:28" x14ac:dyDescent="0.25">
      <c r="A1477" t="s">
        <v>736</v>
      </c>
      <c r="B1477" t="str">
        <f>VLOOKUP(O1477+0,'de para'!K:O,3,0)</f>
        <v>NA</v>
      </c>
      <c r="C1477" t="str">
        <f t="shared" si="23"/>
        <v>3001</v>
      </c>
      <c r="D1477" t="str">
        <f>IFERROR(VLOOKUP(G1477+0,'de para'!A:C,3,0),"")</f>
        <v/>
      </c>
      <c r="E1477" t="str">
        <f>IF(VLOOKUP(G1477+0,'de para'!E:H,4,0)="EX","Externo","Interno")</f>
        <v>Externo</v>
      </c>
      <c r="F1477" s="18" t="s">
        <v>21180</v>
      </c>
      <c r="G1477" s="18">
        <v>121</v>
      </c>
      <c r="H1477" s="18" t="s">
        <v>19095</v>
      </c>
      <c r="I1477" s="18" t="s">
        <v>782</v>
      </c>
      <c r="J1477" s="19">
        <v>42754</v>
      </c>
      <c r="K1477" s="18" t="s">
        <v>19150</v>
      </c>
      <c r="L1477" s="18" t="s">
        <v>19096</v>
      </c>
      <c r="M1477" s="18" t="s">
        <v>20510</v>
      </c>
      <c r="N1477" s="18" t="s">
        <v>19104</v>
      </c>
      <c r="O1477" s="18" t="s">
        <v>20548</v>
      </c>
      <c r="P1477" s="18" t="s">
        <v>785</v>
      </c>
      <c r="Q1477" s="32">
        <v>-100500</v>
      </c>
      <c r="R1477" s="32">
        <v>50250</v>
      </c>
      <c r="S1477" s="32">
        <v>0</v>
      </c>
      <c r="T1477" s="32">
        <v>50250</v>
      </c>
      <c r="U1477" s="32">
        <v>0</v>
      </c>
      <c r="V1477" s="32">
        <v>0</v>
      </c>
      <c r="W1477" s="20">
        <v>0</v>
      </c>
      <c r="X1477" s="20">
        <v>1.18</v>
      </c>
      <c r="Y1477" s="18" t="s">
        <v>19097</v>
      </c>
      <c r="Z1477" s="20">
        <v>0</v>
      </c>
      <c r="AA1477" s="20">
        <v>59706.09</v>
      </c>
      <c r="AB1477" s="19">
        <v>42766</v>
      </c>
    </row>
    <row r="1478" spans="1:28" x14ac:dyDescent="0.25">
      <c r="A1478" t="s">
        <v>736</v>
      </c>
      <c r="B1478" t="str">
        <f>VLOOKUP(O1478+0,'de para'!K:O,3,0)</f>
        <v>NA</v>
      </c>
      <c r="C1478" t="str">
        <f t="shared" si="23"/>
        <v>3001</v>
      </c>
      <c r="D1478" t="str">
        <f>IFERROR(VLOOKUP(G1478+0,'de para'!A:C,3,0),"")</f>
        <v/>
      </c>
      <c r="E1478" t="str">
        <f>IF(VLOOKUP(G1478+0,'de para'!E:H,4,0)="EX","Externo","Interno")</f>
        <v>Externo</v>
      </c>
      <c r="F1478" s="21" t="s">
        <v>21180</v>
      </c>
      <c r="G1478" s="21">
        <v>121</v>
      </c>
      <c r="H1478" s="21" t="s">
        <v>19095</v>
      </c>
      <c r="I1478" s="21" t="s">
        <v>782</v>
      </c>
      <c r="J1478" s="22">
        <v>42754</v>
      </c>
      <c r="K1478" s="21" t="s">
        <v>19150</v>
      </c>
      <c r="L1478" s="21" t="s">
        <v>19096</v>
      </c>
      <c r="M1478" s="21" t="s">
        <v>20510</v>
      </c>
      <c r="N1478" s="21" t="s">
        <v>19112</v>
      </c>
      <c r="O1478" s="21" t="s">
        <v>20549</v>
      </c>
      <c r="P1478" s="21" t="s">
        <v>9561</v>
      </c>
      <c r="Q1478" s="33">
        <v>-26400</v>
      </c>
      <c r="R1478" s="33">
        <v>13200</v>
      </c>
      <c r="S1478" s="33">
        <v>0</v>
      </c>
      <c r="T1478" s="33">
        <v>13200</v>
      </c>
      <c r="U1478" s="33">
        <v>0</v>
      </c>
      <c r="V1478" s="33">
        <v>0</v>
      </c>
      <c r="W1478" s="23">
        <v>0</v>
      </c>
      <c r="X1478" s="23">
        <v>2.2799999999999998</v>
      </c>
      <c r="Y1478" s="21" t="s">
        <v>19097</v>
      </c>
      <c r="Z1478" s="23">
        <v>0</v>
      </c>
      <c r="AA1478" s="23">
        <v>30096.3</v>
      </c>
      <c r="AB1478" s="22">
        <v>42766</v>
      </c>
    </row>
    <row r="1479" spans="1:28" x14ac:dyDescent="0.25">
      <c r="A1479" t="s">
        <v>736</v>
      </c>
      <c r="B1479" t="str">
        <f>VLOOKUP(O1479+0,'de para'!K:O,3,0)</f>
        <v>NA</v>
      </c>
      <c r="C1479" t="str">
        <f t="shared" si="23"/>
        <v>3001</v>
      </c>
      <c r="D1479" t="str">
        <f>IFERROR(VLOOKUP(G1479+0,'de para'!A:C,3,0),"")</f>
        <v/>
      </c>
      <c r="E1479" t="str">
        <f>IF(VLOOKUP(G1479+0,'de para'!E:H,4,0)="EX","Externo","Interno")</f>
        <v>Externo</v>
      </c>
      <c r="F1479" s="18" t="s">
        <v>21180</v>
      </c>
      <c r="G1479" s="18">
        <v>121</v>
      </c>
      <c r="H1479" s="18" t="s">
        <v>19095</v>
      </c>
      <c r="I1479" s="18" t="s">
        <v>782</v>
      </c>
      <c r="J1479" s="19">
        <v>42754</v>
      </c>
      <c r="K1479" s="18" t="s">
        <v>19150</v>
      </c>
      <c r="L1479" s="18" t="s">
        <v>19096</v>
      </c>
      <c r="M1479" s="18" t="s">
        <v>20510</v>
      </c>
      <c r="N1479" s="18" t="s">
        <v>19342</v>
      </c>
      <c r="O1479" s="18" t="s">
        <v>20550</v>
      </c>
      <c r="P1479" s="18" t="s">
        <v>791</v>
      </c>
      <c r="Q1479" s="32">
        <v>-400</v>
      </c>
      <c r="R1479" s="32">
        <v>200</v>
      </c>
      <c r="S1479" s="32">
        <v>0</v>
      </c>
      <c r="T1479" s="32">
        <v>200</v>
      </c>
      <c r="U1479" s="32">
        <v>0</v>
      </c>
      <c r="V1479" s="32">
        <v>0</v>
      </c>
      <c r="W1479" s="20">
        <v>0</v>
      </c>
      <c r="X1479" s="20">
        <v>106.77</v>
      </c>
      <c r="Y1479" s="18" t="s">
        <v>19097</v>
      </c>
      <c r="Z1479" s="20">
        <v>0</v>
      </c>
      <c r="AA1479" s="20">
        <v>21355.14</v>
      </c>
      <c r="AB1479" s="19">
        <v>42766</v>
      </c>
    </row>
    <row r="1480" spans="1:28" x14ac:dyDescent="0.25">
      <c r="A1480" t="s">
        <v>736</v>
      </c>
      <c r="B1480" t="str">
        <f>VLOOKUP(O1480+0,'de para'!K:O,3,0)</f>
        <v>NA</v>
      </c>
      <c r="C1480" t="str">
        <f t="shared" si="23"/>
        <v>3001</v>
      </c>
      <c r="D1480" t="str">
        <f>IFERROR(VLOOKUP(G1480+0,'de para'!A:C,3,0),"")</f>
        <v/>
      </c>
      <c r="E1480" t="str">
        <f>IF(VLOOKUP(G1480+0,'de para'!E:H,4,0)="EX","Externo","Interno")</f>
        <v>Externo</v>
      </c>
      <c r="F1480" s="21" t="s">
        <v>21180</v>
      </c>
      <c r="G1480" s="21">
        <v>121</v>
      </c>
      <c r="H1480" s="21" t="s">
        <v>19095</v>
      </c>
      <c r="I1480" s="21" t="s">
        <v>782</v>
      </c>
      <c r="J1480" s="22">
        <v>42754</v>
      </c>
      <c r="K1480" s="21" t="s">
        <v>19150</v>
      </c>
      <c r="L1480" s="21" t="s">
        <v>19096</v>
      </c>
      <c r="M1480" s="21" t="s">
        <v>20510</v>
      </c>
      <c r="N1480" s="21" t="s">
        <v>19343</v>
      </c>
      <c r="O1480" s="21" t="s">
        <v>20528</v>
      </c>
      <c r="P1480" s="21" t="s">
        <v>792</v>
      </c>
      <c r="Q1480" s="33">
        <v>-1010</v>
      </c>
      <c r="R1480" s="33">
        <v>510</v>
      </c>
      <c r="S1480" s="33">
        <v>0</v>
      </c>
      <c r="T1480" s="33">
        <v>510</v>
      </c>
      <c r="U1480" s="33">
        <v>0</v>
      </c>
      <c r="V1480" s="33">
        <v>0</v>
      </c>
      <c r="W1480" s="23">
        <v>0</v>
      </c>
      <c r="X1480" s="23">
        <v>106.77</v>
      </c>
      <c r="Y1480" s="21" t="s">
        <v>19097</v>
      </c>
      <c r="Z1480" s="23">
        <v>0</v>
      </c>
      <c r="AA1480" s="23">
        <v>54455.61</v>
      </c>
      <c r="AB1480" s="22">
        <v>42766</v>
      </c>
    </row>
    <row r="1481" spans="1:28" x14ac:dyDescent="0.25">
      <c r="A1481" t="s">
        <v>736</v>
      </c>
      <c r="B1481" t="e">
        <f>VLOOKUP(O1481+0,'de para'!K:O,3,0)</f>
        <v>#N/A</v>
      </c>
      <c r="C1481" t="str">
        <f t="shared" si="23"/>
        <v>3000</v>
      </c>
      <c r="D1481" t="str">
        <f>IFERROR(VLOOKUP(G1481+0,'de para'!A:C,3,0),"")</f>
        <v/>
      </c>
      <c r="E1481" t="str">
        <f>IF(VLOOKUP(G1481+0,'de para'!E:H,4,0)="EX","Externo","Interno")</f>
        <v>Interno</v>
      </c>
      <c r="F1481" s="18" t="s">
        <v>21181</v>
      </c>
      <c r="G1481" s="18">
        <v>180</v>
      </c>
      <c r="H1481" s="18" t="s">
        <v>19095</v>
      </c>
      <c r="I1481" s="18" t="s">
        <v>1130</v>
      </c>
      <c r="J1481" s="19">
        <v>42754</v>
      </c>
      <c r="K1481" s="18" t="s">
        <v>19626</v>
      </c>
      <c r="L1481" s="18" t="s">
        <v>19096</v>
      </c>
      <c r="M1481" s="18" t="s">
        <v>19107</v>
      </c>
      <c r="N1481" s="18" t="s">
        <v>19095</v>
      </c>
      <c r="O1481" s="18" t="s">
        <v>20811</v>
      </c>
      <c r="P1481" s="18" t="s">
        <v>20812</v>
      </c>
      <c r="Q1481" s="32">
        <v>525</v>
      </c>
      <c r="R1481" s="32">
        <v>25</v>
      </c>
      <c r="S1481" s="32">
        <v>0</v>
      </c>
      <c r="T1481" s="32">
        <v>25</v>
      </c>
      <c r="U1481" s="32">
        <v>0</v>
      </c>
      <c r="V1481" s="32">
        <v>0</v>
      </c>
      <c r="W1481" s="20">
        <v>0</v>
      </c>
      <c r="X1481" s="20">
        <v>11.2</v>
      </c>
      <c r="Y1481" s="18" t="s">
        <v>19097</v>
      </c>
      <c r="Z1481" s="20">
        <v>28</v>
      </c>
      <c r="AA1481" s="20">
        <v>308</v>
      </c>
      <c r="AB1481" s="19">
        <v>42754</v>
      </c>
    </row>
    <row r="1482" spans="1:28" x14ac:dyDescent="0.25">
      <c r="A1482" t="s">
        <v>736</v>
      </c>
      <c r="B1482" t="e">
        <f>VLOOKUP(O1482+0,'de para'!K:O,3,0)</f>
        <v>#N/A</v>
      </c>
      <c r="C1482" t="str">
        <f t="shared" si="23"/>
        <v>3000</v>
      </c>
      <c r="D1482" t="str">
        <f>IFERROR(VLOOKUP(G1482+0,'de para'!A:C,3,0),"")</f>
        <v/>
      </c>
      <c r="E1482" t="str">
        <f>IF(VLOOKUP(G1482+0,'de para'!E:H,4,0)="EX","Externo","Interno")</f>
        <v>Interno</v>
      </c>
      <c r="F1482" s="21" t="s">
        <v>21181</v>
      </c>
      <c r="G1482" s="21">
        <v>180</v>
      </c>
      <c r="H1482" s="21" t="s">
        <v>19095</v>
      </c>
      <c r="I1482" s="21" t="s">
        <v>1130</v>
      </c>
      <c r="J1482" s="22">
        <v>42754</v>
      </c>
      <c r="K1482" s="21" t="s">
        <v>19626</v>
      </c>
      <c r="L1482" s="21" t="s">
        <v>19096</v>
      </c>
      <c r="M1482" s="21" t="s">
        <v>19107</v>
      </c>
      <c r="N1482" s="21" t="s">
        <v>19102</v>
      </c>
      <c r="O1482" s="21" t="s">
        <v>20813</v>
      </c>
      <c r="P1482" s="21" t="s">
        <v>20814</v>
      </c>
      <c r="Q1482" s="33">
        <v>1375</v>
      </c>
      <c r="R1482" s="33">
        <v>25</v>
      </c>
      <c r="S1482" s="33">
        <v>0</v>
      </c>
      <c r="T1482" s="33">
        <v>25</v>
      </c>
      <c r="U1482" s="33">
        <v>0</v>
      </c>
      <c r="V1482" s="33">
        <v>0</v>
      </c>
      <c r="W1482" s="23">
        <v>0</v>
      </c>
      <c r="X1482" s="23">
        <v>11.2</v>
      </c>
      <c r="Y1482" s="21" t="s">
        <v>19097</v>
      </c>
      <c r="Z1482" s="23">
        <v>28</v>
      </c>
      <c r="AA1482" s="23">
        <v>308</v>
      </c>
      <c r="AB1482" s="22">
        <v>42754</v>
      </c>
    </row>
    <row r="1483" spans="1:28" x14ac:dyDescent="0.25">
      <c r="A1483" t="s">
        <v>736</v>
      </c>
      <c r="B1483" t="e">
        <f>VLOOKUP(O1483+0,'de para'!K:O,3,0)</f>
        <v>#N/A</v>
      </c>
      <c r="C1483" t="str">
        <f t="shared" si="23"/>
        <v>3000</v>
      </c>
      <c r="D1483" t="str">
        <f>IFERROR(VLOOKUP(G1483+0,'de para'!A:C,3,0),"")</f>
        <v/>
      </c>
      <c r="E1483" t="str">
        <f>IF(VLOOKUP(G1483+0,'de para'!E:H,4,0)="EX","Externo","Interno")</f>
        <v>Interno</v>
      </c>
      <c r="F1483" s="18" t="s">
        <v>21181</v>
      </c>
      <c r="G1483" s="18">
        <v>180</v>
      </c>
      <c r="H1483" s="18" t="s">
        <v>19095</v>
      </c>
      <c r="I1483" s="18" t="s">
        <v>1130</v>
      </c>
      <c r="J1483" s="19">
        <v>42754</v>
      </c>
      <c r="K1483" s="18" t="s">
        <v>19626</v>
      </c>
      <c r="L1483" s="18" t="s">
        <v>19096</v>
      </c>
      <c r="M1483" s="18" t="s">
        <v>19107</v>
      </c>
      <c r="N1483" s="18" t="s">
        <v>19108</v>
      </c>
      <c r="O1483" s="18" t="s">
        <v>20815</v>
      </c>
      <c r="P1483" s="18" t="s">
        <v>20816</v>
      </c>
      <c r="Q1483" s="32">
        <v>-3026</v>
      </c>
      <c r="R1483" s="32">
        <v>50</v>
      </c>
      <c r="S1483" s="32">
        <v>0</v>
      </c>
      <c r="T1483" s="32">
        <v>50</v>
      </c>
      <c r="U1483" s="32">
        <v>0</v>
      </c>
      <c r="V1483" s="32">
        <v>0</v>
      </c>
      <c r="W1483" s="20">
        <v>0</v>
      </c>
      <c r="X1483" s="20">
        <v>11.2</v>
      </c>
      <c r="Y1483" s="18" t="s">
        <v>19097</v>
      </c>
      <c r="Z1483" s="20">
        <v>56</v>
      </c>
      <c r="AA1483" s="20">
        <v>616</v>
      </c>
      <c r="AB1483" s="19">
        <v>42754</v>
      </c>
    </row>
    <row r="1484" spans="1:28" x14ac:dyDescent="0.25">
      <c r="A1484" t="s">
        <v>736</v>
      </c>
      <c r="B1484" t="e">
        <f>VLOOKUP(O1484+0,'de para'!K:O,3,0)</f>
        <v>#N/A</v>
      </c>
      <c r="C1484" t="str">
        <f t="shared" si="23"/>
        <v>3000</v>
      </c>
      <c r="D1484" t="str">
        <f>IFERROR(VLOOKUP(G1484+0,'de para'!A:C,3,0),"")</f>
        <v/>
      </c>
      <c r="E1484" t="str">
        <f>IF(VLOOKUP(G1484+0,'de para'!E:H,4,0)="EX","Externo","Interno")</f>
        <v>Interno</v>
      </c>
      <c r="F1484" s="21" t="s">
        <v>21182</v>
      </c>
      <c r="G1484" s="21">
        <v>560</v>
      </c>
      <c r="H1484" s="21" t="s">
        <v>19095</v>
      </c>
      <c r="I1484" s="21" t="s">
        <v>1836</v>
      </c>
      <c r="J1484" s="22">
        <v>42754</v>
      </c>
      <c r="K1484" s="21" t="s">
        <v>19626</v>
      </c>
      <c r="L1484" s="21" t="s">
        <v>19096</v>
      </c>
      <c r="M1484" s="21" t="s">
        <v>19107</v>
      </c>
      <c r="N1484" s="21" t="s">
        <v>19095</v>
      </c>
      <c r="O1484" s="21" t="s">
        <v>20815</v>
      </c>
      <c r="P1484" s="21" t="s">
        <v>20816</v>
      </c>
      <c r="Q1484" s="33">
        <v>-3076</v>
      </c>
      <c r="R1484" s="33">
        <v>50</v>
      </c>
      <c r="S1484" s="33">
        <v>0</v>
      </c>
      <c r="T1484" s="33">
        <v>50</v>
      </c>
      <c r="U1484" s="33">
        <v>0</v>
      </c>
      <c r="V1484" s="33">
        <v>0</v>
      </c>
      <c r="W1484" s="23">
        <v>0</v>
      </c>
      <c r="X1484" s="23">
        <v>11.2</v>
      </c>
      <c r="Y1484" s="21" t="s">
        <v>19097</v>
      </c>
      <c r="Z1484" s="23">
        <v>56</v>
      </c>
      <c r="AA1484" s="23">
        <v>616</v>
      </c>
      <c r="AB1484" s="22">
        <v>42754</v>
      </c>
    </row>
    <row r="1485" spans="1:28" x14ac:dyDescent="0.25">
      <c r="A1485" t="s">
        <v>736</v>
      </c>
      <c r="B1485" t="str">
        <f>VLOOKUP(O1485+0,'de para'!K:O,3,0)</f>
        <v>NA</v>
      </c>
      <c r="C1485" t="str">
        <f t="shared" si="23"/>
        <v>3001</v>
      </c>
      <c r="D1485" t="str">
        <f>IFERROR(VLOOKUP(G1485+0,'de para'!A:C,3,0),"")</f>
        <v/>
      </c>
      <c r="E1485" t="str">
        <f>IF(VLOOKUP(G1485+0,'de para'!E:H,4,0)="EX","Externo","Interno")</f>
        <v>Interno</v>
      </c>
      <c r="F1485" s="18" t="s">
        <v>21182</v>
      </c>
      <c r="G1485" s="18">
        <v>560</v>
      </c>
      <c r="H1485" s="18" t="s">
        <v>19095</v>
      </c>
      <c r="I1485" s="18" t="s">
        <v>1836</v>
      </c>
      <c r="J1485" s="19">
        <v>42754</v>
      </c>
      <c r="K1485" s="18" t="s">
        <v>19626</v>
      </c>
      <c r="L1485" s="18" t="s">
        <v>19096</v>
      </c>
      <c r="M1485" s="18" t="s">
        <v>19107</v>
      </c>
      <c r="N1485" s="18" t="s">
        <v>19102</v>
      </c>
      <c r="O1485" s="18" t="s">
        <v>20568</v>
      </c>
      <c r="P1485" s="18" t="s">
        <v>800</v>
      </c>
      <c r="Q1485" s="32">
        <v>7274</v>
      </c>
      <c r="R1485" s="32">
        <v>45</v>
      </c>
      <c r="S1485" s="32">
        <v>0</v>
      </c>
      <c r="T1485" s="32">
        <v>45</v>
      </c>
      <c r="U1485" s="32">
        <v>0</v>
      </c>
      <c r="V1485" s="32">
        <v>0</v>
      </c>
      <c r="W1485" s="20">
        <v>0</v>
      </c>
      <c r="X1485" s="20">
        <v>2.37</v>
      </c>
      <c r="Y1485" s="18" t="s">
        <v>19097</v>
      </c>
      <c r="Z1485" s="20">
        <v>0</v>
      </c>
      <c r="AA1485" s="20">
        <v>106.65</v>
      </c>
      <c r="AB1485" s="19">
        <v>42754</v>
      </c>
    </row>
    <row r="1486" spans="1:28" x14ac:dyDescent="0.25">
      <c r="A1486" t="s">
        <v>736</v>
      </c>
      <c r="B1486" t="str">
        <f>VLOOKUP(O1486+0,'de para'!K:O,3,0)</f>
        <v>NA</v>
      </c>
      <c r="C1486" t="str">
        <f t="shared" si="23"/>
        <v>3001</v>
      </c>
      <c r="D1486" t="str">
        <f>IFERROR(VLOOKUP(G1486+0,'de para'!A:C,3,0),"")</f>
        <v/>
      </c>
      <c r="E1486" t="str">
        <f>IF(VLOOKUP(G1486+0,'de para'!E:H,4,0)="EX","Externo","Interno")</f>
        <v>Interno</v>
      </c>
      <c r="F1486" s="21" t="s">
        <v>21182</v>
      </c>
      <c r="G1486" s="21">
        <v>560</v>
      </c>
      <c r="H1486" s="21" t="s">
        <v>19095</v>
      </c>
      <c r="I1486" s="21" t="s">
        <v>1836</v>
      </c>
      <c r="J1486" s="22">
        <v>42754</v>
      </c>
      <c r="K1486" s="21" t="s">
        <v>19626</v>
      </c>
      <c r="L1486" s="21" t="s">
        <v>19096</v>
      </c>
      <c r="M1486" s="21" t="s">
        <v>19107</v>
      </c>
      <c r="N1486" s="21" t="s">
        <v>19108</v>
      </c>
      <c r="O1486" s="21" t="s">
        <v>20563</v>
      </c>
      <c r="P1486" s="21" t="s">
        <v>804</v>
      </c>
      <c r="Q1486" s="33">
        <v>784</v>
      </c>
      <c r="R1486" s="33">
        <v>12</v>
      </c>
      <c r="S1486" s="33">
        <v>0</v>
      </c>
      <c r="T1486" s="33">
        <v>12</v>
      </c>
      <c r="U1486" s="33">
        <v>0</v>
      </c>
      <c r="V1486" s="33">
        <v>0</v>
      </c>
      <c r="W1486" s="23">
        <v>0</v>
      </c>
      <c r="X1486" s="23">
        <v>7.49</v>
      </c>
      <c r="Y1486" s="21" t="s">
        <v>19097</v>
      </c>
      <c r="Z1486" s="23">
        <v>0</v>
      </c>
      <c r="AA1486" s="23">
        <v>89.88</v>
      </c>
      <c r="AB1486" s="22">
        <v>42754</v>
      </c>
    </row>
    <row r="1487" spans="1:28" x14ac:dyDescent="0.25">
      <c r="A1487" t="s">
        <v>736</v>
      </c>
      <c r="B1487" t="e">
        <f>VLOOKUP(O1487+0,'de para'!K:O,3,0)</f>
        <v>#N/A</v>
      </c>
      <c r="C1487" t="str">
        <f t="shared" si="23"/>
        <v>3000</v>
      </c>
      <c r="D1487" t="str">
        <f>IFERROR(VLOOKUP(G1487+0,'de para'!A:C,3,0),"")</f>
        <v/>
      </c>
      <c r="E1487" t="str">
        <f>IF(VLOOKUP(G1487+0,'de para'!E:H,4,0)="EX","Externo","Interno")</f>
        <v>Interno</v>
      </c>
      <c r="F1487" s="18" t="s">
        <v>21183</v>
      </c>
      <c r="G1487" s="18">
        <v>1501</v>
      </c>
      <c r="H1487" s="18" t="s">
        <v>19095</v>
      </c>
      <c r="I1487" s="18" t="s">
        <v>3528</v>
      </c>
      <c r="J1487" s="19">
        <v>42754</v>
      </c>
      <c r="K1487" s="18" t="s">
        <v>19626</v>
      </c>
      <c r="L1487" s="18" t="s">
        <v>19096</v>
      </c>
      <c r="M1487" s="18" t="s">
        <v>20821</v>
      </c>
      <c r="N1487" s="18" t="s">
        <v>19095</v>
      </c>
      <c r="O1487" s="18" t="s">
        <v>20809</v>
      </c>
      <c r="P1487" s="18" t="s">
        <v>20810</v>
      </c>
      <c r="Q1487" s="32">
        <v>-400</v>
      </c>
      <c r="R1487" s="32">
        <v>25</v>
      </c>
      <c r="S1487" s="32">
        <v>0</v>
      </c>
      <c r="T1487" s="32">
        <v>25</v>
      </c>
      <c r="U1487" s="32">
        <v>0</v>
      </c>
      <c r="V1487" s="32">
        <v>0</v>
      </c>
      <c r="W1487" s="20">
        <v>0</v>
      </c>
      <c r="X1487" s="20">
        <v>11.2</v>
      </c>
      <c r="Y1487" s="18" t="s">
        <v>19097</v>
      </c>
      <c r="Z1487" s="20">
        <v>28</v>
      </c>
      <c r="AA1487" s="20">
        <v>308</v>
      </c>
      <c r="AB1487" s="19">
        <v>42754</v>
      </c>
    </row>
    <row r="1488" spans="1:28" x14ac:dyDescent="0.25">
      <c r="A1488" t="s">
        <v>736</v>
      </c>
      <c r="B1488" t="e">
        <f>VLOOKUP(O1488+0,'de para'!K:O,3,0)</f>
        <v>#N/A</v>
      </c>
      <c r="C1488" t="str">
        <f t="shared" si="23"/>
        <v>3000</v>
      </c>
      <c r="D1488" t="str">
        <f>IFERROR(VLOOKUP(G1488+0,'de para'!A:C,3,0),"")</f>
        <v/>
      </c>
      <c r="E1488" t="str">
        <f>IF(VLOOKUP(G1488+0,'de para'!E:H,4,0)="EX","Externo","Interno")</f>
        <v>Interno</v>
      </c>
      <c r="F1488" s="21" t="s">
        <v>21183</v>
      </c>
      <c r="G1488" s="21">
        <v>1501</v>
      </c>
      <c r="H1488" s="21" t="s">
        <v>19095</v>
      </c>
      <c r="I1488" s="21" t="s">
        <v>3528</v>
      </c>
      <c r="J1488" s="22">
        <v>42754</v>
      </c>
      <c r="K1488" s="21" t="s">
        <v>19626</v>
      </c>
      <c r="L1488" s="21" t="s">
        <v>19096</v>
      </c>
      <c r="M1488" s="21" t="s">
        <v>20821</v>
      </c>
      <c r="N1488" s="21" t="s">
        <v>19102</v>
      </c>
      <c r="O1488" s="21" t="s">
        <v>20811</v>
      </c>
      <c r="P1488" s="21" t="s">
        <v>20812</v>
      </c>
      <c r="Q1488" s="33">
        <v>500</v>
      </c>
      <c r="R1488" s="33">
        <v>25</v>
      </c>
      <c r="S1488" s="33">
        <v>0</v>
      </c>
      <c r="T1488" s="33">
        <v>25</v>
      </c>
      <c r="U1488" s="33">
        <v>0</v>
      </c>
      <c r="V1488" s="33">
        <v>0</v>
      </c>
      <c r="W1488" s="23">
        <v>0</v>
      </c>
      <c r="X1488" s="23">
        <v>11.2</v>
      </c>
      <c r="Y1488" s="21" t="s">
        <v>19097</v>
      </c>
      <c r="Z1488" s="23">
        <v>28</v>
      </c>
      <c r="AA1488" s="23">
        <v>308</v>
      </c>
      <c r="AB1488" s="22">
        <v>42754</v>
      </c>
    </row>
    <row r="1489" spans="1:28" x14ac:dyDescent="0.25">
      <c r="A1489" t="s">
        <v>736</v>
      </c>
      <c r="B1489" t="e">
        <f>VLOOKUP(O1489+0,'de para'!K:O,3,0)</f>
        <v>#N/A</v>
      </c>
      <c r="C1489" t="str">
        <f t="shared" si="23"/>
        <v>3000</v>
      </c>
      <c r="D1489" t="str">
        <f>IFERROR(VLOOKUP(G1489+0,'de para'!A:C,3,0),"")</f>
        <v/>
      </c>
      <c r="E1489" t="str">
        <f>IF(VLOOKUP(G1489+0,'de para'!E:H,4,0)="EX","Externo","Interno")</f>
        <v>Interno</v>
      </c>
      <c r="F1489" s="18" t="s">
        <v>21183</v>
      </c>
      <c r="G1489" s="18">
        <v>1501</v>
      </c>
      <c r="H1489" s="18" t="s">
        <v>19095</v>
      </c>
      <c r="I1489" s="18" t="s">
        <v>3528</v>
      </c>
      <c r="J1489" s="19">
        <v>42754</v>
      </c>
      <c r="K1489" s="18" t="s">
        <v>19626</v>
      </c>
      <c r="L1489" s="18" t="s">
        <v>19096</v>
      </c>
      <c r="M1489" s="18" t="s">
        <v>20821</v>
      </c>
      <c r="N1489" s="18" t="s">
        <v>19108</v>
      </c>
      <c r="O1489" s="18" t="s">
        <v>20815</v>
      </c>
      <c r="P1489" s="18" t="s">
        <v>20816</v>
      </c>
      <c r="Q1489" s="32">
        <v>-3126</v>
      </c>
      <c r="R1489" s="32">
        <v>25</v>
      </c>
      <c r="S1489" s="32">
        <v>0</v>
      </c>
      <c r="T1489" s="32">
        <v>25</v>
      </c>
      <c r="U1489" s="32">
        <v>0</v>
      </c>
      <c r="V1489" s="32">
        <v>0</v>
      </c>
      <c r="W1489" s="20">
        <v>0</v>
      </c>
      <c r="X1489" s="20">
        <v>11.2</v>
      </c>
      <c r="Y1489" s="18" t="s">
        <v>19097</v>
      </c>
      <c r="Z1489" s="20">
        <v>28</v>
      </c>
      <c r="AA1489" s="20">
        <v>308</v>
      </c>
      <c r="AB1489" s="19">
        <v>42754</v>
      </c>
    </row>
    <row r="1490" spans="1:28" x14ac:dyDescent="0.25">
      <c r="A1490" t="s">
        <v>736</v>
      </c>
      <c r="B1490" t="e">
        <f>VLOOKUP(O1490+0,'de para'!K:O,3,0)</f>
        <v>#N/A</v>
      </c>
      <c r="C1490" t="str">
        <f t="shared" si="23"/>
        <v>3000</v>
      </c>
      <c r="D1490" t="str">
        <f>IFERROR(VLOOKUP(G1490+0,'de para'!A:C,3,0),"")</f>
        <v/>
      </c>
      <c r="E1490" t="str">
        <f>IF(VLOOKUP(G1490+0,'de para'!E:H,4,0)="EX","Externo","Interno")</f>
        <v>Interno</v>
      </c>
      <c r="F1490" s="21" t="s">
        <v>21183</v>
      </c>
      <c r="G1490" s="21">
        <v>1501</v>
      </c>
      <c r="H1490" s="21" t="s">
        <v>19095</v>
      </c>
      <c r="I1490" s="21" t="s">
        <v>3528</v>
      </c>
      <c r="J1490" s="22">
        <v>42754</v>
      </c>
      <c r="K1490" s="21" t="s">
        <v>19626</v>
      </c>
      <c r="L1490" s="21" t="s">
        <v>19096</v>
      </c>
      <c r="M1490" s="21" t="s">
        <v>20821</v>
      </c>
      <c r="N1490" s="21" t="s">
        <v>19103</v>
      </c>
      <c r="O1490" s="21" t="s">
        <v>20817</v>
      </c>
      <c r="P1490" s="21" t="s">
        <v>20818</v>
      </c>
      <c r="Q1490" s="33">
        <v>-225</v>
      </c>
      <c r="R1490" s="33">
        <v>25</v>
      </c>
      <c r="S1490" s="33">
        <v>0</v>
      </c>
      <c r="T1490" s="33">
        <v>25</v>
      </c>
      <c r="U1490" s="33">
        <v>0</v>
      </c>
      <c r="V1490" s="33">
        <v>0</v>
      </c>
      <c r="W1490" s="23">
        <v>0</v>
      </c>
      <c r="X1490" s="23">
        <v>11.2</v>
      </c>
      <c r="Y1490" s="21" t="s">
        <v>19097</v>
      </c>
      <c r="Z1490" s="23">
        <v>28</v>
      </c>
      <c r="AA1490" s="23">
        <v>308</v>
      </c>
      <c r="AB1490" s="22">
        <v>42754</v>
      </c>
    </row>
    <row r="1491" spans="1:28" x14ac:dyDescent="0.25">
      <c r="A1491" t="s">
        <v>736</v>
      </c>
      <c r="B1491" t="str">
        <f>VLOOKUP(O1491+0,'de para'!K:O,3,0)</f>
        <v>NA</v>
      </c>
      <c r="C1491" t="str">
        <f t="shared" si="23"/>
        <v>3001</v>
      </c>
      <c r="D1491" t="str">
        <f>IFERROR(VLOOKUP(G1491+0,'de para'!A:C,3,0),"")</f>
        <v/>
      </c>
      <c r="E1491" t="str">
        <f>IF(VLOOKUP(G1491+0,'de para'!E:H,4,0)="EX","Externo","Interno")</f>
        <v>Interno</v>
      </c>
      <c r="F1491" s="18" t="s">
        <v>21183</v>
      </c>
      <c r="G1491" s="18">
        <v>1501</v>
      </c>
      <c r="H1491" s="18" t="s">
        <v>19095</v>
      </c>
      <c r="I1491" s="18" t="s">
        <v>3528</v>
      </c>
      <c r="J1491" s="19">
        <v>42754</v>
      </c>
      <c r="K1491" s="18" t="s">
        <v>19626</v>
      </c>
      <c r="L1491" s="18" t="s">
        <v>19096</v>
      </c>
      <c r="M1491" s="18" t="s">
        <v>20821</v>
      </c>
      <c r="N1491" s="18" t="s">
        <v>19291</v>
      </c>
      <c r="O1491" s="18" t="s">
        <v>20581</v>
      </c>
      <c r="P1491" s="18" t="s">
        <v>10122</v>
      </c>
      <c r="Q1491" s="32">
        <v>3099</v>
      </c>
      <c r="R1491" s="32">
        <v>25</v>
      </c>
      <c r="S1491" s="32">
        <v>0</v>
      </c>
      <c r="T1491" s="32">
        <v>25</v>
      </c>
      <c r="U1491" s="32">
        <v>0</v>
      </c>
      <c r="V1491" s="32">
        <v>0</v>
      </c>
      <c r="W1491" s="20">
        <v>0</v>
      </c>
      <c r="X1491" s="20">
        <v>8.69</v>
      </c>
      <c r="Y1491" s="18" t="s">
        <v>19097</v>
      </c>
      <c r="Z1491" s="20">
        <v>0</v>
      </c>
      <c r="AA1491" s="20">
        <v>217.25</v>
      </c>
      <c r="AB1491" s="19">
        <v>42754</v>
      </c>
    </row>
    <row r="1492" spans="1:28" x14ac:dyDescent="0.25">
      <c r="A1492" t="s">
        <v>736</v>
      </c>
      <c r="B1492" t="str">
        <f>VLOOKUP(O1492+0,'de para'!K:O,3,0)</f>
        <v>NA</v>
      </c>
      <c r="C1492" t="str">
        <f t="shared" si="23"/>
        <v>3001</v>
      </c>
      <c r="D1492" t="str">
        <f>IFERROR(VLOOKUP(G1492+0,'de para'!A:C,3,0),"")</f>
        <v/>
      </c>
      <c r="E1492" t="str">
        <f>IF(VLOOKUP(G1492+0,'de para'!E:H,4,0)="EX","Externo","Interno")</f>
        <v>Interno</v>
      </c>
      <c r="F1492" s="21" t="s">
        <v>21183</v>
      </c>
      <c r="G1492" s="21">
        <v>1501</v>
      </c>
      <c r="H1492" s="21" t="s">
        <v>19095</v>
      </c>
      <c r="I1492" s="21" t="s">
        <v>3528</v>
      </c>
      <c r="J1492" s="22">
        <v>42754</v>
      </c>
      <c r="K1492" s="21" t="s">
        <v>19626</v>
      </c>
      <c r="L1492" s="21" t="s">
        <v>19096</v>
      </c>
      <c r="M1492" s="21" t="s">
        <v>20821</v>
      </c>
      <c r="N1492" s="21" t="s">
        <v>19104</v>
      </c>
      <c r="O1492" s="21" t="s">
        <v>20561</v>
      </c>
      <c r="P1492" s="21" t="s">
        <v>799</v>
      </c>
      <c r="Q1492" s="33">
        <v>6499</v>
      </c>
      <c r="R1492" s="33">
        <v>20</v>
      </c>
      <c r="S1492" s="33">
        <v>0</v>
      </c>
      <c r="T1492" s="33">
        <v>20</v>
      </c>
      <c r="U1492" s="33">
        <v>0</v>
      </c>
      <c r="V1492" s="33">
        <v>0</v>
      </c>
      <c r="W1492" s="23">
        <v>0</v>
      </c>
      <c r="X1492" s="23">
        <v>7.19</v>
      </c>
      <c r="Y1492" s="21" t="s">
        <v>19097</v>
      </c>
      <c r="Z1492" s="23">
        <v>0</v>
      </c>
      <c r="AA1492" s="23">
        <v>143.80000000000001</v>
      </c>
      <c r="AB1492" s="22">
        <v>42754</v>
      </c>
    </row>
    <row r="1493" spans="1:28" x14ac:dyDescent="0.25">
      <c r="A1493" t="s">
        <v>736</v>
      </c>
      <c r="B1493" t="str">
        <f>VLOOKUP(O1493+0,'de para'!K:O,3,0)</f>
        <v>NA</v>
      </c>
      <c r="C1493" t="str">
        <f t="shared" si="23"/>
        <v>3001</v>
      </c>
      <c r="D1493" t="str">
        <f>IFERROR(VLOOKUP(G1493+0,'de para'!A:C,3,0),"")</f>
        <v/>
      </c>
      <c r="E1493" t="str">
        <f>IF(VLOOKUP(G1493+0,'de para'!E:H,4,0)="EX","Externo","Interno")</f>
        <v>Interno</v>
      </c>
      <c r="F1493" s="18" t="s">
        <v>21183</v>
      </c>
      <c r="G1493" s="18">
        <v>1501</v>
      </c>
      <c r="H1493" s="18" t="s">
        <v>19095</v>
      </c>
      <c r="I1493" s="18" t="s">
        <v>3528</v>
      </c>
      <c r="J1493" s="19">
        <v>42754</v>
      </c>
      <c r="K1493" s="18" t="s">
        <v>19626</v>
      </c>
      <c r="L1493" s="18" t="s">
        <v>19096</v>
      </c>
      <c r="M1493" s="18" t="s">
        <v>20821</v>
      </c>
      <c r="N1493" s="18" t="s">
        <v>19112</v>
      </c>
      <c r="O1493" s="18" t="s">
        <v>20568</v>
      </c>
      <c r="P1493" s="18" t="s">
        <v>800</v>
      </c>
      <c r="Q1493" s="32">
        <v>7229</v>
      </c>
      <c r="R1493" s="32">
        <v>15</v>
      </c>
      <c r="S1493" s="32">
        <v>0</v>
      </c>
      <c r="T1493" s="32">
        <v>15</v>
      </c>
      <c r="U1493" s="32">
        <v>0</v>
      </c>
      <c r="V1493" s="32">
        <v>0</v>
      </c>
      <c r="W1493" s="20">
        <v>0</v>
      </c>
      <c r="X1493" s="20">
        <v>2.37</v>
      </c>
      <c r="Y1493" s="18" t="s">
        <v>19097</v>
      </c>
      <c r="Z1493" s="20">
        <v>0</v>
      </c>
      <c r="AA1493" s="20">
        <v>35.549999999999997</v>
      </c>
      <c r="AB1493" s="19">
        <v>42754</v>
      </c>
    </row>
    <row r="1494" spans="1:28" x14ac:dyDescent="0.25">
      <c r="A1494" t="s">
        <v>736</v>
      </c>
      <c r="B1494" t="str">
        <f>VLOOKUP(O1494+0,'de para'!K:O,3,0)</f>
        <v>NA</v>
      </c>
      <c r="C1494" t="str">
        <f t="shared" si="23"/>
        <v>3001</v>
      </c>
      <c r="D1494" t="str">
        <f>IFERROR(VLOOKUP(G1494+0,'de para'!A:C,3,0),"")</f>
        <v/>
      </c>
      <c r="E1494" t="str">
        <f>IF(VLOOKUP(G1494+0,'de para'!E:H,4,0)="EX","Externo","Interno")</f>
        <v>Interno</v>
      </c>
      <c r="F1494" s="21" t="s">
        <v>21183</v>
      </c>
      <c r="G1494" s="21">
        <v>1501</v>
      </c>
      <c r="H1494" s="21" t="s">
        <v>19095</v>
      </c>
      <c r="I1494" s="21" t="s">
        <v>3528</v>
      </c>
      <c r="J1494" s="22">
        <v>42754</v>
      </c>
      <c r="K1494" s="21" t="s">
        <v>19626</v>
      </c>
      <c r="L1494" s="21" t="s">
        <v>19096</v>
      </c>
      <c r="M1494" s="21" t="s">
        <v>20821</v>
      </c>
      <c r="N1494" s="21" t="s">
        <v>19113</v>
      </c>
      <c r="O1494" s="21" t="s">
        <v>20569</v>
      </c>
      <c r="P1494" s="21" t="s">
        <v>811</v>
      </c>
      <c r="Q1494" s="33">
        <v>1056</v>
      </c>
      <c r="R1494" s="33">
        <v>8</v>
      </c>
      <c r="S1494" s="33">
        <v>0</v>
      </c>
      <c r="T1494" s="33">
        <v>8</v>
      </c>
      <c r="U1494" s="33">
        <v>0</v>
      </c>
      <c r="V1494" s="33">
        <v>0</v>
      </c>
      <c r="W1494" s="23">
        <v>0</v>
      </c>
      <c r="X1494" s="23">
        <v>11.19</v>
      </c>
      <c r="Y1494" s="21" t="s">
        <v>19097</v>
      </c>
      <c r="Z1494" s="23">
        <v>0</v>
      </c>
      <c r="AA1494" s="23">
        <v>89.52</v>
      </c>
      <c r="AB1494" s="22">
        <v>42754</v>
      </c>
    </row>
    <row r="1495" spans="1:28" x14ac:dyDescent="0.25">
      <c r="A1495" t="s">
        <v>736</v>
      </c>
      <c r="B1495" t="str">
        <f>VLOOKUP(O1495+0,'de para'!K:O,3,0)</f>
        <v>NA</v>
      </c>
      <c r="C1495" t="str">
        <f t="shared" si="23"/>
        <v>3002</v>
      </c>
      <c r="D1495" t="str">
        <f>IFERROR(VLOOKUP(G1495+0,'de para'!A:C,3,0),"")</f>
        <v/>
      </c>
      <c r="E1495" t="str">
        <f>IF(VLOOKUP(G1495+0,'de para'!E:H,4,0)="EX","Externo","Interno")</f>
        <v>Interno</v>
      </c>
      <c r="F1495" s="18" t="s">
        <v>21183</v>
      </c>
      <c r="G1495" s="18">
        <v>1501</v>
      </c>
      <c r="H1495" s="18" t="s">
        <v>19095</v>
      </c>
      <c r="I1495" s="18" t="s">
        <v>3528</v>
      </c>
      <c r="J1495" s="19">
        <v>42754</v>
      </c>
      <c r="K1495" s="18" t="s">
        <v>19626</v>
      </c>
      <c r="L1495" s="18" t="s">
        <v>19096</v>
      </c>
      <c r="M1495" s="18" t="s">
        <v>20821</v>
      </c>
      <c r="N1495" s="18" t="s">
        <v>19340</v>
      </c>
      <c r="O1495" s="18" t="s">
        <v>20570</v>
      </c>
      <c r="P1495" s="18" t="s">
        <v>812</v>
      </c>
      <c r="Q1495" s="32">
        <v>17</v>
      </c>
      <c r="R1495" s="32">
        <v>1</v>
      </c>
      <c r="S1495" s="32">
        <v>0</v>
      </c>
      <c r="T1495" s="32">
        <v>1</v>
      </c>
      <c r="U1495" s="32">
        <v>0</v>
      </c>
      <c r="V1495" s="32">
        <v>0</v>
      </c>
      <c r="W1495" s="20">
        <v>0</v>
      </c>
      <c r="X1495" s="20">
        <v>52.44</v>
      </c>
      <c r="Y1495" s="18" t="s">
        <v>19097</v>
      </c>
      <c r="Z1495" s="20">
        <v>0</v>
      </c>
      <c r="AA1495" s="20">
        <v>52.44</v>
      </c>
      <c r="AB1495" s="19">
        <v>42754</v>
      </c>
    </row>
    <row r="1496" spans="1:28" x14ac:dyDescent="0.25">
      <c r="A1496" t="s">
        <v>736</v>
      </c>
      <c r="B1496" t="str">
        <f>VLOOKUP(O1496+0,'de para'!K:O,3,0)</f>
        <v>NA</v>
      </c>
      <c r="C1496" t="str">
        <f t="shared" si="23"/>
        <v>3001</v>
      </c>
      <c r="D1496" t="str">
        <f>IFERROR(VLOOKUP(G1496+0,'de para'!A:C,3,0),"")</f>
        <v/>
      </c>
      <c r="E1496" t="str">
        <f>IF(VLOOKUP(G1496+0,'de para'!E:H,4,0)="EX","Externo","Interno")</f>
        <v>Interno</v>
      </c>
      <c r="F1496" s="21" t="s">
        <v>21183</v>
      </c>
      <c r="G1496" s="21">
        <v>1501</v>
      </c>
      <c r="H1496" s="21" t="s">
        <v>19095</v>
      </c>
      <c r="I1496" s="21" t="s">
        <v>3528</v>
      </c>
      <c r="J1496" s="22">
        <v>42754</v>
      </c>
      <c r="K1496" s="21" t="s">
        <v>19626</v>
      </c>
      <c r="L1496" s="21" t="s">
        <v>19096</v>
      </c>
      <c r="M1496" s="21" t="s">
        <v>20821</v>
      </c>
      <c r="N1496" s="21" t="s">
        <v>19342</v>
      </c>
      <c r="O1496" s="21" t="s">
        <v>20563</v>
      </c>
      <c r="P1496" s="21" t="s">
        <v>804</v>
      </c>
      <c r="Q1496" s="33">
        <v>772</v>
      </c>
      <c r="R1496" s="33">
        <v>6</v>
      </c>
      <c r="S1496" s="33">
        <v>0</v>
      </c>
      <c r="T1496" s="33">
        <v>6</v>
      </c>
      <c r="U1496" s="33">
        <v>0</v>
      </c>
      <c r="V1496" s="33">
        <v>0</v>
      </c>
      <c r="W1496" s="23">
        <v>0</v>
      </c>
      <c r="X1496" s="23">
        <v>7.49</v>
      </c>
      <c r="Y1496" s="21" t="s">
        <v>19097</v>
      </c>
      <c r="Z1496" s="23">
        <v>0</v>
      </c>
      <c r="AA1496" s="23">
        <v>44.94</v>
      </c>
      <c r="AB1496" s="22">
        <v>42754</v>
      </c>
    </row>
    <row r="1497" spans="1:28" x14ac:dyDescent="0.25">
      <c r="A1497" t="s">
        <v>736</v>
      </c>
      <c r="B1497" t="str">
        <f>VLOOKUP(O1497+0,'de para'!K:O,3,0)</f>
        <v>NA</v>
      </c>
      <c r="C1497" t="str">
        <f t="shared" si="23"/>
        <v>3001</v>
      </c>
      <c r="D1497" t="str">
        <f>IFERROR(VLOOKUP(G1497+0,'de para'!A:C,3,0),"")</f>
        <v/>
      </c>
      <c r="E1497" t="str">
        <f>IF(VLOOKUP(G1497+0,'de para'!E:H,4,0)="EX","Externo","Interno")</f>
        <v>Interno</v>
      </c>
      <c r="F1497" s="18" t="s">
        <v>21183</v>
      </c>
      <c r="G1497" s="18">
        <v>1501</v>
      </c>
      <c r="H1497" s="18" t="s">
        <v>19095</v>
      </c>
      <c r="I1497" s="18" t="s">
        <v>3528</v>
      </c>
      <c r="J1497" s="19">
        <v>42754</v>
      </c>
      <c r="K1497" s="18" t="s">
        <v>19626</v>
      </c>
      <c r="L1497" s="18" t="s">
        <v>19096</v>
      </c>
      <c r="M1497" s="18" t="s">
        <v>20821</v>
      </c>
      <c r="N1497" s="18" t="s">
        <v>19343</v>
      </c>
      <c r="O1497" s="18" t="s">
        <v>20571</v>
      </c>
      <c r="P1497" s="18" t="s">
        <v>805</v>
      </c>
      <c r="Q1497" s="32">
        <v>605</v>
      </c>
      <c r="R1497" s="32">
        <v>6</v>
      </c>
      <c r="S1497" s="32">
        <v>0</v>
      </c>
      <c r="T1497" s="32">
        <v>6</v>
      </c>
      <c r="U1497" s="32">
        <v>0</v>
      </c>
      <c r="V1497" s="32">
        <v>0</v>
      </c>
      <c r="W1497" s="20">
        <v>0</v>
      </c>
      <c r="X1497" s="20">
        <v>10.66</v>
      </c>
      <c r="Y1497" s="18" t="s">
        <v>19097</v>
      </c>
      <c r="Z1497" s="20">
        <v>0</v>
      </c>
      <c r="AA1497" s="20">
        <v>63.96</v>
      </c>
      <c r="AB1497" s="19">
        <v>42754</v>
      </c>
    </row>
    <row r="1498" spans="1:28" x14ac:dyDescent="0.25">
      <c r="A1498" t="s">
        <v>736</v>
      </c>
      <c r="B1498" t="str">
        <f>VLOOKUP(O1498+0,'de para'!K:O,3,0)</f>
        <v>NA</v>
      </c>
      <c r="C1498" t="str">
        <f t="shared" si="23"/>
        <v>3001</v>
      </c>
      <c r="D1498" t="str">
        <f>IFERROR(VLOOKUP(G1498+0,'de para'!A:C,3,0),"")</f>
        <v/>
      </c>
      <c r="E1498" t="str">
        <f>IF(VLOOKUP(G1498+0,'de para'!E:H,4,0)="EX","Externo","Interno")</f>
        <v>Interno</v>
      </c>
      <c r="F1498" s="21" t="s">
        <v>21183</v>
      </c>
      <c r="G1498" s="21">
        <v>1501</v>
      </c>
      <c r="H1498" s="21" t="s">
        <v>19095</v>
      </c>
      <c r="I1498" s="21" t="s">
        <v>3528</v>
      </c>
      <c r="J1498" s="22">
        <v>42754</v>
      </c>
      <c r="K1498" s="21" t="s">
        <v>19626</v>
      </c>
      <c r="L1498" s="21" t="s">
        <v>19096</v>
      </c>
      <c r="M1498" s="21" t="s">
        <v>20821</v>
      </c>
      <c r="N1498" s="21" t="s">
        <v>19349</v>
      </c>
      <c r="O1498" s="21" t="s">
        <v>20564</v>
      </c>
      <c r="P1498" s="21" t="s">
        <v>806</v>
      </c>
      <c r="Q1498" s="33">
        <v>1379</v>
      </c>
      <c r="R1498" s="33">
        <v>6</v>
      </c>
      <c r="S1498" s="33">
        <v>0</v>
      </c>
      <c r="T1498" s="33">
        <v>6</v>
      </c>
      <c r="U1498" s="33">
        <v>0</v>
      </c>
      <c r="V1498" s="33">
        <v>0</v>
      </c>
      <c r="W1498" s="23">
        <v>0</v>
      </c>
      <c r="X1498" s="23">
        <v>10.66</v>
      </c>
      <c r="Y1498" s="21" t="s">
        <v>19097</v>
      </c>
      <c r="Z1498" s="23">
        <v>0</v>
      </c>
      <c r="AA1498" s="23">
        <v>63.96</v>
      </c>
      <c r="AB1498" s="22">
        <v>42754</v>
      </c>
    </row>
    <row r="1499" spans="1:28" x14ac:dyDescent="0.25">
      <c r="A1499" t="s">
        <v>736</v>
      </c>
      <c r="B1499" t="e">
        <f>VLOOKUP(O1499+0,'de para'!K:O,3,0)</f>
        <v>#N/A</v>
      </c>
      <c r="C1499" t="str">
        <f t="shared" si="23"/>
        <v>3000</v>
      </c>
      <c r="D1499" t="str">
        <f>IFERROR(VLOOKUP(G1499+0,'de para'!A:C,3,0),"")</f>
        <v/>
      </c>
      <c r="E1499" t="str">
        <f>IF(VLOOKUP(G1499+0,'de para'!E:H,4,0)="EX","Externo","Interno")</f>
        <v>Interno</v>
      </c>
      <c r="F1499" s="18" t="s">
        <v>21184</v>
      </c>
      <c r="G1499" s="18">
        <v>2136</v>
      </c>
      <c r="H1499" s="18" t="s">
        <v>19095</v>
      </c>
      <c r="I1499" s="18" t="s">
        <v>4726</v>
      </c>
      <c r="J1499" s="19">
        <v>42754</v>
      </c>
      <c r="K1499" s="18" t="s">
        <v>19626</v>
      </c>
      <c r="L1499" s="18" t="s">
        <v>19096</v>
      </c>
      <c r="M1499" s="18" t="s">
        <v>20821</v>
      </c>
      <c r="N1499" s="18" t="s">
        <v>19095</v>
      </c>
      <c r="O1499" s="18" t="s">
        <v>20809</v>
      </c>
      <c r="P1499" s="18" t="s">
        <v>20810</v>
      </c>
      <c r="Q1499" s="32">
        <v>-425</v>
      </c>
      <c r="R1499" s="32">
        <v>25</v>
      </c>
      <c r="S1499" s="32">
        <v>0</v>
      </c>
      <c r="T1499" s="32">
        <v>25</v>
      </c>
      <c r="U1499" s="32">
        <v>0</v>
      </c>
      <c r="V1499" s="32">
        <v>0</v>
      </c>
      <c r="W1499" s="20">
        <v>0</v>
      </c>
      <c r="X1499" s="20">
        <v>11.2</v>
      </c>
      <c r="Y1499" s="18" t="s">
        <v>19097</v>
      </c>
      <c r="Z1499" s="20">
        <v>28</v>
      </c>
      <c r="AA1499" s="20">
        <v>308</v>
      </c>
      <c r="AB1499" s="19">
        <v>42754</v>
      </c>
    </row>
    <row r="1500" spans="1:28" x14ac:dyDescent="0.25">
      <c r="A1500" t="s">
        <v>736</v>
      </c>
      <c r="B1500" t="e">
        <f>VLOOKUP(O1500+0,'de para'!K:O,3,0)</f>
        <v>#N/A</v>
      </c>
      <c r="C1500" t="str">
        <f t="shared" si="23"/>
        <v>3000</v>
      </c>
      <c r="D1500" t="str">
        <f>IFERROR(VLOOKUP(G1500+0,'de para'!A:C,3,0),"")</f>
        <v/>
      </c>
      <c r="E1500" t="str">
        <f>IF(VLOOKUP(G1500+0,'de para'!E:H,4,0)="EX","Externo","Interno")</f>
        <v>Interno</v>
      </c>
      <c r="F1500" s="21" t="s">
        <v>21184</v>
      </c>
      <c r="G1500" s="21">
        <v>2136</v>
      </c>
      <c r="H1500" s="21" t="s">
        <v>19095</v>
      </c>
      <c r="I1500" s="21" t="s">
        <v>4726</v>
      </c>
      <c r="J1500" s="22">
        <v>42754</v>
      </c>
      <c r="K1500" s="21" t="s">
        <v>19626</v>
      </c>
      <c r="L1500" s="21" t="s">
        <v>19096</v>
      </c>
      <c r="M1500" s="21" t="s">
        <v>20821</v>
      </c>
      <c r="N1500" s="21" t="s">
        <v>19102</v>
      </c>
      <c r="O1500" s="21" t="s">
        <v>20813</v>
      </c>
      <c r="P1500" s="21" t="s">
        <v>20814</v>
      </c>
      <c r="Q1500" s="33">
        <v>1350</v>
      </c>
      <c r="R1500" s="33">
        <v>25</v>
      </c>
      <c r="S1500" s="33">
        <v>0</v>
      </c>
      <c r="T1500" s="33">
        <v>25</v>
      </c>
      <c r="U1500" s="33">
        <v>0</v>
      </c>
      <c r="V1500" s="33">
        <v>0</v>
      </c>
      <c r="W1500" s="23">
        <v>0</v>
      </c>
      <c r="X1500" s="23">
        <v>11.2</v>
      </c>
      <c r="Y1500" s="21" t="s">
        <v>19097</v>
      </c>
      <c r="Z1500" s="23">
        <v>28</v>
      </c>
      <c r="AA1500" s="23">
        <v>308</v>
      </c>
      <c r="AB1500" s="22">
        <v>42754</v>
      </c>
    </row>
    <row r="1501" spans="1:28" x14ac:dyDescent="0.25">
      <c r="A1501" t="s">
        <v>736</v>
      </c>
      <c r="B1501" t="e">
        <f>VLOOKUP(O1501+0,'de para'!K:O,3,0)</f>
        <v>#N/A</v>
      </c>
      <c r="C1501" t="str">
        <f t="shared" si="23"/>
        <v>3000</v>
      </c>
      <c r="D1501" t="str">
        <f>IFERROR(VLOOKUP(G1501+0,'de para'!A:C,3,0),"")</f>
        <v/>
      </c>
      <c r="E1501" t="str">
        <f>IF(VLOOKUP(G1501+0,'de para'!E:H,4,0)="EX","Externo","Interno")</f>
        <v>Interno</v>
      </c>
      <c r="F1501" s="18" t="s">
        <v>21184</v>
      </c>
      <c r="G1501" s="18">
        <v>2136</v>
      </c>
      <c r="H1501" s="18" t="s">
        <v>19095</v>
      </c>
      <c r="I1501" s="18" t="s">
        <v>4726</v>
      </c>
      <c r="J1501" s="19">
        <v>42754</v>
      </c>
      <c r="K1501" s="18" t="s">
        <v>19626</v>
      </c>
      <c r="L1501" s="18" t="s">
        <v>19096</v>
      </c>
      <c r="M1501" s="18" t="s">
        <v>20821</v>
      </c>
      <c r="N1501" s="18" t="s">
        <v>19108</v>
      </c>
      <c r="O1501" s="18" t="s">
        <v>20815</v>
      </c>
      <c r="P1501" s="18" t="s">
        <v>20816</v>
      </c>
      <c r="Q1501" s="32">
        <v>-3151</v>
      </c>
      <c r="R1501" s="32">
        <v>100</v>
      </c>
      <c r="S1501" s="32">
        <v>0</v>
      </c>
      <c r="T1501" s="32">
        <v>100</v>
      </c>
      <c r="U1501" s="32">
        <v>0</v>
      </c>
      <c r="V1501" s="32">
        <v>0</v>
      </c>
      <c r="W1501" s="20">
        <v>0</v>
      </c>
      <c r="X1501" s="20">
        <v>11.2</v>
      </c>
      <c r="Y1501" s="18" t="s">
        <v>19097</v>
      </c>
      <c r="Z1501" s="20">
        <v>112</v>
      </c>
      <c r="AA1501" s="20">
        <v>1232</v>
      </c>
      <c r="AB1501" s="19">
        <v>42754</v>
      </c>
    </row>
    <row r="1502" spans="1:28" x14ac:dyDescent="0.25">
      <c r="A1502" t="s">
        <v>736</v>
      </c>
      <c r="B1502" t="e">
        <f>VLOOKUP(O1502+0,'de para'!K:O,3,0)</f>
        <v>#N/A</v>
      </c>
      <c r="C1502" t="str">
        <f t="shared" si="23"/>
        <v>3000</v>
      </c>
      <c r="D1502" t="str">
        <f>IFERROR(VLOOKUP(G1502+0,'de para'!A:C,3,0),"")</f>
        <v/>
      </c>
      <c r="E1502" t="s">
        <v>19067</v>
      </c>
      <c r="F1502" s="21" t="s">
        <v>21185</v>
      </c>
      <c r="G1502" s="21">
        <v>2476</v>
      </c>
      <c r="H1502" s="21" t="s">
        <v>19095</v>
      </c>
      <c r="I1502" s="21" t="s">
        <v>21186</v>
      </c>
      <c r="J1502" s="22">
        <v>42754</v>
      </c>
      <c r="K1502" s="21" t="s">
        <v>19626</v>
      </c>
      <c r="L1502" s="21" t="s">
        <v>19096</v>
      </c>
      <c r="M1502" s="21" t="s">
        <v>20821</v>
      </c>
      <c r="N1502" s="21" t="s">
        <v>19095</v>
      </c>
      <c r="O1502" s="21" t="s">
        <v>20809</v>
      </c>
      <c r="P1502" s="21" t="s">
        <v>20810</v>
      </c>
      <c r="Q1502" s="33">
        <v>-450</v>
      </c>
      <c r="R1502" s="33">
        <v>25</v>
      </c>
      <c r="S1502" s="33">
        <v>0</v>
      </c>
      <c r="T1502" s="33">
        <v>25</v>
      </c>
      <c r="U1502" s="33">
        <v>0</v>
      </c>
      <c r="V1502" s="33">
        <v>0</v>
      </c>
      <c r="W1502" s="23">
        <v>0</v>
      </c>
      <c r="X1502" s="23">
        <v>11.2</v>
      </c>
      <c r="Y1502" s="21" t="s">
        <v>19097</v>
      </c>
      <c r="Z1502" s="23">
        <v>28</v>
      </c>
      <c r="AA1502" s="23">
        <v>308</v>
      </c>
      <c r="AB1502" s="22">
        <v>42754</v>
      </c>
    </row>
    <row r="1503" spans="1:28" x14ac:dyDescent="0.25">
      <c r="A1503" t="s">
        <v>736</v>
      </c>
      <c r="B1503" t="e">
        <f>VLOOKUP(O1503+0,'de para'!K:O,3,0)</f>
        <v>#N/A</v>
      </c>
      <c r="C1503" t="str">
        <f t="shared" si="23"/>
        <v>3000</v>
      </c>
      <c r="D1503" t="str">
        <f>IFERROR(VLOOKUP(G1503+0,'de para'!A:C,3,0),"")</f>
        <v/>
      </c>
      <c r="E1503" t="s">
        <v>19067</v>
      </c>
      <c r="F1503" s="18" t="s">
        <v>21185</v>
      </c>
      <c r="G1503" s="18">
        <v>2476</v>
      </c>
      <c r="H1503" s="18" t="s">
        <v>19095</v>
      </c>
      <c r="I1503" s="18" t="s">
        <v>21186</v>
      </c>
      <c r="J1503" s="19">
        <v>42754</v>
      </c>
      <c r="K1503" s="18" t="s">
        <v>19626</v>
      </c>
      <c r="L1503" s="18" t="s">
        <v>19096</v>
      </c>
      <c r="M1503" s="18" t="s">
        <v>20821</v>
      </c>
      <c r="N1503" s="18" t="s">
        <v>19102</v>
      </c>
      <c r="O1503" s="18" t="s">
        <v>20811</v>
      </c>
      <c r="P1503" s="18" t="s">
        <v>20812</v>
      </c>
      <c r="Q1503" s="32">
        <v>475</v>
      </c>
      <c r="R1503" s="32">
        <v>25</v>
      </c>
      <c r="S1503" s="32">
        <v>0</v>
      </c>
      <c r="T1503" s="32">
        <v>25</v>
      </c>
      <c r="U1503" s="32">
        <v>0</v>
      </c>
      <c r="V1503" s="32">
        <v>0</v>
      </c>
      <c r="W1503" s="20">
        <v>0</v>
      </c>
      <c r="X1503" s="20">
        <v>11.2</v>
      </c>
      <c r="Y1503" s="18" t="s">
        <v>19097</v>
      </c>
      <c r="Z1503" s="20">
        <v>28</v>
      </c>
      <c r="AA1503" s="20">
        <v>308</v>
      </c>
      <c r="AB1503" s="19">
        <v>42754</v>
      </c>
    </row>
    <row r="1504" spans="1:28" x14ac:dyDescent="0.25">
      <c r="A1504" t="s">
        <v>736</v>
      </c>
      <c r="B1504" t="e">
        <f>VLOOKUP(O1504+0,'de para'!K:O,3,0)</f>
        <v>#N/A</v>
      </c>
      <c r="C1504" t="str">
        <f t="shared" si="23"/>
        <v>3000</v>
      </c>
      <c r="D1504" t="str">
        <f>IFERROR(VLOOKUP(G1504+0,'de para'!A:C,3,0),"")</f>
        <v/>
      </c>
      <c r="E1504" t="s">
        <v>19067</v>
      </c>
      <c r="F1504" s="21" t="s">
        <v>21185</v>
      </c>
      <c r="G1504" s="21">
        <v>2476</v>
      </c>
      <c r="H1504" s="21" t="s">
        <v>19095</v>
      </c>
      <c r="I1504" s="21" t="s">
        <v>21186</v>
      </c>
      <c r="J1504" s="22">
        <v>42754</v>
      </c>
      <c r="K1504" s="21" t="s">
        <v>19626</v>
      </c>
      <c r="L1504" s="21" t="s">
        <v>19096</v>
      </c>
      <c r="M1504" s="21" t="s">
        <v>20821</v>
      </c>
      <c r="N1504" s="21" t="s">
        <v>19108</v>
      </c>
      <c r="O1504" s="21" t="s">
        <v>20813</v>
      </c>
      <c r="P1504" s="21" t="s">
        <v>20814</v>
      </c>
      <c r="Q1504" s="33">
        <v>1325</v>
      </c>
      <c r="R1504" s="33">
        <v>25</v>
      </c>
      <c r="S1504" s="33">
        <v>0</v>
      </c>
      <c r="T1504" s="33">
        <v>25</v>
      </c>
      <c r="U1504" s="33">
        <v>0</v>
      </c>
      <c r="V1504" s="33">
        <v>0</v>
      </c>
      <c r="W1504" s="23">
        <v>0</v>
      </c>
      <c r="X1504" s="23">
        <v>11.2</v>
      </c>
      <c r="Y1504" s="21" t="s">
        <v>19097</v>
      </c>
      <c r="Z1504" s="23">
        <v>28</v>
      </c>
      <c r="AA1504" s="23">
        <v>308</v>
      </c>
      <c r="AB1504" s="22">
        <v>42754</v>
      </c>
    </row>
    <row r="1505" spans="1:28" x14ac:dyDescent="0.25">
      <c r="A1505" t="s">
        <v>736</v>
      </c>
      <c r="B1505" t="e">
        <f>VLOOKUP(O1505+0,'de para'!K:O,3,0)</f>
        <v>#N/A</v>
      </c>
      <c r="C1505" t="str">
        <f t="shared" si="23"/>
        <v>3000</v>
      </c>
      <c r="D1505" t="str">
        <f>IFERROR(VLOOKUP(G1505+0,'de para'!A:C,3,0),"")</f>
        <v/>
      </c>
      <c r="E1505" t="s">
        <v>19067</v>
      </c>
      <c r="F1505" s="18" t="s">
        <v>21185</v>
      </c>
      <c r="G1505" s="18">
        <v>2476</v>
      </c>
      <c r="H1505" s="18" t="s">
        <v>19095</v>
      </c>
      <c r="I1505" s="18" t="s">
        <v>21186</v>
      </c>
      <c r="J1505" s="19">
        <v>42754</v>
      </c>
      <c r="K1505" s="18" t="s">
        <v>19626</v>
      </c>
      <c r="L1505" s="18" t="s">
        <v>19096</v>
      </c>
      <c r="M1505" s="18" t="s">
        <v>20821</v>
      </c>
      <c r="N1505" s="18" t="s">
        <v>19103</v>
      </c>
      <c r="O1505" s="18" t="s">
        <v>20815</v>
      </c>
      <c r="P1505" s="18" t="s">
        <v>20816</v>
      </c>
      <c r="Q1505" s="32">
        <v>-3251</v>
      </c>
      <c r="R1505" s="32">
        <v>25</v>
      </c>
      <c r="S1505" s="32">
        <v>0</v>
      </c>
      <c r="T1505" s="32">
        <v>25</v>
      </c>
      <c r="U1505" s="32">
        <v>0</v>
      </c>
      <c r="V1505" s="32">
        <v>0</v>
      </c>
      <c r="W1505" s="20">
        <v>0</v>
      </c>
      <c r="X1505" s="20">
        <v>11.2</v>
      </c>
      <c r="Y1505" s="18" t="s">
        <v>19097</v>
      </c>
      <c r="Z1505" s="20">
        <v>28</v>
      </c>
      <c r="AA1505" s="20">
        <v>308</v>
      </c>
      <c r="AB1505" s="19">
        <v>42754</v>
      </c>
    </row>
    <row r="1506" spans="1:28" x14ac:dyDescent="0.25">
      <c r="A1506" t="s">
        <v>736</v>
      </c>
      <c r="B1506" t="e">
        <f>VLOOKUP(O1506+0,'de para'!K:O,3,0)</f>
        <v>#N/A</v>
      </c>
      <c r="C1506" t="str">
        <f t="shared" si="23"/>
        <v>3000</v>
      </c>
      <c r="D1506" t="str">
        <f>IFERROR(VLOOKUP(G1506+0,'de para'!A:C,3,0),"")</f>
        <v/>
      </c>
      <c r="E1506" t="s">
        <v>19067</v>
      </c>
      <c r="F1506" s="21" t="s">
        <v>21185</v>
      </c>
      <c r="G1506" s="21">
        <v>2476</v>
      </c>
      <c r="H1506" s="21" t="s">
        <v>19095</v>
      </c>
      <c r="I1506" s="21" t="s">
        <v>21186</v>
      </c>
      <c r="J1506" s="22">
        <v>42754</v>
      </c>
      <c r="K1506" s="21" t="s">
        <v>19626</v>
      </c>
      <c r="L1506" s="21" t="s">
        <v>19096</v>
      </c>
      <c r="M1506" s="21" t="s">
        <v>20821</v>
      </c>
      <c r="N1506" s="21" t="s">
        <v>19291</v>
      </c>
      <c r="O1506" s="21" t="s">
        <v>20817</v>
      </c>
      <c r="P1506" s="21" t="s">
        <v>20818</v>
      </c>
      <c r="Q1506" s="33">
        <v>-250</v>
      </c>
      <c r="R1506" s="33">
        <v>25</v>
      </c>
      <c r="S1506" s="33">
        <v>0</v>
      </c>
      <c r="T1506" s="33">
        <v>25</v>
      </c>
      <c r="U1506" s="33">
        <v>0</v>
      </c>
      <c r="V1506" s="33">
        <v>0</v>
      </c>
      <c r="W1506" s="23">
        <v>0</v>
      </c>
      <c r="X1506" s="23">
        <v>11.2</v>
      </c>
      <c r="Y1506" s="21" t="s">
        <v>19097</v>
      </c>
      <c r="Z1506" s="23">
        <v>28</v>
      </c>
      <c r="AA1506" s="23">
        <v>308</v>
      </c>
      <c r="AB1506" s="22">
        <v>42754</v>
      </c>
    </row>
    <row r="1507" spans="1:28" x14ac:dyDescent="0.25">
      <c r="A1507" t="s">
        <v>736</v>
      </c>
      <c r="B1507" t="e">
        <f>VLOOKUP(O1507+0,'de para'!K:O,3,0)</f>
        <v>#N/A</v>
      </c>
      <c r="C1507" t="str">
        <f t="shared" si="23"/>
        <v>3000</v>
      </c>
      <c r="D1507" t="str">
        <f>IFERROR(VLOOKUP(G1507+0,'de para'!A:C,3,0),"")</f>
        <v/>
      </c>
      <c r="E1507" t="s">
        <v>19067</v>
      </c>
      <c r="F1507" s="18" t="s">
        <v>21187</v>
      </c>
      <c r="G1507" s="18">
        <v>2697</v>
      </c>
      <c r="H1507" s="18" t="s">
        <v>19095</v>
      </c>
      <c r="I1507" s="18" t="s">
        <v>21188</v>
      </c>
      <c r="J1507" s="19">
        <v>42754</v>
      </c>
      <c r="K1507" s="18" t="s">
        <v>19096</v>
      </c>
      <c r="L1507" s="18" t="s">
        <v>19096</v>
      </c>
      <c r="M1507" s="18" t="s">
        <v>20587</v>
      </c>
      <c r="N1507" s="18" t="s">
        <v>19095</v>
      </c>
      <c r="O1507" s="18" t="s">
        <v>20811</v>
      </c>
      <c r="P1507" s="18" t="s">
        <v>20812</v>
      </c>
      <c r="Q1507" s="32">
        <v>450</v>
      </c>
      <c r="R1507" s="32">
        <v>25</v>
      </c>
      <c r="S1507" s="32">
        <v>0</v>
      </c>
      <c r="T1507" s="32">
        <v>25</v>
      </c>
      <c r="U1507" s="32">
        <v>0</v>
      </c>
      <c r="V1507" s="32">
        <v>0</v>
      </c>
      <c r="W1507" s="20">
        <v>0</v>
      </c>
      <c r="X1507" s="20">
        <v>11.2</v>
      </c>
      <c r="Y1507" s="18" t="s">
        <v>19097</v>
      </c>
      <c r="Z1507" s="20">
        <v>28</v>
      </c>
      <c r="AA1507" s="20">
        <v>308</v>
      </c>
      <c r="AB1507" s="19">
        <v>42754</v>
      </c>
    </row>
    <row r="1508" spans="1:28" x14ac:dyDescent="0.25">
      <c r="A1508" t="s">
        <v>736</v>
      </c>
      <c r="B1508" t="e">
        <f>VLOOKUP(O1508+0,'de para'!K:O,3,0)</f>
        <v>#N/A</v>
      </c>
      <c r="C1508" t="str">
        <f t="shared" si="23"/>
        <v>3000</v>
      </c>
      <c r="D1508" t="str">
        <f>IFERROR(VLOOKUP(G1508+0,'de para'!A:C,3,0),"")</f>
        <v/>
      </c>
      <c r="E1508" t="s">
        <v>19067</v>
      </c>
      <c r="F1508" s="21" t="s">
        <v>21187</v>
      </c>
      <c r="G1508" s="21">
        <v>2697</v>
      </c>
      <c r="H1508" s="21" t="s">
        <v>19095</v>
      </c>
      <c r="I1508" s="21" t="s">
        <v>21188</v>
      </c>
      <c r="J1508" s="22">
        <v>42754</v>
      </c>
      <c r="K1508" s="21" t="s">
        <v>19096</v>
      </c>
      <c r="L1508" s="21" t="s">
        <v>19096</v>
      </c>
      <c r="M1508" s="21" t="s">
        <v>20587</v>
      </c>
      <c r="N1508" s="21" t="s">
        <v>19102</v>
      </c>
      <c r="O1508" s="21" t="s">
        <v>20815</v>
      </c>
      <c r="P1508" s="21" t="s">
        <v>20816</v>
      </c>
      <c r="Q1508" s="33">
        <v>-3276</v>
      </c>
      <c r="R1508" s="33">
        <v>25</v>
      </c>
      <c r="S1508" s="33">
        <v>0</v>
      </c>
      <c r="T1508" s="33">
        <v>25</v>
      </c>
      <c r="U1508" s="33">
        <v>0</v>
      </c>
      <c r="V1508" s="33">
        <v>0</v>
      </c>
      <c r="W1508" s="23">
        <v>0</v>
      </c>
      <c r="X1508" s="23">
        <v>11.2</v>
      </c>
      <c r="Y1508" s="21" t="s">
        <v>19097</v>
      </c>
      <c r="Z1508" s="23">
        <v>28</v>
      </c>
      <c r="AA1508" s="23">
        <v>308</v>
      </c>
      <c r="AB1508" s="22">
        <v>42754</v>
      </c>
    </row>
    <row r="1509" spans="1:28" x14ac:dyDescent="0.25">
      <c r="A1509" t="s">
        <v>736</v>
      </c>
      <c r="B1509" t="e">
        <f>VLOOKUP(O1509+0,'de para'!K:O,3,0)</f>
        <v>#N/A</v>
      </c>
      <c r="C1509" t="str">
        <f t="shared" si="23"/>
        <v>3000</v>
      </c>
      <c r="D1509" t="str">
        <f>IFERROR(VLOOKUP(G1509+0,'de para'!A:C,3,0),"")</f>
        <v/>
      </c>
      <c r="E1509" t="s">
        <v>19067</v>
      </c>
      <c r="F1509" s="18" t="s">
        <v>21187</v>
      </c>
      <c r="G1509" s="18">
        <v>2697</v>
      </c>
      <c r="H1509" s="18" t="s">
        <v>19095</v>
      </c>
      <c r="I1509" s="18" t="s">
        <v>21188</v>
      </c>
      <c r="J1509" s="19">
        <v>42754</v>
      </c>
      <c r="K1509" s="18" t="s">
        <v>19096</v>
      </c>
      <c r="L1509" s="18" t="s">
        <v>19096</v>
      </c>
      <c r="M1509" s="18" t="s">
        <v>20587</v>
      </c>
      <c r="N1509" s="18" t="s">
        <v>19108</v>
      </c>
      <c r="O1509" s="18" t="s">
        <v>20817</v>
      </c>
      <c r="P1509" s="18" t="s">
        <v>20818</v>
      </c>
      <c r="Q1509" s="32">
        <v>-275</v>
      </c>
      <c r="R1509" s="32">
        <v>25</v>
      </c>
      <c r="S1509" s="32">
        <v>0</v>
      </c>
      <c r="T1509" s="32">
        <v>25</v>
      </c>
      <c r="U1509" s="32">
        <v>0</v>
      </c>
      <c r="V1509" s="32">
        <v>0</v>
      </c>
      <c r="W1509" s="20">
        <v>0</v>
      </c>
      <c r="X1509" s="20">
        <v>11.2</v>
      </c>
      <c r="Y1509" s="18" t="s">
        <v>19097</v>
      </c>
      <c r="Z1509" s="20">
        <v>28</v>
      </c>
      <c r="AA1509" s="20">
        <v>308</v>
      </c>
      <c r="AB1509" s="19">
        <v>42754</v>
      </c>
    </row>
    <row r="1510" spans="1:28" x14ac:dyDescent="0.25">
      <c r="A1510" t="s">
        <v>736</v>
      </c>
      <c r="B1510" t="str">
        <f>VLOOKUP(O1510+0,'de para'!K:O,3,0)</f>
        <v>NA</v>
      </c>
      <c r="C1510" t="str">
        <f t="shared" si="23"/>
        <v>3001</v>
      </c>
      <c r="D1510" t="str">
        <f>IFERROR(VLOOKUP(G1510+0,'de para'!A:C,3,0),"")</f>
        <v/>
      </c>
      <c r="E1510" t="s">
        <v>19067</v>
      </c>
      <c r="F1510" s="21" t="s">
        <v>21187</v>
      </c>
      <c r="G1510" s="21">
        <v>2697</v>
      </c>
      <c r="H1510" s="21" t="s">
        <v>19095</v>
      </c>
      <c r="I1510" s="21" t="s">
        <v>21188</v>
      </c>
      <c r="J1510" s="22">
        <v>42754</v>
      </c>
      <c r="K1510" s="21" t="s">
        <v>19096</v>
      </c>
      <c r="L1510" s="21" t="s">
        <v>19096</v>
      </c>
      <c r="M1510" s="21" t="s">
        <v>20587</v>
      </c>
      <c r="N1510" s="21" t="s">
        <v>19103</v>
      </c>
      <c r="O1510" s="21" t="s">
        <v>20578</v>
      </c>
      <c r="P1510" s="21" t="s">
        <v>814</v>
      </c>
      <c r="Q1510" s="33">
        <v>323</v>
      </c>
      <c r="R1510" s="33">
        <v>12</v>
      </c>
      <c r="S1510" s="33">
        <v>0</v>
      </c>
      <c r="T1510" s="33">
        <v>12</v>
      </c>
      <c r="U1510" s="33">
        <v>0</v>
      </c>
      <c r="V1510" s="33">
        <v>0</v>
      </c>
      <c r="W1510" s="23">
        <v>0</v>
      </c>
      <c r="X1510" s="23">
        <v>5.03</v>
      </c>
      <c r="Y1510" s="21" t="s">
        <v>19097</v>
      </c>
      <c r="Z1510" s="23">
        <v>6.04</v>
      </c>
      <c r="AA1510" s="23">
        <v>66.400000000000006</v>
      </c>
      <c r="AB1510" s="22">
        <v>42754</v>
      </c>
    </row>
    <row r="1511" spans="1:28" x14ac:dyDescent="0.25">
      <c r="A1511" t="s">
        <v>736</v>
      </c>
      <c r="B1511" t="str">
        <f>VLOOKUP(O1511+0,'de para'!K:O,3,0)</f>
        <v>NA</v>
      </c>
      <c r="C1511" t="str">
        <f t="shared" si="23"/>
        <v>3001</v>
      </c>
      <c r="D1511" t="str">
        <f>IFERROR(VLOOKUP(G1511+0,'de para'!A:C,3,0),"")</f>
        <v/>
      </c>
      <c r="E1511" t="s">
        <v>19067</v>
      </c>
      <c r="F1511" s="18" t="s">
        <v>21187</v>
      </c>
      <c r="G1511" s="18">
        <v>2697</v>
      </c>
      <c r="H1511" s="18" t="s">
        <v>19095</v>
      </c>
      <c r="I1511" s="18" t="s">
        <v>21188</v>
      </c>
      <c r="J1511" s="19">
        <v>42754</v>
      </c>
      <c r="K1511" s="18" t="s">
        <v>19096</v>
      </c>
      <c r="L1511" s="18" t="s">
        <v>19096</v>
      </c>
      <c r="M1511" s="18" t="s">
        <v>20587</v>
      </c>
      <c r="N1511" s="18" t="s">
        <v>19291</v>
      </c>
      <c r="O1511" s="18" t="s">
        <v>20579</v>
      </c>
      <c r="P1511" s="18" t="s">
        <v>796</v>
      </c>
      <c r="Q1511" s="32">
        <v>1775</v>
      </c>
      <c r="R1511" s="32">
        <v>84</v>
      </c>
      <c r="S1511" s="32">
        <v>0</v>
      </c>
      <c r="T1511" s="32">
        <v>84</v>
      </c>
      <c r="U1511" s="32">
        <v>0</v>
      </c>
      <c r="V1511" s="32">
        <v>0</v>
      </c>
      <c r="W1511" s="20">
        <v>0</v>
      </c>
      <c r="X1511" s="20">
        <v>13.32</v>
      </c>
      <c r="Y1511" s="18" t="s">
        <v>19097</v>
      </c>
      <c r="Z1511" s="20">
        <v>111.88</v>
      </c>
      <c r="AA1511" s="20">
        <v>1230.76</v>
      </c>
      <c r="AB1511" s="19">
        <v>42754</v>
      </c>
    </row>
    <row r="1512" spans="1:28" x14ac:dyDescent="0.25">
      <c r="A1512" t="s">
        <v>736</v>
      </c>
      <c r="B1512" t="str">
        <f>VLOOKUP(O1512+0,'de para'!K:O,3,0)</f>
        <v>NA</v>
      </c>
      <c r="C1512" t="str">
        <f t="shared" si="23"/>
        <v>3001</v>
      </c>
      <c r="D1512" t="str">
        <f>IFERROR(VLOOKUP(G1512+0,'de para'!A:C,3,0),"")</f>
        <v/>
      </c>
      <c r="E1512" t="s">
        <v>19067</v>
      </c>
      <c r="F1512" s="21" t="s">
        <v>21187</v>
      </c>
      <c r="G1512" s="21">
        <v>2697</v>
      </c>
      <c r="H1512" s="21" t="s">
        <v>19095</v>
      </c>
      <c r="I1512" s="21" t="s">
        <v>21188</v>
      </c>
      <c r="J1512" s="22">
        <v>42754</v>
      </c>
      <c r="K1512" s="21" t="s">
        <v>19096</v>
      </c>
      <c r="L1512" s="21" t="s">
        <v>19096</v>
      </c>
      <c r="M1512" s="21" t="s">
        <v>20587</v>
      </c>
      <c r="N1512" s="21" t="s">
        <v>19104</v>
      </c>
      <c r="O1512" s="21" t="s">
        <v>20568</v>
      </c>
      <c r="P1512" s="21" t="s">
        <v>800</v>
      </c>
      <c r="Q1512" s="33">
        <v>7214</v>
      </c>
      <c r="R1512" s="33">
        <v>90</v>
      </c>
      <c r="S1512" s="33">
        <v>0</v>
      </c>
      <c r="T1512" s="33">
        <v>90</v>
      </c>
      <c r="U1512" s="33">
        <v>0</v>
      </c>
      <c r="V1512" s="33">
        <v>0</v>
      </c>
      <c r="W1512" s="23">
        <v>0</v>
      </c>
      <c r="X1512" s="23">
        <v>2.37</v>
      </c>
      <c r="Y1512" s="21" t="s">
        <v>19097</v>
      </c>
      <c r="Z1512" s="23">
        <v>0</v>
      </c>
      <c r="AA1512" s="23">
        <v>213.3</v>
      </c>
      <c r="AB1512" s="22">
        <v>42754</v>
      </c>
    </row>
    <row r="1513" spans="1:28" x14ac:dyDescent="0.25">
      <c r="A1513" t="s">
        <v>736</v>
      </c>
      <c r="B1513" t="str">
        <f>VLOOKUP(O1513+0,'de para'!K:O,3,0)</f>
        <v>NA</v>
      </c>
      <c r="C1513" t="str">
        <f t="shared" si="23"/>
        <v>3002</v>
      </c>
      <c r="D1513" t="str">
        <f>IFERROR(VLOOKUP(G1513+0,'de para'!A:C,3,0),"")</f>
        <v/>
      </c>
      <c r="E1513" t="s">
        <v>19067</v>
      </c>
      <c r="F1513" s="18" t="s">
        <v>21187</v>
      </c>
      <c r="G1513" s="18">
        <v>2697</v>
      </c>
      <c r="H1513" s="18" t="s">
        <v>19095</v>
      </c>
      <c r="I1513" s="18" t="s">
        <v>21188</v>
      </c>
      <c r="J1513" s="19">
        <v>42754</v>
      </c>
      <c r="K1513" s="18" t="s">
        <v>19096</v>
      </c>
      <c r="L1513" s="18" t="s">
        <v>19096</v>
      </c>
      <c r="M1513" s="18" t="s">
        <v>20587</v>
      </c>
      <c r="N1513" s="18" t="s">
        <v>19112</v>
      </c>
      <c r="O1513" s="18" t="s">
        <v>20570</v>
      </c>
      <c r="P1513" s="18" t="s">
        <v>812</v>
      </c>
      <c r="Q1513" s="32">
        <v>16</v>
      </c>
      <c r="R1513" s="32">
        <v>2</v>
      </c>
      <c r="S1513" s="32">
        <v>0</v>
      </c>
      <c r="T1513" s="32">
        <v>2</v>
      </c>
      <c r="U1513" s="32">
        <v>0</v>
      </c>
      <c r="V1513" s="32">
        <v>0</v>
      </c>
      <c r="W1513" s="20">
        <v>0</v>
      </c>
      <c r="X1513" s="20">
        <v>52.44</v>
      </c>
      <c r="Y1513" s="18" t="s">
        <v>19097</v>
      </c>
      <c r="Z1513" s="20">
        <v>0</v>
      </c>
      <c r="AA1513" s="20">
        <v>104.88</v>
      </c>
      <c r="AB1513" s="19">
        <v>42754</v>
      </c>
    </row>
    <row r="1514" spans="1:28" x14ac:dyDescent="0.25">
      <c r="A1514" t="s">
        <v>736</v>
      </c>
      <c r="B1514" t="str">
        <f>VLOOKUP(O1514+0,'de para'!K:O,3,0)</f>
        <v>NA</v>
      </c>
      <c r="C1514" t="str">
        <f t="shared" si="23"/>
        <v>3001</v>
      </c>
      <c r="D1514" t="str">
        <f>IFERROR(VLOOKUP(G1514+0,'de para'!A:C,3,0),"")</f>
        <v/>
      </c>
      <c r="E1514" t="s">
        <v>19067</v>
      </c>
      <c r="F1514" s="21" t="s">
        <v>21187</v>
      </c>
      <c r="G1514" s="21">
        <v>2697</v>
      </c>
      <c r="H1514" s="21" t="s">
        <v>19095</v>
      </c>
      <c r="I1514" s="21" t="s">
        <v>21188</v>
      </c>
      <c r="J1514" s="22">
        <v>42754</v>
      </c>
      <c r="K1514" s="21" t="s">
        <v>19096</v>
      </c>
      <c r="L1514" s="21" t="s">
        <v>19096</v>
      </c>
      <c r="M1514" s="21" t="s">
        <v>20587</v>
      </c>
      <c r="N1514" s="21" t="s">
        <v>19113</v>
      </c>
      <c r="O1514" s="21" t="s">
        <v>20563</v>
      </c>
      <c r="P1514" s="21" t="s">
        <v>804</v>
      </c>
      <c r="Q1514" s="33">
        <v>766</v>
      </c>
      <c r="R1514" s="33">
        <v>18</v>
      </c>
      <c r="S1514" s="33">
        <v>0</v>
      </c>
      <c r="T1514" s="33">
        <v>18</v>
      </c>
      <c r="U1514" s="33">
        <v>0</v>
      </c>
      <c r="V1514" s="33">
        <v>0</v>
      </c>
      <c r="W1514" s="23">
        <v>0</v>
      </c>
      <c r="X1514" s="23">
        <v>7.49</v>
      </c>
      <c r="Y1514" s="21" t="s">
        <v>19097</v>
      </c>
      <c r="Z1514" s="23">
        <v>0</v>
      </c>
      <c r="AA1514" s="23">
        <v>134.82</v>
      </c>
      <c r="AB1514" s="22">
        <v>42754</v>
      </c>
    </row>
    <row r="1515" spans="1:28" x14ac:dyDescent="0.25">
      <c r="A1515" t="s">
        <v>736</v>
      </c>
      <c r="B1515" t="str">
        <f>VLOOKUP(O1515+0,'de para'!K:O,3,0)</f>
        <v>NA</v>
      </c>
      <c r="C1515" t="str">
        <f t="shared" si="23"/>
        <v>3001</v>
      </c>
      <c r="D1515" t="str">
        <f>IFERROR(VLOOKUP(G1515+0,'de para'!A:C,3,0),"")</f>
        <v/>
      </c>
      <c r="E1515" t="s">
        <v>19067</v>
      </c>
      <c r="F1515" s="18" t="s">
        <v>21187</v>
      </c>
      <c r="G1515" s="18">
        <v>2697</v>
      </c>
      <c r="H1515" s="18" t="s">
        <v>19095</v>
      </c>
      <c r="I1515" s="18" t="s">
        <v>21188</v>
      </c>
      <c r="J1515" s="19">
        <v>42754</v>
      </c>
      <c r="K1515" s="18" t="s">
        <v>19096</v>
      </c>
      <c r="L1515" s="18" t="s">
        <v>19096</v>
      </c>
      <c r="M1515" s="18" t="s">
        <v>20587</v>
      </c>
      <c r="N1515" s="18" t="s">
        <v>19340</v>
      </c>
      <c r="O1515" s="18" t="s">
        <v>20571</v>
      </c>
      <c r="P1515" s="18" t="s">
        <v>805</v>
      </c>
      <c r="Q1515" s="32">
        <v>599</v>
      </c>
      <c r="R1515" s="32">
        <v>30</v>
      </c>
      <c r="S1515" s="32">
        <v>0</v>
      </c>
      <c r="T1515" s="32">
        <v>30</v>
      </c>
      <c r="U1515" s="32">
        <v>0</v>
      </c>
      <c r="V1515" s="32">
        <v>0</v>
      </c>
      <c r="W1515" s="20">
        <v>0</v>
      </c>
      <c r="X1515" s="20">
        <v>10.66</v>
      </c>
      <c r="Y1515" s="18" t="s">
        <v>19097</v>
      </c>
      <c r="Z1515" s="20">
        <v>0</v>
      </c>
      <c r="AA1515" s="20">
        <v>319.8</v>
      </c>
      <c r="AB1515" s="19">
        <v>42754</v>
      </c>
    </row>
    <row r="1516" spans="1:28" x14ac:dyDescent="0.25">
      <c r="A1516" t="s">
        <v>736</v>
      </c>
      <c r="B1516" t="e">
        <f>VLOOKUP(O1516+0,'de para'!K:O,3,0)</f>
        <v>#N/A</v>
      </c>
      <c r="C1516" t="str">
        <f t="shared" si="23"/>
        <v>3000</v>
      </c>
      <c r="D1516" t="str">
        <f>IFERROR(VLOOKUP(G1516+0,'de para'!A:C,3,0),"")</f>
        <v/>
      </c>
      <c r="E1516" t="str">
        <f>IF(VLOOKUP(G1516+0,'de para'!E:H,4,0)="EX","Externo","Interno")</f>
        <v>Interno</v>
      </c>
      <c r="F1516" s="21" t="s">
        <v>21189</v>
      </c>
      <c r="G1516" s="21">
        <v>900</v>
      </c>
      <c r="H1516" s="21" t="s">
        <v>19108</v>
      </c>
      <c r="I1516" s="21" t="s">
        <v>2460</v>
      </c>
      <c r="J1516" s="22">
        <v>42754</v>
      </c>
      <c r="K1516" s="21" t="s">
        <v>19105</v>
      </c>
      <c r="L1516" s="21" t="s">
        <v>19096</v>
      </c>
      <c r="M1516" s="21" t="s">
        <v>20588</v>
      </c>
      <c r="N1516" s="21" t="s">
        <v>19095</v>
      </c>
      <c r="O1516" s="21" t="s">
        <v>20813</v>
      </c>
      <c r="P1516" s="21" t="s">
        <v>20814</v>
      </c>
      <c r="Q1516" s="33">
        <v>1300</v>
      </c>
      <c r="R1516" s="33">
        <v>275</v>
      </c>
      <c r="S1516" s="33">
        <v>0</v>
      </c>
      <c r="T1516" s="33">
        <v>275</v>
      </c>
      <c r="U1516" s="33">
        <v>0</v>
      </c>
      <c r="V1516" s="33">
        <v>0</v>
      </c>
      <c r="W1516" s="23">
        <v>0</v>
      </c>
      <c r="X1516" s="23">
        <v>9.8800000000000008</v>
      </c>
      <c r="Y1516" s="21" t="s">
        <v>19097</v>
      </c>
      <c r="Z1516" s="23">
        <v>271.7</v>
      </c>
      <c r="AA1516" s="23">
        <v>2988.7</v>
      </c>
      <c r="AB1516" s="22">
        <v>42754</v>
      </c>
    </row>
    <row r="1517" spans="1:28" x14ac:dyDescent="0.25">
      <c r="A1517" t="s">
        <v>736</v>
      </c>
      <c r="B1517" t="str">
        <f>VLOOKUP(O1517+0,'de para'!K:O,3,0)</f>
        <v>NA</v>
      </c>
      <c r="C1517" t="str">
        <f t="shared" si="23"/>
        <v>3001</v>
      </c>
      <c r="D1517" t="str">
        <f>IFERROR(VLOOKUP(G1517+0,'de para'!A:C,3,0),"")</f>
        <v/>
      </c>
      <c r="E1517" t="str">
        <f>IF(VLOOKUP(G1517+0,'de para'!E:H,4,0)="EX","Externo","Interno")</f>
        <v>Interno</v>
      </c>
      <c r="F1517" s="18" t="s">
        <v>21189</v>
      </c>
      <c r="G1517" s="18">
        <v>900</v>
      </c>
      <c r="H1517" s="18" t="s">
        <v>19108</v>
      </c>
      <c r="I1517" s="18" t="s">
        <v>2460</v>
      </c>
      <c r="J1517" s="19">
        <v>42754</v>
      </c>
      <c r="K1517" s="18" t="s">
        <v>19105</v>
      </c>
      <c r="L1517" s="18" t="s">
        <v>19096</v>
      </c>
      <c r="M1517" s="18" t="s">
        <v>20588</v>
      </c>
      <c r="N1517" s="18" t="s">
        <v>19102</v>
      </c>
      <c r="O1517" s="18" t="s">
        <v>20574</v>
      </c>
      <c r="P1517" s="18" t="s">
        <v>808</v>
      </c>
      <c r="Q1517" s="32">
        <v>339</v>
      </c>
      <c r="R1517" s="32">
        <v>240</v>
      </c>
      <c r="S1517" s="32">
        <v>0</v>
      </c>
      <c r="T1517" s="32">
        <v>240</v>
      </c>
      <c r="U1517" s="32">
        <v>0</v>
      </c>
      <c r="V1517" s="32">
        <v>0</v>
      </c>
      <c r="W1517" s="20">
        <v>0</v>
      </c>
      <c r="X1517" s="20">
        <v>1.34</v>
      </c>
      <c r="Y1517" s="18" t="s">
        <v>19097</v>
      </c>
      <c r="Z1517" s="20">
        <v>32.159999999999997</v>
      </c>
      <c r="AA1517" s="20">
        <v>353.76</v>
      </c>
      <c r="AB1517" s="19">
        <v>42754</v>
      </c>
    </row>
    <row r="1518" spans="1:28" x14ac:dyDescent="0.25">
      <c r="A1518" t="s">
        <v>736</v>
      </c>
      <c r="B1518" t="str">
        <f>VLOOKUP(O1518+0,'de para'!K:O,3,0)</f>
        <v>NA</v>
      </c>
      <c r="C1518" t="str">
        <f t="shared" si="23"/>
        <v>3001</v>
      </c>
      <c r="D1518" t="str">
        <f>IFERROR(VLOOKUP(G1518+0,'de para'!A:C,3,0),"")</f>
        <v/>
      </c>
      <c r="E1518" t="str">
        <f>IF(VLOOKUP(G1518+0,'de para'!E:H,4,0)="EX","Externo","Interno")</f>
        <v>Interno</v>
      </c>
      <c r="F1518" s="21" t="s">
        <v>21189</v>
      </c>
      <c r="G1518" s="21">
        <v>900</v>
      </c>
      <c r="H1518" s="21" t="s">
        <v>19108</v>
      </c>
      <c r="I1518" s="21" t="s">
        <v>2460</v>
      </c>
      <c r="J1518" s="22">
        <v>42754</v>
      </c>
      <c r="K1518" s="21" t="s">
        <v>19105</v>
      </c>
      <c r="L1518" s="21" t="s">
        <v>19096</v>
      </c>
      <c r="M1518" s="21" t="s">
        <v>20588</v>
      </c>
      <c r="N1518" s="21" t="s">
        <v>19108</v>
      </c>
      <c r="O1518" s="21" t="s">
        <v>20575</v>
      </c>
      <c r="P1518" s="21" t="s">
        <v>810</v>
      </c>
      <c r="Q1518" s="33">
        <v>460</v>
      </c>
      <c r="R1518" s="33">
        <v>120</v>
      </c>
      <c r="S1518" s="33">
        <v>0</v>
      </c>
      <c r="T1518" s="33">
        <v>120</v>
      </c>
      <c r="U1518" s="33">
        <v>0</v>
      </c>
      <c r="V1518" s="33">
        <v>0</v>
      </c>
      <c r="W1518" s="23">
        <v>0</v>
      </c>
      <c r="X1518" s="23">
        <v>1.34</v>
      </c>
      <c r="Y1518" s="21" t="s">
        <v>19097</v>
      </c>
      <c r="Z1518" s="23">
        <v>16.079999999999998</v>
      </c>
      <c r="AA1518" s="23">
        <v>176.88</v>
      </c>
      <c r="AB1518" s="22">
        <v>42754</v>
      </c>
    </row>
    <row r="1519" spans="1:28" x14ac:dyDescent="0.25">
      <c r="A1519" t="s">
        <v>736</v>
      </c>
      <c r="B1519" t="str">
        <f>VLOOKUP(O1519+0,'de para'!K:O,3,0)</f>
        <v>NA</v>
      </c>
      <c r="C1519" t="str">
        <f t="shared" si="23"/>
        <v>3001</v>
      </c>
      <c r="D1519" t="str">
        <f>IFERROR(VLOOKUP(G1519+0,'de para'!A:C,3,0),"")</f>
        <v/>
      </c>
      <c r="E1519" t="str">
        <f>IF(VLOOKUP(G1519+0,'de para'!E:H,4,0)="EX","Externo","Interno")</f>
        <v>Interno</v>
      </c>
      <c r="F1519" s="18" t="s">
        <v>21189</v>
      </c>
      <c r="G1519" s="18">
        <v>900</v>
      </c>
      <c r="H1519" s="18" t="s">
        <v>19108</v>
      </c>
      <c r="I1519" s="18" t="s">
        <v>2460</v>
      </c>
      <c r="J1519" s="19">
        <v>42754</v>
      </c>
      <c r="K1519" s="18" t="s">
        <v>19105</v>
      </c>
      <c r="L1519" s="18" t="s">
        <v>19096</v>
      </c>
      <c r="M1519" s="18" t="s">
        <v>20588</v>
      </c>
      <c r="N1519" s="18" t="s">
        <v>19103</v>
      </c>
      <c r="O1519" s="18" t="s">
        <v>20566</v>
      </c>
      <c r="P1519" s="18" t="s">
        <v>794</v>
      </c>
      <c r="Q1519" s="32">
        <v>2780</v>
      </c>
      <c r="R1519" s="32">
        <v>180</v>
      </c>
      <c r="S1519" s="32">
        <v>0</v>
      </c>
      <c r="T1519" s="32">
        <v>180</v>
      </c>
      <c r="U1519" s="32">
        <v>0</v>
      </c>
      <c r="V1519" s="32">
        <v>0</v>
      </c>
      <c r="W1519" s="20">
        <v>0</v>
      </c>
      <c r="X1519" s="20">
        <v>1.34</v>
      </c>
      <c r="Y1519" s="18" t="s">
        <v>19097</v>
      </c>
      <c r="Z1519" s="20">
        <v>24.12</v>
      </c>
      <c r="AA1519" s="20">
        <v>265.32</v>
      </c>
      <c r="AB1519" s="19">
        <v>42754</v>
      </c>
    </row>
    <row r="1520" spans="1:28" x14ac:dyDescent="0.25">
      <c r="A1520" t="s">
        <v>736</v>
      </c>
      <c r="B1520" t="str">
        <f>VLOOKUP(O1520+0,'de para'!K:O,3,0)</f>
        <v>NA</v>
      </c>
      <c r="C1520" t="str">
        <f t="shared" si="23"/>
        <v>3001</v>
      </c>
      <c r="D1520" t="str">
        <f>IFERROR(VLOOKUP(G1520+0,'de para'!A:C,3,0),"")</f>
        <v/>
      </c>
      <c r="E1520" t="str">
        <f>IF(VLOOKUP(G1520+0,'de para'!E:H,4,0)="EX","Externo","Interno")</f>
        <v>Interno</v>
      </c>
      <c r="F1520" s="21" t="s">
        <v>21189</v>
      </c>
      <c r="G1520" s="21">
        <v>900</v>
      </c>
      <c r="H1520" s="21" t="s">
        <v>19108</v>
      </c>
      <c r="I1520" s="21" t="s">
        <v>2460</v>
      </c>
      <c r="J1520" s="22">
        <v>42754</v>
      </c>
      <c r="K1520" s="21" t="s">
        <v>19105</v>
      </c>
      <c r="L1520" s="21" t="s">
        <v>19096</v>
      </c>
      <c r="M1520" s="21" t="s">
        <v>20588</v>
      </c>
      <c r="N1520" s="21" t="s">
        <v>19291</v>
      </c>
      <c r="O1520" s="21" t="s">
        <v>20576</v>
      </c>
      <c r="P1520" s="21" t="s">
        <v>795</v>
      </c>
      <c r="Q1520" s="33">
        <v>520</v>
      </c>
      <c r="R1520" s="33">
        <v>60</v>
      </c>
      <c r="S1520" s="33">
        <v>0</v>
      </c>
      <c r="T1520" s="33">
        <v>60</v>
      </c>
      <c r="U1520" s="33">
        <v>0</v>
      </c>
      <c r="V1520" s="33">
        <v>0</v>
      </c>
      <c r="W1520" s="23">
        <v>0</v>
      </c>
      <c r="X1520" s="23">
        <v>1.34</v>
      </c>
      <c r="Y1520" s="21" t="s">
        <v>19097</v>
      </c>
      <c r="Z1520" s="23">
        <v>8.0399999999999991</v>
      </c>
      <c r="AA1520" s="23">
        <v>88.44</v>
      </c>
      <c r="AB1520" s="22">
        <v>42754</v>
      </c>
    </row>
    <row r="1521" spans="1:28" x14ac:dyDescent="0.25">
      <c r="A1521" t="s">
        <v>736</v>
      </c>
      <c r="B1521" t="str">
        <f>VLOOKUP(O1521+0,'de para'!K:O,3,0)</f>
        <v>NA</v>
      </c>
      <c r="C1521" t="str">
        <f t="shared" si="23"/>
        <v>3001</v>
      </c>
      <c r="D1521" t="str">
        <f>IFERROR(VLOOKUP(G1521+0,'de para'!A:C,3,0),"")</f>
        <v/>
      </c>
      <c r="E1521" t="str">
        <f>IF(VLOOKUP(G1521+0,'de para'!E:H,4,0)="EX","Externo","Interno")</f>
        <v>Interno</v>
      </c>
      <c r="F1521" s="18" t="s">
        <v>21189</v>
      </c>
      <c r="G1521" s="18">
        <v>900</v>
      </c>
      <c r="H1521" s="18" t="s">
        <v>19108</v>
      </c>
      <c r="I1521" s="18" t="s">
        <v>2460</v>
      </c>
      <c r="J1521" s="19">
        <v>42754</v>
      </c>
      <c r="K1521" s="18" t="s">
        <v>19105</v>
      </c>
      <c r="L1521" s="18" t="s">
        <v>19096</v>
      </c>
      <c r="M1521" s="18" t="s">
        <v>20588</v>
      </c>
      <c r="N1521" s="18" t="s">
        <v>19104</v>
      </c>
      <c r="O1521" s="18" t="s">
        <v>20577</v>
      </c>
      <c r="P1521" s="18" t="s">
        <v>10119</v>
      </c>
      <c r="Q1521" s="32">
        <v>320</v>
      </c>
      <c r="R1521" s="32">
        <v>120</v>
      </c>
      <c r="S1521" s="32">
        <v>0</v>
      </c>
      <c r="T1521" s="32">
        <v>120</v>
      </c>
      <c r="U1521" s="32">
        <v>0</v>
      </c>
      <c r="V1521" s="32">
        <v>0</v>
      </c>
      <c r="W1521" s="20">
        <v>0</v>
      </c>
      <c r="X1521" s="20">
        <v>1.34</v>
      </c>
      <c r="Y1521" s="18" t="s">
        <v>19097</v>
      </c>
      <c r="Z1521" s="20">
        <v>16.079999999999998</v>
      </c>
      <c r="AA1521" s="20">
        <v>176.88</v>
      </c>
      <c r="AB1521" s="19">
        <v>42754</v>
      </c>
    </row>
    <row r="1522" spans="1:28" x14ac:dyDescent="0.25">
      <c r="A1522" t="s">
        <v>736</v>
      </c>
      <c r="B1522" t="str">
        <f>VLOOKUP(O1522+0,'de para'!K:O,3,0)</f>
        <v>NA</v>
      </c>
      <c r="C1522" t="str">
        <f t="shared" si="23"/>
        <v>3001</v>
      </c>
      <c r="D1522" t="str">
        <f>IFERROR(VLOOKUP(G1522+0,'de para'!A:C,3,0),"")</f>
        <v/>
      </c>
      <c r="E1522" t="str">
        <f>IF(VLOOKUP(G1522+0,'de para'!E:H,4,0)="EX","Externo","Interno")</f>
        <v>Interno</v>
      </c>
      <c r="F1522" s="21" t="s">
        <v>21189</v>
      </c>
      <c r="G1522" s="21">
        <v>900</v>
      </c>
      <c r="H1522" s="21" t="s">
        <v>19108</v>
      </c>
      <c r="I1522" s="21" t="s">
        <v>2460</v>
      </c>
      <c r="J1522" s="22">
        <v>42754</v>
      </c>
      <c r="K1522" s="21" t="s">
        <v>19105</v>
      </c>
      <c r="L1522" s="21" t="s">
        <v>19096</v>
      </c>
      <c r="M1522" s="21" t="s">
        <v>20588</v>
      </c>
      <c r="N1522" s="21" t="s">
        <v>19112</v>
      </c>
      <c r="O1522" s="21" t="s">
        <v>20579</v>
      </c>
      <c r="P1522" s="21" t="s">
        <v>796</v>
      </c>
      <c r="Q1522" s="33">
        <v>1691</v>
      </c>
      <c r="R1522" s="33">
        <v>12</v>
      </c>
      <c r="S1522" s="33">
        <v>0</v>
      </c>
      <c r="T1522" s="33">
        <v>12</v>
      </c>
      <c r="U1522" s="33">
        <v>0</v>
      </c>
      <c r="V1522" s="33">
        <v>0</v>
      </c>
      <c r="W1522" s="23">
        <v>0</v>
      </c>
      <c r="X1522" s="23">
        <v>10.97</v>
      </c>
      <c r="Y1522" s="21" t="s">
        <v>19097</v>
      </c>
      <c r="Z1522" s="23">
        <v>13.16</v>
      </c>
      <c r="AA1522" s="23">
        <v>144.80000000000001</v>
      </c>
      <c r="AB1522" s="22">
        <v>42754</v>
      </c>
    </row>
    <row r="1523" spans="1:28" x14ac:dyDescent="0.25">
      <c r="A1523" t="s">
        <v>736</v>
      </c>
      <c r="B1523" t="str">
        <f>VLOOKUP(O1523+0,'de para'!K:O,3,0)</f>
        <v>NA</v>
      </c>
      <c r="C1523" t="str">
        <f t="shared" si="23"/>
        <v>3001</v>
      </c>
      <c r="D1523" t="str">
        <f>IFERROR(VLOOKUP(G1523+0,'de para'!A:C,3,0),"")</f>
        <v/>
      </c>
      <c r="E1523" t="str">
        <f>IF(VLOOKUP(G1523+0,'de para'!E:H,4,0)="EX","Externo","Interno")</f>
        <v>Interno</v>
      </c>
      <c r="F1523" s="18" t="s">
        <v>21189</v>
      </c>
      <c r="G1523" s="18">
        <v>900</v>
      </c>
      <c r="H1523" s="18" t="s">
        <v>19108</v>
      </c>
      <c r="I1523" s="18" t="s">
        <v>2460</v>
      </c>
      <c r="J1523" s="19">
        <v>42754</v>
      </c>
      <c r="K1523" s="18" t="s">
        <v>19105</v>
      </c>
      <c r="L1523" s="18" t="s">
        <v>19096</v>
      </c>
      <c r="M1523" s="18" t="s">
        <v>20588</v>
      </c>
      <c r="N1523" s="18" t="s">
        <v>19113</v>
      </c>
      <c r="O1523" s="18" t="s">
        <v>20561</v>
      </c>
      <c r="P1523" s="18" t="s">
        <v>799</v>
      </c>
      <c r="Q1523" s="32">
        <v>6479</v>
      </c>
      <c r="R1523" s="32">
        <v>340</v>
      </c>
      <c r="S1523" s="32">
        <v>0</v>
      </c>
      <c r="T1523" s="32">
        <v>340</v>
      </c>
      <c r="U1523" s="32">
        <v>0</v>
      </c>
      <c r="V1523" s="32">
        <v>0</v>
      </c>
      <c r="W1523" s="20">
        <v>0</v>
      </c>
      <c r="X1523" s="20">
        <v>5.19</v>
      </c>
      <c r="Y1523" s="18" t="s">
        <v>19097</v>
      </c>
      <c r="Z1523" s="20">
        <v>0</v>
      </c>
      <c r="AA1523" s="20">
        <v>1764.6</v>
      </c>
      <c r="AB1523" s="19">
        <v>42754</v>
      </c>
    </row>
    <row r="1524" spans="1:28" x14ac:dyDescent="0.25">
      <c r="A1524" t="s">
        <v>736</v>
      </c>
      <c r="B1524" t="str">
        <f>VLOOKUP(O1524+0,'de para'!K:O,3,0)</f>
        <v>NA</v>
      </c>
      <c r="C1524" t="str">
        <f t="shared" si="23"/>
        <v>3001</v>
      </c>
      <c r="D1524" t="str">
        <f>IFERROR(VLOOKUP(G1524+0,'de para'!A:C,3,0),"")</f>
        <v/>
      </c>
      <c r="E1524" t="str">
        <f>IF(VLOOKUP(G1524+0,'de para'!E:H,4,0)="EX","Externo","Interno")</f>
        <v>Interno</v>
      </c>
      <c r="F1524" s="21" t="s">
        <v>21189</v>
      </c>
      <c r="G1524" s="21">
        <v>900</v>
      </c>
      <c r="H1524" s="21" t="s">
        <v>19108</v>
      </c>
      <c r="I1524" s="21" t="s">
        <v>2460</v>
      </c>
      <c r="J1524" s="22">
        <v>42754</v>
      </c>
      <c r="K1524" s="21" t="s">
        <v>19105</v>
      </c>
      <c r="L1524" s="21" t="s">
        <v>19096</v>
      </c>
      <c r="M1524" s="21" t="s">
        <v>20588</v>
      </c>
      <c r="N1524" s="21" t="s">
        <v>19340</v>
      </c>
      <c r="O1524" s="21" t="s">
        <v>19199</v>
      </c>
      <c r="P1524" s="21" t="s">
        <v>797</v>
      </c>
      <c r="Q1524" s="33">
        <v>3549</v>
      </c>
      <c r="R1524" s="33">
        <v>50</v>
      </c>
      <c r="S1524" s="33">
        <v>0</v>
      </c>
      <c r="T1524" s="33">
        <v>50</v>
      </c>
      <c r="U1524" s="33">
        <v>0</v>
      </c>
      <c r="V1524" s="33">
        <v>0</v>
      </c>
      <c r="W1524" s="23">
        <v>0</v>
      </c>
      <c r="X1524" s="23">
        <v>6.26</v>
      </c>
      <c r="Y1524" s="21" t="s">
        <v>19097</v>
      </c>
      <c r="Z1524" s="23">
        <v>0</v>
      </c>
      <c r="AA1524" s="23">
        <v>313</v>
      </c>
      <c r="AB1524" s="22">
        <v>42754</v>
      </c>
    </row>
    <row r="1525" spans="1:28" x14ac:dyDescent="0.25">
      <c r="A1525" t="s">
        <v>736</v>
      </c>
      <c r="B1525" t="str">
        <f>VLOOKUP(O1525+0,'de para'!K:O,3,0)</f>
        <v>NA</v>
      </c>
      <c r="C1525" t="str">
        <f t="shared" si="23"/>
        <v>3001</v>
      </c>
      <c r="D1525" t="str">
        <f>IFERROR(VLOOKUP(G1525+0,'de para'!A:C,3,0),"")</f>
        <v/>
      </c>
      <c r="E1525" t="str">
        <f>IF(VLOOKUP(G1525+0,'de para'!E:H,4,0)="EX","Externo","Interno")</f>
        <v>Interno</v>
      </c>
      <c r="F1525" s="18" t="s">
        <v>21189</v>
      </c>
      <c r="G1525" s="18">
        <v>900</v>
      </c>
      <c r="H1525" s="18" t="s">
        <v>19108</v>
      </c>
      <c r="I1525" s="18" t="s">
        <v>2460</v>
      </c>
      <c r="J1525" s="19">
        <v>42754</v>
      </c>
      <c r="K1525" s="18" t="s">
        <v>19105</v>
      </c>
      <c r="L1525" s="18" t="s">
        <v>19096</v>
      </c>
      <c r="M1525" s="18" t="s">
        <v>20588</v>
      </c>
      <c r="N1525" s="18" t="s">
        <v>19342</v>
      </c>
      <c r="O1525" s="18" t="s">
        <v>20568</v>
      </c>
      <c r="P1525" s="18" t="s">
        <v>800</v>
      </c>
      <c r="Q1525" s="32">
        <v>7124</v>
      </c>
      <c r="R1525" s="32">
        <v>1125</v>
      </c>
      <c r="S1525" s="32">
        <v>0</v>
      </c>
      <c r="T1525" s="32">
        <v>1125</v>
      </c>
      <c r="U1525" s="32">
        <v>0</v>
      </c>
      <c r="V1525" s="32">
        <v>0</v>
      </c>
      <c r="W1525" s="20">
        <v>0</v>
      </c>
      <c r="X1525" s="20">
        <v>1.72</v>
      </c>
      <c r="Y1525" s="18" t="s">
        <v>19097</v>
      </c>
      <c r="Z1525" s="20">
        <v>0</v>
      </c>
      <c r="AA1525" s="20">
        <v>1935</v>
      </c>
      <c r="AB1525" s="19">
        <v>42754</v>
      </c>
    </row>
    <row r="1526" spans="1:28" x14ac:dyDescent="0.25">
      <c r="A1526" t="s">
        <v>736</v>
      </c>
      <c r="B1526" t="str">
        <f>VLOOKUP(O1526+0,'de para'!K:O,3,0)</f>
        <v>NA</v>
      </c>
      <c r="C1526" t="str">
        <f t="shared" si="23"/>
        <v>3001</v>
      </c>
      <c r="D1526" t="str">
        <f>IFERROR(VLOOKUP(G1526+0,'de para'!A:C,3,0),"")</f>
        <v/>
      </c>
      <c r="E1526" t="str">
        <f>IF(VLOOKUP(G1526+0,'de para'!E:H,4,0)="EX","Externo","Interno")</f>
        <v>Interno</v>
      </c>
      <c r="F1526" s="21" t="s">
        <v>21189</v>
      </c>
      <c r="G1526" s="21">
        <v>900</v>
      </c>
      <c r="H1526" s="21" t="s">
        <v>19108</v>
      </c>
      <c r="I1526" s="21" t="s">
        <v>2460</v>
      </c>
      <c r="J1526" s="22">
        <v>42754</v>
      </c>
      <c r="K1526" s="21" t="s">
        <v>19105</v>
      </c>
      <c r="L1526" s="21" t="s">
        <v>19096</v>
      </c>
      <c r="M1526" s="21" t="s">
        <v>20588</v>
      </c>
      <c r="N1526" s="21" t="s">
        <v>19343</v>
      </c>
      <c r="O1526" s="21" t="s">
        <v>19198</v>
      </c>
      <c r="P1526" s="21" t="s">
        <v>801</v>
      </c>
      <c r="Q1526" s="33">
        <v>740</v>
      </c>
      <c r="R1526" s="33">
        <v>20</v>
      </c>
      <c r="S1526" s="33">
        <v>0</v>
      </c>
      <c r="T1526" s="33">
        <v>20</v>
      </c>
      <c r="U1526" s="33">
        <v>0</v>
      </c>
      <c r="V1526" s="33">
        <v>0</v>
      </c>
      <c r="W1526" s="23">
        <v>0</v>
      </c>
      <c r="X1526" s="23">
        <v>4.75</v>
      </c>
      <c r="Y1526" s="21" t="s">
        <v>19097</v>
      </c>
      <c r="Z1526" s="23">
        <v>0</v>
      </c>
      <c r="AA1526" s="23">
        <v>95</v>
      </c>
      <c r="AB1526" s="22">
        <v>42754</v>
      </c>
    </row>
    <row r="1527" spans="1:28" x14ac:dyDescent="0.25">
      <c r="A1527" t="s">
        <v>736</v>
      </c>
      <c r="B1527" t="str">
        <f>VLOOKUP(O1527+0,'de para'!K:O,3,0)</f>
        <v>NA</v>
      </c>
      <c r="C1527" t="str">
        <f t="shared" si="23"/>
        <v>3001</v>
      </c>
      <c r="D1527" t="str">
        <f>IFERROR(VLOOKUP(G1527+0,'de para'!A:C,3,0),"")</f>
        <v/>
      </c>
      <c r="E1527" t="str">
        <f>IF(VLOOKUP(G1527+0,'de para'!E:H,4,0)="EX","Externo","Interno")</f>
        <v>Interno</v>
      </c>
      <c r="F1527" s="18" t="s">
        <v>21189</v>
      </c>
      <c r="G1527" s="18">
        <v>900</v>
      </c>
      <c r="H1527" s="18" t="s">
        <v>19108</v>
      </c>
      <c r="I1527" s="18" t="s">
        <v>2460</v>
      </c>
      <c r="J1527" s="19">
        <v>42754</v>
      </c>
      <c r="K1527" s="18" t="s">
        <v>19105</v>
      </c>
      <c r="L1527" s="18" t="s">
        <v>19096</v>
      </c>
      <c r="M1527" s="18" t="s">
        <v>20588</v>
      </c>
      <c r="N1527" s="18" t="s">
        <v>19349</v>
      </c>
      <c r="O1527" s="18" t="s">
        <v>20567</v>
      </c>
      <c r="P1527" s="18" t="s">
        <v>815</v>
      </c>
      <c r="Q1527" s="32">
        <v>3024</v>
      </c>
      <c r="R1527" s="32">
        <v>100</v>
      </c>
      <c r="S1527" s="32">
        <v>0</v>
      </c>
      <c r="T1527" s="32">
        <v>100</v>
      </c>
      <c r="U1527" s="32">
        <v>0</v>
      </c>
      <c r="V1527" s="32">
        <v>0</v>
      </c>
      <c r="W1527" s="20">
        <v>0</v>
      </c>
      <c r="X1527" s="20">
        <v>5.45</v>
      </c>
      <c r="Y1527" s="18" t="s">
        <v>19097</v>
      </c>
      <c r="Z1527" s="20">
        <v>0</v>
      </c>
      <c r="AA1527" s="20">
        <v>545</v>
      </c>
      <c r="AB1527" s="19">
        <v>42754</v>
      </c>
    </row>
    <row r="1528" spans="1:28" x14ac:dyDescent="0.25">
      <c r="A1528" t="s">
        <v>736</v>
      </c>
      <c r="B1528" t="str">
        <f>VLOOKUP(O1528+0,'de para'!K:O,3,0)</f>
        <v>NA</v>
      </c>
      <c r="C1528" t="str">
        <f t="shared" si="23"/>
        <v>3001</v>
      </c>
      <c r="D1528" t="str">
        <f>IFERROR(VLOOKUP(G1528+0,'de para'!A:C,3,0),"")</f>
        <v/>
      </c>
      <c r="E1528" t="str">
        <f>IF(VLOOKUP(G1528+0,'de para'!E:H,4,0)="EX","Externo","Interno")</f>
        <v>Interno</v>
      </c>
      <c r="F1528" s="21" t="s">
        <v>21189</v>
      </c>
      <c r="G1528" s="21">
        <v>900</v>
      </c>
      <c r="H1528" s="21" t="s">
        <v>19108</v>
      </c>
      <c r="I1528" s="21" t="s">
        <v>2460</v>
      </c>
      <c r="J1528" s="22">
        <v>42754</v>
      </c>
      <c r="K1528" s="21" t="s">
        <v>19105</v>
      </c>
      <c r="L1528" s="21" t="s">
        <v>19096</v>
      </c>
      <c r="M1528" s="21" t="s">
        <v>20588</v>
      </c>
      <c r="N1528" s="21" t="s">
        <v>19351</v>
      </c>
      <c r="O1528" s="21" t="s">
        <v>20585</v>
      </c>
      <c r="P1528" s="21" t="s">
        <v>10169</v>
      </c>
      <c r="Q1528" s="33">
        <v>509</v>
      </c>
      <c r="R1528" s="33">
        <v>30</v>
      </c>
      <c r="S1528" s="33">
        <v>0</v>
      </c>
      <c r="T1528" s="33">
        <v>30</v>
      </c>
      <c r="U1528" s="33">
        <v>0</v>
      </c>
      <c r="V1528" s="33">
        <v>0</v>
      </c>
      <c r="W1528" s="23">
        <v>0</v>
      </c>
      <c r="X1528" s="23">
        <v>7.45</v>
      </c>
      <c r="Y1528" s="21" t="s">
        <v>19097</v>
      </c>
      <c r="Z1528" s="23">
        <v>0</v>
      </c>
      <c r="AA1528" s="23">
        <v>223.5</v>
      </c>
      <c r="AB1528" s="22">
        <v>42754</v>
      </c>
    </row>
    <row r="1529" spans="1:28" x14ac:dyDescent="0.25">
      <c r="A1529" t="s">
        <v>736</v>
      </c>
      <c r="B1529" t="str">
        <f>VLOOKUP(O1529+0,'de para'!K:O,3,0)</f>
        <v>NA</v>
      </c>
      <c r="C1529" t="str">
        <f t="shared" si="23"/>
        <v>3002</v>
      </c>
      <c r="D1529" t="str">
        <f>IFERROR(VLOOKUP(G1529+0,'de para'!A:C,3,0),"")</f>
        <v/>
      </c>
      <c r="E1529" t="str">
        <f>IF(VLOOKUP(G1529+0,'de para'!E:H,4,0)="EX","Externo","Interno")</f>
        <v>Interno</v>
      </c>
      <c r="F1529" s="18" t="s">
        <v>21189</v>
      </c>
      <c r="G1529" s="18">
        <v>900</v>
      </c>
      <c r="H1529" s="18" t="s">
        <v>19108</v>
      </c>
      <c r="I1529" s="18" t="s">
        <v>2460</v>
      </c>
      <c r="J1529" s="19">
        <v>42754</v>
      </c>
      <c r="K1529" s="18" t="s">
        <v>19105</v>
      </c>
      <c r="L1529" s="18" t="s">
        <v>19096</v>
      </c>
      <c r="M1529" s="18" t="s">
        <v>20588</v>
      </c>
      <c r="N1529" s="18" t="s">
        <v>19352</v>
      </c>
      <c r="O1529" s="18" t="s">
        <v>20562</v>
      </c>
      <c r="P1529" s="18" t="s">
        <v>803</v>
      </c>
      <c r="Q1529" s="32">
        <v>-740</v>
      </c>
      <c r="R1529" s="32">
        <v>180</v>
      </c>
      <c r="S1529" s="32">
        <v>0</v>
      </c>
      <c r="T1529" s="32">
        <v>180</v>
      </c>
      <c r="U1529" s="32">
        <v>0</v>
      </c>
      <c r="V1529" s="32">
        <v>0</v>
      </c>
      <c r="W1529" s="20">
        <v>0</v>
      </c>
      <c r="X1529" s="20">
        <v>3.34</v>
      </c>
      <c r="Y1529" s="18" t="s">
        <v>19097</v>
      </c>
      <c r="Z1529" s="20">
        <v>0</v>
      </c>
      <c r="AA1529" s="20">
        <v>601.20000000000005</v>
      </c>
      <c r="AB1529" s="19">
        <v>42754</v>
      </c>
    </row>
    <row r="1530" spans="1:28" x14ac:dyDescent="0.25">
      <c r="A1530" t="s">
        <v>736</v>
      </c>
      <c r="B1530" t="str">
        <f>VLOOKUP(O1530+0,'de para'!K:O,3,0)</f>
        <v>NA</v>
      </c>
      <c r="C1530" t="str">
        <f t="shared" si="23"/>
        <v>3001</v>
      </c>
      <c r="D1530" t="str">
        <f>IFERROR(VLOOKUP(G1530+0,'de para'!A:C,3,0),"")</f>
        <v/>
      </c>
      <c r="E1530" t="str">
        <f>IF(VLOOKUP(G1530+0,'de para'!E:H,4,0)="EX","Externo","Interno")</f>
        <v>Interno</v>
      </c>
      <c r="F1530" s="21" t="s">
        <v>21189</v>
      </c>
      <c r="G1530" s="21">
        <v>900</v>
      </c>
      <c r="H1530" s="21" t="s">
        <v>19108</v>
      </c>
      <c r="I1530" s="21" t="s">
        <v>2460</v>
      </c>
      <c r="J1530" s="22">
        <v>42754</v>
      </c>
      <c r="K1530" s="21" t="s">
        <v>19105</v>
      </c>
      <c r="L1530" s="21" t="s">
        <v>19096</v>
      </c>
      <c r="M1530" s="21" t="s">
        <v>20588</v>
      </c>
      <c r="N1530" s="21" t="s">
        <v>19353</v>
      </c>
      <c r="O1530" s="21" t="s">
        <v>20563</v>
      </c>
      <c r="P1530" s="21" t="s">
        <v>804</v>
      </c>
      <c r="Q1530" s="33">
        <v>748</v>
      </c>
      <c r="R1530" s="33">
        <v>102</v>
      </c>
      <c r="S1530" s="33">
        <v>0</v>
      </c>
      <c r="T1530" s="33">
        <v>102</v>
      </c>
      <c r="U1530" s="33">
        <v>0</v>
      </c>
      <c r="V1530" s="33">
        <v>0</v>
      </c>
      <c r="W1530" s="23">
        <v>0</v>
      </c>
      <c r="X1530" s="23">
        <v>5.41</v>
      </c>
      <c r="Y1530" s="21" t="s">
        <v>19097</v>
      </c>
      <c r="Z1530" s="23">
        <v>0</v>
      </c>
      <c r="AA1530" s="23">
        <v>551.82000000000005</v>
      </c>
      <c r="AB1530" s="22">
        <v>42754</v>
      </c>
    </row>
    <row r="1531" spans="1:28" x14ac:dyDescent="0.25">
      <c r="A1531" t="s">
        <v>736</v>
      </c>
      <c r="B1531" t="str">
        <f>VLOOKUP(O1531+0,'de para'!K:O,3,0)</f>
        <v>NA</v>
      </c>
      <c r="C1531" t="str">
        <f t="shared" si="23"/>
        <v>3001</v>
      </c>
      <c r="D1531" t="str">
        <f>IFERROR(VLOOKUP(G1531+0,'de para'!A:C,3,0),"")</f>
        <v/>
      </c>
      <c r="E1531" t="str">
        <f>IF(VLOOKUP(G1531+0,'de para'!E:H,4,0)="EX","Externo","Interno")</f>
        <v>Interno</v>
      </c>
      <c r="F1531" s="18" t="s">
        <v>21189</v>
      </c>
      <c r="G1531" s="18">
        <v>900</v>
      </c>
      <c r="H1531" s="18" t="s">
        <v>19108</v>
      </c>
      <c r="I1531" s="18" t="s">
        <v>2460</v>
      </c>
      <c r="J1531" s="19">
        <v>42754</v>
      </c>
      <c r="K1531" s="18" t="s">
        <v>19105</v>
      </c>
      <c r="L1531" s="18" t="s">
        <v>19096</v>
      </c>
      <c r="M1531" s="18" t="s">
        <v>20588</v>
      </c>
      <c r="N1531" s="18" t="s">
        <v>19117</v>
      </c>
      <c r="O1531" s="18" t="s">
        <v>20571</v>
      </c>
      <c r="P1531" s="18" t="s">
        <v>805</v>
      </c>
      <c r="Q1531" s="32">
        <v>569</v>
      </c>
      <c r="R1531" s="32">
        <v>54</v>
      </c>
      <c r="S1531" s="32">
        <v>0</v>
      </c>
      <c r="T1531" s="32">
        <v>54</v>
      </c>
      <c r="U1531" s="32">
        <v>0</v>
      </c>
      <c r="V1531" s="32">
        <v>0</v>
      </c>
      <c r="W1531" s="20">
        <v>0</v>
      </c>
      <c r="X1531" s="20">
        <v>7.65</v>
      </c>
      <c r="Y1531" s="18" t="s">
        <v>19097</v>
      </c>
      <c r="Z1531" s="20">
        <v>0</v>
      </c>
      <c r="AA1531" s="20">
        <v>413.1</v>
      </c>
      <c r="AB1531" s="19">
        <v>42754</v>
      </c>
    </row>
    <row r="1532" spans="1:28" x14ac:dyDescent="0.25">
      <c r="A1532" t="s">
        <v>736</v>
      </c>
      <c r="B1532" t="str">
        <f>VLOOKUP(O1532+0,'de para'!K:O,3,0)</f>
        <v>NA</v>
      </c>
      <c r="C1532" t="str">
        <f t="shared" si="23"/>
        <v>3001</v>
      </c>
      <c r="D1532" t="str">
        <f>IFERROR(VLOOKUP(G1532+0,'de para'!A:C,3,0),"")</f>
        <v/>
      </c>
      <c r="E1532" t="str">
        <f>IF(VLOOKUP(G1532+0,'de para'!E:H,4,0)="EX","Externo","Interno")</f>
        <v>Interno</v>
      </c>
      <c r="F1532" s="21" t="s">
        <v>21189</v>
      </c>
      <c r="G1532" s="21">
        <v>900</v>
      </c>
      <c r="H1532" s="21" t="s">
        <v>19108</v>
      </c>
      <c r="I1532" s="21" t="s">
        <v>2460</v>
      </c>
      <c r="J1532" s="22">
        <v>42754</v>
      </c>
      <c r="K1532" s="21" t="s">
        <v>19105</v>
      </c>
      <c r="L1532" s="21" t="s">
        <v>19096</v>
      </c>
      <c r="M1532" s="21" t="s">
        <v>20588</v>
      </c>
      <c r="N1532" s="21" t="s">
        <v>19505</v>
      </c>
      <c r="O1532" s="21" t="s">
        <v>20564</v>
      </c>
      <c r="P1532" s="21" t="s">
        <v>806</v>
      </c>
      <c r="Q1532" s="33">
        <v>1373</v>
      </c>
      <c r="R1532" s="33">
        <v>36</v>
      </c>
      <c r="S1532" s="33">
        <v>0</v>
      </c>
      <c r="T1532" s="33">
        <v>36</v>
      </c>
      <c r="U1532" s="33">
        <v>0</v>
      </c>
      <c r="V1532" s="33">
        <v>0</v>
      </c>
      <c r="W1532" s="23">
        <v>0</v>
      </c>
      <c r="X1532" s="23">
        <v>7.65</v>
      </c>
      <c r="Y1532" s="21" t="s">
        <v>19097</v>
      </c>
      <c r="Z1532" s="23">
        <v>0</v>
      </c>
      <c r="AA1532" s="23">
        <v>275.39999999999998</v>
      </c>
      <c r="AB1532" s="22">
        <v>42754</v>
      </c>
    </row>
    <row r="1533" spans="1:28" x14ac:dyDescent="0.25">
      <c r="A1533" t="s">
        <v>736</v>
      </c>
      <c r="B1533" t="e">
        <f>VLOOKUP(O1533+0,'de para'!K:O,3,0)</f>
        <v>#N/A</v>
      </c>
      <c r="C1533" t="str">
        <f t="shared" si="23"/>
        <v>3000</v>
      </c>
      <c r="D1533" t="str">
        <f>IFERROR(VLOOKUP(G1533+0,'de para'!A:C,3,0),"")</f>
        <v/>
      </c>
      <c r="E1533" t="str">
        <f>IF(VLOOKUP(G1533+0,'de para'!E:H,4,0)="EX","Externo","Interno")</f>
        <v>Interno</v>
      </c>
      <c r="F1533" s="18" t="s">
        <v>21190</v>
      </c>
      <c r="G1533" s="18">
        <v>1470</v>
      </c>
      <c r="H1533" s="18" t="s">
        <v>19095</v>
      </c>
      <c r="I1533" s="18" t="s">
        <v>3467</v>
      </c>
      <c r="J1533" s="19">
        <v>42755</v>
      </c>
      <c r="K1533" s="18" t="s">
        <v>19099</v>
      </c>
      <c r="L1533" s="18" t="s">
        <v>19096</v>
      </c>
      <c r="M1533" s="18" t="s">
        <v>21191</v>
      </c>
      <c r="N1533" s="18" t="s">
        <v>19095</v>
      </c>
      <c r="O1533" s="18" t="s">
        <v>20815</v>
      </c>
      <c r="P1533" s="18" t="s">
        <v>20816</v>
      </c>
      <c r="Q1533" s="32">
        <v>-3301</v>
      </c>
      <c r="R1533" s="32">
        <v>1000</v>
      </c>
      <c r="S1533" s="32">
        <v>0</v>
      </c>
      <c r="T1533" s="32">
        <v>1000</v>
      </c>
      <c r="U1533" s="32">
        <v>0</v>
      </c>
      <c r="V1533" s="32">
        <v>0</v>
      </c>
      <c r="W1533" s="20">
        <v>0</v>
      </c>
      <c r="X1533" s="20">
        <v>8.35</v>
      </c>
      <c r="Y1533" s="18" t="s">
        <v>19097</v>
      </c>
      <c r="Z1533" s="20">
        <v>835</v>
      </c>
      <c r="AA1533" s="20">
        <v>9185</v>
      </c>
      <c r="AB1533" s="19">
        <v>42755</v>
      </c>
    </row>
    <row r="1534" spans="1:28" x14ac:dyDescent="0.25">
      <c r="A1534" t="s">
        <v>736</v>
      </c>
      <c r="B1534" t="str">
        <f>VLOOKUP(O1534+0,'de para'!K:O,3,0)</f>
        <v>NA</v>
      </c>
      <c r="C1534" t="str">
        <f t="shared" si="23"/>
        <v>3002</v>
      </c>
      <c r="D1534" t="str">
        <f>IFERROR(VLOOKUP(G1534+0,'de para'!A:C,3,0),"")</f>
        <v/>
      </c>
      <c r="E1534" t="str">
        <f>IF(VLOOKUP(G1534+0,'de para'!E:H,4,0)="EX","Externo","Interno")</f>
        <v>Interno</v>
      </c>
      <c r="F1534" s="21" t="s">
        <v>21190</v>
      </c>
      <c r="G1534" s="21">
        <v>1470</v>
      </c>
      <c r="H1534" s="21" t="s">
        <v>19095</v>
      </c>
      <c r="I1534" s="21" t="s">
        <v>3467</v>
      </c>
      <c r="J1534" s="22">
        <v>42755</v>
      </c>
      <c r="K1534" s="21" t="s">
        <v>19099</v>
      </c>
      <c r="L1534" s="21" t="s">
        <v>19096</v>
      </c>
      <c r="M1534" s="21" t="s">
        <v>21191</v>
      </c>
      <c r="N1534" s="21" t="s">
        <v>19102</v>
      </c>
      <c r="O1534" s="21" t="s">
        <v>20562</v>
      </c>
      <c r="P1534" s="21" t="s">
        <v>803</v>
      </c>
      <c r="Q1534" s="33">
        <v>-920</v>
      </c>
      <c r="R1534" s="33">
        <v>1000</v>
      </c>
      <c r="S1534" s="33">
        <v>0</v>
      </c>
      <c r="T1534" s="33">
        <v>1000</v>
      </c>
      <c r="U1534" s="33">
        <v>0</v>
      </c>
      <c r="V1534" s="33">
        <v>0</v>
      </c>
      <c r="W1534" s="23">
        <v>0</v>
      </c>
      <c r="X1534" s="23">
        <v>4.05</v>
      </c>
      <c r="Y1534" s="21" t="s">
        <v>19097</v>
      </c>
      <c r="Z1534" s="23">
        <v>0</v>
      </c>
      <c r="AA1534" s="23">
        <v>4050</v>
      </c>
      <c r="AB1534" s="22">
        <v>42755</v>
      </c>
    </row>
    <row r="1535" spans="1:28" x14ac:dyDescent="0.25">
      <c r="A1535" t="s">
        <v>736</v>
      </c>
      <c r="B1535" t="str">
        <f>VLOOKUP(O1535+0,'de para'!K:O,3,0)</f>
        <v>NA</v>
      </c>
      <c r="C1535" t="str">
        <f t="shared" si="23"/>
        <v>3002</v>
      </c>
      <c r="D1535" t="str">
        <f>IFERROR(VLOOKUP(G1535+0,'de para'!A:C,3,0),"")</f>
        <v/>
      </c>
      <c r="E1535" t="str">
        <f>IF(VLOOKUP(G1535+0,'de para'!E:H,4,0)="EX","Externo","Interno")</f>
        <v>Interno</v>
      </c>
      <c r="F1535" s="18" t="s">
        <v>21190</v>
      </c>
      <c r="G1535" s="18">
        <v>1470</v>
      </c>
      <c r="H1535" s="18" t="s">
        <v>19095</v>
      </c>
      <c r="I1535" s="18" t="s">
        <v>3467</v>
      </c>
      <c r="J1535" s="19">
        <v>42755</v>
      </c>
      <c r="K1535" s="18" t="s">
        <v>19099</v>
      </c>
      <c r="L1535" s="18" t="s">
        <v>19096</v>
      </c>
      <c r="M1535" s="18" t="s">
        <v>21191</v>
      </c>
      <c r="N1535" s="18" t="s">
        <v>19108</v>
      </c>
      <c r="O1535" s="18" t="s">
        <v>20570</v>
      </c>
      <c r="P1535" s="18" t="s">
        <v>812</v>
      </c>
      <c r="Q1535" s="32">
        <v>14</v>
      </c>
      <c r="R1535" s="32">
        <v>100</v>
      </c>
      <c r="S1535" s="32">
        <v>0</v>
      </c>
      <c r="T1535" s="32">
        <v>100</v>
      </c>
      <c r="U1535" s="32">
        <v>0</v>
      </c>
      <c r="V1535" s="32">
        <v>0</v>
      </c>
      <c r="W1535" s="20">
        <v>0</v>
      </c>
      <c r="X1535" s="20">
        <v>37.799999999999997</v>
      </c>
      <c r="Y1535" s="18" t="s">
        <v>19097</v>
      </c>
      <c r="Z1535" s="20">
        <v>0</v>
      </c>
      <c r="AA1535" s="20">
        <v>3780</v>
      </c>
      <c r="AB1535" s="19">
        <v>42755</v>
      </c>
    </row>
    <row r="1536" spans="1:28" x14ac:dyDescent="0.25">
      <c r="A1536" t="s">
        <v>736</v>
      </c>
      <c r="B1536" t="str">
        <f>VLOOKUP(O1536+0,'de para'!K:O,3,0)</f>
        <v>NA</v>
      </c>
      <c r="C1536" t="str">
        <f t="shared" si="23"/>
        <v>3001</v>
      </c>
      <c r="D1536" t="str">
        <f>IFERROR(VLOOKUP(G1536+0,'de para'!A:C,3,0),"")</f>
        <v/>
      </c>
      <c r="E1536" t="str">
        <f>IF(VLOOKUP(G1536+0,'de para'!E:H,4,0)="EX","Externo","Interno")</f>
        <v>Interno</v>
      </c>
      <c r="F1536" s="21" t="s">
        <v>21190</v>
      </c>
      <c r="G1536" s="21">
        <v>1470</v>
      </c>
      <c r="H1536" s="21" t="s">
        <v>19095</v>
      </c>
      <c r="I1536" s="21" t="s">
        <v>3467</v>
      </c>
      <c r="J1536" s="22">
        <v>42755</v>
      </c>
      <c r="K1536" s="21" t="s">
        <v>19099</v>
      </c>
      <c r="L1536" s="21" t="s">
        <v>19096</v>
      </c>
      <c r="M1536" s="21" t="s">
        <v>21191</v>
      </c>
      <c r="N1536" s="21" t="s">
        <v>19103</v>
      </c>
      <c r="O1536" s="21" t="s">
        <v>20563</v>
      </c>
      <c r="P1536" s="21" t="s">
        <v>804</v>
      </c>
      <c r="Q1536" s="33">
        <v>646</v>
      </c>
      <c r="R1536" s="33">
        <v>612</v>
      </c>
      <c r="S1536" s="33">
        <v>0</v>
      </c>
      <c r="T1536" s="33">
        <v>612</v>
      </c>
      <c r="U1536" s="33">
        <v>0</v>
      </c>
      <c r="V1536" s="33">
        <v>0</v>
      </c>
      <c r="W1536" s="23">
        <v>0</v>
      </c>
      <c r="X1536" s="23">
        <v>5.41</v>
      </c>
      <c r="Y1536" s="21" t="s">
        <v>19097</v>
      </c>
      <c r="Z1536" s="23">
        <v>0</v>
      </c>
      <c r="AA1536" s="23">
        <v>3310.92</v>
      </c>
      <c r="AB1536" s="22">
        <v>42755</v>
      </c>
    </row>
    <row r="1537" spans="1:28" x14ac:dyDescent="0.25">
      <c r="A1537" t="s">
        <v>736</v>
      </c>
      <c r="B1537" t="str">
        <f>VLOOKUP(O1537+0,'de para'!K:O,3,0)</f>
        <v>NA</v>
      </c>
      <c r="C1537" t="str">
        <f t="shared" si="23"/>
        <v>3001</v>
      </c>
      <c r="D1537" t="str">
        <f>IFERROR(VLOOKUP(G1537+0,'de para'!A:C,3,0),"")</f>
        <v/>
      </c>
      <c r="E1537" t="str">
        <f>IF(VLOOKUP(G1537+0,'de para'!E:H,4,0)="EX","Externo","Interno")</f>
        <v>Interno</v>
      </c>
      <c r="F1537" s="18" t="s">
        <v>21190</v>
      </c>
      <c r="G1537" s="18">
        <v>1470</v>
      </c>
      <c r="H1537" s="18" t="s">
        <v>19095</v>
      </c>
      <c r="I1537" s="18" t="s">
        <v>3467</v>
      </c>
      <c r="J1537" s="19">
        <v>42755</v>
      </c>
      <c r="K1537" s="18" t="s">
        <v>19099</v>
      </c>
      <c r="L1537" s="18" t="s">
        <v>19096</v>
      </c>
      <c r="M1537" s="18" t="s">
        <v>21191</v>
      </c>
      <c r="N1537" s="18" t="s">
        <v>19291</v>
      </c>
      <c r="O1537" s="18" t="s">
        <v>20571</v>
      </c>
      <c r="P1537" s="18" t="s">
        <v>805</v>
      </c>
      <c r="Q1537" s="32">
        <v>515</v>
      </c>
      <c r="R1537" s="32">
        <v>108</v>
      </c>
      <c r="S1537" s="32">
        <v>0</v>
      </c>
      <c r="T1537" s="32">
        <v>108</v>
      </c>
      <c r="U1537" s="32">
        <v>0</v>
      </c>
      <c r="V1537" s="32">
        <v>0</v>
      </c>
      <c r="W1537" s="20">
        <v>0</v>
      </c>
      <c r="X1537" s="20">
        <v>7.65</v>
      </c>
      <c r="Y1537" s="18" t="s">
        <v>19097</v>
      </c>
      <c r="Z1537" s="20">
        <v>0</v>
      </c>
      <c r="AA1537" s="20">
        <v>826.2</v>
      </c>
      <c r="AB1537" s="19">
        <v>42755</v>
      </c>
    </row>
    <row r="1538" spans="1:28" x14ac:dyDescent="0.25">
      <c r="A1538" t="s">
        <v>736</v>
      </c>
      <c r="B1538" t="str">
        <f>VLOOKUP(O1538+0,'de para'!K:O,3,0)</f>
        <v>NA</v>
      </c>
      <c r="C1538" t="str">
        <f t="shared" ref="C1538:C1546" si="24">LEFT(O1538,4)</f>
        <v>3001</v>
      </c>
      <c r="D1538" t="str">
        <f>IFERROR(VLOOKUP(G1538+0,'de para'!A:C,3,0),"")</f>
        <v/>
      </c>
      <c r="E1538" t="str">
        <f>IF(VLOOKUP(G1538+0,'de para'!E:H,4,0)="EX","Externo","Interno")</f>
        <v>Interno</v>
      </c>
      <c r="F1538" s="21" t="s">
        <v>21190</v>
      </c>
      <c r="G1538" s="21">
        <v>1470</v>
      </c>
      <c r="H1538" s="21" t="s">
        <v>19095</v>
      </c>
      <c r="I1538" s="21" t="s">
        <v>3467</v>
      </c>
      <c r="J1538" s="22">
        <v>42755</v>
      </c>
      <c r="K1538" s="21" t="s">
        <v>19099</v>
      </c>
      <c r="L1538" s="21" t="s">
        <v>19096</v>
      </c>
      <c r="M1538" s="21" t="s">
        <v>21191</v>
      </c>
      <c r="N1538" s="21" t="s">
        <v>19104</v>
      </c>
      <c r="O1538" s="21" t="s">
        <v>20564</v>
      </c>
      <c r="P1538" s="21" t="s">
        <v>806</v>
      </c>
      <c r="Q1538" s="33">
        <v>1337</v>
      </c>
      <c r="R1538" s="33">
        <v>192</v>
      </c>
      <c r="S1538" s="33">
        <v>0</v>
      </c>
      <c r="T1538" s="33">
        <v>192</v>
      </c>
      <c r="U1538" s="33">
        <v>0</v>
      </c>
      <c r="V1538" s="33">
        <v>0</v>
      </c>
      <c r="W1538" s="23">
        <v>0</v>
      </c>
      <c r="X1538" s="23">
        <v>7.65</v>
      </c>
      <c r="Y1538" s="21" t="s">
        <v>19097</v>
      </c>
      <c r="Z1538" s="23">
        <v>0</v>
      </c>
      <c r="AA1538" s="23">
        <v>1468.8</v>
      </c>
      <c r="AB1538" s="22">
        <v>42755</v>
      </c>
    </row>
    <row r="1539" spans="1:28" x14ac:dyDescent="0.25">
      <c r="A1539" t="s">
        <v>736</v>
      </c>
      <c r="B1539" t="str">
        <f>VLOOKUP(O1539+0,'de para'!K:O,3,0)</f>
        <v>NA</v>
      </c>
      <c r="C1539" t="str">
        <f t="shared" si="24"/>
        <v>3001</v>
      </c>
      <c r="D1539" t="str">
        <f>IFERROR(VLOOKUP(G1539+0,'de para'!A:C,3,0),"")</f>
        <v/>
      </c>
      <c r="E1539" t="str">
        <f>IF(VLOOKUP(G1539+0,'de para'!E:H,4,0)="EX","Externo","Interno")</f>
        <v>Externo</v>
      </c>
      <c r="F1539" s="18" t="s">
        <v>21192</v>
      </c>
      <c r="G1539" s="18">
        <v>121</v>
      </c>
      <c r="H1539" s="18" t="s">
        <v>19095</v>
      </c>
      <c r="I1539" s="18" t="s">
        <v>782</v>
      </c>
      <c r="J1539" s="19">
        <v>42755</v>
      </c>
      <c r="K1539" s="18" t="s">
        <v>19150</v>
      </c>
      <c r="L1539" s="18" t="s">
        <v>19096</v>
      </c>
      <c r="M1539" s="18" t="s">
        <v>20510</v>
      </c>
      <c r="N1539" s="18" t="s">
        <v>19095</v>
      </c>
      <c r="O1539" s="18" t="s">
        <v>20542</v>
      </c>
      <c r="P1539" s="18" t="s">
        <v>762</v>
      </c>
      <c r="Q1539" s="32">
        <v>-11350</v>
      </c>
      <c r="R1539" s="32">
        <v>2000</v>
      </c>
      <c r="S1539" s="32">
        <v>0</v>
      </c>
      <c r="T1539" s="32">
        <v>2000</v>
      </c>
      <c r="U1539" s="32">
        <v>0</v>
      </c>
      <c r="V1539" s="32">
        <v>0</v>
      </c>
      <c r="W1539" s="20">
        <v>0</v>
      </c>
      <c r="X1539" s="20">
        <v>118.09</v>
      </c>
      <c r="Y1539" s="18" t="s">
        <v>19097</v>
      </c>
      <c r="Z1539" s="20">
        <v>0</v>
      </c>
      <c r="AA1539" s="20">
        <v>236193.2</v>
      </c>
      <c r="AB1539" s="19">
        <v>42766</v>
      </c>
    </row>
    <row r="1540" spans="1:28" x14ac:dyDescent="0.25">
      <c r="A1540" t="s">
        <v>736</v>
      </c>
      <c r="B1540" t="str">
        <f>VLOOKUP(O1540+0,'de para'!K:O,3,0)</f>
        <v>NA</v>
      </c>
      <c r="C1540" t="str">
        <f t="shared" si="24"/>
        <v>3001</v>
      </c>
      <c r="D1540" t="str">
        <f>IFERROR(VLOOKUP(G1540+0,'de para'!A:C,3,0),"")</f>
        <v/>
      </c>
      <c r="E1540" t="str">
        <f>IF(VLOOKUP(G1540+0,'de para'!E:H,4,0)="EX","Externo","Interno")</f>
        <v>Externo</v>
      </c>
      <c r="F1540" s="21" t="s">
        <v>21192</v>
      </c>
      <c r="G1540" s="21">
        <v>121</v>
      </c>
      <c r="H1540" s="21" t="s">
        <v>19095</v>
      </c>
      <c r="I1540" s="21" t="s">
        <v>782</v>
      </c>
      <c r="J1540" s="22">
        <v>42755</v>
      </c>
      <c r="K1540" s="21" t="s">
        <v>19150</v>
      </c>
      <c r="L1540" s="21" t="s">
        <v>19096</v>
      </c>
      <c r="M1540" s="21" t="s">
        <v>20510</v>
      </c>
      <c r="N1540" s="21" t="s">
        <v>19102</v>
      </c>
      <c r="O1540" s="21" t="s">
        <v>20543</v>
      </c>
      <c r="P1540" s="21" t="s">
        <v>763</v>
      </c>
      <c r="Q1540" s="33">
        <v>-21350</v>
      </c>
      <c r="R1540" s="33">
        <v>4300</v>
      </c>
      <c r="S1540" s="33">
        <v>0</v>
      </c>
      <c r="T1540" s="33">
        <v>4300</v>
      </c>
      <c r="U1540" s="33">
        <v>0</v>
      </c>
      <c r="V1540" s="33">
        <v>0</v>
      </c>
      <c r="W1540" s="23">
        <v>0</v>
      </c>
      <c r="X1540" s="23">
        <v>118.09</v>
      </c>
      <c r="Y1540" s="21" t="s">
        <v>19097</v>
      </c>
      <c r="Z1540" s="23">
        <v>0</v>
      </c>
      <c r="AA1540" s="23">
        <v>507815.38</v>
      </c>
      <c r="AB1540" s="22">
        <v>42766</v>
      </c>
    </row>
    <row r="1541" spans="1:28" x14ac:dyDescent="0.25">
      <c r="A1541" t="s">
        <v>736</v>
      </c>
      <c r="B1541" t="e">
        <f>VLOOKUP(O1541+0,'de para'!K:O,3,0)</f>
        <v>#N/A</v>
      </c>
      <c r="C1541" t="str">
        <f t="shared" si="24"/>
        <v>3000</v>
      </c>
      <c r="D1541" t="str">
        <f>IFERROR(VLOOKUP(G1541+0,'de para'!A:C,3,0),"")</f>
        <v/>
      </c>
      <c r="E1541" t="str">
        <f>IF(VLOOKUP(G1541+0,'de para'!E:H,4,0)="EX","Externo","Interno")</f>
        <v>Interno</v>
      </c>
      <c r="F1541" s="18" t="s">
        <v>21193</v>
      </c>
      <c r="G1541" s="18">
        <v>322</v>
      </c>
      <c r="H1541" s="18" t="s">
        <v>19095</v>
      </c>
      <c r="I1541" s="18" t="s">
        <v>1394</v>
      </c>
      <c r="J1541" s="19">
        <v>42755</v>
      </c>
      <c r="K1541" s="18" t="s">
        <v>20560</v>
      </c>
      <c r="L1541" s="18" t="s">
        <v>19096</v>
      </c>
      <c r="M1541" s="18" t="s">
        <v>19276</v>
      </c>
      <c r="N1541" s="18" t="s">
        <v>19095</v>
      </c>
      <c r="O1541" s="18" t="s">
        <v>20813</v>
      </c>
      <c r="P1541" s="18" t="s">
        <v>20814</v>
      </c>
      <c r="Q1541" s="32">
        <v>1025</v>
      </c>
      <c r="R1541" s="32">
        <v>50</v>
      </c>
      <c r="S1541" s="32">
        <v>0</v>
      </c>
      <c r="T1541" s="32">
        <v>50</v>
      </c>
      <c r="U1541" s="32">
        <v>0</v>
      </c>
      <c r="V1541" s="32">
        <v>0</v>
      </c>
      <c r="W1541" s="20">
        <v>0</v>
      </c>
      <c r="X1541" s="20">
        <v>8.35</v>
      </c>
      <c r="Y1541" s="18" t="s">
        <v>19097</v>
      </c>
      <c r="Z1541" s="20">
        <v>41.75</v>
      </c>
      <c r="AA1541" s="20">
        <v>459.25</v>
      </c>
      <c r="AB1541" s="19">
        <v>42755</v>
      </c>
    </row>
    <row r="1542" spans="1:28" x14ac:dyDescent="0.25">
      <c r="A1542" t="s">
        <v>736</v>
      </c>
      <c r="B1542" t="e">
        <f>VLOOKUP(O1542+0,'de para'!K:O,3,0)</f>
        <v>#N/A</v>
      </c>
      <c r="C1542" t="str">
        <f t="shared" si="24"/>
        <v>3000</v>
      </c>
      <c r="D1542" t="str">
        <f>IFERROR(VLOOKUP(G1542+0,'de para'!A:C,3,0),"")</f>
        <v/>
      </c>
      <c r="E1542" t="str">
        <f>IF(VLOOKUP(G1542+0,'de para'!E:H,4,0)="EX","Externo","Interno")</f>
        <v>Interno</v>
      </c>
      <c r="F1542" s="21" t="s">
        <v>21193</v>
      </c>
      <c r="G1542" s="21">
        <v>322</v>
      </c>
      <c r="H1542" s="21" t="s">
        <v>19095</v>
      </c>
      <c r="I1542" s="21" t="s">
        <v>1394</v>
      </c>
      <c r="J1542" s="22">
        <v>42755</v>
      </c>
      <c r="K1542" s="21" t="s">
        <v>20560</v>
      </c>
      <c r="L1542" s="21" t="s">
        <v>19096</v>
      </c>
      <c r="M1542" s="21" t="s">
        <v>19276</v>
      </c>
      <c r="N1542" s="21" t="s">
        <v>19102</v>
      </c>
      <c r="O1542" s="21" t="s">
        <v>20815</v>
      </c>
      <c r="P1542" s="21" t="s">
        <v>20816</v>
      </c>
      <c r="Q1542" s="33">
        <v>-4301</v>
      </c>
      <c r="R1542" s="33">
        <v>50</v>
      </c>
      <c r="S1542" s="33">
        <v>0</v>
      </c>
      <c r="T1542" s="33">
        <v>50</v>
      </c>
      <c r="U1542" s="33">
        <v>0</v>
      </c>
      <c r="V1542" s="33">
        <v>0</v>
      </c>
      <c r="W1542" s="23">
        <v>0</v>
      </c>
      <c r="X1542" s="23">
        <v>8.35</v>
      </c>
      <c r="Y1542" s="21" t="s">
        <v>19097</v>
      </c>
      <c r="Z1542" s="23">
        <v>41.75</v>
      </c>
      <c r="AA1542" s="23">
        <v>459.25</v>
      </c>
      <c r="AB1542" s="22">
        <v>42755</v>
      </c>
    </row>
    <row r="1543" spans="1:28" x14ac:dyDescent="0.25">
      <c r="A1543" t="s">
        <v>736</v>
      </c>
      <c r="B1543" t="str">
        <f>VLOOKUP(O1543+0,'de para'!K:O,3,0)</f>
        <v>NA</v>
      </c>
      <c r="C1543" t="str">
        <f t="shared" si="24"/>
        <v>3001</v>
      </c>
      <c r="D1543" t="str">
        <f>IFERROR(VLOOKUP(G1543+0,'de para'!A:C,3,0),"")</f>
        <v/>
      </c>
      <c r="E1543" t="str">
        <f>IF(VLOOKUP(G1543+0,'de para'!E:H,4,0)="EX","Externo","Interno")</f>
        <v>Interno</v>
      </c>
      <c r="F1543" s="18" t="s">
        <v>21193</v>
      </c>
      <c r="G1543" s="18">
        <v>322</v>
      </c>
      <c r="H1543" s="18" t="s">
        <v>19095</v>
      </c>
      <c r="I1543" s="18" t="s">
        <v>1394</v>
      </c>
      <c r="J1543" s="19">
        <v>42755</v>
      </c>
      <c r="K1543" s="18" t="s">
        <v>20560</v>
      </c>
      <c r="L1543" s="18" t="s">
        <v>19096</v>
      </c>
      <c r="M1543" s="18" t="s">
        <v>19276</v>
      </c>
      <c r="N1543" s="18" t="s">
        <v>19108</v>
      </c>
      <c r="O1543" s="18" t="s">
        <v>20561</v>
      </c>
      <c r="P1543" s="18" t="s">
        <v>799</v>
      </c>
      <c r="Q1543" s="32">
        <v>6139</v>
      </c>
      <c r="R1543" s="32">
        <v>400</v>
      </c>
      <c r="S1543" s="32">
        <v>0</v>
      </c>
      <c r="T1543" s="32">
        <v>400</v>
      </c>
      <c r="U1543" s="32">
        <v>0</v>
      </c>
      <c r="V1543" s="32">
        <v>0</v>
      </c>
      <c r="W1543" s="20">
        <v>0</v>
      </c>
      <c r="X1543" s="20">
        <v>5.19</v>
      </c>
      <c r="Y1543" s="18" t="s">
        <v>19097</v>
      </c>
      <c r="Z1543" s="20">
        <v>0</v>
      </c>
      <c r="AA1543" s="20">
        <v>2076</v>
      </c>
      <c r="AB1543" s="19">
        <v>42755</v>
      </c>
    </row>
    <row r="1544" spans="1:28" x14ac:dyDescent="0.25">
      <c r="A1544" t="s">
        <v>736</v>
      </c>
      <c r="B1544" t="str">
        <f>VLOOKUP(O1544+0,'de para'!K:O,3,0)</f>
        <v>NA</v>
      </c>
      <c r="C1544" t="str">
        <f t="shared" si="24"/>
        <v>3002</v>
      </c>
      <c r="D1544" t="str">
        <f>IFERROR(VLOOKUP(G1544+0,'de para'!A:C,3,0),"")</f>
        <v/>
      </c>
      <c r="E1544" t="str">
        <f>IF(VLOOKUP(G1544+0,'de para'!E:H,4,0)="EX","Externo","Interno")</f>
        <v>Interno</v>
      </c>
      <c r="F1544" s="21" t="s">
        <v>21193</v>
      </c>
      <c r="G1544" s="21">
        <v>322</v>
      </c>
      <c r="H1544" s="21" t="s">
        <v>19095</v>
      </c>
      <c r="I1544" s="21" t="s">
        <v>1394</v>
      </c>
      <c r="J1544" s="22">
        <v>42755</v>
      </c>
      <c r="K1544" s="21" t="s">
        <v>20560</v>
      </c>
      <c r="L1544" s="21" t="s">
        <v>19096</v>
      </c>
      <c r="M1544" s="21" t="s">
        <v>19276</v>
      </c>
      <c r="N1544" s="21" t="s">
        <v>19103</v>
      </c>
      <c r="O1544" s="21" t="s">
        <v>20562</v>
      </c>
      <c r="P1544" s="21" t="s">
        <v>803</v>
      </c>
      <c r="Q1544" s="33">
        <v>-1920</v>
      </c>
      <c r="R1544" s="33">
        <v>2200</v>
      </c>
      <c r="S1544" s="33">
        <v>0</v>
      </c>
      <c r="T1544" s="33">
        <v>2200</v>
      </c>
      <c r="U1544" s="33">
        <v>0</v>
      </c>
      <c r="V1544" s="33">
        <v>0</v>
      </c>
      <c r="W1544" s="23">
        <v>0</v>
      </c>
      <c r="X1544" s="23">
        <v>4.05</v>
      </c>
      <c r="Y1544" s="21" t="s">
        <v>19097</v>
      </c>
      <c r="Z1544" s="23">
        <v>0</v>
      </c>
      <c r="AA1544" s="23">
        <v>8910</v>
      </c>
      <c r="AB1544" s="22">
        <v>42755</v>
      </c>
    </row>
    <row r="1545" spans="1:28" x14ac:dyDescent="0.25">
      <c r="A1545" t="s">
        <v>736</v>
      </c>
      <c r="B1545" t="str">
        <f>VLOOKUP(O1545+0,'de para'!K:O,3,0)</f>
        <v>NA</v>
      </c>
      <c r="C1545" t="str">
        <f t="shared" si="24"/>
        <v>3001</v>
      </c>
      <c r="D1545" t="str">
        <f>IFERROR(VLOOKUP(G1545+0,'de para'!A:C,3,0),"")</f>
        <v/>
      </c>
      <c r="E1545" t="str">
        <f>IF(VLOOKUP(G1545+0,'de para'!E:H,4,0)="EX","Externo","Interno")</f>
        <v>Interno</v>
      </c>
      <c r="F1545" s="18" t="s">
        <v>21193</v>
      </c>
      <c r="G1545" s="18">
        <v>322</v>
      </c>
      <c r="H1545" s="18" t="s">
        <v>19095</v>
      </c>
      <c r="I1545" s="18" t="s">
        <v>1394</v>
      </c>
      <c r="J1545" s="19">
        <v>42755</v>
      </c>
      <c r="K1545" s="18" t="s">
        <v>20560</v>
      </c>
      <c r="L1545" s="18" t="s">
        <v>19096</v>
      </c>
      <c r="M1545" s="18" t="s">
        <v>19276</v>
      </c>
      <c r="N1545" s="18" t="s">
        <v>19291</v>
      </c>
      <c r="O1545" s="18" t="s">
        <v>20563</v>
      </c>
      <c r="P1545" s="18" t="s">
        <v>804</v>
      </c>
      <c r="Q1545" s="32">
        <v>34</v>
      </c>
      <c r="R1545" s="32">
        <v>480</v>
      </c>
      <c r="S1545" s="32">
        <v>0</v>
      </c>
      <c r="T1545" s="32">
        <v>480</v>
      </c>
      <c r="U1545" s="32">
        <v>0</v>
      </c>
      <c r="V1545" s="32">
        <v>0</v>
      </c>
      <c r="W1545" s="20">
        <v>0</v>
      </c>
      <c r="X1545" s="20">
        <v>5.41</v>
      </c>
      <c r="Y1545" s="18" t="s">
        <v>19097</v>
      </c>
      <c r="Z1545" s="20">
        <v>0</v>
      </c>
      <c r="AA1545" s="20">
        <v>2596.8000000000002</v>
      </c>
      <c r="AB1545" s="19">
        <v>42755</v>
      </c>
    </row>
    <row r="1546" spans="1:28" x14ac:dyDescent="0.25">
      <c r="A1546" t="s">
        <v>736</v>
      </c>
      <c r="B1546" t="str">
        <f>VLOOKUP(O1546+0,'de para'!K:O,3,0)</f>
        <v>NA</v>
      </c>
      <c r="C1546" t="str">
        <f t="shared" si="24"/>
        <v>3001</v>
      </c>
      <c r="D1546" t="str">
        <f>IFERROR(VLOOKUP(G1546+0,'de para'!A:C,3,0),"")</f>
        <v/>
      </c>
      <c r="E1546" t="str">
        <f>IF(VLOOKUP(G1546+0,'de para'!E:H,4,0)="EX","Externo","Interno")</f>
        <v>Interno</v>
      </c>
      <c r="F1546" s="21" t="s">
        <v>21193</v>
      </c>
      <c r="G1546" s="21">
        <v>322</v>
      </c>
      <c r="H1546" s="21" t="s">
        <v>19095</v>
      </c>
      <c r="I1546" s="21" t="s">
        <v>1394</v>
      </c>
      <c r="J1546" s="22">
        <v>42755</v>
      </c>
      <c r="K1546" s="21" t="s">
        <v>20560</v>
      </c>
      <c r="L1546" s="21" t="s">
        <v>19096</v>
      </c>
      <c r="M1546" s="21" t="s">
        <v>19276</v>
      </c>
      <c r="N1546" s="21" t="s">
        <v>19104</v>
      </c>
      <c r="O1546" s="21" t="s">
        <v>20564</v>
      </c>
      <c r="P1546" s="21" t="s">
        <v>806</v>
      </c>
      <c r="Q1546" s="33">
        <v>1145</v>
      </c>
      <c r="R1546" s="33">
        <v>480</v>
      </c>
      <c r="S1546" s="33">
        <v>0</v>
      </c>
      <c r="T1546" s="33">
        <v>480</v>
      </c>
      <c r="U1546" s="33">
        <v>0</v>
      </c>
      <c r="V1546" s="33">
        <v>0</v>
      </c>
      <c r="W1546" s="23">
        <v>0</v>
      </c>
      <c r="X1546" s="23">
        <v>7.65</v>
      </c>
      <c r="Y1546" s="21" t="s">
        <v>19097</v>
      </c>
      <c r="Z1546" s="23">
        <v>0</v>
      </c>
      <c r="AA1546" s="23">
        <v>3672</v>
      </c>
      <c r="AB1546" s="22">
        <v>42755</v>
      </c>
    </row>
    <row r="1547" spans="1:28" hidden="1" x14ac:dyDescent="0.25">
      <c r="A1547"/>
      <c r="F1547" s="18"/>
      <c r="G1547" s="18"/>
      <c r="H1547" s="18"/>
      <c r="I1547" s="18"/>
      <c r="J1547" s="19"/>
      <c r="K1547" s="18"/>
      <c r="L1547" s="18"/>
      <c r="M1547" s="18"/>
      <c r="N1547" s="18"/>
      <c r="O1547" s="18"/>
      <c r="P1547" s="18"/>
      <c r="Q1547" s="32"/>
      <c r="R1547" s="32"/>
      <c r="S1547" s="32"/>
      <c r="T1547" s="32"/>
      <c r="U1547" s="32"/>
      <c r="V1547" s="32"/>
      <c r="W1547" s="20"/>
      <c r="X1547" s="20"/>
      <c r="Y1547" s="18"/>
      <c r="Z1547" s="20"/>
      <c r="AA1547" s="20"/>
      <c r="AB1547" s="19"/>
    </row>
    <row r="1548" spans="1:28" hidden="1" x14ac:dyDescent="0.25">
      <c r="A1548"/>
      <c r="F1548" s="21"/>
      <c r="G1548" s="21"/>
      <c r="H1548" s="21"/>
      <c r="I1548" s="21"/>
      <c r="J1548" s="22"/>
      <c r="K1548" s="21"/>
      <c r="L1548" s="21"/>
      <c r="M1548" s="21"/>
      <c r="N1548" s="21"/>
      <c r="O1548" s="21"/>
      <c r="P1548" s="21"/>
      <c r="Q1548" s="33"/>
      <c r="R1548" s="33"/>
      <c r="S1548" s="33"/>
      <c r="T1548" s="33"/>
      <c r="U1548" s="33"/>
      <c r="V1548" s="33"/>
      <c r="W1548" s="23"/>
      <c r="X1548" s="23"/>
      <c r="Y1548" s="21"/>
      <c r="Z1548" s="23"/>
      <c r="AA1548" s="23"/>
      <c r="AB1548" s="22"/>
    </row>
    <row r="1549" spans="1:28" hidden="1" x14ac:dyDescent="0.25">
      <c r="A1549"/>
      <c r="F1549" s="18"/>
      <c r="G1549" s="18"/>
      <c r="H1549" s="18"/>
      <c r="I1549" s="18"/>
      <c r="J1549" s="19"/>
      <c r="K1549" s="18"/>
      <c r="L1549" s="18"/>
      <c r="M1549" s="18"/>
      <c r="N1549" s="18"/>
      <c r="O1549" s="18"/>
      <c r="P1549" s="18"/>
      <c r="Q1549" s="32"/>
      <c r="R1549" s="32"/>
      <c r="S1549" s="32"/>
      <c r="T1549" s="32"/>
      <c r="U1549" s="32"/>
      <c r="V1549" s="32"/>
      <c r="W1549" s="20"/>
      <c r="X1549" s="20"/>
      <c r="Y1549" s="18"/>
      <c r="Z1549" s="20"/>
      <c r="AA1549" s="20"/>
      <c r="AB1549" s="19"/>
    </row>
    <row r="1550" spans="1:28" hidden="1" x14ac:dyDescent="0.25">
      <c r="A1550"/>
      <c r="F1550" s="21"/>
      <c r="G1550" s="21"/>
      <c r="H1550" s="21"/>
      <c r="I1550" s="21"/>
      <c r="J1550" s="22"/>
      <c r="K1550" s="21"/>
      <c r="L1550" s="21"/>
      <c r="M1550" s="21"/>
      <c r="N1550" s="21"/>
      <c r="O1550" s="21"/>
      <c r="P1550" s="21"/>
      <c r="Q1550" s="33"/>
      <c r="R1550" s="33"/>
      <c r="S1550" s="33"/>
      <c r="T1550" s="33"/>
      <c r="U1550" s="33"/>
      <c r="V1550" s="33"/>
      <c r="W1550" s="23"/>
      <c r="X1550" s="23"/>
      <c r="Y1550" s="21"/>
      <c r="Z1550" s="23"/>
      <c r="AA1550" s="23"/>
      <c r="AB1550" s="22"/>
    </row>
    <row r="1551" spans="1:28" hidden="1" x14ac:dyDescent="0.25">
      <c r="A1551"/>
      <c r="F1551" s="18"/>
      <c r="G1551" s="18"/>
      <c r="H1551" s="18"/>
      <c r="I1551" s="18"/>
      <c r="J1551" s="19"/>
      <c r="K1551" s="18"/>
      <c r="L1551" s="18"/>
      <c r="M1551" s="18"/>
      <c r="N1551" s="18"/>
      <c r="O1551" s="18"/>
      <c r="P1551" s="18"/>
      <c r="Q1551" s="32"/>
      <c r="R1551" s="32"/>
      <c r="S1551" s="32"/>
      <c r="T1551" s="32"/>
      <c r="U1551" s="32"/>
      <c r="V1551" s="32"/>
      <c r="W1551" s="20"/>
      <c r="X1551" s="20"/>
      <c r="Y1551" s="18"/>
      <c r="Z1551" s="20"/>
      <c r="AA1551" s="20"/>
      <c r="AB1551" s="19"/>
    </row>
    <row r="1552" spans="1:28" hidden="1" x14ac:dyDescent="0.25">
      <c r="A1552"/>
      <c r="F1552" s="21"/>
      <c r="G1552" s="21"/>
      <c r="H1552" s="21"/>
      <c r="I1552" s="21"/>
      <c r="J1552" s="22"/>
      <c r="K1552" s="21"/>
      <c r="L1552" s="21"/>
      <c r="M1552" s="21"/>
      <c r="N1552" s="21"/>
      <c r="O1552" s="21"/>
      <c r="P1552" s="21"/>
      <c r="Q1552" s="33"/>
      <c r="R1552" s="33"/>
      <c r="S1552" s="33"/>
      <c r="T1552" s="33"/>
      <c r="U1552" s="33"/>
      <c r="V1552" s="33"/>
      <c r="W1552" s="23"/>
      <c r="X1552" s="23"/>
      <c r="Y1552" s="21"/>
      <c r="Z1552" s="23"/>
      <c r="AA1552" s="23"/>
      <c r="AB1552" s="22"/>
    </row>
    <row r="1553" spans="1:28" hidden="1" x14ac:dyDescent="0.25">
      <c r="A1553"/>
      <c r="F1553" s="18"/>
      <c r="G1553" s="18"/>
      <c r="H1553" s="18"/>
      <c r="I1553" s="18"/>
      <c r="J1553" s="19"/>
      <c r="K1553" s="18"/>
      <c r="L1553" s="18"/>
      <c r="M1553" s="18"/>
      <c r="N1553" s="18"/>
      <c r="O1553" s="18"/>
      <c r="P1553" s="18"/>
      <c r="Q1553" s="32"/>
      <c r="R1553" s="32"/>
      <c r="S1553" s="32"/>
      <c r="T1553" s="32"/>
      <c r="U1553" s="32"/>
      <c r="V1553" s="32"/>
      <c r="W1553" s="20"/>
      <c r="X1553" s="20"/>
      <c r="Y1553" s="18"/>
      <c r="Z1553" s="20"/>
      <c r="AA1553" s="20"/>
      <c r="AB1553" s="19"/>
    </row>
    <row r="1554" spans="1:28" hidden="1" x14ac:dyDescent="0.25">
      <c r="A1554"/>
      <c r="F1554" s="21"/>
      <c r="G1554" s="21"/>
      <c r="H1554" s="21"/>
      <c r="I1554" s="21"/>
      <c r="J1554" s="22"/>
      <c r="K1554" s="21"/>
      <c r="L1554" s="21"/>
      <c r="M1554" s="21"/>
      <c r="N1554" s="21"/>
      <c r="O1554" s="21"/>
      <c r="P1554" s="21"/>
      <c r="Q1554" s="33"/>
      <c r="R1554" s="33"/>
      <c r="S1554" s="33"/>
      <c r="T1554" s="33"/>
      <c r="U1554" s="33"/>
      <c r="V1554" s="33"/>
      <c r="W1554" s="23"/>
      <c r="X1554" s="23"/>
      <c r="Y1554" s="21"/>
      <c r="Z1554" s="23"/>
      <c r="AA1554" s="23"/>
      <c r="AB1554" s="22"/>
    </row>
    <row r="1555" spans="1:28" hidden="1" x14ac:dyDescent="0.25">
      <c r="A1555"/>
      <c r="F1555" s="18"/>
      <c r="G1555" s="18"/>
      <c r="H1555" s="18"/>
      <c r="I1555" s="18"/>
      <c r="J1555" s="19"/>
      <c r="K1555" s="18"/>
      <c r="L1555" s="18"/>
      <c r="M1555" s="18"/>
      <c r="N1555" s="18"/>
      <c r="O1555" s="18"/>
      <c r="P1555" s="18"/>
      <c r="Q1555" s="32"/>
      <c r="R1555" s="32"/>
      <c r="S1555" s="32"/>
      <c r="T1555" s="32"/>
      <c r="U1555" s="32"/>
      <c r="V1555" s="32"/>
      <c r="W1555" s="20"/>
      <c r="X1555" s="20"/>
      <c r="Y1555" s="18"/>
      <c r="Z1555" s="20"/>
      <c r="AA1555" s="20"/>
      <c r="AB1555" s="19"/>
    </row>
    <row r="1556" spans="1:28" hidden="1" x14ac:dyDescent="0.25">
      <c r="A1556"/>
      <c r="F1556" s="21"/>
      <c r="G1556" s="21"/>
      <c r="H1556" s="21"/>
      <c r="I1556" s="21"/>
      <c r="J1556" s="22"/>
      <c r="K1556" s="21"/>
      <c r="L1556" s="21"/>
      <c r="M1556" s="21"/>
      <c r="N1556" s="21"/>
      <c r="O1556" s="21"/>
      <c r="P1556" s="21"/>
      <c r="Q1556" s="33"/>
      <c r="R1556" s="33"/>
      <c r="S1556" s="33"/>
      <c r="T1556" s="33"/>
      <c r="U1556" s="33"/>
      <c r="V1556" s="33"/>
      <c r="W1556" s="23"/>
      <c r="X1556" s="23"/>
      <c r="Y1556" s="21"/>
      <c r="Z1556" s="23"/>
      <c r="AA1556" s="23"/>
      <c r="AB1556" s="22"/>
    </row>
    <row r="1557" spans="1:28" hidden="1" x14ac:dyDescent="0.25">
      <c r="A1557"/>
      <c r="F1557" s="18"/>
      <c r="G1557" s="18"/>
      <c r="H1557" s="18"/>
      <c r="I1557" s="18"/>
      <c r="J1557" s="19"/>
      <c r="K1557" s="18"/>
      <c r="L1557" s="18"/>
      <c r="M1557" s="18"/>
      <c r="N1557" s="18"/>
      <c r="O1557" s="18"/>
      <c r="P1557" s="18"/>
      <c r="Q1557" s="32"/>
      <c r="R1557" s="32"/>
      <c r="S1557" s="32"/>
      <c r="T1557" s="32"/>
      <c r="U1557" s="32"/>
      <c r="V1557" s="32"/>
      <c r="W1557" s="20"/>
      <c r="X1557" s="20"/>
      <c r="Y1557" s="18"/>
      <c r="Z1557" s="20"/>
      <c r="AA1557" s="20"/>
      <c r="AB1557" s="19"/>
    </row>
    <row r="1558" spans="1:28" hidden="1" x14ac:dyDescent="0.25">
      <c r="A1558"/>
      <c r="F1558" s="21"/>
      <c r="G1558" s="21"/>
      <c r="H1558" s="21"/>
      <c r="I1558" s="21"/>
      <c r="J1558" s="22"/>
      <c r="K1558" s="21"/>
      <c r="L1558" s="21"/>
      <c r="M1558" s="21"/>
      <c r="N1558" s="21"/>
      <c r="O1558" s="21"/>
      <c r="P1558" s="21"/>
      <c r="Q1558" s="33"/>
      <c r="R1558" s="33"/>
      <c r="S1558" s="33"/>
      <c r="T1558" s="33"/>
      <c r="U1558" s="33"/>
      <c r="V1558" s="33"/>
      <c r="W1558" s="23"/>
      <c r="X1558" s="23"/>
      <c r="Y1558" s="21"/>
      <c r="Z1558" s="23"/>
      <c r="AA1558" s="23"/>
      <c r="AB1558" s="22"/>
    </row>
    <row r="1559" spans="1:28" hidden="1" x14ac:dyDescent="0.25">
      <c r="A1559"/>
      <c r="F1559" s="18"/>
      <c r="G1559" s="18"/>
      <c r="H1559" s="18"/>
      <c r="I1559" s="18"/>
      <c r="J1559" s="19"/>
      <c r="K1559" s="18"/>
      <c r="L1559" s="18"/>
      <c r="M1559" s="18"/>
      <c r="N1559" s="18"/>
      <c r="O1559" s="18"/>
      <c r="P1559" s="18"/>
      <c r="Q1559" s="32"/>
      <c r="R1559" s="32"/>
      <c r="S1559" s="32"/>
      <c r="T1559" s="32"/>
      <c r="U1559" s="32"/>
      <c r="V1559" s="32"/>
      <c r="W1559" s="20"/>
      <c r="X1559" s="20"/>
      <c r="Y1559" s="18"/>
      <c r="Z1559" s="20"/>
      <c r="AA1559" s="20"/>
      <c r="AB1559" s="19"/>
    </row>
    <row r="1560" spans="1:28" hidden="1" x14ac:dyDescent="0.25">
      <c r="A1560"/>
      <c r="F1560" s="21"/>
      <c r="G1560" s="21"/>
      <c r="H1560" s="21"/>
      <c r="I1560" s="21"/>
      <c r="J1560" s="22"/>
      <c r="K1560" s="21"/>
      <c r="L1560" s="21"/>
      <c r="M1560" s="21"/>
      <c r="N1560" s="21"/>
      <c r="O1560" s="21"/>
      <c r="P1560" s="21"/>
      <c r="Q1560" s="33"/>
      <c r="R1560" s="33"/>
      <c r="S1560" s="33"/>
      <c r="T1560" s="33"/>
      <c r="U1560" s="33"/>
      <c r="V1560" s="33"/>
      <c r="W1560" s="23"/>
      <c r="X1560" s="23"/>
      <c r="Y1560" s="21"/>
      <c r="Z1560" s="23"/>
      <c r="AA1560" s="23"/>
      <c r="AB1560" s="22"/>
    </row>
    <row r="1561" spans="1:28" hidden="1" x14ac:dyDescent="0.25">
      <c r="A1561"/>
      <c r="F1561" s="18"/>
      <c r="G1561" s="18"/>
      <c r="H1561" s="18"/>
      <c r="I1561" s="18"/>
      <c r="J1561" s="19"/>
      <c r="K1561" s="18"/>
      <c r="L1561" s="18"/>
      <c r="M1561" s="18"/>
      <c r="N1561" s="18"/>
      <c r="O1561" s="18"/>
      <c r="P1561" s="18"/>
      <c r="Q1561" s="32"/>
      <c r="R1561" s="32"/>
      <c r="S1561" s="32"/>
      <c r="T1561" s="32"/>
      <c r="U1561" s="32"/>
      <c r="V1561" s="32"/>
      <c r="W1561" s="20"/>
      <c r="X1561" s="20"/>
      <c r="Y1561" s="18"/>
      <c r="Z1561" s="20"/>
      <c r="AA1561" s="20"/>
      <c r="AB1561" s="19"/>
    </row>
    <row r="1562" spans="1:28" hidden="1" x14ac:dyDescent="0.25">
      <c r="A1562"/>
      <c r="F1562" s="21"/>
      <c r="G1562" s="21"/>
      <c r="H1562" s="21"/>
      <c r="I1562" s="21"/>
      <c r="J1562" s="22"/>
      <c r="K1562" s="21"/>
      <c r="L1562" s="21"/>
      <c r="M1562" s="21"/>
      <c r="N1562" s="21"/>
      <c r="O1562" s="21"/>
      <c r="P1562" s="21"/>
      <c r="Q1562" s="33"/>
      <c r="R1562" s="33"/>
      <c r="S1562" s="33"/>
      <c r="T1562" s="33"/>
      <c r="U1562" s="33"/>
      <c r="V1562" s="33"/>
      <c r="W1562" s="23"/>
      <c r="X1562" s="23"/>
      <c r="Y1562" s="21"/>
      <c r="Z1562" s="23"/>
      <c r="AA1562" s="23"/>
      <c r="AB1562" s="22"/>
    </row>
    <row r="1563" spans="1:28" hidden="1" x14ac:dyDescent="0.25">
      <c r="A1563"/>
      <c r="F1563" s="18"/>
      <c r="G1563" s="18"/>
      <c r="H1563" s="18"/>
      <c r="I1563" s="18"/>
      <c r="J1563" s="19"/>
      <c r="K1563" s="18"/>
      <c r="L1563" s="18"/>
      <c r="M1563" s="18"/>
      <c r="N1563" s="18"/>
      <c r="O1563" s="18"/>
      <c r="P1563" s="18"/>
      <c r="Q1563" s="32"/>
      <c r="R1563" s="32"/>
      <c r="S1563" s="32"/>
      <c r="T1563" s="32"/>
      <c r="U1563" s="32"/>
      <c r="V1563" s="32"/>
      <c r="W1563" s="20"/>
      <c r="X1563" s="20"/>
      <c r="Y1563" s="18"/>
      <c r="Z1563" s="20"/>
      <c r="AA1563" s="20"/>
      <c r="AB1563" s="19"/>
    </row>
    <row r="1564" spans="1:28" hidden="1" x14ac:dyDescent="0.25">
      <c r="A1564"/>
      <c r="F1564" s="21"/>
      <c r="G1564" s="21"/>
      <c r="H1564" s="21"/>
      <c r="I1564" s="21"/>
      <c r="J1564" s="22"/>
      <c r="K1564" s="21"/>
      <c r="L1564" s="21"/>
      <c r="M1564" s="21"/>
      <c r="N1564" s="21"/>
      <c r="O1564" s="21"/>
      <c r="P1564" s="21"/>
      <c r="Q1564" s="33"/>
      <c r="R1564" s="33"/>
      <c r="S1564" s="33"/>
      <c r="T1564" s="33"/>
      <c r="U1564" s="33"/>
      <c r="V1564" s="33"/>
      <c r="W1564" s="23"/>
      <c r="X1564" s="23"/>
      <c r="Y1564" s="21"/>
      <c r="Z1564" s="23"/>
      <c r="AA1564" s="23"/>
      <c r="AB1564" s="22"/>
    </row>
    <row r="1565" spans="1:28" hidden="1" x14ac:dyDescent="0.25">
      <c r="A1565"/>
      <c r="F1565" s="18"/>
      <c r="G1565" s="18"/>
      <c r="H1565" s="18"/>
      <c r="I1565" s="18"/>
      <c r="J1565" s="19"/>
      <c r="K1565" s="18"/>
      <c r="L1565" s="18"/>
      <c r="M1565" s="18"/>
      <c r="N1565" s="18"/>
      <c r="O1565" s="18"/>
      <c r="P1565" s="18"/>
      <c r="Q1565" s="32"/>
      <c r="R1565" s="32"/>
      <c r="S1565" s="32"/>
      <c r="T1565" s="32"/>
      <c r="U1565" s="32"/>
      <c r="V1565" s="32"/>
      <c r="W1565" s="20"/>
      <c r="X1565" s="20"/>
      <c r="Y1565" s="18"/>
      <c r="Z1565" s="20"/>
      <c r="AA1565" s="20"/>
      <c r="AB1565" s="19"/>
    </row>
    <row r="1566" spans="1:28" hidden="1" x14ac:dyDescent="0.25">
      <c r="A1566"/>
      <c r="F1566" s="21"/>
      <c r="G1566" s="21"/>
      <c r="H1566" s="21"/>
      <c r="I1566" s="21"/>
      <c r="J1566" s="22"/>
      <c r="K1566" s="21"/>
      <c r="L1566" s="21"/>
      <c r="M1566" s="21"/>
      <c r="N1566" s="21"/>
      <c r="O1566" s="21"/>
      <c r="P1566" s="21"/>
      <c r="Q1566" s="33"/>
      <c r="R1566" s="33"/>
      <c r="S1566" s="33"/>
      <c r="T1566" s="33"/>
      <c r="U1566" s="33"/>
      <c r="V1566" s="33"/>
      <c r="W1566" s="23"/>
      <c r="X1566" s="23"/>
      <c r="Y1566" s="21"/>
      <c r="Z1566" s="23"/>
      <c r="AA1566" s="23"/>
      <c r="AB1566" s="22"/>
    </row>
    <row r="1567" spans="1:28" hidden="1" x14ac:dyDescent="0.25">
      <c r="A1567"/>
      <c r="F1567" s="18"/>
      <c r="G1567" s="18"/>
      <c r="H1567" s="18"/>
      <c r="I1567" s="18"/>
      <c r="J1567" s="19"/>
      <c r="K1567" s="18"/>
      <c r="L1567" s="18"/>
      <c r="M1567" s="18"/>
      <c r="N1567" s="18"/>
      <c r="O1567" s="18"/>
      <c r="P1567" s="18"/>
      <c r="Q1567" s="32"/>
      <c r="R1567" s="32"/>
      <c r="S1567" s="32"/>
      <c r="T1567" s="32"/>
      <c r="U1567" s="32"/>
      <c r="V1567" s="32"/>
      <c r="W1567" s="20"/>
      <c r="X1567" s="20"/>
      <c r="Y1567" s="18"/>
      <c r="Z1567" s="20"/>
      <c r="AA1567" s="20"/>
      <c r="AB1567" s="19"/>
    </row>
    <row r="1568" spans="1:28" hidden="1" x14ac:dyDescent="0.25">
      <c r="A1568"/>
      <c r="F1568" s="21"/>
      <c r="G1568" s="21"/>
      <c r="H1568" s="21"/>
      <c r="I1568" s="21"/>
      <c r="J1568" s="22"/>
      <c r="K1568" s="21"/>
      <c r="L1568" s="21"/>
      <c r="M1568" s="21"/>
      <c r="N1568" s="21"/>
      <c r="O1568" s="21"/>
      <c r="P1568" s="21"/>
      <c r="Q1568" s="33"/>
      <c r="R1568" s="33"/>
      <c r="S1568" s="33"/>
      <c r="T1568" s="33"/>
      <c r="U1568" s="33"/>
      <c r="V1568" s="33"/>
      <c r="W1568" s="23"/>
      <c r="X1568" s="23"/>
      <c r="Y1568" s="21"/>
      <c r="Z1568" s="23"/>
      <c r="AA1568" s="23"/>
      <c r="AB1568" s="22"/>
    </row>
    <row r="1569" spans="1:28" hidden="1" x14ac:dyDescent="0.25">
      <c r="A1569"/>
      <c r="F1569" s="18"/>
      <c r="G1569" s="18"/>
      <c r="H1569" s="18"/>
      <c r="I1569" s="18"/>
      <c r="J1569" s="19"/>
      <c r="K1569" s="18"/>
      <c r="L1569" s="18"/>
      <c r="M1569" s="18"/>
      <c r="N1569" s="18"/>
      <c r="O1569" s="18"/>
      <c r="P1569" s="18"/>
      <c r="Q1569" s="32"/>
      <c r="R1569" s="32"/>
      <c r="S1569" s="32"/>
      <c r="T1569" s="32"/>
      <c r="U1569" s="32"/>
      <c r="V1569" s="32"/>
      <c r="W1569" s="20"/>
      <c r="X1569" s="20"/>
      <c r="Y1569" s="18"/>
      <c r="Z1569" s="20"/>
      <c r="AA1569" s="20"/>
      <c r="AB1569" s="19"/>
    </row>
    <row r="1570" spans="1:28" hidden="1" x14ac:dyDescent="0.25">
      <c r="A1570"/>
      <c r="F1570" s="21"/>
      <c r="G1570" s="21"/>
      <c r="H1570" s="21"/>
      <c r="I1570" s="21"/>
      <c r="J1570" s="22"/>
      <c r="K1570" s="21"/>
      <c r="L1570" s="21"/>
      <c r="M1570" s="21"/>
      <c r="N1570" s="21"/>
      <c r="O1570" s="21"/>
      <c r="P1570" s="21"/>
      <c r="Q1570" s="33"/>
      <c r="R1570" s="33"/>
      <c r="S1570" s="33"/>
      <c r="T1570" s="33"/>
      <c r="U1570" s="33"/>
      <c r="V1570" s="33"/>
      <c r="W1570" s="23"/>
      <c r="X1570" s="23"/>
      <c r="Y1570" s="21"/>
      <c r="Z1570" s="23"/>
      <c r="AA1570" s="23"/>
      <c r="AB1570" s="22"/>
    </row>
    <row r="1571" spans="1:28" hidden="1" x14ac:dyDescent="0.25">
      <c r="A1571"/>
      <c r="F1571" s="18"/>
      <c r="G1571" s="18"/>
      <c r="H1571" s="18"/>
      <c r="I1571" s="18"/>
      <c r="J1571" s="19"/>
      <c r="K1571" s="18"/>
      <c r="L1571" s="18"/>
      <c r="M1571" s="18"/>
      <c r="N1571" s="18"/>
      <c r="O1571" s="18"/>
      <c r="P1571" s="18"/>
      <c r="Q1571" s="32"/>
      <c r="R1571" s="32"/>
      <c r="S1571" s="32"/>
      <c r="T1571" s="32"/>
      <c r="U1571" s="32"/>
      <c r="V1571" s="32"/>
      <c r="W1571" s="20"/>
      <c r="X1571" s="20"/>
      <c r="Y1571" s="18"/>
      <c r="Z1571" s="20"/>
      <c r="AA1571" s="20"/>
      <c r="AB1571" s="19"/>
    </row>
    <row r="1572" spans="1:28" hidden="1" x14ac:dyDescent="0.25">
      <c r="A1572"/>
      <c r="F1572" s="21"/>
      <c r="G1572" s="21"/>
      <c r="H1572" s="21"/>
      <c r="I1572" s="21"/>
      <c r="J1572" s="22"/>
      <c r="K1572" s="21"/>
      <c r="L1572" s="21"/>
      <c r="M1572" s="21"/>
      <c r="N1572" s="21"/>
      <c r="O1572" s="21"/>
      <c r="P1572" s="21"/>
      <c r="Q1572" s="33"/>
      <c r="R1572" s="33"/>
      <c r="S1572" s="33"/>
      <c r="T1572" s="33"/>
      <c r="U1572" s="33"/>
      <c r="V1572" s="33"/>
      <c r="W1572" s="23"/>
      <c r="X1572" s="23"/>
      <c r="Y1572" s="21"/>
      <c r="Z1572" s="23"/>
      <c r="AA1572" s="23"/>
      <c r="AB1572" s="22"/>
    </row>
    <row r="1573" spans="1:28" hidden="1" x14ac:dyDescent="0.25">
      <c r="A1573"/>
      <c r="F1573" s="18"/>
      <c r="G1573" s="18"/>
      <c r="H1573" s="18"/>
      <c r="I1573" s="18"/>
      <c r="J1573" s="19"/>
      <c r="K1573" s="18"/>
      <c r="L1573" s="18"/>
      <c r="M1573" s="18"/>
      <c r="N1573" s="18"/>
      <c r="O1573" s="18"/>
      <c r="P1573" s="18"/>
      <c r="Q1573" s="32"/>
      <c r="R1573" s="32"/>
      <c r="S1573" s="32"/>
      <c r="T1573" s="32"/>
      <c r="U1573" s="32"/>
      <c r="V1573" s="32"/>
      <c r="W1573" s="20"/>
      <c r="X1573" s="20"/>
      <c r="Y1573" s="18"/>
      <c r="Z1573" s="20"/>
      <c r="AA1573" s="20"/>
      <c r="AB1573" s="19"/>
    </row>
    <row r="1574" spans="1:28" hidden="1" x14ac:dyDescent="0.25">
      <c r="A1574"/>
      <c r="F1574" s="21"/>
      <c r="G1574" s="21"/>
      <c r="H1574" s="21"/>
      <c r="I1574" s="21"/>
      <c r="J1574" s="22"/>
      <c r="K1574" s="21"/>
      <c r="L1574" s="21"/>
      <c r="M1574" s="21"/>
      <c r="N1574" s="21"/>
      <c r="O1574" s="21"/>
      <c r="P1574" s="21"/>
      <c r="Q1574" s="33"/>
      <c r="R1574" s="33"/>
      <c r="S1574" s="33"/>
      <c r="T1574" s="33"/>
      <c r="U1574" s="33"/>
      <c r="V1574" s="33"/>
      <c r="W1574" s="23"/>
      <c r="X1574" s="23"/>
      <c r="Y1574" s="21"/>
      <c r="Z1574" s="23"/>
      <c r="AA1574" s="23"/>
      <c r="AB1574" s="22"/>
    </row>
    <row r="1575" spans="1:28" hidden="1" x14ac:dyDescent="0.25">
      <c r="A1575"/>
      <c r="F1575" s="18"/>
      <c r="G1575" s="18"/>
      <c r="H1575" s="18"/>
      <c r="I1575" s="18"/>
      <c r="J1575" s="19"/>
      <c r="K1575" s="18"/>
      <c r="L1575" s="18"/>
      <c r="M1575" s="18"/>
      <c r="N1575" s="18"/>
      <c r="O1575" s="18"/>
      <c r="P1575" s="18"/>
      <c r="Q1575" s="32"/>
      <c r="R1575" s="32"/>
      <c r="S1575" s="32"/>
      <c r="T1575" s="32"/>
      <c r="U1575" s="32"/>
      <c r="V1575" s="32"/>
      <c r="W1575" s="20"/>
      <c r="X1575" s="20"/>
      <c r="Y1575" s="18"/>
      <c r="Z1575" s="20"/>
      <c r="AA1575" s="20"/>
      <c r="AB1575" s="19"/>
    </row>
    <row r="1576" spans="1:28" hidden="1" x14ac:dyDescent="0.25">
      <c r="A1576"/>
      <c r="F1576" s="21"/>
      <c r="G1576" s="21"/>
      <c r="H1576" s="21"/>
      <c r="I1576" s="21"/>
      <c r="J1576" s="22"/>
      <c r="K1576" s="21"/>
      <c r="L1576" s="21"/>
      <c r="M1576" s="21"/>
      <c r="N1576" s="21"/>
      <c r="O1576" s="21"/>
      <c r="P1576" s="21"/>
      <c r="Q1576" s="33"/>
      <c r="R1576" s="33"/>
      <c r="S1576" s="33"/>
      <c r="T1576" s="33"/>
      <c r="U1576" s="33"/>
      <c r="V1576" s="33"/>
      <c r="W1576" s="23"/>
      <c r="X1576" s="23"/>
      <c r="Y1576" s="21"/>
      <c r="Z1576" s="23"/>
      <c r="AA1576" s="23"/>
      <c r="AB1576" s="22"/>
    </row>
    <row r="1577" spans="1:28" hidden="1" x14ac:dyDescent="0.25">
      <c r="A1577"/>
      <c r="F1577" s="18"/>
      <c r="G1577" s="18"/>
      <c r="H1577" s="18"/>
      <c r="I1577" s="18"/>
      <c r="J1577" s="19"/>
      <c r="K1577" s="18"/>
      <c r="L1577" s="18"/>
      <c r="M1577" s="18"/>
      <c r="N1577" s="18"/>
      <c r="O1577" s="18"/>
      <c r="P1577" s="18"/>
      <c r="Q1577" s="32"/>
      <c r="R1577" s="32"/>
      <c r="S1577" s="32"/>
      <c r="T1577" s="32"/>
      <c r="U1577" s="32"/>
      <c r="V1577" s="32"/>
      <c r="W1577" s="20"/>
      <c r="X1577" s="20"/>
      <c r="Y1577" s="18"/>
      <c r="Z1577" s="20"/>
      <c r="AA1577" s="20"/>
      <c r="AB1577" s="19"/>
    </row>
    <row r="1578" spans="1:28" hidden="1" x14ac:dyDescent="0.25">
      <c r="A1578"/>
      <c r="F1578" s="21"/>
      <c r="G1578" s="21"/>
      <c r="H1578" s="21"/>
      <c r="I1578" s="21"/>
      <c r="J1578" s="22"/>
      <c r="K1578" s="21"/>
      <c r="L1578" s="21"/>
      <c r="M1578" s="21"/>
      <c r="N1578" s="21"/>
      <c r="O1578" s="21"/>
      <c r="P1578" s="21"/>
      <c r="Q1578" s="33"/>
      <c r="R1578" s="33"/>
      <c r="S1578" s="33"/>
      <c r="T1578" s="33"/>
      <c r="U1578" s="33"/>
      <c r="V1578" s="33"/>
      <c r="W1578" s="23"/>
      <c r="X1578" s="23"/>
      <c r="Y1578" s="21"/>
      <c r="Z1578" s="23"/>
      <c r="AA1578" s="23"/>
      <c r="AB1578" s="22"/>
    </row>
    <row r="1579" spans="1:28" hidden="1" x14ac:dyDescent="0.25">
      <c r="A1579"/>
      <c r="F1579" s="18"/>
      <c r="G1579" s="18"/>
      <c r="H1579" s="18"/>
      <c r="I1579" s="18"/>
      <c r="J1579" s="19"/>
      <c r="K1579" s="18"/>
      <c r="L1579" s="18"/>
      <c r="M1579" s="18"/>
      <c r="N1579" s="18"/>
      <c r="O1579" s="18"/>
      <c r="P1579" s="18"/>
      <c r="Q1579" s="32"/>
      <c r="R1579" s="32"/>
      <c r="S1579" s="32"/>
      <c r="T1579" s="32"/>
      <c r="U1579" s="32"/>
      <c r="V1579" s="32"/>
      <c r="W1579" s="20"/>
      <c r="X1579" s="20"/>
      <c r="Y1579" s="18"/>
      <c r="Z1579" s="20"/>
      <c r="AA1579" s="20"/>
      <c r="AB1579" s="19"/>
    </row>
    <row r="1580" spans="1:28" hidden="1" x14ac:dyDescent="0.25">
      <c r="A1580"/>
      <c r="F1580" s="21"/>
      <c r="G1580" s="21"/>
      <c r="H1580" s="21"/>
      <c r="I1580" s="21"/>
      <c r="J1580" s="22"/>
      <c r="K1580" s="21"/>
      <c r="L1580" s="21"/>
      <c r="M1580" s="21"/>
      <c r="N1580" s="21"/>
      <c r="O1580" s="21"/>
      <c r="P1580" s="21"/>
      <c r="Q1580" s="33"/>
      <c r="R1580" s="33"/>
      <c r="S1580" s="33"/>
      <c r="T1580" s="33"/>
      <c r="U1580" s="33"/>
      <c r="V1580" s="33"/>
      <c r="W1580" s="23"/>
      <c r="X1580" s="23"/>
      <c r="Y1580" s="21"/>
      <c r="Z1580" s="23"/>
      <c r="AA1580" s="23"/>
      <c r="AB1580" s="22"/>
    </row>
    <row r="1581" spans="1:28" hidden="1" x14ac:dyDescent="0.25">
      <c r="A1581"/>
      <c r="F1581" s="18"/>
      <c r="G1581" s="18"/>
      <c r="H1581" s="18"/>
      <c r="I1581" s="18"/>
      <c r="J1581" s="19"/>
      <c r="K1581" s="18"/>
      <c r="L1581" s="18"/>
      <c r="M1581" s="18"/>
      <c r="N1581" s="18"/>
      <c r="O1581" s="18"/>
      <c r="P1581" s="18"/>
      <c r="Q1581" s="32"/>
      <c r="R1581" s="32"/>
      <c r="S1581" s="32"/>
      <c r="T1581" s="32"/>
      <c r="U1581" s="32"/>
      <c r="V1581" s="32"/>
      <c r="W1581" s="20"/>
      <c r="X1581" s="20"/>
      <c r="Y1581" s="18"/>
      <c r="Z1581" s="20"/>
      <c r="AA1581" s="20"/>
      <c r="AB1581" s="19"/>
    </row>
    <row r="1582" spans="1:28" hidden="1" x14ac:dyDescent="0.25">
      <c r="A1582"/>
      <c r="F1582" s="21"/>
      <c r="G1582" s="21"/>
      <c r="H1582" s="21"/>
      <c r="I1582" s="21"/>
      <c r="J1582" s="22"/>
      <c r="K1582" s="21"/>
      <c r="L1582" s="21"/>
      <c r="M1582" s="21"/>
      <c r="N1582" s="21"/>
      <c r="O1582" s="21"/>
      <c r="P1582" s="21"/>
      <c r="Q1582" s="33"/>
      <c r="R1582" s="33"/>
      <c r="S1582" s="33"/>
      <c r="T1582" s="33"/>
      <c r="U1582" s="33"/>
      <c r="V1582" s="33"/>
      <c r="W1582" s="23"/>
      <c r="X1582" s="23"/>
      <c r="Y1582" s="21"/>
      <c r="Z1582" s="23"/>
      <c r="AA1582" s="23"/>
      <c r="AB1582" s="22"/>
    </row>
    <row r="1583" spans="1:28" hidden="1" x14ac:dyDescent="0.25">
      <c r="A1583"/>
      <c r="F1583" s="18"/>
      <c r="G1583" s="18"/>
      <c r="H1583" s="18"/>
      <c r="I1583" s="18"/>
      <c r="J1583" s="19"/>
      <c r="K1583" s="18"/>
      <c r="L1583" s="18"/>
      <c r="M1583" s="18"/>
      <c r="N1583" s="18"/>
      <c r="O1583" s="18"/>
      <c r="P1583" s="18"/>
      <c r="Q1583" s="32"/>
      <c r="R1583" s="32"/>
      <c r="S1583" s="32"/>
      <c r="T1583" s="32"/>
      <c r="U1583" s="32"/>
      <c r="V1583" s="32"/>
      <c r="W1583" s="20"/>
      <c r="X1583" s="20"/>
      <c r="Y1583" s="18"/>
      <c r="Z1583" s="20"/>
      <c r="AA1583" s="20"/>
      <c r="AB1583" s="19"/>
    </row>
    <row r="1584" spans="1:28" hidden="1" x14ac:dyDescent="0.25">
      <c r="A1584"/>
      <c r="F1584" s="21"/>
      <c r="G1584" s="21"/>
      <c r="H1584" s="21"/>
      <c r="I1584" s="21"/>
      <c r="J1584" s="22"/>
      <c r="K1584" s="21"/>
      <c r="L1584" s="21"/>
      <c r="M1584" s="21"/>
      <c r="N1584" s="21"/>
      <c r="O1584" s="21"/>
      <c r="P1584" s="21"/>
      <c r="Q1584" s="33"/>
      <c r="R1584" s="33"/>
      <c r="S1584" s="33"/>
      <c r="T1584" s="33"/>
      <c r="U1584" s="33"/>
      <c r="V1584" s="33"/>
      <c r="W1584" s="23"/>
      <c r="X1584" s="23"/>
      <c r="Y1584" s="21"/>
      <c r="Z1584" s="23"/>
      <c r="AA1584" s="23"/>
      <c r="AB1584" s="22"/>
    </row>
    <row r="1585" spans="1:28" hidden="1" x14ac:dyDescent="0.25">
      <c r="A1585"/>
      <c r="F1585" s="18"/>
      <c r="G1585" s="18"/>
      <c r="H1585" s="18"/>
      <c r="I1585" s="18"/>
      <c r="J1585" s="19"/>
      <c r="K1585" s="18"/>
      <c r="L1585" s="18"/>
      <c r="M1585" s="18"/>
      <c r="N1585" s="18"/>
      <c r="O1585" s="18"/>
      <c r="P1585" s="18"/>
      <c r="Q1585" s="32"/>
      <c r="R1585" s="32"/>
      <c r="S1585" s="32"/>
      <c r="T1585" s="32"/>
      <c r="U1585" s="32"/>
      <c r="V1585" s="32"/>
      <c r="W1585" s="20"/>
      <c r="X1585" s="20"/>
      <c r="Y1585" s="18"/>
      <c r="Z1585" s="20"/>
      <c r="AA1585" s="20"/>
      <c r="AB1585" s="19"/>
    </row>
    <row r="1586" spans="1:28" hidden="1" x14ac:dyDescent="0.25">
      <c r="A1586"/>
      <c r="F1586" s="21"/>
      <c r="G1586" s="21"/>
      <c r="H1586" s="21"/>
      <c r="I1586" s="21"/>
      <c r="J1586" s="22"/>
      <c r="K1586" s="21"/>
      <c r="L1586" s="21"/>
      <c r="M1586" s="21"/>
      <c r="N1586" s="21"/>
      <c r="O1586" s="21"/>
      <c r="P1586" s="21"/>
      <c r="Q1586" s="33"/>
      <c r="R1586" s="33"/>
      <c r="S1586" s="33"/>
      <c r="T1586" s="33"/>
      <c r="U1586" s="33"/>
      <c r="V1586" s="33"/>
      <c r="W1586" s="23"/>
      <c r="X1586" s="23"/>
      <c r="Y1586" s="21"/>
      <c r="Z1586" s="23"/>
      <c r="AA1586" s="23"/>
      <c r="AB1586" s="22"/>
    </row>
    <row r="1587" spans="1:28" hidden="1" x14ac:dyDescent="0.25">
      <c r="A1587"/>
      <c r="F1587" s="18"/>
      <c r="G1587" s="18"/>
      <c r="H1587" s="18"/>
      <c r="I1587" s="18"/>
      <c r="J1587" s="19"/>
      <c r="K1587" s="18"/>
      <c r="L1587" s="18"/>
      <c r="M1587" s="18"/>
      <c r="N1587" s="18"/>
      <c r="O1587" s="18"/>
      <c r="P1587" s="18"/>
      <c r="Q1587" s="32"/>
      <c r="R1587" s="32"/>
      <c r="S1587" s="32"/>
      <c r="T1587" s="32"/>
      <c r="U1587" s="32"/>
      <c r="V1587" s="32"/>
      <c r="W1587" s="20"/>
      <c r="X1587" s="20"/>
      <c r="Y1587" s="18"/>
      <c r="Z1587" s="20"/>
      <c r="AA1587" s="20"/>
      <c r="AB1587" s="19"/>
    </row>
    <row r="1588" spans="1:28" hidden="1" x14ac:dyDescent="0.25">
      <c r="A1588"/>
      <c r="F1588" s="21"/>
      <c r="G1588" s="21"/>
      <c r="H1588" s="21"/>
      <c r="I1588" s="21"/>
      <c r="J1588" s="22"/>
      <c r="K1588" s="21"/>
      <c r="L1588" s="21"/>
      <c r="M1588" s="21"/>
      <c r="N1588" s="21"/>
      <c r="O1588" s="21"/>
      <c r="P1588" s="21"/>
      <c r="Q1588" s="33"/>
      <c r="R1588" s="33"/>
      <c r="S1588" s="33"/>
      <c r="T1588" s="33"/>
      <c r="U1588" s="33"/>
      <c r="V1588" s="33"/>
      <c r="W1588" s="23"/>
      <c r="X1588" s="23"/>
      <c r="Y1588" s="21"/>
      <c r="Z1588" s="23"/>
      <c r="AA1588" s="23"/>
      <c r="AB1588" s="22"/>
    </row>
    <row r="1589" spans="1:28" hidden="1" x14ac:dyDescent="0.25">
      <c r="A1589"/>
      <c r="F1589" s="18"/>
      <c r="G1589" s="18"/>
      <c r="H1589" s="18"/>
      <c r="I1589" s="18"/>
      <c r="J1589" s="19"/>
      <c r="K1589" s="18"/>
      <c r="L1589" s="18"/>
      <c r="M1589" s="18"/>
      <c r="N1589" s="18"/>
      <c r="O1589" s="18"/>
      <c r="P1589" s="18"/>
      <c r="Q1589" s="32"/>
      <c r="R1589" s="32"/>
      <c r="S1589" s="32"/>
      <c r="T1589" s="32"/>
      <c r="U1589" s="32"/>
      <c r="V1589" s="32"/>
      <c r="W1589" s="20"/>
      <c r="X1589" s="20"/>
      <c r="Y1589" s="18"/>
      <c r="Z1589" s="20"/>
      <c r="AA1589" s="20"/>
      <c r="AB1589" s="19"/>
    </row>
    <row r="1590" spans="1:28" hidden="1" x14ac:dyDescent="0.25">
      <c r="A1590"/>
      <c r="F1590" s="21"/>
      <c r="G1590" s="21"/>
      <c r="H1590" s="21"/>
      <c r="I1590" s="21"/>
      <c r="J1590" s="22"/>
      <c r="K1590" s="21"/>
      <c r="L1590" s="21"/>
      <c r="M1590" s="21"/>
      <c r="N1590" s="21"/>
      <c r="O1590" s="21"/>
      <c r="P1590" s="21"/>
      <c r="Q1590" s="33"/>
      <c r="R1590" s="33"/>
      <c r="S1590" s="33"/>
      <c r="T1590" s="33"/>
      <c r="U1590" s="33"/>
      <c r="V1590" s="33"/>
      <c r="W1590" s="23"/>
      <c r="X1590" s="23"/>
      <c r="Y1590" s="21"/>
      <c r="Z1590" s="23"/>
      <c r="AA1590" s="23"/>
      <c r="AB1590" s="22"/>
    </row>
    <row r="1591" spans="1:28" hidden="1" x14ac:dyDescent="0.25">
      <c r="A1591"/>
      <c r="F1591" s="18"/>
      <c r="G1591" s="18"/>
      <c r="H1591" s="18"/>
      <c r="I1591" s="18"/>
      <c r="J1591" s="19"/>
      <c r="K1591" s="18"/>
      <c r="L1591" s="18"/>
      <c r="M1591" s="18"/>
      <c r="N1591" s="18"/>
      <c r="O1591" s="18"/>
      <c r="P1591" s="18"/>
      <c r="Q1591" s="32"/>
      <c r="R1591" s="32"/>
      <c r="S1591" s="32"/>
      <c r="T1591" s="32"/>
      <c r="U1591" s="32"/>
      <c r="V1591" s="32"/>
      <c r="W1591" s="20"/>
      <c r="X1591" s="20"/>
      <c r="Y1591" s="18"/>
      <c r="Z1591" s="20"/>
      <c r="AA1591" s="20"/>
      <c r="AB1591" s="19"/>
    </row>
    <row r="1592" spans="1:28" hidden="1" x14ac:dyDescent="0.25">
      <c r="A1592"/>
      <c r="F1592" s="21"/>
      <c r="G1592" s="21"/>
      <c r="H1592" s="21"/>
      <c r="I1592" s="21"/>
      <c r="J1592" s="22"/>
      <c r="K1592" s="21"/>
      <c r="L1592" s="21"/>
      <c r="M1592" s="21"/>
      <c r="N1592" s="21"/>
      <c r="O1592" s="21"/>
      <c r="P1592" s="21"/>
      <c r="Q1592" s="33"/>
      <c r="R1592" s="33"/>
      <c r="S1592" s="33"/>
      <c r="T1592" s="33"/>
      <c r="U1592" s="33"/>
      <c r="V1592" s="33"/>
      <c r="W1592" s="23"/>
      <c r="X1592" s="23"/>
      <c r="Y1592" s="21"/>
      <c r="Z1592" s="23"/>
      <c r="AA1592" s="23"/>
      <c r="AB1592" s="22"/>
    </row>
    <row r="1593" spans="1:28" hidden="1" x14ac:dyDescent="0.25">
      <c r="A1593"/>
      <c r="F1593" s="18"/>
      <c r="G1593" s="18"/>
      <c r="H1593" s="18"/>
      <c r="I1593" s="18"/>
      <c r="J1593" s="19"/>
      <c r="K1593" s="18"/>
      <c r="L1593" s="18"/>
      <c r="M1593" s="18"/>
      <c r="N1593" s="18"/>
      <c r="O1593" s="18"/>
      <c r="P1593" s="18"/>
      <c r="Q1593" s="32"/>
      <c r="R1593" s="32"/>
      <c r="S1593" s="32"/>
      <c r="T1593" s="32"/>
      <c r="U1593" s="32"/>
      <c r="V1593" s="32"/>
      <c r="W1593" s="20"/>
      <c r="X1593" s="20"/>
      <c r="Y1593" s="18"/>
      <c r="Z1593" s="20"/>
      <c r="AA1593" s="20"/>
      <c r="AB1593" s="19"/>
    </row>
    <row r="1594" spans="1:28" hidden="1" x14ac:dyDescent="0.25">
      <c r="A1594"/>
      <c r="F1594" s="21"/>
      <c r="G1594" s="21"/>
      <c r="H1594" s="21"/>
      <c r="I1594" s="21"/>
      <c r="J1594" s="22"/>
      <c r="K1594" s="21"/>
      <c r="L1594" s="21"/>
      <c r="M1594" s="21"/>
      <c r="N1594" s="21"/>
      <c r="O1594" s="21"/>
      <c r="P1594" s="21"/>
      <c r="Q1594" s="33"/>
      <c r="R1594" s="33"/>
      <c r="S1594" s="33"/>
      <c r="T1594" s="33"/>
      <c r="U1594" s="33"/>
      <c r="V1594" s="33"/>
      <c r="W1594" s="23"/>
      <c r="X1594" s="23"/>
      <c r="Y1594" s="21"/>
      <c r="Z1594" s="23"/>
      <c r="AA1594" s="23"/>
      <c r="AB1594" s="22"/>
    </row>
    <row r="1595" spans="1:28" hidden="1" x14ac:dyDescent="0.25">
      <c r="A1595"/>
      <c r="F1595" s="18"/>
      <c r="G1595" s="18"/>
      <c r="H1595" s="18"/>
      <c r="I1595" s="18"/>
      <c r="J1595" s="19"/>
      <c r="K1595" s="18"/>
      <c r="L1595" s="18"/>
      <c r="M1595" s="18"/>
      <c r="N1595" s="18"/>
      <c r="O1595" s="18"/>
      <c r="P1595" s="18"/>
      <c r="Q1595" s="32"/>
      <c r="R1595" s="32"/>
      <c r="S1595" s="32"/>
      <c r="T1595" s="32"/>
      <c r="U1595" s="32"/>
      <c r="V1595" s="32"/>
      <c r="W1595" s="20"/>
      <c r="X1595" s="20"/>
      <c r="Y1595" s="18"/>
      <c r="Z1595" s="20"/>
      <c r="AA1595" s="20"/>
      <c r="AB1595" s="19"/>
    </row>
    <row r="1596" spans="1:28" hidden="1" x14ac:dyDescent="0.25">
      <c r="A1596"/>
      <c r="F1596" s="21"/>
      <c r="G1596" s="21"/>
      <c r="H1596" s="21"/>
      <c r="I1596" s="21"/>
      <c r="J1596" s="22"/>
      <c r="K1596" s="21"/>
      <c r="L1596" s="21"/>
      <c r="M1596" s="21"/>
      <c r="N1596" s="21"/>
      <c r="O1596" s="21"/>
      <c r="P1596" s="21"/>
      <c r="Q1596" s="33"/>
      <c r="R1596" s="33"/>
      <c r="S1596" s="33"/>
      <c r="T1596" s="33"/>
      <c r="U1596" s="33"/>
      <c r="V1596" s="33"/>
      <c r="W1596" s="23"/>
      <c r="X1596" s="23"/>
      <c r="Y1596" s="21"/>
      <c r="Z1596" s="23"/>
      <c r="AA1596" s="23"/>
      <c r="AB1596" s="22"/>
    </row>
    <row r="1597" spans="1:28" hidden="1" x14ac:dyDescent="0.25">
      <c r="A1597"/>
      <c r="F1597" s="18"/>
      <c r="G1597" s="18"/>
      <c r="H1597" s="18"/>
      <c r="I1597" s="18"/>
      <c r="J1597" s="19"/>
      <c r="K1597" s="18"/>
      <c r="L1597" s="18"/>
      <c r="M1597" s="18"/>
      <c r="N1597" s="18"/>
      <c r="O1597" s="18"/>
      <c r="P1597" s="18"/>
      <c r="Q1597" s="32"/>
      <c r="R1597" s="32"/>
      <c r="S1597" s="32"/>
      <c r="T1597" s="32"/>
      <c r="U1597" s="32"/>
      <c r="V1597" s="32"/>
      <c r="W1597" s="20"/>
      <c r="X1597" s="20"/>
      <c r="Y1597" s="18"/>
      <c r="Z1597" s="20"/>
      <c r="AA1597" s="20"/>
      <c r="AB1597" s="19"/>
    </row>
    <row r="1598" spans="1:28" hidden="1" x14ac:dyDescent="0.25">
      <c r="A1598"/>
      <c r="F1598" s="21"/>
      <c r="G1598" s="21"/>
      <c r="H1598" s="21"/>
      <c r="I1598" s="21"/>
      <c r="J1598" s="22"/>
      <c r="K1598" s="21"/>
      <c r="L1598" s="21"/>
      <c r="M1598" s="21"/>
      <c r="N1598" s="21"/>
      <c r="O1598" s="21"/>
      <c r="P1598" s="21"/>
      <c r="Q1598" s="33"/>
      <c r="R1598" s="33"/>
      <c r="S1598" s="33"/>
      <c r="T1598" s="33"/>
      <c r="U1598" s="33"/>
      <c r="V1598" s="33"/>
      <c r="W1598" s="23"/>
      <c r="X1598" s="23"/>
      <c r="Y1598" s="21"/>
      <c r="Z1598" s="23"/>
      <c r="AA1598" s="23"/>
      <c r="AB1598" s="22"/>
    </row>
    <row r="1599" spans="1:28" hidden="1" x14ac:dyDescent="0.25">
      <c r="A1599"/>
      <c r="F1599" s="18"/>
      <c r="G1599" s="18"/>
      <c r="H1599" s="18"/>
      <c r="I1599" s="18"/>
      <c r="J1599" s="19"/>
      <c r="K1599" s="18"/>
      <c r="L1599" s="18"/>
      <c r="M1599" s="18"/>
      <c r="N1599" s="18"/>
      <c r="O1599" s="18"/>
      <c r="P1599" s="18"/>
      <c r="Q1599" s="32"/>
      <c r="R1599" s="32"/>
      <c r="S1599" s="32"/>
      <c r="T1599" s="32"/>
      <c r="U1599" s="32"/>
      <c r="V1599" s="32"/>
      <c r="W1599" s="20"/>
      <c r="X1599" s="20"/>
      <c r="Y1599" s="18"/>
      <c r="Z1599" s="20"/>
      <c r="AA1599" s="20"/>
      <c r="AB1599" s="19"/>
    </row>
    <row r="1600" spans="1:28" hidden="1" x14ac:dyDescent="0.25">
      <c r="A1600"/>
      <c r="F1600" s="21"/>
      <c r="G1600" s="21"/>
      <c r="H1600" s="21"/>
      <c r="I1600" s="21"/>
      <c r="J1600" s="22"/>
      <c r="K1600" s="21"/>
      <c r="L1600" s="21"/>
      <c r="M1600" s="21"/>
      <c r="N1600" s="21"/>
      <c r="O1600" s="21"/>
      <c r="P1600" s="21"/>
      <c r="Q1600" s="33"/>
      <c r="R1600" s="33"/>
      <c r="S1600" s="33"/>
      <c r="T1600" s="33"/>
      <c r="U1600" s="33"/>
      <c r="V1600" s="33"/>
      <c r="W1600" s="23"/>
      <c r="X1600" s="23"/>
      <c r="Y1600" s="21"/>
      <c r="Z1600" s="23"/>
      <c r="AA1600" s="23"/>
      <c r="AB1600" s="22"/>
    </row>
    <row r="1601" spans="1:28" hidden="1" x14ac:dyDescent="0.25">
      <c r="A1601"/>
      <c r="F1601" s="18"/>
      <c r="G1601" s="18"/>
      <c r="H1601" s="18"/>
      <c r="I1601" s="18"/>
      <c r="J1601" s="19"/>
      <c r="K1601" s="18"/>
      <c r="L1601" s="18"/>
      <c r="M1601" s="18"/>
      <c r="N1601" s="18"/>
      <c r="O1601" s="18"/>
      <c r="P1601" s="18"/>
      <c r="Q1601" s="32"/>
      <c r="R1601" s="32"/>
      <c r="S1601" s="32"/>
      <c r="T1601" s="32"/>
      <c r="U1601" s="32"/>
      <c r="V1601" s="32"/>
      <c r="W1601" s="20"/>
      <c r="X1601" s="20"/>
      <c r="Y1601" s="18"/>
      <c r="Z1601" s="20"/>
      <c r="AA1601" s="20"/>
      <c r="AB1601" s="19"/>
    </row>
    <row r="1602" spans="1:28" hidden="1" x14ac:dyDescent="0.25">
      <c r="A1602"/>
      <c r="F1602" s="21"/>
      <c r="G1602" s="21"/>
      <c r="H1602" s="21"/>
      <c r="I1602" s="21"/>
      <c r="J1602" s="22"/>
      <c r="K1602" s="21"/>
      <c r="L1602" s="21"/>
      <c r="M1602" s="21"/>
      <c r="N1602" s="21"/>
      <c r="O1602" s="21"/>
      <c r="P1602" s="21"/>
      <c r="Q1602" s="33"/>
      <c r="R1602" s="33"/>
      <c r="S1602" s="33"/>
      <c r="T1602" s="33"/>
      <c r="U1602" s="33"/>
      <c r="V1602" s="33"/>
      <c r="W1602" s="23"/>
      <c r="X1602" s="23"/>
      <c r="Y1602" s="21"/>
      <c r="Z1602" s="23"/>
      <c r="AA1602" s="23"/>
      <c r="AB1602" s="22"/>
    </row>
    <row r="1603" spans="1:28" hidden="1" x14ac:dyDescent="0.25">
      <c r="A1603"/>
      <c r="F1603" s="18"/>
      <c r="G1603" s="18"/>
      <c r="H1603" s="18"/>
      <c r="I1603" s="18"/>
      <c r="J1603" s="19"/>
      <c r="K1603" s="18"/>
      <c r="L1603" s="18"/>
      <c r="M1603" s="18"/>
      <c r="N1603" s="18"/>
      <c r="O1603" s="18"/>
      <c r="P1603" s="18"/>
      <c r="Q1603" s="32"/>
      <c r="R1603" s="32"/>
      <c r="S1603" s="32"/>
      <c r="T1603" s="32"/>
      <c r="U1603" s="32"/>
      <c r="V1603" s="32"/>
      <c r="W1603" s="20"/>
      <c r="X1603" s="20"/>
      <c r="Y1603" s="18"/>
      <c r="Z1603" s="20"/>
      <c r="AA1603" s="20"/>
      <c r="AB1603" s="19"/>
    </row>
    <row r="1604" spans="1:28" hidden="1" x14ac:dyDescent="0.25">
      <c r="A1604"/>
      <c r="F1604" s="21"/>
      <c r="G1604" s="21"/>
      <c r="H1604" s="21"/>
      <c r="I1604" s="21"/>
      <c r="J1604" s="22"/>
      <c r="K1604" s="21"/>
      <c r="L1604" s="21"/>
      <c r="M1604" s="21"/>
      <c r="N1604" s="21"/>
      <c r="O1604" s="21"/>
      <c r="P1604" s="21"/>
      <c r="Q1604" s="33"/>
      <c r="R1604" s="33"/>
      <c r="S1604" s="33"/>
      <c r="T1604" s="33"/>
      <c r="U1604" s="33"/>
      <c r="V1604" s="33"/>
      <c r="W1604" s="23"/>
      <c r="X1604" s="23"/>
      <c r="Y1604" s="21"/>
      <c r="Z1604" s="23"/>
      <c r="AA1604" s="23"/>
      <c r="AB1604" s="22"/>
    </row>
    <row r="1605" spans="1:28" hidden="1" x14ac:dyDescent="0.25">
      <c r="A1605"/>
      <c r="F1605" s="18"/>
      <c r="G1605" s="18"/>
      <c r="H1605" s="18"/>
      <c r="I1605" s="18"/>
      <c r="J1605" s="19"/>
      <c r="K1605" s="18"/>
      <c r="L1605" s="18"/>
      <c r="M1605" s="18"/>
      <c r="N1605" s="18"/>
      <c r="O1605" s="18"/>
      <c r="P1605" s="18"/>
      <c r="Q1605" s="32"/>
      <c r="R1605" s="32"/>
      <c r="S1605" s="32"/>
      <c r="T1605" s="32"/>
      <c r="U1605" s="32"/>
      <c r="V1605" s="32"/>
      <c r="W1605" s="20"/>
      <c r="X1605" s="20"/>
      <c r="Y1605" s="18"/>
      <c r="Z1605" s="20"/>
      <c r="AA1605" s="20"/>
      <c r="AB1605" s="19"/>
    </row>
    <row r="1606" spans="1:28" hidden="1" x14ac:dyDescent="0.25">
      <c r="A1606"/>
      <c r="F1606" s="21"/>
      <c r="G1606" s="21"/>
      <c r="H1606" s="21"/>
      <c r="I1606" s="21"/>
      <c r="J1606" s="22"/>
      <c r="K1606" s="21"/>
      <c r="L1606" s="21"/>
      <c r="M1606" s="21"/>
      <c r="N1606" s="21"/>
      <c r="O1606" s="21"/>
      <c r="P1606" s="21"/>
      <c r="Q1606" s="33"/>
      <c r="R1606" s="33"/>
      <c r="S1606" s="33"/>
      <c r="T1606" s="33"/>
      <c r="U1606" s="33"/>
      <c r="V1606" s="33"/>
      <c r="W1606" s="23"/>
      <c r="X1606" s="23"/>
      <c r="Y1606" s="21"/>
      <c r="Z1606" s="23"/>
      <c r="AA1606" s="23"/>
      <c r="AB1606" s="22"/>
    </row>
    <row r="1607" spans="1:28" hidden="1" x14ac:dyDescent="0.25">
      <c r="A1607"/>
      <c r="F1607" s="18"/>
      <c r="G1607" s="18"/>
      <c r="H1607" s="18"/>
      <c r="I1607" s="18"/>
      <c r="J1607" s="19"/>
      <c r="K1607" s="18"/>
      <c r="L1607" s="18"/>
      <c r="M1607" s="18"/>
      <c r="N1607" s="18"/>
      <c r="O1607" s="18"/>
      <c r="P1607" s="18"/>
      <c r="Q1607" s="32"/>
      <c r="R1607" s="32"/>
      <c r="S1607" s="32"/>
      <c r="T1607" s="32"/>
      <c r="U1607" s="32"/>
      <c r="V1607" s="32"/>
      <c r="W1607" s="20"/>
      <c r="X1607" s="20"/>
      <c r="Y1607" s="18"/>
      <c r="Z1607" s="20"/>
      <c r="AA1607" s="20"/>
      <c r="AB1607" s="19"/>
    </row>
    <row r="1608" spans="1:28" hidden="1" x14ac:dyDescent="0.25">
      <c r="A1608"/>
      <c r="F1608" s="21"/>
      <c r="G1608" s="21"/>
      <c r="H1608" s="21"/>
      <c r="I1608" s="21"/>
      <c r="J1608" s="22"/>
      <c r="K1608" s="21"/>
      <c r="L1608" s="21"/>
      <c r="M1608" s="21"/>
      <c r="N1608" s="21"/>
      <c r="O1608" s="21"/>
      <c r="P1608" s="21"/>
      <c r="Q1608" s="33"/>
      <c r="R1608" s="33"/>
      <c r="S1608" s="33"/>
      <c r="T1608" s="33"/>
      <c r="U1608" s="33"/>
      <c r="V1608" s="33"/>
      <c r="W1608" s="23"/>
      <c r="X1608" s="23"/>
      <c r="Y1608" s="21"/>
      <c r="Z1608" s="23"/>
      <c r="AA1608" s="23"/>
      <c r="AB1608" s="22"/>
    </row>
    <row r="1609" spans="1:28" hidden="1" x14ac:dyDescent="0.25">
      <c r="A1609"/>
      <c r="F1609" s="18"/>
      <c r="G1609" s="18"/>
      <c r="H1609" s="18"/>
      <c r="I1609" s="18"/>
      <c r="J1609" s="19"/>
      <c r="K1609" s="18"/>
      <c r="L1609" s="18"/>
      <c r="M1609" s="18"/>
      <c r="N1609" s="18"/>
      <c r="O1609" s="18"/>
      <c r="P1609" s="18"/>
      <c r="Q1609" s="32"/>
      <c r="R1609" s="32"/>
      <c r="S1609" s="32"/>
      <c r="T1609" s="32"/>
      <c r="U1609" s="32"/>
      <c r="V1609" s="32"/>
      <c r="W1609" s="20"/>
      <c r="X1609" s="20"/>
      <c r="Y1609" s="18"/>
      <c r="Z1609" s="20"/>
      <c r="AA1609" s="20"/>
      <c r="AB1609" s="19"/>
    </row>
    <row r="1610" spans="1:28" hidden="1" x14ac:dyDescent="0.25">
      <c r="A1610"/>
      <c r="F1610" s="21"/>
      <c r="G1610" s="21"/>
      <c r="H1610" s="21"/>
      <c r="I1610" s="21"/>
      <c r="J1610" s="22"/>
      <c r="K1610" s="21"/>
      <c r="L1610" s="21"/>
      <c r="M1610" s="21"/>
      <c r="N1610" s="21"/>
      <c r="O1610" s="21"/>
      <c r="P1610" s="21"/>
      <c r="Q1610" s="33"/>
      <c r="R1610" s="33"/>
      <c r="S1610" s="33"/>
      <c r="T1610" s="33"/>
      <c r="U1610" s="33"/>
      <c r="V1610" s="33"/>
      <c r="W1610" s="23"/>
      <c r="X1610" s="23"/>
      <c r="Y1610" s="21"/>
      <c r="Z1610" s="23"/>
      <c r="AA1610" s="23"/>
      <c r="AB1610" s="22"/>
    </row>
    <row r="1611" spans="1:28" hidden="1" x14ac:dyDescent="0.25">
      <c r="A1611"/>
      <c r="F1611" s="18"/>
      <c r="G1611" s="18"/>
      <c r="H1611" s="18"/>
      <c r="I1611" s="18"/>
      <c r="J1611" s="19"/>
      <c r="K1611" s="18"/>
      <c r="L1611" s="18"/>
      <c r="M1611" s="18"/>
      <c r="N1611" s="18"/>
      <c r="O1611" s="18"/>
      <c r="P1611" s="18"/>
      <c r="Q1611" s="32"/>
      <c r="R1611" s="32"/>
      <c r="S1611" s="32"/>
      <c r="T1611" s="32"/>
      <c r="U1611" s="32"/>
      <c r="V1611" s="32"/>
      <c r="W1611" s="20"/>
      <c r="X1611" s="20"/>
      <c r="Y1611" s="18"/>
      <c r="Z1611" s="20"/>
      <c r="AA1611" s="20"/>
      <c r="AB1611" s="19"/>
    </row>
    <row r="1612" spans="1:28" hidden="1" x14ac:dyDescent="0.25">
      <c r="A1612"/>
      <c r="F1612" s="21"/>
      <c r="G1612" s="21"/>
      <c r="H1612" s="21"/>
      <c r="I1612" s="21"/>
      <c r="J1612" s="22"/>
      <c r="K1612" s="21"/>
      <c r="L1612" s="21"/>
      <c r="M1612" s="21"/>
      <c r="N1612" s="21"/>
      <c r="O1612" s="21"/>
      <c r="P1612" s="21"/>
      <c r="Q1612" s="33"/>
      <c r="R1612" s="33"/>
      <c r="S1612" s="33"/>
      <c r="T1612" s="33"/>
      <c r="U1612" s="33"/>
      <c r="V1612" s="33"/>
      <c r="W1612" s="23"/>
      <c r="X1612" s="23"/>
      <c r="Y1612" s="21"/>
      <c r="Z1612" s="23"/>
      <c r="AA1612" s="23"/>
      <c r="AB1612" s="22"/>
    </row>
    <row r="1613" spans="1:28" hidden="1" x14ac:dyDescent="0.25">
      <c r="A1613"/>
      <c r="F1613" s="18"/>
      <c r="G1613" s="18"/>
      <c r="H1613" s="18"/>
      <c r="I1613" s="18"/>
      <c r="J1613" s="19"/>
      <c r="K1613" s="18"/>
      <c r="L1613" s="18"/>
      <c r="M1613" s="18"/>
      <c r="N1613" s="18"/>
      <c r="O1613" s="18"/>
      <c r="P1613" s="18"/>
      <c r="Q1613" s="32"/>
      <c r="R1613" s="32"/>
      <c r="S1613" s="32"/>
      <c r="T1613" s="32"/>
      <c r="U1613" s="32"/>
      <c r="V1613" s="32"/>
      <c r="W1613" s="20"/>
      <c r="X1613" s="20"/>
      <c r="Y1613" s="18"/>
      <c r="Z1613" s="20"/>
      <c r="AA1613" s="20"/>
      <c r="AB1613" s="19"/>
    </row>
    <row r="1614" spans="1:28" hidden="1" x14ac:dyDescent="0.25">
      <c r="A1614"/>
      <c r="F1614" s="21"/>
      <c r="G1614" s="21"/>
      <c r="H1614" s="21"/>
      <c r="I1614" s="21"/>
      <c r="J1614" s="22"/>
      <c r="K1614" s="21"/>
      <c r="L1614" s="21"/>
      <c r="M1614" s="21"/>
      <c r="N1614" s="21"/>
      <c r="O1614" s="21"/>
      <c r="P1614" s="21"/>
      <c r="Q1614" s="33"/>
      <c r="R1614" s="33"/>
      <c r="S1614" s="33"/>
      <c r="T1614" s="33"/>
      <c r="U1614" s="33"/>
      <c r="V1614" s="33"/>
      <c r="W1614" s="23"/>
      <c r="X1614" s="23"/>
      <c r="Y1614" s="21"/>
      <c r="Z1614" s="23"/>
      <c r="AA1614" s="23"/>
      <c r="AB1614" s="22"/>
    </row>
    <row r="1615" spans="1:28" hidden="1" x14ac:dyDescent="0.25">
      <c r="A1615"/>
      <c r="F1615" s="18"/>
      <c r="G1615" s="18"/>
      <c r="H1615" s="18"/>
      <c r="I1615" s="18"/>
      <c r="J1615" s="19"/>
      <c r="K1615" s="18"/>
      <c r="L1615" s="18"/>
      <c r="M1615" s="18"/>
      <c r="N1615" s="18"/>
      <c r="O1615" s="18"/>
      <c r="P1615" s="18"/>
      <c r="Q1615" s="32"/>
      <c r="R1615" s="32"/>
      <c r="S1615" s="32"/>
      <c r="T1615" s="32"/>
      <c r="U1615" s="32"/>
      <c r="V1615" s="32"/>
      <c r="W1615" s="20"/>
      <c r="X1615" s="20"/>
      <c r="Y1615" s="18"/>
      <c r="Z1615" s="20"/>
      <c r="AA1615" s="20"/>
      <c r="AB1615" s="19"/>
    </row>
    <row r="1616" spans="1:28" hidden="1" x14ac:dyDescent="0.25">
      <c r="A1616"/>
      <c r="F1616" s="21"/>
      <c r="G1616" s="21"/>
      <c r="H1616" s="21"/>
      <c r="I1616" s="21"/>
      <c r="J1616" s="22"/>
      <c r="K1616" s="21"/>
      <c r="L1616" s="21"/>
      <c r="M1616" s="21"/>
      <c r="N1616" s="21"/>
      <c r="O1616" s="21"/>
      <c r="P1616" s="21"/>
      <c r="Q1616" s="33"/>
      <c r="R1616" s="33"/>
      <c r="S1616" s="33"/>
      <c r="T1616" s="33"/>
      <c r="U1616" s="33"/>
      <c r="V1616" s="33"/>
      <c r="W1616" s="23"/>
      <c r="X1616" s="23"/>
      <c r="Y1616" s="21"/>
      <c r="Z1616" s="23"/>
      <c r="AA1616" s="23"/>
      <c r="AB1616" s="22"/>
    </row>
    <row r="1617" spans="1:28" hidden="1" x14ac:dyDescent="0.25">
      <c r="A1617"/>
      <c r="F1617" s="18"/>
      <c r="G1617" s="18"/>
      <c r="H1617" s="18"/>
      <c r="I1617" s="18"/>
      <c r="J1617" s="19"/>
      <c r="K1617" s="18"/>
      <c r="L1617" s="18"/>
      <c r="M1617" s="18"/>
      <c r="N1617" s="18"/>
      <c r="O1617" s="18"/>
      <c r="P1617" s="18"/>
      <c r="Q1617" s="32"/>
      <c r="R1617" s="32"/>
      <c r="S1617" s="32"/>
      <c r="T1617" s="32"/>
      <c r="U1617" s="32"/>
      <c r="V1617" s="32"/>
      <c r="W1617" s="20"/>
      <c r="X1617" s="20"/>
      <c r="Y1617" s="18"/>
      <c r="Z1617" s="20"/>
      <c r="AA1617" s="20"/>
      <c r="AB1617" s="19"/>
    </row>
    <row r="1618" spans="1:28" hidden="1" x14ac:dyDescent="0.25">
      <c r="A1618"/>
      <c r="F1618" s="21"/>
      <c r="G1618" s="21"/>
      <c r="H1618" s="21"/>
      <c r="I1618" s="21"/>
      <c r="J1618" s="22"/>
      <c r="K1618" s="21"/>
      <c r="L1618" s="21"/>
      <c r="M1618" s="21"/>
      <c r="N1618" s="21"/>
      <c r="O1618" s="21"/>
      <c r="P1618" s="21"/>
      <c r="Q1618" s="33"/>
      <c r="R1618" s="33"/>
      <c r="S1618" s="33"/>
      <c r="T1618" s="33"/>
      <c r="U1618" s="33"/>
      <c r="V1618" s="33"/>
      <c r="W1618" s="23"/>
      <c r="X1618" s="23"/>
      <c r="Y1618" s="21"/>
      <c r="Z1618" s="23"/>
      <c r="AA1618" s="23"/>
      <c r="AB1618" s="22"/>
    </row>
    <row r="1619" spans="1:28" hidden="1" x14ac:dyDescent="0.25">
      <c r="A1619"/>
      <c r="F1619" s="18"/>
      <c r="G1619" s="18"/>
      <c r="H1619" s="18"/>
      <c r="I1619" s="18"/>
      <c r="J1619" s="19"/>
      <c r="K1619" s="18"/>
      <c r="L1619" s="18"/>
      <c r="M1619" s="18"/>
      <c r="N1619" s="18"/>
      <c r="O1619" s="18"/>
      <c r="P1619" s="18"/>
      <c r="Q1619" s="32"/>
      <c r="R1619" s="32"/>
      <c r="S1619" s="32"/>
      <c r="T1619" s="32"/>
      <c r="U1619" s="32"/>
      <c r="V1619" s="32"/>
      <c r="W1619" s="20"/>
      <c r="X1619" s="20"/>
      <c r="Y1619" s="18"/>
      <c r="Z1619" s="20"/>
      <c r="AA1619" s="20"/>
      <c r="AB1619" s="19"/>
    </row>
    <row r="1620" spans="1:28" hidden="1" x14ac:dyDescent="0.25">
      <c r="A1620"/>
      <c r="F1620" s="21"/>
      <c r="G1620" s="21"/>
      <c r="H1620" s="21"/>
      <c r="I1620" s="21"/>
      <c r="J1620" s="22"/>
      <c r="K1620" s="21"/>
      <c r="L1620" s="21"/>
      <c r="M1620" s="21"/>
      <c r="N1620" s="21"/>
      <c r="O1620" s="21"/>
      <c r="P1620" s="21"/>
      <c r="Q1620" s="33"/>
      <c r="R1620" s="33"/>
      <c r="S1620" s="33"/>
      <c r="T1620" s="33"/>
      <c r="U1620" s="33"/>
      <c r="V1620" s="33"/>
      <c r="W1620" s="23"/>
      <c r="X1620" s="23"/>
      <c r="Y1620" s="21"/>
      <c r="Z1620" s="23"/>
      <c r="AA1620" s="23"/>
      <c r="AB1620" s="22"/>
    </row>
    <row r="1621" spans="1:28" hidden="1" x14ac:dyDescent="0.25">
      <c r="A1621"/>
      <c r="F1621" s="18"/>
      <c r="G1621" s="18"/>
      <c r="H1621" s="18"/>
      <c r="I1621" s="18"/>
      <c r="J1621" s="19"/>
      <c r="K1621" s="18"/>
      <c r="L1621" s="18"/>
      <c r="M1621" s="18"/>
      <c r="N1621" s="18"/>
      <c r="O1621" s="18"/>
      <c r="P1621" s="18"/>
      <c r="Q1621" s="32"/>
      <c r="R1621" s="32"/>
      <c r="S1621" s="32"/>
      <c r="T1621" s="32"/>
      <c r="U1621" s="32"/>
      <c r="V1621" s="32"/>
      <c r="W1621" s="20"/>
      <c r="X1621" s="20"/>
      <c r="Y1621" s="18"/>
      <c r="Z1621" s="20"/>
      <c r="AA1621" s="20"/>
      <c r="AB1621" s="19"/>
    </row>
    <row r="1622" spans="1:28" hidden="1" x14ac:dyDescent="0.25">
      <c r="A1622"/>
      <c r="F1622" s="21"/>
      <c r="G1622" s="21"/>
      <c r="H1622" s="21"/>
      <c r="I1622" s="21"/>
      <c r="J1622" s="22"/>
      <c r="K1622" s="21"/>
      <c r="L1622" s="21"/>
      <c r="M1622" s="21"/>
      <c r="N1622" s="21"/>
      <c r="O1622" s="21"/>
      <c r="P1622" s="21"/>
      <c r="Q1622" s="33"/>
      <c r="R1622" s="33"/>
      <c r="S1622" s="33"/>
      <c r="T1622" s="33"/>
      <c r="U1622" s="33"/>
      <c r="V1622" s="33"/>
      <c r="W1622" s="23"/>
      <c r="X1622" s="23"/>
      <c r="Y1622" s="21"/>
      <c r="Z1622" s="23"/>
      <c r="AA1622" s="23"/>
      <c r="AB1622" s="22"/>
    </row>
    <row r="1623" spans="1:28" hidden="1" x14ac:dyDescent="0.25">
      <c r="A1623"/>
      <c r="F1623" s="18"/>
      <c r="G1623" s="18"/>
      <c r="H1623" s="18"/>
      <c r="I1623" s="18"/>
      <c r="J1623" s="19"/>
      <c r="K1623" s="18"/>
      <c r="L1623" s="18"/>
      <c r="M1623" s="18"/>
      <c r="N1623" s="18"/>
      <c r="O1623" s="18"/>
      <c r="P1623" s="18"/>
      <c r="Q1623" s="32"/>
      <c r="R1623" s="32"/>
      <c r="S1623" s="32"/>
      <c r="T1623" s="32"/>
      <c r="U1623" s="32"/>
      <c r="V1623" s="32"/>
      <c r="W1623" s="20"/>
      <c r="X1623" s="20"/>
      <c r="Y1623" s="18"/>
      <c r="Z1623" s="20"/>
      <c r="AA1623" s="20"/>
      <c r="AB1623" s="19"/>
    </row>
    <row r="1624" spans="1:28" hidden="1" x14ac:dyDescent="0.25">
      <c r="A1624"/>
      <c r="F1624" s="21"/>
      <c r="G1624" s="21"/>
      <c r="H1624" s="21"/>
      <c r="I1624" s="21"/>
      <c r="J1624" s="22"/>
      <c r="K1624" s="21"/>
      <c r="L1624" s="21"/>
      <c r="M1624" s="21"/>
      <c r="N1624" s="21"/>
      <c r="O1624" s="21"/>
      <c r="P1624" s="21"/>
      <c r="Q1624" s="33"/>
      <c r="R1624" s="33"/>
      <c r="S1624" s="33"/>
      <c r="T1624" s="33"/>
      <c r="U1624" s="33"/>
      <c r="V1624" s="33"/>
      <c r="W1624" s="23"/>
      <c r="X1624" s="23"/>
      <c r="Y1624" s="21"/>
      <c r="Z1624" s="23"/>
      <c r="AA1624" s="23"/>
      <c r="AB1624" s="22"/>
    </row>
    <row r="1625" spans="1:28" hidden="1" x14ac:dyDescent="0.25">
      <c r="A1625"/>
      <c r="F1625" s="18"/>
      <c r="G1625" s="18"/>
      <c r="H1625" s="18"/>
      <c r="I1625" s="18"/>
      <c r="J1625" s="19"/>
      <c r="K1625" s="18"/>
      <c r="L1625" s="18"/>
      <c r="M1625" s="18"/>
      <c r="N1625" s="18"/>
      <c r="O1625" s="18"/>
      <c r="P1625" s="18"/>
      <c r="Q1625" s="32"/>
      <c r="R1625" s="32"/>
      <c r="S1625" s="32"/>
      <c r="T1625" s="32"/>
      <c r="U1625" s="32"/>
      <c r="V1625" s="32"/>
      <c r="W1625" s="20"/>
      <c r="X1625" s="20"/>
      <c r="Y1625" s="18"/>
      <c r="Z1625" s="20"/>
      <c r="AA1625" s="20"/>
      <c r="AB1625" s="19"/>
    </row>
    <row r="1626" spans="1:28" hidden="1" x14ac:dyDescent="0.25">
      <c r="A1626"/>
      <c r="F1626" s="21"/>
      <c r="G1626" s="21"/>
      <c r="H1626" s="21"/>
      <c r="I1626" s="21"/>
      <c r="J1626" s="22"/>
      <c r="K1626" s="21"/>
      <c r="L1626" s="21"/>
      <c r="M1626" s="21"/>
      <c r="N1626" s="21"/>
      <c r="O1626" s="21"/>
      <c r="P1626" s="21"/>
      <c r="Q1626" s="33"/>
      <c r="R1626" s="33"/>
      <c r="S1626" s="33"/>
      <c r="T1626" s="33"/>
      <c r="U1626" s="33"/>
      <c r="V1626" s="33"/>
      <c r="W1626" s="23"/>
      <c r="X1626" s="23"/>
      <c r="Y1626" s="21"/>
      <c r="Z1626" s="23"/>
      <c r="AA1626" s="23"/>
      <c r="AB1626" s="22"/>
    </row>
    <row r="1627" spans="1:28" hidden="1" x14ac:dyDescent="0.25">
      <c r="A1627"/>
      <c r="F1627" s="18"/>
      <c r="G1627" s="18"/>
      <c r="H1627" s="18"/>
      <c r="I1627" s="18"/>
      <c r="J1627" s="19"/>
      <c r="K1627" s="18"/>
      <c r="L1627" s="18"/>
      <c r="M1627" s="18"/>
      <c r="N1627" s="18"/>
      <c r="O1627" s="18"/>
      <c r="P1627" s="18"/>
      <c r="Q1627" s="32"/>
      <c r="R1627" s="32"/>
      <c r="S1627" s="32"/>
      <c r="T1627" s="32"/>
      <c r="U1627" s="32"/>
      <c r="V1627" s="32"/>
      <c r="W1627" s="20"/>
      <c r="X1627" s="20"/>
      <c r="Y1627" s="18"/>
      <c r="Z1627" s="20"/>
      <c r="AA1627" s="20"/>
      <c r="AB1627" s="19"/>
    </row>
    <row r="1628" spans="1:28" hidden="1" x14ac:dyDescent="0.25">
      <c r="A1628"/>
      <c r="F1628" s="21"/>
      <c r="G1628" s="21"/>
      <c r="H1628" s="21"/>
      <c r="I1628" s="21"/>
      <c r="J1628" s="22"/>
      <c r="K1628" s="21"/>
      <c r="L1628" s="21"/>
      <c r="M1628" s="21"/>
      <c r="N1628" s="21"/>
      <c r="O1628" s="21"/>
      <c r="P1628" s="21"/>
      <c r="Q1628" s="33"/>
      <c r="R1628" s="33"/>
      <c r="S1628" s="33"/>
      <c r="T1628" s="33"/>
      <c r="U1628" s="33"/>
      <c r="V1628" s="33"/>
      <c r="W1628" s="23"/>
      <c r="X1628" s="23"/>
      <c r="Y1628" s="21"/>
      <c r="Z1628" s="23"/>
      <c r="AA1628" s="23"/>
      <c r="AB1628" s="22"/>
    </row>
    <row r="1629" spans="1:28" hidden="1" x14ac:dyDescent="0.25">
      <c r="A1629"/>
      <c r="F1629" s="18"/>
      <c r="G1629" s="18"/>
      <c r="H1629" s="18"/>
      <c r="I1629" s="18"/>
      <c r="J1629" s="19"/>
      <c r="K1629" s="18"/>
      <c r="L1629" s="18"/>
      <c r="M1629" s="18"/>
      <c r="N1629" s="18"/>
      <c r="O1629" s="18"/>
      <c r="P1629" s="18"/>
      <c r="Q1629" s="32"/>
      <c r="R1629" s="32"/>
      <c r="S1629" s="32"/>
      <c r="T1629" s="32"/>
      <c r="U1629" s="32"/>
      <c r="V1629" s="32"/>
      <c r="W1629" s="20"/>
      <c r="X1629" s="20"/>
      <c r="Y1629" s="18"/>
      <c r="Z1629" s="20"/>
      <c r="AA1629" s="20"/>
      <c r="AB1629" s="19"/>
    </row>
    <row r="1630" spans="1:28" hidden="1" x14ac:dyDescent="0.25">
      <c r="A1630"/>
      <c r="F1630" s="21"/>
      <c r="G1630" s="21"/>
      <c r="H1630" s="21"/>
      <c r="I1630" s="21"/>
      <c r="J1630" s="22"/>
      <c r="K1630" s="21"/>
      <c r="L1630" s="21"/>
      <c r="M1630" s="21"/>
      <c r="N1630" s="21"/>
      <c r="O1630" s="21"/>
      <c r="P1630" s="21"/>
      <c r="Q1630" s="33"/>
      <c r="R1630" s="33"/>
      <c r="S1630" s="33"/>
      <c r="T1630" s="33"/>
      <c r="U1630" s="33"/>
      <c r="V1630" s="33"/>
      <c r="W1630" s="23"/>
      <c r="X1630" s="23"/>
      <c r="Y1630" s="21"/>
      <c r="Z1630" s="23"/>
      <c r="AA1630" s="23"/>
      <c r="AB1630" s="22"/>
    </row>
    <row r="1631" spans="1:28" hidden="1" x14ac:dyDescent="0.25">
      <c r="A1631"/>
      <c r="F1631" s="18"/>
      <c r="G1631" s="18"/>
      <c r="H1631" s="18"/>
      <c r="I1631" s="18"/>
      <c r="J1631" s="19"/>
      <c r="K1631" s="18"/>
      <c r="L1631" s="18"/>
      <c r="M1631" s="18"/>
      <c r="N1631" s="18"/>
      <c r="O1631" s="18"/>
      <c r="P1631" s="18"/>
      <c r="Q1631" s="32"/>
      <c r="R1631" s="32"/>
      <c r="S1631" s="32"/>
      <c r="T1631" s="32"/>
      <c r="U1631" s="32"/>
      <c r="V1631" s="32"/>
      <c r="W1631" s="20"/>
      <c r="X1631" s="20"/>
      <c r="Y1631" s="18"/>
      <c r="Z1631" s="20"/>
      <c r="AA1631" s="20"/>
      <c r="AB1631" s="19"/>
    </row>
    <row r="1632" spans="1:28" hidden="1" x14ac:dyDescent="0.25">
      <c r="A1632"/>
      <c r="F1632" s="21"/>
      <c r="G1632" s="21"/>
      <c r="H1632" s="21"/>
      <c r="I1632" s="21"/>
      <c r="J1632" s="22"/>
      <c r="K1632" s="21"/>
      <c r="L1632" s="21"/>
      <c r="M1632" s="21"/>
      <c r="N1632" s="21"/>
      <c r="O1632" s="21"/>
      <c r="P1632" s="21"/>
      <c r="Q1632" s="33"/>
      <c r="R1632" s="33"/>
      <c r="S1632" s="33"/>
      <c r="T1632" s="33"/>
      <c r="U1632" s="33"/>
      <c r="V1632" s="33"/>
      <c r="W1632" s="23"/>
      <c r="X1632" s="23"/>
      <c r="Y1632" s="21"/>
      <c r="Z1632" s="23"/>
      <c r="AA1632" s="23"/>
      <c r="AB1632" s="22"/>
    </row>
    <row r="1633" spans="1:28" hidden="1" x14ac:dyDescent="0.25">
      <c r="A1633"/>
      <c r="F1633" s="18"/>
      <c r="G1633" s="18"/>
      <c r="H1633" s="18"/>
      <c r="I1633" s="18"/>
      <c r="J1633" s="19"/>
      <c r="K1633" s="18"/>
      <c r="L1633" s="18"/>
      <c r="M1633" s="18"/>
      <c r="N1633" s="18"/>
      <c r="O1633" s="18"/>
      <c r="P1633" s="18"/>
      <c r="Q1633" s="32"/>
      <c r="R1633" s="32"/>
      <c r="S1633" s="32"/>
      <c r="T1633" s="32"/>
      <c r="U1633" s="32"/>
      <c r="V1633" s="32"/>
      <c r="W1633" s="20"/>
      <c r="X1633" s="20"/>
      <c r="Y1633" s="18"/>
      <c r="Z1633" s="20"/>
      <c r="AA1633" s="20"/>
      <c r="AB1633" s="19"/>
    </row>
    <row r="1634" spans="1:28" hidden="1" x14ac:dyDescent="0.25">
      <c r="A1634"/>
      <c r="F1634" s="21"/>
      <c r="G1634" s="21"/>
      <c r="H1634" s="21"/>
      <c r="I1634" s="21"/>
      <c r="J1634" s="22"/>
      <c r="K1634" s="21"/>
      <c r="L1634" s="21"/>
      <c r="M1634" s="21"/>
      <c r="N1634" s="21"/>
      <c r="O1634" s="21"/>
      <c r="P1634" s="21"/>
      <c r="Q1634" s="33"/>
      <c r="R1634" s="33"/>
      <c r="S1634" s="33"/>
      <c r="T1634" s="33"/>
      <c r="U1634" s="33"/>
      <c r="V1634" s="33"/>
      <c r="W1634" s="23"/>
      <c r="X1634" s="23"/>
      <c r="Y1634" s="21"/>
      <c r="Z1634" s="23"/>
      <c r="AA1634" s="23"/>
      <c r="AB1634" s="22"/>
    </row>
    <row r="1635" spans="1:28" hidden="1" x14ac:dyDescent="0.25">
      <c r="A1635"/>
      <c r="F1635" s="18"/>
      <c r="G1635" s="18"/>
      <c r="H1635" s="18"/>
      <c r="I1635" s="18"/>
      <c r="J1635" s="19"/>
      <c r="K1635" s="18"/>
      <c r="L1635" s="18"/>
      <c r="M1635" s="18"/>
      <c r="N1635" s="18"/>
      <c r="O1635" s="18"/>
      <c r="P1635" s="18"/>
      <c r="Q1635" s="32"/>
      <c r="R1635" s="32"/>
      <c r="S1635" s="32"/>
      <c r="T1635" s="32"/>
      <c r="U1635" s="32"/>
      <c r="V1635" s="32"/>
      <c r="W1635" s="20"/>
      <c r="X1635" s="20"/>
      <c r="Y1635" s="18"/>
      <c r="Z1635" s="20"/>
      <c r="AA1635" s="20"/>
      <c r="AB1635" s="19"/>
    </row>
    <row r="1636" spans="1:28" hidden="1" x14ac:dyDescent="0.25">
      <c r="A1636"/>
      <c r="F1636" s="21"/>
      <c r="G1636" s="21"/>
      <c r="H1636" s="21"/>
      <c r="I1636" s="21"/>
      <c r="J1636" s="22"/>
      <c r="K1636" s="21"/>
      <c r="L1636" s="21"/>
      <c r="M1636" s="21"/>
      <c r="N1636" s="21"/>
      <c r="O1636" s="21"/>
      <c r="P1636" s="21"/>
      <c r="Q1636" s="33"/>
      <c r="R1636" s="33"/>
      <c r="S1636" s="33"/>
      <c r="T1636" s="33"/>
      <c r="U1636" s="33"/>
      <c r="V1636" s="33"/>
      <c r="W1636" s="23"/>
      <c r="X1636" s="23"/>
      <c r="Y1636" s="21"/>
      <c r="Z1636" s="23"/>
      <c r="AA1636" s="23"/>
      <c r="AB1636" s="22"/>
    </row>
    <row r="1637" spans="1:28" hidden="1" x14ac:dyDescent="0.25">
      <c r="A1637"/>
      <c r="F1637" s="18"/>
      <c r="G1637" s="18"/>
      <c r="H1637" s="18"/>
      <c r="I1637" s="18"/>
      <c r="J1637" s="19"/>
      <c r="K1637" s="18"/>
      <c r="L1637" s="18"/>
      <c r="M1637" s="18"/>
      <c r="N1637" s="18"/>
      <c r="O1637" s="18"/>
      <c r="P1637" s="18"/>
      <c r="Q1637" s="32"/>
      <c r="R1637" s="32"/>
      <c r="S1637" s="32"/>
      <c r="T1637" s="32"/>
      <c r="U1637" s="32"/>
      <c r="V1637" s="32"/>
      <c r="W1637" s="20"/>
      <c r="X1637" s="20"/>
      <c r="Y1637" s="18"/>
      <c r="Z1637" s="20"/>
      <c r="AA1637" s="20"/>
      <c r="AB1637" s="19"/>
    </row>
    <row r="1638" spans="1:28" hidden="1" x14ac:dyDescent="0.25">
      <c r="A1638"/>
      <c r="F1638" s="21"/>
      <c r="G1638" s="21"/>
      <c r="H1638" s="21"/>
      <c r="I1638" s="21"/>
      <c r="J1638" s="22"/>
      <c r="K1638" s="21"/>
      <c r="L1638" s="21"/>
      <c r="M1638" s="21"/>
      <c r="N1638" s="21"/>
      <c r="O1638" s="21"/>
      <c r="P1638" s="21"/>
      <c r="Q1638" s="33"/>
      <c r="R1638" s="33"/>
      <c r="S1638" s="33"/>
      <c r="T1638" s="33"/>
      <c r="U1638" s="33"/>
      <c r="V1638" s="33"/>
      <c r="W1638" s="23"/>
      <c r="X1638" s="23"/>
      <c r="Y1638" s="21"/>
      <c r="Z1638" s="23"/>
      <c r="AA1638" s="23"/>
      <c r="AB1638" s="22"/>
    </row>
    <row r="1639" spans="1:28" hidden="1" x14ac:dyDescent="0.25">
      <c r="A1639"/>
      <c r="F1639" s="18"/>
      <c r="G1639" s="18"/>
      <c r="H1639" s="18"/>
      <c r="I1639" s="18"/>
      <c r="J1639" s="19"/>
      <c r="K1639" s="18"/>
      <c r="L1639" s="18"/>
      <c r="M1639" s="18"/>
      <c r="N1639" s="18"/>
      <c r="O1639" s="18"/>
      <c r="P1639" s="18"/>
      <c r="Q1639" s="32"/>
      <c r="R1639" s="32"/>
      <c r="S1639" s="32"/>
      <c r="T1639" s="32"/>
      <c r="U1639" s="32"/>
      <c r="V1639" s="32"/>
      <c r="W1639" s="20"/>
      <c r="X1639" s="20"/>
      <c r="Y1639" s="18"/>
      <c r="Z1639" s="20"/>
      <c r="AA1639" s="20"/>
      <c r="AB1639" s="19"/>
    </row>
    <row r="1640" spans="1:28" hidden="1" x14ac:dyDescent="0.25">
      <c r="A1640"/>
      <c r="F1640" s="21"/>
      <c r="G1640" s="21"/>
      <c r="H1640" s="21"/>
      <c r="I1640" s="21"/>
      <c r="J1640" s="22"/>
      <c r="K1640" s="21"/>
      <c r="L1640" s="21"/>
      <c r="M1640" s="21"/>
      <c r="N1640" s="21"/>
      <c r="O1640" s="21"/>
      <c r="P1640" s="21"/>
      <c r="Q1640" s="33"/>
      <c r="R1640" s="33"/>
      <c r="S1640" s="33"/>
      <c r="T1640" s="33"/>
      <c r="U1640" s="33"/>
      <c r="V1640" s="33"/>
      <c r="W1640" s="23"/>
      <c r="X1640" s="23"/>
      <c r="Y1640" s="21"/>
      <c r="Z1640" s="23"/>
      <c r="AA1640" s="23"/>
      <c r="AB1640" s="22"/>
    </row>
    <row r="1641" spans="1:28" hidden="1" x14ac:dyDescent="0.25">
      <c r="A1641"/>
      <c r="F1641" s="18"/>
      <c r="G1641" s="18"/>
      <c r="H1641" s="18"/>
      <c r="I1641" s="18"/>
      <c r="J1641" s="19"/>
      <c r="K1641" s="18"/>
      <c r="L1641" s="18"/>
      <c r="M1641" s="18"/>
      <c r="N1641" s="18"/>
      <c r="O1641" s="18"/>
      <c r="P1641" s="18"/>
      <c r="Q1641" s="32"/>
      <c r="R1641" s="32"/>
      <c r="S1641" s="32"/>
      <c r="T1641" s="32"/>
      <c r="U1641" s="32"/>
      <c r="V1641" s="32"/>
      <c r="W1641" s="20"/>
      <c r="X1641" s="20"/>
      <c r="Y1641" s="18"/>
      <c r="Z1641" s="20"/>
      <c r="AA1641" s="20"/>
      <c r="AB1641" s="19"/>
    </row>
    <row r="1642" spans="1:28" hidden="1" x14ac:dyDescent="0.25">
      <c r="A1642"/>
      <c r="F1642" s="21"/>
      <c r="G1642" s="21"/>
      <c r="H1642" s="21"/>
      <c r="I1642" s="21"/>
      <c r="J1642" s="22"/>
      <c r="K1642" s="21"/>
      <c r="L1642" s="21"/>
      <c r="M1642" s="21"/>
      <c r="N1642" s="21"/>
      <c r="O1642" s="21"/>
      <c r="P1642" s="21"/>
      <c r="Q1642" s="33"/>
      <c r="R1642" s="33"/>
      <c r="S1642" s="33"/>
      <c r="T1642" s="33"/>
      <c r="U1642" s="33"/>
      <c r="V1642" s="33"/>
      <c r="W1642" s="23"/>
      <c r="X1642" s="23"/>
      <c r="Y1642" s="21"/>
      <c r="Z1642" s="23"/>
      <c r="AA1642" s="23"/>
      <c r="AB1642" s="22"/>
    </row>
    <row r="1643" spans="1:28" hidden="1" x14ac:dyDescent="0.25">
      <c r="A1643"/>
      <c r="F1643" s="18"/>
      <c r="G1643" s="18"/>
      <c r="H1643" s="18"/>
      <c r="I1643" s="18"/>
      <c r="J1643" s="19"/>
      <c r="K1643" s="18"/>
      <c r="L1643" s="18"/>
      <c r="M1643" s="18"/>
      <c r="N1643" s="18"/>
      <c r="O1643" s="18"/>
      <c r="P1643" s="18"/>
      <c r="Q1643" s="32"/>
      <c r="R1643" s="32"/>
      <c r="S1643" s="32"/>
      <c r="T1643" s="32"/>
      <c r="U1643" s="32"/>
      <c r="V1643" s="32"/>
      <c r="W1643" s="20"/>
      <c r="X1643" s="20"/>
      <c r="Y1643" s="18"/>
      <c r="Z1643" s="20"/>
      <c r="AA1643" s="20"/>
      <c r="AB1643" s="19"/>
    </row>
    <row r="1644" spans="1:28" hidden="1" x14ac:dyDescent="0.25">
      <c r="A1644"/>
      <c r="F1644" s="21"/>
      <c r="G1644" s="21"/>
      <c r="H1644" s="21"/>
      <c r="I1644" s="21"/>
      <c r="J1644" s="22"/>
      <c r="K1644" s="21"/>
      <c r="L1644" s="21"/>
      <c r="M1644" s="21"/>
      <c r="N1644" s="21"/>
      <c r="O1644" s="21"/>
      <c r="P1644" s="21"/>
      <c r="Q1644" s="33"/>
      <c r="R1644" s="33"/>
      <c r="S1644" s="33"/>
      <c r="T1644" s="33"/>
      <c r="U1644" s="33"/>
      <c r="V1644" s="33"/>
      <c r="W1644" s="23"/>
      <c r="X1644" s="23"/>
      <c r="Y1644" s="21"/>
      <c r="Z1644" s="23"/>
      <c r="AA1644" s="23"/>
      <c r="AB1644" s="22"/>
    </row>
    <row r="1645" spans="1:28" hidden="1" x14ac:dyDescent="0.25">
      <c r="A1645"/>
      <c r="F1645" s="18"/>
      <c r="G1645" s="18"/>
      <c r="H1645" s="18"/>
      <c r="I1645" s="18"/>
      <c r="J1645" s="19"/>
      <c r="K1645" s="18"/>
      <c r="L1645" s="18"/>
      <c r="M1645" s="18"/>
      <c r="N1645" s="18"/>
      <c r="O1645" s="18"/>
      <c r="P1645" s="18"/>
      <c r="Q1645" s="32"/>
      <c r="R1645" s="32"/>
      <c r="S1645" s="32"/>
      <c r="T1645" s="32"/>
      <c r="U1645" s="32"/>
      <c r="V1645" s="32"/>
      <c r="W1645" s="20"/>
      <c r="X1645" s="20"/>
      <c r="Y1645" s="18"/>
      <c r="Z1645" s="20"/>
      <c r="AA1645" s="20"/>
      <c r="AB1645" s="19"/>
    </row>
    <row r="1646" spans="1:28" hidden="1" x14ac:dyDescent="0.25">
      <c r="A1646"/>
      <c r="F1646" s="21"/>
      <c r="G1646" s="21"/>
      <c r="H1646" s="21"/>
      <c r="I1646" s="21"/>
      <c r="J1646" s="22"/>
      <c r="K1646" s="21"/>
      <c r="L1646" s="21"/>
      <c r="M1646" s="21"/>
      <c r="N1646" s="21"/>
      <c r="O1646" s="21"/>
      <c r="P1646" s="21"/>
      <c r="Q1646" s="33"/>
      <c r="R1646" s="33"/>
      <c r="S1646" s="33"/>
      <c r="T1646" s="33"/>
      <c r="U1646" s="33"/>
      <c r="V1646" s="33"/>
      <c r="W1646" s="23"/>
      <c r="X1646" s="23"/>
      <c r="Y1646" s="21"/>
      <c r="Z1646" s="23"/>
      <c r="AA1646" s="23"/>
      <c r="AB1646" s="22"/>
    </row>
    <row r="1647" spans="1:28" hidden="1" x14ac:dyDescent="0.25">
      <c r="A1647"/>
      <c r="F1647" s="18"/>
      <c r="G1647" s="18"/>
      <c r="H1647" s="18"/>
      <c r="I1647" s="18"/>
      <c r="J1647" s="19"/>
      <c r="K1647" s="18"/>
      <c r="L1647" s="18"/>
      <c r="M1647" s="18"/>
      <c r="N1647" s="18"/>
      <c r="O1647" s="18"/>
      <c r="P1647" s="18"/>
      <c r="Q1647" s="32"/>
      <c r="R1647" s="32"/>
      <c r="S1647" s="32"/>
      <c r="T1647" s="32"/>
      <c r="U1647" s="32"/>
      <c r="V1647" s="32"/>
      <c r="W1647" s="20"/>
      <c r="X1647" s="20"/>
      <c r="Y1647" s="18"/>
      <c r="Z1647" s="20"/>
      <c r="AA1647" s="20"/>
      <c r="AB1647" s="19"/>
    </row>
    <row r="1648" spans="1:28" hidden="1" x14ac:dyDescent="0.25">
      <c r="A1648"/>
      <c r="F1648" s="21"/>
      <c r="G1648" s="21"/>
      <c r="H1648" s="21"/>
      <c r="I1648" s="21"/>
      <c r="J1648" s="22"/>
      <c r="K1648" s="21"/>
      <c r="L1648" s="21"/>
      <c r="M1648" s="21"/>
      <c r="N1648" s="21"/>
      <c r="O1648" s="21"/>
      <c r="P1648" s="21"/>
      <c r="Q1648" s="33"/>
      <c r="R1648" s="33"/>
      <c r="S1648" s="33"/>
      <c r="T1648" s="33"/>
      <c r="U1648" s="33"/>
      <c r="V1648" s="33"/>
      <c r="W1648" s="23"/>
      <c r="X1648" s="23"/>
      <c r="Y1648" s="21"/>
      <c r="Z1648" s="23"/>
      <c r="AA1648" s="23"/>
      <c r="AB1648" s="22"/>
    </row>
    <row r="1649" spans="1:28" hidden="1" x14ac:dyDescent="0.25">
      <c r="A1649"/>
      <c r="F1649" s="18"/>
      <c r="G1649" s="18"/>
      <c r="H1649" s="18"/>
      <c r="I1649" s="18"/>
      <c r="J1649" s="19"/>
      <c r="K1649" s="18"/>
      <c r="L1649" s="18"/>
      <c r="M1649" s="18"/>
      <c r="N1649" s="18"/>
      <c r="O1649" s="18"/>
      <c r="P1649" s="18"/>
      <c r="Q1649" s="32"/>
      <c r="R1649" s="32"/>
      <c r="S1649" s="32"/>
      <c r="T1649" s="32"/>
      <c r="U1649" s="32"/>
      <c r="V1649" s="32"/>
      <c r="W1649" s="20"/>
      <c r="X1649" s="20"/>
      <c r="Y1649" s="18"/>
      <c r="Z1649" s="20"/>
      <c r="AA1649" s="20"/>
      <c r="AB1649" s="19"/>
    </row>
    <row r="1650" spans="1:28" hidden="1" x14ac:dyDescent="0.25">
      <c r="A1650"/>
      <c r="F1650" s="21"/>
      <c r="G1650" s="21"/>
      <c r="H1650" s="21"/>
      <c r="I1650" s="21"/>
      <c r="J1650" s="22"/>
      <c r="K1650" s="21"/>
      <c r="L1650" s="21"/>
      <c r="M1650" s="21"/>
      <c r="N1650" s="21"/>
      <c r="O1650" s="21"/>
      <c r="P1650" s="21"/>
      <c r="Q1650" s="33"/>
      <c r="R1650" s="33"/>
      <c r="S1650" s="33"/>
      <c r="T1650" s="33"/>
      <c r="U1650" s="33"/>
      <c r="V1650" s="33"/>
      <c r="W1650" s="23"/>
      <c r="X1650" s="23"/>
      <c r="Y1650" s="21"/>
      <c r="Z1650" s="23"/>
      <c r="AA1650" s="23"/>
      <c r="AB1650" s="22"/>
    </row>
    <row r="1651" spans="1:28" hidden="1" x14ac:dyDescent="0.25">
      <c r="A1651"/>
      <c r="F1651" s="18"/>
      <c r="G1651" s="18"/>
      <c r="H1651" s="18"/>
      <c r="I1651" s="18"/>
      <c r="J1651" s="19"/>
      <c r="K1651" s="18"/>
      <c r="L1651" s="18"/>
      <c r="M1651" s="18"/>
      <c r="N1651" s="18"/>
      <c r="O1651" s="18"/>
      <c r="P1651" s="18"/>
      <c r="Q1651" s="32"/>
      <c r="R1651" s="32"/>
      <c r="S1651" s="32"/>
      <c r="T1651" s="32"/>
      <c r="U1651" s="32"/>
      <c r="V1651" s="32"/>
      <c r="W1651" s="20"/>
      <c r="X1651" s="20"/>
      <c r="Y1651" s="18"/>
      <c r="Z1651" s="20"/>
      <c r="AA1651" s="20"/>
      <c r="AB1651" s="19"/>
    </row>
    <row r="1652" spans="1:28" hidden="1" x14ac:dyDescent="0.25">
      <c r="A1652"/>
      <c r="F1652" s="21"/>
      <c r="G1652" s="21"/>
      <c r="H1652" s="21"/>
      <c r="I1652" s="21"/>
      <c r="J1652" s="22"/>
      <c r="K1652" s="21"/>
      <c r="L1652" s="21"/>
      <c r="M1652" s="21"/>
      <c r="N1652" s="21"/>
      <c r="O1652" s="21"/>
      <c r="P1652" s="21"/>
      <c r="Q1652" s="33"/>
      <c r="R1652" s="33"/>
      <c r="S1652" s="33"/>
      <c r="T1652" s="33"/>
      <c r="U1652" s="33"/>
      <c r="V1652" s="33"/>
      <c r="W1652" s="23"/>
      <c r="X1652" s="23"/>
      <c r="Y1652" s="21"/>
      <c r="Z1652" s="23"/>
      <c r="AA1652" s="23"/>
      <c r="AB1652" s="22"/>
    </row>
    <row r="1653" spans="1:28" hidden="1" x14ac:dyDescent="0.25">
      <c r="A1653"/>
      <c r="F1653" s="18"/>
      <c r="G1653" s="18"/>
      <c r="H1653" s="18"/>
      <c r="I1653" s="18"/>
      <c r="J1653" s="19"/>
      <c r="K1653" s="18"/>
      <c r="L1653" s="18"/>
      <c r="M1653" s="18"/>
      <c r="N1653" s="18"/>
      <c r="O1653" s="18"/>
      <c r="P1653" s="18"/>
      <c r="Q1653" s="32"/>
      <c r="R1653" s="32"/>
      <c r="S1653" s="32"/>
      <c r="T1653" s="32"/>
      <c r="U1653" s="32"/>
      <c r="V1653" s="32"/>
      <c r="W1653" s="20"/>
      <c r="X1653" s="20"/>
      <c r="Y1653" s="18"/>
      <c r="Z1653" s="20"/>
      <c r="AA1653" s="20"/>
      <c r="AB1653" s="19"/>
    </row>
    <row r="1654" spans="1:28" hidden="1" x14ac:dyDescent="0.25">
      <c r="A1654"/>
      <c r="F1654" s="21"/>
      <c r="G1654" s="21"/>
      <c r="H1654" s="21"/>
      <c r="I1654" s="21"/>
      <c r="J1654" s="22"/>
      <c r="K1654" s="21"/>
      <c r="L1654" s="21"/>
      <c r="M1654" s="21"/>
      <c r="N1654" s="21"/>
      <c r="O1654" s="21"/>
      <c r="P1654" s="21"/>
      <c r="Q1654" s="33"/>
      <c r="R1654" s="33"/>
      <c r="S1654" s="33"/>
      <c r="T1654" s="33"/>
      <c r="U1654" s="33"/>
      <c r="V1654" s="33"/>
      <c r="W1654" s="23"/>
      <c r="X1654" s="23"/>
      <c r="Y1654" s="21"/>
      <c r="Z1654" s="23"/>
      <c r="AA1654" s="23"/>
      <c r="AB1654" s="22"/>
    </row>
    <row r="1655" spans="1:28" hidden="1" x14ac:dyDescent="0.25">
      <c r="A1655"/>
      <c r="F1655" s="18"/>
      <c r="G1655" s="18"/>
      <c r="H1655" s="18"/>
      <c r="I1655" s="18"/>
      <c r="J1655" s="19"/>
      <c r="K1655" s="18"/>
      <c r="L1655" s="18"/>
      <c r="M1655" s="18"/>
      <c r="N1655" s="18"/>
      <c r="O1655" s="18"/>
      <c r="P1655" s="18"/>
      <c r="Q1655" s="32"/>
      <c r="R1655" s="32"/>
      <c r="S1655" s="32"/>
      <c r="T1655" s="32"/>
      <c r="U1655" s="32"/>
      <c r="V1655" s="32"/>
      <c r="W1655" s="20"/>
      <c r="X1655" s="20"/>
      <c r="Y1655" s="18"/>
      <c r="Z1655" s="20"/>
      <c r="AA1655" s="20"/>
      <c r="AB1655" s="19"/>
    </row>
    <row r="1656" spans="1:28" hidden="1" x14ac:dyDescent="0.25">
      <c r="A1656"/>
      <c r="F1656" s="21"/>
      <c r="G1656" s="21"/>
      <c r="H1656" s="21"/>
      <c r="I1656" s="21"/>
      <c r="J1656" s="22"/>
      <c r="K1656" s="21"/>
      <c r="L1656" s="21"/>
      <c r="M1656" s="21"/>
      <c r="N1656" s="21"/>
      <c r="O1656" s="21"/>
      <c r="P1656" s="21"/>
      <c r="Q1656" s="33"/>
      <c r="R1656" s="33"/>
      <c r="S1656" s="33"/>
      <c r="T1656" s="33"/>
      <c r="U1656" s="33"/>
      <c r="V1656" s="33"/>
      <c r="W1656" s="23"/>
      <c r="X1656" s="23"/>
      <c r="Y1656" s="21"/>
      <c r="Z1656" s="23"/>
      <c r="AA1656" s="23"/>
      <c r="AB1656" s="22"/>
    </row>
    <row r="1657" spans="1:28" hidden="1" x14ac:dyDescent="0.25">
      <c r="A1657"/>
      <c r="F1657" s="18"/>
      <c r="G1657" s="18"/>
      <c r="H1657" s="18"/>
      <c r="I1657" s="18"/>
      <c r="J1657" s="19"/>
      <c r="K1657" s="18"/>
      <c r="L1657" s="18"/>
      <c r="M1657" s="18"/>
      <c r="N1657" s="18"/>
      <c r="O1657" s="18"/>
      <c r="P1657" s="18"/>
      <c r="Q1657" s="32"/>
      <c r="R1657" s="32"/>
      <c r="S1657" s="32"/>
      <c r="T1657" s="32"/>
      <c r="U1657" s="32"/>
      <c r="V1657" s="32"/>
      <c r="W1657" s="20"/>
      <c r="X1657" s="20"/>
      <c r="Y1657" s="18"/>
      <c r="Z1657" s="20"/>
      <c r="AA1657" s="20"/>
      <c r="AB1657" s="19"/>
    </row>
    <row r="1658" spans="1:28" hidden="1" x14ac:dyDescent="0.25">
      <c r="A1658"/>
      <c r="F1658" s="21"/>
      <c r="G1658" s="21"/>
      <c r="H1658" s="21"/>
      <c r="I1658" s="21"/>
      <c r="J1658" s="22"/>
      <c r="K1658" s="21"/>
      <c r="L1658" s="21"/>
      <c r="M1658" s="21"/>
      <c r="N1658" s="21"/>
      <c r="O1658" s="21"/>
      <c r="P1658" s="21"/>
      <c r="Q1658" s="33"/>
      <c r="R1658" s="33"/>
      <c r="S1658" s="33"/>
      <c r="T1658" s="33"/>
      <c r="U1658" s="33"/>
      <c r="V1658" s="33"/>
      <c r="W1658" s="23"/>
      <c r="X1658" s="23"/>
      <c r="Y1658" s="21"/>
      <c r="Z1658" s="23"/>
      <c r="AA1658" s="23"/>
      <c r="AB1658" s="22"/>
    </row>
    <row r="1659" spans="1:28" hidden="1" x14ac:dyDescent="0.25">
      <c r="A1659"/>
      <c r="F1659" s="18"/>
      <c r="G1659" s="18"/>
      <c r="H1659" s="18"/>
      <c r="I1659" s="18"/>
      <c r="J1659" s="19"/>
      <c r="K1659" s="18"/>
      <c r="L1659" s="18"/>
      <c r="M1659" s="18"/>
      <c r="N1659" s="18"/>
      <c r="O1659" s="18"/>
      <c r="P1659" s="18"/>
      <c r="Q1659" s="32"/>
      <c r="R1659" s="32"/>
      <c r="S1659" s="32"/>
      <c r="T1659" s="32"/>
      <c r="U1659" s="32"/>
      <c r="V1659" s="32"/>
      <c r="W1659" s="20"/>
      <c r="X1659" s="20"/>
      <c r="Y1659" s="18"/>
      <c r="Z1659" s="20"/>
      <c r="AA1659" s="20"/>
      <c r="AB1659" s="19"/>
    </row>
    <row r="1660" spans="1:28" hidden="1" x14ac:dyDescent="0.25">
      <c r="A1660"/>
      <c r="F1660" s="21"/>
      <c r="G1660" s="21"/>
      <c r="H1660" s="21"/>
      <c r="I1660" s="21"/>
      <c r="J1660" s="22"/>
      <c r="K1660" s="21"/>
      <c r="L1660" s="21"/>
      <c r="M1660" s="21"/>
      <c r="N1660" s="21"/>
      <c r="O1660" s="21"/>
      <c r="P1660" s="21"/>
      <c r="Q1660" s="33"/>
      <c r="R1660" s="33"/>
      <c r="S1660" s="33"/>
      <c r="T1660" s="33"/>
      <c r="U1660" s="33"/>
      <c r="V1660" s="33"/>
      <c r="W1660" s="23"/>
      <c r="X1660" s="23"/>
      <c r="Y1660" s="21"/>
      <c r="Z1660" s="23"/>
      <c r="AA1660" s="23"/>
      <c r="AB1660" s="22"/>
    </row>
    <row r="1661" spans="1:28" hidden="1" x14ac:dyDescent="0.25">
      <c r="A1661"/>
      <c r="F1661" s="18"/>
      <c r="G1661" s="18"/>
      <c r="H1661" s="18"/>
      <c r="I1661" s="18"/>
      <c r="J1661" s="19"/>
      <c r="K1661" s="18"/>
      <c r="L1661" s="18"/>
      <c r="M1661" s="18"/>
      <c r="N1661" s="18"/>
      <c r="O1661" s="18"/>
      <c r="P1661" s="18"/>
      <c r="Q1661" s="32"/>
      <c r="R1661" s="32"/>
      <c r="S1661" s="32"/>
      <c r="T1661" s="32"/>
      <c r="U1661" s="32"/>
      <c r="V1661" s="32"/>
      <c r="W1661" s="20"/>
      <c r="X1661" s="20"/>
      <c r="Y1661" s="18"/>
      <c r="Z1661" s="20"/>
      <c r="AA1661" s="20"/>
      <c r="AB1661" s="19"/>
    </row>
    <row r="1662" spans="1:28" hidden="1" x14ac:dyDescent="0.25">
      <c r="A1662"/>
      <c r="F1662" s="21"/>
      <c r="G1662" s="21"/>
      <c r="H1662" s="21"/>
      <c r="I1662" s="21"/>
      <c r="J1662" s="22"/>
      <c r="K1662" s="21"/>
      <c r="L1662" s="21"/>
      <c r="M1662" s="21"/>
      <c r="N1662" s="21"/>
      <c r="O1662" s="21"/>
      <c r="P1662" s="21"/>
      <c r="Q1662" s="33"/>
      <c r="R1662" s="33"/>
      <c r="S1662" s="33"/>
      <c r="T1662" s="33"/>
      <c r="U1662" s="33"/>
      <c r="V1662" s="33"/>
      <c r="W1662" s="23"/>
      <c r="X1662" s="23"/>
      <c r="Y1662" s="21"/>
      <c r="Z1662" s="23"/>
      <c r="AA1662" s="23"/>
      <c r="AB1662" s="22"/>
    </row>
    <row r="1663" spans="1:28" hidden="1" x14ac:dyDescent="0.25">
      <c r="A1663"/>
      <c r="F1663" s="18"/>
      <c r="G1663" s="18"/>
      <c r="H1663" s="18"/>
      <c r="I1663" s="18"/>
      <c r="J1663" s="19"/>
      <c r="K1663" s="18"/>
      <c r="L1663" s="18"/>
      <c r="M1663" s="18"/>
      <c r="N1663" s="18"/>
      <c r="O1663" s="18"/>
      <c r="P1663" s="18"/>
      <c r="Q1663" s="32"/>
      <c r="R1663" s="32"/>
      <c r="S1663" s="32"/>
      <c r="T1663" s="32"/>
      <c r="U1663" s="32"/>
      <c r="V1663" s="32"/>
      <c r="W1663" s="20"/>
      <c r="X1663" s="20"/>
      <c r="Y1663" s="18"/>
      <c r="Z1663" s="20"/>
      <c r="AA1663" s="20"/>
      <c r="AB1663" s="19"/>
    </row>
    <row r="1664" spans="1:28" hidden="1" x14ac:dyDescent="0.25">
      <c r="A1664"/>
      <c r="F1664" s="21"/>
      <c r="G1664" s="21"/>
      <c r="H1664" s="21"/>
      <c r="I1664" s="21"/>
      <c r="J1664" s="22"/>
      <c r="K1664" s="21"/>
      <c r="L1664" s="21"/>
      <c r="M1664" s="21"/>
      <c r="N1664" s="21"/>
      <c r="O1664" s="21"/>
      <c r="P1664" s="21"/>
      <c r="Q1664" s="33"/>
      <c r="R1664" s="33"/>
      <c r="S1664" s="33"/>
      <c r="T1664" s="33"/>
      <c r="U1664" s="33"/>
      <c r="V1664" s="33"/>
      <c r="W1664" s="23"/>
      <c r="X1664" s="23"/>
      <c r="Y1664" s="21"/>
      <c r="Z1664" s="23"/>
      <c r="AA1664" s="23"/>
      <c r="AB1664" s="22"/>
    </row>
    <row r="1665" spans="1:28" hidden="1" x14ac:dyDescent="0.25">
      <c r="A1665"/>
      <c r="F1665" s="18"/>
      <c r="G1665" s="18"/>
      <c r="H1665" s="18"/>
      <c r="I1665" s="18"/>
      <c r="J1665" s="19"/>
      <c r="K1665" s="18"/>
      <c r="L1665" s="18"/>
      <c r="M1665" s="18"/>
      <c r="N1665" s="18"/>
      <c r="O1665" s="18"/>
      <c r="P1665" s="18"/>
      <c r="Q1665" s="32"/>
      <c r="R1665" s="32"/>
      <c r="S1665" s="32"/>
      <c r="T1665" s="32"/>
      <c r="U1665" s="32"/>
      <c r="V1665" s="32"/>
      <c r="W1665" s="20"/>
      <c r="X1665" s="20"/>
      <c r="Y1665" s="18"/>
      <c r="Z1665" s="20"/>
      <c r="AA1665" s="20"/>
      <c r="AB1665" s="19"/>
    </row>
    <row r="1666" spans="1:28" hidden="1" x14ac:dyDescent="0.25">
      <c r="A1666"/>
      <c r="F1666" s="21"/>
      <c r="G1666" s="21"/>
      <c r="H1666" s="21"/>
      <c r="I1666" s="21"/>
      <c r="J1666" s="22"/>
      <c r="K1666" s="21"/>
      <c r="L1666" s="21"/>
      <c r="M1666" s="21"/>
      <c r="N1666" s="21"/>
      <c r="O1666" s="21"/>
      <c r="P1666" s="21"/>
      <c r="Q1666" s="33"/>
      <c r="R1666" s="33"/>
      <c r="S1666" s="33"/>
      <c r="T1666" s="33"/>
      <c r="U1666" s="33"/>
      <c r="V1666" s="33"/>
      <c r="W1666" s="23"/>
      <c r="X1666" s="23"/>
      <c r="Y1666" s="21"/>
      <c r="Z1666" s="23"/>
      <c r="AA1666" s="23"/>
      <c r="AB1666" s="22"/>
    </row>
    <row r="1667" spans="1:28" hidden="1" x14ac:dyDescent="0.25">
      <c r="A1667"/>
      <c r="F1667" s="18"/>
      <c r="G1667" s="18"/>
      <c r="H1667" s="18"/>
      <c r="I1667" s="18"/>
      <c r="J1667" s="19"/>
      <c r="K1667" s="18"/>
      <c r="L1667" s="18"/>
      <c r="M1667" s="18"/>
      <c r="N1667" s="18"/>
      <c r="O1667" s="18"/>
      <c r="P1667" s="18"/>
      <c r="Q1667" s="32"/>
      <c r="R1667" s="32"/>
      <c r="S1667" s="32"/>
      <c r="T1667" s="32"/>
      <c r="U1667" s="32"/>
      <c r="V1667" s="32"/>
      <c r="W1667" s="20"/>
      <c r="X1667" s="20"/>
      <c r="Y1667" s="18"/>
      <c r="Z1667" s="20"/>
      <c r="AA1667" s="20"/>
      <c r="AB1667" s="19"/>
    </row>
    <row r="1668" spans="1:28" hidden="1" x14ac:dyDescent="0.25">
      <c r="A1668"/>
      <c r="F1668" s="21"/>
      <c r="G1668" s="21"/>
      <c r="H1668" s="21"/>
      <c r="I1668" s="21"/>
      <c r="J1668" s="22"/>
      <c r="K1668" s="21"/>
      <c r="L1668" s="21"/>
      <c r="M1668" s="21"/>
      <c r="N1668" s="21"/>
      <c r="O1668" s="21"/>
      <c r="P1668" s="21"/>
      <c r="Q1668" s="33"/>
      <c r="R1668" s="33"/>
      <c r="S1668" s="33"/>
      <c r="T1668" s="33"/>
      <c r="U1668" s="33"/>
      <c r="V1668" s="33"/>
      <c r="W1668" s="23"/>
      <c r="X1668" s="23"/>
      <c r="Y1668" s="21"/>
      <c r="Z1668" s="23"/>
      <c r="AA1668" s="23"/>
      <c r="AB1668" s="22"/>
    </row>
    <row r="1669" spans="1:28" hidden="1" x14ac:dyDescent="0.25">
      <c r="A1669"/>
      <c r="F1669" s="18"/>
      <c r="G1669" s="18"/>
      <c r="H1669" s="18"/>
      <c r="I1669" s="18"/>
      <c r="J1669" s="19"/>
      <c r="K1669" s="18"/>
      <c r="L1669" s="18"/>
      <c r="M1669" s="18"/>
      <c r="N1669" s="18"/>
      <c r="O1669" s="18"/>
      <c r="P1669" s="18"/>
      <c r="Q1669" s="32"/>
      <c r="R1669" s="32"/>
      <c r="S1669" s="32"/>
      <c r="T1669" s="32"/>
      <c r="U1669" s="32"/>
      <c r="V1669" s="32"/>
      <c r="W1669" s="20"/>
      <c r="X1669" s="20"/>
      <c r="Y1669" s="18"/>
      <c r="Z1669" s="20"/>
      <c r="AA1669" s="20"/>
      <c r="AB1669" s="19"/>
    </row>
    <row r="1670" spans="1:28" hidden="1" x14ac:dyDescent="0.25">
      <c r="A1670"/>
      <c r="F1670" s="21"/>
      <c r="G1670" s="21"/>
      <c r="H1670" s="21"/>
      <c r="I1670" s="21"/>
      <c r="J1670" s="22"/>
      <c r="K1670" s="21"/>
      <c r="L1670" s="21"/>
      <c r="M1670" s="21"/>
      <c r="N1670" s="21"/>
      <c r="O1670" s="21"/>
      <c r="P1670" s="21"/>
      <c r="Q1670" s="33"/>
      <c r="R1670" s="33"/>
      <c r="S1670" s="33"/>
      <c r="T1670" s="33"/>
      <c r="U1670" s="33"/>
      <c r="V1670" s="33"/>
      <c r="W1670" s="23"/>
      <c r="X1670" s="23"/>
      <c r="Y1670" s="21"/>
      <c r="Z1670" s="23"/>
      <c r="AA1670" s="23"/>
      <c r="AB1670" s="22"/>
    </row>
    <row r="1671" spans="1:28" hidden="1" x14ac:dyDescent="0.25">
      <c r="A1671"/>
      <c r="F1671" s="18"/>
      <c r="G1671" s="18"/>
      <c r="H1671" s="18"/>
      <c r="I1671" s="18"/>
      <c r="J1671" s="19"/>
      <c r="K1671" s="18"/>
      <c r="L1671" s="18"/>
      <c r="M1671" s="18"/>
      <c r="N1671" s="18"/>
      <c r="O1671" s="18"/>
      <c r="P1671" s="18"/>
      <c r="Q1671" s="32"/>
      <c r="R1671" s="32"/>
      <c r="S1671" s="32"/>
      <c r="T1671" s="32"/>
      <c r="U1671" s="32"/>
      <c r="V1671" s="32"/>
      <c r="W1671" s="20"/>
      <c r="X1671" s="20"/>
      <c r="Y1671" s="18"/>
      <c r="Z1671" s="20"/>
      <c r="AA1671" s="20"/>
      <c r="AB1671" s="19"/>
    </row>
    <row r="1672" spans="1:28" hidden="1" x14ac:dyDescent="0.25">
      <c r="A1672"/>
      <c r="F1672" s="21"/>
      <c r="G1672" s="21"/>
      <c r="H1672" s="21"/>
      <c r="I1672" s="21"/>
      <c r="J1672" s="22"/>
      <c r="K1672" s="21"/>
      <c r="L1672" s="21"/>
      <c r="M1672" s="21"/>
      <c r="N1672" s="21"/>
      <c r="O1672" s="21"/>
      <c r="P1672" s="21"/>
      <c r="Q1672" s="33"/>
      <c r="R1672" s="33"/>
      <c r="S1672" s="33"/>
      <c r="T1672" s="33"/>
      <c r="U1672" s="33"/>
      <c r="V1672" s="33"/>
      <c r="W1672" s="23"/>
      <c r="X1672" s="23"/>
      <c r="Y1672" s="21"/>
      <c r="Z1672" s="23"/>
      <c r="AA1672" s="23"/>
      <c r="AB1672" s="22"/>
    </row>
    <row r="1673" spans="1:28" hidden="1" x14ac:dyDescent="0.25">
      <c r="A1673"/>
      <c r="F1673" s="18"/>
      <c r="G1673" s="18"/>
      <c r="H1673" s="18"/>
      <c r="I1673" s="18"/>
      <c r="J1673" s="19"/>
      <c r="K1673" s="18"/>
      <c r="L1673" s="18"/>
      <c r="M1673" s="18"/>
      <c r="N1673" s="18"/>
      <c r="O1673" s="18"/>
      <c r="P1673" s="18"/>
      <c r="Q1673" s="32"/>
      <c r="R1673" s="32"/>
      <c r="S1673" s="32"/>
      <c r="T1673" s="32"/>
      <c r="U1673" s="32"/>
      <c r="V1673" s="32"/>
      <c r="W1673" s="20"/>
      <c r="X1673" s="20"/>
      <c r="Y1673" s="18"/>
      <c r="Z1673" s="20"/>
      <c r="AA1673" s="20"/>
      <c r="AB1673" s="19"/>
    </row>
    <row r="1674" spans="1:28" hidden="1" x14ac:dyDescent="0.25">
      <c r="A1674"/>
      <c r="F1674" s="21"/>
      <c r="G1674" s="21"/>
      <c r="H1674" s="21"/>
      <c r="I1674" s="21"/>
      <c r="J1674" s="22"/>
      <c r="K1674" s="21"/>
      <c r="L1674" s="21"/>
      <c r="M1674" s="21"/>
      <c r="N1674" s="21"/>
      <c r="O1674" s="21"/>
      <c r="P1674" s="21"/>
      <c r="Q1674" s="33"/>
      <c r="R1674" s="33"/>
      <c r="S1674" s="33"/>
      <c r="T1674" s="33"/>
      <c r="U1674" s="33"/>
      <c r="V1674" s="33"/>
      <c r="W1674" s="23"/>
      <c r="X1674" s="23"/>
      <c r="Y1674" s="21"/>
      <c r="Z1674" s="23"/>
      <c r="AA1674" s="23"/>
      <c r="AB1674" s="22"/>
    </row>
    <row r="1675" spans="1:28" hidden="1" x14ac:dyDescent="0.25">
      <c r="A1675"/>
      <c r="F1675" s="18"/>
      <c r="G1675" s="18"/>
      <c r="H1675" s="18"/>
      <c r="I1675" s="18"/>
      <c r="J1675" s="19"/>
      <c r="K1675" s="18"/>
      <c r="L1675" s="18"/>
      <c r="M1675" s="18"/>
      <c r="N1675" s="18"/>
      <c r="O1675" s="18"/>
      <c r="P1675" s="18"/>
      <c r="Q1675" s="32"/>
      <c r="R1675" s="32"/>
      <c r="S1675" s="32"/>
      <c r="T1675" s="32"/>
      <c r="U1675" s="32"/>
      <c r="V1675" s="32"/>
      <c r="W1675" s="20"/>
      <c r="X1675" s="20"/>
      <c r="Y1675" s="18"/>
      <c r="Z1675" s="20"/>
      <c r="AA1675" s="20"/>
      <c r="AB1675" s="19"/>
    </row>
    <row r="1676" spans="1:28" hidden="1" x14ac:dyDescent="0.25">
      <c r="A1676"/>
      <c r="F1676" s="21"/>
      <c r="G1676" s="21"/>
      <c r="H1676" s="21"/>
      <c r="I1676" s="21"/>
      <c r="J1676" s="22"/>
      <c r="K1676" s="21"/>
      <c r="L1676" s="21"/>
      <c r="M1676" s="21"/>
      <c r="N1676" s="21"/>
      <c r="O1676" s="21"/>
      <c r="P1676" s="21"/>
      <c r="Q1676" s="33"/>
      <c r="R1676" s="33"/>
      <c r="S1676" s="33"/>
      <c r="T1676" s="33"/>
      <c r="U1676" s="33"/>
      <c r="V1676" s="33"/>
      <c r="W1676" s="23"/>
      <c r="X1676" s="23"/>
      <c r="Y1676" s="21"/>
      <c r="Z1676" s="23"/>
      <c r="AA1676" s="23"/>
      <c r="AB1676" s="22"/>
    </row>
    <row r="1677" spans="1:28" hidden="1" x14ac:dyDescent="0.25">
      <c r="A1677"/>
      <c r="F1677" s="18"/>
      <c r="G1677" s="18"/>
      <c r="H1677" s="18"/>
      <c r="I1677" s="18"/>
      <c r="J1677" s="19"/>
      <c r="K1677" s="18"/>
      <c r="L1677" s="18"/>
      <c r="M1677" s="18"/>
      <c r="N1677" s="18"/>
      <c r="O1677" s="18"/>
      <c r="P1677" s="18"/>
      <c r="Q1677" s="32"/>
      <c r="R1677" s="32"/>
      <c r="S1677" s="32"/>
      <c r="T1677" s="32"/>
      <c r="U1677" s="32"/>
      <c r="V1677" s="32"/>
      <c r="W1677" s="20"/>
      <c r="X1677" s="20"/>
      <c r="Y1677" s="18"/>
      <c r="Z1677" s="20"/>
      <c r="AA1677" s="20"/>
      <c r="AB1677" s="19"/>
    </row>
    <row r="1678" spans="1:28" hidden="1" x14ac:dyDescent="0.25">
      <c r="A1678"/>
      <c r="F1678" s="21"/>
      <c r="G1678" s="21"/>
      <c r="H1678" s="21"/>
      <c r="I1678" s="21"/>
      <c r="J1678" s="22"/>
      <c r="K1678" s="21"/>
      <c r="L1678" s="21"/>
      <c r="M1678" s="21"/>
      <c r="N1678" s="21"/>
      <c r="O1678" s="21"/>
      <c r="P1678" s="21"/>
      <c r="Q1678" s="33"/>
      <c r="R1678" s="33"/>
      <c r="S1678" s="33"/>
      <c r="T1678" s="33"/>
      <c r="U1678" s="33"/>
      <c r="V1678" s="33"/>
      <c r="W1678" s="23"/>
      <c r="X1678" s="23"/>
      <c r="Y1678" s="21"/>
      <c r="Z1678" s="23"/>
      <c r="AA1678" s="23"/>
      <c r="AB1678" s="22"/>
    </row>
    <row r="1679" spans="1:28" hidden="1" x14ac:dyDescent="0.25">
      <c r="A1679"/>
      <c r="F1679" s="18"/>
      <c r="G1679" s="18"/>
      <c r="H1679" s="18"/>
      <c r="I1679" s="18"/>
      <c r="J1679" s="19"/>
      <c r="K1679" s="18"/>
      <c r="L1679" s="18"/>
      <c r="M1679" s="18"/>
      <c r="N1679" s="18"/>
      <c r="O1679" s="18"/>
      <c r="P1679" s="18"/>
      <c r="Q1679" s="32"/>
      <c r="R1679" s="32"/>
      <c r="S1679" s="32"/>
      <c r="T1679" s="32"/>
      <c r="U1679" s="32"/>
      <c r="V1679" s="32"/>
      <c r="W1679" s="20"/>
      <c r="X1679" s="20"/>
      <c r="Y1679" s="18"/>
      <c r="Z1679" s="20"/>
      <c r="AA1679" s="20"/>
      <c r="AB1679" s="19"/>
    </row>
    <row r="1680" spans="1:28" hidden="1" x14ac:dyDescent="0.25">
      <c r="A1680"/>
      <c r="F1680" s="21"/>
      <c r="G1680" s="21"/>
      <c r="H1680" s="21"/>
      <c r="I1680" s="21"/>
      <c r="J1680" s="22"/>
      <c r="K1680" s="21"/>
      <c r="L1680" s="21"/>
      <c r="M1680" s="21"/>
      <c r="N1680" s="21"/>
      <c r="O1680" s="21"/>
      <c r="P1680" s="21"/>
      <c r="Q1680" s="33"/>
      <c r="R1680" s="33"/>
      <c r="S1680" s="33"/>
      <c r="T1680" s="33"/>
      <c r="U1680" s="33"/>
      <c r="V1680" s="33"/>
      <c r="W1680" s="23"/>
      <c r="X1680" s="23"/>
      <c r="Y1680" s="21"/>
      <c r="Z1680" s="23"/>
      <c r="AA1680" s="23"/>
      <c r="AB1680" s="22"/>
    </row>
    <row r="1681" spans="1:28" hidden="1" x14ac:dyDescent="0.25">
      <c r="A1681"/>
      <c r="F1681" s="18"/>
      <c r="G1681" s="18"/>
      <c r="H1681" s="18"/>
      <c r="I1681" s="18"/>
      <c r="J1681" s="19"/>
      <c r="K1681" s="18"/>
      <c r="L1681" s="18"/>
      <c r="M1681" s="18"/>
      <c r="N1681" s="18"/>
      <c r="O1681" s="18"/>
      <c r="P1681" s="18"/>
      <c r="Q1681" s="32"/>
      <c r="R1681" s="32"/>
      <c r="S1681" s="32"/>
      <c r="T1681" s="32"/>
      <c r="U1681" s="32"/>
      <c r="V1681" s="32"/>
      <c r="W1681" s="20"/>
      <c r="X1681" s="20"/>
      <c r="Y1681" s="18"/>
      <c r="Z1681" s="20"/>
      <c r="AA1681" s="20"/>
      <c r="AB1681" s="19"/>
    </row>
    <row r="1682" spans="1:28" hidden="1" x14ac:dyDescent="0.25">
      <c r="A1682"/>
      <c r="F1682" s="21"/>
      <c r="G1682" s="21"/>
      <c r="H1682" s="21"/>
      <c r="I1682" s="21"/>
      <c r="J1682" s="22"/>
      <c r="K1682" s="21"/>
      <c r="L1682" s="21"/>
      <c r="M1682" s="21"/>
      <c r="N1682" s="21"/>
      <c r="O1682" s="21"/>
      <c r="P1682" s="21"/>
      <c r="Q1682" s="33"/>
      <c r="R1682" s="33"/>
      <c r="S1682" s="33"/>
      <c r="T1682" s="33"/>
      <c r="U1682" s="33"/>
      <c r="V1682" s="33"/>
      <c r="W1682" s="23"/>
      <c r="X1682" s="23"/>
      <c r="Y1682" s="21"/>
      <c r="Z1682" s="23"/>
      <c r="AA1682" s="23"/>
      <c r="AB1682" s="22"/>
    </row>
    <row r="1683" spans="1:28" hidden="1" x14ac:dyDescent="0.25">
      <c r="A1683"/>
      <c r="F1683" s="18"/>
      <c r="G1683" s="18"/>
      <c r="H1683" s="18"/>
      <c r="I1683" s="18"/>
      <c r="J1683" s="19"/>
      <c r="K1683" s="18"/>
      <c r="L1683" s="18"/>
      <c r="M1683" s="18"/>
      <c r="N1683" s="18"/>
      <c r="O1683" s="18"/>
      <c r="P1683" s="18"/>
      <c r="Q1683" s="32"/>
      <c r="R1683" s="32"/>
      <c r="S1683" s="32"/>
      <c r="T1683" s="32"/>
      <c r="U1683" s="32"/>
      <c r="V1683" s="32"/>
      <c r="W1683" s="20"/>
      <c r="X1683" s="20"/>
      <c r="Y1683" s="18"/>
      <c r="Z1683" s="20"/>
      <c r="AA1683" s="20"/>
      <c r="AB1683" s="19"/>
    </row>
    <row r="1684" spans="1:28" hidden="1" x14ac:dyDescent="0.25">
      <c r="A1684"/>
      <c r="F1684" s="21"/>
      <c r="G1684" s="21"/>
      <c r="H1684" s="21"/>
      <c r="I1684" s="21"/>
      <c r="J1684" s="22"/>
      <c r="K1684" s="21"/>
      <c r="L1684" s="21"/>
      <c r="M1684" s="21"/>
      <c r="N1684" s="21"/>
      <c r="O1684" s="21"/>
      <c r="P1684" s="21"/>
      <c r="Q1684" s="33"/>
      <c r="R1684" s="33"/>
      <c r="S1684" s="33"/>
      <c r="T1684" s="33"/>
      <c r="U1684" s="33"/>
      <c r="V1684" s="33"/>
      <c r="W1684" s="23"/>
      <c r="X1684" s="23"/>
      <c r="Y1684" s="21"/>
      <c r="Z1684" s="23"/>
      <c r="AA1684" s="23"/>
      <c r="AB1684" s="22"/>
    </row>
    <row r="1685" spans="1:28" hidden="1" x14ac:dyDescent="0.25">
      <c r="A1685"/>
      <c r="F1685" s="18"/>
      <c r="G1685" s="18"/>
      <c r="H1685" s="18"/>
      <c r="I1685" s="18"/>
      <c r="J1685" s="19"/>
      <c r="K1685" s="18"/>
      <c r="L1685" s="18"/>
      <c r="M1685" s="18"/>
      <c r="N1685" s="18"/>
      <c r="O1685" s="18"/>
      <c r="P1685" s="18"/>
      <c r="Q1685" s="32"/>
      <c r="R1685" s="32"/>
      <c r="S1685" s="32"/>
      <c r="T1685" s="32"/>
      <c r="U1685" s="32"/>
      <c r="V1685" s="32"/>
      <c r="W1685" s="20"/>
      <c r="X1685" s="20"/>
      <c r="Y1685" s="18"/>
      <c r="Z1685" s="20"/>
      <c r="AA1685" s="20"/>
      <c r="AB1685" s="19"/>
    </row>
  </sheetData>
  <autoFilter ref="A1:AB1685">
    <filterColumn colId="0">
      <filters>
        <filter val="Biopet"/>
      </filters>
    </filterColumn>
  </autoFilter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606"/>
  <sheetViews>
    <sheetView topLeftCell="C1" workbookViewId="0">
      <selection activeCell="E1" sqref="E1:H1048576"/>
    </sheetView>
  </sheetViews>
  <sheetFormatPr defaultRowHeight="15" x14ac:dyDescent="0.25"/>
  <cols>
    <col min="19" max="19" width="25" bestFit="1" customWidth="1"/>
  </cols>
  <sheetData>
    <row r="1" spans="1:20" s="1" customFormat="1" x14ac:dyDescent="0.25">
      <c r="A1" s="1" t="s">
        <v>822</v>
      </c>
      <c r="B1" s="1" t="s">
        <v>3</v>
      </c>
      <c r="C1" s="1" t="s">
        <v>819</v>
      </c>
      <c r="E1" s="1" t="s">
        <v>822</v>
      </c>
      <c r="F1" s="1" t="s">
        <v>3</v>
      </c>
      <c r="G1" s="1" t="s">
        <v>828</v>
      </c>
      <c r="H1" s="1" t="s">
        <v>829</v>
      </c>
      <c r="I1" s="1" t="s">
        <v>830</v>
      </c>
      <c r="K1" s="1" t="s">
        <v>822</v>
      </c>
      <c r="L1" s="1" t="s">
        <v>10</v>
      </c>
      <c r="M1" s="1" t="s">
        <v>818</v>
      </c>
      <c r="N1" s="1" t="s">
        <v>5234</v>
      </c>
      <c r="O1" s="1" t="s">
        <v>5235</v>
      </c>
      <c r="S1" s="1" t="s">
        <v>0</v>
      </c>
      <c r="T1" s="1" t="s">
        <v>19074</v>
      </c>
    </row>
    <row r="2" spans="1:20" x14ac:dyDescent="0.25">
      <c r="A2">
        <v>1</v>
      </c>
      <c r="B2" t="s">
        <v>280</v>
      </c>
      <c r="C2" t="s">
        <v>823</v>
      </c>
      <c r="E2">
        <v>1</v>
      </c>
      <c r="F2" t="s">
        <v>280</v>
      </c>
      <c r="G2" t="s">
        <v>831</v>
      </c>
      <c r="H2" t="s">
        <v>832</v>
      </c>
      <c r="I2">
        <v>1058</v>
      </c>
      <c r="K2">
        <v>570099000001</v>
      </c>
      <c r="L2" t="s">
        <v>5236</v>
      </c>
      <c r="M2" t="s">
        <v>5237</v>
      </c>
      <c r="N2" t="s">
        <v>5237</v>
      </c>
      <c r="O2" t="s">
        <v>5237</v>
      </c>
      <c r="S2" t="s">
        <v>349</v>
      </c>
      <c r="T2" s="9">
        <v>0.89443284535778167</v>
      </c>
    </row>
    <row r="3" spans="1:20" x14ac:dyDescent="0.25">
      <c r="A3">
        <v>2</v>
      </c>
      <c r="B3" t="s">
        <v>824</v>
      </c>
      <c r="C3" t="s">
        <v>823</v>
      </c>
      <c r="E3">
        <v>2</v>
      </c>
      <c r="F3" t="s">
        <v>824</v>
      </c>
      <c r="G3" t="s">
        <v>833</v>
      </c>
      <c r="H3" t="s">
        <v>832</v>
      </c>
      <c r="I3">
        <v>1058</v>
      </c>
      <c r="K3">
        <v>3001010000001</v>
      </c>
      <c r="L3" t="s">
        <v>5238</v>
      </c>
      <c r="M3" t="s">
        <v>5237</v>
      </c>
      <c r="N3" t="s">
        <v>1900</v>
      </c>
      <c r="O3" t="s">
        <v>5239</v>
      </c>
      <c r="S3" t="s">
        <v>736</v>
      </c>
      <c r="T3" s="9">
        <v>0.78458817531181579</v>
      </c>
    </row>
    <row r="4" spans="1:20" x14ac:dyDescent="0.25">
      <c r="A4">
        <v>3</v>
      </c>
      <c r="B4" t="s">
        <v>239</v>
      </c>
      <c r="C4" t="s">
        <v>823</v>
      </c>
      <c r="E4">
        <v>3</v>
      </c>
      <c r="F4" t="s">
        <v>239</v>
      </c>
      <c r="G4" t="s">
        <v>834</v>
      </c>
      <c r="H4" t="s">
        <v>832</v>
      </c>
      <c r="I4">
        <v>1058</v>
      </c>
      <c r="K4">
        <v>3009014091004</v>
      </c>
      <c r="L4" t="s">
        <v>5240</v>
      </c>
      <c r="M4" t="s">
        <v>5241</v>
      </c>
      <c r="N4" t="s">
        <v>5242</v>
      </c>
      <c r="O4" t="s">
        <v>5243</v>
      </c>
      <c r="S4" t="s">
        <v>732</v>
      </c>
      <c r="T4" s="9">
        <v>0.78749999999999998</v>
      </c>
    </row>
    <row r="5" spans="1:20" x14ac:dyDescent="0.25">
      <c r="A5">
        <v>5</v>
      </c>
      <c r="B5" t="s">
        <v>263</v>
      </c>
      <c r="C5" t="s">
        <v>823</v>
      </c>
      <c r="E5">
        <v>5</v>
      </c>
      <c r="F5" t="s">
        <v>263</v>
      </c>
      <c r="G5" t="s">
        <v>835</v>
      </c>
      <c r="H5" t="s">
        <v>836</v>
      </c>
      <c r="I5">
        <v>1058</v>
      </c>
      <c r="K5">
        <v>3013400040005</v>
      </c>
      <c r="L5" t="s">
        <v>5244</v>
      </c>
      <c r="M5" t="s">
        <v>5237</v>
      </c>
      <c r="N5" t="s">
        <v>1900</v>
      </c>
      <c r="O5" t="s">
        <v>5239</v>
      </c>
      <c r="S5" t="s">
        <v>380</v>
      </c>
      <c r="T5" s="9">
        <v>0.83156409828032574</v>
      </c>
    </row>
    <row r="6" spans="1:20" x14ac:dyDescent="0.25">
      <c r="A6">
        <v>6</v>
      </c>
      <c r="B6" t="s">
        <v>303</v>
      </c>
      <c r="C6" t="s">
        <v>823</v>
      </c>
      <c r="E6">
        <v>6</v>
      </c>
      <c r="F6" t="s">
        <v>303</v>
      </c>
      <c r="G6" t="s">
        <v>837</v>
      </c>
      <c r="H6" t="s">
        <v>838</v>
      </c>
      <c r="I6">
        <v>1058</v>
      </c>
      <c r="K6">
        <v>5700990040001</v>
      </c>
      <c r="L6" t="s">
        <v>5245</v>
      </c>
      <c r="M6" t="s">
        <v>5237</v>
      </c>
      <c r="N6" t="s">
        <v>5237</v>
      </c>
      <c r="O6" t="s">
        <v>5237</v>
      </c>
      <c r="S6" t="s">
        <v>722</v>
      </c>
      <c r="T6" s="9">
        <v>0.78979195701991567</v>
      </c>
    </row>
    <row r="7" spans="1:20" x14ac:dyDescent="0.25">
      <c r="A7">
        <v>8</v>
      </c>
      <c r="B7" t="s">
        <v>262</v>
      </c>
      <c r="C7" t="s">
        <v>823</v>
      </c>
      <c r="E7">
        <v>8</v>
      </c>
      <c r="F7" t="s">
        <v>262</v>
      </c>
      <c r="G7" t="s">
        <v>839</v>
      </c>
      <c r="H7" t="s">
        <v>832</v>
      </c>
      <c r="I7">
        <v>1058</v>
      </c>
      <c r="K7">
        <v>5700990093000</v>
      </c>
      <c r="L7" t="s">
        <v>5246</v>
      </c>
      <c r="M7" t="s">
        <v>5237</v>
      </c>
      <c r="N7" t="s">
        <v>5237</v>
      </c>
      <c r="O7" t="s">
        <v>5237</v>
      </c>
      <c r="S7" t="s">
        <v>10561</v>
      </c>
      <c r="T7" s="9">
        <v>0.80104367849334535</v>
      </c>
    </row>
    <row r="8" spans="1:20" x14ac:dyDescent="0.25">
      <c r="A8">
        <v>9</v>
      </c>
      <c r="B8" t="s">
        <v>825</v>
      </c>
      <c r="C8" t="s">
        <v>823</v>
      </c>
      <c r="E8">
        <v>9</v>
      </c>
      <c r="F8" t="s">
        <v>825</v>
      </c>
      <c r="G8" t="s">
        <v>840</v>
      </c>
      <c r="H8" t="s">
        <v>832</v>
      </c>
      <c r="I8">
        <v>1058</v>
      </c>
      <c r="K8">
        <v>5700990093002</v>
      </c>
      <c r="L8" t="s">
        <v>5247</v>
      </c>
      <c r="M8" t="s">
        <v>5237</v>
      </c>
      <c r="N8" t="s">
        <v>5237</v>
      </c>
      <c r="O8" t="s">
        <v>5237</v>
      </c>
      <c r="S8" t="s">
        <v>10408</v>
      </c>
      <c r="T8" s="9">
        <v>0.75716301236073391</v>
      </c>
    </row>
    <row r="9" spans="1:20" x14ac:dyDescent="0.25">
      <c r="A9">
        <v>14</v>
      </c>
      <c r="B9" t="s">
        <v>826</v>
      </c>
      <c r="C9" t="s">
        <v>823</v>
      </c>
      <c r="E9">
        <v>14</v>
      </c>
      <c r="F9" t="s">
        <v>826</v>
      </c>
      <c r="G9" t="s">
        <v>841</v>
      </c>
      <c r="H9" t="s">
        <v>842</v>
      </c>
      <c r="I9">
        <v>1058</v>
      </c>
      <c r="K9">
        <v>5800990005028</v>
      </c>
      <c r="L9" t="s">
        <v>5248</v>
      </c>
      <c r="M9" t="s">
        <v>5237</v>
      </c>
      <c r="N9" t="s">
        <v>5237</v>
      </c>
      <c r="O9" t="s">
        <v>5237</v>
      </c>
      <c r="S9" t="s">
        <v>5241</v>
      </c>
      <c r="T9" s="9">
        <v>0.83254902541355214</v>
      </c>
    </row>
    <row r="10" spans="1:20" x14ac:dyDescent="0.25">
      <c r="A10">
        <v>125</v>
      </c>
      <c r="B10" t="s">
        <v>323</v>
      </c>
      <c r="C10" t="s">
        <v>823</v>
      </c>
      <c r="E10">
        <v>20</v>
      </c>
      <c r="F10" t="s">
        <v>843</v>
      </c>
      <c r="G10" t="s">
        <v>844</v>
      </c>
      <c r="H10" t="s">
        <v>832</v>
      </c>
      <c r="I10">
        <v>1058</v>
      </c>
      <c r="K10">
        <v>5809900090303</v>
      </c>
      <c r="L10" t="s">
        <v>5249</v>
      </c>
      <c r="M10" t="s">
        <v>5237</v>
      </c>
      <c r="N10" t="s">
        <v>5237</v>
      </c>
      <c r="O10" t="s">
        <v>5237</v>
      </c>
      <c r="S10" t="s">
        <v>10372</v>
      </c>
      <c r="T10" s="9">
        <v>0.80053470896044887</v>
      </c>
    </row>
    <row r="11" spans="1:20" x14ac:dyDescent="0.25">
      <c r="A11">
        <v>2230</v>
      </c>
      <c r="B11" t="s">
        <v>827</v>
      </c>
      <c r="C11" t="s">
        <v>823</v>
      </c>
      <c r="E11">
        <v>21</v>
      </c>
      <c r="F11" t="s">
        <v>845</v>
      </c>
      <c r="G11" t="s">
        <v>846</v>
      </c>
      <c r="H11" t="s">
        <v>832</v>
      </c>
      <c r="I11">
        <v>1058</v>
      </c>
      <c r="K11">
        <v>5900990089001</v>
      </c>
      <c r="L11" t="s">
        <v>5250</v>
      </c>
      <c r="M11" t="s">
        <v>5237</v>
      </c>
      <c r="N11" t="s">
        <v>5237</v>
      </c>
      <c r="O11" t="s">
        <v>5237</v>
      </c>
      <c r="S11" t="s">
        <v>5495</v>
      </c>
      <c r="T11" s="9">
        <v>0.77569110980723854</v>
      </c>
    </row>
    <row r="12" spans="1:20" x14ac:dyDescent="0.25">
      <c r="E12">
        <v>22</v>
      </c>
      <c r="F12" t="s">
        <v>847</v>
      </c>
      <c r="G12" t="s">
        <v>848</v>
      </c>
      <c r="H12" t="s">
        <v>849</v>
      </c>
      <c r="I12">
        <v>1058</v>
      </c>
      <c r="K12">
        <v>9086000050002</v>
      </c>
      <c r="L12" t="s">
        <v>5251</v>
      </c>
      <c r="M12" t="s">
        <v>5237</v>
      </c>
      <c r="N12" t="s">
        <v>5237</v>
      </c>
      <c r="O12" t="s">
        <v>5237</v>
      </c>
      <c r="S12" t="s">
        <v>242</v>
      </c>
      <c r="T12" s="9">
        <v>0.79575017793482439</v>
      </c>
    </row>
    <row r="13" spans="1:20" x14ac:dyDescent="0.25">
      <c r="E13">
        <v>23</v>
      </c>
      <c r="F13" t="s">
        <v>850</v>
      </c>
      <c r="G13" t="s">
        <v>851</v>
      </c>
      <c r="H13" t="s">
        <v>832</v>
      </c>
      <c r="I13">
        <v>1058</v>
      </c>
      <c r="K13">
        <v>10000000000000</v>
      </c>
      <c r="L13" t="s">
        <v>5252</v>
      </c>
      <c r="M13" t="s">
        <v>5237</v>
      </c>
      <c r="N13" t="s">
        <v>5237</v>
      </c>
      <c r="O13" t="s">
        <v>5237</v>
      </c>
    </row>
    <row r="14" spans="1:20" x14ac:dyDescent="0.25">
      <c r="E14">
        <v>24</v>
      </c>
      <c r="F14" t="s">
        <v>852</v>
      </c>
      <c r="G14" t="s">
        <v>853</v>
      </c>
      <c r="H14" t="s">
        <v>854</v>
      </c>
      <c r="I14">
        <v>1058</v>
      </c>
      <c r="K14">
        <v>10000000000001</v>
      </c>
      <c r="L14" t="s">
        <v>5253</v>
      </c>
      <c r="M14" t="s">
        <v>5237</v>
      </c>
      <c r="N14" t="s">
        <v>5237</v>
      </c>
      <c r="O14" t="s">
        <v>5237</v>
      </c>
      <c r="S14" t="s">
        <v>19075</v>
      </c>
    </row>
    <row r="15" spans="1:20" x14ac:dyDescent="0.25">
      <c r="E15">
        <v>25</v>
      </c>
      <c r="F15" t="s">
        <v>855</v>
      </c>
      <c r="G15" t="s">
        <v>856</v>
      </c>
      <c r="H15" t="s">
        <v>832</v>
      </c>
      <c r="I15">
        <v>1058</v>
      </c>
      <c r="K15">
        <v>10000000000002</v>
      </c>
      <c r="L15" t="s">
        <v>5254</v>
      </c>
      <c r="M15" t="s">
        <v>5237</v>
      </c>
      <c r="N15" t="s">
        <v>5237</v>
      </c>
      <c r="O15" t="s">
        <v>5237</v>
      </c>
    </row>
    <row r="16" spans="1:20" x14ac:dyDescent="0.25">
      <c r="E16">
        <v>26</v>
      </c>
      <c r="F16" t="s">
        <v>857</v>
      </c>
      <c r="G16" t="s">
        <v>858</v>
      </c>
      <c r="H16" t="s">
        <v>859</v>
      </c>
      <c r="I16">
        <v>1058</v>
      </c>
      <c r="K16">
        <v>10000000000003</v>
      </c>
      <c r="L16" t="s">
        <v>5255</v>
      </c>
      <c r="M16" t="s">
        <v>5237</v>
      </c>
      <c r="N16" t="s">
        <v>5237</v>
      </c>
      <c r="O16" t="s">
        <v>5237</v>
      </c>
    </row>
    <row r="17" spans="5:15" x14ac:dyDescent="0.25">
      <c r="E17">
        <v>27</v>
      </c>
      <c r="F17" t="s">
        <v>114</v>
      </c>
      <c r="G17" t="s">
        <v>860</v>
      </c>
      <c r="H17" t="s">
        <v>838</v>
      </c>
      <c r="I17">
        <v>1058</v>
      </c>
      <c r="K17">
        <v>10000070200001</v>
      </c>
      <c r="L17" t="s">
        <v>5256</v>
      </c>
      <c r="M17" t="s">
        <v>5237</v>
      </c>
      <c r="N17" t="s">
        <v>5237</v>
      </c>
      <c r="O17" t="s">
        <v>5237</v>
      </c>
    </row>
    <row r="18" spans="5:15" x14ac:dyDescent="0.25">
      <c r="E18">
        <v>28</v>
      </c>
      <c r="F18" t="s">
        <v>861</v>
      </c>
      <c r="G18" t="s">
        <v>862</v>
      </c>
      <c r="H18" t="s">
        <v>832</v>
      </c>
      <c r="I18">
        <v>1058</v>
      </c>
      <c r="K18">
        <v>10000070200002</v>
      </c>
      <c r="L18" t="s">
        <v>5257</v>
      </c>
      <c r="M18" t="s">
        <v>5237</v>
      </c>
      <c r="N18" t="s">
        <v>5237</v>
      </c>
      <c r="O18" t="s">
        <v>5237</v>
      </c>
    </row>
    <row r="19" spans="5:15" x14ac:dyDescent="0.25">
      <c r="E19">
        <v>29</v>
      </c>
      <c r="F19" t="s">
        <v>863</v>
      </c>
      <c r="G19" t="s">
        <v>864</v>
      </c>
      <c r="H19" t="s">
        <v>832</v>
      </c>
      <c r="I19">
        <v>1058</v>
      </c>
      <c r="K19">
        <v>10000070200003</v>
      </c>
      <c r="L19" t="s">
        <v>5258</v>
      </c>
      <c r="M19" t="s">
        <v>5237</v>
      </c>
      <c r="N19" t="s">
        <v>5237</v>
      </c>
      <c r="O19" t="s">
        <v>5237</v>
      </c>
    </row>
    <row r="20" spans="5:15" x14ac:dyDescent="0.25">
      <c r="E20">
        <v>30</v>
      </c>
      <c r="F20" t="s">
        <v>865</v>
      </c>
      <c r="G20" t="s">
        <v>866</v>
      </c>
      <c r="H20" t="s">
        <v>854</v>
      </c>
      <c r="I20">
        <v>1058</v>
      </c>
      <c r="K20">
        <v>10000070200004</v>
      </c>
      <c r="L20" t="s">
        <v>5259</v>
      </c>
      <c r="M20" t="s">
        <v>5237</v>
      </c>
      <c r="N20" t="s">
        <v>5237</v>
      </c>
      <c r="O20" t="s">
        <v>5237</v>
      </c>
    </row>
    <row r="21" spans="5:15" x14ac:dyDescent="0.25">
      <c r="E21">
        <v>31</v>
      </c>
      <c r="F21" t="s">
        <v>867</v>
      </c>
      <c r="G21" t="s">
        <v>868</v>
      </c>
      <c r="H21" t="s">
        <v>832</v>
      </c>
      <c r="I21">
        <v>1058</v>
      </c>
      <c r="K21">
        <v>10000220000001</v>
      </c>
      <c r="L21" t="s">
        <v>5260</v>
      </c>
      <c r="M21" t="s">
        <v>5237</v>
      </c>
      <c r="N21" t="s">
        <v>5237</v>
      </c>
      <c r="O21" t="s">
        <v>5237</v>
      </c>
    </row>
    <row r="22" spans="5:15" x14ac:dyDescent="0.25">
      <c r="E22">
        <v>32</v>
      </c>
      <c r="F22" t="s">
        <v>265</v>
      </c>
      <c r="G22" t="s">
        <v>869</v>
      </c>
      <c r="H22" t="s">
        <v>870</v>
      </c>
      <c r="I22">
        <v>1058</v>
      </c>
      <c r="K22">
        <v>10000372000001</v>
      </c>
      <c r="L22" t="s">
        <v>724</v>
      </c>
      <c r="M22" t="s">
        <v>5237</v>
      </c>
      <c r="N22" t="s">
        <v>5237</v>
      </c>
      <c r="O22" t="s">
        <v>5237</v>
      </c>
    </row>
    <row r="23" spans="5:15" x14ac:dyDescent="0.25">
      <c r="E23">
        <v>33</v>
      </c>
      <c r="F23" t="s">
        <v>187</v>
      </c>
      <c r="G23" t="s">
        <v>871</v>
      </c>
      <c r="H23" t="s">
        <v>832</v>
      </c>
      <c r="I23">
        <v>1058</v>
      </c>
      <c r="K23">
        <v>10000380107731</v>
      </c>
      <c r="L23" t="s">
        <v>5261</v>
      </c>
      <c r="M23" t="s">
        <v>5237</v>
      </c>
      <c r="N23" t="s">
        <v>5237</v>
      </c>
      <c r="O23" t="s">
        <v>5237</v>
      </c>
    </row>
    <row r="24" spans="5:15" x14ac:dyDescent="0.25">
      <c r="E24">
        <v>34</v>
      </c>
      <c r="F24" t="s">
        <v>872</v>
      </c>
      <c r="G24" t="s">
        <v>873</v>
      </c>
      <c r="H24" t="s">
        <v>832</v>
      </c>
      <c r="I24">
        <v>1058</v>
      </c>
      <c r="K24">
        <v>10000380300001</v>
      </c>
      <c r="L24" t="s">
        <v>5262</v>
      </c>
      <c r="M24" t="s">
        <v>5237</v>
      </c>
      <c r="N24" t="s">
        <v>5237</v>
      </c>
      <c r="O24" t="s">
        <v>5237</v>
      </c>
    </row>
    <row r="25" spans="5:15" x14ac:dyDescent="0.25">
      <c r="E25">
        <v>35</v>
      </c>
      <c r="F25" t="s">
        <v>230</v>
      </c>
      <c r="G25" t="s">
        <v>874</v>
      </c>
      <c r="H25" t="s">
        <v>875</v>
      </c>
      <c r="I25">
        <v>1058</v>
      </c>
      <c r="K25">
        <v>10000380300002</v>
      </c>
      <c r="L25" t="s">
        <v>5263</v>
      </c>
      <c r="M25" t="s">
        <v>5237</v>
      </c>
      <c r="N25" t="s">
        <v>5237</v>
      </c>
      <c r="O25" t="s">
        <v>5237</v>
      </c>
    </row>
    <row r="26" spans="5:15" x14ac:dyDescent="0.25">
      <c r="E26">
        <v>36</v>
      </c>
      <c r="F26" t="s">
        <v>876</v>
      </c>
      <c r="G26" t="s">
        <v>877</v>
      </c>
      <c r="H26" t="s">
        <v>878</v>
      </c>
      <c r="I26">
        <v>1058</v>
      </c>
      <c r="K26">
        <v>10000380300004</v>
      </c>
      <c r="L26" t="s">
        <v>5264</v>
      </c>
      <c r="M26" t="s">
        <v>5237</v>
      </c>
      <c r="N26" t="s">
        <v>5237</v>
      </c>
      <c r="O26" t="s">
        <v>5237</v>
      </c>
    </row>
    <row r="27" spans="5:15" x14ac:dyDescent="0.25">
      <c r="E27">
        <v>37</v>
      </c>
      <c r="F27" t="s">
        <v>879</v>
      </c>
      <c r="G27" t="s">
        <v>880</v>
      </c>
      <c r="H27" t="s">
        <v>832</v>
      </c>
      <c r="I27">
        <v>1058</v>
      </c>
      <c r="K27">
        <v>10000380300005</v>
      </c>
      <c r="L27" t="s">
        <v>5265</v>
      </c>
      <c r="M27" t="s">
        <v>5237</v>
      </c>
      <c r="N27" t="s">
        <v>5237</v>
      </c>
      <c r="O27" t="s">
        <v>5237</v>
      </c>
    </row>
    <row r="28" spans="5:15" x14ac:dyDescent="0.25">
      <c r="E28">
        <v>38</v>
      </c>
      <c r="F28" t="s">
        <v>881</v>
      </c>
      <c r="G28" t="s">
        <v>882</v>
      </c>
      <c r="H28" t="s">
        <v>832</v>
      </c>
      <c r="I28">
        <v>1058</v>
      </c>
      <c r="K28">
        <v>10000380300006</v>
      </c>
      <c r="L28" t="s">
        <v>5266</v>
      </c>
      <c r="M28" t="s">
        <v>5237</v>
      </c>
      <c r="N28" t="s">
        <v>5237</v>
      </c>
      <c r="O28" t="s">
        <v>5237</v>
      </c>
    </row>
    <row r="29" spans="5:15" x14ac:dyDescent="0.25">
      <c r="E29">
        <v>39</v>
      </c>
      <c r="F29" t="s">
        <v>883</v>
      </c>
      <c r="G29" t="s">
        <v>884</v>
      </c>
      <c r="H29" t="s">
        <v>832</v>
      </c>
      <c r="I29">
        <v>1058</v>
      </c>
      <c r="K29">
        <v>10000380300007</v>
      </c>
      <c r="L29" t="s">
        <v>5267</v>
      </c>
      <c r="M29" t="s">
        <v>5237</v>
      </c>
      <c r="N29" t="s">
        <v>5237</v>
      </c>
      <c r="O29" t="s">
        <v>5237</v>
      </c>
    </row>
    <row r="30" spans="5:15" x14ac:dyDescent="0.25">
      <c r="E30">
        <v>40</v>
      </c>
      <c r="F30" t="s">
        <v>885</v>
      </c>
      <c r="G30" t="s">
        <v>886</v>
      </c>
      <c r="H30" t="s">
        <v>870</v>
      </c>
      <c r="I30">
        <v>1058</v>
      </c>
      <c r="K30">
        <v>10000380300008</v>
      </c>
      <c r="L30" t="s">
        <v>5268</v>
      </c>
      <c r="M30" t="s">
        <v>5237</v>
      </c>
      <c r="N30" t="s">
        <v>5237</v>
      </c>
      <c r="O30" t="s">
        <v>5237</v>
      </c>
    </row>
    <row r="31" spans="5:15" x14ac:dyDescent="0.25">
      <c r="E31">
        <v>41</v>
      </c>
      <c r="F31" t="s">
        <v>887</v>
      </c>
      <c r="G31" t="s">
        <v>888</v>
      </c>
      <c r="H31" t="s">
        <v>832</v>
      </c>
      <c r="I31">
        <v>1058</v>
      </c>
      <c r="K31">
        <v>10000380300009</v>
      </c>
      <c r="L31" t="s">
        <v>5269</v>
      </c>
      <c r="M31" t="s">
        <v>5237</v>
      </c>
      <c r="N31" t="s">
        <v>5237</v>
      </c>
      <c r="O31" t="s">
        <v>5237</v>
      </c>
    </row>
    <row r="32" spans="5:15" x14ac:dyDescent="0.25">
      <c r="E32">
        <v>42</v>
      </c>
      <c r="F32" t="s">
        <v>889</v>
      </c>
      <c r="G32" t="s">
        <v>890</v>
      </c>
      <c r="H32" t="s">
        <v>854</v>
      </c>
      <c r="I32">
        <v>1058</v>
      </c>
      <c r="K32">
        <v>10000390000001</v>
      </c>
      <c r="L32" t="s">
        <v>5270</v>
      </c>
      <c r="M32" t="s">
        <v>5237</v>
      </c>
      <c r="N32" t="s">
        <v>5237</v>
      </c>
      <c r="O32" t="s">
        <v>5237</v>
      </c>
    </row>
    <row r="33" spans="5:15" x14ac:dyDescent="0.25">
      <c r="E33">
        <v>43</v>
      </c>
      <c r="F33" t="s">
        <v>891</v>
      </c>
      <c r="G33" t="s">
        <v>892</v>
      </c>
      <c r="H33" t="s">
        <v>893</v>
      </c>
      <c r="I33">
        <v>1058</v>
      </c>
      <c r="K33">
        <v>10000390000002</v>
      </c>
      <c r="L33" t="s">
        <v>5271</v>
      </c>
      <c r="M33" t="s">
        <v>5237</v>
      </c>
      <c r="N33" t="s">
        <v>5237</v>
      </c>
      <c r="O33" t="s">
        <v>5237</v>
      </c>
    </row>
    <row r="34" spans="5:15" x14ac:dyDescent="0.25">
      <c r="E34">
        <v>44</v>
      </c>
      <c r="F34" t="s">
        <v>894</v>
      </c>
      <c r="G34" t="s">
        <v>895</v>
      </c>
      <c r="H34" t="s">
        <v>832</v>
      </c>
      <c r="I34">
        <v>1058</v>
      </c>
      <c r="K34">
        <v>10001310000001</v>
      </c>
      <c r="L34" t="s">
        <v>5272</v>
      </c>
      <c r="M34" t="s">
        <v>5237</v>
      </c>
      <c r="N34" t="s">
        <v>5237</v>
      </c>
      <c r="O34" t="s">
        <v>5237</v>
      </c>
    </row>
    <row r="35" spans="5:15" x14ac:dyDescent="0.25">
      <c r="E35">
        <v>45</v>
      </c>
      <c r="F35" t="s">
        <v>896</v>
      </c>
      <c r="G35" t="s">
        <v>897</v>
      </c>
      <c r="H35" t="s">
        <v>832</v>
      </c>
      <c r="I35">
        <v>1058</v>
      </c>
      <c r="K35">
        <v>10001350000001</v>
      </c>
      <c r="L35" t="s">
        <v>5273</v>
      </c>
      <c r="M35" t="s">
        <v>5237</v>
      </c>
      <c r="N35" t="s">
        <v>5237</v>
      </c>
      <c r="O35" t="s">
        <v>5237</v>
      </c>
    </row>
    <row r="36" spans="5:15" x14ac:dyDescent="0.25">
      <c r="E36">
        <v>46</v>
      </c>
      <c r="F36" t="s">
        <v>527</v>
      </c>
      <c r="G36" t="s">
        <v>898</v>
      </c>
      <c r="H36" t="s">
        <v>854</v>
      </c>
      <c r="I36">
        <v>1058</v>
      </c>
      <c r="K36">
        <v>10004500000001</v>
      </c>
      <c r="L36" t="s">
        <v>5274</v>
      </c>
      <c r="M36" t="s">
        <v>5237</v>
      </c>
      <c r="N36" t="s">
        <v>5237</v>
      </c>
      <c r="O36" t="s">
        <v>5237</v>
      </c>
    </row>
    <row r="37" spans="5:15" x14ac:dyDescent="0.25">
      <c r="E37">
        <v>47</v>
      </c>
      <c r="F37" t="s">
        <v>899</v>
      </c>
      <c r="G37" t="s">
        <v>900</v>
      </c>
      <c r="H37" t="s">
        <v>832</v>
      </c>
      <c r="I37">
        <v>1058</v>
      </c>
      <c r="K37">
        <v>10010000000001</v>
      </c>
      <c r="L37" t="s">
        <v>5275</v>
      </c>
      <c r="M37" t="s">
        <v>5237</v>
      </c>
      <c r="N37" t="s">
        <v>5237</v>
      </c>
      <c r="O37" t="s">
        <v>5237</v>
      </c>
    </row>
    <row r="38" spans="5:15" x14ac:dyDescent="0.25">
      <c r="E38">
        <v>48</v>
      </c>
      <c r="F38" t="s">
        <v>901</v>
      </c>
      <c r="G38" t="s">
        <v>902</v>
      </c>
      <c r="H38" t="s">
        <v>870</v>
      </c>
      <c r="I38">
        <v>1058</v>
      </c>
      <c r="K38">
        <v>10010100000201</v>
      </c>
      <c r="L38" t="s">
        <v>5276</v>
      </c>
      <c r="M38" t="s">
        <v>5237</v>
      </c>
      <c r="N38" t="s">
        <v>5237</v>
      </c>
      <c r="O38" t="s">
        <v>5237</v>
      </c>
    </row>
    <row r="39" spans="5:15" x14ac:dyDescent="0.25">
      <c r="E39">
        <v>49</v>
      </c>
      <c r="F39" t="s">
        <v>903</v>
      </c>
      <c r="G39" t="s">
        <v>904</v>
      </c>
      <c r="H39" t="s">
        <v>905</v>
      </c>
      <c r="I39">
        <v>1058</v>
      </c>
      <c r="K39">
        <v>10010100000202</v>
      </c>
      <c r="L39" t="s">
        <v>5277</v>
      </c>
      <c r="M39" t="s">
        <v>5237</v>
      </c>
      <c r="N39" t="s">
        <v>5237</v>
      </c>
      <c r="O39" t="s">
        <v>5237</v>
      </c>
    </row>
    <row r="40" spans="5:15" x14ac:dyDescent="0.25">
      <c r="E40">
        <v>50</v>
      </c>
      <c r="F40" t="s">
        <v>906</v>
      </c>
      <c r="G40" t="s">
        <v>907</v>
      </c>
      <c r="H40" t="s">
        <v>832</v>
      </c>
      <c r="I40">
        <v>1058</v>
      </c>
      <c r="K40">
        <v>10010103030100</v>
      </c>
      <c r="L40" t="s">
        <v>5278</v>
      </c>
      <c r="M40" t="s">
        <v>5237</v>
      </c>
      <c r="N40" t="s">
        <v>5237</v>
      </c>
      <c r="O40" t="s">
        <v>5237</v>
      </c>
    </row>
    <row r="41" spans="5:15" x14ac:dyDescent="0.25">
      <c r="E41">
        <v>51</v>
      </c>
      <c r="F41" t="s">
        <v>908</v>
      </c>
      <c r="G41" t="s">
        <v>909</v>
      </c>
      <c r="H41" t="s">
        <v>832</v>
      </c>
      <c r="I41">
        <v>1058</v>
      </c>
      <c r="K41">
        <v>10010300000301</v>
      </c>
      <c r="L41" t="s">
        <v>5279</v>
      </c>
      <c r="M41" t="s">
        <v>5237</v>
      </c>
      <c r="N41" t="s">
        <v>5237</v>
      </c>
      <c r="O41" t="s">
        <v>5237</v>
      </c>
    </row>
    <row r="42" spans="5:15" x14ac:dyDescent="0.25">
      <c r="E42">
        <v>52</v>
      </c>
      <c r="F42" t="s">
        <v>910</v>
      </c>
      <c r="G42" t="s">
        <v>911</v>
      </c>
      <c r="H42" t="s">
        <v>832</v>
      </c>
      <c r="I42">
        <v>1058</v>
      </c>
      <c r="K42">
        <v>10010300000302</v>
      </c>
      <c r="L42" t="s">
        <v>5280</v>
      </c>
      <c r="M42" t="s">
        <v>5237</v>
      </c>
      <c r="N42" t="s">
        <v>5237</v>
      </c>
      <c r="O42" t="s">
        <v>5237</v>
      </c>
    </row>
    <row r="43" spans="5:15" x14ac:dyDescent="0.25">
      <c r="E43">
        <v>53</v>
      </c>
      <c r="F43" t="s">
        <v>726</v>
      </c>
      <c r="G43" t="s">
        <v>912</v>
      </c>
      <c r="H43" t="s">
        <v>913</v>
      </c>
      <c r="I43">
        <v>4553</v>
      </c>
      <c r="K43">
        <v>10010300000402</v>
      </c>
      <c r="L43" t="s">
        <v>5281</v>
      </c>
      <c r="M43" t="s">
        <v>5237</v>
      </c>
      <c r="N43" t="s">
        <v>5237</v>
      </c>
      <c r="O43" t="s">
        <v>5237</v>
      </c>
    </row>
    <row r="44" spans="5:15" x14ac:dyDescent="0.25">
      <c r="E44">
        <v>54</v>
      </c>
      <c r="F44" t="s">
        <v>754</v>
      </c>
      <c r="G44" t="s">
        <v>914</v>
      </c>
      <c r="H44" t="s">
        <v>913</v>
      </c>
      <c r="I44">
        <v>7676</v>
      </c>
      <c r="K44">
        <v>10010301000101</v>
      </c>
      <c r="L44" t="s">
        <v>5282</v>
      </c>
      <c r="M44" t="s">
        <v>5237</v>
      </c>
      <c r="N44" t="s">
        <v>5237</v>
      </c>
      <c r="O44" t="s">
        <v>5237</v>
      </c>
    </row>
    <row r="45" spans="5:15" x14ac:dyDescent="0.25">
      <c r="E45">
        <v>55</v>
      </c>
      <c r="F45" t="s">
        <v>915</v>
      </c>
      <c r="G45" t="s">
        <v>915</v>
      </c>
      <c r="H45" t="s">
        <v>913</v>
      </c>
      <c r="I45">
        <v>8311</v>
      </c>
      <c r="K45">
        <v>10010302040200</v>
      </c>
      <c r="L45" t="s">
        <v>5283</v>
      </c>
      <c r="M45" t="s">
        <v>5237</v>
      </c>
      <c r="N45" t="s">
        <v>5237</v>
      </c>
      <c r="O45" t="s">
        <v>5237</v>
      </c>
    </row>
    <row r="46" spans="5:15" x14ac:dyDescent="0.25">
      <c r="E46">
        <v>56</v>
      </c>
      <c r="F46" t="s">
        <v>916</v>
      </c>
      <c r="G46" t="s">
        <v>917</v>
      </c>
      <c r="H46" t="s">
        <v>913</v>
      </c>
      <c r="I46">
        <v>230</v>
      </c>
      <c r="K46">
        <v>10010303000101</v>
      </c>
      <c r="L46" t="s">
        <v>5284</v>
      </c>
      <c r="M46" t="s">
        <v>5237</v>
      </c>
      <c r="N46" t="s">
        <v>5237</v>
      </c>
      <c r="O46" t="s">
        <v>5237</v>
      </c>
    </row>
    <row r="47" spans="5:15" x14ac:dyDescent="0.25">
      <c r="E47">
        <v>57</v>
      </c>
      <c r="F47" t="s">
        <v>918</v>
      </c>
      <c r="G47" t="s">
        <v>919</v>
      </c>
      <c r="H47" t="s">
        <v>913</v>
      </c>
      <c r="I47">
        <v>2402</v>
      </c>
      <c r="K47">
        <v>10010304040200</v>
      </c>
      <c r="L47" t="s">
        <v>5285</v>
      </c>
      <c r="M47" t="s">
        <v>5237</v>
      </c>
      <c r="N47" t="s">
        <v>5237</v>
      </c>
      <c r="O47" t="s">
        <v>5237</v>
      </c>
    </row>
    <row r="48" spans="5:15" x14ac:dyDescent="0.25">
      <c r="E48">
        <v>58</v>
      </c>
      <c r="F48" t="s">
        <v>288</v>
      </c>
      <c r="G48" t="s">
        <v>920</v>
      </c>
      <c r="H48" t="s">
        <v>913</v>
      </c>
      <c r="I48">
        <v>5738</v>
      </c>
      <c r="K48">
        <v>10010305000101</v>
      </c>
      <c r="L48" t="s">
        <v>5286</v>
      </c>
      <c r="M48" t="s">
        <v>5237</v>
      </c>
      <c r="N48" t="s">
        <v>5237</v>
      </c>
      <c r="O48" t="s">
        <v>5237</v>
      </c>
    </row>
    <row r="49" spans="5:15" x14ac:dyDescent="0.25">
      <c r="E49">
        <v>59</v>
      </c>
      <c r="F49" t="s">
        <v>921</v>
      </c>
      <c r="G49" t="s">
        <v>922</v>
      </c>
      <c r="H49" t="s">
        <v>913</v>
      </c>
      <c r="I49">
        <v>2496</v>
      </c>
      <c r="K49">
        <v>10010803000400</v>
      </c>
      <c r="L49" t="s">
        <v>267</v>
      </c>
      <c r="M49" t="s">
        <v>5237</v>
      </c>
      <c r="N49" t="s">
        <v>5237</v>
      </c>
      <c r="O49" t="s">
        <v>5237</v>
      </c>
    </row>
    <row r="50" spans="5:15" x14ac:dyDescent="0.25">
      <c r="E50">
        <v>60</v>
      </c>
      <c r="F50" t="s">
        <v>923</v>
      </c>
      <c r="G50" t="s">
        <v>924</v>
      </c>
      <c r="H50" t="s">
        <v>913</v>
      </c>
      <c r="I50">
        <v>6289</v>
      </c>
      <c r="K50">
        <v>10010803000700</v>
      </c>
      <c r="L50" t="s">
        <v>5287</v>
      </c>
      <c r="M50" t="s">
        <v>5237</v>
      </c>
      <c r="N50" t="s">
        <v>5237</v>
      </c>
      <c r="O50" t="s">
        <v>5237</v>
      </c>
    </row>
    <row r="51" spans="5:15" x14ac:dyDescent="0.25">
      <c r="E51">
        <v>61</v>
      </c>
      <c r="F51" t="s">
        <v>925</v>
      </c>
      <c r="G51" t="s">
        <v>926</v>
      </c>
      <c r="H51" t="s">
        <v>913</v>
      </c>
      <c r="I51">
        <v>3867</v>
      </c>
      <c r="K51">
        <v>10010803010500</v>
      </c>
      <c r="L51" t="s">
        <v>5288</v>
      </c>
      <c r="M51" t="s">
        <v>5237</v>
      </c>
      <c r="N51" t="s">
        <v>5237</v>
      </c>
      <c r="O51" t="s">
        <v>5237</v>
      </c>
    </row>
    <row r="52" spans="5:15" x14ac:dyDescent="0.25">
      <c r="E52">
        <v>62</v>
      </c>
      <c r="F52" t="s">
        <v>927</v>
      </c>
      <c r="G52" t="s">
        <v>928</v>
      </c>
      <c r="H52" t="s">
        <v>913</v>
      </c>
      <c r="I52">
        <v>2402</v>
      </c>
      <c r="K52">
        <v>10010803010501</v>
      </c>
      <c r="L52" t="s">
        <v>5289</v>
      </c>
      <c r="M52" t="s">
        <v>5237</v>
      </c>
      <c r="N52" t="s">
        <v>5237</v>
      </c>
      <c r="O52" t="s">
        <v>5237</v>
      </c>
    </row>
    <row r="53" spans="5:15" x14ac:dyDescent="0.25">
      <c r="E53">
        <v>63</v>
      </c>
      <c r="F53" t="s">
        <v>929</v>
      </c>
      <c r="G53" t="s">
        <v>929</v>
      </c>
      <c r="H53" t="s">
        <v>913</v>
      </c>
      <c r="I53">
        <v>1694</v>
      </c>
      <c r="K53">
        <v>10010803020400</v>
      </c>
      <c r="L53" t="s">
        <v>5290</v>
      </c>
      <c r="M53" t="s">
        <v>5237</v>
      </c>
      <c r="N53" t="s">
        <v>5237</v>
      </c>
      <c r="O53" t="s">
        <v>5237</v>
      </c>
    </row>
    <row r="54" spans="5:15" x14ac:dyDescent="0.25">
      <c r="E54">
        <v>64</v>
      </c>
      <c r="F54" t="s">
        <v>930</v>
      </c>
      <c r="G54" t="s">
        <v>931</v>
      </c>
      <c r="H54" t="s">
        <v>913</v>
      </c>
      <c r="I54">
        <v>3867</v>
      </c>
      <c r="K54">
        <v>10010803030100</v>
      </c>
      <c r="L54" t="s">
        <v>5291</v>
      </c>
      <c r="M54" t="s">
        <v>5237</v>
      </c>
      <c r="N54" t="s">
        <v>5237</v>
      </c>
      <c r="O54" t="s">
        <v>5237</v>
      </c>
    </row>
    <row r="55" spans="5:15" x14ac:dyDescent="0.25">
      <c r="E55">
        <v>65</v>
      </c>
      <c r="F55" t="s">
        <v>350</v>
      </c>
      <c r="G55" t="s">
        <v>932</v>
      </c>
      <c r="H55" t="s">
        <v>913</v>
      </c>
      <c r="I55">
        <v>3611</v>
      </c>
      <c r="K55">
        <v>10010803030400</v>
      </c>
      <c r="L55" t="s">
        <v>299</v>
      </c>
      <c r="M55" t="s">
        <v>5237</v>
      </c>
      <c r="N55" t="s">
        <v>5237</v>
      </c>
      <c r="O55" t="s">
        <v>5237</v>
      </c>
    </row>
    <row r="56" spans="5:15" x14ac:dyDescent="0.25">
      <c r="E56">
        <v>66</v>
      </c>
      <c r="F56" t="s">
        <v>737</v>
      </c>
      <c r="G56" t="s">
        <v>933</v>
      </c>
      <c r="H56" t="s">
        <v>913</v>
      </c>
      <c r="I56">
        <v>2496</v>
      </c>
      <c r="K56">
        <v>10010803030401</v>
      </c>
      <c r="L56" t="s">
        <v>5292</v>
      </c>
      <c r="M56" t="s">
        <v>5237</v>
      </c>
      <c r="N56" t="s">
        <v>5237</v>
      </c>
      <c r="O56" t="s">
        <v>5237</v>
      </c>
    </row>
    <row r="57" spans="5:15" x14ac:dyDescent="0.25">
      <c r="E57">
        <v>67</v>
      </c>
      <c r="F57" t="s">
        <v>934</v>
      </c>
      <c r="G57" t="s">
        <v>934</v>
      </c>
      <c r="H57" t="s">
        <v>913</v>
      </c>
      <c r="I57">
        <v>2755</v>
      </c>
      <c r="K57">
        <v>10010803030500</v>
      </c>
      <c r="L57" t="s">
        <v>5293</v>
      </c>
      <c r="M57" t="s">
        <v>5237</v>
      </c>
      <c r="N57" t="s">
        <v>5237</v>
      </c>
      <c r="O57" t="s">
        <v>5237</v>
      </c>
    </row>
    <row r="58" spans="5:15" x14ac:dyDescent="0.25">
      <c r="E58">
        <v>68</v>
      </c>
      <c r="F58" t="s">
        <v>935</v>
      </c>
      <c r="G58" t="s">
        <v>936</v>
      </c>
      <c r="H58" t="s">
        <v>913</v>
      </c>
      <c r="I58">
        <v>7315</v>
      </c>
      <c r="K58">
        <v>10010803030700</v>
      </c>
      <c r="L58" t="s">
        <v>5294</v>
      </c>
      <c r="M58" t="s">
        <v>5237</v>
      </c>
      <c r="N58" t="s">
        <v>5237</v>
      </c>
      <c r="O58" t="s">
        <v>5237</v>
      </c>
    </row>
    <row r="59" spans="5:15" x14ac:dyDescent="0.25">
      <c r="E59">
        <v>69</v>
      </c>
      <c r="F59" t="s">
        <v>937</v>
      </c>
      <c r="G59" t="s">
        <v>938</v>
      </c>
      <c r="H59" t="s">
        <v>913</v>
      </c>
      <c r="I59">
        <v>2755</v>
      </c>
      <c r="K59">
        <v>10010805030400</v>
      </c>
      <c r="L59" t="s">
        <v>268</v>
      </c>
      <c r="M59" t="s">
        <v>5237</v>
      </c>
      <c r="N59" t="s">
        <v>5237</v>
      </c>
      <c r="O59" t="s">
        <v>5237</v>
      </c>
    </row>
    <row r="60" spans="5:15" x14ac:dyDescent="0.25">
      <c r="E60">
        <v>70</v>
      </c>
      <c r="F60" t="s">
        <v>939</v>
      </c>
      <c r="G60" t="s">
        <v>940</v>
      </c>
      <c r="H60" t="s">
        <v>913</v>
      </c>
      <c r="I60">
        <v>230</v>
      </c>
      <c r="K60">
        <v>10010805030401</v>
      </c>
      <c r="L60" t="s">
        <v>5295</v>
      </c>
      <c r="M60" t="s">
        <v>5237</v>
      </c>
      <c r="N60" t="s">
        <v>5237</v>
      </c>
      <c r="O60" t="s">
        <v>5237</v>
      </c>
    </row>
    <row r="61" spans="5:15" x14ac:dyDescent="0.25">
      <c r="E61">
        <v>71</v>
      </c>
      <c r="F61" t="s">
        <v>941</v>
      </c>
      <c r="G61" t="s">
        <v>942</v>
      </c>
      <c r="H61" t="s">
        <v>913</v>
      </c>
      <c r="I61">
        <v>230</v>
      </c>
      <c r="K61">
        <v>10010805030700</v>
      </c>
      <c r="L61" t="s">
        <v>5296</v>
      </c>
      <c r="M61" t="s">
        <v>5237</v>
      </c>
      <c r="N61" t="s">
        <v>5237</v>
      </c>
      <c r="O61" t="s">
        <v>5237</v>
      </c>
    </row>
    <row r="62" spans="5:15" x14ac:dyDescent="0.25">
      <c r="E62">
        <v>72</v>
      </c>
      <c r="F62" t="s">
        <v>943</v>
      </c>
      <c r="G62" t="s">
        <v>944</v>
      </c>
      <c r="H62" t="s">
        <v>913</v>
      </c>
      <c r="I62">
        <v>5762</v>
      </c>
      <c r="K62">
        <v>10010817030400</v>
      </c>
      <c r="L62" t="s">
        <v>5297</v>
      </c>
      <c r="M62" t="s">
        <v>5237</v>
      </c>
      <c r="N62" t="s">
        <v>5237</v>
      </c>
      <c r="O62" t="s">
        <v>5237</v>
      </c>
    </row>
    <row r="63" spans="5:15" x14ac:dyDescent="0.25">
      <c r="E63">
        <v>73</v>
      </c>
      <c r="F63" t="s">
        <v>266</v>
      </c>
      <c r="G63" t="s">
        <v>945</v>
      </c>
      <c r="H63" t="s">
        <v>913</v>
      </c>
      <c r="I63">
        <v>2453</v>
      </c>
      <c r="K63">
        <v>10012300250700</v>
      </c>
      <c r="L63" t="s">
        <v>5298</v>
      </c>
      <c r="M63" t="s">
        <v>5237</v>
      </c>
      <c r="N63" t="s">
        <v>5237</v>
      </c>
      <c r="O63" t="s">
        <v>5237</v>
      </c>
    </row>
    <row r="64" spans="5:15" x14ac:dyDescent="0.25">
      <c r="E64">
        <v>74</v>
      </c>
      <c r="F64" t="s">
        <v>946</v>
      </c>
      <c r="G64" t="s">
        <v>947</v>
      </c>
      <c r="H64" t="s">
        <v>913</v>
      </c>
      <c r="I64">
        <v>2453</v>
      </c>
      <c r="K64">
        <v>10012300250701</v>
      </c>
      <c r="L64" t="s">
        <v>5299</v>
      </c>
      <c r="M64" t="s">
        <v>5237</v>
      </c>
      <c r="N64" t="s">
        <v>5237</v>
      </c>
      <c r="O64" t="s">
        <v>5237</v>
      </c>
    </row>
    <row r="65" spans="5:15" x14ac:dyDescent="0.25">
      <c r="E65">
        <v>75</v>
      </c>
      <c r="F65" t="s">
        <v>948</v>
      </c>
      <c r="G65" t="s">
        <v>949</v>
      </c>
      <c r="H65" t="s">
        <v>913</v>
      </c>
      <c r="I65">
        <v>6289</v>
      </c>
      <c r="K65">
        <v>10012500000001</v>
      </c>
      <c r="L65" t="s">
        <v>5300</v>
      </c>
      <c r="M65" t="s">
        <v>5237</v>
      </c>
      <c r="N65" t="s">
        <v>5237</v>
      </c>
      <c r="O65" t="s">
        <v>5237</v>
      </c>
    </row>
    <row r="66" spans="5:15" x14ac:dyDescent="0.25">
      <c r="E66">
        <v>76</v>
      </c>
      <c r="F66" t="s">
        <v>950</v>
      </c>
      <c r="G66" t="s">
        <v>951</v>
      </c>
      <c r="H66" t="s">
        <v>913</v>
      </c>
      <c r="I66">
        <v>8583</v>
      </c>
      <c r="K66">
        <v>10012500000002</v>
      </c>
      <c r="L66" t="s">
        <v>5301</v>
      </c>
      <c r="M66" t="s">
        <v>5237</v>
      </c>
      <c r="N66" t="s">
        <v>5237</v>
      </c>
      <c r="O66" t="s">
        <v>5237</v>
      </c>
    </row>
    <row r="67" spans="5:15" x14ac:dyDescent="0.25">
      <c r="E67">
        <v>77</v>
      </c>
      <c r="F67" t="s">
        <v>952</v>
      </c>
      <c r="G67" t="s">
        <v>953</v>
      </c>
      <c r="H67" t="s">
        <v>913</v>
      </c>
      <c r="I67">
        <v>2453</v>
      </c>
      <c r="K67">
        <v>10012501020000</v>
      </c>
      <c r="L67" t="s">
        <v>5302</v>
      </c>
      <c r="M67" t="s">
        <v>5237</v>
      </c>
      <c r="N67" t="s">
        <v>5237</v>
      </c>
      <c r="O67" t="s">
        <v>5237</v>
      </c>
    </row>
    <row r="68" spans="5:15" x14ac:dyDescent="0.25">
      <c r="E68">
        <v>78</v>
      </c>
      <c r="F68" t="s">
        <v>306</v>
      </c>
      <c r="G68" t="s">
        <v>954</v>
      </c>
      <c r="H68" t="s">
        <v>913</v>
      </c>
      <c r="I68">
        <v>3867</v>
      </c>
      <c r="K68">
        <v>10012502010000</v>
      </c>
      <c r="L68" t="s">
        <v>5303</v>
      </c>
      <c r="M68" t="s">
        <v>5237</v>
      </c>
      <c r="N68" t="s">
        <v>5237</v>
      </c>
      <c r="O68" t="s">
        <v>5237</v>
      </c>
    </row>
    <row r="69" spans="5:15" x14ac:dyDescent="0.25">
      <c r="E69">
        <v>79</v>
      </c>
      <c r="F69" t="s">
        <v>955</v>
      </c>
      <c r="G69" t="s">
        <v>955</v>
      </c>
      <c r="H69" t="s">
        <v>913</v>
      </c>
      <c r="I69">
        <v>7676</v>
      </c>
      <c r="K69">
        <v>10012502010001</v>
      </c>
      <c r="L69" t="s">
        <v>5304</v>
      </c>
      <c r="M69" t="s">
        <v>5237</v>
      </c>
      <c r="N69" t="s">
        <v>5237</v>
      </c>
      <c r="O69" t="s">
        <v>5237</v>
      </c>
    </row>
    <row r="70" spans="5:15" x14ac:dyDescent="0.25">
      <c r="E70">
        <v>80</v>
      </c>
      <c r="F70" t="s">
        <v>956</v>
      </c>
      <c r="G70" t="s">
        <v>957</v>
      </c>
      <c r="H70" t="s">
        <v>913</v>
      </c>
      <c r="I70">
        <v>2496</v>
      </c>
      <c r="K70">
        <v>10012502020000</v>
      </c>
      <c r="L70" t="s">
        <v>5302</v>
      </c>
      <c r="M70" t="s">
        <v>5237</v>
      </c>
      <c r="N70" t="s">
        <v>5237</v>
      </c>
      <c r="O70" t="s">
        <v>5237</v>
      </c>
    </row>
    <row r="71" spans="5:15" x14ac:dyDescent="0.25">
      <c r="E71">
        <v>81</v>
      </c>
      <c r="F71" t="s">
        <v>958</v>
      </c>
      <c r="G71" t="s">
        <v>959</v>
      </c>
      <c r="H71" t="s">
        <v>913</v>
      </c>
      <c r="I71">
        <v>8451</v>
      </c>
      <c r="K71">
        <v>10012502020001</v>
      </c>
      <c r="L71" t="s">
        <v>5305</v>
      </c>
      <c r="M71" t="s">
        <v>5237</v>
      </c>
      <c r="N71" t="s">
        <v>5237</v>
      </c>
      <c r="O71" t="s">
        <v>5237</v>
      </c>
    </row>
    <row r="72" spans="5:15" x14ac:dyDescent="0.25">
      <c r="E72">
        <v>82</v>
      </c>
      <c r="F72" t="s">
        <v>960</v>
      </c>
      <c r="G72" t="s">
        <v>961</v>
      </c>
      <c r="H72" t="s">
        <v>913</v>
      </c>
      <c r="I72">
        <v>698</v>
      </c>
      <c r="K72">
        <v>10012502030000</v>
      </c>
      <c r="L72" t="s">
        <v>5306</v>
      </c>
      <c r="M72" t="s">
        <v>5237</v>
      </c>
      <c r="N72" t="s">
        <v>5237</v>
      </c>
      <c r="O72" t="s">
        <v>5237</v>
      </c>
    </row>
    <row r="73" spans="5:15" x14ac:dyDescent="0.25">
      <c r="E73">
        <v>83</v>
      </c>
      <c r="F73" t="s">
        <v>321</v>
      </c>
      <c r="G73" t="s">
        <v>962</v>
      </c>
      <c r="H73" t="s">
        <v>913</v>
      </c>
      <c r="I73">
        <v>2453</v>
      </c>
      <c r="K73">
        <v>10012502030001</v>
      </c>
      <c r="L73" t="s">
        <v>5307</v>
      </c>
      <c r="M73" t="s">
        <v>5237</v>
      </c>
      <c r="N73" t="s">
        <v>5237</v>
      </c>
      <c r="O73" t="s">
        <v>5237</v>
      </c>
    </row>
    <row r="74" spans="5:15" x14ac:dyDescent="0.25">
      <c r="E74">
        <v>84</v>
      </c>
      <c r="F74" t="s">
        <v>963</v>
      </c>
      <c r="G74" t="s">
        <v>964</v>
      </c>
      <c r="H74" t="s">
        <v>913</v>
      </c>
      <c r="I74">
        <v>973</v>
      </c>
      <c r="K74">
        <v>10012503010000</v>
      </c>
      <c r="L74" t="s">
        <v>283</v>
      </c>
      <c r="M74" t="s">
        <v>5237</v>
      </c>
      <c r="N74" t="s">
        <v>5237</v>
      </c>
      <c r="O74" t="s">
        <v>5237</v>
      </c>
    </row>
    <row r="75" spans="5:15" x14ac:dyDescent="0.25">
      <c r="E75">
        <v>85</v>
      </c>
      <c r="F75" t="s">
        <v>965</v>
      </c>
      <c r="G75" t="s">
        <v>966</v>
      </c>
      <c r="H75" t="s">
        <v>913</v>
      </c>
      <c r="I75">
        <v>230</v>
      </c>
      <c r="K75">
        <v>10012503020000</v>
      </c>
      <c r="L75" t="s">
        <v>285</v>
      </c>
      <c r="M75" t="s">
        <v>5237</v>
      </c>
      <c r="N75" t="s">
        <v>5237</v>
      </c>
      <c r="O75" t="s">
        <v>5237</v>
      </c>
    </row>
    <row r="76" spans="5:15" x14ac:dyDescent="0.25">
      <c r="E76">
        <v>86</v>
      </c>
      <c r="F76" t="s">
        <v>967</v>
      </c>
      <c r="G76" t="s">
        <v>968</v>
      </c>
      <c r="H76" t="s">
        <v>913</v>
      </c>
      <c r="I76">
        <v>2453</v>
      </c>
      <c r="K76">
        <v>10012503030000</v>
      </c>
      <c r="L76" t="s">
        <v>5308</v>
      </c>
      <c r="M76" t="s">
        <v>5237</v>
      </c>
      <c r="N76" t="s">
        <v>5237</v>
      </c>
      <c r="O76" t="s">
        <v>5237</v>
      </c>
    </row>
    <row r="77" spans="5:15" x14ac:dyDescent="0.25">
      <c r="E77">
        <v>87</v>
      </c>
      <c r="F77" t="s">
        <v>969</v>
      </c>
      <c r="G77" t="s">
        <v>970</v>
      </c>
      <c r="H77" t="s">
        <v>913</v>
      </c>
      <c r="I77">
        <v>7560</v>
      </c>
      <c r="K77">
        <v>10012511010000</v>
      </c>
      <c r="L77" t="s">
        <v>5309</v>
      </c>
      <c r="M77" t="s">
        <v>5237</v>
      </c>
      <c r="N77" t="s">
        <v>5237</v>
      </c>
      <c r="O77" t="s">
        <v>5237</v>
      </c>
    </row>
    <row r="78" spans="5:15" x14ac:dyDescent="0.25">
      <c r="E78">
        <v>88</v>
      </c>
      <c r="F78" t="s">
        <v>971</v>
      </c>
      <c r="G78" t="s">
        <v>972</v>
      </c>
      <c r="H78" t="s">
        <v>913</v>
      </c>
      <c r="I78">
        <v>1589</v>
      </c>
      <c r="K78">
        <v>10012511010001</v>
      </c>
      <c r="L78" t="s">
        <v>5310</v>
      </c>
      <c r="M78" t="s">
        <v>5237</v>
      </c>
      <c r="N78" t="s">
        <v>5237</v>
      </c>
      <c r="O78" t="s">
        <v>5237</v>
      </c>
    </row>
    <row r="79" spans="5:15" x14ac:dyDescent="0.25">
      <c r="E79">
        <v>89</v>
      </c>
      <c r="F79" t="s">
        <v>761</v>
      </c>
      <c r="G79" t="s">
        <v>973</v>
      </c>
      <c r="H79" t="s">
        <v>913</v>
      </c>
      <c r="I79">
        <v>1490</v>
      </c>
      <c r="K79">
        <v>10012511020000</v>
      </c>
      <c r="L79" t="s">
        <v>5311</v>
      </c>
      <c r="M79" t="s">
        <v>5237</v>
      </c>
      <c r="N79" t="s">
        <v>5237</v>
      </c>
      <c r="O79" t="s">
        <v>5237</v>
      </c>
    </row>
    <row r="80" spans="5:15" x14ac:dyDescent="0.25">
      <c r="E80">
        <v>90</v>
      </c>
      <c r="F80" t="s">
        <v>974</v>
      </c>
      <c r="G80" t="s">
        <v>975</v>
      </c>
      <c r="H80" t="s">
        <v>913</v>
      </c>
      <c r="I80">
        <v>6033</v>
      </c>
      <c r="K80">
        <v>10012511030000</v>
      </c>
      <c r="L80" t="s">
        <v>281</v>
      </c>
      <c r="M80" t="s">
        <v>5237</v>
      </c>
      <c r="N80" t="s">
        <v>5237</v>
      </c>
      <c r="O80" t="s">
        <v>5237</v>
      </c>
    </row>
    <row r="81" spans="5:15" x14ac:dyDescent="0.25">
      <c r="E81">
        <v>91</v>
      </c>
      <c r="F81" t="s">
        <v>976</v>
      </c>
      <c r="G81" t="s">
        <v>977</v>
      </c>
      <c r="H81" t="s">
        <v>913</v>
      </c>
      <c r="I81">
        <v>1600</v>
      </c>
      <c r="K81">
        <v>10012512010000</v>
      </c>
      <c r="L81" t="s">
        <v>283</v>
      </c>
      <c r="M81" t="s">
        <v>5237</v>
      </c>
      <c r="N81" t="s">
        <v>5237</v>
      </c>
      <c r="O81" t="s">
        <v>5237</v>
      </c>
    </row>
    <row r="82" spans="5:15" x14ac:dyDescent="0.25">
      <c r="E82">
        <v>92</v>
      </c>
      <c r="F82" t="s">
        <v>978</v>
      </c>
      <c r="G82" t="s">
        <v>978</v>
      </c>
      <c r="H82" t="s">
        <v>913</v>
      </c>
      <c r="I82">
        <v>5738</v>
      </c>
      <c r="K82">
        <v>10012512010001</v>
      </c>
      <c r="L82" t="s">
        <v>284</v>
      </c>
      <c r="M82" t="s">
        <v>5237</v>
      </c>
      <c r="N82" t="s">
        <v>5237</v>
      </c>
      <c r="O82" t="s">
        <v>5237</v>
      </c>
    </row>
    <row r="83" spans="5:15" x14ac:dyDescent="0.25">
      <c r="E83">
        <v>93</v>
      </c>
      <c r="F83" t="s">
        <v>979</v>
      </c>
      <c r="G83" t="s">
        <v>979</v>
      </c>
      <c r="H83" t="s">
        <v>913</v>
      </c>
      <c r="I83">
        <v>3867</v>
      </c>
      <c r="K83">
        <v>10012512020000</v>
      </c>
      <c r="L83" t="s">
        <v>285</v>
      </c>
      <c r="M83" t="s">
        <v>5237</v>
      </c>
      <c r="N83" t="s">
        <v>5237</v>
      </c>
      <c r="O83" t="s">
        <v>5237</v>
      </c>
    </row>
    <row r="84" spans="5:15" x14ac:dyDescent="0.25">
      <c r="E84">
        <v>94</v>
      </c>
      <c r="F84" t="s">
        <v>980</v>
      </c>
      <c r="G84" t="s">
        <v>981</v>
      </c>
      <c r="H84" t="s">
        <v>913</v>
      </c>
      <c r="I84">
        <v>1589</v>
      </c>
      <c r="K84">
        <v>10012512020001</v>
      </c>
      <c r="L84" t="s">
        <v>286</v>
      </c>
      <c r="M84" t="s">
        <v>5237</v>
      </c>
      <c r="N84" t="s">
        <v>5237</v>
      </c>
      <c r="O84" t="s">
        <v>5237</v>
      </c>
    </row>
    <row r="85" spans="5:15" x14ac:dyDescent="0.25">
      <c r="E85">
        <v>95</v>
      </c>
      <c r="F85" t="s">
        <v>982</v>
      </c>
      <c r="G85" t="s">
        <v>983</v>
      </c>
      <c r="H85" t="s">
        <v>913</v>
      </c>
      <c r="I85">
        <v>8273</v>
      </c>
      <c r="K85">
        <v>10012512030000</v>
      </c>
      <c r="L85" t="s">
        <v>287</v>
      </c>
      <c r="M85" t="s">
        <v>5237</v>
      </c>
      <c r="N85" t="s">
        <v>5237</v>
      </c>
      <c r="O85" t="s">
        <v>5237</v>
      </c>
    </row>
    <row r="86" spans="5:15" x14ac:dyDescent="0.25">
      <c r="E86">
        <v>96</v>
      </c>
      <c r="F86" t="s">
        <v>984</v>
      </c>
      <c r="G86" t="s">
        <v>985</v>
      </c>
      <c r="H86" t="s">
        <v>913</v>
      </c>
      <c r="I86">
        <v>639</v>
      </c>
      <c r="K86">
        <v>10012700000001</v>
      </c>
      <c r="L86" t="s">
        <v>5312</v>
      </c>
      <c r="M86" t="s">
        <v>5237</v>
      </c>
      <c r="N86" t="s">
        <v>5237</v>
      </c>
      <c r="O86" t="s">
        <v>5237</v>
      </c>
    </row>
    <row r="87" spans="5:15" x14ac:dyDescent="0.25">
      <c r="E87">
        <v>97</v>
      </c>
      <c r="F87" t="s">
        <v>986</v>
      </c>
      <c r="G87" t="s">
        <v>987</v>
      </c>
      <c r="H87" t="s">
        <v>913</v>
      </c>
      <c r="I87">
        <v>4936</v>
      </c>
      <c r="K87">
        <v>10012700000005</v>
      </c>
      <c r="L87" t="s">
        <v>5313</v>
      </c>
      <c r="M87" t="s">
        <v>5237</v>
      </c>
      <c r="N87" t="s">
        <v>5237</v>
      </c>
      <c r="O87" t="s">
        <v>5237</v>
      </c>
    </row>
    <row r="88" spans="5:15" x14ac:dyDescent="0.25">
      <c r="E88">
        <v>98</v>
      </c>
      <c r="F88" t="s">
        <v>988</v>
      </c>
      <c r="G88" t="s">
        <v>988</v>
      </c>
      <c r="H88" t="s">
        <v>913</v>
      </c>
      <c r="I88">
        <v>1490</v>
      </c>
      <c r="K88">
        <v>10013000000001</v>
      </c>
      <c r="L88" t="s">
        <v>5314</v>
      </c>
      <c r="M88" t="s">
        <v>5237</v>
      </c>
      <c r="N88" t="s">
        <v>5237</v>
      </c>
      <c r="O88" t="s">
        <v>5237</v>
      </c>
    </row>
    <row r="89" spans="5:15" x14ac:dyDescent="0.25">
      <c r="E89">
        <v>99</v>
      </c>
      <c r="F89" t="s">
        <v>989</v>
      </c>
      <c r="G89" t="s">
        <v>990</v>
      </c>
      <c r="H89" t="s">
        <v>913</v>
      </c>
      <c r="I89">
        <v>2496</v>
      </c>
      <c r="K89">
        <v>10013000000002</v>
      </c>
      <c r="L89" t="s">
        <v>5315</v>
      </c>
      <c r="M89" t="s">
        <v>5237</v>
      </c>
      <c r="N89" t="s">
        <v>5237</v>
      </c>
      <c r="O89" t="s">
        <v>5237</v>
      </c>
    </row>
    <row r="90" spans="5:15" x14ac:dyDescent="0.25">
      <c r="E90">
        <v>100</v>
      </c>
      <c r="F90" t="s">
        <v>991</v>
      </c>
      <c r="G90" t="s">
        <v>992</v>
      </c>
      <c r="H90" t="s">
        <v>913</v>
      </c>
      <c r="I90">
        <v>3867</v>
      </c>
      <c r="K90">
        <v>10013200000001</v>
      </c>
      <c r="L90" t="s">
        <v>5316</v>
      </c>
      <c r="M90" t="s">
        <v>5237</v>
      </c>
      <c r="N90" t="s">
        <v>5237</v>
      </c>
      <c r="O90" t="s">
        <v>5237</v>
      </c>
    </row>
    <row r="91" spans="5:15" x14ac:dyDescent="0.25">
      <c r="E91">
        <v>101</v>
      </c>
      <c r="F91" t="s">
        <v>252</v>
      </c>
      <c r="G91" t="s">
        <v>993</v>
      </c>
      <c r="H91" t="s">
        <v>913</v>
      </c>
      <c r="I91">
        <v>7676</v>
      </c>
      <c r="K91">
        <v>10013200000002</v>
      </c>
      <c r="L91" t="s">
        <v>5316</v>
      </c>
      <c r="M91" t="s">
        <v>5237</v>
      </c>
      <c r="N91" t="s">
        <v>5237</v>
      </c>
      <c r="O91" t="s">
        <v>5237</v>
      </c>
    </row>
    <row r="92" spans="5:15" x14ac:dyDescent="0.25">
      <c r="E92">
        <v>102</v>
      </c>
      <c r="F92" t="s">
        <v>994</v>
      </c>
      <c r="G92" t="s">
        <v>995</v>
      </c>
      <c r="H92" t="s">
        <v>913</v>
      </c>
      <c r="I92">
        <v>175</v>
      </c>
      <c r="K92">
        <v>10013200000003</v>
      </c>
      <c r="L92" t="s">
        <v>5317</v>
      </c>
      <c r="M92" t="s">
        <v>5237</v>
      </c>
      <c r="N92" t="s">
        <v>5237</v>
      </c>
      <c r="O92" t="s">
        <v>5237</v>
      </c>
    </row>
    <row r="93" spans="5:15" x14ac:dyDescent="0.25">
      <c r="E93">
        <v>103</v>
      </c>
      <c r="F93" t="s">
        <v>996</v>
      </c>
      <c r="G93" t="s">
        <v>997</v>
      </c>
      <c r="H93" t="s">
        <v>913</v>
      </c>
      <c r="I93">
        <v>639</v>
      </c>
      <c r="K93">
        <v>10013300000001</v>
      </c>
      <c r="L93" t="s">
        <v>5318</v>
      </c>
      <c r="M93" t="s">
        <v>5237</v>
      </c>
      <c r="N93" t="s">
        <v>5237</v>
      </c>
      <c r="O93" t="s">
        <v>5237</v>
      </c>
    </row>
    <row r="94" spans="5:15" x14ac:dyDescent="0.25">
      <c r="E94">
        <v>104</v>
      </c>
      <c r="F94" t="s">
        <v>998</v>
      </c>
      <c r="G94" t="s">
        <v>999</v>
      </c>
      <c r="H94" t="s">
        <v>913</v>
      </c>
      <c r="I94">
        <v>2496</v>
      </c>
      <c r="K94">
        <v>10013400000001</v>
      </c>
      <c r="L94" t="s">
        <v>5319</v>
      </c>
      <c r="M94" t="s">
        <v>5237</v>
      </c>
      <c r="N94" t="s">
        <v>5237</v>
      </c>
      <c r="O94" t="s">
        <v>5237</v>
      </c>
    </row>
    <row r="95" spans="5:15" x14ac:dyDescent="0.25">
      <c r="E95">
        <v>105</v>
      </c>
      <c r="F95" t="s">
        <v>725</v>
      </c>
      <c r="G95" t="s">
        <v>1000</v>
      </c>
      <c r="H95" t="s">
        <v>913</v>
      </c>
      <c r="I95">
        <v>8273</v>
      </c>
      <c r="K95">
        <v>10013400000002</v>
      </c>
      <c r="L95" t="s">
        <v>5320</v>
      </c>
      <c r="M95" t="s">
        <v>5237</v>
      </c>
      <c r="N95" t="s">
        <v>5237</v>
      </c>
      <c r="O95" t="s">
        <v>5237</v>
      </c>
    </row>
    <row r="96" spans="5:15" x14ac:dyDescent="0.25">
      <c r="E96">
        <v>106</v>
      </c>
      <c r="F96" t="s">
        <v>1001</v>
      </c>
      <c r="G96" t="s">
        <v>1002</v>
      </c>
      <c r="H96" t="s">
        <v>913</v>
      </c>
      <c r="I96">
        <v>2496</v>
      </c>
      <c r="K96">
        <v>10013400000003</v>
      </c>
      <c r="L96" t="s">
        <v>5321</v>
      </c>
      <c r="M96" t="s">
        <v>5237</v>
      </c>
      <c r="N96" t="s">
        <v>5237</v>
      </c>
      <c r="O96" t="s">
        <v>5237</v>
      </c>
    </row>
    <row r="97" spans="5:15" x14ac:dyDescent="0.25">
      <c r="E97">
        <v>107</v>
      </c>
      <c r="F97" t="s">
        <v>1003</v>
      </c>
      <c r="G97" t="s">
        <v>1004</v>
      </c>
      <c r="H97" t="s">
        <v>913</v>
      </c>
      <c r="I97">
        <v>230</v>
      </c>
      <c r="K97">
        <v>10013401000001</v>
      </c>
      <c r="L97" t="s">
        <v>5322</v>
      </c>
      <c r="M97" t="s">
        <v>5237</v>
      </c>
      <c r="N97" t="s">
        <v>5237</v>
      </c>
      <c r="O97" t="s">
        <v>5237</v>
      </c>
    </row>
    <row r="98" spans="5:15" x14ac:dyDescent="0.25">
      <c r="E98">
        <v>108</v>
      </c>
      <c r="F98" t="s">
        <v>1005</v>
      </c>
      <c r="G98" t="s">
        <v>1005</v>
      </c>
      <c r="H98" t="s">
        <v>913</v>
      </c>
      <c r="I98">
        <v>230</v>
      </c>
      <c r="K98">
        <v>10013401000002</v>
      </c>
      <c r="L98" t="s">
        <v>5323</v>
      </c>
      <c r="M98" t="s">
        <v>5237</v>
      </c>
      <c r="N98" t="s">
        <v>5237</v>
      </c>
      <c r="O98" t="s">
        <v>5237</v>
      </c>
    </row>
    <row r="99" spans="5:15" x14ac:dyDescent="0.25">
      <c r="E99">
        <v>109</v>
      </c>
      <c r="F99" t="s">
        <v>774</v>
      </c>
      <c r="G99" t="s">
        <v>1006</v>
      </c>
      <c r="H99" t="s">
        <v>913</v>
      </c>
      <c r="I99">
        <v>1490</v>
      </c>
      <c r="K99">
        <v>10013401000003</v>
      </c>
      <c r="L99" t="s">
        <v>5324</v>
      </c>
      <c r="M99" t="s">
        <v>5237</v>
      </c>
      <c r="N99" t="s">
        <v>5237</v>
      </c>
      <c r="O99" t="s">
        <v>5237</v>
      </c>
    </row>
    <row r="100" spans="5:15" x14ac:dyDescent="0.25">
      <c r="E100">
        <v>110</v>
      </c>
      <c r="F100" t="s">
        <v>731</v>
      </c>
      <c r="G100" t="s">
        <v>1007</v>
      </c>
      <c r="H100" t="s">
        <v>913</v>
      </c>
      <c r="I100">
        <v>3654</v>
      </c>
      <c r="K100">
        <v>10013401000004</v>
      </c>
      <c r="L100" t="s">
        <v>5325</v>
      </c>
      <c r="M100" t="s">
        <v>5237</v>
      </c>
      <c r="N100" t="s">
        <v>5237</v>
      </c>
      <c r="O100" t="s">
        <v>5237</v>
      </c>
    </row>
    <row r="101" spans="5:15" x14ac:dyDescent="0.25">
      <c r="E101">
        <v>111</v>
      </c>
      <c r="F101" t="s">
        <v>1008</v>
      </c>
      <c r="G101" t="s">
        <v>1009</v>
      </c>
      <c r="H101" t="s">
        <v>913</v>
      </c>
      <c r="I101">
        <v>2496</v>
      </c>
      <c r="K101">
        <v>10013402000001</v>
      </c>
      <c r="L101" t="s">
        <v>5326</v>
      </c>
      <c r="M101" t="s">
        <v>5237</v>
      </c>
      <c r="N101" t="s">
        <v>5237</v>
      </c>
      <c r="O101" t="s">
        <v>5237</v>
      </c>
    </row>
    <row r="102" spans="5:15" x14ac:dyDescent="0.25">
      <c r="E102">
        <v>112</v>
      </c>
      <c r="F102" t="s">
        <v>1010</v>
      </c>
      <c r="G102" t="s">
        <v>1011</v>
      </c>
      <c r="H102" t="s">
        <v>913</v>
      </c>
      <c r="I102">
        <v>728</v>
      </c>
      <c r="K102">
        <v>10013402000002</v>
      </c>
      <c r="L102" t="s">
        <v>5327</v>
      </c>
      <c r="M102" t="s">
        <v>5237</v>
      </c>
      <c r="N102" t="s">
        <v>5237</v>
      </c>
      <c r="O102" t="s">
        <v>5237</v>
      </c>
    </row>
    <row r="103" spans="5:15" x14ac:dyDescent="0.25">
      <c r="E103">
        <v>113</v>
      </c>
      <c r="F103" t="s">
        <v>1012</v>
      </c>
      <c r="G103" t="s">
        <v>1013</v>
      </c>
      <c r="H103" t="s">
        <v>913</v>
      </c>
      <c r="I103">
        <v>230</v>
      </c>
      <c r="K103">
        <v>10013402000003</v>
      </c>
      <c r="L103" t="s">
        <v>5328</v>
      </c>
      <c r="M103" t="s">
        <v>5237</v>
      </c>
      <c r="N103" t="s">
        <v>5237</v>
      </c>
      <c r="O103" t="s">
        <v>5237</v>
      </c>
    </row>
    <row r="104" spans="5:15" x14ac:dyDescent="0.25">
      <c r="E104">
        <v>114</v>
      </c>
      <c r="F104" t="s">
        <v>778</v>
      </c>
      <c r="G104" t="s">
        <v>1014</v>
      </c>
      <c r="H104" t="s">
        <v>913</v>
      </c>
      <c r="I104">
        <v>1490</v>
      </c>
      <c r="K104">
        <v>10013402000004</v>
      </c>
      <c r="L104" t="s">
        <v>5329</v>
      </c>
      <c r="M104" t="s">
        <v>5237</v>
      </c>
      <c r="N104" t="s">
        <v>5237</v>
      </c>
      <c r="O104" t="s">
        <v>5237</v>
      </c>
    </row>
    <row r="105" spans="5:15" x14ac:dyDescent="0.25">
      <c r="E105">
        <v>115</v>
      </c>
      <c r="F105" t="s">
        <v>1015</v>
      </c>
      <c r="G105" t="s">
        <v>1016</v>
      </c>
      <c r="H105" t="s">
        <v>913</v>
      </c>
      <c r="I105">
        <v>230</v>
      </c>
      <c r="K105">
        <v>10013403000001</v>
      </c>
      <c r="L105" t="s">
        <v>5330</v>
      </c>
      <c r="M105" t="s">
        <v>5237</v>
      </c>
      <c r="N105" t="s">
        <v>5237</v>
      </c>
      <c r="O105" t="s">
        <v>5237</v>
      </c>
    </row>
    <row r="106" spans="5:15" x14ac:dyDescent="0.25">
      <c r="E106">
        <v>116</v>
      </c>
      <c r="F106" t="s">
        <v>1017</v>
      </c>
      <c r="G106" t="s">
        <v>1018</v>
      </c>
      <c r="H106" t="s">
        <v>913</v>
      </c>
      <c r="I106">
        <v>639</v>
      </c>
      <c r="K106">
        <v>10013403000002</v>
      </c>
      <c r="L106" t="s">
        <v>5331</v>
      </c>
      <c r="M106" t="s">
        <v>5237</v>
      </c>
      <c r="N106" t="s">
        <v>5237</v>
      </c>
      <c r="O106" t="s">
        <v>5237</v>
      </c>
    </row>
    <row r="107" spans="5:15" x14ac:dyDescent="0.25">
      <c r="E107">
        <v>117</v>
      </c>
      <c r="F107" t="s">
        <v>1019</v>
      </c>
      <c r="G107" t="s">
        <v>1020</v>
      </c>
      <c r="H107" t="s">
        <v>913</v>
      </c>
      <c r="I107">
        <v>4936</v>
      </c>
      <c r="K107">
        <v>10013403000003</v>
      </c>
      <c r="L107" t="s">
        <v>5332</v>
      </c>
      <c r="M107" t="s">
        <v>5237</v>
      </c>
      <c r="N107" t="s">
        <v>5237</v>
      </c>
      <c r="O107" t="s">
        <v>5237</v>
      </c>
    </row>
    <row r="108" spans="5:15" x14ac:dyDescent="0.25">
      <c r="E108">
        <v>118</v>
      </c>
      <c r="F108" t="s">
        <v>1021</v>
      </c>
      <c r="G108" t="s">
        <v>1022</v>
      </c>
      <c r="H108" t="s">
        <v>913</v>
      </c>
      <c r="I108">
        <v>639</v>
      </c>
      <c r="K108">
        <v>10013403000004</v>
      </c>
      <c r="L108" t="s">
        <v>5333</v>
      </c>
      <c r="M108" t="s">
        <v>5237</v>
      </c>
      <c r="N108" t="s">
        <v>5237</v>
      </c>
      <c r="O108" t="s">
        <v>5237</v>
      </c>
    </row>
    <row r="109" spans="5:15" x14ac:dyDescent="0.25">
      <c r="E109">
        <v>119</v>
      </c>
      <c r="F109" t="s">
        <v>1023</v>
      </c>
      <c r="G109" t="s">
        <v>1024</v>
      </c>
      <c r="H109" t="s">
        <v>913</v>
      </c>
      <c r="I109">
        <v>876</v>
      </c>
      <c r="K109">
        <v>10013500000000</v>
      </c>
      <c r="L109" t="s">
        <v>5273</v>
      </c>
      <c r="M109" t="s">
        <v>5237</v>
      </c>
      <c r="N109" t="s">
        <v>5237</v>
      </c>
      <c r="O109" t="s">
        <v>5237</v>
      </c>
    </row>
    <row r="110" spans="5:15" x14ac:dyDescent="0.25">
      <c r="E110">
        <v>120</v>
      </c>
      <c r="F110" t="s">
        <v>365</v>
      </c>
      <c r="G110" t="s">
        <v>1025</v>
      </c>
      <c r="H110" t="s">
        <v>913</v>
      </c>
      <c r="I110">
        <v>2496</v>
      </c>
      <c r="K110">
        <v>10013500000001</v>
      </c>
      <c r="L110" t="s">
        <v>5334</v>
      </c>
      <c r="M110" t="s">
        <v>5237</v>
      </c>
      <c r="N110" t="s">
        <v>5237</v>
      </c>
      <c r="O110" t="s">
        <v>5237</v>
      </c>
    </row>
    <row r="111" spans="5:15" x14ac:dyDescent="0.25">
      <c r="E111">
        <v>121</v>
      </c>
      <c r="F111" t="s">
        <v>782</v>
      </c>
      <c r="G111" t="s">
        <v>782</v>
      </c>
      <c r="H111" t="s">
        <v>913</v>
      </c>
      <c r="I111">
        <v>2496</v>
      </c>
      <c r="K111">
        <v>10013500000250</v>
      </c>
      <c r="L111" t="s">
        <v>5335</v>
      </c>
      <c r="M111" t="s">
        <v>5237</v>
      </c>
      <c r="N111" t="s">
        <v>5237</v>
      </c>
      <c r="O111" t="s">
        <v>5237</v>
      </c>
    </row>
    <row r="112" spans="5:15" x14ac:dyDescent="0.25">
      <c r="E112">
        <v>122</v>
      </c>
      <c r="F112" t="s">
        <v>746</v>
      </c>
      <c r="G112" t="s">
        <v>1026</v>
      </c>
      <c r="H112" t="s">
        <v>913</v>
      </c>
      <c r="I112">
        <v>2496</v>
      </c>
      <c r="K112">
        <v>10013500060340</v>
      </c>
      <c r="L112" t="s">
        <v>5336</v>
      </c>
      <c r="M112" t="s">
        <v>5237</v>
      </c>
      <c r="N112" t="s">
        <v>5237</v>
      </c>
      <c r="O112" t="s">
        <v>5237</v>
      </c>
    </row>
    <row r="113" spans="5:15" x14ac:dyDescent="0.25">
      <c r="E113">
        <v>123</v>
      </c>
      <c r="F113" t="s">
        <v>296</v>
      </c>
      <c r="G113" t="s">
        <v>1027</v>
      </c>
      <c r="H113" t="s">
        <v>913</v>
      </c>
      <c r="I113">
        <v>2453</v>
      </c>
      <c r="K113">
        <v>10013500120340</v>
      </c>
      <c r="L113" t="s">
        <v>5337</v>
      </c>
      <c r="M113" t="s">
        <v>5237</v>
      </c>
      <c r="N113" t="s">
        <v>5237</v>
      </c>
      <c r="O113" t="s">
        <v>5237</v>
      </c>
    </row>
    <row r="114" spans="5:15" x14ac:dyDescent="0.25">
      <c r="E114">
        <v>124</v>
      </c>
      <c r="F114" t="s">
        <v>1028</v>
      </c>
      <c r="G114" t="s">
        <v>1029</v>
      </c>
      <c r="H114" t="s">
        <v>913</v>
      </c>
      <c r="I114">
        <v>2453</v>
      </c>
      <c r="K114">
        <v>10013500120360</v>
      </c>
      <c r="L114" t="s">
        <v>5338</v>
      </c>
      <c r="M114" t="s">
        <v>5237</v>
      </c>
      <c r="N114" t="s">
        <v>5237</v>
      </c>
      <c r="O114" t="s">
        <v>5237</v>
      </c>
    </row>
    <row r="115" spans="5:15" x14ac:dyDescent="0.25">
      <c r="E115">
        <v>125</v>
      </c>
      <c r="F115" t="s">
        <v>323</v>
      </c>
      <c r="G115" t="s">
        <v>1030</v>
      </c>
      <c r="H115" t="s">
        <v>913</v>
      </c>
      <c r="I115">
        <v>5860</v>
      </c>
      <c r="K115">
        <v>10013500160140</v>
      </c>
      <c r="L115" t="s">
        <v>5339</v>
      </c>
      <c r="M115" t="s">
        <v>5237</v>
      </c>
      <c r="N115" t="s">
        <v>5237</v>
      </c>
      <c r="O115" t="s">
        <v>5237</v>
      </c>
    </row>
    <row r="116" spans="5:15" x14ac:dyDescent="0.25">
      <c r="E116">
        <v>126</v>
      </c>
      <c r="F116" t="s">
        <v>780</v>
      </c>
      <c r="G116" t="s">
        <v>1031</v>
      </c>
      <c r="H116" t="s">
        <v>913</v>
      </c>
      <c r="I116">
        <v>230</v>
      </c>
      <c r="K116">
        <v>10013500160180</v>
      </c>
      <c r="L116" t="s">
        <v>5340</v>
      </c>
      <c r="M116" t="s">
        <v>5237</v>
      </c>
      <c r="N116" t="s">
        <v>5237</v>
      </c>
      <c r="O116" t="s">
        <v>5237</v>
      </c>
    </row>
    <row r="117" spans="5:15" x14ac:dyDescent="0.25">
      <c r="E117">
        <v>127</v>
      </c>
      <c r="F117" t="s">
        <v>1032</v>
      </c>
      <c r="G117" t="s">
        <v>1033</v>
      </c>
      <c r="H117" t="s">
        <v>913</v>
      </c>
      <c r="I117">
        <v>1619</v>
      </c>
      <c r="K117">
        <v>10013500160290</v>
      </c>
      <c r="L117" t="s">
        <v>5341</v>
      </c>
      <c r="M117" t="s">
        <v>5237</v>
      </c>
      <c r="N117" t="s">
        <v>5237</v>
      </c>
      <c r="O117" t="s">
        <v>5237</v>
      </c>
    </row>
    <row r="118" spans="5:15" x14ac:dyDescent="0.25">
      <c r="E118">
        <v>128</v>
      </c>
      <c r="F118" t="s">
        <v>1034</v>
      </c>
      <c r="G118" t="s">
        <v>1035</v>
      </c>
      <c r="H118" t="s">
        <v>913</v>
      </c>
      <c r="I118">
        <v>3867</v>
      </c>
      <c r="K118">
        <v>10013500160340</v>
      </c>
      <c r="L118" t="s">
        <v>5342</v>
      </c>
      <c r="M118" t="s">
        <v>5237</v>
      </c>
      <c r="N118" t="s">
        <v>5237</v>
      </c>
      <c r="O118" t="s">
        <v>5237</v>
      </c>
    </row>
    <row r="119" spans="5:15" x14ac:dyDescent="0.25">
      <c r="E119">
        <v>129</v>
      </c>
      <c r="F119" t="s">
        <v>1036</v>
      </c>
      <c r="G119" t="s">
        <v>1037</v>
      </c>
      <c r="H119" t="s">
        <v>913</v>
      </c>
      <c r="I119">
        <v>4553</v>
      </c>
      <c r="K119">
        <v>10013500160440</v>
      </c>
      <c r="L119" t="s">
        <v>5343</v>
      </c>
      <c r="M119" t="s">
        <v>5237</v>
      </c>
      <c r="N119" t="s">
        <v>5237</v>
      </c>
      <c r="O119" t="s">
        <v>5237</v>
      </c>
    </row>
    <row r="120" spans="5:15" x14ac:dyDescent="0.25">
      <c r="E120">
        <v>130</v>
      </c>
      <c r="F120" t="s">
        <v>1038</v>
      </c>
      <c r="G120" t="s">
        <v>1039</v>
      </c>
      <c r="H120" t="s">
        <v>913</v>
      </c>
      <c r="I120">
        <v>2453</v>
      </c>
      <c r="K120">
        <v>10013500160480</v>
      </c>
      <c r="L120" t="s">
        <v>5344</v>
      </c>
      <c r="M120" t="s">
        <v>5237</v>
      </c>
      <c r="N120" t="s">
        <v>5237</v>
      </c>
      <c r="O120" t="s">
        <v>5237</v>
      </c>
    </row>
    <row r="121" spans="5:15" x14ac:dyDescent="0.25">
      <c r="E121">
        <v>131</v>
      </c>
      <c r="F121" t="s">
        <v>1040</v>
      </c>
      <c r="G121" t="s">
        <v>1041</v>
      </c>
      <c r="H121" t="s">
        <v>913</v>
      </c>
      <c r="I121">
        <v>639</v>
      </c>
      <c r="K121">
        <v>10013500160640</v>
      </c>
      <c r="L121" t="s">
        <v>5345</v>
      </c>
      <c r="M121" t="s">
        <v>5237</v>
      </c>
      <c r="N121" t="s">
        <v>5237</v>
      </c>
      <c r="O121" t="s">
        <v>5237</v>
      </c>
    </row>
    <row r="122" spans="5:15" x14ac:dyDescent="0.25">
      <c r="E122">
        <v>132</v>
      </c>
      <c r="F122" t="s">
        <v>470</v>
      </c>
      <c r="G122" t="s">
        <v>1042</v>
      </c>
      <c r="H122" t="s">
        <v>913</v>
      </c>
      <c r="I122">
        <v>4936</v>
      </c>
      <c r="K122">
        <v>10013500200110</v>
      </c>
      <c r="L122" t="s">
        <v>5346</v>
      </c>
      <c r="M122" t="s">
        <v>5237</v>
      </c>
      <c r="N122" t="s">
        <v>5237</v>
      </c>
      <c r="O122" t="s">
        <v>5237</v>
      </c>
    </row>
    <row r="123" spans="5:15" x14ac:dyDescent="0.25">
      <c r="E123">
        <v>133</v>
      </c>
      <c r="F123" t="s">
        <v>709</v>
      </c>
      <c r="G123" t="s">
        <v>1043</v>
      </c>
      <c r="H123" t="s">
        <v>832</v>
      </c>
      <c r="I123">
        <v>1058</v>
      </c>
      <c r="K123">
        <v>10013500200140</v>
      </c>
      <c r="L123" t="s">
        <v>5347</v>
      </c>
      <c r="M123" t="s">
        <v>5237</v>
      </c>
      <c r="N123" t="s">
        <v>5237</v>
      </c>
      <c r="O123" t="s">
        <v>5237</v>
      </c>
    </row>
    <row r="124" spans="5:15" x14ac:dyDescent="0.25">
      <c r="E124">
        <v>134</v>
      </c>
      <c r="F124" t="s">
        <v>1044</v>
      </c>
      <c r="G124" t="s">
        <v>1045</v>
      </c>
      <c r="H124" t="s">
        <v>870</v>
      </c>
      <c r="I124">
        <v>1058</v>
      </c>
      <c r="K124">
        <v>10013500200180</v>
      </c>
      <c r="L124" t="s">
        <v>5348</v>
      </c>
      <c r="M124" t="s">
        <v>5237</v>
      </c>
      <c r="N124" t="s">
        <v>5237</v>
      </c>
      <c r="O124" t="s">
        <v>5237</v>
      </c>
    </row>
    <row r="125" spans="5:15" x14ac:dyDescent="0.25">
      <c r="E125">
        <v>135</v>
      </c>
      <c r="F125" t="s">
        <v>1046</v>
      </c>
      <c r="G125" t="s">
        <v>1047</v>
      </c>
      <c r="H125" t="s">
        <v>836</v>
      </c>
      <c r="I125">
        <v>1058</v>
      </c>
      <c r="K125">
        <v>10013500200250</v>
      </c>
      <c r="L125" t="s">
        <v>5349</v>
      </c>
      <c r="M125" t="s">
        <v>5237</v>
      </c>
      <c r="N125" t="s">
        <v>5237</v>
      </c>
      <c r="O125" t="s">
        <v>5237</v>
      </c>
    </row>
    <row r="126" spans="5:15" x14ac:dyDescent="0.25">
      <c r="E126">
        <v>136</v>
      </c>
      <c r="F126" t="s">
        <v>408</v>
      </c>
      <c r="G126" t="s">
        <v>1048</v>
      </c>
      <c r="H126" t="s">
        <v>878</v>
      </c>
      <c r="I126">
        <v>1058</v>
      </c>
      <c r="K126">
        <v>10013500200290</v>
      </c>
      <c r="L126" t="s">
        <v>5350</v>
      </c>
      <c r="M126" t="s">
        <v>5237</v>
      </c>
      <c r="N126" t="s">
        <v>5237</v>
      </c>
      <c r="O126" t="s">
        <v>5237</v>
      </c>
    </row>
    <row r="127" spans="5:15" x14ac:dyDescent="0.25">
      <c r="E127">
        <v>137</v>
      </c>
      <c r="F127" t="s">
        <v>415</v>
      </c>
      <c r="G127" t="s">
        <v>1049</v>
      </c>
      <c r="H127" t="s">
        <v>836</v>
      </c>
      <c r="I127">
        <v>1058</v>
      </c>
      <c r="K127">
        <v>10013500200330</v>
      </c>
      <c r="L127" t="s">
        <v>5351</v>
      </c>
      <c r="M127" t="s">
        <v>5237</v>
      </c>
      <c r="N127" t="s">
        <v>5237</v>
      </c>
      <c r="O127" t="s">
        <v>5237</v>
      </c>
    </row>
    <row r="128" spans="5:15" x14ac:dyDescent="0.25">
      <c r="E128">
        <v>138</v>
      </c>
      <c r="F128" t="s">
        <v>1050</v>
      </c>
      <c r="G128" t="s">
        <v>1051</v>
      </c>
      <c r="H128" t="s">
        <v>849</v>
      </c>
      <c r="I128">
        <v>1058</v>
      </c>
      <c r="K128">
        <v>10013500200340</v>
      </c>
      <c r="L128" t="s">
        <v>5352</v>
      </c>
      <c r="M128" t="s">
        <v>5237</v>
      </c>
      <c r="N128" t="s">
        <v>5237</v>
      </c>
      <c r="O128" t="s">
        <v>5237</v>
      </c>
    </row>
    <row r="129" spans="5:15" x14ac:dyDescent="0.25">
      <c r="E129">
        <v>139</v>
      </c>
      <c r="F129" t="s">
        <v>335</v>
      </c>
      <c r="G129" t="s">
        <v>1052</v>
      </c>
      <c r="H129" t="s">
        <v>1053</v>
      </c>
      <c r="I129">
        <v>1058</v>
      </c>
      <c r="K129">
        <v>10013500200440</v>
      </c>
      <c r="L129" t="s">
        <v>5353</v>
      </c>
      <c r="M129" t="s">
        <v>5237</v>
      </c>
      <c r="N129" t="s">
        <v>5237</v>
      </c>
      <c r="O129" t="s">
        <v>5237</v>
      </c>
    </row>
    <row r="130" spans="5:15" x14ac:dyDescent="0.25">
      <c r="E130">
        <v>140</v>
      </c>
      <c r="F130" t="s">
        <v>1054</v>
      </c>
      <c r="G130" t="s">
        <v>1055</v>
      </c>
      <c r="H130" t="s">
        <v>849</v>
      </c>
      <c r="I130">
        <v>1058</v>
      </c>
      <c r="K130">
        <v>10013500200480</v>
      </c>
      <c r="L130" t="s">
        <v>5354</v>
      </c>
      <c r="M130" t="s">
        <v>5237</v>
      </c>
      <c r="N130" t="s">
        <v>5237</v>
      </c>
      <c r="O130" t="s">
        <v>5237</v>
      </c>
    </row>
    <row r="131" spans="5:15" x14ac:dyDescent="0.25">
      <c r="E131">
        <v>141</v>
      </c>
      <c r="F131" t="s">
        <v>1056</v>
      </c>
      <c r="G131" t="s">
        <v>1057</v>
      </c>
      <c r="H131" t="s">
        <v>854</v>
      </c>
      <c r="I131">
        <v>1058</v>
      </c>
      <c r="K131">
        <v>10013500200620</v>
      </c>
      <c r="L131" t="s">
        <v>5355</v>
      </c>
      <c r="M131" t="s">
        <v>5237</v>
      </c>
      <c r="N131" t="s">
        <v>5237</v>
      </c>
      <c r="O131" t="s">
        <v>5237</v>
      </c>
    </row>
    <row r="132" spans="5:15" x14ac:dyDescent="0.25">
      <c r="E132">
        <v>142</v>
      </c>
      <c r="F132" t="s">
        <v>642</v>
      </c>
      <c r="G132" t="s">
        <v>1058</v>
      </c>
      <c r="H132" t="s">
        <v>849</v>
      </c>
      <c r="I132">
        <v>1058</v>
      </c>
      <c r="K132">
        <v>10013500200640</v>
      </c>
      <c r="L132" t="s">
        <v>5356</v>
      </c>
      <c r="M132" t="s">
        <v>5237</v>
      </c>
      <c r="N132" t="s">
        <v>5237</v>
      </c>
      <c r="O132" t="s">
        <v>5237</v>
      </c>
    </row>
    <row r="133" spans="5:15" x14ac:dyDescent="0.25">
      <c r="E133">
        <v>143</v>
      </c>
      <c r="F133" t="s">
        <v>1059</v>
      </c>
      <c r="G133" t="s">
        <v>1060</v>
      </c>
      <c r="H133" t="s">
        <v>854</v>
      </c>
      <c r="I133">
        <v>1058</v>
      </c>
      <c r="K133">
        <v>10013500201260</v>
      </c>
      <c r="L133" t="s">
        <v>5357</v>
      </c>
      <c r="M133" t="s">
        <v>5237</v>
      </c>
      <c r="N133" t="s">
        <v>5237</v>
      </c>
      <c r="O133" t="s">
        <v>5237</v>
      </c>
    </row>
    <row r="134" spans="5:15" x14ac:dyDescent="0.25">
      <c r="E134">
        <v>144</v>
      </c>
      <c r="F134" t="s">
        <v>1061</v>
      </c>
      <c r="G134" t="s">
        <v>1062</v>
      </c>
      <c r="H134" t="s">
        <v>854</v>
      </c>
      <c r="I134">
        <v>1058</v>
      </c>
      <c r="K134">
        <v>10013500240110</v>
      </c>
      <c r="L134" t="s">
        <v>5358</v>
      </c>
      <c r="M134" t="s">
        <v>5237</v>
      </c>
      <c r="N134" t="s">
        <v>5237</v>
      </c>
      <c r="O134" t="s">
        <v>5237</v>
      </c>
    </row>
    <row r="135" spans="5:15" x14ac:dyDescent="0.25">
      <c r="E135">
        <v>145</v>
      </c>
      <c r="F135" t="s">
        <v>1063</v>
      </c>
      <c r="G135" t="s">
        <v>1064</v>
      </c>
      <c r="H135" t="s">
        <v>854</v>
      </c>
      <c r="I135">
        <v>1058</v>
      </c>
      <c r="K135">
        <v>10013500240140</v>
      </c>
      <c r="L135" t="s">
        <v>5359</v>
      </c>
      <c r="M135" t="s">
        <v>5237</v>
      </c>
      <c r="N135" t="s">
        <v>5237</v>
      </c>
      <c r="O135" t="s">
        <v>5237</v>
      </c>
    </row>
    <row r="136" spans="5:15" x14ac:dyDescent="0.25">
      <c r="E136">
        <v>146</v>
      </c>
      <c r="F136" t="s">
        <v>1065</v>
      </c>
      <c r="G136" t="s">
        <v>1066</v>
      </c>
      <c r="H136" t="s">
        <v>854</v>
      </c>
      <c r="I136">
        <v>1058</v>
      </c>
      <c r="K136">
        <v>10013500240180</v>
      </c>
      <c r="L136" t="s">
        <v>5360</v>
      </c>
      <c r="M136" t="s">
        <v>5237</v>
      </c>
      <c r="N136" t="s">
        <v>5237</v>
      </c>
      <c r="O136" t="s">
        <v>5237</v>
      </c>
    </row>
    <row r="137" spans="5:15" x14ac:dyDescent="0.25">
      <c r="E137">
        <v>147</v>
      </c>
      <c r="F137" t="s">
        <v>1067</v>
      </c>
      <c r="G137" t="s">
        <v>1068</v>
      </c>
      <c r="H137" t="s">
        <v>832</v>
      </c>
      <c r="I137">
        <v>1058</v>
      </c>
      <c r="K137">
        <v>10013500240250</v>
      </c>
      <c r="L137" t="s">
        <v>5361</v>
      </c>
      <c r="M137" t="s">
        <v>5237</v>
      </c>
      <c r="N137" t="s">
        <v>5237</v>
      </c>
      <c r="O137" t="s">
        <v>5237</v>
      </c>
    </row>
    <row r="138" spans="5:15" x14ac:dyDescent="0.25">
      <c r="E138">
        <v>148</v>
      </c>
      <c r="F138" t="s">
        <v>1069</v>
      </c>
      <c r="G138" t="s">
        <v>1070</v>
      </c>
      <c r="H138" t="s">
        <v>1053</v>
      </c>
      <c r="I138">
        <v>1058</v>
      </c>
      <c r="K138">
        <v>10013500240340</v>
      </c>
      <c r="L138" t="s">
        <v>5362</v>
      </c>
      <c r="M138" t="s">
        <v>5237</v>
      </c>
      <c r="N138" t="s">
        <v>5237</v>
      </c>
      <c r="O138" t="s">
        <v>5237</v>
      </c>
    </row>
    <row r="139" spans="5:15" x14ac:dyDescent="0.25">
      <c r="E139">
        <v>149</v>
      </c>
      <c r="F139" t="s">
        <v>583</v>
      </c>
      <c r="G139" t="s">
        <v>1071</v>
      </c>
      <c r="H139" t="s">
        <v>870</v>
      </c>
      <c r="I139">
        <v>1058</v>
      </c>
      <c r="K139">
        <v>10013500240480</v>
      </c>
      <c r="L139" t="s">
        <v>5363</v>
      </c>
      <c r="M139" t="s">
        <v>5237</v>
      </c>
      <c r="N139" t="s">
        <v>5237</v>
      </c>
      <c r="O139" t="s">
        <v>5237</v>
      </c>
    </row>
    <row r="140" spans="5:15" x14ac:dyDescent="0.25">
      <c r="E140">
        <v>150</v>
      </c>
      <c r="F140" t="s">
        <v>579</v>
      </c>
      <c r="G140" t="s">
        <v>1072</v>
      </c>
      <c r="H140" t="s">
        <v>832</v>
      </c>
      <c r="I140">
        <v>1058</v>
      </c>
      <c r="K140">
        <v>10013500240640</v>
      </c>
      <c r="L140" t="s">
        <v>5364</v>
      </c>
      <c r="M140" t="s">
        <v>5237</v>
      </c>
      <c r="N140" t="s">
        <v>5237</v>
      </c>
      <c r="O140" t="s">
        <v>5237</v>
      </c>
    </row>
    <row r="141" spans="5:15" x14ac:dyDescent="0.25">
      <c r="E141">
        <v>151</v>
      </c>
      <c r="F141" t="s">
        <v>511</v>
      </c>
      <c r="G141" t="s">
        <v>1073</v>
      </c>
      <c r="H141" t="s">
        <v>913</v>
      </c>
      <c r="I141">
        <v>6076</v>
      </c>
      <c r="K141">
        <v>10013501000000</v>
      </c>
      <c r="L141" t="s">
        <v>5365</v>
      </c>
      <c r="M141" t="s">
        <v>5237</v>
      </c>
      <c r="N141" t="s">
        <v>5237</v>
      </c>
      <c r="O141" t="s">
        <v>5237</v>
      </c>
    </row>
    <row r="142" spans="5:15" x14ac:dyDescent="0.25">
      <c r="E142">
        <v>152</v>
      </c>
      <c r="F142" t="s">
        <v>1074</v>
      </c>
      <c r="G142" t="s">
        <v>1075</v>
      </c>
      <c r="H142" t="s">
        <v>832</v>
      </c>
      <c r="I142">
        <v>1058</v>
      </c>
      <c r="K142">
        <v>10013502000000</v>
      </c>
      <c r="L142" t="s">
        <v>5366</v>
      </c>
      <c r="M142" t="s">
        <v>5237</v>
      </c>
      <c r="N142" t="s">
        <v>5237</v>
      </c>
      <c r="O142" t="s">
        <v>5237</v>
      </c>
    </row>
    <row r="143" spans="5:15" x14ac:dyDescent="0.25">
      <c r="E143">
        <v>153</v>
      </c>
      <c r="F143" t="s">
        <v>1076</v>
      </c>
      <c r="G143" t="s">
        <v>1077</v>
      </c>
      <c r="H143" t="s">
        <v>854</v>
      </c>
      <c r="I143">
        <v>1058</v>
      </c>
      <c r="K143">
        <v>10013503000100</v>
      </c>
      <c r="L143" t="s">
        <v>5367</v>
      </c>
      <c r="M143" t="s">
        <v>5237</v>
      </c>
      <c r="N143" t="s">
        <v>5237</v>
      </c>
      <c r="O143" t="s">
        <v>5237</v>
      </c>
    </row>
    <row r="144" spans="5:15" x14ac:dyDescent="0.25">
      <c r="E144">
        <v>154</v>
      </c>
      <c r="F144" t="s">
        <v>1078</v>
      </c>
      <c r="G144" t="s">
        <v>1079</v>
      </c>
      <c r="H144" t="s">
        <v>859</v>
      </c>
      <c r="I144">
        <v>1058</v>
      </c>
      <c r="K144">
        <v>10013503000200</v>
      </c>
      <c r="L144" t="s">
        <v>5368</v>
      </c>
      <c r="M144" t="s">
        <v>5237</v>
      </c>
      <c r="N144" t="s">
        <v>5237</v>
      </c>
      <c r="O144" t="s">
        <v>5237</v>
      </c>
    </row>
    <row r="145" spans="5:15" x14ac:dyDescent="0.25">
      <c r="E145">
        <v>155</v>
      </c>
      <c r="F145" t="s">
        <v>73</v>
      </c>
      <c r="G145" t="s">
        <v>1080</v>
      </c>
      <c r="H145" t="s">
        <v>1081</v>
      </c>
      <c r="I145">
        <v>1058</v>
      </c>
      <c r="K145">
        <v>10013504000100</v>
      </c>
      <c r="L145" t="s">
        <v>5369</v>
      </c>
      <c r="M145" t="s">
        <v>5237</v>
      </c>
      <c r="N145" t="s">
        <v>5237</v>
      </c>
      <c r="O145" t="s">
        <v>5237</v>
      </c>
    </row>
    <row r="146" spans="5:15" x14ac:dyDescent="0.25">
      <c r="E146">
        <v>156</v>
      </c>
      <c r="F146" t="s">
        <v>1082</v>
      </c>
      <c r="G146" t="s">
        <v>1083</v>
      </c>
      <c r="H146" t="s">
        <v>832</v>
      </c>
      <c r="I146">
        <v>1058</v>
      </c>
      <c r="K146">
        <v>10013505000100</v>
      </c>
      <c r="L146" t="s">
        <v>5370</v>
      </c>
      <c r="M146" t="s">
        <v>5237</v>
      </c>
      <c r="N146" t="s">
        <v>5237</v>
      </c>
      <c r="O146" t="s">
        <v>5237</v>
      </c>
    </row>
    <row r="147" spans="5:15" x14ac:dyDescent="0.25">
      <c r="E147">
        <v>157</v>
      </c>
      <c r="F147" t="s">
        <v>1084</v>
      </c>
      <c r="G147" t="s">
        <v>1085</v>
      </c>
      <c r="H147" t="s">
        <v>832</v>
      </c>
      <c r="I147">
        <v>1058</v>
      </c>
      <c r="K147">
        <v>10013505000200</v>
      </c>
      <c r="L147" t="s">
        <v>5371</v>
      </c>
      <c r="M147" t="s">
        <v>5237</v>
      </c>
      <c r="N147" t="s">
        <v>5237</v>
      </c>
      <c r="O147" t="s">
        <v>5237</v>
      </c>
    </row>
    <row r="148" spans="5:15" x14ac:dyDescent="0.25">
      <c r="E148">
        <v>158</v>
      </c>
      <c r="F148" t="s">
        <v>1086</v>
      </c>
      <c r="G148" t="s">
        <v>1087</v>
      </c>
      <c r="H148" t="s">
        <v>870</v>
      </c>
      <c r="I148">
        <v>1058</v>
      </c>
      <c r="K148">
        <v>10013600000001</v>
      </c>
      <c r="L148" t="s">
        <v>5372</v>
      </c>
      <c r="M148" t="s">
        <v>5237</v>
      </c>
      <c r="N148" t="s">
        <v>5237</v>
      </c>
      <c r="O148" t="s">
        <v>5237</v>
      </c>
    </row>
    <row r="149" spans="5:15" x14ac:dyDescent="0.25">
      <c r="E149">
        <v>159</v>
      </c>
      <c r="F149" t="s">
        <v>1088</v>
      </c>
      <c r="G149" t="s">
        <v>1089</v>
      </c>
      <c r="H149" t="s">
        <v>870</v>
      </c>
      <c r="I149">
        <v>1058</v>
      </c>
      <c r="K149">
        <v>10013600000002</v>
      </c>
      <c r="L149" t="s">
        <v>5373</v>
      </c>
      <c r="M149" t="s">
        <v>5237</v>
      </c>
      <c r="N149" t="s">
        <v>5237</v>
      </c>
      <c r="O149" t="s">
        <v>5237</v>
      </c>
    </row>
    <row r="150" spans="5:15" x14ac:dyDescent="0.25">
      <c r="E150">
        <v>160</v>
      </c>
      <c r="F150" t="s">
        <v>1090</v>
      </c>
      <c r="G150" t="s">
        <v>1091</v>
      </c>
      <c r="H150" t="s">
        <v>832</v>
      </c>
      <c r="I150">
        <v>1058</v>
      </c>
      <c r="K150">
        <v>10013600000003</v>
      </c>
      <c r="L150" t="s">
        <v>5374</v>
      </c>
      <c r="M150" t="s">
        <v>5237</v>
      </c>
      <c r="N150" t="s">
        <v>5237</v>
      </c>
      <c r="O150" t="s">
        <v>5237</v>
      </c>
    </row>
    <row r="151" spans="5:15" x14ac:dyDescent="0.25">
      <c r="E151">
        <v>161</v>
      </c>
      <c r="F151" t="s">
        <v>1092</v>
      </c>
      <c r="G151" t="s">
        <v>1093</v>
      </c>
      <c r="H151" t="s">
        <v>870</v>
      </c>
      <c r="I151">
        <v>1058</v>
      </c>
      <c r="K151">
        <v>10013600000004</v>
      </c>
      <c r="L151" t="s">
        <v>5375</v>
      </c>
      <c r="M151" t="s">
        <v>5237</v>
      </c>
      <c r="N151" t="s">
        <v>5237</v>
      </c>
      <c r="O151" t="s">
        <v>5237</v>
      </c>
    </row>
    <row r="152" spans="5:15" x14ac:dyDescent="0.25">
      <c r="E152">
        <v>162</v>
      </c>
      <c r="F152" t="s">
        <v>1094</v>
      </c>
      <c r="G152" t="s">
        <v>1095</v>
      </c>
      <c r="H152" t="s">
        <v>832</v>
      </c>
      <c r="I152">
        <v>1058</v>
      </c>
      <c r="K152">
        <v>10013900000001</v>
      </c>
      <c r="L152" t="s">
        <v>5376</v>
      </c>
      <c r="M152" t="s">
        <v>5237</v>
      </c>
      <c r="N152" t="s">
        <v>5237</v>
      </c>
      <c r="O152" t="s">
        <v>5237</v>
      </c>
    </row>
    <row r="153" spans="5:15" x14ac:dyDescent="0.25">
      <c r="E153">
        <v>163</v>
      </c>
      <c r="F153" t="s">
        <v>1096</v>
      </c>
      <c r="G153" t="s">
        <v>1097</v>
      </c>
      <c r="H153" t="s">
        <v>832</v>
      </c>
      <c r="I153">
        <v>1058</v>
      </c>
      <c r="K153">
        <v>10013900000002</v>
      </c>
      <c r="L153" t="s">
        <v>5377</v>
      </c>
      <c r="M153" t="s">
        <v>5237</v>
      </c>
      <c r="N153" t="s">
        <v>5237</v>
      </c>
      <c r="O153" t="s">
        <v>5237</v>
      </c>
    </row>
    <row r="154" spans="5:15" x14ac:dyDescent="0.25">
      <c r="E154">
        <v>164</v>
      </c>
      <c r="F154" t="s">
        <v>1098</v>
      </c>
      <c r="G154" t="s">
        <v>1099</v>
      </c>
      <c r="H154" t="s">
        <v>849</v>
      </c>
      <c r="I154">
        <v>1058</v>
      </c>
      <c r="K154">
        <v>10013900000003</v>
      </c>
      <c r="L154" t="s">
        <v>5378</v>
      </c>
      <c r="M154" t="s">
        <v>5237</v>
      </c>
      <c r="N154" t="s">
        <v>5237</v>
      </c>
      <c r="O154" t="s">
        <v>5237</v>
      </c>
    </row>
    <row r="155" spans="5:15" x14ac:dyDescent="0.25">
      <c r="E155">
        <v>165</v>
      </c>
      <c r="F155" t="s">
        <v>1100</v>
      </c>
      <c r="G155" t="s">
        <v>1101</v>
      </c>
      <c r="H155" t="s">
        <v>1102</v>
      </c>
      <c r="I155">
        <v>1058</v>
      </c>
      <c r="K155">
        <v>10013900000004</v>
      </c>
      <c r="L155" t="s">
        <v>5379</v>
      </c>
      <c r="M155" t="s">
        <v>5237</v>
      </c>
      <c r="N155" t="s">
        <v>5237</v>
      </c>
      <c r="O155" t="s">
        <v>5237</v>
      </c>
    </row>
    <row r="156" spans="5:15" x14ac:dyDescent="0.25">
      <c r="E156">
        <v>166</v>
      </c>
      <c r="F156" t="s">
        <v>1103</v>
      </c>
      <c r="G156" t="s">
        <v>1104</v>
      </c>
      <c r="H156" t="s">
        <v>849</v>
      </c>
      <c r="I156">
        <v>1058</v>
      </c>
      <c r="K156">
        <v>10014000000001</v>
      </c>
      <c r="L156" t="s">
        <v>5380</v>
      </c>
      <c r="M156" t="s">
        <v>5237</v>
      </c>
      <c r="N156" t="s">
        <v>5237</v>
      </c>
      <c r="O156" t="s">
        <v>5237</v>
      </c>
    </row>
    <row r="157" spans="5:15" x14ac:dyDescent="0.25">
      <c r="E157">
        <v>167</v>
      </c>
      <c r="F157" t="s">
        <v>1105</v>
      </c>
      <c r="G157" t="s">
        <v>1106</v>
      </c>
      <c r="H157" t="s">
        <v>832</v>
      </c>
      <c r="I157">
        <v>1058</v>
      </c>
      <c r="K157">
        <v>10014000100001</v>
      </c>
      <c r="L157" t="s">
        <v>5381</v>
      </c>
      <c r="M157" t="s">
        <v>5237</v>
      </c>
      <c r="N157" t="s">
        <v>5237</v>
      </c>
      <c r="O157" t="s">
        <v>5237</v>
      </c>
    </row>
    <row r="158" spans="5:15" x14ac:dyDescent="0.25">
      <c r="E158">
        <v>168</v>
      </c>
      <c r="F158" t="s">
        <v>1107</v>
      </c>
      <c r="G158" t="s">
        <v>1108</v>
      </c>
      <c r="H158" t="s">
        <v>870</v>
      </c>
      <c r="I158">
        <v>1058</v>
      </c>
      <c r="K158">
        <v>10014000100002</v>
      </c>
      <c r="L158" t="s">
        <v>5382</v>
      </c>
      <c r="M158" t="s">
        <v>5237</v>
      </c>
      <c r="N158" t="s">
        <v>5237</v>
      </c>
      <c r="O158" t="s">
        <v>5237</v>
      </c>
    </row>
    <row r="159" spans="5:15" x14ac:dyDescent="0.25">
      <c r="E159">
        <v>169</v>
      </c>
      <c r="F159" t="s">
        <v>167</v>
      </c>
      <c r="G159" t="s">
        <v>1109</v>
      </c>
      <c r="H159" t="s">
        <v>849</v>
      </c>
      <c r="I159">
        <v>1058</v>
      </c>
      <c r="K159">
        <v>10014000100003</v>
      </c>
      <c r="L159" t="s">
        <v>5383</v>
      </c>
      <c r="M159" t="s">
        <v>5237</v>
      </c>
      <c r="N159" t="s">
        <v>5237</v>
      </c>
      <c r="O159" t="s">
        <v>5237</v>
      </c>
    </row>
    <row r="160" spans="5:15" x14ac:dyDescent="0.25">
      <c r="E160">
        <v>170</v>
      </c>
      <c r="F160" t="s">
        <v>420</v>
      </c>
      <c r="G160" t="s">
        <v>1110</v>
      </c>
      <c r="H160" t="s">
        <v>832</v>
      </c>
      <c r="I160">
        <v>1058</v>
      </c>
      <c r="K160">
        <v>10014000100004</v>
      </c>
      <c r="L160" t="s">
        <v>5384</v>
      </c>
      <c r="M160" t="s">
        <v>5237</v>
      </c>
      <c r="N160" t="s">
        <v>5237</v>
      </c>
      <c r="O160" t="s">
        <v>5237</v>
      </c>
    </row>
    <row r="161" spans="5:15" x14ac:dyDescent="0.25">
      <c r="E161">
        <v>171</v>
      </c>
      <c r="F161" t="s">
        <v>1111</v>
      </c>
      <c r="G161" t="s">
        <v>1112</v>
      </c>
      <c r="H161" t="s">
        <v>849</v>
      </c>
      <c r="I161">
        <v>1058</v>
      </c>
      <c r="K161">
        <v>10014100100005</v>
      </c>
      <c r="L161" t="s">
        <v>5385</v>
      </c>
      <c r="M161" t="s">
        <v>5237</v>
      </c>
      <c r="N161" t="s">
        <v>5237</v>
      </c>
      <c r="O161" t="s">
        <v>5237</v>
      </c>
    </row>
    <row r="162" spans="5:15" x14ac:dyDescent="0.25">
      <c r="E162">
        <v>172</v>
      </c>
      <c r="F162" t="s">
        <v>1113</v>
      </c>
      <c r="G162" t="s">
        <v>1114</v>
      </c>
      <c r="H162" t="s">
        <v>870</v>
      </c>
      <c r="I162">
        <v>1058</v>
      </c>
      <c r="K162">
        <v>10014200000004</v>
      </c>
      <c r="L162" t="s">
        <v>5386</v>
      </c>
      <c r="M162" t="s">
        <v>5237</v>
      </c>
      <c r="N162" t="s">
        <v>5237</v>
      </c>
      <c r="O162" t="s">
        <v>5237</v>
      </c>
    </row>
    <row r="163" spans="5:15" x14ac:dyDescent="0.25">
      <c r="E163">
        <v>173</v>
      </c>
      <c r="F163" t="s">
        <v>1115</v>
      </c>
      <c r="G163" t="s">
        <v>1116</v>
      </c>
      <c r="H163" t="s">
        <v>832</v>
      </c>
      <c r="I163">
        <v>1058</v>
      </c>
      <c r="K163">
        <v>10014300000001</v>
      </c>
      <c r="L163" t="s">
        <v>5387</v>
      </c>
      <c r="M163" t="s">
        <v>5237</v>
      </c>
      <c r="N163" t="s">
        <v>5237</v>
      </c>
      <c r="O163" t="s">
        <v>5237</v>
      </c>
    </row>
    <row r="164" spans="5:15" x14ac:dyDescent="0.25">
      <c r="E164">
        <v>174</v>
      </c>
      <c r="F164" t="s">
        <v>1117</v>
      </c>
      <c r="G164" t="s">
        <v>1118</v>
      </c>
      <c r="H164" t="s">
        <v>849</v>
      </c>
      <c r="I164">
        <v>1058</v>
      </c>
      <c r="K164">
        <v>10014400000001</v>
      </c>
      <c r="L164" t="s">
        <v>5388</v>
      </c>
      <c r="M164" t="s">
        <v>5237</v>
      </c>
      <c r="N164" t="s">
        <v>5237</v>
      </c>
      <c r="O164" t="s">
        <v>5237</v>
      </c>
    </row>
    <row r="165" spans="5:15" x14ac:dyDescent="0.25">
      <c r="E165">
        <v>175</v>
      </c>
      <c r="F165" t="s">
        <v>1119</v>
      </c>
      <c r="G165" t="s">
        <v>1120</v>
      </c>
      <c r="H165" t="s">
        <v>832</v>
      </c>
      <c r="I165">
        <v>1058</v>
      </c>
      <c r="K165">
        <v>10014401000100</v>
      </c>
      <c r="L165" t="s">
        <v>5389</v>
      </c>
      <c r="M165" t="s">
        <v>5237</v>
      </c>
      <c r="N165" t="s">
        <v>5237</v>
      </c>
      <c r="O165" t="s">
        <v>5237</v>
      </c>
    </row>
    <row r="166" spans="5:15" x14ac:dyDescent="0.25">
      <c r="E166">
        <v>176</v>
      </c>
      <c r="F166" t="s">
        <v>1121</v>
      </c>
      <c r="G166" t="s">
        <v>1122</v>
      </c>
      <c r="H166" t="s">
        <v>832</v>
      </c>
      <c r="I166">
        <v>1058</v>
      </c>
      <c r="K166">
        <v>10014401000200</v>
      </c>
      <c r="L166" t="s">
        <v>5390</v>
      </c>
      <c r="M166" t="s">
        <v>5237</v>
      </c>
      <c r="N166" t="s">
        <v>5237</v>
      </c>
      <c r="O166" t="s">
        <v>5237</v>
      </c>
    </row>
    <row r="167" spans="5:15" x14ac:dyDescent="0.25">
      <c r="E167">
        <v>177</v>
      </c>
      <c r="F167" t="s">
        <v>1123</v>
      </c>
      <c r="G167" t="s">
        <v>1124</v>
      </c>
      <c r="H167" t="s">
        <v>832</v>
      </c>
      <c r="I167">
        <v>1058</v>
      </c>
      <c r="K167">
        <v>10014402000100</v>
      </c>
      <c r="L167" t="s">
        <v>5391</v>
      </c>
      <c r="M167" t="s">
        <v>5237</v>
      </c>
      <c r="N167" t="s">
        <v>5237</v>
      </c>
      <c r="O167" t="s">
        <v>5237</v>
      </c>
    </row>
    <row r="168" spans="5:15" x14ac:dyDescent="0.25">
      <c r="E168">
        <v>178</v>
      </c>
      <c r="F168" t="s">
        <v>1125</v>
      </c>
      <c r="G168" t="s">
        <v>1126</v>
      </c>
      <c r="H168" t="s">
        <v>1102</v>
      </c>
      <c r="I168">
        <v>1058</v>
      </c>
      <c r="K168">
        <v>10014402000200</v>
      </c>
      <c r="L168" t="s">
        <v>5392</v>
      </c>
      <c r="M168" t="s">
        <v>5237</v>
      </c>
      <c r="N168" t="s">
        <v>5237</v>
      </c>
      <c r="O168" t="s">
        <v>5237</v>
      </c>
    </row>
    <row r="169" spans="5:15" x14ac:dyDescent="0.25">
      <c r="E169">
        <v>179</v>
      </c>
      <c r="F169" t="s">
        <v>1127</v>
      </c>
      <c r="G169" t="s">
        <v>1128</v>
      </c>
      <c r="H169" t="s">
        <v>1129</v>
      </c>
      <c r="I169">
        <v>1058</v>
      </c>
      <c r="K169">
        <v>10015000000001</v>
      </c>
      <c r="L169" t="s">
        <v>5393</v>
      </c>
      <c r="M169" t="s">
        <v>5237</v>
      </c>
      <c r="N169" t="s">
        <v>5237</v>
      </c>
      <c r="O169" t="s">
        <v>5237</v>
      </c>
    </row>
    <row r="170" spans="5:15" x14ac:dyDescent="0.25">
      <c r="E170">
        <v>180</v>
      </c>
      <c r="F170" t="s">
        <v>1130</v>
      </c>
      <c r="G170" t="s">
        <v>1131</v>
      </c>
      <c r="H170" t="s">
        <v>832</v>
      </c>
      <c r="I170">
        <v>1058</v>
      </c>
      <c r="K170">
        <v>10015100000000</v>
      </c>
      <c r="L170" t="s">
        <v>5394</v>
      </c>
      <c r="M170" t="s">
        <v>5237</v>
      </c>
      <c r="N170" t="s">
        <v>5237</v>
      </c>
      <c r="O170" t="s">
        <v>5237</v>
      </c>
    </row>
    <row r="171" spans="5:15" x14ac:dyDescent="0.25">
      <c r="E171">
        <v>181</v>
      </c>
      <c r="F171" t="s">
        <v>1132</v>
      </c>
      <c r="G171" t="s">
        <v>1133</v>
      </c>
      <c r="H171" t="s">
        <v>836</v>
      </c>
      <c r="I171">
        <v>1058</v>
      </c>
      <c r="K171">
        <v>10015100000001</v>
      </c>
      <c r="L171" t="s">
        <v>5395</v>
      </c>
      <c r="M171" t="s">
        <v>5237</v>
      </c>
      <c r="N171" t="s">
        <v>5237</v>
      </c>
      <c r="O171" t="s">
        <v>5237</v>
      </c>
    </row>
    <row r="172" spans="5:15" x14ac:dyDescent="0.25">
      <c r="E172">
        <v>182</v>
      </c>
      <c r="F172" t="s">
        <v>1134</v>
      </c>
      <c r="G172" t="s">
        <v>1135</v>
      </c>
      <c r="H172" t="s">
        <v>832</v>
      </c>
      <c r="I172">
        <v>1058</v>
      </c>
      <c r="K172">
        <v>10015100000002</v>
      </c>
      <c r="L172" t="s">
        <v>5396</v>
      </c>
      <c r="M172" t="s">
        <v>5237</v>
      </c>
      <c r="N172" t="s">
        <v>5237</v>
      </c>
      <c r="O172" t="s">
        <v>5237</v>
      </c>
    </row>
    <row r="173" spans="5:15" x14ac:dyDescent="0.25">
      <c r="E173">
        <v>183</v>
      </c>
      <c r="F173" t="s">
        <v>1136</v>
      </c>
      <c r="G173" t="s">
        <v>1137</v>
      </c>
      <c r="H173" t="s">
        <v>854</v>
      </c>
      <c r="I173">
        <v>1058</v>
      </c>
      <c r="K173">
        <v>10015200000001</v>
      </c>
      <c r="L173" t="s">
        <v>5397</v>
      </c>
      <c r="M173" t="s">
        <v>5237</v>
      </c>
      <c r="N173" t="s">
        <v>5237</v>
      </c>
      <c r="O173" t="s">
        <v>5237</v>
      </c>
    </row>
    <row r="174" spans="5:15" x14ac:dyDescent="0.25">
      <c r="E174">
        <v>184</v>
      </c>
      <c r="F174" t="s">
        <v>1138</v>
      </c>
      <c r="G174" t="s">
        <v>1139</v>
      </c>
      <c r="H174" t="s">
        <v>836</v>
      </c>
      <c r="I174">
        <v>1058</v>
      </c>
      <c r="K174">
        <v>10015300000001</v>
      </c>
      <c r="L174" t="s">
        <v>5398</v>
      </c>
      <c r="M174" t="s">
        <v>5237</v>
      </c>
      <c r="N174" t="s">
        <v>5237</v>
      </c>
      <c r="O174" t="s">
        <v>5237</v>
      </c>
    </row>
    <row r="175" spans="5:15" x14ac:dyDescent="0.25">
      <c r="E175">
        <v>185</v>
      </c>
      <c r="F175" t="s">
        <v>1140</v>
      </c>
      <c r="G175" t="s">
        <v>1141</v>
      </c>
      <c r="H175" t="s">
        <v>1142</v>
      </c>
      <c r="I175">
        <v>1058</v>
      </c>
      <c r="K175">
        <v>10015400000001</v>
      </c>
      <c r="L175" t="s">
        <v>5399</v>
      </c>
      <c r="M175" t="s">
        <v>5237</v>
      </c>
      <c r="N175" t="s">
        <v>5237</v>
      </c>
      <c r="O175" t="s">
        <v>5237</v>
      </c>
    </row>
    <row r="176" spans="5:15" x14ac:dyDescent="0.25">
      <c r="E176">
        <v>186</v>
      </c>
      <c r="F176" t="s">
        <v>1143</v>
      </c>
      <c r="G176" t="s">
        <v>1144</v>
      </c>
      <c r="H176" t="s">
        <v>832</v>
      </c>
      <c r="I176">
        <v>1058</v>
      </c>
      <c r="K176">
        <v>10022500000001</v>
      </c>
      <c r="L176" t="s">
        <v>5400</v>
      </c>
      <c r="M176" t="s">
        <v>5237</v>
      </c>
      <c r="N176" t="s">
        <v>5237</v>
      </c>
      <c r="O176" t="s">
        <v>5237</v>
      </c>
    </row>
    <row r="177" spans="5:15" x14ac:dyDescent="0.25">
      <c r="E177">
        <v>187</v>
      </c>
      <c r="F177" t="s">
        <v>1145</v>
      </c>
      <c r="G177" t="s">
        <v>1146</v>
      </c>
      <c r="H177" t="s">
        <v>870</v>
      </c>
      <c r="I177">
        <v>1058</v>
      </c>
      <c r="K177">
        <v>10022700000001</v>
      </c>
      <c r="L177" t="s">
        <v>5401</v>
      </c>
      <c r="M177" t="s">
        <v>5237</v>
      </c>
      <c r="N177" t="s">
        <v>5237</v>
      </c>
      <c r="O177" t="s">
        <v>5237</v>
      </c>
    </row>
    <row r="178" spans="5:15" x14ac:dyDescent="0.25">
      <c r="E178">
        <v>188</v>
      </c>
      <c r="F178" t="s">
        <v>1147</v>
      </c>
      <c r="G178" t="s">
        <v>1148</v>
      </c>
      <c r="H178" t="s">
        <v>870</v>
      </c>
      <c r="I178">
        <v>1058</v>
      </c>
      <c r="K178">
        <v>10022800000001</v>
      </c>
      <c r="L178" t="s">
        <v>5402</v>
      </c>
      <c r="M178" t="s">
        <v>5237</v>
      </c>
      <c r="N178" t="s">
        <v>5237</v>
      </c>
      <c r="O178" t="s">
        <v>5237</v>
      </c>
    </row>
    <row r="179" spans="5:15" x14ac:dyDescent="0.25">
      <c r="E179">
        <v>189</v>
      </c>
      <c r="F179" t="s">
        <v>1149</v>
      </c>
      <c r="G179" t="s">
        <v>1150</v>
      </c>
      <c r="H179" t="s">
        <v>832</v>
      </c>
      <c r="I179">
        <v>1058</v>
      </c>
      <c r="K179">
        <v>10023401000001</v>
      </c>
      <c r="L179" t="s">
        <v>5403</v>
      </c>
      <c r="M179" t="s">
        <v>5237</v>
      </c>
      <c r="N179" t="s">
        <v>5237</v>
      </c>
      <c r="O179" t="s">
        <v>5237</v>
      </c>
    </row>
    <row r="180" spans="5:15" x14ac:dyDescent="0.25">
      <c r="E180">
        <v>190</v>
      </c>
      <c r="F180" t="s">
        <v>1151</v>
      </c>
      <c r="G180" t="s">
        <v>1152</v>
      </c>
      <c r="H180" t="s">
        <v>832</v>
      </c>
      <c r="I180">
        <v>1058</v>
      </c>
      <c r="K180">
        <v>10023401000002</v>
      </c>
      <c r="L180" t="s">
        <v>324</v>
      </c>
      <c r="M180" t="s">
        <v>5237</v>
      </c>
      <c r="N180" t="s">
        <v>5237</v>
      </c>
      <c r="O180" t="s">
        <v>5237</v>
      </c>
    </row>
    <row r="181" spans="5:15" x14ac:dyDescent="0.25">
      <c r="E181">
        <v>191</v>
      </c>
      <c r="F181" t="s">
        <v>1153</v>
      </c>
      <c r="G181" t="s">
        <v>1154</v>
      </c>
      <c r="H181" t="s">
        <v>832</v>
      </c>
      <c r="I181">
        <v>1058</v>
      </c>
      <c r="K181">
        <v>10023402000001</v>
      </c>
      <c r="L181" t="s">
        <v>5404</v>
      </c>
      <c r="M181" t="s">
        <v>5237</v>
      </c>
      <c r="N181" t="s">
        <v>5237</v>
      </c>
      <c r="O181" t="s">
        <v>5237</v>
      </c>
    </row>
    <row r="182" spans="5:15" x14ac:dyDescent="0.25">
      <c r="E182">
        <v>192</v>
      </c>
      <c r="F182" t="s">
        <v>1155</v>
      </c>
      <c r="G182" t="s">
        <v>1156</v>
      </c>
      <c r="H182" t="s">
        <v>836</v>
      </c>
      <c r="I182">
        <v>1058</v>
      </c>
      <c r="K182">
        <v>10023403000001</v>
      </c>
      <c r="L182" t="s">
        <v>5405</v>
      </c>
      <c r="M182" t="s">
        <v>5237</v>
      </c>
      <c r="N182" t="s">
        <v>5237</v>
      </c>
      <c r="O182" t="s">
        <v>5237</v>
      </c>
    </row>
    <row r="183" spans="5:15" x14ac:dyDescent="0.25">
      <c r="E183">
        <v>193</v>
      </c>
      <c r="F183" t="s">
        <v>333</v>
      </c>
      <c r="G183" t="s">
        <v>1157</v>
      </c>
      <c r="H183" t="s">
        <v>832</v>
      </c>
      <c r="I183">
        <v>1058</v>
      </c>
      <c r="K183">
        <v>10023900000001</v>
      </c>
      <c r="L183" t="s">
        <v>5406</v>
      </c>
      <c r="M183" t="s">
        <v>5237</v>
      </c>
      <c r="N183" t="s">
        <v>5237</v>
      </c>
      <c r="O183" t="s">
        <v>5237</v>
      </c>
    </row>
    <row r="184" spans="5:15" x14ac:dyDescent="0.25">
      <c r="E184">
        <v>194</v>
      </c>
      <c r="F184" t="s">
        <v>1158</v>
      </c>
      <c r="G184" t="s">
        <v>1159</v>
      </c>
      <c r="H184" t="s">
        <v>905</v>
      </c>
      <c r="I184">
        <v>1058</v>
      </c>
      <c r="K184">
        <v>10024100100006</v>
      </c>
      <c r="L184" t="s">
        <v>5407</v>
      </c>
      <c r="M184" t="s">
        <v>5237</v>
      </c>
      <c r="N184" t="s">
        <v>5237</v>
      </c>
      <c r="O184" t="s">
        <v>5237</v>
      </c>
    </row>
    <row r="185" spans="5:15" x14ac:dyDescent="0.25">
      <c r="E185">
        <v>195</v>
      </c>
      <c r="F185" t="s">
        <v>1160</v>
      </c>
      <c r="G185" t="s">
        <v>1161</v>
      </c>
      <c r="H185" t="s">
        <v>1053</v>
      </c>
      <c r="I185">
        <v>1058</v>
      </c>
      <c r="K185">
        <v>10024300000001</v>
      </c>
      <c r="L185" t="s">
        <v>5408</v>
      </c>
      <c r="M185" t="s">
        <v>5237</v>
      </c>
      <c r="N185" t="s">
        <v>5237</v>
      </c>
      <c r="O185" t="s">
        <v>5237</v>
      </c>
    </row>
    <row r="186" spans="5:15" x14ac:dyDescent="0.25">
      <c r="E186">
        <v>196</v>
      </c>
      <c r="F186" t="s">
        <v>1162</v>
      </c>
      <c r="G186" t="s">
        <v>1163</v>
      </c>
      <c r="H186" t="s">
        <v>832</v>
      </c>
      <c r="I186">
        <v>1058</v>
      </c>
      <c r="K186">
        <v>10040370100196</v>
      </c>
      <c r="L186" t="s">
        <v>240</v>
      </c>
      <c r="M186" t="s">
        <v>5237</v>
      </c>
      <c r="N186" t="s">
        <v>5237</v>
      </c>
      <c r="O186" t="s">
        <v>5237</v>
      </c>
    </row>
    <row r="187" spans="5:15" x14ac:dyDescent="0.25">
      <c r="E187">
        <v>197</v>
      </c>
      <c r="F187" t="s">
        <v>1164</v>
      </c>
      <c r="G187" t="s">
        <v>1165</v>
      </c>
      <c r="H187" t="s">
        <v>832</v>
      </c>
      <c r="I187">
        <v>1058</v>
      </c>
      <c r="K187">
        <v>10041900000000</v>
      </c>
      <c r="L187" t="s">
        <v>5409</v>
      </c>
      <c r="M187" t="s">
        <v>5237</v>
      </c>
      <c r="N187" t="s">
        <v>5237</v>
      </c>
      <c r="O187" t="s">
        <v>5237</v>
      </c>
    </row>
    <row r="188" spans="5:15" x14ac:dyDescent="0.25">
      <c r="E188">
        <v>198</v>
      </c>
      <c r="F188" t="s">
        <v>1166</v>
      </c>
      <c r="G188" t="s">
        <v>1167</v>
      </c>
      <c r="H188" t="s">
        <v>878</v>
      </c>
      <c r="I188">
        <v>1058</v>
      </c>
      <c r="K188">
        <v>10041900000100</v>
      </c>
      <c r="L188" t="s">
        <v>5410</v>
      </c>
      <c r="M188" t="s">
        <v>5237</v>
      </c>
      <c r="N188" t="s">
        <v>5237</v>
      </c>
      <c r="O188" t="s">
        <v>5237</v>
      </c>
    </row>
    <row r="189" spans="5:15" x14ac:dyDescent="0.25">
      <c r="E189">
        <v>199</v>
      </c>
      <c r="F189" t="s">
        <v>1168</v>
      </c>
      <c r="G189" t="s">
        <v>1169</v>
      </c>
      <c r="H189" t="s">
        <v>870</v>
      </c>
      <c r="I189">
        <v>1058</v>
      </c>
      <c r="K189">
        <v>10054400000001</v>
      </c>
      <c r="L189" t="s">
        <v>5411</v>
      </c>
      <c r="M189" t="s">
        <v>5237</v>
      </c>
      <c r="N189" t="s">
        <v>5237</v>
      </c>
      <c r="O189" t="s">
        <v>5237</v>
      </c>
    </row>
    <row r="190" spans="5:15" x14ac:dyDescent="0.25">
      <c r="E190">
        <v>200</v>
      </c>
      <c r="F190" t="s">
        <v>54</v>
      </c>
      <c r="G190" t="s">
        <v>1170</v>
      </c>
      <c r="H190" t="s">
        <v>1142</v>
      </c>
      <c r="I190">
        <v>1058</v>
      </c>
      <c r="K190">
        <v>10054600010001</v>
      </c>
      <c r="L190" t="s">
        <v>5412</v>
      </c>
      <c r="M190" t="s">
        <v>5237</v>
      </c>
      <c r="N190" t="s">
        <v>5237</v>
      </c>
      <c r="O190" t="s">
        <v>5237</v>
      </c>
    </row>
    <row r="191" spans="5:15" x14ac:dyDescent="0.25">
      <c r="E191">
        <v>201</v>
      </c>
      <c r="F191" t="s">
        <v>1171</v>
      </c>
      <c r="G191" t="s">
        <v>1172</v>
      </c>
      <c r="H191" t="s">
        <v>859</v>
      </c>
      <c r="I191">
        <v>1058</v>
      </c>
      <c r="K191">
        <v>10062001010000</v>
      </c>
      <c r="L191" t="s">
        <v>5413</v>
      </c>
      <c r="M191" t="s">
        <v>5237</v>
      </c>
      <c r="N191" t="s">
        <v>5237</v>
      </c>
      <c r="O191" t="s">
        <v>5237</v>
      </c>
    </row>
    <row r="192" spans="5:15" x14ac:dyDescent="0.25">
      <c r="E192">
        <v>202</v>
      </c>
      <c r="F192" t="s">
        <v>163</v>
      </c>
      <c r="G192" t="s">
        <v>1173</v>
      </c>
      <c r="H192" t="s">
        <v>859</v>
      </c>
      <c r="I192">
        <v>1058</v>
      </c>
      <c r="K192">
        <v>10062002010000</v>
      </c>
      <c r="L192" t="s">
        <v>5414</v>
      </c>
      <c r="M192" t="s">
        <v>5237</v>
      </c>
      <c r="N192" t="s">
        <v>5237</v>
      </c>
      <c r="O192" t="s">
        <v>5237</v>
      </c>
    </row>
    <row r="193" spans="5:15" x14ac:dyDescent="0.25">
      <c r="E193">
        <v>203</v>
      </c>
      <c r="F193" t="s">
        <v>96</v>
      </c>
      <c r="G193" t="s">
        <v>1174</v>
      </c>
      <c r="H193" t="s">
        <v>832</v>
      </c>
      <c r="I193">
        <v>1058</v>
      </c>
      <c r="K193">
        <v>10062003010000</v>
      </c>
      <c r="L193" t="s">
        <v>25</v>
      </c>
      <c r="M193" t="s">
        <v>5237</v>
      </c>
      <c r="N193" t="s">
        <v>5237</v>
      </c>
      <c r="O193" t="s">
        <v>5237</v>
      </c>
    </row>
    <row r="194" spans="5:15" x14ac:dyDescent="0.25">
      <c r="E194">
        <v>204</v>
      </c>
      <c r="F194" t="s">
        <v>1175</v>
      </c>
      <c r="G194" t="s">
        <v>1176</v>
      </c>
      <c r="H194" t="s">
        <v>832</v>
      </c>
      <c r="I194">
        <v>1058</v>
      </c>
      <c r="K194">
        <v>10062004010000</v>
      </c>
      <c r="L194" t="s">
        <v>5415</v>
      </c>
      <c r="M194" t="s">
        <v>5237</v>
      </c>
      <c r="N194" t="s">
        <v>5237</v>
      </c>
      <c r="O194" t="s">
        <v>5237</v>
      </c>
    </row>
    <row r="195" spans="5:15" x14ac:dyDescent="0.25">
      <c r="E195">
        <v>205</v>
      </c>
      <c r="F195" t="s">
        <v>1177</v>
      </c>
      <c r="G195" t="s">
        <v>1178</v>
      </c>
      <c r="H195" t="s">
        <v>832</v>
      </c>
      <c r="I195">
        <v>1058</v>
      </c>
      <c r="K195">
        <v>10062005010000</v>
      </c>
      <c r="L195" t="s">
        <v>5416</v>
      </c>
      <c r="M195" t="s">
        <v>5237</v>
      </c>
      <c r="N195" t="s">
        <v>5237</v>
      </c>
      <c r="O195" t="s">
        <v>5237</v>
      </c>
    </row>
    <row r="196" spans="5:15" x14ac:dyDescent="0.25">
      <c r="E196">
        <v>206</v>
      </c>
      <c r="F196" t="s">
        <v>1179</v>
      </c>
      <c r="G196" t="s">
        <v>1180</v>
      </c>
      <c r="H196" t="s">
        <v>832</v>
      </c>
      <c r="I196">
        <v>1058</v>
      </c>
      <c r="K196">
        <v>10062006010000</v>
      </c>
      <c r="L196" t="s">
        <v>5417</v>
      </c>
      <c r="M196" t="s">
        <v>5237</v>
      </c>
      <c r="N196" t="s">
        <v>5237</v>
      </c>
      <c r="O196" t="s">
        <v>5237</v>
      </c>
    </row>
    <row r="197" spans="5:15" x14ac:dyDescent="0.25">
      <c r="E197">
        <v>207</v>
      </c>
      <c r="F197" t="s">
        <v>1181</v>
      </c>
      <c r="G197" t="s">
        <v>1182</v>
      </c>
      <c r="H197" t="s">
        <v>1142</v>
      </c>
      <c r="I197">
        <v>1058</v>
      </c>
      <c r="K197">
        <v>10062007010000</v>
      </c>
      <c r="L197" t="s">
        <v>5418</v>
      </c>
      <c r="M197" t="s">
        <v>5237</v>
      </c>
      <c r="N197" t="s">
        <v>5237</v>
      </c>
      <c r="O197" t="s">
        <v>5237</v>
      </c>
    </row>
    <row r="198" spans="5:15" x14ac:dyDescent="0.25">
      <c r="E198">
        <v>208</v>
      </c>
      <c r="F198" t="s">
        <v>1183</v>
      </c>
      <c r="G198" t="s">
        <v>1184</v>
      </c>
      <c r="H198" t="s">
        <v>832</v>
      </c>
      <c r="I198">
        <v>1058</v>
      </c>
      <c r="K198">
        <v>10062008010000</v>
      </c>
      <c r="L198" t="s">
        <v>5419</v>
      </c>
      <c r="M198" t="s">
        <v>5237</v>
      </c>
      <c r="N198" t="s">
        <v>5237</v>
      </c>
      <c r="O198" t="s">
        <v>5237</v>
      </c>
    </row>
    <row r="199" spans="5:15" x14ac:dyDescent="0.25">
      <c r="E199">
        <v>209</v>
      </c>
      <c r="F199" t="s">
        <v>1185</v>
      </c>
      <c r="G199" t="s">
        <v>1186</v>
      </c>
      <c r="H199" t="s">
        <v>832</v>
      </c>
      <c r="I199">
        <v>1058</v>
      </c>
      <c r="K199">
        <v>10062009010000</v>
      </c>
      <c r="L199" t="s">
        <v>5420</v>
      </c>
      <c r="M199" t="s">
        <v>5237</v>
      </c>
      <c r="N199" t="s">
        <v>5237</v>
      </c>
      <c r="O199" t="s">
        <v>5237</v>
      </c>
    </row>
    <row r="200" spans="5:15" x14ac:dyDescent="0.25">
      <c r="E200">
        <v>210</v>
      </c>
      <c r="F200" t="s">
        <v>343</v>
      </c>
      <c r="G200" t="s">
        <v>1187</v>
      </c>
      <c r="H200" t="s">
        <v>832</v>
      </c>
      <c r="I200">
        <v>1058</v>
      </c>
      <c r="K200">
        <v>10062010010000</v>
      </c>
      <c r="L200" t="s">
        <v>5421</v>
      </c>
      <c r="M200" t="s">
        <v>5237</v>
      </c>
      <c r="N200" t="s">
        <v>5237</v>
      </c>
      <c r="O200" t="s">
        <v>5237</v>
      </c>
    </row>
    <row r="201" spans="5:15" x14ac:dyDescent="0.25">
      <c r="E201">
        <v>211</v>
      </c>
      <c r="F201" t="s">
        <v>1188</v>
      </c>
      <c r="G201" t="s">
        <v>1189</v>
      </c>
      <c r="H201" t="s">
        <v>836</v>
      </c>
      <c r="I201">
        <v>1058</v>
      </c>
      <c r="K201">
        <v>10062011010001</v>
      </c>
      <c r="L201" t="s">
        <v>5422</v>
      </c>
      <c r="M201" t="s">
        <v>5237</v>
      </c>
      <c r="N201" t="s">
        <v>5237</v>
      </c>
      <c r="O201" t="s">
        <v>5237</v>
      </c>
    </row>
    <row r="202" spans="5:15" x14ac:dyDescent="0.25">
      <c r="E202">
        <v>212</v>
      </c>
      <c r="F202" t="s">
        <v>1190</v>
      </c>
      <c r="G202" t="s">
        <v>1191</v>
      </c>
      <c r="H202" t="s">
        <v>832</v>
      </c>
      <c r="I202">
        <v>1058</v>
      </c>
      <c r="K202">
        <v>10062011010002</v>
      </c>
      <c r="L202" t="s">
        <v>5423</v>
      </c>
      <c r="M202" t="s">
        <v>5237</v>
      </c>
      <c r="N202" t="s">
        <v>5237</v>
      </c>
      <c r="O202" t="s">
        <v>5237</v>
      </c>
    </row>
    <row r="203" spans="5:15" x14ac:dyDescent="0.25">
      <c r="E203">
        <v>213</v>
      </c>
      <c r="F203" t="s">
        <v>1192</v>
      </c>
      <c r="G203" t="s">
        <v>1193</v>
      </c>
      <c r="H203" t="s">
        <v>849</v>
      </c>
      <c r="I203">
        <v>1058</v>
      </c>
      <c r="K203">
        <v>10062012010000</v>
      </c>
      <c r="L203" t="s">
        <v>5424</v>
      </c>
      <c r="M203" t="s">
        <v>5237</v>
      </c>
      <c r="N203" t="s">
        <v>5237</v>
      </c>
      <c r="O203" t="s">
        <v>5237</v>
      </c>
    </row>
    <row r="204" spans="5:15" x14ac:dyDescent="0.25">
      <c r="E204">
        <v>214</v>
      </c>
      <c r="F204" t="s">
        <v>1194</v>
      </c>
      <c r="G204" t="s">
        <v>1195</v>
      </c>
      <c r="H204" t="s">
        <v>836</v>
      </c>
      <c r="I204">
        <v>1058</v>
      </c>
      <c r="K204">
        <v>10062013010000</v>
      </c>
      <c r="L204" t="s">
        <v>5425</v>
      </c>
      <c r="M204" t="s">
        <v>5237</v>
      </c>
      <c r="N204" t="s">
        <v>5237</v>
      </c>
      <c r="O204" t="s">
        <v>5237</v>
      </c>
    </row>
    <row r="205" spans="5:15" x14ac:dyDescent="0.25">
      <c r="E205">
        <v>215</v>
      </c>
      <c r="F205" t="s">
        <v>1196</v>
      </c>
      <c r="G205" t="s">
        <v>1197</v>
      </c>
      <c r="H205" t="s">
        <v>842</v>
      </c>
      <c r="I205">
        <v>1058</v>
      </c>
      <c r="K205">
        <v>10062014010000</v>
      </c>
      <c r="L205" t="s">
        <v>5426</v>
      </c>
      <c r="M205" t="s">
        <v>5237</v>
      </c>
      <c r="N205" t="s">
        <v>5237</v>
      </c>
      <c r="O205" t="s">
        <v>5237</v>
      </c>
    </row>
    <row r="206" spans="5:15" x14ac:dyDescent="0.25">
      <c r="E206">
        <v>216</v>
      </c>
      <c r="F206" t="s">
        <v>1198</v>
      </c>
      <c r="G206" t="s">
        <v>1199</v>
      </c>
      <c r="H206" t="s">
        <v>878</v>
      </c>
      <c r="I206">
        <v>1058</v>
      </c>
      <c r="K206">
        <v>10062015010000</v>
      </c>
      <c r="L206" t="s">
        <v>5427</v>
      </c>
      <c r="M206" t="s">
        <v>5237</v>
      </c>
      <c r="N206" t="s">
        <v>5237</v>
      </c>
      <c r="O206" t="s">
        <v>5237</v>
      </c>
    </row>
    <row r="207" spans="5:15" x14ac:dyDescent="0.25">
      <c r="E207">
        <v>217</v>
      </c>
      <c r="F207" t="s">
        <v>1200</v>
      </c>
      <c r="G207" t="s">
        <v>1201</v>
      </c>
      <c r="H207" t="s">
        <v>832</v>
      </c>
      <c r="I207">
        <v>1058</v>
      </c>
      <c r="K207">
        <v>10062016010000</v>
      </c>
      <c r="L207" t="s">
        <v>5428</v>
      </c>
      <c r="M207" t="s">
        <v>5237</v>
      </c>
      <c r="N207" t="s">
        <v>5237</v>
      </c>
      <c r="O207" t="s">
        <v>5237</v>
      </c>
    </row>
    <row r="208" spans="5:15" x14ac:dyDescent="0.25">
      <c r="E208">
        <v>218</v>
      </c>
      <c r="F208" t="s">
        <v>1202</v>
      </c>
      <c r="G208" t="s">
        <v>1203</v>
      </c>
      <c r="H208" t="s">
        <v>832</v>
      </c>
      <c r="I208">
        <v>1058</v>
      </c>
      <c r="K208">
        <v>10062017010000</v>
      </c>
      <c r="L208" t="s">
        <v>5429</v>
      </c>
      <c r="M208" t="s">
        <v>5237</v>
      </c>
      <c r="N208" t="s">
        <v>5237</v>
      </c>
      <c r="O208" t="s">
        <v>5237</v>
      </c>
    </row>
    <row r="209" spans="5:15" x14ac:dyDescent="0.25">
      <c r="E209">
        <v>219</v>
      </c>
      <c r="F209" t="s">
        <v>1204</v>
      </c>
      <c r="G209" t="s">
        <v>1205</v>
      </c>
      <c r="H209" t="s">
        <v>832</v>
      </c>
      <c r="I209">
        <v>1058</v>
      </c>
      <c r="K209">
        <v>10062101020000</v>
      </c>
      <c r="L209" t="s">
        <v>5430</v>
      </c>
      <c r="M209" t="s">
        <v>5237</v>
      </c>
      <c r="N209" t="s">
        <v>5237</v>
      </c>
      <c r="O209" t="s">
        <v>5237</v>
      </c>
    </row>
    <row r="210" spans="5:15" x14ac:dyDescent="0.25">
      <c r="E210">
        <v>220</v>
      </c>
      <c r="F210" t="s">
        <v>1206</v>
      </c>
      <c r="G210" t="s">
        <v>1207</v>
      </c>
      <c r="H210" t="s">
        <v>832</v>
      </c>
      <c r="I210">
        <v>1058</v>
      </c>
      <c r="K210">
        <v>10062102010000</v>
      </c>
      <c r="L210" t="s">
        <v>5431</v>
      </c>
      <c r="M210" t="s">
        <v>5237</v>
      </c>
      <c r="N210" t="s">
        <v>5237</v>
      </c>
      <c r="O210" t="s">
        <v>5237</v>
      </c>
    </row>
    <row r="211" spans="5:15" x14ac:dyDescent="0.25">
      <c r="E211">
        <v>221</v>
      </c>
      <c r="F211" t="s">
        <v>1208</v>
      </c>
      <c r="G211" t="s">
        <v>1209</v>
      </c>
      <c r="H211" t="s">
        <v>859</v>
      </c>
      <c r="I211">
        <v>1058</v>
      </c>
      <c r="K211">
        <v>10062103010000</v>
      </c>
      <c r="L211" t="s">
        <v>5432</v>
      </c>
      <c r="M211" t="s">
        <v>5237</v>
      </c>
      <c r="N211" t="s">
        <v>5237</v>
      </c>
      <c r="O211" t="s">
        <v>5237</v>
      </c>
    </row>
    <row r="212" spans="5:15" x14ac:dyDescent="0.25">
      <c r="E212">
        <v>222</v>
      </c>
      <c r="F212" t="s">
        <v>1210</v>
      </c>
      <c r="G212" t="s">
        <v>1211</v>
      </c>
      <c r="H212" t="s">
        <v>859</v>
      </c>
      <c r="I212">
        <v>1058</v>
      </c>
      <c r="K212">
        <v>10062104020000</v>
      </c>
      <c r="L212" t="s">
        <v>5433</v>
      </c>
      <c r="M212" t="s">
        <v>5237</v>
      </c>
      <c r="N212" t="s">
        <v>5237</v>
      </c>
      <c r="O212" t="s">
        <v>5237</v>
      </c>
    </row>
    <row r="213" spans="5:15" x14ac:dyDescent="0.25">
      <c r="E213">
        <v>223</v>
      </c>
      <c r="F213" t="s">
        <v>189</v>
      </c>
      <c r="G213" t="s">
        <v>1212</v>
      </c>
      <c r="H213" t="s">
        <v>836</v>
      </c>
      <c r="I213">
        <v>1058</v>
      </c>
      <c r="K213">
        <v>10062105010000</v>
      </c>
      <c r="L213" t="s">
        <v>5434</v>
      </c>
      <c r="M213" t="s">
        <v>5237</v>
      </c>
      <c r="N213" t="s">
        <v>5237</v>
      </c>
      <c r="O213" t="s">
        <v>5237</v>
      </c>
    </row>
    <row r="214" spans="5:15" x14ac:dyDescent="0.25">
      <c r="E214">
        <v>224</v>
      </c>
      <c r="F214" t="s">
        <v>1213</v>
      </c>
      <c r="G214" t="s">
        <v>1214</v>
      </c>
      <c r="H214" t="s">
        <v>878</v>
      </c>
      <c r="I214">
        <v>1058</v>
      </c>
      <c r="K214">
        <v>10062106010000</v>
      </c>
      <c r="L214" t="s">
        <v>5435</v>
      </c>
      <c r="M214" t="s">
        <v>5237</v>
      </c>
      <c r="N214" t="s">
        <v>5237</v>
      </c>
      <c r="O214" t="s">
        <v>5237</v>
      </c>
    </row>
    <row r="215" spans="5:15" x14ac:dyDescent="0.25">
      <c r="E215">
        <v>225</v>
      </c>
      <c r="F215" t="s">
        <v>1215</v>
      </c>
      <c r="G215" t="s">
        <v>1216</v>
      </c>
      <c r="H215" t="s">
        <v>832</v>
      </c>
      <c r="I215">
        <v>1058</v>
      </c>
      <c r="K215">
        <v>10062107010000</v>
      </c>
      <c r="L215" t="s">
        <v>5436</v>
      </c>
      <c r="M215" t="s">
        <v>5237</v>
      </c>
      <c r="N215" t="s">
        <v>5237</v>
      </c>
      <c r="O215" t="s">
        <v>5237</v>
      </c>
    </row>
    <row r="216" spans="5:15" x14ac:dyDescent="0.25">
      <c r="E216">
        <v>226</v>
      </c>
      <c r="F216" t="s">
        <v>1217</v>
      </c>
      <c r="G216" t="s">
        <v>1218</v>
      </c>
      <c r="H216" t="s">
        <v>836</v>
      </c>
      <c r="I216">
        <v>1058</v>
      </c>
      <c r="K216">
        <v>10062108010000</v>
      </c>
      <c r="L216" t="s">
        <v>5437</v>
      </c>
      <c r="M216" t="s">
        <v>5237</v>
      </c>
      <c r="N216" t="s">
        <v>5237</v>
      </c>
      <c r="O216" t="s">
        <v>5237</v>
      </c>
    </row>
    <row r="217" spans="5:15" x14ac:dyDescent="0.25">
      <c r="E217">
        <v>227</v>
      </c>
      <c r="F217" t="s">
        <v>1219</v>
      </c>
      <c r="G217" t="s">
        <v>1220</v>
      </c>
      <c r="H217" t="s">
        <v>836</v>
      </c>
      <c r="I217">
        <v>1058</v>
      </c>
      <c r="K217">
        <v>10062108020000</v>
      </c>
      <c r="L217" t="s">
        <v>5438</v>
      </c>
      <c r="M217" t="s">
        <v>5237</v>
      </c>
      <c r="N217" t="s">
        <v>5237</v>
      </c>
      <c r="O217" t="s">
        <v>5237</v>
      </c>
    </row>
    <row r="218" spans="5:15" x14ac:dyDescent="0.25">
      <c r="E218">
        <v>228</v>
      </c>
      <c r="F218" t="s">
        <v>134</v>
      </c>
      <c r="G218" t="s">
        <v>1221</v>
      </c>
      <c r="H218" t="s">
        <v>832</v>
      </c>
      <c r="I218">
        <v>1058</v>
      </c>
      <c r="K218">
        <v>10062109010000</v>
      </c>
      <c r="L218" t="s">
        <v>5439</v>
      </c>
      <c r="M218" t="s">
        <v>5237</v>
      </c>
      <c r="N218" t="s">
        <v>5237</v>
      </c>
      <c r="O218" t="s">
        <v>5237</v>
      </c>
    </row>
    <row r="219" spans="5:15" x14ac:dyDescent="0.25">
      <c r="E219">
        <v>229</v>
      </c>
      <c r="F219" t="s">
        <v>1222</v>
      </c>
      <c r="G219" t="s">
        <v>1223</v>
      </c>
      <c r="H219" t="s">
        <v>878</v>
      </c>
      <c r="I219">
        <v>1058</v>
      </c>
      <c r="K219">
        <v>10062110010000</v>
      </c>
      <c r="L219" t="s">
        <v>70</v>
      </c>
      <c r="M219" t="s">
        <v>5237</v>
      </c>
      <c r="N219" t="s">
        <v>5237</v>
      </c>
      <c r="O219" t="s">
        <v>5237</v>
      </c>
    </row>
    <row r="220" spans="5:15" x14ac:dyDescent="0.25">
      <c r="E220">
        <v>230</v>
      </c>
      <c r="F220" t="s">
        <v>1224</v>
      </c>
      <c r="G220" t="s">
        <v>1225</v>
      </c>
      <c r="H220" t="s">
        <v>832</v>
      </c>
      <c r="I220">
        <v>1058</v>
      </c>
      <c r="K220">
        <v>10062111020000</v>
      </c>
      <c r="L220" t="s">
        <v>5440</v>
      </c>
      <c r="M220" t="s">
        <v>5237</v>
      </c>
      <c r="N220" t="s">
        <v>5237</v>
      </c>
      <c r="O220" t="s">
        <v>5237</v>
      </c>
    </row>
    <row r="221" spans="5:15" x14ac:dyDescent="0.25">
      <c r="E221">
        <v>231</v>
      </c>
      <c r="F221" t="s">
        <v>1226</v>
      </c>
      <c r="G221" t="s">
        <v>1227</v>
      </c>
      <c r="H221" t="s">
        <v>1081</v>
      </c>
      <c r="I221">
        <v>1058</v>
      </c>
      <c r="K221">
        <v>10062112010000</v>
      </c>
      <c r="L221" t="s">
        <v>5441</v>
      </c>
      <c r="M221" t="s">
        <v>5237</v>
      </c>
      <c r="N221" t="s">
        <v>5237</v>
      </c>
      <c r="O221" t="s">
        <v>5237</v>
      </c>
    </row>
    <row r="222" spans="5:15" x14ac:dyDescent="0.25">
      <c r="E222">
        <v>232</v>
      </c>
      <c r="F222" t="s">
        <v>1228</v>
      </c>
      <c r="G222" t="s">
        <v>1229</v>
      </c>
      <c r="H222" t="s">
        <v>849</v>
      </c>
      <c r="I222">
        <v>1058</v>
      </c>
      <c r="K222">
        <v>10062113010000</v>
      </c>
      <c r="L222" t="s">
        <v>5442</v>
      </c>
      <c r="M222" t="s">
        <v>5237</v>
      </c>
      <c r="N222" t="s">
        <v>5237</v>
      </c>
      <c r="O222" t="s">
        <v>5237</v>
      </c>
    </row>
    <row r="223" spans="5:15" x14ac:dyDescent="0.25">
      <c r="E223">
        <v>233</v>
      </c>
      <c r="F223" t="s">
        <v>1230</v>
      </c>
      <c r="G223" t="s">
        <v>1231</v>
      </c>
      <c r="H223" t="s">
        <v>838</v>
      </c>
      <c r="I223">
        <v>1058</v>
      </c>
      <c r="K223">
        <v>10062114010000</v>
      </c>
      <c r="L223" t="s">
        <v>5443</v>
      </c>
      <c r="M223" t="s">
        <v>5237</v>
      </c>
      <c r="N223" t="s">
        <v>5237</v>
      </c>
      <c r="O223" t="s">
        <v>5237</v>
      </c>
    </row>
    <row r="224" spans="5:15" x14ac:dyDescent="0.25">
      <c r="E224">
        <v>234</v>
      </c>
      <c r="F224" t="s">
        <v>1232</v>
      </c>
      <c r="G224" t="s">
        <v>1233</v>
      </c>
      <c r="H224" t="s">
        <v>859</v>
      </c>
      <c r="I224">
        <v>1058</v>
      </c>
      <c r="K224">
        <v>10062115010000</v>
      </c>
      <c r="L224" t="s">
        <v>5444</v>
      </c>
      <c r="M224" t="s">
        <v>5237</v>
      </c>
      <c r="N224" t="s">
        <v>5237</v>
      </c>
      <c r="O224" t="s">
        <v>5237</v>
      </c>
    </row>
    <row r="225" spans="5:15" x14ac:dyDescent="0.25">
      <c r="E225">
        <v>235</v>
      </c>
      <c r="F225" t="s">
        <v>1234</v>
      </c>
      <c r="G225" t="s">
        <v>1235</v>
      </c>
      <c r="H225" t="s">
        <v>832</v>
      </c>
      <c r="I225">
        <v>1058</v>
      </c>
      <c r="K225">
        <v>10062116010000</v>
      </c>
      <c r="L225" t="s">
        <v>5445</v>
      </c>
      <c r="M225" t="s">
        <v>5237</v>
      </c>
      <c r="N225" t="s">
        <v>5237</v>
      </c>
      <c r="O225" t="s">
        <v>5237</v>
      </c>
    </row>
    <row r="226" spans="5:15" x14ac:dyDescent="0.25">
      <c r="E226">
        <v>236</v>
      </c>
      <c r="F226" t="s">
        <v>1236</v>
      </c>
      <c r="G226" t="s">
        <v>1237</v>
      </c>
      <c r="H226" t="s">
        <v>836</v>
      </c>
      <c r="I226">
        <v>1058</v>
      </c>
      <c r="K226">
        <v>10062201010000</v>
      </c>
      <c r="L226" t="s">
        <v>5446</v>
      </c>
      <c r="M226" t="s">
        <v>5237</v>
      </c>
      <c r="N226" t="s">
        <v>5237</v>
      </c>
      <c r="O226" t="s">
        <v>5237</v>
      </c>
    </row>
    <row r="227" spans="5:15" x14ac:dyDescent="0.25">
      <c r="E227">
        <v>237</v>
      </c>
      <c r="F227" t="s">
        <v>1238</v>
      </c>
      <c r="G227" t="s">
        <v>1239</v>
      </c>
      <c r="H227" t="s">
        <v>1081</v>
      </c>
      <c r="I227">
        <v>1058</v>
      </c>
      <c r="K227">
        <v>10062202010000</v>
      </c>
      <c r="L227" t="s">
        <v>5447</v>
      </c>
      <c r="M227" t="s">
        <v>5237</v>
      </c>
      <c r="N227" t="s">
        <v>5237</v>
      </c>
      <c r="O227" t="s">
        <v>5237</v>
      </c>
    </row>
    <row r="228" spans="5:15" x14ac:dyDescent="0.25">
      <c r="E228">
        <v>238</v>
      </c>
      <c r="F228" t="s">
        <v>1240</v>
      </c>
      <c r="G228" t="s">
        <v>1241</v>
      </c>
      <c r="H228" t="s">
        <v>878</v>
      </c>
      <c r="I228">
        <v>1058</v>
      </c>
      <c r="K228">
        <v>10062203010000</v>
      </c>
      <c r="L228" t="s">
        <v>5448</v>
      </c>
      <c r="M228" t="s">
        <v>5237</v>
      </c>
      <c r="N228" t="s">
        <v>5237</v>
      </c>
      <c r="O228" t="s">
        <v>5237</v>
      </c>
    </row>
    <row r="229" spans="5:15" x14ac:dyDescent="0.25">
      <c r="E229">
        <v>239</v>
      </c>
      <c r="F229" t="s">
        <v>1242</v>
      </c>
      <c r="G229" t="s">
        <v>1243</v>
      </c>
      <c r="H229" t="s">
        <v>832</v>
      </c>
      <c r="I229">
        <v>1058</v>
      </c>
      <c r="K229">
        <v>10062204010000</v>
      </c>
      <c r="L229" t="s">
        <v>5449</v>
      </c>
      <c r="M229" t="s">
        <v>5237</v>
      </c>
      <c r="N229" t="s">
        <v>5237</v>
      </c>
      <c r="O229" t="s">
        <v>5237</v>
      </c>
    </row>
    <row r="230" spans="5:15" x14ac:dyDescent="0.25">
      <c r="E230">
        <v>240</v>
      </c>
      <c r="F230" t="s">
        <v>1244</v>
      </c>
      <c r="G230" t="s">
        <v>1245</v>
      </c>
      <c r="H230" t="s">
        <v>849</v>
      </c>
      <c r="I230">
        <v>1058</v>
      </c>
      <c r="K230">
        <v>10062205010000</v>
      </c>
      <c r="L230" t="s">
        <v>5450</v>
      </c>
      <c r="M230" t="s">
        <v>5237</v>
      </c>
      <c r="N230" t="s">
        <v>5237</v>
      </c>
      <c r="O230" t="s">
        <v>5237</v>
      </c>
    </row>
    <row r="231" spans="5:15" x14ac:dyDescent="0.25">
      <c r="E231">
        <v>241</v>
      </c>
      <c r="F231" t="s">
        <v>1246</v>
      </c>
      <c r="G231" t="s">
        <v>1247</v>
      </c>
      <c r="H231" t="s">
        <v>832</v>
      </c>
      <c r="I231">
        <v>1058</v>
      </c>
      <c r="K231">
        <v>10062206010000</v>
      </c>
      <c r="L231" t="s">
        <v>123</v>
      </c>
      <c r="M231" t="s">
        <v>5237</v>
      </c>
      <c r="N231" t="s">
        <v>5237</v>
      </c>
      <c r="O231" t="s">
        <v>5237</v>
      </c>
    </row>
    <row r="232" spans="5:15" x14ac:dyDescent="0.25">
      <c r="E232">
        <v>242</v>
      </c>
      <c r="F232" t="s">
        <v>1248</v>
      </c>
      <c r="G232" t="s">
        <v>1249</v>
      </c>
      <c r="H232" t="s">
        <v>832</v>
      </c>
      <c r="I232">
        <v>1058</v>
      </c>
      <c r="K232">
        <v>10062207010000</v>
      </c>
      <c r="L232" t="s">
        <v>5451</v>
      </c>
      <c r="M232" t="s">
        <v>5237</v>
      </c>
      <c r="N232" t="s">
        <v>5237</v>
      </c>
      <c r="O232" t="s">
        <v>5237</v>
      </c>
    </row>
    <row r="233" spans="5:15" x14ac:dyDescent="0.25">
      <c r="E233">
        <v>243</v>
      </c>
      <c r="F233" t="s">
        <v>1250</v>
      </c>
      <c r="G233" t="s">
        <v>1251</v>
      </c>
      <c r="H233" t="s">
        <v>1142</v>
      </c>
      <c r="I233">
        <v>1058</v>
      </c>
      <c r="K233">
        <v>10062208010000</v>
      </c>
      <c r="L233" t="s">
        <v>5452</v>
      </c>
      <c r="M233" t="s">
        <v>5237</v>
      </c>
      <c r="N233" t="s">
        <v>5237</v>
      </c>
      <c r="O233" t="s">
        <v>5237</v>
      </c>
    </row>
    <row r="234" spans="5:15" x14ac:dyDescent="0.25">
      <c r="E234">
        <v>244</v>
      </c>
      <c r="F234" t="s">
        <v>1252</v>
      </c>
      <c r="G234" t="s">
        <v>1201</v>
      </c>
      <c r="H234" t="s">
        <v>832</v>
      </c>
      <c r="I234">
        <v>1058</v>
      </c>
      <c r="K234">
        <v>10062209010000</v>
      </c>
      <c r="L234" t="s">
        <v>124</v>
      </c>
      <c r="M234" t="s">
        <v>5237</v>
      </c>
      <c r="N234" t="s">
        <v>5237</v>
      </c>
      <c r="O234" t="s">
        <v>5237</v>
      </c>
    </row>
    <row r="235" spans="5:15" x14ac:dyDescent="0.25">
      <c r="E235">
        <v>245</v>
      </c>
      <c r="F235" t="s">
        <v>1253</v>
      </c>
      <c r="G235" t="s">
        <v>1254</v>
      </c>
      <c r="H235" t="s">
        <v>832</v>
      </c>
      <c r="I235">
        <v>1058</v>
      </c>
      <c r="K235">
        <v>10062210010000</v>
      </c>
      <c r="L235" t="s">
        <v>225</v>
      </c>
      <c r="M235" t="s">
        <v>5237</v>
      </c>
      <c r="N235" t="s">
        <v>5237</v>
      </c>
      <c r="O235" t="s">
        <v>5237</v>
      </c>
    </row>
    <row r="236" spans="5:15" x14ac:dyDescent="0.25">
      <c r="E236">
        <v>246</v>
      </c>
      <c r="F236" t="s">
        <v>1255</v>
      </c>
      <c r="G236" t="s">
        <v>1256</v>
      </c>
      <c r="H236" t="s">
        <v>836</v>
      </c>
      <c r="I236">
        <v>1058</v>
      </c>
      <c r="K236">
        <v>10062211010000</v>
      </c>
      <c r="L236" t="s">
        <v>5453</v>
      </c>
      <c r="M236" t="s">
        <v>5237</v>
      </c>
      <c r="N236" t="s">
        <v>5237</v>
      </c>
      <c r="O236" t="s">
        <v>5237</v>
      </c>
    </row>
    <row r="237" spans="5:15" x14ac:dyDescent="0.25">
      <c r="E237">
        <v>247</v>
      </c>
      <c r="F237" t="s">
        <v>138</v>
      </c>
      <c r="G237" t="s">
        <v>1257</v>
      </c>
      <c r="H237" t="s">
        <v>832</v>
      </c>
      <c r="I237">
        <v>1058</v>
      </c>
      <c r="K237">
        <v>10062212010000</v>
      </c>
      <c r="L237" t="s">
        <v>5454</v>
      </c>
      <c r="M237" t="s">
        <v>5237</v>
      </c>
      <c r="N237" t="s">
        <v>5237</v>
      </c>
      <c r="O237" t="s">
        <v>5237</v>
      </c>
    </row>
    <row r="238" spans="5:15" x14ac:dyDescent="0.25">
      <c r="E238">
        <v>248</v>
      </c>
      <c r="F238" t="s">
        <v>35</v>
      </c>
      <c r="G238" t="s">
        <v>1258</v>
      </c>
      <c r="H238" t="s">
        <v>1081</v>
      </c>
      <c r="I238">
        <v>1058</v>
      </c>
      <c r="K238">
        <v>10062213010000</v>
      </c>
      <c r="L238" t="s">
        <v>5455</v>
      </c>
      <c r="M238" t="s">
        <v>5237</v>
      </c>
      <c r="N238" t="s">
        <v>5237</v>
      </c>
      <c r="O238" t="s">
        <v>5237</v>
      </c>
    </row>
    <row r="239" spans="5:15" x14ac:dyDescent="0.25">
      <c r="E239">
        <v>249</v>
      </c>
      <c r="F239" t="s">
        <v>1259</v>
      </c>
      <c r="G239" t="s">
        <v>1260</v>
      </c>
      <c r="H239" t="s">
        <v>1261</v>
      </c>
      <c r="I239">
        <v>1058</v>
      </c>
      <c r="K239">
        <v>10062214010000</v>
      </c>
      <c r="L239" t="s">
        <v>99</v>
      </c>
      <c r="M239" t="s">
        <v>5237</v>
      </c>
      <c r="N239" t="s">
        <v>5237</v>
      </c>
      <c r="O239" t="s">
        <v>5237</v>
      </c>
    </row>
    <row r="240" spans="5:15" x14ac:dyDescent="0.25">
      <c r="E240">
        <v>250</v>
      </c>
      <c r="F240" t="s">
        <v>1262</v>
      </c>
      <c r="G240" t="s">
        <v>1263</v>
      </c>
      <c r="H240" t="s">
        <v>1053</v>
      </c>
      <c r="I240">
        <v>1058</v>
      </c>
      <c r="K240">
        <v>10062215010000</v>
      </c>
      <c r="L240" t="s">
        <v>5456</v>
      </c>
      <c r="M240" t="s">
        <v>5237</v>
      </c>
      <c r="N240" t="s">
        <v>5237</v>
      </c>
      <c r="O240" t="s">
        <v>5237</v>
      </c>
    </row>
    <row r="241" spans="5:15" x14ac:dyDescent="0.25">
      <c r="E241">
        <v>251</v>
      </c>
      <c r="F241" t="s">
        <v>172</v>
      </c>
      <c r="G241" t="s">
        <v>1264</v>
      </c>
      <c r="H241" t="s">
        <v>849</v>
      </c>
      <c r="I241">
        <v>1058</v>
      </c>
      <c r="K241">
        <v>10062216010000</v>
      </c>
      <c r="L241" t="s">
        <v>5457</v>
      </c>
      <c r="M241" t="s">
        <v>5237</v>
      </c>
      <c r="N241" t="s">
        <v>5237</v>
      </c>
      <c r="O241" t="s">
        <v>5237</v>
      </c>
    </row>
    <row r="242" spans="5:15" x14ac:dyDescent="0.25">
      <c r="E242">
        <v>252</v>
      </c>
      <c r="F242" t="s">
        <v>1265</v>
      </c>
      <c r="G242" t="s">
        <v>1266</v>
      </c>
      <c r="H242" t="s">
        <v>832</v>
      </c>
      <c r="I242">
        <v>1058</v>
      </c>
      <c r="K242">
        <v>10062217010000</v>
      </c>
      <c r="L242" t="s">
        <v>5458</v>
      </c>
      <c r="M242" t="s">
        <v>5237</v>
      </c>
      <c r="N242" t="s">
        <v>5237</v>
      </c>
      <c r="O242" t="s">
        <v>5237</v>
      </c>
    </row>
    <row r="243" spans="5:15" x14ac:dyDescent="0.25">
      <c r="E243">
        <v>253</v>
      </c>
      <c r="F243" t="s">
        <v>332</v>
      </c>
      <c r="G243" t="s">
        <v>1267</v>
      </c>
      <c r="H243" t="s">
        <v>832</v>
      </c>
      <c r="I243">
        <v>1058</v>
      </c>
      <c r="K243">
        <v>10062218010000</v>
      </c>
      <c r="L243" t="s">
        <v>5459</v>
      </c>
      <c r="M243" t="s">
        <v>5237</v>
      </c>
      <c r="N243" t="s">
        <v>5237</v>
      </c>
      <c r="O243" t="s">
        <v>5237</v>
      </c>
    </row>
    <row r="244" spans="5:15" x14ac:dyDescent="0.25">
      <c r="E244">
        <v>254</v>
      </c>
      <c r="F244" t="s">
        <v>1268</v>
      </c>
      <c r="G244" t="s">
        <v>1269</v>
      </c>
      <c r="H244" t="s">
        <v>870</v>
      </c>
      <c r="I244">
        <v>1058</v>
      </c>
      <c r="K244">
        <v>10062220010000</v>
      </c>
      <c r="L244" t="s">
        <v>5460</v>
      </c>
      <c r="M244" t="s">
        <v>5237</v>
      </c>
      <c r="N244" t="s">
        <v>5237</v>
      </c>
      <c r="O244" t="s">
        <v>5237</v>
      </c>
    </row>
    <row r="245" spans="5:15" x14ac:dyDescent="0.25">
      <c r="E245">
        <v>255</v>
      </c>
      <c r="F245" t="s">
        <v>1270</v>
      </c>
      <c r="G245" t="s">
        <v>1271</v>
      </c>
      <c r="H245" t="s">
        <v>832</v>
      </c>
      <c r="I245">
        <v>1058</v>
      </c>
      <c r="K245">
        <v>10062221010000</v>
      </c>
      <c r="L245" t="s">
        <v>5461</v>
      </c>
      <c r="M245" t="s">
        <v>5237</v>
      </c>
      <c r="N245" t="s">
        <v>5237</v>
      </c>
      <c r="O245" t="s">
        <v>5237</v>
      </c>
    </row>
    <row r="246" spans="5:15" x14ac:dyDescent="0.25">
      <c r="E246">
        <v>256</v>
      </c>
      <c r="F246" t="s">
        <v>1272</v>
      </c>
      <c r="G246" t="s">
        <v>1273</v>
      </c>
      <c r="H246" t="s">
        <v>836</v>
      </c>
      <c r="I246">
        <v>1058</v>
      </c>
      <c r="K246">
        <v>10062222010000</v>
      </c>
      <c r="L246" t="s">
        <v>5462</v>
      </c>
      <c r="M246" t="s">
        <v>5237</v>
      </c>
      <c r="N246" t="s">
        <v>5237</v>
      </c>
      <c r="O246" t="s">
        <v>5237</v>
      </c>
    </row>
    <row r="247" spans="5:15" x14ac:dyDescent="0.25">
      <c r="E247">
        <v>257</v>
      </c>
      <c r="F247" t="s">
        <v>1274</v>
      </c>
      <c r="G247" t="s">
        <v>1275</v>
      </c>
      <c r="H247" t="s">
        <v>832</v>
      </c>
      <c r="I247">
        <v>1058</v>
      </c>
      <c r="K247">
        <v>10062223000000</v>
      </c>
      <c r="L247" t="s">
        <v>5463</v>
      </c>
      <c r="M247" t="s">
        <v>5237</v>
      </c>
      <c r="N247" t="s">
        <v>5237</v>
      </c>
      <c r="O247" t="s">
        <v>5237</v>
      </c>
    </row>
    <row r="248" spans="5:15" x14ac:dyDescent="0.25">
      <c r="E248">
        <v>258</v>
      </c>
      <c r="F248" t="s">
        <v>1276</v>
      </c>
      <c r="G248" t="s">
        <v>1277</v>
      </c>
      <c r="H248" t="s">
        <v>878</v>
      </c>
      <c r="I248">
        <v>1058</v>
      </c>
      <c r="K248">
        <v>10062224010000</v>
      </c>
      <c r="L248" t="s">
        <v>5464</v>
      </c>
      <c r="M248" t="s">
        <v>5237</v>
      </c>
      <c r="N248" t="s">
        <v>5237</v>
      </c>
      <c r="O248" t="s">
        <v>5237</v>
      </c>
    </row>
    <row r="249" spans="5:15" x14ac:dyDescent="0.25">
      <c r="E249">
        <v>259</v>
      </c>
      <c r="F249" t="s">
        <v>1278</v>
      </c>
      <c r="G249" t="s">
        <v>1279</v>
      </c>
      <c r="H249" t="s">
        <v>859</v>
      </c>
      <c r="I249">
        <v>1058</v>
      </c>
      <c r="K249">
        <v>10062225010000</v>
      </c>
      <c r="L249" t="s">
        <v>5465</v>
      </c>
      <c r="M249" t="s">
        <v>5237</v>
      </c>
      <c r="N249" t="s">
        <v>5237</v>
      </c>
      <c r="O249" t="s">
        <v>5237</v>
      </c>
    </row>
    <row r="250" spans="5:15" x14ac:dyDescent="0.25">
      <c r="E250">
        <v>260</v>
      </c>
      <c r="F250" t="s">
        <v>1280</v>
      </c>
      <c r="G250" t="s">
        <v>1281</v>
      </c>
      <c r="H250" t="s">
        <v>832</v>
      </c>
      <c r="I250">
        <v>1058</v>
      </c>
      <c r="K250">
        <v>10080010100001</v>
      </c>
      <c r="L250" t="s">
        <v>5466</v>
      </c>
      <c r="M250" t="s">
        <v>5237</v>
      </c>
      <c r="N250" t="s">
        <v>5237</v>
      </c>
      <c r="O250" t="s">
        <v>5237</v>
      </c>
    </row>
    <row r="251" spans="5:15" x14ac:dyDescent="0.25">
      <c r="E251">
        <v>261</v>
      </c>
      <c r="F251" t="s">
        <v>1282</v>
      </c>
      <c r="G251" t="s">
        <v>1283</v>
      </c>
      <c r="H251" t="s">
        <v>832</v>
      </c>
      <c r="I251">
        <v>1058</v>
      </c>
      <c r="K251">
        <v>10080060108292</v>
      </c>
      <c r="L251" t="s">
        <v>5467</v>
      </c>
      <c r="M251" t="s">
        <v>5237</v>
      </c>
      <c r="N251" t="s">
        <v>5237</v>
      </c>
      <c r="O251" t="s">
        <v>5237</v>
      </c>
    </row>
    <row r="252" spans="5:15" x14ac:dyDescent="0.25">
      <c r="E252">
        <v>262</v>
      </c>
      <c r="F252" t="s">
        <v>1284</v>
      </c>
      <c r="G252" t="s">
        <v>1285</v>
      </c>
      <c r="H252" t="s">
        <v>832</v>
      </c>
      <c r="I252">
        <v>1058</v>
      </c>
      <c r="K252">
        <v>10080070000001</v>
      </c>
      <c r="L252" t="s">
        <v>5468</v>
      </c>
      <c r="M252" t="s">
        <v>5237</v>
      </c>
      <c r="N252" t="s">
        <v>5237</v>
      </c>
      <c r="O252" t="s">
        <v>5237</v>
      </c>
    </row>
    <row r="253" spans="5:15" x14ac:dyDescent="0.25">
      <c r="E253">
        <v>263</v>
      </c>
      <c r="F253" t="s">
        <v>1286</v>
      </c>
      <c r="G253" t="s">
        <v>1287</v>
      </c>
      <c r="H253" t="s">
        <v>832</v>
      </c>
      <c r="I253">
        <v>1058</v>
      </c>
      <c r="K253">
        <v>10080070100106</v>
      </c>
      <c r="L253" t="s">
        <v>5469</v>
      </c>
      <c r="M253" t="s">
        <v>5237</v>
      </c>
      <c r="N253" t="s">
        <v>5237</v>
      </c>
      <c r="O253" t="s">
        <v>5237</v>
      </c>
    </row>
    <row r="254" spans="5:15" x14ac:dyDescent="0.25">
      <c r="E254">
        <v>264</v>
      </c>
      <c r="F254" t="s">
        <v>1288</v>
      </c>
      <c r="G254" t="s">
        <v>1289</v>
      </c>
      <c r="H254" t="s">
        <v>854</v>
      </c>
      <c r="I254">
        <v>1058</v>
      </c>
      <c r="K254">
        <v>10080070100213</v>
      </c>
      <c r="L254" t="s">
        <v>5470</v>
      </c>
      <c r="M254" t="s">
        <v>5237</v>
      </c>
      <c r="N254" t="s">
        <v>5237</v>
      </c>
      <c r="O254" t="s">
        <v>5237</v>
      </c>
    </row>
    <row r="255" spans="5:15" x14ac:dyDescent="0.25">
      <c r="E255">
        <v>265</v>
      </c>
      <c r="F255" t="s">
        <v>1290</v>
      </c>
      <c r="G255" t="s">
        <v>1291</v>
      </c>
      <c r="H255" t="s">
        <v>893</v>
      </c>
      <c r="I255">
        <v>1058</v>
      </c>
      <c r="K255">
        <v>10080070102342</v>
      </c>
      <c r="L255" t="s">
        <v>5471</v>
      </c>
      <c r="M255" t="s">
        <v>5237</v>
      </c>
      <c r="N255" t="s">
        <v>5237</v>
      </c>
      <c r="O255" t="s">
        <v>5237</v>
      </c>
    </row>
    <row r="256" spans="5:15" x14ac:dyDescent="0.25">
      <c r="E256">
        <v>266</v>
      </c>
      <c r="F256" t="s">
        <v>1292</v>
      </c>
      <c r="G256" t="s">
        <v>1293</v>
      </c>
      <c r="H256" t="s">
        <v>893</v>
      </c>
      <c r="I256">
        <v>1058</v>
      </c>
      <c r="K256">
        <v>10080070104907</v>
      </c>
      <c r="L256" t="s">
        <v>5472</v>
      </c>
      <c r="M256" t="s">
        <v>5237</v>
      </c>
      <c r="N256" t="s">
        <v>5237</v>
      </c>
      <c r="O256" t="s">
        <v>5237</v>
      </c>
    </row>
    <row r="257" spans="5:15" x14ac:dyDescent="0.25">
      <c r="E257">
        <v>267</v>
      </c>
      <c r="F257" t="s">
        <v>1294</v>
      </c>
      <c r="G257" t="s">
        <v>1295</v>
      </c>
      <c r="H257" t="s">
        <v>832</v>
      </c>
      <c r="I257">
        <v>1058</v>
      </c>
      <c r="K257">
        <v>10080070106782</v>
      </c>
      <c r="L257" t="s">
        <v>5473</v>
      </c>
      <c r="M257" t="s">
        <v>5237</v>
      </c>
      <c r="N257" t="s">
        <v>5237</v>
      </c>
      <c r="O257" t="s">
        <v>5237</v>
      </c>
    </row>
    <row r="258" spans="5:15" x14ac:dyDescent="0.25">
      <c r="E258">
        <v>268</v>
      </c>
      <c r="F258" t="s">
        <v>1296</v>
      </c>
      <c r="G258" t="s">
        <v>1297</v>
      </c>
      <c r="H258" t="s">
        <v>832</v>
      </c>
      <c r="I258">
        <v>1058</v>
      </c>
      <c r="K258">
        <v>10080070106783</v>
      </c>
      <c r="L258" t="s">
        <v>5474</v>
      </c>
      <c r="M258" t="s">
        <v>5237</v>
      </c>
      <c r="N258" t="s">
        <v>5237</v>
      </c>
      <c r="O258" t="s">
        <v>5237</v>
      </c>
    </row>
    <row r="259" spans="5:15" x14ac:dyDescent="0.25">
      <c r="E259">
        <v>269</v>
      </c>
      <c r="F259" t="s">
        <v>1298</v>
      </c>
      <c r="G259" t="s">
        <v>1299</v>
      </c>
      <c r="H259" t="s">
        <v>854</v>
      </c>
      <c r="I259">
        <v>1058</v>
      </c>
      <c r="K259">
        <v>10080070106834</v>
      </c>
      <c r="L259" t="s">
        <v>5475</v>
      </c>
      <c r="M259" t="s">
        <v>5237</v>
      </c>
      <c r="N259" t="s">
        <v>5237</v>
      </c>
      <c r="O259" t="s">
        <v>5237</v>
      </c>
    </row>
    <row r="260" spans="5:15" x14ac:dyDescent="0.25">
      <c r="E260">
        <v>270</v>
      </c>
      <c r="F260" t="s">
        <v>1300</v>
      </c>
      <c r="G260" t="s">
        <v>1301</v>
      </c>
      <c r="H260" t="s">
        <v>878</v>
      </c>
      <c r="I260">
        <v>1058</v>
      </c>
      <c r="K260">
        <v>10080070106931</v>
      </c>
      <c r="L260" t="s">
        <v>5476</v>
      </c>
      <c r="M260" t="s">
        <v>5237</v>
      </c>
      <c r="N260" t="s">
        <v>5237</v>
      </c>
      <c r="O260" t="s">
        <v>5237</v>
      </c>
    </row>
    <row r="261" spans="5:15" x14ac:dyDescent="0.25">
      <c r="E261">
        <v>271</v>
      </c>
      <c r="F261" t="s">
        <v>1302</v>
      </c>
      <c r="G261" t="s">
        <v>1303</v>
      </c>
      <c r="H261" t="s">
        <v>836</v>
      </c>
      <c r="I261">
        <v>1058</v>
      </c>
      <c r="K261">
        <v>10080070107012</v>
      </c>
      <c r="L261" t="s">
        <v>5477</v>
      </c>
      <c r="M261" t="s">
        <v>5237</v>
      </c>
      <c r="N261" t="s">
        <v>5237</v>
      </c>
      <c r="O261" t="s">
        <v>5237</v>
      </c>
    </row>
    <row r="262" spans="5:15" x14ac:dyDescent="0.25">
      <c r="E262">
        <v>272</v>
      </c>
      <c r="F262" t="s">
        <v>1304</v>
      </c>
      <c r="G262" t="s">
        <v>1305</v>
      </c>
      <c r="H262" t="s">
        <v>1142</v>
      </c>
      <c r="I262">
        <v>1058</v>
      </c>
      <c r="K262">
        <v>10080070107166</v>
      </c>
      <c r="L262" t="s">
        <v>5478</v>
      </c>
      <c r="M262" t="s">
        <v>5237</v>
      </c>
      <c r="N262" t="s">
        <v>5237</v>
      </c>
      <c r="O262" t="s">
        <v>5237</v>
      </c>
    </row>
    <row r="263" spans="5:15" x14ac:dyDescent="0.25">
      <c r="E263">
        <v>273</v>
      </c>
      <c r="F263" t="s">
        <v>1306</v>
      </c>
      <c r="G263" t="s">
        <v>1307</v>
      </c>
      <c r="H263" t="s">
        <v>1102</v>
      </c>
      <c r="I263">
        <v>1058</v>
      </c>
      <c r="K263">
        <v>10080070107617</v>
      </c>
      <c r="L263" t="s">
        <v>5479</v>
      </c>
      <c r="M263" t="s">
        <v>5237</v>
      </c>
      <c r="N263" t="s">
        <v>5237</v>
      </c>
      <c r="O263" t="s">
        <v>5237</v>
      </c>
    </row>
    <row r="264" spans="5:15" x14ac:dyDescent="0.25">
      <c r="E264">
        <v>274</v>
      </c>
      <c r="F264" t="s">
        <v>1308</v>
      </c>
      <c r="G264" t="s">
        <v>1309</v>
      </c>
      <c r="H264" t="s">
        <v>832</v>
      </c>
      <c r="I264">
        <v>1058</v>
      </c>
      <c r="K264">
        <v>10080070107688</v>
      </c>
      <c r="L264" t="s">
        <v>5480</v>
      </c>
      <c r="M264" t="s">
        <v>5237</v>
      </c>
      <c r="N264" t="s">
        <v>5237</v>
      </c>
      <c r="O264" t="s">
        <v>5237</v>
      </c>
    </row>
    <row r="265" spans="5:15" x14ac:dyDescent="0.25">
      <c r="E265">
        <v>275</v>
      </c>
      <c r="F265" t="s">
        <v>33</v>
      </c>
      <c r="G265" t="s">
        <v>1310</v>
      </c>
      <c r="H265" t="s">
        <v>1311</v>
      </c>
      <c r="I265">
        <v>1058</v>
      </c>
      <c r="K265">
        <v>10080070107689</v>
      </c>
      <c r="L265" t="s">
        <v>5481</v>
      </c>
      <c r="M265" t="s">
        <v>5237</v>
      </c>
      <c r="N265" t="s">
        <v>5237</v>
      </c>
      <c r="O265" t="s">
        <v>5237</v>
      </c>
    </row>
    <row r="266" spans="5:15" x14ac:dyDescent="0.25">
      <c r="E266">
        <v>276</v>
      </c>
      <c r="F266" t="s">
        <v>69</v>
      </c>
      <c r="G266" t="s">
        <v>1312</v>
      </c>
      <c r="H266" t="s">
        <v>878</v>
      </c>
      <c r="I266">
        <v>1058</v>
      </c>
      <c r="K266">
        <v>10080070107746</v>
      </c>
      <c r="L266" t="s">
        <v>5482</v>
      </c>
      <c r="M266" t="s">
        <v>5237</v>
      </c>
      <c r="N266" t="s">
        <v>5237</v>
      </c>
      <c r="O266" t="s">
        <v>5237</v>
      </c>
    </row>
    <row r="267" spans="5:15" x14ac:dyDescent="0.25">
      <c r="E267">
        <v>277</v>
      </c>
      <c r="F267" t="s">
        <v>1313</v>
      </c>
      <c r="G267" t="s">
        <v>1314</v>
      </c>
      <c r="H267" t="s">
        <v>832</v>
      </c>
      <c r="I267">
        <v>1058</v>
      </c>
      <c r="K267">
        <v>10080070107885</v>
      </c>
      <c r="L267" t="s">
        <v>5483</v>
      </c>
      <c r="M267" t="s">
        <v>5237</v>
      </c>
      <c r="N267" t="s">
        <v>5237</v>
      </c>
      <c r="O267" t="s">
        <v>5237</v>
      </c>
    </row>
    <row r="268" spans="5:15" x14ac:dyDescent="0.25">
      <c r="E268">
        <v>278</v>
      </c>
      <c r="F268" t="s">
        <v>1315</v>
      </c>
      <c r="G268" t="s">
        <v>1316</v>
      </c>
      <c r="H268" t="s">
        <v>878</v>
      </c>
      <c r="I268">
        <v>1058</v>
      </c>
      <c r="K268">
        <v>10080070108019</v>
      </c>
      <c r="L268" t="s">
        <v>5484</v>
      </c>
      <c r="M268" t="s">
        <v>5237</v>
      </c>
      <c r="N268" t="s">
        <v>5237</v>
      </c>
      <c r="O268" t="s">
        <v>5237</v>
      </c>
    </row>
    <row r="269" spans="5:15" x14ac:dyDescent="0.25">
      <c r="E269">
        <v>279</v>
      </c>
      <c r="F269" t="s">
        <v>544</v>
      </c>
      <c r="G269" t="s">
        <v>1317</v>
      </c>
      <c r="H269" t="s">
        <v>832</v>
      </c>
      <c r="I269">
        <v>1058</v>
      </c>
      <c r="K269">
        <v>10080070108440</v>
      </c>
      <c r="L269" t="s">
        <v>5485</v>
      </c>
      <c r="M269" t="s">
        <v>5237</v>
      </c>
      <c r="N269" t="s">
        <v>5237</v>
      </c>
      <c r="O269" t="s">
        <v>5237</v>
      </c>
    </row>
    <row r="270" spans="5:15" x14ac:dyDescent="0.25">
      <c r="E270">
        <v>280</v>
      </c>
      <c r="F270" t="s">
        <v>647</v>
      </c>
      <c r="G270" t="s">
        <v>1318</v>
      </c>
      <c r="H270" t="s">
        <v>832</v>
      </c>
      <c r="I270">
        <v>1058</v>
      </c>
      <c r="K270">
        <v>10080070400115</v>
      </c>
      <c r="L270" t="s">
        <v>5486</v>
      </c>
      <c r="M270" t="s">
        <v>5237</v>
      </c>
      <c r="N270" t="s">
        <v>5237</v>
      </c>
      <c r="O270" t="s">
        <v>5237</v>
      </c>
    </row>
    <row r="271" spans="5:15" x14ac:dyDescent="0.25">
      <c r="E271">
        <v>281</v>
      </c>
      <c r="F271" t="s">
        <v>1319</v>
      </c>
      <c r="G271" t="s">
        <v>1320</v>
      </c>
      <c r="H271" t="s">
        <v>1081</v>
      </c>
      <c r="I271">
        <v>1058</v>
      </c>
      <c r="K271">
        <v>10080070407138</v>
      </c>
      <c r="L271" t="s">
        <v>5487</v>
      </c>
      <c r="M271" t="s">
        <v>5237</v>
      </c>
      <c r="N271" t="s">
        <v>5237</v>
      </c>
      <c r="O271" t="s">
        <v>5237</v>
      </c>
    </row>
    <row r="272" spans="5:15" x14ac:dyDescent="0.25">
      <c r="E272">
        <v>282</v>
      </c>
      <c r="F272" t="s">
        <v>1321</v>
      </c>
      <c r="G272" t="s">
        <v>1322</v>
      </c>
      <c r="H272" t="s">
        <v>836</v>
      </c>
      <c r="I272">
        <v>1058</v>
      </c>
      <c r="K272">
        <v>10080070408200</v>
      </c>
      <c r="L272" t="s">
        <v>5488</v>
      </c>
      <c r="M272" t="s">
        <v>5237</v>
      </c>
      <c r="N272" t="s">
        <v>5237</v>
      </c>
      <c r="O272" t="s">
        <v>5237</v>
      </c>
    </row>
    <row r="273" spans="5:15" x14ac:dyDescent="0.25">
      <c r="E273">
        <v>283</v>
      </c>
      <c r="F273" t="s">
        <v>507</v>
      </c>
      <c r="G273" t="s">
        <v>1323</v>
      </c>
      <c r="H273" t="s">
        <v>870</v>
      </c>
      <c r="I273">
        <v>1058</v>
      </c>
      <c r="K273">
        <v>10080080100116</v>
      </c>
      <c r="L273" t="s">
        <v>5489</v>
      </c>
      <c r="M273" t="s">
        <v>5237</v>
      </c>
      <c r="N273" t="s">
        <v>5237</v>
      </c>
      <c r="O273" t="s">
        <v>5237</v>
      </c>
    </row>
    <row r="274" spans="5:15" x14ac:dyDescent="0.25">
      <c r="E274">
        <v>284</v>
      </c>
      <c r="F274" t="s">
        <v>1324</v>
      </c>
      <c r="G274" t="s">
        <v>1325</v>
      </c>
      <c r="H274" t="s">
        <v>1081</v>
      </c>
      <c r="I274">
        <v>1058</v>
      </c>
      <c r="K274">
        <v>10080100007216</v>
      </c>
      <c r="L274" t="s">
        <v>5490</v>
      </c>
      <c r="M274" t="s">
        <v>5237</v>
      </c>
      <c r="N274" t="s">
        <v>5237</v>
      </c>
      <c r="O274" t="s">
        <v>5237</v>
      </c>
    </row>
    <row r="275" spans="5:15" x14ac:dyDescent="0.25">
      <c r="E275">
        <v>285</v>
      </c>
      <c r="F275" t="s">
        <v>1326</v>
      </c>
      <c r="G275" t="s">
        <v>1327</v>
      </c>
      <c r="H275" t="s">
        <v>832</v>
      </c>
      <c r="I275">
        <v>1058</v>
      </c>
      <c r="K275">
        <v>10080100008544</v>
      </c>
      <c r="L275" t="s">
        <v>5491</v>
      </c>
      <c r="M275" t="s">
        <v>5237</v>
      </c>
      <c r="N275" t="s">
        <v>5237</v>
      </c>
      <c r="O275" t="s">
        <v>5237</v>
      </c>
    </row>
    <row r="276" spans="5:15" x14ac:dyDescent="0.25">
      <c r="E276">
        <v>286</v>
      </c>
      <c r="F276" t="s">
        <v>1328</v>
      </c>
      <c r="G276" t="s">
        <v>1329</v>
      </c>
      <c r="H276" t="s">
        <v>854</v>
      </c>
      <c r="I276">
        <v>1058</v>
      </c>
      <c r="K276">
        <v>10080100107161</v>
      </c>
      <c r="L276" t="s">
        <v>5492</v>
      </c>
      <c r="M276" t="s">
        <v>5237</v>
      </c>
      <c r="N276" t="s">
        <v>5237</v>
      </c>
      <c r="O276" t="s">
        <v>5237</v>
      </c>
    </row>
    <row r="277" spans="5:15" x14ac:dyDescent="0.25">
      <c r="E277">
        <v>287</v>
      </c>
      <c r="F277" t="s">
        <v>337</v>
      </c>
      <c r="G277" t="s">
        <v>1330</v>
      </c>
      <c r="H277" t="s">
        <v>1129</v>
      </c>
      <c r="I277">
        <v>1058</v>
      </c>
      <c r="K277">
        <v>10080100107628</v>
      </c>
      <c r="L277" t="s">
        <v>5493</v>
      </c>
      <c r="M277" t="s">
        <v>5237</v>
      </c>
      <c r="N277" t="s">
        <v>5237</v>
      </c>
      <c r="O277" t="s">
        <v>5237</v>
      </c>
    </row>
    <row r="278" spans="5:15" x14ac:dyDescent="0.25">
      <c r="E278">
        <v>288</v>
      </c>
      <c r="F278" t="s">
        <v>1331</v>
      </c>
      <c r="G278" t="s">
        <v>1332</v>
      </c>
      <c r="H278" t="s">
        <v>832</v>
      </c>
      <c r="I278">
        <v>1058</v>
      </c>
      <c r="K278">
        <v>10080100108117</v>
      </c>
      <c r="L278" t="s">
        <v>5494</v>
      </c>
      <c r="M278" t="s">
        <v>5495</v>
      </c>
      <c r="N278" t="s">
        <v>5496</v>
      </c>
      <c r="O278" t="s">
        <v>5497</v>
      </c>
    </row>
    <row r="279" spans="5:15" x14ac:dyDescent="0.25">
      <c r="E279">
        <v>289</v>
      </c>
      <c r="F279" t="s">
        <v>1333</v>
      </c>
      <c r="G279" t="s">
        <v>1334</v>
      </c>
      <c r="H279" t="s">
        <v>832</v>
      </c>
      <c r="I279">
        <v>1058</v>
      </c>
      <c r="K279">
        <v>10080130100001</v>
      </c>
      <c r="L279" t="s">
        <v>5498</v>
      </c>
      <c r="M279" t="s">
        <v>5237</v>
      </c>
      <c r="N279" t="s">
        <v>5237</v>
      </c>
      <c r="O279" t="s">
        <v>5237</v>
      </c>
    </row>
    <row r="280" spans="5:15" x14ac:dyDescent="0.25">
      <c r="E280">
        <v>290</v>
      </c>
      <c r="F280" t="s">
        <v>372</v>
      </c>
      <c r="G280" t="s">
        <v>1335</v>
      </c>
      <c r="H280" t="s">
        <v>854</v>
      </c>
      <c r="I280">
        <v>1058</v>
      </c>
      <c r="K280">
        <v>10080130108269</v>
      </c>
      <c r="L280" t="s">
        <v>5499</v>
      </c>
      <c r="M280" t="s">
        <v>5237</v>
      </c>
      <c r="N280" t="s">
        <v>5237</v>
      </c>
      <c r="O280" t="s">
        <v>5237</v>
      </c>
    </row>
    <row r="281" spans="5:15" x14ac:dyDescent="0.25">
      <c r="E281">
        <v>291</v>
      </c>
      <c r="F281" t="s">
        <v>1336</v>
      </c>
      <c r="G281" t="s">
        <v>1337</v>
      </c>
      <c r="H281" t="s">
        <v>1338</v>
      </c>
      <c r="I281">
        <v>1058</v>
      </c>
      <c r="K281">
        <v>10080130108270</v>
      </c>
      <c r="L281" t="s">
        <v>5500</v>
      </c>
      <c r="M281" t="s">
        <v>5237</v>
      </c>
      <c r="N281" t="s">
        <v>5237</v>
      </c>
      <c r="O281" t="s">
        <v>5237</v>
      </c>
    </row>
    <row r="282" spans="5:15" x14ac:dyDescent="0.25">
      <c r="E282">
        <v>292</v>
      </c>
      <c r="F282" t="s">
        <v>86</v>
      </c>
      <c r="G282" t="s">
        <v>1339</v>
      </c>
      <c r="H282" t="s">
        <v>854</v>
      </c>
      <c r="I282">
        <v>1058</v>
      </c>
      <c r="K282">
        <v>10080150108116</v>
      </c>
      <c r="L282" t="s">
        <v>5501</v>
      </c>
      <c r="M282" t="s">
        <v>5237</v>
      </c>
      <c r="N282" t="s">
        <v>5237</v>
      </c>
      <c r="O282" t="s">
        <v>5237</v>
      </c>
    </row>
    <row r="283" spans="5:15" x14ac:dyDescent="0.25">
      <c r="E283">
        <v>293</v>
      </c>
      <c r="F283" t="s">
        <v>1340</v>
      </c>
      <c r="G283" t="s">
        <v>1341</v>
      </c>
      <c r="H283" t="s">
        <v>832</v>
      </c>
      <c r="I283">
        <v>1058</v>
      </c>
      <c r="K283">
        <v>10080150108556</v>
      </c>
      <c r="L283" t="s">
        <v>5502</v>
      </c>
      <c r="M283" t="s">
        <v>5237</v>
      </c>
      <c r="N283" t="s">
        <v>5237</v>
      </c>
      <c r="O283" t="s">
        <v>5237</v>
      </c>
    </row>
    <row r="284" spans="5:15" x14ac:dyDescent="0.25">
      <c r="E284">
        <v>294</v>
      </c>
      <c r="F284" t="s">
        <v>1342</v>
      </c>
      <c r="G284" t="s">
        <v>1343</v>
      </c>
      <c r="H284" t="s">
        <v>878</v>
      </c>
      <c r="I284">
        <v>1058</v>
      </c>
      <c r="K284">
        <v>10080200105920</v>
      </c>
      <c r="L284" t="s">
        <v>5503</v>
      </c>
      <c r="M284" t="s">
        <v>5237</v>
      </c>
      <c r="N284" t="s">
        <v>5237</v>
      </c>
      <c r="O284" t="s">
        <v>5237</v>
      </c>
    </row>
    <row r="285" spans="5:15" x14ac:dyDescent="0.25">
      <c r="E285">
        <v>295</v>
      </c>
      <c r="F285" t="s">
        <v>1344</v>
      </c>
      <c r="G285" t="s">
        <v>1345</v>
      </c>
      <c r="H285" t="s">
        <v>832</v>
      </c>
      <c r="I285">
        <v>1058</v>
      </c>
      <c r="K285">
        <v>10080200106693</v>
      </c>
      <c r="L285" t="s">
        <v>5504</v>
      </c>
      <c r="M285" t="s">
        <v>5237</v>
      </c>
      <c r="N285" t="s">
        <v>5237</v>
      </c>
      <c r="O285" t="s">
        <v>5237</v>
      </c>
    </row>
    <row r="286" spans="5:15" x14ac:dyDescent="0.25">
      <c r="E286">
        <v>296</v>
      </c>
      <c r="F286" t="s">
        <v>251</v>
      </c>
      <c r="G286" t="s">
        <v>1346</v>
      </c>
      <c r="H286" t="s">
        <v>1311</v>
      </c>
      <c r="I286">
        <v>1058</v>
      </c>
      <c r="K286">
        <v>10080200107771</v>
      </c>
      <c r="L286" t="s">
        <v>5505</v>
      </c>
      <c r="M286" t="s">
        <v>5237</v>
      </c>
      <c r="N286" t="s">
        <v>5237</v>
      </c>
      <c r="O286" t="s">
        <v>5237</v>
      </c>
    </row>
    <row r="287" spans="5:15" x14ac:dyDescent="0.25">
      <c r="E287">
        <v>297</v>
      </c>
      <c r="F287" t="s">
        <v>1347</v>
      </c>
      <c r="G287" t="s">
        <v>1348</v>
      </c>
      <c r="H287" t="s">
        <v>832</v>
      </c>
      <c r="I287">
        <v>1058</v>
      </c>
      <c r="K287">
        <v>10080200404577</v>
      </c>
      <c r="L287" t="s">
        <v>5506</v>
      </c>
      <c r="M287" t="s">
        <v>5237</v>
      </c>
      <c r="N287" t="s">
        <v>5237</v>
      </c>
      <c r="O287" t="s">
        <v>5237</v>
      </c>
    </row>
    <row r="288" spans="5:15" x14ac:dyDescent="0.25">
      <c r="E288">
        <v>298</v>
      </c>
      <c r="F288" t="s">
        <v>1349</v>
      </c>
      <c r="G288" t="s">
        <v>1350</v>
      </c>
      <c r="H288" t="s">
        <v>870</v>
      </c>
      <c r="I288">
        <v>1058</v>
      </c>
      <c r="K288">
        <v>10080210100202</v>
      </c>
      <c r="L288" t="s">
        <v>5507</v>
      </c>
      <c r="M288" t="s">
        <v>5237</v>
      </c>
      <c r="N288" t="s">
        <v>5237</v>
      </c>
      <c r="O288" t="s">
        <v>5237</v>
      </c>
    </row>
    <row r="289" spans="5:15" x14ac:dyDescent="0.25">
      <c r="E289">
        <v>299</v>
      </c>
      <c r="F289" t="s">
        <v>1351</v>
      </c>
      <c r="G289" t="s">
        <v>1352</v>
      </c>
      <c r="H289" t="s">
        <v>1053</v>
      </c>
      <c r="I289">
        <v>1058</v>
      </c>
      <c r="K289">
        <v>10080210106930</v>
      </c>
      <c r="L289" t="s">
        <v>5508</v>
      </c>
      <c r="M289" t="s">
        <v>5237</v>
      </c>
      <c r="N289" t="s">
        <v>5237</v>
      </c>
      <c r="O289" t="s">
        <v>5237</v>
      </c>
    </row>
    <row r="290" spans="5:15" x14ac:dyDescent="0.25">
      <c r="E290">
        <v>300</v>
      </c>
      <c r="F290" t="s">
        <v>1353</v>
      </c>
      <c r="G290" t="s">
        <v>1354</v>
      </c>
      <c r="H290" t="s">
        <v>832</v>
      </c>
      <c r="I290">
        <v>1058</v>
      </c>
      <c r="K290">
        <v>10080210404471</v>
      </c>
      <c r="L290" t="s">
        <v>5509</v>
      </c>
      <c r="M290" t="s">
        <v>5237</v>
      </c>
      <c r="N290" t="s">
        <v>5237</v>
      </c>
      <c r="O290" t="s">
        <v>5237</v>
      </c>
    </row>
    <row r="291" spans="5:15" x14ac:dyDescent="0.25">
      <c r="E291">
        <v>301</v>
      </c>
      <c r="F291" t="s">
        <v>1355</v>
      </c>
      <c r="G291" t="s">
        <v>1356</v>
      </c>
      <c r="H291" t="s">
        <v>859</v>
      </c>
      <c r="I291">
        <v>1058</v>
      </c>
      <c r="K291">
        <v>10080210404474</v>
      </c>
      <c r="L291" t="s">
        <v>5510</v>
      </c>
      <c r="M291" t="s">
        <v>5237</v>
      </c>
      <c r="N291" t="s">
        <v>5237</v>
      </c>
      <c r="O291" t="s">
        <v>5237</v>
      </c>
    </row>
    <row r="292" spans="5:15" x14ac:dyDescent="0.25">
      <c r="E292">
        <v>302</v>
      </c>
      <c r="F292" t="s">
        <v>1357</v>
      </c>
      <c r="G292" t="s">
        <v>1358</v>
      </c>
      <c r="H292" t="s">
        <v>832</v>
      </c>
      <c r="I292">
        <v>1058</v>
      </c>
      <c r="K292">
        <v>10080220107284</v>
      </c>
      <c r="L292" t="s">
        <v>5511</v>
      </c>
      <c r="M292" t="s">
        <v>5237</v>
      </c>
      <c r="N292" t="s">
        <v>5237</v>
      </c>
      <c r="O292" t="s">
        <v>5237</v>
      </c>
    </row>
    <row r="293" spans="5:15" x14ac:dyDescent="0.25">
      <c r="E293">
        <v>303</v>
      </c>
      <c r="F293" t="s">
        <v>1359</v>
      </c>
      <c r="G293" t="s">
        <v>1360</v>
      </c>
      <c r="H293" t="s">
        <v>832</v>
      </c>
      <c r="I293">
        <v>1058</v>
      </c>
      <c r="K293">
        <v>10080220307625</v>
      </c>
      <c r="L293" t="s">
        <v>5512</v>
      </c>
      <c r="M293" t="s">
        <v>5237</v>
      </c>
      <c r="N293" t="s">
        <v>5237</v>
      </c>
      <c r="O293" t="s">
        <v>5237</v>
      </c>
    </row>
    <row r="294" spans="5:15" x14ac:dyDescent="0.25">
      <c r="E294">
        <v>304</v>
      </c>
      <c r="F294" t="s">
        <v>1361</v>
      </c>
      <c r="G294" t="s">
        <v>1362</v>
      </c>
      <c r="H294" t="s">
        <v>859</v>
      </c>
      <c r="I294">
        <v>1058</v>
      </c>
      <c r="K294">
        <v>10080220408209</v>
      </c>
      <c r="L294" t="s">
        <v>5513</v>
      </c>
      <c r="M294" t="s">
        <v>5237</v>
      </c>
      <c r="N294" t="s">
        <v>5237</v>
      </c>
      <c r="O294" t="s">
        <v>5237</v>
      </c>
    </row>
    <row r="295" spans="5:15" x14ac:dyDescent="0.25">
      <c r="E295">
        <v>305</v>
      </c>
      <c r="F295" t="s">
        <v>1363</v>
      </c>
      <c r="G295" t="s">
        <v>1364</v>
      </c>
      <c r="H295" t="s">
        <v>849</v>
      </c>
      <c r="I295">
        <v>1058</v>
      </c>
      <c r="K295">
        <v>10080220408347</v>
      </c>
      <c r="L295" t="s">
        <v>5514</v>
      </c>
      <c r="M295" t="s">
        <v>5237</v>
      </c>
      <c r="N295" t="s">
        <v>5237</v>
      </c>
      <c r="O295" t="s">
        <v>5237</v>
      </c>
    </row>
    <row r="296" spans="5:15" x14ac:dyDescent="0.25">
      <c r="E296">
        <v>306</v>
      </c>
      <c r="F296" t="s">
        <v>1365</v>
      </c>
      <c r="G296" t="s">
        <v>1366</v>
      </c>
      <c r="H296" t="s">
        <v>832</v>
      </c>
      <c r="I296">
        <v>1058</v>
      </c>
      <c r="K296">
        <v>10080220600001</v>
      </c>
      <c r="L296" t="s">
        <v>5515</v>
      </c>
      <c r="M296" t="s">
        <v>5237</v>
      </c>
      <c r="N296" t="s">
        <v>5237</v>
      </c>
      <c r="O296" t="s">
        <v>5237</v>
      </c>
    </row>
    <row r="297" spans="5:15" x14ac:dyDescent="0.25">
      <c r="E297">
        <v>307</v>
      </c>
      <c r="F297" t="s">
        <v>1367</v>
      </c>
      <c r="G297" t="s">
        <v>1368</v>
      </c>
      <c r="H297" t="s">
        <v>832</v>
      </c>
      <c r="I297">
        <v>1058</v>
      </c>
      <c r="K297">
        <v>10080220607984</v>
      </c>
      <c r="L297" t="s">
        <v>5516</v>
      </c>
      <c r="M297" t="s">
        <v>5237</v>
      </c>
      <c r="N297" t="s">
        <v>5237</v>
      </c>
      <c r="O297" t="s">
        <v>5237</v>
      </c>
    </row>
    <row r="298" spans="5:15" x14ac:dyDescent="0.25">
      <c r="E298">
        <v>308</v>
      </c>
      <c r="F298" t="s">
        <v>1369</v>
      </c>
      <c r="G298" t="s">
        <v>1370</v>
      </c>
      <c r="H298" t="s">
        <v>832</v>
      </c>
      <c r="I298">
        <v>1058</v>
      </c>
      <c r="K298">
        <v>10080370100171</v>
      </c>
      <c r="L298" t="s">
        <v>5517</v>
      </c>
      <c r="M298" t="s">
        <v>5237</v>
      </c>
      <c r="N298" t="s">
        <v>5237</v>
      </c>
      <c r="O298" t="s">
        <v>5237</v>
      </c>
    </row>
    <row r="299" spans="5:15" x14ac:dyDescent="0.25">
      <c r="E299">
        <v>309</v>
      </c>
      <c r="F299" t="s">
        <v>1371</v>
      </c>
      <c r="G299" t="s">
        <v>1372</v>
      </c>
      <c r="H299" t="s">
        <v>1373</v>
      </c>
      <c r="I299">
        <v>1058</v>
      </c>
      <c r="K299">
        <v>10080370100197</v>
      </c>
      <c r="L299" t="s">
        <v>5518</v>
      </c>
      <c r="M299" t="s">
        <v>5237</v>
      </c>
      <c r="N299" t="s">
        <v>5237</v>
      </c>
      <c r="O299" t="s">
        <v>5237</v>
      </c>
    </row>
    <row r="300" spans="5:15" x14ac:dyDescent="0.25">
      <c r="E300">
        <v>310</v>
      </c>
      <c r="F300" t="s">
        <v>1374</v>
      </c>
      <c r="G300" t="s">
        <v>1375</v>
      </c>
      <c r="H300" t="s">
        <v>832</v>
      </c>
      <c r="I300">
        <v>1058</v>
      </c>
      <c r="K300">
        <v>10080370102096</v>
      </c>
      <c r="L300" t="s">
        <v>5519</v>
      </c>
      <c r="M300" t="s">
        <v>5237</v>
      </c>
      <c r="N300" t="s">
        <v>5237</v>
      </c>
      <c r="O300" t="s">
        <v>5237</v>
      </c>
    </row>
    <row r="301" spans="5:15" x14ac:dyDescent="0.25">
      <c r="E301">
        <v>311</v>
      </c>
      <c r="F301" t="s">
        <v>1376</v>
      </c>
      <c r="G301" t="s">
        <v>1377</v>
      </c>
      <c r="H301" t="s">
        <v>832</v>
      </c>
      <c r="I301">
        <v>1058</v>
      </c>
      <c r="K301">
        <v>10080370104576</v>
      </c>
      <c r="L301" t="s">
        <v>5520</v>
      </c>
      <c r="M301" t="s">
        <v>5237</v>
      </c>
      <c r="N301" t="s">
        <v>5237</v>
      </c>
      <c r="O301" t="s">
        <v>5237</v>
      </c>
    </row>
    <row r="302" spans="5:15" x14ac:dyDescent="0.25">
      <c r="E302">
        <v>312</v>
      </c>
      <c r="F302" t="s">
        <v>1378</v>
      </c>
      <c r="G302" t="s">
        <v>1379</v>
      </c>
      <c r="H302" t="s">
        <v>878</v>
      </c>
      <c r="I302">
        <v>1058</v>
      </c>
      <c r="K302">
        <v>10080370106263</v>
      </c>
      <c r="L302" t="s">
        <v>5521</v>
      </c>
      <c r="M302" t="s">
        <v>5237</v>
      </c>
      <c r="N302" t="s">
        <v>5237</v>
      </c>
      <c r="O302" t="s">
        <v>5237</v>
      </c>
    </row>
    <row r="303" spans="5:15" x14ac:dyDescent="0.25">
      <c r="E303">
        <v>313</v>
      </c>
      <c r="F303" t="s">
        <v>1380</v>
      </c>
      <c r="G303" t="s">
        <v>1381</v>
      </c>
      <c r="H303" t="s">
        <v>1373</v>
      </c>
      <c r="I303">
        <v>1058</v>
      </c>
      <c r="K303">
        <v>10080370106537</v>
      </c>
      <c r="L303" t="s">
        <v>5522</v>
      </c>
      <c r="M303" t="s">
        <v>5237</v>
      </c>
      <c r="N303" t="s">
        <v>5237</v>
      </c>
      <c r="O303" t="s">
        <v>5237</v>
      </c>
    </row>
    <row r="304" spans="5:15" x14ac:dyDescent="0.25">
      <c r="E304">
        <v>314</v>
      </c>
      <c r="F304" t="s">
        <v>1382</v>
      </c>
      <c r="G304" t="s">
        <v>1383</v>
      </c>
      <c r="H304" t="s">
        <v>836</v>
      </c>
      <c r="I304">
        <v>1058</v>
      </c>
      <c r="K304">
        <v>10080370107015</v>
      </c>
      <c r="L304" t="s">
        <v>5523</v>
      </c>
      <c r="M304" t="s">
        <v>5237</v>
      </c>
      <c r="N304" t="s">
        <v>5237</v>
      </c>
      <c r="O304" t="s">
        <v>5237</v>
      </c>
    </row>
    <row r="305" spans="5:15" x14ac:dyDescent="0.25">
      <c r="E305">
        <v>315</v>
      </c>
      <c r="F305" t="s">
        <v>1384</v>
      </c>
      <c r="G305" t="s">
        <v>1385</v>
      </c>
      <c r="H305" t="s">
        <v>832</v>
      </c>
      <c r="I305">
        <v>1058</v>
      </c>
      <c r="K305">
        <v>10080370107207</v>
      </c>
      <c r="L305" t="s">
        <v>5524</v>
      </c>
      <c r="M305" t="s">
        <v>5237</v>
      </c>
      <c r="N305" t="s">
        <v>5237</v>
      </c>
      <c r="O305" t="s">
        <v>5237</v>
      </c>
    </row>
    <row r="306" spans="5:15" x14ac:dyDescent="0.25">
      <c r="E306">
        <v>316</v>
      </c>
      <c r="F306" t="s">
        <v>177</v>
      </c>
      <c r="G306" t="s">
        <v>1386</v>
      </c>
      <c r="H306" t="s">
        <v>854</v>
      </c>
      <c r="I306">
        <v>1058</v>
      </c>
      <c r="K306">
        <v>10080370107610</v>
      </c>
      <c r="L306" t="s">
        <v>5525</v>
      </c>
      <c r="M306" t="s">
        <v>5237</v>
      </c>
      <c r="N306" t="s">
        <v>5237</v>
      </c>
      <c r="O306" t="s">
        <v>5237</v>
      </c>
    </row>
    <row r="307" spans="5:15" x14ac:dyDescent="0.25">
      <c r="E307">
        <v>317</v>
      </c>
      <c r="F307" t="s">
        <v>1387</v>
      </c>
      <c r="G307" t="s">
        <v>1388</v>
      </c>
      <c r="H307" t="s">
        <v>832</v>
      </c>
      <c r="I307">
        <v>1058</v>
      </c>
      <c r="K307">
        <v>10080370107934</v>
      </c>
      <c r="L307" t="s">
        <v>5526</v>
      </c>
      <c r="M307" t="s">
        <v>5237</v>
      </c>
      <c r="N307" t="s">
        <v>5237</v>
      </c>
      <c r="O307" t="s">
        <v>5237</v>
      </c>
    </row>
    <row r="308" spans="5:15" x14ac:dyDescent="0.25">
      <c r="E308">
        <v>318</v>
      </c>
      <c r="F308" t="s">
        <v>1389</v>
      </c>
      <c r="G308" t="s">
        <v>1390</v>
      </c>
      <c r="H308" t="s">
        <v>870</v>
      </c>
      <c r="I308">
        <v>1058</v>
      </c>
      <c r="K308">
        <v>10080370108009</v>
      </c>
      <c r="L308" t="s">
        <v>5527</v>
      </c>
      <c r="M308" t="s">
        <v>5237</v>
      </c>
      <c r="N308" t="s">
        <v>5237</v>
      </c>
      <c r="O308" t="s">
        <v>5237</v>
      </c>
    </row>
    <row r="309" spans="5:15" x14ac:dyDescent="0.25">
      <c r="E309">
        <v>319</v>
      </c>
      <c r="F309" t="s">
        <v>1391</v>
      </c>
      <c r="G309" t="s">
        <v>1392</v>
      </c>
      <c r="H309" t="s">
        <v>836</v>
      </c>
      <c r="I309">
        <v>1058</v>
      </c>
      <c r="K309">
        <v>10080370108085</v>
      </c>
      <c r="L309" t="s">
        <v>5528</v>
      </c>
      <c r="M309" t="s">
        <v>5237</v>
      </c>
      <c r="N309" t="s">
        <v>5237</v>
      </c>
      <c r="O309" t="s">
        <v>5237</v>
      </c>
    </row>
    <row r="310" spans="5:15" x14ac:dyDescent="0.25">
      <c r="E310">
        <v>320</v>
      </c>
      <c r="F310" t="s">
        <v>208</v>
      </c>
      <c r="G310" t="s">
        <v>1393</v>
      </c>
      <c r="H310" t="s">
        <v>859</v>
      </c>
      <c r="I310">
        <v>1058</v>
      </c>
      <c r="K310">
        <v>10080370108327</v>
      </c>
      <c r="L310" t="s">
        <v>5529</v>
      </c>
      <c r="M310" t="s">
        <v>5237</v>
      </c>
      <c r="N310" t="s">
        <v>5237</v>
      </c>
      <c r="O310" t="s">
        <v>5237</v>
      </c>
    </row>
    <row r="311" spans="5:15" x14ac:dyDescent="0.25">
      <c r="E311">
        <v>321</v>
      </c>
      <c r="F311" t="s">
        <v>76</v>
      </c>
      <c r="G311" t="s">
        <v>1337</v>
      </c>
      <c r="H311" t="s">
        <v>1338</v>
      </c>
      <c r="I311">
        <v>1058</v>
      </c>
      <c r="K311">
        <v>10080370300001</v>
      </c>
      <c r="L311" t="s">
        <v>5530</v>
      </c>
      <c r="M311" t="s">
        <v>5237</v>
      </c>
      <c r="N311" t="s">
        <v>5237</v>
      </c>
      <c r="O311" t="s">
        <v>5237</v>
      </c>
    </row>
    <row r="312" spans="5:15" x14ac:dyDescent="0.25">
      <c r="E312">
        <v>322</v>
      </c>
      <c r="F312" t="s">
        <v>1394</v>
      </c>
      <c r="G312" t="s">
        <v>1395</v>
      </c>
      <c r="H312" t="s">
        <v>849</v>
      </c>
      <c r="I312">
        <v>1058</v>
      </c>
      <c r="K312">
        <v>10080370300002</v>
      </c>
      <c r="L312" t="s">
        <v>5531</v>
      </c>
      <c r="M312" t="s">
        <v>5237</v>
      </c>
      <c r="N312" t="s">
        <v>5237</v>
      </c>
      <c r="O312" t="s">
        <v>5237</v>
      </c>
    </row>
    <row r="313" spans="5:15" x14ac:dyDescent="0.25">
      <c r="E313">
        <v>323</v>
      </c>
      <c r="F313" t="s">
        <v>1396</v>
      </c>
      <c r="G313" t="s">
        <v>1397</v>
      </c>
      <c r="H313" t="s">
        <v>1311</v>
      </c>
      <c r="I313">
        <v>1058</v>
      </c>
      <c r="K313">
        <v>10080370300003</v>
      </c>
      <c r="L313" t="s">
        <v>5532</v>
      </c>
      <c r="M313" t="s">
        <v>5237</v>
      </c>
      <c r="N313" t="s">
        <v>5237</v>
      </c>
      <c r="O313" t="s">
        <v>5237</v>
      </c>
    </row>
    <row r="314" spans="5:15" x14ac:dyDescent="0.25">
      <c r="E314">
        <v>324</v>
      </c>
      <c r="F314" t="s">
        <v>1398</v>
      </c>
      <c r="G314" t="s">
        <v>1399</v>
      </c>
      <c r="H314" t="s">
        <v>1102</v>
      </c>
      <c r="I314">
        <v>1058</v>
      </c>
      <c r="K314">
        <v>10080370400099</v>
      </c>
      <c r="L314" t="s">
        <v>5533</v>
      </c>
      <c r="M314" t="s">
        <v>5237</v>
      </c>
      <c r="N314" t="s">
        <v>5237</v>
      </c>
      <c r="O314" t="s">
        <v>5237</v>
      </c>
    </row>
    <row r="315" spans="5:15" x14ac:dyDescent="0.25">
      <c r="E315">
        <v>325</v>
      </c>
      <c r="F315" t="s">
        <v>1400</v>
      </c>
      <c r="G315" t="s">
        <v>1401</v>
      </c>
      <c r="H315" t="s">
        <v>832</v>
      </c>
      <c r="I315">
        <v>1058</v>
      </c>
      <c r="K315">
        <v>10080370400162</v>
      </c>
      <c r="L315" t="s">
        <v>5534</v>
      </c>
      <c r="M315" t="s">
        <v>5237</v>
      </c>
      <c r="N315" t="s">
        <v>5237</v>
      </c>
      <c r="O315" t="s">
        <v>5237</v>
      </c>
    </row>
    <row r="316" spans="5:15" x14ac:dyDescent="0.25">
      <c r="E316">
        <v>326</v>
      </c>
      <c r="F316" t="s">
        <v>1402</v>
      </c>
      <c r="G316" t="s">
        <v>1403</v>
      </c>
      <c r="H316" t="s">
        <v>832</v>
      </c>
      <c r="I316">
        <v>1058</v>
      </c>
      <c r="K316">
        <v>10080370408452</v>
      </c>
      <c r="L316" t="s">
        <v>5535</v>
      </c>
      <c r="M316" t="s">
        <v>5237</v>
      </c>
      <c r="N316" t="s">
        <v>5237</v>
      </c>
      <c r="O316" t="s">
        <v>5237</v>
      </c>
    </row>
    <row r="317" spans="5:15" x14ac:dyDescent="0.25">
      <c r="E317">
        <v>327</v>
      </c>
      <c r="F317" t="s">
        <v>1404</v>
      </c>
      <c r="G317" t="s">
        <v>1405</v>
      </c>
      <c r="H317" t="s">
        <v>849</v>
      </c>
      <c r="I317">
        <v>1058</v>
      </c>
      <c r="K317">
        <v>10080380100002</v>
      </c>
      <c r="L317" t="s">
        <v>5536</v>
      </c>
      <c r="M317" t="s">
        <v>5237</v>
      </c>
      <c r="N317" t="s">
        <v>5237</v>
      </c>
      <c r="O317" t="s">
        <v>5237</v>
      </c>
    </row>
    <row r="318" spans="5:15" x14ac:dyDescent="0.25">
      <c r="E318">
        <v>328</v>
      </c>
      <c r="F318" t="s">
        <v>1406</v>
      </c>
      <c r="G318" t="s">
        <v>1407</v>
      </c>
      <c r="H318" t="s">
        <v>878</v>
      </c>
      <c r="I318">
        <v>1058</v>
      </c>
      <c r="K318">
        <v>10080380100101</v>
      </c>
      <c r="L318" t="s">
        <v>5537</v>
      </c>
      <c r="M318" t="s">
        <v>5237</v>
      </c>
      <c r="N318" t="s">
        <v>5237</v>
      </c>
      <c r="O318" t="s">
        <v>5237</v>
      </c>
    </row>
    <row r="319" spans="5:15" x14ac:dyDescent="0.25">
      <c r="E319">
        <v>329</v>
      </c>
      <c r="F319" t="s">
        <v>1408</v>
      </c>
      <c r="G319" t="s">
        <v>1409</v>
      </c>
      <c r="H319" t="s">
        <v>832</v>
      </c>
      <c r="I319">
        <v>1058</v>
      </c>
      <c r="K319">
        <v>10080380100121</v>
      </c>
      <c r="L319" t="s">
        <v>5538</v>
      </c>
      <c r="M319" t="s">
        <v>5237</v>
      </c>
      <c r="N319" t="s">
        <v>5237</v>
      </c>
      <c r="O319" t="s">
        <v>5237</v>
      </c>
    </row>
    <row r="320" spans="5:15" x14ac:dyDescent="0.25">
      <c r="E320">
        <v>330</v>
      </c>
      <c r="F320" t="s">
        <v>1410</v>
      </c>
      <c r="G320" t="s">
        <v>1411</v>
      </c>
      <c r="H320" t="s">
        <v>836</v>
      </c>
      <c r="I320">
        <v>1058</v>
      </c>
      <c r="K320">
        <v>10080380100124</v>
      </c>
      <c r="L320" t="s">
        <v>5539</v>
      </c>
      <c r="M320" t="s">
        <v>5237</v>
      </c>
      <c r="N320" t="s">
        <v>5237</v>
      </c>
      <c r="O320" t="s">
        <v>5237</v>
      </c>
    </row>
    <row r="321" spans="5:15" x14ac:dyDescent="0.25">
      <c r="E321">
        <v>331</v>
      </c>
      <c r="F321" t="s">
        <v>1412</v>
      </c>
      <c r="G321" t="s">
        <v>1413</v>
      </c>
      <c r="H321" t="s">
        <v>854</v>
      </c>
      <c r="I321">
        <v>1058</v>
      </c>
      <c r="K321">
        <v>10080380100125</v>
      </c>
      <c r="L321" t="s">
        <v>5540</v>
      </c>
      <c r="M321" t="s">
        <v>5237</v>
      </c>
      <c r="N321" t="s">
        <v>5237</v>
      </c>
      <c r="O321" t="s">
        <v>5237</v>
      </c>
    </row>
    <row r="322" spans="5:15" x14ac:dyDescent="0.25">
      <c r="E322">
        <v>332</v>
      </c>
      <c r="F322" t="s">
        <v>1414</v>
      </c>
      <c r="G322" t="s">
        <v>1415</v>
      </c>
      <c r="H322" t="s">
        <v>832</v>
      </c>
      <c r="I322">
        <v>1058</v>
      </c>
      <c r="K322">
        <v>10080380100126</v>
      </c>
      <c r="L322" t="s">
        <v>5541</v>
      </c>
      <c r="M322" t="s">
        <v>5237</v>
      </c>
      <c r="N322" t="s">
        <v>5237</v>
      </c>
      <c r="O322" t="s">
        <v>5237</v>
      </c>
    </row>
    <row r="323" spans="5:15" x14ac:dyDescent="0.25">
      <c r="E323">
        <v>333</v>
      </c>
      <c r="F323" t="s">
        <v>1416</v>
      </c>
      <c r="G323" t="s">
        <v>1417</v>
      </c>
      <c r="H323" t="s">
        <v>1142</v>
      </c>
      <c r="I323">
        <v>1058</v>
      </c>
      <c r="K323">
        <v>10080380100128</v>
      </c>
      <c r="L323" t="s">
        <v>5542</v>
      </c>
      <c r="M323" t="s">
        <v>5237</v>
      </c>
      <c r="N323" t="s">
        <v>5237</v>
      </c>
      <c r="O323" t="s">
        <v>5237</v>
      </c>
    </row>
    <row r="324" spans="5:15" x14ac:dyDescent="0.25">
      <c r="E324">
        <v>334</v>
      </c>
      <c r="F324" t="s">
        <v>1418</v>
      </c>
      <c r="G324" t="s">
        <v>1419</v>
      </c>
      <c r="H324" t="s">
        <v>905</v>
      </c>
      <c r="I324">
        <v>1058</v>
      </c>
      <c r="K324">
        <v>10080380100129</v>
      </c>
      <c r="L324" t="s">
        <v>5543</v>
      </c>
      <c r="M324" t="s">
        <v>5237</v>
      </c>
      <c r="N324" t="s">
        <v>5237</v>
      </c>
      <c r="O324" t="s">
        <v>5237</v>
      </c>
    </row>
    <row r="325" spans="5:15" x14ac:dyDescent="0.25">
      <c r="E325">
        <v>335</v>
      </c>
      <c r="F325" t="s">
        <v>1420</v>
      </c>
      <c r="G325" t="s">
        <v>1421</v>
      </c>
      <c r="H325" t="s">
        <v>1142</v>
      </c>
      <c r="I325">
        <v>1058</v>
      </c>
      <c r="K325">
        <v>10080380100135</v>
      </c>
      <c r="L325" t="s">
        <v>5544</v>
      </c>
      <c r="M325" t="s">
        <v>5237</v>
      </c>
      <c r="N325" t="s">
        <v>5237</v>
      </c>
      <c r="O325" t="s">
        <v>5237</v>
      </c>
    </row>
    <row r="326" spans="5:15" x14ac:dyDescent="0.25">
      <c r="E326">
        <v>336</v>
      </c>
      <c r="F326" t="s">
        <v>1422</v>
      </c>
      <c r="G326" t="s">
        <v>1423</v>
      </c>
      <c r="H326" t="s">
        <v>832</v>
      </c>
      <c r="I326">
        <v>1058</v>
      </c>
      <c r="K326">
        <v>10080380100137</v>
      </c>
      <c r="L326" t="s">
        <v>5545</v>
      </c>
      <c r="M326" t="s">
        <v>5237</v>
      </c>
      <c r="N326" t="s">
        <v>5237</v>
      </c>
      <c r="O326" t="s">
        <v>5237</v>
      </c>
    </row>
    <row r="327" spans="5:15" x14ac:dyDescent="0.25">
      <c r="E327">
        <v>337</v>
      </c>
      <c r="F327" t="s">
        <v>1424</v>
      </c>
      <c r="G327" t="s">
        <v>1425</v>
      </c>
      <c r="H327" t="s">
        <v>836</v>
      </c>
      <c r="I327">
        <v>1058</v>
      </c>
      <c r="K327">
        <v>10080380100138</v>
      </c>
      <c r="L327" t="s">
        <v>5546</v>
      </c>
      <c r="M327" t="s">
        <v>5237</v>
      </c>
      <c r="N327" t="s">
        <v>5237</v>
      </c>
      <c r="O327" t="s">
        <v>5237</v>
      </c>
    </row>
    <row r="328" spans="5:15" x14ac:dyDescent="0.25">
      <c r="E328">
        <v>338</v>
      </c>
      <c r="F328" t="s">
        <v>667</v>
      </c>
      <c r="G328" t="s">
        <v>1426</v>
      </c>
      <c r="H328" t="s">
        <v>832</v>
      </c>
      <c r="I328">
        <v>1058</v>
      </c>
      <c r="K328">
        <v>10080380100140</v>
      </c>
      <c r="L328" t="s">
        <v>5547</v>
      </c>
      <c r="M328" t="s">
        <v>5237</v>
      </c>
      <c r="N328" t="s">
        <v>5237</v>
      </c>
      <c r="O328" t="s">
        <v>5237</v>
      </c>
    </row>
    <row r="329" spans="5:15" x14ac:dyDescent="0.25">
      <c r="E329">
        <v>339</v>
      </c>
      <c r="F329" t="s">
        <v>1427</v>
      </c>
      <c r="G329" t="s">
        <v>1428</v>
      </c>
      <c r="H329" t="s">
        <v>832</v>
      </c>
      <c r="I329">
        <v>1058</v>
      </c>
      <c r="K329">
        <v>10080380100141</v>
      </c>
      <c r="L329" t="s">
        <v>5548</v>
      </c>
      <c r="M329" t="s">
        <v>5237</v>
      </c>
      <c r="N329" t="s">
        <v>5237</v>
      </c>
      <c r="O329" t="s">
        <v>5237</v>
      </c>
    </row>
    <row r="330" spans="5:15" x14ac:dyDescent="0.25">
      <c r="E330">
        <v>340</v>
      </c>
      <c r="F330" t="s">
        <v>1429</v>
      </c>
      <c r="G330" t="s">
        <v>1430</v>
      </c>
      <c r="H330" t="s">
        <v>832</v>
      </c>
      <c r="I330">
        <v>1058</v>
      </c>
      <c r="K330">
        <v>10080380100143</v>
      </c>
      <c r="L330" t="s">
        <v>5549</v>
      </c>
      <c r="M330" t="s">
        <v>5237</v>
      </c>
      <c r="N330" t="s">
        <v>5237</v>
      </c>
      <c r="O330" t="s">
        <v>5237</v>
      </c>
    </row>
    <row r="331" spans="5:15" x14ac:dyDescent="0.25">
      <c r="E331">
        <v>341</v>
      </c>
      <c r="F331" t="s">
        <v>1431</v>
      </c>
      <c r="G331" t="s">
        <v>1432</v>
      </c>
      <c r="H331" t="s">
        <v>849</v>
      </c>
      <c r="I331">
        <v>1058</v>
      </c>
      <c r="K331">
        <v>10080380100144</v>
      </c>
      <c r="L331" t="s">
        <v>5550</v>
      </c>
      <c r="M331" t="s">
        <v>5237</v>
      </c>
      <c r="N331" t="s">
        <v>5237</v>
      </c>
      <c r="O331" t="s">
        <v>5237</v>
      </c>
    </row>
    <row r="332" spans="5:15" x14ac:dyDescent="0.25">
      <c r="E332">
        <v>342</v>
      </c>
      <c r="F332" t="s">
        <v>1433</v>
      </c>
      <c r="G332" t="s">
        <v>1434</v>
      </c>
      <c r="H332" t="s">
        <v>836</v>
      </c>
      <c r="I332">
        <v>1058</v>
      </c>
      <c r="K332">
        <v>10080380100145</v>
      </c>
      <c r="L332" t="s">
        <v>5551</v>
      </c>
      <c r="M332" t="s">
        <v>5237</v>
      </c>
      <c r="N332" t="s">
        <v>5237</v>
      </c>
      <c r="O332" t="s">
        <v>5237</v>
      </c>
    </row>
    <row r="333" spans="5:15" x14ac:dyDescent="0.25">
      <c r="E333">
        <v>343</v>
      </c>
      <c r="F333" t="s">
        <v>1435</v>
      </c>
      <c r="G333" t="s">
        <v>1436</v>
      </c>
      <c r="H333" t="s">
        <v>832</v>
      </c>
      <c r="I333">
        <v>1058</v>
      </c>
      <c r="K333">
        <v>10080380100147</v>
      </c>
      <c r="L333" t="s">
        <v>5552</v>
      </c>
      <c r="M333" t="s">
        <v>5237</v>
      </c>
      <c r="N333" t="s">
        <v>5237</v>
      </c>
      <c r="O333" t="s">
        <v>5237</v>
      </c>
    </row>
    <row r="334" spans="5:15" x14ac:dyDescent="0.25">
      <c r="E334">
        <v>344</v>
      </c>
      <c r="F334" t="s">
        <v>1437</v>
      </c>
      <c r="G334" t="s">
        <v>1438</v>
      </c>
      <c r="H334" t="s">
        <v>832</v>
      </c>
      <c r="I334">
        <v>1058</v>
      </c>
      <c r="K334">
        <v>10080380100148</v>
      </c>
      <c r="L334" t="s">
        <v>5553</v>
      </c>
      <c r="M334" t="s">
        <v>5237</v>
      </c>
      <c r="N334" t="s">
        <v>5237</v>
      </c>
      <c r="O334" t="s">
        <v>5237</v>
      </c>
    </row>
    <row r="335" spans="5:15" x14ac:dyDescent="0.25">
      <c r="E335">
        <v>345</v>
      </c>
      <c r="F335" t="s">
        <v>75</v>
      </c>
      <c r="G335" t="s">
        <v>1439</v>
      </c>
      <c r="H335" t="s">
        <v>1440</v>
      </c>
      <c r="I335">
        <v>1058</v>
      </c>
      <c r="K335">
        <v>10080380100151</v>
      </c>
      <c r="L335" t="s">
        <v>5554</v>
      </c>
      <c r="M335" t="s">
        <v>5237</v>
      </c>
      <c r="N335" t="s">
        <v>5237</v>
      </c>
      <c r="O335" t="s">
        <v>5237</v>
      </c>
    </row>
    <row r="336" spans="5:15" x14ac:dyDescent="0.25">
      <c r="E336">
        <v>346</v>
      </c>
      <c r="F336" t="s">
        <v>1441</v>
      </c>
      <c r="G336" t="s">
        <v>1442</v>
      </c>
      <c r="H336" t="s">
        <v>870</v>
      </c>
      <c r="I336">
        <v>1058</v>
      </c>
      <c r="K336">
        <v>10080380100152</v>
      </c>
      <c r="L336" t="s">
        <v>5555</v>
      </c>
      <c r="M336" t="s">
        <v>5237</v>
      </c>
      <c r="N336" t="s">
        <v>5237</v>
      </c>
      <c r="O336" t="s">
        <v>5237</v>
      </c>
    </row>
    <row r="337" spans="5:15" x14ac:dyDescent="0.25">
      <c r="E337">
        <v>347</v>
      </c>
      <c r="F337" t="s">
        <v>1443</v>
      </c>
      <c r="G337" t="s">
        <v>1444</v>
      </c>
      <c r="H337" t="s">
        <v>854</v>
      </c>
      <c r="I337">
        <v>1058</v>
      </c>
      <c r="K337">
        <v>10080380100153</v>
      </c>
      <c r="L337" t="s">
        <v>5556</v>
      </c>
      <c r="M337" t="s">
        <v>5237</v>
      </c>
      <c r="N337" t="s">
        <v>5237</v>
      </c>
      <c r="O337" t="s">
        <v>5237</v>
      </c>
    </row>
    <row r="338" spans="5:15" x14ac:dyDescent="0.25">
      <c r="E338">
        <v>348</v>
      </c>
      <c r="F338" t="s">
        <v>1445</v>
      </c>
      <c r="G338" t="s">
        <v>1446</v>
      </c>
      <c r="H338" t="s">
        <v>878</v>
      </c>
      <c r="I338">
        <v>1058</v>
      </c>
      <c r="K338">
        <v>10080380100164</v>
      </c>
      <c r="L338" t="s">
        <v>5557</v>
      </c>
      <c r="M338" t="s">
        <v>5237</v>
      </c>
      <c r="N338" t="s">
        <v>5237</v>
      </c>
      <c r="O338" t="s">
        <v>5237</v>
      </c>
    </row>
    <row r="339" spans="5:15" x14ac:dyDescent="0.25">
      <c r="E339">
        <v>349</v>
      </c>
      <c r="F339" t="s">
        <v>1447</v>
      </c>
      <c r="G339" t="s">
        <v>1448</v>
      </c>
      <c r="H339" t="s">
        <v>832</v>
      </c>
      <c r="I339">
        <v>1058</v>
      </c>
      <c r="K339">
        <v>10080380100166</v>
      </c>
      <c r="L339" t="s">
        <v>5558</v>
      </c>
      <c r="M339" t="s">
        <v>5237</v>
      </c>
      <c r="N339" t="s">
        <v>5237</v>
      </c>
      <c r="O339" t="s">
        <v>5237</v>
      </c>
    </row>
    <row r="340" spans="5:15" x14ac:dyDescent="0.25">
      <c r="E340">
        <v>350</v>
      </c>
      <c r="F340" t="s">
        <v>1449</v>
      </c>
      <c r="G340" t="s">
        <v>1450</v>
      </c>
      <c r="H340" t="s">
        <v>859</v>
      </c>
      <c r="I340">
        <v>1058</v>
      </c>
      <c r="K340">
        <v>10080380100177</v>
      </c>
      <c r="L340" t="s">
        <v>5559</v>
      </c>
      <c r="M340" t="s">
        <v>5237</v>
      </c>
      <c r="N340" t="s">
        <v>5237</v>
      </c>
      <c r="O340" t="s">
        <v>5237</v>
      </c>
    </row>
    <row r="341" spans="5:15" x14ac:dyDescent="0.25">
      <c r="E341">
        <v>351</v>
      </c>
      <c r="F341" t="s">
        <v>1451</v>
      </c>
      <c r="G341" t="s">
        <v>1452</v>
      </c>
      <c r="H341" t="s">
        <v>832</v>
      </c>
      <c r="I341">
        <v>1058</v>
      </c>
      <c r="K341">
        <v>10080380100178</v>
      </c>
      <c r="L341" t="s">
        <v>5560</v>
      </c>
      <c r="M341" t="s">
        <v>5237</v>
      </c>
      <c r="N341" t="s">
        <v>5237</v>
      </c>
      <c r="O341" t="s">
        <v>5237</v>
      </c>
    </row>
    <row r="342" spans="5:15" x14ac:dyDescent="0.25">
      <c r="E342">
        <v>352</v>
      </c>
      <c r="F342" t="s">
        <v>1453</v>
      </c>
      <c r="G342" t="s">
        <v>1454</v>
      </c>
      <c r="H342" t="s">
        <v>1102</v>
      </c>
      <c r="I342">
        <v>1058</v>
      </c>
      <c r="K342">
        <v>10080380100179</v>
      </c>
      <c r="L342" t="s">
        <v>5561</v>
      </c>
      <c r="M342" t="s">
        <v>5237</v>
      </c>
      <c r="N342" t="s">
        <v>5237</v>
      </c>
      <c r="O342" t="s">
        <v>5237</v>
      </c>
    </row>
    <row r="343" spans="5:15" x14ac:dyDescent="0.25">
      <c r="E343">
        <v>353</v>
      </c>
      <c r="F343" t="s">
        <v>1455</v>
      </c>
      <c r="G343" t="s">
        <v>1456</v>
      </c>
      <c r="H343" t="s">
        <v>1102</v>
      </c>
      <c r="I343">
        <v>1058</v>
      </c>
      <c r="K343">
        <v>10080380100180</v>
      </c>
      <c r="L343" t="s">
        <v>5562</v>
      </c>
      <c r="M343" t="s">
        <v>5237</v>
      </c>
      <c r="N343" t="s">
        <v>5237</v>
      </c>
      <c r="O343" t="s">
        <v>5237</v>
      </c>
    </row>
    <row r="344" spans="5:15" x14ac:dyDescent="0.25">
      <c r="E344">
        <v>354</v>
      </c>
      <c r="F344" t="s">
        <v>1457</v>
      </c>
      <c r="G344" t="s">
        <v>1458</v>
      </c>
      <c r="H344" t="s">
        <v>859</v>
      </c>
      <c r="I344">
        <v>1058</v>
      </c>
      <c r="K344">
        <v>10080380100181</v>
      </c>
      <c r="L344" t="s">
        <v>5563</v>
      </c>
      <c r="M344" t="s">
        <v>5237</v>
      </c>
      <c r="N344" t="s">
        <v>5237</v>
      </c>
      <c r="O344" t="s">
        <v>5237</v>
      </c>
    </row>
    <row r="345" spans="5:15" x14ac:dyDescent="0.25">
      <c r="E345">
        <v>355</v>
      </c>
      <c r="F345" t="s">
        <v>1459</v>
      </c>
      <c r="G345" t="s">
        <v>1460</v>
      </c>
      <c r="H345" t="s">
        <v>832</v>
      </c>
      <c r="I345">
        <v>1058</v>
      </c>
      <c r="K345">
        <v>10080380100182</v>
      </c>
      <c r="L345" t="s">
        <v>5564</v>
      </c>
      <c r="M345" t="s">
        <v>5237</v>
      </c>
      <c r="N345" t="s">
        <v>5237</v>
      </c>
      <c r="O345" t="s">
        <v>5237</v>
      </c>
    </row>
    <row r="346" spans="5:15" x14ac:dyDescent="0.25">
      <c r="E346">
        <v>356</v>
      </c>
      <c r="F346" t="s">
        <v>1461</v>
      </c>
      <c r="G346" t="s">
        <v>1462</v>
      </c>
      <c r="H346" t="s">
        <v>832</v>
      </c>
      <c r="I346">
        <v>1058</v>
      </c>
      <c r="K346">
        <v>10080380102190</v>
      </c>
      <c r="L346" t="s">
        <v>5565</v>
      </c>
      <c r="M346" t="s">
        <v>5237</v>
      </c>
      <c r="N346" t="s">
        <v>5237</v>
      </c>
      <c r="O346" t="s">
        <v>5237</v>
      </c>
    </row>
    <row r="347" spans="5:15" x14ac:dyDescent="0.25">
      <c r="E347">
        <v>357</v>
      </c>
      <c r="F347" t="s">
        <v>1463</v>
      </c>
      <c r="G347" t="s">
        <v>1464</v>
      </c>
      <c r="H347" t="s">
        <v>832</v>
      </c>
      <c r="I347">
        <v>1058</v>
      </c>
      <c r="K347">
        <v>10080380104310</v>
      </c>
      <c r="L347" t="s">
        <v>5566</v>
      </c>
      <c r="M347" t="s">
        <v>5237</v>
      </c>
      <c r="N347" t="s">
        <v>5237</v>
      </c>
      <c r="O347" t="s">
        <v>5237</v>
      </c>
    </row>
    <row r="348" spans="5:15" x14ac:dyDescent="0.25">
      <c r="E348">
        <v>358</v>
      </c>
      <c r="F348" t="s">
        <v>1465</v>
      </c>
      <c r="G348" t="s">
        <v>1466</v>
      </c>
      <c r="H348" t="s">
        <v>836</v>
      </c>
      <c r="I348">
        <v>1058</v>
      </c>
      <c r="K348">
        <v>10080380104325</v>
      </c>
      <c r="L348" t="s">
        <v>5567</v>
      </c>
      <c r="M348" t="s">
        <v>5237</v>
      </c>
      <c r="N348" t="s">
        <v>5237</v>
      </c>
      <c r="O348" t="s">
        <v>5237</v>
      </c>
    </row>
    <row r="349" spans="5:15" x14ac:dyDescent="0.25">
      <c r="E349">
        <v>359</v>
      </c>
      <c r="F349" t="s">
        <v>1467</v>
      </c>
      <c r="G349" t="s">
        <v>1468</v>
      </c>
      <c r="H349" t="s">
        <v>854</v>
      </c>
      <c r="I349">
        <v>1058</v>
      </c>
      <c r="K349">
        <v>10080380104326</v>
      </c>
      <c r="L349" t="s">
        <v>5568</v>
      </c>
      <c r="M349" t="s">
        <v>5237</v>
      </c>
      <c r="N349" t="s">
        <v>5237</v>
      </c>
      <c r="O349" t="s">
        <v>5237</v>
      </c>
    </row>
    <row r="350" spans="5:15" x14ac:dyDescent="0.25">
      <c r="E350">
        <v>360</v>
      </c>
      <c r="F350" t="s">
        <v>1469</v>
      </c>
      <c r="G350" t="s">
        <v>1470</v>
      </c>
      <c r="H350" t="s">
        <v>1142</v>
      </c>
      <c r="I350">
        <v>1058</v>
      </c>
      <c r="K350">
        <v>10080380104928</v>
      </c>
      <c r="L350" t="s">
        <v>5569</v>
      </c>
      <c r="M350" t="s">
        <v>5237</v>
      </c>
      <c r="N350" t="s">
        <v>5237</v>
      </c>
      <c r="O350" t="s">
        <v>5237</v>
      </c>
    </row>
    <row r="351" spans="5:15" x14ac:dyDescent="0.25">
      <c r="E351">
        <v>361</v>
      </c>
      <c r="F351" t="s">
        <v>1471</v>
      </c>
      <c r="G351" t="s">
        <v>1472</v>
      </c>
      <c r="H351" t="s">
        <v>842</v>
      </c>
      <c r="I351">
        <v>1058</v>
      </c>
      <c r="K351">
        <v>10080380105298</v>
      </c>
      <c r="L351" t="s">
        <v>5570</v>
      </c>
      <c r="M351" t="s">
        <v>5237</v>
      </c>
      <c r="N351" t="s">
        <v>5237</v>
      </c>
      <c r="O351" t="s">
        <v>5237</v>
      </c>
    </row>
    <row r="352" spans="5:15" x14ac:dyDescent="0.25">
      <c r="E352">
        <v>362</v>
      </c>
      <c r="F352" t="s">
        <v>1473</v>
      </c>
      <c r="G352" t="s">
        <v>1474</v>
      </c>
      <c r="H352" t="s">
        <v>832</v>
      </c>
      <c r="I352">
        <v>1058</v>
      </c>
      <c r="K352">
        <v>10080380105425</v>
      </c>
      <c r="L352" t="s">
        <v>5571</v>
      </c>
      <c r="M352" t="s">
        <v>5237</v>
      </c>
      <c r="N352" t="s">
        <v>5237</v>
      </c>
      <c r="O352" t="s">
        <v>5237</v>
      </c>
    </row>
    <row r="353" spans="5:15" x14ac:dyDescent="0.25">
      <c r="E353">
        <v>363</v>
      </c>
      <c r="F353" t="s">
        <v>1475</v>
      </c>
      <c r="G353" t="s">
        <v>1476</v>
      </c>
      <c r="H353" t="s">
        <v>832</v>
      </c>
      <c r="I353">
        <v>1058</v>
      </c>
      <c r="K353">
        <v>10080380105426</v>
      </c>
      <c r="L353" t="s">
        <v>5572</v>
      </c>
      <c r="M353" t="s">
        <v>5237</v>
      </c>
      <c r="N353" t="s">
        <v>5237</v>
      </c>
      <c r="O353" t="s">
        <v>5237</v>
      </c>
    </row>
    <row r="354" spans="5:15" x14ac:dyDescent="0.25">
      <c r="E354">
        <v>364</v>
      </c>
      <c r="F354" t="s">
        <v>1477</v>
      </c>
      <c r="G354" t="s">
        <v>1478</v>
      </c>
      <c r="H354" t="s">
        <v>859</v>
      </c>
      <c r="I354">
        <v>1058</v>
      </c>
      <c r="K354">
        <v>10080380105682</v>
      </c>
      <c r="L354" t="s">
        <v>5573</v>
      </c>
      <c r="M354" t="s">
        <v>5237</v>
      </c>
      <c r="N354" t="s">
        <v>5237</v>
      </c>
      <c r="O354" t="s">
        <v>5237</v>
      </c>
    </row>
    <row r="355" spans="5:15" x14ac:dyDescent="0.25">
      <c r="E355">
        <v>365</v>
      </c>
      <c r="F355" t="s">
        <v>1479</v>
      </c>
      <c r="G355" t="s">
        <v>1480</v>
      </c>
      <c r="H355" t="s">
        <v>1481</v>
      </c>
      <c r="I355">
        <v>1058</v>
      </c>
      <c r="K355">
        <v>10080380105683</v>
      </c>
      <c r="L355" t="s">
        <v>5574</v>
      </c>
      <c r="M355" t="s">
        <v>5237</v>
      </c>
      <c r="N355" t="s">
        <v>5237</v>
      </c>
      <c r="O355" t="s">
        <v>5237</v>
      </c>
    </row>
    <row r="356" spans="5:15" x14ac:dyDescent="0.25">
      <c r="E356">
        <v>366</v>
      </c>
      <c r="F356" t="s">
        <v>1482</v>
      </c>
      <c r="G356" t="s">
        <v>1483</v>
      </c>
      <c r="H356" t="s">
        <v>832</v>
      </c>
      <c r="I356">
        <v>1058</v>
      </c>
      <c r="K356">
        <v>10080380105964</v>
      </c>
      <c r="L356" t="s">
        <v>5575</v>
      </c>
      <c r="M356" t="s">
        <v>5237</v>
      </c>
      <c r="N356" t="s">
        <v>5237</v>
      </c>
      <c r="O356" t="s">
        <v>5237</v>
      </c>
    </row>
    <row r="357" spans="5:15" x14ac:dyDescent="0.25">
      <c r="E357">
        <v>367</v>
      </c>
      <c r="F357" t="s">
        <v>1484</v>
      </c>
      <c r="G357" t="s">
        <v>1485</v>
      </c>
      <c r="H357" t="s">
        <v>854</v>
      </c>
      <c r="I357">
        <v>1058</v>
      </c>
      <c r="K357">
        <v>10080380106291</v>
      </c>
      <c r="L357" t="s">
        <v>5576</v>
      </c>
      <c r="M357" t="s">
        <v>5237</v>
      </c>
      <c r="N357" t="s">
        <v>5237</v>
      </c>
      <c r="O357" t="s">
        <v>5237</v>
      </c>
    </row>
    <row r="358" spans="5:15" x14ac:dyDescent="0.25">
      <c r="E358">
        <v>368</v>
      </c>
      <c r="F358" t="s">
        <v>1486</v>
      </c>
      <c r="G358" t="s">
        <v>1487</v>
      </c>
      <c r="H358" t="s">
        <v>836</v>
      </c>
      <c r="I358">
        <v>1058</v>
      </c>
      <c r="K358">
        <v>10080380106368</v>
      </c>
      <c r="L358" t="s">
        <v>5577</v>
      </c>
      <c r="M358" t="s">
        <v>5237</v>
      </c>
      <c r="N358" t="s">
        <v>5237</v>
      </c>
      <c r="O358" t="s">
        <v>5237</v>
      </c>
    </row>
    <row r="359" spans="5:15" x14ac:dyDescent="0.25">
      <c r="E359">
        <v>369</v>
      </c>
      <c r="F359" t="s">
        <v>1488</v>
      </c>
      <c r="G359" t="s">
        <v>1489</v>
      </c>
      <c r="H359" t="s">
        <v>832</v>
      </c>
      <c r="I359">
        <v>1058</v>
      </c>
      <c r="K359">
        <v>10080380106915</v>
      </c>
      <c r="L359" t="s">
        <v>5578</v>
      </c>
      <c r="M359" t="s">
        <v>5237</v>
      </c>
      <c r="N359" t="s">
        <v>5237</v>
      </c>
      <c r="O359" t="s">
        <v>5237</v>
      </c>
    </row>
    <row r="360" spans="5:15" x14ac:dyDescent="0.25">
      <c r="E360">
        <v>370</v>
      </c>
      <c r="F360" t="s">
        <v>1490</v>
      </c>
      <c r="G360" t="s">
        <v>1491</v>
      </c>
      <c r="H360" t="s">
        <v>832</v>
      </c>
      <c r="I360">
        <v>1058</v>
      </c>
      <c r="K360">
        <v>10080380106917</v>
      </c>
      <c r="L360" t="s">
        <v>5579</v>
      </c>
      <c r="M360" t="s">
        <v>5237</v>
      </c>
      <c r="N360" t="s">
        <v>5237</v>
      </c>
      <c r="O360" t="s">
        <v>5237</v>
      </c>
    </row>
    <row r="361" spans="5:15" x14ac:dyDescent="0.25">
      <c r="E361">
        <v>371</v>
      </c>
      <c r="F361" t="s">
        <v>1492</v>
      </c>
      <c r="G361" t="s">
        <v>1493</v>
      </c>
      <c r="H361" t="s">
        <v>832</v>
      </c>
      <c r="I361">
        <v>1058</v>
      </c>
      <c r="K361">
        <v>10080380106932</v>
      </c>
      <c r="L361" t="s">
        <v>5580</v>
      </c>
      <c r="M361" t="s">
        <v>5237</v>
      </c>
      <c r="N361" t="s">
        <v>5237</v>
      </c>
      <c r="O361" t="s">
        <v>5237</v>
      </c>
    </row>
    <row r="362" spans="5:15" x14ac:dyDescent="0.25">
      <c r="E362">
        <v>372</v>
      </c>
      <c r="F362" t="s">
        <v>1494</v>
      </c>
      <c r="G362" t="s">
        <v>1495</v>
      </c>
      <c r="H362" t="s">
        <v>832</v>
      </c>
      <c r="I362">
        <v>1058</v>
      </c>
      <c r="K362">
        <v>10080380106955</v>
      </c>
      <c r="L362" t="s">
        <v>5581</v>
      </c>
      <c r="M362" t="s">
        <v>5237</v>
      </c>
      <c r="N362" t="s">
        <v>5237</v>
      </c>
      <c r="O362" t="s">
        <v>5237</v>
      </c>
    </row>
    <row r="363" spans="5:15" x14ac:dyDescent="0.25">
      <c r="E363">
        <v>373</v>
      </c>
      <c r="F363" t="s">
        <v>1496</v>
      </c>
      <c r="G363" t="s">
        <v>1497</v>
      </c>
      <c r="H363" t="s">
        <v>832</v>
      </c>
      <c r="I363">
        <v>1058</v>
      </c>
      <c r="K363">
        <v>10080380107010</v>
      </c>
      <c r="L363" t="s">
        <v>5582</v>
      </c>
      <c r="M363" t="s">
        <v>5237</v>
      </c>
      <c r="N363" t="s">
        <v>5237</v>
      </c>
      <c r="O363" t="s">
        <v>5237</v>
      </c>
    </row>
    <row r="364" spans="5:15" x14ac:dyDescent="0.25">
      <c r="E364">
        <v>374</v>
      </c>
      <c r="F364" t="s">
        <v>1498</v>
      </c>
      <c r="G364" t="s">
        <v>1499</v>
      </c>
      <c r="H364" t="s">
        <v>1053</v>
      </c>
      <c r="I364">
        <v>1058</v>
      </c>
      <c r="K364">
        <v>10080380107056</v>
      </c>
      <c r="L364" t="s">
        <v>5583</v>
      </c>
      <c r="M364" t="s">
        <v>5237</v>
      </c>
      <c r="N364" t="s">
        <v>5237</v>
      </c>
      <c r="O364" t="s">
        <v>5237</v>
      </c>
    </row>
    <row r="365" spans="5:15" x14ac:dyDescent="0.25">
      <c r="E365">
        <v>375</v>
      </c>
      <c r="F365" t="s">
        <v>50</v>
      </c>
      <c r="G365" t="s">
        <v>1500</v>
      </c>
      <c r="H365" t="s">
        <v>832</v>
      </c>
      <c r="I365">
        <v>1058</v>
      </c>
      <c r="K365">
        <v>10080380107058</v>
      </c>
      <c r="L365" t="s">
        <v>5584</v>
      </c>
      <c r="M365" t="s">
        <v>5237</v>
      </c>
      <c r="N365" t="s">
        <v>5237</v>
      </c>
      <c r="O365" t="s">
        <v>5237</v>
      </c>
    </row>
    <row r="366" spans="5:15" x14ac:dyDescent="0.25">
      <c r="E366">
        <v>376</v>
      </c>
      <c r="F366" t="s">
        <v>342</v>
      </c>
      <c r="G366" t="s">
        <v>1501</v>
      </c>
      <c r="H366" t="s">
        <v>832</v>
      </c>
      <c r="I366">
        <v>1058</v>
      </c>
      <c r="K366">
        <v>10080380107059</v>
      </c>
      <c r="L366" t="s">
        <v>5585</v>
      </c>
      <c r="M366" t="s">
        <v>5237</v>
      </c>
      <c r="N366" t="s">
        <v>5237</v>
      </c>
      <c r="O366" t="s">
        <v>5237</v>
      </c>
    </row>
    <row r="367" spans="5:15" x14ac:dyDescent="0.25">
      <c r="E367">
        <v>377</v>
      </c>
      <c r="F367" t="s">
        <v>1502</v>
      </c>
      <c r="G367" t="s">
        <v>1503</v>
      </c>
      <c r="H367" t="s">
        <v>832</v>
      </c>
      <c r="I367">
        <v>1058</v>
      </c>
      <c r="K367">
        <v>10080380107062</v>
      </c>
      <c r="L367" t="s">
        <v>5586</v>
      </c>
      <c r="M367" t="s">
        <v>5237</v>
      </c>
      <c r="N367" t="s">
        <v>5237</v>
      </c>
      <c r="O367" t="s">
        <v>5237</v>
      </c>
    </row>
    <row r="368" spans="5:15" x14ac:dyDescent="0.25">
      <c r="E368">
        <v>378</v>
      </c>
      <c r="F368" t="s">
        <v>1504</v>
      </c>
      <c r="G368" t="s">
        <v>1505</v>
      </c>
      <c r="H368" t="s">
        <v>832</v>
      </c>
      <c r="I368">
        <v>1058</v>
      </c>
      <c r="K368">
        <v>10080380107097</v>
      </c>
      <c r="L368" t="s">
        <v>5587</v>
      </c>
      <c r="M368" t="s">
        <v>5237</v>
      </c>
      <c r="N368" t="s">
        <v>5237</v>
      </c>
      <c r="O368" t="s">
        <v>5237</v>
      </c>
    </row>
    <row r="369" spans="5:15" x14ac:dyDescent="0.25">
      <c r="E369">
        <v>379</v>
      </c>
      <c r="F369" t="s">
        <v>1506</v>
      </c>
      <c r="G369" t="s">
        <v>1507</v>
      </c>
      <c r="H369" t="s">
        <v>1081</v>
      </c>
      <c r="I369">
        <v>1058</v>
      </c>
      <c r="K369">
        <v>10080380107176</v>
      </c>
      <c r="L369" t="s">
        <v>5588</v>
      </c>
      <c r="M369" t="s">
        <v>5237</v>
      </c>
      <c r="N369" t="s">
        <v>5237</v>
      </c>
      <c r="O369" t="s">
        <v>5237</v>
      </c>
    </row>
    <row r="370" spans="5:15" x14ac:dyDescent="0.25">
      <c r="E370">
        <v>380</v>
      </c>
      <c r="F370" t="s">
        <v>706</v>
      </c>
      <c r="G370" t="s">
        <v>1508</v>
      </c>
      <c r="H370" t="s">
        <v>854</v>
      </c>
      <c r="I370">
        <v>1058</v>
      </c>
      <c r="K370">
        <v>10080380107218</v>
      </c>
      <c r="L370" t="s">
        <v>5589</v>
      </c>
      <c r="M370" t="s">
        <v>5237</v>
      </c>
      <c r="N370" t="s">
        <v>5237</v>
      </c>
      <c r="O370" t="s">
        <v>5237</v>
      </c>
    </row>
    <row r="371" spans="5:15" x14ac:dyDescent="0.25">
      <c r="E371">
        <v>381</v>
      </c>
      <c r="F371" t="s">
        <v>1509</v>
      </c>
      <c r="G371" t="s">
        <v>1510</v>
      </c>
      <c r="H371" t="s">
        <v>854</v>
      </c>
      <c r="I371">
        <v>1058</v>
      </c>
      <c r="K371">
        <v>10080380107266</v>
      </c>
      <c r="L371" t="s">
        <v>5590</v>
      </c>
      <c r="M371" t="s">
        <v>5237</v>
      </c>
      <c r="N371" t="s">
        <v>5237</v>
      </c>
      <c r="O371" t="s">
        <v>5237</v>
      </c>
    </row>
    <row r="372" spans="5:15" x14ac:dyDescent="0.25">
      <c r="E372">
        <v>382</v>
      </c>
      <c r="F372" t="s">
        <v>1511</v>
      </c>
      <c r="G372" t="s">
        <v>1512</v>
      </c>
      <c r="H372" t="s">
        <v>849</v>
      </c>
      <c r="I372">
        <v>1058</v>
      </c>
      <c r="K372">
        <v>10080380107378</v>
      </c>
      <c r="L372" t="s">
        <v>5591</v>
      </c>
      <c r="M372" t="s">
        <v>5237</v>
      </c>
      <c r="N372" t="s">
        <v>5237</v>
      </c>
      <c r="O372" t="s">
        <v>5237</v>
      </c>
    </row>
    <row r="373" spans="5:15" x14ac:dyDescent="0.25">
      <c r="E373">
        <v>383</v>
      </c>
      <c r="F373" t="s">
        <v>1513</v>
      </c>
      <c r="G373" t="s">
        <v>1514</v>
      </c>
      <c r="H373" t="s">
        <v>832</v>
      </c>
      <c r="I373">
        <v>1058</v>
      </c>
      <c r="K373">
        <v>10080380107394</v>
      </c>
      <c r="L373" t="s">
        <v>5592</v>
      </c>
      <c r="M373" t="s">
        <v>5237</v>
      </c>
      <c r="N373" t="s">
        <v>5237</v>
      </c>
      <c r="O373" t="s">
        <v>5237</v>
      </c>
    </row>
    <row r="374" spans="5:15" x14ac:dyDescent="0.25">
      <c r="E374">
        <v>384</v>
      </c>
      <c r="F374" t="s">
        <v>1515</v>
      </c>
      <c r="G374" t="s">
        <v>1516</v>
      </c>
      <c r="H374" t="s">
        <v>854</v>
      </c>
      <c r="I374">
        <v>1058</v>
      </c>
      <c r="K374">
        <v>10080380107562</v>
      </c>
      <c r="L374" t="s">
        <v>5593</v>
      </c>
      <c r="M374" t="s">
        <v>5237</v>
      </c>
      <c r="N374" t="s">
        <v>5237</v>
      </c>
      <c r="O374" t="s">
        <v>5237</v>
      </c>
    </row>
    <row r="375" spans="5:15" x14ac:dyDescent="0.25">
      <c r="E375">
        <v>385</v>
      </c>
      <c r="F375" t="s">
        <v>1517</v>
      </c>
      <c r="G375" t="s">
        <v>1518</v>
      </c>
      <c r="H375" t="s">
        <v>832</v>
      </c>
      <c r="I375">
        <v>1058</v>
      </c>
      <c r="K375">
        <v>10080380107579</v>
      </c>
      <c r="L375" t="s">
        <v>5594</v>
      </c>
      <c r="M375" t="s">
        <v>5237</v>
      </c>
      <c r="N375" t="s">
        <v>5237</v>
      </c>
      <c r="O375" t="s">
        <v>5237</v>
      </c>
    </row>
    <row r="376" spans="5:15" x14ac:dyDescent="0.25">
      <c r="E376">
        <v>386</v>
      </c>
      <c r="F376" t="s">
        <v>1519</v>
      </c>
      <c r="G376" t="s">
        <v>1520</v>
      </c>
      <c r="H376" t="s">
        <v>849</v>
      </c>
      <c r="I376">
        <v>1058</v>
      </c>
      <c r="K376">
        <v>10080380107581</v>
      </c>
      <c r="L376" t="s">
        <v>5595</v>
      </c>
      <c r="M376" t="s">
        <v>5237</v>
      </c>
      <c r="N376" t="s">
        <v>5237</v>
      </c>
      <c r="O376" t="s">
        <v>5237</v>
      </c>
    </row>
    <row r="377" spans="5:15" x14ac:dyDescent="0.25">
      <c r="E377">
        <v>387</v>
      </c>
      <c r="F377" t="s">
        <v>1521</v>
      </c>
      <c r="G377" t="s">
        <v>1522</v>
      </c>
      <c r="H377" t="s">
        <v>836</v>
      </c>
      <c r="I377">
        <v>1058</v>
      </c>
      <c r="K377">
        <v>10080380107582</v>
      </c>
      <c r="L377" t="s">
        <v>5596</v>
      </c>
      <c r="M377" t="s">
        <v>5237</v>
      </c>
      <c r="N377" t="s">
        <v>5237</v>
      </c>
      <c r="O377" t="s">
        <v>5237</v>
      </c>
    </row>
    <row r="378" spans="5:15" x14ac:dyDescent="0.25">
      <c r="E378">
        <v>388</v>
      </c>
      <c r="F378" t="s">
        <v>1523</v>
      </c>
      <c r="G378" t="s">
        <v>1524</v>
      </c>
      <c r="H378" t="s">
        <v>832</v>
      </c>
      <c r="I378">
        <v>1058</v>
      </c>
      <c r="K378">
        <v>10080380107602</v>
      </c>
      <c r="L378" t="s">
        <v>5597</v>
      </c>
      <c r="M378" t="s">
        <v>5237</v>
      </c>
      <c r="N378" t="s">
        <v>5237</v>
      </c>
      <c r="O378" t="s">
        <v>5237</v>
      </c>
    </row>
    <row r="379" spans="5:15" x14ac:dyDescent="0.25">
      <c r="E379">
        <v>389</v>
      </c>
      <c r="F379" t="s">
        <v>1525</v>
      </c>
      <c r="G379" t="s">
        <v>1526</v>
      </c>
      <c r="H379" t="s">
        <v>832</v>
      </c>
      <c r="I379">
        <v>1058</v>
      </c>
      <c r="K379">
        <v>10080380107621</v>
      </c>
      <c r="L379" t="s">
        <v>5598</v>
      </c>
      <c r="M379" t="s">
        <v>5237</v>
      </c>
      <c r="N379" t="s">
        <v>5237</v>
      </c>
      <c r="O379" t="s">
        <v>5237</v>
      </c>
    </row>
    <row r="380" spans="5:15" x14ac:dyDescent="0.25">
      <c r="E380">
        <v>390</v>
      </c>
      <c r="F380" t="s">
        <v>1527</v>
      </c>
      <c r="G380" t="s">
        <v>1528</v>
      </c>
      <c r="H380" t="s">
        <v>832</v>
      </c>
      <c r="I380">
        <v>1058</v>
      </c>
      <c r="K380">
        <v>10080380107622</v>
      </c>
      <c r="L380" t="s">
        <v>5599</v>
      </c>
      <c r="M380" t="s">
        <v>5237</v>
      </c>
      <c r="N380" t="s">
        <v>5237</v>
      </c>
      <c r="O380" t="s">
        <v>5237</v>
      </c>
    </row>
    <row r="381" spans="5:15" x14ac:dyDescent="0.25">
      <c r="E381">
        <v>391</v>
      </c>
      <c r="F381" t="s">
        <v>1529</v>
      </c>
      <c r="G381" t="s">
        <v>1530</v>
      </c>
      <c r="H381" t="s">
        <v>1531</v>
      </c>
      <c r="I381">
        <v>1058</v>
      </c>
      <c r="K381">
        <v>10080380107634</v>
      </c>
      <c r="L381" t="s">
        <v>5600</v>
      </c>
      <c r="M381" t="s">
        <v>5237</v>
      </c>
      <c r="N381" t="s">
        <v>5237</v>
      </c>
      <c r="O381" t="s">
        <v>5237</v>
      </c>
    </row>
    <row r="382" spans="5:15" x14ac:dyDescent="0.25">
      <c r="E382">
        <v>392</v>
      </c>
      <c r="F382" t="s">
        <v>1532</v>
      </c>
      <c r="G382" t="s">
        <v>1533</v>
      </c>
      <c r="H382" t="s">
        <v>905</v>
      </c>
      <c r="I382">
        <v>1058</v>
      </c>
      <c r="K382">
        <v>10080380107636</v>
      </c>
      <c r="L382" t="s">
        <v>5601</v>
      </c>
      <c r="M382" t="s">
        <v>5237</v>
      </c>
      <c r="N382" t="s">
        <v>5237</v>
      </c>
      <c r="O382" t="s">
        <v>5237</v>
      </c>
    </row>
    <row r="383" spans="5:15" x14ac:dyDescent="0.25">
      <c r="E383">
        <v>393</v>
      </c>
      <c r="F383" t="s">
        <v>1534</v>
      </c>
      <c r="G383" t="s">
        <v>1535</v>
      </c>
      <c r="H383" t="s">
        <v>832</v>
      </c>
      <c r="I383">
        <v>1058</v>
      </c>
      <c r="K383">
        <v>10080380107649</v>
      </c>
      <c r="L383" t="s">
        <v>5602</v>
      </c>
      <c r="M383" t="s">
        <v>5237</v>
      </c>
      <c r="N383" t="s">
        <v>5237</v>
      </c>
      <c r="O383" t="s">
        <v>5237</v>
      </c>
    </row>
    <row r="384" spans="5:15" x14ac:dyDescent="0.25">
      <c r="E384">
        <v>394</v>
      </c>
      <c r="F384" t="s">
        <v>1536</v>
      </c>
      <c r="G384" t="s">
        <v>1537</v>
      </c>
      <c r="H384" t="s">
        <v>832</v>
      </c>
      <c r="I384">
        <v>1058</v>
      </c>
      <c r="K384">
        <v>10080380107705</v>
      </c>
      <c r="L384" t="s">
        <v>5603</v>
      </c>
      <c r="M384" t="s">
        <v>5237</v>
      </c>
      <c r="N384" t="s">
        <v>5237</v>
      </c>
      <c r="O384" t="s">
        <v>5237</v>
      </c>
    </row>
    <row r="385" spans="5:15" x14ac:dyDescent="0.25">
      <c r="E385">
        <v>395</v>
      </c>
      <c r="F385" t="s">
        <v>1538</v>
      </c>
      <c r="G385" t="s">
        <v>1539</v>
      </c>
      <c r="H385" t="s">
        <v>854</v>
      </c>
      <c r="I385">
        <v>1058</v>
      </c>
      <c r="K385">
        <v>10080380107718</v>
      </c>
      <c r="L385" t="s">
        <v>5604</v>
      </c>
      <c r="M385" t="s">
        <v>5237</v>
      </c>
      <c r="N385" t="s">
        <v>5237</v>
      </c>
      <c r="O385" t="s">
        <v>5237</v>
      </c>
    </row>
    <row r="386" spans="5:15" x14ac:dyDescent="0.25">
      <c r="E386">
        <v>396</v>
      </c>
      <c r="F386" t="s">
        <v>1540</v>
      </c>
      <c r="G386" t="s">
        <v>1541</v>
      </c>
      <c r="H386" t="s">
        <v>1373</v>
      </c>
      <c r="I386">
        <v>1058</v>
      </c>
      <c r="K386">
        <v>10080380107860</v>
      </c>
      <c r="L386" t="s">
        <v>5605</v>
      </c>
      <c r="M386" t="s">
        <v>5237</v>
      </c>
      <c r="N386" t="s">
        <v>5237</v>
      </c>
      <c r="O386" t="s">
        <v>5237</v>
      </c>
    </row>
    <row r="387" spans="5:15" x14ac:dyDescent="0.25">
      <c r="E387">
        <v>397</v>
      </c>
      <c r="F387" t="s">
        <v>1542</v>
      </c>
      <c r="G387" t="s">
        <v>1543</v>
      </c>
      <c r="H387" t="s">
        <v>893</v>
      </c>
      <c r="I387">
        <v>1058</v>
      </c>
      <c r="K387">
        <v>10080380107868</v>
      </c>
      <c r="L387" t="s">
        <v>5606</v>
      </c>
      <c r="M387" t="s">
        <v>5237</v>
      </c>
      <c r="N387" t="s">
        <v>5237</v>
      </c>
      <c r="O387" t="s">
        <v>5237</v>
      </c>
    </row>
    <row r="388" spans="5:15" x14ac:dyDescent="0.25">
      <c r="E388">
        <v>398</v>
      </c>
      <c r="F388" t="s">
        <v>1544</v>
      </c>
      <c r="G388" t="s">
        <v>1545</v>
      </c>
      <c r="H388" t="s">
        <v>832</v>
      </c>
      <c r="I388">
        <v>1058</v>
      </c>
      <c r="K388">
        <v>10080380107931</v>
      </c>
      <c r="L388" t="s">
        <v>5607</v>
      </c>
      <c r="M388" t="s">
        <v>5237</v>
      </c>
      <c r="N388" t="s">
        <v>5237</v>
      </c>
      <c r="O388" t="s">
        <v>5237</v>
      </c>
    </row>
    <row r="389" spans="5:15" x14ac:dyDescent="0.25">
      <c r="E389">
        <v>399</v>
      </c>
      <c r="F389" t="s">
        <v>1546</v>
      </c>
      <c r="G389" t="s">
        <v>1547</v>
      </c>
      <c r="H389" t="s">
        <v>836</v>
      </c>
      <c r="I389">
        <v>1058</v>
      </c>
      <c r="K389">
        <v>10080380107935</v>
      </c>
      <c r="L389" t="s">
        <v>5608</v>
      </c>
      <c r="M389" t="s">
        <v>5237</v>
      </c>
      <c r="N389" t="s">
        <v>5237</v>
      </c>
      <c r="O389" t="s">
        <v>5237</v>
      </c>
    </row>
    <row r="390" spans="5:15" x14ac:dyDescent="0.25">
      <c r="E390">
        <v>400</v>
      </c>
      <c r="F390" t="s">
        <v>1548</v>
      </c>
      <c r="G390" t="s">
        <v>1549</v>
      </c>
      <c r="H390" t="s">
        <v>870</v>
      </c>
      <c r="I390">
        <v>1058</v>
      </c>
      <c r="K390">
        <v>10080380107986</v>
      </c>
      <c r="L390" t="s">
        <v>5609</v>
      </c>
      <c r="M390" t="s">
        <v>5237</v>
      </c>
      <c r="N390" t="s">
        <v>5237</v>
      </c>
      <c r="O390" t="s">
        <v>5237</v>
      </c>
    </row>
    <row r="391" spans="5:15" x14ac:dyDescent="0.25">
      <c r="E391">
        <v>401</v>
      </c>
      <c r="F391" t="s">
        <v>1550</v>
      </c>
      <c r="G391" t="s">
        <v>1551</v>
      </c>
      <c r="H391" t="s">
        <v>836</v>
      </c>
      <c r="I391">
        <v>1058</v>
      </c>
      <c r="K391">
        <v>10080380108066</v>
      </c>
      <c r="L391" t="s">
        <v>5610</v>
      </c>
      <c r="M391" t="s">
        <v>5237</v>
      </c>
      <c r="N391" t="s">
        <v>5237</v>
      </c>
      <c r="O391" t="s">
        <v>5237</v>
      </c>
    </row>
    <row r="392" spans="5:15" x14ac:dyDescent="0.25">
      <c r="E392">
        <v>402</v>
      </c>
      <c r="F392" t="s">
        <v>1552</v>
      </c>
      <c r="G392" t="s">
        <v>1552</v>
      </c>
      <c r="H392" t="s">
        <v>836</v>
      </c>
      <c r="I392">
        <v>1058</v>
      </c>
      <c r="K392">
        <v>10080380108164</v>
      </c>
      <c r="L392" t="s">
        <v>5611</v>
      </c>
      <c r="M392" t="s">
        <v>5237</v>
      </c>
      <c r="N392" t="s">
        <v>5237</v>
      </c>
      <c r="O392" t="s">
        <v>5237</v>
      </c>
    </row>
    <row r="393" spans="5:15" x14ac:dyDescent="0.25">
      <c r="E393">
        <v>403</v>
      </c>
      <c r="F393" t="s">
        <v>1553</v>
      </c>
      <c r="G393" t="s">
        <v>1554</v>
      </c>
      <c r="H393" t="s">
        <v>854</v>
      </c>
      <c r="I393">
        <v>1058</v>
      </c>
      <c r="K393">
        <v>10080380108170</v>
      </c>
      <c r="L393" t="s">
        <v>5612</v>
      </c>
      <c r="M393" t="s">
        <v>5237</v>
      </c>
      <c r="N393" t="s">
        <v>5237</v>
      </c>
      <c r="O393" t="s">
        <v>5237</v>
      </c>
    </row>
    <row r="394" spans="5:15" x14ac:dyDescent="0.25">
      <c r="E394">
        <v>404</v>
      </c>
      <c r="F394" t="s">
        <v>1555</v>
      </c>
      <c r="G394" t="s">
        <v>1556</v>
      </c>
      <c r="H394" t="s">
        <v>870</v>
      </c>
      <c r="I394">
        <v>1058</v>
      </c>
      <c r="K394">
        <v>10080380108172</v>
      </c>
      <c r="L394" t="s">
        <v>5613</v>
      </c>
      <c r="M394" t="s">
        <v>5237</v>
      </c>
      <c r="N394" t="s">
        <v>5237</v>
      </c>
      <c r="O394" t="s">
        <v>5237</v>
      </c>
    </row>
    <row r="395" spans="5:15" x14ac:dyDescent="0.25">
      <c r="E395">
        <v>405</v>
      </c>
      <c r="F395" t="s">
        <v>1557</v>
      </c>
      <c r="G395" t="s">
        <v>1558</v>
      </c>
      <c r="H395" t="s">
        <v>832</v>
      </c>
      <c r="I395">
        <v>1058</v>
      </c>
      <c r="K395">
        <v>10080380108175</v>
      </c>
      <c r="L395" t="s">
        <v>5614</v>
      </c>
      <c r="M395" t="s">
        <v>5237</v>
      </c>
      <c r="N395" t="s">
        <v>5237</v>
      </c>
      <c r="O395" t="s">
        <v>5237</v>
      </c>
    </row>
    <row r="396" spans="5:15" x14ac:dyDescent="0.25">
      <c r="E396">
        <v>406</v>
      </c>
      <c r="F396" t="s">
        <v>1559</v>
      </c>
      <c r="G396" t="s">
        <v>1560</v>
      </c>
      <c r="H396" t="s">
        <v>870</v>
      </c>
      <c r="I396">
        <v>1058</v>
      </c>
      <c r="K396">
        <v>10080380108191</v>
      </c>
      <c r="L396" t="s">
        <v>5615</v>
      </c>
      <c r="M396" t="s">
        <v>5237</v>
      </c>
      <c r="N396" t="s">
        <v>5237</v>
      </c>
      <c r="O396" t="s">
        <v>5237</v>
      </c>
    </row>
    <row r="397" spans="5:15" x14ac:dyDescent="0.25">
      <c r="E397">
        <v>407</v>
      </c>
      <c r="F397" t="s">
        <v>1561</v>
      </c>
      <c r="G397" t="s">
        <v>1562</v>
      </c>
      <c r="H397" t="s">
        <v>832</v>
      </c>
      <c r="I397">
        <v>1058</v>
      </c>
      <c r="K397">
        <v>10080380108231</v>
      </c>
      <c r="L397" t="s">
        <v>5616</v>
      </c>
      <c r="M397" t="s">
        <v>5237</v>
      </c>
      <c r="N397" t="s">
        <v>5237</v>
      </c>
      <c r="O397" t="s">
        <v>5237</v>
      </c>
    </row>
    <row r="398" spans="5:15" x14ac:dyDescent="0.25">
      <c r="E398">
        <v>408</v>
      </c>
      <c r="F398" t="s">
        <v>1563</v>
      </c>
      <c r="G398" t="s">
        <v>1564</v>
      </c>
      <c r="H398" t="s">
        <v>836</v>
      </c>
      <c r="I398">
        <v>1058</v>
      </c>
      <c r="K398">
        <v>10080380108239</v>
      </c>
      <c r="L398" t="s">
        <v>5617</v>
      </c>
      <c r="M398" t="s">
        <v>5237</v>
      </c>
      <c r="N398" t="s">
        <v>5237</v>
      </c>
      <c r="O398" t="s">
        <v>5237</v>
      </c>
    </row>
    <row r="399" spans="5:15" x14ac:dyDescent="0.25">
      <c r="E399">
        <v>409</v>
      </c>
      <c r="F399" t="s">
        <v>1565</v>
      </c>
      <c r="G399" t="s">
        <v>1566</v>
      </c>
      <c r="H399" t="s">
        <v>832</v>
      </c>
      <c r="I399">
        <v>1058</v>
      </c>
      <c r="K399">
        <v>10080380108241</v>
      </c>
      <c r="L399" t="s">
        <v>5618</v>
      </c>
      <c r="M399" t="s">
        <v>5237</v>
      </c>
      <c r="N399" t="s">
        <v>5237</v>
      </c>
      <c r="O399" t="s">
        <v>5237</v>
      </c>
    </row>
    <row r="400" spans="5:15" x14ac:dyDescent="0.25">
      <c r="E400">
        <v>410</v>
      </c>
      <c r="F400" t="s">
        <v>1567</v>
      </c>
      <c r="G400" t="s">
        <v>1568</v>
      </c>
      <c r="H400" t="s">
        <v>1053</v>
      </c>
      <c r="I400">
        <v>1058</v>
      </c>
      <c r="K400">
        <v>10080380108260</v>
      </c>
      <c r="L400" t="s">
        <v>5619</v>
      </c>
      <c r="M400" t="s">
        <v>5237</v>
      </c>
      <c r="N400" t="s">
        <v>5237</v>
      </c>
      <c r="O400" t="s">
        <v>5237</v>
      </c>
    </row>
    <row r="401" spans="5:15" x14ac:dyDescent="0.25">
      <c r="E401">
        <v>411</v>
      </c>
      <c r="F401" t="s">
        <v>1569</v>
      </c>
      <c r="G401" t="s">
        <v>1570</v>
      </c>
      <c r="H401" t="s">
        <v>859</v>
      </c>
      <c r="I401">
        <v>1058</v>
      </c>
      <c r="K401">
        <v>10080380108261</v>
      </c>
      <c r="L401" t="s">
        <v>5620</v>
      </c>
      <c r="M401" t="s">
        <v>5237</v>
      </c>
      <c r="N401" t="s">
        <v>5237</v>
      </c>
      <c r="O401" t="s">
        <v>5237</v>
      </c>
    </row>
    <row r="402" spans="5:15" x14ac:dyDescent="0.25">
      <c r="E402">
        <v>412</v>
      </c>
      <c r="F402" t="s">
        <v>618</v>
      </c>
      <c r="G402" t="s">
        <v>1571</v>
      </c>
      <c r="H402" t="s">
        <v>870</v>
      </c>
      <c r="I402">
        <v>1058</v>
      </c>
      <c r="K402">
        <v>10080380108273</v>
      </c>
      <c r="L402" t="s">
        <v>5621</v>
      </c>
      <c r="M402" t="s">
        <v>5237</v>
      </c>
      <c r="N402" t="s">
        <v>5237</v>
      </c>
      <c r="O402" t="s">
        <v>5237</v>
      </c>
    </row>
    <row r="403" spans="5:15" x14ac:dyDescent="0.25">
      <c r="E403">
        <v>413</v>
      </c>
      <c r="F403" t="s">
        <v>1572</v>
      </c>
      <c r="G403" t="s">
        <v>1573</v>
      </c>
      <c r="H403" t="s">
        <v>832</v>
      </c>
      <c r="I403">
        <v>1058</v>
      </c>
      <c r="K403">
        <v>10080380108302</v>
      </c>
      <c r="L403" t="s">
        <v>5622</v>
      </c>
      <c r="M403" t="s">
        <v>5237</v>
      </c>
      <c r="N403" t="s">
        <v>5237</v>
      </c>
      <c r="O403" t="s">
        <v>5237</v>
      </c>
    </row>
    <row r="404" spans="5:15" x14ac:dyDescent="0.25">
      <c r="E404">
        <v>414</v>
      </c>
      <c r="F404" t="s">
        <v>383</v>
      </c>
      <c r="G404" t="s">
        <v>1574</v>
      </c>
      <c r="H404" t="s">
        <v>849</v>
      </c>
      <c r="I404">
        <v>1058</v>
      </c>
      <c r="K404">
        <v>10080380108349</v>
      </c>
      <c r="L404" t="s">
        <v>5623</v>
      </c>
      <c r="M404" t="s">
        <v>5237</v>
      </c>
      <c r="N404" t="s">
        <v>5237</v>
      </c>
      <c r="O404" t="s">
        <v>5237</v>
      </c>
    </row>
    <row r="405" spans="5:15" x14ac:dyDescent="0.25">
      <c r="E405">
        <v>415</v>
      </c>
      <c r="F405" t="s">
        <v>1575</v>
      </c>
      <c r="G405" t="s">
        <v>1576</v>
      </c>
      <c r="H405" t="s">
        <v>838</v>
      </c>
      <c r="I405">
        <v>1058</v>
      </c>
      <c r="K405">
        <v>10080380108406</v>
      </c>
      <c r="L405" t="s">
        <v>5624</v>
      </c>
      <c r="M405" t="s">
        <v>5237</v>
      </c>
      <c r="N405" t="s">
        <v>5237</v>
      </c>
      <c r="O405" t="s">
        <v>5237</v>
      </c>
    </row>
    <row r="406" spans="5:15" x14ac:dyDescent="0.25">
      <c r="E406">
        <v>416</v>
      </c>
      <c r="F406" t="s">
        <v>671</v>
      </c>
      <c r="G406" t="s">
        <v>1577</v>
      </c>
      <c r="H406" t="s">
        <v>859</v>
      </c>
      <c r="I406">
        <v>1058</v>
      </c>
      <c r="K406">
        <v>10080380108428</v>
      </c>
      <c r="L406" t="s">
        <v>5625</v>
      </c>
      <c r="M406" t="s">
        <v>5237</v>
      </c>
      <c r="N406" t="s">
        <v>5237</v>
      </c>
      <c r="O406" t="s">
        <v>5237</v>
      </c>
    </row>
    <row r="407" spans="5:15" x14ac:dyDescent="0.25">
      <c r="E407">
        <v>417</v>
      </c>
      <c r="F407" t="s">
        <v>1578</v>
      </c>
      <c r="G407" t="s">
        <v>1579</v>
      </c>
      <c r="H407" t="s">
        <v>859</v>
      </c>
      <c r="I407">
        <v>1058</v>
      </c>
      <c r="K407">
        <v>10080380108434</v>
      </c>
      <c r="L407" t="s">
        <v>5626</v>
      </c>
      <c r="M407" t="s">
        <v>5237</v>
      </c>
      <c r="N407" t="s">
        <v>5237</v>
      </c>
      <c r="O407" t="s">
        <v>5237</v>
      </c>
    </row>
    <row r="408" spans="5:15" x14ac:dyDescent="0.25">
      <c r="E408">
        <v>418</v>
      </c>
      <c r="F408" t="s">
        <v>1580</v>
      </c>
      <c r="G408" t="s">
        <v>1581</v>
      </c>
      <c r="H408" t="s">
        <v>849</v>
      </c>
      <c r="I408">
        <v>1058</v>
      </c>
      <c r="K408">
        <v>10080380108450</v>
      </c>
      <c r="L408" t="s">
        <v>5627</v>
      </c>
      <c r="M408" t="s">
        <v>5237</v>
      </c>
      <c r="N408" t="s">
        <v>5237</v>
      </c>
      <c r="O408" t="s">
        <v>5237</v>
      </c>
    </row>
    <row r="409" spans="5:15" x14ac:dyDescent="0.25">
      <c r="E409">
        <v>419</v>
      </c>
      <c r="F409" t="s">
        <v>1582</v>
      </c>
      <c r="G409" t="s">
        <v>1583</v>
      </c>
      <c r="H409" t="s">
        <v>849</v>
      </c>
      <c r="I409">
        <v>1058</v>
      </c>
      <c r="K409">
        <v>10080380108453</v>
      </c>
      <c r="L409" t="s">
        <v>5628</v>
      </c>
      <c r="M409" t="s">
        <v>5237</v>
      </c>
      <c r="N409" t="s">
        <v>5237</v>
      </c>
      <c r="O409" t="s">
        <v>5237</v>
      </c>
    </row>
    <row r="410" spans="5:15" x14ac:dyDescent="0.25">
      <c r="E410">
        <v>420</v>
      </c>
      <c r="F410" t="s">
        <v>474</v>
      </c>
      <c r="G410" t="s">
        <v>1584</v>
      </c>
      <c r="H410" t="s">
        <v>854</v>
      </c>
      <c r="I410">
        <v>1058</v>
      </c>
      <c r="K410">
        <v>10080380108515</v>
      </c>
      <c r="L410" t="s">
        <v>5629</v>
      </c>
      <c r="M410" t="s">
        <v>5237</v>
      </c>
      <c r="N410" t="s">
        <v>5237</v>
      </c>
      <c r="O410" t="s">
        <v>5237</v>
      </c>
    </row>
    <row r="411" spans="5:15" x14ac:dyDescent="0.25">
      <c r="E411">
        <v>421</v>
      </c>
      <c r="F411" t="s">
        <v>1585</v>
      </c>
      <c r="G411" t="s">
        <v>1586</v>
      </c>
      <c r="H411" t="s">
        <v>1102</v>
      </c>
      <c r="I411">
        <v>1058</v>
      </c>
      <c r="K411">
        <v>10080380108516</v>
      </c>
      <c r="L411" t="s">
        <v>5630</v>
      </c>
      <c r="M411" t="s">
        <v>5237</v>
      </c>
      <c r="N411" t="s">
        <v>5237</v>
      </c>
      <c r="O411" t="s">
        <v>5237</v>
      </c>
    </row>
    <row r="412" spans="5:15" x14ac:dyDescent="0.25">
      <c r="E412">
        <v>422</v>
      </c>
      <c r="F412" t="s">
        <v>48</v>
      </c>
      <c r="G412" t="s">
        <v>1587</v>
      </c>
      <c r="H412" t="s">
        <v>836</v>
      </c>
      <c r="I412">
        <v>1058</v>
      </c>
      <c r="K412">
        <v>10080380108534</v>
      </c>
      <c r="L412" t="s">
        <v>5631</v>
      </c>
      <c r="M412" t="s">
        <v>5237</v>
      </c>
      <c r="N412" t="s">
        <v>5237</v>
      </c>
      <c r="O412" t="s">
        <v>5237</v>
      </c>
    </row>
    <row r="413" spans="5:15" x14ac:dyDescent="0.25">
      <c r="E413">
        <v>423</v>
      </c>
      <c r="F413" t="s">
        <v>1588</v>
      </c>
      <c r="G413" t="s">
        <v>1589</v>
      </c>
      <c r="H413" t="s">
        <v>1311</v>
      </c>
      <c r="I413">
        <v>1058</v>
      </c>
      <c r="K413">
        <v>10080380108542</v>
      </c>
      <c r="L413" t="s">
        <v>5632</v>
      </c>
      <c r="M413" t="s">
        <v>5237</v>
      </c>
      <c r="N413" t="s">
        <v>5237</v>
      </c>
      <c r="O413" t="s">
        <v>5237</v>
      </c>
    </row>
    <row r="414" spans="5:15" x14ac:dyDescent="0.25">
      <c r="E414">
        <v>424</v>
      </c>
      <c r="F414" t="s">
        <v>215</v>
      </c>
      <c r="G414" t="s">
        <v>1590</v>
      </c>
      <c r="H414" t="s">
        <v>1102</v>
      </c>
      <c r="I414">
        <v>1058</v>
      </c>
      <c r="K414">
        <v>10080380108555</v>
      </c>
      <c r="L414" t="s">
        <v>5633</v>
      </c>
      <c r="M414" t="s">
        <v>5237</v>
      </c>
      <c r="N414" t="s">
        <v>5237</v>
      </c>
      <c r="O414" t="s">
        <v>5237</v>
      </c>
    </row>
    <row r="415" spans="5:15" x14ac:dyDescent="0.25">
      <c r="E415">
        <v>425</v>
      </c>
      <c r="F415" t="s">
        <v>201</v>
      </c>
      <c r="G415" t="s">
        <v>1591</v>
      </c>
      <c r="H415" t="s">
        <v>878</v>
      </c>
      <c r="I415">
        <v>1058</v>
      </c>
      <c r="K415">
        <v>10080380108570</v>
      </c>
      <c r="L415" t="s">
        <v>5634</v>
      </c>
      <c r="M415" t="s">
        <v>5237</v>
      </c>
      <c r="N415" t="s">
        <v>5237</v>
      </c>
      <c r="O415" t="s">
        <v>5237</v>
      </c>
    </row>
    <row r="416" spans="5:15" x14ac:dyDescent="0.25">
      <c r="E416">
        <v>426</v>
      </c>
      <c r="F416" t="s">
        <v>1592</v>
      </c>
      <c r="G416" t="s">
        <v>1593</v>
      </c>
      <c r="H416" t="s">
        <v>854</v>
      </c>
      <c r="I416">
        <v>1058</v>
      </c>
      <c r="K416">
        <v>10080380108590</v>
      </c>
      <c r="L416" t="s">
        <v>5635</v>
      </c>
      <c r="M416" t="s">
        <v>5237</v>
      </c>
      <c r="N416" t="s">
        <v>5237</v>
      </c>
      <c r="O416" t="s">
        <v>5237</v>
      </c>
    </row>
    <row r="417" spans="5:15" x14ac:dyDescent="0.25">
      <c r="E417">
        <v>427</v>
      </c>
      <c r="F417" t="s">
        <v>164</v>
      </c>
      <c r="G417" t="s">
        <v>1594</v>
      </c>
      <c r="H417" t="s">
        <v>859</v>
      </c>
      <c r="I417">
        <v>1058</v>
      </c>
      <c r="K417">
        <v>10080380108591</v>
      </c>
      <c r="L417" t="s">
        <v>5636</v>
      </c>
      <c r="M417" t="s">
        <v>5237</v>
      </c>
      <c r="N417" t="s">
        <v>5237</v>
      </c>
      <c r="O417" t="s">
        <v>5237</v>
      </c>
    </row>
    <row r="418" spans="5:15" x14ac:dyDescent="0.25">
      <c r="E418">
        <v>428</v>
      </c>
      <c r="F418" t="s">
        <v>1595</v>
      </c>
      <c r="G418" t="s">
        <v>1596</v>
      </c>
      <c r="H418" t="s">
        <v>832</v>
      </c>
      <c r="I418">
        <v>1058</v>
      </c>
      <c r="K418">
        <v>10080380108592</v>
      </c>
      <c r="L418" t="s">
        <v>5637</v>
      </c>
      <c r="M418" t="s">
        <v>5237</v>
      </c>
      <c r="N418" t="s">
        <v>5237</v>
      </c>
      <c r="O418" t="s">
        <v>5237</v>
      </c>
    </row>
    <row r="419" spans="5:15" x14ac:dyDescent="0.25">
      <c r="E419">
        <v>429</v>
      </c>
      <c r="F419" t="s">
        <v>1597</v>
      </c>
      <c r="G419" t="s">
        <v>1598</v>
      </c>
      <c r="H419" t="s">
        <v>1053</v>
      </c>
      <c r="I419">
        <v>1058</v>
      </c>
      <c r="K419">
        <v>10080380108593</v>
      </c>
      <c r="L419" t="s">
        <v>5638</v>
      </c>
      <c r="M419" t="s">
        <v>5237</v>
      </c>
      <c r="N419" t="s">
        <v>5237</v>
      </c>
      <c r="O419" t="s">
        <v>5237</v>
      </c>
    </row>
    <row r="420" spans="5:15" x14ac:dyDescent="0.25">
      <c r="E420">
        <v>430</v>
      </c>
      <c r="F420" t="s">
        <v>1599</v>
      </c>
      <c r="G420" t="s">
        <v>1600</v>
      </c>
      <c r="H420" t="s">
        <v>832</v>
      </c>
      <c r="I420">
        <v>1058</v>
      </c>
      <c r="K420">
        <v>10080380108594</v>
      </c>
      <c r="L420" t="s">
        <v>5639</v>
      </c>
      <c r="M420" t="s">
        <v>5237</v>
      </c>
      <c r="N420" t="s">
        <v>5237</v>
      </c>
      <c r="O420" t="s">
        <v>5237</v>
      </c>
    </row>
    <row r="421" spans="5:15" x14ac:dyDescent="0.25">
      <c r="E421">
        <v>431</v>
      </c>
      <c r="F421" t="s">
        <v>1601</v>
      </c>
      <c r="G421" t="s">
        <v>1602</v>
      </c>
      <c r="H421" t="s">
        <v>832</v>
      </c>
      <c r="I421">
        <v>1058</v>
      </c>
      <c r="K421">
        <v>10080380108595</v>
      </c>
      <c r="L421" t="s">
        <v>5640</v>
      </c>
      <c r="M421" t="s">
        <v>5237</v>
      </c>
      <c r="N421" t="s">
        <v>5237</v>
      </c>
      <c r="O421" t="s">
        <v>5237</v>
      </c>
    </row>
    <row r="422" spans="5:15" x14ac:dyDescent="0.25">
      <c r="E422">
        <v>432</v>
      </c>
      <c r="F422" t="s">
        <v>1603</v>
      </c>
      <c r="G422" t="s">
        <v>1604</v>
      </c>
      <c r="H422" t="s">
        <v>854</v>
      </c>
      <c r="I422">
        <v>1058</v>
      </c>
      <c r="K422">
        <v>10080380207057</v>
      </c>
      <c r="L422" t="s">
        <v>5641</v>
      </c>
      <c r="M422" t="s">
        <v>5237</v>
      </c>
      <c r="N422" t="s">
        <v>5237</v>
      </c>
      <c r="O422" t="s">
        <v>5237</v>
      </c>
    </row>
    <row r="423" spans="5:15" x14ac:dyDescent="0.25">
      <c r="E423">
        <v>433</v>
      </c>
      <c r="F423" t="s">
        <v>1605</v>
      </c>
      <c r="G423" t="s">
        <v>1606</v>
      </c>
      <c r="H423" t="s">
        <v>832</v>
      </c>
      <c r="I423">
        <v>1058</v>
      </c>
      <c r="K423">
        <v>10080380400131</v>
      </c>
      <c r="L423" t="s">
        <v>5642</v>
      </c>
      <c r="M423" t="s">
        <v>5237</v>
      </c>
      <c r="N423" t="s">
        <v>5237</v>
      </c>
      <c r="O423" t="s">
        <v>5237</v>
      </c>
    </row>
    <row r="424" spans="5:15" x14ac:dyDescent="0.25">
      <c r="E424">
        <v>434</v>
      </c>
      <c r="F424" t="s">
        <v>1607</v>
      </c>
      <c r="G424" t="s">
        <v>1608</v>
      </c>
      <c r="H424" t="s">
        <v>1081</v>
      </c>
      <c r="I424">
        <v>1058</v>
      </c>
      <c r="K424">
        <v>10080380400165</v>
      </c>
      <c r="L424" t="s">
        <v>5643</v>
      </c>
      <c r="M424" t="s">
        <v>5237</v>
      </c>
      <c r="N424" t="s">
        <v>5237</v>
      </c>
      <c r="O424" t="s">
        <v>5237</v>
      </c>
    </row>
    <row r="425" spans="5:15" x14ac:dyDescent="0.25">
      <c r="E425">
        <v>435</v>
      </c>
      <c r="F425" t="s">
        <v>1609</v>
      </c>
      <c r="G425" t="s">
        <v>1610</v>
      </c>
      <c r="H425" t="s">
        <v>832</v>
      </c>
      <c r="I425">
        <v>1058</v>
      </c>
      <c r="K425">
        <v>10080380400168</v>
      </c>
      <c r="L425" t="s">
        <v>5644</v>
      </c>
      <c r="M425" t="s">
        <v>5237</v>
      </c>
      <c r="N425" t="s">
        <v>5237</v>
      </c>
      <c r="O425" t="s">
        <v>5237</v>
      </c>
    </row>
    <row r="426" spans="5:15" x14ac:dyDescent="0.25">
      <c r="E426">
        <v>436</v>
      </c>
      <c r="F426" t="s">
        <v>1611</v>
      </c>
      <c r="G426" t="s">
        <v>1612</v>
      </c>
      <c r="H426" t="s">
        <v>832</v>
      </c>
      <c r="I426">
        <v>1058</v>
      </c>
      <c r="K426">
        <v>10080380400194</v>
      </c>
      <c r="L426" t="s">
        <v>5645</v>
      </c>
      <c r="M426" t="s">
        <v>5237</v>
      </c>
      <c r="N426" t="s">
        <v>5237</v>
      </c>
      <c r="O426" t="s">
        <v>5237</v>
      </c>
    </row>
    <row r="427" spans="5:15" x14ac:dyDescent="0.25">
      <c r="E427">
        <v>437</v>
      </c>
      <c r="F427" t="s">
        <v>1613</v>
      </c>
      <c r="G427" t="s">
        <v>1614</v>
      </c>
      <c r="H427" t="s">
        <v>1142</v>
      </c>
      <c r="I427">
        <v>1058</v>
      </c>
      <c r="K427">
        <v>10080380405307</v>
      </c>
      <c r="L427" t="s">
        <v>5646</v>
      </c>
      <c r="M427" t="s">
        <v>5237</v>
      </c>
      <c r="N427" t="s">
        <v>5237</v>
      </c>
      <c r="O427" t="s">
        <v>5237</v>
      </c>
    </row>
    <row r="428" spans="5:15" x14ac:dyDescent="0.25">
      <c r="E428">
        <v>438</v>
      </c>
      <c r="F428" t="s">
        <v>109</v>
      </c>
      <c r="G428" t="s">
        <v>1615</v>
      </c>
      <c r="H428" t="s">
        <v>870</v>
      </c>
      <c r="I428">
        <v>1058</v>
      </c>
      <c r="K428">
        <v>10080380405629</v>
      </c>
      <c r="L428" t="s">
        <v>5647</v>
      </c>
      <c r="M428" t="s">
        <v>5237</v>
      </c>
      <c r="N428" t="s">
        <v>5237</v>
      </c>
      <c r="O428" t="s">
        <v>5237</v>
      </c>
    </row>
    <row r="429" spans="5:15" x14ac:dyDescent="0.25">
      <c r="E429">
        <v>439</v>
      </c>
      <c r="F429" t="s">
        <v>1616</v>
      </c>
      <c r="G429" t="s">
        <v>1617</v>
      </c>
      <c r="H429" t="s">
        <v>836</v>
      </c>
      <c r="I429">
        <v>1058</v>
      </c>
      <c r="K429">
        <v>10080380406734</v>
      </c>
      <c r="L429" t="s">
        <v>5648</v>
      </c>
      <c r="M429" t="s">
        <v>5237</v>
      </c>
      <c r="N429" t="s">
        <v>5237</v>
      </c>
      <c r="O429" t="s">
        <v>5237</v>
      </c>
    </row>
    <row r="430" spans="5:15" x14ac:dyDescent="0.25">
      <c r="E430">
        <v>440</v>
      </c>
      <c r="F430" t="s">
        <v>1618</v>
      </c>
      <c r="G430" t="s">
        <v>1362</v>
      </c>
      <c r="H430" t="s">
        <v>832</v>
      </c>
      <c r="I430">
        <v>1058</v>
      </c>
      <c r="K430">
        <v>10080380406805</v>
      </c>
      <c r="L430" t="s">
        <v>5649</v>
      </c>
      <c r="M430" t="s">
        <v>5237</v>
      </c>
      <c r="N430" t="s">
        <v>5237</v>
      </c>
      <c r="O430" t="s">
        <v>5237</v>
      </c>
    </row>
    <row r="431" spans="5:15" x14ac:dyDescent="0.25">
      <c r="E431">
        <v>441</v>
      </c>
      <c r="F431" t="s">
        <v>1619</v>
      </c>
      <c r="G431" t="s">
        <v>1620</v>
      </c>
      <c r="H431" t="s">
        <v>849</v>
      </c>
      <c r="I431">
        <v>1058</v>
      </c>
      <c r="K431">
        <v>10080380407384</v>
      </c>
      <c r="L431" t="s">
        <v>5650</v>
      </c>
      <c r="M431" t="s">
        <v>5237</v>
      </c>
      <c r="N431" t="s">
        <v>5237</v>
      </c>
      <c r="O431" t="s">
        <v>5237</v>
      </c>
    </row>
    <row r="432" spans="5:15" x14ac:dyDescent="0.25">
      <c r="E432">
        <v>442</v>
      </c>
      <c r="F432" t="s">
        <v>1621</v>
      </c>
      <c r="G432" t="s">
        <v>1622</v>
      </c>
      <c r="H432" t="s">
        <v>832</v>
      </c>
      <c r="I432">
        <v>1058</v>
      </c>
      <c r="K432">
        <v>10080380407386</v>
      </c>
      <c r="L432" t="s">
        <v>5651</v>
      </c>
      <c r="M432" t="s">
        <v>5237</v>
      </c>
      <c r="N432" t="s">
        <v>5237</v>
      </c>
      <c r="O432" t="s">
        <v>5237</v>
      </c>
    </row>
    <row r="433" spans="5:15" x14ac:dyDescent="0.25">
      <c r="E433">
        <v>443</v>
      </c>
      <c r="F433" t="s">
        <v>1623</v>
      </c>
      <c r="G433" t="s">
        <v>1624</v>
      </c>
      <c r="H433" t="s">
        <v>832</v>
      </c>
      <c r="I433">
        <v>1058</v>
      </c>
      <c r="K433">
        <v>10080380407549</v>
      </c>
      <c r="L433" t="s">
        <v>5652</v>
      </c>
      <c r="M433" t="s">
        <v>5237</v>
      </c>
      <c r="N433" t="s">
        <v>5237</v>
      </c>
      <c r="O433" t="s">
        <v>5237</v>
      </c>
    </row>
    <row r="434" spans="5:15" x14ac:dyDescent="0.25">
      <c r="E434">
        <v>444</v>
      </c>
      <c r="F434" t="s">
        <v>1625</v>
      </c>
      <c r="G434" t="s">
        <v>1626</v>
      </c>
      <c r="H434" t="s">
        <v>1102</v>
      </c>
      <c r="I434">
        <v>1058</v>
      </c>
      <c r="K434">
        <v>10080380407601</v>
      </c>
      <c r="L434" t="s">
        <v>5653</v>
      </c>
      <c r="M434" t="s">
        <v>5237</v>
      </c>
      <c r="N434" t="s">
        <v>5237</v>
      </c>
      <c r="O434" t="s">
        <v>5237</v>
      </c>
    </row>
    <row r="435" spans="5:15" x14ac:dyDescent="0.25">
      <c r="E435">
        <v>445</v>
      </c>
      <c r="F435" t="s">
        <v>1627</v>
      </c>
      <c r="G435" t="s">
        <v>1628</v>
      </c>
      <c r="H435" t="s">
        <v>832</v>
      </c>
      <c r="I435">
        <v>1058</v>
      </c>
      <c r="K435">
        <v>10080380407620</v>
      </c>
      <c r="L435" t="s">
        <v>5654</v>
      </c>
      <c r="M435" t="s">
        <v>5237</v>
      </c>
      <c r="N435" t="s">
        <v>5237</v>
      </c>
      <c r="O435" t="s">
        <v>5237</v>
      </c>
    </row>
    <row r="436" spans="5:15" x14ac:dyDescent="0.25">
      <c r="E436">
        <v>446</v>
      </c>
      <c r="F436" t="s">
        <v>1629</v>
      </c>
      <c r="G436" t="s">
        <v>1630</v>
      </c>
      <c r="H436" t="s">
        <v>905</v>
      </c>
      <c r="I436">
        <v>1058</v>
      </c>
      <c r="K436">
        <v>10080380407870</v>
      </c>
      <c r="L436" t="s">
        <v>5655</v>
      </c>
      <c r="M436" t="s">
        <v>5237</v>
      </c>
      <c r="N436" t="s">
        <v>5237</v>
      </c>
      <c r="O436" t="s">
        <v>5237</v>
      </c>
    </row>
    <row r="437" spans="5:15" x14ac:dyDescent="0.25">
      <c r="E437">
        <v>447</v>
      </c>
      <c r="F437" t="s">
        <v>1631</v>
      </c>
      <c r="G437" t="s">
        <v>1632</v>
      </c>
      <c r="H437" t="s">
        <v>1102</v>
      </c>
      <c r="I437">
        <v>1058</v>
      </c>
      <c r="K437">
        <v>10080380408208</v>
      </c>
      <c r="L437" t="s">
        <v>5656</v>
      </c>
      <c r="M437" t="s">
        <v>5237</v>
      </c>
      <c r="N437" t="s">
        <v>5237</v>
      </c>
      <c r="O437" t="s">
        <v>5237</v>
      </c>
    </row>
    <row r="438" spans="5:15" x14ac:dyDescent="0.25">
      <c r="E438">
        <v>448</v>
      </c>
      <c r="F438" t="s">
        <v>161</v>
      </c>
      <c r="G438" t="s">
        <v>1633</v>
      </c>
      <c r="H438" t="s">
        <v>859</v>
      </c>
      <c r="I438">
        <v>1058</v>
      </c>
      <c r="K438">
        <v>10080380408262</v>
      </c>
      <c r="L438" t="s">
        <v>5657</v>
      </c>
      <c r="M438" t="s">
        <v>5237</v>
      </c>
      <c r="N438" t="s">
        <v>5237</v>
      </c>
      <c r="O438" t="s">
        <v>5237</v>
      </c>
    </row>
    <row r="439" spans="5:15" x14ac:dyDescent="0.25">
      <c r="E439">
        <v>449</v>
      </c>
      <c r="F439" t="s">
        <v>1634</v>
      </c>
      <c r="G439" t="s">
        <v>1635</v>
      </c>
      <c r="H439" t="s">
        <v>893</v>
      </c>
      <c r="I439">
        <v>1058</v>
      </c>
      <c r="K439">
        <v>10080380408401</v>
      </c>
      <c r="L439" t="s">
        <v>5658</v>
      </c>
      <c r="M439" t="s">
        <v>5237</v>
      </c>
      <c r="N439" t="s">
        <v>5237</v>
      </c>
      <c r="O439" t="s">
        <v>5237</v>
      </c>
    </row>
    <row r="440" spans="5:15" x14ac:dyDescent="0.25">
      <c r="E440">
        <v>450</v>
      </c>
      <c r="F440" t="s">
        <v>1636</v>
      </c>
      <c r="G440" t="s">
        <v>1636</v>
      </c>
      <c r="H440" t="s">
        <v>1440</v>
      </c>
      <c r="I440">
        <v>1058</v>
      </c>
      <c r="K440">
        <v>10080380507869</v>
      </c>
      <c r="L440" t="s">
        <v>5659</v>
      </c>
      <c r="M440" t="s">
        <v>5237</v>
      </c>
      <c r="N440" t="s">
        <v>5237</v>
      </c>
      <c r="O440" t="s">
        <v>5237</v>
      </c>
    </row>
    <row r="441" spans="5:15" x14ac:dyDescent="0.25">
      <c r="E441">
        <v>451</v>
      </c>
      <c r="F441" t="s">
        <v>1637</v>
      </c>
      <c r="G441" t="s">
        <v>1638</v>
      </c>
      <c r="H441" t="s">
        <v>870</v>
      </c>
      <c r="I441">
        <v>1058</v>
      </c>
      <c r="K441">
        <v>10080380607536</v>
      </c>
      <c r="L441" t="s">
        <v>5660</v>
      </c>
      <c r="M441" t="s">
        <v>5237</v>
      </c>
      <c r="N441" t="s">
        <v>5237</v>
      </c>
      <c r="O441" t="s">
        <v>5237</v>
      </c>
    </row>
    <row r="442" spans="5:15" x14ac:dyDescent="0.25">
      <c r="E442">
        <v>452</v>
      </c>
      <c r="F442" t="s">
        <v>1639</v>
      </c>
      <c r="G442" t="s">
        <v>1640</v>
      </c>
      <c r="H442" t="s">
        <v>859</v>
      </c>
      <c r="I442">
        <v>1058</v>
      </c>
      <c r="K442">
        <v>10080380607550</v>
      </c>
      <c r="L442" t="s">
        <v>5661</v>
      </c>
      <c r="M442" t="s">
        <v>5237</v>
      </c>
      <c r="N442" t="s">
        <v>5237</v>
      </c>
      <c r="O442" t="s">
        <v>5237</v>
      </c>
    </row>
    <row r="443" spans="5:15" x14ac:dyDescent="0.25">
      <c r="E443">
        <v>453</v>
      </c>
      <c r="F443" t="s">
        <v>1641</v>
      </c>
      <c r="G443" t="s">
        <v>1642</v>
      </c>
      <c r="H443" t="s">
        <v>878</v>
      </c>
      <c r="I443">
        <v>1058</v>
      </c>
      <c r="K443">
        <v>10080390100154</v>
      </c>
      <c r="L443" t="s">
        <v>5662</v>
      </c>
      <c r="M443" t="s">
        <v>5237</v>
      </c>
      <c r="N443" t="s">
        <v>5237</v>
      </c>
      <c r="O443" t="s">
        <v>5237</v>
      </c>
    </row>
    <row r="444" spans="5:15" x14ac:dyDescent="0.25">
      <c r="E444">
        <v>454</v>
      </c>
      <c r="F444" t="s">
        <v>1643</v>
      </c>
      <c r="G444" t="s">
        <v>1644</v>
      </c>
      <c r="H444" t="s">
        <v>832</v>
      </c>
      <c r="I444">
        <v>1058</v>
      </c>
      <c r="K444">
        <v>10080390100156</v>
      </c>
      <c r="L444" t="s">
        <v>5663</v>
      </c>
      <c r="M444" t="s">
        <v>5237</v>
      </c>
      <c r="N444" t="s">
        <v>5237</v>
      </c>
      <c r="O444" t="s">
        <v>5237</v>
      </c>
    </row>
    <row r="445" spans="5:15" x14ac:dyDescent="0.25">
      <c r="E445">
        <v>455</v>
      </c>
      <c r="F445" t="s">
        <v>126</v>
      </c>
      <c r="G445" t="s">
        <v>1645</v>
      </c>
      <c r="H445" t="s">
        <v>832</v>
      </c>
      <c r="I445">
        <v>1058</v>
      </c>
      <c r="K445">
        <v>10080390104421</v>
      </c>
      <c r="L445" t="s">
        <v>5664</v>
      </c>
      <c r="M445" t="s">
        <v>5237</v>
      </c>
      <c r="N445" t="s">
        <v>5237</v>
      </c>
      <c r="O445" t="s">
        <v>5237</v>
      </c>
    </row>
    <row r="446" spans="5:15" x14ac:dyDescent="0.25">
      <c r="E446">
        <v>456</v>
      </c>
      <c r="F446" t="s">
        <v>1646</v>
      </c>
      <c r="G446" t="s">
        <v>1647</v>
      </c>
      <c r="H446" t="s">
        <v>854</v>
      </c>
      <c r="I446">
        <v>1058</v>
      </c>
      <c r="K446">
        <v>10080390104422</v>
      </c>
      <c r="L446" t="s">
        <v>5665</v>
      </c>
      <c r="M446" t="s">
        <v>5237</v>
      </c>
      <c r="N446" t="s">
        <v>5237</v>
      </c>
      <c r="O446" t="s">
        <v>5237</v>
      </c>
    </row>
    <row r="447" spans="5:15" x14ac:dyDescent="0.25">
      <c r="E447">
        <v>457</v>
      </c>
      <c r="F447" t="s">
        <v>1648</v>
      </c>
      <c r="G447" t="s">
        <v>1649</v>
      </c>
      <c r="H447" t="s">
        <v>832</v>
      </c>
      <c r="I447">
        <v>1058</v>
      </c>
      <c r="K447">
        <v>10080390105293</v>
      </c>
      <c r="L447" t="s">
        <v>5666</v>
      </c>
      <c r="M447" t="s">
        <v>5237</v>
      </c>
      <c r="N447" t="s">
        <v>5237</v>
      </c>
      <c r="O447" t="s">
        <v>5237</v>
      </c>
    </row>
    <row r="448" spans="5:15" x14ac:dyDescent="0.25">
      <c r="E448">
        <v>458</v>
      </c>
      <c r="F448" t="s">
        <v>1650</v>
      </c>
      <c r="G448" t="s">
        <v>1651</v>
      </c>
      <c r="H448" t="s">
        <v>854</v>
      </c>
      <c r="I448">
        <v>1058</v>
      </c>
      <c r="K448">
        <v>10080390106122</v>
      </c>
      <c r="L448" t="s">
        <v>5667</v>
      </c>
      <c r="M448" t="s">
        <v>5237</v>
      </c>
      <c r="N448" t="s">
        <v>5237</v>
      </c>
      <c r="O448" t="s">
        <v>5237</v>
      </c>
    </row>
    <row r="449" spans="5:15" x14ac:dyDescent="0.25">
      <c r="E449">
        <v>459</v>
      </c>
      <c r="F449" t="s">
        <v>1652</v>
      </c>
      <c r="G449" t="s">
        <v>1653</v>
      </c>
      <c r="H449" t="s">
        <v>832</v>
      </c>
      <c r="I449">
        <v>1058</v>
      </c>
      <c r="K449">
        <v>10080390107173</v>
      </c>
      <c r="L449" t="s">
        <v>5668</v>
      </c>
      <c r="M449" t="s">
        <v>5237</v>
      </c>
      <c r="N449" t="s">
        <v>5237</v>
      </c>
      <c r="O449" t="s">
        <v>5237</v>
      </c>
    </row>
    <row r="450" spans="5:15" x14ac:dyDescent="0.25">
      <c r="E450">
        <v>460</v>
      </c>
      <c r="F450" t="s">
        <v>1654</v>
      </c>
      <c r="G450" t="s">
        <v>1655</v>
      </c>
      <c r="H450" t="s">
        <v>849</v>
      </c>
      <c r="I450">
        <v>1058</v>
      </c>
      <c r="K450">
        <v>10080390404309</v>
      </c>
      <c r="L450" t="s">
        <v>5669</v>
      </c>
      <c r="M450" t="s">
        <v>5237</v>
      </c>
      <c r="N450" t="s">
        <v>5237</v>
      </c>
      <c r="O450" t="s">
        <v>5237</v>
      </c>
    </row>
    <row r="451" spans="5:15" x14ac:dyDescent="0.25">
      <c r="E451">
        <v>461</v>
      </c>
      <c r="F451" t="s">
        <v>1656</v>
      </c>
      <c r="G451" t="s">
        <v>1657</v>
      </c>
      <c r="H451" t="s">
        <v>1081</v>
      </c>
      <c r="I451">
        <v>1058</v>
      </c>
      <c r="K451">
        <v>10080390404837</v>
      </c>
      <c r="L451" t="s">
        <v>5670</v>
      </c>
      <c r="M451" t="s">
        <v>5237</v>
      </c>
      <c r="N451" t="s">
        <v>5237</v>
      </c>
      <c r="O451" t="s">
        <v>5237</v>
      </c>
    </row>
    <row r="452" spans="5:15" x14ac:dyDescent="0.25">
      <c r="E452">
        <v>462</v>
      </c>
      <c r="F452" t="s">
        <v>1658</v>
      </c>
      <c r="G452" t="s">
        <v>1659</v>
      </c>
      <c r="H452" t="s">
        <v>832</v>
      </c>
      <c r="I452">
        <v>1058</v>
      </c>
      <c r="K452">
        <v>10080400100048</v>
      </c>
      <c r="L452" t="s">
        <v>5671</v>
      </c>
      <c r="M452" t="s">
        <v>5237</v>
      </c>
      <c r="N452" t="s">
        <v>5237</v>
      </c>
      <c r="O452" t="s">
        <v>5237</v>
      </c>
    </row>
    <row r="453" spans="5:15" x14ac:dyDescent="0.25">
      <c r="E453">
        <v>463</v>
      </c>
      <c r="F453" t="s">
        <v>1660</v>
      </c>
      <c r="G453" t="s">
        <v>1661</v>
      </c>
      <c r="H453" t="s">
        <v>870</v>
      </c>
      <c r="I453">
        <v>1058</v>
      </c>
      <c r="K453">
        <v>10080400100053</v>
      </c>
      <c r="L453" t="s">
        <v>5672</v>
      </c>
      <c r="M453" t="s">
        <v>5237</v>
      </c>
      <c r="N453" t="s">
        <v>5237</v>
      </c>
      <c r="O453" t="s">
        <v>5237</v>
      </c>
    </row>
    <row r="454" spans="5:15" x14ac:dyDescent="0.25">
      <c r="E454">
        <v>464</v>
      </c>
      <c r="F454" t="s">
        <v>1662</v>
      </c>
      <c r="G454" t="s">
        <v>1663</v>
      </c>
      <c r="H454" t="s">
        <v>832</v>
      </c>
      <c r="I454">
        <v>1058</v>
      </c>
      <c r="K454">
        <v>10080400100111</v>
      </c>
      <c r="L454" t="s">
        <v>5673</v>
      </c>
      <c r="M454" t="s">
        <v>5237</v>
      </c>
      <c r="N454" t="s">
        <v>5237</v>
      </c>
      <c r="O454" t="s">
        <v>5237</v>
      </c>
    </row>
    <row r="455" spans="5:15" x14ac:dyDescent="0.25">
      <c r="E455">
        <v>465</v>
      </c>
      <c r="F455" t="s">
        <v>1664</v>
      </c>
      <c r="G455" t="s">
        <v>1665</v>
      </c>
      <c r="H455" t="s">
        <v>878</v>
      </c>
      <c r="I455">
        <v>1058</v>
      </c>
      <c r="K455">
        <v>10080400102257</v>
      </c>
      <c r="L455" t="s">
        <v>5674</v>
      </c>
      <c r="M455" t="s">
        <v>5237</v>
      </c>
      <c r="N455" t="s">
        <v>5237</v>
      </c>
      <c r="O455" t="s">
        <v>5237</v>
      </c>
    </row>
    <row r="456" spans="5:15" x14ac:dyDescent="0.25">
      <c r="E456">
        <v>466</v>
      </c>
      <c r="F456" t="s">
        <v>1666</v>
      </c>
      <c r="G456" t="s">
        <v>1667</v>
      </c>
      <c r="H456" t="s">
        <v>832</v>
      </c>
      <c r="I456">
        <v>1058</v>
      </c>
      <c r="K456">
        <v>10080400104089</v>
      </c>
      <c r="L456" t="s">
        <v>5675</v>
      </c>
      <c r="M456" t="s">
        <v>5237</v>
      </c>
      <c r="N456" t="s">
        <v>5237</v>
      </c>
      <c r="O456" t="s">
        <v>5237</v>
      </c>
    </row>
    <row r="457" spans="5:15" x14ac:dyDescent="0.25">
      <c r="E457">
        <v>467</v>
      </c>
      <c r="F457" t="s">
        <v>1668</v>
      </c>
      <c r="G457" t="s">
        <v>1669</v>
      </c>
      <c r="H457" t="s">
        <v>849</v>
      </c>
      <c r="I457">
        <v>1058</v>
      </c>
      <c r="K457">
        <v>10080400104090</v>
      </c>
      <c r="L457" t="s">
        <v>5676</v>
      </c>
      <c r="M457" t="s">
        <v>5237</v>
      </c>
      <c r="N457" t="s">
        <v>5237</v>
      </c>
      <c r="O457" t="s">
        <v>5237</v>
      </c>
    </row>
    <row r="458" spans="5:15" x14ac:dyDescent="0.25">
      <c r="E458">
        <v>468</v>
      </c>
      <c r="F458" t="s">
        <v>1670</v>
      </c>
      <c r="G458" t="s">
        <v>1671</v>
      </c>
      <c r="H458" t="s">
        <v>832</v>
      </c>
      <c r="I458">
        <v>1058</v>
      </c>
      <c r="K458">
        <v>10080400104091</v>
      </c>
      <c r="L458" t="s">
        <v>5677</v>
      </c>
      <c r="M458" t="s">
        <v>5237</v>
      </c>
      <c r="N458" t="s">
        <v>5237</v>
      </c>
      <c r="O458" t="s">
        <v>5237</v>
      </c>
    </row>
    <row r="459" spans="5:15" x14ac:dyDescent="0.25">
      <c r="E459">
        <v>469</v>
      </c>
      <c r="F459" t="s">
        <v>119</v>
      </c>
      <c r="G459" t="s">
        <v>1672</v>
      </c>
      <c r="H459" t="s">
        <v>832</v>
      </c>
      <c r="I459">
        <v>1058</v>
      </c>
      <c r="K459">
        <v>10080400104093</v>
      </c>
      <c r="L459" t="s">
        <v>5678</v>
      </c>
      <c r="M459" t="s">
        <v>5237</v>
      </c>
      <c r="N459" t="s">
        <v>5237</v>
      </c>
      <c r="O459" t="s">
        <v>5237</v>
      </c>
    </row>
    <row r="460" spans="5:15" x14ac:dyDescent="0.25">
      <c r="E460">
        <v>470</v>
      </c>
      <c r="F460" t="s">
        <v>1673</v>
      </c>
      <c r="G460" t="s">
        <v>1674</v>
      </c>
      <c r="H460" t="s">
        <v>859</v>
      </c>
      <c r="I460">
        <v>1058</v>
      </c>
      <c r="K460">
        <v>10080400104094</v>
      </c>
      <c r="L460" t="s">
        <v>5679</v>
      </c>
      <c r="M460" t="s">
        <v>5237</v>
      </c>
      <c r="N460" t="s">
        <v>5237</v>
      </c>
      <c r="O460" t="s">
        <v>5237</v>
      </c>
    </row>
    <row r="461" spans="5:15" x14ac:dyDescent="0.25">
      <c r="E461">
        <v>471</v>
      </c>
      <c r="F461" t="s">
        <v>1675</v>
      </c>
      <c r="G461" t="s">
        <v>1676</v>
      </c>
      <c r="H461" t="s">
        <v>832</v>
      </c>
      <c r="I461">
        <v>1058</v>
      </c>
      <c r="K461">
        <v>10080400104095</v>
      </c>
      <c r="L461" t="s">
        <v>5680</v>
      </c>
      <c r="M461" t="s">
        <v>5237</v>
      </c>
      <c r="N461" t="s">
        <v>5237</v>
      </c>
      <c r="O461" t="s">
        <v>5237</v>
      </c>
    </row>
    <row r="462" spans="5:15" x14ac:dyDescent="0.25">
      <c r="E462">
        <v>472</v>
      </c>
      <c r="F462" t="s">
        <v>1677</v>
      </c>
      <c r="G462" t="s">
        <v>1678</v>
      </c>
      <c r="H462" t="s">
        <v>836</v>
      </c>
      <c r="I462">
        <v>1058</v>
      </c>
      <c r="K462">
        <v>10080400104098</v>
      </c>
      <c r="L462" t="s">
        <v>5681</v>
      </c>
      <c r="M462" t="s">
        <v>5237</v>
      </c>
      <c r="N462" t="s">
        <v>5237</v>
      </c>
      <c r="O462" t="s">
        <v>5237</v>
      </c>
    </row>
    <row r="463" spans="5:15" x14ac:dyDescent="0.25">
      <c r="E463">
        <v>473</v>
      </c>
      <c r="F463" t="s">
        <v>1679</v>
      </c>
      <c r="G463" t="s">
        <v>1680</v>
      </c>
      <c r="H463" t="s">
        <v>905</v>
      </c>
      <c r="I463">
        <v>1058</v>
      </c>
      <c r="K463">
        <v>10080400104099</v>
      </c>
      <c r="L463" t="s">
        <v>5682</v>
      </c>
      <c r="M463" t="s">
        <v>5237</v>
      </c>
      <c r="N463" t="s">
        <v>5237</v>
      </c>
      <c r="O463" t="s">
        <v>5237</v>
      </c>
    </row>
    <row r="464" spans="5:15" x14ac:dyDescent="0.25">
      <c r="E464">
        <v>474</v>
      </c>
      <c r="F464" t="s">
        <v>1681</v>
      </c>
      <c r="G464" t="s">
        <v>1682</v>
      </c>
      <c r="H464" t="s">
        <v>854</v>
      </c>
      <c r="I464">
        <v>1058</v>
      </c>
      <c r="K464">
        <v>10080400104100</v>
      </c>
      <c r="L464" t="s">
        <v>5683</v>
      </c>
      <c r="M464" t="s">
        <v>5237</v>
      </c>
      <c r="N464" t="s">
        <v>5237</v>
      </c>
      <c r="O464" t="s">
        <v>5237</v>
      </c>
    </row>
    <row r="465" spans="5:15" x14ac:dyDescent="0.25">
      <c r="E465">
        <v>475</v>
      </c>
      <c r="F465" t="s">
        <v>1683</v>
      </c>
      <c r="G465" t="s">
        <v>1684</v>
      </c>
      <c r="H465" t="s">
        <v>832</v>
      </c>
      <c r="I465">
        <v>1058</v>
      </c>
      <c r="K465">
        <v>10080400104101</v>
      </c>
      <c r="L465" t="s">
        <v>5684</v>
      </c>
      <c r="M465" t="s">
        <v>5237</v>
      </c>
      <c r="N465" t="s">
        <v>5237</v>
      </c>
      <c r="O465" t="s">
        <v>5237</v>
      </c>
    </row>
    <row r="466" spans="5:15" x14ac:dyDescent="0.25">
      <c r="E466">
        <v>476</v>
      </c>
      <c r="F466" t="s">
        <v>1685</v>
      </c>
      <c r="G466" t="s">
        <v>1686</v>
      </c>
      <c r="H466" t="s">
        <v>1142</v>
      </c>
      <c r="I466">
        <v>1058</v>
      </c>
      <c r="K466">
        <v>10080400104102</v>
      </c>
      <c r="L466" t="s">
        <v>5685</v>
      </c>
      <c r="M466" t="s">
        <v>5237</v>
      </c>
      <c r="N466" t="s">
        <v>5237</v>
      </c>
      <c r="O466" t="s">
        <v>5237</v>
      </c>
    </row>
    <row r="467" spans="5:15" x14ac:dyDescent="0.25">
      <c r="E467">
        <v>477</v>
      </c>
      <c r="F467" t="s">
        <v>1687</v>
      </c>
      <c r="G467" t="s">
        <v>1688</v>
      </c>
      <c r="H467" t="s">
        <v>1142</v>
      </c>
      <c r="I467">
        <v>1058</v>
      </c>
      <c r="K467">
        <v>10080400104371</v>
      </c>
      <c r="L467" t="s">
        <v>5686</v>
      </c>
      <c r="M467" t="s">
        <v>5237</v>
      </c>
      <c r="N467" t="s">
        <v>5237</v>
      </c>
      <c r="O467" t="s">
        <v>5237</v>
      </c>
    </row>
    <row r="468" spans="5:15" x14ac:dyDescent="0.25">
      <c r="E468">
        <v>478</v>
      </c>
      <c r="F468" t="s">
        <v>1689</v>
      </c>
      <c r="G468" t="s">
        <v>1690</v>
      </c>
      <c r="H468" t="s">
        <v>832</v>
      </c>
      <c r="I468">
        <v>1058</v>
      </c>
      <c r="K468">
        <v>10080400104418</v>
      </c>
      <c r="L468" t="s">
        <v>5687</v>
      </c>
      <c r="M468" t="s">
        <v>5237</v>
      </c>
      <c r="N468" t="s">
        <v>5237</v>
      </c>
      <c r="O468" t="s">
        <v>5237</v>
      </c>
    </row>
    <row r="469" spans="5:15" x14ac:dyDescent="0.25">
      <c r="E469">
        <v>479</v>
      </c>
      <c r="F469" t="s">
        <v>1691</v>
      </c>
      <c r="G469" t="s">
        <v>1692</v>
      </c>
      <c r="H469" t="s">
        <v>1081</v>
      </c>
      <c r="I469">
        <v>1058</v>
      </c>
      <c r="K469">
        <v>10080400104494</v>
      </c>
      <c r="L469" t="s">
        <v>5688</v>
      </c>
      <c r="M469" t="s">
        <v>5237</v>
      </c>
      <c r="N469" t="s">
        <v>5237</v>
      </c>
      <c r="O469" t="s">
        <v>5237</v>
      </c>
    </row>
    <row r="470" spans="5:15" x14ac:dyDescent="0.25">
      <c r="E470">
        <v>480</v>
      </c>
      <c r="F470" t="s">
        <v>1693</v>
      </c>
      <c r="G470" t="s">
        <v>1694</v>
      </c>
      <c r="H470" t="s">
        <v>859</v>
      </c>
      <c r="I470">
        <v>1058</v>
      </c>
      <c r="K470">
        <v>10080400104495</v>
      </c>
      <c r="L470" t="s">
        <v>5689</v>
      </c>
      <c r="M470" t="s">
        <v>5237</v>
      </c>
      <c r="N470" t="s">
        <v>5237</v>
      </c>
      <c r="O470" t="s">
        <v>5237</v>
      </c>
    </row>
    <row r="471" spans="5:15" x14ac:dyDescent="0.25">
      <c r="E471">
        <v>481</v>
      </c>
      <c r="F471" t="s">
        <v>1695</v>
      </c>
      <c r="G471" t="s">
        <v>1696</v>
      </c>
      <c r="H471" t="s">
        <v>870</v>
      </c>
      <c r="I471">
        <v>1058</v>
      </c>
      <c r="K471">
        <v>10080400104496</v>
      </c>
      <c r="L471" t="s">
        <v>5690</v>
      </c>
      <c r="M471" t="s">
        <v>5237</v>
      </c>
      <c r="N471" t="s">
        <v>5237</v>
      </c>
      <c r="O471" t="s">
        <v>5237</v>
      </c>
    </row>
    <row r="472" spans="5:15" x14ac:dyDescent="0.25">
      <c r="E472">
        <v>482</v>
      </c>
      <c r="F472" t="s">
        <v>1697</v>
      </c>
      <c r="G472" t="s">
        <v>1698</v>
      </c>
      <c r="H472" t="s">
        <v>832</v>
      </c>
      <c r="I472">
        <v>1058</v>
      </c>
      <c r="K472">
        <v>10080400104785</v>
      </c>
      <c r="L472" t="s">
        <v>5691</v>
      </c>
      <c r="M472" t="s">
        <v>5237</v>
      </c>
      <c r="N472" t="s">
        <v>5237</v>
      </c>
      <c r="O472" t="s">
        <v>5237</v>
      </c>
    </row>
    <row r="473" spans="5:15" x14ac:dyDescent="0.25">
      <c r="E473">
        <v>483</v>
      </c>
      <c r="F473" t="s">
        <v>79</v>
      </c>
      <c r="G473" t="s">
        <v>1699</v>
      </c>
      <c r="H473" t="s">
        <v>1053</v>
      </c>
      <c r="I473">
        <v>1058</v>
      </c>
      <c r="K473">
        <v>10080400106310</v>
      </c>
      <c r="L473" t="s">
        <v>5692</v>
      </c>
      <c r="M473" t="s">
        <v>5237</v>
      </c>
      <c r="N473" t="s">
        <v>5237</v>
      </c>
      <c r="O473" t="s">
        <v>5237</v>
      </c>
    </row>
    <row r="474" spans="5:15" x14ac:dyDescent="0.25">
      <c r="E474">
        <v>484</v>
      </c>
      <c r="F474" t="s">
        <v>1700</v>
      </c>
      <c r="G474" t="s">
        <v>1701</v>
      </c>
      <c r="H474" t="s">
        <v>870</v>
      </c>
      <c r="I474">
        <v>1058</v>
      </c>
      <c r="K474">
        <v>10080400106412</v>
      </c>
      <c r="L474" t="s">
        <v>5693</v>
      </c>
      <c r="M474" t="s">
        <v>5237</v>
      </c>
      <c r="N474" t="s">
        <v>5237</v>
      </c>
      <c r="O474" t="s">
        <v>5237</v>
      </c>
    </row>
    <row r="475" spans="5:15" x14ac:dyDescent="0.25">
      <c r="E475">
        <v>485</v>
      </c>
      <c r="F475" t="s">
        <v>1702</v>
      </c>
      <c r="G475" t="s">
        <v>1703</v>
      </c>
      <c r="H475" t="s">
        <v>832</v>
      </c>
      <c r="I475">
        <v>1058</v>
      </c>
      <c r="K475">
        <v>10080400106684</v>
      </c>
      <c r="L475" t="s">
        <v>5694</v>
      </c>
      <c r="M475" t="s">
        <v>5237</v>
      </c>
      <c r="N475" t="s">
        <v>5237</v>
      </c>
      <c r="O475" t="s">
        <v>5237</v>
      </c>
    </row>
    <row r="476" spans="5:15" x14ac:dyDescent="0.25">
      <c r="E476">
        <v>486</v>
      </c>
      <c r="F476" t="s">
        <v>1704</v>
      </c>
      <c r="G476" t="s">
        <v>1705</v>
      </c>
      <c r="H476" t="s">
        <v>832</v>
      </c>
      <c r="I476">
        <v>1058</v>
      </c>
      <c r="K476">
        <v>10080400107108</v>
      </c>
      <c r="L476" t="s">
        <v>5695</v>
      </c>
      <c r="M476" t="s">
        <v>5237</v>
      </c>
      <c r="N476" t="s">
        <v>5237</v>
      </c>
      <c r="O476" t="s">
        <v>5237</v>
      </c>
    </row>
    <row r="477" spans="5:15" x14ac:dyDescent="0.25">
      <c r="E477">
        <v>487</v>
      </c>
      <c r="F477" t="s">
        <v>1706</v>
      </c>
      <c r="G477" t="s">
        <v>1707</v>
      </c>
      <c r="H477" t="s">
        <v>849</v>
      </c>
      <c r="I477">
        <v>1058</v>
      </c>
      <c r="K477">
        <v>10080400107534</v>
      </c>
      <c r="L477" t="s">
        <v>5696</v>
      </c>
      <c r="M477" t="s">
        <v>5237</v>
      </c>
      <c r="N477" t="s">
        <v>5237</v>
      </c>
      <c r="O477" t="s">
        <v>5237</v>
      </c>
    </row>
    <row r="478" spans="5:15" x14ac:dyDescent="0.25">
      <c r="E478">
        <v>488</v>
      </c>
      <c r="F478" t="s">
        <v>1708</v>
      </c>
      <c r="G478" t="s">
        <v>1709</v>
      </c>
      <c r="H478" t="s">
        <v>832</v>
      </c>
      <c r="I478">
        <v>1058</v>
      </c>
      <c r="K478">
        <v>10080400107633</v>
      </c>
      <c r="L478" t="s">
        <v>5697</v>
      </c>
      <c r="M478" t="s">
        <v>5237</v>
      </c>
      <c r="N478" t="s">
        <v>5237</v>
      </c>
      <c r="O478" t="s">
        <v>5237</v>
      </c>
    </row>
    <row r="479" spans="5:15" x14ac:dyDescent="0.25">
      <c r="E479">
        <v>489</v>
      </c>
      <c r="F479" t="s">
        <v>1710</v>
      </c>
      <c r="G479" t="s">
        <v>1711</v>
      </c>
      <c r="H479" t="s">
        <v>832</v>
      </c>
      <c r="I479">
        <v>1058</v>
      </c>
      <c r="K479">
        <v>10080400107677</v>
      </c>
      <c r="L479" t="s">
        <v>5698</v>
      </c>
      <c r="M479" t="s">
        <v>5237</v>
      </c>
      <c r="N479" t="s">
        <v>5237</v>
      </c>
      <c r="O479" t="s">
        <v>5237</v>
      </c>
    </row>
    <row r="480" spans="5:15" x14ac:dyDescent="0.25">
      <c r="E480">
        <v>490</v>
      </c>
      <c r="F480" t="s">
        <v>1712</v>
      </c>
      <c r="G480" t="s">
        <v>1713</v>
      </c>
      <c r="H480" t="s">
        <v>870</v>
      </c>
      <c r="I480">
        <v>1058</v>
      </c>
      <c r="K480">
        <v>10080400107977</v>
      </c>
      <c r="L480" t="s">
        <v>5699</v>
      </c>
      <c r="M480" t="s">
        <v>5237</v>
      </c>
      <c r="N480" t="s">
        <v>5237</v>
      </c>
      <c r="O480" t="s">
        <v>5237</v>
      </c>
    </row>
    <row r="481" spans="5:15" x14ac:dyDescent="0.25">
      <c r="E481">
        <v>491</v>
      </c>
      <c r="F481" t="s">
        <v>1714</v>
      </c>
      <c r="G481" t="s">
        <v>1715</v>
      </c>
      <c r="H481" t="s">
        <v>854</v>
      </c>
      <c r="I481">
        <v>1058</v>
      </c>
      <c r="K481">
        <v>10080400108141</v>
      </c>
      <c r="L481" t="s">
        <v>5700</v>
      </c>
      <c r="M481" t="s">
        <v>5237</v>
      </c>
      <c r="N481" t="s">
        <v>5237</v>
      </c>
      <c r="O481" t="s">
        <v>5237</v>
      </c>
    </row>
    <row r="482" spans="5:15" x14ac:dyDescent="0.25">
      <c r="E482">
        <v>492</v>
      </c>
      <c r="F482" t="s">
        <v>1716</v>
      </c>
      <c r="G482" t="s">
        <v>1717</v>
      </c>
      <c r="H482" t="s">
        <v>1053</v>
      </c>
      <c r="I482">
        <v>1058</v>
      </c>
      <c r="K482">
        <v>10080400108323</v>
      </c>
      <c r="L482" t="s">
        <v>5701</v>
      </c>
      <c r="M482" t="s">
        <v>5237</v>
      </c>
      <c r="N482" t="s">
        <v>5237</v>
      </c>
      <c r="O482" t="s">
        <v>5237</v>
      </c>
    </row>
    <row r="483" spans="5:15" x14ac:dyDescent="0.25">
      <c r="E483">
        <v>493</v>
      </c>
      <c r="F483" t="s">
        <v>1718</v>
      </c>
      <c r="G483" t="s">
        <v>1719</v>
      </c>
      <c r="H483" t="s">
        <v>854</v>
      </c>
      <c r="I483">
        <v>1058</v>
      </c>
      <c r="K483">
        <v>10080400108451</v>
      </c>
      <c r="L483" t="s">
        <v>5702</v>
      </c>
      <c r="M483" t="s">
        <v>5237</v>
      </c>
      <c r="N483" t="s">
        <v>5237</v>
      </c>
      <c r="O483" t="s">
        <v>5237</v>
      </c>
    </row>
    <row r="484" spans="5:15" x14ac:dyDescent="0.25">
      <c r="E484">
        <v>494</v>
      </c>
      <c r="F484" t="s">
        <v>1720</v>
      </c>
      <c r="G484" t="s">
        <v>1721</v>
      </c>
      <c r="H484" t="s">
        <v>859</v>
      </c>
      <c r="I484">
        <v>1058</v>
      </c>
      <c r="K484">
        <v>10080400108458</v>
      </c>
      <c r="L484" t="s">
        <v>5703</v>
      </c>
      <c r="M484" t="s">
        <v>5237</v>
      </c>
      <c r="N484" t="s">
        <v>5237</v>
      </c>
      <c r="O484" t="s">
        <v>5237</v>
      </c>
    </row>
    <row r="485" spans="5:15" x14ac:dyDescent="0.25">
      <c r="E485">
        <v>495</v>
      </c>
      <c r="F485" t="s">
        <v>1722</v>
      </c>
      <c r="G485" t="s">
        <v>1723</v>
      </c>
      <c r="H485" t="s">
        <v>832</v>
      </c>
      <c r="I485">
        <v>1058</v>
      </c>
      <c r="K485">
        <v>10080400108481</v>
      </c>
      <c r="L485" t="s">
        <v>5704</v>
      </c>
      <c r="M485" t="s">
        <v>5237</v>
      </c>
      <c r="N485" t="s">
        <v>5237</v>
      </c>
      <c r="O485" t="s">
        <v>5237</v>
      </c>
    </row>
    <row r="486" spans="5:15" x14ac:dyDescent="0.25">
      <c r="E486">
        <v>496</v>
      </c>
      <c r="F486" t="s">
        <v>301</v>
      </c>
      <c r="G486" t="s">
        <v>1724</v>
      </c>
      <c r="H486" t="s">
        <v>878</v>
      </c>
      <c r="I486">
        <v>1058</v>
      </c>
      <c r="K486">
        <v>10080400108490</v>
      </c>
      <c r="L486" t="s">
        <v>5705</v>
      </c>
      <c r="M486" t="s">
        <v>5237</v>
      </c>
      <c r="N486" t="s">
        <v>5237</v>
      </c>
      <c r="O486" t="s">
        <v>5237</v>
      </c>
    </row>
    <row r="487" spans="5:15" x14ac:dyDescent="0.25">
      <c r="E487">
        <v>497</v>
      </c>
      <c r="F487" t="s">
        <v>1725</v>
      </c>
      <c r="G487" t="s">
        <v>1726</v>
      </c>
      <c r="H487" t="s">
        <v>854</v>
      </c>
      <c r="I487">
        <v>1058</v>
      </c>
      <c r="K487">
        <v>10080400108494</v>
      </c>
      <c r="L487" t="s">
        <v>5706</v>
      </c>
      <c r="M487" t="s">
        <v>5237</v>
      </c>
      <c r="N487" t="s">
        <v>5237</v>
      </c>
      <c r="O487" t="s">
        <v>5237</v>
      </c>
    </row>
    <row r="488" spans="5:15" x14ac:dyDescent="0.25">
      <c r="E488">
        <v>498</v>
      </c>
      <c r="F488" t="s">
        <v>1727</v>
      </c>
      <c r="G488" t="s">
        <v>1728</v>
      </c>
      <c r="H488" t="s">
        <v>859</v>
      </c>
      <c r="I488">
        <v>1058</v>
      </c>
      <c r="K488">
        <v>10080400108495</v>
      </c>
      <c r="L488" t="s">
        <v>5707</v>
      </c>
      <c r="M488" t="s">
        <v>5237</v>
      </c>
      <c r="N488" t="s">
        <v>5237</v>
      </c>
      <c r="O488" t="s">
        <v>5237</v>
      </c>
    </row>
    <row r="489" spans="5:15" x14ac:dyDescent="0.25">
      <c r="E489">
        <v>499</v>
      </c>
      <c r="F489" t="s">
        <v>1729</v>
      </c>
      <c r="G489" t="s">
        <v>1730</v>
      </c>
      <c r="H489" t="s">
        <v>854</v>
      </c>
      <c r="I489">
        <v>1058</v>
      </c>
      <c r="K489">
        <v>10080400108595</v>
      </c>
      <c r="L489" t="s">
        <v>5708</v>
      </c>
      <c r="M489" t="s">
        <v>5237</v>
      </c>
      <c r="N489" t="s">
        <v>5237</v>
      </c>
      <c r="O489" t="s">
        <v>5237</v>
      </c>
    </row>
    <row r="490" spans="5:15" x14ac:dyDescent="0.25">
      <c r="E490">
        <v>500</v>
      </c>
      <c r="F490" t="s">
        <v>1731</v>
      </c>
      <c r="G490" t="s">
        <v>1732</v>
      </c>
      <c r="H490" t="s">
        <v>1081</v>
      </c>
      <c r="I490">
        <v>1058</v>
      </c>
      <c r="K490">
        <v>10080400108596</v>
      </c>
      <c r="L490" t="s">
        <v>5709</v>
      </c>
      <c r="M490" t="s">
        <v>5237</v>
      </c>
      <c r="N490" t="s">
        <v>5237</v>
      </c>
      <c r="O490" t="s">
        <v>5237</v>
      </c>
    </row>
    <row r="491" spans="5:15" x14ac:dyDescent="0.25">
      <c r="E491">
        <v>501</v>
      </c>
      <c r="F491" t="s">
        <v>1733</v>
      </c>
      <c r="G491" t="s">
        <v>1734</v>
      </c>
      <c r="H491" t="s">
        <v>870</v>
      </c>
      <c r="I491">
        <v>1058</v>
      </c>
      <c r="K491">
        <v>10080400404097</v>
      </c>
      <c r="L491" t="s">
        <v>5710</v>
      </c>
      <c r="M491" t="s">
        <v>5237</v>
      </c>
      <c r="N491" t="s">
        <v>5237</v>
      </c>
      <c r="O491" t="s">
        <v>5237</v>
      </c>
    </row>
    <row r="492" spans="5:15" x14ac:dyDescent="0.25">
      <c r="E492">
        <v>502</v>
      </c>
      <c r="F492" t="s">
        <v>537</v>
      </c>
      <c r="G492" t="s">
        <v>1350</v>
      </c>
      <c r="H492" t="s">
        <v>870</v>
      </c>
      <c r="I492">
        <v>1058</v>
      </c>
      <c r="K492">
        <v>10080400408488</v>
      </c>
      <c r="L492" t="s">
        <v>5711</v>
      </c>
      <c r="M492" t="s">
        <v>5237</v>
      </c>
      <c r="N492" t="s">
        <v>5237</v>
      </c>
      <c r="O492" t="s">
        <v>5237</v>
      </c>
    </row>
    <row r="493" spans="5:15" x14ac:dyDescent="0.25">
      <c r="E493">
        <v>503</v>
      </c>
      <c r="F493" t="s">
        <v>1735</v>
      </c>
      <c r="G493" t="s">
        <v>1736</v>
      </c>
      <c r="H493" t="s">
        <v>832</v>
      </c>
      <c r="I493">
        <v>1058</v>
      </c>
      <c r="K493">
        <v>10080410100001</v>
      </c>
      <c r="L493" t="s">
        <v>5712</v>
      </c>
      <c r="M493" t="s">
        <v>5237</v>
      </c>
      <c r="N493" t="s">
        <v>5237</v>
      </c>
      <c r="O493" t="s">
        <v>5237</v>
      </c>
    </row>
    <row r="494" spans="5:15" x14ac:dyDescent="0.25">
      <c r="E494">
        <v>504</v>
      </c>
      <c r="F494" t="s">
        <v>522</v>
      </c>
      <c r="G494" t="s">
        <v>1737</v>
      </c>
      <c r="H494" t="s">
        <v>832</v>
      </c>
      <c r="I494">
        <v>1058</v>
      </c>
      <c r="K494">
        <v>10080410100108</v>
      </c>
      <c r="L494" t="s">
        <v>5713</v>
      </c>
      <c r="M494" t="s">
        <v>5237</v>
      </c>
      <c r="N494" t="s">
        <v>5237</v>
      </c>
      <c r="O494" t="s">
        <v>5237</v>
      </c>
    </row>
    <row r="495" spans="5:15" x14ac:dyDescent="0.25">
      <c r="E495">
        <v>505</v>
      </c>
      <c r="F495" t="s">
        <v>131</v>
      </c>
      <c r="G495" t="s">
        <v>1738</v>
      </c>
      <c r="H495" t="s">
        <v>836</v>
      </c>
      <c r="I495">
        <v>1058</v>
      </c>
      <c r="K495">
        <v>10080410100109</v>
      </c>
      <c r="L495" t="s">
        <v>5714</v>
      </c>
      <c r="M495" t="s">
        <v>5237</v>
      </c>
      <c r="N495" t="s">
        <v>5237</v>
      </c>
      <c r="O495" t="s">
        <v>5237</v>
      </c>
    </row>
    <row r="496" spans="5:15" x14ac:dyDescent="0.25">
      <c r="E496">
        <v>506</v>
      </c>
      <c r="F496" t="s">
        <v>1739</v>
      </c>
      <c r="G496" t="s">
        <v>1740</v>
      </c>
      <c r="H496" t="s">
        <v>836</v>
      </c>
      <c r="I496">
        <v>1058</v>
      </c>
      <c r="K496">
        <v>10080410100113</v>
      </c>
      <c r="L496" t="s">
        <v>5715</v>
      </c>
      <c r="M496" t="s">
        <v>5237</v>
      </c>
      <c r="N496" t="s">
        <v>5237</v>
      </c>
      <c r="O496" t="s">
        <v>5237</v>
      </c>
    </row>
    <row r="497" spans="5:15" x14ac:dyDescent="0.25">
      <c r="E497">
        <v>507</v>
      </c>
      <c r="F497" t="s">
        <v>1741</v>
      </c>
      <c r="G497" t="s">
        <v>1742</v>
      </c>
      <c r="H497" t="s">
        <v>832</v>
      </c>
      <c r="I497">
        <v>1058</v>
      </c>
      <c r="K497">
        <v>10080410100114</v>
      </c>
      <c r="L497" t="s">
        <v>5716</v>
      </c>
      <c r="M497" t="s">
        <v>5237</v>
      </c>
      <c r="N497" t="s">
        <v>5237</v>
      </c>
      <c r="O497" t="s">
        <v>5237</v>
      </c>
    </row>
    <row r="498" spans="5:15" x14ac:dyDescent="0.25">
      <c r="E498">
        <v>508</v>
      </c>
      <c r="F498" t="s">
        <v>1743</v>
      </c>
      <c r="G498" t="s">
        <v>1744</v>
      </c>
      <c r="H498" t="s">
        <v>832</v>
      </c>
      <c r="I498">
        <v>1058</v>
      </c>
      <c r="K498">
        <v>10080410100118</v>
      </c>
      <c r="L498" t="s">
        <v>5717</v>
      </c>
      <c r="M498" t="s">
        <v>5237</v>
      </c>
      <c r="N498" t="s">
        <v>5237</v>
      </c>
      <c r="O498" t="s">
        <v>5237</v>
      </c>
    </row>
    <row r="499" spans="5:15" x14ac:dyDescent="0.25">
      <c r="E499">
        <v>509</v>
      </c>
      <c r="F499" t="s">
        <v>1745</v>
      </c>
      <c r="G499" t="s">
        <v>1746</v>
      </c>
      <c r="H499" t="s">
        <v>849</v>
      </c>
      <c r="I499">
        <v>1058</v>
      </c>
      <c r="K499">
        <v>10080410100123</v>
      </c>
      <c r="L499" t="s">
        <v>5718</v>
      </c>
      <c r="M499" t="s">
        <v>5237</v>
      </c>
      <c r="N499" t="s">
        <v>5237</v>
      </c>
      <c r="O499" t="s">
        <v>5237</v>
      </c>
    </row>
    <row r="500" spans="5:15" x14ac:dyDescent="0.25">
      <c r="E500">
        <v>510</v>
      </c>
      <c r="F500" t="s">
        <v>1747</v>
      </c>
      <c r="G500" t="s">
        <v>1748</v>
      </c>
      <c r="H500" t="s">
        <v>832</v>
      </c>
      <c r="I500">
        <v>1058</v>
      </c>
      <c r="K500">
        <v>10080410100169</v>
      </c>
      <c r="L500" t="s">
        <v>5719</v>
      </c>
      <c r="M500" t="s">
        <v>5237</v>
      </c>
      <c r="N500" t="s">
        <v>5237</v>
      </c>
      <c r="O500" t="s">
        <v>5237</v>
      </c>
    </row>
    <row r="501" spans="5:15" x14ac:dyDescent="0.25">
      <c r="E501">
        <v>511</v>
      </c>
      <c r="F501" t="s">
        <v>1749</v>
      </c>
      <c r="G501" t="s">
        <v>1750</v>
      </c>
      <c r="H501" t="s">
        <v>859</v>
      </c>
      <c r="I501">
        <v>1058</v>
      </c>
      <c r="K501">
        <v>10080410100170</v>
      </c>
      <c r="L501" t="s">
        <v>5720</v>
      </c>
      <c r="M501" t="s">
        <v>5237</v>
      </c>
      <c r="N501" t="s">
        <v>5237</v>
      </c>
      <c r="O501" t="s">
        <v>5237</v>
      </c>
    </row>
    <row r="502" spans="5:15" x14ac:dyDescent="0.25">
      <c r="E502">
        <v>512</v>
      </c>
      <c r="F502" t="s">
        <v>1751</v>
      </c>
      <c r="G502" t="s">
        <v>1752</v>
      </c>
      <c r="H502" t="s">
        <v>870</v>
      </c>
      <c r="I502">
        <v>1058</v>
      </c>
      <c r="K502">
        <v>10080410100176</v>
      </c>
      <c r="L502" t="s">
        <v>5721</v>
      </c>
      <c r="M502" t="s">
        <v>5237</v>
      </c>
      <c r="N502" t="s">
        <v>5237</v>
      </c>
      <c r="O502" t="s">
        <v>5237</v>
      </c>
    </row>
    <row r="503" spans="5:15" x14ac:dyDescent="0.25">
      <c r="E503">
        <v>513</v>
      </c>
      <c r="F503" t="s">
        <v>249</v>
      </c>
      <c r="G503" t="s">
        <v>1753</v>
      </c>
      <c r="H503" t="s">
        <v>832</v>
      </c>
      <c r="I503">
        <v>1058</v>
      </c>
      <c r="K503">
        <v>10080410100183</v>
      </c>
      <c r="L503" t="s">
        <v>5722</v>
      </c>
      <c r="M503" t="s">
        <v>5237</v>
      </c>
      <c r="N503" t="s">
        <v>5237</v>
      </c>
      <c r="O503" t="s">
        <v>5237</v>
      </c>
    </row>
    <row r="504" spans="5:15" x14ac:dyDescent="0.25">
      <c r="E504">
        <v>514</v>
      </c>
      <c r="F504" t="s">
        <v>1754</v>
      </c>
      <c r="G504" t="s">
        <v>1755</v>
      </c>
      <c r="H504" t="s">
        <v>832</v>
      </c>
      <c r="I504">
        <v>1058</v>
      </c>
      <c r="K504">
        <v>10080410100185</v>
      </c>
      <c r="L504" t="s">
        <v>5723</v>
      </c>
      <c r="M504" t="s">
        <v>5237</v>
      </c>
      <c r="N504" t="s">
        <v>5237</v>
      </c>
      <c r="O504" t="s">
        <v>5237</v>
      </c>
    </row>
    <row r="505" spans="5:15" x14ac:dyDescent="0.25">
      <c r="E505">
        <v>515</v>
      </c>
      <c r="F505" t="s">
        <v>1756</v>
      </c>
      <c r="G505" t="s">
        <v>1757</v>
      </c>
      <c r="H505" t="s">
        <v>859</v>
      </c>
      <c r="I505">
        <v>1058</v>
      </c>
      <c r="K505">
        <v>10080410100186</v>
      </c>
      <c r="L505" t="s">
        <v>5724</v>
      </c>
      <c r="M505" t="s">
        <v>5237</v>
      </c>
      <c r="N505" t="s">
        <v>5237</v>
      </c>
      <c r="O505" t="s">
        <v>5237</v>
      </c>
    </row>
    <row r="506" spans="5:15" x14ac:dyDescent="0.25">
      <c r="E506">
        <v>516</v>
      </c>
      <c r="F506" t="s">
        <v>1758</v>
      </c>
      <c r="G506" t="s">
        <v>1759</v>
      </c>
      <c r="H506" t="s">
        <v>870</v>
      </c>
      <c r="I506">
        <v>1058</v>
      </c>
      <c r="K506">
        <v>10080410100188</v>
      </c>
      <c r="L506" t="s">
        <v>5725</v>
      </c>
      <c r="M506" t="s">
        <v>5237</v>
      </c>
      <c r="N506" t="s">
        <v>5237</v>
      </c>
      <c r="O506" t="s">
        <v>5237</v>
      </c>
    </row>
    <row r="507" spans="5:15" x14ac:dyDescent="0.25">
      <c r="E507">
        <v>517</v>
      </c>
      <c r="F507" t="s">
        <v>1760</v>
      </c>
      <c r="G507" t="s">
        <v>1761</v>
      </c>
      <c r="H507" t="s">
        <v>832</v>
      </c>
      <c r="I507">
        <v>1058</v>
      </c>
      <c r="K507">
        <v>10080410102198</v>
      </c>
      <c r="L507" t="s">
        <v>5726</v>
      </c>
      <c r="M507" t="s">
        <v>5237</v>
      </c>
      <c r="N507" t="s">
        <v>5237</v>
      </c>
      <c r="O507" t="s">
        <v>5237</v>
      </c>
    </row>
    <row r="508" spans="5:15" x14ac:dyDescent="0.25">
      <c r="E508">
        <v>518</v>
      </c>
      <c r="F508" t="s">
        <v>1762</v>
      </c>
      <c r="G508" t="s">
        <v>1763</v>
      </c>
      <c r="H508" t="s">
        <v>870</v>
      </c>
      <c r="I508">
        <v>1058</v>
      </c>
      <c r="K508">
        <v>10080410104009</v>
      </c>
      <c r="L508" t="s">
        <v>5727</v>
      </c>
      <c r="M508" t="s">
        <v>5237</v>
      </c>
      <c r="N508" t="s">
        <v>5237</v>
      </c>
      <c r="O508" t="s">
        <v>5237</v>
      </c>
    </row>
    <row r="509" spans="5:15" x14ac:dyDescent="0.25">
      <c r="E509">
        <v>519</v>
      </c>
      <c r="F509" t="s">
        <v>1764</v>
      </c>
      <c r="G509" t="s">
        <v>1765</v>
      </c>
      <c r="H509" t="s">
        <v>832</v>
      </c>
      <c r="I509">
        <v>1058</v>
      </c>
      <c r="K509">
        <v>10080410104015</v>
      </c>
      <c r="L509" t="s">
        <v>5728</v>
      </c>
      <c r="M509" t="s">
        <v>5237</v>
      </c>
      <c r="N509" t="s">
        <v>5237</v>
      </c>
      <c r="O509" t="s">
        <v>5237</v>
      </c>
    </row>
    <row r="510" spans="5:15" x14ac:dyDescent="0.25">
      <c r="E510">
        <v>520</v>
      </c>
      <c r="F510" t="s">
        <v>1766</v>
      </c>
      <c r="G510" t="s">
        <v>1767</v>
      </c>
      <c r="H510" t="s">
        <v>836</v>
      </c>
      <c r="I510">
        <v>1058</v>
      </c>
      <c r="K510">
        <v>10080410104417</v>
      </c>
      <c r="L510" t="s">
        <v>5729</v>
      </c>
      <c r="M510" t="s">
        <v>5237</v>
      </c>
      <c r="N510" t="s">
        <v>5237</v>
      </c>
      <c r="O510" t="s">
        <v>5237</v>
      </c>
    </row>
    <row r="511" spans="5:15" x14ac:dyDescent="0.25">
      <c r="E511">
        <v>521</v>
      </c>
      <c r="F511" t="s">
        <v>1768</v>
      </c>
      <c r="G511" t="s">
        <v>1769</v>
      </c>
      <c r="H511" t="s">
        <v>832</v>
      </c>
      <c r="I511">
        <v>1058</v>
      </c>
      <c r="K511">
        <v>10080410104571</v>
      </c>
      <c r="L511" t="s">
        <v>5730</v>
      </c>
      <c r="M511" t="s">
        <v>5237</v>
      </c>
      <c r="N511" t="s">
        <v>5237</v>
      </c>
      <c r="O511" t="s">
        <v>5237</v>
      </c>
    </row>
    <row r="512" spans="5:15" x14ac:dyDescent="0.25">
      <c r="E512">
        <v>522</v>
      </c>
      <c r="F512" t="s">
        <v>1770</v>
      </c>
      <c r="G512" t="s">
        <v>1771</v>
      </c>
      <c r="H512" t="s">
        <v>832</v>
      </c>
      <c r="I512">
        <v>1058</v>
      </c>
      <c r="K512">
        <v>10080410104578</v>
      </c>
      <c r="L512" t="s">
        <v>5731</v>
      </c>
      <c r="M512" t="s">
        <v>5237</v>
      </c>
      <c r="N512" t="s">
        <v>5237</v>
      </c>
      <c r="O512" t="s">
        <v>5237</v>
      </c>
    </row>
    <row r="513" spans="5:15" x14ac:dyDescent="0.25">
      <c r="E513">
        <v>523</v>
      </c>
      <c r="F513" t="s">
        <v>1772</v>
      </c>
      <c r="G513" t="s">
        <v>1773</v>
      </c>
      <c r="H513" t="s">
        <v>836</v>
      </c>
      <c r="I513">
        <v>1058</v>
      </c>
      <c r="K513">
        <v>10080410104580</v>
      </c>
      <c r="L513" t="s">
        <v>5732</v>
      </c>
      <c r="M513" t="s">
        <v>5237</v>
      </c>
      <c r="N513" t="s">
        <v>5237</v>
      </c>
      <c r="O513" t="s">
        <v>5237</v>
      </c>
    </row>
    <row r="514" spans="5:15" x14ac:dyDescent="0.25">
      <c r="E514">
        <v>524</v>
      </c>
      <c r="F514" t="s">
        <v>385</v>
      </c>
      <c r="G514" t="s">
        <v>1774</v>
      </c>
      <c r="H514" t="s">
        <v>849</v>
      </c>
      <c r="I514">
        <v>1058</v>
      </c>
      <c r="K514">
        <v>10080410105294</v>
      </c>
      <c r="L514" t="s">
        <v>5733</v>
      </c>
      <c r="M514" t="s">
        <v>5237</v>
      </c>
      <c r="N514" t="s">
        <v>5237</v>
      </c>
      <c r="O514" t="s">
        <v>5237</v>
      </c>
    </row>
    <row r="515" spans="5:15" x14ac:dyDescent="0.25">
      <c r="E515">
        <v>525</v>
      </c>
      <c r="F515" t="s">
        <v>1775</v>
      </c>
      <c r="G515" t="s">
        <v>1776</v>
      </c>
      <c r="H515" t="s">
        <v>832</v>
      </c>
      <c r="I515">
        <v>1058</v>
      </c>
      <c r="K515">
        <v>10080410105883</v>
      </c>
      <c r="L515" t="s">
        <v>5734</v>
      </c>
      <c r="M515" t="s">
        <v>5237</v>
      </c>
      <c r="N515" t="s">
        <v>5237</v>
      </c>
      <c r="O515" t="s">
        <v>5237</v>
      </c>
    </row>
    <row r="516" spans="5:15" x14ac:dyDescent="0.25">
      <c r="E516">
        <v>526</v>
      </c>
      <c r="F516" t="s">
        <v>1777</v>
      </c>
      <c r="G516" t="s">
        <v>1778</v>
      </c>
      <c r="H516" t="s">
        <v>832</v>
      </c>
      <c r="I516">
        <v>1058</v>
      </c>
      <c r="K516">
        <v>10080410106309</v>
      </c>
      <c r="L516" t="s">
        <v>5735</v>
      </c>
      <c r="M516" t="s">
        <v>5237</v>
      </c>
      <c r="N516" t="s">
        <v>5237</v>
      </c>
      <c r="O516" t="s">
        <v>5237</v>
      </c>
    </row>
    <row r="517" spans="5:15" x14ac:dyDescent="0.25">
      <c r="E517">
        <v>527</v>
      </c>
      <c r="F517" t="s">
        <v>1779</v>
      </c>
      <c r="G517" t="s">
        <v>1780</v>
      </c>
      <c r="H517" t="s">
        <v>832</v>
      </c>
      <c r="I517">
        <v>1058</v>
      </c>
      <c r="K517">
        <v>10080410106462</v>
      </c>
      <c r="L517" t="s">
        <v>5736</v>
      </c>
      <c r="M517" t="s">
        <v>5237</v>
      </c>
      <c r="N517" t="s">
        <v>5237</v>
      </c>
      <c r="O517" t="s">
        <v>5237</v>
      </c>
    </row>
    <row r="518" spans="5:15" x14ac:dyDescent="0.25">
      <c r="E518">
        <v>528</v>
      </c>
      <c r="F518" t="s">
        <v>1781</v>
      </c>
      <c r="G518" t="s">
        <v>1782</v>
      </c>
      <c r="H518" t="s">
        <v>870</v>
      </c>
      <c r="I518">
        <v>1058</v>
      </c>
      <c r="K518">
        <v>10080410106732</v>
      </c>
      <c r="L518" t="s">
        <v>5737</v>
      </c>
      <c r="M518" t="s">
        <v>5237</v>
      </c>
      <c r="N518" t="s">
        <v>5237</v>
      </c>
      <c r="O518" t="s">
        <v>5237</v>
      </c>
    </row>
    <row r="519" spans="5:15" x14ac:dyDescent="0.25">
      <c r="E519">
        <v>529</v>
      </c>
      <c r="F519" t="s">
        <v>1783</v>
      </c>
      <c r="G519" t="s">
        <v>1784</v>
      </c>
      <c r="H519" t="s">
        <v>854</v>
      </c>
      <c r="I519">
        <v>1058</v>
      </c>
      <c r="K519">
        <v>10080410107011</v>
      </c>
      <c r="L519" t="s">
        <v>5738</v>
      </c>
      <c r="M519" t="s">
        <v>5237</v>
      </c>
      <c r="N519" t="s">
        <v>5237</v>
      </c>
      <c r="O519" t="s">
        <v>5237</v>
      </c>
    </row>
    <row r="520" spans="5:15" x14ac:dyDescent="0.25">
      <c r="E520">
        <v>530</v>
      </c>
      <c r="F520" t="s">
        <v>1785</v>
      </c>
      <c r="G520" t="s">
        <v>1786</v>
      </c>
      <c r="H520" t="s">
        <v>832</v>
      </c>
      <c r="I520">
        <v>1058</v>
      </c>
      <c r="K520">
        <v>10080410107069</v>
      </c>
      <c r="L520" t="s">
        <v>5739</v>
      </c>
      <c r="M520" t="s">
        <v>5237</v>
      </c>
      <c r="N520" t="s">
        <v>5237</v>
      </c>
      <c r="O520" t="s">
        <v>5237</v>
      </c>
    </row>
    <row r="521" spans="5:15" x14ac:dyDescent="0.25">
      <c r="E521">
        <v>531</v>
      </c>
      <c r="F521" t="s">
        <v>1787</v>
      </c>
      <c r="G521" t="s">
        <v>1788</v>
      </c>
      <c r="H521" t="s">
        <v>832</v>
      </c>
      <c r="I521">
        <v>1058</v>
      </c>
      <c r="K521">
        <v>10080410107561</v>
      </c>
      <c r="L521" t="s">
        <v>5740</v>
      </c>
      <c r="M521" t="s">
        <v>5237</v>
      </c>
      <c r="N521" t="s">
        <v>5237</v>
      </c>
      <c r="O521" t="s">
        <v>5237</v>
      </c>
    </row>
    <row r="522" spans="5:15" x14ac:dyDescent="0.25">
      <c r="E522">
        <v>532</v>
      </c>
      <c r="F522" t="s">
        <v>1789</v>
      </c>
      <c r="G522" t="s">
        <v>1790</v>
      </c>
      <c r="H522" t="s">
        <v>836</v>
      </c>
      <c r="I522">
        <v>1058</v>
      </c>
      <c r="K522">
        <v>10080410107632</v>
      </c>
      <c r="L522" t="s">
        <v>5741</v>
      </c>
      <c r="M522" t="s">
        <v>5237</v>
      </c>
      <c r="N522" t="s">
        <v>5237</v>
      </c>
      <c r="O522" t="s">
        <v>5237</v>
      </c>
    </row>
    <row r="523" spans="5:15" x14ac:dyDescent="0.25">
      <c r="E523">
        <v>533</v>
      </c>
      <c r="F523" t="s">
        <v>488</v>
      </c>
      <c r="G523" t="s">
        <v>1791</v>
      </c>
      <c r="H523" t="s">
        <v>849</v>
      </c>
      <c r="I523">
        <v>1058</v>
      </c>
      <c r="K523">
        <v>10080410107858</v>
      </c>
      <c r="L523" t="s">
        <v>5742</v>
      </c>
      <c r="M523" t="s">
        <v>5237</v>
      </c>
      <c r="N523" t="s">
        <v>5237</v>
      </c>
      <c r="O523" t="s">
        <v>5237</v>
      </c>
    </row>
    <row r="524" spans="5:15" x14ac:dyDescent="0.25">
      <c r="E524">
        <v>534</v>
      </c>
      <c r="F524" t="s">
        <v>1792</v>
      </c>
      <c r="G524" t="s">
        <v>1793</v>
      </c>
      <c r="H524" t="s">
        <v>832</v>
      </c>
      <c r="I524">
        <v>1058</v>
      </c>
      <c r="K524">
        <v>10080410107912</v>
      </c>
      <c r="L524" t="s">
        <v>5743</v>
      </c>
      <c r="M524" t="s">
        <v>5237</v>
      </c>
      <c r="N524" t="s">
        <v>5237</v>
      </c>
      <c r="O524" t="s">
        <v>5237</v>
      </c>
    </row>
    <row r="525" spans="5:15" x14ac:dyDescent="0.25">
      <c r="E525">
        <v>535</v>
      </c>
      <c r="F525" t="s">
        <v>1794</v>
      </c>
      <c r="G525" t="s">
        <v>1795</v>
      </c>
      <c r="H525" t="s">
        <v>870</v>
      </c>
      <c r="I525">
        <v>1058</v>
      </c>
      <c r="K525">
        <v>10080410108099</v>
      </c>
      <c r="L525" t="s">
        <v>5744</v>
      </c>
      <c r="M525" t="s">
        <v>5237</v>
      </c>
      <c r="N525" t="s">
        <v>5237</v>
      </c>
      <c r="O525" t="s">
        <v>5237</v>
      </c>
    </row>
    <row r="526" spans="5:15" x14ac:dyDescent="0.25">
      <c r="E526">
        <v>536</v>
      </c>
      <c r="F526" t="s">
        <v>1796</v>
      </c>
      <c r="G526" t="s">
        <v>1797</v>
      </c>
      <c r="H526" t="s">
        <v>849</v>
      </c>
      <c r="I526">
        <v>1058</v>
      </c>
      <c r="K526">
        <v>10080410108100</v>
      </c>
      <c r="L526" t="s">
        <v>5745</v>
      </c>
      <c r="M526" t="s">
        <v>5237</v>
      </c>
      <c r="N526" t="s">
        <v>5237</v>
      </c>
      <c r="O526" t="s">
        <v>5237</v>
      </c>
    </row>
    <row r="527" spans="5:15" x14ac:dyDescent="0.25">
      <c r="E527">
        <v>537</v>
      </c>
      <c r="F527" t="s">
        <v>1798</v>
      </c>
      <c r="G527" t="s">
        <v>1798</v>
      </c>
      <c r="H527" t="s">
        <v>1142</v>
      </c>
      <c r="I527">
        <v>1058</v>
      </c>
      <c r="K527">
        <v>10080410108140</v>
      </c>
      <c r="L527" t="s">
        <v>5746</v>
      </c>
      <c r="M527" t="s">
        <v>5237</v>
      </c>
      <c r="N527" t="s">
        <v>5237</v>
      </c>
      <c r="O527" t="s">
        <v>5237</v>
      </c>
    </row>
    <row r="528" spans="5:15" x14ac:dyDescent="0.25">
      <c r="E528">
        <v>538</v>
      </c>
      <c r="F528" t="s">
        <v>1799</v>
      </c>
      <c r="G528" t="s">
        <v>1800</v>
      </c>
      <c r="H528" t="s">
        <v>832</v>
      </c>
      <c r="I528">
        <v>1058</v>
      </c>
      <c r="K528">
        <v>10080410108176</v>
      </c>
      <c r="L528" t="s">
        <v>5747</v>
      </c>
      <c r="M528" t="s">
        <v>5237</v>
      </c>
      <c r="N528" t="s">
        <v>5237</v>
      </c>
      <c r="O528" t="s">
        <v>5237</v>
      </c>
    </row>
    <row r="529" spans="5:15" x14ac:dyDescent="0.25">
      <c r="E529">
        <v>539</v>
      </c>
      <c r="F529" t="s">
        <v>1801</v>
      </c>
      <c r="G529" t="s">
        <v>1802</v>
      </c>
      <c r="H529" t="s">
        <v>832</v>
      </c>
      <c r="I529">
        <v>1058</v>
      </c>
      <c r="K529">
        <v>10080410108177</v>
      </c>
      <c r="L529" t="s">
        <v>5748</v>
      </c>
      <c r="M529" t="s">
        <v>5237</v>
      </c>
      <c r="N529" t="s">
        <v>5237</v>
      </c>
      <c r="O529" t="s">
        <v>5237</v>
      </c>
    </row>
    <row r="530" spans="5:15" x14ac:dyDescent="0.25">
      <c r="E530">
        <v>540</v>
      </c>
      <c r="F530" t="s">
        <v>1803</v>
      </c>
      <c r="G530" t="s">
        <v>1804</v>
      </c>
      <c r="H530" t="s">
        <v>832</v>
      </c>
      <c r="I530">
        <v>1058</v>
      </c>
      <c r="K530">
        <v>10080410108285</v>
      </c>
      <c r="L530" t="s">
        <v>5749</v>
      </c>
      <c r="M530" t="s">
        <v>5237</v>
      </c>
      <c r="N530" t="s">
        <v>5237</v>
      </c>
      <c r="O530" t="s">
        <v>5237</v>
      </c>
    </row>
    <row r="531" spans="5:15" x14ac:dyDescent="0.25">
      <c r="E531">
        <v>541</v>
      </c>
      <c r="F531" t="s">
        <v>1805</v>
      </c>
      <c r="G531" t="s">
        <v>1806</v>
      </c>
      <c r="H531" t="s">
        <v>1142</v>
      </c>
      <c r="I531">
        <v>1058</v>
      </c>
      <c r="K531">
        <v>10080410108322</v>
      </c>
      <c r="L531" t="s">
        <v>5750</v>
      </c>
      <c r="M531" t="s">
        <v>5237</v>
      </c>
      <c r="N531" t="s">
        <v>5237</v>
      </c>
      <c r="O531" t="s">
        <v>5237</v>
      </c>
    </row>
    <row r="532" spans="5:15" x14ac:dyDescent="0.25">
      <c r="E532">
        <v>542</v>
      </c>
      <c r="F532" t="s">
        <v>1807</v>
      </c>
      <c r="G532" t="s">
        <v>1808</v>
      </c>
      <c r="H532" t="s">
        <v>832</v>
      </c>
      <c r="I532">
        <v>1058</v>
      </c>
      <c r="K532">
        <v>10080410108340</v>
      </c>
      <c r="L532" t="s">
        <v>5751</v>
      </c>
      <c r="M532" t="s">
        <v>5237</v>
      </c>
      <c r="N532" t="s">
        <v>5237</v>
      </c>
      <c r="O532" t="s">
        <v>5237</v>
      </c>
    </row>
    <row r="533" spans="5:15" x14ac:dyDescent="0.25">
      <c r="E533">
        <v>543</v>
      </c>
      <c r="F533" t="s">
        <v>1809</v>
      </c>
      <c r="G533" t="s">
        <v>1810</v>
      </c>
      <c r="H533" t="s">
        <v>832</v>
      </c>
      <c r="I533">
        <v>1058</v>
      </c>
      <c r="K533">
        <v>10080410108341</v>
      </c>
      <c r="L533" t="s">
        <v>5752</v>
      </c>
      <c r="M533" t="s">
        <v>5237</v>
      </c>
      <c r="N533" t="s">
        <v>5237</v>
      </c>
      <c r="O533" t="s">
        <v>5237</v>
      </c>
    </row>
    <row r="534" spans="5:15" x14ac:dyDescent="0.25">
      <c r="E534">
        <v>544</v>
      </c>
      <c r="F534" t="s">
        <v>92</v>
      </c>
      <c r="G534" t="s">
        <v>1811</v>
      </c>
      <c r="H534" t="s">
        <v>893</v>
      </c>
      <c r="I534">
        <v>1058</v>
      </c>
      <c r="K534">
        <v>10080410108342</v>
      </c>
      <c r="L534" t="s">
        <v>5753</v>
      </c>
      <c r="M534" t="s">
        <v>5237</v>
      </c>
      <c r="N534" t="s">
        <v>5237</v>
      </c>
      <c r="O534" t="s">
        <v>5237</v>
      </c>
    </row>
    <row r="535" spans="5:15" x14ac:dyDescent="0.25">
      <c r="E535">
        <v>545</v>
      </c>
      <c r="F535" t="s">
        <v>669</v>
      </c>
      <c r="G535" t="s">
        <v>1812</v>
      </c>
      <c r="H535" t="s">
        <v>1053</v>
      </c>
      <c r="I535">
        <v>1058</v>
      </c>
      <c r="K535">
        <v>10080410108343</v>
      </c>
      <c r="L535" t="s">
        <v>5754</v>
      </c>
      <c r="M535" t="s">
        <v>5237</v>
      </c>
      <c r="N535" t="s">
        <v>5237</v>
      </c>
      <c r="O535" t="s">
        <v>5237</v>
      </c>
    </row>
    <row r="536" spans="5:15" x14ac:dyDescent="0.25">
      <c r="E536">
        <v>546</v>
      </c>
      <c r="F536" t="s">
        <v>151</v>
      </c>
      <c r="G536" t="s">
        <v>1813</v>
      </c>
      <c r="H536" t="s">
        <v>1081</v>
      </c>
      <c r="I536">
        <v>1058</v>
      </c>
      <c r="K536">
        <v>10080410108491</v>
      </c>
      <c r="L536" t="s">
        <v>5755</v>
      </c>
      <c r="M536" t="s">
        <v>5237</v>
      </c>
      <c r="N536" t="s">
        <v>5237</v>
      </c>
      <c r="O536" t="s">
        <v>5237</v>
      </c>
    </row>
    <row r="537" spans="5:15" x14ac:dyDescent="0.25">
      <c r="E537">
        <v>547</v>
      </c>
      <c r="F537" t="s">
        <v>1814</v>
      </c>
      <c r="G537" t="s">
        <v>1815</v>
      </c>
      <c r="H537" t="s">
        <v>832</v>
      </c>
      <c r="I537">
        <v>1058</v>
      </c>
      <c r="K537">
        <v>10080410400216</v>
      </c>
      <c r="L537" t="s">
        <v>5756</v>
      </c>
      <c r="M537" t="s">
        <v>5237</v>
      </c>
      <c r="N537" t="s">
        <v>5237</v>
      </c>
      <c r="O537" t="s">
        <v>5237</v>
      </c>
    </row>
    <row r="538" spans="5:15" x14ac:dyDescent="0.25">
      <c r="E538">
        <v>548</v>
      </c>
      <c r="F538" t="s">
        <v>798</v>
      </c>
      <c r="G538" t="s">
        <v>1816</v>
      </c>
      <c r="H538" t="s">
        <v>859</v>
      </c>
      <c r="I538">
        <v>1058</v>
      </c>
      <c r="K538">
        <v>10080410404476</v>
      </c>
      <c r="L538" t="s">
        <v>5757</v>
      </c>
      <c r="M538" t="s">
        <v>5237</v>
      </c>
      <c r="N538" t="s">
        <v>5237</v>
      </c>
      <c r="O538" t="s">
        <v>5237</v>
      </c>
    </row>
    <row r="539" spans="5:15" x14ac:dyDescent="0.25">
      <c r="E539">
        <v>549</v>
      </c>
      <c r="F539" t="s">
        <v>1817</v>
      </c>
      <c r="G539" t="s">
        <v>1818</v>
      </c>
      <c r="H539" t="s">
        <v>832</v>
      </c>
      <c r="I539">
        <v>1058</v>
      </c>
      <c r="K539">
        <v>10080410408192</v>
      </c>
      <c r="L539" t="s">
        <v>5758</v>
      </c>
      <c r="M539" t="s">
        <v>5237</v>
      </c>
      <c r="N539" t="s">
        <v>5237</v>
      </c>
      <c r="O539" t="s">
        <v>5237</v>
      </c>
    </row>
    <row r="540" spans="5:15" x14ac:dyDescent="0.25">
      <c r="E540">
        <v>550</v>
      </c>
      <c r="F540" t="s">
        <v>1819</v>
      </c>
      <c r="G540" t="s">
        <v>1820</v>
      </c>
      <c r="H540" t="s">
        <v>838</v>
      </c>
      <c r="I540">
        <v>1058</v>
      </c>
      <c r="K540">
        <v>10080420107121</v>
      </c>
      <c r="L540" t="s">
        <v>5759</v>
      </c>
      <c r="M540" t="s">
        <v>5237</v>
      </c>
      <c r="N540" t="s">
        <v>5237</v>
      </c>
      <c r="O540" t="s">
        <v>5237</v>
      </c>
    </row>
    <row r="541" spans="5:15" x14ac:dyDescent="0.25">
      <c r="E541">
        <v>551</v>
      </c>
      <c r="F541" t="s">
        <v>53</v>
      </c>
      <c r="G541" t="s">
        <v>1821</v>
      </c>
      <c r="H541" t="s">
        <v>849</v>
      </c>
      <c r="I541">
        <v>1058</v>
      </c>
      <c r="K541">
        <v>10080430100040</v>
      </c>
      <c r="L541" t="s">
        <v>5760</v>
      </c>
      <c r="M541" t="s">
        <v>5237</v>
      </c>
      <c r="N541" t="s">
        <v>5237</v>
      </c>
      <c r="O541" t="s">
        <v>5237</v>
      </c>
    </row>
    <row r="542" spans="5:15" x14ac:dyDescent="0.25">
      <c r="E542">
        <v>552</v>
      </c>
      <c r="F542" t="s">
        <v>128</v>
      </c>
      <c r="G542" t="s">
        <v>1822</v>
      </c>
      <c r="H542" t="s">
        <v>832</v>
      </c>
      <c r="I542">
        <v>1058</v>
      </c>
      <c r="K542">
        <v>10080430100041</v>
      </c>
      <c r="L542" t="s">
        <v>5761</v>
      </c>
      <c r="M542" t="s">
        <v>5237</v>
      </c>
      <c r="N542" t="s">
        <v>5237</v>
      </c>
      <c r="O542" t="s">
        <v>5237</v>
      </c>
    </row>
    <row r="543" spans="5:15" x14ac:dyDescent="0.25">
      <c r="E543">
        <v>553</v>
      </c>
      <c r="F543" t="s">
        <v>1823</v>
      </c>
      <c r="G543" t="s">
        <v>1824</v>
      </c>
      <c r="H543" t="s">
        <v>832</v>
      </c>
      <c r="I543">
        <v>1058</v>
      </c>
      <c r="K543">
        <v>10080430100042</v>
      </c>
      <c r="L543" t="s">
        <v>5762</v>
      </c>
      <c r="M543" t="s">
        <v>5237</v>
      </c>
      <c r="N543" t="s">
        <v>5237</v>
      </c>
      <c r="O543" t="s">
        <v>5237</v>
      </c>
    </row>
    <row r="544" spans="5:15" x14ac:dyDescent="0.25">
      <c r="E544">
        <v>554</v>
      </c>
      <c r="F544" t="s">
        <v>1825</v>
      </c>
      <c r="G544" t="s">
        <v>1826</v>
      </c>
      <c r="H544" t="s">
        <v>849</v>
      </c>
      <c r="I544">
        <v>1058</v>
      </c>
      <c r="K544">
        <v>10080430104359</v>
      </c>
      <c r="L544" t="s">
        <v>5763</v>
      </c>
      <c r="M544" t="s">
        <v>5237</v>
      </c>
      <c r="N544" t="s">
        <v>5237</v>
      </c>
      <c r="O544" t="s">
        <v>5237</v>
      </c>
    </row>
    <row r="545" spans="5:15" x14ac:dyDescent="0.25">
      <c r="E545">
        <v>555</v>
      </c>
      <c r="F545" t="s">
        <v>1827</v>
      </c>
      <c r="G545" t="s">
        <v>1828</v>
      </c>
      <c r="H545" t="s">
        <v>832</v>
      </c>
      <c r="I545">
        <v>1058</v>
      </c>
      <c r="K545">
        <v>10090130100001</v>
      </c>
      <c r="L545" t="s">
        <v>5764</v>
      </c>
      <c r="M545" t="s">
        <v>5237</v>
      </c>
      <c r="N545" t="s">
        <v>5237</v>
      </c>
      <c r="O545" t="s">
        <v>5237</v>
      </c>
    </row>
    <row r="546" spans="5:15" x14ac:dyDescent="0.25">
      <c r="E546">
        <v>556</v>
      </c>
      <c r="F546" t="s">
        <v>1829</v>
      </c>
      <c r="G546" t="s">
        <v>1830</v>
      </c>
      <c r="H546" t="s">
        <v>1142</v>
      </c>
      <c r="I546">
        <v>1058</v>
      </c>
      <c r="K546">
        <v>10090130100158</v>
      </c>
      <c r="L546" t="s">
        <v>5765</v>
      </c>
      <c r="M546" t="s">
        <v>5237</v>
      </c>
      <c r="N546" t="s">
        <v>5237</v>
      </c>
      <c r="O546" t="s">
        <v>5237</v>
      </c>
    </row>
    <row r="547" spans="5:15" x14ac:dyDescent="0.25">
      <c r="E547">
        <v>557</v>
      </c>
      <c r="F547" t="s">
        <v>1831</v>
      </c>
      <c r="G547" t="s">
        <v>1832</v>
      </c>
      <c r="H547" t="s">
        <v>836</v>
      </c>
      <c r="I547">
        <v>1058</v>
      </c>
      <c r="K547">
        <v>10090130105908</v>
      </c>
      <c r="L547" t="s">
        <v>5766</v>
      </c>
      <c r="M547" t="s">
        <v>5237</v>
      </c>
      <c r="N547" t="s">
        <v>5237</v>
      </c>
      <c r="O547" t="s">
        <v>5237</v>
      </c>
    </row>
    <row r="548" spans="5:15" x14ac:dyDescent="0.25">
      <c r="E548">
        <v>558</v>
      </c>
      <c r="F548" t="s">
        <v>1833</v>
      </c>
      <c r="G548" t="s">
        <v>1834</v>
      </c>
      <c r="H548" t="s">
        <v>832</v>
      </c>
      <c r="I548">
        <v>1058</v>
      </c>
      <c r="K548">
        <v>10090130107966</v>
      </c>
      <c r="L548" t="s">
        <v>5767</v>
      </c>
      <c r="M548" t="s">
        <v>5237</v>
      </c>
      <c r="N548" t="s">
        <v>5237</v>
      </c>
      <c r="O548" t="s">
        <v>5237</v>
      </c>
    </row>
    <row r="549" spans="5:15" x14ac:dyDescent="0.25">
      <c r="E549">
        <v>559</v>
      </c>
      <c r="F549" t="s">
        <v>200</v>
      </c>
      <c r="G549" t="s">
        <v>1835</v>
      </c>
      <c r="H549" t="s">
        <v>832</v>
      </c>
      <c r="I549">
        <v>1058</v>
      </c>
      <c r="K549">
        <v>10090130108212</v>
      </c>
      <c r="L549" t="s">
        <v>5768</v>
      </c>
      <c r="M549" t="s">
        <v>5237</v>
      </c>
      <c r="N549" t="s">
        <v>5237</v>
      </c>
      <c r="O549" t="s">
        <v>5237</v>
      </c>
    </row>
    <row r="550" spans="5:15" x14ac:dyDescent="0.25">
      <c r="E550">
        <v>560</v>
      </c>
      <c r="F550" t="s">
        <v>1836</v>
      </c>
      <c r="G550" t="s">
        <v>1837</v>
      </c>
      <c r="H550" t="s">
        <v>832</v>
      </c>
      <c r="I550">
        <v>1058</v>
      </c>
      <c r="K550">
        <v>10090130108333</v>
      </c>
      <c r="L550" t="s">
        <v>5769</v>
      </c>
      <c r="M550" t="s">
        <v>5237</v>
      </c>
      <c r="N550" t="s">
        <v>5237</v>
      </c>
      <c r="O550" t="s">
        <v>5237</v>
      </c>
    </row>
    <row r="551" spans="5:15" x14ac:dyDescent="0.25">
      <c r="E551">
        <v>561</v>
      </c>
      <c r="F551" t="s">
        <v>1838</v>
      </c>
      <c r="G551" t="s">
        <v>1839</v>
      </c>
      <c r="H551" t="s">
        <v>854</v>
      </c>
      <c r="I551">
        <v>1058</v>
      </c>
      <c r="K551">
        <v>10090130108334</v>
      </c>
      <c r="L551" t="s">
        <v>5770</v>
      </c>
      <c r="M551" t="s">
        <v>5237</v>
      </c>
      <c r="N551" t="s">
        <v>5237</v>
      </c>
      <c r="O551" t="s">
        <v>5237</v>
      </c>
    </row>
    <row r="552" spans="5:15" x14ac:dyDescent="0.25">
      <c r="E552">
        <v>562</v>
      </c>
      <c r="F552" t="s">
        <v>1840</v>
      </c>
      <c r="G552" t="s">
        <v>1201</v>
      </c>
      <c r="H552" t="s">
        <v>832</v>
      </c>
      <c r="I552">
        <v>1058</v>
      </c>
      <c r="K552">
        <v>10090130108335</v>
      </c>
      <c r="L552" t="s">
        <v>5771</v>
      </c>
      <c r="M552" t="s">
        <v>5237</v>
      </c>
      <c r="N552" t="s">
        <v>5237</v>
      </c>
      <c r="O552" t="s">
        <v>5237</v>
      </c>
    </row>
    <row r="553" spans="5:15" x14ac:dyDescent="0.25">
      <c r="E553">
        <v>563</v>
      </c>
      <c r="F553" t="s">
        <v>1841</v>
      </c>
      <c r="G553" t="s">
        <v>1842</v>
      </c>
      <c r="H553" t="s">
        <v>832</v>
      </c>
      <c r="I553">
        <v>1058</v>
      </c>
      <c r="K553">
        <v>10090210104572</v>
      </c>
      <c r="L553" t="s">
        <v>5772</v>
      </c>
      <c r="M553" t="s">
        <v>5237</v>
      </c>
      <c r="N553" t="s">
        <v>5237</v>
      </c>
      <c r="O553" t="s">
        <v>5237</v>
      </c>
    </row>
    <row r="554" spans="5:15" x14ac:dyDescent="0.25">
      <c r="E554">
        <v>564</v>
      </c>
      <c r="F554" t="s">
        <v>1843</v>
      </c>
      <c r="G554" t="s">
        <v>1844</v>
      </c>
      <c r="H554" t="s">
        <v>832</v>
      </c>
      <c r="I554">
        <v>1058</v>
      </c>
      <c r="K554">
        <v>10090210108357</v>
      </c>
      <c r="L554" t="s">
        <v>5773</v>
      </c>
      <c r="M554" t="s">
        <v>5237</v>
      </c>
      <c r="N554" t="s">
        <v>5237</v>
      </c>
      <c r="O554" t="s">
        <v>5237</v>
      </c>
    </row>
    <row r="555" spans="5:15" x14ac:dyDescent="0.25">
      <c r="E555">
        <v>565</v>
      </c>
      <c r="F555" t="s">
        <v>1845</v>
      </c>
      <c r="G555" t="s">
        <v>1846</v>
      </c>
      <c r="H555" t="s">
        <v>832</v>
      </c>
      <c r="I555">
        <v>1058</v>
      </c>
      <c r="K555">
        <v>10090210400001</v>
      </c>
      <c r="L555" t="s">
        <v>5774</v>
      </c>
      <c r="M555" t="s">
        <v>5237</v>
      </c>
      <c r="N555" t="s">
        <v>5237</v>
      </c>
      <c r="O555" t="s">
        <v>5237</v>
      </c>
    </row>
    <row r="556" spans="5:15" x14ac:dyDescent="0.25">
      <c r="E556">
        <v>566</v>
      </c>
      <c r="F556" t="s">
        <v>1847</v>
      </c>
      <c r="G556" t="s">
        <v>1848</v>
      </c>
      <c r="H556" t="s">
        <v>870</v>
      </c>
      <c r="I556">
        <v>1058</v>
      </c>
      <c r="K556">
        <v>10090210400002</v>
      </c>
      <c r="L556" t="s">
        <v>5775</v>
      </c>
      <c r="M556" t="s">
        <v>5237</v>
      </c>
      <c r="N556" t="s">
        <v>5237</v>
      </c>
      <c r="O556" t="s">
        <v>5237</v>
      </c>
    </row>
    <row r="557" spans="5:15" x14ac:dyDescent="0.25">
      <c r="E557">
        <v>567</v>
      </c>
      <c r="F557" t="s">
        <v>1849</v>
      </c>
      <c r="G557" t="s">
        <v>1850</v>
      </c>
      <c r="H557" t="s">
        <v>849</v>
      </c>
      <c r="I557">
        <v>1058</v>
      </c>
      <c r="K557">
        <v>10090220400001</v>
      </c>
      <c r="L557" t="s">
        <v>5776</v>
      </c>
      <c r="M557" t="s">
        <v>5237</v>
      </c>
      <c r="N557" t="s">
        <v>5237</v>
      </c>
      <c r="O557" t="s">
        <v>5237</v>
      </c>
    </row>
    <row r="558" spans="5:15" x14ac:dyDescent="0.25">
      <c r="E558">
        <v>568</v>
      </c>
      <c r="F558" t="s">
        <v>1851</v>
      </c>
      <c r="G558" t="s">
        <v>1852</v>
      </c>
      <c r="H558" t="s">
        <v>832</v>
      </c>
      <c r="I558">
        <v>1058</v>
      </c>
      <c r="K558">
        <v>10090300107051</v>
      </c>
      <c r="L558" t="s">
        <v>5777</v>
      </c>
      <c r="M558" t="s">
        <v>5237</v>
      </c>
      <c r="N558" t="s">
        <v>5237</v>
      </c>
      <c r="O558" t="s">
        <v>5237</v>
      </c>
    </row>
    <row r="559" spans="5:15" x14ac:dyDescent="0.25">
      <c r="E559">
        <v>569</v>
      </c>
      <c r="F559" t="s">
        <v>1853</v>
      </c>
      <c r="G559" t="s">
        <v>1854</v>
      </c>
      <c r="H559" t="s">
        <v>870</v>
      </c>
      <c r="I559">
        <v>1058</v>
      </c>
      <c r="K559">
        <v>10090310107118</v>
      </c>
      <c r="L559" t="s">
        <v>5778</v>
      </c>
      <c r="M559" t="s">
        <v>5237</v>
      </c>
      <c r="N559" t="s">
        <v>5237</v>
      </c>
      <c r="O559" t="s">
        <v>5237</v>
      </c>
    </row>
    <row r="560" spans="5:15" x14ac:dyDescent="0.25">
      <c r="E560">
        <v>570</v>
      </c>
      <c r="F560" t="s">
        <v>1855</v>
      </c>
      <c r="G560" t="s">
        <v>1856</v>
      </c>
      <c r="H560" t="s">
        <v>854</v>
      </c>
      <c r="I560">
        <v>1058</v>
      </c>
      <c r="K560">
        <v>10090310107119</v>
      </c>
      <c r="L560" t="s">
        <v>5779</v>
      </c>
      <c r="M560" t="s">
        <v>5237</v>
      </c>
      <c r="N560" t="s">
        <v>5237</v>
      </c>
      <c r="O560" t="s">
        <v>5237</v>
      </c>
    </row>
    <row r="561" spans="5:15" x14ac:dyDescent="0.25">
      <c r="E561">
        <v>571</v>
      </c>
      <c r="F561" t="s">
        <v>1857</v>
      </c>
      <c r="G561" t="s">
        <v>1858</v>
      </c>
      <c r="H561" t="s">
        <v>854</v>
      </c>
      <c r="I561">
        <v>1058</v>
      </c>
      <c r="K561">
        <v>10090310107221</v>
      </c>
      <c r="L561" t="s">
        <v>5780</v>
      </c>
      <c r="M561" t="s">
        <v>5237</v>
      </c>
      <c r="N561" t="s">
        <v>5237</v>
      </c>
      <c r="O561" t="s">
        <v>5237</v>
      </c>
    </row>
    <row r="562" spans="5:15" x14ac:dyDescent="0.25">
      <c r="E562">
        <v>572</v>
      </c>
      <c r="F562" t="s">
        <v>1859</v>
      </c>
      <c r="G562" t="s">
        <v>1860</v>
      </c>
      <c r="H562" t="s">
        <v>838</v>
      </c>
      <c r="I562">
        <v>1058</v>
      </c>
      <c r="K562">
        <v>10090310107246</v>
      </c>
      <c r="L562" t="s">
        <v>5781</v>
      </c>
      <c r="M562" t="s">
        <v>5237</v>
      </c>
      <c r="N562" t="s">
        <v>5237</v>
      </c>
      <c r="O562" t="s">
        <v>5237</v>
      </c>
    </row>
    <row r="563" spans="5:15" x14ac:dyDescent="0.25">
      <c r="E563">
        <v>573</v>
      </c>
      <c r="F563" t="s">
        <v>1861</v>
      </c>
      <c r="G563" t="s">
        <v>1862</v>
      </c>
      <c r="H563" t="s">
        <v>832</v>
      </c>
      <c r="I563">
        <v>1058</v>
      </c>
      <c r="K563">
        <v>10090310108404</v>
      </c>
      <c r="L563" t="s">
        <v>5782</v>
      </c>
      <c r="M563" t="s">
        <v>5237</v>
      </c>
      <c r="N563" t="s">
        <v>5237</v>
      </c>
      <c r="O563" t="s">
        <v>5237</v>
      </c>
    </row>
    <row r="564" spans="5:15" x14ac:dyDescent="0.25">
      <c r="E564">
        <v>574</v>
      </c>
      <c r="F564" t="s">
        <v>1863</v>
      </c>
      <c r="G564" t="s">
        <v>1864</v>
      </c>
      <c r="H564" t="s">
        <v>832</v>
      </c>
      <c r="I564">
        <v>1058</v>
      </c>
      <c r="K564">
        <v>10090310407120</v>
      </c>
      <c r="L564" t="s">
        <v>5783</v>
      </c>
      <c r="M564" t="s">
        <v>5237</v>
      </c>
      <c r="N564" t="s">
        <v>5237</v>
      </c>
      <c r="O564" t="s">
        <v>5237</v>
      </c>
    </row>
    <row r="565" spans="5:15" x14ac:dyDescent="0.25">
      <c r="E565">
        <v>575</v>
      </c>
      <c r="F565" t="s">
        <v>1865</v>
      </c>
      <c r="G565" t="s">
        <v>1866</v>
      </c>
      <c r="H565" t="s">
        <v>854</v>
      </c>
      <c r="I565">
        <v>1058</v>
      </c>
      <c r="K565">
        <v>10090370100001</v>
      </c>
      <c r="L565" t="s">
        <v>5784</v>
      </c>
      <c r="M565" t="s">
        <v>5237</v>
      </c>
      <c r="N565" t="s">
        <v>5237</v>
      </c>
      <c r="O565" t="s">
        <v>5237</v>
      </c>
    </row>
    <row r="566" spans="5:15" x14ac:dyDescent="0.25">
      <c r="E566">
        <v>576</v>
      </c>
      <c r="F566" t="s">
        <v>1867</v>
      </c>
      <c r="G566" t="s">
        <v>1868</v>
      </c>
      <c r="H566" t="s">
        <v>870</v>
      </c>
      <c r="I566">
        <v>1058</v>
      </c>
      <c r="K566">
        <v>10090370100002</v>
      </c>
      <c r="L566" t="s">
        <v>5785</v>
      </c>
      <c r="M566" t="s">
        <v>5237</v>
      </c>
      <c r="N566" t="s">
        <v>5237</v>
      </c>
      <c r="O566" t="s">
        <v>5237</v>
      </c>
    </row>
    <row r="567" spans="5:15" x14ac:dyDescent="0.25">
      <c r="E567">
        <v>577</v>
      </c>
      <c r="F567" t="s">
        <v>1869</v>
      </c>
      <c r="G567" t="s">
        <v>1870</v>
      </c>
      <c r="H567" t="s">
        <v>854</v>
      </c>
      <c r="I567">
        <v>1058</v>
      </c>
      <c r="K567">
        <v>10090370100003</v>
      </c>
      <c r="L567" t="s">
        <v>5786</v>
      </c>
      <c r="M567" t="s">
        <v>5237</v>
      </c>
      <c r="N567" t="s">
        <v>5237</v>
      </c>
      <c r="O567" t="s">
        <v>5237</v>
      </c>
    </row>
    <row r="568" spans="5:15" x14ac:dyDescent="0.25">
      <c r="E568">
        <v>578</v>
      </c>
      <c r="F568" t="s">
        <v>133</v>
      </c>
      <c r="G568" t="s">
        <v>1871</v>
      </c>
      <c r="H568" t="s">
        <v>878</v>
      </c>
      <c r="I568">
        <v>1058</v>
      </c>
      <c r="K568">
        <v>10090370100004</v>
      </c>
      <c r="L568" t="s">
        <v>5787</v>
      </c>
      <c r="M568" t="s">
        <v>5237</v>
      </c>
      <c r="N568" t="s">
        <v>5237</v>
      </c>
      <c r="O568" t="s">
        <v>5237</v>
      </c>
    </row>
    <row r="569" spans="5:15" x14ac:dyDescent="0.25">
      <c r="E569">
        <v>579</v>
      </c>
      <c r="F569" t="s">
        <v>36</v>
      </c>
      <c r="G569" t="s">
        <v>1872</v>
      </c>
      <c r="H569" t="s">
        <v>1102</v>
      </c>
      <c r="I569">
        <v>1058</v>
      </c>
      <c r="K569">
        <v>10090370100005</v>
      </c>
      <c r="L569" t="s">
        <v>5788</v>
      </c>
      <c r="M569" t="s">
        <v>5237</v>
      </c>
      <c r="N569" t="s">
        <v>5237</v>
      </c>
      <c r="O569" t="s">
        <v>5237</v>
      </c>
    </row>
    <row r="570" spans="5:15" x14ac:dyDescent="0.25">
      <c r="E570">
        <v>580</v>
      </c>
      <c r="F570" t="s">
        <v>1873</v>
      </c>
      <c r="G570" t="s">
        <v>1874</v>
      </c>
      <c r="H570" t="s">
        <v>832</v>
      </c>
      <c r="I570">
        <v>1058</v>
      </c>
      <c r="K570">
        <v>10090370100163</v>
      </c>
      <c r="L570" t="s">
        <v>5789</v>
      </c>
      <c r="M570" t="s">
        <v>5237</v>
      </c>
      <c r="N570" t="s">
        <v>5237</v>
      </c>
      <c r="O570" t="s">
        <v>5237</v>
      </c>
    </row>
    <row r="571" spans="5:15" x14ac:dyDescent="0.25">
      <c r="E571">
        <v>581</v>
      </c>
      <c r="F571" t="s">
        <v>1875</v>
      </c>
      <c r="G571" t="s">
        <v>1876</v>
      </c>
      <c r="H571" t="s">
        <v>878</v>
      </c>
      <c r="I571">
        <v>1058</v>
      </c>
      <c r="K571">
        <v>10090370102705</v>
      </c>
      <c r="L571" t="s">
        <v>5790</v>
      </c>
      <c r="M571" t="s">
        <v>5237</v>
      </c>
      <c r="N571" t="s">
        <v>5237</v>
      </c>
      <c r="O571" t="s">
        <v>5237</v>
      </c>
    </row>
    <row r="572" spans="5:15" x14ac:dyDescent="0.25">
      <c r="E572">
        <v>582</v>
      </c>
      <c r="F572" t="s">
        <v>1877</v>
      </c>
      <c r="G572" t="s">
        <v>1878</v>
      </c>
      <c r="H572" t="s">
        <v>832</v>
      </c>
      <c r="I572">
        <v>1058</v>
      </c>
      <c r="K572">
        <v>10090370104079</v>
      </c>
      <c r="L572" t="s">
        <v>5791</v>
      </c>
      <c r="M572" t="s">
        <v>5237</v>
      </c>
      <c r="N572" t="s">
        <v>5237</v>
      </c>
      <c r="O572" t="s">
        <v>5237</v>
      </c>
    </row>
    <row r="573" spans="5:15" x14ac:dyDescent="0.25">
      <c r="E573">
        <v>583</v>
      </c>
      <c r="F573" t="s">
        <v>1879</v>
      </c>
      <c r="G573" t="s">
        <v>1880</v>
      </c>
      <c r="H573" t="s">
        <v>832</v>
      </c>
      <c r="I573">
        <v>1058</v>
      </c>
      <c r="K573">
        <v>10090370106041</v>
      </c>
      <c r="L573" t="s">
        <v>5792</v>
      </c>
      <c r="M573" t="s">
        <v>5237</v>
      </c>
      <c r="N573" t="s">
        <v>5237</v>
      </c>
      <c r="O573" t="s">
        <v>5237</v>
      </c>
    </row>
    <row r="574" spans="5:15" x14ac:dyDescent="0.25">
      <c r="E574">
        <v>584</v>
      </c>
      <c r="F574" t="s">
        <v>1881</v>
      </c>
      <c r="G574" t="s">
        <v>1882</v>
      </c>
      <c r="H574" t="s">
        <v>832</v>
      </c>
      <c r="I574">
        <v>1058</v>
      </c>
      <c r="K574">
        <v>10090370106045</v>
      </c>
      <c r="L574" t="s">
        <v>5793</v>
      </c>
      <c r="M574" t="s">
        <v>5237</v>
      </c>
      <c r="N574" t="s">
        <v>5237</v>
      </c>
      <c r="O574" t="s">
        <v>5237</v>
      </c>
    </row>
    <row r="575" spans="5:15" x14ac:dyDescent="0.25">
      <c r="E575">
        <v>585</v>
      </c>
      <c r="F575" t="s">
        <v>1883</v>
      </c>
      <c r="G575" t="s">
        <v>1884</v>
      </c>
      <c r="H575" t="s">
        <v>878</v>
      </c>
      <c r="I575">
        <v>1058</v>
      </c>
      <c r="K575">
        <v>10090370106325</v>
      </c>
      <c r="L575" t="s">
        <v>5794</v>
      </c>
      <c r="M575" t="s">
        <v>5237</v>
      </c>
      <c r="N575" t="s">
        <v>5237</v>
      </c>
      <c r="O575" t="s">
        <v>5237</v>
      </c>
    </row>
    <row r="576" spans="5:15" x14ac:dyDescent="0.25">
      <c r="E576">
        <v>586</v>
      </c>
      <c r="F576" t="s">
        <v>1885</v>
      </c>
      <c r="G576" t="s">
        <v>1886</v>
      </c>
      <c r="H576" t="s">
        <v>1142</v>
      </c>
      <c r="I576">
        <v>1058</v>
      </c>
      <c r="K576">
        <v>10090370106754</v>
      </c>
      <c r="L576" t="s">
        <v>5795</v>
      </c>
      <c r="M576" t="s">
        <v>5237</v>
      </c>
      <c r="N576" t="s">
        <v>5237</v>
      </c>
      <c r="O576" t="s">
        <v>5237</v>
      </c>
    </row>
    <row r="577" spans="5:15" x14ac:dyDescent="0.25">
      <c r="E577">
        <v>587</v>
      </c>
      <c r="F577" t="s">
        <v>1887</v>
      </c>
      <c r="G577" t="s">
        <v>1888</v>
      </c>
      <c r="H577" t="s">
        <v>854</v>
      </c>
      <c r="I577">
        <v>1058</v>
      </c>
      <c r="K577">
        <v>10090370107008</v>
      </c>
      <c r="L577" t="s">
        <v>5796</v>
      </c>
      <c r="M577" t="s">
        <v>5237</v>
      </c>
      <c r="N577" t="s">
        <v>5237</v>
      </c>
      <c r="O577" t="s">
        <v>5237</v>
      </c>
    </row>
    <row r="578" spans="5:15" x14ac:dyDescent="0.25">
      <c r="E578">
        <v>588</v>
      </c>
      <c r="F578" t="s">
        <v>1889</v>
      </c>
      <c r="G578" t="s">
        <v>1890</v>
      </c>
      <c r="H578" t="s">
        <v>893</v>
      </c>
      <c r="I578">
        <v>1058</v>
      </c>
      <c r="K578">
        <v>10090370107186</v>
      </c>
      <c r="L578" t="s">
        <v>5797</v>
      </c>
      <c r="M578" t="s">
        <v>5237</v>
      </c>
      <c r="N578" t="s">
        <v>5237</v>
      </c>
      <c r="O578" t="s">
        <v>5237</v>
      </c>
    </row>
    <row r="579" spans="5:15" x14ac:dyDescent="0.25">
      <c r="E579">
        <v>589</v>
      </c>
      <c r="F579" t="s">
        <v>1891</v>
      </c>
      <c r="G579" t="s">
        <v>1362</v>
      </c>
      <c r="H579" t="s">
        <v>832</v>
      </c>
      <c r="I579">
        <v>1058</v>
      </c>
      <c r="K579">
        <v>10090370107643</v>
      </c>
      <c r="L579" t="s">
        <v>5798</v>
      </c>
      <c r="M579" t="s">
        <v>5237</v>
      </c>
      <c r="N579" t="s">
        <v>5237</v>
      </c>
      <c r="O579" t="s">
        <v>5237</v>
      </c>
    </row>
    <row r="580" spans="5:15" x14ac:dyDescent="0.25">
      <c r="E580">
        <v>590</v>
      </c>
      <c r="F580" t="s">
        <v>1892</v>
      </c>
      <c r="G580" t="s">
        <v>1893</v>
      </c>
      <c r="H580" t="s">
        <v>859</v>
      </c>
      <c r="I580">
        <v>1058</v>
      </c>
      <c r="K580">
        <v>10090370107751</v>
      </c>
      <c r="L580" t="s">
        <v>5799</v>
      </c>
      <c r="M580" t="s">
        <v>5237</v>
      </c>
      <c r="N580" t="s">
        <v>5237</v>
      </c>
      <c r="O580" t="s">
        <v>5237</v>
      </c>
    </row>
    <row r="581" spans="5:15" x14ac:dyDescent="0.25">
      <c r="E581">
        <v>591</v>
      </c>
      <c r="F581" t="s">
        <v>1894</v>
      </c>
      <c r="G581" t="s">
        <v>1895</v>
      </c>
      <c r="H581" t="s">
        <v>832</v>
      </c>
      <c r="I581">
        <v>1058</v>
      </c>
      <c r="K581">
        <v>10090370107758</v>
      </c>
      <c r="L581" t="s">
        <v>5800</v>
      </c>
      <c r="M581" t="s">
        <v>5237</v>
      </c>
      <c r="N581" t="s">
        <v>5237</v>
      </c>
      <c r="O581" t="s">
        <v>5237</v>
      </c>
    </row>
    <row r="582" spans="5:15" x14ac:dyDescent="0.25">
      <c r="E582">
        <v>592</v>
      </c>
      <c r="F582" t="s">
        <v>1896</v>
      </c>
      <c r="G582" t="s">
        <v>1897</v>
      </c>
      <c r="H582" t="s">
        <v>832</v>
      </c>
      <c r="I582">
        <v>1058</v>
      </c>
      <c r="K582">
        <v>10090370107760</v>
      </c>
      <c r="L582" t="s">
        <v>5801</v>
      </c>
      <c r="M582" t="s">
        <v>5237</v>
      </c>
      <c r="N582" t="s">
        <v>5237</v>
      </c>
      <c r="O582" t="s">
        <v>5237</v>
      </c>
    </row>
    <row r="583" spans="5:15" x14ac:dyDescent="0.25">
      <c r="E583">
        <v>593</v>
      </c>
      <c r="F583" t="s">
        <v>43</v>
      </c>
      <c r="G583" t="s">
        <v>1898</v>
      </c>
      <c r="H583" t="s">
        <v>832</v>
      </c>
      <c r="I583">
        <v>1058</v>
      </c>
      <c r="K583">
        <v>10090370108023</v>
      </c>
      <c r="L583" t="s">
        <v>5802</v>
      </c>
      <c r="M583" t="s">
        <v>5237</v>
      </c>
      <c r="N583" t="s">
        <v>5237</v>
      </c>
      <c r="O583" t="s">
        <v>5237</v>
      </c>
    </row>
    <row r="584" spans="5:15" x14ac:dyDescent="0.25">
      <c r="E584">
        <v>594</v>
      </c>
      <c r="F584" t="s">
        <v>1899</v>
      </c>
      <c r="G584" t="s">
        <v>1900</v>
      </c>
      <c r="H584" t="s">
        <v>1053</v>
      </c>
      <c r="I584">
        <v>1058</v>
      </c>
      <c r="K584">
        <v>10090370108024</v>
      </c>
      <c r="L584" t="s">
        <v>5803</v>
      </c>
      <c r="M584" t="s">
        <v>5237</v>
      </c>
      <c r="N584" t="s">
        <v>5237</v>
      </c>
      <c r="O584" t="s">
        <v>5237</v>
      </c>
    </row>
    <row r="585" spans="5:15" x14ac:dyDescent="0.25">
      <c r="E585">
        <v>595</v>
      </c>
      <c r="F585" t="s">
        <v>492</v>
      </c>
      <c r="G585" t="s">
        <v>1901</v>
      </c>
      <c r="H585" t="s">
        <v>1142</v>
      </c>
      <c r="I585">
        <v>1058</v>
      </c>
      <c r="K585">
        <v>10090370108233</v>
      </c>
      <c r="L585" t="s">
        <v>5804</v>
      </c>
      <c r="M585" t="s">
        <v>5237</v>
      </c>
      <c r="N585" t="s">
        <v>5237</v>
      </c>
      <c r="O585" t="s">
        <v>5237</v>
      </c>
    </row>
    <row r="586" spans="5:15" x14ac:dyDescent="0.25">
      <c r="E586">
        <v>596</v>
      </c>
      <c r="F586" t="s">
        <v>1902</v>
      </c>
      <c r="G586" t="s">
        <v>1903</v>
      </c>
      <c r="H586" t="s">
        <v>893</v>
      </c>
      <c r="I586">
        <v>1058</v>
      </c>
      <c r="K586">
        <v>10090370108237</v>
      </c>
      <c r="L586" t="s">
        <v>5805</v>
      </c>
      <c r="M586" t="s">
        <v>5237</v>
      </c>
      <c r="N586" t="s">
        <v>5237</v>
      </c>
      <c r="O586" t="s">
        <v>5237</v>
      </c>
    </row>
    <row r="587" spans="5:15" x14ac:dyDescent="0.25">
      <c r="E587">
        <v>597</v>
      </c>
      <c r="F587" t="s">
        <v>1904</v>
      </c>
      <c r="G587" t="s">
        <v>1905</v>
      </c>
      <c r="H587" t="s">
        <v>1142</v>
      </c>
      <c r="I587">
        <v>1058</v>
      </c>
      <c r="K587">
        <v>10090370108512</v>
      </c>
      <c r="L587" t="s">
        <v>5806</v>
      </c>
      <c r="M587" t="s">
        <v>5237</v>
      </c>
      <c r="N587" t="s">
        <v>5237</v>
      </c>
      <c r="O587" t="s">
        <v>5237</v>
      </c>
    </row>
    <row r="588" spans="5:15" x14ac:dyDescent="0.25">
      <c r="E588">
        <v>598</v>
      </c>
      <c r="F588" t="s">
        <v>1906</v>
      </c>
      <c r="G588" t="s">
        <v>1907</v>
      </c>
      <c r="H588" t="s">
        <v>849</v>
      </c>
      <c r="I588">
        <v>1058</v>
      </c>
      <c r="K588">
        <v>10090370108549</v>
      </c>
      <c r="L588" t="s">
        <v>5807</v>
      </c>
      <c r="M588" t="s">
        <v>5237</v>
      </c>
      <c r="N588" t="s">
        <v>5237</v>
      </c>
      <c r="O588" t="s">
        <v>5237</v>
      </c>
    </row>
    <row r="589" spans="5:15" x14ac:dyDescent="0.25">
      <c r="E589">
        <v>599</v>
      </c>
      <c r="F589" t="s">
        <v>1908</v>
      </c>
      <c r="G589" t="s">
        <v>1909</v>
      </c>
      <c r="H589" t="s">
        <v>832</v>
      </c>
      <c r="I589">
        <v>1058</v>
      </c>
      <c r="K589">
        <v>10090370108553</v>
      </c>
      <c r="L589" t="s">
        <v>5808</v>
      </c>
      <c r="M589" t="s">
        <v>5237</v>
      </c>
      <c r="N589" t="s">
        <v>5237</v>
      </c>
      <c r="O589" t="s">
        <v>5237</v>
      </c>
    </row>
    <row r="590" spans="5:15" x14ac:dyDescent="0.25">
      <c r="E590">
        <v>600</v>
      </c>
      <c r="F590" t="s">
        <v>1910</v>
      </c>
      <c r="G590" t="s">
        <v>1911</v>
      </c>
      <c r="H590" t="s">
        <v>1081</v>
      </c>
      <c r="I590">
        <v>1058</v>
      </c>
      <c r="K590">
        <v>10090370108572</v>
      </c>
      <c r="L590" t="s">
        <v>5809</v>
      </c>
      <c r="M590" t="s">
        <v>5237</v>
      </c>
      <c r="N590" t="s">
        <v>5237</v>
      </c>
      <c r="O590" t="s">
        <v>5237</v>
      </c>
    </row>
    <row r="591" spans="5:15" x14ac:dyDescent="0.25">
      <c r="E591">
        <v>601</v>
      </c>
      <c r="F591" t="s">
        <v>1912</v>
      </c>
      <c r="G591" t="s">
        <v>1913</v>
      </c>
      <c r="H591" t="s">
        <v>832</v>
      </c>
      <c r="I591">
        <v>1058</v>
      </c>
      <c r="K591">
        <v>10090390107281</v>
      </c>
      <c r="L591" t="s">
        <v>5810</v>
      </c>
      <c r="M591" t="s">
        <v>5237</v>
      </c>
      <c r="N591" t="s">
        <v>5237</v>
      </c>
      <c r="O591" t="s">
        <v>5237</v>
      </c>
    </row>
    <row r="592" spans="5:15" x14ac:dyDescent="0.25">
      <c r="E592">
        <v>602</v>
      </c>
      <c r="F592" t="s">
        <v>1914</v>
      </c>
      <c r="G592" t="s">
        <v>1915</v>
      </c>
      <c r="H592" t="s">
        <v>832</v>
      </c>
      <c r="I592">
        <v>1058</v>
      </c>
      <c r="K592">
        <v>10090390108530</v>
      </c>
      <c r="L592" t="s">
        <v>5811</v>
      </c>
      <c r="M592" t="s">
        <v>5237</v>
      </c>
      <c r="N592" t="s">
        <v>5237</v>
      </c>
      <c r="O592" t="s">
        <v>5237</v>
      </c>
    </row>
    <row r="593" spans="5:15" x14ac:dyDescent="0.25">
      <c r="E593">
        <v>603</v>
      </c>
      <c r="F593" t="s">
        <v>485</v>
      </c>
      <c r="G593" t="s">
        <v>1916</v>
      </c>
      <c r="H593" t="s">
        <v>854</v>
      </c>
      <c r="I593">
        <v>1058</v>
      </c>
      <c r="K593">
        <v>10090390607217</v>
      </c>
      <c r="L593" t="s">
        <v>5812</v>
      </c>
      <c r="M593" t="s">
        <v>5237</v>
      </c>
      <c r="N593" t="s">
        <v>5237</v>
      </c>
      <c r="O593" t="s">
        <v>5237</v>
      </c>
    </row>
    <row r="594" spans="5:15" x14ac:dyDescent="0.25">
      <c r="E594">
        <v>604</v>
      </c>
      <c r="F594" t="s">
        <v>305</v>
      </c>
      <c r="G594" t="s">
        <v>1917</v>
      </c>
      <c r="H594" t="s">
        <v>849</v>
      </c>
      <c r="I594">
        <v>1058</v>
      </c>
      <c r="K594">
        <v>10100000001999</v>
      </c>
      <c r="L594" t="s">
        <v>5813</v>
      </c>
      <c r="M594" t="s">
        <v>5237</v>
      </c>
      <c r="N594" t="s">
        <v>5237</v>
      </c>
      <c r="O594" t="s">
        <v>5237</v>
      </c>
    </row>
    <row r="595" spans="5:15" x14ac:dyDescent="0.25">
      <c r="E595">
        <v>605</v>
      </c>
      <c r="F595" t="s">
        <v>1918</v>
      </c>
      <c r="G595" t="s">
        <v>1919</v>
      </c>
      <c r="H595" t="s">
        <v>836</v>
      </c>
      <c r="I595">
        <v>1058</v>
      </c>
      <c r="K595">
        <v>10100010007000</v>
      </c>
      <c r="L595" t="s">
        <v>5814</v>
      </c>
      <c r="M595" t="s">
        <v>5237</v>
      </c>
      <c r="N595" t="s">
        <v>5237</v>
      </c>
      <c r="O595" t="s">
        <v>5237</v>
      </c>
    </row>
    <row r="596" spans="5:15" x14ac:dyDescent="0.25">
      <c r="E596">
        <v>606</v>
      </c>
      <c r="F596" t="s">
        <v>1920</v>
      </c>
      <c r="G596" t="s">
        <v>1921</v>
      </c>
      <c r="H596" t="s">
        <v>878</v>
      </c>
      <c r="I596">
        <v>1058</v>
      </c>
      <c r="K596">
        <v>10100100001017</v>
      </c>
      <c r="L596" t="s">
        <v>5815</v>
      </c>
      <c r="M596" t="s">
        <v>5237</v>
      </c>
      <c r="N596" t="s">
        <v>5237</v>
      </c>
      <c r="O596" t="s">
        <v>5237</v>
      </c>
    </row>
    <row r="597" spans="5:15" x14ac:dyDescent="0.25">
      <c r="E597">
        <v>607</v>
      </c>
      <c r="F597" t="s">
        <v>1922</v>
      </c>
      <c r="G597" t="s">
        <v>1923</v>
      </c>
      <c r="H597" t="s">
        <v>854</v>
      </c>
      <c r="I597">
        <v>1058</v>
      </c>
      <c r="K597">
        <v>10100100002017</v>
      </c>
      <c r="L597" t="s">
        <v>5816</v>
      </c>
      <c r="M597" t="s">
        <v>5237</v>
      </c>
      <c r="N597" t="s">
        <v>5237</v>
      </c>
      <c r="O597" t="s">
        <v>5237</v>
      </c>
    </row>
    <row r="598" spans="5:15" x14ac:dyDescent="0.25">
      <c r="E598">
        <v>608</v>
      </c>
      <c r="F598" t="s">
        <v>1924</v>
      </c>
      <c r="G598" t="s">
        <v>1925</v>
      </c>
      <c r="H598" t="s">
        <v>1081</v>
      </c>
      <c r="I598">
        <v>1058</v>
      </c>
      <c r="K598">
        <v>10100100003030</v>
      </c>
      <c r="L598" t="s">
        <v>5817</v>
      </c>
      <c r="M598" t="s">
        <v>5237</v>
      </c>
      <c r="N598" t="s">
        <v>5237</v>
      </c>
      <c r="O598" t="s">
        <v>5237</v>
      </c>
    </row>
    <row r="599" spans="5:15" x14ac:dyDescent="0.25">
      <c r="E599">
        <v>609</v>
      </c>
      <c r="F599" t="s">
        <v>1926</v>
      </c>
      <c r="G599" t="s">
        <v>1927</v>
      </c>
      <c r="H599" t="s">
        <v>832</v>
      </c>
      <c r="I599">
        <v>1058</v>
      </c>
      <c r="K599">
        <v>10100100004017</v>
      </c>
      <c r="L599" t="s">
        <v>5818</v>
      </c>
      <c r="M599" t="s">
        <v>5237</v>
      </c>
      <c r="N599" t="s">
        <v>5237</v>
      </c>
      <c r="O599" t="s">
        <v>5237</v>
      </c>
    </row>
    <row r="600" spans="5:15" x14ac:dyDescent="0.25">
      <c r="E600">
        <v>610</v>
      </c>
      <c r="F600" t="s">
        <v>1928</v>
      </c>
      <c r="G600" t="s">
        <v>1929</v>
      </c>
      <c r="H600" t="s">
        <v>832</v>
      </c>
      <c r="I600">
        <v>1058</v>
      </c>
      <c r="K600">
        <v>10100100005017</v>
      </c>
      <c r="L600" t="s">
        <v>5819</v>
      </c>
      <c r="M600" t="s">
        <v>5237</v>
      </c>
      <c r="N600" t="s">
        <v>5237</v>
      </c>
      <c r="O600" t="s">
        <v>5237</v>
      </c>
    </row>
    <row r="601" spans="5:15" x14ac:dyDescent="0.25">
      <c r="E601">
        <v>611</v>
      </c>
      <c r="F601" t="s">
        <v>428</v>
      </c>
      <c r="G601" t="s">
        <v>1930</v>
      </c>
      <c r="H601" t="s">
        <v>854</v>
      </c>
      <c r="I601">
        <v>1058</v>
      </c>
      <c r="K601">
        <v>10100100006030</v>
      </c>
      <c r="L601" t="s">
        <v>5820</v>
      </c>
      <c r="M601" t="s">
        <v>5237</v>
      </c>
      <c r="N601" t="s">
        <v>5237</v>
      </c>
      <c r="O601" t="s">
        <v>5237</v>
      </c>
    </row>
    <row r="602" spans="5:15" x14ac:dyDescent="0.25">
      <c r="E602">
        <v>612</v>
      </c>
      <c r="F602" t="s">
        <v>1931</v>
      </c>
      <c r="G602" t="s">
        <v>1932</v>
      </c>
      <c r="H602" t="s">
        <v>832</v>
      </c>
      <c r="I602">
        <v>1058</v>
      </c>
      <c r="K602">
        <v>10100110001000</v>
      </c>
      <c r="L602" t="s">
        <v>5821</v>
      </c>
      <c r="M602" t="s">
        <v>5237</v>
      </c>
      <c r="N602" t="s">
        <v>5237</v>
      </c>
      <c r="O602" t="s">
        <v>5237</v>
      </c>
    </row>
    <row r="603" spans="5:15" x14ac:dyDescent="0.25">
      <c r="E603">
        <v>613</v>
      </c>
      <c r="F603" t="s">
        <v>1933</v>
      </c>
      <c r="G603" t="s">
        <v>1934</v>
      </c>
      <c r="H603" t="s">
        <v>836</v>
      </c>
      <c r="I603">
        <v>1058</v>
      </c>
      <c r="K603">
        <v>10100110001999</v>
      </c>
      <c r="L603" t="s">
        <v>5822</v>
      </c>
      <c r="M603" t="s">
        <v>5237</v>
      </c>
      <c r="N603" t="s">
        <v>5237</v>
      </c>
      <c r="O603" t="s">
        <v>5237</v>
      </c>
    </row>
    <row r="604" spans="5:15" x14ac:dyDescent="0.25">
      <c r="E604">
        <v>614</v>
      </c>
      <c r="F604" t="s">
        <v>1935</v>
      </c>
      <c r="G604" t="s">
        <v>1936</v>
      </c>
      <c r="H604" t="s">
        <v>832</v>
      </c>
      <c r="I604">
        <v>1058</v>
      </c>
      <c r="K604">
        <v>10100110002000</v>
      </c>
      <c r="L604" t="s">
        <v>5823</v>
      </c>
      <c r="M604" t="s">
        <v>5237</v>
      </c>
      <c r="N604" t="s">
        <v>5237</v>
      </c>
      <c r="O604" t="s">
        <v>5237</v>
      </c>
    </row>
    <row r="605" spans="5:15" x14ac:dyDescent="0.25">
      <c r="E605">
        <v>615</v>
      </c>
      <c r="F605" t="s">
        <v>1937</v>
      </c>
      <c r="G605" t="s">
        <v>1938</v>
      </c>
      <c r="H605" t="s">
        <v>832</v>
      </c>
      <c r="I605">
        <v>1058</v>
      </c>
      <c r="K605">
        <v>10100110002999</v>
      </c>
      <c r="L605" t="s">
        <v>5824</v>
      </c>
      <c r="M605" t="s">
        <v>5237</v>
      </c>
      <c r="N605" t="s">
        <v>5237</v>
      </c>
      <c r="O605" t="s">
        <v>5237</v>
      </c>
    </row>
    <row r="606" spans="5:15" x14ac:dyDescent="0.25">
      <c r="E606">
        <v>616</v>
      </c>
      <c r="F606" t="s">
        <v>1939</v>
      </c>
      <c r="G606" t="s">
        <v>1940</v>
      </c>
      <c r="H606" t="s">
        <v>1129</v>
      </c>
      <c r="I606">
        <v>1058</v>
      </c>
      <c r="K606">
        <v>10100110003000</v>
      </c>
      <c r="L606" t="s">
        <v>5825</v>
      </c>
      <c r="M606" t="s">
        <v>5237</v>
      </c>
      <c r="N606" t="s">
        <v>5237</v>
      </c>
      <c r="O606" t="s">
        <v>5237</v>
      </c>
    </row>
    <row r="607" spans="5:15" x14ac:dyDescent="0.25">
      <c r="E607">
        <v>617</v>
      </c>
      <c r="F607" t="s">
        <v>118</v>
      </c>
      <c r="G607" t="s">
        <v>1941</v>
      </c>
      <c r="H607" t="s">
        <v>854</v>
      </c>
      <c r="I607">
        <v>1058</v>
      </c>
      <c r="K607">
        <v>10100110003999</v>
      </c>
      <c r="L607" t="s">
        <v>5826</v>
      </c>
      <c r="M607" t="s">
        <v>5237</v>
      </c>
      <c r="N607" t="s">
        <v>5237</v>
      </c>
      <c r="O607" t="s">
        <v>5237</v>
      </c>
    </row>
    <row r="608" spans="5:15" x14ac:dyDescent="0.25">
      <c r="E608">
        <v>618</v>
      </c>
      <c r="F608" t="s">
        <v>1942</v>
      </c>
      <c r="G608" t="s">
        <v>1943</v>
      </c>
      <c r="H608" t="s">
        <v>878</v>
      </c>
      <c r="I608">
        <v>1058</v>
      </c>
      <c r="K608">
        <v>10100110004000</v>
      </c>
      <c r="L608" t="s">
        <v>5827</v>
      </c>
      <c r="M608" t="s">
        <v>5237</v>
      </c>
      <c r="N608" t="s">
        <v>5237</v>
      </c>
      <c r="O608" t="s">
        <v>5237</v>
      </c>
    </row>
    <row r="609" spans="5:15" x14ac:dyDescent="0.25">
      <c r="E609">
        <v>619</v>
      </c>
      <c r="F609" t="s">
        <v>1944</v>
      </c>
      <c r="G609" t="s">
        <v>1945</v>
      </c>
      <c r="H609" t="s">
        <v>832</v>
      </c>
      <c r="I609">
        <v>1058</v>
      </c>
      <c r="K609">
        <v>10100120001000</v>
      </c>
      <c r="L609" t="s">
        <v>5828</v>
      </c>
      <c r="M609" t="s">
        <v>5237</v>
      </c>
      <c r="N609" t="s">
        <v>5237</v>
      </c>
      <c r="O609" t="s">
        <v>5237</v>
      </c>
    </row>
    <row r="610" spans="5:15" x14ac:dyDescent="0.25">
      <c r="E610">
        <v>620</v>
      </c>
      <c r="F610" t="s">
        <v>1946</v>
      </c>
      <c r="G610" t="s">
        <v>1947</v>
      </c>
      <c r="H610" t="s">
        <v>854</v>
      </c>
      <c r="I610">
        <v>1058</v>
      </c>
      <c r="K610">
        <v>10100120002000</v>
      </c>
      <c r="L610" t="s">
        <v>5829</v>
      </c>
      <c r="M610" t="s">
        <v>5237</v>
      </c>
      <c r="N610" t="s">
        <v>5237</v>
      </c>
      <c r="O610" t="s">
        <v>5237</v>
      </c>
    </row>
    <row r="611" spans="5:15" x14ac:dyDescent="0.25">
      <c r="E611">
        <v>621</v>
      </c>
      <c r="F611" t="s">
        <v>1948</v>
      </c>
      <c r="G611" t="s">
        <v>1949</v>
      </c>
      <c r="H611" t="s">
        <v>854</v>
      </c>
      <c r="I611">
        <v>1058</v>
      </c>
      <c r="K611">
        <v>10100150001000</v>
      </c>
      <c r="L611" t="s">
        <v>5830</v>
      </c>
      <c r="M611" t="s">
        <v>5237</v>
      </c>
      <c r="N611" t="s">
        <v>5237</v>
      </c>
      <c r="O611" t="s">
        <v>5237</v>
      </c>
    </row>
    <row r="612" spans="5:15" x14ac:dyDescent="0.25">
      <c r="E612">
        <v>622</v>
      </c>
      <c r="F612" t="s">
        <v>674</v>
      </c>
      <c r="G612" t="s">
        <v>1950</v>
      </c>
      <c r="H612" t="s">
        <v>854</v>
      </c>
      <c r="I612">
        <v>1058</v>
      </c>
      <c r="K612">
        <v>10100150002000</v>
      </c>
      <c r="L612" t="s">
        <v>5831</v>
      </c>
      <c r="M612" t="s">
        <v>5237</v>
      </c>
      <c r="N612" t="s">
        <v>5237</v>
      </c>
      <c r="O612" t="s">
        <v>5237</v>
      </c>
    </row>
    <row r="613" spans="5:15" x14ac:dyDescent="0.25">
      <c r="E613">
        <v>623</v>
      </c>
      <c r="F613" t="s">
        <v>649</v>
      </c>
      <c r="G613" t="s">
        <v>1951</v>
      </c>
      <c r="H613" t="s">
        <v>832</v>
      </c>
      <c r="I613">
        <v>1058</v>
      </c>
      <c r="K613">
        <v>10100150003000</v>
      </c>
      <c r="L613" t="s">
        <v>5832</v>
      </c>
      <c r="M613" t="s">
        <v>5237</v>
      </c>
      <c r="N613" t="s">
        <v>5237</v>
      </c>
      <c r="O613" t="s">
        <v>5237</v>
      </c>
    </row>
    <row r="614" spans="5:15" x14ac:dyDescent="0.25">
      <c r="E614">
        <v>624</v>
      </c>
      <c r="F614" t="s">
        <v>1952</v>
      </c>
      <c r="G614" t="s">
        <v>1953</v>
      </c>
      <c r="H614" t="s">
        <v>870</v>
      </c>
      <c r="I614">
        <v>1058</v>
      </c>
      <c r="K614">
        <v>10110140001000</v>
      </c>
      <c r="L614" t="s">
        <v>5833</v>
      </c>
      <c r="M614" t="s">
        <v>5237</v>
      </c>
      <c r="N614" t="s">
        <v>5237</v>
      </c>
      <c r="O614" t="s">
        <v>5237</v>
      </c>
    </row>
    <row r="615" spans="5:15" x14ac:dyDescent="0.25">
      <c r="E615">
        <v>625</v>
      </c>
      <c r="F615" t="s">
        <v>1954</v>
      </c>
      <c r="G615" t="s">
        <v>1955</v>
      </c>
      <c r="H615" t="s">
        <v>832</v>
      </c>
      <c r="I615">
        <v>1058</v>
      </c>
      <c r="K615">
        <v>10110140002000</v>
      </c>
      <c r="L615" t="s">
        <v>5834</v>
      </c>
      <c r="M615" t="s">
        <v>5237</v>
      </c>
      <c r="N615" t="s">
        <v>5237</v>
      </c>
      <c r="O615" t="s">
        <v>5237</v>
      </c>
    </row>
    <row r="616" spans="5:15" x14ac:dyDescent="0.25">
      <c r="E616">
        <v>626</v>
      </c>
      <c r="F616" t="s">
        <v>1956</v>
      </c>
      <c r="G616" t="s">
        <v>1957</v>
      </c>
      <c r="H616" t="s">
        <v>870</v>
      </c>
      <c r="I616">
        <v>1058</v>
      </c>
      <c r="K616">
        <v>10110140003000</v>
      </c>
      <c r="L616" t="s">
        <v>5835</v>
      </c>
      <c r="M616" t="s">
        <v>5237</v>
      </c>
      <c r="N616" t="s">
        <v>5237</v>
      </c>
      <c r="O616" t="s">
        <v>5237</v>
      </c>
    </row>
    <row r="617" spans="5:15" x14ac:dyDescent="0.25">
      <c r="E617">
        <v>627</v>
      </c>
      <c r="F617" t="s">
        <v>1958</v>
      </c>
      <c r="G617" t="s">
        <v>1959</v>
      </c>
      <c r="H617" t="s">
        <v>832</v>
      </c>
      <c r="I617">
        <v>1058</v>
      </c>
      <c r="K617">
        <v>10110140004000</v>
      </c>
      <c r="L617" t="s">
        <v>5836</v>
      </c>
      <c r="M617" t="s">
        <v>5237</v>
      </c>
      <c r="N617" t="s">
        <v>5237</v>
      </c>
      <c r="O617" t="s">
        <v>5237</v>
      </c>
    </row>
    <row r="618" spans="5:15" x14ac:dyDescent="0.25">
      <c r="E618">
        <v>628</v>
      </c>
      <c r="F618" t="s">
        <v>733</v>
      </c>
      <c r="G618" t="s">
        <v>1960</v>
      </c>
      <c r="H618" t="s">
        <v>913</v>
      </c>
      <c r="I618">
        <v>230</v>
      </c>
      <c r="K618">
        <v>10110140005999</v>
      </c>
      <c r="L618" t="s">
        <v>5837</v>
      </c>
      <c r="M618" t="s">
        <v>5237</v>
      </c>
      <c r="N618" t="s">
        <v>5237</v>
      </c>
      <c r="O618" t="s">
        <v>5237</v>
      </c>
    </row>
    <row r="619" spans="5:15" x14ac:dyDescent="0.25">
      <c r="E619">
        <v>629</v>
      </c>
      <c r="F619" t="s">
        <v>1961</v>
      </c>
      <c r="G619" t="s">
        <v>1962</v>
      </c>
      <c r="H619" t="s">
        <v>1081</v>
      </c>
      <c r="I619">
        <v>1058</v>
      </c>
      <c r="K619">
        <v>10110140006999</v>
      </c>
      <c r="L619" t="s">
        <v>5838</v>
      </c>
      <c r="M619" t="s">
        <v>5237</v>
      </c>
      <c r="N619" t="s">
        <v>5237</v>
      </c>
      <c r="O619" t="s">
        <v>5237</v>
      </c>
    </row>
    <row r="620" spans="5:15" x14ac:dyDescent="0.25">
      <c r="E620">
        <v>630</v>
      </c>
      <c r="F620" t="s">
        <v>219</v>
      </c>
      <c r="G620" t="s">
        <v>1963</v>
      </c>
      <c r="H620" t="s">
        <v>832</v>
      </c>
      <c r="I620">
        <v>1058</v>
      </c>
      <c r="K620">
        <v>10110140007999</v>
      </c>
      <c r="L620" t="s">
        <v>5839</v>
      </c>
      <c r="M620" t="s">
        <v>5237</v>
      </c>
      <c r="N620" t="s">
        <v>5237</v>
      </c>
      <c r="O620" t="s">
        <v>5237</v>
      </c>
    </row>
    <row r="621" spans="5:15" x14ac:dyDescent="0.25">
      <c r="E621">
        <v>631</v>
      </c>
      <c r="F621" t="s">
        <v>1964</v>
      </c>
      <c r="G621" t="s">
        <v>1965</v>
      </c>
      <c r="H621" t="s">
        <v>870</v>
      </c>
      <c r="I621">
        <v>1058</v>
      </c>
      <c r="K621">
        <v>10110140008999</v>
      </c>
      <c r="L621" t="s">
        <v>5840</v>
      </c>
      <c r="M621" t="s">
        <v>5237</v>
      </c>
      <c r="N621" t="s">
        <v>5237</v>
      </c>
      <c r="O621" t="s">
        <v>5237</v>
      </c>
    </row>
    <row r="622" spans="5:15" x14ac:dyDescent="0.25">
      <c r="E622">
        <v>632</v>
      </c>
      <c r="F622" t="s">
        <v>1966</v>
      </c>
      <c r="G622" t="s">
        <v>1967</v>
      </c>
      <c r="H622" t="s">
        <v>832</v>
      </c>
      <c r="I622">
        <v>1058</v>
      </c>
      <c r="K622">
        <v>10110140009999</v>
      </c>
      <c r="L622" t="s">
        <v>5841</v>
      </c>
      <c r="M622" t="s">
        <v>5237</v>
      </c>
      <c r="N622" t="s">
        <v>5237</v>
      </c>
      <c r="O622" t="s">
        <v>5237</v>
      </c>
    </row>
    <row r="623" spans="5:15" x14ac:dyDescent="0.25">
      <c r="E623">
        <v>633</v>
      </c>
      <c r="F623" t="s">
        <v>1968</v>
      </c>
      <c r="G623" t="s">
        <v>1969</v>
      </c>
      <c r="H623" t="s">
        <v>854</v>
      </c>
      <c r="I623">
        <v>1058</v>
      </c>
      <c r="K623">
        <v>10110140010999</v>
      </c>
      <c r="L623" t="s">
        <v>5842</v>
      </c>
      <c r="M623" t="s">
        <v>5237</v>
      </c>
      <c r="N623" t="s">
        <v>5237</v>
      </c>
      <c r="O623" t="s">
        <v>5237</v>
      </c>
    </row>
    <row r="624" spans="5:15" x14ac:dyDescent="0.25">
      <c r="E624">
        <v>634</v>
      </c>
      <c r="F624" t="s">
        <v>1970</v>
      </c>
      <c r="G624" t="s">
        <v>1971</v>
      </c>
      <c r="H624" t="s">
        <v>838</v>
      </c>
      <c r="I624">
        <v>1058</v>
      </c>
      <c r="K624">
        <v>10110140011999</v>
      </c>
      <c r="L624" t="s">
        <v>5843</v>
      </c>
      <c r="M624" t="s">
        <v>5237</v>
      </c>
      <c r="N624" t="s">
        <v>5237</v>
      </c>
      <c r="O624" t="s">
        <v>5237</v>
      </c>
    </row>
    <row r="625" spans="5:15" x14ac:dyDescent="0.25">
      <c r="E625">
        <v>635</v>
      </c>
      <c r="F625" t="s">
        <v>1972</v>
      </c>
      <c r="G625" t="s">
        <v>1973</v>
      </c>
      <c r="H625" t="s">
        <v>832</v>
      </c>
      <c r="I625">
        <v>1058</v>
      </c>
      <c r="K625">
        <v>10110140012999</v>
      </c>
      <c r="L625" t="s">
        <v>5844</v>
      </c>
      <c r="M625" t="s">
        <v>5237</v>
      </c>
      <c r="N625" t="s">
        <v>5237</v>
      </c>
      <c r="O625" t="s">
        <v>5237</v>
      </c>
    </row>
    <row r="626" spans="5:15" x14ac:dyDescent="0.25">
      <c r="E626">
        <v>636</v>
      </c>
      <c r="F626" t="s">
        <v>735</v>
      </c>
      <c r="G626" t="s">
        <v>1974</v>
      </c>
      <c r="H626" t="s">
        <v>913</v>
      </c>
      <c r="I626">
        <v>6289</v>
      </c>
      <c r="K626">
        <v>10110140013999</v>
      </c>
      <c r="L626" t="s">
        <v>5845</v>
      </c>
      <c r="M626" t="s">
        <v>5237</v>
      </c>
      <c r="N626" t="s">
        <v>5237</v>
      </c>
      <c r="O626" t="s">
        <v>5237</v>
      </c>
    </row>
    <row r="627" spans="5:15" x14ac:dyDescent="0.25">
      <c r="E627">
        <v>637</v>
      </c>
      <c r="F627" t="s">
        <v>1975</v>
      </c>
      <c r="G627" t="s">
        <v>1976</v>
      </c>
      <c r="H627" t="s">
        <v>1338</v>
      </c>
      <c r="I627">
        <v>1058</v>
      </c>
      <c r="K627">
        <v>10120090001999</v>
      </c>
      <c r="L627" t="s">
        <v>5846</v>
      </c>
      <c r="M627" t="s">
        <v>5237</v>
      </c>
      <c r="N627" t="s">
        <v>5237</v>
      </c>
      <c r="O627" t="s">
        <v>5237</v>
      </c>
    </row>
    <row r="628" spans="5:15" x14ac:dyDescent="0.25">
      <c r="E628">
        <v>638</v>
      </c>
      <c r="F628" t="s">
        <v>1977</v>
      </c>
      <c r="G628" t="s">
        <v>1978</v>
      </c>
      <c r="H628" t="s">
        <v>1142</v>
      </c>
      <c r="I628">
        <v>1058</v>
      </c>
      <c r="K628">
        <v>10130000001999</v>
      </c>
      <c r="L628" t="s">
        <v>5847</v>
      </c>
      <c r="M628" t="s">
        <v>5237</v>
      </c>
      <c r="N628" t="s">
        <v>5237</v>
      </c>
      <c r="O628" t="s">
        <v>5237</v>
      </c>
    </row>
    <row r="629" spans="5:15" x14ac:dyDescent="0.25">
      <c r="E629">
        <v>639</v>
      </c>
      <c r="F629" t="s">
        <v>1979</v>
      </c>
      <c r="G629" t="s">
        <v>1980</v>
      </c>
      <c r="H629" t="s">
        <v>870</v>
      </c>
      <c r="I629">
        <v>1058</v>
      </c>
      <c r="K629">
        <v>10130000002999</v>
      </c>
      <c r="L629" t="s">
        <v>5848</v>
      </c>
      <c r="M629" t="s">
        <v>5237</v>
      </c>
      <c r="N629" t="s">
        <v>5237</v>
      </c>
      <c r="O629" t="s">
        <v>5237</v>
      </c>
    </row>
    <row r="630" spans="5:15" x14ac:dyDescent="0.25">
      <c r="E630">
        <v>640</v>
      </c>
      <c r="F630" t="s">
        <v>1981</v>
      </c>
      <c r="G630" t="s">
        <v>1982</v>
      </c>
      <c r="H630" t="s">
        <v>1142</v>
      </c>
      <c r="I630">
        <v>1058</v>
      </c>
      <c r="K630">
        <v>10130000003999</v>
      </c>
      <c r="L630" t="s">
        <v>5849</v>
      </c>
      <c r="M630" t="s">
        <v>5237</v>
      </c>
      <c r="N630" t="s">
        <v>5237</v>
      </c>
      <c r="O630" t="s">
        <v>5237</v>
      </c>
    </row>
    <row r="631" spans="5:15" x14ac:dyDescent="0.25">
      <c r="E631">
        <v>641</v>
      </c>
      <c r="F631" t="s">
        <v>1983</v>
      </c>
      <c r="G631" t="s">
        <v>1984</v>
      </c>
      <c r="H631" t="s">
        <v>854</v>
      </c>
      <c r="I631">
        <v>1058</v>
      </c>
      <c r="K631">
        <v>10130000004999</v>
      </c>
      <c r="L631" t="s">
        <v>5850</v>
      </c>
      <c r="M631" t="s">
        <v>5237</v>
      </c>
      <c r="N631" t="s">
        <v>5237</v>
      </c>
      <c r="O631" t="s">
        <v>5237</v>
      </c>
    </row>
    <row r="632" spans="5:15" x14ac:dyDescent="0.25">
      <c r="E632">
        <v>642</v>
      </c>
      <c r="F632" t="s">
        <v>1985</v>
      </c>
      <c r="G632" t="s">
        <v>1986</v>
      </c>
      <c r="H632" t="s">
        <v>913</v>
      </c>
      <c r="I632">
        <v>3832</v>
      </c>
      <c r="K632">
        <v>10130010001999</v>
      </c>
      <c r="L632" t="s">
        <v>5851</v>
      </c>
      <c r="M632" t="s">
        <v>5237</v>
      </c>
      <c r="N632" t="s">
        <v>5237</v>
      </c>
      <c r="O632" t="s">
        <v>5237</v>
      </c>
    </row>
    <row r="633" spans="5:15" x14ac:dyDescent="0.25">
      <c r="E633">
        <v>643</v>
      </c>
      <c r="F633" t="s">
        <v>809</v>
      </c>
      <c r="G633" t="s">
        <v>1987</v>
      </c>
      <c r="H633" t="s">
        <v>832</v>
      </c>
      <c r="I633">
        <v>1058</v>
      </c>
      <c r="K633">
        <v>10130010002999</v>
      </c>
      <c r="L633" t="s">
        <v>5852</v>
      </c>
      <c r="M633" t="s">
        <v>5237</v>
      </c>
      <c r="N633" t="s">
        <v>5237</v>
      </c>
      <c r="O633" t="s">
        <v>5237</v>
      </c>
    </row>
    <row r="634" spans="5:15" x14ac:dyDescent="0.25">
      <c r="E634">
        <v>644</v>
      </c>
      <c r="F634" t="s">
        <v>1988</v>
      </c>
      <c r="G634" t="s">
        <v>1989</v>
      </c>
      <c r="H634" t="s">
        <v>832</v>
      </c>
      <c r="I634">
        <v>1058</v>
      </c>
      <c r="K634">
        <v>10130010003999</v>
      </c>
      <c r="L634" t="s">
        <v>5853</v>
      </c>
      <c r="M634" t="s">
        <v>5237</v>
      </c>
      <c r="N634" t="s">
        <v>5237</v>
      </c>
      <c r="O634" t="s">
        <v>5237</v>
      </c>
    </row>
    <row r="635" spans="5:15" x14ac:dyDescent="0.25">
      <c r="E635">
        <v>645</v>
      </c>
      <c r="F635" t="s">
        <v>1990</v>
      </c>
      <c r="G635" t="s">
        <v>1991</v>
      </c>
      <c r="H635" t="s">
        <v>859</v>
      </c>
      <c r="I635">
        <v>1058</v>
      </c>
      <c r="K635">
        <v>10130010004999</v>
      </c>
      <c r="L635" t="s">
        <v>5854</v>
      </c>
      <c r="M635" t="s">
        <v>5237</v>
      </c>
      <c r="N635" t="s">
        <v>5237</v>
      </c>
      <c r="O635" t="s">
        <v>5237</v>
      </c>
    </row>
    <row r="636" spans="5:15" x14ac:dyDescent="0.25">
      <c r="E636">
        <v>646</v>
      </c>
      <c r="F636" t="s">
        <v>1992</v>
      </c>
      <c r="G636" t="s">
        <v>1993</v>
      </c>
      <c r="H636" t="s">
        <v>849</v>
      </c>
      <c r="I636">
        <v>1058</v>
      </c>
      <c r="K636">
        <v>10130010005999</v>
      </c>
      <c r="L636" t="s">
        <v>5855</v>
      </c>
      <c r="M636" t="s">
        <v>5237</v>
      </c>
      <c r="N636" t="s">
        <v>5237</v>
      </c>
      <c r="O636" t="s">
        <v>5237</v>
      </c>
    </row>
    <row r="637" spans="5:15" x14ac:dyDescent="0.25">
      <c r="E637">
        <v>647</v>
      </c>
      <c r="F637" t="s">
        <v>658</v>
      </c>
      <c r="G637" t="s">
        <v>1994</v>
      </c>
      <c r="H637" t="s">
        <v>854</v>
      </c>
      <c r="I637">
        <v>1058</v>
      </c>
      <c r="K637">
        <v>10130010006999</v>
      </c>
      <c r="L637" t="s">
        <v>5856</v>
      </c>
      <c r="M637" t="s">
        <v>5237</v>
      </c>
      <c r="N637" t="s">
        <v>5237</v>
      </c>
      <c r="O637" t="s">
        <v>5237</v>
      </c>
    </row>
    <row r="638" spans="5:15" x14ac:dyDescent="0.25">
      <c r="E638">
        <v>648</v>
      </c>
      <c r="F638" t="s">
        <v>1995</v>
      </c>
      <c r="G638" t="s">
        <v>1996</v>
      </c>
      <c r="H638" t="s">
        <v>832</v>
      </c>
      <c r="I638">
        <v>1058</v>
      </c>
      <c r="K638">
        <v>10130010007999</v>
      </c>
      <c r="L638" t="s">
        <v>5857</v>
      </c>
      <c r="M638" t="s">
        <v>5237</v>
      </c>
      <c r="N638" t="s">
        <v>5237</v>
      </c>
      <c r="O638" t="s">
        <v>5237</v>
      </c>
    </row>
    <row r="639" spans="5:15" x14ac:dyDescent="0.25">
      <c r="E639">
        <v>649</v>
      </c>
      <c r="F639" t="s">
        <v>42</v>
      </c>
      <c r="G639" t="s">
        <v>1997</v>
      </c>
      <c r="H639" t="s">
        <v>849</v>
      </c>
      <c r="I639">
        <v>1058</v>
      </c>
      <c r="K639">
        <v>10130030001999</v>
      </c>
      <c r="L639" t="s">
        <v>5858</v>
      </c>
      <c r="M639" t="s">
        <v>5237</v>
      </c>
      <c r="N639" t="s">
        <v>5237</v>
      </c>
      <c r="O639" t="s">
        <v>5237</v>
      </c>
    </row>
    <row r="640" spans="5:15" x14ac:dyDescent="0.25">
      <c r="E640">
        <v>650</v>
      </c>
      <c r="F640" t="s">
        <v>1998</v>
      </c>
      <c r="G640" t="s">
        <v>1999</v>
      </c>
      <c r="H640" t="s">
        <v>1373</v>
      </c>
      <c r="I640">
        <v>1058</v>
      </c>
      <c r="K640">
        <v>10130030002999</v>
      </c>
      <c r="L640" t="s">
        <v>5859</v>
      </c>
      <c r="M640" t="s">
        <v>5237</v>
      </c>
      <c r="N640" t="s">
        <v>5237</v>
      </c>
      <c r="O640" t="s">
        <v>5237</v>
      </c>
    </row>
    <row r="641" spans="5:15" x14ac:dyDescent="0.25">
      <c r="E641">
        <v>651</v>
      </c>
      <c r="F641" t="s">
        <v>2000</v>
      </c>
      <c r="G641" t="s">
        <v>2001</v>
      </c>
      <c r="H641" t="s">
        <v>849</v>
      </c>
      <c r="I641">
        <v>1058</v>
      </c>
      <c r="K641">
        <v>10130030003999</v>
      </c>
      <c r="L641" t="s">
        <v>5860</v>
      </c>
      <c r="M641" t="s">
        <v>5237</v>
      </c>
      <c r="N641" t="s">
        <v>5237</v>
      </c>
      <c r="O641" t="s">
        <v>5237</v>
      </c>
    </row>
    <row r="642" spans="5:15" x14ac:dyDescent="0.25">
      <c r="E642">
        <v>652</v>
      </c>
      <c r="F642" t="s">
        <v>2002</v>
      </c>
      <c r="G642" t="s">
        <v>2003</v>
      </c>
      <c r="H642" t="s">
        <v>849</v>
      </c>
      <c r="I642">
        <v>1058</v>
      </c>
      <c r="K642">
        <v>10130030004999</v>
      </c>
      <c r="L642" t="s">
        <v>5861</v>
      </c>
      <c r="M642" t="s">
        <v>5237</v>
      </c>
      <c r="N642" t="s">
        <v>5237</v>
      </c>
      <c r="O642" t="s">
        <v>5237</v>
      </c>
    </row>
    <row r="643" spans="5:15" x14ac:dyDescent="0.25">
      <c r="E643">
        <v>653</v>
      </c>
      <c r="F643" t="s">
        <v>34</v>
      </c>
      <c r="G643" t="s">
        <v>2004</v>
      </c>
      <c r="H643" t="s">
        <v>849</v>
      </c>
      <c r="I643">
        <v>1058</v>
      </c>
      <c r="K643">
        <v>10130030005999</v>
      </c>
      <c r="L643" t="s">
        <v>5862</v>
      </c>
      <c r="M643" t="s">
        <v>5237</v>
      </c>
      <c r="N643" t="s">
        <v>5237</v>
      </c>
      <c r="O643" t="s">
        <v>5237</v>
      </c>
    </row>
    <row r="644" spans="5:15" x14ac:dyDescent="0.25">
      <c r="E644">
        <v>654</v>
      </c>
      <c r="F644" t="s">
        <v>2005</v>
      </c>
      <c r="G644" t="s">
        <v>2006</v>
      </c>
      <c r="H644" t="s">
        <v>832</v>
      </c>
      <c r="I644">
        <v>1058</v>
      </c>
      <c r="K644">
        <v>10130030006999</v>
      </c>
      <c r="L644" t="s">
        <v>5863</v>
      </c>
      <c r="M644" t="s">
        <v>5237</v>
      </c>
      <c r="N644" t="s">
        <v>5237</v>
      </c>
      <c r="O644" t="s">
        <v>5237</v>
      </c>
    </row>
    <row r="645" spans="5:15" x14ac:dyDescent="0.25">
      <c r="E645">
        <v>655</v>
      </c>
      <c r="F645" t="s">
        <v>2007</v>
      </c>
      <c r="G645" t="s">
        <v>2008</v>
      </c>
      <c r="H645" t="s">
        <v>849</v>
      </c>
      <c r="I645">
        <v>1058</v>
      </c>
      <c r="K645">
        <v>10130030007999</v>
      </c>
      <c r="L645" t="s">
        <v>5864</v>
      </c>
      <c r="M645" t="s">
        <v>5237</v>
      </c>
      <c r="N645" t="s">
        <v>5237</v>
      </c>
      <c r="O645" t="s">
        <v>5237</v>
      </c>
    </row>
    <row r="646" spans="5:15" x14ac:dyDescent="0.25">
      <c r="E646">
        <v>656</v>
      </c>
      <c r="F646" t="s">
        <v>2009</v>
      </c>
      <c r="G646" t="s">
        <v>2010</v>
      </c>
      <c r="H646" t="s">
        <v>849</v>
      </c>
      <c r="I646">
        <v>1058</v>
      </c>
      <c r="K646">
        <v>10130030008999</v>
      </c>
      <c r="L646" t="s">
        <v>5865</v>
      </c>
      <c r="M646" t="s">
        <v>5237</v>
      </c>
      <c r="N646" t="s">
        <v>5237</v>
      </c>
      <c r="O646" t="s">
        <v>5237</v>
      </c>
    </row>
    <row r="647" spans="5:15" x14ac:dyDescent="0.25">
      <c r="E647">
        <v>657</v>
      </c>
      <c r="F647" t="s">
        <v>2011</v>
      </c>
      <c r="G647" t="s">
        <v>2012</v>
      </c>
      <c r="H647" t="s">
        <v>854</v>
      </c>
      <c r="I647">
        <v>1058</v>
      </c>
      <c r="K647">
        <v>10130030009999</v>
      </c>
      <c r="L647" t="s">
        <v>5866</v>
      </c>
      <c r="M647" t="s">
        <v>5237</v>
      </c>
      <c r="N647" t="s">
        <v>5237</v>
      </c>
      <c r="O647" t="s">
        <v>5237</v>
      </c>
    </row>
    <row r="648" spans="5:15" x14ac:dyDescent="0.25">
      <c r="E648">
        <v>658</v>
      </c>
      <c r="F648" t="s">
        <v>2013</v>
      </c>
      <c r="G648" t="s">
        <v>2014</v>
      </c>
      <c r="H648" t="s">
        <v>859</v>
      </c>
      <c r="I648">
        <v>1058</v>
      </c>
      <c r="K648">
        <v>10130030010999</v>
      </c>
      <c r="L648" t="s">
        <v>5867</v>
      </c>
      <c r="M648" t="s">
        <v>5237</v>
      </c>
      <c r="N648" t="s">
        <v>5237</v>
      </c>
      <c r="O648" t="s">
        <v>5237</v>
      </c>
    </row>
    <row r="649" spans="5:15" x14ac:dyDescent="0.25">
      <c r="E649">
        <v>659</v>
      </c>
      <c r="F649" t="s">
        <v>2015</v>
      </c>
      <c r="G649" t="s">
        <v>2016</v>
      </c>
      <c r="H649" t="s">
        <v>849</v>
      </c>
      <c r="I649">
        <v>1058</v>
      </c>
      <c r="K649">
        <v>10130030011999</v>
      </c>
      <c r="L649" t="s">
        <v>5868</v>
      </c>
      <c r="M649" t="s">
        <v>5237</v>
      </c>
      <c r="N649" t="s">
        <v>5237</v>
      </c>
      <c r="O649" t="s">
        <v>5237</v>
      </c>
    </row>
    <row r="650" spans="5:15" x14ac:dyDescent="0.25">
      <c r="E650">
        <v>660</v>
      </c>
      <c r="F650" t="s">
        <v>2017</v>
      </c>
      <c r="G650" t="s">
        <v>2018</v>
      </c>
      <c r="H650" t="s">
        <v>870</v>
      </c>
      <c r="I650">
        <v>1058</v>
      </c>
      <c r="K650">
        <v>10130040001999</v>
      </c>
      <c r="L650" t="s">
        <v>5869</v>
      </c>
      <c r="M650" t="s">
        <v>5237</v>
      </c>
      <c r="N650" t="s">
        <v>5237</v>
      </c>
      <c r="O650" t="s">
        <v>5237</v>
      </c>
    </row>
    <row r="651" spans="5:15" x14ac:dyDescent="0.25">
      <c r="E651">
        <v>661</v>
      </c>
      <c r="F651" t="s">
        <v>2019</v>
      </c>
      <c r="G651" t="s">
        <v>2020</v>
      </c>
      <c r="H651" t="s">
        <v>870</v>
      </c>
      <c r="I651">
        <v>1058</v>
      </c>
      <c r="K651">
        <v>10130040002999</v>
      </c>
      <c r="L651" t="s">
        <v>5870</v>
      </c>
      <c r="M651" t="s">
        <v>5237</v>
      </c>
      <c r="N651" t="s">
        <v>5237</v>
      </c>
      <c r="O651" t="s">
        <v>5237</v>
      </c>
    </row>
    <row r="652" spans="5:15" x14ac:dyDescent="0.25">
      <c r="E652">
        <v>662</v>
      </c>
      <c r="F652" t="s">
        <v>2021</v>
      </c>
      <c r="G652" t="s">
        <v>2022</v>
      </c>
      <c r="H652" t="s">
        <v>870</v>
      </c>
      <c r="I652">
        <v>1058</v>
      </c>
      <c r="K652">
        <v>10130050001999</v>
      </c>
      <c r="L652" t="s">
        <v>5871</v>
      </c>
      <c r="M652" t="s">
        <v>5237</v>
      </c>
      <c r="N652" t="s">
        <v>5237</v>
      </c>
      <c r="O652" t="s">
        <v>5237</v>
      </c>
    </row>
    <row r="653" spans="5:15" x14ac:dyDescent="0.25">
      <c r="E653">
        <v>663</v>
      </c>
      <c r="F653" t="s">
        <v>2023</v>
      </c>
      <c r="G653" t="s">
        <v>2024</v>
      </c>
      <c r="H653" t="s">
        <v>870</v>
      </c>
      <c r="I653">
        <v>1058</v>
      </c>
      <c r="K653">
        <v>10130050002040</v>
      </c>
      <c r="L653" t="s">
        <v>5872</v>
      </c>
      <c r="M653" t="s">
        <v>5237</v>
      </c>
      <c r="N653" t="s">
        <v>5237</v>
      </c>
      <c r="O653" t="s">
        <v>5237</v>
      </c>
    </row>
    <row r="654" spans="5:15" x14ac:dyDescent="0.25">
      <c r="E654">
        <v>664</v>
      </c>
      <c r="F654" t="s">
        <v>2025</v>
      </c>
      <c r="G654" t="s">
        <v>2026</v>
      </c>
      <c r="H654" t="s">
        <v>870</v>
      </c>
      <c r="I654">
        <v>1058</v>
      </c>
      <c r="K654">
        <v>10130050003090</v>
      </c>
      <c r="L654" t="s">
        <v>5873</v>
      </c>
      <c r="M654" t="s">
        <v>5237</v>
      </c>
      <c r="N654" t="s">
        <v>5237</v>
      </c>
      <c r="O654" t="s">
        <v>5237</v>
      </c>
    </row>
    <row r="655" spans="5:15" x14ac:dyDescent="0.25">
      <c r="E655">
        <v>665</v>
      </c>
      <c r="F655" t="s">
        <v>510</v>
      </c>
      <c r="G655" t="s">
        <v>2027</v>
      </c>
      <c r="H655" t="s">
        <v>832</v>
      </c>
      <c r="I655">
        <v>1058</v>
      </c>
      <c r="K655">
        <v>10130050004040</v>
      </c>
      <c r="L655" t="s">
        <v>5874</v>
      </c>
      <c r="M655" t="s">
        <v>5237</v>
      </c>
      <c r="N655" t="s">
        <v>5237</v>
      </c>
      <c r="O655" t="s">
        <v>5237</v>
      </c>
    </row>
    <row r="656" spans="5:15" x14ac:dyDescent="0.25">
      <c r="E656">
        <v>666</v>
      </c>
      <c r="F656" t="s">
        <v>2028</v>
      </c>
      <c r="G656" t="s">
        <v>2029</v>
      </c>
      <c r="H656" t="s">
        <v>1373</v>
      </c>
      <c r="I656">
        <v>1058</v>
      </c>
      <c r="K656">
        <v>10130050005040</v>
      </c>
      <c r="L656" t="s">
        <v>5875</v>
      </c>
      <c r="M656" t="s">
        <v>5237</v>
      </c>
      <c r="N656" t="s">
        <v>5237</v>
      </c>
      <c r="O656" t="s">
        <v>5237</v>
      </c>
    </row>
    <row r="657" spans="5:15" x14ac:dyDescent="0.25">
      <c r="E657">
        <v>667</v>
      </c>
      <c r="F657" t="s">
        <v>2030</v>
      </c>
      <c r="G657" t="s">
        <v>2031</v>
      </c>
      <c r="H657" t="s">
        <v>870</v>
      </c>
      <c r="I657">
        <v>1058</v>
      </c>
      <c r="K657">
        <v>10130050006040</v>
      </c>
      <c r="L657" t="s">
        <v>5876</v>
      </c>
      <c r="M657" t="s">
        <v>5237</v>
      </c>
      <c r="N657" t="s">
        <v>5237</v>
      </c>
      <c r="O657" t="s">
        <v>5237</v>
      </c>
    </row>
    <row r="658" spans="5:15" x14ac:dyDescent="0.25">
      <c r="E658">
        <v>668</v>
      </c>
      <c r="F658" t="s">
        <v>2032</v>
      </c>
      <c r="G658" t="s">
        <v>2033</v>
      </c>
      <c r="H658" t="s">
        <v>870</v>
      </c>
      <c r="I658">
        <v>1058</v>
      </c>
      <c r="K658">
        <v>10130050007040</v>
      </c>
      <c r="L658" t="s">
        <v>5877</v>
      </c>
      <c r="M658" t="s">
        <v>5237</v>
      </c>
      <c r="N658" t="s">
        <v>5237</v>
      </c>
      <c r="O658" t="s">
        <v>5237</v>
      </c>
    </row>
    <row r="659" spans="5:15" x14ac:dyDescent="0.25">
      <c r="E659">
        <v>669</v>
      </c>
      <c r="F659" t="s">
        <v>2034</v>
      </c>
      <c r="G659" t="s">
        <v>2035</v>
      </c>
      <c r="H659" t="s">
        <v>870</v>
      </c>
      <c r="I659">
        <v>1058</v>
      </c>
      <c r="K659">
        <v>10130050008040</v>
      </c>
      <c r="L659" t="s">
        <v>5878</v>
      </c>
      <c r="M659" t="s">
        <v>5237</v>
      </c>
      <c r="N659" t="s">
        <v>5237</v>
      </c>
      <c r="O659" t="s">
        <v>5237</v>
      </c>
    </row>
    <row r="660" spans="5:15" x14ac:dyDescent="0.25">
      <c r="E660">
        <v>670</v>
      </c>
      <c r="F660" t="s">
        <v>2036</v>
      </c>
      <c r="G660" t="s">
        <v>2037</v>
      </c>
      <c r="H660" t="s">
        <v>870</v>
      </c>
      <c r="I660">
        <v>1058</v>
      </c>
      <c r="K660">
        <v>10130050009040</v>
      </c>
      <c r="L660" t="s">
        <v>5879</v>
      </c>
      <c r="M660" t="s">
        <v>5237</v>
      </c>
      <c r="N660" t="s">
        <v>5237</v>
      </c>
      <c r="O660" t="s">
        <v>5237</v>
      </c>
    </row>
    <row r="661" spans="5:15" x14ac:dyDescent="0.25">
      <c r="E661">
        <v>671</v>
      </c>
      <c r="F661" t="s">
        <v>2038</v>
      </c>
      <c r="G661" t="s">
        <v>2039</v>
      </c>
      <c r="H661" t="s">
        <v>870</v>
      </c>
      <c r="I661">
        <v>1058</v>
      </c>
      <c r="K661">
        <v>10130050010999</v>
      </c>
      <c r="L661" t="s">
        <v>5880</v>
      </c>
      <c r="M661" t="s">
        <v>5237</v>
      </c>
      <c r="N661" t="s">
        <v>5237</v>
      </c>
      <c r="O661" t="s">
        <v>5237</v>
      </c>
    </row>
    <row r="662" spans="5:15" x14ac:dyDescent="0.25">
      <c r="E662">
        <v>672</v>
      </c>
      <c r="F662" t="s">
        <v>184</v>
      </c>
      <c r="G662" t="s">
        <v>2040</v>
      </c>
      <c r="H662" t="s">
        <v>870</v>
      </c>
      <c r="I662">
        <v>1058</v>
      </c>
      <c r="K662">
        <v>10130050011999</v>
      </c>
      <c r="L662" t="s">
        <v>5881</v>
      </c>
      <c r="M662" t="s">
        <v>5237</v>
      </c>
      <c r="N662" t="s">
        <v>5237</v>
      </c>
      <c r="O662" t="s">
        <v>5237</v>
      </c>
    </row>
    <row r="663" spans="5:15" x14ac:dyDescent="0.25">
      <c r="E663">
        <v>673</v>
      </c>
      <c r="F663" t="s">
        <v>2041</v>
      </c>
      <c r="G663" t="s">
        <v>2042</v>
      </c>
      <c r="H663" t="s">
        <v>870</v>
      </c>
      <c r="I663">
        <v>1058</v>
      </c>
      <c r="K663">
        <v>10130050012999</v>
      </c>
      <c r="L663" t="s">
        <v>5882</v>
      </c>
      <c r="M663" t="s">
        <v>5237</v>
      </c>
      <c r="N663" t="s">
        <v>5237</v>
      </c>
      <c r="O663" t="s">
        <v>5237</v>
      </c>
    </row>
    <row r="664" spans="5:15" x14ac:dyDescent="0.25">
      <c r="E664">
        <v>674</v>
      </c>
      <c r="F664" t="s">
        <v>2043</v>
      </c>
      <c r="G664" t="s">
        <v>2044</v>
      </c>
      <c r="H664" t="s">
        <v>870</v>
      </c>
      <c r="I664">
        <v>1058</v>
      </c>
      <c r="K664">
        <v>10130050013999</v>
      </c>
      <c r="L664" t="s">
        <v>5883</v>
      </c>
      <c r="M664" t="s">
        <v>5237</v>
      </c>
      <c r="N664" t="s">
        <v>5237</v>
      </c>
      <c r="O664" t="s">
        <v>5237</v>
      </c>
    </row>
    <row r="665" spans="5:15" x14ac:dyDescent="0.25">
      <c r="E665">
        <v>675</v>
      </c>
      <c r="F665" t="s">
        <v>2045</v>
      </c>
      <c r="G665" t="s">
        <v>2046</v>
      </c>
      <c r="H665" t="s">
        <v>870</v>
      </c>
      <c r="I665">
        <v>1058</v>
      </c>
      <c r="K665">
        <v>10130050014999</v>
      </c>
      <c r="L665" t="s">
        <v>5884</v>
      </c>
      <c r="M665" t="s">
        <v>5237</v>
      </c>
      <c r="N665" t="s">
        <v>5237</v>
      </c>
      <c r="O665" t="s">
        <v>5237</v>
      </c>
    </row>
    <row r="666" spans="5:15" x14ac:dyDescent="0.25">
      <c r="E666">
        <v>676</v>
      </c>
      <c r="F666" t="s">
        <v>2047</v>
      </c>
      <c r="G666" t="s">
        <v>2048</v>
      </c>
      <c r="H666" t="s">
        <v>870</v>
      </c>
      <c r="I666">
        <v>1058</v>
      </c>
      <c r="K666">
        <v>10130050015040</v>
      </c>
      <c r="L666" t="s">
        <v>5885</v>
      </c>
      <c r="M666" t="s">
        <v>5237</v>
      </c>
      <c r="N666" t="s">
        <v>5237</v>
      </c>
      <c r="O666" t="s">
        <v>5237</v>
      </c>
    </row>
    <row r="667" spans="5:15" x14ac:dyDescent="0.25">
      <c r="E667">
        <v>677</v>
      </c>
      <c r="F667" t="s">
        <v>2049</v>
      </c>
      <c r="G667" t="s">
        <v>2050</v>
      </c>
      <c r="H667" t="s">
        <v>870</v>
      </c>
      <c r="I667">
        <v>1058</v>
      </c>
      <c r="K667">
        <v>10130050016040</v>
      </c>
      <c r="L667" t="s">
        <v>5886</v>
      </c>
      <c r="M667" t="s">
        <v>5237</v>
      </c>
      <c r="N667" t="s">
        <v>5237</v>
      </c>
      <c r="O667" t="s">
        <v>5237</v>
      </c>
    </row>
    <row r="668" spans="5:15" x14ac:dyDescent="0.25">
      <c r="E668">
        <v>678</v>
      </c>
      <c r="F668" t="s">
        <v>2051</v>
      </c>
      <c r="G668" t="s">
        <v>2052</v>
      </c>
      <c r="H668" t="s">
        <v>870</v>
      </c>
      <c r="I668">
        <v>1058</v>
      </c>
      <c r="K668">
        <v>10130050017040</v>
      </c>
      <c r="L668" t="s">
        <v>5887</v>
      </c>
      <c r="M668" t="s">
        <v>5237</v>
      </c>
      <c r="N668" t="s">
        <v>5237</v>
      </c>
      <c r="O668" t="s">
        <v>5237</v>
      </c>
    </row>
    <row r="669" spans="5:15" x14ac:dyDescent="0.25">
      <c r="E669">
        <v>679</v>
      </c>
      <c r="F669" t="s">
        <v>2053</v>
      </c>
      <c r="G669" t="s">
        <v>2054</v>
      </c>
      <c r="H669" t="s">
        <v>870</v>
      </c>
      <c r="I669">
        <v>1058</v>
      </c>
      <c r="K669">
        <v>10130050018999</v>
      </c>
      <c r="L669" t="s">
        <v>5888</v>
      </c>
      <c r="M669" t="s">
        <v>5237</v>
      </c>
      <c r="N669" t="s">
        <v>5237</v>
      </c>
      <c r="O669" t="s">
        <v>5237</v>
      </c>
    </row>
    <row r="670" spans="5:15" x14ac:dyDescent="0.25">
      <c r="E670">
        <v>680</v>
      </c>
      <c r="F670" t="s">
        <v>2055</v>
      </c>
      <c r="G670" t="s">
        <v>2056</v>
      </c>
      <c r="H670" t="s">
        <v>870</v>
      </c>
      <c r="I670">
        <v>1058</v>
      </c>
      <c r="K670">
        <v>10130050019999</v>
      </c>
      <c r="L670" t="s">
        <v>5889</v>
      </c>
      <c r="M670" t="s">
        <v>5237</v>
      </c>
      <c r="N670" t="s">
        <v>5237</v>
      </c>
      <c r="O670" t="s">
        <v>5237</v>
      </c>
    </row>
    <row r="671" spans="5:15" x14ac:dyDescent="0.25">
      <c r="E671">
        <v>681</v>
      </c>
      <c r="F671" t="s">
        <v>2057</v>
      </c>
      <c r="G671" t="s">
        <v>2058</v>
      </c>
      <c r="H671" t="s">
        <v>870</v>
      </c>
      <c r="I671">
        <v>1058</v>
      </c>
      <c r="K671">
        <v>10130050020999</v>
      </c>
      <c r="L671" t="s">
        <v>5890</v>
      </c>
      <c r="M671" t="s">
        <v>5237</v>
      </c>
      <c r="N671" t="s">
        <v>5237</v>
      </c>
      <c r="O671" t="s">
        <v>5237</v>
      </c>
    </row>
    <row r="672" spans="5:15" x14ac:dyDescent="0.25">
      <c r="E672">
        <v>682</v>
      </c>
      <c r="F672" t="s">
        <v>2059</v>
      </c>
      <c r="G672" t="s">
        <v>2060</v>
      </c>
      <c r="H672" t="s">
        <v>870</v>
      </c>
      <c r="I672">
        <v>1058</v>
      </c>
      <c r="K672">
        <v>10130050021999</v>
      </c>
      <c r="L672" t="s">
        <v>5891</v>
      </c>
      <c r="M672" t="s">
        <v>5237</v>
      </c>
      <c r="N672" t="s">
        <v>5237</v>
      </c>
      <c r="O672" t="s">
        <v>5237</v>
      </c>
    </row>
    <row r="673" spans="5:15" x14ac:dyDescent="0.25">
      <c r="E673">
        <v>683</v>
      </c>
      <c r="F673" t="s">
        <v>2061</v>
      </c>
      <c r="G673" t="s">
        <v>2062</v>
      </c>
      <c r="H673" t="s">
        <v>870</v>
      </c>
      <c r="I673">
        <v>1058</v>
      </c>
      <c r="K673">
        <v>10130050022040</v>
      </c>
      <c r="L673" t="s">
        <v>5892</v>
      </c>
      <c r="M673" t="s">
        <v>5237</v>
      </c>
      <c r="N673" t="s">
        <v>5237</v>
      </c>
      <c r="O673" t="s">
        <v>5237</v>
      </c>
    </row>
    <row r="674" spans="5:15" x14ac:dyDescent="0.25">
      <c r="E674">
        <v>684</v>
      </c>
      <c r="F674" t="s">
        <v>2063</v>
      </c>
      <c r="G674" t="s">
        <v>2064</v>
      </c>
      <c r="H674" t="s">
        <v>870</v>
      </c>
      <c r="I674">
        <v>1058</v>
      </c>
      <c r="K674">
        <v>10130050023040</v>
      </c>
      <c r="L674" t="s">
        <v>5893</v>
      </c>
      <c r="M674" t="s">
        <v>5237</v>
      </c>
      <c r="N674" t="s">
        <v>5237</v>
      </c>
      <c r="O674" t="s">
        <v>5237</v>
      </c>
    </row>
    <row r="675" spans="5:15" x14ac:dyDescent="0.25">
      <c r="E675">
        <v>685</v>
      </c>
      <c r="F675" t="s">
        <v>2065</v>
      </c>
      <c r="G675" t="s">
        <v>2066</v>
      </c>
      <c r="H675" t="s">
        <v>870</v>
      </c>
      <c r="I675">
        <v>1058</v>
      </c>
      <c r="K675">
        <v>10130060001999</v>
      </c>
      <c r="L675" t="s">
        <v>5894</v>
      </c>
      <c r="M675" t="s">
        <v>5237</v>
      </c>
      <c r="N675" t="s">
        <v>5237</v>
      </c>
      <c r="O675" t="s">
        <v>5237</v>
      </c>
    </row>
    <row r="676" spans="5:15" x14ac:dyDescent="0.25">
      <c r="E676">
        <v>686</v>
      </c>
      <c r="F676" t="s">
        <v>2067</v>
      </c>
      <c r="G676" t="s">
        <v>2068</v>
      </c>
      <c r="H676" t="s">
        <v>870</v>
      </c>
      <c r="I676">
        <v>1058</v>
      </c>
      <c r="K676">
        <v>10130060002999</v>
      </c>
      <c r="L676" t="s">
        <v>5895</v>
      </c>
      <c r="M676" t="s">
        <v>5237</v>
      </c>
      <c r="N676" t="s">
        <v>5237</v>
      </c>
      <c r="O676" t="s">
        <v>5237</v>
      </c>
    </row>
    <row r="677" spans="5:15" x14ac:dyDescent="0.25">
      <c r="E677">
        <v>687</v>
      </c>
      <c r="F677" t="s">
        <v>129</v>
      </c>
      <c r="G677" t="s">
        <v>2069</v>
      </c>
      <c r="H677" t="s">
        <v>870</v>
      </c>
      <c r="I677">
        <v>1058</v>
      </c>
      <c r="K677">
        <v>10130070001999</v>
      </c>
      <c r="L677" t="s">
        <v>5896</v>
      </c>
      <c r="M677" t="s">
        <v>5237</v>
      </c>
      <c r="N677" t="s">
        <v>5237</v>
      </c>
      <c r="O677" t="s">
        <v>5237</v>
      </c>
    </row>
    <row r="678" spans="5:15" x14ac:dyDescent="0.25">
      <c r="E678">
        <v>688</v>
      </c>
      <c r="F678" t="s">
        <v>2070</v>
      </c>
      <c r="G678" t="s">
        <v>2071</v>
      </c>
      <c r="H678" t="s">
        <v>870</v>
      </c>
      <c r="I678">
        <v>1058</v>
      </c>
      <c r="K678">
        <v>10130070002999</v>
      </c>
      <c r="L678" t="s">
        <v>5897</v>
      </c>
      <c r="M678" t="s">
        <v>5237</v>
      </c>
      <c r="N678" t="s">
        <v>5237</v>
      </c>
      <c r="O678" t="s">
        <v>5237</v>
      </c>
    </row>
    <row r="679" spans="5:15" x14ac:dyDescent="0.25">
      <c r="E679">
        <v>689</v>
      </c>
      <c r="F679" t="s">
        <v>2072</v>
      </c>
      <c r="G679" t="s">
        <v>2073</v>
      </c>
      <c r="H679" t="s">
        <v>870</v>
      </c>
      <c r="I679">
        <v>1058</v>
      </c>
      <c r="K679">
        <v>10130070003999</v>
      </c>
      <c r="L679" t="s">
        <v>5898</v>
      </c>
      <c r="M679" t="s">
        <v>5237</v>
      </c>
      <c r="N679" t="s">
        <v>5237</v>
      </c>
      <c r="O679" t="s">
        <v>5237</v>
      </c>
    </row>
    <row r="680" spans="5:15" x14ac:dyDescent="0.25">
      <c r="E680">
        <v>690</v>
      </c>
      <c r="F680" t="s">
        <v>2074</v>
      </c>
      <c r="G680" t="s">
        <v>2075</v>
      </c>
      <c r="H680" t="s">
        <v>832</v>
      </c>
      <c r="I680">
        <v>1058</v>
      </c>
      <c r="K680">
        <v>10130070004999</v>
      </c>
      <c r="L680" t="s">
        <v>5899</v>
      </c>
      <c r="M680" t="s">
        <v>5237</v>
      </c>
      <c r="N680" t="s">
        <v>5237</v>
      </c>
      <c r="O680" t="s">
        <v>5237</v>
      </c>
    </row>
    <row r="681" spans="5:15" x14ac:dyDescent="0.25">
      <c r="E681">
        <v>691</v>
      </c>
      <c r="F681" t="s">
        <v>2076</v>
      </c>
      <c r="G681" t="s">
        <v>2077</v>
      </c>
      <c r="H681" t="s">
        <v>832</v>
      </c>
      <c r="I681">
        <v>1058</v>
      </c>
      <c r="K681">
        <v>10130070005999</v>
      </c>
      <c r="L681" t="s">
        <v>5900</v>
      </c>
      <c r="M681" t="s">
        <v>5237</v>
      </c>
      <c r="N681" t="s">
        <v>5237</v>
      </c>
      <c r="O681" t="s">
        <v>5237</v>
      </c>
    </row>
    <row r="682" spans="5:15" x14ac:dyDescent="0.25">
      <c r="E682">
        <v>692</v>
      </c>
      <c r="F682" t="s">
        <v>2078</v>
      </c>
      <c r="G682" t="s">
        <v>2079</v>
      </c>
      <c r="H682" t="s">
        <v>2080</v>
      </c>
      <c r="I682">
        <v>1058</v>
      </c>
      <c r="K682">
        <v>10130070006999</v>
      </c>
      <c r="L682" t="s">
        <v>5901</v>
      </c>
      <c r="M682" t="s">
        <v>5237</v>
      </c>
      <c r="N682" t="s">
        <v>5237</v>
      </c>
      <c r="O682" t="s">
        <v>5237</v>
      </c>
    </row>
    <row r="683" spans="5:15" x14ac:dyDescent="0.25">
      <c r="E683">
        <v>693</v>
      </c>
      <c r="F683" t="s">
        <v>2081</v>
      </c>
      <c r="G683" t="s">
        <v>2082</v>
      </c>
      <c r="H683" t="s">
        <v>870</v>
      </c>
      <c r="I683">
        <v>1058</v>
      </c>
      <c r="K683">
        <v>10130070007999</v>
      </c>
      <c r="L683" t="s">
        <v>5902</v>
      </c>
      <c r="M683" t="s">
        <v>5237</v>
      </c>
      <c r="N683" t="s">
        <v>5237</v>
      </c>
      <c r="O683" t="s">
        <v>5237</v>
      </c>
    </row>
    <row r="684" spans="5:15" x14ac:dyDescent="0.25">
      <c r="E684">
        <v>694</v>
      </c>
      <c r="F684" t="s">
        <v>2083</v>
      </c>
      <c r="G684" t="s">
        <v>1947</v>
      </c>
      <c r="H684" t="s">
        <v>849</v>
      </c>
      <c r="I684">
        <v>1058</v>
      </c>
      <c r="K684">
        <v>10130070008999</v>
      </c>
      <c r="L684" t="s">
        <v>5903</v>
      </c>
      <c r="M684" t="s">
        <v>5237</v>
      </c>
      <c r="N684" t="s">
        <v>5237</v>
      </c>
      <c r="O684" t="s">
        <v>5237</v>
      </c>
    </row>
    <row r="685" spans="5:15" x14ac:dyDescent="0.25">
      <c r="E685">
        <v>695</v>
      </c>
      <c r="F685" t="s">
        <v>2084</v>
      </c>
      <c r="G685" t="s">
        <v>2085</v>
      </c>
      <c r="H685" t="s">
        <v>832</v>
      </c>
      <c r="I685">
        <v>1058</v>
      </c>
      <c r="K685">
        <v>10130070009999</v>
      </c>
      <c r="L685" t="s">
        <v>5904</v>
      </c>
      <c r="M685" t="s">
        <v>5237</v>
      </c>
      <c r="N685" t="s">
        <v>5237</v>
      </c>
      <c r="O685" t="s">
        <v>5237</v>
      </c>
    </row>
    <row r="686" spans="5:15" x14ac:dyDescent="0.25">
      <c r="E686">
        <v>696</v>
      </c>
      <c r="F686" t="s">
        <v>2086</v>
      </c>
      <c r="G686" t="s">
        <v>2087</v>
      </c>
      <c r="H686" t="s">
        <v>832</v>
      </c>
      <c r="I686">
        <v>1058</v>
      </c>
      <c r="K686">
        <v>10130070010999</v>
      </c>
      <c r="L686" t="s">
        <v>5905</v>
      </c>
      <c r="M686" t="s">
        <v>5237</v>
      </c>
      <c r="N686" t="s">
        <v>5237</v>
      </c>
      <c r="O686" t="s">
        <v>5237</v>
      </c>
    </row>
    <row r="687" spans="5:15" x14ac:dyDescent="0.25">
      <c r="E687">
        <v>697</v>
      </c>
      <c r="F687" t="s">
        <v>2088</v>
      </c>
      <c r="G687" t="s">
        <v>2089</v>
      </c>
      <c r="H687" t="s">
        <v>832</v>
      </c>
      <c r="I687">
        <v>1058</v>
      </c>
      <c r="K687">
        <v>10130070011999</v>
      </c>
      <c r="L687" t="s">
        <v>5906</v>
      </c>
      <c r="M687" t="s">
        <v>5237</v>
      </c>
      <c r="N687" t="s">
        <v>5237</v>
      </c>
      <c r="O687" t="s">
        <v>5237</v>
      </c>
    </row>
    <row r="688" spans="5:15" x14ac:dyDescent="0.25">
      <c r="E688">
        <v>698</v>
      </c>
      <c r="F688" t="s">
        <v>2090</v>
      </c>
      <c r="G688" t="s">
        <v>2091</v>
      </c>
      <c r="H688" t="s">
        <v>878</v>
      </c>
      <c r="I688">
        <v>1058</v>
      </c>
      <c r="K688">
        <v>10130070012999</v>
      </c>
      <c r="L688" t="s">
        <v>5907</v>
      </c>
      <c r="M688" t="s">
        <v>5237</v>
      </c>
      <c r="N688" t="s">
        <v>5237</v>
      </c>
      <c r="O688" t="s">
        <v>5237</v>
      </c>
    </row>
    <row r="689" spans="5:15" x14ac:dyDescent="0.25">
      <c r="E689">
        <v>699</v>
      </c>
      <c r="F689" t="s">
        <v>2092</v>
      </c>
      <c r="G689" t="s">
        <v>2093</v>
      </c>
      <c r="H689" t="s">
        <v>832</v>
      </c>
      <c r="I689">
        <v>1058</v>
      </c>
      <c r="K689">
        <v>10130070013999</v>
      </c>
      <c r="L689" t="s">
        <v>5908</v>
      </c>
      <c r="M689" t="s">
        <v>5237</v>
      </c>
      <c r="N689" t="s">
        <v>5237</v>
      </c>
      <c r="O689" t="s">
        <v>5237</v>
      </c>
    </row>
    <row r="690" spans="5:15" x14ac:dyDescent="0.25">
      <c r="E690">
        <v>700</v>
      </c>
      <c r="F690" t="s">
        <v>2094</v>
      </c>
      <c r="G690" t="s">
        <v>2095</v>
      </c>
      <c r="H690" t="s">
        <v>870</v>
      </c>
      <c r="I690">
        <v>1058</v>
      </c>
      <c r="K690">
        <v>10130070014999</v>
      </c>
      <c r="L690" t="s">
        <v>5909</v>
      </c>
      <c r="M690" t="s">
        <v>5237</v>
      </c>
      <c r="N690" t="s">
        <v>5237</v>
      </c>
      <c r="O690" t="s">
        <v>5237</v>
      </c>
    </row>
    <row r="691" spans="5:15" x14ac:dyDescent="0.25">
      <c r="E691">
        <v>701</v>
      </c>
      <c r="F691" t="s">
        <v>2096</v>
      </c>
      <c r="G691" t="s">
        <v>2097</v>
      </c>
      <c r="H691" t="s">
        <v>870</v>
      </c>
      <c r="I691">
        <v>1058</v>
      </c>
      <c r="K691">
        <v>10130070015999</v>
      </c>
      <c r="L691" t="s">
        <v>5910</v>
      </c>
      <c r="M691" t="s">
        <v>5237</v>
      </c>
      <c r="N691" t="s">
        <v>5237</v>
      </c>
      <c r="O691" t="s">
        <v>5237</v>
      </c>
    </row>
    <row r="692" spans="5:15" x14ac:dyDescent="0.25">
      <c r="E692">
        <v>702</v>
      </c>
      <c r="F692" t="s">
        <v>2098</v>
      </c>
      <c r="G692" t="s">
        <v>2099</v>
      </c>
      <c r="H692" t="s">
        <v>870</v>
      </c>
      <c r="I692">
        <v>1058</v>
      </c>
      <c r="K692">
        <v>10130070016999</v>
      </c>
      <c r="L692" t="s">
        <v>5911</v>
      </c>
      <c r="M692" t="s">
        <v>5237</v>
      </c>
      <c r="N692" t="s">
        <v>5237</v>
      </c>
      <c r="O692" t="s">
        <v>5237</v>
      </c>
    </row>
    <row r="693" spans="5:15" x14ac:dyDescent="0.25">
      <c r="E693">
        <v>703</v>
      </c>
      <c r="F693" t="s">
        <v>2100</v>
      </c>
      <c r="G693" t="s">
        <v>2101</v>
      </c>
      <c r="H693" t="s">
        <v>832</v>
      </c>
      <c r="I693">
        <v>1058</v>
      </c>
      <c r="K693">
        <v>10130070017999</v>
      </c>
      <c r="L693" t="s">
        <v>5912</v>
      </c>
      <c r="M693" t="s">
        <v>5237</v>
      </c>
      <c r="N693" t="s">
        <v>5237</v>
      </c>
      <c r="O693" t="s">
        <v>5237</v>
      </c>
    </row>
    <row r="694" spans="5:15" x14ac:dyDescent="0.25">
      <c r="E694">
        <v>704</v>
      </c>
      <c r="F694" t="s">
        <v>2102</v>
      </c>
      <c r="G694" t="s">
        <v>2103</v>
      </c>
      <c r="H694" t="s">
        <v>870</v>
      </c>
      <c r="I694">
        <v>1058</v>
      </c>
      <c r="K694">
        <v>10130070018999</v>
      </c>
      <c r="L694" t="s">
        <v>5913</v>
      </c>
      <c r="M694" t="s">
        <v>5237</v>
      </c>
      <c r="N694" t="s">
        <v>5237</v>
      </c>
      <c r="O694" t="s">
        <v>5237</v>
      </c>
    </row>
    <row r="695" spans="5:15" x14ac:dyDescent="0.25">
      <c r="E695">
        <v>705</v>
      </c>
      <c r="F695" t="s">
        <v>2104</v>
      </c>
      <c r="G695" t="s">
        <v>2105</v>
      </c>
      <c r="H695" t="s">
        <v>870</v>
      </c>
      <c r="I695">
        <v>1058</v>
      </c>
      <c r="K695">
        <v>10130070019999</v>
      </c>
      <c r="L695" t="s">
        <v>5914</v>
      </c>
      <c r="M695" t="s">
        <v>5237</v>
      </c>
      <c r="N695" t="s">
        <v>5237</v>
      </c>
      <c r="O695" t="s">
        <v>5237</v>
      </c>
    </row>
    <row r="696" spans="5:15" x14ac:dyDescent="0.25">
      <c r="E696">
        <v>706</v>
      </c>
      <c r="F696" t="s">
        <v>597</v>
      </c>
      <c r="G696" t="s">
        <v>2106</v>
      </c>
      <c r="H696" t="s">
        <v>870</v>
      </c>
      <c r="I696">
        <v>1058</v>
      </c>
      <c r="K696">
        <v>10130070020999</v>
      </c>
      <c r="L696" t="s">
        <v>5915</v>
      </c>
      <c r="M696" t="s">
        <v>5237</v>
      </c>
      <c r="N696" t="s">
        <v>5237</v>
      </c>
      <c r="O696" t="s">
        <v>5237</v>
      </c>
    </row>
    <row r="697" spans="5:15" x14ac:dyDescent="0.25">
      <c r="E697">
        <v>707</v>
      </c>
      <c r="F697" t="s">
        <v>2107</v>
      </c>
      <c r="G697" t="s">
        <v>2108</v>
      </c>
      <c r="H697" t="s">
        <v>870</v>
      </c>
      <c r="I697">
        <v>1058</v>
      </c>
      <c r="K697">
        <v>10130090001999</v>
      </c>
      <c r="L697" t="s">
        <v>5916</v>
      </c>
      <c r="M697" t="s">
        <v>5237</v>
      </c>
      <c r="N697" t="s">
        <v>5237</v>
      </c>
      <c r="O697" t="s">
        <v>5237</v>
      </c>
    </row>
    <row r="698" spans="5:15" x14ac:dyDescent="0.25">
      <c r="E698">
        <v>708</v>
      </c>
      <c r="F698" t="s">
        <v>2109</v>
      </c>
      <c r="G698" t="s">
        <v>2110</v>
      </c>
      <c r="H698" t="s">
        <v>870</v>
      </c>
      <c r="I698">
        <v>1058</v>
      </c>
      <c r="K698">
        <v>10130090002999</v>
      </c>
      <c r="L698" t="s">
        <v>5917</v>
      </c>
      <c r="M698" t="s">
        <v>5237</v>
      </c>
      <c r="N698" t="s">
        <v>5237</v>
      </c>
      <c r="O698" t="s">
        <v>5237</v>
      </c>
    </row>
    <row r="699" spans="5:15" x14ac:dyDescent="0.25">
      <c r="E699">
        <v>709</v>
      </c>
      <c r="F699" t="s">
        <v>241</v>
      </c>
      <c r="G699" t="s">
        <v>2111</v>
      </c>
      <c r="H699" t="s">
        <v>870</v>
      </c>
      <c r="I699">
        <v>1058</v>
      </c>
      <c r="K699">
        <v>10140050001999</v>
      </c>
      <c r="L699" t="s">
        <v>5918</v>
      </c>
      <c r="M699" t="s">
        <v>5237</v>
      </c>
      <c r="N699" t="s">
        <v>5237</v>
      </c>
      <c r="O699" t="s">
        <v>5237</v>
      </c>
    </row>
    <row r="700" spans="5:15" x14ac:dyDescent="0.25">
      <c r="E700">
        <v>710</v>
      </c>
      <c r="F700" t="s">
        <v>2112</v>
      </c>
      <c r="G700" t="s">
        <v>2113</v>
      </c>
      <c r="H700" t="s">
        <v>870</v>
      </c>
      <c r="I700">
        <v>1058</v>
      </c>
      <c r="K700">
        <v>10140050002999</v>
      </c>
      <c r="L700" t="s">
        <v>5919</v>
      </c>
      <c r="M700" t="s">
        <v>5237</v>
      </c>
      <c r="N700" t="s">
        <v>5237</v>
      </c>
      <c r="O700" t="s">
        <v>5237</v>
      </c>
    </row>
    <row r="701" spans="5:15" x14ac:dyDescent="0.25">
      <c r="E701">
        <v>711</v>
      </c>
      <c r="F701" t="s">
        <v>2114</v>
      </c>
      <c r="G701" t="s">
        <v>2115</v>
      </c>
      <c r="H701" t="s">
        <v>870</v>
      </c>
      <c r="I701">
        <v>1058</v>
      </c>
      <c r="K701">
        <v>10140050003999</v>
      </c>
      <c r="L701" t="s">
        <v>5920</v>
      </c>
      <c r="M701" t="s">
        <v>5237</v>
      </c>
      <c r="N701" t="s">
        <v>5237</v>
      </c>
      <c r="O701" t="s">
        <v>5237</v>
      </c>
    </row>
    <row r="702" spans="5:15" x14ac:dyDescent="0.25">
      <c r="E702">
        <v>712</v>
      </c>
      <c r="F702" t="s">
        <v>2116</v>
      </c>
      <c r="G702" t="s">
        <v>2117</v>
      </c>
      <c r="H702" t="s">
        <v>870</v>
      </c>
      <c r="I702">
        <v>1058</v>
      </c>
      <c r="K702">
        <v>10140050004030</v>
      </c>
      <c r="L702" t="s">
        <v>5921</v>
      </c>
      <c r="M702" t="s">
        <v>5237</v>
      </c>
      <c r="N702" t="s">
        <v>5237</v>
      </c>
      <c r="O702" t="s">
        <v>5237</v>
      </c>
    </row>
    <row r="703" spans="5:15" x14ac:dyDescent="0.25">
      <c r="E703">
        <v>713</v>
      </c>
      <c r="F703" t="s">
        <v>302</v>
      </c>
      <c r="G703" t="s">
        <v>2118</v>
      </c>
      <c r="H703" t="s">
        <v>870</v>
      </c>
      <c r="I703">
        <v>1058</v>
      </c>
      <c r="K703">
        <v>10140050005010</v>
      </c>
      <c r="L703" t="s">
        <v>5922</v>
      </c>
      <c r="M703" t="s">
        <v>5237</v>
      </c>
      <c r="N703" t="s">
        <v>5237</v>
      </c>
      <c r="O703" t="s">
        <v>5237</v>
      </c>
    </row>
    <row r="704" spans="5:15" x14ac:dyDescent="0.25">
      <c r="E704">
        <v>714</v>
      </c>
      <c r="F704" t="s">
        <v>2119</v>
      </c>
      <c r="G704" t="s">
        <v>2120</v>
      </c>
      <c r="H704" t="s">
        <v>870</v>
      </c>
      <c r="I704">
        <v>1058</v>
      </c>
      <c r="K704">
        <v>10140050006040</v>
      </c>
      <c r="L704" t="s">
        <v>5923</v>
      </c>
      <c r="M704" t="s">
        <v>5237</v>
      </c>
      <c r="N704" t="s">
        <v>5237</v>
      </c>
      <c r="O704" t="s">
        <v>5237</v>
      </c>
    </row>
    <row r="705" spans="5:15" x14ac:dyDescent="0.25">
      <c r="E705">
        <v>715</v>
      </c>
      <c r="F705" t="s">
        <v>2121</v>
      </c>
      <c r="G705" t="s">
        <v>2122</v>
      </c>
      <c r="H705" t="s">
        <v>870</v>
      </c>
      <c r="I705">
        <v>1058</v>
      </c>
      <c r="K705">
        <v>10140050007020</v>
      </c>
      <c r="L705" t="s">
        <v>5924</v>
      </c>
      <c r="M705" t="s">
        <v>5237</v>
      </c>
      <c r="N705" t="s">
        <v>5237</v>
      </c>
      <c r="O705" t="s">
        <v>5237</v>
      </c>
    </row>
    <row r="706" spans="5:15" x14ac:dyDescent="0.25">
      <c r="E706">
        <v>716</v>
      </c>
      <c r="F706" t="s">
        <v>2123</v>
      </c>
      <c r="G706" t="s">
        <v>2124</v>
      </c>
      <c r="H706" t="s">
        <v>870</v>
      </c>
      <c r="I706">
        <v>1058</v>
      </c>
      <c r="K706">
        <v>10140050008020</v>
      </c>
      <c r="L706" t="s">
        <v>5925</v>
      </c>
      <c r="M706" t="s">
        <v>5237</v>
      </c>
      <c r="N706" t="s">
        <v>5237</v>
      </c>
      <c r="O706" t="s">
        <v>5237</v>
      </c>
    </row>
    <row r="707" spans="5:15" x14ac:dyDescent="0.25">
      <c r="E707">
        <v>717</v>
      </c>
      <c r="F707" t="s">
        <v>2125</v>
      </c>
      <c r="G707" t="s">
        <v>2126</v>
      </c>
      <c r="H707" t="s">
        <v>870</v>
      </c>
      <c r="I707">
        <v>1058</v>
      </c>
      <c r="K707">
        <v>10140070001999</v>
      </c>
      <c r="L707" t="s">
        <v>5926</v>
      </c>
      <c r="M707" t="s">
        <v>5237</v>
      </c>
      <c r="N707" t="s">
        <v>5237</v>
      </c>
      <c r="O707" t="s">
        <v>5237</v>
      </c>
    </row>
    <row r="708" spans="5:15" x14ac:dyDescent="0.25">
      <c r="E708">
        <v>718</v>
      </c>
      <c r="F708" t="s">
        <v>2127</v>
      </c>
      <c r="G708" t="s">
        <v>2128</v>
      </c>
      <c r="H708" t="s">
        <v>836</v>
      </c>
      <c r="I708">
        <v>1058</v>
      </c>
      <c r="K708">
        <v>10140070002999</v>
      </c>
      <c r="L708" t="s">
        <v>5927</v>
      </c>
      <c r="M708" t="s">
        <v>5237</v>
      </c>
      <c r="N708" t="s">
        <v>5237</v>
      </c>
      <c r="O708" t="s">
        <v>5237</v>
      </c>
    </row>
    <row r="709" spans="5:15" x14ac:dyDescent="0.25">
      <c r="E709">
        <v>719</v>
      </c>
      <c r="F709" t="s">
        <v>2129</v>
      </c>
      <c r="G709" t="s">
        <v>2130</v>
      </c>
      <c r="H709" t="s">
        <v>836</v>
      </c>
      <c r="I709">
        <v>1058</v>
      </c>
      <c r="K709">
        <v>10140080001999</v>
      </c>
      <c r="L709" t="s">
        <v>5928</v>
      </c>
      <c r="M709" t="s">
        <v>5237</v>
      </c>
      <c r="N709" t="s">
        <v>5237</v>
      </c>
      <c r="O709" t="s">
        <v>5237</v>
      </c>
    </row>
    <row r="710" spans="5:15" x14ac:dyDescent="0.25">
      <c r="E710">
        <v>720</v>
      </c>
      <c r="F710" t="s">
        <v>2131</v>
      </c>
      <c r="G710" t="s">
        <v>2132</v>
      </c>
      <c r="H710" t="s">
        <v>870</v>
      </c>
      <c r="I710">
        <v>1058</v>
      </c>
      <c r="K710">
        <v>10140080002999</v>
      </c>
      <c r="L710" t="s">
        <v>5929</v>
      </c>
      <c r="M710" t="s">
        <v>5237</v>
      </c>
      <c r="N710" t="s">
        <v>5237</v>
      </c>
      <c r="O710" t="s">
        <v>5237</v>
      </c>
    </row>
    <row r="711" spans="5:15" x14ac:dyDescent="0.25">
      <c r="E711">
        <v>721</v>
      </c>
      <c r="F711" t="s">
        <v>24</v>
      </c>
      <c r="G711" t="s">
        <v>2133</v>
      </c>
      <c r="H711" t="s">
        <v>836</v>
      </c>
      <c r="I711">
        <v>1058</v>
      </c>
      <c r="K711">
        <v>10140080003999</v>
      </c>
      <c r="L711" t="s">
        <v>5930</v>
      </c>
      <c r="M711" t="s">
        <v>5237</v>
      </c>
      <c r="N711" t="s">
        <v>5237</v>
      </c>
      <c r="O711" t="s">
        <v>5237</v>
      </c>
    </row>
    <row r="712" spans="5:15" x14ac:dyDescent="0.25">
      <c r="E712">
        <v>722</v>
      </c>
      <c r="F712" t="s">
        <v>2134</v>
      </c>
      <c r="G712" t="s">
        <v>2135</v>
      </c>
      <c r="H712" t="s">
        <v>849</v>
      </c>
      <c r="I712">
        <v>1058</v>
      </c>
      <c r="K712">
        <v>10140080004999</v>
      </c>
      <c r="L712" t="s">
        <v>5931</v>
      </c>
      <c r="M712" t="s">
        <v>5237</v>
      </c>
      <c r="N712" t="s">
        <v>5237</v>
      </c>
      <c r="O712" t="s">
        <v>5237</v>
      </c>
    </row>
    <row r="713" spans="5:15" x14ac:dyDescent="0.25">
      <c r="E713">
        <v>723</v>
      </c>
      <c r="F713" t="s">
        <v>2136</v>
      </c>
      <c r="G713" t="s">
        <v>2137</v>
      </c>
      <c r="H713" t="s">
        <v>849</v>
      </c>
      <c r="I713">
        <v>1058</v>
      </c>
      <c r="K713">
        <v>10140080005999</v>
      </c>
      <c r="L713" t="s">
        <v>5932</v>
      </c>
      <c r="M713" t="s">
        <v>5237</v>
      </c>
      <c r="N713" t="s">
        <v>5237</v>
      </c>
      <c r="O713" t="s">
        <v>5237</v>
      </c>
    </row>
    <row r="714" spans="5:15" x14ac:dyDescent="0.25">
      <c r="E714">
        <v>724</v>
      </c>
      <c r="F714" t="s">
        <v>2138</v>
      </c>
      <c r="G714" t="s">
        <v>2139</v>
      </c>
      <c r="H714" t="s">
        <v>849</v>
      </c>
      <c r="I714">
        <v>1058</v>
      </c>
      <c r="K714">
        <v>10140080006999</v>
      </c>
      <c r="L714" t="s">
        <v>5933</v>
      </c>
      <c r="M714" t="s">
        <v>5237</v>
      </c>
      <c r="N714" t="s">
        <v>5237</v>
      </c>
      <c r="O714" t="s">
        <v>5237</v>
      </c>
    </row>
    <row r="715" spans="5:15" x14ac:dyDescent="0.25">
      <c r="E715">
        <v>725</v>
      </c>
      <c r="F715" t="s">
        <v>2140</v>
      </c>
      <c r="G715" t="s">
        <v>2141</v>
      </c>
      <c r="H715" t="s">
        <v>832</v>
      </c>
      <c r="I715">
        <v>1058</v>
      </c>
      <c r="K715">
        <v>10140080007999</v>
      </c>
      <c r="L715" t="s">
        <v>5934</v>
      </c>
      <c r="M715" t="s">
        <v>5237</v>
      </c>
      <c r="N715" t="s">
        <v>5237</v>
      </c>
      <c r="O715" t="s">
        <v>5237</v>
      </c>
    </row>
    <row r="716" spans="5:15" x14ac:dyDescent="0.25">
      <c r="E716">
        <v>726</v>
      </c>
      <c r="F716" t="s">
        <v>2142</v>
      </c>
      <c r="G716" t="s">
        <v>2143</v>
      </c>
      <c r="H716" t="s">
        <v>832</v>
      </c>
      <c r="I716">
        <v>1058</v>
      </c>
      <c r="K716">
        <v>10140080008999</v>
      </c>
      <c r="L716" t="s">
        <v>5935</v>
      </c>
      <c r="M716" t="s">
        <v>5237</v>
      </c>
      <c r="N716" t="s">
        <v>5237</v>
      </c>
      <c r="O716" t="s">
        <v>5237</v>
      </c>
    </row>
    <row r="717" spans="5:15" x14ac:dyDescent="0.25">
      <c r="E717">
        <v>727</v>
      </c>
      <c r="F717" t="s">
        <v>2144</v>
      </c>
      <c r="G717" t="s">
        <v>2145</v>
      </c>
      <c r="H717" t="s">
        <v>832</v>
      </c>
      <c r="I717">
        <v>1058</v>
      </c>
      <c r="K717">
        <v>10150100001030</v>
      </c>
      <c r="L717" t="s">
        <v>5936</v>
      </c>
      <c r="M717" t="s">
        <v>5237</v>
      </c>
      <c r="N717" t="s">
        <v>5237</v>
      </c>
      <c r="O717" t="s">
        <v>5237</v>
      </c>
    </row>
    <row r="718" spans="5:15" x14ac:dyDescent="0.25">
      <c r="E718">
        <v>728</v>
      </c>
      <c r="F718" t="s">
        <v>2146</v>
      </c>
      <c r="G718" t="s">
        <v>2147</v>
      </c>
      <c r="H718" t="s">
        <v>870</v>
      </c>
      <c r="I718">
        <v>1058</v>
      </c>
      <c r="K718">
        <v>10150100002040</v>
      </c>
      <c r="L718" t="s">
        <v>5937</v>
      </c>
      <c r="M718" t="s">
        <v>5237</v>
      </c>
      <c r="N718" t="s">
        <v>5237</v>
      </c>
      <c r="O718" t="s">
        <v>5237</v>
      </c>
    </row>
    <row r="719" spans="5:15" x14ac:dyDescent="0.25">
      <c r="E719">
        <v>729</v>
      </c>
      <c r="F719" t="s">
        <v>2148</v>
      </c>
      <c r="G719" t="s">
        <v>2149</v>
      </c>
      <c r="H719" t="s">
        <v>838</v>
      </c>
      <c r="I719">
        <v>1058</v>
      </c>
      <c r="K719">
        <v>10150100003050</v>
      </c>
      <c r="L719" t="s">
        <v>5938</v>
      </c>
      <c r="M719" t="s">
        <v>5237</v>
      </c>
      <c r="N719" t="s">
        <v>5237</v>
      </c>
      <c r="O719" t="s">
        <v>5237</v>
      </c>
    </row>
    <row r="720" spans="5:15" x14ac:dyDescent="0.25">
      <c r="E720">
        <v>730</v>
      </c>
      <c r="F720" t="s">
        <v>331</v>
      </c>
      <c r="G720" t="s">
        <v>2150</v>
      </c>
      <c r="H720" t="s">
        <v>870</v>
      </c>
      <c r="I720">
        <v>1058</v>
      </c>
      <c r="K720">
        <v>10150100004020</v>
      </c>
      <c r="L720" t="s">
        <v>5939</v>
      </c>
      <c r="M720" t="s">
        <v>5237</v>
      </c>
      <c r="N720" t="s">
        <v>5237</v>
      </c>
      <c r="O720" t="s">
        <v>5237</v>
      </c>
    </row>
    <row r="721" spans="5:15" x14ac:dyDescent="0.25">
      <c r="E721">
        <v>731</v>
      </c>
      <c r="F721" t="s">
        <v>2151</v>
      </c>
      <c r="G721" t="s">
        <v>2152</v>
      </c>
      <c r="H721" t="s">
        <v>832</v>
      </c>
      <c r="I721">
        <v>1058</v>
      </c>
      <c r="K721">
        <v>10150100005060</v>
      </c>
      <c r="L721" t="s">
        <v>5940</v>
      </c>
      <c r="M721" t="s">
        <v>5237</v>
      </c>
      <c r="N721" t="s">
        <v>5237</v>
      </c>
      <c r="O721" t="s">
        <v>5237</v>
      </c>
    </row>
    <row r="722" spans="5:15" x14ac:dyDescent="0.25">
      <c r="E722">
        <v>732</v>
      </c>
      <c r="F722" t="s">
        <v>2153</v>
      </c>
      <c r="G722" t="s">
        <v>2154</v>
      </c>
      <c r="H722" t="s">
        <v>913</v>
      </c>
      <c r="I722">
        <v>8451</v>
      </c>
      <c r="K722">
        <v>10150100006010</v>
      </c>
      <c r="L722" t="s">
        <v>5941</v>
      </c>
      <c r="M722" t="s">
        <v>5237</v>
      </c>
      <c r="N722" t="s">
        <v>5237</v>
      </c>
      <c r="O722" t="s">
        <v>5237</v>
      </c>
    </row>
    <row r="723" spans="5:15" x14ac:dyDescent="0.25">
      <c r="E723">
        <v>733</v>
      </c>
      <c r="F723" t="s">
        <v>2155</v>
      </c>
      <c r="G723" t="s">
        <v>2156</v>
      </c>
      <c r="H723" t="s">
        <v>913</v>
      </c>
      <c r="I723">
        <v>973</v>
      </c>
      <c r="K723">
        <v>10150100007070</v>
      </c>
      <c r="L723" t="s">
        <v>5942</v>
      </c>
      <c r="M723" t="s">
        <v>5237</v>
      </c>
      <c r="N723" t="s">
        <v>5237</v>
      </c>
      <c r="O723" t="s">
        <v>5237</v>
      </c>
    </row>
    <row r="724" spans="5:15" x14ac:dyDescent="0.25">
      <c r="E724">
        <v>734</v>
      </c>
      <c r="F724" t="s">
        <v>2157</v>
      </c>
      <c r="G724" t="s">
        <v>2158</v>
      </c>
      <c r="H724" t="s">
        <v>913</v>
      </c>
      <c r="I724">
        <v>8451</v>
      </c>
      <c r="K724">
        <v>10150100008090</v>
      </c>
      <c r="L724" t="s">
        <v>5943</v>
      </c>
      <c r="M724" t="s">
        <v>5237</v>
      </c>
      <c r="N724" t="s">
        <v>5237</v>
      </c>
      <c r="O724" t="s">
        <v>5237</v>
      </c>
    </row>
    <row r="725" spans="5:15" x14ac:dyDescent="0.25">
      <c r="E725">
        <v>735</v>
      </c>
      <c r="F725" t="s">
        <v>2159</v>
      </c>
      <c r="G725" t="s">
        <v>2160</v>
      </c>
      <c r="H725" t="s">
        <v>913</v>
      </c>
      <c r="I725">
        <v>1694</v>
      </c>
      <c r="K725">
        <v>10150100009080</v>
      </c>
      <c r="L725" t="s">
        <v>5944</v>
      </c>
      <c r="M725" t="s">
        <v>5237</v>
      </c>
      <c r="N725" t="s">
        <v>5237</v>
      </c>
      <c r="O725" t="s">
        <v>5237</v>
      </c>
    </row>
    <row r="726" spans="5:15" x14ac:dyDescent="0.25">
      <c r="E726">
        <v>736</v>
      </c>
      <c r="F726" t="s">
        <v>2161</v>
      </c>
      <c r="G726" t="s">
        <v>2162</v>
      </c>
      <c r="H726" t="s">
        <v>913</v>
      </c>
      <c r="I726">
        <v>3611</v>
      </c>
      <c r="K726">
        <v>10150100010000</v>
      </c>
      <c r="L726" t="s">
        <v>5945</v>
      </c>
      <c r="M726" t="s">
        <v>5237</v>
      </c>
      <c r="N726" t="s">
        <v>5237</v>
      </c>
      <c r="O726" t="s">
        <v>5237</v>
      </c>
    </row>
    <row r="727" spans="5:15" x14ac:dyDescent="0.25">
      <c r="E727">
        <v>737</v>
      </c>
      <c r="F727" t="s">
        <v>2163</v>
      </c>
      <c r="G727" t="s">
        <v>2164</v>
      </c>
      <c r="H727" t="s">
        <v>913</v>
      </c>
      <c r="I727">
        <v>5894</v>
      </c>
      <c r="K727">
        <v>10150140001000</v>
      </c>
      <c r="L727" t="s">
        <v>5946</v>
      </c>
      <c r="M727" t="s">
        <v>5237</v>
      </c>
      <c r="N727" t="s">
        <v>5237</v>
      </c>
      <c r="O727" t="s">
        <v>5237</v>
      </c>
    </row>
    <row r="728" spans="5:15" x14ac:dyDescent="0.25">
      <c r="E728">
        <v>738</v>
      </c>
      <c r="F728" t="s">
        <v>2165</v>
      </c>
      <c r="G728" t="s">
        <v>2166</v>
      </c>
      <c r="H728" t="s">
        <v>859</v>
      </c>
      <c r="I728">
        <v>1058</v>
      </c>
      <c r="K728">
        <v>10150140002020</v>
      </c>
      <c r="L728" t="s">
        <v>5947</v>
      </c>
      <c r="M728" t="s">
        <v>5237</v>
      </c>
      <c r="N728" t="s">
        <v>5237</v>
      </c>
      <c r="O728" t="s">
        <v>5237</v>
      </c>
    </row>
    <row r="729" spans="5:15" x14ac:dyDescent="0.25">
      <c r="E729">
        <v>739</v>
      </c>
      <c r="F729" t="s">
        <v>2167</v>
      </c>
      <c r="G729" t="s">
        <v>2168</v>
      </c>
      <c r="H729" t="s">
        <v>832</v>
      </c>
      <c r="I729">
        <v>1058</v>
      </c>
      <c r="K729">
        <v>10150150001000</v>
      </c>
      <c r="L729" t="s">
        <v>5948</v>
      </c>
      <c r="M729" t="s">
        <v>5237</v>
      </c>
      <c r="N729" t="s">
        <v>5237</v>
      </c>
      <c r="O729" t="s">
        <v>5237</v>
      </c>
    </row>
    <row r="730" spans="5:15" x14ac:dyDescent="0.25">
      <c r="E730">
        <v>740</v>
      </c>
      <c r="F730" t="s">
        <v>2169</v>
      </c>
      <c r="G730" t="s">
        <v>2169</v>
      </c>
      <c r="H730" t="s">
        <v>849</v>
      </c>
      <c r="I730">
        <v>1058</v>
      </c>
      <c r="K730">
        <v>10150160001000</v>
      </c>
      <c r="L730" t="s">
        <v>5949</v>
      </c>
      <c r="M730" t="s">
        <v>5237</v>
      </c>
      <c r="N730" t="s">
        <v>5237</v>
      </c>
      <c r="O730" t="s">
        <v>5237</v>
      </c>
    </row>
    <row r="731" spans="5:15" x14ac:dyDescent="0.25">
      <c r="E731">
        <v>741</v>
      </c>
      <c r="F731" t="s">
        <v>2170</v>
      </c>
      <c r="G731" t="s">
        <v>2171</v>
      </c>
      <c r="H731" t="s">
        <v>832</v>
      </c>
      <c r="I731">
        <v>1058</v>
      </c>
      <c r="K731">
        <v>10150160002000</v>
      </c>
      <c r="L731" t="s">
        <v>5950</v>
      </c>
      <c r="M731" t="s">
        <v>5237</v>
      </c>
      <c r="N731" t="s">
        <v>5237</v>
      </c>
      <c r="O731" t="s">
        <v>5237</v>
      </c>
    </row>
    <row r="732" spans="5:15" x14ac:dyDescent="0.25">
      <c r="E732">
        <v>742</v>
      </c>
      <c r="F732" t="s">
        <v>2172</v>
      </c>
      <c r="G732" t="s">
        <v>2172</v>
      </c>
      <c r="H732" t="s">
        <v>832</v>
      </c>
      <c r="I732">
        <v>1058</v>
      </c>
      <c r="K732">
        <v>10150160003999</v>
      </c>
      <c r="L732" t="s">
        <v>5951</v>
      </c>
      <c r="M732" t="s">
        <v>5237</v>
      </c>
      <c r="N732" t="s">
        <v>5237</v>
      </c>
      <c r="O732" t="s">
        <v>5237</v>
      </c>
    </row>
    <row r="733" spans="5:15" x14ac:dyDescent="0.25">
      <c r="E733">
        <v>743</v>
      </c>
      <c r="F733" t="s">
        <v>2173</v>
      </c>
      <c r="G733" t="s">
        <v>2174</v>
      </c>
      <c r="H733" t="s">
        <v>859</v>
      </c>
      <c r="I733">
        <v>1058</v>
      </c>
      <c r="K733">
        <v>10150160004999</v>
      </c>
      <c r="L733" t="s">
        <v>5952</v>
      </c>
      <c r="M733" t="s">
        <v>5237</v>
      </c>
      <c r="N733" t="s">
        <v>5237</v>
      </c>
      <c r="O733" t="s">
        <v>5237</v>
      </c>
    </row>
    <row r="734" spans="5:15" x14ac:dyDescent="0.25">
      <c r="E734">
        <v>744</v>
      </c>
      <c r="F734" t="s">
        <v>2175</v>
      </c>
      <c r="G734" t="s">
        <v>2176</v>
      </c>
      <c r="H734" t="s">
        <v>842</v>
      </c>
      <c r="I734">
        <v>1058</v>
      </c>
      <c r="K734">
        <v>10160000001999</v>
      </c>
      <c r="L734" t="s">
        <v>5953</v>
      </c>
      <c r="M734" t="s">
        <v>5237</v>
      </c>
      <c r="N734" t="s">
        <v>5237</v>
      </c>
      <c r="O734" t="s">
        <v>5237</v>
      </c>
    </row>
    <row r="735" spans="5:15" x14ac:dyDescent="0.25">
      <c r="E735">
        <v>745</v>
      </c>
      <c r="F735" t="s">
        <v>212</v>
      </c>
      <c r="G735" t="s">
        <v>2177</v>
      </c>
      <c r="H735" t="s">
        <v>859</v>
      </c>
      <c r="I735">
        <v>1058</v>
      </c>
      <c r="K735">
        <v>10160000002999</v>
      </c>
      <c r="L735" t="s">
        <v>5954</v>
      </c>
      <c r="M735" t="s">
        <v>5237</v>
      </c>
      <c r="N735" t="s">
        <v>5237</v>
      </c>
      <c r="O735" t="s">
        <v>5237</v>
      </c>
    </row>
    <row r="736" spans="5:15" x14ac:dyDescent="0.25">
      <c r="E736">
        <v>746</v>
      </c>
      <c r="F736" t="s">
        <v>2178</v>
      </c>
      <c r="G736" t="s">
        <v>2179</v>
      </c>
      <c r="H736" t="s">
        <v>859</v>
      </c>
      <c r="I736">
        <v>1058</v>
      </c>
      <c r="K736">
        <v>10160000003999</v>
      </c>
      <c r="L736" t="s">
        <v>5955</v>
      </c>
      <c r="M736" t="s">
        <v>5237</v>
      </c>
      <c r="N736" t="s">
        <v>5237</v>
      </c>
      <c r="O736" t="s">
        <v>5237</v>
      </c>
    </row>
    <row r="737" spans="5:15" x14ac:dyDescent="0.25">
      <c r="E737">
        <v>747</v>
      </c>
      <c r="F737" t="s">
        <v>2180</v>
      </c>
      <c r="G737" t="s">
        <v>2181</v>
      </c>
      <c r="H737" t="s">
        <v>832</v>
      </c>
      <c r="I737">
        <v>1058</v>
      </c>
      <c r="K737">
        <v>10160000004999</v>
      </c>
      <c r="L737" t="s">
        <v>5956</v>
      </c>
      <c r="M737" t="s">
        <v>5237</v>
      </c>
      <c r="N737" t="s">
        <v>5237</v>
      </c>
      <c r="O737" t="s">
        <v>5237</v>
      </c>
    </row>
    <row r="738" spans="5:15" x14ac:dyDescent="0.25">
      <c r="E738">
        <v>748</v>
      </c>
      <c r="F738" t="s">
        <v>2182</v>
      </c>
      <c r="G738" t="s">
        <v>2182</v>
      </c>
      <c r="H738" t="s">
        <v>913</v>
      </c>
      <c r="I738">
        <v>8451</v>
      </c>
      <c r="K738">
        <v>10160000005999</v>
      </c>
      <c r="L738" t="s">
        <v>5957</v>
      </c>
      <c r="M738" t="s">
        <v>5237</v>
      </c>
      <c r="N738" t="s">
        <v>5237</v>
      </c>
      <c r="O738" t="s">
        <v>5237</v>
      </c>
    </row>
    <row r="739" spans="5:15" x14ac:dyDescent="0.25">
      <c r="E739">
        <v>749</v>
      </c>
      <c r="F739" t="s">
        <v>2183</v>
      </c>
      <c r="G739" t="s">
        <v>2184</v>
      </c>
      <c r="H739" t="s">
        <v>832</v>
      </c>
      <c r="I739">
        <v>1058</v>
      </c>
      <c r="K739">
        <v>10160000006999</v>
      </c>
      <c r="L739" t="s">
        <v>5958</v>
      </c>
      <c r="M739" t="s">
        <v>5237</v>
      </c>
      <c r="N739" t="s">
        <v>5237</v>
      </c>
      <c r="O739" t="s">
        <v>5237</v>
      </c>
    </row>
    <row r="740" spans="5:15" x14ac:dyDescent="0.25">
      <c r="E740">
        <v>750</v>
      </c>
      <c r="F740" t="s">
        <v>2185</v>
      </c>
      <c r="G740" t="s">
        <v>2186</v>
      </c>
      <c r="H740" t="s">
        <v>849</v>
      </c>
      <c r="I740">
        <v>1058</v>
      </c>
      <c r="K740">
        <v>10160000007999</v>
      </c>
      <c r="L740" t="s">
        <v>5959</v>
      </c>
      <c r="M740" t="s">
        <v>5237</v>
      </c>
      <c r="N740" t="s">
        <v>5237</v>
      </c>
      <c r="O740" t="s">
        <v>5237</v>
      </c>
    </row>
    <row r="741" spans="5:15" x14ac:dyDescent="0.25">
      <c r="E741">
        <v>751</v>
      </c>
      <c r="F741" t="s">
        <v>2187</v>
      </c>
      <c r="G741" t="s">
        <v>2188</v>
      </c>
      <c r="H741" t="s">
        <v>859</v>
      </c>
      <c r="I741">
        <v>1058</v>
      </c>
      <c r="K741">
        <v>10160000008999</v>
      </c>
      <c r="L741" t="s">
        <v>5960</v>
      </c>
      <c r="M741" t="s">
        <v>5237</v>
      </c>
      <c r="N741" t="s">
        <v>5237</v>
      </c>
      <c r="O741" t="s">
        <v>5237</v>
      </c>
    </row>
    <row r="742" spans="5:15" x14ac:dyDescent="0.25">
      <c r="E742">
        <v>752</v>
      </c>
      <c r="F742" t="s">
        <v>2189</v>
      </c>
      <c r="G742" t="s">
        <v>2190</v>
      </c>
      <c r="H742" t="s">
        <v>859</v>
      </c>
      <c r="I742">
        <v>1058</v>
      </c>
      <c r="K742">
        <v>10160000009999</v>
      </c>
      <c r="L742" t="s">
        <v>5961</v>
      </c>
      <c r="M742" t="s">
        <v>5237</v>
      </c>
      <c r="N742" t="s">
        <v>5237</v>
      </c>
      <c r="O742" t="s">
        <v>5237</v>
      </c>
    </row>
    <row r="743" spans="5:15" x14ac:dyDescent="0.25">
      <c r="E743">
        <v>753</v>
      </c>
      <c r="F743" t="s">
        <v>102</v>
      </c>
      <c r="G743" t="s">
        <v>2191</v>
      </c>
      <c r="H743" t="s">
        <v>875</v>
      </c>
      <c r="I743">
        <v>1058</v>
      </c>
      <c r="K743">
        <v>10160000010999</v>
      </c>
      <c r="L743" t="s">
        <v>5962</v>
      </c>
      <c r="M743" t="s">
        <v>5237</v>
      </c>
      <c r="N743" t="s">
        <v>5237</v>
      </c>
      <c r="O743" t="s">
        <v>5237</v>
      </c>
    </row>
    <row r="744" spans="5:15" x14ac:dyDescent="0.25">
      <c r="E744">
        <v>754</v>
      </c>
      <c r="F744" t="s">
        <v>2192</v>
      </c>
      <c r="G744" t="s">
        <v>2193</v>
      </c>
      <c r="H744" t="s">
        <v>859</v>
      </c>
      <c r="I744">
        <v>1058</v>
      </c>
      <c r="K744">
        <v>10160000011999</v>
      </c>
      <c r="L744" t="s">
        <v>5963</v>
      </c>
      <c r="M744" t="s">
        <v>5237</v>
      </c>
      <c r="N744" t="s">
        <v>5237</v>
      </c>
      <c r="O744" t="s">
        <v>5237</v>
      </c>
    </row>
    <row r="745" spans="5:15" x14ac:dyDescent="0.25">
      <c r="E745">
        <v>755</v>
      </c>
      <c r="F745" t="s">
        <v>2194</v>
      </c>
      <c r="G745" t="s">
        <v>2195</v>
      </c>
      <c r="H745" t="s">
        <v>854</v>
      </c>
      <c r="I745">
        <v>1058</v>
      </c>
      <c r="K745">
        <v>10160000012999</v>
      </c>
      <c r="L745" t="s">
        <v>5964</v>
      </c>
      <c r="M745" t="s">
        <v>5237</v>
      </c>
      <c r="N745" t="s">
        <v>5237</v>
      </c>
      <c r="O745" t="s">
        <v>5237</v>
      </c>
    </row>
    <row r="746" spans="5:15" x14ac:dyDescent="0.25">
      <c r="E746">
        <v>756</v>
      </c>
      <c r="F746" t="s">
        <v>2196</v>
      </c>
      <c r="G746" t="s">
        <v>2197</v>
      </c>
      <c r="H746" t="s">
        <v>832</v>
      </c>
      <c r="I746">
        <v>1058</v>
      </c>
      <c r="K746">
        <v>10160000013999</v>
      </c>
      <c r="L746" t="s">
        <v>5965</v>
      </c>
      <c r="M746" t="s">
        <v>5237</v>
      </c>
      <c r="N746" t="s">
        <v>5237</v>
      </c>
      <c r="O746" t="s">
        <v>5237</v>
      </c>
    </row>
    <row r="747" spans="5:15" x14ac:dyDescent="0.25">
      <c r="E747">
        <v>757</v>
      </c>
      <c r="F747" t="s">
        <v>2198</v>
      </c>
      <c r="G747" t="s">
        <v>2199</v>
      </c>
      <c r="H747" t="s">
        <v>836</v>
      </c>
      <c r="I747">
        <v>1058</v>
      </c>
      <c r="K747">
        <v>10160000014999</v>
      </c>
      <c r="L747" t="s">
        <v>5966</v>
      </c>
      <c r="M747" t="s">
        <v>5237</v>
      </c>
      <c r="N747" t="s">
        <v>5237</v>
      </c>
      <c r="O747" t="s">
        <v>5237</v>
      </c>
    </row>
    <row r="748" spans="5:15" x14ac:dyDescent="0.25">
      <c r="E748">
        <v>758</v>
      </c>
      <c r="F748" t="s">
        <v>2200</v>
      </c>
      <c r="G748" t="s">
        <v>2201</v>
      </c>
      <c r="H748" t="s">
        <v>832</v>
      </c>
      <c r="I748">
        <v>1058</v>
      </c>
      <c r="K748">
        <v>10160000015999</v>
      </c>
      <c r="L748" t="s">
        <v>5967</v>
      </c>
      <c r="M748" t="s">
        <v>5237</v>
      </c>
      <c r="N748" t="s">
        <v>5237</v>
      </c>
      <c r="O748" t="s">
        <v>5237</v>
      </c>
    </row>
    <row r="749" spans="5:15" x14ac:dyDescent="0.25">
      <c r="E749">
        <v>759</v>
      </c>
      <c r="F749" t="s">
        <v>110</v>
      </c>
      <c r="G749" t="s">
        <v>2202</v>
      </c>
      <c r="H749" t="s">
        <v>849</v>
      </c>
      <c r="I749">
        <v>1058</v>
      </c>
      <c r="K749">
        <v>10160000016999</v>
      </c>
      <c r="L749" t="s">
        <v>5968</v>
      </c>
      <c r="M749" t="s">
        <v>5237</v>
      </c>
      <c r="N749" t="s">
        <v>5237</v>
      </c>
      <c r="O749" t="s">
        <v>5237</v>
      </c>
    </row>
    <row r="750" spans="5:15" x14ac:dyDescent="0.25">
      <c r="E750">
        <v>760</v>
      </c>
      <c r="F750" t="s">
        <v>2203</v>
      </c>
      <c r="G750" t="s">
        <v>2204</v>
      </c>
      <c r="H750" t="s">
        <v>854</v>
      </c>
      <c r="I750">
        <v>1058</v>
      </c>
      <c r="K750">
        <v>10160000017999</v>
      </c>
      <c r="L750" t="s">
        <v>5969</v>
      </c>
      <c r="M750" t="s">
        <v>5237</v>
      </c>
      <c r="N750" t="s">
        <v>5237</v>
      </c>
      <c r="O750" t="s">
        <v>5237</v>
      </c>
    </row>
    <row r="751" spans="5:15" x14ac:dyDescent="0.25">
      <c r="E751">
        <v>761</v>
      </c>
      <c r="F751" t="s">
        <v>2205</v>
      </c>
      <c r="G751" t="s">
        <v>2206</v>
      </c>
      <c r="H751" t="s">
        <v>832</v>
      </c>
      <c r="I751">
        <v>1058</v>
      </c>
      <c r="K751">
        <v>10160000018999</v>
      </c>
      <c r="L751" t="s">
        <v>5970</v>
      </c>
      <c r="M751" t="s">
        <v>5237</v>
      </c>
      <c r="N751" t="s">
        <v>5237</v>
      </c>
      <c r="O751" t="s">
        <v>5237</v>
      </c>
    </row>
    <row r="752" spans="5:15" x14ac:dyDescent="0.25">
      <c r="E752">
        <v>762</v>
      </c>
      <c r="F752" t="s">
        <v>2207</v>
      </c>
      <c r="G752" t="s">
        <v>2208</v>
      </c>
      <c r="H752" t="s">
        <v>832</v>
      </c>
      <c r="I752">
        <v>1058</v>
      </c>
      <c r="K752">
        <v>10160000019999</v>
      </c>
      <c r="L752" t="s">
        <v>5971</v>
      </c>
      <c r="M752" t="s">
        <v>5237</v>
      </c>
      <c r="N752" t="s">
        <v>5237</v>
      </c>
      <c r="O752" t="s">
        <v>5237</v>
      </c>
    </row>
    <row r="753" spans="5:15" x14ac:dyDescent="0.25">
      <c r="E753">
        <v>763</v>
      </c>
      <c r="F753" t="s">
        <v>535</v>
      </c>
      <c r="G753" t="s">
        <v>2209</v>
      </c>
      <c r="H753" t="s">
        <v>832</v>
      </c>
      <c r="I753">
        <v>1058</v>
      </c>
      <c r="K753">
        <v>10160000020999</v>
      </c>
      <c r="L753" t="s">
        <v>5972</v>
      </c>
      <c r="M753" t="s">
        <v>5237</v>
      </c>
      <c r="N753" t="s">
        <v>5237</v>
      </c>
      <c r="O753" t="s">
        <v>5237</v>
      </c>
    </row>
    <row r="754" spans="5:15" x14ac:dyDescent="0.25">
      <c r="E754">
        <v>764</v>
      </c>
      <c r="F754" t="s">
        <v>2210</v>
      </c>
      <c r="G754" t="s">
        <v>2211</v>
      </c>
      <c r="H754" t="s">
        <v>1129</v>
      </c>
      <c r="I754">
        <v>1058</v>
      </c>
      <c r="K754">
        <v>10160000021999</v>
      </c>
      <c r="L754" t="s">
        <v>5973</v>
      </c>
      <c r="M754" t="s">
        <v>5237</v>
      </c>
      <c r="N754" t="s">
        <v>5237</v>
      </c>
      <c r="O754" t="s">
        <v>5237</v>
      </c>
    </row>
    <row r="755" spans="5:15" x14ac:dyDescent="0.25">
      <c r="E755">
        <v>765</v>
      </c>
      <c r="F755" t="s">
        <v>224</v>
      </c>
      <c r="G755" t="s">
        <v>2212</v>
      </c>
      <c r="H755" t="s">
        <v>870</v>
      </c>
      <c r="I755">
        <v>1058</v>
      </c>
      <c r="K755">
        <v>10160000022999</v>
      </c>
      <c r="L755" t="s">
        <v>5974</v>
      </c>
      <c r="M755" t="s">
        <v>5237</v>
      </c>
      <c r="N755" t="s">
        <v>5237</v>
      </c>
      <c r="O755" t="s">
        <v>5237</v>
      </c>
    </row>
    <row r="756" spans="5:15" x14ac:dyDescent="0.25">
      <c r="E756">
        <v>766</v>
      </c>
      <c r="F756" t="s">
        <v>2213</v>
      </c>
      <c r="G756" t="s">
        <v>2214</v>
      </c>
      <c r="H756" t="s">
        <v>1053</v>
      </c>
      <c r="I756">
        <v>1058</v>
      </c>
      <c r="K756">
        <v>10170100001060</v>
      </c>
      <c r="L756" t="s">
        <v>5975</v>
      </c>
      <c r="M756" t="s">
        <v>5237</v>
      </c>
      <c r="N756" t="s">
        <v>5237</v>
      </c>
      <c r="O756" t="s">
        <v>5237</v>
      </c>
    </row>
    <row r="757" spans="5:15" x14ac:dyDescent="0.25">
      <c r="E757">
        <v>767</v>
      </c>
      <c r="F757" t="s">
        <v>2215</v>
      </c>
      <c r="G757" t="s">
        <v>2216</v>
      </c>
      <c r="H757" t="s">
        <v>836</v>
      </c>
      <c r="I757">
        <v>1058</v>
      </c>
      <c r="K757">
        <v>10170100002040</v>
      </c>
      <c r="L757" t="s">
        <v>5976</v>
      </c>
      <c r="M757" t="s">
        <v>5237</v>
      </c>
      <c r="N757" t="s">
        <v>5237</v>
      </c>
      <c r="O757" t="s">
        <v>5237</v>
      </c>
    </row>
    <row r="758" spans="5:15" x14ac:dyDescent="0.25">
      <c r="E758">
        <v>768</v>
      </c>
      <c r="F758" t="s">
        <v>2217</v>
      </c>
      <c r="G758" t="s">
        <v>2218</v>
      </c>
      <c r="H758" t="s">
        <v>832</v>
      </c>
      <c r="I758">
        <v>1058</v>
      </c>
      <c r="K758">
        <v>10170100003010</v>
      </c>
      <c r="L758" t="s">
        <v>5977</v>
      </c>
      <c r="M758" t="s">
        <v>5237</v>
      </c>
      <c r="N758" t="s">
        <v>5237</v>
      </c>
      <c r="O758" t="s">
        <v>5237</v>
      </c>
    </row>
    <row r="759" spans="5:15" x14ac:dyDescent="0.25">
      <c r="E759">
        <v>769</v>
      </c>
      <c r="F759" t="s">
        <v>2219</v>
      </c>
      <c r="G759" t="s">
        <v>2220</v>
      </c>
      <c r="H759" t="s">
        <v>832</v>
      </c>
      <c r="I759">
        <v>1058</v>
      </c>
      <c r="K759">
        <v>10170100004080</v>
      </c>
      <c r="L759" t="s">
        <v>5978</v>
      </c>
      <c r="M759" t="s">
        <v>5237</v>
      </c>
      <c r="N759" t="s">
        <v>5237</v>
      </c>
      <c r="O759" t="s">
        <v>5237</v>
      </c>
    </row>
    <row r="760" spans="5:15" x14ac:dyDescent="0.25">
      <c r="E760">
        <v>770</v>
      </c>
      <c r="F760" t="s">
        <v>2221</v>
      </c>
      <c r="G760" t="s">
        <v>2222</v>
      </c>
      <c r="H760" t="s">
        <v>836</v>
      </c>
      <c r="I760">
        <v>1058</v>
      </c>
      <c r="K760">
        <v>10170100005070</v>
      </c>
      <c r="L760" t="s">
        <v>5979</v>
      </c>
      <c r="M760" t="s">
        <v>5237</v>
      </c>
      <c r="N760" t="s">
        <v>5237</v>
      </c>
      <c r="O760" t="s">
        <v>5237</v>
      </c>
    </row>
    <row r="761" spans="5:15" x14ac:dyDescent="0.25">
      <c r="E761">
        <v>771</v>
      </c>
      <c r="F761" t="s">
        <v>2223</v>
      </c>
      <c r="G761" t="s">
        <v>2224</v>
      </c>
      <c r="H761" t="s">
        <v>832</v>
      </c>
      <c r="I761">
        <v>1058</v>
      </c>
      <c r="K761">
        <v>10170100006030</v>
      </c>
      <c r="L761" t="s">
        <v>5980</v>
      </c>
      <c r="M761" t="s">
        <v>5237</v>
      </c>
      <c r="N761" t="s">
        <v>5237</v>
      </c>
      <c r="O761" t="s">
        <v>5237</v>
      </c>
    </row>
    <row r="762" spans="5:15" x14ac:dyDescent="0.25">
      <c r="E762">
        <v>772</v>
      </c>
      <c r="F762" t="s">
        <v>2225</v>
      </c>
      <c r="G762" t="s">
        <v>2226</v>
      </c>
      <c r="H762" t="s">
        <v>832</v>
      </c>
      <c r="I762">
        <v>1058</v>
      </c>
      <c r="K762">
        <v>10170100007050</v>
      </c>
      <c r="L762" t="s">
        <v>5981</v>
      </c>
      <c r="M762" t="s">
        <v>5237</v>
      </c>
      <c r="N762" t="s">
        <v>5237</v>
      </c>
      <c r="O762" t="s">
        <v>5237</v>
      </c>
    </row>
    <row r="763" spans="5:15" x14ac:dyDescent="0.25">
      <c r="E763">
        <v>773</v>
      </c>
      <c r="F763" t="s">
        <v>2227</v>
      </c>
      <c r="G763" t="s">
        <v>2228</v>
      </c>
      <c r="H763" t="s">
        <v>859</v>
      </c>
      <c r="I763">
        <v>1058</v>
      </c>
      <c r="K763">
        <v>10170100008020</v>
      </c>
      <c r="L763" t="s">
        <v>5982</v>
      </c>
      <c r="M763" t="s">
        <v>5237</v>
      </c>
      <c r="N763" t="s">
        <v>5237</v>
      </c>
      <c r="O763" t="s">
        <v>5237</v>
      </c>
    </row>
    <row r="764" spans="5:15" x14ac:dyDescent="0.25">
      <c r="E764">
        <v>774</v>
      </c>
      <c r="F764" t="s">
        <v>2229</v>
      </c>
      <c r="G764" t="s">
        <v>2229</v>
      </c>
      <c r="H764" t="s">
        <v>854</v>
      </c>
      <c r="I764">
        <v>1058</v>
      </c>
      <c r="K764">
        <v>10170100009090</v>
      </c>
      <c r="L764" t="s">
        <v>5983</v>
      </c>
      <c r="M764" t="s">
        <v>5237</v>
      </c>
      <c r="N764" t="s">
        <v>5237</v>
      </c>
      <c r="O764" t="s">
        <v>5237</v>
      </c>
    </row>
    <row r="765" spans="5:15" x14ac:dyDescent="0.25">
      <c r="E765">
        <v>775</v>
      </c>
      <c r="F765" t="s">
        <v>2230</v>
      </c>
      <c r="G765" t="s">
        <v>2231</v>
      </c>
      <c r="H765" t="s">
        <v>1440</v>
      </c>
      <c r="I765">
        <v>1058</v>
      </c>
      <c r="K765">
        <v>10170100010013</v>
      </c>
      <c r="L765" t="s">
        <v>5984</v>
      </c>
      <c r="M765" t="s">
        <v>5237</v>
      </c>
      <c r="N765" t="s">
        <v>5237</v>
      </c>
      <c r="O765" t="s">
        <v>5237</v>
      </c>
    </row>
    <row r="766" spans="5:15" x14ac:dyDescent="0.25">
      <c r="E766">
        <v>776</v>
      </c>
      <c r="F766" t="s">
        <v>2232</v>
      </c>
      <c r="G766" t="s">
        <v>2233</v>
      </c>
      <c r="H766" t="s">
        <v>878</v>
      </c>
      <c r="I766">
        <v>1058</v>
      </c>
      <c r="K766">
        <v>10170100011041</v>
      </c>
      <c r="L766" t="s">
        <v>5985</v>
      </c>
      <c r="M766" t="s">
        <v>5237</v>
      </c>
      <c r="N766" t="s">
        <v>5237</v>
      </c>
      <c r="O766" t="s">
        <v>5237</v>
      </c>
    </row>
    <row r="767" spans="5:15" x14ac:dyDescent="0.25">
      <c r="E767">
        <v>777</v>
      </c>
      <c r="F767" t="s">
        <v>2234</v>
      </c>
      <c r="G767" t="s">
        <v>2235</v>
      </c>
      <c r="H767" t="s">
        <v>854</v>
      </c>
      <c r="I767">
        <v>1058</v>
      </c>
      <c r="K767">
        <v>10170110001080</v>
      </c>
      <c r="L767" t="s">
        <v>5986</v>
      </c>
      <c r="M767" t="s">
        <v>5237</v>
      </c>
      <c r="N767" t="s">
        <v>5237</v>
      </c>
      <c r="O767" t="s">
        <v>5237</v>
      </c>
    </row>
    <row r="768" spans="5:15" x14ac:dyDescent="0.25">
      <c r="E768">
        <v>778</v>
      </c>
      <c r="F768" t="s">
        <v>2236</v>
      </c>
      <c r="G768" t="s">
        <v>2237</v>
      </c>
      <c r="H768" t="s">
        <v>832</v>
      </c>
      <c r="I768">
        <v>1058</v>
      </c>
      <c r="K768">
        <v>10170110002030</v>
      </c>
      <c r="L768" t="s">
        <v>5987</v>
      </c>
      <c r="M768" t="s">
        <v>5237</v>
      </c>
      <c r="N768" t="s">
        <v>5237</v>
      </c>
      <c r="O768" t="s">
        <v>5237</v>
      </c>
    </row>
    <row r="769" spans="5:15" x14ac:dyDescent="0.25">
      <c r="E769">
        <v>779</v>
      </c>
      <c r="F769" t="s">
        <v>2238</v>
      </c>
      <c r="G769" t="s">
        <v>2239</v>
      </c>
      <c r="H769" t="s">
        <v>832</v>
      </c>
      <c r="I769">
        <v>1058</v>
      </c>
      <c r="K769">
        <v>10170110003010</v>
      </c>
      <c r="L769" t="s">
        <v>5988</v>
      </c>
      <c r="M769" t="s">
        <v>5237</v>
      </c>
      <c r="N769" t="s">
        <v>5237</v>
      </c>
      <c r="O769" t="s">
        <v>5237</v>
      </c>
    </row>
    <row r="770" spans="5:15" x14ac:dyDescent="0.25">
      <c r="E770">
        <v>780</v>
      </c>
      <c r="F770" t="s">
        <v>2240</v>
      </c>
      <c r="G770" t="s">
        <v>2241</v>
      </c>
      <c r="H770" t="s">
        <v>854</v>
      </c>
      <c r="I770">
        <v>1058</v>
      </c>
      <c r="K770">
        <v>10170110004040</v>
      </c>
      <c r="L770" t="s">
        <v>5989</v>
      </c>
      <c r="M770" t="s">
        <v>5237</v>
      </c>
      <c r="N770" t="s">
        <v>5237</v>
      </c>
      <c r="O770" t="s">
        <v>5237</v>
      </c>
    </row>
    <row r="771" spans="5:15" x14ac:dyDescent="0.25">
      <c r="E771">
        <v>781</v>
      </c>
      <c r="F771" t="s">
        <v>2242</v>
      </c>
      <c r="G771" t="s">
        <v>2243</v>
      </c>
      <c r="H771" t="s">
        <v>832</v>
      </c>
      <c r="I771">
        <v>1058</v>
      </c>
      <c r="K771">
        <v>10170110004050</v>
      </c>
      <c r="L771" t="s">
        <v>5990</v>
      </c>
      <c r="M771" t="s">
        <v>5237</v>
      </c>
      <c r="N771" t="s">
        <v>5237</v>
      </c>
      <c r="O771" t="s">
        <v>5237</v>
      </c>
    </row>
    <row r="772" spans="5:15" x14ac:dyDescent="0.25">
      <c r="E772">
        <v>782</v>
      </c>
      <c r="F772" t="s">
        <v>2244</v>
      </c>
      <c r="G772" t="s">
        <v>2245</v>
      </c>
      <c r="H772" t="s">
        <v>1338</v>
      </c>
      <c r="I772">
        <v>1058</v>
      </c>
      <c r="K772">
        <v>10170110005060</v>
      </c>
      <c r="L772" t="s">
        <v>5991</v>
      </c>
      <c r="M772" t="s">
        <v>5237</v>
      </c>
      <c r="N772" t="s">
        <v>5237</v>
      </c>
      <c r="O772" t="s">
        <v>5237</v>
      </c>
    </row>
    <row r="773" spans="5:15" x14ac:dyDescent="0.25">
      <c r="E773">
        <v>783</v>
      </c>
      <c r="F773" t="s">
        <v>84</v>
      </c>
      <c r="G773" t="s">
        <v>2246</v>
      </c>
      <c r="H773" t="s">
        <v>1338</v>
      </c>
      <c r="I773">
        <v>1058</v>
      </c>
      <c r="K773">
        <v>10170110006020</v>
      </c>
      <c r="L773" t="s">
        <v>5992</v>
      </c>
      <c r="M773" t="s">
        <v>5237</v>
      </c>
      <c r="N773" t="s">
        <v>5237</v>
      </c>
      <c r="O773" t="s">
        <v>5237</v>
      </c>
    </row>
    <row r="774" spans="5:15" x14ac:dyDescent="0.25">
      <c r="E774">
        <v>784</v>
      </c>
      <c r="F774" t="s">
        <v>2247</v>
      </c>
      <c r="G774" t="s">
        <v>2248</v>
      </c>
      <c r="H774" t="s">
        <v>1129</v>
      </c>
      <c r="I774">
        <v>1058</v>
      </c>
      <c r="K774">
        <v>10170110007090</v>
      </c>
      <c r="L774" t="s">
        <v>5993</v>
      </c>
      <c r="M774" t="s">
        <v>5237</v>
      </c>
      <c r="N774" t="s">
        <v>5237</v>
      </c>
      <c r="O774" t="s">
        <v>5237</v>
      </c>
    </row>
    <row r="775" spans="5:15" x14ac:dyDescent="0.25">
      <c r="E775">
        <v>785</v>
      </c>
      <c r="F775" t="s">
        <v>353</v>
      </c>
      <c r="G775" t="s">
        <v>2249</v>
      </c>
      <c r="H775" t="s">
        <v>1102</v>
      </c>
      <c r="I775">
        <v>1058</v>
      </c>
      <c r="K775">
        <v>10170110008051</v>
      </c>
      <c r="L775" t="s">
        <v>5994</v>
      </c>
      <c r="M775" t="s">
        <v>5237</v>
      </c>
      <c r="N775" t="s">
        <v>5237</v>
      </c>
      <c r="O775" t="s">
        <v>5237</v>
      </c>
    </row>
    <row r="776" spans="5:15" x14ac:dyDescent="0.25">
      <c r="E776">
        <v>786</v>
      </c>
      <c r="F776" t="s">
        <v>2250</v>
      </c>
      <c r="G776" t="s">
        <v>2251</v>
      </c>
      <c r="H776" t="s">
        <v>859</v>
      </c>
      <c r="I776">
        <v>1058</v>
      </c>
      <c r="K776">
        <v>10170110009020</v>
      </c>
      <c r="L776" t="s">
        <v>5995</v>
      </c>
      <c r="M776" t="s">
        <v>5237</v>
      </c>
      <c r="N776" t="s">
        <v>5237</v>
      </c>
      <c r="O776" t="s">
        <v>5237</v>
      </c>
    </row>
    <row r="777" spans="5:15" x14ac:dyDescent="0.25">
      <c r="E777">
        <v>787</v>
      </c>
      <c r="F777" t="s">
        <v>2252</v>
      </c>
      <c r="G777" t="s">
        <v>2253</v>
      </c>
      <c r="H777" t="s">
        <v>836</v>
      </c>
      <c r="I777">
        <v>1058</v>
      </c>
      <c r="K777">
        <v>10170110010043</v>
      </c>
      <c r="L777" t="s">
        <v>5996</v>
      </c>
      <c r="M777" t="s">
        <v>5237</v>
      </c>
      <c r="N777" t="s">
        <v>5237</v>
      </c>
      <c r="O777" t="s">
        <v>5237</v>
      </c>
    </row>
    <row r="778" spans="5:15" x14ac:dyDescent="0.25">
      <c r="E778">
        <v>788</v>
      </c>
      <c r="F778" t="s">
        <v>729</v>
      </c>
      <c r="G778" t="s">
        <v>2254</v>
      </c>
      <c r="H778" t="s">
        <v>832</v>
      </c>
      <c r="I778">
        <v>1058</v>
      </c>
      <c r="K778">
        <v>10170110011090</v>
      </c>
      <c r="L778" t="s">
        <v>5997</v>
      </c>
      <c r="M778" t="s">
        <v>5237</v>
      </c>
      <c r="N778" t="s">
        <v>5237</v>
      </c>
      <c r="O778" t="s">
        <v>5237</v>
      </c>
    </row>
    <row r="779" spans="5:15" x14ac:dyDescent="0.25">
      <c r="E779">
        <v>789</v>
      </c>
      <c r="F779" t="s">
        <v>723</v>
      </c>
      <c r="G779" t="s">
        <v>2255</v>
      </c>
      <c r="H779" t="s">
        <v>832</v>
      </c>
      <c r="I779">
        <v>1058</v>
      </c>
      <c r="K779">
        <v>10170110012030</v>
      </c>
      <c r="L779" t="s">
        <v>5998</v>
      </c>
      <c r="M779" t="s">
        <v>5237</v>
      </c>
      <c r="N779" t="s">
        <v>5237</v>
      </c>
      <c r="O779" t="s">
        <v>5237</v>
      </c>
    </row>
    <row r="780" spans="5:15" x14ac:dyDescent="0.25">
      <c r="E780">
        <v>790</v>
      </c>
      <c r="F780" t="s">
        <v>2256</v>
      </c>
      <c r="G780" t="s">
        <v>2257</v>
      </c>
      <c r="H780" t="s">
        <v>832</v>
      </c>
      <c r="I780">
        <v>1058</v>
      </c>
      <c r="K780">
        <v>10170110013010</v>
      </c>
      <c r="L780" t="s">
        <v>5999</v>
      </c>
      <c r="M780" t="s">
        <v>5237</v>
      </c>
      <c r="N780" t="s">
        <v>5237</v>
      </c>
      <c r="O780" t="s">
        <v>5237</v>
      </c>
    </row>
    <row r="781" spans="5:15" x14ac:dyDescent="0.25">
      <c r="E781">
        <v>791</v>
      </c>
      <c r="F781" t="s">
        <v>2258</v>
      </c>
      <c r="G781" t="s">
        <v>2259</v>
      </c>
      <c r="H781" t="s">
        <v>832</v>
      </c>
      <c r="I781">
        <v>1058</v>
      </c>
      <c r="K781">
        <v>10170110014060</v>
      </c>
      <c r="L781" t="s">
        <v>6000</v>
      </c>
      <c r="M781" t="s">
        <v>5237</v>
      </c>
      <c r="N781" t="s">
        <v>5237</v>
      </c>
      <c r="O781" t="s">
        <v>5237</v>
      </c>
    </row>
    <row r="782" spans="5:15" x14ac:dyDescent="0.25">
      <c r="E782">
        <v>792</v>
      </c>
      <c r="F782" t="s">
        <v>2260</v>
      </c>
      <c r="G782" t="s">
        <v>2261</v>
      </c>
      <c r="H782" t="s">
        <v>832</v>
      </c>
      <c r="I782">
        <v>1058</v>
      </c>
      <c r="K782">
        <v>10170110015073</v>
      </c>
      <c r="L782" t="s">
        <v>6001</v>
      </c>
      <c r="M782" t="s">
        <v>5237</v>
      </c>
      <c r="N782" t="s">
        <v>5237</v>
      </c>
      <c r="O782" t="s">
        <v>5237</v>
      </c>
    </row>
    <row r="783" spans="5:15" x14ac:dyDescent="0.25">
      <c r="E783">
        <v>793</v>
      </c>
      <c r="F783" t="s">
        <v>2262</v>
      </c>
      <c r="G783" t="s">
        <v>2263</v>
      </c>
      <c r="H783" t="s">
        <v>832</v>
      </c>
      <c r="I783">
        <v>1058</v>
      </c>
      <c r="K783">
        <v>10170110016080</v>
      </c>
      <c r="L783" t="s">
        <v>6002</v>
      </c>
      <c r="M783" t="s">
        <v>5237</v>
      </c>
      <c r="N783" t="s">
        <v>5237</v>
      </c>
      <c r="O783" t="s">
        <v>5237</v>
      </c>
    </row>
    <row r="784" spans="5:15" x14ac:dyDescent="0.25">
      <c r="E784">
        <v>794</v>
      </c>
      <c r="F784" t="s">
        <v>2264</v>
      </c>
      <c r="G784" t="s">
        <v>2265</v>
      </c>
      <c r="H784" t="s">
        <v>842</v>
      </c>
      <c r="I784">
        <v>1058</v>
      </c>
      <c r="K784">
        <v>10170110017014</v>
      </c>
      <c r="L784" t="s">
        <v>6003</v>
      </c>
      <c r="M784" t="s">
        <v>5237</v>
      </c>
      <c r="N784" t="s">
        <v>5237</v>
      </c>
      <c r="O784" t="s">
        <v>5237</v>
      </c>
    </row>
    <row r="785" spans="5:15" x14ac:dyDescent="0.25">
      <c r="E785">
        <v>795</v>
      </c>
      <c r="F785" t="s">
        <v>2266</v>
      </c>
      <c r="G785" t="s">
        <v>2267</v>
      </c>
      <c r="H785" t="s">
        <v>832</v>
      </c>
      <c r="I785">
        <v>1058</v>
      </c>
      <c r="K785">
        <v>10170110018053</v>
      </c>
      <c r="L785" t="s">
        <v>6004</v>
      </c>
      <c r="M785" t="s">
        <v>5237</v>
      </c>
      <c r="N785" t="s">
        <v>5237</v>
      </c>
      <c r="O785" t="s">
        <v>5237</v>
      </c>
    </row>
    <row r="786" spans="5:15" x14ac:dyDescent="0.25">
      <c r="E786">
        <v>796</v>
      </c>
      <c r="F786" t="s">
        <v>2268</v>
      </c>
      <c r="G786" t="s">
        <v>2269</v>
      </c>
      <c r="H786" t="s">
        <v>832</v>
      </c>
      <c r="I786">
        <v>1058</v>
      </c>
      <c r="K786">
        <v>10170110019013</v>
      </c>
      <c r="L786" t="s">
        <v>6005</v>
      </c>
      <c r="M786" t="s">
        <v>5237</v>
      </c>
      <c r="N786" t="s">
        <v>5237</v>
      </c>
      <c r="O786" t="s">
        <v>5237</v>
      </c>
    </row>
    <row r="787" spans="5:15" x14ac:dyDescent="0.25">
      <c r="E787">
        <v>797</v>
      </c>
      <c r="F787" t="s">
        <v>2270</v>
      </c>
      <c r="G787" t="s">
        <v>2271</v>
      </c>
      <c r="H787" t="s">
        <v>832</v>
      </c>
      <c r="I787">
        <v>1058</v>
      </c>
      <c r="K787">
        <v>10170110020041</v>
      </c>
      <c r="L787" t="s">
        <v>6006</v>
      </c>
      <c r="M787" t="s">
        <v>5237</v>
      </c>
      <c r="N787" t="s">
        <v>5237</v>
      </c>
      <c r="O787" t="s">
        <v>5237</v>
      </c>
    </row>
    <row r="788" spans="5:15" x14ac:dyDescent="0.25">
      <c r="E788">
        <v>798</v>
      </c>
      <c r="F788" t="s">
        <v>2272</v>
      </c>
      <c r="G788" t="s">
        <v>2273</v>
      </c>
      <c r="H788" t="s">
        <v>832</v>
      </c>
      <c r="I788">
        <v>1058</v>
      </c>
      <c r="K788">
        <v>10170110021051</v>
      </c>
      <c r="L788" t="s">
        <v>6007</v>
      </c>
      <c r="M788" t="s">
        <v>5237</v>
      </c>
      <c r="N788" t="s">
        <v>5237</v>
      </c>
      <c r="O788" t="s">
        <v>5237</v>
      </c>
    </row>
    <row r="789" spans="5:15" x14ac:dyDescent="0.25">
      <c r="E789">
        <v>799</v>
      </c>
      <c r="F789" t="s">
        <v>101</v>
      </c>
      <c r="G789" t="s">
        <v>2274</v>
      </c>
      <c r="H789" t="s">
        <v>1440</v>
      </c>
      <c r="I789">
        <v>1058</v>
      </c>
      <c r="K789">
        <v>10170110022071</v>
      </c>
      <c r="L789" t="s">
        <v>6008</v>
      </c>
      <c r="M789" t="s">
        <v>5237</v>
      </c>
      <c r="N789" t="s">
        <v>5237</v>
      </c>
      <c r="O789" t="s">
        <v>5237</v>
      </c>
    </row>
    <row r="790" spans="5:15" x14ac:dyDescent="0.25">
      <c r="E790">
        <v>800</v>
      </c>
      <c r="F790" t="s">
        <v>2275</v>
      </c>
      <c r="G790" t="s">
        <v>2276</v>
      </c>
      <c r="H790" t="s">
        <v>1081</v>
      </c>
      <c r="I790">
        <v>1058</v>
      </c>
      <c r="K790">
        <v>10170110023016</v>
      </c>
      <c r="L790" t="s">
        <v>6009</v>
      </c>
      <c r="M790" t="s">
        <v>5237</v>
      </c>
      <c r="N790" t="s">
        <v>5237</v>
      </c>
      <c r="O790" t="s">
        <v>5237</v>
      </c>
    </row>
    <row r="791" spans="5:15" x14ac:dyDescent="0.25">
      <c r="E791">
        <v>801</v>
      </c>
      <c r="F791" t="s">
        <v>2277</v>
      </c>
      <c r="G791" t="s">
        <v>2278</v>
      </c>
      <c r="H791" t="s">
        <v>854</v>
      </c>
      <c r="I791">
        <v>1058</v>
      </c>
      <c r="K791">
        <v>10170110024091</v>
      </c>
      <c r="L791" t="s">
        <v>6010</v>
      </c>
      <c r="M791" t="s">
        <v>5237</v>
      </c>
      <c r="N791" t="s">
        <v>5237</v>
      </c>
      <c r="O791" t="s">
        <v>5237</v>
      </c>
    </row>
    <row r="792" spans="5:15" x14ac:dyDescent="0.25">
      <c r="E792">
        <v>802</v>
      </c>
      <c r="F792" t="s">
        <v>2279</v>
      </c>
      <c r="G792" t="s">
        <v>2280</v>
      </c>
      <c r="H792" t="s">
        <v>1081</v>
      </c>
      <c r="I792">
        <v>1058</v>
      </c>
      <c r="K792">
        <v>10170110025070</v>
      </c>
      <c r="L792" t="s">
        <v>6011</v>
      </c>
      <c r="M792" t="s">
        <v>5237</v>
      </c>
      <c r="N792" t="s">
        <v>5237</v>
      </c>
      <c r="O792" t="s">
        <v>5237</v>
      </c>
    </row>
    <row r="793" spans="5:15" x14ac:dyDescent="0.25">
      <c r="E793">
        <v>803</v>
      </c>
      <c r="F793" t="s">
        <v>2281</v>
      </c>
      <c r="G793" t="s">
        <v>2282</v>
      </c>
      <c r="H793" t="s">
        <v>832</v>
      </c>
      <c r="I793">
        <v>1058</v>
      </c>
      <c r="K793">
        <v>10170130001040</v>
      </c>
      <c r="L793" t="s">
        <v>6012</v>
      </c>
      <c r="M793" t="s">
        <v>5237</v>
      </c>
      <c r="N793" t="s">
        <v>5237</v>
      </c>
      <c r="O793" t="s">
        <v>5237</v>
      </c>
    </row>
    <row r="794" spans="5:15" x14ac:dyDescent="0.25">
      <c r="E794">
        <v>804</v>
      </c>
      <c r="F794" t="s">
        <v>2283</v>
      </c>
      <c r="G794" t="s">
        <v>2284</v>
      </c>
      <c r="H794" t="s">
        <v>854</v>
      </c>
      <c r="I794">
        <v>1058</v>
      </c>
      <c r="K794">
        <v>10170130002020</v>
      </c>
      <c r="L794" t="s">
        <v>6013</v>
      </c>
      <c r="M794" t="s">
        <v>5237</v>
      </c>
      <c r="N794" t="s">
        <v>5237</v>
      </c>
      <c r="O794" t="s">
        <v>5237</v>
      </c>
    </row>
    <row r="795" spans="5:15" x14ac:dyDescent="0.25">
      <c r="E795">
        <v>805</v>
      </c>
      <c r="F795" t="s">
        <v>2285</v>
      </c>
      <c r="G795" t="s">
        <v>2286</v>
      </c>
      <c r="H795" t="s">
        <v>832</v>
      </c>
      <c r="I795">
        <v>1058</v>
      </c>
      <c r="K795">
        <v>10170130003050</v>
      </c>
      <c r="L795" t="s">
        <v>6014</v>
      </c>
      <c r="M795" t="s">
        <v>5237</v>
      </c>
      <c r="N795" t="s">
        <v>5237</v>
      </c>
      <c r="O795" t="s">
        <v>5237</v>
      </c>
    </row>
    <row r="796" spans="5:15" x14ac:dyDescent="0.25">
      <c r="E796">
        <v>806</v>
      </c>
      <c r="F796" t="s">
        <v>2287</v>
      </c>
      <c r="G796" t="s">
        <v>2288</v>
      </c>
      <c r="H796" t="s">
        <v>832</v>
      </c>
      <c r="I796">
        <v>1058</v>
      </c>
      <c r="K796">
        <v>10170130004070</v>
      </c>
      <c r="L796" t="s">
        <v>6015</v>
      </c>
      <c r="M796" t="s">
        <v>5237</v>
      </c>
      <c r="N796" t="s">
        <v>5237</v>
      </c>
      <c r="O796" t="s">
        <v>5237</v>
      </c>
    </row>
    <row r="797" spans="5:15" x14ac:dyDescent="0.25">
      <c r="E797">
        <v>807</v>
      </c>
      <c r="F797" t="s">
        <v>2289</v>
      </c>
      <c r="G797" t="s">
        <v>2290</v>
      </c>
      <c r="H797" t="s">
        <v>836</v>
      </c>
      <c r="I797">
        <v>1058</v>
      </c>
      <c r="K797">
        <v>10170130005030</v>
      </c>
      <c r="L797" t="s">
        <v>6016</v>
      </c>
      <c r="M797" t="s">
        <v>5237</v>
      </c>
      <c r="N797" t="s">
        <v>5237</v>
      </c>
      <c r="O797" t="s">
        <v>5237</v>
      </c>
    </row>
    <row r="798" spans="5:15" x14ac:dyDescent="0.25">
      <c r="E798">
        <v>808</v>
      </c>
      <c r="F798" t="s">
        <v>2291</v>
      </c>
      <c r="G798" t="s">
        <v>2292</v>
      </c>
      <c r="H798" t="s">
        <v>832</v>
      </c>
      <c r="I798">
        <v>1058</v>
      </c>
      <c r="K798">
        <v>10170130006060</v>
      </c>
      <c r="L798" t="s">
        <v>6017</v>
      </c>
      <c r="M798" t="s">
        <v>5237</v>
      </c>
      <c r="N798" t="s">
        <v>5237</v>
      </c>
      <c r="O798" t="s">
        <v>5237</v>
      </c>
    </row>
    <row r="799" spans="5:15" x14ac:dyDescent="0.25">
      <c r="E799">
        <v>809</v>
      </c>
      <c r="F799" t="s">
        <v>170</v>
      </c>
      <c r="G799" t="s">
        <v>2293</v>
      </c>
      <c r="H799" t="s">
        <v>893</v>
      </c>
      <c r="I799">
        <v>1058</v>
      </c>
      <c r="K799">
        <v>10170130007090</v>
      </c>
      <c r="L799" t="s">
        <v>6018</v>
      </c>
      <c r="M799" t="s">
        <v>5237</v>
      </c>
      <c r="N799" t="s">
        <v>5237</v>
      </c>
      <c r="O799" t="s">
        <v>5237</v>
      </c>
    </row>
    <row r="800" spans="5:15" x14ac:dyDescent="0.25">
      <c r="E800">
        <v>810</v>
      </c>
      <c r="F800" t="s">
        <v>2294</v>
      </c>
      <c r="G800" t="s">
        <v>2295</v>
      </c>
      <c r="H800" t="s">
        <v>870</v>
      </c>
      <c r="I800">
        <v>1058</v>
      </c>
      <c r="K800">
        <v>10170130008030</v>
      </c>
      <c r="L800" t="s">
        <v>6019</v>
      </c>
      <c r="M800" t="s">
        <v>5237</v>
      </c>
      <c r="N800" t="s">
        <v>5237</v>
      </c>
      <c r="O800" t="s">
        <v>5237</v>
      </c>
    </row>
    <row r="801" spans="5:15" x14ac:dyDescent="0.25">
      <c r="E801">
        <v>811</v>
      </c>
      <c r="F801" t="s">
        <v>2296</v>
      </c>
      <c r="G801" t="s">
        <v>2297</v>
      </c>
      <c r="H801" t="s">
        <v>1311</v>
      </c>
      <c r="I801">
        <v>1058</v>
      </c>
      <c r="K801">
        <v>10170130009014</v>
      </c>
      <c r="L801" t="s">
        <v>6020</v>
      </c>
      <c r="M801" t="s">
        <v>5237</v>
      </c>
      <c r="N801" t="s">
        <v>5237</v>
      </c>
      <c r="O801" t="s">
        <v>5237</v>
      </c>
    </row>
    <row r="802" spans="5:15" x14ac:dyDescent="0.25">
      <c r="E802">
        <v>812</v>
      </c>
      <c r="F802" t="s">
        <v>2298</v>
      </c>
      <c r="G802" t="s">
        <v>2299</v>
      </c>
      <c r="H802" t="s">
        <v>849</v>
      </c>
      <c r="I802">
        <v>1058</v>
      </c>
      <c r="K802">
        <v>10170130010013</v>
      </c>
      <c r="L802" t="s">
        <v>6021</v>
      </c>
      <c r="M802" t="s">
        <v>5237</v>
      </c>
      <c r="N802" t="s">
        <v>5237</v>
      </c>
      <c r="O802" t="s">
        <v>5237</v>
      </c>
    </row>
    <row r="803" spans="5:15" x14ac:dyDescent="0.25">
      <c r="E803">
        <v>813</v>
      </c>
      <c r="F803" t="s">
        <v>2300</v>
      </c>
      <c r="G803" t="s">
        <v>1201</v>
      </c>
      <c r="H803" t="s">
        <v>832</v>
      </c>
      <c r="I803">
        <v>1058</v>
      </c>
      <c r="K803">
        <v>10170130011010</v>
      </c>
      <c r="L803" t="s">
        <v>6022</v>
      </c>
      <c r="M803" t="s">
        <v>5237</v>
      </c>
      <c r="N803" t="s">
        <v>5237</v>
      </c>
      <c r="O803" t="s">
        <v>5237</v>
      </c>
    </row>
    <row r="804" spans="5:15" x14ac:dyDescent="0.25">
      <c r="E804">
        <v>814</v>
      </c>
      <c r="F804" t="s">
        <v>2301</v>
      </c>
      <c r="G804" t="s">
        <v>2301</v>
      </c>
      <c r="H804" t="s">
        <v>832</v>
      </c>
      <c r="I804">
        <v>1058</v>
      </c>
      <c r="K804">
        <v>10170130012012</v>
      </c>
      <c r="L804" t="s">
        <v>6023</v>
      </c>
      <c r="M804" t="s">
        <v>5237</v>
      </c>
      <c r="N804" t="s">
        <v>5237</v>
      </c>
      <c r="O804" t="s">
        <v>5237</v>
      </c>
    </row>
    <row r="805" spans="5:15" x14ac:dyDescent="0.25">
      <c r="E805">
        <v>815</v>
      </c>
      <c r="F805" t="s">
        <v>2302</v>
      </c>
      <c r="G805" t="s">
        <v>2303</v>
      </c>
      <c r="H805" t="s">
        <v>1311</v>
      </c>
      <c r="I805">
        <v>1058</v>
      </c>
      <c r="K805">
        <v>10170130013030</v>
      </c>
      <c r="L805" t="s">
        <v>6024</v>
      </c>
      <c r="M805" t="s">
        <v>5237</v>
      </c>
      <c r="N805" t="s">
        <v>5237</v>
      </c>
      <c r="O805" t="s">
        <v>5237</v>
      </c>
    </row>
    <row r="806" spans="5:15" x14ac:dyDescent="0.25">
      <c r="E806">
        <v>816</v>
      </c>
      <c r="F806" t="s">
        <v>207</v>
      </c>
      <c r="G806" t="s">
        <v>2304</v>
      </c>
      <c r="H806" t="s">
        <v>893</v>
      </c>
      <c r="I806">
        <v>1058</v>
      </c>
      <c r="K806">
        <v>10170130014030</v>
      </c>
      <c r="L806" t="s">
        <v>6025</v>
      </c>
      <c r="M806" t="s">
        <v>5237</v>
      </c>
      <c r="N806" t="s">
        <v>5237</v>
      </c>
      <c r="O806" t="s">
        <v>5237</v>
      </c>
    </row>
    <row r="807" spans="5:15" x14ac:dyDescent="0.25">
      <c r="E807">
        <v>817</v>
      </c>
      <c r="F807" t="s">
        <v>2305</v>
      </c>
      <c r="G807" t="s">
        <v>2306</v>
      </c>
      <c r="H807" t="s">
        <v>836</v>
      </c>
      <c r="I807">
        <v>1058</v>
      </c>
      <c r="K807">
        <v>10170130026030</v>
      </c>
      <c r="L807" t="s">
        <v>6026</v>
      </c>
      <c r="M807" t="s">
        <v>5237</v>
      </c>
      <c r="N807" t="s">
        <v>5237</v>
      </c>
      <c r="O807" t="s">
        <v>5237</v>
      </c>
    </row>
    <row r="808" spans="5:15" x14ac:dyDescent="0.25">
      <c r="E808">
        <v>818</v>
      </c>
      <c r="F808" t="s">
        <v>2307</v>
      </c>
      <c r="G808" t="s">
        <v>2308</v>
      </c>
      <c r="H808" t="s">
        <v>854</v>
      </c>
      <c r="I808">
        <v>1058</v>
      </c>
      <c r="K808">
        <v>10170130027041</v>
      </c>
      <c r="L808" t="s">
        <v>6027</v>
      </c>
      <c r="M808" t="s">
        <v>5237</v>
      </c>
      <c r="N808" t="s">
        <v>5237</v>
      </c>
      <c r="O808" t="s">
        <v>5237</v>
      </c>
    </row>
    <row r="809" spans="5:15" x14ac:dyDescent="0.25">
      <c r="E809">
        <v>819</v>
      </c>
      <c r="F809" t="s">
        <v>2309</v>
      </c>
      <c r="G809" t="s">
        <v>2310</v>
      </c>
      <c r="H809" t="s">
        <v>870</v>
      </c>
      <c r="I809">
        <v>1058</v>
      </c>
      <c r="K809">
        <v>10170130028051</v>
      </c>
      <c r="L809" t="s">
        <v>6028</v>
      </c>
      <c r="M809" t="s">
        <v>5237</v>
      </c>
      <c r="N809" t="s">
        <v>5237</v>
      </c>
      <c r="O809" t="s">
        <v>5237</v>
      </c>
    </row>
    <row r="810" spans="5:15" x14ac:dyDescent="0.25">
      <c r="E810">
        <v>820</v>
      </c>
      <c r="F810" t="s">
        <v>2311</v>
      </c>
      <c r="G810" t="s">
        <v>2312</v>
      </c>
      <c r="H810" t="s">
        <v>832</v>
      </c>
      <c r="I810">
        <v>1058</v>
      </c>
      <c r="K810">
        <v>10170140001010</v>
      </c>
      <c r="L810" t="s">
        <v>6029</v>
      </c>
      <c r="M810" t="s">
        <v>5237</v>
      </c>
      <c r="N810" t="s">
        <v>5237</v>
      </c>
      <c r="O810" t="s">
        <v>5237</v>
      </c>
    </row>
    <row r="811" spans="5:15" x14ac:dyDescent="0.25">
      <c r="E811">
        <v>821</v>
      </c>
      <c r="F811" t="s">
        <v>2313</v>
      </c>
      <c r="G811" t="s">
        <v>2314</v>
      </c>
      <c r="H811" t="s">
        <v>832</v>
      </c>
      <c r="I811">
        <v>1058</v>
      </c>
      <c r="K811">
        <v>10170140002030</v>
      </c>
      <c r="L811" t="s">
        <v>6030</v>
      </c>
      <c r="M811" t="s">
        <v>5237</v>
      </c>
      <c r="N811" t="s">
        <v>5237</v>
      </c>
      <c r="O811" t="s">
        <v>5237</v>
      </c>
    </row>
    <row r="812" spans="5:15" x14ac:dyDescent="0.25">
      <c r="E812">
        <v>822</v>
      </c>
      <c r="F812" t="s">
        <v>2315</v>
      </c>
      <c r="G812" t="s">
        <v>2316</v>
      </c>
      <c r="H812" t="s">
        <v>832</v>
      </c>
      <c r="I812">
        <v>1058</v>
      </c>
      <c r="K812">
        <v>10170140003012</v>
      </c>
      <c r="L812" t="s">
        <v>6031</v>
      </c>
      <c r="M812" t="s">
        <v>5237</v>
      </c>
      <c r="N812" t="s">
        <v>5237</v>
      </c>
      <c r="O812" t="s">
        <v>5237</v>
      </c>
    </row>
    <row r="813" spans="5:15" x14ac:dyDescent="0.25">
      <c r="E813">
        <v>823</v>
      </c>
      <c r="F813" t="s">
        <v>2317</v>
      </c>
      <c r="G813" t="s">
        <v>2318</v>
      </c>
      <c r="H813" t="s">
        <v>836</v>
      </c>
      <c r="I813">
        <v>1058</v>
      </c>
      <c r="K813">
        <v>10170140004040</v>
      </c>
      <c r="L813" t="s">
        <v>6032</v>
      </c>
      <c r="M813" t="s">
        <v>5237</v>
      </c>
      <c r="N813" t="s">
        <v>5237</v>
      </c>
      <c r="O813" t="s">
        <v>5237</v>
      </c>
    </row>
    <row r="814" spans="5:15" x14ac:dyDescent="0.25">
      <c r="E814">
        <v>824</v>
      </c>
      <c r="F814" t="s">
        <v>2319</v>
      </c>
      <c r="G814" t="s">
        <v>2320</v>
      </c>
      <c r="H814" t="s">
        <v>849</v>
      </c>
      <c r="I814">
        <v>1058</v>
      </c>
      <c r="K814">
        <v>10170140005050</v>
      </c>
      <c r="L814" t="s">
        <v>6033</v>
      </c>
      <c r="M814" t="s">
        <v>5237</v>
      </c>
      <c r="N814" t="s">
        <v>5237</v>
      </c>
      <c r="O814" t="s">
        <v>5237</v>
      </c>
    </row>
    <row r="815" spans="5:15" x14ac:dyDescent="0.25">
      <c r="E815">
        <v>825</v>
      </c>
      <c r="F815" t="s">
        <v>2321</v>
      </c>
      <c r="G815" t="s">
        <v>2322</v>
      </c>
      <c r="H815" t="s">
        <v>870</v>
      </c>
      <c r="I815">
        <v>1058</v>
      </c>
      <c r="K815">
        <v>10170140006090</v>
      </c>
      <c r="L815" t="s">
        <v>6034</v>
      </c>
      <c r="M815" t="s">
        <v>5237</v>
      </c>
      <c r="N815" t="s">
        <v>5237</v>
      </c>
      <c r="O815" t="s">
        <v>5237</v>
      </c>
    </row>
    <row r="816" spans="5:15" x14ac:dyDescent="0.25">
      <c r="E816">
        <v>826</v>
      </c>
      <c r="F816" t="s">
        <v>2323</v>
      </c>
      <c r="G816" t="s">
        <v>2324</v>
      </c>
      <c r="H816" t="s">
        <v>832</v>
      </c>
      <c r="I816">
        <v>1058</v>
      </c>
      <c r="K816">
        <v>10170150001013</v>
      </c>
      <c r="L816" t="s">
        <v>6035</v>
      </c>
      <c r="M816" t="s">
        <v>5237</v>
      </c>
      <c r="N816" t="s">
        <v>5237</v>
      </c>
      <c r="O816" t="s">
        <v>5237</v>
      </c>
    </row>
    <row r="817" spans="5:15" x14ac:dyDescent="0.25">
      <c r="E817">
        <v>827</v>
      </c>
      <c r="F817" t="s">
        <v>192</v>
      </c>
      <c r="G817" t="s">
        <v>2325</v>
      </c>
      <c r="H817" t="s">
        <v>905</v>
      </c>
      <c r="I817">
        <v>1058</v>
      </c>
      <c r="K817">
        <v>10170150002070</v>
      </c>
      <c r="L817" t="s">
        <v>6036</v>
      </c>
      <c r="M817" t="s">
        <v>5237</v>
      </c>
      <c r="N817" t="s">
        <v>5237</v>
      </c>
      <c r="O817" t="s">
        <v>5237</v>
      </c>
    </row>
    <row r="818" spans="5:15" x14ac:dyDescent="0.25">
      <c r="E818">
        <v>828</v>
      </c>
      <c r="F818" t="s">
        <v>2326</v>
      </c>
      <c r="G818" t="s">
        <v>2327</v>
      </c>
      <c r="H818" t="s">
        <v>832</v>
      </c>
      <c r="I818">
        <v>1058</v>
      </c>
      <c r="K818">
        <v>10170150003030</v>
      </c>
      <c r="L818" t="s">
        <v>6037</v>
      </c>
      <c r="M818" t="s">
        <v>5237</v>
      </c>
      <c r="N818" t="s">
        <v>5237</v>
      </c>
      <c r="O818" t="s">
        <v>5237</v>
      </c>
    </row>
    <row r="819" spans="5:15" x14ac:dyDescent="0.25">
      <c r="E819">
        <v>829</v>
      </c>
      <c r="F819" t="s">
        <v>2328</v>
      </c>
      <c r="G819" t="s">
        <v>2329</v>
      </c>
      <c r="H819" t="s">
        <v>832</v>
      </c>
      <c r="I819">
        <v>1058</v>
      </c>
      <c r="K819">
        <v>10170150004060</v>
      </c>
      <c r="L819" t="s">
        <v>6038</v>
      </c>
      <c r="M819" t="s">
        <v>5237</v>
      </c>
      <c r="N819" t="s">
        <v>5237</v>
      </c>
      <c r="O819" t="s">
        <v>5237</v>
      </c>
    </row>
    <row r="820" spans="5:15" x14ac:dyDescent="0.25">
      <c r="E820">
        <v>830</v>
      </c>
      <c r="F820" t="s">
        <v>2330</v>
      </c>
      <c r="G820" t="s">
        <v>2331</v>
      </c>
      <c r="H820" t="s">
        <v>832</v>
      </c>
      <c r="I820">
        <v>1058</v>
      </c>
      <c r="K820">
        <v>10170150005040</v>
      </c>
      <c r="L820" t="s">
        <v>6039</v>
      </c>
      <c r="M820" t="s">
        <v>5237</v>
      </c>
      <c r="N820" t="s">
        <v>5237</v>
      </c>
      <c r="O820" t="s">
        <v>5237</v>
      </c>
    </row>
    <row r="821" spans="5:15" x14ac:dyDescent="0.25">
      <c r="E821">
        <v>831</v>
      </c>
      <c r="F821" t="s">
        <v>2332</v>
      </c>
      <c r="G821" t="s">
        <v>2333</v>
      </c>
      <c r="H821" t="s">
        <v>832</v>
      </c>
      <c r="I821">
        <v>1058</v>
      </c>
      <c r="K821">
        <v>10170150006010</v>
      </c>
      <c r="L821" t="s">
        <v>6040</v>
      </c>
      <c r="M821" t="s">
        <v>5237</v>
      </c>
      <c r="N821" t="s">
        <v>5237</v>
      </c>
      <c r="O821" t="s">
        <v>5237</v>
      </c>
    </row>
    <row r="822" spans="5:15" x14ac:dyDescent="0.25">
      <c r="E822">
        <v>832</v>
      </c>
      <c r="F822" t="s">
        <v>2334</v>
      </c>
      <c r="G822" t="s">
        <v>2335</v>
      </c>
      <c r="H822" t="s">
        <v>832</v>
      </c>
      <c r="I822">
        <v>1058</v>
      </c>
      <c r="K822">
        <v>10170150007050</v>
      </c>
      <c r="L822" t="s">
        <v>6041</v>
      </c>
      <c r="M822" t="s">
        <v>5237</v>
      </c>
      <c r="N822" t="s">
        <v>5237</v>
      </c>
      <c r="O822" t="s">
        <v>5237</v>
      </c>
    </row>
    <row r="823" spans="5:15" x14ac:dyDescent="0.25">
      <c r="E823">
        <v>833</v>
      </c>
      <c r="F823" t="s">
        <v>2336</v>
      </c>
      <c r="G823" t="s">
        <v>2337</v>
      </c>
      <c r="H823" t="s">
        <v>854</v>
      </c>
      <c r="I823">
        <v>1058</v>
      </c>
      <c r="K823">
        <v>10170150008020</v>
      </c>
      <c r="L823" t="s">
        <v>6042</v>
      </c>
      <c r="M823" t="s">
        <v>5237</v>
      </c>
      <c r="N823" t="s">
        <v>5237</v>
      </c>
      <c r="O823" t="s">
        <v>5237</v>
      </c>
    </row>
    <row r="824" spans="5:15" x14ac:dyDescent="0.25">
      <c r="E824">
        <v>834</v>
      </c>
      <c r="F824" t="s">
        <v>2338</v>
      </c>
      <c r="G824" t="s">
        <v>2339</v>
      </c>
      <c r="H824" t="s">
        <v>832</v>
      </c>
      <c r="I824">
        <v>1058</v>
      </c>
      <c r="K824">
        <v>10170150009080</v>
      </c>
      <c r="L824" t="s">
        <v>6043</v>
      </c>
      <c r="M824" t="s">
        <v>5237</v>
      </c>
      <c r="N824" t="s">
        <v>5237</v>
      </c>
      <c r="O824" t="s">
        <v>5237</v>
      </c>
    </row>
    <row r="825" spans="5:15" x14ac:dyDescent="0.25">
      <c r="E825">
        <v>835</v>
      </c>
      <c r="F825" t="s">
        <v>2340</v>
      </c>
      <c r="G825" t="s">
        <v>2341</v>
      </c>
      <c r="H825" t="s">
        <v>832</v>
      </c>
      <c r="I825">
        <v>1058</v>
      </c>
      <c r="K825">
        <v>10170150010090</v>
      </c>
      <c r="L825" t="s">
        <v>6044</v>
      </c>
      <c r="M825" t="s">
        <v>5237</v>
      </c>
      <c r="N825" t="s">
        <v>5237</v>
      </c>
      <c r="O825" t="s">
        <v>5237</v>
      </c>
    </row>
    <row r="826" spans="5:15" x14ac:dyDescent="0.25">
      <c r="E826">
        <v>836</v>
      </c>
      <c r="F826" t="s">
        <v>2342</v>
      </c>
      <c r="G826" t="s">
        <v>2343</v>
      </c>
      <c r="H826" t="s">
        <v>832</v>
      </c>
      <c r="I826">
        <v>1058</v>
      </c>
      <c r="K826">
        <v>10170150011041</v>
      </c>
      <c r="L826" t="s">
        <v>6045</v>
      </c>
      <c r="M826" t="s">
        <v>5237</v>
      </c>
      <c r="N826" t="s">
        <v>5237</v>
      </c>
      <c r="O826" t="s">
        <v>5237</v>
      </c>
    </row>
    <row r="827" spans="5:15" x14ac:dyDescent="0.25">
      <c r="E827">
        <v>837</v>
      </c>
      <c r="F827" t="s">
        <v>2344</v>
      </c>
      <c r="G827" t="s">
        <v>2345</v>
      </c>
      <c r="H827" t="s">
        <v>849</v>
      </c>
      <c r="I827">
        <v>1058</v>
      </c>
      <c r="K827">
        <v>10170150012051</v>
      </c>
      <c r="L827" t="s">
        <v>6046</v>
      </c>
      <c r="M827" t="s">
        <v>5237</v>
      </c>
      <c r="N827" t="s">
        <v>5237</v>
      </c>
      <c r="O827" t="s">
        <v>5237</v>
      </c>
    </row>
    <row r="828" spans="5:15" x14ac:dyDescent="0.25">
      <c r="E828">
        <v>838</v>
      </c>
      <c r="F828" t="s">
        <v>2346</v>
      </c>
      <c r="G828" t="s">
        <v>2347</v>
      </c>
      <c r="H828" t="s">
        <v>832</v>
      </c>
      <c r="I828">
        <v>1058</v>
      </c>
      <c r="K828">
        <v>10170190001030</v>
      </c>
      <c r="L828" t="s">
        <v>6047</v>
      </c>
      <c r="M828" t="s">
        <v>5237</v>
      </c>
      <c r="N828" t="s">
        <v>5237</v>
      </c>
      <c r="O828" t="s">
        <v>5237</v>
      </c>
    </row>
    <row r="829" spans="5:15" x14ac:dyDescent="0.25">
      <c r="E829">
        <v>839</v>
      </c>
      <c r="F829" t="s">
        <v>2348</v>
      </c>
      <c r="G829" t="s">
        <v>2349</v>
      </c>
      <c r="H829" t="s">
        <v>832</v>
      </c>
      <c r="I829">
        <v>1058</v>
      </c>
      <c r="K829">
        <v>10170190002040</v>
      </c>
      <c r="L829" t="s">
        <v>6048</v>
      </c>
      <c r="M829" t="s">
        <v>5237</v>
      </c>
      <c r="N829" t="s">
        <v>5237</v>
      </c>
      <c r="O829" t="s">
        <v>5237</v>
      </c>
    </row>
    <row r="830" spans="5:15" x14ac:dyDescent="0.25">
      <c r="E830">
        <v>840</v>
      </c>
      <c r="F830" t="s">
        <v>2350</v>
      </c>
      <c r="G830" t="s">
        <v>2351</v>
      </c>
      <c r="H830" t="s">
        <v>859</v>
      </c>
      <c r="I830">
        <v>1058</v>
      </c>
      <c r="K830">
        <v>10170190003050</v>
      </c>
      <c r="L830" t="s">
        <v>6049</v>
      </c>
      <c r="M830" t="s">
        <v>5237</v>
      </c>
      <c r="N830" t="s">
        <v>5237</v>
      </c>
      <c r="O830" t="s">
        <v>5237</v>
      </c>
    </row>
    <row r="831" spans="5:15" x14ac:dyDescent="0.25">
      <c r="E831">
        <v>841</v>
      </c>
      <c r="F831" t="s">
        <v>2352</v>
      </c>
      <c r="G831" t="s">
        <v>2353</v>
      </c>
      <c r="H831" t="s">
        <v>1142</v>
      </c>
      <c r="I831">
        <v>1058</v>
      </c>
      <c r="K831">
        <v>10170190004090</v>
      </c>
      <c r="L831" t="s">
        <v>6050</v>
      </c>
      <c r="M831" t="s">
        <v>5237</v>
      </c>
      <c r="N831" t="s">
        <v>5237</v>
      </c>
      <c r="O831" t="s">
        <v>5237</v>
      </c>
    </row>
    <row r="832" spans="5:15" x14ac:dyDescent="0.25">
      <c r="E832">
        <v>842</v>
      </c>
      <c r="F832" t="s">
        <v>2354</v>
      </c>
      <c r="G832" t="s">
        <v>2355</v>
      </c>
      <c r="H832" t="s">
        <v>832</v>
      </c>
      <c r="I832">
        <v>1058</v>
      </c>
      <c r="K832">
        <v>10180000001999</v>
      </c>
      <c r="L832" t="s">
        <v>6051</v>
      </c>
      <c r="M832" t="s">
        <v>5237</v>
      </c>
      <c r="N832" t="s">
        <v>5237</v>
      </c>
      <c r="O832" t="s">
        <v>5237</v>
      </c>
    </row>
    <row r="833" spans="5:15" x14ac:dyDescent="0.25">
      <c r="E833">
        <v>843</v>
      </c>
      <c r="F833" t="s">
        <v>2356</v>
      </c>
      <c r="G833" t="s">
        <v>2357</v>
      </c>
      <c r="H833" t="s">
        <v>832</v>
      </c>
      <c r="I833">
        <v>1058</v>
      </c>
      <c r="K833">
        <v>10180000002999</v>
      </c>
      <c r="L833" t="s">
        <v>6052</v>
      </c>
      <c r="M833" t="s">
        <v>5237</v>
      </c>
      <c r="N833" t="s">
        <v>5237</v>
      </c>
      <c r="O833" t="s">
        <v>5237</v>
      </c>
    </row>
    <row r="834" spans="5:15" x14ac:dyDescent="0.25">
      <c r="E834">
        <v>844</v>
      </c>
      <c r="F834" t="s">
        <v>2358</v>
      </c>
      <c r="G834" t="s">
        <v>2358</v>
      </c>
      <c r="H834" t="s">
        <v>849</v>
      </c>
      <c r="I834">
        <v>1058</v>
      </c>
      <c r="K834">
        <v>10180000003999</v>
      </c>
      <c r="L834" t="s">
        <v>6053</v>
      </c>
      <c r="M834" t="s">
        <v>5237</v>
      </c>
      <c r="N834" t="s">
        <v>5237</v>
      </c>
      <c r="O834" t="s">
        <v>5237</v>
      </c>
    </row>
    <row r="835" spans="5:15" x14ac:dyDescent="0.25">
      <c r="E835">
        <v>845</v>
      </c>
      <c r="F835" t="s">
        <v>2359</v>
      </c>
      <c r="G835" t="s">
        <v>2360</v>
      </c>
      <c r="H835" t="s">
        <v>849</v>
      </c>
      <c r="I835">
        <v>1058</v>
      </c>
      <c r="K835">
        <v>10180000004999</v>
      </c>
      <c r="L835" t="s">
        <v>6054</v>
      </c>
      <c r="M835" t="s">
        <v>5237</v>
      </c>
      <c r="N835" t="s">
        <v>5237</v>
      </c>
      <c r="O835" t="s">
        <v>5237</v>
      </c>
    </row>
    <row r="836" spans="5:15" x14ac:dyDescent="0.25">
      <c r="E836">
        <v>846</v>
      </c>
      <c r="F836" t="s">
        <v>2361</v>
      </c>
      <c r="G836" t="s">
        <v>2362</v>
      </c>
      <c r="H836" t="s">
        <v>854</v>
      </c>
      <c r="I836">
        <v>1058</v>
      </c>
      <c r="K836">
        <v>10180000005999</v>
      </c>
      <c r="L836" t="s">
        <v>6055</v>
      </c>
      <c r="M836" t="s">
        <v>5237</v>
      </c>
      <c r="N836" t="s">
        <v>5237</v>
      </c>
      <c r="O836" t="s">
        <v>5237</v>
      </c>
    </row>
    <row r="837" spans="5:15" x14ac:dyDescent="0.25">
      <c r="E837">
        <v>847</v>
      </c>
      <c r="F837" t="s">
        <v>2363</v>
      </c>
      <c r="G837" t="s">
        <v>2364</v>
      </c>
      <c r="H837" t="s">
        <v>854</v>
      </c>
      <c r="I837">
        <v>1058</v>
      </c>
      <c r="K837">
        <v>10180000006999</v>
      </c>
      <c r="L837" t="s">
        <v>6056</v>
      </c>
      <c r="M837" t="s">
        <v>5237</v>
      </c>
      <c r="N837" t="s">
        <v>5237</v>
      </c>
      <c r="O837" t="s">
        <v>5237</v>
      </c>
    </row>
    <row r="838" spans="5:15" x14ac:dyDescent="0.25">
      <c r="E838">
        <v>848</v>
      </c>
      <c r="F838" t="s">
        <v>2365</v>
      </c>
      <c r="G838" t="s">
        <v>2366</v>
      </c>
      <c r="H838" t="s">
        <v>832</v>
      </c>
      <c r="I838">
        <v>1058</v>
      </c>
      <c r="K838">
        <v>10200010001999</v>
      </c>
      <c r="L838" t="s">
        <v>6057</v>
      </c>
      <c r="M838" t="s">
        <v>5237</v>
      </c>
      <c r="N838" t="s">
        <v>5237</v>
      </c>
      <c r="O838" t="s">
        <v>5237</v>
      </c>
    </row>
    <row r="839" spans="5:15" x14ac:dyDescent="0.25">
      <c r="E839">
        <v>849</v>
      </c>
      <c r="F839" t="s">
        <v>2367</v>
      </c>
      <c r="G839" t="s">
        <v>2368</v>
      </c>
      <c r="H839" t="s">
        <v>905</v>
      </c>
      <c r="I839">
        <v>1058</v>
      </c>
      <c r="K839">
        <v>10200010002999</v>
      </c>
      <c r="L839" t="s">
        <v>6058</v>
      </c>
      <c r="M839" t="s">
        <v>5237</v>
      </c>
      <c r="N839" t="s">
        <v>5237</v>
      </c>
      <c r="O839" t="s">
        <v>5237</v>
      </c>
    </row>
    <row r="840" spans="5:15" x14ac:dyDescent="0.25">
      <c r="E840">
        <v>850</v>
      </c>
      <c r="F840" t="s">
        <v>2369</v>
      </c>
      <c r="G840" t="s">
        <v>2370</v>
      </c>
      <c r="H840" t="s">
        <v>870</v>
      </c>
      <c r="I840">
        <v>1058</v>
      </c>
      <c r="K840">
        <v>10200010003999</v>
      </c>
      <c r="L840" t="s">
        <v>6059</v>
      </c>
      <c r="M840" t="s">
        <v>5237</v>
      </c>
      <c r="N840" t="s">
        <v>5237</v>
      </c>
      <c r="O840" t="s">
        <v>5237</v>
      </c>
    </row>
    <row r="841" spans="5:15" x14ac:dyDescent="0.25">
      <c r="E841">
        <v>851</v>
      </c>
      <c r="F841" t="s">
        <v>2371</v>
      </c>
      <c r="G841" t="s">
        <v>2372</v>
      </c>
      <c r="H841" t="s">
        <v>832</v>
      </c>
      <c r="I841">
        <v>1058</v>
      </c>
      <c r="K841">
        <v>10200020001999</v>
      </c>
      <c r="L841" t="s">
        <v>6060</v>
      </c>
      <c r="M841" t="s">
        <v>5237</v>
      </c>
      <c r="N841" t="s">
        <v>5237</v>
      </c>
      <c r="O841" t="s">
        <v>5237</v>
      </c>
    </row>
    <row r="842" spans="5:15" x14ac:dyDescent="0.25">
      <c r="E842">
        <v>852</v>
      </c>
      <c r="F842" t="s">
        <v>2373</v>
      </c>
      <c r="G842" t="s">
        <v>2374</v>
      </c>
      <c r="H842" t="s">
        <v>832</v>
      </c>
      <c r="I842">
        <v>1058</v>
      </c>
      <c r="K842">
        <v>10200020002999</v>
      </c>
      <c r="L842" t="s">
        <v>6061</v>
      </c>
      <c r="M842" t="s">
        <v>5237</v>
      </c>
      <c r="N842" t="s">
        <v>5237</v>
      </c>
      <c r="O842" t="s">
        <v>5237</v>
      </c>
    </row>
    <row r="843" spans="5:15" x14ac:dyDescent="0.25">
      <c r="E843">
        <v>853</v>
      </c>
      <c r="F843" t="s">
        <v>2375</v>
      </c>
      <c r="G843" t="s">
        <v>2376</v>
      </c>
      <c r="H843" t="s">
        <v>832</v>
      </c>
      <c r="I843">
        <v>1058</v>
      </c>
      <c r="K843">
        <v>10200030001999</v>
      </c>
      <c r="L843" t="s">
        <v>6062</v>
      </c>
      <c r="M843" t="s">
        <v>5237</v>
      </c>
      <c r="N843" t="s">
        <v>5237</v>
      </c>
      <c r="O843" t="s">
        <v>5237</v>
      </c>
    </row>
    <row r="844" spans="5:15" x14ac:dyDescent="0.25">
      <c r="E844">
        <v>854</v>
      </c>
      <c r="F844" t="s">
        <v>2377</v>
      </c>
      <c r="G844" t="s">
        <v>2378</v>
      </c>
      <c r="H844" t="s">
        <v>854</v>
      </c>
      <c r="I844">
        <v>1058</v>
      </c>
      <c r="K844">
        <v>10200030002999</v>
      </c>
      <c r="L844" t="s">
        <v>6063</v>
      </c>
      <c r="M844" t="s">
        <v>5237</v>
      </c>
      <c r="N844" t="s">
        <v>5237</v>
      </c>
      <c r="O844" t="s">
        <v>5237</v>
      </c>
    </row>
    <row r="845" spans="5:15" x14ac:dyDescent="0.25">
      <c r="E845">
        <v>855</v>
      </c>
      <c r="F845" t="s">
        <v>2379</v>
      </c>
      <c r="G845" t="s">
        <v>2380</v>
      </c>
      <c r="H845" t="s">
        <v>836</v>
      </c>
      <c r="I845">
        <v>1058</v>
      </c>
      <c r="K845">
        <v>10200030003999</v>
      </c>
      <c r="L845" t="s">
        <v>6064</v>
      </c>
      <c r="M845" t="s">
        <v>5237</v>
      </c>
      <c r="N845" t="s">
        <v>5237</v>
      </c>
      <c r="O845" t="s">
        <v>5237</v>
      </c>
    </row>
    <row r="846" spans="5:15" x14ac:dyDescent="0.25">
      <c r="E846">
        <v>856</v>
      </c>
      <c r="F846" t="s">
        <v>2381</v>
      </c>
      <c r="G846" t="s">
        <v>2382</v>
      </c>
      <c r="H846" t="s">
        <v>832</v>
      </c>
      <c r="I846">
        <v>1058</v>
      </c>
      <c r="K846">
        <v>10200030004999</v>
      </c>
      <c r="L846" t="s">
        <v>6065</v>
      </c>
      <c r="M846" t="s">
        <v>5237</v>
      </c>
      <c r="N846" t="s">
        <v>5237</v>
      </c>
      <c r="O846" t="s">
        <v>5237</v>
      </c>
    </row>
    <row r="847" spans="5:15" x14ac:dyDescent="0.25">
      <c r="E847">
        <v>857</v>
      </c>
      <c r="F847" t="s">
        <v>2383</v>
      </c>
      <c r="G847" t="s">
        <v>2384</v>
      </c>
      <c r="H847" t="s">
        <v>832</v>
      </c>
      <c r="I847">
        <v>1058</v>
      </c>
      <c r="K847">
        <v>10200030005999</v>
      </c>
      <c r="L847" t="s">
        <v>6066</v>
      </c>
      <c r="M847" t="s">
        <v>5237</v>
      </c>
      <c r="N847" t="s">
        <v>5237</v>
      </c>
      <c r="O847" t="s">
        <v>5237</v>
      </c>
    </row>
    <row r="848" spans="5:15" x14ac:dyDescent="0.25">
      <c r="E848">
        <v>858</v>
      </c>
      <c r="F848" t="s">
        <v>2385</v>
      </c>
      <c r="G848" t="s">
        <v>2386</v>
      </c>
      <c r="H848" t="s">
        <v>832</v>
      </c>
      <c r="I848">
        <v>1058</v>
      </c>
      <c r="K848">
        <v>10200030006999</v>
      </c>
      <c r="L848" t="s">
        <v>6067</v>
      </c>
      <c r="M848" t="s">
        <v>5237</v>
      </c>
      <c r="N848" t="s">
        <v>5237</v>
      </c>
      <c r="O848" t="s">
        <v>5237</v>
      </c>
    </row>
    <row r="849" spans="5:15" x14ac:dyDescent="0.25">
      <c r="E849">
        <v>859</v>
      </c>
      <c r="F849" t="s">
        <v>2387</v>
      </c>
      <c r="G849" t="s">
        <v>2388</v>
      </c>
      <c r="H849" t="s">
        <v>859</v>
      </c>
      <c r="I849">
        <v>1058</v>
      </c>
      <c r="K849">
        <v>10200030007999</v>
      </c>
      <c r="L849" t="s">
        <v>6068</v>
      </c>
      <c r="M849" t="s">
        <v>5237</v>
      </c>
      <c r="N849" t="s">
        <v>5237</v>
      </c>
      <c r="O849" t="s">
        <v>5237</v>
      </c>
    </row>
    <row r="850" spans="5:15" x14ac:dyDescent="0.25">
      <c r="E850">
        <v>860</v>
      </c>
      <c r="F850" t="s">
        <v>2389</v>
      </c>
      <c r="G850" t="s">
        <v>2389</v>
      </c>
      <c r="H850" t="s">
        <v>836</v>
      </c>
      <c r="I850">
        <v>1058</v>
      </c>
      <c r="K850">
        <v>10200030008999</v>
      </c>
      <c r="L850" t="s">
        <v>6069</v>
      </c>
      <c r="M850" t="s">
        <v>5237</v>
      </c>
      <c r="N850" t="s">
        <v>5237</v>
      </c>
      <c r="O850" t="s">
        <v>5237</v>
      </c>
    </row>
    <row r="851" spans="5:15" x14ac:dyDescent="0.25">
      <c r="E851">
        <v>861</v>
      </c>
      <c r="F851" t="s">
        <v>209</v>
      </c>
      <c r="G851" t="s">
        <v>2390</v>
      </c>
      <c r="H851" t="s">
        <v>859</v>
      </c>
      <c r="I851">
        <v>1058</v>
      </c>
      <c r="K851">
        <v>10200030009999</v>
      </c>
      <c r="L851" t="s">
        <v>6070</v>
      </c>
      <c r="M851" t="s">
        <v>5237</v>
      </c>
      <c r="N851" t="s">
        <v>5237</v>
      </c>
      <c r="O851" t="s">
        <v>5237</v>
      </c>
    </row>
    <row r="852" spans="5:15" x14ac:dyDescent="0.25">
      <c r="E852">
        <v>862</v>
      </c>
      <c r="F852" t="s">
        <v>2391</v>
      </c>
      <c r="G852" t="s">
        <v>2392</v>
      </c>
      <c r="H852" t="s">
        <v>832</v>
      </c>
      <c r="I852">
        <v>1058</v>
      </c>
      <c r="K852">
        <v>10200030010999</v>
      </c>
      <c r="L852" t="s">
        <v>6071</v>
      </c>
      <c r="M852" t="s">
        <v>5237</v>
      </c>
      <c r="N852" t="s">
        <v>5237</v>
      </c>
      <c r="O852" t="s">
        <v>5237</v>
      </c>
    </row>
    <row r="853" spans="5:15" x14ac:dyDescent="0.25">
      <c r="E853">
        <v>863</v>
      </c>
      <c r="F853" t="s">
        <v>199</v>
      </c>
      <c r="G853" t="s">
        <v>2393</v>
      </c>
      <c r="H853" t="s">
        <v>836</v>
      </c>
      <c r="I853">
        <v>1058</v>
      </c>
      <c r="K853">
        <v>10200030011999</v>
      </c>
      <c r="L853" t="s">
        <v>6072</v>
      </c>
      <c r="M853" t="s">
        <v>5237</v>
      </c>
      <c r="N853" t="s">
        <v>5237</v>
      </c>
      <c r="O853" t="s">
        <v>5237</v>
      </c>
    </row>
    <row r="854" spans="5:15" x14ac:dyDescent="0.25">
      <c r="E854">
        <v>864</v>
      </c>
      <c r="F854" t="s">
        <v>2394</v>
      </c>
      <c r="G854" t="s">
        <v>2395</v>
      </c>
      <c r="H854" t="s">
        <v>854</v>
      </c>
      <c r="I854">
        <v>1058</v>
      </c>
      <c r="K854">
        <v>10200030012999</v>
      </c>
      <c r="L854" t="s">
        <v>6073</v>
      </c>
      <c r="M854" t="s">
        <v>5237</v>
      </c>
      <c r="N854" t="s">
        <v>5237</v>
      </c>
      <c r="O854" t="s">
        <v>5237</v>
      </c>
    </row>
    <row r="855" spans="5:15" x14ac:dyDescent="0.25">
      <c r="E855">
        <v>865</v>
      </c>
      <c r="F855" t="s">
        <v>2396</v>
      </c>
      <c r="G855" t="s">
        <v>2397</v>
      </c>
      <c r="H855" t="s">
        <v>1053</v>
      </c>
      <c r="I855">
        <v>1058</v>
      </c>
      <c r="K855">
        <v>10200030013999</v>
      </c>
      <c r="L855" t="s">
        <v>6074</v>
      </c>
      <c r="M855" t="s">
        <v>5237</v>
      </c>
      <c r="N855" t="s">
        <v>5237</v>
      </c>
      <c r="O855" t="s">
        <v>5237</v>
      </c>
    </row>
    <row r="856" spans="5:15" x14ac:dyDescent="0.25">
      <c r="E856">
        <v>866</v>
      </c>
      <c r="F856" t="s">
        <v>2398</v>
      </c>
      <c r="G856" t="s">
        <v>2399</v>
      </c>
      <c r="H856" t="s">
        <v>832</v>
      </c>
      <c r="I856">
        <v>1058</v>
      </c>
      <c r="K856">
        <v>10200030014999</v>
      </c>
      <c r="L856" t="s">
        <v>6075</v>
      </c>
      <c r="M856" t="s">
        <v>5237</v>
      </c>
      <c r="N856" t="s">
        <v>5237</v>
      </c>
      <c r="O856" t="s">
        <v>5237</v>
      </c>
    </row>
    <row r="857" spans="5:15" x14ac:dyDescent="0.25">
      <c r="E857">
        <v>867</v>
      </c>
      <c r="F857" t="s">
        <v>2400</v>
      </c>
      <c r="G857" t="s">
        <v>2401</v>
      </c>
      <c r="H857" t="s">
        <v>854</v>
      </c>
      <c r="I857">
        <v>1058</v>
      </c>
      <c r="K857">
        <v>10200030015999</v>
      </c>
      <c r="L857" t="s">
        <v>6076</v>
      </c>
      <c r="M857" t="s">
        <v>5237</v>
      </c>
      <c r="N857" t="s">
        <v>5237</v>
      </c>
      <c r="O857" t="s">
        <v>5237</v>
      </c>
    </row>
    <row r="858" spans="5:15" x14ac:dyDescent="0.25">
      <c r="E858">
        <v>868</v>
      </c>
      <c r="F858" t="s">
        <v>2402</v>
      </c>
      <c r="G858" t="s">
        <v>2403</v>
      </c>
      <c r="H858" t="s">
        <v>832</v>
      </c>
      <c r="I858">
        <v>1058</v>
      </c>
      <c r="K858">
        <v>10200030016999</v>
      </c>
      <c r="L858" t="s">
        <v>6077</v>
      </c>
      <c r="M858" t="s">
        <v>5237</v>
      </c>
      <c r="N858" t="s">
        <v>5237</v>
      </c>
      <c r="O858" t="s">
        <v>5237</v>
      </c>
    </row>
    <row r="859" spans="5:15" x14ac:dyDescent="0.25">
      <c r="E859">
        <v>869</v>
      </c>
      <c r="F859" t="s">
        <v>214</v>
      </c>
      <c r="G859" t="s">
        <v>2404</v>
      </c>
      <c r="H859" t="s">
        <v>859</v>
      </c>
      <c r="I859">
        <v>1058</v>
      </c>
      <c r="K859">
        <v>10200030017999</v>
      </c>
      <c r="L859" t="s">
        <v>6078</v>
      </c>
      <c r="M859" t="s">
        <v>5237</v>
      </c>
      <c r="N859" t="s">
        <v>5237</v>
      </c>
      <c r="O859" t="s">
        <v>5237</v>
      </c>
    </row>
    <row r="860" spans="5:15" x14ac:dyDescent="0.25">
      <c r="E860">
        <v>870</v>
      </c>
      <c r="F860" t="s">
        <v>45</v>
      </c>
      <c r="G860" t="s">
        <v>45</v>
      </c>
      <c r="H860" t="s">
        <v>854</v>
      </c>
      <c r="I860">
        <v>1058</v>
      </c>
      <c r="K860">
        <v>10200030018999</v>
      </c>
      <c r="L860" t="s">
        <v>6079</v>
      </c>
      <c r="M860" t="s">
        <v>5237</v>
      </c>
      <c r="N860" t="s">
        <v>5237</v>
      </c>
      <c r="O860" t="s">
        <v>5237</v>
      </c>
    </row>
    <row r="861" spans="5:15" x14ac:dyDescent="0.25">
      <c r="E861">
        <v>871</v>
      </c>
      <c r="F861" t="s">
        <v>2405</v>
      </c>
      <c r="G861" t="s">
        <v>2406</v>
      </c>
      <c r="H861" t="s">
        <v>832</v>
      </c>
      <c r="I861">
        <v>1058</v>
      </c>
      <c r="K861">
        <v>10200030019999</v>
      </c>
      <c r="L861" t="s">
        <v>6080</v>
      </c>
      <c r="M861" t="s">
        <v>5237</v>
      </c>
      <c r="N861" t="s">
        <v>5237</v>
      </c>
      <c r="O861" t="s">
        <v>5237</v>
      </c>
    </row>
    <row r="862" spans="5:15" x14ac:dyDescent="0.25">
      <c r="E862">
        <v>872</v>
      </c>
      <c r="F862" t="s">
        <v>2407</v>
      </c>
      <c r="G862" t="s">
        <v>2408</v>
      </c>
      <c r="H862" t="s">
        <v>832</v>
      </c>
      <c r="I862">
        <v>1058</v>
      </c>
      <c r="K862">
        <v>10200030020999</v>
      </c>
      <c r="L862" t="s">
        <v>6081</v>
      </c>
      <c r="M862" t="s">
        <v>5237</v>
      </c>
      <c r="N862" t="s">
        <v>5237</v>
      </c>
      <c r="O862" t="s">
        <v>5237</v>
      </c>
    </row>
    <row r="863" spans="5:15" x14ac:dyDescent="0.25">
      <c r="E863">
        <v>873</v>
      </c>
      <c r="F863" t="s">
        <v>2409</v>
      </c>
      <c r="G863" t="s">
        <v>2410</v>
      </c>
      <c r="H863" t="s">
        <v>859</v>
      </c>
      <c r="I863">
        <v>1058</v>
      </c>
      <c r="K863">
        <v>10200030021999</v>
      </c>
      <c r="L863" t="s">
        <v>6082</v>
      </c>
      <c r="M863" t="s">
        <v>5237</v>
      </c>
      <c r="N863" t="s">
        <v>5237</v>
      </c>
      <c r="O863" t="s">
        <v>5237</v>
      </c>
    </row>
    <row r="864" spans="5:15" x14ac:dyDescent="0.25">
      <c r="E864">
        <v>874</v>
      </c>
      <c r="F864" t="s">
        <v>2411</v>
      </c>
      <c r="G864" t="s">
        <v>2412</v>
      </c>
      <c r="H864" t="s">
        <v>832</v>
      </c>
      <c r="I864">
        <v>1058</v>
      </c>
      <c r="K864">
        <v>10200030022999</v>
      </c>
      <c r="L864" t="s">
        <v>6073</v>
      </c>
      <c r="M864" t="s">
        <v>5237</v>
      </c>
      <c r="N864" t="s">
        <v>5237</v>
      </c>
      <c r="O864" t="s">
        <v>5237</v>
      </c>
    </row>
    <row r="865" spans="5:15" x14ac:dyDescent="0.25">
      <c r="E865">
        <v>875</v>
      </c>
      <c r="F865" t="s">
        <v>2413</v>
      </c>
      <c r="G865" t="s">
        <v>2414</v>
      </c>
      <c r="H865" t="s">
        <v>832</v>
      </c>
      <c r="I865">
        <v>1058</v>
      </c>
      <c r="K865">
        <v>10200030023999</v>
      </c>
      <c r="L865" t="s">
        <v>6083</v>
      </c>
      <c r="M865" t="s">
        <v>5237</v>
      </c>
      <c r="N865" t="s">
        <v>5237</v>
      </c>
      <c r="O865" t="s">
        <v>5237</v>
      </c>
    </row>
    <row r="866" spans="5:15" x14ac:dyDescent="0.25">
      <c r="E866">
        <v>876</v>
      </c>
      <c r="F866" t="s">
        <v>2415</v>
      </c>
      <c r="G866" t="s">
        <v>2416</v>
      </c>
      <c r="H866" t="s">
        <v>859</v>
      </c>
      <c r="I866">
        <v>1058</v>
      </c>
      <c r="K866">
        <v>10220010001999</v>
      </c>
      <c r="L866" t="s">
        <v>6084</v>
      </c>
      <c r="M866" t="s">
        <v>5237</v>
      </c>
      <c r="N866" t="s">
        <v>5237</v>
      </c>
      <c r="O866" t="s">
        <v>5237</v>
      </c>
    </row>
    <row r="867" spans="5:15" x14ac:dyDescent="0.25">
      <c r="E867">
        <v>877</v>
      </c>
      <c r="F867" t="s">
        <v>2417</v>
      </c>
      <c r="G867" t="s">
        <v>2418</v>
      </c>
      <c r="H867" t="s">
        <v>854</v>
      </c>
      <c r="I867">
        <v>1058</v>
      </c>
      <c r="K867">
        <v>10220010002999</v>
      </c>
      <c r="L867" t="s">
        <v>6085</v>
      </c>
      <c r="M867" t="s">
        <v>5237</v>
      </c>
      <c r="N867" t="s">
        <v>5237</v>
      </c>
      <c r="O867" t="s">
        <v>5237</v>
      </c>
    </row>
    <row r="868" spans="5:15" x14ac:dyDescent="0.25">
      <c r="E868">
        <v>878</v>
      </c>
      <c r="F868" t="s">
        <v>2419</v>
      </c>
      <c r="G868" t="s">
        <v>2420</v>
      </c>
      <c r="H868" t="s">
        <v>832</v>
      </c>
      <c r="I868">
        <v>1058</v>
      </c>
      <c r="K868">
        <v>10220010003999</v>
      </c>
      <c r="L868" t="s">
        <v>6086</v>
      </c>
      <c r="M868" t="s">
        <v>5237</v>
      </c>
      <c r="N868" t="s">
        <v>5237</v>
      </c>
      <c r="O868" t="s">
        <v>5237</v>
      </c>
    </row>
    <row r="869" spans="5:15" x14ac:dyDescent="0.25">
      <c r="E869">
        <v>879</v>
      </c>
      <c r="F869" t="s">
        <v>2421</v>
      </c>
      <c r="G869" t="s">
        <v>2422</v>
      </c>
      <c r="H869" t="s">
        <v>832</v>
      </c>
      <c r="I869">
        <v>1058</v>
      </c>
      <c r="K869">
        <v>10220010004999</v>
      </c>
      <c r="L869" t="s">
        <v>6087</v>
      </c>
      <c r="M869" t="s">
        <v>5237</v>
      </c>
      <c r="N869" t="s">
        <v>5237</v>
      </c>
      <c r="O869" t="s">
        <v>5237</v>
      </c>
    </row>
    <row r="870" spans="5:15" x14ac:dyDescent="0.25">
      <c r="E870">
        <v>880</v>
      </c>
      <c r="F870" t="s">
        <v>2423</v>
      </c>
      <c r="G870" t="s">
        <v>2424</v>
      </c>
      <c r="H870" t="s">
        <v>854</v>
      </c>
      <c r="I870">
        <v>1058</v>
      </c>
      <c r="K870">
        <v>10220010005999</v>
      </c>
      <c r="L870" t="s">
        <v>6088</v>
      </c>
      <c r="M870" t="s">
        <v>5237</v>
      </c>
      <c r="N870" t="s">
        <v>5237</v>
      </c>
      <c r="O870" t="s">
        <v>5237</v>
      </c>
    </row>
    <row r="871" spans="5:15" x14ac:dyDescent="0.25">
      <c r="E871">
        <v>881</v>
      </c>
      <c r="F871" t="s">
        <v>2425</v>
      </c>
      <c r="G871" t="s">
        <v>2426</v>
      </c>
      <c r="H871" t="s">
        <v>854</v>
      </c>
      <c r="I871">
        <v>1058</v>
      </c>
      <c r="K871">
        <v>10220020001999</v>
      </c>
      <c r="L871" t="s">
        <v>6089</v>
      </c>
      <c r="M871" t="s">
        <v>5237</v>
      </c>
      <c r="N871" t="s">
        <v>5237</v>
      </c>
      <c r="O871" t="s">
        <v>5237</v>
      </c>
    </row>
    <row r="872" spans="5:15" x14ac:dyDescent="0.25">
      <c r="E872">
        <v>882</v>
      </c>
      <c r="F872" t="s">
        <v>2427</v>
      </c>
      <c r="G872" t="s">
        <v>2428</v>
      </c>
      <c r="H872" t="s">
        <v>905</v>
      </c>
      <c r="I872">
        <v>1058</v>
      </c>
      <c r="K872">
        <v>10220020002999</v>
      </c>
      <c r="L872" t="s">
        <v>6090</v>
      </c>
      <c r="M872" t="s">
        <v>5237</v>
      </c>
      <c r="N872" t="s">
        <v>5237</v>
      </c>
      <c r="O872" t="s">
        <v>5237</v>
      </c>
    </row>
    <row r="873" spans="5:15" x14ac:dyDescent="0.25">
      <c r="E873">
        <v>883</v>
      </c>
      <c r="F873" t="s">
        <v>2429</v>
      </c>
      <c r="G873" t="s">
        <v>2430</v>
      </c>
      <c r="H873" t="s">
        <v>832</v>
      </c>
      <c r="I873">
        <v>1058</v>
      </c>
      <c r="K873">
        <v>10220020003999</v>
      </c>
      <c r="L873" t="s">
        <v>6091</v>
      </c>
      <c r="M873" t="s">
        <v>5237</v>
      </c>
      <c r="N873" t="s">
        <v>5237</v>
      </c>
      <c r="O873" t="s">
        <v>5237</v>
      </c>
    </row>
    <row r="874" spans="5:15" x14ac:dyDescent="0.25">
      <c r="E874">
        <v>884</v>
      </c>
      <c r="F874" t="s">
        <v>2431</v>
      </c>
      <c r="G874" t="s">
        <v>2432</v>
      </c>
      <c r="H874" t="s">
        <v>854</v>
      </c>
      <c r="I874">
        <v>1058</v>
      </c>
      <c r="K874">
        <v>10220020004999</v>
      </c>
      <c r="L874" t="s">
        <v>6092</v>
      </c>
      <c r="M874" t="s">
        <v>5237</v>
      </c>
      <c r="N874" t="s">
        <v>5237</v>
      </c>
      <c r="O874" t="s">
        <v>5237</v>
      </c>
    </row>
    <row r="875" spans="5:15" x14ac:dyDescent="0.25">
      <c r="E875">
        <v>885</v>
      </c>
      <c r="F875" t="s">
        <v>545</v>
      </c>
      <c r="G875" t="s">
        <v>2433</v>
      </c>
      <c r="H875" t="s">
        <v>854</v>
      </c>
      <c r="I875">
        <v>1058</v>
      </c>
      <c r="K875">
        <v>10220020005999</v>
      </c>
      <c r="L875" t="s">
        <v>6093</v>
      </c>
      <c r="M875" t="s">
        <v>5237</v>
      </c>
      <c r="N875" t="s">
        <v>5237</v>
      </c>
      <c r="O875" t="s">
        <v>5237</v>
      </c>
    </row>
    <row r="876" spans="5:15" x14ac:dyDescent="0.25">
      <c r="E876">
        <v>886</v>
      </c>
      <c r="F876" t="s">
        <v>2434</v>
      </c>
      <c r="G876" t="s">
        <v>2435</v>
      </c>
      <c r="H876" t="s">
        <v>832</v>
      </c>
      <c r="I876">
        <v>1058</v>
      </c>
      <c r="K876">
        <v>10220020006999</v>
      </c>
      <c r="L876" t="s">
        <v>6094</v>
      </c>
      <c r="M876" t="s">
        <v>5237</v>
      </c>
      <c r="N876" t="s">
        <v>5237</v>
      </c>
      <c r="O876" t="s">
        <v>5237</v>
      </c>
    </row>
    <row r="877" spans="5:15" x14ac:dyDescent="0.25">
      <c r="E877">
        <v>887</v>
      </c>
      <c r="F877" t="s">
        <v>2436</v>
      </c>
      <c r="G877" t="s">
        <v>2437</v>
      </c>
      <c r="H877" t="s">
        <v>832</v>
      </c>
      <c r="I877">
        <v>1058</v>
      </c>
      <c r="K877">
        <v>10220020007999</v>
      </c>
      <c r="L877" t="s">
        <v>6095</v>
      </c>
      <c r="M877" t="s">
        <v>5237</v>
      </c>
      <c r="N877" t="s">
        <v>5237</v>
      </c>
      <c r="O877" t="s">
        <v>5237</v>
      </c>
    </row>
    <row r="878" spans="5:15" x14ac:dyDescent="0.25">
      <c r="E878">
        <v>888</v>
      </c>
      <c r="F878" t="s">
        <v>2438</v>
      </c>
      <c r="G878" t="s">
        <v>2439</v>
      </c>
      <c r="H878" t="s">
        <v>832</v>
      </c>
      <c r="I878">
        <v>1058</v>
      </c>
      <c r="K878">
        <v>10270000001010</v>
      </c>
      <c r="L878" t="s">
        <v>6096</v>
      </c>
      <c r="M878" t="s">
        <v>5237</v>
      </c>
      <c r="N878" t="s">
        <v>5237</v>
      </c>
      <c r="O878" t="s">
        <v>5237</v>
      </c>
    </row>
    <row r="879" spans="5:15" x14ac:dyDescent="0.25">
      <c r="E879">
        <v>889</v>
      </c>
      <c r="F879" t="s">
        <v>2440</v>
      </c>
      <c r="G879" t="s">
        <v>2441</v>
      </c>
      <c r="H879" t="s">
        <v>854</v>
      </c>
      <c r="I879">
        <v>1058</v>
      </c>
      <c r="K879">
        <v>10276750002820</v>
      </c>
      <c r="L879" t="s">
        <v>6097</v>
      </c>
      <c r="M879" t="s">
        <v>5237</v>
      </c>
      <c r="N879" t="s">
        <v>6098</v>
      </c>
      <c r="O879" t="s">
        <v>380</v>
      </c>
    </row>
    <row r="880" spans="5:15" x14ac:dyDescent="0.25">
      <c r="E880">
        <v>890</v>
      </c>
      <c r="F880" t="s">
        <v>334</v>
      </c>
      <c r="G880" t="s">
        <v>2442</v>
      </c>
      <c r="H880" t="s">
        <v>1142</v>
      </c>
      <c r="I880">
        <v>1058</v>
      </c>
      <c r="K880">
        <v>10840420000001</v>
      </c>
      <c r="L880" t="s">
        <v>6099</v>
      </c>
      <c r="M880" t="s">
        <v>5237</v>
      </c>
      <c r="N880" t="s">
        <v>5237</v>
      </c>
      <c r="O880" t="s">
        <v>5237</v>
      </c>
    </row>
    <row r="881" spans="5:15" x14ac:dyDescent="0.25">
      <c r="E881">
        <v>891</v>
      </c>
      <c r="F881" t="s">
        <v>2443</v>
      </c>
      <c r="G881" t="s">
        <v>2444</v>
      </c>
      <c r="H881" t="s">
        <v>832</v>
      </c>
      <c r="I881">
        <v>1058</v>
      </c>
      <c r="K881">
        <v>10910000001999</v>
      </c>
      <c r="L881" t="s">
        <v>6100</v>
      </c>
      <c r="M881" t="s">
        <v>5237</v>
      </c>
      <c r="N881" t="s">
        <v>5237</v>
      </c>
      <c r="O881" t="s">
        <v>5237</v>
      </c>
    </row>
    <row r="882" spans="5:15" x14ac:dyDescent="0.25">
      <c r="E882">
        <v>892</v>
      </c>
      <c r="F882" t="s">
        <v>2445</v>
      </c>
      <c r="G882" t="s">
        <v>2446</v>
      </c>
      <c r="H882" t="s">
        <v>1053</v>
      </c>
      <c r="I882">
        <v>1058</v>
      </c>
      <c r="K882">
        <v>10910000002999</v>
      </c>
      <c r="L882" t="s">
        <v>6101</v>
      </c>
      <c r="M882" t="s">
        <v>5237</v>
      </c>
      <c r="N882" t="s">
        <v>5237</v>
      </c>
      <c r="O882" t="s">
        <v>5237</v>
      </c>
    </row>
    <row r="883" spans="5:15" x14ac:dyDescent="0.25">
      <c r="E883">
        <v>893</v>
      </c>
      <c r="F883" t="s">
        <v>2447</v>
      </c>
      <c r="G883" t="s">
        <v>2448</v>
      </c>
      <c r="H883" t="s">
        <v>832</v>
      </c>
      <c r="I883">
        <v>1058</v>
      </c>
      <c r="K883">
        <v>10910000003999</v>
      </c>
      <c r="L883" t="s">
        <v>6102</v>
      </c>
      <c r="M883" t="s">
        <v>5237</v>
      </c>
      <c r="N883" t="s">
        <v>5237</v>
      </c>
      <c r="O883" t="s">
        <v>5237</v>
      </c>
    </row>
    <row r="884" spans="5:15" x14ac:dyDescent="0.25">
      <c r="E884">
        <v>894</v>
      </c>
      <c r="F884" t="s">
        <v>2449</v>
      </c>
      <c r="G884" t="s">
        <v>2450</v>
      </c>
      <c r="H884" t="s">
        <v>859</v>
      </c>
      <c r="I884">
        <v>1058</v>
      </c>
      <c r="K884">
        <v>10910000004999</v>
      </c>
      <c r="L884" t="s">
        <v>6103</v>
      </c>
      <c r="M884" t="s">
        <v>5237</v>
      </c>
      <c r="N884" t="s">
        <v>5237</v>
      </c>
      <c r="O884" t="s">
        <v>5237</v>
      </c>
    </row>
    <row r="885" spans="5:15" x14ac:dyDescent="0.25">
      <c r="E885">
        <v>895</v>
      </c>
      <c r="F885" t="s">
        <v>2451</v>
      </c>
      <c r="G885" t="s">
        <v>2452</v>
      </c>
      <c r="H885" t="s">
        <v>832</v>
      </c>
      <c r="I885">
        <v>1058</v>
      </c>
      <c r="K885">
        <v>10910000005999</v>
      </c>
      <c r="L885" t="s">
        <v>6104</v>
      </c>
      <c r="M885" t="s">
        <v>5237</v>
      </c>
      <c r="N885" t="s">
        <v>5237</v>
      </c>
      <c r="O885" t="s">
        <v>5237</v>
      </c>
    </row>
    <row r="886" spans="5:15" x14ac:dyDescent="0.25">
      <c r="E886">
        <v>896</v>
      </c>
      <c r="F886" t="s">
        <v>2453</v>
      </c>
      <c r="G886" t="s">
        <v>2454</v>
      </c>
      <c r="H886" t="s">
        <v>854</v>
      </c>
      <c r="I886">
        <v>1058</v>
      </c>
      <c r="K886">
        <v>10910000007999</v>
      </c>
      <c r="L886" t="s">
        <v>6105</v>
      </c>
      <c r="M886" t="s">
        <v>5237</v>
      </c>
      <c r="N886" t="s">
        <v>5237</v>
      </c>
      <c r="O886" t="s">
        <v>5237</v>
      </c>
    </row>
    <row r="887" spans="5:15" x14ac:dyDescent="0.25">
      <c r="E887">
        <v>897</v>
      </c>
      <c r="F887" t="s">
        <v>210</v>
      </c>
      <c r="G887" t="s">
        <v>2455</v>
      </c>
      <c r="H887" t="s">
        <v>893</v>
      </c>
      <c r="I887">
        <v>1058</v>
      </c>
      <c r="K887">
        <v>10910000008999</v>
      </c>
      <c r="L887" t="s">
        <v>6106</v>
      </c>
      <c r="M887" t="s">
        <v>5237</v>
      </c>
      <c r="N887" t="s">
        <v>5237</v>
      </c>
      <c r="O887" t="s">
        <v>5237</v>
      </c>
    </row>
    <row r="888" spans="5:15" x14ac:dyDescent="0.25">
      <c r="E888">
        <v>898</v>
      </c>
      <c r="F888" t="s">
        <v>2456</v>
      </c>
      <c r="G888" t="s">
        <v>2457</v>
      </c>
      <c r="H888" t="s">
        <v>832</v>
      </c>
      <c r="I888">
        <v>1058</v>
      </c>
      <c r="K888">
        <v>10910000010999</v>
      </c>
      <c r="L888" t="s">
        <v>6107</v>
      </c>
      <c r="M888" t="s">
        <v>5237</v>
      </c>
      <c r="N888" t="s">
        <v>5237</v>
      </c>
      <c r="O888" t="s">
        <v>5237</v>
      </c>
    </row>
    <row r="889" spans="5:15" x14ac:dyDescent="0.25">
      <c r="E889">
        <v>899</v>
      </c>
      <c r="F889" t="s">
        <v>2458</v>
      </c>
      <c r="G889" t="s">
        <v>2459</v>
      </c>
      <c r="H889" t="s">
        <v>832</v>
      </c>
      <c r="I889">
        <v>1058</v>
      </c>
      <c r="K889">
        <v>10910000011999</v>
      </c>
      <c r="L889" t="s">
        <v>6108</v>
      </c>
      <c r="M889" t="s">
        <v>5237</v>
      </c>
      <c r="N889" t="s">
        <v>5237</v>
      </c>
      <c r="O889" t="s">
        <v>5237</v>
      </c>
    </row>
    <row r="890" spans="5:15" x14ac:dyDescent="0.25">
      <c r="E890">
        <v>900</v>
      </c>
      <c r="F890" t="s">
        <v>2460</v>
      </c>
      <c r="G890" t="s">
        <v>2461</v>
      </c>
      <c r="H890" t="s">
        <v>832</v>
      </c>
      <c r="I890">
        <v>1058</v>
      </c>
      <c r="K890">
        <v>10910000012999</v>
      </c>
      <c r="L890" t="s">
        <v>6109</v>
      </c>
      <c r="M890" t="s">
        <v>5237</v>
      </c>
      <c r="N890" t="s">
        <v>5237</v>
      </c>
      <c r="O890" t="s">
        <v>5237</v>
      </c>
    </row>
    <row r="891" spans="5:15" x14ac:dyDescent="0.25">
      <c r="E891">
        <v>901</v>
      </c>
      <c r="F891" t="s">
        <v>2462</v>
      </c>
      <c r="G891" t="s">
        <v>2463</v>
      </c>
      <c r="H891" t="s">
        <v>854</v>
      </c>
      <c r="I891">
        <v>1058</v>
      </c>
      <c r="K891">
        <v>10910000013999</v>
      </c>
      <c r="L891" t="s">
        <v>6110</v>
      </c>
      <c r="M891" t="s">
        <v>5237</v>
      </c>
      <c r="N891" t="s">
        <v>5237</v>
      </c>
      <c r="O891" t="s">
        <v>5237</v>
      </c>
    </row>
    <row r="892" spans="5:15" x14ac:dyDescent="0.25">
      <c r="E892">
        <v>902</v>
      </c>
      <c r="F892" t="s">
        <v>220</v>
      </c>
      <c r="G892" t="s">
        <v>2464</v>
      </c>
      <c r="H892" t="s">
        <v>870</v>
      </c>
      <c r="I892">
        <v>1058</v>
      </c>
      <c r="K892">
        <v>10910000014999</v>
      </c>
      <c r="L892" t="s">
        <v>6111</v>
      </c>
      <c r="M892" t="s">
        <v>5237</v>
      </c>
      <c r="N892" t="s">
        <v>5237</v>
      </c>
      <c r="O892" t="s">
        <v>5237</v>
      </c>
    </row>
    <row r="893" spans="5:15" x14ac:dyDescent="0.25">
      <c r="E893">
        <v>903</v>
      </c>
      <c r="F893" t="s">
        <v>2465</v>
      </c>
      <c r="G893" t="s">
        <v>2466</v>
      </c>
      <c r="H893" t="s">
        <v>832</v>
      </c>
      <c r="I893">
        <v>1058</v>
      </c>
      <c r="K893">
        <v>10910000015999</v>
      </c>
      <c r="L893" t="s">
        <v>6112</v>
      </c>
      <c r="M893" t="s">
        <v>5237</v>
      </c>
      <c r="N893" t="s">
        <v>5237</v>
      </c>
      <c r="O893" t="s">
        <v>5237</v>
      </c>
    </row>
    <row r="894" spans="5:15" x14ac:dyDescent="0.25">
      <c r="E894">
        <v>904</v>
      </c>
      <c r="F894" t="s">
        <v>2467</v>
      </c>
      <c r="G894" t="s">
        <v>2468</v>
      </c>
      <c r="H894" t="s">
        <v>849</v>
      </c>
      <c r="I894">
        <v>1058</v>
      </c>
      <c r="K894">
        <v>10910000016999</v>
      </c>
      <c r="L894" t="s">
        <v>6113</v>
      </c>
      <c r="M894" t="s">
        <v>5237</v>
      </c>
      <c r="N894" t="s">
        <v>5237</v>
      </c>
      <c r="O894" t="s">
        <v>5237</v>
      </c>
    </row>
    <row r="895" spans="5:15" x14ac:dyDescent="0.25">
      <c r="E895">
        <v>905</v>
      </c>
      <c r="F895" t="s">
        <v>2469</v>
      </c>
      <c r="G895" t="s">
        <v>2470</v>
      </c>
      <c r="H895" t="s">
        <v>832</v>
      </c>
      <c r="I895">
        <v>1058</v>
      </c>
      <c r="K895">
        <v>10910000017999</v>
      </c>
      <c r="L895" t="s">
        <v>6114</v>
      </c>
      <c r="M895" t="s">
        <v>5237</v>
      </c>
      <c r="N895" t="s">
        <v>5237</v>
      </c>
      <c r="O895" t="s">
        <v>5237</v>
      </c>
    </row>
    <row r="896" spans="5:15" x14ac:dyDescent="0.25">
      <c r="E896">
        <v>906</v>
      </c>
      <c r="F896" t="s">
        <v>2471</v>
      </c>
      <c r="G896" t="s">
        <v>2472</v>
      </c>
      <c r="H896" t="s">
        <v>832</v>
      </c>
      <c r="I896">
        <v>1058</v>
      </c>
      <c r="K896">
        <v>10910000018999</v>
      </c>
      <c r="L896" t="s">
        <v>6115</v>
      </c>
      <c r="M896" t="s">
        <v>5237</v>
      </c>
      <c r="N896" t="s">
        <v>5237</v>
      </c>
      <c r="O896" t="s">
        <v>5237</v>
      </c>
    </row>
    <row r="897" spans="5:15" x14ac:dyDescent="0.25">
      <c r="E897">
        <v>907</v>
      </c>
      <c r="F897" t="s">
        <v>2473</v>
      </c>
      <c r="G897" t="s">
        <v>2473</v>
      </c>
      <c r="H897" t="s">
        <v>836</v>
      </c>
      <c r="I897">
        <v>1058</v>
      </c>
      <c r="K897">
        <v>10910000019999</v>
      </c>
      <c r="L897" t="s">
        <v>6116</v>
      </c>
      <c r="M897" t="s">
        <v>5237</v>
      </c>
      <c r="N897" t="s">
        <v>5237</v>
      </c>
      <c r="O897" t="s">
        <v>5237</v>
      </c>
    </row>
    <row r="898" spans="5:15" x14ac:dyDescent="0.25">
      <c r="E898">
        <v>908</v>
      </c>
      <c r="F898" t="s">
        <v>2474</v>
      </c>
      <c r="G898" t="s">
        <v>2475</v>
      </c>
      <c r="H898" t="s">
        <v>832</v>
      </c>
      <c r="I898">
        <v>1058</v>
      </c>
      <c r="K898">
        <v>15000042000054</v>
      </c>
      <c r="L898" t="s">
        <v>6117</v>
      </c>
      <c r="M898" t="s">
        <v>5237</v>
      </c>
      <c r="N898" t="s">
        <v>5237</v>
      </c>
      <c r="O898" t="s">
        <v>5237</v>
      </c>
    </row>
    <row r="899" spans="5:15" x14ac:dyDescent="0.25">
      <c r="E899">
        <v>909</v>
      </c>
      <c r="F899" t="s">
        <v>2476</v>
      </c>
      <c r="G899" t="s">
        <v>2477</v>
      </c>
      <c r="H899" t="s">
        <v>832</v>
      </c>
      <c r="I899">
        <v>1058</v>
      </c>
      <c r="K899">
        <v>15000420000001</v>
      </c>
      <c r="L899" t="s">
        <v>6118</v>
      </c>
      <c r="M899" t="s">
        <v>5237</v>
      </c>
      <c r="N899" t="s">
        <v>5237</v>
      </c>
      <c r="O899" t="s">
        <v>5237</v>
      </c>
    </row>
    <row r="900" spans="5:15" x14ac:dyDescent="0.25">
      <c r="E900">
        <v>910</v>
      </c>
      <c r="F900" t="s">
        <v>2478</v>
      </c>
      <c r="G900" t="s">
        <v>2479</v>
      </c>
      <c r="H900" t="s">
        <v>878</v>
      </c>
      <c r="I900">
        <v>1058</v>
      </c>
      <c r="K900">
        <v>15000420000002</v>
      </c>
      <c r="L900" t="s">
        <v>6119</v>
      </c>
      <c r="M900" t="s">
        <v>5237</v>
      </c>
      <c r="N900" t="s">
        <v>5237</v>
      </c>
      <c r="O900" t="s">
        <v>5237</v>
      </c>
    </row>
    <row r="901" spans="5:15" x14ac:dyDescent="0.25">
      <c r="E901">
        <v>911</v>
      </c>
      <c r="F901" t="s">
        <v>2480</v>
      </c>
      <c r="G901" t="s">
        <v>2481</v>
      </c>
      <c r="H901" t="s">
        <v>832</v>
      </c>
      <c r="I901">
        <v>1058</v>
      </c>
      <c r="K901">
        <v>15000420000003</v>
      </c>
      <c r="L901" t="s">
        <v>6120</v>
      </c>
      <c r="M901" t="s">
        <v>5237</v>
      </c>
      <c r="N901" t="s">
        <v>5237</v>
      </c>
      <c r="O901" t="s">
        <v>5237</v>
      </c>
    </row>
    <row r="902" spans="5:15" x14ac:dyDescent="0.25">
      <c r="E902">
        <v>912</v>
      </c>
      <c r="F902" t="s">
        <v>2482</v>
      </c>
      <c r="G902" t="s">
        <v>2483</v>
      </c>
      <c r="H902" t="s">
        <v>832</v>
      </c>
      <c r="I902">
        <v>1058</v>
      </c>
      <c r="K902">
        <v>15000420000004</v>
      </c>
      <c r="L902" t="s">
        <v>6121</v>
      </c>
      <c r="M902" t="s">
        <v>5237</v>
      </c>
      <c r="N902" t="s">
        <v>5237</v>
      </c>
      <c r="O902" t="s">
        <v>5237</v>
      </c>
    </row>
    <row r="903" spans="5:15" x14ac:dyDescent="0.25">
      <c r="E903">
        <v>913</v>
      </c>
      <c r="F903" t="s">
        <v>2484</v>
      </c>
      <c r="G903" t="s">
        <v>1362</v>
      </c>
      <c r="H903" t="s">
        <v>859</v>
      </c>
      <c r="I903">
        <v>1058</v>
      </c>
      <c r="K903">
        <v>15000420000005</v>
      </c>
      <c r="L903" t="s">
        <v>6122</v>
      </c>
      <c r="M903" t="s">
        <v>5237</v>
      </c>
      <c r="N903" t="s">
        <v>5237</v>
      </c>
      <c r="O903" t="s">
        <v>5237</v>
      </c>
    </row>
    <row r="904" spans="5:15" x14ac:dyDescent="0.25">
      <c r="E904">
        <v>914</v>
      </c>
      <c r="F904" t="s">
        <v>2485</v>
      </c>
      <c r="G904" t="s">
        <v>2486</v>
      </c>
      <c r="H904" t="s">
        <v>854</v>
      </c>
      <c r="I904">
        <v>1058</v>
      </c>
      <c r="K904">
        <v>15000420000006</v>
      </c>
      <c r="L904" t="s">
        <v>6123</v>
      </c>
      <c r="M904" t="s">
        <v>5237</v>
      </c>
      <c r="N904" t="s">
        <v>5237</v>
      </c>
      <c r="O904" t="s">
        <v>5237</v>
      </c>
    </row>
    <row r="905" spans="5:15" x14ac:dyDescent="0.25">
      <c r="E905">
        <v>915</v>
      </c>
      <c r="F905" t="s">
        <v>237</v>
      </c>
      <c r="G905" t="s">
        <v>2487</v>
      </c>
      <c r="H905" t="s">
        <v>859</v>
      </c>
      <c r="I905">
        <v>1058</v>
      </c>
      <c r="K905">
        <v>15000420000007</v>
      </c>
      <c r="L905" t="s">
        <v>6124</v>
      </c>
      <c r="M905" t="s">
        <v>5237</v>
      </c>
      <c r="N905" t="s">
        <v>5237</v>
      </c>
      <c r="O905" t="s">
        <v>5237</v>
      </c>
    </row>
    <row r="906" spans="5:15" x14ac:dyDescent="0.25">
      <c r="E906">
        <v>916</v>
      </c>
      <c r="F906" t="s">
        <v>2488</v>
      </c>
      <c r="G906" t="s">
        <v>1649</v>
      </c>
      <c r="H906" t="s">
        <v>832</v>
      </c>
      <c r="I906">
        <v>1058</v>
      </c>
      <c r="K906">
        <v>15000420000008</v>
      </c>
      <c r="L906" t="s">
        <v>6125</v>
      </c>
      <c r="M906" t="s">
        <v>5237</v>
      </c>
      <c r="N906" t="s">
        <v>5237</v>
      </c>
      <c r="O906" t="s">
        <v>5237</v>
      </c>
    </row>
    <row r="907" spans="5:15" x14ac:dyDescent="0.25">
      <c r="E907">
        <v>917</v>
      </c>
      <c r="F907" t="s">
        <v>2489</v>
      </c>
      <c r="G907" t="s">
        <v>2490</v>
      </c>
      <c r="H907" t="s">
        <v>832</v>
      </c>
      <c r="I907">
        <v>1058</v>
      </c>
      <c r="K907">
        <v>15000420000009</v>
      </c>
      <c r="L907" t="s">
        <v>6126</v>
      </c>
      <c r="M907" t="s">
        <v>5237</v>
      </c>
      <c r="N907" t="s">
        <v>5237</v>
      </c>
      <c r="O907" t="s">
        <v>5237</v>
      </c>
    </row>
    <row r="908" spans="5:15" x14ac:dyDescent="0.25">
      <c r="E908">
        <v>918</v>
      </c>
      <c r="F908" t="s">
        <v>2491</v>
      </c>
      <c r="G908" t="s">
        <v>2492</v>
      </c>
      <c r="H908" t="s">
        <v>832</v>
      </c>
      <c r="I908">
        <v>1058</v>
      </c>
      <c r="K908">
        <v>15000420000010</v>
      </c>
      <c r="L908" t="s">
        <v>6127</v>
      </c>
      <c r="M908" t="s">
        <v>5237</v>
      </c>
      <c r="N908" t="s">
        <v>5237</v>
      </c>
      <c r="O908" t="s">
        <v>5237</v>
      </c>
    </row>
    <row r="909" spans="5:15" x14ac:dyDescent="0.25">
      <c r="E909">
        <v>919</v>
      </c>
      <c r="F909" t="s">
        <v>2493</v>
      </c>
      <c r="G909" t="s">
        <v>2494</v>
      </c>
      <c r="H909" t="s">
        <v>832</v>
      </c>
      <c r="I909">
        <v>1058</v>
      </c>
      <c r="K909">
        <v>15000420000011</v>
      </c>
      <c r="L909" t="s">
        <v>6128</v>
      </c>
      <c r="M909" t="s">
        <v>5237</v>
      </c>
      <c r="N909" t="s">
        <v>5237</v>
      </c>
      <c r="O909" t="s">
        <v>5237</v>
      </c>
    </row>
    <row r="910" spans="5:15" x14ac:dyDescent="0.25">
      <c r="E910">
        <v>920</v>
      </c>
      <c r="F910" t="s">
        <v>2495</v>
      </c>
      <c r="G910" t="s">
        <v>2496</v>
      </c>
      <c r="H910" t="s">
        <v>832</v>
      </c>
      <c r="I910">
        <v>1058</v>
      </c>
      <c r="K910">
        <v>15000420000012</v>
      </c>
      <c r="L910" t="s">
        <v>6129</v>
      </c>
      <c r="M910" t="s">
        <v>5237</v>
      </c>
      <c r="N910" t="s">
        <v>5237</v>
      </c>
      <c r="O910" t="s">
        <v>5237</v>
      </c>
    </row>
    <row r="911" spans="5:15" x14ac:dyDescent="0.25">
      <c r="E911">
        <v>921</v>
      </c>
      <c r="F911" t="s">
        <v>2497</v>
      </c>
      <c r="G911" t="s">
        <v>2498</v>
      </c>
      <c r="H911" t="s">
        <v>854</v>
      </c>
      <c r="I911">
        <v>1058</v>
      </c>
      <c r="K911">
        <v>15000420000013</v>
      </c>
      <c r="L911" t="s">
        <v>6130</v>
      </c>
      <c r="M911" t="s">
        <v>5237</v>
      </c>
      <c r="N911" t="s">
        <v>5237</v>
      </c>
      <c r="O911" t="s">
        <v>5237</v>
      </c>
    </row>
    <row r="912" spans="5:15" x14ac:dyDescent="0.25">
      <c r="E912">
        <v>922</v>
      </c>
      <c r="F912" t="s">
        <v>2499</v>
      </c>
      <c r="G912" t="s">
        <v>2500</v>
      </c>
      <c r="H912" t="s">
        <v>832</v>
      </c>
      <c r="I912">
        <v>1058</v>
      </c>
      <c r="K912">
        <v>15000420000014</v>
      </c>
      <c r="L912" t="s">
        <v>6131</v>
      </c>
      <c r="M912" t="s">
        <v>5237</v>
      </c>
      <c r="N912" t="s">
        <v>5237</v>
      </c>
      <c r="O912" t="s">
        <v>5237</v>
      </c>
    </row>
    <row r="913" spans="5:15" x14ac:dyDescent="0.25">
      <c r="E913">
        <v>923</v>
      </c>
      <c r="F913" t="s">
        <v>2501</v>
      </c>
      <c r="G913" t="s">
        <v>2502</v>
      </c>
      <c r="H913" t="s">
        <v>854</v>
      </c>
      <c r="I913">
        <v>1058</v>
      </c>
      <c r="K913">
        <v>15000420000015</v>
      </c>
      <c r="L913" t="s">
        <v>6132</v>
      </c>
      <c r="M913" t="s">
        <v>5237</v>
      </c>
      <c r="N913" t="s">
        <v>5237</v>
      </c>
      <c r="O913" t="s">
        <v>5237</v>
      </c>
    </row>
    <row r="914" spans="5:15" x14ac:dyDescent="0.25">
      <c r="E914">
        <v>924</v>
      </c>
      <c r="F914" t="s">
        <v>2503</v>
      </c>
      <c r="G914" t="s">
        <v>2504</v>
      </c>
      <c r="H914" t="s">
        <v>836</v>
      </c>
      <c r="I914">
        <v>1058</v>
      </c>
      <c r="K914">
        <v>15000420000016</v>
      </c>
      <c r="L914" t="s">
        <v>6133</v>
      </c>
      <c r="M914" t="s">
        <v>5237</v>
      </c>
      <c r="N914" t="s">
        <v>5237</v>
      </c>
      <c r="O914" t="s">
        <v>5237</v>
      </c>
    </row>
    <row r="915" spans="5:15" x14ac:dyDescent="0.25">
      <c r="E915">
        <v>925</v>
      </c>
      <c r="F915" t="s">
        <v>2505</v>
      </c>
      <c r="G915" t="s">
        <v>2506</v>
      </c>
      <c r="H915" t="s">
        <v>832</v>
      </c>
      <c r="I915">
        <v>1058</v>
      </c>
      <c r="K915">
        <v>15000420000017</v>
      </c>
      <c r="L915" t="s">
        <v>6134</v>
      </c>
      <c r="M915" t="s">
        <v>5237</v>
      </c>
      <c r="N915" t="s">
        <v>5237</v>
      </c>
      <c r="O915" t="s">
        <v>5237</v>
      </c>
    </row>
    <row r="916" spans="5:15" x14ac:dyDescent="0.25">
      <c r="E916">
        <v>926</v>
      </c>
      <c r="F916" t="s">
        <v>2507</v>
      </c>
      <c r="G916" t="s">
        <v>2508</v>
      </c>
      <c r="H916" t="s">
        <v>854</v>
      </c>
      <c r="I916">
        <v>1058</v>
      </c>
      <c r="K916">
        <v>15000420000018</v>
      </c>
      <c r="L916" t="s">
        <v>6135</v>
      </c>
      <c r="M916" t="s">
        <v>5237</v>
      </c>
      <c r="N916" t="s">
        <v>5237</v>
      </c>
      <c r="O916" t="s">
        <v>5237</v>
      </c>
    </row>
    <row r="917" spans="5:15" x14ac:dyDescent="0.25">
      <c r="E917">
        <v>927</v>
      </c>
      <c r="F917" t="s">
        <v>2509</v>
      </c>
      <c r="G917" t="s">
        <v>2510</v>
      </c>
      <c r="H917" t="s">
        <v>854</v>
      </c>
      <c r="I917">
        <v>1058</v>
      </c>
      <c r="K917">
        <v>15000420000019</v>
      </c>
      <c r="L917" t="s">
        <v>6136</v>
      </c>
      <c r="M917" t="s">
        <v>5237</v>
      </c>
      <c r="N917" t="s">
        <v>5237</v>
      </c>
      <c r="O917" t="s">
        <v>5237</v>
      </c>
    </row>
    <row r="918" spans="5:15" x14ac:dyDescent="0.25">
      <c r="E918">
        <v>928</v>
      </c>
      <c r="F918" t="s">
        <v>2511</v>
      </c>
      <c r="G918" t="s">
        <v>2512</v>
      </c>
      <c r="H918" t="s">
        <v>849</v>
      </c>
      <c r="I918">
        <v>1058</v>
      </c>
      <c r="K918">
        <v>15000420000020</v>
      </c>
      <c r="L918" t="s">
        <v>6137</v>
      </c>
      <c r="M918" t="s">
        <v>5237</v>
      </c>
      <c r="N918" t="s">
        <v>5237</v>
      </c>
      <c r="O918" t="s">
        <v>5237</v>
      </c>
    </row>
    <row r="919" spans="5:15" x14ac:dyDescent="0.25">
      <c r="E919">
        <v>929</v>
      </c>
      <c r="F919" t="s">
        <v>2513</v>
      </c>
      <c r="G919" t="s">
        <v>2514</v>
      </c>
      <c r="H919" t="s">
        <v>832</v>
      </c>
      <c r="I919">
        <v>1058</v>
      </c>
      <c r="K919">
        <v>15000420000021</v>
      </c>
      <c r="L919" t="s">
        <v>6138</v>
      </c>
      <c r="M919" t="s">
        <v>5237</v>
      </c>
      <c r="N919" t="s">
        <v>5237</v>
      </c>
      <c r="O919" t="s">
        <v>5237</v>
      </c>
    </row>
    <row r="920" spans="5:15" x14ac:dyDescent="0.25">
      <c r="E920">
        <v>930</v>
      </c>
      <c r="F920" t="s">
        <v>2515</v>
      </c>
      <c r="G920" t="s">
        <v>2516</v>
      </c>
      <c r="H920" t="s">
        <v>836</v>
      </c>
      <c r="I920">
        <v>1058</v>
      </c>
      <c r="K920">
        <v>15000420000022</v>
      </c>
      <c r="L920" t="s">
        <v>6139</v>
      </c>
      <c r="M920" t="s">
        <v>5237</v>
      </c>
      <c r="N920" t="s">
        <v>5237</v>
      </c>
      <c r="O920" t="s">
        <v>5237</v>
      </c>
    </row>
    <row r="921" spans="5:15" x14ac:dyDescent="0.25">
      <c r="E921">
        <v>931</v>
      </c>
      <c r="F921" t="s">
        <v>2517</v>
      </c>
      <c r="G921" t="s">
        <v>2518</v>
      </c>
      <c r="H921" t="s">
        <v>859</v>
      </c>
      <c r="I921">
        <v>1058</v>
      </c>
      <c r="K921">
        <v>15000420000023</v>
      </c>
      <c r="L921" t="s">
        <v>6140</v>
      </c>
      <c r="M921" t="s">
        <v>5237</v>
      </c>
      <c r="N921" t="s">
        <v>5237</v>
      </c>
      <c r="O921" t="s">
        <v>5237</v>
      </c>
    </row>
    <row r="922" spans="5:15" x14ac:dyDescent="0.25">
      <c r="E922">
        <v>932</v>
      </c>
      <c r="F922" t="s">
        <v>2519</v>
      </c>
      <c r="G922" t="s">
        <v>2520</v>
      </c>
      <c r="H922" t="s">
        <v>832</v>
      </c>
      <c r="I922">
        <v>1058</v>
      </c>
      <c r="K922">
        <v>15000420000024</v>
      </c>
      <c r="L922" t="s">
        <v>6141</v>
      </c>
      <c r="M922" t="s">
        <v>5237</v>
      </c>
      <c r="N922" t="s">
        <v>5237</v>
      </c>
      <c r="O922" t="s">
        <v>5237</v>
      </c>
    </row>
    <row r="923" spans="5:15" x14ac:dyDescent="0.25">
      <c r="E923">
        <v>933</v>
      </c>
      <c r="F923" t="s">
        <v>817</v>
      </c>
      <c r="G923" t="s">
        <v>2521</v>
      </c>
      <c r="H923" t="s">
        <v>859</v>
      </c>
      <c r="I923">
        <v>1058</v>
      </c>
      <c r="K923">
        <v>15000420000025</v>
      </c>
      <c r="L923" t="s">
        <v>6141</v>
      </c>
      <c r="M923" t="s">
        <v>5237</v>
      </c>
      <c r="N923" t="s">
        <v>5237</v>
      </c>
      <c r="O923" t="s">
        <v>5237</v>
      </c>
    </row>
    <row r="924" spans="5:15" x14ac:dyDescent="0.25">
      <c r="E924">
        <v>934</v>
      </c>
      <c r="F924" t="s">
        <v>2522</v>
      </c>
      <c r="G924" t="s">
        <v>2523</v>
      </c>
      <c r="H924" t="s">
        <v>854</v>
      </c>
      <c r="I924">
        <v>1058</v>
      </c>
      <c r="K924">
        <v>15000420000026</v>
      </c>
      <c r="L924" t="s">
        <v>6142</v>
      </c>
      <c r="M924" t="s">
        <v>5237</v>
      </c>
      <c r="N924" t="s">
        <v>5237</v>
      </c>
      <c r="O924" t="s">
        <v>5237</v>
      </c>
    </row>
    <row r="925" spans="5:15" x14ac:dyDescent="0.25">
      <c r="E925">
        <v>935</v>
      </c>
      <c r="F925" t="s">
        <v>2524</v>
      </c>
      <c r="G925" t="s">
        <v>2525</v>
      </c>
      <c r="H925" t="s">
        <v>832</v>
      </c>
      <c r="I925">
        <v>1058</v>
      </c>
      <c r="K925">
        <v>15000420000027</v>
      </c>
      <c r="L925" t="s">
        <v>6143</v>
      </c>
      <c r="M925" t="s">
        <v>5237</v>
      </c>
      <c r="N925" t="s">
        <v>5237</v>
      </c>
      <c r="O925" t="s">
        <v>5237</v>
      </c>
    </row>
    <row r="926" spans="5:15" x14ac:dyDescent="0.25">
      <c r="E926">
        <v>936</v>
      </c>
      <c r="F926" t="s">
        <v>2526</v>
      </c>
      <c r="G926" t="s">
        <v>2527</v>
      </c>
      <c r="H926" t="s">
        <v>832</v>
      </c>
      <c r="I926">
        <v>1058</v>
      </c>
      <c r="K926">
        <v>15000420000028</v>
      </c>
      <c r="L926" t="s">
        <v>6144</v>
      </c>
      <c r="M926" t="s">
        <v>5237</v>
      </c>
      <c r="N926" t="s">
        <v>5237</v>
      </c>
      <c r="O926" t="s">
        <v>5237</v>
      </c>
    </row>
    <row r="927" spans="5:15" x14ac:dyDescent="0.25">
      <c r="E927">
        <v>937</v>
      </c>
      <c r="F927" t="s">
        <v>2528</v>
      </c>
      <c r="G927" t="s">
        <v>2529</v>
      </c>
      <c r="H927" t="s">
        <v>854</v>
      </c>
      <c r="I927">
        <v>1058</v>
      </c>
      <c r="K927">
        <v>15000420000029</v>
      </c>
      <c r="L927" t="s">
        <v>6145</v>
      </c>
      <c r="M927" t="s">
        <v>5237</v>
      </c>
      <c r="N927" t="s">
        <v>5237</v>
      </c>
      <c r="O927" t="s">
        <v>5237</v>
      </c>
    </row>
    <row r="928" spans="5:15" x14ac:dyDescent="0.25">
      <c r="E928">
        <v>938</v>
      </c>
      <c r="F928" t="s">
        <v>2530</v>
      </c>
      <c r="G928" t="s">
        <v>2531</v>
      </c>
      <c r="H928" t="s">
        <v>854</v>
      </c>
      <c r="I928">
        <v>1058</v>
      </c>
      <c r="K928">
        <v>15000420000030</v>
      </c>
      <c r="L928" t="s">
        <v>6146</v>
      </c>
      <c r="M928" t="s">
        <v>5237</v>
      </c>
      <c r="N928" t="s">
        <v>5237</v>
      </c>
      <c r="O928" t="s">
        <v>5237</v>
      </c>
    </row>
    <row r="929" spans="5:15" x14ac:dyDescent="0.25">
      <c r="E929">
        <v>939</v>
      </c>
      <c r="F929" t="s">
        <v>2532</v>
      </c>
      <c r="G929" t="s">
        <v>2533</v>
      </c>
      <c r="H929" t="s">
        <v>905</v>
      </c>
      <c r="I929">
        <v>1058</v>
      </c>
      <c r="K929">
        <v>15000420000031</v>
      </c>
      <c r="L929" t="s">
        <v>6147</v>
      </c>
      <c r="M929" t="s">
        <v>5237</v>
      </c>
      <c r="N929" t="s">
        <v>5237</v>
      </c>
      <c r="O929" t="s">
        <v>5237</v>
      </c>
    </row>
    <row r="930" spans="5:15" x14ac:dyDescent="0.25">
      <c r="E930">
        <v>940</v>
      </c>
      <c r="F930" t="s">
        <v>2534</v>
      </c>
      <c r="G930" t="s">
        <v>2535</v>
      </c>
      <c r="H930" t="s">
        <v>854</v>
      </c>
      <c r="I930">
        <v>1058</v>
      </c>
      <c r="K930">
        <v>15000420000032</v>
      </c>
      <c r="L930" t="s">
        <v>6148</v>
      </c>
      <c r="M930" t="s">
        <v>5237</v>
      </c>
      <c r="N930" t="s">
        <v>5237</v>
      </c>
      <c r="O930" t="s">
        <v>5237</v>
      </c>
    </row>
    <row r="931" spans="5:15" x14ac:dyDescent="0.25">
      <c r="E931">
        <v>941</v>
      </c>
      <c r="F931" t="s">
        <v>2536</v>
      </c>
      <c r="G931" t="s">
        <v>2537</v>
      </c>
      <c r="H931" t="s">
        <v>854</v>
      </c>
      <c r="I931">
        <v>1058</v>
      </c>
      <c r="K931">
        <v>15000420000033</v>
      </c>
      <c r="L931" t="s">
        <v>6149</v>
      </c>
      <c r="M931" t="s">
        <v>5237</v>
      </c>
      <c r="N931" t="s">
        <v>5237</v>
      </c>
      <c r="O931" t="s">
        <v>5237</v>
      </c>
    </row>
    <row r="932" spans="5:15" x14ac:dyDescent="0.25">
      <c r="E932">
        <v>942</v>
      </c>
      <c r="F932" t="s">
        <v>2538</v>
      </c>
      <c r="G932" t="s">
        <v>2539</v>
      </c>
      <c r="H932" t="s">
        <v>893</v>
      </c>
      <c r="I932">
        <v>1058</v>
      </c>
      <c r="K932">
        <v>15000420000034</v>
      </c>
      <c r="L932" t="s">
        <v>6150</v>
      </c>
      <c r="M932" t="s">
        <v>5237</v>
      </c>
      <c r="N932" t="s">
        <v>5237</v>
      </c>
      <c r="O932" t="s">
        <v>5237</v>
      </c>
    </row>
    <row r="933" spans="5:15" x14ac:dyDescent="0.25">
      <c r="E933">
        <v>943</v>
      </c>
      <c r="F933" t="s">
        <v>2540</v>
      </c>
      <c r="G933" t="s">
        <v>2541</v>
      </c>
      <c r="H933" t="s">
        <v>854</v>
      </c>
      <c r="I933">
        <v>1058</v>
      </c>
      <c r="K933">
        <v>15000420000035</v>
      </c>
      <c r="L933" t="s">
        <v>6151</v>
      </c>
      <c r="M933" t="s">
        <v>5237</v>
      </c>
      <c r="N933" t="s">
        <v>5237</v>
      </c>
      <c r="O933" t="s">
        <v>5237</v>
      </c>
    </row>
    <row r="934" spans="5:15" x14ac:dyDescent="0.25">
      <c r="E934">
        <v>944</v>
      </c>
      <c r="F934" t="s">
        <v>2542</v>
      </c>
      <c r="G934" t="s">
        <v>2543</v>
      </c>
      <c r="H934" t="s">
        <v>854</v>
      </c>
      <c r="I934">
        <v>1058</v>
      </c>
      <c r="K934">
        <v>15000420000036</v>
      </c>
      <c r="L934" t="s">
        <v>6152</v>
      </c>
      <c r="M934" t="s">
        <v>5237</v>
      </c>
      <c r="N934" t="s">
        <v>5237</v>
      </c>
      <c r="O934" t="s">
        <v>5237</v>
      </c>
    </row>
    <row r="935" spans="5:15" x14ac:dyDescent="0.25">
      <c r="E935">
        <v>945</v>
      </c>
      <c r="F935" t="s">
        <v>122</v>
      </c>
      <c r="G935" t="s">
        <v>2544</v>
      </c>
      <c r="H935" t="s">
        <v>849</v>
      </c>
      <c r="I935">
        <v>1058</v>
      </c>
      <c r="K935">
        <v>15000420000037</v>
      </c>
      <c r="L935" t="s">
        <v>6153</v>
      </c>
      <c r="M935" t="s">
        <v>5237</v>
      </c>
      <c r="N935" t="s">
        <v>5237</v>
      </c>
      <c r="O935" t="s">
        <v>5237</v>
      </c>
    </row>
    <row r="936" spans="5:15" x14ac:dyDescent="0.25">
      <c r="E936">
        <v>946</v>
      </c>
      <c r="F936" t="s">
        <v>2545</v>
      </c>
      <c r="G936" t="s">
        <v>2546</v>
      </c>
      <c r="H936" t="s">
        <v>854</v>
      </c>
      <c r="I936">
        <v>1058</v>
      </c>
      <c r="K936">
        <v>15000420000038</v>
      </c>
      <c r="L936" t="s">
        <v>6154</v>
      </c>
      <c r="M936" t="s">
        <v>5237</v>
      </c>
      <c r="N936" t="s">
        <v>5237</v>
      </c>
      <c r="O936" t="s">
        <v>5237</v>
      </c>
    </row>
    <row r="937" spans="5:15" x14ac:dyDescent="0.25">
      <c r="E937">
        <v>947</v>
      </c>
      <c r="F937" t="s">
        <v>2547</v>
      </c>
      <c r="G937" t="s">
        <v>2548</v>
      </c>
      <c r="H937" t="s">
        <v>870</v>
      </c>
      <c r="I937">
        <v>1058</v>
      </c>
      <c r="K937">
        <v>15000420000039</v>
      </c>
      <c r="L937" t="s">
        <v>6155</v>
      </c>
      <c r="M937" t="s">
        <v>5237</v>
      </c>
      <c r="N937" t="s">
        <v>5237</v>
      </c>
      <c r="O937" t="s">
        <v>5237</v>
      </c>
    </row>
    <row r="938" spans="5:15" x14ac:dyDescent="0.25">
      <c r="E938">
        <v>948</v>
      </c>
      <c r="F938" t="s">
        <v>221</v>
      </c>
      <c r="G938" t="s">
        <v>2549</v>
      </c>
      <c r="H938" t="s">
        <v>836</v>
      </c>
      <c r="I938">
        <v>1058</v>
      </c>
      <c r="K938">
        <v>15000420000040</v>
      </c>
      <c r="L938" t="s">
        <v>6156</v>
      </c>
      <c r="M938" t="s">
        <v>5237</v>
      </c>
      <c r="N938" t="s">
        <v>5237</v>
      </c>
      <c r="O938" t="s">
        <v>5237</v>
      </c>
    </row>
    <row r="939" spans="5:15" x14ac:dyDescent="0.25">
      <c r="E939">
        <v>949</v>
      </c>
      <c r="F939" t="s">
        <v>2550</v>
      </c>
      <c r="G939" t="s">
        <v>2551</v>
      </c>
      <c r="H939" t="s">
        <v>832</v>
      </c>
      <c r="I939">
        <v>1058</v>
      </c>
      <c r="K939">
        <v>15000420000041</v>
      </c>
      <c r="L939" t="s">
        <v>6157</v>
      </c>
      <c r="M939" t="s">
        <v>5237</v>
      </c>
      <c r="N939" t="s">
        <v>5237</v>
      </c>
      <c r="O939" t="s">
        <v>5237</v>
      </c>
    </row>
    <row r="940" spans="5:15" x14ac:dyDescent="0.25">
      <c r="E940">
        <v>950</v>
      </c>
      <c r="F940" t="s">
        <v>2552</v>
      </c>
      <c r="G940" t="s">
        <v>2553</v>
      </c>
      <c r="H940" t="s">
        <v>832</v>
      </c>
      <c r="I940">
        <v>1058</v>
      </c>
      <c r="K940">
        <v>15000420000042</v>
      </c>
      <c r="L940" t="s">
        <v>6158</v>
      </c>
      <c r="M940" t="s">
        <v>5237</v>
      </c>
      <c r="N940" t="s">
        <v>5237</v>
      </c>
      <c r="O940" t="s">
        <v>5237</v>
      </c>
    </row>
    <row r="941" spans="5:15" x14ac:dyDescent="0.25">
      <c r="E941">
        <v>951</v>
      </c>
      <c r="F941" t="s">
        <v>2554</v>
      </c>
      <c r="G941" t="s">
        <v>2555</v>
      </c>
      <c r="H941" t="s">
        <v>854</v>
      </c>
      <c r="I941">
        <v>1058</v>
      </c>
      <c r="K941">
        <v>15000420000043</v>
      </c>
      <c r="L941" t="s">
        <v>6159</v>
      </c>
      <c r="M941" t="s">
        <v>5237</v>
      </c>
      <c r="N941" t="s">
        <v>5237</v>
      </c>
      <c r="O941" t="s">
        <v>5237</v>
      </c>
    </row>
    <row r="942" spans="5:15" x14ac:dyDescent="0.25">
      <c r="E942">
        <v>952</v>
      </c>
      <c r="F942" t="s">
        <v>2556</v>
      </c>
      <c r="G942" t="s">
        <v>2557</v>
      </c>
      <c r="H942" t="s">
        <v>832</v>
      </c>
      <c r="I942">
        <v>1058</v>
      </c>
      <c r="K942">
        <v>15000420000044</v>
      </c>
      <c r="L942" t="s">
        <v>6160</v>
      </c>
      <c r="M942" t="s">
        <v>5237</v>
      </c>
      <c r="N942" t="s">
        <v>5237</v>
      </c>
      <c r="O942" t="s">
        <v>5237</v>
      </c>
    </row>
    <row r="943" spans="5:15" x14ac:dyDescent="0.25">
      <c r="E943">
        <v>953</v>
      </c>
      <c r="F943" t="s">
        <v>2558</v>
      </c>
      <c r="G943" t="s">
        <v>2558</v>
      </c>
      <c r="H943" t="s">
        <v>854</v>
      </c>
      <c r="I943">
        <v>1058</v>
      </c>
      <c r="K943">
        <v>15000420000045</v>
      </c>
      <c r="L943" t="s">
        <v>6161</v>
      </c>
      <c r="M943" t="s">
        <v>5237</v>
      </c>
      <c r="N943" t="s">
        <v>5237</v>
      </c>
      <c r="O943" t="s">
        <v>5237</v>
      </c>
    </row>
    <row r="944" spans="5:15" x14ac:dyDescent="0.25">
      <c r="E944">
        <v>954</v>
      </c>
      <c r="F944" t="s">
        <v>2559</v>
      </c>
      <c r="G944" t="s">
        <v>2560</v>
      </c>
      <c r="H944" t="s">
        <v>832</v>
      </c>
      <c r="I944">
        <v>1058</v>
      </c>
      <c r="K944">
        <v>15000420000046</v>
      </c>
      <c r="L944" t="s">
        <v>6162</v>
      </c>
      <c r="M944" t="s">
        <v>5237</v>
      </c>
      <c r="N944" t="s">
        <v>5237</v>
      </c>
      <c r="O944" t="s">
        <v>5237</v>
      </c>
    </row>
    <row r="945" spans="5:15" x14ac:dyDescent="0.25">
      <c r="E945">
        <v>955</v>
      </c>
      <c r="F945" t="s">
        <v>2561</v>
      </c>
      <c r="G945" t="s">
        <v>2562</v>
      </c>
      <c r="H945" t="s">
        <v>849</v>
      </c>
      <c r="I945">
        <v>1058</v>
      </c>
      <c r="K945">
        <v>15000420000047</v>
      </c>
      <c r="L945" t="s">
        <v>6163</v>
      </c>
      <c r="M945" t="s">
        <v>5237</v>
      </c>
      <c r="N945" t="s">
        <v>5237</v>
      </c>
      <c r="O945" t="s">
        <v>5237</v>
      </c>
    </row>
    <row r="946" spans="5:15" x14ac:dyDescent="0.25">
      <c r="E946">
        <v>956</v>
      </c>
      <c r="F946" t="s">
        <v>2563</v>
      </c>
      <c r="G946" t="s">
        <v>2563</v>
      </c>
      <c r="H946" t="s">
        <v>854</v>
      </c>
      <c r="I946">
        <v>1058</v>
      </c>
      <c r="K946">
        <v>15000420000048</v>
      </c>
      <c r="L946" t="s">
        <v>6164</v>
      </c>
      <c r="M946" t="s">
        <v>5237</v>
      </c>
      <c r="N946" t="s">
        <v>5237</v>
      </c>
      <c r="O946" t="s">
        <v>5237</v>
      </c>
    </row>
    <row r="947" spans="5:15" x14ac:dyDescent="0.25">
      <c r="E947">
        <v>957</v>
      </c>
      <c r="F947" t="s">
        <v>2564</v>
      </c>
      <c r="G947" t="s">
        <v>2565</v>
      </c>
      <c r="H947" t="s">
        <v>832</v>
      </c>
      <c r="I947">
        <v>1058</v>
      </c>
      <c r="K947">
        <v>15000420000049</v>
      </c>
      <c r="L947" t="s">
        <v>6165</v>
      </c>
      <c r="M947" t="s">
        <v>5237</v>
      </c>
      <c r="N947" t="s">
        <v>5237</v>
      </c>
      <c r="O947" t="s">
        <v>5237</v>
      </c>
    </row>
    <row r="948" spans="5:15" x14ac:dyDescent="0.25">
      <c r="E948">
        <v>958</v>
      </c>
      <c r="F948" t="s">
        <v>2566</v>
      </c>
      <c r="G948" t="s">
        <v>2567</v>
      </c>
      <c r="H948" t="s">
        <v>1129</v>
      </c>
      <c r="I948">
        <v>1058</v>
      </c>
      <c r="K948">
        <v>15000420000050</v>
      </c>
      <c r="L948" t="s">
        <v>6166</v>
      </c>
      <c r="M948" t="s">
        <v>5237</v>
      </c>
      <c r="N948" t="s">
        <v>5237</v>
      </c>
      <c r="O948" t="s">
        <v>5237</v>
      </c>
    </row>
    <row r="949" spans="5:15" x14ac:dyDescent="0.25">
      <c r="E949">
        <v>959</v>
      </c>
      <c r="F949" t="s">
        <v>47</v>
      </c>
      <c r="G949" t="s">
        <v>2568</v>
      </c>
      <c r="H949" t="s">
        <v>854</v>
      </c>
      <c r="I949">
        <v>1058</v>
      </c>
      <c r="K949">
        <v>15000420000051</v>
      </c>
      <c r="L949" t="s">
        <v>6167</v>
      </c>
      <c r="M949" t="s">
        <v>5237</v>
      </c>
      <c r="N949" t="s">
        <v>5237</v>
      </c>
      <c r="O949" t="s">
        <v>5237</v>
      </c>
    </row>
    <row r="950" spans="5:15" x14ac:dyDescent="0.25">
      <c r="E950">
        <v>960</v>
      </c>
      <c r="F950" t="s">
        <v>2569</v>
      </c>
      <c r="G950" t="s">
        <v>2570</v>
      </c>
      <c r="H950" t="s">
        <v>854</v>
      </c>
      <c r="I950">
        <v>1058</v>
      </c>
      <c r="K950">
        <v>15000420000052</v>
      </c>
      <c r="L950" t="s">
        <v>6168</v>
      </c>
      <c r="M950" t="s">
        <v>5237</v>
      </c>
      <c r="N950" t="s">
        <v>5237</v>
      </c>
      <c r="O950" t="s">
        <v>5237</v>
      </c>
    </row>
    <row r="951" spans="5:15" x14ac:dyDescent="0.25">
      <c r="E951">
        <v>961</v>
      </c>
      <c r="F951" t="s">
        <v>2571</v>
      </c>
      <c r="G951" t="s">
        <v>2572</v>
      </c>
      <c r="H951" t="s">
        <v>854</v>
      </c>
      <c r="I951">
        <v>1058</v>
      </c>
      <c r="K951">
        <v>15000420000053</v>
      </c>
      <c r="L951" t="s">
        <v>6169</v>
      </c>
      <c r="M951" t="s">
        <v>5237</v>
      </c>
      <c r="N951" t="s">
        <v>5237</v>
      </c>
      <c r="O951" t="s">
        <v>5237</v>
      </c>
    </row>
    <row r="952" spans="5:15" x14ac:dyDescent="0.25">
      <c r="E952">
        <v>962</v>
      </c>
      <c r="F952" t="s">
        <v>2573</v>
      </c>
      <c r="G952" t="s">
        <v>2574</v>
      </c>
      <c r="H952" t="s">
        <v>878</v>
      </c>
      <c r="I952">
        <v>1058</v>
      </c>
      <c r="K952">
        <v>15000420000054</v>
      </c>
      <c r="L952" t="s">
        <v>6170</v>
      </c>
      <c r="M952" t="s">
        <v>5237</v>
      </c>
      <c r="N952" t="s">
        <v>5237</v>
      </c>
      <c r="O952" t="s">
        <v>5237</v>
      </c>
    </row>
    <row r="953" spans="5:15" x14ac:dyDescent="0.25">
      <c r="E953">
        <v>963</v>
      </c>
      <c r="F953" t="s">
        <v>2575</v>
      </c>
      <c r="G953" t="s">
        <v>2576</v>
      </c>
      <c r="H953" t="s">
        <v>832</v>
      </c>
      <c r="I953">
        <v>1058</v>
      </c>
      <c r="K953">
        <v>15000420000062</v>
      </c>
      <c r="L953" t="s">
        <v>6119</v>
      </c>
      <c r="M953" t="s">
        <v>5237</v>
      </c>
      <c r="N953" t="s">
        <v>5237</v>
      </c>
      <c r="O953" t="s">
        <v>5237</v>
      </c>
    </row>
    <row r="954" spans="5:15" x14ac:dyDescent="0.25">
      <c r="E954">
        <v>964</v>
      </c>
      <c r="F954" t="s">
        <v>2577</v>
      </c>
      <c r="G954" t="s">
        <v>2578</v>
      </c>
      <c r="H954" t="s">
        <v>854</v>
      </c>
      <c r="I954">
        <v>1058</v>
      </c>
      <c r="K954">
        <v>15000420010001</v>
      </c>
      <c r="L954" t="s">
        <v>6171</v>
      </c>
      <c r="M954" t="s">
        <v>5237</v>
      </c>
      <c r="N954" t="s">
        <v>5237</v>
      </c>
      <c r="O954" t="s">
        <v>5237</v>
      </c>
    </row>
    <row r="955" spans="5:15" x14ac:dyDescent="0.25">
      <c r="E955">
        <v>965</v>
      </c>
      <c r="F955" t="s">
        <v>2579</v>
      </c>
      <c r="G955" t="s">
        <v>2580</v>
      </c>
      <c r="H955" t="s">
        <v>854</v>
      </c>
      <c r="I955">
        <v>1058</v>
      </c>
      <c r="K955">
        <v>15000420010002</v>
      </c>
      <c r="L955" t="s">
        <v>6120</v>
      </c>
      <c r="M955" t="s">
        <v>5237</v>
      </c>
      <c r="N955" t="s">
        <v>5237</v>
      </c>
      <c r="O955" t="s">
        <v>5237</v>
      </c>
    </row>
    <row r="956" spans="5:15" x14ac:dyDescent="0.25">
      <c r="E956">
        <v>966</v>
      </c>
      <c r="F956" t="s">
        <v>2581</v>
      </c>
      <c r="G956" t="s">
        <v>2582</v>
      </c>
      <c r="H956" t="s">
        <v>854</v>
      </c>
      <c r="I956">
        <v>1058</v>
      </c>
      <c r="K956">
        <v>15000420010003</v>
      </c>
      <c r="L956" t="s">
        <v>6172</v>
      </c>
      <c r="M956" t="s">
        <v>5237</v>
      </c>
      <c r="N956" t="s">
        <v>5237</v>
      </c>
      <c r="O956" t="s">
        <v>5237</v>
      </c>
    </row>
    <row r="957" spans="5:15" x14ac:dyDescent="0.25">
      <c r="E957">
        <v>967</v>
      </c>
      <c r="F957" t="s">
        <v>2583</v>
      </c>
      <c r="G957" t="s">
        <v>2584</v>
      </c>
      <c r="H957" t="s">
        <v>854</v>
      </c>
      <c r="I957">
        <v>1058</v>
      </c>
      <c r="K957">
        <v>15000420010004</v>
      </c>
      <c r="L957" t="s">
        <v>6173</v>
      </c>
      <c r="M957" t="s">
        <v>5237</v>
      </c>
      <c r="N957" t="s">
        <v>5237</v>
      </c>
      <c r="O957" t="s">
        <v>5237</v>
      </c>
    </row>
    <row r="958" spans="5:15" x14ac:dyDescent="0.25">
      <c r="E958">
        <v>968</v>
      </c>
      <c r="F958" t="s">
        <v>2585</v>
      </c>
      <c r="G958" t="s">
        <v>2586</v>
      </c>
      <c r="H958" t="s">
        <v>878</v>
      </c>
      <c r="I958">
        <v>1058</v>
      </c>
      <c r="K958">
        <v>15000420010005</v>
      </c>
      <c r="L958" t="s">
        <v>6174</v>
      </c>
      <c r="M958" t="s">
        <v>5237</v>
      </c>
      <c r="N958" t="s">
        <v>5237</v>
      </c>
      <c r="O958" t="s">
        <v>5237</v>
      </c>
    </row>
    <row r="959" spans="5:15" x14ac:dyDescent="0.25">
      <c r="E959">
        <v>969</v>
      </c>
      <c r="F959" t="s">
        <v>51</v>
      </c>
      <c r="G959" t="s">
        <v>2587</v>
      </c>
      <c r="H959" t="s">
        <v>878</v>
      </c>
      <c r="I959">
        <v>1058</v>
      </c>
      <c r="K959">
        <v>15000420010006</v>
      </c>
      <c r="L959" t="s">
        <v>6175</v>
      </c>
      <c r="M959" t="s">
        <v>5237</v>
      </c>
      <c r="N959" t="s">
        <v>5237</v>
      </c>
      <c r="O959" t="s">
        <v>5237</v>
      </c>
    </row>
    <row r="960" spans="5:15" x14ac:dyDescent="0.25">
      <c r="E960">
        <v>970</v>
      </c>
      <c r="F960" t="s">
        <v>2588</v>
      </c>
      <c r="G960" t="s">
        <v>2589</v>
      </c>
      <c r="H960" t="s">
        <v>905</v>
      </c>
      <c r="I960">
        <v>1058</v>
      </c>
      <c r="K960">
        <v>15000420010007</v>
      </c>
      <c r="L960" t="s">
        <v>6176</v>
      </c>
      <c r="M960" t="s">
        <v>5237</v>
      </c>
      <c r="N960" t="s">
        <v>5237</v>
      </c>
      <c r="O960" t="s">
        <v>5237</v>
      </c>
    </row>
    <row r="961" spans="5:15" x14ac:dyDescent="0.25">
      <c r="E961">
        <v>971</v>
      </c>
      <c r="F961" t="s">
        <v>2590</v>
      </c>
      <c r="G961" t="s">
        <v>2591</v>
      </c>
      <c r="H961" t="s">
        <v>832</v>
      </c>
      <c r="I961">
        <v>1058</v>
      </c>
      <c r="K961">
        <v>15000420010008</v>
      </c>
      <c r="L961" t="s">
        <v>6177</v>
      </c>
      <c r="M961" t="s">
        <v>5237</v>
      </c>
      <c r="N961" t="s">
        <v>5237</v>
      </c>
      <c r="O961" t="s">
        <v>5237</v>
      </c>
    </row>
    <row r="962" spans="5:15" x14ac:dyDescent="0.25">
      <c r="E962">
        <v>972</v>
      </c>
      <c r="F962" t="s">
        <v>456</v>
      </c>
      <c r="G962" t="s">
        <v>2592</v>
      </c>
      <c r="H962" t="s">
        <v>854</v>
      </c>
      <c r="I962">
        <v>1058</v>
      </c>
      <c r="K962">
        <v>15000420010009</v>
      </c>
      <c r="L962" t="s">
        <v>6178</v>
      </c>
      <c r="M962" t="s">
        <v>5237</v>
      </c>
      <c r="N962" t="s">
        <v>5237</v>
      </c>
      <c r="O962" t="s">
        <v>5237</v>
      </c>
    </row>
    <row r="963" spans="5:15" x14ac:dyDescent="0.25">
      <c r="E963">
        <v>973</v>
      </c>
      <c r="F963" t="s">
        <v>2593</v>
      </c>
      <c r="G963" t="s">
        <v>2593</v>
      </c>
      <c r="H963" t="s">
        <v>854</v>
      </c>
      <c r="I963">
        <v>1058</v>
      </c>
      <c r="K963">
        <v>15000420010010</v>
      </c>
      <c r="L963" t="s">
        <v>6179</v>
      </c>
      <c r="M963" t="s">
        <v>5237</v>
      </c>
      <c r="N963" t="s">
        <v>5237</v>
      </c>
      <c r="O963" t="s">
        <v>5237</v>
      </c>
    </row>
    <row r="964" spans="5:15" x14ac:dyDescent="0.25">
      <c r="E964">
        <v>974</v>
      </c>
      <c r="F964" t="s">
        <v>106</v>
      </c>
      <c r="G964" t="s">
        <v>2594</v>
      </c>
      <c r="H964" t="s">
        <v>854</v>
      </c>
      <c r="I964">
        <v>1058</v>
      </c>
      <c r="K964">
        <v>15000420010011</v>
      </c>
      <c r="L964" t="s">
        <v>6180</v>
      </c>
      <c r="M964" t="s">
        <v>5237</v>
      </c>
      <c r="N964" t="s">
        <v>5237</v>
      </c>
      <c r="O964" t="s">
        <v>5237</v>
      </c>
    </row>
    <row r="965" spans="5:15" x14ac:dyDescent="0.25">
      <c r="E965">
        <v>975</v>
      </c>
      <c r="F965" t="s">
        <v>2595</v>
      </c>
      <c r="G965" t="s">
        <v>2595</v>
      </c>
      <c r="H965" t="s">
        <v>854</v>
      </c>
      <c r="I965">
        <v>1058</v>
      </c>
      <c r="K965">
        <v>15000420010013</v>
      </c>
      <c r="L965" t="s">
        <v>6181</v>
      </c>
      <c r="M965" t="s">
        <v>5237</v>
      </c>
      <c r="N965" t="s">
        <v>5237</v>
      </c>
      <c r="O965" t="s">
        <v>5237</v>
      </c>
    </row>
    <row r="966" spans="5:15" x14ac:dyDescent="0.25">
      <c r="E966">
        <v>976</v>
      </c>
      <c r="F966" t="s">
        <v>2596</v>
      </c>
      <c r="G966" t="s">
        <v>2597</v>
      </c>
      <c r="H966" t="s">
        <v>1053</v>
      </c>
      <c r="I966">
        <v>1058</v>
      </c>
      <c r="K966">
        <v>15000420020001</v>
      </c>
      <c r="L966" t="s">
        <v>6182</v>
      </c>
      <c r="M966" t="s">
        <v>5237</v>
      </c>
      <c r="N966" t="s">
        <v>5237</v>
      </c>
      <c r="O966" t="s">
        <v>5237</v>
      </c>
    </row>
    <row r="967" spans="5:15" x14ac:dyDescent="0.25">
      <c r="E967">
        <v>977</v>
      </c>
      <c r="F967" t="s">
        <v>117</v>
      </c>
      <c r="G967" t="s">
        <v>2598</v>
      </c>
      <c r="H967" t="s">
        <v>1053</v>
      </c>
      <c r="I967">
        <v>1058</v>
      </c>
      <c r="K967">
        <v>15000420020002</v>
      </c>
      <c r="L967" t="s">
        <v>6183</v>
      </c>
      <c r="M967" t="s">
        <v>5237</v>
      </c>
      <c r="N967" t="s">
        <v>5237</v>
      </c>
      <c r="O967" t="s">
        <v>5237</v>
      </c>
    </row>
    <row r="968" spans="5:15" x14ac:dyDescent="0.25">
      <c r="E968">
        <v>978</v>
      </c>
      <c r="F968" t="s">
        <v>100</v>
      </c>
      <c r="G968" t="s">
        <v>2599</v>
      </c>
      <c r="H968" t="s">
        <v>1053</v>
      </c>
      <c r="I968">
        <v>1058</v>
      </c>
      <c r="K968">
        <v>15000420020003</v>
      </c>
      <c r="L968" t="s">
        <v>6184</v>
      </c>
      <c r="M968" t="s">
        <v>5237</v>
      </c>
      <c r="N968" t="s">
        <v>5237</v>
      </c>
      <c r="O968" t="s">
        <v>5237</v>
      </c>
    </row>
    <row r="969" spans="5:15" x14ac:dyDescent="0.25">
      <c r="E969">
        <v>979</v>
      </c>
      <c r="F969" t="s">
        <v>2600</v>
      </c>
      <c r="G969" t="s">
        <v>2601</v>
      </c>
      <c r="H969" t="s">
        <v>1053</v>
      </c>
      <c r="I969">
        <v>1058</v>
      </c>
      <c r="K969">
        <v>15000420020004</v>
      </c>
      <c r="L969" t="s">
        <v>6185</v>
      </c>
      <c r="M969" t="s">
        <v>5237</v>
      </c>
      <c r="N969" t="s">
        <v>5237</v>
      </c>
      <c r="O969" t="s">
        <v>5237</v>
      </c>
    </row>
    <row r="970" spans="5:15" x14ac:dyDescent="0.25">
      <c r="E970">
        <v>980</v>
      </c>
      <c r="F970" t="s">
        <v>2602</v>
      </c>
      <c r="G970" t="s">
        <v>2603</v>
      </c>
      <c r="H970" t="s">
        <v>859</v>
      </c>
      <c r="I970">
        <v>1058</v>
      </c>
      <c r="K970">
        <v>15000420030003</v>
      </c>
      <c r="L970" t="s">
        <v>6143</v>
      </c>
      <c r="M970" t="s">
        <v>5237</v>
      </c>
      <c r="N970" t="s">
        <v>5237</v>
      </c>
      <c r="O970" t="s">
        <v>5237</v>
      </c>
    </row>
    <row r="971" spans="5:15" x14ac:dyDescent="0.25">
      <c r="E971">
        <v>981</v>
      </c>
      <c r="F971" t="s">
        <v>2604</v>
      </c>
      <c r="G971" t="s">
        <v>2605</v>
      </c>
      <c r="H971" t="s">
        <v>1053</v>
      </c>
      <c r="I971">
        <v>1058</v>
      </c>
      <c r="K971">
        <v>15000420030004</v>
      </c>
      <c r="L971" t="s">
        <v>6186</v>
      </c>
      <c r="M971" t="s">
        <v>5237</v>
      </c>
      <c r="N971" t="s">
        <v>5237</v>
      </c>
      <c r="O971" t="s">
        <v>5237</v>
      </c>
    </row>
    <row r="972" spans="5:15" x14ac:dyDescent="0.25">
      <c r="E972">
        <v>982</v>
      </c>
      <c r="F972" t="s">
        <v>2606</v>
      </c>
      <c r="G972" t="s">
        <v>2607</v>
      </c>
      <c r="H972" t="s">
        <v>859</v>
      </c>
      <c r="I972">
        <v>1058</v>
      </c>
      <c r="K972">
        <v>15000420030005</v>
      </c>
      <c r="L972" t="s">
        <v>6187</v>
      </c>
      <c r="M972" t="s">
        <v>5237</v>
      </c>
      <c r="N972" t="s">
        <v>5237</v>
      </c>
      <c r="O972" t="s">
        <v>5237</v>
      </c>
    </row>
    <row r="973" spans="5:15" x14ac:dyDescent="0.25">
      <c r="E973">
        <v>983</v>
      </c>
      <c r="F973" t="s">
        <v>2608</v>
      </c>
      <c r="G973" t="s">
        <v>2609</v>
      </c>
      <c r="H973" t="s">
        <v>859</v>
      </c>
      <c r="I973">
        <v>1058</v>
      </c>
      <c r="K973">
        <v>15000420030006</v>
      </c>
      <c r="L973" t="s">
        <v>6188</v>
      </c>
      <c r="M973" t="s">
        <v>5237</v>
      </c>
      <c r="N973" t="s">
        <v>5237</v>
      </c>
      <c r="O973" t="s">
        <v>5237</v>
      </c>
    </row>
    <row r="974" spans="5:15" x14ac:dyDescent="0.25">
      <c r="E974">
        <v>984</v>
      </c>
      <c r="F974" t="s">
        <v>2610</v>
      </c>
      <c r="G974" t="s">
        <v>2611</v>
      </c>
      <c r="H974" t="s">
        <v>1338</v>
      </c>
      <c r="I974">
        <v>1058</v>
      </c>
      <c r="K974">
        <v>15000420040001</v>
      </c>
      <c r="L974" t="s">
        <v>6189</v>
      </c>
      <c r="M974" t="s">
        <v>5237</v>
      </c>
      <c r="N974" t="s">
        <v>5237</v>
      </c>
      <c r="O974" t="s">
        <v>5237</v>
      </c>
    </row>
    <row r="975" spans="5:15" x14ac:dyDescent="0.25">
      <c r="E975">
        <v>985</v>
      </c>
      <c r="F975" t="s">
        <v>2612</v>
      </c>
      <c r="G975" t="s">
        <v>2613</v>
      </c>
      <c r="H975" t="s">
        <v>832</v>
      </c>
      <c r="I975">
        <v>1058</v>
      </c>
      <c r="K975">
        <v>15000420040002</v>
      </c>
      <c r="L975" t="s">
        <v>6190</v>
      </c>
      <c r="M975" t="s">
        <v>5237</v>
      </c>
      <c r="N975" t="s">
        <v>5237</v>
      </c>
      <c r="O975" t="s">
        <v>5237</v>
      </c>
    </row>
    <row r="976" spans="5:15" x14ac:dyDescent="0.25">
      <c r="E976">
        <v>986</v>
      </c>
      <c r="F976" t="s">
        <v>2614</v>
      </c>
      <c r="G976" t="s">
        <v>2615</v>
      </c>
      <c r="H976" t="s">
        <v>859</v>
      </c>
      <c r="I976">
        <v>1058</v>
      </c>
      <c r="K976">
        <v>15000420040003</v>
      </c>
      <c r="L976" t="s">
        <v>6191</v>
      </c>
      <c r="M976" t="s">
        <v>5237</v>
      </c>
      <c r="N976" t="s">
        <v>5237</v>
      </c>
      <c r="O976" t="s">
        <v>5237</v>
      </c>
    </row>
    <row r="977" spans="5:15" x14ac:dyDescent="0.25">
      <c r="E977">
        <v>987</v>
      </c>
      <c r="F977" t="s">
        <v>2616</v>
      </c>
      <c r="G977" t="s">
        <v>2617</v>
      </c>
      <c r="H977" t="s">
        <v>859</v>
      </c>
      <c r="I977">
        <v>1058</v>
      </c>
      <c r="K977">
        <v>15000420040004</v>
      </c>
      <c r="L977" t="s">
        <v>6192</v>
      </c>
      <c r="M977" t="s">
        <v>5237</v>
      </c>
      <c r="N977" t="s">
        <v>5237</v>
      </c>
      <c r="O977" t="s">
        <v>5237</v>
      </c>
    </row>
    <row r="978" spans="5:15" x14ac:dyDescent="0.25">
      <c r="E978">
        <v>988</v>
      </c>
      <c r="F978" t="s">
        <v>2618</v>
      </c>
      <c r="G978" t="s">
        <v>2619</v>
      </c>
      <c r="H978" t="s">
        <v>859</v>
      </c>
      <c r="I978">
        <v>1058</v>
      </c>
      <c r="K978">
        <v>15000420040005</v>
      </c>
      <c r="L978" t="s">
        <v>6193</v>
      </c>
      <c r="M978" t="s">
        <v>5237</v>
      </c>
      <c r="N978" t="s">
        <v>5237</v>
      </c>
      <c r="O978" t="s">
        <v>5237</v>
      </c>
    </row>
    <row r="979" spans="5:15" x14ac:dyDescent="0.25">
      <c r="E979">
        <v>989</v>
      </c>
      <c r="F979" t="s">
        <v>2620</v>
      </c>
      <c r="G979" t="s">
        <v>2621</v>
      </c>
      <c r="H979" t="s">
        <v>1053</v>
      </c>
      <c r="I979">
        <v>1058</v>
      </c>
      <c r="K979">
        <v>15000420040006</v>
      </c>
      <c r="L979" t="s">
        <v>6194</v>
      </c>
      <c r="M979" t="s">
        <v>5237</v>
      </c>
      <c r="N979" t="s">
        <v>5237</v>
      </c>
      <c r="O979" t="s">
        <v>5237</v>
      </c>
    </row>
    <row r="980" spans="5:15" x14ac:dyDescent="0.25">
      <c r="E980">
        <v>990</v>
      </c>
      <c r="F980" t="s">
        <v>2622</v>
      </c>
      <c r="G980" t="s">
        <v>2623</v>
      </c>
      <c r="H980" t="s">
        <v>859</v>
      </c>
      <c r="I980">
        <v>1058</v>
      </c>
      <c r="K980">
        <v>15000420040007</v>
      </c>
      <c r="L980" t="s">
        <v>6195</v>
      </c>
      <c r="M980" t="s">
        <v>5237</v>
      </c>
      <c r="N980" t="s">
        <v>5237</v>
      </c>
      <c r="O980" t="s">
        <v>5237</v>
      </c>
    </row>
    <row r="981" spans="5:15" x14ac:dyDescent="0.25">
      <c r="E981">
        <v>991</v>
      </c>
      <c r="F981" t="s">
        <v>2624</v>
      </c>
      <c r="G981" t="s">
        <v>2625</v>
      </c>
      <c r="H981" t="s">
        <v>859</v>
      </c>
      <c r="I981">
        <v>1058</v>
      </c>
      <c r="K981">
        <v>15000420100094</v>
      </c>
      <c r="L981" t="s">
        <v>6196</v>
      </c>
      <c r="M981" t="s">
        <v>5237</v>
      </c>
      <c r="N981" t="s">
        <v>5237</v>
      </c>
      <c r="O981" t="s">
        <v>5237</v>
      </c>
    </row>
    <row r="982" spans="5:15" x14ac:dyDescent="0.25">
      <c r="E982">
        <v>992</v>
      </c>
      <c r="F982" t="s">
        <v>2626</v>
      </c>
      <c r="G982" t="s">
        <v>2627</v>
      </c>
      <c r="H982" t="s">
        <v>859</v>
      </c>
      <c r="I982">
        <v>1058</v>
      </c>
      <c r="K982">
        <v>15000420100096</v>
      </c>
      <c r="L982" t="s">
        <v>6197</v>
      </c>
      <c r="M982" t="s">
        <v>5237</v>
      </c>
      <c r="N982" t="s">
        <v>5237</v>
      </c>
      <c r="O982" t="s">
        <v>5237</v>
      </c>
    </row>
    <row r="983" spans="5:15" x14ac:dyDescent="0.25">
      <c r="E983">
        <v>993</v>
      </c>
      <c r="F983" t="s">
        <v>2628</v>
      </c>
      <c r="G983" t="s">
        <v>2629</v>
      </c>
      <c r="H983" t="s">
        <v>1053</v>
      </c>
      <c r="I983">
        <v>1058</v>
      </c>
      <c r="K983">
        <v>15000420100097</v>
      </c>
      <c r="L983" t="s">
        <v>6198</v>
      </c>
      <c r="M983" t="s">
        <v>5237</v>
      </c>
      <c r="N983" t="s">
        <v>5237</v>
      </c>
      <c r="O983" t="s">
        <v>5237</v>
      </c>
    </row>
    <row r="984" spans="5:15" x14ac:dyDescent="0.25">
      <c r="E984">
        <v>994</v>
      </c>
      <c r="F984" t="s">
        <v>2630</v>
      </c>
      <c r="G984" t="s">
        <v>892</v>
      </c>
      <c r="H984" t="s">
        <v>1053</v>
      </c>
      <c r="I984">
        <v>1058</v>
      </c>
      <c r="K984">
        <v>15000420100098</v>
      </c>
      <c r="L984" t="s">
        <v>6199</v>
      </c>
      <c r="M984" t="s">
        <v>5237</v>
      </c>
      <c r="N984" t="s">
        <v>5237</v>
      </c>
      <c r="O984" t="s">
        <v>5237</v>
      </c>
    </row>
    <row r="985" spans="5:15" x14ac:dyDescent="0.25">
      <c r="E985">
        <v>995</v>
      </c>
      <c r="F985" t="s">
        <v>2631</v>
      </c>
      <c r="G985" t="s">
        <v>2632</v>
      </c>
      <c r="H985" t="s">
        <v>859</v>
      </c>
      <c r="I985">
        <v>1058</v>
      </c>
      <c r="K985">
        <v>15000420100100</v>
      </c>
      <c r="L985" t="s">
        <v>6200</v>
      </c>
      <c r="M985" t="s">
        <v>5237</v>
      </c>
      <c r="N985" t="s">
        <v>5237</v>
      </c>
      <c r="O985" t="s">
        <v>5237</v>
      </c>
    </row>
    <row r="986" spans="5:15" x14ac:dyDescent="0.25">
      <c r="E986">
        <v>996</v>
      </c>
      <c r="F986" t="s">
        <v>2633</v>
      </c>
      <c r="G986" t="s">
        <v>2634</v>
      </c>
      <c r="H986" t="s">
        <v>859</v>
      </c>
      <c r="I986">
        <v>1058</v>
      </c>
      <c r="K986">
        <v>15000420100104</v>
      </c>
      <c r="L986" t="s">
        <v>6201</v>
      </c>
      <c r="M986" t="s">
        <v>5237</v>
      </c>
      <c r="N986" t="s">
        <v>5237</v>
      </c>
      <c r="O986" t="s">
        <v>5237</v>
      </c>
    </row>
    <row r="987" spans="5:15" x14ac:dyDescent="0.25">
      <c r="E987">
        <v>997</v>
      </c>
      <c r="F987" t="s">
        <v>2635</v>
      </c>
      <c r="G987" t="s">
        <v>2636</v>
      </c>
      <c r="H987" t="s">
        <v>1053</v>
      </c>
      <c r="I987">
        <v>1058</v>
      </c>
      <c r="K987">
        <v>15000420100107</v>
      </c>
      <c r="L987" t="s">
        <v>6202</v>
      </c>
      <c r="M987" t="s">
        <v>5237</v>
      </c>
      <c r="N987" t="s">
        <v>5237</v>
      </c>
      <c r="O987" t="s">
        <v>5237</v>
      </c>
    </row>
    <row r="988" spans="5:15" x14ac:dyDescent="0.25">
      <c r="E988">
        <v>998</v>
      </c>
      <c r="F988" t="s">
        <v>2637</v>
      </c>
      <c r="G988" t="s">
        <v>2637</v>
      </c>
      <c r="H988" t="s">
        <v>854</v>
      </c>
      <c r="I988">
        <v>1058</v>
      </c>
      <c r="K988">
        <v>15000420100112</v>
      </c>
      <c r="L988" t="s">
        <v>6203</v>
      </c>
      <c r="M988" t="s">
        <v>5237</v>
      </c>
      <c r="N988" t="s">
        <v>5237</v>
      </c>
      <c r="O988" t="s">
        <v>5237</v>
      </c>
    </row>
    <row r="989" spans="5:15" x14ac:dyDescent="0.25">
      <c r="E989">
        <v>999</v>
      </c>
      <c r="F989" t="s">
        <v>2638</v>
      </c>
      <c r="G989" t="s">
        <v>2639</v>
      </c>
      <c r="H989" t="s">
        <v>1142</v>
      </c>
      <c r="I989">
        <v>1058</v>
      </c>
      <c r="K989">
        <v>15000420100120</v>
      </c>
      <c r="L989" t="s">
        <v>6204</v>
      </c>
      <c r="M989" t="s">
        <v>5237</v>
      </c>
      <c r="N989" t="s">
        <v>5237</v>
      </c>
      <c r="O989" t="s">
        <v>5237</v>
      </c>
    </row>
    <row r="990" spans="5:15" x14ac:dyDescent="0.25">
      <c r="E990">
        <v>1000</v>
      </c>
      <c r="F990" t="s">
        <v>562</v>
      </c>
      <c r="G990" t="s">
        <v>2640</v>
      </c>
      <c r="H990" t="s">
        <v>1053</v>
      </c>
      <c r="I990">
        <v>1058</v>
      </c>
      <c r="K990">
        <v>15000420100155</v>
      </c>
      <c r="L990" t="s">
        <v>6205</v>
      </c>
      <c r="M990" t="s">
        <v>5237</v>
      </c>
      <c r="N990" t="s">
        <v>5237</v>
      </c>
      <c r="O990" t="s">
        <v>5237</v>
      </c>
    </row>
    <row r="991" spans="5:15" x14ac:dyDescent="0.25">
      <c r="E991">
        <v>1001</v>
      </c>
      <c r="F991" t="s">
        <v>490</v>
      </c>
      <c r="G991" t="s">
        <v>2641</v>
      </c>
      <c r="H991" t="s">
        <v>854</v>
      </c>
      <c r="I991">
        <v>1058</v>
      </c>
      <c r="K991">
        <v>15000420100167</v>
      </c>
      <c r="L991" t="s">
        <v>6206</v>
      </c>
      <c r="M991" t="s">
        <v>5237</v>
      </c>
      <c r="N991" t="s">
        <v>5237</v>
      </c>
      <c r="O991" t="s">
        <v>5237</v>
      </c>
    </row>
    <row r="992" spans="5:15" x14ac:dyDescent="0.25">
      <c r="E992">
        <v>1002</v>
      </c>
      <c r="F992" t="s">
        <v>2642</v>
      </c>
      <c r="G992" t="s">
        <v>2643</v>
      </c>
      <c r="H992" t="s">
        <v>859</v>
      </c>
      <c r="I992">
        <v>1058</v>
      </c>
      <c r="K992">
        <v>15000420100175</v>
      </c>
      <c r="L992" t="s">
        <v>6207</v>
      </c>
      <c r="M992" t="s">
        <v>5237</v>
      </c>
      <c r="N992" t="s">
        <v>5237</v>
      </c>
      <c r="O992" t="s">
        <v>5237</v>
      </c>
    </row>
    <row r="993" spans="5:15" x14ac:dyDescent="0.25">
      <c r="E993">
        <v>1003</v>
      </c>
      <c r="F993" t="s">
        <v>2644</v>
      </c>
      <c r="G993" t="s">
        <v>2645</v>
      </c>
      <c r="H993" t="s">
        <v>859</v>
      </c>
      <c r="I993">
        <v>1058</v>
      </c>
      <c r="K993">
        <v>15000420100189</v>
      </c>
      <c r="L993" t="s">
        <v>6208</v>
      </c>
      <c r="M993" t="s">
        <v>5237</v>
      </c>
      <c r="N993" t="s">
        <v>5237</v>
      </c>
      <c r="O993" t="s">
        <v>5237</v>
      </c>
    </row>
    <row r="994" spans="5:15" x14ac:dyDescent="0.25">
      <c r="E994">
        <v>1004</v>
      </c>
      <c r="F994" t="s">
        <v>2646</v>
      </c>
      <c r="G994" t="s">
        <v>2647</v>
      </c>
      <c r="H994" t="s">
        <v>878</v>
      </c>
      <c r="I994">
        <v>1058</v>
      </c>
      <c r="K994">
        <v>15000420100190</v>
      </c>
      <c r="L994" t="s">
        <v>6209</v>
      </c>
      <c r="M994" t="s">
        <v>5237</v>
      </c>
      <c r="N994" t="s">
        <v>5237</v>
      </c>
      <c r="O994" t="s">
        <v>5237</v>
      </c>
    </row>
    <row r="995" spans="5:15" x14ac:dyDescent="0.25">
      <c r="E995">
        <v>1005</v>
      </c>
      <c r="F995" t="s">
        <v>2648</v>
      </c>
      <c r="G995" t="s">
        <v>2649</v>
      </c>
      <c r="H995" t="s">
        <v>859</v>
      </c>
      <c r="I995">
        <v>1058</v>
      </c>
      <c r="K995">
        <v>15000420100192</v>
      </c>
      <c r="L995" t="s">
        <v>6210</v>
      </c>
      <c r="M995" t="s">
        <v>5237</v>
      </c>
      <c r="N995" t="s">
        <v>5237</v>
      </c>
      <c r="O995" t="s">
        <v>5237</v>
      </c>
    </row>
    <row r="996" spans="5:15" x14ac:dyDescent="0.25">
      <c r="E996">
        <v>1006</v>
      </c>
      <c r="F996" t="s">
        <v>670</v>
      </c>
      <c r="G996" t="s">
        <v>2650</v>
      </c>
      <c r="H996" t="s">
        <v>854</v>
      </c>
      <c r="I996">
        <v>1058</v>
      </c>
      <c r="K996">
        <v>15000420100195</v>
      </c>
      <c r="L996" t="s">
        <v>6211</v>
      </c>
      <c r="M996" t="s">
        <v>5237</v>
      </c>
      <c r="N996" t="s">
        <v>5237</v>
      </c>
      <c r="O996" t="s">
        <v>5237</v>
      </c>
    </row>
    <row r="997" spans="5:15" x14ac:dyDescent="0.25">
      <c r="E997">
        <v>1007</v>
      </c>
      <c r="F997" t="s">
        <v>548</v>
      </c>
      <c r="G997" t="s">
        <v>2651</v>
      </c>
      <c r="H997" t="s">
        <v>859</v>
      </c>
      <c r="I997">
        <v>1058</v>
      </c>
      <c r="K997">
        <v>15000420100201</v>
      </c>
      <c r="L997" t="s">
        <v>6212</v>
      </c>
      <c r="M997" t="s">
        <v>5237</v>
      </c>
      <c r="N997" t="s">
        <v>5237</v>
      </c>
      <c r="O997" t="s">
        <v>5237</v>
      </c>
    </row>
    <row r="998" spans="5:15" x14ac:dyDescent="0.25">
      <c r="E998">
        <v>1008</v>
      </c>
      <c r="F998" t="s">
        <v>416</v>
      </c>
      <c r="G998" t="s">
        <v>2652</v>
      </c>
      <c r="H998" t="s">
        <v>1053</v>
      </c>
      <c r="I998">
        <v>1058</v>
      </c>
      <c r="K998">
        <v>15000420100206</v>
      </c>
      <c r="L998" t="s">
        <v>6213</v>
      </c>
      <c r="M998" t="s">
        <v>5237</v>
      </c>
      <c r="N998" t="s">
        <v>5237</v>
      </c>
      <c r="O998" t="s">
        <v>5237</v>
      </c>
    </row>
    <row r="999" spans="5:15" x14ac:dyDescent="0.25">
      <c r="E999">
        <v>1009</v>
      </c>
      <c r="F999" t="s">
        <v>565</v>
      </c>
      <c r="G999" t="s">
        <v>565</v>
      </c>
      <c r="H999" t="s">
        <v>832</v>
      </c>
      <c r="I999">
        <v>1058</v>
      </c>
      <c r="K999">
        <v>15000420100208</v>
      </c>
      <c r="L999" t="s">
        <v>6214</v>
      </c>
      <c r="M999" t="s">
        <v>5237</v>
      </c>
      <c r="N999" t="s">
        <v>5237</v>
      </c>
      <c r="O999" t="s">
        <v>5237</v>
      </c>
    </row>
    <row r="1000" spans="5:15" x14ac:dyDescent="0.25">
      <c r="E1000">
        <v>1010</v>
      </c>
      <c r="F1000" t="s">
        <v>2653</v>
      </c>
      <c r="G1000" t="s">
        <v>2654</v>
      </c>
      <c r="H1000" t="s">
        <v>1142</v>
      </c>
      <c r="I1000">
        <v>1058</v>
      </c>
      <c r="K1000">
        <v>15000420100209</v>
      </c>
      <c r="L1000" t="s">
        <v>6215</v>
      </c>
      <c r="M1000" t="s">
        <v>5237</v>
      </c>
      <c r="N1000" t="s">
        <v>5237</v>
      </c>
      <c r="O1000" t="s">
        <v>5237</v>
      </c>
    </row>
    <row r="1001" spans="5:15" x14ac:dyDescent="0.25">
      <c r="E1001">
        <v>1011</v>
      </c>
      <c r="F1001" t="s">
        <v>2655</v>
      </c>
      <c r="G1001" t="s">
        <v>2656</v>
      </c>
      <c r="H1001" t="s">
        <v>1142</v>
      </c>
      <c r="I1001">
        <v>1058</v>
      </c>
      <c r="K1001">
        <v>15000420100210</v>
      </c>
      <c r="L1001" t="s">
        <v>6216</v>
      </c>
      <c r="M1001" t="s">
        <v>5237</v>
      </c>
      <c r="N1001" t="s">
        <v>5237</v>
      </c>
      <c r="O1001" t="s">
        <v>5237</v>
      </c>
    </row>
    <row r="1002" spans="5:15" x14ac:dyDescent="0.25">
      <c r="E1002">
        <v>1012</v>
      </c>
      <c r="F1002" t="s">
        <v>155</v>
      </c>
      <c r="G1002" t="s">
        <v>2657</v>
      </c>
      <c r="H1002" t="s">
        <v>1081</v>
      </c>
      <c r="I1002">
        <v>1058</v>
      </c>
      <c r="K1002">
        <v>15000420102199</v>
      </c>
      <c r="L1002" t="s">
        <v>6217</v>
      </c>
      <c r="M1002" t="s">
        <v>5237</v>
      </c>
      <c r="N1002" t="s">
        <v>5237</v>
      </c>
      <c r="O1002" t="s">
        <v>5237</v>
      </c>
    </row>
    <row r="1003" spans="5:15" x14ac:dyDescent="0.25">
      <c r="E1003">
        <v>1013</v>
      </c>
      <c r="F1003" t="s">
        <v>2658</v>
      </c>
      <c r="G1003" t="s">
        <v>2659</v>
      </c>
      <c r="H1003" t="s">
        <v>859</v>
      </c>
      <c r="I1003">
        <v>1058</v>
      </c>
      <c r="K1003">
        <v>15000420103060</v>
      </c>
      <c r="L1003" t="s">
        <v>6218</v>
      </c>
      <c r="M1003" t="s">
        <v>5237</v>
      </c>
      <c r="N1003" t="s">
        <v>5237</v>
      </c>
      <c r="O1003" t="s">
        <v>5237</v>
      </c>
    </row>
    <row r="1004" spans="5:15" x14ac:dyDescent="0.25">
      <c r="E1004">
        <v>1014</v>
      </c>
      <c r="F1004" t="s">
        <v>2660</v>
      </c>
      <c r="G1004" t="s">
        <v>2661</v>
      </c>
      <c r="H1004" t="s">
        <v>859</v>
      </c>
      <c r="I1004">
        <v>1058</v>
      </c>
      <c r="K1004">
        <v>15000420103561</v>
      </c>
      <c r="L1004" t="s">
        <v>6219</v>
      </c>
      <c r="M1004" t="s">
        <v>5237</v>
      </c>
      <c r="N1004" t="s">
        <v>5237</v>
      </c>
      <c r="O1004" t="s">
        <v>5237</v>
      </c>
    </row>
    <row r="1005" spans="5:15" x14ac:dyDescent="0.25">
      <c r="E1005">
        <v>1015</v>
      </c>
      <c r="F1005" t="s">
        <v>2662</v>
      </c>
      <c r="G1005" t="s">
        <v>2663</v>
      </c>
      <c r="H1005" t="s">
        <v>878</v>
      </c>
      <c r="I1005">
        <v>1058</v>
      </c>
      <c r="K1005">
        <v>15000420103771</v>
      </c>
      <c r="L1005" t="s">
        <v>6220</v>
      </c>
      <c r="M1005" t="s">
        <v>5237</v>
      </c>
      <c r="N1005" t="s">
        <v>5237</v>
      </c>
      <c r="O1005" t="s">
        <v>5237</v>
      </c>
    </row>
    <row r="1006" spans="5:15" x14ac:dyDescent="0.25">
      <c r="E1006">
        <v>1016</v>
      </c>
      <c r="F1006" t="s">
        <v>2664</v>
      </c>
      <c r="G1006" t="s">
        <v>2665</v>
      </c>
      <c r="H1006" t="s">
        <v>878</v>
      </c>
      <c r="I1006">
        <v>1058</v>
      </c>
      <c r="K1006">
        <v>15000420104549</v>
      </c>
      <c r="L1006" t="s">
        <v>6221</v>
      </c>
      <c r="M1006" t="s">
        <v>5237</v>
      </c>
      <c r="N1006" t="s">
        <v>5237</v>
      </c>
      <c r="O1006" t="s">
        <v>5237</v>
      </c>
    </row>
    <row r="1007" spans="5:15" x14ac:dyDescent="0.25">
      <c r="E1007">
        <v>1017</v>
      </c>
      <c r="F1007" t="s">
        <v>2666</v>
      </c>
      <c r="G1007" t="s">
        <v>2667</v>
      </c>
      <c r="H1007" t="s">
        <v>854</v>
      </c>
      <c r="I1007">
        <v>1058</v>
      </c>
      <c r="K1007">
        <v>15000420104567</v>
      </c>
      <c r="L1007" t="s">
        <v>6222</v>
      </c>
      <c r="M1007" t="s">
        <v>5237</v>
      </c>
      <c r="N1007" t="s">
        <v>5237</v>
      </c>
      <c r="O1007" t="s">
        <v>5237</v>
      </c>
    </row>
    <row r="1008" spans="5:15" x14ac:dyDescent="0.25">
      <c r="E1008">
        <v>1018</v>
      </c>
      <c r="F1008" t="s">
        <v>2668</v>
      </c>
      <c r="G1008" t="s">
        <v>2669</v>
      </c>
      <c r="H1008" t="s">
        <v>832</v>
      </c>
      <c r="I1008">
        <v>1058</v>
      </c>
      <c r="K1008">
        <v>15000420105873</v>
      </c>
      <c r="L1008" t="s">
        <v>6223</v>
      </c>
      <c r="M1008" t="s">
        <v>5237</v>
      </c>
      <c r="N1008" t="s">
        <v>5237</v>
      </c>
      <c r="O1008" t="s">
        <v>5237</v>
      </c>
    </row>
    <row r="1009" spans="5:15" x14ac:dyDescent="0.25">
      <c r="E1009">
        <v>1019</v>
      </c>
      <c r="F1009" t="s">
        <v>2670</v>
      </c>
      <c r="G1009" t="s">
        <v>2671</v>
      </c>
      <c r="H1009" t="s">
        <v>832</v>
      </c>
      <c r="I1009">
        <v>1058</v>
      </c>
      <c r="K1009">
        <v>15000420105962</v>
      </c>
      <c r="L1009" t="s">
        <v>6224</v>
      </c>
      <c r="M1009" t="s">
        <v>5237</v>
      </c>
      <c r="N1009" t="s">
        <v>5237</v>
      </c>
      <c r="O1009" t="s">
        <v>5237</v>
      </c>
    </row>
    <row r="1010" spans="5:15" x14ac:dyDescent="0.25">
      <c r="E1010">
        <v>1020</v>
      </c>
      <c r="F1010" t="s">
        <v>2672</v>
      </c>
      <c r="G1010" t="s">
        <v>2673</v>
      </c>
      <c r="H1010" t="s">
        <v>832</v>
      </c>
      <c r="I1010">
        <v>1058</v>
      </c>
      <c r="K1010">
        <v>15000420105963</v>
      </c>
      <c r="L1010" t="s">
        <v>6225</v>
      </c>
      <c r="M1010" t="s">
        <v>5237</v>
      </c>
      <c r="N1010" t="s">
        <v>5237</v>
      </c>
      <c r="O1010" t="s">
        <v>5237</v>
      </c>
    </row>
    <row r="1011" spans="5:15" x14ac:dyDescent="0.25">
      <c r="E1011">
        <v>1021</v>
      </c>
      <c r="F1011" t="s">
        <v>2674</v>
      </c>
      <c r="G1011" t="s">
        <v>2675</v>
      </c>
      <c r="H1011" t="s">
        <v>832</v>
      </c>
      <c r="I1011">
        <v>1058</v>
      </c>
      <c r="K1011">
        <v>15000420106292</v>
      </c>
      <c r="L1011" t="s">
        <v>6226</v>
      </c>
      <c r="M1011" t="s">
        <v>5237</v>
      </c>
      <c r="N1011" t="s">
        <v>5237</v>
      </c>
      <c r="O1011" t="s">
        <v>5237</v>
      </c>
    </row>
    <row r="1012" spans="5:15" x14ac:dyDescent="0.25">
      <c r="E1012">
        <v>1022</v>
      </c>
      <c r="F1012" t="s">
        <v>2676</v>
      </c>
      <c r="G1012" t="s">
        <v>2677</v>
      </c>
      <c r="H1012" t="s">
        <v>1053</v>
      </c>
      <c r="I1012">
        <v>1058</v>
      </c>
      <c r="K1012">
        <v>15000420106293</v>
      </c>
      <c r="L1012" t="s">
        <v>6227</v>
      </c>
      <c r="M1012" t="s">
        <v>5237</v>
      </c>
      <c r="N1012" t="s">
        <v>5237</v>
      </c>
      <c r="O1012" t="s">
        <v>5237</v>
      </c>
    </row>
    <row r="1013" spans="5:15" x14ac:dyDescent="0.25">
      <c r="E1013">
        <v>1023</v>
      </c>
      <c r="F1013" t="s">
        <v>2678</v>
      </c>
      <c r="G1013" t="s">
        <v>2679</v>
      </c>
      <c r="H1013" t="s">
        <v>1053</v>
      </c>
      <c r="I1013">
        <v>1058</v>
      </c>
      <c r="K1013">
        <v>15000420106294</v>
      </c>
      <c r="L1013" t="s">
        <v>6228</v>
      </c>
      <c r="M1013" t="s">
        <v>5237</v>
      </c>
      <c r="N1013" t="s">
        <v>5237</v>
      </c>
      <c r="O1013" t="s">
        <v>5237</v>
      </c>
    </row>
    <row r="1014" spans="5:15" x14ac:dyDescent="0.25">
      <c r="E1014">
        <v>1024</v>
      </c>
      <c r="F1014" t="s">
        <v>2680</v>
      </c>
      <c r="G1014" t="s">
        <v>2681</v>
      </c>
      <c r="H1014" t="s">
        <v>859</v>
      </c>
      <c r="I1014">
        <v>1058</v>
      </c>
      <c r="K1014">
        <v>15000420106295</v>
      </c>
      <c r="L1014" t="s">
        <v>6229</v>
      </c>
      <c r="M1014" t="s">
        <v>5237</v>
      </c>
      <c r="N1014" t="s">
        <v>5237</v>
      </c>
      <c r="O1014" t="s">
        <v>5237</v>
      </c>
    </row>
    <row r="1015" spans="5:15" x14ac:dyDescent="0.25">
      <c r="E1015">
        <v>1025</v>
      </c>
      <c r="F1015" t="s">
        <v>599</v>
      </c>
      <c r="G1015" t="s">
        <v>2682</v>
      </c>
      <c r="H1015" t="s">
        <v>832</v>
      </c>
      <c r="I1015">
        <v>1058</v>
      </c>
      <c r="K1015">
        <v>15000420106821</v>
      </c>
      <c r="L1015" t="s">
        <v>6156</v>
      </c>
      <c r="M1015" t="s">
        <v>5237</v>
      </c>
      <c r="N1015" t="s">
        <v>5237</v>
      </c>
      <c r="O1015" t="s">
        <v>5237</v>
      </c>
    </row>
    <row r="1016" spans="5:15" x14ac:dyDescent="0.25">
      <c r="E1016">
        <v>1026</v>
      </c>
      <c r="F1016" t="s">
        <v>90</v>
      </c>
      <c r="G1016" t="s">
        <v>2683</v>
      </c>
      <c r="H1016" t="s">
        <v>1142</v>
      </c>
      <c r="I1016">
        <v>1058</v>
      </c>
      <c r="K1016">
        <v>15000420106959</v>
      </c>
      <c r="L1016" t="s">
        <v>6230</v>
      </c>
      <c r="M1016" t="s">
        <v>5237</v>
      </c>
      <c r="N1016" t="s">
        <v>5237</v>
      </c>
      <c r="O1016" t="s">
        <v>5237</v>
      </c>
    </row>
    <row r="1017" spans="5:15" x14ac:dyDescent="0.25">
      <c r="E1017">
        <v>1027</v>
      </c>
      <c r="F1017" t="s">
        <v>2684</v>
      </c>
      <c r="G1017" t="s">
        <v>2685</v>
      </c>
      <c r="H1017" t="s">
        <v>1440</v>
      </c>
      <c r="I1017">
        <v>1058</v>
      </c>
      <c r="K1017">
        <v>15000420107139</v>
      </c>
      <c r="L1017" t="s">
        <v>6231</v>
      </c>
      <c r="M1017" t="s">
        <v>5237</v>
      </c>
      <c r="N1017" t="s">
        <v>5237</v>
      </c>
      <c r="O1017" t="s">
        <v>5237</v>
      </c>
    </row>
    <row r="1018" spans="5:15" x14ac:dyDescent="0.25">
      <c r="E1018">
        <v>1028</v>
      </c>
      <c r="F1018" t="s">
        <v>2686</v>
      </c>
      <c r="G1018" t="s">
        <v>892</v>
      </c>
      <c r="H1018" t="s">
        <v>854</v>
      </c>
      <c r="I1018">
        <v>1058</v>
      </c>
      <c r="K1018">
        <v>15000420107169</v>
      </c>
      <c r="L1018" t="s">
        <v>6232</v>
      </c>
      <c r="M1018" t="s">
        <v>5237</v>
      </c>
      <c r="N1018" t="s">
        <v>5237</v>
      </c>
      <c r="O1018" t="s">
        <v>5237</v>
      </c>
    </row>
    <row r="1019" spans="5:15" x14ac:dyDescent="0.25">
      <c r="E1019">
        <v>1029</v>
      </c>
      <c r="F1019" t="s">
        <v>2687</v>
      </c>
      <c r="G1019" t="s">
        <v>2688</v>
      </c>
      <c r="H1019" t="s">
        <v>854</v>
      </c>
      <c r="I1019">
        <v>1058</v>
      </c>
      <c r="K1019">
        <v>15000420107182</v>
      </c>
      <c r="L1019" t="s">
        <v>6233</v>
      </c>
      <c r="M1019" t="s">
        <v>5237</v>
      </c>
      <c r="N1019" t="s">
        <v>5237</v>
      </c>
      <c r="O1019" t="s">
        <v>5237</v>
      </c>
    </row>
    <row r="1020" spans="5:15" x14ac:dyDescent="0.25">
      <c r="E1020">
        <v>1030</v>
      </c>
      <c r="F1020" t="s">
        <v>2689</v>
      </c>
      <c r="G1020" t="s">
        <v>2690</v>
      </c>
      <c r="H1020" t="s">
        <v>854</v>
      </c>
      <c r="I1020">
        <v>1058</v>
      </c>
      <c r="K1020">
        <v>15000420107263</v>
      </c>
      <c r="L1020" t="s">
        <v>6234</v>
      </c>
      <c r="M1020" t="s">
        <v>5237</v>
      </c>
      <c r="N1020" t="s">
        <v>5237</v>
      </c>
      <c r="O1020" t="s">
        <v>5237</v>
      </c>
    </row>
    <row r="1021" spans="5:15" x14ac:dyDescent="0.25">
      <c r="E1021">
        <v>1031</v>
      </c>
      <c r="F1021" t="s">
        <v>2691</v>
      </c>
      <c r="G1021" t="s">
        <v>2692</v>
      </c>
      <c r="H1021" t="s">
        <v>859</v>
      </c>
      <c r="I1021">
        <v>1058</v>
      </c>
      <c r="K1021">
        <v>15000420107339</v>
      </c>
      <c r="L1021" t="s">
        <v>6235</v>
      </c>
      <c r="M1021" t="s">
        <v>5237</v>
      </c>
      <c r="N1021" t="s">
        <v>5237</v>
      </c>
      <c r="O1021" t="s">
        <v>5237</v>
      </c>
    </row>
    <row r="1022" spans="5:15" x14ac:dyDescent="0.25">
      <c r="E1022">
        <v>1032</v>
      </c>
      <c r="F1022" t="s">
        <v>188</v>
      </c>
      <c r="G1022" t="s">
        <v>2693</v>
      </c>
      <c r="H1022" t="s">
        <v>859</v>
      </c>
      <c r="I1022">
        <v>1058</v>
      </c>
      <c r="K1022">
        <v>15000420107503</v>
      </c>
      <c r="L1022" t="s">
        <v>6236</v>
      </c>
      <c r="M1022" t="s">
        <v>5237</v>
      </c>
      <c r="N1022" t="s">
        <v>5237</v>
      </c>
      <c r="O1022" t="s">
        <v>5237</v>
      </c>
    </row>
    <row r="1023" spans="5:15" x14ac:dyDescent="0.25">
      <c r="E1023">
        <v>1033</v>
      </c>
      <c r="F1023" t="s">
        <v>2694</v>
      </c>
      <c r="G1023" t="s">
        <v>2695</v>
      </c>
      <c r="H1023" t="s">
        <v>1142</v>
      </c>
      <c r="I1023">
        <v>1058</v>
      </c>
      <c r="K1023">
        <v>15000420107524</v>
      </c>
      <c r="L1023" t="s">
        <v>6237</v>
      </c>
      <c r="M1023" t="s">
        <v>5237</v>
      </c>
      <c r="N1023" t="s">
        <v>5237</v>
      </c>
      <c r="O1023" t="s">
        <v>5237</v>
      </c>
    </row>
    <row r="1024" spans="5:15" x14ac:dyDescent="0.25">
      <c r="E1024">
        <v>1034</v>
      </c>
      <c r="F1024" t="s">
        <v>46</v>
      </c>
      <c r="G1024" t="s">
        <v>2696</v>
      </c>
      <c r="H1024" t="s">
        <v>854</v>
      </c>
      <c r="I1024">
        <v>1058</v>
      </c>
      <c r="K1024">
        <v>15000420107556</v>
      </c>
      <c r="L1024" t="s">
        <v>6238</v>
      </c>
      <c r="M1024" t="s">
        <v>5237</v>
      </c>
      <c r="N1024" t="s">
        <v>5237</v>
      </c>
      <c r="O1024" t="s">
        <v>5237</v>
      </c>
    </row>
    <row r="1025" spans="5:15" x14ac:dyDescent="0.25">
      <c r="E1025">
        <v>1035</v>
      </c>
      <c r="F1025" t="s">
        <v>2697</v>
      </c>
      <c r="G1025" t="s">
        <v>2698</v>
      </c>
      <c r="H1025" t="s">
        <v>854</v>
      </c>
      <c r="I1025">
        <v>1058</v>
      </c>
      <c r="K1025">
        <v>15000420107609</v>
      </c>
      <c r="L1025" t="s">
        <v>6239</v>
      </c>
      <c r="M1025" t="s">
        <v>5237</v>
      </c>
      <c r="N1025" t="s">
        <v>5237</v>
      </c>
      <c r="O1025" t="s">
        <v>5237</v>
      </c>
    </row>
    <row r="1026" spans="5:15" x14ac:dyDescent="0.25">
      <c r="E1026">
        <v>1036</v>
      </c>
      <c r="F1026" t="s">
        <v>683</v>
      </c>
      <c r="G1026" t="s">
        <v>2699</v>
      </c>
      <c r="H1026" t="s">
        <v>832</v>
      </c>
      <c r="I1026">
        <v>1058</v>
      </c>
      <c r="K1026">
        <v>15000420107723</v>
      </c>
      <c r="L1026" t="s">
        <v>6240</v>
      </c>
      <c r="M1026" t="s">
        <v>5237</v>
      </c>
      <c r="N1026" t="s">
        <v>5237</v>
      </c>
      <c r="O1026" t="s">
        <v>5237</v>
      </c>
    </row>
    <row r="1027" spans="5:15" x14ac:dyDescent="0.25">
      <c r="E1027">
        <v>1037</v>
      </c>
      <c r="F1027" t="s">
        <v>2700</v>
      </c>
      <c r="G1027" t="s">
        <v>2701</v>
      </c>
      <c r="H1027" t="s">
        <v>832</v>
      </c>
      <c r="I1027">
        <v>1058</v>
      </c>
      <c r="K1027">
        <v>15000420107780</v>
      </c>
      <c r="L1027" t="s">
        <v>6241</v>
      </c>
      <c r="M1027" t="s">
        <v>5237</v>
      </c>
      <c r="N1027" t="s">
        <v>5237</v>
      </c>
      <c r="O1027" t="s">
        <v>5237</v>
      </c>
    </row>
    <row r="1028" spans="5:15" x14ac:dyDescent="0.25">
      <c r="E1028">
        <v>1038</v>
      </c>
      <c r="F1028" t="s">
        <v>695</v>
      </c>
      <c r="G1028" t="s">
        <v>2702</v>
      </c>
      <c r="H1028" t="s">
        <v>832</v>
      </c>
      <c r="I1028">
        <v>1058</v>
      </c>
      <c r="K1028">
        <v>15000420107817</v>
      </c>
      <c r="L1028" t="s">
        <v>6242</v>
      </c>
      <c r="M1028" t="s">
        <v>5237</v>
      </c>
      <c r="N1028" t="s">
        <v>5237</v>
      </c>
      <c r="O1028" t="s">
        <v>5237</v>
      </c>
    </row>
    <row r="1029" spans="5:15" x14ac:dyDescent="0.25">
      <c r="E1029">
        <v>1039</v>
      </c>
      <c r="F1029" t="s">
        <v>503</v>
      </c>
      <c r="G1029" t="s">
        <v>2703</v>
      </c>
      <c r="H1029" t="s">
        <v>832</v>
      </c>
      <c r="I1029">
        <v>1058</v>
      </c>
      <c r="K1029">
        <v>15000420107837</v>
      </c>
      <c r="L1029" t="s">
        <v>6243</v>
      </c>
      <c r="M1029" t="s">
        <v>5237</v>
      </c>
      <c r="N1029" t="s">
        <v>5237</v>
      </c>
      <c r="O1029" t="s">
        <v>5237</v>
      </c>
    </row>
    <row r="1030" spans="5:15" x14ac:dyDescent="0.25">
      <c r="E1030">
        <v>1040</v>
      </c>
      <c r="F1030" t="s">
        <v>2704</v>
      </c>
      <c r="G1030" t="s">
        <v>2705</v>
      </c>
      <c r="H1030" t="s">
        <v>832</v>
      </c>
      <c r="I1030">
        <v>1058</v>
      </c>
      <c r="K1030">
        <v>15000420107838</v>
      </c>
      <c r="L1030" t="s">
        <v>6244</v>
      </c>
      <c r="M1030" t="s">
        <v>5237</v>
      </c>
      <c r="N1030" t="s">
        <v>5237</v>
      </c>
      <c r="O1030" t="s">
        <v>5237</v>
      </c>
    </row>
    <row r="1031" spans="5:15" x14ac:dyDescent="0.25">
      <c r="E1031">
        <v>1041</v>
      </c>
      <c r="F1031" t="s">
        <v>2706</v>
      </c>
      <c r="G1031" t="s">
        <v>2707</v>
      </c>
      <c r="H1031" t="s">
        <v>832</v>
      </c>
      <c r="I1031">
        <v>1058</v>
      </c>
      <c r="K1031">
        <v>15000420107867</v>
      </c>
      <c r="L1031" t="s">
        <v>6245</v>
      </c>
      <c r="M1031" t="s">
        <v>5237</v>
      </c>
      <c r="N1031" t="s">
        <v>5237</v>
      </c>
      <c r="O1031" t="s">
        <v>5237</v>
      </c>
    </row>
    <row r="1032" spans="5:15" x14ac:dyDescent="0.25">
      <c r="E1032">
        <v>1042</v>
      </c>
      <c r="F1032" t="s">
        <v>2708</v>
      </c>
      <c r="G1032" t="s">
        <v>2709</v>
      </c>
      <c r="H1032" t="s">
        <v>832</v>
      </c>
      <c r="I1032">
        <v>1058</v>
      </c>
      <c r="K1032">
        <v>15000420107893</v>
      </c>
      <c r="L1032" t="s">
        <v>6246</v>
      </c>
      <c r="M1032" t="s">
        <v>5237</v>
      </c>
      <c r="N1032" t="s">
        <v>5237</v>
      </c>
      <c r="O1032" t="s">
        <v>5237</v>
      </c>
    </row>
    <row r="1033" spans="5:15" x14ac:dyDescent="0.25">
      <c r="E1033">
        <v>1043</v>
      </c>
      <c r="F1033" t="s">
        <v>2710</v>
      </c>
      <c r="G1033" t="s">
        <v>2711</v>
      </c>
      <c r="H1033" t="s">
        <v>832</v>
      </c>
      <c r="I1033">
        <v>1058</v>
      </c>
      <c r="K1033">
        <v>15000420107896</v>
      </c>
      <c r="L1033" t="s">
        <v>6247</v>
      </c>
      <c r="M1033" t="s">
        <v>5237</v>
      </c>
      <c r="N1033" t="s">
        <v>5237</v>
      </c>
      <c r="O1033" t="s">
        <v>5237</v>
      </c>
    </row>
    <row r="1034" spans="5:15" x14ac:dyDescent="0.25">
      <c r="E1034">
        <v>1044</v>
      </c>
      <c r="F1034" t="s">
        <v>2712</v>
      </c>
      <c r="G1034" t="s">
        <v>2713</v>
      </c>
      <c r="H1034" t="s">
        <v>832</v>
      </c>
      <c r="I1034">
        <v>1058</v>
      </c>
      <c r="K1034">
        <v>15000420108254</v>
      </c>
      <c r="L1034" t="s">
        <v>6248</v>
      </c>
      <c r="M1034" t="s">
        <v>5237</v>
      </c>
      <c r="N1034" t="s">
        <v>5237</v>
      </c>
      <c r="O1034" t="s">
        <v>5237</v>
      </c>
    </row>
    <row r="1035" spans="5:15" x14ac:dyDescent="0.25">
      <c r="E1035">
        <v>1045</v>
      </c>
      <c r="F1035" t="s">
        <v>2714</v>
      </c>
      <c r="G1035" t="s">
        <v>2715</v>
      </c>
      <c r="H1035" t="s">
        <v>832</v>
      </c>
      <c r="I1035">
        <v>1058</v>
      </c>
      <c r="K1035">
        <v>15000420108281</v>
      </c>
      <c r="L1035" t="s">
        <v>6249</v>
      </c>
      <c r="M1035" t="s">
        <v>5237</v>
      </c>
      <c r="N1035" t="s">
        <v>5237</v>
      </c>
      <c r="O1035" t="s">
        <v>5237</v>
      </c>
    </row>
    <row r="1036" spans="5:15" x14ac:dyDescent="0.25">
      <c r="E1036">
        <v>1046</v>
      </c>
      <c r="F1036" t="s">
        <v>2716</v>
      </c>
      <c r="G1036" t="s">
        <v>2717</v>
      </c>
      <c r="H1036" t="s">
        <v>832</v>
      </c>
      <c r="I1036">
        <v>1058</v>
      </c>
      <c r="K1036">
        <v>15000420108324</v>
      </c>
      <c r="L1036" t="s">
        <v>6250</v>
      </c>
      <c r="M1036" t="s">
        <v>5237</v>
      </c>
      <c r="N1036" t="s">
        <v>5237</v>
      </c>
      <c r="O1036" t="s">
        <v>5237</v>
      </c>
    </row>
    <row r="1037" spans="5:15" x14ac:dyDescent="0.25">
      <c r="E1037">
        <v>1047</v>
      </c>
      <c r="F1037" t="s">
        <v>2718</v>
      </c>
      <c r="G1037" t="s">
        <v>2719</v>
      </c>
      <c r="H1037" t="s">
        <v>832</v>
      </c>
      <c r="I1037">
        <v>1058</v>
      </c>
      <c r="K1037">
        <v>15000420108325</v>
      </c>
      <c r="L1037" t="s">
        <v>6251</v>
      </c>
      <c r="M1037" t="s">
        <v>5237</v>
      </c>
      <c r="N1037" t="s">
        <v>5237</v>
      </c>
      <c r="O1037" t="s">
        <v>5237</v>
      </c>
    </row>
    <row r="1038" spans="5:15" x14ac:dyDescent="0.25">
      <c r="E1038">
        <v>1048</v>
      </c>
      <c r="F1038" t="s">
        <v>2720</v>
      </c>
      <c r="G1038" t="s">
        <v>2721</v>
      </c>
      <c r="H1038" t="s">
        <v>832</v>
      </c>
      <c r="I1038">
        <v>1058</v>
      </c>
      <c r="K1038">
        <v>15000420108352</v>
      </c>
      <c r="L1038" t="s">
        <v>6252</v>
      </c>
      <c r="M1038" t="s">
        <v>5237</v>
      </c>
      <c r="N1038" t="s">
        <v>5237</v>
      </c>
      <c r="O1038" t="s">
        <v>5237</v>
      </c>
    </row>
    <row r="1039" spans="5:15" x14ac:dyDescent="0.25">
      <c r="E1039">
        <v>1049</v>
      </c>
      <c r="F1039" t="s">
        <v>2722</v>
      </c>
      <c r="G1039" t="s">
        <v>2723</v>
      </c>
      <c r="H1039" t="s">
        <v>832</v>
      </c>
      <c r="I1039">
        <v>1058</v>
      </c>
      <c r="K1039">
        <v>15000420108355</v>
      </c>
      <c r="L1039" t="s">
        <v>6253</v>
      </c>
      <c r="M1039" t="s">
        <v>5237</v>
      </c>
      <c r="N1039" t="s">
        <v>5237</v>
      </c>
      <c r="O1039" t="s">
        <v>5237</v>
      </c>
    </row>
    <row r="1040" spans="5:15" x14ac:dyDescent="0.25">
      <c r="E1040">
        <v>1050</v>
      </c>
      <c r="F1040" t="s">
        <v>2724</v>
      </c>
      <c r="G1040" t="s">
        <v>2725</v>
      </c>
      <c r="H1040" t="s">
        <v>832</v>
      </c>
      <c r="I1040">
        <v>1058</v>
      </c>
      <c r="K1040">
        <v>15000420108356</v>
      </c>
      <c r="L1040" t="s">
        <v>6254</v>
      </c>
      <c r="M1040" t="s">
        <v>5237</v>
      </c>
      <c r="N1040" t="s">
        <v>5237</v>
      </c>
      <c r="O1040" t="s">
        <v>5237</v>
      </c>
    </row>
    <row r="1041" spans="5:15" x14ac:dyDescent="0.25">
      <c r="E1041">
        <v>1051</v>
      </c>
      <c r="F1041" t="s">
        <v>2726</v>
      </c>
      <c r="G1041" t="s">
        <v>2727</v>
      </c>
      <c r="H1041" t="s">
        <v>832</v>
      </c>
      <c r="I1041">
        <v>1058</v>
      </c>
      <c r="K1041">
        <v>15000420108397</v>
      </c>
      <c r="L1041" t="s">
        <v>6255</v>
      </c>
      <c r="M1041" t="s">
        <v>5237</v>
      </c>
      <c r="N1041" t="s">
        <v>5237</v>
      </c>
      <c r="O1041" t="s">
        <v>5237</v>
      </c>
    </row>
    <row r="1042" spans="5:15" x14ac:dyDescent="0.25">
      <c r="E1042">
        <v>1052</v>
      </c>
      <c r="F1042" t="s">
        <v>2728</v>
      </c>
      <c r="G1042" t="s">
        <v>2729</v>
      </c>
      <c r="H1042" t="s">
        <v>832</v>
      </c>
      <c r="I1042">
        <v>1058</v>
      </c>
      <c r="K1042">
        <v>15000420108527</v>
      </c>
      <c r="L1042" t="s">
        <v>6256</v>
      </c>
      <c r="M1042" t="s">
        <v>5237</v>
      </c>
      <c r="N1042" t="s">
        <v>5237</v>
      </c>
      <c r="O1042" t="s">
        <v>5237</v>
      </c>
    </row>
    <row r="1043" spans="5:15" x14ac:dyDescent="0.25">
      <c r="E1043">
        <v>1053</v>
      </c>
      <c r="F1043" t="s">
        <v>2730</v>
      </c>
      <c r="G1043" t="s">
        <v>2731</v>
      </c>
      <c r="H1043" t="s">
        <v>832</v>
      </c>
      <c r="I1043">
        <v>1058</v>
      </c>
      <c r="K1043">
        <v>15000420108532</v>
      </c>
      <c r="L1043" t="s">
        <v>6257</v>
      </c>
      <c r="M1043" t="s">
        <v>5237</v>
      </c>
      <c r="N1043" t="s">
        <v>5237</v>
      </c>
      <c r="O1043" t="s">
        <v>5237</v>
      </c>
    </row>
    <row r="1044" spans="5:15" x14ac:dyDescent="0.25">
      <c r="E1044">
        <v>1054</v>
      </c>
      <c r="F1044" t="s">
        <v>2732</v>
      </c>
      <c r="G1044" t="s">
        <v>2732</v>
      </c>
      <c r="H1044" t="s">
        <v>832</v>
      </c>
      <c r="I1044">
        <v>1058</v>
      </c>
      <c r="K1044">
        <v>15000420308358</v>
      </c>
      <c r="L1044" t="s">
        <v>6258</v>
      </c>
      <c r="M1044" t="s">
        <v>5237</v>
      </c>
      <c r="N1044" t="s">
        <v>5237</v>
      </c>
      <c r="O1044" t="s">
        <v>5237</v>
      </c>
    </row>
    <row r="1045" spans="5:15" x14ac:dyDescent="0.25">
      <c r="E1045">
        <v>1055</v>
      </c>
      <c r="F1045" t="s">
        <v>521</v>
      </c>
      <c r="G1045" t="s">
        <v>2733</v>
      </c>
      <c r="H1045" t="s">
        <v>2080</v>
      </c>
      <c r="I1045">
        <v>1058</v>
      </c>
      <c r="K1045">
        <v>15000420400174</v>
      </c>
      <c r="L1045" t="s">
        <v>6259</v>
      </c>
      <c r="M1045" t="s">
        <v>5237</v>
      </c>
      <c r="N1045" t="s">
        <v>5237</v>
      </c>
      <c r="O1045" t="s">
        <v>5237</v>
      </c>
    </row>
    <row r="1046" spans="5:15" x14ac:dyDescent="0.25">
      <c r="E1046">
        <v>1056</v>
      </c>
      <c r="F1046" t="s">
        <v>2734</v>
      </c>
      <c r="G1046" t="s">
        <v>2735</v>
      </c>
      <c r="H1046" t="s">
        <v>832</v>
      </c>
      <c r="I1046">
        <v>1058</v>
      </c>
      <c r="K1046">
        <v>15000420406249</v>
      </c>
      <c r="L1046" t="s">
        <v>6260</v>
      </c>
      <c r="M1046" t="s">
        <v>5237</v>
      </c>
      <c r="N1046" t="s">
        <v>5237</v>
      </c>
      <c r="O1046" t="s">
        <v>5237</v>
      </c>
    </row>
    <row r="1047" spans="5:15" x14ac:dyDescent="0.25">
      <c r="E1047">
        <v>1057</v>
      </c>
      <c r="F1047" t="s">
        <v>2736</v>
      </c>
      <c r="G1047" t="s">
        <v>2737</v>
      </c>
      <c r="H1047" t="s">
        <v>832</v>
      </c>
      <c r="I1047">
        <v>1058</v>
      </c>
      <c r="K1047">
        <v>15000429900001</v>
      </c>
      <c r="L1047" t="s">
        <v>6141</v>
      </c>
      <c r="M1047" t="s">
        <v>5237</v>
      </c>
      <c r="N1047" t="s">
        <v>5237</v>
      </c>
      <c r="O1047" t="s">
        <v>5237</v>
      </c>
    </row>
    <row r="1048" spans="5:15" x14ac:dyDescent="0.25">
      <c r="E1048">
        <v>1058</v>
      </c>
      <c r="F1048" t="s">
        <v>2738</v>
      </c>
      <c r="G1048" t="s">
        <v>2739</v>
      </c>
      <c r="H1048" t="s">
        <v>832</v>
      </c>
      <c r="I1048">
        <v>1058</v>
      </c>
      <c r="K1048">
        <v>15000429900002</v>
      </c>
      <c r="L1048" t="s">
        <v>6144</v>
      </c>
      <c r="M1048" t="s">
        <v>5237</v>
      </c>
      <c r="N1048" t="s">
        <v>5237</v>
      </c>
      <c r="O1048" t="s">
        <v>5237</v>
      </c>
    </row>
    <row r="1049" spans="5:15" x14ac:dyDescent="0.25">
      <c r="E1049">
        <v>1059</v>
      </c>
      <c r="F1049" t="s">
        <v>482</v>
      </c>
      <c r="G1049" t="s">
        <v>2740</v>
      </c>
      <c r="H1049" t="s">
        <v>832</v>
      </c>
      <c r="I1049">
        <v>1058</v>
      </c>
      <c r="K1049">
        <v>15000429900003</v>
      </c>
      <c r="L1049" t="s">
        <v>6143</v>
      </c>
      <c r="M1049" t="s">
        <v>5237</v>
      </c>
      <c r="N1049" t="s">
        <v>5237</v>
      </c>
      <c r="O1049" t="s">
        <v>5237</v>
      </c>
    </row>
    <row r="1050" spans="5:15" x14ac:dyDescent="0.25">
      <c r="E1050">
        <v>1060</v>
      </c>
      <c r="F1050" t="s">
        <v>2741</v>
      </c>
      <c r="G1050" t="s">
        <v>2742</v>
      </c>
      <c r="H1050" t="s">
        <v>832</v>
      </c>
      <c r="I1050">
        <v>1058</v>
      </c>
      <c r="K1050">
        <v>15042000018532</v>
      </c>
      <c r="L1050" t="s">
        <v>6257</v>
      </c>
      <c r="M1050" t="s">
        <v>5237</v>
      </c>
      <c r="N1050" t="s">
        <v>5237</v>
      </c>
      <c r="O1050" t="s">
        <v>5237</v>
      </c>
    </row>
    <row r="1051" spans="5:15" x14ac:dyDescent="0.25">
      <c r="E1051">
        <v>1061</v>
      </c>
      <c r="F1051" t="s">
        <v>2743</v>
      </c>
      <c r="G1051" t="s">
        <v>2744</v>
      </c>
      <c r="H1051" t="s">
        <v>832</v>
      </c>
      <c r="I1051">
        <v>1058</v>
      </c>
      <c r="K1051">
        <v>20000000000001</v>
      </c>
      <c r="L1051" t="s">
        <v>6261</v>
      </c>
      <c r="M1051" t="s">
        <v>5237</v>
      </c>
      <c r="N1051" t="s">
        <v>5237</v>
      </c>
      <c r="O1051" t="s">
        <v>5237</v>
      </c>
    </row>
    <row r="1052" spans="5:15" x14ac:dyDescent="0.25">
      <c r="E1052">
        <v>1062</v>
      </c>
      <c r="F1052" t="s">
        <v>2745</v>
      </c>
      <c r="G1052" t="s">
        <v>2745</v>
      </c>
      <c r="H1052" t="s">
        <v>832</v>
      </c>
      <c r="I1052">
        <v>1058</v>
      </c>
      <c r="K1052">
        <v>20000000000010</v>
      </c>
      <c r="L1052" t="s">
        <v>6262</v>
      </c>
      <c r="M1052" t="s">
        <v>5237</v>
      </c>
      <c r="N1052" t="s">
        <v>5237</v>
      </c>
      <c r="O1052" t="s">
        <v>5237</v>
      </c>
    </row>
    <row r="1053" spans="5:15" x14ac:dyDescent="0.25">
      <c r="E1053">
        <v>1063</v>
      </c>
      <c r="F1053" t="s">
        <v>418</v>
      </c>
      <c r="G1053" t="s">
        <v>2746</v>
      </c>
      <c r="H1053" t="s">
        <v>832</v>
      </c>
      <c r="I1053">
        <v>1058</v>
      </c>
      <c r="K1053">
        <v>20000420000001</v>
      </c>
      <c r="L1053" t="s">
        <v>5559</v>
      </c>
      <c r="M1053" t="s">
        <v>5237</v>
      </c>
      <c r="N1053" t="s">
        <v>5237</v>
      </c>
      <c r="O1053" t="s">
        <v>5237</v>
      </c>
    </row>
    <row r="1054" spans="5:15" x14ac:dyDescent="0.25">
      <c r="E1054">
        <v>1064</v>
      </c>
      <c r="F1054" t="s">
        <v>509</v>
      </c>
      <c r="G1054" t="s">
        <v>2747</v>
      </c>
      <c r="H1054" t="s">
        <v>832</v>
      </c>
      <c r="I1054">
        <v>1058</v>
      </c>
      <c r="K1054">
        <v>20000420000002</v>
      </c>
      <c r="L1054" t="s">
        <v>6263</v>
      </c>
      <c r="M1054" t="s">
        <v>5237</v>
      </c>
      <c r="N1054" t="s">
        <v>5237</v>
      </c>
      <c r="O1054" t="s">
        <v>5237</v>
      </c>
    </row>
    <row r="1055" spans="5:15" x14ac:dyDescent="0.25">
      <c r="E1055">
        <v>1065</v>
      </c>
      <c r="F1055" t="s">
        <v>2748</v>
      </c>
      <c r="G1055" t="s">
        <v>2749</v>
      </c>
      <c r="H1055" t="s">
        <v>832</v>
      </c>
      <c r="I1055">
        <v>1058</v>
      </c>
      <c r="K1055">
        <v>20000420000003</v>
      </c>
      <c r="L1055" t="s">
        <v>6264</v>
      </c>
      <c r="M1055" t="s">
        <v>5237</v>
      </c>
      <c r="N1055" t="s">
        <v>5237</v>
      </c>
      <c r="O1055" t="s">
        <v>5237</v>
      </c>
    </row>
    <row r="1056" spans="5:15" x14ac:dyDescent="0.25">
      <c r="E1056">
        <v>1066</v>
      </c>
      <c r="F1056" t="s">
        <v>2750</v>
      </c>
      <c r="G1056" t="s">
        <v>2751</v>
      </c>
      <c r="H1056" t="s">
        <v>832</v>
      </c>
      <c r="I1056">
        <v>1058</v>
      </c>
      <c r="K1056">
        <v>20000420000004</v>
      </c>
      <c r="L1056" t="s">
        <v>6265</v>
      </c>
      <c r="M1056" t="s">
        <v>5237</v>
      </c>
      <c r="N1056" t="s">
        <v>5237</v>
      </c>
      <c r="O1056" t="s">
        <v>5237</v>
      </c>
    </row>
    <row r="1057" spans="5:15" x14ac:dyDescent="0.25">
      <c r="E1057">
        <v>1067</v>
      </c>
      <c r="F1057" t="s">
        <v>2752</v>
      </c>
      <c r="G1057" t="s">
        <v>2753</v>
      </c>
      <c r="H1057" t="s">
        <v>832</v>
      </c>
      <c r="I1057">
        <v>1058</v>
      </c>
      <c r="K1057">
        <v>20000420000005</v>
      </c>
      <c r="L1057" t="s">
        <v>6266</v>
      </c>
      <c r="M1057" t="s">
        <v>5237</v>
      </c>
      <c r="N1057" t="s">
        <v>5237</v>
      </c>
      <c r="O1057" t="s">
        <v>5237</v>
      </c>
    </row>
    <row r="1058" spans="5:15" x14ac:dyDescent="0.25">
      <c r="E1058">
        <v>1068</v>
      </c>
      <c r="F1058" t="s">
        <v>615</v>
      </c>
      <c r="G1058" t="s">
        <v>2754</v>
      </c>
      <c r="H1058" t="s">
        <v>832</v>
      </c>
      <c r="I1058">
        <v>1058</v>
      </c>
      <c r="K1058">
        <v>20000420000006</v>
      </c>
      <c r="L1058" t="s">
        <v>6267</v>
      </c>
      <c r="M1058" t="s">
        <v>5237</v>
      </c>
      <c r="N1058" t="s">
        <v>5237</v>
      </c>
      <c r="O1058" t="s">
        <v>5237</v>
      </c>
    </row>
    <row r="1059" spans="5:15" x14ac:dyDescent="0.25">
      <c r="E1059">
        <v>1069</v>
      </c>
      <c r="F1059" t="s">
        <v>2755</v>
      </c>
      <c r="G1059" t="s">
        <v>2756</v>
      </c>
      <c r="H1059" t="s">
        <v>832</v>
      </c>
      <c r="I1059">
        <v>1058</v>
      </c>
      <c r="K1059">
        <v>20000420000007</v>
      </c>
      <c r="L1059" t="s">
        <v>6268</v>
      </c>
      <c r="M1059" t="s">
        <v>5237</v>
      </c>
      <c r="N1059" t="s">
        <v>5237</v>
      </c>
      <c r="O1059" t="s">
        <v>5237</v>
      </c>
    </row>
    <row r="1060" spans="5:15" x14ac:dyDescent="0.25">
      <c r="E1060">
        <v>1070</v>
      </c>
      <c r="F1060" t="s">
        <v>2757</v>
      </c>
      <c r="G1060" t="s">
        <v>2758</v>
      </c>
      <c r="H1060" t="s">
        <v>832</v>
      </c>
      <c r="I1060">
        <v>1058</v>
      </c>
      <c r="K1060">
        <v>20000420000008</v>
      </c>
      <c r="L1060" t="s">
        <v>6269</v>
      </c>
      <c r="M1060" t="s">
        <v>5237</v>
      </c>
      <c r="N1060" t="s">
        <v>5237</v>
      </c>
      <c r="O1060" t="s">
        <v>5237</v>
      </c>
    </row>
    <row r="1061" spans="5:15" x14ac:dyDescent="0.25">
      <c r="E1061">
        <v>1071</v>
      </c>
      <c r="F1061" t="s">
        <v>2759</v>
      </c>
      <c r="G1061" t="s">
        <v>2759</v>
      </c>
      <c r="H1061" t="s">
        <v>832</v>
      </c>
      <c r="I1061">
        <v>1058</v>
      </c>
      <c r="K1061">
        <v>20000420000009</v>
      </c>
      <c r="L1061" t="s">
        <v>6270</v>
      </c>
      <c r="M1061" t="s">
        <v>5237</v>
      </c>
      <c r="N1061" t="s">
        <v>5237</v>
      </c>
      <c r="O1061" t="s">
        <v>5237</v>
      </c>
    </row>
    <row r="1062" spans="5:15" x14ac:dyDescent="0.25">
      <c r="E1062">
        <v>1072</v>
      </c>
      <c r="F1062" t="s">
        <v>2760</v>
      </c>
      <c r="G1062" t="s">
        <v>2761</v>
      </c>
      <c r="H1062" t="s">
        <v>832</v>
      </c>
      <c r="I1062">
        <v>1058</v>
      </c>
      <c r="K1062">
        <v>20000420000010</v>
      </c>
      <c r="L1062" t="s">
        <v>6271</v>
      </c>
      <c r="M1062" t="s">
        <v>5237</v>
      </c>
      <c r="N1062" t="s">
        <v>5237</v>
      </c>
      <c r="O1062" t="s">
        <v>5237</v>
      </c>
    </row>
    <row r="1063" spans="5:15" x14ac:dyDescent="0.25">
      <c r="E1063">
        <v>1073</v>
      </c>
      <c r="F1063" t="s">
        <v>2762</v>
      </c>
      <c r="G1063" t="s">
        <v>2763</v>
      </c>
      <c r="H1063" t="s">
        <v>832</v>
      </c>
      <c r="I1063">
        <v>1058</v>
      </c>
      <c r="K1063">
        <v>20000420000011</v>
      </c>
      <c r="L1063" t="s">
        <v>6272</v>
      </c>
      <c r="M1063" t="s">
        <v>5237</v>
      </c>
      <c r="N1063" t="s">
        <v>5237</v>
      </c>
      <c r="O1063" t="s">
        <v>5237</v>
      </c>
    </row>
    <row r="1064" spans="5:15" x14ac:dyDescent="0.25">
      <c r="E1064">
        <v>1074</v>
      </c>
      <c r="F1064" t="s">
        <v>2764</v>
      </c>
      <c r="G1064" t="s">
        <v>2765</v>
      </c>
      <c r="H1064" t="s">
        <v>832</v>
      </c>
      <c r="I1064">
        <v>1058</v>
      </c>
      <c r="K1064">
        <v>20000420000012</v>
      </c>
      <c r="L1064" t="s">
        <v>6273</v>
      </c>
      <c r="M1064" t="s">
        <v>5237</v>
      </c>
      <c r="N1064" t="s">
        <v>5237</v>
      </c>
      <c r="O1064" t="s">
        <v>5237</v>
      </c>
    </row>
    <row r="1065" spans="5:15" x14ac:dyDescent="0.25">
      <c r="E1065">
        <v>1075</v>
      </c>
      <c r="F1065" t="s">
        <v>2766</v>
      </c>
      <c r="G1065" t="s">
        <v>2767</v>
      </c>
      <c r="H1065" t="s">
        <v>832</v>
      </c>
      <c r="I1065">
        <v>1058</v>
      </c>
      <c r="K1065">
        <v>20000420000013</v>
      </c>
      <c r="L1065" t="s">
        <v>6274</v>
      </c>
      <c r="M1065" t="s">
        <v>5237</v>
      </c>
      <c r="N1065" t="s">
        <v>5237</v>
      </c>
      <c r="O1065" t="s">
        <v>5237</v>
      </c>
    </row>
    <row r="1066" spans="5:15" x14ac:dyDescent="0.25">
      <c r="E1066">
        <v>1076</v>
      </c>
      <c r="F1066" t="s">
        <v>2768</v>
      </c>
      <c r="G1066" t="s">
        <v>2769</v>
      </c>
      <c r="H1066" t="s">
        <v>832</v>
      </c>
      <c r="I1066">
        <v>1058</v>
      </c>
      <c r="K1066">
        <v>20000420000014</v>
      </c>
      <c r="L1066" t="s">
        <v>6275</v>
      </c>
      <c r="M1066" t="s">
        <v>5237</v>
      </c>
      <c r="N1066" t="s">
        <v>5237</v>
      </c>
      <c r="O1066" t="s">
        <v>5237</v>
      </c>
    </row>
    <row r="1067" spans="5:15" x14ac:dyDescent="0.25">
      <c r="E1067">
        <v>1077</v>
      </c>
      <c r="F1067" t="s">
        <v>2770</v>
      </c>
      <c r="G1067" t="s">
        <v>2771</v>
      </c>
      <c r="H1067" t="s">
        <v>832</v>
      </c>
      <c r="I1067">
        <v>1058</v>
      </c>
      <c r="K1067">
        <v>20000420000015</v>
      </c>
      <c r="L1067" t="s">
        <v>6276</v>
      </c>
      <c r="M1067" t="s">
        <v>5237</v>
      </c>
      <c r="N1067" t="s">
        <v>5237</v>
      </c>
      <c r="O1067" t="s">
        <v>5237</v>
      </c>
    </row>
    <row r="1068" spans="5:15" x14ac:dyDescent="0.25">
      <c r="E1068">
        <v>1078</v>
      </c>
      <c r="F1068" t="s">
        <v>346</v>
      </c>
      <c r="G1068" t="s">
        <v>2772</v>
      </c>
      <c r="H1068" t="s">
        <v>832</v>
      </c>
      <c r="I1068">
        <v>1058</v>
      </c>
      <c r="K1068">
        <v>20041900000100</v>
      </c>
      <c r="L1068" t="s">
        <v>6277</v>
      </c>
      <c r="M1068" t="s">
        <v>5237</v>
      </c>
      <c r="N1068" t="s">
        <v>6278</v>
      </c>
      <c r="O1068" t="s">
        <v>6279</v>
      </c>
    </row>
    <row r="1069" spans="5:15" x14ac:dyDescent="0.25">
      <c r="E1069">
        <v>1079</v>
      </c>
      <c r="F1069" t="s">
        <v>160</v>
      </c>
      <c r="G1069" t="s">
        <v>2773</v>
      </c>
      <c r="H1069" t="s">
        <v>832</v>
      </c>
      <c r="I1069">
        <v>1058</v>
      </c>
      <c r="K1069">
        <v>20376600033030</v>
      </c>
      <c r="L1069" t="s">
        <v>6280</v>
      </c>
      <c r="M1069" t="s">
        <v>5237</v>
      </c>
      <c r="N1069" t="s">
        <v>6098</v>
      </c>
      <c r="O1069" t="s">
        <v>380</v>
      </c>
    </row>
    <row r="1070" spans="5:15" x14ac:dyDescent="0.25">
      <c r="E1070">
        <v>1080</v>
      </c>
      <c r="F1070" t="s">
        <v>2774</v>
      </c>
      <c r="G1070" t="s">
        <v>2775</v>
      </c>
      <c r="H1070" t="s">
        <v>832</v>
      </c>
      <c r="I1070">
        <v>1058</v>
      </c>
      <c r="K1070">
        <v>20990000200001</v>
      </c>
      <c r="L1070" t="s">
        <v>6281</v>
      </c>
      <c r="M1070" t="s">
        <v>5237</v>
      </c>
      <c r="N1070" t="s">
        <v>5237</v>
      </c>
      <c r="O1070" t="s">
        <v>5237</v>
      </c>
    </row>
    <row r="1071" spans="5:15" x14ac:dyDescent="0.25">
      <c r="E1071">
        <v>1081</v>
      </c>
      <c r="F1071" t="s">
        <v>2776</v>
      </c>
      <c r="G1071" t="s">
        <v>2777</v>
      </c>
      <c r="H1071" t="s">
        <v>832</v>
      </c>
      <c r="I1071">
        <v>1058</v>
      </c>
      <c r="K1071">
        <v>20990000200002</v>
      </c>
      <c r="L1071" t="s">
        <v>6282</v>
      </c>
      <c r="M1071" t="s">
        <v>5237</v>
      </c>
      <c r="N1071" t="s">
        <v>5237</v>
      </c>
      <c r="O1071" t="s">
        <v>5237</v>
      </c>
    </row>
    <row r="1072" spans="5:15" x14ac:dyDescent="0.25">
      <c r="E1072">
        <v>1082</v>
      </c>
      <c r="F1072" t="s">
        <v>807</v>
      </c>
      <c r="G1072" t="s">
        <v>807</v>
      </c>
      <c r="H1072" t="s">
        <v>832</v>
      </c>
      <c r="I1072">
        <v>1058</v>
      </c>
      <c r="K1072">
        <v>20990000200003</v>
      </c>
      <c r="L1072" t="s">
        <v>6283</v>
      </c>
      <c r="M1072" t="s">
        <v>5237</v>
      </c>
      <c r="N1072" t="s">
        <v>5237</v>
      </c>
      <c r="O1072" t="s">
        <v>5237</v>
      </c>
    </row>
    <row r="1073" spans="5:15" x14ac:dyDescent="0.25">
      <c r="E1073">
        <v>1083</v>
      </c>
      <c r="F1073" t="s">
        <v>454</v>
      </c>
      <c r="G1073" t="s">
        <v>2778</v>
      </c>
      <c r="H1073" t="s">
        <v>832</v>
      </c>
      <c r="I1073">
        <v>1058</v>
      </c>
      <c r="K1073">
        <v>20990000200005</v>
      </c>
      <c r="L1073" t="s">
        <v>6284</v>
      </c>
      <c r="M1073" t="s">
        <v>5237</v>
      </c>
      <c r="N1073" t="s">
        <v>5237</v>
      </c>
      <c r="O1073" t="s">
        <v>5237</v>
      </c>
    </row>
    <row r="1074" spans="5:15" x14ac:dyDescent="0.25">
      <c r="E1074">
        <v>1084</v>
      </c>
      <c r="F1074" t="s">
        <v>2779</v>
      </c>
      <c r="G1074" t="s">
        <v>2780</v>
      </c>
      <c r="H1074" t="s">
        <v>832</v>
      </c>
      <c r="I1074">
        <v>1058</v>
      </c>
      <c r="K1074">
        <v>20990000200006</v>
      </c>
      <c r="L1074" t="s">
        <v>6285</v>
      </c>
      <c r="M1074" t="s">
        <v>5237</v>
      </c>
      <c r="N1074" t="s">
        <v>5237</v>
      </c>
      <c r="O1074" t="s">
        <v>5237</v>
      </c>
    </row>
    <row r="1075" spans="5:15" x14ac:dyDescent="0.25">
      <c r="E1075">
        <v>1085</v>
      </c>
      <c r="F1075" t="s">
        <v>2781</v>
      </c>
      <c r="G1075" t="s">
        <v>2782</v>
      </c>
      <c r="H1075" t="s">
        <v>832</v>
      </c>
      <c r="I1075">
        <v>1058</v>
      </c>
      <c r="K1075">
        <v>20990000200007</v>
      </c>
      <c r="L1075" t="s">
        <v>6286</v>
      </c>
      <c r="M1075" t="s">
        <v>5237</v>
      </c>
      <c r="N1075" t="s">
        <v>5237</v>
      </c>
      <c r="O1075" t="s">
        <v>5237</v>
      </c>
    </row>
    <row r="1076" spans="5:15" x14ac:dyDescent="0.25">
      <c r="E1076">
        <v>1086</v>
      </c>
      <c r="F1076" t="s">
        <v>2783</v>
      </c>
      <c r="G1076" t="s">
        <v>2784</v>
      </c>
      <c r="H1076" t="s">
        <v>832</v>
      </c>
      <c r="I1076">
        <v>1058</v>
      </c>
      <c r="K1076">
        <v>20990000200009</v>
      </c>
      <c r="L1076" t="s">
        <v>6287</v>
      </c>
      <c r="M1076" t="s">
        <v>5237</v>
      </c>
      <c r="N1076" t="s">
        <v>5237</v>
      </c>
      <c r="O1076" t="s">
        <v>5237</v>
      </c>
    </row>
    <row r="1077" spans="5:15" x14ac:dyDescent="0.25">
      <c r="E1077">
        <v>1087</v>
      </c>
      <c r="F1077" t="s">
        <v>414</v>
      </c>
      <c r="G1077" t="s">
        <v>2785</v>
      </c>
      <c r="H1077" t="s">
        <v>832</v>
      </c>
      <c r="I1077">
        <v>1058</v>
      </c>
      <c r="K1077">
        <v>20990000200011</v>
      </c>
      <c r="L1077" t="s">
        <v>6288</v>
      </c>
      <c r="M1077" t="s">
        <v>5237</v>
      </c>
      <c r="N1077" t="s">
        <v>5237</v>
      </c>
      <c r="O1077" t="s">
        <v>5237</v>
      </c>
    </row>
    <row r="1078" spans="5:15" x14ac:dyDescent="0.25">
      <c r="E1078">
        <v>1088</v>
      </c>
      <c r="F1078" t="s">
        <v>61</v>
      </c>
      <c r="G1078" t="s">
        <v>2786</v>
      </c>
      <c r="H1078" t="s">
        <v>832</v>
      </c>
      <c r="I1078">
        <v>1058</v>
      </c>
      <c r="K1078">
        <v>20990000200013</v>
      </c>
      <c r="L1078" t="s">
        <v>6289</v>
      </c>
      <c r="M1078" t="s">
        <v>5237</v>
      </c>
      <c r="N1078" t="s">
        <v>5237</v>
      </c>
      <c r="O1078" t="s">
        <v>5237</v>
      </c>
    </row>
    <row r="1079" spans="5:15" x14ac:dyDescent="0.25">
      <c r="E1079">
        <v>1089</v>
      </c>
      <c r="F1079" t="s">
        <v>2787</v>
      </c>
      <c r="G1079" t="s">
        <v>2788</v>
      </c>
      <c r="H1079" t="s">
        <v>832</v>
      </c>
      <c r="I1079">
        <v>1058</v>
      </c>
      <c r="K1079">
        <v>20990000200014</v>
      </c>
      <c r="L1079" t="s">
        <v>6290</v>
      </c>
      <c r="M1079" t="s">
        <v>5237</v>
      </c>
      <c r="N1079" t="s">
        <v>5237</v>
      </c>
      <c r="O1079" t="s">
        <v>5237</v>
      </c>
    </row>
    <row r="1080" spans="5:15" x14ac:dyDescent="0.25">
      <c r="E1080">
        <v>1090</v>
      </c>
      <c r="F1080" t="s">
        <v>2789</v>
      </c>
      <c r="G1080" t="s">
        <v>2790</v>
      </c>
      <c r="H1080" t="s">
        <v>832</v>
      </c>
      <c r="I1080">
        <v>1058</v>
      </c>
      <c r="K1080">
        <v>20990000200015</v>
      </c>
      <c r="L1080" t="s">
        <v>6291</v>
      </c>
      <c r="M1080" t="s">
        <v>5237</v>
      </c>
      <c r="N1080" t="s">
        <v>5237</v>
      </c>
      <c r="O1080" t="s">
        <v>5237</v>
      </c>
    </row>
    <row r="1081" spans="5:15" x14ac:dyDescent="0.25">
      <c r="E1081">
        <v>1091</v>
      </c>
      <c r="F1081" t="s">
        <v>384</v>
      </c>
      <c r="G1081" t="s">
        <v>2791</v>
      </c>
      <c r="H1081" t="s">
        <v>832</v>
      </c>
      <c r="I1081">
        <v>1058</v>
      </c>
      <c r="K1081">
        <v>20990000200016</v>
      </c>
      <c r="L1081" t="s">
        <v>6292</v>
      </c>
      <c r="M1081" t="s">
        <v>5237</v>
      </c>
      <c r="N1081" t="s">
        <v>5237</v>
      </c>
      <c r="O1081" t="s">
        <v>5237</v>
      </c>
    </row>
    <row r="1082" spans="5:15" x14ac:dyDescent="0.25">
      <c r="E1082">
        <v>1092</v>
      </c>
      <c r="F1082" t="s">
        <v>573</v>
      </c>
      <c r="G1082" t="s">
        <v>2792</v>
      </c>
      <c r="H1082" t="s">
        <v>832</v>
      </c>
      <c r="I1082">
        <v>1058</v>
      </c>
      <c r="K1082">
        <v>20990000200017</v>
      </c>
      <c r="L1082" t="s">
        <v>6293</v>
      </c>
      <c r="M1082" t="s">
        <v>5237</v>
      </c>
      <c r="N1082" t="s">
        <v>5237</v>
      </c>
      <c r="O1082" t="s">
        <v>5237</v>
      </c>
    </row>
    <row r="1083" spans="5:15" x14ac:dyDescent="0.25">
      <c r="E1083">
        <v>1093</v>
      </c>
      <c r="F1083" t="s">
        <v>2793</v>
      </c>
      <c r="G1083" t="s">
        <v>2794</v>
      </c>
      <c r="H1083" t="s">
        <v>832</v>
      </c>
      <c r="I1083">
        <v>1058</v>
      </c>
      <c r="K1083">
        <v>20990000200018</v>
      </c>
      <c r="L1083" t="s">
        <v>6294</v>
      </c>
      <c r="M1083" t="s">
        <v>5237</v>
      </c>
      <c r="N1083" t="s">
        <v>5237</v>
      </c>
      <c r="O1083" t="s">
        <v>5237</v>
      </c>
    </row>
    <row r="1084" spans="5:15" x14ac:dyDescent="0.25">
      <c r="E1084">
        <v>1094</v>
      </c>
      <c r="F1084" t="s">
        <v>2795</v>
      </c>
      <c r="G1084" t="s">
        <v>2796</v>
      </c>
      <c r="H1084" t="s">
        <v>832</v>
      </c>
      <c r="I1084">
        <v>1058</v>
      </c>
      <c r="K1084">
        <v>20990000200019</v>
      </c>
      <c r="L1084" t="s">
        <v>6295</v>
      </c>
      <c r="M1084" t="s">
        <v>5237</v>
      </c>
      <c r="N1084" t="s">
        <v>5237</v>
      </c>
      <c r="O1084" t="s">
        <v>5237</v>
      </c>
    </row>
    <row r="1085" spans="5:15" x14ac:dyDescent="0.25">
      <c r="E1085">
        <v>1095</v>
      </c>
      <c r="F1085" t="s">
        <v>2797</v>
      </c>
      <c r="G1085" t="s">
        <v>2798</v>
      </c>
      <c r="H1085" t="s">
        <v>832</v>
      </c>
      <c r="I1085">
        <v>1058</v>
      </c>
      <c r="K1085">
        <v>20990000200020</v>
      </c>
      <c r="L1085" t="s">
        <v>6296</v>
      </c>
      <c r="M1085" t="s">
        <v>5237</v>
      </c>
      <c r="N1085" t="s">
        <v>5237</v>
      </c>
      <c r="O1085" t="s">
        <v>5237</v>
      </c>
    </row>
    <row r="1086" spans="5:15" x14ac:dyDescent="0.25">
      <c r="E1086">
        <v>1096</v>
      </c>
      <c r="F1086" t="s">
        <v>2799</v>
      </c>
      <c r="G1086" t="s">
        <v>2800</v>
      </c>
      <c r="H1086" t="s">
        <v>832</v>
      </c>
      <c r="I1086">
        <v>1058</v>
      </c>
      <c r="K1086">
        <v>20990000200021</v>
      </c>
      <c r="L1086" t="s">
        <v>6297</v>
      </c>
      <c r="M1086" t="s">
        <v>5237</v>
      </c>
      <c r="N1086" t="s">
        <v>5237</v>
      </c>
      <c r="O1086" t="s">
        <v>5237</v>
      </c>
    </row>
    <row r="1087" spans="5:15" x14ac:dyDescent="0.25">
      <c r="E1087">
        <v>1097</v>
      </c>
      <c r="F1087" t="s">
        <v>2801</v>
      </c>
      <c r="G1087" t="s">
        <v>2802</v>
      </c>
      <c r="H1087" t="s">
        <v>832</v>
      </c>
      <c r="I1087">
        <v>1058</v>
      </c>
      <c r="K1087">
        <v>20990000200022</v>
      </c>
      <c r="L1087" t="s">
        <v>6298</v>
      </c>
      <c r="M1087" t="s">
        <v>5237</v>
      </c>
      <c r="N1087" t="s">
        <v>5237</v>
      </c>
      <c r="O1087" t="s">
        <v>5237</v>
      </c>
    </row>
    <row r="1088" spans="5:15" x14ac:dyDescent="0.25">
      <c r="E1088">
        <v>1098</v>
      </c>
      <c r="F1088" t="s">
        <v>2803</v>
      </c>
      <c r="G1088" t="s">
        <v>2804</v>
      </c>
      <c r="H1088" t="s">
        <v>832</v>
      </c>
      <c r="I1088">
        <v>1058</v>
      </c>
      <c r="K1088">
        <v>20990000200023</v>
      </c>
      <c r="L1088" t="s">
        <v>6299</v>
      </c>
      <c r="M1088" t="s">
        <v>5237</v>
      </c>
      <c r="N1088" t="s">
        <v>5237</v>
      </c>
      <c r="O1088" t="s">
        <v>5237</v>
      </c>
    </row>
    <row r="1089" spans="5:15" x14ac:dyDescent="0.25">
      <c r="E1089">
        <v>1099</v>
      </c>
      <c r="F1089" t="s">
        <v>2805</v>
      </c>
      <c r="G1089" t="s">
        <v>2806</v>
      </c>
      <c r="H1089" t="s">
        <v>832</v>
      </c>
      <c r="I1089">
        <v>1058</v>
      </c>
      <c r="K1089">
        <v>20990000200024</v>
      </c>
      <c r="L1089" t="s">
        <v>6300</v>
      </c>
      <c r="M1089" t="s">
        <v>5237</v>
      </c>
      <c r="N1089" t="s">
        <v>5237</v>
      </c>
      <c r="O1089" t="s">
        <v>5237</v>
      </c>
    </row>
    <row r="1090" spans="5:15" x14ac:dyDescent="0.25">
      <c r="E1090">
        <v>1100</v>
      </c>
      <c r="F1090" t="s">
        <v>2807</v>
      </c>
      <c r="G1090" t="s">
        <v>2808</v>
      </c>
      <c r="H1090" t="s">
        <v>832</v>
      </c>
      <c r="I1090">
        <v>1058</v>
      </c>
      <c r="K1090">
        <v>20990000200025</v>
      </c>
      <c r="L1090" t="s">
        <v>6301</v>
      </c>
      <c r="M1090" t="s">
        <v>5237</v>
      </c>
      <c r="N1090" t="s">
        <v>5237</v>
      </c>
      <c r="O1090" t="s">
        <v>5237</v>
      </c>
    </row>
    <row r="1091" spans="5:15" x14ac:dyDescent="0.25">
      <c r="E1091">
        <v>1101</v>
      </c>
      <c r="F1091" t="s">
        <v>2809</v>
      </c>
      <c r="G1091" t="s">
        <v>2810</v>
      </c>
      <c r="H1091" t="s">
        <v>832</v>
      </c>
      <c r="I1091">
        <v>1058</v>
      </c>
      <c r="K1091">
        <v>20990000200026</v>
      </c>
      <c r="L1091" t="s">
        <v>6302</v>
      </c>
      <c r="M1091" t="s">
        <v>5237</v>
      </c>
      <c r="N1091" t="s">
        <v>5237</v>
      </c>
      <c r="O1091" t="s">
        <v>5237</v>
      </c>
    </row>
    <row r="1092" spans="5:15" x14ac:dyDescent="0.25">
      <c r="E1092">
        <v>1102</v>
      </c>
      <c r="F1092" t="s">
        <v>2811</v>
      </c>
      <c r="G1092" t="s">
        <v>2812</v>
      </c>
      <c r="H1092" t="s">
        <v>832</v>
      </c>
      <c r="I1092">
        <v>1058</v>
      </c>
      <c r="K1092">
        <v>20990000200027</v>
      </c>
      <c r="L1092" t="s">
        <v>6303</v>
      </c>
      <c r="M1092" t="s">
        <v>5237</v>
      </c>
      <c r="N1092" t="s">
        <v>5237</v>
      </c>
      <c r="O1092" t="s">
        <v>5237</v>
      </c>
    </row>
    <row r="1093" spans="5:15" x14ac:dyDescent="0.25">
      <c r="E1093">
        <v>1103</v>
      </c>
      <c r="F1093" t="s">
        <v>2813</v>
      </c>
      <c r="G1093" t="s">
        <v>2814</v>
      </c>
      <c r="H1093" t="s">
        <v>832</v>
      </c>
      <c r="I1093">
        <v>1058</v>
      </c>
      <c r="K1093">
        <v>20990000200028</v>
      </c>
      <c r="L1093" t="s">
        <v>6304</v>
      </c>
      <c r="M1093" t="s">
        <v>5237</v>
      </c>
      <c r="N1093" t="s">
        <v>5237</v>
      </c>
      <c r="O1093" t="s">
        <v>5237</v>
      </c>
    </row>
    <row r="1094" spans="5:15" x14ac:dyDescent="0.25">
      <c r="E1094">
        <v>1104</v>
      </c>
      <c r="F1094" t="s">
        <v>2815</v>
      </c>
      <c r="G1094" t="s">
        <v>2816</v>
      </c>
      <c r="H1094" t="s">
        <v>832</v>
      </c>
      <c r="I1094">
        <v>1058</v>
      </c>
      <c r="K1094">
        <v>20990000200029</v>
      </c>
      <c r="L1094" t="s">
        <v>6305</v>
      </c>
      <c r="M1094" t="s">
        <v>5237</v>
      </c>
      <c r="N1094" t="s">
        <v>5237</v>
      </c>
      <c r="O1094" t="s">
        <v>5237</v>
      </c>
    </row>
    <row r="1095" spans="5:15" x14ac:dyDescent="0.25">
      <c r="E1095">
        <v>1105</v>
      </c>
      <c r="F1095" t="s">
        <v>2817</v>
      </c>
      <c r="G1095" t="s">
        <v>2818</v>
      </c>
      <c r="H1095" t="s">
        <v>832</v>
      </c>
      <c r="I1095">
        <v>1058</v>
      </c>
      <c r="K1095">
        <v>20990000200030</v>
      </c>
      <c r="L1095" t="s">
        <v>6306</v>
      </c>
      <c r="M1095" t="s">
        <v>5237</v>
      </c>
      <c r="N1095" t="s">
        <v>5237</v>
      </c>
      <c r="O1095" t="s">
        <v>5237</v>
      </c>
    </row>
    <row r="1096" spans="5:15" x14ac:dyDescent="0.25">
      <c r="E1096">
        <v>1106</v>
      </c>
      <c r="F1096" t="s">
        <v>2819</v>
      </c>
      <c r="G1096" t="s">
        <v>2820</v>
      </c>
      <c r="H1096" t="s">
        <v>832</v>
      </c>
      <c r="I1096">
        <v>1058</v>
      </c>
      <c r="K1096">
        <v>20990000200031</v>
      </c>
      <c r="L1096" t="s">
        <v>6307</v>
      </c>
      <c r="M1096" t="s">
        <v>5237</v>
      </c>
      <c r="N1096" t="s">
        <v>5237</v>
      </c>
      <c r="O1096" t="s">
        <v>5237</v>
      </c>
    </row>
    <row r="1097" spans="5:15" x14ac:dyDescent="0.25">
      <c r="E1097">
        <v>1107</v>
      </c>
      <c r="F1097" t="s">
        <v>2821</v>
      </c>
      <c r="G1097" t="s">
        <v>2822</v>
      </c>
      <c r="H1097" t="s">
        <v>832</v>
      </c>
      <c r="I1097">
        <v>1058</v>
      </c>
      <c r="K1097">
        <v>20990000200032</v>
      </c>
      <c r="L1097" t="s">
        <v>6308</v>
      </c>
      <c r="M1097" t="s">
        <v>5237</v>
      </c>
      <c r="N1097" t="s">
        <v>5237</v>
      </c>
      <c r="O1097" t="s">
        <v>5237</v>
      </c>
    </row>
    <row r="1098" spans="5:15" x14ac:dyDescent="0.25">
      <c r="E1098">
        <v>1108</v>
      </c>
      <c r="F1098" t="s">
        <v>2823</v>
      </c>
      <c r="G1098" t="s">
        <v>2824</v>
      </c>
      <c r="H1098" t="s">
        <v>832</v>
      </c>
      <c r="I1098">
        <v>1058</v>
      </c>
      <c r="K1098">
        <v>20990000200033</v>
      </c>
      <c r="L1098" t="s">
        <v>6309</v>
      </c>
      <c r="M1098" t="s">
        <v>5237</v>
      </c>
      <c r="N1098" t="s">
        <v>5237</v>
      </c>
      <c r="O1098" t="s">
        <v>5237</v>
      </c>
    </row>
    <row r="1099" spans="5:15" x14ac:dyDescent="0.25">
      <c r="E1099">
        <v>1109</v>
      </c>
      <c r="F1099" t="s">
        <v>2825</v>
      </c>
      <c r="G1099" t="s">
        <v>2826</v>
      </c>
      <c r="H1099" t="s">
        <v>832</v>
      </c>
      <c r="I1099">
        <v>1058</v>
      </c>
      <c r="K1099">
        <v>20990000200034</v>
      </c>
      <c r="L1099" t="s">
        <v>6310</v>
      </c>
      <c r="M1099" t="s">
        <v>5237</v>
      </c>
      <c r="N1099" t="s">
        <v>5237</v>
      </c>
      <c r="O1099" t="s">
        <v>5237</v>
      </c>
    </row>
    <row r="1100" spans="5:15" x14ac:dyDescent="0.25">
      <c r="E1100">
        <v>1110</v>
      </c>
      <c r="F1100" t="s">
        <v>2827</v>
      </c>
      <c r="G1100" t="s">
        <v>2828</v>
      </c>
      <c r="H1100" t="s">
        <v>832</v>
      </c>
      <c r="I1100">
        <v>1058</v>
      </c>
      <c r="K1100">
        <v>20990000200035</v>
      </c>
      <c r="L1100" t="s">
        <v>6311</v>
      </c>
      <c r="M1100" t="s">
        <v>5237</v>
      </c>
      <c r="N1100" t="s">
        <v>5237</v>
      </c>
      <c r="O1100" t="s">
        <v>5237</v>
      </c>
    </row>
    <row r="1101" spans="5:15" x14ac:dyDescent="0.25">
      <c r="E1101">
        <v>1111</v>
      </c>
      <c r="F1101" t="s">
        <v>2829</v>
      </c>
      <c r="G1101" t="s">
        <v>2829</v>
      </c>
      <c r="H1101" t="s">
        <v>832</v>
      </c>
      <c r="I1101">
        <v>1058</v>
      </c>
      <c r="K1101">
        <v>20990000200036</v>
      </c>
      <c r="L1101" t="s">
        <v>6312</v>
      </c>
      <c r="M1101" t="s">
        <v>5237</v>
      </c>
      <c r="N1101" t="s">
        <v>5237</v>
      </c>
      <c r="O1101" t="s">
        <v>5237</v>
      </c>
    </row>
    <row r="1102" spans="5:15" x14ac:dyDescent="0.25">
      <c r="E1102">
        <v>1112</v>
      </c>
      <c r="F1102" t="s">
        <v>2830</v>
      </c>
      <c r="G1102" t="s">
        <v>2831</v>
      </c>
      <c r="H1102" t="s">
        <v>832</v>
      </c>
      <c r="I1102">
        <v>1058</v>
      </c>
      <c r="K1102">
        <v>20990000200038</v>
      </c>
      <c r="L1102" t="s">
        <v>6313</v>
      </c>
      <c r="M1102" t="s">
        <v>5237</v>
      </c>
      <c r="N1102" t="s">
        <v>5237</v>
      </c>
      <c r="O1102" t="s">
        <v>5237</v>
      </c>
    </row>
    <row r="1103" spans="5:15" x14ac:dyDescent="0.25">
      <c r="E1103">
        <v>1113</v>
      </c>
      <c r="F1103" t="s">
        <v>2832</v>
      </c>
      <c r="G1103" t="s">
        <v>2833</v>
      </c>
      <c r="H1103" t="s">
        <v>832</v>
      </c>
      <c r="I1103">
        <v>1058</v>
      </c>
      <c r="K1103">
        <v>20990000200039</v>
      </c>
      <c r="L1103" t="s">
        <v>6314</v>
      </c>
      <c r="M1103" t="s">
        <v>5237</v>
      </c>
      <c r="N1103" t="s">
        <v>5237</v>
      </c>
      <c r="O1103" t="s">
        <v>5237</v>
      </c>
    </row>
    <row r="1104" spans="5:15" x14ac:dyDescent="0.25">
      <c r="E1104">
        <v>1114</v>
      </c>
      <c r="F1104" t="s">
        <v>651</v>
      </c>
      <c r="G1104" t="s">
        <v>2834</v>
      </c>
      <c r="H1104" t="s">
        <v>832</v>
      </c>
      <c r="I1104">
        <v>1058</v>
      </c>
      <c r="K1104">
        <v>20990000200040</v>
      </c>
      <c r="L1104" t="s">
        <v>6315</v>
      </c>
      <c r="M1104" t="s">
        <v>5237</v>
      </c>
      <c r="N1104" t="s">
        <v>5237</v>
      </c>
      <c r="O1104" t="s">
        <v>5237</v>
      </c>
    </row>
    <row r="1105" spans="5:15" x14ac:dyDescent="0.25">
      <c r="E1105">
        <v>1115</v>
      </c>
      <c r="F1105" t="s">
        <v>2835</v>
      </c>
      <c r="G1105" t="s">
        <v>2836</v>
      </c>
      <c r="H1105" t="s">
        <v>832</v>
      </c>
      <c r="I1105">
        <v>1058</v>
      </c>
      <c r="K1105">
        <v>20990000200041</v>
      </c>
      <c r="L1105" t="s">
        <v>6316</v>
      </c>
      <c r="M1105" t="s">
        <v>5237</v>
      </c>
      <c r="N1105" t="s">
        <v>5237</v>
      </c>
      <c r="O1105" t="s">
        <v>5237</v>
      </c>
    </row>
    <row r="1106" spans="5:15" x14ac:dyDescent="0.25">
      <c r="E1106">
        <v>1116</v>
      </c>
      <c r="F1106" t="s">
        <v>2837</v>
      </c>
      <c r="G1106" t="s">
        <v>2838</v>
      </c>
      <c r="H1106" t="s">
        <v>832</v>
      </c>
      <c r="I1106">
        <v>1058</v>
      </c>
      <c r="K1106">
        <v>20990000200042</v>
      </c>
      <c r="L1106" t="s">
        <v>6317</v>
      </c>
      <c r="M1106" t="s">
        <v>5237</v>
      </c>
      <c r="N1106" t="s">
        <v>5237</v>
      </c>
      <c r="O1106" t="s">
        <v>5237</v>
      </c>
    </row>
    <row r="1107" spans="5:15" x14ac:dyDescent="0.25">
      <c r="E1107">
        <v>1117</v>
      </c>
      <c r="F1107" t="s">
        <v>504</v>
      </c>
      <c r="G1107" t="s">
        <v>2839</v>
      </c>
      <c r="H1107" t="s">
        <v>832</v>
      </c>
      <c r="I1107">
        <v>1058</v>
      </c>
      <c r="K1107">
        <v>20990000200043</v>
      </c>
      <c r="L1107" t="s">
        <v>6318</v>
      </c>
      <c r="M1107" t="s">
        <v>5237</v>
      </c>
      <c r="N1107" t="s">
        <v>5237</v>
      </c>
      <c r="O1107" t="s">
        <v>5237</v>
      </c>
    </row>
    <row r="1108" spans="5:15" x14ac:dyDescent="0.25">
      <c r="E1108">
        <v>1118</v>
      </c>
      <c r="F1108" t="s">
        <v>2840</v>
      </c>
      <c r="G1108" t="s">
        <v>2841</v>
      </c>
      <c r="H1108" t="s">
        <v>859</v>
      </c>
      <c r="I1108">
        <v>1058</v>
      </c>
      <c r="K1108">
        <v>20990000200044</v>
      </c>
      <c r="L1108" t="s">
        <v>6319</v>
      </c>
      <c r="M1108" t="s">
        <v>5237</v>
      </c>
      <c r="N1108" t="s">
        <v>5237</v>
      </c>
      <c r="O1108" t="s">
        <v>5237</v>
      </c>
    </row>
    <row r="1109" spans="5:15" x14ac:dyDescent="0.25">
      <c r="E1109">
        <v>1119</v>
      </c>
      <c r="F1109" t="s">
        <v>2842</v>
      </c>
      <c r="G1109" t="s">
        <v>2843</v>
      </c>
      <c r="H1109" t="s">
        <v>832</v>
      </c>
      <c r="I1109">
        <v>1058</v>
      </c>
      <c r="K1109">
        <v>20990000200045</v>
      </c>
      <c r="L1109" t="s">
        <v>6320</v>
      </c>
      <c r="M1109" t="s">
        <v>5237</v>
      </c>
      <c r="N1109" t="s">
        <v>5237</v>
      </c>
      <c r="O1109" t="s">
        <v>5237</v>
      </c>
    </row>
    <row r="1110" spans="5:15" x14ac:dyDescent="0.25">
      <c r="E1110">
        <v>1120</v>
      </c>
      <c r="F1110" t="s">
        <v>2844</v>
      </c>
      <c r="G1110" t="s">
        <v>2845</v>
      </c>
      <c r="H1110" t="s">
        <v>832</v>
      </c>
      <c r="I1110">
        <v>1058</v>
      </c>
      <c r="K1110">
        <v>20990000200046</v>
      </c>
      <c r="L1110" t="s">
        <v>6321</v>
      </c>
      <c r="M1110" t="s">
        <v>5237</v>
      </c>
      <c r="N1110" t="s">
        <v>5237</v>
      </c>
      <c r="O1110" t="s">
        <v>5237</v>
      </c>
    </row>
    <row r="1111" spans="5:15" x14ac:dyDescent="0.25">
      <c r="E1111">
        <v>1121</v>
      </c>
      <c r="F1111" t="s">
        <v>2846</v>
      </c>
      <c r="G1111" t="s">
        <v>2847</v>
      </c>
      <c r="H1111" t="s">
        <v>832</v>
      </c>
      <c r="I1111">
        <v>1058</v>
      </c>
      <c r="K1111">
        <v>20990000200047</v>
      </c>
      <c r="L1111" t="s">
        <v>6322</v>
      </c>
      <c r="M1111" t="s">
        <v>5237</v>
      </c>
      <c r="N1111" t="s">
        <v>5237</v>
      </c>
      <c r="O1111" t="s">
        <v>5237</v>
      </c>
    </row>
    <row r="1112" spans="5:15" x14ac:dyDescent="0.25">
      <c r="E1112">
        <v>1122</v>
      </c>
      <c r="F1112" t="s">
        <v>554</v>
      </c>
      <c r="G1112" t="s">
        <v>2848</v>
      </c>
      <c r="H1112" t="s">
        <v>832</v>
      </c>
      <c r="I1112">
        <v>1058</v>
      </c>
      <c r="K1112">
        <v>20990000200048</v>
      </c>
      <c r="L1112" t="s">
        <v>6323</v>
      </c>
      <c r="M1112" t="s">
        <v>5237</v>
      </c>
      <c r="N1112" t="s">
        <v>5237</v>
      </c>
      <c r="O1112" t="s">
        <v>5237</v>
      </c>
    </row>
    <row r="1113" spans="5:15" x14ac:dyDescent="0.25">
      <c r="E1113">
        <v>1123</v>
      </c>
      <c r="F1113" t="s">
        <v>2849</v>
      </c>
      <c r="G1113" t="s">
        <v>2850</v>
      </c>
      <c r="H1113" t="s">
        <v>832</v>
      </c>
      <c r="I1113">
        <v>1058</v>
      </c>
      <c r="K1113">
        <v>20990000200049</v>
      </c>
      <c r="L1113" t="s">
        <v>6324</v>
      </c>
      <c r="M1113" t="s">
        <v>5237</v>
      </c>
      <c r="N1113" t="s">
        <v>5237</v>
      </c>
      <c r="O1113" t="s">
        <v>5237</v>
      </c>
    </row>
    <row r="1114" spans="5:15" x14ac:dyDescent="0.25">
      <c r="E1114">
        <v>1124</v>
      </c>
      <c r="F1114" t="s">
        <v>2851</v>
      </c>
      <c r="G1114" t="s">
        <v>2852</v>
      </c>
      <c r="H1114" t="s">
        <v>832</v>
      </c>
      <c r="I1114">
        <v>1058</v>
      </c>
      <c r="K1114">
        <v>20990000200050</v>
      </c>
      <c r="L1114" t="s">
        <v>6325</v>
      </c>
      <c r="M1114" t="s">
        <v>5237</v>
      </c>
      <c r="N1114" t="s">
        <v>5237</v>
      </c>
      <c r="O1114" t="s">
        <v>5237</v>
      </c>
    </row>
    <row r="1115" spans="5:15" x14ac:dyDescent="0.25">
      <c r="E1115">
        <v>1125</v>
      </c>
      <c r="F1115" t="s">
        <v>2853</v>
      </c>
      <c r="G1115" t="s">
        <v>2854</v>
      </c>
      <c r="H1115" t="s">
        <v>832</v>
      </c>
      <c r="I1115">
        <v>1058</v>
      </c>
      <c r="K1115">
        <v>20990000200051</v>
      </c>
      <c r="L1115" t="s">
        <v>6326</v>
      </c>
      <c r="M1115" t="s">
        <v>5237</v>
      </c>
      <c r="N1115" t="s">
        <v>5237</v>
      </c>
      <c r="O1115" t="s">
        <v>5237</v>
      </c>
    </row>
    <row r="1116" spans="5:15" x14ac:dyDescent="0.25">
      <c r="E1116">
        <v>1126</v>
      </c>
      <c r="F1116" t="s">
        <v>2855</v>
      </c>
      <c r="G1116" t="s">
        <v>2856</v>
      </c>
      <c r="H1116" t="s">
        <v>832</v>
      </c>
      <c r="I1116">
        <v>1058</v>
      </c>
      <c r="K1116">
        <v>20990000200052</v>
      </c>
      <c r="L1116" t="s">
        <v>6327</v>
      </c>
      <c r="M1116" t="s">
        <v>5237</v>
      </c>
      <c r="N1116" t="s">
        <v>5237</v>
      </c>
      <c r="O1116" t="s">
        <v>5237</v>
      </c>
    </row>
    <row r="1117" spans="5:15" x14ac:dyDescent="0.25">
      <c r="E1117">
        <v>1127</v>
      </c>
      <c r="F1117" t="s">
        <v>2857</v>
      </c>
      <c r="G1117" t="s">
        <v>2858</v>
      </c>
      <c r="H1117" t="s">
        <v>832</v>
      </c>
      <c r="I1117">
        <v>1058</v>
      </c>
      <c r="K1117">
        <v>20990000200053</v>
      </c>
      <c r="L1117" t="s">
        <v>6328</v>
      </c>
      <c r="M1117" t="s">
        <v>5237</v>
      </c>
      <c r="N1117" t="s">
        <v>5237</v>
      </c>
      <c r="O1117" t="s">
        <v>5237</v>
      </c>
    </row>
    <row r="1118" spans="5:15" x14ac:dyDescent="0.25">
      <c r="E1118">
        <v>1128</v>
      </c>
      <c r="F1118" t="s">
        <v>2859</v>
      </c>
      <c r="G1118" t="s">
        <v>2860</v>
      </c>
      <c r="H1118" t="s">
        <v>832</v>
      </c>
      <c r="I1118">
        <v>1058</v>
      </c>
      <c r="K1118">
        <v>20990000200054</v>
      </c>
      <c r="L1118" t="s">
        <v>6329</v>
      </c>
      <c r="M1118" t="s">
        <v>5237</v>
      </c>
      <c r="N1118" t="s">
        <v>5237</v>
      </c>
      <c r="O1118" t="s">
        <v>5237</v>
      </c>
    </row>
    <row r="1119" spans="5:15" x14ac:dyDescent="0.25">
      <c r="E1119">
        <v>1129</v>
      </c>
      <c r="F1119" t="s">
        <v>2861</v>
      </c>
      <c r="G1119" t="s">
        <v>2862</v>
      </c>
      <c r="H1119" t="s">
        <v>1053</v>
      </c>
      <c r="I1119">
        <v>1058</v>
      </c>
      <c r="K1119">
        <v>20990000200055</v>
      </c>
      <c r="L1119" t="s">
        <v>6330</v>
      </c>
      <c r="M1119" t="s">
        <v>5237</v>
      </c>
      <c r="N1119" t="s">
        <v>5237</v>
      </c>
      <c r="O1119" t="s">
        <v>5237</v>
      </c>
    </row>
    <row r="1120" spans="5:15" x14ac:dyDescent="0.25">
      <c r="E1120">
        <v>1130</v>
      </c>
      <c r="F1120" t="s">
        <v>2863</v>
      </c>
      <c r="G1120" t="s">
        <v>2864</v>
      </c>
      <c r="H1120" t="s">
        <v>832</v>
      </c>
      <c r="I1120">
        <v>1058</v>
      </c>
      <c r="K1120">
        <v>20990000200056</v>
      </c>
      <c r="L1120" t="s">
        <v>6331</v>
      </c>
      <c r="M1120" t="s">
        <v>5237</v>
      </c>
      <c r="N1120" t="s">
        <v>5237</v>
      </c>
      <c r="O1120" t="s">
        <v>5237</v>
      </c>
    </row>
    <row r="1121" spans="5:15" x14ac:dyDescent="0.25">
      <c r="E1121">
        <v>1131</v>
      </c>
      <c r="F1121" t="s">
        <v>2865</v>
      </c>
      <c r="G1121" t="s">
        <v>2866</v>
      </c>
      <c r="H1121" t="s">
        <v>832</v>
      </c>
      <c r="I1121">
        <v>1058</v>
      </c>
      <c r="K1121">
        <v>20990000200057</v>
      </c>
      <c r="L1121" t="s">
        <v>6332</v>
      </c>
      <c r="M1121" t="s">
        <v>5237</v>
      </c>
      <c r="N1121" t="s">
        <v>5237</v>
      </c>
      <c r="O1121" t="s">
        <v>5237</v>
      </c>
    </row>
    <row r="1122" spans="5:15" x14ac:dyDescent="0.25">
      <c r="E1122">
        <v>1132</v>
      </c>
      <c r="F1122" t="s">
        <v>2867</v>
      </c>
      <c r="G1122" t="s">
        <v>2868</v>
      </c>
      <c r="H1122" t="s">
        <v>832</v>
      </c>
      <c r="I1122">
        <v>1058</v>
      </c>
      <c r="K1122">
        <v>20990000200058</v>
      </c>
      <c r="L1122" t="s">
        <v>6333</v>
      </c>
      <c r="M1122" t="s">
        <v>5237</v>
      </c>
      <c r="N1122" t="s">
        <v>5237</v>
      </c>
      <c r="O1122" t="s">
        <v>5237</v>
      </c>
    </row>
    <row r="1123" spans="5:15" x14ac:dyDescent="0.25">
      <c r="E1123">
        <v>1133</v>
      </c>
      <c r="F1123" t="s">
        <v>2869</v>
      </c>
      <c r="G1123" t="s">
        <v>2870</v>
      </c>
      <c r="H1123" t="s">
        <v>832</v>
      </c>
      <c r="I1123">
        <v>1058</v>
      </c>
      <c r="K1123">
        <v>20990000200059</v>
      </c>
      <c r="L1123" t="s">
        <v>6334</v>
      </c>
      <c r="M1123" t="s">
        <v>5237</v>
      </c>
      <c r="N1123" t="s">
        <v>5237</v>
      </c>
      <c r="O1123" t="s">
        <v>5237</v>
      </c>
    </row>
    <row r="1124" spans="5:15" x14ac:dyDescent="0.25">
      <c r="E1124">
        <v>1134</v>
      </c>
      <c r="F1124" t="s">
        <v>2871</v>
      </c>
      <c r="G1124" t="s">
        <v>2872</v>
      </c>
      <c r="H1124" t="s">
        <v>832</v>
      </c>
      <c r="I1124">
        <v>1058</v>
      </c>
      <c r="K1124">
        <v>20990000200060</v>
      </c>
      <c r="L1124" t="s">
        <v>6335</v>
      </c>
      <c r="M1124" t="s">
        <v>5237</v>
      </c>
      <c r="N1124" t="s">
        <v>5237</v>
      </c>
      <c r="O1124" t="s">
        <v>5237</v>
      </c>
    </row>
    <row r="1125" spans="5:15" x14ac:dyDescent="0.25">
      <c r="E1125">
        <v>1135</v>
      </c>
      <c r="F1125" t="s">
        <v>2873</v>
      </c>
      <c r="G1125" t="s">
        <v>2874</v>
      </c>
      <c r="H1125" t="s">
        <v>832</v>
      </c>
      <c r="I1125">
        <v>1058</v>
      </c>
      <c r="K1125">
        <v>20990000200061</v>
      </c>
      <c r="L1125" t="s">
        <v>6336</v>
      </c>
      <c r="M1125" t="s">
        <v>5237</v>
      </c>
      <c r="N1125" t="s">
        <v>5237</v>
      </c>
      <c r="O1125" t="s">
        <v>5237</v>
      </c>
    </row>
    <row r="1126" spans="5:15" x14ac:dyDescent="0.25">
      <c r="E1126">
        <v>1136</v>
      </c>
      <c r="F1126" t="s">
        <v>63</v>
      </c>
      <c r="G1126" t="s">
        <v>63</v>
      </c>
      <c r="H1126" t="s">
        <v>832</v>
      </c>
      <c r="I1126">
        <v>1058</v>
      </c>
      <c r="K1126">
        <v>20990000200062</v>
      </c>
      <c r="L1126" t="s">
        <v>6337</v>
      </c>
      <c r="M1126" t="s">
        <v>5237</v>
      </c>
      <c r="N1126" t="s">
        <v>5237</v>
      </c>
      <c r="O1126" t="s">
        <v>5237</v>
      </c>
    </row>
    <row r="1127" spans="5:15" x14ac:dyDescent="0.25">
      <c r="E1127">
        <v>1137</v>
      </c>
      <c r="F1127" t="s">
        <v>2875</v>
      </c>
      <c r="G1127" t="s">
        <v>2876</v>
      </c>
      <c r="H1127" t="s">
        <v>832</v>
      </c>
      <c r="I1127">
        <v>1058</v>
      </c>
      <c r="K1127">
        <v>20990000200063</v>
      </c>
      <c r="L1127" t="s">
        <v>6338</v>
      </c>
      <c r="M1127" t="s">
        <v>5237</v>
      </c>
      <c r="N1127" t="s">
        <v>5237</v>
      </c>
      <c r="O1127" t="s">
        <v>5237</v>
      </c>
    </row>
    <row r="1128" spans="5:15" x14ac:dyDescent="0.25">
      <c r="E1128">
        <v>1138</v>
      </c>
      <c r="F1128" t="s">
        <v>393</v>
      </c>
      <c r="G1128" t="s">
        <v>2877</v>
      </c>
      <c r="H1128" t="s">
        <v>832</v>
      </c>
      <c r="I1128">
        <v>1058</v>
      </c>
      <c r="K1128">
        <v>20990000200064</v>
      </c>
      <c r="L1128" t="s">
        <v>6339</v>
      </c>
      <c r="M1128" t="s">
        <v>5237</v>
      </c>
      <c r="N1128" t="s">
        <v>5237</v>
      </c>
      <c r="O1128" t="s">
        <v>5237</v>
      </c>
    </row>
    <row r="1129" spans="5:15" x14ac:dyDescent="0.25">
      <c r="E1129">
        <v>1139</v>
      </c>
      <c r="F1129" t="s">
        <v>2878</v>
      </c>
      <c r="G1129" t="s">
        <v>2879</v>
      </c>
      <c r="H1129" t="s">
        <v>832</v>
      </c>
      <c r="I1129">
        <v>1058</v>
      </c>
      <c r="K1129">
        <v>20990000200065</v>
      </c>
      <c r="L1129" t="s">
        <v>6340</v>
      </c>
      <c r="M1129" t="s">
        <v>5237</v>
      </c>
      <c r="N1129" t="s">
        <v>5237</v>
      </c>
      <c r="O1129" t="s">
        <v>5237</v>
      </c>
    </row>
    <row r="1130" spans="5:15" x14ac:dyDescent="0.25">
      <c r="E1130">
        <v>1140</v>
      </c>
      <c r="F1130" t="s">
        <v>2880</v>
      </c>
      <c r="G1130" t="s">
        <v>2881</v>
      </c>
      <c r="H1130" t="s">
        <v>832</v>
      </c>
      <c r="I1130">
        <v>1058</v>
      </c>
      <c r="K1130">
        <v>25000000000000</v>
      </c>
      <c r="L1130" t="s">
        <v>6341</v>
      </c>
      <c r="M1130" t="s">
        <v>5237</v>
      </c>
      <c r="N1130" t="s">
        <v>5237</v>
      </c>
      <c r="O1130" t="s">
        <v>5237</v>
      </c>
    </row>
    <row r="1131" spans="5:15" x14ac:dyDescent="0.25">
      <c r="E1131">
        <v>1141</v>
      </c>
      <c r="F1131" t="s">
        <v>2882</v>
      </c>
      <c r="G1131" t="s">
        <v>2882</v>
      </c>
      <c r="H1131" t="s">
        <v>1142</v>
      </c>
      <c r="I1131">
        <v>1058</v>
      </c>
      <c r="K1131">
        <v>25000000000001</v>
      </c>
      <c r="L1131" t="s">
        <v>6342</v>
      </c>
      <c r="M1131" t="s">
        <v>5237</v>
      </c>
      <c r="N1131" t="s">
        <v>5237</v>
      </c>
      <c r="O1131" t="s">
        <v>5237</v>
      </c>
    </row>
    <row r="1132" spans="5:15" x14ac:dyDescent="0.25">
      <c r="E1132">
        <v>1142</v>
      </c>
      <c r="F1132" t="s">
        <v>2883</v>
      </c>
      <c r="G1132" t="s">
        <v>2884</v>
      </c>
      <c r="H1132" t="s">
        <v>832</v>
      </c>
      <c r="I1132">
        <v>1058</v>
      </c>
      <c r="K1132">
        <v>25000000000002</v>
      </c>
      <c r="L1132" t="s">
        <v>6343</v>
      </c>
      <c r="M1132" t="s">
        <v>5237</v>
      </c>
      <c r="N1132" t="s">
        <v>5237</v>
      </c>
      <c r="O1132" t="s">
        <v>5237</v>
      </c>
    </row>
    <row r="1133" spans="5:15" x14ac:dyDescent="0.25">
      <c r="E1133">
        <v>1143</v>
      </c>
      <c r="F1133" t="s">
        <v>2885</v>
      </c>
      <c r="G1133" t="s">
        <v>2886</v>
      </c>
      <c r="H1133" t="s">
        <v>832</v>
      </c>
      <c r="I1133">
        <v>1058</v>
      </c>
      <c r="K1133">
        <v>25000000000089</v>
      </c>
      <c r="L1133" t="s">
        <v>6344</v>
      </c>
      <c r="M1133" t="s">
        <v>5237</v>
      </c>
      <c r="N1133" t="s">
        <v>5237</v>
      </c>
      <c r="O1133" t="s">
        <v>5237</v>
      </c>
    </row>
    <row r="1134" spans="5:15" x14ac:dyDescent="0.25">
      <c r="E1134">
        <v>1144</v>
      </c>
      <c r="F1134" t="s">
        <v>2887</v>
      </c>
      <c r="G1134" t="s">
        <v>2888</v>
      </c>
      <c r="H1134" t="s">
        <v>832</v>
      </c>
      <c r="I1134">
        <v>1058</v>
      </c>
      <c r="K1134">
        <v>25000000000099</v>
      </c>
      <c r="L1134" t="s">
        <v>6345</v>
      </c>
      <c r="M1134" t="s">
        <v>5237</v>
      </c>
      <c r="N1134" t="s">
        <v>5237</v>
      </c>
      <c r="O1134" t="s">
        <v>5237</v>
      </c>
    </row>
    <row r="1135" spans="5:15" x14ac:dyDescent="0.25">
      <c r="E1135">
        <v>1145</v>
      </c>
      <c r="F1135" t="s">
        <v>2889</v>
      </c>
      <c r="G1135" t="s">
        <v>2889</v>
      </c>
      <c r="H1135" t="s">
        <v>832</v>
      </c>
      <c r="I1135">
        <v>1058</v>
      </c>
      <c r="K1135">
        <v>25000000000100</v>
      </c>
      <c r="L1135" t="s">
        <v>6346</v>
      </c>
      <c r="M1135" t="s">
        <v>5237</v>
      </c>
      <c r="N1135" t="s">
        <v>5237</v>
      </c>
      <c r="O1135" t="s">
        <v>5237</v>
      </c>
    </row>
    <row r="1136" spans="5:15" x14ac:dyDescent="0.25">
      <c r="E1136">
        <v>1146</v>
      </c>
      <c r="F1136" t="s">
        <v>2890</v>
      </c>
      <c r="G1136" t="s">
        <v>2891</v>
      </c>
      <c r="H1136" t="s">
        <v>832</v>
      </c>
      <c r="I1136">
        <v>1058</v>
      </c>
      <c r="K1136">
        <v>25000000000101</v>
      </c>
      <c r="L1136" t="s">
        <v>6347</v>
      </c>
      <c r="M1136" t="s">
        <v>5237</v>
      </c>
      <c r="N1136" t="s">
        <v>5237</v>
      </c>
      <c r="O1136" t="s">
        <v>5237</v>
      </c>
    </row>
    <row r="1137" spans="5:15" x14ac:dyDescent="0.25">
      <c r="E1137">
        <v>1147</v>
      </c>
      <c r="F1137" t="s">
        <v>2892</v>
      </c>
      <c r="G1137" t="s">
        <v>2893</v>
      </c>
      <c r="H1137" t="s">
        <v>832</v>
      </c>
      <c r="I1137">
        <v>1058</v>
      </c>
      <c r="K1137">
        <v>25000000000102</v>
      </c>
      <c r="L1137" t="s">
        <v>6348</v>
      </c>
      <c r="M1137" t="s">
        <v>5237</v>
      </c>
      <c r="N1137" t="s">
        <v>5237</v>
      </c>
      <c r="O1137" t="s">
        <v>5237</v>
      </c>
    </row>
    <row r="1138" spans="5:15" x14ac:dyDescent="0.25">
      <c r="E1138">
        <v>1148</v>
      </c>
      <c r="F1138" t="s">
        <v>476</v>
      </c>
      <c r="G1138" t="s">
        <v>2894</v>
      </c>
      <c r="H1138" t="s">
        <v>832</v>
      </c>
      <c r="I1138">
        <v>1058</v>
      </c>
      <c r="K1138">
        <v>25010117000000</v>
      </c>
      <c r="L1138" t="s">
        <v>6349</v>
      </c>
      <c r="M1138" t="s">
        <v>5237</v>
      </c>
      <c r="N1138" t="s">
        <v>5237</v>
      </c>
      <c r="O1138" t="s">
        <v>5237</v>
      </c>
    </row>
    <row r="1139" spans="5:15" x14ac:dyDescent="0.25">
      <c r="E1139">
        <v>1149</v>
      </c>
      <c r="F1139" t="s">
        <v>542</v>
      </c>
      <c r="G1139" t="s">
        <v>2895</v>
      </c>
      <c r="H1139" t="s">
        <v>832</v>
      </c>
      <c r="I1139">
        <v>1058</v>
      </c>
      <c r="K1139">
        <v>25010501240400</v>
      </c>
      <c r="L1139" t="s">
        <v>6350</v>
      </c>
      <c r="M1139" t="s">
        <v>5237</v>
      </c>
      <c r="N1139" t="s">
        <v>5237</v>
      </c>
      <c r="O1139" t="s">
        <v>5237</v>
      </c>
    </row>
    <row r="1140" spans="5:15" x14ac:dyDescent="0.25">
      <c r="E1140">
        <v>1150</v>
      </c>
      <c r="F1140" t="s">
        <v>2896</v>
      </c>
      <c r="G1140" t="s">
        <v>2897</v>
      </c>
      <c r="H1140" t="s">
        <v>870</v>
      </c>
      <c r="I1140">
        <v>1058</v>
      </c>
      <c r="K1140">
        <v>25010600020000</v>
      </c>
      <c r="L1140" t="s">
        <v>6351</v>
      </c>
      <c r="M1140" t="s">
        <v>5237</v>
      </c>
      <c r="N1140" t="s">
        <v>5237</v>
      </c>
      <c r="O1140" t="s">
        <v>5237</v>
      </c>
    </row>
    <row r="1141" spans="5:15" x14ac:dyDescent="0.25">
      <c r="E1141">
        <v>1151</v>
      </c>
      <c r="F1141" t="s">
        <v>532</v>
      </c>
      <c r="G1141" t="s">
        <v>2898</v>
      </c>
      <c r="H1141" t="s">
        <v>854</v>
      </c>
      <c r="I1141">
        <v>1058</v>
      </c>
      <c r="K1141">
        <v>25010601000201</v>
      </c>
      <c r="L1141" t="s">
        <v>6352</v>
      </c>
      <c r="M1141" t="s">
        <v>5237</v>
      </c>
      <c r="N1141" t="s">
        <v>5237</v>
      </c>
      <c r="O1141" t="s">
        <v>5237</v>
      </c>
    </row>
    <row r="1142" spans="5:15" x14ac:dyDescent="0.25">
      <c r="E1142">
        <v>1152</v>
      </c>
      <c r="F1142" t="s">
        <v>2899</v>
      </c>
      <c r="G1142" t="s">
        <v>2900</v>
      </c>
      <c r="H1142" t="s">
        <v>854</v>
      </c>
      <c r="I1142">
        <v>1058</v>
      </c>
      <c r="K1142">
        <v>25010800001300</v>
      </c>
      <c r="L1142" t="s">
        <v>6353</v>
      </c>
      <c r="M1142" t="s">
        <v>5237</v>
      </c>
      <c r="N1142" t="s">
        <v>5237</v>
      </c>
      <c r="O1142" t="s">
        <v>5237</v>
      </c>
    </row>
    <row r="1143" spans="5:15" x14ac:dyDescent="0.25">
      <c r="E1143">
        <v>1153</v>
      </c>
      <c r="F1143" t="s">
        <v>2901</v>
      </c>
      <c r="G1143" t="s">
        <v>2901</v>
      </c>
      <c r="H1143" t="s">
        <v>832</v>
      </c>
      <c r="I1143">
        <v>1058</v>
      </c>
      <c r="K1143">
        <v>25010800001400</v>
      </c>
      <c r="L1143" t="s">
        <v>6354</v>
      </c>
      <c r="M1143" t="s">
        <v>5237</v>
      </c>
      <c r="N1143" t="s">
        <v>5237</v>
      </c>
      <c r="O1143" t="s">
        <v>5237</v>
      </c>
    </row>
    <row r="1144" spans="5:15" x14ac:dyDescent="0.25">
      <c r="E1144">
        <v>1154</v>
      </c>
      <c r="F1144" t="s">
        <v>2902</v>
      </c>
      <c r="G1144" t="s">
        <v>2902</v>
      </c>
      <c r="H1144" t="s">
        <v>832</v>
      </c>
      <c r="I1144">
        <v>1058</v>
      </c>
      <c r="K1144">
        <v>25010800230000</v>
      </c>
      <c r="L1144" t="s">
        <v>6355</v>
      </c>
      <c r="M1144" t="s">
        <v>5237</v>
      </c>
      <c r="N1144" t="s">
        <v>5237</v>
      </c>
      <c r="O1144" t="s">
        <v>5237</v>
      </c>
    </row>
    <row r="1145" spans="5:15" x14ac:dyDescent="0.25">
      <c r="E1145">
        <v>1155</v>
      </c>
      <c r="F1145" t="s">
        <v>689</v>
      </c>
      <c r="G1145" t="s">
        <v>689</v>
      </c>
      <c r="H1145" t="s">
        <v>832</v>
      </c>
      <c r="I1145">
        <v>1058</v>
      </c>
      <c r="K1145">
        <v>25010802000102</v>
      </c>
      <c r="L1145" t="s">
        <v>6356</v>
      </c>
      <c r="M1145" t="s">
        <v>5237</v>
      </c>
      <c r="N1145" t="s">
        <v>5237</v>
      </c>
      <c r="O1145" t="s">
        <v>5237</v>
      </c>
    </row>
    <row r="1146" spans="5:15" x14ac:dyDescent="0.25">
      <c r="E1146">
        <v>1156</v>
      </c>
      <c r="F1146" t="s">
        <v>2903</v>
      </c>
      <c r="G1146" t="s">
        <v>2903</v>
      </c>
      <c r="H1146" t="s">
        <v>832</v>
      </c>
      <c r="I1146">
        <v>1058</v>
      </c>
      <c r="K1146">
        <v>25010802000202</v>
      </c>
      <c r="L1146" t="s">
        <v>6357</v>
      </c>
      <c r="M1146" t="s">
        <v>5237</v>
      </c>
      <c r="N1146" t="s">
        <v>5237</v>
      </c>
      <c r="O1146" t="s">
        <v>5237</v>
      </c>
    </row>
    <row r="1147" spans="5:15" x14ac:dyDescent="0.25">
      <c r="E1147">
        <v>1157</v>
      </c>
      <c r="F1147" t="s">
        <v>28</v>
      </c>
      <c r="G1147" t="s">
        <v>2904</v>
      </c>
      <c r="H1147" t="s">
        <v>832</v>
      </c>
      <c r="I1147">
        <v>1058</v>
      </c>
      <c r="K1147">
        <v>25010802000302</v>
      </c>
      <c r="L1147" t="s">
        <v>6358</v>
      </c>
      <c r="M1147" t="s">
        <v>5237</v>
      </c>
      <c r="N1147" t="s">
        <v>5237</v>
      </c>
      <c r="O1147" t="s">
        <v>5237</v>
      </c>
    </row>
    <row r="1148" spans="5:15" x14ac:dyDescent="0.25">
      <c r="E1148">
        <v>1158</v>
      </c>
      <c r="F1148" t="s">
        <v>2905</v>
      </c>
      <c r="G1148" t="s">
        <v>2906</v>
      </c>
      <c r="H1148" t="s">
        <v>832</v>
      </c>
      <c r="I1148">
        <v>1058</v>
      </c>
      <c r="K1148">
        <v>25010802000402</v>
      </c>
      <c r="L1148" t="s">
        <v>6359</v>
      </c>
      <c r="M1148" t="s">
        <v>5237</v>
      </c>
      <c r="N1148" t="s">
        <v>5237</v>
      </c>
      <c r="O1148" t="s">
        <v>5237</v>
      </c>
    </row>
    <row r="1149" spans="5:15" x14ac:dyDescent="0.25">
      <c r="E1149">
        <v>1159</v>
      </c>
      <c r="F1149" t="s">
        <v>78</v>
      </c>
      <c r="G1149" t="s">
        <v>2907</v>
      </c>
      <c r="H1149" t="s">
        <v>832</v>
      </c>
      <c r="I1149">
        <v>1058</v>
      </c>
      <c r="K1149">
        <v>25010802000502</v>
      </c>
      <c r="L1149" t="s">
        <v>6360</v>
      </c>
      <c r="M1149" t="s">
        <v>5237</v>
      </c>
      <c r="N1149" t="s">
        <v>5237</v>
      </c>
      <c r="O1149" t="s">
        <v>5237</v>
      </c>
    </row>
    <row r="1150" spans="5:15" x14ac:dyDescent="0.25">
      <c r="E1150">
        <v>1160</v>
      </c>
      <c r="F1150" t="s">
        <v>32</v>
      </c>
      <c r="G1150" t="s">
        <v>2908</v>
      </c>
      <c r="H1150" t="s">
        <v>836</v>
      </c>
      <c r="I1150">
        <v>1058</v>
      </c>
      <c r="K1150">
        <v>25010802000602</v>
      </c>
      <c r="L1150" t="s">
        <v>6361</v>
      </c>
      <c r="M1150" t="s">
        <v>5237</v>
      </c>
      <c r="N1150" t="s">
        <v>5237</v>
      </c>
      <c r="O1150" t="s">
        <v>5237</v>
      </c>
    </row>
    <row r="1151" spans="5:15" x14ac:dyDescent="0.25">
      <c r="E1151">
        <v>1161</v>
      </c>
      <c r="F1151" t="s">
        <v>2909</v>
      </c>
      <c r="G1151" t="s">
        <v>2910</v>
      </c>
      <c r="H1151" t="s">
        <v>832</v>
      </c>
      <c r="I1151">
        <v>1058</v>
      </c>
      <c r="K1151">
        <v>25010802000802</v>
      </c>
      <c r="L1151" t="s">
        <v>6362</v>
      </c>
      <c r="M1151" t="s">
        <v>5237</v>
      </c>
      <c r="N1151" t="s">
        <v>5237</v>
      </c>
      <c r="O1151" t="s">
        <v>5237</v>
      </c>
    </row>
    <row r="1152" spans="5:15" x14ac:dyDescent="0.25">
      <c r="E1152">
        <v>1162</v>
      </c>
      <c r="F1152" t="s">
        <v>98</v>
      </c>
      <c r="G1152" t="s">
        <v>2911</v>
      </c>
      <c r="H1152" t="s">
        <v>832</v>
      </c>
      <c r="I1152">
        <v>1058</v>
      </c>
      <c r="K1152">
        <v>25010802001002</v>
      </c>
      <c r="L1152" t="s">
        <v>6363</v>
      </c>
      <c r="M1152" t="s">
        <v>5237</v>
      </c>
      <c r="N1152" t="s">
        <v>5237</v>
      </c>
      <c r="O1152" t="s">
        <v>5237</v>
      </c>
    </row>
    <row r="1153" spans="5:15" x14ac:dyDescent="0.25">
      <c r="E1153">
        <v>1163</v>
      </c>
      <c r="F1153" t="s">
        <v>2912</v>
      </c>
      <c r="G1153" t="s">
        <v>2913</v>
      </c>
      <c r="H1153" t="s">
        <v>832</v>
      </c>
      <c r="I1153">
        <v>1058</v>
      </c>
      <c r="K1153">
        <v>25010802001102</v>
      </c>
      <c r="L1153" t="s">
        <v>6364</v>
      </c>
      <c r="M1153" t="s">
        <v>5237</v>
      </c>
      <c r="N1153" t="s">
        <v>5237</v>
      </c>
      <c r="O1153" t="s">
        <v>5237</v>
      </c>
    </row>
    <row r="1154" spans="5:15" x14ac:dyDescent="0.25">
      <c r="E1154">
        <v>1164</v>
      </c>
      <c r="F1154" t="s">
        <v>2914</v>
      </c>
      <c r="G1154" t="s">
        <v>2915</v>
      </c>
      <c r="H1154" t="s">
        <v>832</v>
      </c>
      <c r="I1154">
        <v>1058</v>
      </c>
      <c r="K1154">
        <v>25010803000002</v>
      </c>
      <c r="L1154" t="s">
        <v>6365</v>
      </c>
      <c r="M1154" t="s">
        <v>5237</v>
      </c>
      <c r="N1154" t="s">
        <v>5237</v>
      </c>
      <c r="O1154" t="s">
        <v>5237</v>
      </c>
    </row>
    <row r="1155" spans="5:15" x14ac:dyDescent="0.25">
      <c r="E1155">
        <v>1165</v>
      </c>
      <c r="F1155" t="s">
        <v>2916</v>
      </c>
      <c r="G1155" t="s">
        <v>2917</v>
      </c>
      <c r="H1155" t="s">
        <v>832</v>
      </c>
      <c r="I1155">
        <v>1058</v>
      </c>
      <c r="K1155">
        <v>25010803000102</v>
      </c>
      <c r="L1155" t="s">
        <v>6366</v>
      </c>
      <c r="M1155" t="s">
        <v>5237</v>
      </c>
      <c r="N1155" t="s">
        <v>5237</v>
      </c>
      <c r="O1155" t="s">
        <v>5237</v>
      </c>
    </row>
    <row r="1156" spans="5:15" x14ac:dyDescent="0.25">
      <c r="E1156">
        <v>1166</v>
      </c>
      <c r="F1156" t="s">
        <v>2918</v>
      </c>
      <c r="G1156" t="s">
        <v>2919</v>
      </c>
      <c r="H1156" t="s">
        <v>832</v>
      </c>
      <c r="I1156">
        <v>1058</v>
      </c>
      <c r="K1156">
        <v>25010803000202</v>
      </c>
      <c r="L1156" t="s">
        <v>6367</v>
      </c>
      <c r="M1156" t="s">
        <v>5237</v>
      </c>
      <c r="N1156" t="s">
        <v>5237</v>
      </c>
      <c r="O1156" t="s">
        <v>5237</v>
      </c>
    </row>
    <row r="1157" spans="5:15" x14ac:dyDescent="0.25">
      <c r="E1157">
        <v>1167</v>
      </c>
      <c r="F1157" t="s">
        <v>2920</v>
      </c>
      <c r="G1157" t="s">
        <v>2921</v>
      </c>
      <c r="H1157" t="s">
        <v>832</v>
      </c>
      <c r="I1157">
        <v>1058</v>
      </c>
      <c r="K1157">
        <v>25010803000302</v>
      </c>
      <c r="L1157" t="s">
        <v>6368</v>
      </c>
      <c r="M1157" t="s">
        <v>5237</v>
      </c>
      <c r="N1157" t="s">
        <v>5237</v>
      </c>
      <c r="O1157" t="s">
        <v>5237</v>
      </c>
    </row>
    <row r="1158" spans="5:15" x14ac:dyDescent="0.25">
      <c r="E1158">
        <v>1168</v>
      </c>
      <c r="F1158" t="s">
        <v>2922</v>
      </c>
      <c r="G1158" t="s">
        <v>2923</v>
      </c>
      <c r="H1158" t="s">
        <v>1481</v>
      </c>
      <c r="I1158">
        <v>1058</v>
      </c>
      <c r="K1158">
        <v>25010803000402</v>
      </c>
      <c r="L1158" t="s">
        <v>6369</v>
      </c>
      <c r="M1158" t="s">
        <v>5237</v>
      </c>
      <c r="N1158" t="s">
        <v>5237</v>
      </c>
      <c r="O1158" t="s">
        <v>5237</v>
      </c>
    </row>
    <row r="1159" spans="5:15" x14ac:dyDescent="0.25">
      <c r="E1159">
        <v>1169</v>
      </c>
      <c r="F1159" t="s">
        <v>560</v>
      </c>
      <c r="G1159" t="s">
        <v>2924</v>
      </c>
      <c r="H1159" t="s">
        <v>854</v>
      </c>
      <c r="I1159">
        <v>1058</v>
      </c>
      <c r="K1159">
        <v>25010803000502</v>
      </c>
      <c r="L1159" t="s">
        <v>6370</v>
      </c>
      <c r="M1159" t="s">
        <v>5237</v>
      </c>
      <c r="N1159" t="s">
        <v>5237</v>
      </c>
      <c r="O1159" t="s">
        <v>5237</v>
      </c>
    </row>
    <row r="1160" spans="5:15" x14ac:dyDescent="0.25">
      <c r="E1160">
        <v>1170</v>
      </c>
      <c r="F1160" t="s">
        <v>2925</v>
      </c>
      <c r="G1160" t="s">
        <v>2926</v>
      </c>
      <c r="H1160" t="s">
        <v>832</v>
      </c>
      <c r="I1160">
        <v>1058</v>
      </c>
      <c r="K1160">
        <v>25010803000602</v>
      </c>
      <c r="L1160" t="s">
        <v>6371</v>
      </c>
      <c r="M1160" t="s">
        <v>5237</v>
      </c>
      <c r="N1160" t="s">
        <v>5237</v>
      </c>
      <c r="O1160" t="s">
        <v>5237</v>
      </c>
    </row>
    <row r="1161" spans="5:15" x14ac:dyDescent="0.25">
      <c r="E1161">
        <v>1171</v>
      </c>
      <c r="F1161" t="s">
        <v>2927</v>
      </c>
      <c r="G1161" t="s">
        <v>2927</v>
      </c>
      <c r="H1161" t="s">
        <v>854</v>
      </c>
      <c r="I1161">
        <v>1058</v>
      </c>
      <c r="K1161">
        <v>25010803000702</v>
      </c>
      <c r="L1161" t="s">
        <v>6372</v>
      </c>
      <c r="M1161" t="s">
        <v>5237</v>
      </c>
      <c r="N1161" t="s">
        <v>5237</v>
      </c>
      <c r="O1161" t="s">
        <v>5237</v>
      </c>
    </row>
    <row r="1162" spans="5:15" x14ac:dyDescent="0.25">
      <c r="E1162">
        <v>1172</v>
      </c>
      <c r="F1162" t="s">
        <v>125</v>
      </c>
      <c r="G1162" t="s">
        <v>2928</v>
      </c>
      <c r="H1162" t="s">
        <v>854</v>
      </c>
      <c r="I1162">
        <v>1058</v>
      </c>
      <c r="K1162">
        <v>25010803000802</v>
      </c>
      <c r="L1162" t="s">
        <v>6373</v>
      </c>
      <c r="M1162" t="s">
        <v>5237</v>
      </c>
      <c r="N1162" t="s">
        <v>5237</v>
      </c>
      <c r="O1162" t="s">
        <v>5237</v>
      </c>
    </row>
    <row r="1163" spans="5:15" x14ac:dyDescent="0.25">
      <c r="E1163">
        <v>1173</v>
      </c>
      <c r="F1163" t="s">
        <v>2929</v>
      </c>
      <c r="G1163" t="s">
        <v>2930</v>
      </c>
      <c r="H1163" t="s">
        <v>832</v>
      </c>
      <c r="I1163">
        <v>1058</v>
      </c>
      <c r="K1163">
        <v>25010803000902</v>
      </c>
      <c r="L1163" t="s">
        <v>6374</v>
      </c>
      <c r="M1163" t="s">
        <v>5237</v>
      </c>
      <c r="N1163" t="s">
        <v>5237</v>
      </c>
      <c r="O1163" t="s">
        <v>5237</v>
      </c>
    </row>
    <row r="1164" spans="5:15" x14ac:dyDescent="0.25">
      <c r="E1164">
        <v>1174</v>
      </c>
      <c r="F1164" t="s">
        <v>2931</v>
      </c>
      <c r="G1164" t="s">
        <v>2932</v>
      </c>
      <c r="H1164" t="s">
        <v>832</v>
      </c>
      <c r="I1164">
        <v>1058</v>
      </c>
      <c r="K1164">
        <v>25010803001002</v>
      </c>
      <c r="L1164" t="s">
        <v>6375</v>
      </c>
      <c r="M1164" t="s">
        <v>5237</v>
      </c>
      <c r="N1164" t="s">
        <v>5237</v>
      </c>
      <c r="O1164" t="s">
        <v>5237</v>
      </c>
    </row>
    <row r="1165" spans="5:15" x14ac:dyDescent="0.25">
      <c r="E1165">
        <v>1175</v>
      </c>
      <c r="F1165" t="s">
        <v>376</v>
      </c>
      <c r="G1165" t="s">
        <v>2933</v>
      </c>
      <c r="H1165" t="s">
        <v>832</v>
      </c>
      <c r="I1165">
        <v>1058</v>
      </c>
      <c r="K1165">
        <v>25010804000402</v>
      </c>
      <c r="L1165" t="s">
        <v>6376</v>
      </c>
      <c r="M1165" t="s">
        <v>5237</v>
      </c>
      <c r="N1165" t="s">
        <v>5237</v>
      </c>
      <c r="O1165" t="s">
        <v>5237</v>
      </c>
    </row>
    <row r="1166" spans="5:15" x14ac:dyDescent="0.25">
      <c r="E1166">
        <v>1176</v>
      </c>
      <c r="F1166" t="s">
        <v>2934</v>
      </c>
      <c r="G1166" t="s">
        <v>2935</v>
      </c>
      <c r="H1166" t="s">
        <v>832</v>
      </c>
      <c r="I1166">
        <v>1058</v>
      </c>
      <c r="K1166">
        <v>25010804000502</v>
      </c>
      <c r="L1166" t="s">
        <v>6377</v>
      </c>
      <c r="M1166" t="s">
        <v>5237</v>
      </c>
      <c r="N1166" t="s">
        <v>5237</v>
      </c>
      <c r="O1166" t="s">
        <v>5237</v>
      </c>
    </row>
    <row r="1167" spans="5:15" x14ac:dyDescent="0.25">
      <c r="E1167">
        <v>1177</v>
      </c>
      <c r="F1167" t="s">
        <v>2936</v>
      </c>
      <c r="G1167" t="s">
        <v>2937</v>
      </c>
      <c r="H1167" t="s">
        <v>832</v>
      </c>
      <c r="I1167">
        <v>1058</v>
      </c>
      <c r="K1167">
        <v>25010804000902</v>
      </c>
      <c r="L1167" t="s">
        <v>6378</v>
      </c>
      <c r="M1167" t="s">
        <v>5237</v>
      </c>
      <c r="N1167" t="s">
        <v>5237</v>
      </c>
      <c r="O1167" t="s">
        <v>5237</v>
      </c>
    </row>
    <row r="1168" spans="5:15" x14ac:dyDescent="0.25">
      <c r="E1168">
        <v>1178</v>
      </c>
      <c r="F1168" t="s">
        <v>2938</v>
      </c>
      <c r="G1168" t="s">
        <v>2939</v>
      </c>
      <c r="H1168" t="s">
        <v>832</v>
      </c>
      <c r="I1168">
        <v>1058</v>
      </c>
      <c r="K1168">
        <v>25010813001000</v>
      </c>
      <c r="L1168" t="s">
        <v>6379</v>
      </c>
      <c r="M1168" t="s">
        <v>5237</v>
      </c>
      <c r="N1168" t="s">
        <v>5237</v>
      </c>
      <c r="O1168" t="s">
        <v>5237</v>
      </c>
    </row>
    <row r="1169" spans="5:15" x14ac:dyDescent="0.25">
      <c r="E1169">
        <v>1179</v>
      </c>
      <c r="F1169" t="s">
        <v>2940</v>
      </c>
      <c r="G1169" t="s">
        <v>2941</v>
      </c>
      <c r="H1169" t="s">
        <v>832</v>
      </c>
      <c r="I1169">
        <v>1058</v>
      </c>
      <c r="K1169">
        <v>25010813001202</v>
      </c>
      <c r="L1169" t="s">
        <v>6380</v>
      </c>
      <c r="M1169" t="s">
        <v>5237</v>
      </c>
      <c r="N1169" t="s">
        <v>5237</v>
      </c>
      <c r="O1169" t="s">
        <v>5237</v>
      </c>
    </row>
    <row r="1170" spans="5:15" x14ac:dyDescent="0.25">
      <c r="E1170">
        <v>1180</v>
      </c>
      <c r="F1170" t="s">
        <v>381</v>
      </c>
      <c r="G1170" t="s">
        <v>381</v>
      </c>
      <c r="H1170" t="s">
        <v>832</v>
      </c>
      <c r="I1170">
        <v>1058</v>
      </c>
      <c r="K1170">
        <v>25012400000001</v>
      </c>
      <c r="L1170" t="s">
        <v>6381</v>
      </c>
      <c r="M1170" t="s">
        <v>5237</v>
      </c>
      <c r="N1170" t="s">
        <v>5237</v>
      </c>
      <c r="O1170" t="s">
        <v>5237</v>
      </c>
    </row>
    <row r="1171" spans="5:15" x14ac:dyDescent="0.25">
      <c r="E1171">
        <v>1181</v>
      </c>
      <c r="F1171" t="s">
        <v>2942</v>
      </c>
      <c r="G1171" t="s">
        <v>2943</v>
      </c>
      <c r="H1171" t="s">
        <v>832</v>
      </c>
      <c r="I1171">
        <v>1058</v>
      </c>
      <c r="K1171">
        <v>25012400000002</v>
      </c>
      <c r="L1171" t="s">
        <v>6382</v>
      </c>
      <c r="M1171" t="s">
        <v>5237</v>
      </c>
      <c r="N1171" t="s">
        <v>5237</v>
      </c>
      <c r="O1171" t="s">
        <v>5237</v>
      </c>
    </row>
    <row r="1172" spans="5:15" x14ac:dyDescent="0.25">
      <c r="E1172">
        <v>1182</v>
      </c>
      <c r="F1172" t="s">
        <v>2944</v>
      </c>
      <c r="G1172" t="s">
        <v>2945</v>
      </c>
      <c r="H1172" t="s">
        <v>832</v>
      </c>
      <c r="I1172">
        <v>1058</v>
      </c>
      <c r="K1172">
        <v>25012400000003</v>
      </c>
      <c r="L1172" t="s">
        <v>6383</v>
      </c>
      <c r="M1172" t="s">
        <v>5237</v>
      </c>
      <c r="N1172" t="s">
        <v>5237</v>
      </c>
      <c r="O1172" t="s">
        <v>5237</v>
      </c>
    </row>
    <row r="1173" spans="5:15" x14ac:dyDescent="0.25">
      <c r="E1173">
        <v>1183</v>
      </c>
      <c r="F1173" t="s">
        <v>2946</v>
      </c>
      <c r="G1173" t="s">
        <v>2946</v>
      </c>
      <c r="H1173" t="s">
        <v>854</v>
      </c>
      <c r="I1173">
        <v>1058</v>
      </c>
      <c r="K1173">
        <v>25012401080000</v>
      </c>
      <c r="L1173" t="s">
        <v>6384</v>
      </c>
      <c r="M1173" t="s">
        <v>5237</v>
      </c>
      <c r="N1173" t="s">
        <v>5237</v>
      </c>
      <c r="O1173" t="s">
        <v>5237</v>
      </c>
    </row>
    <row r="1174" spans="5:15" x14ac:dyDescent="0.25">
      <c r="E1174">
        <v>1184</v>
      </c>
      <c r="F1174" t="s">
        <v>2947</v>
      </c>
      <c r="G1174" t="s">
        <v>2948</v>
      </c>
      <c r="H1174" t="s">
        <v>836</v>
      </c>
      <c r="I1174">
        <v>1058</v>
      </c>
      <c r="K1174">
        <v>25012402030000</v>
      </c>
      <c r="L1174" t="s">
        <v>6385</v>
      </c>
      <c r="M1174" t="s">
        <v>5237</v>
      </c>
      <c r="N1174" t="s">
        <v>5237</v>
      </c>
      <c r="O1174" t="s">
        <v>5237</v>
      </c>
    </row>
    <row r="1175" spans="5:15" x14ac:dyDescent="0.25">
      <c r="E1175">
        <v>1185</v>
      </c>
      <c r="F1175" t="s">
        <v>2949</v>
      </c>
      <c r="G1175" t="s">
        <v>2950</v>
      </c>
      <c r="H1175" t="s">
        <v>832</v>
      </c>
      <c r="I1175">
        <v>1058</v>
      </c>
      <c r="K1175">
        <v>25012402040000</v>
      </c>
      <c r="L1175" t="s">
        <v>6386</v>
      </c>
      <c r="M1175" t="s">
        <v>5237</v>
      </c>
      <c r="N1175" t="s">
        <v>5237</v>
      </c>
      <c r="O1175" t="s">
        <v>5237</v>
      </c>
    </row>
    <row r="1176" spans="5:15" x14ac:dyDescent="0.25">
      <c r="E1176">
        <v>1186</v>
      </c>
      <c r="F1176" t="s">
        <v>2951</v>
      </c>
      <c r="G1176" t="s">
        <v>2952</v>
      </c>
      <c r="H1176" t="s">
        <v>832</v>
      </c>
      <c r="I1176">
        <v>1058</v>
      </c>
      <c r="K1176">
        <v>25012402040003</v>
      </c>
      <c r="L1176" t="s">
        <v>6387</v>
      </c>
      <c r="M1176" t="s">
        <v>5237</v>
      </c>
      <c r="N1176" t="s">
        <v>5237</v>
      </c>
      <c r="O1176" t="s">
        <v>5237</v>
      </c>
    </row>
    <row r="1177" spans="5:15" x14ac:dyDescent="0.25">
      <c r="E1177">
        <v>1187</v>
      </c>
      <c r="F1177" t="s">
        <v>325</v>
      </c>
      <c r="G1177" t="s">
        <v>2953</v>
      </c>
      <c r="H1177" t="s">
        <v>832</v>
      </c>
      <c r="I1177">
        <v>1058</v>
      </c>
      <c r="K1177">
        <v>25012402080000</v>
      </c>
      <c r="L1177" t="s">
        <v>6388</v>
      </c>
      <c r="M1177" t="s">
        <v>5237</v>
      </c>
      <c r="N1177" t="s">
        <v>5237</v>
      </c>
      <c r="O1177" t="s">
        <v>5237</v>
      </c>
    </row>
    <row r="1178" spans="5:15" x14ac:dyDescent="0.25">
      <c r="E1178">
        <v>1188</v>
      </c>
      <c r="F1178" t="s">
        <v>2954</v>
      </c>
      <c r="G1178" t="s">
        <v>2955</v>
      </c>
      <c r="H1178" t="s">
        <v>832</v>
      </c>
      <c r="I1178">
        <v>1058</v>
      </c>
      <c r="K1178">
        <v>25012402090000</v>
      </c>
      <c r="L1178" t="s">
        <v>6389</v>
      </c>
      <c r="M1178" t="s">
        <v>5237</v>
      </c>
      <c r="N1178" t="s">
        <v>5237</v>
      </c>
      <c r="O1178" t="s">
        <v>5237</v>
      </c>
    </row>
    <row r="1179" spans="5:15" x14ac:dyDescent="0.25">
      <c r="E1179">
        <v>1189</v>
      </c>
      <c r="F1179" t="s">
        <v>2956</v>
      </c>
      <c r="G1179" t="s">
        <v>2957</v>
      </c>
      <c r="H1179" t="s">
        <v>832</v>
      </c>
      <c r="I1179">
        <v>1058</v>
      </c>
      <c r="K1179">
        <v>25012403020000</v>
      </c>
      <c r="L1179" t="s">
        <v>6390</v>
      </c>
      <c r="M1179" t="s">
        <v>5237</v>
      </c>
      <c r="N1179" t="s">
        <v>5237</v>
      </c>
      <c r="O1179" t="s">
        <v>5237</v>
      </c>
    </row>
    <row r="1180" spans="5:15" x14ac:dyDescent="0.25">
      <c r="E1180">
        <v>1190</v>
      </c>
      <c r="F1180" t="s">
        <v>171</v>
      </c>
      <c r="G1180" t="s">
        <v>2958</v>
      </c>
      <c r="H1180" t="s">
        <v>854</v>
      </c>
      <c r="I1180">
        <v>1058</v>
      </c>
      <c r="K1180">
        <v>25012403030000</v>
      </c>
      <c r="L1180" t="s">
        <v>6391</v>
      </c>
      <c r="M1180" t="s">
        <v>5237</v>
      </c>
      <c r="N1180" t="s">
        <v>5237</v>
      </c>
      <c r="O1180" t="s">
        <v>5237</v>
      </c>
    </row>
    <row r="1181" spans="5:15" x14ac:dyDescent="0.25">
      <c r="E1181">
        <v>1191</v>
      </c>
      <c r="F1181" t="s">
        <v>213</v>
      </c>
      <c r="G1181" t="s">
        <v>2959</v>
      </c>
      <c r="H1181" t="s">
        <v>832</v>
      </c>
      <c r="I1181">
        <v>1058</v>
      </c>
      <c r="K1181">
        <v>25012403040000</v>
      </c>
      <c r="L1181" t="s">
        <v>6392</v>
      </c>
      <c r="M1181" t="s">
        <v>5237</v>
      </c>
      <c r="N1181" t="s">
        <v>5237</v>
      </c>
      <c r="O1181" t="s">
        <v>5237</v>
      </c>
    </row>
    <row r="1182" spans="5:15" x14ac:dyDescent="0.25">
      <c r="E1182">
        <v>1192</v>
      </c>
      <c r="F1182" t="s">
        <v>497</v>
      </c>
      <c r="G1182" t="s">
        <v>2960</v>
      </c>
      <c r="H1182" t="s">
        <v>836</v>
      </c>
      <c r="I1182">
        <v>1058</v>
      </c>
      <c r="K1182">
        <v>25012403040003</v>
      </c>
      <c r="L1182" t="s">
        <v>6393</v>
      </c>
      <c r="M1182" t="s">
        <v>5237</v>
      </c>
      <c r="N1182" t="s">
        <v>5237</v>
      </c>
      <c r="O1182" t="s">
        <v>5237</v>
      </c>
    </row>
    <row r="1183" spans="5:15" x14ac:dyDescent="0.25">
      <c r="E1183">
        <v>1193</v>
      </c>
      <c r="F1183" t="s">
        <v>610</v>
      </c>
      <c r="G1183" t="s">
        <v>2961</v>
      </c>
      <c r="H1183" t="s">
        <v>859</v>
      </c>
      <c r="I1183">
        <v>1058</v>
      </c>
      <c r="K1183">
        <v>25012403050000</v>
      </c>
      <c r="L1183" t="s">
        <v>6394</v>
      </c>
      <c r="M1183" t="s">
        <v>5237</v>
      </c>
      <c r="N1183" t="s">
        <v>5237</v>
      </c>
      <c r="O1183" t="s">
        <v>5237</v>
      </c>
    </row>
    <row r="1184" spans="5:15" x14ac:dyDescent="0.25">
      <c r="E1184">
        <v>1194</v>
      </c>
      <c r="F1184" t="s">
        <v>2962</v>
      </c>
      <c r="G1184" t="s">
        <v>2963</v>
      </c>
      <c r="H1184" t="s">
        <v>832</v>
      </c>
      <c r="I1184">
        <v>1058</v>
      </c>
      <c r="K1184">
        <v>25012403060000</v>
      </c>
      <c r="L1184" t="s">
        <v>6395</v>
      </c>
      <c r="M1184" t="s">
        <v>5237</v>
      </c>
      <c r="N1184" t="s">
        <v>5237</v>
      </c>
      <c r="O1184" t="s">
        <v>5237</v>
      </c>
    </row>
    <row r="1185" spans="5:15" x14ac:dyDescent="0.25">
      <c r="E1185">
        <v>1195</v>
      </c>
      <c r="F1185" t="s">
        <v>2964</v>
      </c>
      <c r="G1185" t="s">
        <v>2965</v>
      </c>
      <c r="H1185" t="s">
        <v>832</v>
      </c>
      <c r="I1185">
        <v>1058</v>
      </c>
      <c r="K1185">
        <v>25012403100000</v>
      </c>
      <c r="L1185" t="s">
        <v>6396</v>
      </c>
      <c r="M1185" t="s">
        <v>5237</v>
      </c>
      <c r="N1185" t="s">
        <v>5237</v>
      </c>
      <c r="O1185" t="s">
        <v>5237</v>
      </c>
    </row>
    <row r="1186" spans="5:15" x14ac:dyDescent="0.25">
      <c r="E1186">
        <v>1196</v>
      </c>
      <c r="F1186" t="s">
        <v>2966</v>
      </c>
      <c r="G1186" t="s">
        <v>2967</v>
      </c>
      <c r="H1186" t="s">
        <v>832</v>
      </c>
      <c r="I1186">
        <v>1058</v>
      </c>
      <c r="K1186">
        <v>25012405020000</v>
      </c>
      <c r="L1186" t="s">
        <v>6397</v>
      </c>
      <c r="M1186" t="s">
        <v>5237</v>
      </c>
      <c r="N1186" t="s">
        <v>5237</v>
      </c>
      <c r="O1186" t="s">
        <v>5237</v>
      </c>
    </row>
    <row r="1187" spans="5:15" x14ac:dyDescent="0.25">
      <c r="E1187">
        <v>1197</v>
      </c>
      <c r="F1187" t="s">
        <v>2968</v>
      </c>
      <c r="G1187" t="s">
        <v>2969</v>
      </c>
      <c r="H1187" t="s">
        <v>832</v>
      </c>
      <c r="I1187">
        <v>1058</v>
      </c>
      <c r="K1187">
        <v>25012405030000</v>
      </c>
      <c r="L1187" t="s">
        <v>6398</v>
      </c>
      <c r="M1187" t="s">
        <v>5237</v>
      </c>
      <c r="N1187" t="s">
        <v>5237</v>
      </c>
      <c r="O1187" t="s">
        <v>5237</v>
      </c>
    </row>
    <row r="1188" spans="5:15" x14ac:dyDescent="0.25">
      <c r="E1188">
        <v>1198</v>
      </c>
      <c r="F1188" t="s">
        <v>2970</v>
      </c>
      <c r="G1188" t="s">
        <v>2971</v>
      </c>
      <c r="H1188" t="s">
        <v>832</v>
      </c>
      <c r="I1188">
        <v>1058</v>
      </c>
      <c r="K1188">
        <v>25012405040000</v>
      </c>
      <c r="L1188" t="s">
        <v>6399</v>
      </c>
      <c r="M1188" t="s">
        <v>5237</v>
      </c>
      <c r="N1188" t="s">
        <v>5237</v>
      </c>
      <c r="O1188" t="s">
        <v>5237</v>
      </c>
    </row>
    <row r="1189" spans="5:15" x14ac:dyDescent="0.25">
      <c r="E1189">
        <v>1199</v>
      </c>
      <c r="F1189" t="s">
        <v>2972</v>
      </c>
      <c r="G1189" t="s">
        <v>2973</v>
      </c>
      <c r="H1189" t="s">
        <v>832</v>
      </c>
      <c r="I1189">
        <v>1058</v>
      </c>
      <c r="K1189">
        <v>25012405040003</v>
      </c>
      <c r="L1189" t="s">
        <v>6400</v>
      </c>
      <c r="M1189" t="s">
        <v>5237</v>
      </c>
      <c r="N1189" t="s">
        <v>5237</v>
      </c>
      <c r="O1189" t="s">
        <v>5237</v>
      </c>
    </row>
    <row r="1190" spans="5:15" x14ac:dyDescent="0.25">
      <c r="E1190">
        <v>1200</v>
      </c>
      <c r="F1190" t="s">
        <v>2974</v>
      </c>
      <c r="G1190" t="s">
        <v>2975</v>
      </c>
      <c r="H1190" t="s">
        <v>832</v>
      </c>
      <c r="I1190">
        <v>1058</v>
      </c>
      <c r="K1190">
        <v>25012406020000</v>
      </c>
      <c r="L1190" t="s">
        <v>6401</v>
      </c>
      <c r="M1190" t="s">
        <v>5237</v>
      </c>
      <c r="N1190" t="s">
        <v>5237</v>
      </c>
      <c r="O1190" t="s">
        <v>5237</v>
      </c>
    </row>
    <row r="1191" spans="5:15" x14ac:dyDescent="0.25">
      <c r="E1191">
        <v>1201</v>
      </c>
      <c r="F1191" t="s">
        <v>2976</v>
      </c>
      <c r="G1191" t="s">
        <v>2977</v>
      </c>
      <c r="H1191" t="s">
        <v>870</v>
      </c>
      <c r="I1191">
        <v>1058</v>
      </c>
      <c r="K1191">
        <v>25012406030000</v>
      </c>
      <c r="L1191" t="s">
        <v>6402</v>
      </c>
      <c r="M1191" t="s">
        <v>5237</v>
      </c>
      <c r="N1191" t="s">
        <v>5237</v>
      </c>
      <c r="O1191" t="s">
        <v>5237</v>
      </c>
    </row>
    <row r="1192" spans="5:15" x14ac:dyDescent="0.25">
      <c r="E1192">
        <v>1202</v>
      </c>
      <c r="F1192" t="s">
        <v>2978</v>
      </c>
      <c r="G1192" t="s">
        <v>2979</v>
      </c>
      <c r="H1192" t="s">
        <v>854</v>
      </c>
      <c r="I1192">
        <v>1058</v>
      </c>
      <c r="K1192">
        <v>25012406040000</v>
      </c>
      <c r="L1192" t="s">
        <v>6403</v>
      </c>
      <c r="M1192" t="s">
        <v>5237</v>
      </c>
      <c r="N1192" t="s">
        <v>5237</v>
      </c>
      <c r="O1192" t="s">
        <v>5237</v>
      </c>
    </row>
    <row r="1193" spans="5:15" x14ac:dyDescent="0.25">
      <c r="E1193">
        <v>1203</v>
      </c>
      <c r="F1193" t="s">
        <v>2980</v>
      </c>
      <c r="G1193" t="s">
        <v>2981</v>
      </c>
      <c r="H1193" t="s">
        <v>849</v>
      </c>
      <c r="I1193">
        <v>1058</v>
      </c>
      <c r="K1193">
        <v>25012406040003</v>
      </c>
      <c r="L1193" t="s">
        <v>6404</v>
      </c>
      <c r="M1193" t="s">
        <v>5237</v>
      </c>
      <c r="N1193" t="s">
        <v>5237</v>
      </c>
      <c r="O1193" t="s">
        <v>5237</v>
      </c>
    </row>
    <row r="1194" spans="5:15" x14ac:dyDescent="0.25">
      <c r="E1194">
        <v>1204</v>
      </c>
      <c r="F1194" t="s">
        <v>2982</v>
      </c>
      <c r="G1194" t="s">
        <v>2983</v>
      </c>
      <c r="H1194" t="s">
        <v>832</v>
      </c>
      <c r="I1194">
        <v>1058</v>
      </c>
      <c r="K1194">
        <v>25012406050000</v>
      </c>
      <c r="L1194" t="s">
        <v>6405</v>
      </c>
      <c r="M1194" t="s">
        <v>5237</v>
      </c>
      <c r="N1194" t="s">
        <v>5237</v>
      </c>
      <c r="O1194" t="s">
        <v>5237</v>
      </c>
    </row>
    <row r="1195" spans="5:15" x14ac:dyDescent="0.25">
      <c r="E1195">
        <v>1205</v>
      </c>
      <c r="F1195" t="s">
        <v>2984</v>
      </c>
      <c r="G1195" t="s">
        <v>2985</v>
      </c>
      <c r="H1195" t="s">
        <v>832</v>
      </c>
      <c r="I1195">
        <v>1058</v>
      </c>
      <c r="K1195">
        <v>25012408020000</v>
      </c>
      <c r="L1195" t="s">
        <v>6406</v>
      </c>
      <c r="M1195" t="s">
        <v>5237</v>
      </c>
      <c r="N1195" t="s">
        <v>5237</v>
      </c>
      <c r="O1195" t="s">
        <v>5237</v>
      </c>
    </row>
    <row r="1196" spans="5:15" x14ac:dyDescent="0.25">
      <c r="E1196">
        <v>1206</v>
      </c>
      <c r="F1196" t="s">
        <v>2986</v>
      </c>
      <c r="G1196" t="s">
        <v>2987</v>
      </c>
      <c r="H1196" t="s">
        <v>832</v>
      </c>
      <c r="I1196">
        <v>1058</v>
      </c>
      <c r="K1196">
        <v>25012408030000</v>
      </c>
      <c r="L1196" t="s">
        <v>6407</v>
      </c>
      <c r="M1196" t="s">
        <v>5237</v>
      </c>
      <c r="N1196" t="s">
        <v>5237</v>
      </c>
      <c r="O1196" t="s">
        <v>5237</v>
      </c>
    </row>
    <row r="1197" spans="5:15" x14ac:dyDescent="0.25">
      <c r="E1197">
        <v>1207</v>
      </c>
      <c r="F1197" t="s">
        <v>2988</v>
      </c>
      <c r="G1197" t="s">
        <v>2989</v>
      </c>
      <c r="H1197" t="s">
        <v>870</v>
      </c>
      <c r="I1197">
        <v>1058</v>
      </c>
      <c r="K1197">
        <v>25012408040000</v>
      </c>
      <c r="L1197" t="s">
        <v>6408</v>
      </c>
      <c r="M1197" t="s">
        <v>5237</v>
      </c>
      <c r="N1197" t="s">
        <v>5237</v>
      </c>
      <c r="O1197" t="s">
        <v>5237</v>
      </c>
    </row>
    <row r="1198" spans="5:15" x14ac:dyDescent="0.25">
      <c r="E1198">
        <v>1208</v>
      </c>
      <c r="F1198" t="s">
        <v>276</v>
      </c>
      <c r="G1198" t="s">
        <v>2990</v>
      </c>
      <c r="H1198" t="s">
        <v>849</v>
      </c>
      <c r="I1198">
        <v>1058</v>
      </c>
      <c r="K1198">
        <v>25012408040003</v>
      </c>
      <c r="L1198" t="s">
        <v>6409</v>
      </c>
      <c r="M1198" t="s">
        <v>5237</v>
      </c>
      <c r="N1198" t="s">
        <v>5237</v>
      </c>
      <c r="O1198" t="s">
        <v>5237</v>
      </c>
    </row>
    <row r="1199" spans="5:15" x14ac:dyDescent="0.25">
      <c r="E1199">
        <v>1209</v>
      </c>
      <c r="F1199" t="s">
        <v>2991</v>
      </c>
      <c r="G1199" t="s">
        <v>2992</v>
      </c>
      <c r="H1199" t="s">
        <v>836</v>
      </c>
      <c r="I1199">
        <v>1058</v>
      </c>
      <c r="K1199">
        <v>25012500000001</v>
      </c>
      <c r="L1199" t="s">
        <v>6410</v>
      </c>
      <c r="M1199" t="s">
        <v>5237</v>
      </c>
      <c r="N1199" t="s">
        <v>5237</v>
      </c>
      <c r="O1199" t="s">
        <v>5237</v>
      </c>
    </row>
    <row r="1200" spans="5:15" x14ac:dyDescent="0.25">
      <c r="E1200">
        <v>1210</v>
      </c>
      <c r="F1200" t="s">
        <v>2993</v>
      </c>
      <c r="G1200" t="s">
        <v>2994</v>
      </c>
      <c r="H1200" t="s">
        <v>849</v>
      </c>
      <c r="I1200">
        <v>1058</v>
      </c>
      <c r="K1200">
        <v>25012500000002</v>
      </c>
      <c r="L1200" t="s">
        <v>6411</v>
      </c>
      <c r="M1200" t="s">
        <v>5237</v>
      </c>
      <c r="N1200" t="s">
        <v>5237</v>
      </c>
      <c r="O1200" t="s">
        <v>5237</v>
      </c>
    </row>
    <row r="1201" spans="5:15" x14ac:dyDescent="0.25">
      <c r="E1201">
        <v>1211</v>
      </c>
      <c r="F1201" t="s">
        <v>326</v>
      </c>
      <c r="G1201" t="s">
        <v>2995</v>
      </c>
      <c r="H1201" t="s">
        <v>836</v>
      </c>
      <c r="I1201">
        <v>1058</v>
      </c>
      <c r="K1201">
        <v>25012500000003</v>
      </c>
      <c r="L1201" t="s">
        <v>6412</v>
      </c>
      <c r="M1201" t="s">
        <v>5237</v>
      </c>
      <c r="N1201" t="s">
        <v>5237</v>
      </c>
      <c r="O1201" t="s">
        <v>5237</v>
      </c>
    </row>
    <row r="1202" spans="5:15" x14ac:dyDescent="0.25">
      <c r="E1202">
        <v>1212</v>
      </c>
      <c r="F1202" t="s">
        <v>185</v>
      </c>
      <c r="G1202" t="s">
        <v>2996</v>
      </c>
      <c r="H1202" t="s">
        <v>849</v>
      </c>
      <c r="I1202">
        <v>1058</v>
      </c>
      <c r="K1202">
        <v>25012500000004</v>
      </c>
      <c r="L1202" t="s">
        <v>6413</v>
      </c>
      <c r="M1202" t="s">
        <v>5237</v>
      </c>
      <c r="N1202" t="s">
        <v>5237</v>
      </c>
      <c r="O1202" t="s">
        <v>5237</v>
      </c>
    </row>
    <row r="1203" spans="5:15" x14ac:dyDescent="0.25">
      <c r="E1203">
        <v>1213</v>
      </c>
      <c r="F1203" t="s">
        <v>62</v>
      </c>
      <c r="G1203" t="s">
        <v>2997</v>
      </c>
      <c r="H1203" t="s">
        <v>836</v>
      </c>
      <c r="I1203">
        <v>1058</v>
      </c>
      <c r="K1203">
        <v>25012500000005</v>
      </c>
      <c r="L1203" t="s">
        <v>6414</v>
      </c>
      <c r="M1203" t="s">
        <v>5237</v>
      </c>
      <c r="N1203" t="s">
        <v>5237</v>
      </c>
      <c r="O1203" t="s">
        <v>5237</v>
      </c>
    </row>
    <row r="1204" spans="5:15" x14ac:dyDescent="0.25">
      <c r="E1204">
        <v>1214</v>
      </c>
      <c r="F1204" t="s">
        <v>2998</v>
      </c>
      <c r="G1204" t="s">
        <v>2999</v>
      </c>
      <c r="H1204" t="s">
        <v>836</v>
      </c>
      <c r="I1204">
        <v>1058</v>
      </c>
      <c r="K1204">
        <v>25012500000006</v>
      </c>
      <c r="L1204" t="s">
        <v>6415</v>
      </c>
      <c r="M1204" t="s">
        <v>5237</v>
      </c>
      <c r="N1204" t="s">
        <v>5237</v>
      </c>
      <c r="O1204" t="s">
        <v>5237</v>
      </c>
    </row>
    <row r="1205" spans="5:15" x14ac:dyDescent="0.25">
      <c r="E1205">
        <v>1215</v>
      </c>
      <c r="F1205" t="s">
        <v>643</v>
      </c>
      <c r="G1205" t="s">
        <v>3000</v>
      </c>
      <c r="H1205" t="s">
        <v>849</v>
      </c>
      <c r="I1205">
        <v>1058</v>
      </c>
      <c r="K1205">
        <v>25012500020002</v>
      </c>
      <c r="L1205" t="s">
        <v>6416</v>
      </c>
      <c r="M1205" t="s">
        <v>5237</v>
      </c>
      <c r="N1205" t="s">
        <v>5237</v>
      </c>
      <c r="O1205" t="s">
        <v>5237</v>
      </c>
    </row>
    <row r="1206" spans="5:15" x14ac:dyDescent="0.25">
      <c r="E1206">
        <v>1216</v>
      </c>
      <c r="F1206" t="s">
        <v>52</v>
      </c>
      <c r="G1206" t="s">
        <v>3001</v>
      </c>
      <c r="H1206" t="s">
        <v>836</v>
      </c>
      <c r="I1206">
        <v>1058</v>
      </c>
      <c r="K1206">
        <v>25012500020003</v>
      </c>
      <c r="L1206" t="s">
        <v>6417</v>
      </c>
      <c r="M1206" t="s">
        <v>5237</v>
      </c>
      <c r="N1206" t="s">
        <v>5237</v>
      </c>
      <c r="O1206" t="s">
        <v>5237</v>
      </c>
    </row>
    <row r="1207" spans="5:15" x14ac:dyDescent="0.25">
      <c r="E1207">
        <v>1217</v>
      </c>
      <c r="F1207" t="s">
        <v>3002</v>
      </c>
      <c r="G1207" t="s">
        <v>3003</v>
      </c>
      <c r="H1207" t="s">
        <v>836</v>
      </c>
      <c r="I1207">
        <v>1058</v>
      </c>
      <c r="K1207">
        <v>25012500040100</v>
      </c>
      <c r="L1207" t="s">
        <v>6418</v>
      </c>
      <c r="M1207" t="s">
        <v>5237</v>
      </c>
      <c r="N1207" t="s">
        <v>5237</v>
      </c>
      <c r="O1207" t="s">
        <v>5237</v>
      </c>
    </row>
    <row r="1208" spans="5:15" x14ac:dyDescent="0.25">
      <c r="E1208">
        <v>1218</v>
      </c>
      <c r="F1208" t="s">
        <v>3004</v>
      </c>
      <c r="G1208" t="s">
        <v>3005</v>
      </c>
      <c r="H1208" t="s">
        <v>849</v>
      </c>
      <c r="I1208">
        <v>1058</v>
      </c>
      <c r="K1208">
        <v>25012500090000</v>
      </c>
      <c r="L1208" t="s">
        <v>6419</v>
      </c>
      <c r="M1208" t="s">
        <v>5237</v>
      </c>
      <c r="N1208" t="s">
        <v>5237</v>
      </c>
      <c r="O1208" t="s">
        <v>5237</v>
      </c>
    </row>
    <row r="1209" spans="5:15" x14ac:dyDescent="0.25">
      <c r="E1209">
        <v>1219</v>
      </c>
      <c r="F1209" t="s">
        <v>3006</v>
      </c>
      <c r="G1209" t="s">
        <v>3007</v>
      </c>
      <c r="H1209" t="s">
        <v>836</v>
      </c>
      <c r="I1209">
        <v>1058</v>
      </c>
      <c r="K1209">
        <v>25012700000001</v>
      </c>
      <c r="L1209" t="s">
        <v>6420</v>
      </c>
      <c r="M1209" t="s">
        <v>5237</v>
      </c>
      <c r="N1209" t="s">
        <v>5237</v>
      </c>
      <c r="O1209" t="s">
        <v>5237</v>
      </c>
    </row>
    <row r="1210" spans="5:15" x14ac:dyDescent="0.25">
      <c r="E1210">
        <v>1220</v>
      </c>
      <c r="F1210" t="s">
        <v>3008</v>
      </c>
      <c r="G1210" t="s">
        <v>3009</v>
      </c>
      <c r="H1210" t="s">
        <v>836</v>
      </c>
      <c r="I1210">
        <v>1058</v>
      </c>
      <c r="K1210">
        <v>25012700000002</v>
      </c>
      <c r="L1210" t="s">
        <v>6421</v>
      </c>
      <c r="M1210" t="s">
        <v>5237</v>
      </c>
      <c r="N1210" t="s">
        <v>5237</v>
      </c>
      <c r="O1210" t="s">
        <v>5237</v>
      </c>
    </row>
    <row r="1211" spans="5:15" x14ac:dyDescent="0.25">
      <c r="E1211">
        <v>1221</v>
      </c>
      <c r="F1211" t="s">
        <v>3010</v>
      </c>
      <c r="G1211" t="s">
        <v>3011</v>
      </c>
      <c r="H1211" t="s">
        <v>836</v>
      </c>
      <c r="I1211">
        <v>1058</v>
      </c>
      <c r="K1211">
        <v>25012700000003</v>
      </c>
      <c r="L1211" t="s">
        <v>6422</v>
      </c>
      <c r="M1211" t="s">
        <v>5237</v>
      </c>
      <c r="N1211" t="s">
        <v>5237</v>
      </c>
      <c r="O1211" t="s">
        <v>5237</v>
      </c>
    </row>
    <row r="1212" spans="5:15" x14ac:dyDescent="0.25">
      <c r="E1212">
        <v>1222</v>
      </c>
      <c r="F1212" t="s">
        <v>3012</v>
      </c>
      <c r="G1212" t="s">
        <v>3013</v>
      </c>
      <c r="H1212" t="s">
        <v>836</v>
      </c>
      <c r="I1212">
        <v>1058</v>
      </c>
      <c r="K1212">
        <v>25012700000004</v>
      </c>
      <c r="L1212" t="s">
        <v>6423</v>
      </c>
      <c r="M1212" t="s">
        <v>5237</v>
      </c>
      <c r="N1212" t="s">
        <v>5237</v>
      </c>
      <c r="O1212" t="s">
        <v>5237</v>
      </c>
    </row>
    <row r="1213" spans="5:15" x14ac:dyDescent="0.25">
      <c r="E1213">
        <v>1223</v>
      </c>
      <c r="F1213" t="s">
        <v>3014</v>
      </c>
      <c r="G1213" t="s">
        <v>1205</v>
      </c>
      <c r="H1213" t="s">
        <v>849</v>
      </c>
      <c r="I1213">
        <v>1058</v>
      </c>
      <c r="K1213">
        <v>25012700000006</v>
      </c>
      <c r="L1213" t="s">
        <v>6424</v>
      </c>
      <c r="M1213" t="s">
        <v>5237</v>
      </c>
      <c r="N1213" t="s">
        <v>5237</v>
      </c>
      <c r="O1213" t="s">
        <v>5237</v>
      </c>
    </row>
    <row r="1214" spans="5:15" x14ac:dyDescent="0.25">
      <c r="E1214">
        <v>1224</v>
      </c>
      <c r="F1214" t="s">
        <v>338</v>
      </c>
      <c r="G1214" t="s">
        <v>3015</v>
      </c>
      <c r="H1214" t="s">
        <v>849</v>
      </c>
      <c r="I1214">
        <v>1058</v>
      </c>
      <c r="K1214">
        <v>25013000000000</v>
      </c>
      <c r="L1214" t="s">
        <v>6425</v>
      </c>
      <c r="M1214" t="s">
        <v>5237</v>
      </c>
      <c r="N1214" t="s">
        <v>5237</v>
      </c>
      <c r="O1214" t="s">
        <v>5237</v>
      </c>
    </row>
    <row r="1215" spans="5:15" x14ac:dyDescent="0.25">
      <c r="E1215">
        <v>1225</v>
      </c>
      <c r="F1215" t="s">
        <v>3016</v>
      </c>
      <c r="G1215" t="s">
        <v>3017</v>
      </c>
      <c r="H1215" t="s">
        <v>836</v>
      </c>
      <c r="I1215">
        <v>1058</v>
      </c>
      <c r="K1215">
        <v>25013000000001</v>
      </c>
      <c r="L1215" t="s">
        <v>6426</v>
      </c>
      <c r="M1215" t="s">
        <v>5237</v>
      </c>
      <c r="N1215" t="s">
        <v>5237</v>
      </c>
      <c r="O1215" t="s">
        <v>5237</v>
      </c>
    </row>
    <row r="1216" spans="5:15" x14ac:dyDescent="0.25">
      <c r="E1216">
        <v>1226</v>
      </c>
      <c r="F1216" t="s">
        <v>3018</v>
      </c>
      <c r="G1216" t="s">
        <v>3019</v>
      </c>
      <c r="H1216" t="s">
        <v>832</v>
      </c>
      <c r="I1216">
        <v>1058</v>
      </c>
      <c r="K1216">
        <v>25013000000002</v>
      </c>
      <c r="L1216" t="s">
        <v>6427</v>
      </c>
      <c r="M1216" t="s">
        <v>5237</v>
      </c>
      <c r="N1216" t="s">
        <v>5237</v>
      </c>
      <c r="O1216" t="s">
        <v>5237</v>
      </c>
    </row>
    <row r="1217" spans="5:15" x14ac:dyDescent="0.25">
      <c r="E1217">
        <v>1227</v>
      </c>
      <c r="F1217" t="s">
        <v>690</v>
      </c>
      <c r="G1217" t="s">
        <v>3020</v>
      </c>
      <c r="H1217" t="s">
        <v>849</v>
      </c>
      <c r="I1217">
        <v>1058</v>
      </c>
      <c r="K1217">
        <v>25013000000003</v>
      </c>
      <c r="L1217" t="s">
        <v>6428</v>
      </c>
      <c r="M1217" t="s">
        <v>5237</v>
      </c>
      <c r="N1217" t="s">
        <v>5237</v>
      </c>
      <c r="O1217" t="s">
        <v>5237</v>
      </c>
    </row>
    <row r="1218" spans="5:15" x14ac:dyDescent="0.25">
      <c r="E1218">
        <v>1228</v>
      </c>
      <c r="F1218" t="s">
        <v>3021</v>
      </c>
      <c r="G1218" t="s">
        <v>3022</v>
      </c>
      <c r="H1218" t="s">
        <v>849</v>
      </c>
      <c r="I1218">
        <v>1058</v>
      </c>
      <c r="K1218">
        <v>25013000000022</v>
      </c>
      <c r="L1218" t="s">
        <v>6429</v>
      </c>
      <c r="M1218" t="s">
        <v>5237</v>
      </c>
      <c r="N1218" t="s">
        <v>5237</v>
      </c>
      <c r="O1218" t="s">
        <v>5237</v>
      </c>
    </row>
    <row r="1219" spans="5:15" x14ac:dyDescent="0.25">
      <c r="E1219">
        <v>1229</v>
      </c>
      <c r="F1219" t="s">
        <v>3023</v>
      </c>
      <c r="G1219" t="s">
        <v>3024</v>
      </c>
      <c r="H1219" t="s">
        <v>1129</v>
      </c>
      <c r="I1219">
        <v>1058</v>
      </c>
      <c r="K1219">
        <v>25013000010000</v>
      </c>
      <c r="L1219" t="s">
        <v>6430</v>
      </c>
      <c r="M1219" t="s">
        <v>5237</v>
      </c>
      <c r="N1219" t="s">
        <v>5237</v>
      </c>
      <c r="O1219" t="s">
        <v>5237</v>
      </c>
    </row>
    <row r="1220" spans="5:15" x14ac:dyDescent="0.25">
      <c r="E1220">
        <v>1230</v>
      </c>
      <c r="F1220" t="s">
        <v>340</v>
      </c>
      <c r="G1220" t="s">
        <v>3025</v>
      </c>
      <c r="H1220" t="s">
        <v>849</v>
      </c>
      <c r="I1220">
        <v>1058</v>
      </c>
      <c r="K1220">
        <v>25013000010001</v>
      </c>
      <c r="L1220" t="s">
        <v>6431</v>
      </c>
      <c r="M1220" t="s">
        <v>5237</v>
      </c>
      <c r="N1220" t="s">
        <v>5237</v>
      </c>
      <c r="O1220" t="s">
        <v>5237</v>
      </c>
    </row>
    <row r="1221" spans="5:15" x14ac:dyDescent="0.25">
      <c r="E1221">
        <v>1231</v>
      </c>
      <c r="F1221" t="s">
        <v>3026</v>
      </c>
      <c r="G1221" t="s">
        <v>3027</v>
      </c>
      <c r="H1221" t="s">
        <v>1129</v>
      </c>
      <c r="I1221">
        <v>1058</v>
      </c>
      <c r="K1221">
        <v>25013000010002</v>
      </c>
      <c r="L1221" t="s">
        <v>6432</v>
      </c>
      <c r="M1221" t="s">
        <v>5237</v>
      </c>
      <c r="N1221" t="s">
        <v>5237</v>
      </c>
      <c r="O1221" t="s">
        <v>5237</v>
      </c>
    </row>
    <row r="1222" spans="5:15" x14ac:dyDescent="0.25">
      <c r="E1222">
        <v>1232</v>
      </c>
      <c r="F1222" t="s">
        <v>3028</v>
      </c>
      <c r="G1222" t="s">
        <v>3029</v>
      </c>
      <c r="H1222" t="s">
        <v>849</v>
      </c>
      <c r="I1222">
        <v>1058</v>
      </c>
      <c r="K1222">
        <v>25013000010003</v>
      </c>
      <c r="L1222" t="s">
        <v>6433</v>
      </c>
      <c r="M1222" t="s">
        <v>5237</v>
      </c>
      <c r="N1222" t="s">
        <v>5237</v>
      </c>
      <c r="O1222" t="s">
        <v>5237</v>
      </c>
    </row>
    <row r="1223" spans="5:15" x14ac:dyDescent="0.25">
      <c r="E1223">
        <v>1233</v>
      </c>
      <c r="F1223" t="s">
        <v>3030</v>
      </c>
      <c r="G1223" t="s">
        <v>3030</v>
      </c>
      <c r="H1223" t="s">
        <v>832</v>
      </c>
      <c r="I1223">
        <v>1058</v>
      </c>
      <c r="K1223">
        <v>25013000010004</v>
      </c>
      <c r="L1223" t="s">
        <v>6434</v>
      </c>
      <c r="M1223" t="s">
        <v>5237</v>
      </c>
      <c r="N1223" t="s">
        <v>5237</v>
      </c>
      <c r="O1223" t="s">
        <v>5237</v>
      </c>
    </row>
    <row r="1224" spans="5:15" x14ac:dyDescent="0.25">
      <c r="E1224">
        <v>1234</v>
      </c>
      <c r="F1224" t="s">
        <v>3031</v>
      </c>
      <c r="G1224" t="s">
        <v>3032</v>
      </c>
      <c r="H1224" t="s">
        <v>854</v>
      </c>
      <c r="I1224">
        <v>1058</v>
      </c>
      <c r="K1224">
        <v>25013000010005</v>
      </c>
      <c r="L1224" t="s">
        <v>6435</v>
      </c>
      <c r="M1224" t="s">
        <v>5237</v>
      </c>
      <c r="N1224" t="s">
        <v>5237</v>
      </c>
      <c r="O1224" t="s">
        <v>5237</v>
      </c>
    </row>
    <row r="1225" spans="5:15" x14ac:dyDescent="0.25">
      <c r="E1225">
        <v>1235</v>
      </c>
      <c r="F1225" t="s">
        <v>3033</v>
      </c>
      <c r="G1225" t="s">
        <v>3034</v>
      </c>
      <c r="H1225" t="s">
        <v>832</v>
      </c>
      <c r="I1225">
        <v>1058</v>
      </c>
      <c r="K1225">
        <v>25013000010006</v>
      </c>
      <c r="L1225" t="s">
        <v>6436</v>
      </c>
      <c r="M1225" t="s">
        <v>5237</v>
      </c>
      <c r="N1225" t="s">
        <v>5237</v>
      </c>
      <c r="O1225" t="s">
        <v>5237</v>
      </c>
    </row>
    <row r="1226" spans="5:15" x14ac:dyDescent="0.25">
      <c r="E1226">
        <v>1236</v>
      </c>
      <c r="F1226" t="s">
        <v>3035</v>
      </c>
      <c r="G1226" t="s">
        <v>3036</v>
      </c>
      <c r="H1226" t="s">
        <v>854</v>
      </c>
      <c r="I1226">
        <v>1058</v>
      </c>
      <c r="K1226">
        <v>25013000020000</v>
      </c>
      <c r="L1226" t="s">
        <v>6437</v>
      </c>
      <c r="M1226" t="s">
        <v>5237</v>
      </c>
      <c r="N1226" t="s">
        <v>5237</v>
      </c>
      <c r="O1226" t="s">
        <v>5237</v>
      </c>
    </row>
    <row r="1227" spans="5:15" x14ac:dyDescent="0.25">
      <c r="E1227">
        <v>1237</v>
      </c>
      <c r="F1227" t="s">
        <v>3037</v>
      </c>
      <c r="G1227" t="s">
        <v>3038</v>
      </c>
      <c r="H1227" t="s">
        <v>832</v>
      </c>
      <c r="I1227">
        <v>1058</v>
      </c>
      <c r="K1227">
        <v>25013000020001</v>
      </c>
      <c r="L1227" t="s">
        <v>6438</v>
      </c>
      <c r="M1227" t="s">
        <v>5237</v>
      </c>
      <c r="N1227" t="s">
        <v>5237</v>
      </c>
      <c r="O1227" t="s">
        <v>5237</v>
      </c>
    </row>
    <row r="1228" spans="5:15" x14ac:dyDescent="0.25">
      <c r="E1228">
        <v>1238</v>
      </c>
      <c r="F1228" t="s">
        <v>3039</v>
      </c>
      <c r="G1228" t="s">
        <v>3040</v>
      </c>
      <c r="H1228" t="s">
        <v>859</v>
      </c>
      <c r="I1228">
        <v>1058</v>
      </c>
      <c r="K1228">
        <v>25013000020002</v>
      </c>
      <c r="L1228" t="s">
        <v>6439</v>
      </c>
      <c r="M1228" t="s">
        <v>5237</v>
      </c>
      <c r="N1228" t="s">
        <v>5237</v>
      </c>
      <c r="O1228" t="s">
        <v>5237</v>
      </c>
    </row>
    <row r="1229" spans="5:15" x14ac:dyDescent="0.25">
      <c r="E1229">
        <v>1239</v>
      </c>
      <c r="F1229" t="s">
        <v>3041</v>
      </c>
      <c r="G1229" t="s">
        <v>3042</v>
      </c>
      <c r="H1229" t="s">
        <v>832</v>
      </c>
      <c r="I1229">
        <v>1058</v>
      </c>
      <c r="K1229">
        <v>25013000020003</v>
      </c>
      <c r="L1229" t="s">
        <v>6440</v>
      </c>
      <c r="M1229" t="s">
        <v>5237</v>
      </c>
      <c r="N1229" t="s">
        <v>5237</v>
      </c>
      <c r="O1229" t="s">
        <v>5237</v>
      </c>
    </row>
    <row r="1230" spans="5:15" x14ac:dyDescent="0.25">
      <c r="E1230">
        <v>1240</v>
      </c>
      <c r="F1230" t="s">
        <v>3043</v>
      </c>
      <c r="G1230" t="s">
        <v>3044</v>
      </c>
      <c r="H1230" t="s">
        <v>859</v>
      </c>
      <c r="I1230">
        <v>1058</v>
      </c>
      <c r="K1230">
        <v>25013000030001</v>
      </c>
      <c r="L1230" t="s">
        <v>6441</v>
      </c>
      <c r="M1230" t="s">
        <v>5237</v>
      </c>
      <c r="N1230" t="s">
        <v>5237</v>
      </c>
      <c r="O1230" t="s">
        <v>5237</v>
      </c>
    </row>
    <row r="1231" spans="5:15" x14ac:dyDescent="0.25">
      <c r="E1231">
        <v>1241</v>
      </c>
      <c r="F1231" t="s">
        <v>3045</v>
      </c>
      <c r="G1231" t="s">
        <v>3046</v>
      </c>
      <c r="H1231" t="s">
        <v>832</v>
      </c>
      <c r="I1231">
        <v>1058</v>
      </c>
      <c r="K1231">
        <v>25013000030002</v>
      </c>
      <c r="L1231" t="s">
        <v>6442</v>
      </c>
      <c r="M1231" t="s">
        <v>5237</v>
      </c>
      <c r="N1231" t="s">
        <v>5237</v>
      </c>
      <c r="O1231" t="s">
        <v>5237</v>
      </c>
    </row>
    <row r="1232" spans="5:15" x14ac:dyDescent="0.25">
      <c r="E1232">
        <v>1242</v>
      </c>
      <c r="F1232" t="s">
        <v>3047</v>
      </c>
      <c r="G1232" t="s">
        <v>3048</v>
      </c>
      <c r="H1232" t="s">
        <v>832</v>
      </c>
      <c r="I1232">
        <v>1058</v>
      </c>
      <c r="K1232">
        <v>25013000030003</v>
      </c>
      <c r="L1232" t="s">
        <v>6443</v>
      </c>
      <c r="M1232" t="s">
        <v>5237</v>
      </c>
      <c r="N1232" t="s">
        <v>5237</v>
      </c>
      <c r="O1232" t="s">
        <v>5237</v>
      </c>
    </row>
    <row r="1233" spans="5:15" x14ac:dyDescent="0.25">
      <c r="E1233">
        <v>1243</v>
      </c>
      <c r="F1233" t="s">
        <v>3049</v>
      </c>
      <c r="G1233" t="s">
        <v>3050</v>
      </c>
      <c r="H1233" t="s">
        <v>832</v>
      </c>
      <c r="I1233">
        <v>1058</v>
      </c>
      <c r="K1233">
        <v>25013000030004</v>
      </c>
      <c r="L1233" t="s">
        <v>6444</v>
      </c>
      <c r="M1233" t="s">
        <v>5237</v>
      </c>
      <c r="N1233" t="s">
        <v>5237</v>
      </c>
      <c r="O1233" t="s">
        <v>5237</v>
      </c>
    </row>
    <row r="1234" spans="5:15" x14ac:dyDescent="0.25">
      <c r="E1234">
        <v>1244</v>
      </c>
      <c r="F1234" t="s">
        <v>3051</v>
      </c>
      <c r="G1234" t="s">
        <v>3052</v>
      </c>
      <c r="H1234" t="s">
        <v>832</v>
      </c>
      <c r="I1234">
        <v>1058</v>
      </c>
      <c r="K1234">
        <v>25013000200001</v>
      </c>
      <c r="L1234" t="s">
        <v>6445</v>
      </c>
      <c r="M1234" t="s">
        <v>5237</v>
      </c>
      <c r="N1234" t="s">
        <v>5237</v>
      </c>
      <c r="O1234" t="s">
        <v>5237</v>
      </c>
    </row>
    <row r="1235" spans="5:15" x14ac:dyDescent="0.25">
      <c r="E1235">
        <v>1245</v>
      </c>
      <c r="F1235" t="s">
        <v>3053</v>
      </c>
      <c r="G1235" t="s">
        <v>3054</v>
      </c>
      <c r="H1235" t="s">
        <v>832</v>
      </c>
      <c r="I1235">
        <v>1058</v>
      </c>
      <c r="K1235">
        <v>25013000200002</v>
      </c>
      <c r="L1235" t="s">
        <v>6446</v>
      </c>
      <c r="M1235" t="s">
        <v>5237</v>
      </c>
      <c r="N1235" t="s">
        <v>5237</v>
      </c>
      <c r="O1235" t="s">
        <v>5237</v>
      </c>
    </row>
    <row r="1236" spans="5:15" x14ac:dyDescent="0.25">
      <c r="E1236">
        <v>1246</v>
      </c>
      <c r="F1236" t="s">
        <v>3055</v>
      </c>
      <c r="G1236" t="s">
        <v>3056</v>
      </c>
      <c r="H1236" t="s">
        <v>832</v>
      </c>
      <c r="I1236">
        <v>1058</v>
      </c>
      <c r="K1236">
        <v>25013000200003</v>
      </c>
      <c r="L1236" t="s">
        <v>6447</v>
      </c>
      <c r="M1236" t="s">
        <v>5237</v>
      </c>
      <c r="N1236" t="s">
        <v>5237</v>
      </c>
      <c r="O1236" t="s">
        <v>5237</v>
      </c>
    </row>
    <row r="1237" spans="5:15" x14ac:dyDescent="0.25">
      <c r="E1237">
        <v>1247</v>
      </c>
      <c r="F1237" t="s">
        <v>3057</v>
      </c>
      <c r="G1237" t="s">
        <v>3058</v>
      </c>
      <c r="H1237" t="s">
        <v>1102</v>
      </c>
      <c r="I1237">
        <v>1058</v>
      </c>
      <c r="K1237">
        <v>25013000210001</v>
      </c>
      <c r="L1237" t="s">
        <v>6448</v>
      </c>
      <c r="M1237" t="s">
        <v>5237</v>
      </c>
      <c r="N1237" t="s">
        <v>5237</v>
      </c>
      <c r="O1237" t="s">
        <v>5237</v>
      </c>
    </row>
    <row r="1238" spans="5:15" x14ac:dyDescent="0.25">
      <c r="E1238">
        <v>1248</v>
      </c>
      <c r="F1238" t="s">
        <v>3059</v>
      </c>
      <c r="G1238" t="s">
        <v>3060</v>
      </c>
      <c r="H1238" t="s">
        <v>832</v>
      </c>
      <c r="I1238">
        <v>1058</v>
      </c>
      <c r="K1238">
        <v>25013000280001</v>
      </c>
      <c r="L1238" t="s">
        <v>6449</v>
      </c>
      <c r="M1238" t="s">
        <v>5237</v>
      </c>
      <c r="N1238" t="s">
        <v>5237</v>
      </c>
      <c r="O1238" t="s">
        <v>5237</v>
      </c>
    </row>
    <row r="1239" spans="5:15" x14ac:dyDescent="0.25">
      <c r="E1239">
        <v>1249</v>
      </c>
      <c r="F1239" t="s">
        <v>3061</v>
      </c>
      <c r="G1239" t="s">
        <v>3062</v>
      </c>
      <c r="H1239" t="s">
        <v>832</v>
      </c>
      <c r="I1239">
        <v>1058</v>
      </c>
      <c r="K1239">
        <v>25013031000000</v>
      </c>
      <c r="L1239" t="s">
        <v>6450</v>
      </c>
      <c r="M1239" t="s">
        <v>5237</v>
      </c>
      <c r="N1239" t="s">
        <v>5237</v>
      </c>
      <c r="O1239" t="s">
        <v>5237</v>
      </c>
    </row>
    <row r="1240" spans="5:15" x14ac:dyDescent="0.25">
      <c r="E1240">
        <v>1250</v>
      </c>
      <c r="F1240" t="s">
        <v>3063</v>
      </c>
      <c r="G1240" t="s">
        <v>3064</v>
      </c>
      <c r="H1240" t="s">
        <v>842</v>
      </c>
      <c r="I1240">
        <v>1058</v>
      </c>
      <c r="K1240">
        <v>25013032000000</v>
      </c>
      <c r="L1240" t="s">
        <v>6451</v>
      </c>
      <c r="M1240" t="s">
        <v>5237</v>
      </c>
      <c r="N1240" t="s">
        <v>5237</v>
      </c>
      <c r="O1240" t="s">
        <v>5237</v>
      </c>
    </row>
    <row r="1241" spans="5:15" x14ac:dyDescent="0.25">
      <c r="E1241">
        <v>1251</v>
      </c>
      <c r="F1241" t="s">
        <v>157</v>
      </c>
      <c r="G1241" t="s">
        <v>3065</v>
      </c>
      <c r="H1241" t="s">
        <v>832</v>
      </c>
      <c r="I1241">
        <v>1058</v>
      </c>
      <c r="K1241">
        <v>25013100000001</v>
      </c>
      <c r="L1241" t="s">
        <v>6452</v>
      </c>
      <c r="M1241" t="s">
        <v>5237</v>
      </c>
      <c r="N1241" t="s">
        <v>5237</v>
      </c>
      <c r="O1241" t="s">
        <v>5237</v>
      </c>
    </row>
    <row r="1242" spans="5:15" x14ac:dyDescent="0.25">
      <c r="E1242">
        <v>1252</v>
      </c>
      <c r="F1242" t="s">
        <v>3066</v>
      </c>
      <c r="G1242" t="s">
        <v>3067</v>
      </c>
      <c r="H1242" t="s">
        <v>854</v>
      </c>
      <c r="I1242">
        <v>1058</v>
      </c>
      <c r="K1242">
        <v>25013100060001</v>
      </c>
      <c r="L1242" t="s">
        <v>6453</v>
      </c>
      <c r="M1242" t="s">
        <v>5237</v>
      </c>
      <c r="N1242" t="s">
        <v>5237</v>
      </c>
      <c r="O1242" t="s">
        <v>5237</v>
      </c>
    </row>
    <row r="1243" spans="5:15" x14ac:dyDescent="0.25">
      <c r="E1243">
        <v>1253</v>
      </c>
      <c r="F1243" t="s">
        <v>3068</v>
      </c>
      <c r="G1243" t="s">
        <v>3069</v>
      </c>
      <c r="H1243" t="s">
        <v>832</v>
      </c>
      <c r="I1243">
        <v>1058</v>
      </c>
      <c r="K1243">
        <v>25013100060002</v>
      </c>
      <c r="L1243" t="s">
        <v>6454</v>
      </c>
      <c r="M1243" t="s">
        <v>5237</v>
      </c>
      <c r="N1243" t="s">
        <v>5237</v>
      </c>
      <c r="O1243" t="s">
        <v>5237</v>
      </c>
    </row>
    <row r="1244" spans="5:15" x14ac:dyDescent="0.25">
      <c r="E1244">
        <v>1254</v>
      </c>
      <c r="F1244" t="s">
        <v>3070</v>
      </c>
      <c r="G1244" t="s">
        <v>3071</v>
      </c>
      <c r="H1244" t="s">
        <v>832</v>
      </c>
      <c r="I1244">
        <v>1058</v>
      </c>
      <c r="K1244">
        <v>25013100060003</v>
      </c>
      <c r="L1244" t="s">
        <v>6455</v>
      </c>
      <c r="M1244" t="s">
        <v>5237</v>
      </c>
      <c r="N1244" t="s">
        <v>5237</v>
      </c>
      <c r="O1244" t="s">
        <v>5237</v>
      </c>
    </row>
    <row r="1245" spans="5:15" x14ac:dyDescent="0.25">
      <c r="E1245">
        <v>1255</v>
      </c>
      <c r="F1245" t="s">
        <v>3072</v>
      </c>
      <c r="G1245" t="s">
        <v>3073</v>
      </c>
      <c r="H1245" t="s">
        <v>832</v>
      </c>
      <c r="I1245">
        <v>1058</v>
      </c>
      <c r="K1245">
        <v>25013100060004</v>
      </c>
      <c r="L1245" t="s">
        <v>6456</v>
      </c>
      <c r="M1245" t="s">
        <v>5237</v>
      </c>
      <c r="N1245" t="s">
        <v>5237</v>
      </c>
      <c r="O1245" t="s">
        <v>5237</v>
      </c>
    </row>
    <row r="1246" spans="5:15" x14ac:dyDescent="0.25">
      <c r="E1246">
        <v>1256</v>
      </c>
      <c r="F1246" t="s">
        <v>3074</v>
      </c>
      <c r="G1246" t="s">
        <v>3075</v>
      </c>
      <c r="H1246" t="s">
        <v>832</v>
      </c>
      <c r="I1246">
        <v>1058</v>
      </c>
      <c r="K1246">
        <v>25013100060901</v>
      </c>
      <c r="L1246" t="s">
        <v>6457</v>
      </c>
      <c r="M1246" t="s">
        <v>5237</v>
      </c>
      <c r="N1246" t="s">
        <v>5237</v>
      </c>
      <c r="O1246" t="s">
        <v>5237</v>
      </c>
    </row>
    <row r="1247" spans="5:15" x14ac:dyDescent="0.25">
      <c r="E1247">
        <v>1257</v>
      </c>
      <c r="F1247" t="s">
        <v>3076</v>
      </c>
      <c r="G1247" t="s">
        <v>3077</v>
      </c>
      <c r="H1247" t="s">
        <v>832</v>
      </c>
      <c r="I1247">
        <v>1058</v>
      </c>
      <c r="K1247">
        <v>25013100091201</v>
      </c>
      <c r="L1247" t="s">
        <v>6458</v>
      </c>
      <c r="M1247" t="s">
        <v>5237</v>
      </c>
      <c r="N1247" t="s">
        <v>5237</v>
      </c>
      <c r="O1247" t="s">
        <v>5237</v>
      </c>
    </row>
    <row r="1248" spans="5:15" x14ac:dyDescent="0.25">
      <c r="E1248">
        <v>1258</v>
      </c>
      <c r="F1248" t="s">
        <v>3078</v>
      </c>
      <c r="G1248" t="s">
        <v>3079</v>
      </c>
      <c r="H1248" t="s">
        <v>859</v>
      </c>
      <c r="I1248">
        <v>1058</v>
      </c>
      <c r="K1248">
        <v>25013200000001</v>
      </c>
      <c r="L1248" t="s">
        <v>6459</v>
      </c>
      <c r="M1248" t="s">
        <v>5237</v>
      </c>
      <c r="N1248" t="s">
        <v>5237</v>
      </c>
      <c r="O1248" t="s">
        <v>5237</v>
      </c>
    </row>
    <row r="1249" spans="5:15" x14ac:dyDescent="0.25">
      <c r="E1249">
        <v>1259</v>
      </c>
      <c r="F1249" t="s">
        <v>3080</v>
      </c>
      <c r="G1249" t="s">
        <v>3081</v>
      </c>
      <c r="H1249" t="s">
        <v>832</v>
      </c>
      <c r="I1249">
        <v>1058</v>
      </c>
      <c r="K1249">
        <v>25013200000002</v>
      </c>
      <c r="L1249" t="s">
        <v>6460</v>
      </c>
      <c r="M1249" t="s">
        <v>5237</v>
      </c>
      <c r="N1249" t="s">
        <v>5237</v>
      </c>
      <c r="O1249" t="s">
        <v>5237</v>
      </c>
    </row>
    <row r="1250" spans="5:15" x14ac:dyDescent="0.25">
      <c r="E1250">
        <v>1260</v>
      </c>
      <c r="F1250" t="s">
        <v>3082</v>
      </c>
      <c r="G1250" t="s">
        <v>3083</v>
      </c>
      <c r="H1250" t="s">
        <v>832</v>
      </c>
      <c r="I1250">
        <v>1058</v>
      </c>
      <c r="K1250">
        <v>25013200010000</v>
      </c>
      <c r="L1250" t="s">
        <v>6461</v>
      </c>
      <c r="M1250" t="s">
        <v>5237</v>
      </c>
      <c r="N1250" t="s">
        <v>5237</v>
      </c>
      <c r="O1250" t="s">
        <v>5237</v>
      </c>
    </row>
    <row r="1251" spans="5:15" x14ac:dyDescent="0.25">
      <c r="E1251">
        <v>1261</v>
      </c>
      <c r="F1251" t="s">
        <v>576</v>
      </c>
      <c r="G1251" t="s">
        <v>3084</v>
      </c>
      <c r="H1251" t="s">
        <v>832</v>
      </c>
      <c r="I1251">
        <v>1058</v>
      </c>
      <c r="K1251">
        <v>25013200010401</v>
      </c>
      <c r="L1251" t="s">
        <v>6462</v>
      </c>
      <c r="M1251" t="s">
        <v>5237</v>
      </c>
      <c r="N1251" t="s">
        <v>5237</v>
      </c>
      <c r="O1251" t="s">
        <v>5237</v>
      </c>
    </row>
    <row r="1252" spans="5:15" x14ac:dyDescent="0.25">
      <c r="E1252">
        <v>1262</v>
      </c>
      <c r="F1252" t="s">
        <v>3085</v>
      </c>
      <c r="G1252" t="s">
        <v>3086</v>
      </c>
      <c r="H1252" t="s">
        <v>832</v>
      </c>
      <c r="I1252">
        <v>1058</v>
      </c>
      <c r="K1252">
        <v>25013200010501</v>
      </c>
      <c r="L1252" t="s">
        <v>6463</v>
      </c>
      <c r="M1252" t="s">
        <v>5237</v>
      </c>
      <c r="N1252" t="s">
        <v>5237</v>
      </c>
      <c r="O1252" t="s">
        <v>5237</v>
      </c>
    </row>
    <row r="1253" spans="5:15" x14ac:dyDescent="0.25">
      <c r="E1253">
        <v>1263</v>
      </c>
      <c r="F1253" t="s">
        <v>3087</v>
      </c>
      <c r="G1253" t="s">
        <v>3088</v>
      </c>
      <c r="H1253" t="s">
        <v>832</v>
      </c>
      <c r="I1253">
        <v>1058</v>
      </c>
      <c r="K1253">
        <v>25013200010601</v>
      </c>
      <c r="L1253" t="s">
        <v>6464</v>
      </c>
      <c r="M1253" t="s">
        <v>5237</v>
      </c>
      <c r="N1253" t="s">
        <v>5237</v>
      </c>
      <c r="O1253" t="s">
        <v>5237</v>
      </c>
    </row>
    <row r="1254" spans="5:15" x14ac:dyDescent="0.25">
      <c r="E1254">
        <v>1264</v>
      </c>
      <c r="F1254" t="s">
        <v>3089</v>
      </c>
      <c r="G1254" t="s">
        <v>3090</v>
      </c>
      <c r="H1254" t="s">
        <v>854</v>
      </c>
      <c r="I1254">
        <v>1058</v>
      </c>
      <c r="K1254">
        <v>25013200010602</v>
      </c>
      <c r="L1254" t="s">
        <v>6465</v>
      </c>
      <c r="M1254" t="s">
        <v>5237</v>
      </c>
      <c r="N1254" t="s">
        <v>5237</v>
      </c>
      <c r="O1254" t="s">
        <v>5237</v>
      </c>
    </row>
    <row r="1255" spans="5:15" x14ac:dyDescent="0.25">
      <c r="E1255">
        <v>1265</v>
      </c>
      <c r="F1255" t="s">
        <v>3091</v>
      </c>
      <c r="G1255" t="s">
        <v>3092</v>
      </c>
      <c r="H1255" t="s">
        <v>832</v>
      </c>
      <c r="I1255">
        <v>1058</v>
      </c>
      <c r="K1255">
        <v>25013200011201</v>
      </c>
      <c r="L1255" t="s">
        <v>6466</v>
      </c>
      <c r="M1255" t="s">
        <v>5237</v>
      </c>
      <c r="N1255" t="s">
        <v>5237</v>
      </c>
      <c r="O1255" t="s">
        <v>5237</v>
      </c>
    </row>
    <row r="1256" spans="5:15" x14ac:dyDescent="0.25">
      <c r="E1256">
        <v>1266</v>
      </c>
      <c r="F1256" t="s">
        <v>3093</v>
      </c>
      <c r="G1256" t="s">
        <v>3094</v>
      </c>
      <c r="H1256" t="s">
        <v>832</v>
      </c>
      <c r="I1256">
        <v>1058</v>
      </c>
      <c r="K1256">
        <v>25013200011202</v>
      </c>
      <c r="L1256" t="s">
        <v>6467</v>
      </c>
      <c r="M1256" t="s">
        <v>5237</v>
      </c>
      <c r="N1256" t="s">
        <v>5237</v>
      </c>
      <c r="O1256" t="s">
        <v>5237</v>
      </c>
    </row>
    <row r="1257" spans="5:15" x14ac:dyDescent="0.25">
      <c r="E1257">
        <v>1267</v>
      </c>
      <c r="F1257" t="s">
        <v>3095</v>
      </c>
      <c r="G1257" t="s">
        <v>3096</v>
      </c>
      <c r="H1257" t="s">
        <v>870</v>
      </c>
      <c r="I1257">
        <v>1058</v>
      </c>
      <c r="K1257">
        <v>25013200011203</v>
      </c>
      <c r="L1257" t="s">
        <v>6468</v>
      </c>
      <c r="M1257" t="s">
        <v>5237</v>
      </c>
      <c r="N1257" t="s">
        <v>5237</v>
      </c>
      <c r="O1257" t="s">
        <v>5237</v>
      </c>
    </row>
    <row r="1258" spans="5:15" x14ac:dyDescent="0.25">
      <c r="E1258">
        <v>1268</v>
      </c>
      <c r="F1258" t="s">
        <v>3097</v>
      </c>
      <c r="G1258" t="s">
        <v>3098</v>
      </c>
      <c r="H1258" t="s">
        <v>832</v>
      </c>
      <c r="I1258">
        <v>1058</v>
      </c>
      <c r="K1258">
        <v>25013200021201</v>
      </c>
      <c r="L1258" t="s">
        <v>6469</v>
      </c>
      <c r="M1258" t="s">
        <v>5237</v>
      </c>
      <c r="N1258" t="s">
        <v>5237</v>
      </c>
      <c r="O1258" t="s">
        <v>5237</v>
      </c>
    </row>
    <row r="1259" spans="5:15" x14ac:dyDescent="0.25">
      <c r="E1259">
        <v>1269</v>
      </c>
      <c r="F1259" t="s">
        <v>3099</v>
      </c>
      <c r="G1259" t="s">
        <v>3100</v>
      </c>
      <c r="H1259" t="s">
        <v>832</v>
      </c>
      <c r="I1259">
        <v>1058</v>
      </c>
      <c r="K1259">
        <v>25013300000000</v>
      </c>
      <c r="L1259" t="s">
        <v>6470</v>
      </c>
      <c r="M1259" t="s">
        <v>5237</v>
      </c>
      <c r="N1259" t="s">
        <v>5237</v>
      </c>
      <c r="O1259" t="s">
        <v>5237</v>
      </c>
    </row>
    <row r="1260" spans="5:15" x14ac:dyDescent="0.25">
      <c r="E1260">
        <v>1270</v>
      </c>
      <c r="F1260" t="s">
        <v>3101</v>
      </c>
      <c r="G1260" t="s">
        <v>3102</v>
      </c>
      <c r="H1260" t="s">
        <v>832</v>
      </c>
      <c r="I1260">
        <v>1058</v>
      </c>
      <c r="K1260">
        <v>25013300000001</v>
      </c>
      <c r="L1260" t="s">
        <v>6471</v>
      </c>
      <c r="M1260" t="s">
        <v>5237</v>
      </c>
      <c r="N1260" t="s">
        <v>5237</v>
      </c>
      <c r="O1260" t="s">
        <v>5237</v>
      </c>
    </row>
    <row r="1261" spans="5:15" x14ac:dyDescent="0.25">
      <c r="E1261">
        <v>1271</v>
      </c>
      <c r="F1261" t="s">
        <v>174</v>
      </c>
      <c r="G1261" t="s">
        <v>3103</v>
      </c>
      <c r="H1261" t="s">
        <v>849</v>
      </c>
      <c r="I1261">
        <v>1058</v>
      </c>
      <c r="K1261">
        <v>25013300010000</v>
      </c>
      <c r="L1261" t="s">
        <v>6472</v>
      </c>
      <c r="M1261" t="s">
        <v>5237</v>
      </c>
      <c r="N1261" t="s">
        <v>5237</v>
      </c>
      <c r="O1261" t="s">
        <v>5237</v>
      </c>
    </row>
    <row r="1262" spans="5:15" x14ac:dyDescent="0.25">
      <c r="E1262">
        <v>1272</v>
      </c>
      <c r="F1262" t="s">
        <v>3104</v>
      </c>
      <c r="G1262" t="s">
        <v>3105</v>
      </c>
      <c r="H1262" t="s">
        <v>870</v>
      </c>
      <c r="I1262">
        <v>1058</v>
      </c>
      <c r="K1262">
        <v>25013300010601</v>
      </c>
      <c r="L1262" t="s">
        <v>6473</v>
      </c>
      <c r="M1262" t="s">
        <v>5237</v>
      </c>
      <c r="N1262" t="s">
        <v>5237</v>
      </c>
      <c r="O1262" t="s">
        <v>5237</v>
      </c>
    </row>
    <row r="1263" spans="5:15" x14ac:dyDescent="0.25">
      <c r="E1263">
        <v>1273</v>
      </c>
      <c r="F1263" t="s">
        <v>3106</v>
      </c>
      <c r="G1263" t="s">
        <v>3107</v>
      </c>
      <c r="H1263" t="s">
        <v>832</v>
      </c>
      <c r="I1263">
        <v>1058</v>
      </c>
      <c r="K1263">
        <v>25013300010602</v>
      </c>
      <c r="L1263" t="s">
        <v>6474</v>
      </c>
      <c r="M1263" t="s">
        <v>5237</v>
      </c>
      <c r="N1263" t="s">
        <v>5237</v>
      </c>
      <c r="O1263" t="s">
        <v>5237</v>
      </c>
    </row>
    <row r="1264" spans="5:15" x14ac:dyDescent="0.25">
      <c r="E1264">
        <v>1274</v>
      </c>
      <c r="F1264" t="s">
        <v>3108</v>
      </c>
      <c r="G1264" t="s">
        <v>3109</v>
      </c>
      <c r="H1264" t="s">
        <v>832</v>
      </c>
      <c r="I1264">
        <v>1058</v>
      </c>
      <c r="K1264">
        <v>25013300011201</v>
      </c>
      <c r="L1264" t="s">
        <v>6475</v>
      </c>
      <c r="M1264" t="s">
        <v>5237</v>
      </c>
      <c r="N1264" t="s">
        <v>5237</v>
      </c>
      <c r="O1264" t="s">
        <v>5237</v>
      </c>
    </row>
    <row r="1265" spans="5:15" x14ac:dyDescent="0.25">
      <c r="E1265">
        <v>1275</v>
      </c>
      <c r="F1265" t="s">
        <v>3110</v>
      </c>
      <c r="G1265" t="s">
        <v>3111</v>
      </c>
      <c r="H1265" t="s">
        <v>832</v>
      </c>
      <c r="I1265">
        <v>1058</v>
      </c>
      <c r="K1265">
        <v>25013300011202</v>
      </c>
      <c r="L1265" t="s">
        <v>6476</v>
      </c>
      <c r="M1265" t="s">
        <v>5237</v>
      </c>
      <c r="N1265" t="s">
        <v>5237</v>
      </c>
      <c r="O1265" t="s">
        <v>5237</v>
      </c>
    </row>
    <row r="1266" spans="5:15" x14ac:dyDescent="0.25">
      <c r="E1266">
        <v>1276</v>
      </c>
      <c r="F1266" t="s">
        <v>3112</v>
      </c>
      <c r="G1266" t="s">
        <v>3113</v>
      </c>
      <c r="H1266" t="s">
        <v>836</v>
      </c>
      <c r="I1266">
        <v>1058</v>
      </c>
      <c r="K1266">
        <v>25013300020000</v>
      </c>
      <c r="L1266" t="s">
        <v>6477</v>
      </c>
      <c r="M1266" t="s">
        <v>5237</v>
      </c>
      <c r="N1266" t="s">
        <v>5237</v>
      </c>
      <c r="O1266" t="s">
        <v>5237</v>
      </c>
    </row>
    <row r="1267" spans="5:15" x14ac:dyDescent="0.25">
      <c r="E1267">
        <v>1277</v>
      </c>
      <c r="F1267" t="s">
        <v>3114</v>
      </c>
      <c r="G1267" t="s">
        <v>3115</v>
      </c>
      <c r="H1267" t="s">
        <v>836</v>
      </c>
      <c r="I1267">
        <v>1058</v>
      </c>
      <c r="K1267">
        <v>25013300020601</v>
      </c>
      <c r="L1267" t="s">
        <v>6478</v>
      </c>
      <c r="M1267" t="s">
        <v>5237</v>
      </c>
      <c r="N1267" t="s">
        <v>5237</v>
      </c>
      <c r="O1267" t="s">
        <v>5237</v>
      </c>
    </row>
    <row r="1268" spans="5:15" x14ac:dyDescent="0.25">
      <c r="E1268">
        <v>1278</v>
      </c>
      <c r="F1268" t="s">
        <v>3116</v>
      </c>
      <c r="G1268" t="s">
        <v>3117</v>
      </c>
      <c r="H1268" t="s">
        <v>836</v>
      </c>
      <c r="I1268">
        <v>1058</v>
      </c>
      <c r="K1268">
        <v>25013300021201</v>
      </c>
      <c r="L1268" t="s">
        <v>6479</v>
      </c>
      <c r="M1268" t="s">
        <v>5237</v>
      </c>
      <c r="N1268" t="s">
        <v>5237</v>
      </c>
      <c r="O1268" t="s">
        <v>5237</v>
      </c>
    </row>
    <row r="1269" spans="5:15" x14ac:dyDescent="0.25">
      <c r="E1269">
        <v>1279</v>
      </c>
      <c r="F1269" t="s">
        <v>3118</v>
      </c>
      <c r="G1269" t="s">
        <v>3119</v>
      </c>
      <c r="H1269" t="s">
        <v>836</v>
      </c>
      <c r="I1269">
        <v>1058</v>
      </c>
      <c r="K1269">
        <v>25013300090000</v>
      </c>
      <c r="L1269" t="s">
        <v>6480</v>
      </c>
      <c r="M1269" t="s">
        <v>5237</v>
      </c>
      <c r="N1269" t="s">
        <v>5237</v>
      </c>
      <c r="O1269" t="s">
        <v>5237</v>
      </c>
    </row>
    <row r="1270" spans="5:15" x14ac:dyDescent="0.25">
      <c r="E1270">
        <v>1280</v>
      </c>
      <c r="F1270" t="s">
        <v>3120</v>
      </c>
      <c r="G1270" t="s">
        <v>3121</v>
      </c>
      <c r="H1270" t="s">
        <v>836</v>
      </c>
      <c r="I1270">
        <v>1058</v>
      </c>
      <c r="K1270">
        <v>25013300090001</v>
      </c>
      <c r="L1270" t="s">
        <v>6481</v>
      </c>
      <c r="M1270" t="s">
        <v>5237</v>
      </c>
      <c r="N1270" t="s">
        <v>5237</v>
      </c>
      <c r="O1270" t="s">
        <v>5237</v>
      </c>
    </row>
    <row r="1271" spans="5:15" x14ac:dyDescent="0.25">
      <c r="E1271">
        <v>1281</v>
      </c>
      <c r="F1271" t="s">
        <v>3122</v>
      </c>
      <c r="G1271" t="s">
        <v>3123</v>
      </c>
      <c r="H1271" t="s">
        <v>836</v>
      </c>
      <c r="I1271">
        <v>1058</v>
      </c>
      <c r="K1271">
        <v>25013300090601</v>
      </c>
      <c r="L1271" t="s">
        <v>6482</v>
      </c>
      <c r="M1271" t="s">
        <v>5237</v>
      </c>
      <c r="N1271" t="s">
        <v>5237</v>
      </c>
      <c r="O1271" t="s">
        <v>5237</v>
      </c>
    </row>
    <row r="1272" spans="5:15" x14ac:dyDescent="0.25">
      <c r="E1272">
        <v>1282</v>
      </c>
      <c r="F1272" t="s">
        <v>3124</v>
      </c>
      <c r="G1272" t="s">
        <v>3125</v>
      </c>
      <c r="H1272" t="s">
        <v>836</v>
      </c>
      <c r="I1272">
        <v>1058</v>
      </c>
      <c r="K1272">
        <v>25013300100008</v>
      </c>
      <c r="L1272" t="s">
        <v>6483</v>
      </c>
      <c r="M1272" t="s">
        <v>5237</v>
      </c>
      <c r="N1272" t="s">
        <v>5237</v>
      </c>
      <c r="O1272" t="s">
        <v>5237</v>
      </c>
    </row>
    <row r="1273" spans="5:15" x14ac:dyDescent="0.25">
      <c r="E1273">
        <v>1283</v>
      </c>
      <c r="F1273" t="s">
        <v>3126</v>
      </c>
      <c r="G1273" t="s">
        <v>3127</v>
      </c>
      <c r="H1273" t="s">
        <v>836</v>
      </c>
      <c r="I1273">
        <v>1058</v>
      </c>
      <c r="K1273">
        <v>25013300240000</v>
      </c>
      <c r="L1273" t="s">
        <v>6484</v>
      </c>
      <c r="M1273" t="s">
        <v>5237</v>
      </c>
      <c r="N1273" t="s">
        <v>5237</v>
      </c>
      <c r="O1273" t="s">
        <v>5237</v>
      </c>
    </row>
    <row r="1274" spans="5:15" x14ac:dyDescent="0.25">
      <c r="E1274">
        <v>1284</v>
      </c>
      <c r="F1274" t="s">
        <v>3128</v>
      </c>
      <c r="G1274" t="s">
        <v>3129</v>
      </c>
      <c r="H1274" t="s">
        <v>836</v>
      </c>
      <c r="I1274">
        <v>1058</v>
      </c>
      <c r="K1274">
        <v>25013300240601</v>
      </c>
      <c r="L1274" t="s">
        <v>6485</v>
      </c>
      <c r="M1274" t="s">
        <v>5237</v>
      </c>
      <c r="N1274" t="s">
        <v>5237</v>
      </c>
      <c r="O1274" t="s">
        <v>5237</v>
      </c>
    </row>
    <row r="1275" spans="5:15" x14ac:dyDescent="0.25">
      <c r="E1275">
        <v>1285</v>
      </c>
      <c r="F1275" t="s">
        <v>347</v>
      </c>
      <c r="G1275" t="s">
        <v>3130</v>
      </c>
      <c r="H1275" t="s">
        <v>849</v>
      </c>
      <c r="I1275">
        <v>1058</v>
      </c>
      <c r="K1275">
        <v>25013300240602</v>
      </c>
      <c r="L1275" t="s">
        <v>6486</v>
      </c>
      <c r="M1275" t="s">
        <v>5237</v>
      </c>
      <c r="N1275" t="s">
        <v>5237</v>
      </c>
      <c r="O1275" t="s">
        <v>5237</v>
      </c>
    </row>
    <row r="1276" spans="5:15" x14ac:dyDescent="0.25">
      <c r="E1276">
        <v>1286</v>
      </c>
      <c r="F1276" t="s">
        <v>3131</v>
      </c>
      <c r="G1276" t="s">
        <v>3132</v>
      </c>
      <c r="H1276" t="s">
        <v>836</v>
      </c>
      <c r="I1276">
        <v>1058</v>
      </c>
      <c r="K1276">
        <v>25013300241201</v>
      </c>
      <c r="L1276" t="s">
        <v>6487</v>
      </c>
      <c r="M1276" t="s">
        <v>5237</v>
      </c>
      <c r="N1276" t="s">
        <v>5237</v>
      </c>
      <c r="O1276" t="s">
        <v>5237</v>
      </c>
    </row>
    <row r="1277" spans="5:15" x14ac:dyDescent="0.25">
      <c r="E1277">
        <v>1287</v>
      </c>
      <c r="F1277" t="s">
        <v>3133</v>
      </c>
      <c r="G1277" t="s">
        <v>3134</v>
      </c>
      <c r="H1277" t="s">
        <v>836</v>
      </c>
      <c r="I1277">
        <v>1058</v>
      </c>
      <c r="K1277">
        <v>25013300241202</v>
      </c>
      <c r="L1277" t="s">
        <v>6488</v>
      </c>
      <c r="M1277" t="s">
        <v>5237</v>
      </c>
      <c r="N1277" t="s">
        <v>5237</v>
      </c>
      <c r="O1277" t="s">
        <v>5237</v>
      </c>
    </row>
    <row r="1278" spans="5:15" x14ac:dyDescent="0.25">
      <c r="E1278">
        <v>1288</v>
      </c>
      <c r="F1278" t="s">
        <v>3135</v>
      </c>
      <c r="G1278" t="s">
        <v>3136</v>
      </c>
      <c r="H1278" t="s">
        <v>836</v>
      </c>
      <c r="I1278">
        <v>1058</v>
      </c>
      <c r="K1278">
        <v>25013300250001</v>
      </c>
      <c r="L1278" t="s">
        <v>6489</v>
      </c>
      <c r="M1278" t="s">
        <v>5237</v>
      </c>
      <c r="N1278" t="s">
        <v>5237</v>
      </c>
      <c r="O1278" t="s">
        <v>5237</v>
      </c>
    </row>
    <row r="1279" spans="5:15" x14ac:dyDescent="0.25">
      <c r="E1279">
        <v>1289</v>
      </c>
      <c r="F1279" t="s">
        <v>3137</v>
      </c>
      <c r="G1279" t="s">
        <v>3138</v>
      </c>
      <c r="H1279" t="s">
        <v>836</v>
      </c>
      <c r="I1279">
        <v>1058</v>
      </c>
      <c r="K1279">
        <v>25013300262401</v>
      </c>
      <c r="L1279" t="s">
        <v>6490</v>
      </c>
      <c r="M1279" t="s">
        <v>5237</v>
      </c>
      <c r="N1279" t="s">
        <v>5237</v>
      </c>
      <c r="O1279" t="s">
        <v>5237</v>
      </c>
    </row>
    <row r="1280" spans="5:15" x14ac:dyDescent="0.25">
      <c r="E1280">
        <v>1290</v>
      </c>
      <c r="F1280" t="s">
        <v>3139</v>
      </c>
      <c r="G1280" t="s">
        <v>3140</v>
      </c>
      <c r="H1280" t="s">
        <v>849</v>
      </c>
      <c r="I1280">
        <v>1058</v>
      </c>
      <c r="K1280">
        <v>25013300272001</v>
      </c>
      <c r="L1280" t="s">
        <v>6491</v>
      </c>
      <c r="M1280" t="s">
        <v>5237</v>
      </c>
      <c r="N1280" t="s">
        <v>5237</v>
      </c>
      <c r="O1280" t="s">
        <v>5237</v>
      </c>
    </row>
    <row r="1281" spans="5:15" x14ac:dyDescent="0.25">
      <c r="E1281">
        <v>1291</v>
      </c>
      <c r="F1281" t="s">
        <v>3141</v>
      </c>
      <c r="G1281" t="s">
        <v>3142</v>
      </c>
      <c r="H1281" t="s">
        <v>836</v>
      </c>
      <c r="I1281">
        <v>1058</v>
      </c>
      <c r="K1281">
        <v>25013300282002</v>
      </c>
      <c r="L1281" t="s">
        <v>6492</v>
      </c>
      <c r="M1281" t="s">
        <v>5237</v>
      </c>
      <c r="N1281" t="s">
        <v>5237</v>
      </c>
      <c r="O1281" t="s">
        <v>5237</v>
      </c>
    </row>
    <row r="1282" spans="5:15" x14ac:dyDescent="0.25">
      <c r="E1282">
        <v>1292</v>
      </c>
      <c r="F1282" t="s">
        <v>3143</v>
      </c>
      <c r="G1282" t="s">
        <v>3144</v>
      </c>
      <c r="H1282" t="s">
        <v>836</v>
      </c>
      <c r="I1282">
        <v>1058</v>
      </c>
      <c r="K1282">
        <v>25013300282003</v>
      </c>
      <c r="L1282" t="s">
        <v>6493</v>
      </c>
      <c r="M1282" t="s">
        <v>5237</v>
      </c>
      <c r="N1282" t="s">
        <v>5237</v>
      </c>
      <c r="O1282" t="s">
        <v>5237</v>
      </c>
    </row>
    <row r="1283" spans="5:15" x14ac:dyDescent="0.25">
      <c r="E1283">
        <v>1293</v>
      </c>
      <c r="F1283" t="s">
        <v>3145</v>
      </c>
      <c r="G1283" t="s">
        <v>3145</v>
      </c>
      <c r="H1283" t="s">
        <v>849</v>
      </c>
      <c r="I1283">
        <v>1058</v>
      </c>
      <c r="K1283">
        <v>25013400000001</v>
      </c>
      <c r="L1283" t="s">
        <v>6494</v>
      </c>
      <c r="M1283" t="s">
        <v>5237</v>
      </c>
      <c r="N1283" t="s">
        <v>5237</v>
      </c>
      <c r="O1283" t="s">
        <v>5237</v>
      </c>
    </row>
    <row r="1284" spans="5:15" x14ac:dyDescent="0.25">
      <c r="E1284">
        <v>1294</v>
      </c>
      <c r="F1284" t="s">
        <v>3146</v>
      </c>
      <c r="G1284" t="s">
        <v>3147</v>
      </c>
      <c r="H1284" t="s">
        <v>849</v>
      </c>
      <c r="I1284">
        <v>1058</v>
      </c>
      <c r="K1284">
        <v>25013400000002</v>
      </c>
      <c r="L1284" t="s">
        <v>6495</v>
      </c>
      <c r="M1284" t="s">
        <v>5237</v>
      </c>
      <c r="N1284" t="s">
        <v>5237</v>
      </c>
      <c r="O1284" t="s">
        <v>5237</v>
      </c>
    </row>
    <row r="1285" spans="5:15" x14ac:dyDescent="0.25">
      <c r="E1285">
        <v>1295</v>
      </c>
      <c r="F1285" t="s">
        <v>3148</v>
      </c>
      <c r="G1285" t="s">
        <v>3149</v>
      </c>
      <c r="H1285" t="s">
        <v>836</v>
      </c>
      <c r="I1285">
        <v>1058</v>
      </c>
      <c r="K1285">
        <v>25013400000017</v>
      </c>
      <c r="L1285" t="s">
        <v>6496</v>
      </c>
      <c r="M1285" t="s">
        <v>5237</v>
      </c>
      <c r="N1285" t="s">
        <v>5237</v>
      </c>
      <c r="O1285" t="s">
        <v>5237</v>
      </c>
    </row>
    <row r="1286" spans="5:15" x14ac:dyDescent="0.25">
      <c r="E1286">
        <v>1296</v>
      </c>
      <c r="F1286" t="s">
        <v>3150</v>
      </c>
      <c r="G1286" t="s">
        <v>3151</v>
      </c>
      <c r="H1286" t="s">
        <v>849</v>
      </c>
      <c r="I1286">
        <v>1058</v>
      </c>
      <c r="K1286">
        <v>25013400000018</v>
      </c>
      <c r="L1286" t="s">
        <v>6497</v>
      </c>
      <c r="M1286" t="s">
        <v>5237</v>
      </c>
      <c r="N1286" t="s">
        <v>5237</v>
      </c>
      <c r="O1286" t="s">
        <v>5237</v>
      </c>
    </row>
    <row r="1287" spans="5:15" x14ac:dyDescent="0.25">
      <c r="E1287">
        <v>1297</v>
      </c>
      <c r="F1287" t="s">
        <v>3152</v>
      </c>
      <c r="G1287" t="s">
        <v>3153</v>
      </c>
      <c r="H1287" t="s">
        <v>849</v>
      </c>
      <c r="I1287">
        <v>1058</v>
      </c>
      <c r="K1287">
        <v>25013400000019</v>
      </c>
      <c r="L1287" t="s">
        <v>6498</v>
      </c>
      <c r="M1287" t="s">
        <v>5237</v>
      </c>
      <c r="N1287" t="s">
        <v>5237</v>
      </c>
      <c r="O1287" t="s">
        <v>5237</v>
      </c>
    </row>
    <row r="1288" spans="5:15" x14ac:dyDescent="0.25">
      <c r="E1288">
        <v>1298</v>
      </c>
      <c r="F1288" t="s">
        <v>3154</v>
      </c>
      <c r="G1288" t="s">
        <v>3155</v>
      </c>
      <c r="H1288" t="s">
        <v>849</v>
      </c>
      <c r="I1288">
        <v>1058</v>
      </c>
      <c r="K1288">
        <v>25013400000020</v>
      </c>
      <c r="L1288" t="s">
        <v>6499</v>
      </c>
      <c r="M1288" t="s">
        <v>5237</v>
      </c>
      <c r="N1288" t="s">
        <v>5237</v>
      </c>
      <c r="O1288" t="s">
        <v>5237</v>
      </c>
    </row>
    <row r="1289" spans="5:15" x14ac:dyDescent="0.25">
      <c r="E1289">
        <v>1299</v>
      </c>
      <c r="F1289" t="s">
        <v>3156</v>
      </c>
      <c r="G1289" t="s">
        <v>3157</v>
      </c>
      <c r="H1289" t="s">
        <v>849</v>
      </c>
      <c r="I1289">
        <v>1058</v>
      </c>
      <c r="K1289">
        <v>25013400000021</v>
      </c>
      <c r="L1289" t="s">
        <v>6500</v>
      </c>
      <c r="M1289" t="s">
        <v>5237</v>
      </c>
      <c r="N1289" t="s">
        <v>5237</v>
      </c>
      <c r="O1289" t="s">
        <v>5237</v>
      </c>
    </row>
    <row r="1290" spans="5:15" x14ac:dyDescent="0.25">
      <c r="E1290">
        <v>1300</v>
      </c>
      <c r="F1290" t="s">
        <v>489</v>
      </c>
      <c r="G1290" t="s">
        <v>489</v>
      </c>
      <c r="H1290" t="s">
        <v>854</v>
      </c>
      <c r="I1290">
        <v>1058</v>
      </c>
      <c r="K1290">
        <v>25013400000022</v>
      </c>
      <c r="L1290" t="s">
        <v>6501</v>
      </c>
      <c r="M1290" t="s">
        <v>5237</v>
      </c>
      <c r="N1290" t="s">
        <v>5237</v>
      </c>
      <c r="O1290" t="s">
        <v>5237</v>
      </c>
    </row>
    <row r="1291" spans="5:15" x14ac:dyDescent="0.25">
      <c r="E1291">
        <v>1301</v>
      </c>
      <c r="F1291" t="s">
        <v>3158</v>
      </c>
      <c r="G1291" t="s">
        <v>3159</v>
      </c>
      <c r="H1291" t="s">
        <v>1142</v>
      </c>
      <c r="I1291">
        <v>1058</v>
      </c>
      <c r="K1291">
        <v>25013400000023</v>
      </c>
      <c r="L1291" t="s">
        <v>6502</v>
      </c>
      <c r="M1291" t="s">
        <v>5237</v>
      </c>
      <c r="N1291" t="s">
        <v>5237</v>
      </c>
      <c r="O1291" t="s">
        <v>5237</v>
      </c>
    </row>
    <row r="1292" spans="5:15" x14ac:dyDescent="0.25">
      <c r="E1292">
        <v>1302</v>
      </c>
      <c r="F1292" t="s">
        <v>3160</v>
      </c>
      <c r="G1292" t="s">
        <v>3161</v>
      </c>
      <c r="H1292" t="s">
        <v>832</v>
      </c>
      <c r="I1292">
        <v>1058</v>
      </c>
      <c r="K1292">
        <v>25013400000024</v>
      </c>
      <c r="L1292" t="s">
        <v>6503</v>
      </c>
      <c r="M1292" t="s">
        <v>5237</v>
      </c>
      <c r="N1292" t="s">
        <v>5237</v>
      </c>
      <c r="O1292" t="s">
        <v>5237</v>
      </c>
    </row>
    <row r="1293" spans="5:15" x14ac:dyDescent="0.25">
      <c r="E1293">
        <v>1303</v>
      </c>
      <c r="F1293" t="s">
        <v>3162</v>
      </c>
      <c r="G1293" t="s">
        <v>3163</v>
      </c>
      <c r="H1293" t="s">
        <v>832</v>
      </c>
      <c r="I1293">
        <v>1058</v>
      </c>
      <c r="K1293">
        <v>25013400000025</v>
      </c>
      <c r="L1293" t="s">
        <v>6504</v>
      </c>
      <c r="M1293" t="s">
        <v>5237</v>
      </c>
      <c r="N1293" t="s">
        <v>5237</v>
      </c>
      <c r="O1293" t="s">
        <v>5237</v>
      </c>
    </row>
    <row r="1294" spans="5:15" x14ac:dyDescent="0.25">
      <c r="E1294">
        <v>1304</v>
      </c>
      <c r="F1294" t="s">
        <v>3164</v>
      </c>
      <c r="G1294" t="s">
        <v>3165</v>
      </c>
      <c r="H1294" t="s">
        <v>832</v>
      </c>
      <c r="I1294">
        <v>1058</v>
      </c>
      <c r="K1294">
        <v>25013400000026</v>
      </c>
      <c r="L1294" t="s">
        <v>6505</v>
      </c>
      <c r="M1294" t="s">
        <v>5237</v>
      </c>
      <c r="N1294" t="s">
        <v>5237</v>
      </c>
      <c r="O1294" t="s">
        <v>5237</v>
      </c>
    </row>
    <row r="1295" spans="5:15" x14ac:dyDescent="0.25">
      <c r="E1295">
        <v>1305</v>
      </c>
      <c r="F1295" t="s">
        <v>3166</v>
      </c>
      <c r="G1295" t="s">
        <v>3167</v>
      </c>
      <c r="H1295" t="s">
        <v>832</v>
      </c>
      <c r="I1295">
        <v>1058</v>
      </c>
      <c r="K1295">
        <v>25013400040001</v>
      </c>
      <c r="L1295" t="s">
        <v>6506</v>
      </c>
      <c r="M1295" t="s">
        <v>5237</v>
      </c>
      <c r="N1295" t="s">
        <v>5237</v>
      </c>
      <c r="O1295" t="s">
        <v>5237</v>
      </c>
    </row>
    <row r="1296" spans="5:15" x14ac:dyDescent="0.25">
      <c r="E1296">
        <v>1306</v>
      </c>
      <c r="F1296" t="s">
        <v>3168</v>
      </c>
      <c r="G1296" t="s">
        <v>3169</v>
      </c>
      <c r="H1296" t="s">
        <v>832</v>
      </c>
      <c r="I1296">
        <v>1058</v>
      </c>
      <c r="K1296">
        <v>25013400040002</v>
      </c>
      <c r="L1296" t="s">
        <v>6507</v>
      </c>
      <c r="M1296" t="s">
        <v>5237</v>
      </c>
      <c r="N1296" t="s">
        <v>5237</v>
      </c>
      <c r="O1296" t="s">
        <v>5237</v>
      </c>
    </row>
    <row r="1297" spans="5:15" x14ac:dyDescent="0.25">
      <c r="E1297">
        <v>1307</v>
      </c>
      <c r="F1297" t="s">
        <v>3170</v>
      </c>
      <c r="G1297" t="s">
        <v>3171</v>
      </c>
      <c r="H1297" t="s">
        <v>832</v>
      </c>
      <c r="I1297">
        <v>1058</v>
      </c>
      <c r="K1297">
        <v>25013400040003</v>
      </c>
      <c r="L1297" t="s">
        <v>6508</v>
      </c>
      <c r="M1297" t="s">
        <v>5237</v>
      </c>
      <c r="N1297" t="s">
        <v>5237</v>
      </c>
      <c r="O1297" t="s">
        <v>5237</v>
      </c>
    </row>
    <row r="1298" spans="5:15" x14ac:dyDescent="0.25">
      <c r="E1298">
        <v>1308</v>
      </c>
      <c r="F1298" t="s">
        <v>413</v>
      </c>
      <c r="G1298" t="s">
        <v>3172</v>
      </c>
      <c r="H1298" t="s">
        <v>1102</v>
      </c>
      <c r="I1298">
        <v>1058</v>
      </c>
      <c r="K1298">
        <v>25013400040004</v>
      </c>
      <c r="L1298" t="s">
        <v>6509</v>
      </c>
      <c r="M1298" t="s">
        <v>5237</v>
      </c>
      <c r="N1298" t="s">
        <v>5237</v>
      </c>
      <c r="O1298" t="s">
        <v>5237</v>
      </c>
    </row>
    <row r="1299" spans="5:15" x14ac:dyDescent="0.25">
      <c r="E1299">
        <v>1309</v>
      </c>
      <c r="F1299" t="s">
        <v>3173</v>
      </c>
      <c r="G1299" t="s">
        <v>3174</v>
      </c>
      <c r="H1299" t="s">
        <v>870</v>
      </c>
      <c r="I1299">
        <v>1058</v>
      </c>
      <c r="K1299">
        <v>25013400040005</v>
      </c>
      <c r="L1299" t="s">
        <v>6510</v>
      </c>
      <c r="M1299" t="s">
        <v>5237</v>
      </c>
      <c r="N1299" t="s">
        <v>5237</v>
      </c>
      <c r="O1299" t="s">
        <v>5237</v>
      </c>
    </row>
    <row r="1300" spans="5:15" x14ac:dyDescent="0.25">
      <c r="E1300">
        <v>1310</v>
      </c>
      <c r="F1300" t="s">
        <v>3175</v>
      </c>
      <c r="G1300" t="s">
        <v>3176</v>
      </c>
      <c r="H1300" t="s">
        <v>849</v>
      </c>
      <c r="I1300">
        <v>1058</v>
      </c>
      <c r="K1300">
        <v>25013401000015</v>
      </c>
      <c r="L1300" t="s">
        <v>6511</v>
      </c>
      <c r="M1300" t="s">
        <v>5237</v>
      </c>
      <c r="N1300" t="s">
        <v>5237</v>
      </c>
      <c r="O1300" t="s">
        <v>5237</v>
      </c>
    </row>
    <row r="1301" spans="5:15" x14ac:dyDescent="0.25">
      <c r="E1301">
        <v>1311</v>
      </c>
      <c r="F1301" t="s">
        <v>3177</v>
      </c>
      <c r="G1301" t="s">
        <v>3178</v>
      </c>
      <c r="H1301" t="s">
        <v>832</v>
      </c>
      <c r="I1301">
        <v>1058</v>
      </c>
      <c r="K1301">
        <v>25013500000000</v>
      </c>
      <c r="L1301" t="s">
        <v>6512</v>
      </c>
      <c r="M1301" t="s">
        <v>5237</v>
      </c>
      <c r="N1301" t="s">
        <v>5237</v>
      </c>
      <c r="O1301" t="s">
        <v>5237</v>
      </c>
    </row>
    <row r="1302" spans="5:15" x14ac:dyDescent="0.25">
      <c r="E1302">
        <v>1312</v>
      </c>
      <c r="F1302" t="s">
        <v>3179</v>
      </c>
      <c r="G1302" t="s">
        <v>3180</v>
      </c>
      <c r="H1302" t="s">
        <v>836</v>
      </c>
      <c r="I1302">
        <v>1058</v>
      </c>
      <c r="K1302">
        <v>25013500000001</v>
      </c>
      <c r="L1302" t="s">
        <v>6513</v>
      </c>
      <c r="M1302" t="s">
        <v>5237</v>
      </c>
      <c r="N1302" t="s">
        <v>5237</v>
      </c>
      <c r="O1302" t="s">
        <v>5237</v>
      </c>
    </row>
    <row r="1303" spans="5:15" x14ac:dyDescent="0.25">
      <c r="E1303">
        <v>1313</v>
      </c>
      <c r="F1303" t="s">
        <v>3181</v>
      </c>
      <c r="G1303" t="s">
        <v>3182</v>
      </c>
      <c r="H1303" t="s">
        <v>870</v>
      </c>
      <c r="I1303">
        <v>1058</v>
      </c>
      <c r="K1303">
        <v>25013500000002</v>
      </c>
      <c r="L1303" t="s">
        <v>6514</v>
      </c>
      <c r="M1303" t="s">
        <v>5237</v>
      </c>
      <c r="N1303" t="s">
        <v>5237</v>
      </c>
      <c r="O1303" t="s">
        <v>5237</v>
      </c>
    </row>
    <row r="1304" spans="5:15" x14ac:dyDescent="0.25">
      <c r="E1304">
        <v>1314</v>
      </c>
      <c r="F1304" t="s">
        <v>3183</v>
      </c>
      <c r="G1304" t="s">
        <v>3184</v>
      </c>
      <c r="H1304" t="s">
        <v>832</v>
      </c>
      <c r="I1304">
        <v>1058</v>
      </c>
      <c r="K1304">
        <v>25013500000099</v>
      </c>
      <c r="L1304" t="s">
        <v>6515</v>
      </c>
      <c r="M1304" t="s">
        <v>5237</v>
      </c>
      <c r="N1304" t="s">
        <v>5237</v>
      </c>
      <c r="O1304" t="s">
        <v>5237</v>
      </c>
    </row>
    <row r="1305" spans="5:15" x14ac:dyDescent="0.25">
      <c r="E1305">
        <v>1315</v>
      </c>
      <c r="F1305" t="s">
        <v>3185</v>
      </c>
      <c r="G1305" t="s">
        <v>1767</v>
      </c>
      <c r="H1305" t="s">
        <v>849</v>
      </c>
      <c r="I1305">
        <v>1058</v>
      </c>
      <c r="K1305">
        <v>25013510601300</v>
      </c>
      <c r="L1305" t="s">
        <v>6516</v>
      </c>
      <c r="M1305" t="s">
        <v>5237</v>
      </c>
      <c r="N1305" t="s">
        <v>5237</v>
      </c>
      <c r="O1305" t="s">
        <v>5237</v>
      </c>
    </row>
    <row r="1306" spans="5:15" x14ac:dyDescent="0.25">
      <c r="E1306">
        <v>1316</v>
      </c>
      <c r="F1306" t="s">
        <v>3186</v>
      </c>
      <c r="G1306" t="s">
        <v>3187</v>
      </c>
      <c r="H1306" t="s">
        <v>832</v>
      </c>
      <c r="I1306">
        <v>1058</v>
      </c>
      <c r="K1306">
        <v>25013511201300</v>
      </c>
      <c r="L1306" t="s">
        <v>6517</v>
      </c>
      <c r="M1306" t="s">
        <v>5237</v>
      </c>
      <c r="N1306" t="s">
        <v>5237</v>
      </c>
      <c r="O1306" t="s">
        <v>5237</v>
      </c>
    </row>
    <row r="1307" spans="5:15" x14ac:dyDescent="0.25">
      <c r="E1307">
        <v>1317</v>
      </c>
      <c r="F1307" t="s">
        <v>3188</v>
      </c>
      <c r="G1307" t="s">
        <v>3189</v>
      </c>
      <c r="H1307" t="s">
        <v>832</v>
      </c>
      <c r="I1307">
        <v>1058</v>
      </c>
      <c r="K1307">
        <v>25013511202300</v>
      </c>
      <c r="L1307" t="s">
        <v>6518</v>
      </c>
      <c r="M1307" t="s">
        <v>5237</v>
      </c>
      <c r="N1307" t="s">
        <v>5237</v>
      </c>
      <c r="O1307" t="s">
        <v>5237</v>
      </c>
    </row>
    <row r="1308" spans="5:15" x14ac:dyDescent="0.25">
      <c r="E1308">
        <v>1318</v>
      </c>
      <c r="F1308" t="s">
        <v>3190</v>
      </c>
      <c r="G1308" t="s">
        <v>3191</v>
      </c>
      <c r="H1308" t="s">
        <v>1102</v>
      </c>
      <c r="I1308">
        <v>1058</v>
      </c>
      <c r="K1308">
        <v>25013511601150</v>
      </c>
      <c r="L1308" t="s">
        <v>6519</v>
      </c>
      <c r="M1308" t="s">
        <v>5237</v>
      </c>
      <c r="N1308" t="s">
        <v>5237</v>
      </c>
      <c r="O1308" t="s">
        <v>5237</v>
      </c>
    </row>
    <row r="1309" spans="5:15" x14ac:dyDescent="0.25">
      <c r="E1309">
        <v>1319</v>
      </c>
      <c r="F1309" t="s">
        <v>3192</v>
      </c>
      <c r="G1309" t="s">
        <v>3193</v>
      </c>
      <c r="H1309" t="s">
        <v>1481</v>
      </c>
      <c r="I1309">
        <v>1058</v>
      </c>
      <c r="K1309">
        <v>25013511601250</v>
      </c>
      <c r="L1309" t="s">
        <v>6520</v>
      </c>
      <c r="M1309" t="s">
        <v>5237</v>
      </c>
      <c r="N1309" t="s">
        <v>5237</v>
      </c>
      <c r="O1309" t="s">
        <v>5237</v>
      </c>
    </row>
    <row r="1310" spans="5:15" x14ac:dyDescent="0.25">
      <c r="E1310">
        <v>1320</v>
      </c>
      <c r="F1310" t="s">
        <v>468</v>
      </c>
      <c r="G1310" t="s">
        <v>3194</v>
      </c>
      <c r="H1310" t="s">
        <v>859</v>
      </c>
      <c r="I1310">
        <v>1058</v>
      </c>
      <c r="K1310">
        <v>25013511601300</v>
      </c>
      <c r="L1310" t="s">
        <v>6521</v>
      </c>
      <c r="M1310" t="s">
        <v>5237</v>
      </c>
      <c r="N1310" t="s">
        <v>5237</v>
      </c>
      <c r="O1310" t="s">
        <v>5237</v>
      </c>
    </row>
    <row r="1311" spans="5:15" x14ac:dyDescent="0.25">
      <c r="E1311">
        <v>1321</v>
      </c>
      <c r="F1311" t="s">
        <v>3195</v>
      </c>
      <c r="G1311" t="s">
        <v>3196</v>
      </c>
      <c r="H1311" t="s">
        <v>832</v>
      </c>
      <c r="I1311">
        <v>1058</v>
      </c>
      <c r="K1311">
        <v>25013511601450</v>
      </c>
      <c r="L1311" t="s">
        <v>6522</v>
      </c>
      <c r="M1311" t="s">
        <v>5237</v>
      </c>
      <c r="N1311" t="s">
        <v>5237</v>
      </c>
      <c r="O1311" t="s">
        <v>5237</v>
      </c>
    </row>
    <row r="1312" spans="5:15" x14ac:dyDescent="0.25">
      <c r="E1312">
        <v>1322</v>
      </c>
      <c r="F1312" t="s">
        <v>64</v>
      </c>
      <c r="G1312" t="s">
        <v>3197</v>
      </c>
      <c r="H1312" t="s">
        <v>832</v>
      </c>
      <c r="I1312">
        <v>1058</v>
      </c>
      <c r="K1312">
        <v>25013511601600</v>
      </c>
      <c r="L1312" t="s">
        <v>6523</v>
      </c>
      <c r="M1312" t="s">
        <v>5237</v>
      </c>
      <c r="N1312" t="s">
        <v>5237</v>
      </c>
      <c r="O1312" t="s">
        <v>5237</v>
      </c>
    </row>
    <row r="1313" spans="5:15" x14ac:dyDescent="0.25">
      <c r="E1313">
        <v>1323</v>
      </c>
      <c r="F1313" t="s">
        <v>3198</v>
      </c>
      <c r="G1313" t="s">
        <v>3199</v>
      </c>
      <c r="H1313" t="s">
        <v>832</v>
      </c>
      <c r="I1313">
        <v>1058</v>
      </c>
      <c r="K1313">
        <v>25013511602150</v>
      </c>
      <c r="L1313" t="s">
        <v>6524</v>
      </c>
      <c r="M1313" t="s">
        <v>5237</v>
      </c>
      <c r="N1313" t="s">
        <v>5237</v>
      </c>
      <c r="O1313" t="s">
        <v>5237</v>
      </c>
    </row>
    <row r="1314" spans="5:15" x14ac:dyDescent="0.25">
      <c r="E1314">
        <v>1324</v>
      </c>
      <c r="F1314" t="s">
        <v>3200</v>
      </c>
      <c r="G1314" t="s">
        <v>3201</v>
      </c>
      <c r="H1314" t="s">
        <v>832</v>
      </c>
      <c r="I1314">
        <v>1058</v>
      </c>
      <c r="K1314">
        <v>25013511602200</v>
      </c>
      <c r="L1314" t="s">
        <v>6525</v>
      </c>
      <c r="M1314" t="s">
        <v>5237</v>
      </c>
      <c r="N1314" t="s">
        <v>5237</v>
      </c>
      <c r="O1314" t="s">
        <v>5237</v>
      </c>
    </row>
    <row r="1315" spans="5:15" x14ac:dyDescent="0.25">
      <c r="E1315">
        <v>1325</v>
      </c>
      <c r="F1315" t="s">
        <v>3202</v>
      </c>
      <c r="G1315" t="s">
        <v>3203</v>
      </c>
      <c r="H1315" t="s">
        <v>832</v>
      </c>
      <c r="I1315">
        <v>1058</v>
      </c>
      <c r="K1315">
        <v>25013511602250</v>
      </c>
      <c r="L1315" t="s">
        <v>6526</v>
      </c>
      <c r="M1315" t="s">
        <v>5237</v>
      </c>
      <c r="N1315" t="s">
        <v>5237</v>
      </c>
      <c r="O1315" t="s">
        <v>5237</v>
      </c>
    </row>
    <row r="1316" spans="5:15" x14ac:dyDescent="0.25">
      <c r="E1316">
        <v>1326</v>
      </c>
      <c r="F1316" t="s">
        <v>3204</v>
      </c>
      <c r="G1316" t="s">
        <v>3205</v>
      </c>
      <c r="H1316" t="s">
        <v>1129</v>
      </c>
      <c r="I1316">
        <v>1058</v>
      </c>
      <c r="K1316">
        <v>25013511602300</v>
      </c>
      <c r="L1316" t="s">
        <v>6527</v>
      </c>
      <c r="M1316" t="s">
        <v>5237</v>
      </c>
      <c r="N1316" t="s">
        <v>5237</v>
      </c>
      <c r="O1316" t="s">
        <v>5237</v>
      </c>
    </row>
    <row r="1317" spans="5:15" x14ac:dyDescent="0.25">
      <c r="E1317">
        <v>1327</v>
      </c>
      <c r="F1317" t="s">
        <v>3206</v>
      </c>
      <c r="G1317" t="s">
        <v>3207</v>
      </c>
      <c r="H1317" t="s">
        <v>878</v>
      </c>
      <c r="I1317">
        <v>1058</v>
      </c>
      <c r="K1317">
        <v>25013511602450</v>
      </c>
      <c r="L1317" t="s">
        <v>6528</v>
      </c>
      <c r="M1317" t="s">
        <v>5237</v>
      </c>
      <c r="N1317" t="s">
        <v>5237</v>
      </c>
      <c r="O1317" t="s">
        <v>5237</v>
      </c>
    </row>
    <row r="1318" spans="5:15" x14ac:dyDescent="0.25">
      <c r="E1318">
        <v>1328</v>
      </c>
      <c r="F1318" t="s">
        <v>3208</v>
      </c>
      <c r="G1318" t="s">
        <v>3209</v>
      </c>
      <c r="H1318" t="s">
        <v>832</v>
      </c>
      <c r="I1318">
        <v>1058</v>
      </c>
      <c r="K1318">
        <v>25013511602600</v>
      </c>
      <c r="L1318" t="s">
        <v>6529</v>
      </c>
      <c r="M1318" t="s">
        <v>5237</v>
      </c>
      <c r="N1318" t="s">
        <v>5237</v>
      </c>
      <c r="O1318" t="s">
        <v>5237</v>
      </c>
    </row>
    <row r="1319" spans="5:15" x14ac:dyDescent="0.25">
      <c r="E1319">
        <v>1329</v>
      </c>
      <c r="F1319" t="s">
        <v>3210</v>
      </c>
      <c r="G1319" t="s">
        <v>3211</v>
      </c>
      <c r="H1319" t="s">
        <v>854</v>
      </c>
      <c r="I1319">
        <v>1058</v>
      </c>
      <c r="K1319">
        <v>25013512001150</v>
      </c>
      <c r="L1319" t="s">
        <v>6530</v>
      </c>
      <c r="M1319" t="s">
        <v>5237</v>
      </c>
      <c r="N1319" t="s">
        <v>5237</v>
      </c>
      <c r="O1319" t="s">
        <v>5237</v>
      </c>
    </row>
    <row r="1320" spans="5:15" x14ac:dyDescent="0.25">
      <c r="E1320">
        <v>1330</v>
      </c>
      <c r="F1320" t="s">
        <v>3212</v>
      </c>
      <c r="G1320" t="s">
        <v>3213</v>
      </c>
      <c r="H1320" t="s">
        <v>832</v>
      </c>
      <c r="I1320">
        <v>1058</v>
      </c>
      <c r="K1320">
        <v>25013512001200</v>
      </c>
      <c r="L1320" t="s">
        <v>6531</v>
      </c>
      <c r="M1320" t="s">
        <v>5237</v>
      </c>
      <c r="N1320" t="s">
        <v>5237</v>
      </c>
      <c r="O1320" t="s">
        <v>5237</v>
      </c>
    </row>
    <row r="1321" spans="5:15" x14ac:dyDescent="0.25">
      <c r="E1321">
        <v>1331</v>
      </c>
      <c r="F1321" t="s">
        <v>277</v>
      </c>
      <c r="G1321" t="s">
        <v>3214</v>
      </c>
      <c r="H1321" t="s">
        <v>836</v>
      </c>
      <c r="I1321">
        <v>1058</v>
      </c>
      <c r="K1321">
        <v>25013512001250</v>
      </c>
      <c r="L1321" t="s">
        <v>6532</v>
      </c>
      <c r="M1321" t="s">
        <v>5237</v>
      </c>
      <c r="N1321" t="s">
        <v>5237</v>
      </c>
      <c r="O1321" t="s">
        <v>5237</v>
      </c>
    </row>
    <row r="1322" spans="5:15" x14ac:dyDescent="0.25">
      <c r="E1322">
        <v>1332</v>
      </c>
      <c r="F1322" t="s">
        <v>466</v>
      </c>
      <c r="G1322" t="s">
        <v>3215</v>
      </c>
      <c r="H1322" t="s">
        <v>913</v>
      </c>
      <c r="I1322">
        <v>639</v>
      </c>
      <c r="K1322">
        <v>25013512001300</v>
      </c>
      <c r="L1322" t="s">
        <v>6533</v>
      </c>
      <c r="M1322" t="s">
        <v>5237</v>
      </c>
      <c r="N1322" t="s">
        <v>5237</v>
      </c>
      <c r="O1322" t="s">
        <v>5237</v>
      </c>
    </row>
    <row r="1323" spans="5:15" x14ac:dyDescent="0.25">
      <c r="E1323">
        <v>1333</v>
      </c>
      <c r="F1323" t="s">
        <v>3216</v>
      </c>
      <c r="G1323" t="s">
        <v>3217</v>
      </c>
      <c r="H1323" t="s">
        <v>878</v>
      </c>
      <c r="I1323">
        <v>1058</v>
      </c>
      <c r="K1323">
        <v>25013512001400</v>
      </c>
      <c r="L1323" t="s">
        <v>6534</v>
      </c>
      <c r="M1323" t="s">
        <v>5237</v>
      </c>
      <c r="N1323" t="s">
        <v>5237</v>
      </c>
      <c r="O1323" t="s">
        <v>5237</v>
      </c>
    </row>
    <row r="1324" spans="5:15" x14ac:dyDescent="0.25">
      <c r="E1324">
        <v>1334</v>
      </c>
      <c r="F1324" t="s">
        <v>80</v>
      </c>
      <c r="G1324" t="s">
        <v>3218</v>
      </c>
      <c r="H1324" t="s">
        <v>1081</v>
      </c>
      <c r="I1324">
        <v>1058</v>
      </c>
      <c r="K1324">
        <v>25013512001450</v>
      </c>
      <c r="L1324" t="s">
        <v>6535</v>
      </c>
      <c r="M1324" t="s">
        <v>5237</v>
      </c>
      <c r="N1324" t="s">
        <v>5237</v>
      </c>
      <c r="O1324" t="s">
        <v>5237</v>
      </c>
    </row>
    <row r="1325" spans="5:15" x14ac:dyDescent="0.25">
      <c r="E1325">
        <v>1335</v>
      </c>
      <c r="F1325" t="s">
        <v>173</v>
      </c>
      <c r="G1325" t="s">
        <v>3219</v>
      </c>
      <c r="H1325" t="s">
        <v>836</v>
      </c>
      <c r="I1325">
        <v>1058</v>
      </c>
      <c r="K1325">
        <v>25013512001600</v>
      </c>
      <c r="L1325" t="s">
        <v>6536</v>
      </c>
      <c r="M1325" t="s">
        <v>5237</v>
      </c>
      <c r="N1325" t="s">
        <v>5237</v>
      </c>
      <c r="O1325" t="s">
        <v>5237</v>
      </c>
    </row>
    <row r="1326" spans="5:15" x14ac:dyDescent="0.25">
      <c r="E1326">
        <v>1336</v>
      </c>
      <c r="F1326" t="s">
        <v>3220</v>
      </c>
      <c r="G1326" t="s">
        <v>3221</v>
      </c>
      <c r="H1326" t="s">
        <v>854</v>
      </c>
      <c r="I1326">
        <v>1058</v>
      </c>
      <c r="K1326">
        <v>25013512002200</v>
      </c>
      <c r="L1326" t="s">
        <v>6537</v>
      </c>
      <c r="M1326" t="s">
        <v>5237</v>
      </c>
      <c r="N1326" t="s">
        <v>5237</v>
      </c>
      <c r="O1326" t="s">
        <v>5237</v>
      </c>
    </row>
    <row r="1327" spans="5:15" x14ac:dyDescent="0.25">
      <c r="E1327">
        <v>1337</v>
      </c>
      <c r="F1327" t="s">
        <v>3222</v>
      </c>
      <c r="G1327" t="s">
        <v>3223</v>
      </c>
      <c r="H1327" t="s">
        <v>859</v>
      </c>
      <c r="I1327">
        <v>1058</v>
      </c>
      <c r="K1327">
        <v>25013512002250</v>
      </c>
      <c r="L1327" t="s">
        <v>6538</v>
      </c>
      <c r="M1327" t="s">
        <v>5237</v>
      </c>
      <c r="N1327" t="s">
        <v>5237</v>
      </c>
      <c r="O1327" t="s">
        <v>5237</v>
      </c>
    </row>
    <row r="1328" spans="5:15" x14ac:dyDescent="0.25">
      <c r="E1328">
        <v>1338</v>
      </c>
      <c r="F1328" t="s">
        <v>3224</v>
      </c>
      <c r="G1328" t="s">
        <v>3225</v>
      </c>
      <c r="H1328" t="s">
        <v>854</v>
      </c>
      <c r="I1328">
        <v>1058</v>
      </c>
      <c r="K1328">
        <v>25013512002300</v>
      </c>
      <c r="L1328" t="s">
        <v>6539</v>
      </c>
      <c r="M1328" t="s">
        <v>5237</v>
      </c>
      <c r="N1328" t="s">
        <v>5237</v>
      </c>
      <c r="O1328" t="s">
        <v>5237</v>
      </c>
    </row>
    <row r="1329" spans="5:15" x14ac:dyDescent="0.25">
      <c r="E1329">
        <v>1339</v>
      </c>
      <c r="F1329" t="s">
        <v>3226</v>
      </c>
      <c r="G1329" t="s">
        <v>3227</v>
      </c>
      <c r="H1329" t="s">
        <v>1053</v>
      </c>
      <c r="I1329">
        <v>1058</v>
      </c>
      <c r="K1329">
        <v>25013512002400</v>
      </c>
      <c r="L1329" t="s">
        <v>6540</v>
      </c>
      <c r="M1329" t="s">
        <v>5237</v>
      </c>
      <c r="N1329" t="s">
        <v>5237</v>
      </c>
      <c r="O1329" t="s">
        <v>5237</v>
      </c>
    </row>
    <row r="1330" spans="5:15" x14ac:dyDescent="0.25">
      <c r="E1330">
        <v>1340</v>
      </c>
      <c r="F1330" t="s">
        <v>3228</v>
      </c>
      <c r="G1330" t="s">
        <v>3229</v>
      </c>
      <c r="H1330" t="s">
        <v>832</v>
      </c>
      <c r="I1330">
        <v>1058</v>
      </c>
      <c r="K1330">
        <v>25013512002450</v>
      </c>
      <c r="L1330" t="s">
        <v>6541</v>
      </c>
      <c r="M1330" t="s">
        <v>5237</v>
      </c>
      <c r="N1330" t="s">
        <v>5237</v>
      </c>
      <c r="O1330" t="s">
        <v>5237</v>
      </c>
    </row>
    <row r="1331" spans="5:15" x14ac:dyDescent="0.25">
      <c r="E1331">
        <v>1341</v>
      </c>
      <c r="F1331" t="s">
        <v>3230</v>
      </c>
      <c r="G1331" t="s">
        <v>3231</v>
      </c>
      <c r="H1331" t="s">
        <v>832</v>
      </c>
      <c r="I1331">
        <v>1058</v>
      </c>
      <c r="K1331">
        <v>25013512002600</v>
      </c>
      <c r="L1331" t="s">
        <v>6542</v>
      </c>
      <c r="M1331" t="s">
        <v>5237</v>
      </c>
      <c r="N1331" t="s">
        <v>5237</v>
      </c>
      <c r="O1331" t="s">
        <v>5237</v>
      </c>
    </row>
    <row r="1332" spans="5:15" x14ac:dyDescent="0.25">
      <c r="E1332">
        <v>1342</v>
      </c>
      <c r="F1332" t="s">
        <v>3232</v>
      </c>
      <c r="G1332" t="s">
        <v>3233</v>
      </c>
      <c r="H1332" t="s">
        <v>832</v>
      </c>
      <c r="I1332">
        <v>1058</v>
      </c>
      <c r="K1332">
        <v>25013512003150</v>
      </c>
      <c r="L1332" t="s">
        <v>6543</v>
      </c>
      <c r="M1332" t="s">
        <v>5237</v>
      </c>
      <c r="N1332" t="s">
        <v>5237</v>
      </c>
      <c r="O1332" t="s">
        <v>5237</v>
      </c>
    </row>
    <row r="1333" spans="5:15" x14ac:dyDescent="0.25">
      <c r="E1333">
        <v>1343</v>
      </c>
      <c r="F1333" t="s">
        <v>3234</v>
      </c>
      <c r="G1333" t="s">
        <v>3235</v>
      </c>
      <c r="H1333" t="s">
        <v>1081</v>
      </c>
      <c r="I1333">
        <v>1058</v>
      </c>
      <c r="K1333">
        <v>25013512003200</v>
      </c>
      <c r="L1333" t="s">
        <v>6544</v>
      </c>
      <c r="M1333" t="s">
        <v>5237</v>
      </c>
      <c r="N1333" t="s">
        <v>5237</v>
      </c>
      <c r="O1333" t="s">
        <v>5237</v>
      </c>
    </row>
    <row r="1334" spans="5:15" x14ac:dyDescent="0.25">
      <c r="E1334">
        <v>1344</v>
      </c>
      <c r="F1334" t="s">
        <v>3236</v>
      </c>
      <c r="G1334" t="s">
        <v>3237</v>
      </c>
      <c r="H1334" t="s">
        <v>832</v>
      </c>
      <c r="I1334">
        <v>1058</v>
      </c>
      <c r="K1334">
        <v>25013512003250</v>
      </c>
      <c r="L1334" t="s">
        <v>6545</v>
      </c>
      <c r="M1334" t="s">
        <v>5237</v>
      </c>
      <c r="N1334" t="s">
        <v>5237</v>
      </c>
      <c r="O1334" t="s">
        <v>5237</v>
      </c>
    </row>
    <row r="1335" spans="5:15" x14ac:dyDescent="0.25">
      <c r="E1335">
        <v>1345</v>
      </c>
      <c r="F1335" t="s">
        <v>3238</v>
      </c>
      <c r="G1335" t="s">
        <v>3239</v>
      </c>
      <c r="H1335" t="s">
        <v>836</v>
      </c>
      <c r="I1335">
        <v>1058</v>
      </c>
      <c r="K1335">
        <v>25013512003300</v>
      </c>
      <c r="L1335" t="s">
        <v>6546</v>
      </c>
      <c r="M1335" t="s">
        <v>5237</v>
      </c>
      <c r="N1335" t="s">
        <v>5237</v>
      </c>
      <c r="O1335" t="s">
        <v>5237</v>
      </c>
    </row>
    <row r="1336" spans="5:15" x14ac:dyDescent="0.25">
      <c r="E1336">
        <v>1346</v>
      </c>
      <c r="F1336" t="s">
        <v>3240</v>
      </c>
      <c r="G1336" t="s">
        <v>3241</v>
      </c>
      <c r="H1336" t="s">
        <v>1102</v>
      </c>
      <c r="I1336">
        <v>1058</v>
      </c>
      <c r="K1336">
        <v>25013512003400</v>
      </c>
      <c r="L1336" t="s">
        <v>6547</v>
      </c>
      <c r="M1336" t="s">
        <v>5237</v>
      </c>
      <c r="N1336" t="s">
        <v>5237</v>
      </c>
      <c r="O1336" t="s">
        <v>5237</v>
      </c>
    </row>
    <row r="1337" spans="5:15" x14ac:dyDescent="0.25">
      <c r="E1337">
        <v>1347</v>
      </c>
      <c r="F1337" t="s">
        <v>3242</v>
      </c>
      <c r="G1337" t="s">
        <v>3243</v>
      </c>
      <c r="H1337" t="s">
        <v>832</v>
      </c>
      <c r="I1337">
        <v>1058</v>
      </c>
      <c r="K1337">
        <v>25013512003450</v>
      </c>
      <c r="L1337" t="s">
        <v>6548</v>
      </c>
      <c r="M1337" t="s">
        <v>5237</v>
      </c>
      <c r="N1337" t="s">
        <v>5237</v>
      </c>
      <c r="O1337" t="s">
        <v>5237</v>
      </c>
    </row>
    <row r="1338" spans="5:15" x14ac:dyDescent="0.25">
      <c r="E1338">
        <v>1348</v>
      </c>
      <c r="F1338" t="s">
        <v>3244</v>
      </c>
      <c r="G1338" t="s">
        <v>3245</v>
      </c>
      <c r="H1338" t="s">
        <v>832</v>
      </c>
      <c r="I1338">
        <v>1058</v>
      </c>
      <c r="K1338">
        <v>25013512003600</v>
      </c>
      <c r="L1338" t="s">
        <v>6549</v>
      </c>
      <c r="M1338" t="s">
        <v>5237</v>
      </c>
      <c r="N1338" t="s">
        <v>5237</v>
      </c>
      <c r="O1338" t="s">
        <v>5237</v>
      </c>
    </row>
    <row r="1339" spans="5:15" x14ac:dyDescent="0.25">
      <c r="E1339">
        <v>1349</v>
      </c>
      <c r="F1339" t="s">
        <v>3246</v>
      </c>
      <c r="G1339" t="s">
        <v>3247</v>
      </c>
      <c r="H1339" t="s">
        <v>832</v>
      </c>
      <c r="I1339">
        <v>1058</v>
      </c>
      <c r="K1339">
        <v>25013512004150</v>
      </c>
      <c r="L1339" t="s">
        <v>6550</v>
      </c>
      <c r="M1339" t="s">
        <v>5237</v>
      </c>
      <c r="N1339" t="s">
        <v>5237</v>
      </c>
      <c r="O1339" t="s">
        <v>5237</v>
      </c>
    </row>
    <row r="1340" spans="5:15" x14ac:dyDescent="0.25">
      <c r="E1340">
        <v>1350</v>
      </c>
      <c r="F1340" t="s">
        <v>3248</v>
      </c>
      <c r="G1340" t="s">
        <v>3249</v>
      </c>
      <c r="H1340" t="s">
        <v>832</v>
      </c>
      <c r="I1340">
        <v>1058</v>
      </c>
      <c r="K1340">
        <v>25013512004600</v>
      </c>
      <c r="L1340" t="s">
        <v>6551</v>
      </c>
      <c r="M1340" t="s">
        <v>5237</v>
      </c>
      <c r="N1340" t="s">
        <v>5237</v>
      </c>
      <c r="O1340" t="s">
        <v>5237</v>
      </c>
    </row>
    <row r="1341" spans="5:15" x14ac:dyDescent="0.25">
      <c r="E1341">
        <v>1351</v>
      </c>
      <c r="F1341" t="s">
        <v>3250</v>
      </c>
      <c r="G1341" t="s">
        <v>3251</v>
      </c>
      <c r="H1341" t="s">
        <v>1142</v>
      </c>
      <c r="I1341">
        <v>1058</v>
      </c>
      <c r="K1341">
        <v>25013512005600</v>
      </c>
      <c r="L1341" t="s">
        <v>6552</v>
      </c>
      <c r="M1341" t="s">
        <v>5237</v>
      </c>
      <c r="N1341" t="s">
        <v>5237</v>
      </c>
      <c r="O1341" t="s">
        <v>5237</v>
      </c>
    </row>
    <row r="1342" spans="5:15" x14ac:dyDescent="0.25">
      <c r="E1342">
        <v>1352</v>
      </c>
      <c r="F1342" t="s">
        <v>3252</v>
      </c>
      <c r="G1342" t="s">
        <v>3253</v>
      </c>
      <c r="H1342" t="s">
        <v>836</v>
      </c>
      <c r="I1342">
        <v>1058</v>
      </c>
      <c r="K1342">
        <v>25013512007600</v>
      </c>
      <c r="L1342" t="s">
        <v>6553</v>
      </c>
      <c r="M1342" t="s">
        <v>5237</v>
      </c>
      <c r="N1342" t="s">
        <v>5237</v>
      </c>
      <c r="O1342" t="s">
        <v>5237</v>
      </c>
    </row>
    <row r="1343" spans="5:15" x14ac:dyDescent="0.25">
      <c r="E1343">
        <v>1353</v>
      </c>
      <c r="F1343" t="s">
        <v>3254</v>
      </c>
      <c r="G1343" t="s">
        <v>3255</v>
      </c>
      <c r="H1343" t="s">
        <v>836</v>
      </c>
      <c r="I1343">
        <v>1058</v>
      </c>
      <c r="K1343">
        <v>25013512008600</v>
      </c>
      <c r="L1343" t="s">
        <v>6554</v>
      </c>
      <c r="M1343" t="s">
        <v>5237</v>
      </c>
      <c r="N1343" t="s">
        <v>5237</v>
      </c>
      <c r="O1343" t="s">
        <v>5237</v>
      </c>
    </row>
    <row r="1344" spans="5:15" x14ac:dyDescent="0.25">
      <c r="E1344">
        <v>1354</v>
      </c>
      <c r="F1344" t="s">
        <v>3256</v>
      </c>
      <c r="G1344" t="s">
        <v>3257</v>
      </c>
      <c r="H1344" t="s">
        <v>854</v>
      </c>
      <c r="I1344">
        <v>1058</v>
      </c>
      <c r="K1344">
        <v>25013512009600</v>
      </c>
      <c r="L1344" t="s">
        <v>6555</v>
      </c>
      <c r="M1344" t="s">
        <v>5237</v>
      </c>
      <c r="N1344" t="s">
        <v>5237</v>
      </c>
      <c r="O1344" t="s">
        <v>5237</v>
      </c>
    </row>
    <row r="1345" spans="5:15" x14ac:dyDescent="0.25">
      <c r="E1345">
        <v>1355</v>
      </c>
      <c r="F1345" t="s">
        <v>3258</v>
      </c>
      <c r="G1345" t="s">
        <v>3259</v>
      </c>
      <c r="H1345" t="s">
        <v>832</v>
      </c>
      <c r="I1345">
        <v>1058</v>
      </c>
      <c r="K1345">
        <v>25013512010300</v>
      </c>
      <c r="L1345" t="s">
        <v>6556</v>
      </c>
      <c r="M1345" t="s">
        <v>5237</v>
      </c>
      <c r="N1345" t="s">
        <v>5237</v>
      </c>
      <c r="O1345" t="s">
        <v>5237</v>
      </c>
    </row>
    <row r="1346" spans="5:15" x14ac:dyDescent="0.25">
      <c r="E1346">
        <v>1356</v>
      </c>
      <c r="F1346" t="s">
        <v>3260</v>
      </c>
      <c r="G1346" t="s">
        <v>3261</v>
      </c>
      <c r="H1346" t="s">
        <v>1338</v>
      </c>
      <c r="I1346">
        <v>1058</v>
      </c>
      <c r="K1346">
        <v>25013512010450</v>
      </c>
      <c r="L1346" t="s">
        <v>6557</v>
      </c>
      <c r="M1346" t="s">
        <v>5237</v>
      </c>
      <c r="N1346" t="s">
        <v>5237</v>
      </c>
      <c r="O1346" t="s">
        <v>5237</v>
      </c>
    </row>
    <row r="1347" spans="5:15" x14ac:dyDescent="0.25">
      <c r="E1347">
        <v>1357</v>
      </c>
      <c r="F1347" t="s">
        <v>3262</v>
      </c>
      <c r="G1347" t="s">
        <v>3263</v>
      </c>
      <c r="H1347" t="s">
        <v>832</v>
      </c>
      <c r="I1347">
        <v>1058</v>
      </c>
      <c r="K1347">
        <v>25013512010600</v>
      </c>
      <c r="L1347" t="s">
        <v>6558</v>
      </c>
      <c r="M1347" t="s">
        <v>5237</v>
      </c>
      <c r="N1347" t="s">
        <v>5237</v>
      </c>
      <c r="O1347" t="s">
        <v>5237</v>
      </c>
    </row>
    <row r="1348" spans="5:15" x14ac:dyDescent="0.25">
      <c r="E1348">
        <v>1358</v>
      </c>
      <c r="F1348" t="s">
        <v>150</v>
      </c>
      <c r="G1348" t="s">
        <v>3264</v>
      </c>
      <c r="H1348" t="s">
        <v>832</v>
      </c>
      <c r="I1348">
        <v>1058</v>
      </c>
      <c r="K1348">
        <v>25013512401150</v>
      </c>
      <c r="L1348" t="s">
        <v>6559</v>
      </c>
      <c r="M1348" t="s">
        <v>5237</v>
      </c>
      <c r="N1348" t="s">
        <v>5237</v>
      </c>
      <c r="O1348" t="s">
        <v>5237</v>
      </c>
    </row>
    <row r="1349" spans="5:15" x14ac:dyDescent="0.25">
      <c r="E1349">
        <v>1359</v>
      </c>
      <c r="F1349" t="s">
        <v>3265</v>
      </c>
      <c r="G1349" t="s">
        <v>3266</v>
      </c>
      <c r="H1349" t="s">
        <v>832</v>
      </c>
      <c r="I1349">
        <v>1058</v>
      </c>
      <c r="K1349">
        <v>25013512401200</v>
      </c>
      <c r="L1349" t="s">
        <v>6560</v>
      </c>
      <c r="M1349" t="s">
        <v>5237</v>
      </c>
      <c r="N1349" t="s">
        <v>5237</v>
      </c>
      <c r="O1349" t="s">
        <v>5237</v>
      </c>
    </row>
    <row r="1350" spans="5:15" x14ac:dyDescent="0.25">
      <c r="E1350">
        <v>1360</v>
      </c>
      <c r="F1350" t="s">
        <v>3267</v>
      </c>
      <c r="G1350" t="s">
        <v>3268</v>
      </c>
      <c r="H1350" t="s">
        <v>854</v>
      </c>
      <c r="I1350">
        <v>1058</v>
      </c>
      <c r="K1350">
        <v>25013512401250</v>
      </c>
      <c r="L1350" t="s">
        <v>6561</v>
      </c>
      <c r="M1350" t="s">
        <v>5237</v>
      </c>
      <c r="N1350" t="s">
        <v>5237</v>
      </c>
      <c r="O1350" t="s">
        <v>5237</v>
      </c>
    </row>
    <row r="1351" spans="5:15" x14ac:dyDescent="0.25">
      <c r="E1351">
        <v>1361</v>
      </c>
      <c r="F1351" t="s">
        <v>3269</v>
      </c>
      <c r="G1351" t="s">
        <v>3269</v>
      </c>
      <c r="H1351" t="s">
        <v>854</v>
      </c>
      <c r="I1351">
        <v>1058</v>
      </c>
      <c r="K1351">
        <v>25013512401300</v>
      </c>
      <c r="L1351" t="s">
        <v>6562</v>
      </c>
      <c r="M1351" t="s">
        <v>5237</v>
      </c>
      <c r="N1351" t="s">
        <v>5237</v>
      </c>
      <c r="O1351" t="s">
        <v>5237</v>
      </c>
    </row>
    <row r="1352" spans="5:15" x14ac:dyDescent="0.25">
      <c r="E1352">
        <v>1362</v>
      </c>
      <c r="F1352" t="s">
        <v>145</v>
      </c>
      <c r="G1352" t="s">
        <v>1362</v>
      </c>
      <c r="H1352" t="s">
        <v>832</v>
      </c>
      <c r="I1352">
        <v>1058</v>
      </c>
      <c r="K1352">
        <v>25013512401400</v>
      </c>
      <c r="L1352" t="s">
        <v>6563</v>
      </c>
      <c r="M1352" t="s">
        <v>5237</v>
      </c>
      <c r="N1352" t="s">
        <v>5237</v>
      </c>
      <c r="O1352" t="s">
        <v>5237</v>
      </c>
    </row>
    <row r="1353" spans="5:15" x14ac:dyDescent="0.25">
      <c r="E1353">
        <v>1363</v>
      </c>
      <c r="F1353" t="s">
        <v>3270</v>
      </c>
      <c r="G1353" t="s">
        <v>3271</v>
      </c>
      <c r="H1353" t="s">
        <v>832</v>
      </c>
      <c r="I1353">
        <v>1058</v>
      </c>
      <c r="K1353">
        <v>25013512401450</v>
      </c>
      <c r="L1353" t="s">
        <v>6564</v>
      </c>
      <c r="M1353" t="s">
        <v>5237</v>
      </c>
      <c r="N1353" t="s">
        <v>5237</v>
      </c>
      <c r="O1353" t="s">
        <v>5237</v>
      </c>
    </row>
    <row r="1354" spans="5:15" x14ac:dyDescent="0.25">
      <c r="E1354">
        <v>1364</v>
      </c>
      <c r="F1354" t="s">
        <v>3272</v>
      </c>
      <c r="G1354" t="s">
        <v>3273</v>
      </c>
      <c r="H1354" t="s">
        <v>859</v>
      </c>
      <c r="I1354">
        <v>1058</v>
      </c>
      <c r="K1354">
        <v>25013512401600</v>
      </c>
      <c r="L1354" t="s">
        <v>6565</v>
      </c>
      <c r="M1354" t="s">
        <v>5237</v>
      </c>
      <c r="N1354" t="s">
        <v>5237</v>
      </c>
      <c r="O1354" t="s">
        <v>5237</v>
      </c>
    </row>
    <row r="1355" spans="5:15" x14ac:dyDescent="0.25">
      <c r="E1355">
        <v>1365</v>
      </c>
      <c r="F1355" t="s">
        <v>3274</v>
      </c>
      <c r="G1355" t="s">
        <v>3275</v>
      </c>
      <c r="H1355" t="s">
        <v>836</v>
      </c>
      <c r="I1355">
        <v>1058</v>
      </c>
      <c r="K1355">
        <v>25013512402150</v>
      </c>
      <c r="L1355" t="s">
        <v>6566</v>
      </c>
      <c r="M1355" t="s">
        <v>5237</v>
      </c>
      <c r="N1355" t="s">
        <v>5237</v>
      </c>
      <c r="O1355" t="s">
        <v>5237</v>
      </c>
    </row>
    <row r="1356" spans="5:15" x14ac:dyDescent="0.25">
      <c r="E1356">
        <v>1366</v>
      </c>
      <c r="F1356" t="s">
        <v>3276</v>
      </c>
      <c r="G1356" t="s">
        <v>3277</v>
      </c>
      <c r="H1356" t="s">
        <v>832</v>
      </c>
      <c r="I1356">
        <v>1058</v>
      </c>
      <c r="K1356">
        <v>25013512402200</v>
      </c>
      <c r="L1356" t="s">
        <v>6567</v>
      </c>
      <c r="M1356" t="s">
        <v>5237</v>
      </c>
      <c r="N1356" t="s">
        <v>5237</v>
      </c>
      <c r="O1356" t="s">
        <v>5237</v>
      </c>
    </row>
    <row r="1357" spans="5:15" x14ac:dyDescent="0.25">
      <c r="E1357">
        <v>1367</v>
      </c>
      <c r="F1357" t="s">
        <v>3278</v>
      </c>
      <c r="G1357" t="s">
        <v>3279</v>
      </c>
      <c r="H1357" t="s">
        <v>1102</v>
      </c>
      <c r="I1357">
        <v>1058</v>
      </c>
      <c r="K1357">
        <v>25013512402250</v>
      </c>
      <c r="L1357" t="s">
        <v>6568</v>
      </c>
      <c r="M1357" t="s">
        <v>5237</v>
      </c>
      <c r="N1357" t="s">
        <v>5237</v>
      </c>
      <c r="O1357" t="s">
        <v>5237</v>
      </c>
    </row>
    <row r="1358" spans="5:15" x14ac:dyDescent="0.25">
      <c r="E1358">
        <v>1368</v>
      </c>
      <c r="F1358" t="s">
        <v>3280</v>
      </c>
      <c r="G1358" t="s">
        <v>3281</v>
      </c>
      <c r="H1358" t="s">
        <v>832</v>
      </c>
      <c r="I1358">
        <v>1058</v>
      </c>
      <c r="K1358">
        <v>25013512402300</v>
      </c>
      <c r="L1358" t="s">
        <v>6569</v>
      </c>
      <c r="M1358" t="s">
        <v>5237</v>
      </c>
      <c r="N1358" t="s">
        <v>5237</v>
      </c>
      <c r="O1358" t="s">
        <v>5237</v>
      </c>
    </row>
    <row r="1359" spans="5:15" x14ac:dyDescent="0.25">
      <c r="E1359">
        <v>1369</v>
      </c>
      <c r="F1359" t="s">
        <v>3282</v>
      </c>
      <c r="G1359" t="s">
        <v>3283</v>
      </c>
      <c r="H1359" t="s">
        <v>859</v>
      </c>
      <c r="I1359">
        <v>1058</v>
      </c>
      <c r="K1359">
        <v>25013512402400</v>
      </c>
      <c r="L1359" t="s">
        <v>6570</v>
      </c>
      <c r="M1359" t="s">
        <v>5237</v>
      </c>
      <c r="N1359" t="s">
        <v>5237</v>
      </c>
      <c r="O1359" t="s">
        <v>5237</v>
      </c>
    </row>
    <row r="1360" spans="5:15" x14ac:dyDescent="0.25">
      <c r="E1360">
        <v>1370</v>
      </c>
      <c r="F1360" t="s">
        <v>3284</v>
      </c>
      <c r="G1360" t="s">
        <v>3285</v>
      </c>
      <c r="H1360" t="s">
        <v>854</v>
      </c>
      <c r="I1360">
        <v>1058</v>
      </c>
      <c r="K1360">
        <v>25013512402450</v>
      </c>
      <c r="L1360" t="s">
        <v>6571</v>
      </c>
      <c r="M1360" t="s">
        <v>5237</v>
      </c>
      <c r="N1360" t="s">
        <v>5237</v>
      </c>
      <c r="O1360" t="s">
        <v>5237</v>
      </c>
    </row>
    <row r="1361" spans="5:15" x14ac:dyDescent="0.25">
      <c r="E1361">
        <v>1371</v>
      </c>
      <c r="F1361" t="s">
        <v>3286</v>
      </c>
      <c r="G1361" t="s">
        <v>3287</v>
      </c>
      <c r="H1361" t="s">
        <v>854</v>
      </c>
      <c r="I1361">
        <v>1058</v>
      </c>
      <c r="K1361">
        <v>25013512402600</v>
      </c>
      <c r="L1361" t="s">
        <v>6572</v>
      </c>
      <c r="M1361" t="s">
        <v>5237</v>
      </c>
      <c r="N1361" t="s">
        <v>5237</v>
      </c>
      <c r="O1361" t="s">
        <v>5237</v>
      </c>
    </row>
    <row r="1362" spans="5:15" x14ac:dyDescent="0.25">
      <c r="E1362">
        <v>1372</v>
      </c>
      <c r="F1362" t="s">
        <v>3288</v>
      </c>
      <c r="G1362" t="s">
        <v>3289</v>
      </c>
      <c r="H1362" t="s">
        <v>849</v>
      </c>
      <c r="I1362">
        <v>1058</v>
      </c>
      <c r="K1362">
        <v>25013512403150</v>
      </c>
      <c r="L1362" t="s">
        <v>6573</v>
      </c>
      <c r="M1362" t="s">
        <v>5237</v>
      </c>
      <c r="N1362" t="s">
        <v>5237</v>
      </c>
      <c r="O1362" t="s">
        <v>5237</v>
      </c>
    </row>
    <row r="1363" spans="5:15" x14ac:dyDescent="0.25">
      <c r="E1363">
        <v>1373</v>
      </c>
      <c r="F1363" t="s">
        <v>3290</v>
      </c>
      <c r="G1363" t="s">
        <v>3291</v>
      </c>
      <c r="H1363" t="s">
        <v>832</v>
      </c>
      <c r="I1363">
        <v>1058</v>
      </c>
      <c r="K1363">
        <v>25013512403250</v>
      </c>
      <c r="L1363" t="s">
        <v>6574</v>
      </c>
      <c r="M1363" t="s">
        <v>5237</v>
      </c>
      <c r="N1363" t="s">
        <v>5237</v>
      </c>
      <c r="O1363" t="s">
        <v>5237</v>
      </c>
    </row>
    <row r="1364" spans="5:15" x14ac:dyDescent="0.25">
      <c r="E1364">
        <v>1374</v>
      </c>
      <c r="F1364" t="s">
        <v>3292</v>
      </c>
      <c r="G1364" t="s">
        <v>3293</v>
      </c>
      <c r="H1364" t="s">
        <v>878</v>
      </c>
      <c r="I1364">
        <v>1058</v>
      </c>
      <c r="K1364">
        <v>25013512403300</v>
      </c>
      <c r="L1364" t="s">
        <v>6575</v>
      </c>
      <c r="M1364" t="s">
        <v>5237</v>
      </c>
      <c r="N1364" t="s">
        <v>5237</v>
      </c>
      <c r="O1364" t="s">
        <v>5237</v>
      </c>
    </row>
    <row r="1365" spans="5:15" x14ac:dyDescent="0.25">
      <c r="E1365">
        <v>1375</v>
      </c>
      <c r="F1365" t="s">
        <v>3294</v>
      </c>
      <c r="G1365" t="s">
        <v>3295</v>
      </c>
      <c r="H1365" t="s">
        <v>832</v>
      </c>
      <c r="I1365">
        <v>1058</v>
      </c>
      <c r="K1365">
        <v>25013512403400</v>
      </c>
      <c r="L1365" t="s">
        <v>6576</v>
      </c>
      <c r="M1365" t="s">
        <v>5237</v>
      </c>
      <c r="N1365" t="s">
        <v>5237</v>
      </c>
      <c r="O1365" t="s">
        <v>5237</v>
      </c>
    </row>
    <row r="1366" spans="5:15" x14ac:dyDescent="0.25">
      <c r="E1366">
        <v>1376</v>
      </c>
      <c r="F1366" t="s">
        <v>3296</v>
      </c>
      <c r="G1366" t="s">
        <v>1205</v>
      </c>
      <c r="H1366" t="s">
        <v>832</v>
      </c>
      <c r="I1366">
        <v>1058</v>
      </c>
      <c r="K1366">
        <v>25013512403450</v>
      </c>
      <c r="L1366" t="s">
        <v>6577</v>
      </c>
      <c r="M1366" t="s">
        <v>5237</v>
      </c>
      <c r="N1366" t="s">
        <v>5237</v>
      </c>
      <c r="O1366" t="s">
        <v>5237</v>
      </c>
    </row>
    <row r="1367" spans="5:15" x14ac:dyDescent="0.25">
      <c r="E1367">
        <v>1377</v>
      </c>
      <c r="F1367" t="s">
        <v>3297</v>
      </c>
      <c r="G1367" t="s">
        <v>3298</v>
      </c>
      <c r="H1367" t="s">
        <v>836</v>
      </c>
      <c r="I1367">
        <v>1058</v>
      </c>
      <c r="K1367">
        <v>25013512403600</v>
      </c>
      <c r="L1367" t="s">
        <v>6578</v>
      </c>
      <c r="M1367" t="s">
        <v>5237</v>
      </c>
      <c r="N1367" t="s">
        <v>5237</v>
      </c>
      <c r="O1367" t="s">
        <v>5237</v>
      </c>
    </row>
    <row r="1368" spans="5:15" x14ac:dyDescent="0.25">
      <c r="E1368">
        <v>1378</v>
      </c>
      <c r="F1368" t="s">
        <v>3299</v>
      </c>
      <c r="G1368" t="s">
        <v>3300</v>
      </c>
      <c r="H1368" t="s">
        <v>836</v>
      </c>
      <c r="I1368">
        <v>1058</v>
      </c>
      <c r="K1368">
        <v>25013512404600</v>
      </c>
      <c r="L1368" t="s">
        <v>6579</v>
      </c>
      <c r="M1368" t="s">
        <v>5237</v>
      </c>
      <c r="N1368" t="s">
        <v>5237</v>
      </c>
      <c r="O1368" t="s">
        <v>5237</v>
      </c>
    </row>
    <row r="1369" spans="5:15" x14ac:dyDescent="0.25">
      <c r="E1369">
        <v>1379</v>
      </c>
      <c r="F1369" t="s">
        <v>3301</v>
      </c>
      <c r="G1369" t="s">
        <v>3302</v>
      </c>
      <c r="H1369" t="s">
        <v>832</v>
      </c>
      <c r="I1369">
        <v>1058</v>
      </c>
      <c r="K1369">
        <v>25013512405600</v>
      </c>
      <c r="L1369" t="s">
        <v>6580</v>
      </c>
      <c r="M1369" t="s">
        <v>5237</v>
      </c>
      <c r="N1369" t="s">
        <v>5237</v>
      </c>
      <c r="O1369" t="s">
        <v>5237</v>
      </c>
    </row>
    <row r="1370" spans="5:15" x14ac:dyDescent="0.25">
      <c r="E1370">
        <v>1380</v>
      </c>
      <c r="F1370" t="s">
        <v>3303</v>
      </c>
      <c r="G1370" t="s">
        <v>3304</v>
      </c>
      <c r="H1370" t="s">
        <v>832</v>
      </c>
      <c r="I1370">
        <v>1058</v>
      </c>
      <c r="K1370">
        <v>25013512407600</v>
      </c>
      <c r="L1370" t="s">
        <v>6581</v>
      </c>
      <c r="M1370" t="s">
        <v>5237</v>
      </c>
      <c r="N1370" t="s">
        <v>5237</v>
      </c>
      <c r="O1370" t="s">
        <v>5237</v>
      </c>
    </row>
    <row r="1371" spans="5:15" x14ac:dyDescent="0.25">
      <c r="E1371">
        <v>1381</v>
      </c>
      <c r="F1371" t="s">
        <v>3305</v>
      </c>
      <c r="G1371" t="s">
        <v>3306</v>
      </c>
      <c r="H1371" t="s">
        <v>832</v>
      </c>
      <c r="I1371">
        <v>1058</v>
      </c>
      <c r="K1371">
        <v>25013512410600</v>
      </c>
      <c r="L1371" t="s">
        <v>6582</v>
      </c>
      <c r="M1371" t="s">
        <v>5237</v>
      </c>
      <c r="N1371" t="s">
        <v>5237</v>
      </c>
      <c r="O1371" t="s">
        <v>5237</v>
      </c>
    </row>
    <row r="1372" spans="5:15" x14ac:dyDescent="0.25">
      <c r="E1372">
        <v>1382</v>
      </c>
      <c r="F1372" t="s">
        <v>3307</v>
      </c>
      <c r="G1372" t="s">
        <v>3308</v>
      </c>
      <c r="H1372" t="s">
        <v>838</v>
      </c>
      <c r="I1372">
        <v>1058</v>
      </c>
      <c r="K1372">
        <v>25013520601300</v>
      </c>
      <c r="L1372" t="s">
        <v>6583</v>
      </c>
      <c r="M1372" t="s">
        <v>5237</v>
      </c>
      <c r="N1372" t="s">
        <v>5237</v>
      </c>
      <c r="O1372" t="s">
        <v>5237</v>
      </c>
    </row>
    <row r="1373" spans="5:15" x14ac:dyDescent="0.25">
      <c r="E1373">
        <v>1383</v>
      </c>
      <c r="F1373" t="s">
        <v>3309</v>
      </c>
      <c r="G1373" t="s">
        <v>3310</v>
      </c>
      <c r="H1373" t="s">
        <v>838</v>
      </c>
      <c r="I1373">
        <v>1058</v>
      </c>
      <c r="K1373">
        <v>25013521201300</v>
      </c>
      <c r="L1373" t="s">
        <v>6584</v>
      </c>
      <c r="M1373" t="s">
        <v>5237</v>
      </c>
      <c r="N1373" t="s">
        <v>5237</v>
      </c>
      <c r="O1373" t="s">
        <v>5237</v>
      </c>
    </row>
    <row r="1374" spans="5:15" x14ac:dyDescent="0.25">
      <c r="E1374">
        <v>1384</v>
      </c>
      <c r="F1374" t="s">
        <v>3311</v>
      </c>
      <c r="G1374" t="s">
        <v>3312</v>
      </c>
      <c r="H1374" t="s">
        <v>838</v>
      </c>
      <c r="I1374">
        <v>1058</v>
      </c>
      <c r="K1374">
        <v>25013521202300</v>
      </c>
      <c r="L1374" t="s">
        <v>6585</v>
      </c>
      <c r="M1374" t="s">
        <v>5237</v>
      </c>
      <c r="N1374" t="s">
        <v>5237</v>
      </c>
      <c r="O1374" t="s">
        <v>5237</v>
      </c>
    </row>
    <row r="1375" spans="5:15" x14ac:dyDescent="0.25">
      <c r="E1375">
        <v>1385</v>
      </c>
      <c r="F1375" t="s">
        <v>3313</v>
      </c>
      <c r="G1375" t="s">
        <v>3314</v>
      </c>
      <c r="H1375" t="s">
        <v>1373</v>
      </c>
      <c r="I1375">
        <v>1058</v>
      </c>
      <c r="K1375">
        <v>25013521601150</v>
      </c>
      <c r="L1375" t="s">
        <v>6586</v>
      </c>
      <c r="M1375" t="s">
        <v>5237</v>
      </c>
      <c r="N1375" t="s">
        <v>5237</v>
      </c>
      <c r="O1375" t="s">
        <v>5237</v>
      </c>
    </row>
    <row r="1376" spans="5:15" x14ac:dyDescent="0.25">
      <c r="E1376">
        <v>1386</v>
      </c>
      <c r="F1376" t="s">
        <v>3315</v>
      </c>
      <c r="G1376" t="s">
        <v>3316</v>
      </c>
      <c r="H1376" t="s">
        <v>905</v>
      </c>
      <c r="I1376">
        <v>1058</v>
      </c>
      <c r="K1376">
        <v>25013521601250</v>
      </c>
      <c r="L1376" t="s">
        <v>6587</v>
      </c>
      <c r="M1376" t="s">
        <v>5237</v>
      </c>
      <c r="N1376" t="s">
        <v>5237</v>
      </c>
      <c r="O1376" t="s">
        <v>5237</v>
      </c>
    </row>
    <row r="1377" spans="5:15" x14ac:dyDescent="0.25">
      <c r="E1377">
        <v>1387</v>
      </c>
      <c r="F1377" t="s">
        <v>3317</v>
      </c>
      <c r="G1377" t="s">
        <v>3318</v>
      </c>
      <c r="H1377" t="s">
        <v>832</v>
      </c>
      <c r="I1377">
        <v>1058</v>
      </c>
      <c r="K1377">
        <v>25013521601300</v>
      </c>
      <c r="L1377" t="s">
        <v>6588</v>
      </c>
      <c r="M1377" t="s">
        <v>5237</v>
      </c>
      <c r="N1377" t="s">
        <v>5237</v>
      </c>
      <c r="O1377" t="s">
        <v>5237</v>
      </c>
    </row>
    <row r="1378" spans="5:15" x14ac:dyDescent="0.25">
      <c r="E1378">
        <v>1388</v>
      </c>
      <c r="F1378" t="s">
        <v>3319</v>
      </c>
      <c r="G1378" t="s">
        <v>3320</v>
      </c>
      <c r="H1378" t="s">
        <v>836</v>
      </c>
      <c r="I1378">
        <v>1058</v>
      </c>
      <c r="K1378">
        <v>25013521601450</v>
      </c>
      <c r="L1378" t="s">
        <v>6589</v>
      </c>
      <c r="M1378" t="s">
        <v>5237</v>
      </c>
      <c r="N1378" t="s">
        <v>5237</v>
      </c>
      <c r="O1378" t="s">
        <v>5237</v>
      </c>
    </row>
    <row r="1379" spans="5:15" x14ac:dyDescent="0.25">
      <c r="E1379">
        <v>1389</v>
      </c>
      <c r="F1379" t="s">
        <v>3321</v>
      </c>
      <c r="G1379" t="s">
        <v>3322</v>
      </c>
      <c r="H1379" t="s">
        <v>1531</v>
      </c>
      <c r="I1379">
        <v>1058</v>
      </c>
      <c r="K1379">
        <v>25013521601600</v>
      </c>
      <c r="L1379" t="s">
        <v>6590</v>
      </c>
      <c r="M1379" t="s">
        <v>5237</v>
      </c>
      <c r="N1379" t="s">
        <v>5237</v>
      </c>
      <c r="O1379" t="s">
        <v>5237</v>
      </c>
    </row>
    <row r="1380" spans="5:15" x14ac:dyDescent="0.25">
      <c r="E1380">
        <v>1390</v>
      </c>
      <c r="F1380" t="s">
        <v>3323</v>
      </c>
      <c r="G1380" t="s">
        <v>3323</v>
      </c>
      <c r="H1380" t="s">
        <v>913</v>
      </c>
      <c r="I1380">
        <v>1058</v>
      </c>
      <c r="K1380">
        <v>25013521602150</v>
      </c>
      <c r="L1380" t="s">
        <v>6591</v>
      </c>
      <c r="M1380" t="s">
        <v>5237</v>
      </c>
      <c r="N1380" t="s">
        <v>5237</v>
      </c>
      <c r="O1380" t="s">
        <v>5237</v>
      </c>
    </row>
    <row r="1381" spans="5:15" x14ac:dyDescent="0.25">
      <c r="E1381">
        <v>1391</v>
      </c>
      <c r="F1381" t="s">
        <v>3324</v>
      </c>
      <c r="G1381" t="s">
        <v>3325</v>
      </c>
      <c r="H1381" t="s">
        <v>832</v>
      </c>
      <c r="I1381">
        <v>1058</v>
      </c>
      <c r="K1381">
        <v>25013521602300</v>
      </c>
      <c r="L1381" t="s">
        <v>6592</v>
      </c>
      <c r="M1381" t="s">
        <v>5237</v>
      </c>
      <c r="N1381" t="s">
        <v>5237</v>
      </c>
      <c r="O1381" t="s">
        <v>5237</v>
      </c>
    </row>
    <row r="1382" spans="5:15" x14ac:dyDescent="0.25">
      <c r="E1382">
        <v>1392</v>
      </c>
      <c r="F1382" t="s">
        <v>3326</v>
      </c>
      <c r="G1382" t="s">
        <v>3327</v>
      </c>
      <c r="H1382" t="s">
        <v>1142</v>
      </c>
      <c r="I1382">
        <v>1058</v>
      </c>
      <c r="K1382">
        <v>25013521602450</v>
      </c>
      <c r="L1382" t="s">
        <v>6593</v>
      </c>
      <c r="M1382" t="s">
        <v>5237</v>
      </c>
      <c r="N1382" t="s">
        <v>5237</v>
      </c>
      <c r="O1382" t="s">
        <v>5237</v>
      </c>
    </row>
    <row r="1383" spans="5:15" x14ac:dyDescent="0.25">
      <c r="E1383">
        <v>1393</v>
      </c>
      <c r="F1383" t="s">
        <v>3328</v>
      </c>
      <c r="G1383" t="s">
        <v>3329</v>
      </c>
      <c r="H1383" t="s">
        <v>870</v>
      </c>
      <c r="I1383">
        <v>1058</v>
      </c>
      <c r="K1383">
        <v>25013521602600</v>
      </c>
      <c r="L1383" t="s">
        <v>6594</v>
      </c>
      <c r="M1383" t="s">
        <v>5237</v>
      </c>
      <c r="N1383" t="s">
        <v>5237</v>
      </c>
      <c r="O1383" t="s">
        <v>5237</v>
      </c>
    </row>
    <row r="1384" spans="5:15" x14ac:dyDescent="0.25">
      <c r="E1384">
        <v>1394</v>
      </c>
      <c r="F1384" t="s">
        <v>3330</v>
      </c>
      <c r="G1384" t="s">
        <v>3331</v>
      </c>
      <c r="H1384" t="s">
        <v>854</v>
      </c>
      <c r="I1384">
        <v>1058</v>
      </c>
      <c r="K1384">
        <v>25013522001150</v>
      </c>
      <c r="L1384" t="s">
        <v>6595</v>
      </c>
      <c r="M1384" t="s">
        <v>5237</v>
      </c>
      <c r="N1384" t="s">
        <v>5237</v>
      </c>
      <c r="O1384" t="s">
        <v>5237</v>
      </c>
    </row>
    <row r="1385" spans="5:15" x14ac:dyDescent="0.25">
      <c r="E1385">
        <v>1395</v>
      </c>
      <c r="F1385" t="s">
        <v>3332</v>
      </c>
      <c r="G1385" t="s">
        <v>3333</v>
      </c>
      <c r="H1385" t="s">
        <v>870</v>
      </c>
      <c r="I1385">
        <v>1058</v>
      </c>
      <c r="K1385">
        <v>25013522001200</v>
      </c>
      <c r="L1385" t="s">
        <v>6596</v>
      </c>
      <c r="M1385" t="s">
        <v>5237</v>
      </c>
      <c r="N1385" t="s">
        <v>5237</v>
      </c>
      <c r="O1385" t="s">
        <v>5237</v>
      </c>
    </row>
    <row r="1386" spans="5:15" x14ac:dyDescent="0.25">
      <c r="E1386">
        <v>1396</v>
      </c>
      <c r="F1386" t="s">
        <v>3334</v>
      </c>
      <c r="G1386" t="s">
        <v>3335</v>
      </c>
      <c r="H1386" t="s">
        <v>836</v>
      </c>
      <c r="I1386">
        <v>1058</v>
      </c>
      <c r="K1386">
        <v>25013522001250</v>
      </c>
      <c r="L1386" t="s">
        <v>6597</v>
      </c>
      <c r="M1386" t="s">
        <v>5237</v>
      </c>
      <c r="N1386" t="s">
        <v>5237</v>
      </c>
      <c r="O1386" t="s">
        <v>5237</v>
      </c>
    </row>
    <row r="1387" spans="5:15" x14ac:dyDescent="0.25">
      <c r="E1387">
        <v>1397</v>
      </c>
      <c r="F1387" t="s">
        <v>3336</v>
      </c>
      <c r="G1387" t="s">
        <v>3337</v>
      </c>
      <c r="H1387" t="s">
        <v>905</v>
      </c>
      <c r="I1387">
        <v>1058</v>
      </c>
      <c r="K1387">
        <v>25013522001300</v>
      </c>
      <c r="L1387" t="s">
        <v>6598</v>
      </c>
      <c r="M1387" t="s">
        <v>5237</v>
      </c>
      <c r="N1387" t="s">
        <v>5237</v>
      </c>
      <c r="O1387" t="s">
        <v>5237</v>
      </c>
    </row>
    <row r="1388" spans="5:15" x14ac:dyDescent="0.25">
      <c r="E1388">
        <v>1398</v>
      </c>
      <c r="F1388" t="s">
        <v>3338</v>
      </c>
      <c r="G1388" t="s">
        <v>3339</v>
      </c>
      <c r="H1388" t="s">
        <v>854</v>
      </c>
      <c r="I1388">
        <v>1058</v>
      </c>
      <c r="K1388">
        <v>25013522001400</v>
      </c>
      <c r="L1388" t="s">
        <v>6599</v>
      </c>
      <c r="M1388" t="s">
        <v>5237</v>
      </c>
      <c r="N1388" t="s">
        <v>5237</v>
      </c>
      <c r="O1388" t="s">
        <v>5237</v>
      </c>
    </row>
    <row r="1389" spans="5:15" x14ac:dyDescent="0.25">
      <c r="E1389">
        <v>1399</v>
      </c>
      <c r="F1389" t="s">
        <v>3340</v>
      </c>
      <c r="G1389" t="s">
        <v>3341</v>
      </c>
      <c r="H1389" t="s">
        <v>870</v>
      </c>
      <c r="I1389">
        <v>1058</v>
      </c>
      <c r="K1389">
        <v>25013522001450</v>
      </c>
      <c r="L1389" t="s">
        <v>6600</v>
      </c>
      <c r="M1389" t="s">
        <v>5237</v>
      </c>
      <c r="N1389" t="s">
        <v>5237</v>
      </c>
      <c r="O1389" t="s">
        <v>5237</v>
      </c>
    </row>
    <row r="1390" spans="5:15" x14ac:dyDescent="0.25">
      <c r="E1390">
        <v>1400</v>
      </c>
      <c r="F1390" t="s">
        <v>3342</v>
      </c>
      <c r="G1390" t="s">
        <v>3343</v>
      </c>
      <c r="H1390" t="s">
        <v>832</v>
      </c>
      <c r="I1390">
        <v>1058</v>
      </c>
      <c r="K1390">
        <v>25013522001600</v>
      </c>
      <c r="L1390" t="s">
        <v>6601</v>
      </c>
      <c r="M1390" t="s">
        <v>5237</v>
      </c>
      <c r="N1390" t="s">
        <v>5237</v>
      </c>
      <c r="O1390" t="s">
        <v>5237</v>
      </c>
    </row>
    <row r="1391" spans="5:15" x14ac:dyDescent="0.25">
      <c r="E1391">
        <v>1401</v>
      </c>
      <c r="F1391" t="s">
        <v>3344</v>
      </c>
      <c r="G1391" t="s">
        <v>3345</v>
      </c>
      <c r="H1391" t="s">
        <v>854</v>
      </c>
      <c r="I1391">
        <v>1058</v>
      </c>
      <c r="K1391">
        <v>25013522002150</v>
      </c>
      <c r="L1391" t="s">
        <v>6602</v>
      </c>
      <c r="M1391" t="s">
        <v>5237</v>
      </c>
      <c r="N1391" t="s">
        <v>5237</v>
      </c>
      <c r="O1391" t="s">
        <v>5237</v>
      </c>
    </row>
    <row r="1392" spans="5:15" x14ac:dyDescent="0.25">
      <c r="E1392">
        <v>1402</v>
      </c>
      <c r="F1392" t="s">
        <v>3346</v>
      </c>
      <c r="G1392" t="s">
        <v>3347</v>
      </c>
      <c r="H1392" t="s">
        <v>1338</v>
      </c>
      <c r="I1392">
        <v>1058</v>
      </c>
      <c r="K1392">
        <v>25013522002200</v>
      </c>
      <c r="L1392" t="s">
        <v>6603</v>
      </c>
      <c r="M1392" t="s">
        <v>5237</v>
      </c>
      <c r="N1392" t="s">
        <v>5237</v>
      </c>
      <c r="O1392" t="s">
        <v>5237</v>
      </c>
    </row>
    <row r="1393" spans="5:15" x14ac:dyDescent="0.25">
      <c r="E1393">
        <v>1403</v>
      </c>
      <c r="F1393" t="s">
        <v>3348</v>
      </c>
      <c r="G1393" t="s">
        <v>3349</v>
      </c>
      <c r="H1393" t="s">
        <v>832</v>
      </c>
      <c r="I1393">
        <v>1058</v>
      </c>
      <c r="K1393">
        <v>25013522002250</v>
      </c>
      <c r="L1393" t="s">
        <v>6604</v>
      </c>
      <c r="M1393" t="s">
        <v>5237</v>
      </c>
      <c r="N1393" t="s">
        <v>5237</v>
      </c>
      <c r="O1393" t="s">
        <v>5237</v>
      </c>
    </row>
    <row r="1394" spans="5:15" x14ac:dyDescent="0.25">
      <c r="E1394">
        <v>1404</v>
      </c>
      <c r="F1394" t="s">
        <v>3350</v>
      </c>
      <c r="G1394" t="s">
        <v>3351</v>
      </c>
      <c r="H1394" t="s">
        <v>832</v>
      </c>
      <c r="I1394">
        <v>1058</v>
      </c>
      <c r="K1394">
        <v>25013522002300</v>
      </c>
      <c r="L1394" t="s">
        <v>6605</v>
      </c>
      <c r="M1394" t="s">
        <v>5237</v>
      </c>
      <c r="N1394" t="s">
        <v>5237</v>
      </c>
      <c r="O1394" t="s">
        <v>5237</v>
      </c>
    </row>
    <row r="1395" spans="5:15" x14ac:dyDescent="0.25">
      <c r="E1395">
        <v>1405</v>
      </c>
      <c r="F1395" t="s">
        <v>3352</v>
      </c>
      <c r="G1395" t="s">
        <v>3353</v>
      </c>
      <c r="H1395" t="s">
        <v>836</v>
      </c>
      <c r="I1395">
        <v>1058</v>
      </c>
      <c r="K1395">
        <v>25013522002450</v>
      </c>
      <c r="L1395" t="s">
        <v>6606</v>
      </c>
      <c r="M1395" t="s">
        <v>5237</v>
      </c>
      <c r="N1395" t="s">
        <v>5237</v>
      </c>
      <c r="O1395" t="s">
        <v>5237</v>
      </c>
    </row>
    <row r="1396" spans="5:15" x14ac:dyDescent="0.25">
      <c r="E1396">
        <v>1406</v>
      </c>
      <c r="F1396" t="s">
        <v>3354</v>
      </c>
      <c r="G1396" t="s">
        <v>3355</v>
      </c>
      <c r="H1396" t="s">
        <v>832</v>
      </c>
      <c r="I1396">
        <v>1058</v>
      </c>
      <c r="K1396">
        <v>25013522002600</v>
      </c>
      <c r="L1396" t="s">
        <v>6607</v>
      </c>
      <c r="M1396" t="s">
        <v>5237</v>
      </c>
      <c r="N1396" t="s">
        <v>5237</v>
      </c>
      <c r="O1396" t="s">
        <v>5237</v>
      </c>
    </row>
    <row r="1397" spans="5:15" x14ac:dyDescent="0.25">
      <c r="E1397">
        <v>1407</v>
      </c>
      <c r="F1397" t="s">
        <v>66</v>
      </c>
      <c r="G1397" t="s">
        <v>3356</v>
      </c>
      <c r="H1397" t="s">
        <v>832</v>
      </c>
      <c r="I1397">
        <v>1058</v>
      </c>
      <c r="K1397">
        <v>25013522003150</v>
      </c>
      <c r="L1397" t="s">
        <v>6608</v>
      </c>
      <c r="M1397" t="s">
        <v>5237</v>
      </c>
      <c r="N1397" t="s">
        <v>5237</v>
      </c>
      <c r="O1397" t="s">
        <v>5237</v>
      </c>
    </row>
    <row r="1398" spans="5:15" x14ac:dyDescent="0.25">
      <c r="E1398">
        <v>1408</v>
      </c>
      <c r="F1398" t="s">
        <v>3357</v>
      </c>
      <c r="G1398" t="s">
        <v>3358</v>
      </c>
      <c r="H1398" t="s">
        <v>854</v>
      </c>
      <c r="I1398">
        <v>1058</v>
      </c>
      <c r="K1398">
        <v>25013522003250</v>
      </c>
      <c r="L1398" t="s">
        <v>6609</v>
      </c>
      <c r="M1398" t="s">
        <v>5237</v>
      </c>
      <c r="N1398" t="s">
        <v>5237</v>
      </c>
      <c r="O1398" t="s">
        <v>5237</v>
      </c>
    </row>
    <row r="1399" spans="5:15" x14ac:dyDescent="0.25">
      <c r="E1399">
        <v>1409</v>
      </c>
      <c r="F1399" t="s">
        <v>3359</v>
      </c>
      <c r="G1399" t="s">
        <v>3360</v>
      </c>
      <c r="H1399" t="s">
        <v>832</v>
      </c>
      <c r="I1399">
        <v>1058</v>
      </c>
      <c r="K1399">
        <v>25013522003300</v>
      </c>
      <c r="L1399" t="s">
        <v>6610</v>
      </c>
      <c r="M1399" t="s">
        <v>5237</v>
      </c>
      <c r="N1399" t="s">
        <v>5237</v>
      </c>
      <c r="O1399" t="s">
        <v>5237</v>
      </c>
    </row>
    <row r="1400" spans="5:15" x14ac:dyDescent="0.25">
      <c r="E1400">
        <v>1410</v>
      </c>
      <c r="F1400" t="s">
        <v>3361</v>
      </c>
      <c r="G1400" t="s">
        <v>1025</v>
      </c>
      <c r="H1400" t="s">
        <v>913</v>
      </c>
      <c r="I1400">
        <v>2496</v>
      </c>
      <c r="K1400">
        <v>25013522003400</v>
      </c>
      <c r="L1400" t="s">
        <v>6611</v>
      </c>
      <c r="M1400" t="s">
        <v>5237</v>
      </c>
      <c r="N1400" t="s">
        <v>5237</v>
      </c>
      <c r="O1400" t="s">
        <v>5237</v>
      </c>
    </row>
    <row r="1401" spans="5:15" x14ac:dyDescent="0.25">
      <c r="E1401">
        <v>1411</v>
      </c>
      <c r="F1401" t="s">
        <v>3362</v>
      </c>
      <c r="G1401" t="s">
        <v>3363</v>
      </c>
      <c r="H1401" t="s">
        <v>854</v>
      </c>
      <c r="I1401">
        <v>1058</v>
      </c>
      <c r="K1401">
        <v>25013522003450</v>
      </c>
      <c r="L1401" t="s">
        <v>6612</v>
      </c>
      <c r="M1401" t="s">
        <v>5237</v>
      </c>
      <c r="N1401" t="s">
        <v>5237</v>
      </c>
      <c r="O1401" t="s">
        <v>5237</v>
      </c>
    </row>
    <row r="1402" spans="5:15" x14ac:dyDescent="0.25">
      <c r="E1402">
        <v>1412</v>
      </c>
      <c r="F1402" t="s">
        <v>147</v>
      </c>
      <c r="G1402" t="s">
        <v>3364</v>
      </c>
      <c r="H1402" t="s">
        <v>832</v>
      </c>
      <c r="I1402">
        <v>1058</v>
      </c>
      <c r="K1402">
        <v>25013522003600</v>
      </c>
      <c r="L1402" t="s">
        <v>6613</v>
      </c>
      <c r="M1402" t="s">
        <v>5237</v>
      </c>
      <c r="N1402" t="s">
        <v>5237</v>
      </c>
      <c r="O1402" t="s">
        <v>5237</v>
      </c>
    </row>
    <row r="1403" spans="5:15" x14ac:dyDescent="0.25">
      <c r="E1403">
        <v>1413</v>
      </c>
      <c r="F1403" t="s">
        <v>3365</v>
      </c>
      <c r="G1403" t="s">
        <v>3366</v>
      </c>
      <c r="H1403" t="s">
        <v>842</v>
      </c>
      <c r="I1403">
        <v>1058</v>
      </c>
      <c r="K1403">
        <v>25013522004600</v>
      </c>
      <c r="L1403" t="s">
        <v>6614</v>
      </c>
      <c r="M1403" t="s">
        <v>5237</v>
      </c>
      <c r="N1403" t="s">
        <v>5237</v>
      </c>
      <c r="O1403" t="s">
        <v>5237</v>
      </c>
    </row>
    <row r="1404" spans="5:15" x14ac:dyDescent="0.25">
      <c r="E1404">
        <v>1414</v>
      </c>
      <c r="F1404" t="s">
        <v>3367</v>
      </c>
      <c r="G1404" t="s">
        <v>3368</v>
      </c>
      <c r="H1404" t="s">
        <v>838</v>
      </c>
      <c r="I1404">
        <v>1058</v>
      </c>
      <c r="K1404">
        <v>25013522005600</v>
      </c>
      <c r="L1404" t="s">
        <v>6615</v>
      </c>
      <c r="M1404" t="s">
        <v>5237</v>
      </c>
      <c r="N1404" t="s">
        <v>5237</v>
      </c>
      <c r="O1404" t="s">
        <v>5237</v>
      </c>
    </row>
    <row r="1405" spans="5:15" x14ac:dyDescent="0.25">
      <c r="E1405">
        <v>1415</v>
      </c>
      <c r="F1405" t="s">
        <v>3369</v>
      </c>
      <c r="G1405" t="s">
        <v>3370</v>
      </c>
      <c r="H1405" t="s">
        <v>859</v>
      </c>
      <c r="I1405">
        <v>1058</v>
      </c>
      <c r="K1405">
        <v>25013522007600</v>
      </c>
      <c r="L1405" t="s">
        <v>6616</v>
      </c>
      <c r="M1405" t="s">
        <v>5237</v>
      </c>
      <c r="N1405" t="s">
        <v>5237</v>
      </c>
      <c r="O1405" t="s">
        <v>5237</v>
      </c>
    </row>
    <row r="1406" spans="5:15" x14ac:dyDescent="0.25">
      <c r="E1406">
        <v>1416</v>
      </c>
      <c r="F1406" t="s">
        <v>3371</v>
      </c>
      <c r="G1406" t="s">
        <v>3372</v>
      </c>
      <c r="H1406" t="s">
        <v>832</v>
      </c>
      <c r="I1406">
        <v>1058</v>
      </c>
      <c r="K1406">
        <v>25013522009600</v>
      </c>
      <c r="L1406" t="s">
        <v>6617</v>
      </c>
      <c r="M1406" t="s">
        <v>5237</v>
      </c>
      <c r="N1406" t="s">
        <v>5237</v>
      </c>
      <c r="O1406" t="s">
        <v>5237</v>
      </c>
    </row>
    <row r="1407" spans="5:15" x14ac:dyDescent="0.25">
      <c r="E1407">
        <v>1417</v>
      </c>
      <c r="F1407" t="s">
        <v>344</v>
      </c>
      <c r="G1407" t="s">
        <v>3373</v>
      </c>
      <c r="H1407" t="s">
        <v>836</v>
      </c>
      <c r="I1407">
        <v>1058</v>
      </c>
      <c r="K1407">
        <v>25013522010600</v>
      </c>
      <c r="L1407" t="s">
        <v>6618</v>
      </c>
      <c r="M1407" t="s">
        <v>5237</v>
      </c>
      <c r="N1407" t="s">
        <v>5237</v>
      </c>
      <c r="O1407" t="s">
        <v>5237</v>
      </c>
    </row>
    <row r="1408" spans="5:15" x14ac:dyDescent="0.25">
      <c r="E1408">
        <v>1418</v>
      </c>
      <c r="F1408" t="s">
        <v>3374</v>
      </c>
      <c r="G1408" t="s">
        <v>3375</v>
      </c>
      <c r="H1408" t="s">
        <v>832</v>
      </c>
      <c r="I1408">
        <v>1058</v>
      </c>
      <c r="K1408">
        <v>25013522401150</v>
      </c>
      <c r="L1408" t="s">
        <v>6619</v>
      </c>
      <c r="M1408" t="s">
        <v>5237</v>
      </c>
      <c r="N1408" t="s">
        <v>5237</v>
      </c>
      <c r="O1408" t="s">
        <v>5237</v>
      </c>
    </row>
    <row r="1409" spans="5:15" x14ac:dyDescent="0.25">
      <c r="E1409">
        <v>1419</v>
      </c>
      <c r="F1409" t="s">
        <v>3376</v>
      </c>
      <c r="G1409" t="s">
        <v>3377</v>
      </c>
      <c r="H1409" t="s">
        <v>832</v>
      </c>
      <c r="I1409">
        <v>1058</v>
      </c>
      <c r="K1409">
        <v>25013522401200</v>
      </c>
      <c r="L1409" t="s">
        <v>6620</v>
      </c>
      <c r="M1409" t="s">
        <v>5237</v>
      </c>
      <c r="N1409" t="s">
        <v>5237</v>
      </c>
      <c r="O1409" t="s">
        <v>5237</v>
      </c>
    </row>
    <row r="1410" spans="5:15" x14ac:dyDescent="0.25">
      <c r="E1410">
        <v>1420</v>
      </c>
      <c r="F1410" t="s">
        <v>3378</v>
      </c>
      <c r="G1410" t="s">
        <v>3379</v>
      </c>
      <c r="H1410" t="s">
        <v>913</v>
      </c>
      <c r="I1410">
        <v>6475</v>
      </c>
      <c r="K1410">
        <v>25013522401250</v>
      </c>
      <c r="L1410" t="s">
        <v>6621</v>
      </c>
      <c r="M1410" t="s">
        <v>5237</v>
      </c>
      <c r="N1410" t="s">
        <v>5237</v>
      </c>
      <c r="O1410" t="s">
        <v>5237</v>
      </c>
    </row>
    <row r="1411" spans="5:15" x14ac:dyDescent="0.25">
      <c r="E1411">
        <v>1421</v>
      </c>
      <c r="F1411" t="s">
        <v>3380</v>
      </c>
      <c r="G1411" t="s">
        <v>3381</v>
      </c>
      <c r="H1411" t="s">
        <v>832</v>
      </c>
      <c r="I1411">
        <v>1058</v>
      </c>
      <c r="K1411">
        <v>25013522401300</v>
      </c>
      <c r="L1411" t="s">
        <v>6622</v>
      </c>
      <c r="M1411" t="s">
        <v>5237</v>
      </c>
      <c r="N1411" t="s">
        <v>5237</v>
      </c>
      <c r="O1411" t="s">
        <v>5237</v>
      </c>
    </row>
    <row r="1412" spans="5:15" x14ac:dyDescent="0.25">
      <c r="E1412">
        <v>1422</v>
      </c>
      <c r="F1412" t="s">
        <v>370</v>
      </c>
      <c r="G1412" t="s">
        <v>3382</v>
      </c>
      <c r="H1412" t="s">
        <v>913</v>
      </c>
      <c r="I1412">
        <v>2496</v>
      </c>
      <c r="K1412">
        <v>25013522401400</v>
      </c>
      <c r="L1412" t="s">
        <v>6623</v>
      </c>
      <c r="M1412" t="s">
        <v>5237</v>
      </c>
      <c r="N1412" t="s">
        <v>5237</v>
      </c>
      <c r="O1412" t="s">
        <v>5237</v>
      </c>
    </row>
    <row r="1413" spans="5:15" x14ac:dyDescent="0.25">
      <c r="E1413">
        <v>1423</v>
      </c>
      <c r="F1413" t="s">
        <v>3383</v>
      </c>
      <c r="G1413" t="s">
        <v>3384</v>
      </c>
      <c r="H1413" t="s">
        <v>832</v>
      </c>
      <c r="I1413">
        <v>1058</v>
      </c>
      <c r="K1413">
        <v>25013522401450</v>
      </c>
      <c r="L1413" t="s">
        <v>6624</v>
      </c>
      <c r="M1413" t="s">
        <v>5237</v>
      </c>
      <c r="N1413" t="s">
        <v>5237</v>
      </c>
      <c r="O1413" t="s">
        <v>5237</v>
      </c>
    </row>
    <row r="1414" spans="5:15" x14ac:dyDescent="0.25">
      <c r="E1414">
        <v>1424</v>
      </c>
      <c r="F1414" t="s">
        <v>3385</v>
      </c>
      <c r="G1414" t="s">
        <v>3386</v>
      </c>
      <c r="H1414" t="s">
        <v>832</v>
      </c>
      <c r="I1414">
        <v>1058</v>
      </c>
      <c r="K1414">
        <v>25013522401600</v>
      </c>
      <c r="L1414" t="s">
        <v>6625</v>
      </c>
      <c r="M1414" t="s">
        <v>5237</v>
      </c>
      <c r="N1414" t="s">
        <v>5237</v>
      </c>
      <c r="O1414" t="s">
        <v>5237</v>
      </c>
    </row>
    <row r="1415" spans="5:15" x14ac:dyDescent="0.25">
      <c r="E1415">
        <v>1425</v>
      </c>
      <c r="F1415" t="s">
        <v>3387</v>
      </c>
      <c r="G1415" t="s">
        <v>3388</v>
      </c>
      <c r="H1415" t="s">
        <v>832</v>
      </c>
      <c r="I1415">
        <v>1058</v>
      </c>
      <c r="K1415">
        <v>25013522402150</v>
      </c>
      <c r="L1415" t="s">
        <v>6626</v>
      </c>
      <c r="M1415" t="s">
        <v>5237</v>
      </c>
      <c r="N1415" t="s">
        <v>5237</v>
      </c>
      <c r="O1415" t="s">
        <v>5237</v>
      </c>
    </row>
    <row r="1416" spans="5:15" x14ac:dyDescent="0.25">
      <c r="E1416">
        <v>1426</v>
      </c>
      <c r="F1416" t="s">
        <v>525</v>
      </c>
      <c r="G1416" t="s">
        <v>3389</v>
      </c>
      <c r="H1416" t="s">
        <v>832</v>
      </c>
      <c r="I1416">
        <v>1058</v>
      </c>
      <c r="K1416">
        <v>25013522402250</v>
      </c>
      <c r="L1416" t="s">
        <v>6627</v>
      </c>
      <c r="M1416" t="s">
        <v>5237</v>
      </c>
      <c r="N1416" t="s">
        <v>5237</v>
      </c>
      <c r="O1416" t="s">
        <v>5237</v>
      </c>
    </row>
    <row r="1417" spans="5:15" x14ac:dyDescent="0.25">
      <c r="E1417">
        <v>1427</v>
      </c>
      <c r="F1417" t="s">
        <v>3390</v>
      </c>
      <c r="G1417" t="s">
        <v>3391</v>
      </c>
      <c r="H1417" t="s">
        <v>859</v>
      </c>
      <c r="I1417">
        <v>1058</v>
      </c>
      <c r="K1417">
        <v>25013522402300</v>
      </c>
      <c r="L1417" t="s">
        <v>6628</v>
      </c>
      <c r="M1417" t="s">
        <v>5237</v>
      </c>
      <c r="N1417" t="s">
        <v>5237</v>
      </c>
      <c r="O1417" t="s">
        <v>5237</v>
      </c>
    </row>
    <row r="1418" spans="5:15" x14ac:dyDescent="0.25">
      <c r="E1418">
        <v>1428</v>
      </c>
      <c r="F1418" t="s">
        <v>564</v>
      </c>
      <c r="G1418" t="s">
        <v>3392</v>
      </c>
      <c r="H1418" t="s">
        <v>832</v>
      </c>
      <c r="I1418">
        <v>1058</v>
      </c>
      <c r="K1418">
        <v>25013522402600</v>
      </c>
      <c r="L1418" t="s">
        <v>6629</v>
      </c>
      <c r="M1418" t="s">
        <v>5237</v>
      </c>
      <c r="N1418" t="s">
        <v>5237</v>
      </c>
      <c r="O1418" t="s">
        <v>5237</v>
      </c>
    </row>
    <row r="1419" spans="5:15" x14ac:dyDescent="0.25">
      <c r="E1419">
        <v>1429</v>
      </c>
      <c r="F1419" t="s">
        <v>3393</v>
      </c>
      <c r="G1419" t="s">
        <v>3394</v>
      </c>
      <c r="H1419" t="s">
        <v>836</v>
      </c>
      <c r="I1419">
        <v>1058</v>
      </c>
      <c r="K1419">
        <v>25013522403150</v>
      </c>
      <c r="L1419" t="s">
        <v>6630</v>
      </c>
      <c r="M1419" t="s">
        <v>5237</v>
      </c>
      <c r="N1419" t="s">
        <v>5237</v>
      </c>
      <c r="O1419" t="s">
        <v>5237</v>
      </c>
    </row>
    <row r="1420" spans="5:15" x14ac:dyDescent="0.25">
      <c r="E1420">
        <v>1430</v>
      </c>
      <c r="F1420" t="s">
        <v>3395</v>
      </c>
      <c r="G1420" t="s">
        <v>3396</v>
      </c>
      <c r="H1420" t="s">
        <v>854</v>
      </c>
      <c r="I1420">
        <v>1058</v>
      </c>
      <c r="K1420">
        <v>25013522403250</v>
      </c>
      <c r="L1420" t="s">
        <v>6631</v>
      </c>
      <c r="M1420" t="s">
        <v>5237</v>
      </c>
      <c r="N1420" t="s">
        <v>5237</v>
      </c>
      <c r="O1420" t="s">
        <v>5237</v>
      </c>
    </row>
    <row r="1421" spans="5:15" x14ac:dyDescent="0.25">
      <c r="E1421">
        <v>1431</v>
      </c>
      <c r="F1421" t="s">
        <v>585</v>
      </c>
      <c r="G1421" t="s">
        <v>3397</v>
      </c>
      <c r="H1421" t="s">
        <v>1142</v>
      </c>
      <c r="I1421">
        <v>1058</v>
      </c>
      <c r="K1421">
        <v>25013522403300</v>
      </c>
      <c r="L1421" t="s">
        <v>6632</v>
      </c>
      <c r="M1421" t="s">
        <v>5237</v>
      </c>
      <c r="N1421" t="s">
        <v>5237</v>
      </c>
      <c r="O1421" t="s">
        <v>5237</v>
      </c>
    </row>
    <row r="1422" spans="5:15" x14ac:dyDescent="0.25">
      <c r="E1422">
        <v>1432</v>
      </c>
      <c r="F1422" t="s">
        <v>3398</v>
      </c>
      <c r="G1422" t="s">
        <v>3399</v>
      </c>
      <c r="H1422" t="s">
        <v>1053</v>
      </c>
      <c r="I1422">
        <v>1058</v>
      </c>
      <c r="K1422">
        <v>25013522403400</v>
      </c>
      <c r="L1422" t="s">
        <v>6633</v>
      </c>
      <c r="M1422" t="s">
        <v>5237</v>
      </c>
      <c r="N1422" t="s">
        <v>5237</v>
      </c>
      <c r="O1422" t="s">
        <v>5237</v>
      </c>
    </row>
    <row r="1423" spans="5:15" x14ac:dyDescent="0.25">
      <c r="E1423">
        <v>1433</v>
      </c>
      <c r="F1423" t="s">
        <v>3400</v>
      </c>
      <c r="G1423" t="s">
        <v>3401</v>
      </c>
      <c r="H1423" t="s">
        <v>832</v>
      </c>
      <c r="I1423">
        <v>1058</v>
      </c>
      <c r="K1423">
        <v>25013522403450</v>
      </c>
      <c r="L1423" t="s">
        <v>6634</v>
      </c>
      <c r="M1423" t="s">
        <v>5237</v>
      </c>
      <c r="N1423" t="s">
        <v>5237</v>
      </c>
      <c r="O1423" t="s">
        <v>5237</v>
      </c>
    </row>
    <row r="1424" spans="5:15" x14ac:dyDescent="0.25">
      <c r="E1424">
        <v>1434</v>
      </c>
      <c r="F1424" t="s">
        <v>3402</v>
      </c>
      <c r="G1424" t="s">
        <v>3403</v>
      </c>
      <c r="H1424" t="s">
        <v>854</v>
      </c>
      <c r="I1424">
        <v>1058</v>
      </c>
      <c r="K1424">
        <v>25013522403600</v>
      </c>
      <c r="L1424" t="s">
        <v>6635</v>
      </c>
      <c r="M1424" t="s">
        <v>5237</v>
      </c>
      <c r="N1424" t="s">
        <v>5237</v>
      </c>
      <c r="O1424" t="s">
        <v>5237</v>
      </c>
    </row>
    <row r="1425" spans="5:15" x14ac:dyDescent="0.25">
      <c r="E1425">
        <v>1435</v>
      </c>
      <c r="F1425" t="s">
        <v>3404</v>
      </c>
      <c r="G1425" t="s">
        <v>3405</v>
      </c>
      <c r="H1425" t="s">
        <v>832</v>
      </c>
      <c r="I1425">
        <v>1058</v>
      </c>
      <c r="K1425">
        <v>25013522404150</v>
      </c>
      <c r="L1425" t="s">
        <v>6636</v>
      </c>
      <c r="M1425" t="s">
        <v>5237</v>
      </c>
      <c r="N1425" t="s">
        <v>5237</v>
      </c>
      <c r="O1425" t="s">
        <v>5237</v>
      </c>
    </row>
    <row r="1426" spans="5:15" x14ac:dyDescent="0.25">
      <c r="E1426">
        <v>1436</v>
      </c>
      <c r="F1426" t="s">
        <v>3406</v>
      </c>
      <c r="G1426" t="s">
        <v>3407</v>
      </c>
      <c r="H1426" t="s">
        <v>1102</v>
      </c>
      <c r="I1426">
        <v>1058</v>
      </c>
      <c r="K1426">
        <v>25013522404600</v>
      </c>
      <c r="L1426" t="s">
        <v>6637</v>
      </c>
      <c r="M1426" t="s">
        <v>5237</v>
      </c>
      <c r="N1426" t="s">
        <v>5237</v>
      </c>
      <c r="O1426" t="s">
        <v>5237</v>
      </c>
    </row>
    <row r="1427" spans="5:15" x14ac:dyDescent="0.25">
      <c r="E1427">
        <v>1437</v>
      </c>
      <c r="F1427" t="s">
        <v>3408</v>
      </c>
      <c r="G1427" t="s">
        <v>3409</v>
      </c>
      <c r="H1427" t="s">
        <v>849</v>
      </c>
      <c r="I1427">
        <v>1058</v>
      </c>
      <c r="K1427">
        <v>25013522405600</v>
      </c>
      <c r="L1427" t="s">
        <v>6638</v>
      </c>
      <c r="M1427" t="s">
        <v>5237</v>
      </c>
      <c r="N1427" t="s">
        <v>5237</v>
      </c>
      <c r="O1427" t="s">
        <v>5237</v>
      </c>
    </row>
    <row r="1428" spans="5:15" x14ac:dyDescent="0.25">
      <c r="E1428">
        <v>1438</v>
      </c>
      <c r="F1428" t="s">
        <v>3410</v>
      </c>
      <c r="G1428" t="s">
        <v>3411</v>
      </c>
      <c r="H1428" t="s">
        <v>913</v>
      </c>
      <c r="I1428">
        <v>5738</v>
      </c>
      <c r="K1428">
        <v>25013522407600</v>
      </c>
      <c r="L1428" t="s">
        <v>6639</v>
      </c>
      <c r="M1428" t="s">
        <v>5237</v>
      </c>
      <c r="N1428" t="s">
        <v>5237</v>
      </c>
      <c r="O1428" t="s">
        <v>5237</v>
      </c>
    </row>
    <row r="1429" spans="5:15" x14ac:dyDescent="0.25">
      <c r="E1429">
        <v>1439</v>
      </c>
      <c r="F1429" t="s">
        <v>3412</v>
      </c>
      <c r="G1429" t="s">
        <v>3413</v>
      </c>
      <c r="H1429" t="s">
        <v>832</v>
      </c>
      <c r="I1429">
        <v>1058</v>
      </c>
      <c r="K1429">
        <v>25013522409600</v>
      </c>
      <c r="L1429" t="s">
        <v>6640</v>
      </c>
      <c r="M1429" t="s">
        <v>5237</v>
      </c>
      <c r="N1429" t="s">
        <v>5237</v>
      </c>
      <c r="O1429" t="s">
        <v>5237</v>
      </c>
    </row>
    <row r="1430" spans="5:15" x14ac:dyDescent="0.25">
      <c r="E1430">
        <v>1440</v>
      </c>
      <c r="F1430" t="s">
        <v>484</v>
      </c>
      <c r="G1430" t="s">
        <v>2360</v>
      </c>
      <c r="H1430" t="s">
        <v>849</v>
      </c>
      <c r="I1430">
        <v>1058</v>
      </c>
      <c r="K1430">
        <v>25013522410600</v>
      </c>
      <c r="L1430" t="s">
        <v>6641</v>
      </c>
      <c r="M1430" t="s">
        <v>5237</v>
      </c>
      <c r="N1430" t="s">
        <v>5237</v>
      </c>
      <c r="O1430" t="s">
        <v>5237</v>
      </c>
    </row>
    <row r="1431" spans="5:15" x14ac:dyDescent="0.25">
      <c r="E1431">
        <v>1441</v>
      </c>
      <c r="F1431" t="s">
        <v>3414</v>
      </c>
      <c r="G1431" t="s">
        <v>3415</v>
      </c>
      <c r="H1431" t="s">
        <v>832</v>
      </c>
      <c r="I1431">
        <v>1058</v>
      </c>
      <c r="K1431">
        <v>25013530601300</v>
      </c>
      <c r="L1431" t="s">
        <v>6642</v>
      </c>
      <c r="M1431" t="s">
        <v>5237</v>
      </c>
      <c r="N1431" t="s">
        <v>5237</v>
      </c>
      <c r="O1431" t="s">
        <v>5237</v>
      </c>
    </row>
    <row r="1432" spans="5:15" x14ac:dyDescent="0.25">
      <c r="E1432">
        <v>1442</v>
      </c>
      <c r="F1432" t="s">
        <v>3416</v>
      </c>
      <c r="G1432" t="s">
        <v>3417</v>
      </c>
      <c r="H1432" t="s">
        <v>849</v>
      </c>
      <c r="I1432">
        <v>1058</v>
      </c>
      <c r="K1432">
        <v>25013531201300</v>
      </c>
      <c r="L1432" t="s">
        <v>6643</v>
      </c>
      <c r="M1432" t="s">
        <v>5237</v>
      </c>
      <c r="N1432" t="s">
        <v>5237</v>
      </c>
      <c r="O1432" t="s">
        <v>5237</v>
      </c>
    </row>
    <row r="1433" spans="5:15" x14ac:dyDescent="0.25">
      <c r="E1433">
        <v>1443</v>
      </c>
      <c r="F1433" t="s">
        <v>3418</v>
      </c>
      <c r="G1433" t="s">
        <v>3419</v>
      </c>
      <c r="H1433" t="s">
        <v>832</v>
      </c>
      <c r="I1433">
        <v>1058</v>
      </c>
      <c r="K1433">
        <v>25013531202300</v>
      </c>
      <c r="L1433" t="s">
        <v>6644</v>
      </c>
      <c r="M1433" t="s">
        <v>5237</v>
      </c>
      <c r="N1433" t="s">
        <v>5237</v>
      </c>
      <c r="O1433" t="s">
        <v>5237</v>
      </c>
    </row>
    <row r="1434" spans="5:15" x14ac:dyDescent="0.25">
      <c r="E1434">
        <v>1444</v>
      </c>
      <c r="F1434" t="s">
        <v>3420</v>
      </c>
      <c r="G1434" t="s">
        <v>3421</v>
      </c>
      <c r="H1434" t="s">
        <v>832</v>
      </c>
      <c r="I1434">
        <v>1058</v>
      </c>
      <c r="K1434">
        <v>25013531601150</v>
      </c>
      <c r="L1434" t="s">
        <v>6645</v>
      </c>
      <c r="M1434" t="s">
        <v>5237</v>
      </c>
      <c r="N1434" t="s">
        <v>5237</v>
      </c>
      <c r="O1434" t="s">
        <v>5237</v>
      </c>
    </row>
    <row r="1435" spans="5:15" x14ac:dyDescent="0.25">
      <c r="E1435">
        <v>1445</v>
      </c>
      <c r="F1435" t="s">
        <v>3422</v>
      </c>
      <c r="G1435" t="s">
        <v>3423</v>
      </c>
      <c r="H1435" t="s">
        <v>832</v>
      </c>
      <c r="I1435">
        <v>1058</v>
      </c>
      <c r="K1435">
        <v>25013531601250</v>
      </c>
      <c r="L1435" t="s">
        <v>6646</v>
      </c>
      <c r="M1435" t="s">
        <v>5237</v>
      </c>
      <c r="N1435" t="s">
        <v>5237</v>
      </c>
      <c r="O1435" t="s">
        <v>5237</v>
      </c>
    </row>
    <row r="1436" spans="5:15" x14ac:dyDescent="0.25">
      <c r="E1436">
        <v>1446</v>
      </c>
      <c r="F1436" t="s">
        <v>3424</v>
      </c>
      <c r="G1436" t="s">
        <v>3425</v>
      </c>
      <c r="H1436" t="s">
        <v>913</v>
      </c>
      <c r="I1436">
        <v>5860</v>
      </c>
      <c r="K1436">
        <v>25013531601300</v>
      </c>
      <c r="L1436" t="s">
        <v>6647</v>
      </c>
      <c r="M1436" t="s">
        <v>5237</v>
      </c>
      <c r="N1436" t="s">
        <v>5237</v>
      </c>
      <c r="O1436" t="s">
        <v>5237</v>
      </c>
    </row>
    <row r="1437" spans="5:15" x14ac:dyDescent="0.25">
      <c r="E1437">
        <v>1447</v>
      </c>
      <c r="F1437" t="s">
        <v>612</v>
      </c>
      <c r="G1437" t="s">
        <v>3194</v>
      </c>
      <c r="H1437" t="s">
        <v>870</v>
      </c>
      <c r="I1437">
        <v>1058</v>
      </c>
      <c r="K1437">
        <v>25013531601450</v>
      </c>
      <c r="L1437" t="s">
        <v>6648</v>
      </c>
      <c r="M1437" t="s">
        <v>5237</v>
      </c>
      <c r="N1437" t="s">
        <v>5237</v>
      </c>
      <c r="O1437" t="s">
        <v>5237</v>
      </c>
    </row>
    <row r="1438" spans="5:15" x14ac:dyDescent="0.25">
      <c r="E1438">
        <v>1448</v>
      </c>
      <c r="F1438" t="s">
        <v>3426</v>
      </c>
      <c r="G1438" t="s">
        <v>3427</v>
      </c>
      <c r="H1438" t="s">
        <v>854</v>
      </c>
      <c r="I1438">
        <v>1058</v>
      </c>
      <c r="K1438">
        <v>25013531601600</v>
      </c>
      <c r="L1438" t="s">
        <v>6649</v>
      </c>
      <c r="M1438" t="s">
        <v>5237</v>
      </c>
      <c r="N1438" t="s">
        <v>5237</v>
      </c>
      <c r="O1438" t="s">
        <v>5237</v>
      </c>
    </row>
    <row r="1439" spans="5:15" x14ac:dyDescent="0.25">
      <c r="E1439">
        <v>1449</v>
      </c>
      <c r="F1439" t="s">
        <v>3428</v>
      </c>
      <c r="G1439" t="s">
        <v>3429</v>
      </c>
      <c r="H1439" t="s">
        <v>832</v>
      </c>
      <c r="I1439">
        <v>1058</v>
      </c>
      <c r="K1439">
        <v>25013531602150</v>
      </c>
      <c r="L1439" t="s">
        <v>6650</v>
      </c>
      <c r="M1439" t="s">
        <v>5237</v>
      </c>
      <c r="N1439" t="s">
        <v>5237</v>
      </c>
      <c r="O1439" t="s">
        <v>5237</v>
      </c>
    </row>
    <row r="1440" spans="5:15" x14ac:dyDescent="0.25">
      <c r="E1440">
        <v>1450</v>
      </c>
      <c r="F1440" t="s">
        <v>3430</v>
      </c>
      <c r="G1440" t="s">
        <v>3431</v>
      </c>
      <c r="H1440" t="s">
        <v>849</v>
      </c>
      <c r="I1440">
        <v>1058</v>
      </c>
      <c r="K1440">
        <v>25013531602200</v>
      </c>
      <c r="L1440" t="s">
        <v>6651</v>
      </c>
      <c r="M1440" t="s">
        <v>5237</v>
      </c>
      <c r="N1440" t="s">
        <v>5237</v>
      </c>
      <c r="O1440" t="s">
        <v>5237</v>
      </c>
    </row>
    <row r="1441" spans="5:15" x14ac:dyDescent="0.25">
      <c r="E1441">
        <v>1451</v>
      </c>
      <c r="F1441" t="s">
        <v>3432</v>
      </c>
      <c r="G1441" t="s">
        <v>3432</v>
      </c>
      <c r="H1441" t="s">
        <v>832</v>
      </c>
      <c r="I1441">
        <v>1058</v>
      </c>
      <c r="K1441">
        <v>25013531602250</v>
      </c>
      <c r="L1441" t="s">
        <v>6652</v>
      </c>
      <c r="M1441" t="s">
        <v>5237</v>
      </c>
      <c r="N1441" t="s">
        <v>5237</v>
      </c>
      <c r="O1441" t="s">
        <v>5237</v>
      </c>
    </row>
    <row r="1442" spans="5:15" x14ac:dyDescent="0.25">
      <c r="E1442">
        <v>1452</v>
      </c>
      <c r="F1442" t="s">
        <v>3433</v>
      </c>
      <c r="G1442" t="s">
        <v>3434</v>
      </c>
      <c r="H1442" t="s">
        <v>854</v>
      </c>
      <c r="I1442">
        <v>1058</v>
      </c>
      <c r="K1442">
        <v>25013531602300</v>
      </c>
      <c r="L1442" t="s">
        <v>6653</v>
      </c>
      <c r="M1442" t="s">
        <v>5237</v>
      </c>
      <c r="N1442" t="s">
        <v>5237</v>
      </c>
      <c r="O1442" t="s">
        <v>5237</v>
      </c>
    </row>
    <row r="1443" spans="5:15" x14ac:dyDescent="0.25">
      <c r="E1443">
        <v>1453</v>
      </c>
      <c r="F1443" t="s">
        <v>3435</v>
      </c>
      <c r="G1443" t="s">
        <v>3436</v>
      </c>
      <c r="H1443" t="s">
        <v>859</v>
      </c>
      <c r="I1443">
        <v>1058</v>
      </c>
      <c r="K1443">
        <v>25013531602450</v>
      </c>
      <c r="L1443" t="s">
        <v>6654</v>
      </c>
      <c r="M1443" t="s">
        <v>5237</v>
      </c>
      <c r="N1443" t="s">
        <v>5237</v>
      </c>
      <c r="O1443" t="s">
        <v>5237</v>
      </c>
    </row>
    <row r="1444" spans="5:15" x14ac:dyDescent="0.25">
      <c r="E1444">
        <v>1454</v>
      </c>
      <c r="F1444" t="s">
        <v>3437</v>
      </c>
      <c r="G1444" t="s">
        <v>3438</v>
      </c>
      <c r="H1444" t="s">
        <v>832</v>
      </c>
      <c r="I1444">
        <v>1058</v>
      </c>
      <c r="K1444">
        <v>25013531602600</v>
      </c>
      <c r="L1444" t="s">
        <v>6655</v>
      </c>
      <c r="M1444" t="s">
        <v>5237</v>
      </c>
      <c r="N1444" t="s">
        <v>5237</v>
      </c>
      <c r="O1444" t="s">
        <v>5237</v>
      </c>
    </row>
    <row r="1445" spans="5:15" x14ac:dyDescent="0.25">
      <c r="E1445">
        <v>1455</v>
      </c>
      <c r="F1445" t="s">
        <v>3439</v>
      </c>
      <c r="G1445" t="s">
        <v>3440</v>
      </c>
      <c r="H1445" t="s">
        <v>832</v>
      </c>
      <c r="I1445">
        <v>1058</v>
      </c>
      <c r="K1445">
        <v>25013532001150</v>
      </c>
      <c r="L1445" t="s">
        <v>6656</v>
      </c>
      <c r="M1445" t="s">
        <v>5237</v>
      </c>
      <c r="N1445" t="s">
        <v>5237</v>
      </c>
      <c r="O1445" t="s">
        <v>5237</v>
      </c>
    </row>
    <row r="1446" spans="5:15" x14ac:dyDescent="0.25">
      <c r="E1446">
        <v>1456</v>
      </c>
      <c r="F1446" t="s">
        <v>3441</v>
      </c>
      <c r="G1446" t="s">
        <v>3442</v>
      </c>
      <c r="H1446" t="s">
        <v>1102</v>
      </c>
      <c r="I1446">
        <v>1058</v>
      </c>
      <c r="K1446">
        <v>25013532001200</v>
      </c>
      <c r="L1446" t="s">
        <v>6657</v>
      </c>
      <c r="M1446" t="s">
        <v>5237</v>
      </c>
      <c r="N1446" t="s">
        <v>5237</v>
      </c>
      <c r="O1446" t="s">
        <v>5237</v>
      </c>
    </row>
    <row r="1447" spans="5:15" x14ac:dyDescent="0.25">
      <c r="E1447">
        <v>1457</v>
      </c>
      <c r="F1447" t="s">
        <v>3443</v>
      </c>
      <c r="G1447" t="s">
        <v>3444</v>
      </c>
      <c r="H1447" t="s">
        <v>836</v>
      </c>
      <c r="I1447">
        <v>1058</v>
      </c>
      <c r="K1447">
        <v>25013532001250</v>
      </c>
      <c r="L1447" t="s">
        <v>6658</v>
      </c>
      <c r="M1447" t="s">
        <v>5237</v>
      </c>
      <c r="N1447" t="s">
        <v>5237</v>
      </c>
      <c r="O1447" t="s">
        <v>5237</v>
      </c>
    </row>
    <row r="1448" spans="5:15" x14ac:dyDescent="0.25">
      <c r="E1448">
        <v>1458</v>
      </c>
      <c r="F1448" t="s">
        <v>3445</v>
      </c>
      <c r="G1448" t="s">
        <v>3445</v>
      </c>
      <c r="H1448" t="s">
        <v>913</v>
      </c>
      <c r="I1448">
        <v>639</v>
      </c>
      <c r="K1448">
        <v>25013532001300</v>
      </c>
      <c r="L1448" t="s">
        <v>6659</v>
      </c>
      <c r="M1448" t="s">
        <v>5237</v>
      </c>
      <c r="N1448" t="s">
        <v>5237</v>
      </c>
      <c r="O1448" t="s">
        <v>5237</v>
      </c>
    </row>
    <row r="1449" spans="5:15" x14ac:dyDescent="0.25">
      <c r="E1449">
        <v>1459</v>
      </c>
      <c r="F1449" t="s">
        <v>3446</v>
      </c>
      <c r="G1449" t="s">
        <v>3447</v>
      </c>
      <c r="H1449" t="s">
        <v>854</v>
      </c>
      <c r="I1449">
        <v>1058</v>
      </c>
      <c r="K1449">
        <v>25013532001400</v>
      </c>
      <c r="L1449" t="s">
        <v>6660</v>
      </c>
      <c r="M1449" t="s">
        <v>5237</v>
      </c>
      <c r="N1449" t="s">
        <v>5237</v>
      </c>
      <c r="O1449" t="s">
        <v>5237</v>
      </c>
    </row>
    <row r="1450" spans="5:15" x14ac:dyDescent="0.25">
      <c r="E1450">
        <v>1460</v>
      </c>
      <c r="F1450" t="s">
        <v>3448</v>
      </c>
      <c r="G1450" t="s">
        <v>3449</v>
      </c>
      <c r="H1450" t="s">
        <v>832</v>
      </c>
      <c r="I1450">
        <v>1058</v>
      </c>
      <c r="K1450">
        <v>25013532001450</v>
      </c>
      <c r="L1450" t="s">
        <v>6661</v>
      </c>
      <c r="M1450" t="s">
        <v>5237</v>
      </c>
      <c r="N1450" t="s">
        <v>5237</v>
      </c>
      <c r="O1450" t="s">
        <v>5237</v>
      </c>
    </row>
    <row r="1451" spans="5:15" x14ac:dyDescent="0.25">
      <c r="E1451">
        <v>1461</v>
      </c>
      <c r="F1451" t="s">
        <v>3450</v>
      </c>
      <c r="G1451" t="s">
        <v>3451</v>
      </c>
      <c r="H1451" t="s">
        <v>832</v>
      </c>
      <c r="I1451">
        <v>1058</v>
      </c>
      <c r="K1451">
        <v>25013532001600</v>
      </c>
      <c r="L1451" t="s">
        <v>6662</v>
      </c>
      <c r="M1451" t="s">
        <v>5237</v>
      </c>
      <c r="N1451" t="s">
        <v>5237</v>
      </c>
      <c r="O1451" t="s">
        <v>5237</v>
      </c>
    </row>
    <row r="1452" spans="5:15" x14ac:dyDescent="0.25">
      <c r="E1452">
        <v>1462</v>
      </c>
      <c r="F1452" t="s">
        <v>3452</v>
      </c>
      <c r="G1452" t="s">
        <v>3351</v>
      </c>
      <c r="H1452" t="s">
        <v>832</v>
      </c>
      <c r="I1452">
        <v>1058</v>
      </c>
      <c r="K1452">
        <v>25013532002150</v>
      </c>
      <c r="L1452" t="s">
        <v>6663</v>
      </c>
      <c r="M1452" t="s">
        <v>5237</v>
      </c>
      <c r="N1452" t="s">
        <v>5237</v>
      </c>
      <c r="O1452" t="s">
        <v>5237</v>
      </c>
    </row>
    <row r="1453" spans="5:15" x14ac:dyDescent="0.25">
      <c r="E1453">
        <v>1463</v>
      </c>
      <c r="F1453" t="s">
        <v>3453</v>
      </c>
      <c r="G1453" t="s">
        <v>3454</v>
      </c>
      <c r="H1453" t="s">
        <v>893</v>
      </c>
      <c r="I1453">
        <v>1058</v>
      </c>
      <c r="K1453">
        <v>25013532002200</v>
      </c>
      <c r="L1453" t="s">
        <v>6664</v>
      </c>
      <c r="M1453" t="s">
        <v>5237</v>
      </c>
      <c r="N1453" t="s">
        <v>5237</v>
      </c>
      <c r="O1453" t="s">
        <v>5237</v>
      </c>
    </row>
    <row r="1454" spans="5:15" x14ac:dyDescent="0.25">
      <c r="E1454">
        <v>1464</v>
      </c>
      <c r="F1454" t="s">
        <v>3455</v>
      </c>
      <c r="G1454" t="s">
        <v>3456</v>
      </c>
      <c r="H1454" t="s">
        <v>832</v>
      </c>
      <c r="I1454">
        <v>1058</v>
      </c>
      <c r="K1454">
        <v>25013532002250</v>
      </c>
      <c r="L1454" t="s">
        <v>6665</v>
      </c>
      <c r="M1454" t="s">
        <v>5237</v>
      </c>
      <c r="N1454" t="s">
        <v>5237</v>
      </c>
      <c r="O1454" t="s">
        <v>5237</v>
      </c>
    </row>
    <row r="1455" spans="5:15" x14ac:dyDescent="0.25">
      <c r="E1455">
        <v>1465</v>
      </c>
      <c r="F1455" t="s">
        <v>3457</v>
      </c>
      <c r="G1455" t="s">
        <v>3458</v>
      </c>
      <c r="H1455" t="s">
        <v>832</v>
      </c>
      <c r="I1455">
        <v>1058</v>
      </c>
      <c r="K1455">
        <v>25013532002300</v>
      </c>
      <c r="L1455" t="s">
        <v>6666</v>
      </c>
      <c r="M1455" t="s">
        <v>5237</v>
      </c>
      <c r="N1455" t="s">
        <v>5237</v>
      </c>
      <c r="O1455" t="s">
        <v>5237</v>
      </c>
    </row>
    <row r="1456" spans="5:15" x14ac:dyDescent="0.25">
      <c r="E1456">
        <v>1466</v>
      </c>
      <c r="F1456" t="s">
        <v>3459</v>
      </c>
      <c r="G1456" t="s">
        <v>3460</v>
      </c>
      <c r="H1456" t="s">
        <v>832</v>
      </c>
      <c r="I1456">
        <v>1058</v>
      </c>
      <c r="K1456">
        <v>25013532002400</v>
      </c>
      <c r="L1456" t="s">
        <v>6667</v>
      </c>
      <c r="M1456" t="s">
        <v>5237</v>
      </c>
      <c r="N1456" t="s">
        <v>5237</v>
      </c>
      <c r="O1456" t="s">
        <v>5237</v>
      </c>
    </row>
    <row r="1457" spans="5:15" x14ac:dyDescent="0.25">
      <c r="E1457">
        <v>1467</v>
      </c>
      <c r="F1457" t="s">
        <v>3461</v>
      </c>
      <c r="G1457" t="s">
        <v>3462</v>
      </c>
      <c r="H1457" t="s">
        <v>832</v>
      </c>
      <c r="I1457">
        <v>1058</v>
      </c>
      <c r="K1457">
        <v>25013532002450</v>
      </c>
      <c r="L1457" t="s">
        <v>6668</v>
      </c>
      <c r="M1457" t="s">
        <v>5237</v>
      </c>
      <c r="N1457" t="s">
        <v>5237</v>
      </c>
      <c r="O1457" t="s">
        <v>5237</v>
      </c>
    </row>
    <row r="1458" spans="5:15" x14ac:dyDescent="0.25">
      <c r="E1458">
        <v>1468</v>
      </c>
      <c r="F1458" t="s">
        <v>3463</v>
      </c>
      <c r="G1458" t="s">
        <v>3464</v>
      </c>
      <c r="H1458" t="s">
        <v>859</v>
      </c>
      <c r="I1458">
        <v>1058</v>
      </c>
      <c r="K1458">
        <v>25013532002600</v>
      </c>
      <c r="L1458" t="s">
        <v>6669</v>
      </c>
      <c r="M1458" t="s">
        <v>5237</v>
      </c>
      <c r="N1458" t="s">
        <v>5237</v>
      </c>
      <c r="O1458" t="s">
        <v>5237</v>
      </c>
    </row>
    <row r="1459" spans="5:15" x14ac:dyDescent="0.25">
      <c r="E1459">
        <v>1469</v>
      </c>
      <c r="F1459" t="s">
        <v>3465</v>
      </c>
      <c r="G1459" t="s">
        <v>3466</v>
      </c>
      <c r="H1459" t="s">
        <v>832</v>
      </c>
      <c r="I1459">
        <v>1058</v>
      </c>
      <c r="K1459">
        <v>25013532003150</v>
      </c>
      <c r="L1459" t="s">
        <v>6670</v>
      </c>
      <c r="M1459" t="s">
        <v>5237</v>
      </c>
      <c r="N1459" t="s">
        <v>5237</v>
      </c>
      <c r="O1459" t="s">
        <v>5237</v>
      </c>
    </row>
    <row r="1460" spans="5:15" x14ac:dyDescent="0.25">
      <c r="E1460">
        <v>1470</v>
      </c>
      <c r="F1460" t="s">
        <v>3467</v>
      </c>
      <c r="G1460" t="s">
        <v>3468</v>
      </c>
      <c r="H1460" t="s">
        <v>832</v>
      </c>
      <c r="I1460">
        <v>1058</v>
      </c>
      <c r="K1460">
        <v>25013532003200</v>
      </c>
      <c r="L1460" t="s">
        <v>6671</v>
      </c>
      <c r="M1460" t="s">
        <v>5237</v>
      </c>
      <c r="N1460" t="s">
        <v>5237</v>
      </c>
      <c r="O1460" t="s">
        <v>5237</v>
      </c>
    </row>
    <row r="1461" spans="5:15" x14ac:dyDescent="0.25">
      <c r="E1461">
        <v>1471</v>
      </c>
      <c r="F1461" t="s">
        <v>3469</v>
      </c>
      <c r="G1461" t="s">
        <v>3470</v>
      </c>
      <c r="H1461" t="s">
        <v>832</v>
      </c>
      <c r="I1461">
        <v>1058</v>
      </c>
      <c r="K1461">
        <v>25013532003250</v>
      </c>
      <c r="L1461" t="s">
        <v>6672</v>
      </c>
      <c r="M1461" t="s">
        <v>5237</v>
      </c>
      <c r="N1461" t="s">
        <v>5237</v>
      </c>
      <c r="O1461" t="s">
        <v>5237</v>
      </c>
    </row>
    <row r="1462" spans="5:15" x14ac:dyDescent="0.25">
      <c r="E1462">
        <v>1472</v>
      </c>
      <c r="F1462" t="s">
        <v>3471</v>
      </c>
      <c r="G1462" t="s">
        <v>3472</v>
      </c>
      <c r="H1462" t="s">
        <v>832</v>
      </c>
      <c r="I1462">
        <v>1058</v>
      </c>
      <c r="K1462">
        <v>25013532003300</v>
      </c>
      <c r="L1462" t="s">
        <v>6673</v>
      </c>
      <c r="M1462" t="s">
        <v>5237</v>
      </c>
      <c r="N1462" t="s">
        <v>5237</v>
      </c>
      <c r="O1462" t="s">
        <v>5237</v>
      </c>
    </row>
    <row r="1463" spans="5:15" x14ac:dyDescent="0.25">
      <c r="E1463">
        <v>1473</v>
      </c>
      <c r="F1463" t="s">
        <v>813</v>
      </c>
      <c r="G1463" t="s">
        <v>3473</v>
      </c>
      <c r="H1463" t="s">
        <v>832</v>
      </c>
      <c r="I1463">
        <v>1058</v>
      </c>
      <c r="K1463">
        <v>25013532003400</v>
      </c>
      <c r="L1463" t="s">
        <v>6674</v>
      </c>
      <c r="M1463" t="s">
        <v>5237</v>
      </c>
      <c r="N1463" t="s">
        <v>5237</v>
      </c>
      <c r="O1463" t="s">
        <v>5237</v>
      </c>
    </row>
    <row r="1464" spans="5:15" x14ac:dyDescent="0.25">
      <c r="E1464">
        <v>1474</v>
      </c>
      <c r="F1464" t="s">
        <v>3474</v>
      </c>
      <c r="G1464" t="s">
        <v>3475</v>
      </c>
      <c r="H1464" t="s">
        <v>3476</v>
      </c>
      <c r="I1464">
        <v>1058</v>
      </c>
      <c r="K1464">
        <v>25013532003450</v>
      </c>
      <c r="L1464" t="s">
        <v>6675</v>
      </c>
      <c r="M1464" t="s">
        <v>5237</v>
      </c>
      <c r="N1464" t="s">
        <v>5237</v>
      </c>
      <c r="O1464" t="s">
        <v>5237</v>
      </c>
    </row>
    <row r="1465" spans="5:15" x14ac:dyDescent="0.25">
      <c r="E1465">
        <v>1475</v>
      </c>
      <c r="F1465" t="s">
        <v>3477</v>
      </c>
      <c r="G1465" t="s">
        <v>3478</v>
      </c>
      <c r="H1465" t="s">
        <v>832</v>
      </c>
      <c r="I1465">
        <v>1058</v>
      </c>
      <c r="K1465">
        <v>25013532003600</v>
      </c>
      <c r="L1465" t="s">
        <v>6676</v>
      </c>
      <c r="M1465" t="s">
        <v>5237</v>
      </c>
      <c r="N1465" t="s">
        <v>5237</v>
      </c>
      <c r="O1465" t="s">
        <v>5237</v>
      </c>
    </row>
    <row r="1466" spans="5:15" x14ac:dyDescent="0.25">
      <c r="E1466">
        <v>1476</v>
      </c>
      <c r="F1466" t="s">
        <v>3479</v>
      </c>
      <c r="G1466" t="s">
        <v>3480</v>
      </c>
      <c r="H1466" t="s">
        <v>832</v>
      </c>
      <c r="I1466">
        <v>1058</v>
      </c>
      <c r="K1466">
        <v>25013532004150</v>
      </c>
      <c r="L1466" t="s">
        <v>6677</v>
      </c>
      <c r="M1466" t="s">
        <v>5237</v>
      </c>
      <c r="N1466" t="s">
        <v>5237</v>
      </c>
      <c r="O1466" t="s">
        <v>5237</v>
      </c>
    </row>
    <row r="1467" spans="5:15" x14ac:dyDescent="0.25">
      <c r="E1467">
        <v>1477</v>
      </c>
      <c r="F1467" t="s">
        <v>3481</v>
      </c>
      <c r="G1467" t="s">
        <v>3482</v>
      </c>
      <c r="H1467" t="s">
        <v>832</v>
      </c>
      <c r="I1467">
        <v>1058</v>
      </c>
      <c r="K1467">
        <v>25013532004600</v>
      </c>
      <c r="L1467" t="s">
        <v>6678</v>
      </c>
      <c r="M1467" t="s">
        <v>5237</v>
      </c>
      <c r="N1467" t="s">
        <v>5237</v>
      </c>
      <c r="O1467" t="s">
        <v>5237</v>
      </c>
    </row>
    <row r="1468" spans="5:15" x14ac:dyDescent="0.25">
      <c r="E1468">
        <v>1478</v>
      </c>
      <c r="F1468" t="s">
        <v>3483</v>
      </c>
      <c r="G1468" t="s">
        <v>3484</v>
      </c>
      <c r="H1468" t="s">
        <v>832</v>
      </c>
      <c r="I1468">
        <v>1058</v>
      </c>
      <c r="K1468">
        <v>25013532005600</v>
      </c>
      <c r="L1468" t="s">
        <v>6679</v>
      </c>
      <c r="M1468" t="s">
        <v>5237</v>
      </c>
      <c r="N1468" t="s">
        <v>5237</v>
      </c>
      <c r="O1468" t="s">
        <v>5237</v>
      </c>
    </row>
    <row r="1469" spans="5:15" x14ac:dyDescent="0.25">
      <c r="E1469">
        <v>1479</v>
      </c>
      <c r="F1469" t="s">
        <v>3485</v>
      </c>
      <c r="G1469" t="s">
        <v>3486</v>
      </c>
      <c r="H1469" t="s">
        <v>832</v>
      </c>
      <c r="I1469">
        <v>1058</v>
      </c>
      <c r="K1469">
        <v>25013532007600</v>
      </c>
      <c r="L1469" t="s">
        <v>6680</v>
      </c>
      <c r="M1469" t="s">
        <v>5237</v>
      </c>
      <c r="N1469" t="s">
        <v>5237</v>
      </c>
      <c r="O1469" t="s">
        <v>5237</v>
      </c>
    </row>
    <row r="1470" spans="5:15" x14ac:dyDescent="0.25">
      <c r="E1470">
        <v>1480</v>
      </c>
      <c r="F1470" t="s">
        <v>3487</v>
      </c>
      <c r="G1470" t="s">
        <v>3488</v>
      </c>
      <c r="H1470" t="s">
        <v>832</v>
      </c>
      <c r="I1470">
        <v>1058</v>
      </c>
      <c r="K1470">
        <v>25013532008600</v>
      </c>
      <c r="L1470" t="s">
        <v>6681</v>
      </c>
      <c r="M1470" t="s">
        <v>5237</v>
      </c>
      <c r="N1470" t="s">
        <v>5237</v>
      </c>
      <c r="O1470" t="s">
        <v>5237</v>
      </c>
    </row>
    <row r="1471" spans="5:15" x14ac:dyDescent="0.25">
      <c r="E1471">
        <v>1481</v>
      </c>
      <c r="F1471" t="s">
        <v>3489</v>
      </c>
      <c r="G1471" t="s">
        <v>3490</v>
      </c>
      <c r="H1471" t="s">
        <v>832</v>
      </c>
      <c r="I1471">
        <v>1058</v>
      </c>
      <c r="K1471">
        <v>25013532009600</v>
      </c>
      <c r="L1471" t="s">
        <v>6682</v>
      </c>
      <c r="M1471" t="s">
        <v>5237</v>
      </c>
      <c r="N1471" t="s">
        <v>5237</v>
      </c>
      <c r="O1471" t="s">
        <v>5237</v>
      </c>
    </row>
    <row r="1472" spans="5:15" x14ac:dyDescent="0.25">
      <c r="E1472">
        <v>1482</v>
      </c>
      <c r="F1472" t="s">
        <v>3491</v>
      </c>
      <c r="G1472" t="s">
        <v>3492</v>
      </c>
      <c r="H1472" t="s">
        <v>832</v>
      </c>
      <c r="I1472">
        <v>1058</v>
      </c>
      <c r="K1472">
        <v>25013532010300</v>
      </c>
      <c r="L1472" t="s">
        <v>6683</v>
      </c>
      <c r="M1472" t="s">
        <v>5237</v>
      </c>
      <c r="N1472" t="s">
        <v>5237</v>
      </c>
      <c r="O1472" t="s">
        <v>5237</v>
      </c>
    </row>
    <row r="1473" spans="5:15" x14ac:dyDescent="0.25">
      <c r="E1473">
        <v>1483</v>
      </c>
      <c r="F1473" t="s">
        <v>3493</v>
      </c>
      <c r="G1473" t="s">
        <v>3494</v>
      </c>
      <c r="H1473" t="s">
        <v>832</v>
      </c>
      <c r="I1473">
        <v>1058</v>
      </c>
      <c r="K1473">
        <v>25013532010450</v>
      </c>
      <c r="L1473" t="s">
        <v>6684</v>
      </c>
      <c r="M1473" t="s">
        <v>5237</v>
      </c>
      <c r="N1473" t="s">
        <v>5237</v>
      </c>
      <c r="O1473" t="s">
        <v>5237</v>
      </c>
    </row>
    <row r="1474" spans="5:15" x14ac:dyDescent="0.25">
      <c r="E1474">
        <v>1484</v>
      </c>
      <c r="F1474" t="s">
        <v>3495</v>
      </c>
      <c r="G1474" t="s">
        <v>3496</v>
      </c>
      <c r="H1474" t="s">
        <v>832</v>
      </c>
      <c r="I1474">
        <v>1058</v>
      </c>
      <c r="K1474">
        <v>25013532010600</v>
      </c>
      <c r="L1474" t="s">
        <v>6685</v>
      </c>
      <c r="M1474" t="s">
        <v>5237</v>
      </c>
      <c r="N1474" t="s">
        <v>5237</v>
      </c>
      <c r="O1474" t="s">
        <v>5237</v>
      </c>
    </row>
    <row r="1475" spans="5:15" x14ac:dyDescent="0.25">
      <c r="E1475">
        <v>1485</v>
      </c>
      <c r="F1475" t="s">
        <v>3497</v>
      </c>
      <c r="G1475" t="s">
        <v>3498</v>
      </c>
      <c r="H1475" t="s">
        <v>832</v>
      </c>
      <c r="I1475">
        <v>1058</v>
      </c>
      <c r="K1475">
        <v>25013532401150</v>
      </c>
      <c r="L1475" t="s">
        <v>6686</v>
      </c>
      <c r="M1475" t="s">
        <v>5237</v>
      </c>
      <c r="N1475" t="s">
        <v>5237</v>
      </c>
      <c r="O1475" t="s">
        <v>5237</v>
      </c>
    </row>
    <row r="1476" spans="5:15" x14ac:dyDescent="0.25">
      <c r="E1476">
        <v>1486</v>
      </c>
      <c r="F1476" t="s">
        <v>3499</v>
      </c>
      <c r="G1476" t="s">
        <v>3500</v>
      </c>
      <c r="H1476" t="s">
        <v>832</v>
      </c>
      <c r="I1476">
        <v>1058</v>
      </c>
      <c r="K1476">
        <v>25013532401200</v>
      </c>
      <c r="L1476" t="s">
        <v>6687</v>
      </c>
      <c r="M1476" t="s">
        <v>5237</v>
      </c>
      <c r="N1476" t="s">
        <v>5237</v>
      </c>
      <c r="O1476" t="s">
        <v>5237</v>
      </c>
    </row>
    <row r="1477" spans="5:15" x14ac:dyDescent="0.25">
      <c r="E1477">
        <v>1487</v>
      </c>
      <c r="F1477" t="s">
        <v>3501</v>
      </c>
      <c r="G1477" t="s">
        <v>3502</v>
      </c>
      <c r="H1477" t="s">
        <v>832</v>
      </c>
      <c r="I1477">
        <v>1058</v>
      </c>
      <c r="K1477">
        <v>25013532401250</v>
      </c>
      <c r="L1477" t="s">
        <v>6688</v>
      </c>
      <c r="M1477" t="s">
        <v>5237</v>
      </c>
      <c r="N1477" t="s">
        <v>5237</v>
      </c>
      <c r="O1477" t="s">
        <v>5237</v>
      </c>
    </row>
    <row r="1478" spans="5:15" x14ac:dyDescent="0.25">
      <c r="E1478">
        <v>1488</v>
      </c>
      <c r="F1478" t="s">
        <v>3503</v>
      </c>
      <c r="G1478" t="s">
        <v>3504</v>
      </c>
      <c r="H1478" t="s">
        <v>832</v>
      </c>
      <c r="I1478">
        <v>1058</v>
      </c>
      <c r="K1478">
        <v>25013532401300</v>
      </c>
      <c r="L1478" t="s">
        <v>6689</v>
      </c>
      <c r="M1478" t="s">
        <v>5237</v>
      </c>
      <c r="N1478" t="s">
        <v>5237</v>
      </c>
      <c r="O1478" t="s">
        <v>5237</v>
      </c>
    </row>
    <row r="1479" spans="5:15" x14ac:dyDescent="0.25">
      <c r="E1479">
        <v>1489</v>
      </c>
      <c r="F1479" t="s">
        <v>3505</v>
      </c>
      <c r="G1479" t="s">
        <v>3506</v>
      </c>
      <c r="H1479" t="s">
        <v>832</v>
      </c>
      <c r="I1479">
        <v>1058</v>
      </c>
      <c r="K1479">
        <v>25013532401400</v>
      </c>
      <c r="L1479" t="s">
        <v>6690</v>
      </c>
      <c r="M1479" t="s">
        <v>5237</v>
      </c>
      <c r="N1479" t="s">
        <v>5237</v>
      </c>
      <c r="O1479" t="s">
        <v>5237</v>
      </c>
    </row>
    <row r="1480" spans="5:15" x14ac:dyDescent="0.25">
      <c r="E1480">
        <v>1490</v>
      </c>
      <c r="F1480" t="s">
        <v>3507</v>
      </c>
      <c r="G1480" t="s">
        <v>3508</v>
      </c>
      <c r="H1480" t="s">
        <v>832</v>
      </c>
      <c r="I1480">
        <v>1058</v>
      </c>
      <c r="K1480">
        <v>25013532401450</v>
      </c>
      <c r="L1480" t="s">
        <v>6691</v>
      </c>
      <c r="M1480" t="s">
        <v>5237</v>
      </c>
      <c r="N1480" t="s">
        <v>5237</v>
      </c>
      <c r="O1480" t="s">
        <v>5237</v>
      </c>
    </row>
    <row r="1481" spans="5:15" x14ac:dyDescent="0.25">
      <c r="E1481">
        <v>1491</v>
      </c>
      <c r="F1481" t="s">
        <v>3509</v>
      </c>
      <c r="G1481" t="s">
        <v>3510</v>
      </c>
      <c r="H1481" t="s">
        <v>832</v>
      </c>
      <c r="I1481">
        <v>1058</v>
      </c>
      <c r="K1481">
        <v>25013532401600</v>
      </c>
      <c r="L1481" t="s">
        <v>6692</v>
      </c>
      <c r="M1481" t="s">
        <v>5237</v>
      </c>
      <c r="N1481" t="s">
        <v>5237</v>
      </c>
      <c r="O1481" t="s">
        <v>5237</v>
      </c>
    </row>
    <row r="1482" spans="5:15" x14ac:dyDescent="0.25">
      <c r="E1482">
        <v>1492</v>
      </c>
      <c r="F1482" t="s">
        <v>245</v>
      </c>
      <c r="G1482" t="s">
        <v>3511</v>
      </c>
      <c r="H1482" t="s">
        <v>849</v>
      </c>
      <c r="I1482">
        <v>1058</v>
      </c>
      <c r="K1482">
        <v>25013532402150</v>
      </c>
      <c r="L1482" t="s">
        <v>6693</v>
      </c>
      <c r="M1482" t="s">
        <v>5237</v>
      </c>
      <c r="N1482" t="s">
        <v>5237</v>
      </c>
      <c r="O1482" t="s">
        <v>5237</v>
      </c>
    </row>
    <row r="1483" spans="5:15" x14ac:dyDescent="0.25">
      <c r="E1483">
        <v>1493</v>
      </c>
      <c r="F1483" t="s">
        <v>3512</v>
      </c>
      <c r="G1483" t="s">
        <v>3513</v>
      </c>
      <c r="H1483" t="s">
        <v>832</v>
      </c>
      <c r="I1483">
        <v>1058</v>
      </c>
      <c r="K1483">
        <v>25013532402200</v>
      </c>
      <c r="L1483" t="s">
        <v>6694</v>
      </c>
      <c r="M1483" t="s">
        <v>5237</v>
      </c>
      <c r="N1483" t="s">
        <v>5237</v>
      </c>
      <c r="O1483" t="s">
        <v>5237</v>
      </c>
    </row>
    <row r="1484" spans="5:15" x14ac:dyDescent="0.25">
      <c r="E1484">
        <v>1494</v>
      </c>
      <c r="F1484" t="s">
        <v>3514</v>
      </c>
      <c r="G1484" t="s">
        <v>3515</v>
      </c>
      <c r="H1484" t="s">
        <v>832</v>
      </c>
      <c r="I1484">
        <v>1058</v>
      </c>
      <c r="K1484">
        <v>25013532402250</v>
      </c>
      <c r="L1484" t="s">
        <v>6695</v>
      </c>
      <c r="M1484" t="s">
        <v>5237</v>
      </c>
      <c r="N1484" t="s">
        <v>5237</v>
      </c>
      <c r="O1484" t="s">
        <v>5237</v>
      </c>
    </row>
    <row r="1485" spans="5:15" x14ac:dyDescent="0.25">
      <c r="E1485">
        <v>1495</v>
      </c>
      <c r="F1485" t="s">
        <v>3516</v>
      </c>
      <c r="G1485" t="s">
        <v>3517</v>
      </c>
      <c r="H1485" t="s">
        <v>832</v>
      </c>
      <c r="I1485">
        <v>1058</v>
      </c>
      <c r="K1485">
        <v>25013532402300</v>
      </c>
      <c r="L1485" t="s">
        <v>6696</v>
      </c>
      <c r="M1485" t="s">
        <v>5237</v>
      </c>
      <c r="N1485" t="s">
        <v>5237</v>
      </c>
      <c r="O1485" t="s">
        <v>5237</v>
      </c>
    </row>
    <row r="1486" spans="5:15" x14ac:dyDescent="0.25">
      <c r="E1486">
        <v>1496</v>
      </c>
      <c r="F1486" t="s">
        <v>3518</v>
      </c>
      <c r="G1486" t="s">
        <v>3519</v>
      </c>
      <c r="H1486" t="s">
        <v>832</v>
      </c>
      <c r="I1486">
        <v>1058</v>
      </c>
      <c r="K1486">
        <v>25013532402400</v>
      </c>
      <c r="L1486" t="s">
        <v>6697</v>
      </c>
      <c r="M1486" t="s">
        <v>5237</v>
      </c>
      <c r="N1486" t="s">
        <v>5237</v>
      </c>
      <c r="O1486" t="s">
        <v>5237</v>
      </c>
    </row>
    <row r="1487" spans="5:15" x14ac:dyDescent="0.25">
      <c r="E1487">
        <v>1497</v>
      </c>
      <c r="F1487" t="s">
        <v>3520</v>
      </c>
      <c r="G1487" t="s">
        <v>3521</v>
      </c>
      <c r="H1487" t="s">
        <v>832</v>
      </c>
      <c r="I1487">
        <v>1058</v>
      </c>
      <c r="K1487">
        <v>25013532402450</v>
      </c>
      <c r="L1487" t="s">
        <v>6698</v>
      </c>
      <c r="M1487" t="s">
        <v>5237</v>
      </c>
      <c r="N1487" t="s">
        <v>5237</v>
      </c>
      <c r="O1487" t="s">
        <v>5237</v>
      </c>
    </row>
    <row r="1488" spans="5:15" x14ac:dyDescent="0.25">
      <c r="E1488">
        <v>1498</v>
      </c>
      <c r="F1488" t="s">
        <v>3522</v>
      </c>
      <c r="G1488" t="s">
        <v>3523</v>
      </c>
      <c r="H1488" t="s">
        <v>832</v>
      </c>
      <c r="I1488">
        <v>1058</v>
      </c>
      <c r="K1488">
        <v>25013532402600</v>
      </c>
      <c r="L1488" t="s">
        <v>6699</v>
      </c>
      <c r="M1488" t="s">
        <v>5237</v>
      </c>
      <c r="N1488" t="s">
        <v>5237</v>
      </c>
      <c r="O1488" t="s">
        <v>5237</v>
      </c>
    </row>
    <row r="1489" spans="5:15" x14ac:dyDescent="0.25">
      <c r="E1489">
        <v>1499</v>
      </c>
      <c r="F1489" t="s">
        <v>3524</v>
      </c>
      <c r="G1489" t="s">
        <v>3525</v>
      </c>
      <c r="H1489" t="s">
        <v>1373</v>
      </c>
      <c r="I1489">
        <v>1058</v>
      </c>
      <c r="K1489">
        <v>25013532403150</v>
      </c>
      <c r="L1489" t="s">
        <v>6700</v>
      </c>
      <c r="M1489" t="s">
        <v>5237</v>
      </c>
      <c r="N1489" t="s">
        <v>5237</v>
      </c>
      <c r="O1489" t="s">
        <v>5237</v>
      </c>
    </row>
    <row r="1490" spans="5:15" x14ac:dyDescent="0.25">
      <c r="E1490">
        <v>1500</v>
      </c>
      <c r="F1490" t="s">
        <v>3526</v>
      </c>
      <c r="G1490" t="s">
        <v>3527</v>
      </c>
      <c r="H1490" t="s">
        <v>832</v>
      </c>
      <c r="I1490">
        <v>1058</v>
      </c>
      <c r="K1490">
        <v>25013532403200</v>
      </c>
      <c r="L1490" t="s">
        <v>6701</v>
      </c>
      <c r="M1490" t="s">
        <v>5237</v>
      </c>
      <c r="N1490" t="s">
        <v>5237</v>
      </c>
      <c r="O1490" t="s">
        <v>5237</v>
      </c>
    </row>
    <row r="1491" spans="5:15" x14ac:dyDescent="0.25">
      <c r="E1491">
        <v>1501</v>
      </c>
      <c r="F1491" t="s">
        <v>3528</v>
      </c>
      <c r="G1491" t="s">
        <v>3529</v>
      </c>
      <c r="H1491" t="s">
        <v>832</v>
      </c>
      <c r="I1491">
        <v>1058</v>
      </c>
      <c r="K1491">
        <v>25013532403250</v>
      </c>
      <c r="L1491" t="s">
        <v>6702</v>
      </c>
      <c r="M1491" t="s">
        <v>5237</v>
      </c>
      <c r="N1491" t="s">
        <v>5237</v>
      </c>
      <c r="O1491" t="s">
        <v>5237</v>
      </c>
    </row>
    <row r="1492" spans="5:15" x14ac:dyDescent="0.25">
      <c r="E1492">
        <v>1502</v>
      </c>
      <c r="F1492" t="s">
        <v>3530</v>
      </c>
      <c r="G1492" t="s">
        <v>3531</v>
      </c>
      <c r="H1492" t="s">
        <v>2080</v>
      </c>
      <c r="I1492">
        <v>1058</v>
      </c>
      <c r="K1492">
        <v>25013532403300</v>
      </c>
      <c r="L1492" t="s">
        <v>6703</v>
      </c>
      <c r="M1492" t="s">
        <v>5237</v>
      </c>
      <c r="N1492" t="s">
        <v>5237</v>
      </c>
      <c r="O1492" t="s">
        <v>5237</v>
      </c>
    </row>
    <row r="1493" spans="5:15" x14ac:dyDescent="0.25">
      <c r="E1493">
        <v>1503</v>
      </c>
      <c r="F1493" t="s">
        <v>3532</v>
      </c>
      <c r="G1493" t="s">
        <v>3533</v>
      </c>
      <c r="H1493" t="s">
        <v>832</v>
      </c>
      <c r="I1493">
        <v>1058</v>
      </c>
      <c r="K1493">
        <v>25013532403400</v>
      </c>
      <c r="L1493" t="s">
        <v>6704</v>
      </c>
      <c r="M1493" t="s">
        <v>5237</v>
      </c>
      <c r="N1493" t="s">
        <v>5237</v>
      </c>
      <c r="O1493" t="s">
        <v>5237</v>
      </c>
    </row>
    <row r="1494" spans="5:15" x14ac:dyDescent="0.25">
      <c r="E1494">
        <v>1504</v>
      </c>
      <c r="F1494" t="s">
        <v>3534</v>
      </c>
      <c r="G1494" t="s">
        <v>3535</v>
      </c>
      <c r="H1494" t="s">
        <v>913</v>
      </c>
      <c r="I1494">
        <v>2453</v>
      </c>
      <c r="K1494">
        <v>25013532403450</v>
      </c>
      <c r="L1494" t="s">
        <v>6705</v>
      </c>
      <c r="M1494" t="s">
        <v>5237</v>
      </c>
      <c r="N1494" t="s">
        <v>5237</v>
      </c>
      <c r="O1494" t="s">
        <v>5237</v>
      </c>
    </row>
    <row r="1495" spans="5:15" x14ac:dyDescent="0.25">
      <c r="E1495">
        <v>1505</v>
      </c>
      <c r="F1495" t="s">
        <v>3536</v>
      </c>
      <c r="G1495" t="s">
        <v>3537</v>
      </c>
      <c r="H1495" t="s">
        <v>849</v>
      </c>
      <c r="I1495">
        <v>1058</v>
      </c>
      <c r="K1495">
        <v>25013532403600</v>
      </c>
      <c r="L1495" t="s">
        <v>6706</v>
      </c>
      <c r="M1495" t="s">
        <v>5237</v>
      </c>
      <c r="N1495" t="s">
        <v>5237</v>
      </c>
      <c r="O1495" t="s">
        <v>5237</v>
      </c>
    </row>
    <row r="1496" spans="5:15" x14ac:dyDescent="0.25">
      <c r="E1496">
        <v>1506</v>
      </c>
      <c r="F1496" t="s">
        <v>3538</v>
      </c>
      <c r="G1496" t="s">
        <v>3539</v>
      </c>
      <c r="H1496" t="s">
        <v>870</v>
      </c>
      <c r="I1496">
        <v>1058</v>
      </c>
      <c r="K1496">
        <v>25013532404450</v>
      </c>
      <c r="L1496" t="s">
        <v>6707</v>
      </c>
      <c r="M1496" t="s">
        <v>5237</v>
      </c>
      <c r="N1496" t="s">
        <v>5237</v>
      </c>
      <c r="O1496" t="s">
        <v>5237</v>
      </c>
    </row>
    <row r="1497" spans="5:15" x14ac:dyDescent="0.25">
      <c r="E1497">
        <v>1507</v>
      </c>
      <c r="F1497" t="s">
        <v>3540</v>
      </c>
      <c r="G1497" t="s">
        <v>3541</v>
      </c>
      <c r="H1497" t="s">
        <v>913</v>
      </c>
      <c r="I1497">
        <v>2402</v>
      </c>
      <c r="K1497">
        <v>25013532404600</v>
      </c>
      <c r="L1497" t="s">
        <v>6708</v>
      </c>
      <c r="M1497" t="s">
        <v>5237</v>
      </c>
      <c r="N1497" t="s">
        <v>5237</v>
      </c>
      <c r="O1497" t="s">
        <v>5237</v>
      </c>
    </row>
    <row r="1498" spans="5:15" x14ac:dyDescent="0.25">
      <c r="E1498">
        <v>1508</v>
      </c>
      <c r="F1498" t="s">
        <v>3542</v>
      </c>
      <c r="G1498" t="s">
        <v>3543</v>
      </c>
      <c r="H1498" t="s">
        <v>832</v>
      </c>
      <c r="I1498">
        <v>1058</v>
      </c>
      <c r="K1498">
        <v>25013532405600</v>
      </c>
      <c r="L1498" t="s">
        <v>6709</v>
      </c>
      <c r="M1498" t="s">
        <v>5237</v>
      </c>
      <c r="N1498" t="s">
        <v>5237</v>
      </c>
      <c r="O1498" t="s">
        <v>5237</v>
      </c>
    </row>
    <row r="1499" spans="5:15" x14ac:dyDescent="0.25">
      <c r="E1499">
        <v>1509</v>
      </c>
      <c r="F1499" t="s">
        <v>3544</v>
      </c>
      <c r="G1499" t="s">
        <v>3545</v>
      </c>
      <c r="H1499" t="s">
        <v>870</v>
      </c>
      <c r="I1499">
        <v>1058</v>
      </c>
      <c r="K1499">
        <v>25013532407600</v>
      </c>
      <c r="L1499" t="s">
        <v>6710</v>
      </c>
      <c r="M1499" t="s">
        <v>5237</v>
      </c>
      <c r="N1499" t="s">
        <v>5237</v>
      </c>
      <c r="O1499" t="s">
        <v>5237</v>
      </c>
    </row>
    <row r="1500" spans="5:15" x14ac:dyDescent="0.25">
      <c r="E1500">
        <v>1510</v>
      </c>
      <c r="F1500" t="s">
        <v>3546</v>
      </c>
      <c r="G1500" t="s">
        <v>3547</v>
      </c>
      <c r="H1500" t="s">
        <v>859</v>
      </c>
      <c r="I1500">
        <v>1058</v>
      </c>
      <c r="K1500">
        <v>25013532409600</v>
      </c>
      <c r="L1500" t="s">
        <v>6711</v>
      </c>
      <c r="M1500" t="s">
        <v>5237</v>
      </c>
      <c r="N1500" t="s">
        <v>5237</v>
      </c>
      <c r="O1500" t="s">
        <v>5237</v>
      </c>
    </row>
    <row r="1501" spans="5:15" x14ac:dyDescent="0.25">
      <c r="E1501">
        <v>1511</v>
      </c>
      <c r="F1501" t="s">
        <v>3548</v>
      </c>
      <c r="G1501" t="s">
        <v>3549</v>
      </c>
      <c r="H1501" t="s">
        <v>849</v>
      </c>
      <c r="I1501">
        <v>1058</v>
      </c>
      <c r="K1501">
        <v>25013540601300</v>
      </c>
      <c r="L1501" t="s">
        <v>6712</v>
      </c>
      <c r="M1501" t="s">
        <v>5237</v>
      </c>
      <c r="N1501" t="s">
        <v>5237</v>
      </c>
      <c r="O1501" t="s">
        <v>5237</v>
      </c>
    </row>
    <row r="1502" spans="5:15" x14ac:dyDescent="0.25">
      <c r="E1502">
        <v>1512</v>
      </c>
      <c r="F1502" t="s">
        <v>3550</v>
      </c>
      <c r="G1502" t="s">
        <v>3551</v>
      </c>
      <c r="H1502" t="s">
        <v>870</v>
      </c>
      <c r="I1502">
        <v>1058</v>
      </c>
      <c r="K1502">
        <v>25013541201300</v>
      </c>
      <c r="L1502" t="s">
        <v>6713</v>
      </c>
      <c r="M1502" t="s">
        <v>5237</v>
      </c>
      <c r="N1502" t="s">
        <v>5237</v>
      </c>
      <c r="O1502" t="s">
        <v>5237</v>
      </c>
    </row>
    <row r="1503" spans="5:15" x14ac:dyDescent="0.25">
      <c r="E1503">
        <v>1513</v>
      </c>
      <c r="F1503" t="s">
        <v>3552</v>
      </c>
      <c r="G1503" t="s">
        <v>3553</v>
      </c>
      <c r="H1503" t="s">
        <v>870</v>
      </c>
      <c r="I1503">
        <v>1058</v>
      </c>
      <c r="K1503">
        <v>25013541202300</v>
      </c>
      <c r="L1503" t="s">
        <v>6714</v>
      </c>
      <c r="M1503" t="s">
        <v>5237</v>
      </c>
      <c r="N1503" t="s">
        <v>5237</v>
      </c>
      <c r="O1503" t="s">
        <v>5237</v>
      </c>
    </row>
    <row r="1504" spans="5:15" x14ac:dyDescent="0.25">
      <c r="E1504">
        <v>1514</v>
      </c>
      <c r="F1504" t="s">
        <v>3554</v>
      </c>
      <c r="G1504" t="s">
        <v>3555</v>
      </c>
      <c r="H1504" t="s">
        <v>870</v>
      </c>
      <c r="I1504">
        <v>1058</v>
      </c>
      <c r="K1504">
        <v>25013541601150</v>
      </c>
      <c r="L1504" t="s">
        <v>6715</v>
      </c>
      <c r="M1504" t="s">
        <v>5237</v>
      </c>
      <c r="N1504" t="s">
        <v>5237</v>
      </c>
      <c r="O1504" t="s">
        <v>5237</v>
      </c>
    </row>
    <row r="1505" spans="5:15" x14ac:dyDescent="0.25">
      <c r="E1505">
        <v>1515</v>
      </c>
      <c r="F1505" t="s">
        <v>3556</v>
      </c>
      <c r="G1505" t="s">
        <v>3557</v>
      </c>
      <c r="H1505" t="s">
        <v>832</v>
      </c>
      <c r="I1505">
        <v>1058</v>
      </c>
      <c r="K1505">
        <v>25013541601250</v>
      </c>
      <c r="L1505" t="s">
        <v>6716</v>
      </c>
      <c r="M1505" t="s">
        <v>5237</v>
      </c>
      <c r="N1505" t="s">
        <v>5237</v>
      </c>
      <c r="O1505" t="s">
        <v>5237</v>
      </c>
    </row>
    <row r="1506" spans="5:15" x14ac:dyDescent="0.25">
      <c r="E1506">
        <v>1516</v>
      </c>
      <c r="F1506" t="s">
        <v>3558</v>
      </c>
      <c r="G1506" t="s">
        <v>3559</v>
      </c>
      <c r="H1506" t="s">
        <v>870</v>
      </c>
      <c r="I1506">
        <v>1058</v>
      </c>
      <c r="K1506">
        <v>25013541601300</v>
      </c>
      <c r="L1506" t="s">
        <v>6717</v>
      </c>
      <c r="M1506" t="s">
        <v>5237</v>
      </c>
      <c r="N1506" t="s">
        <v>5237</v>
      </c>
      <c r="O1506" t="s">
        <v>5237</v>
      </c>
    </row>
    <row r="1507" spans="5:15" x14ac:dyDescent="0.25">
      <c r="E1507">
        <v>1517</v>
      </c>
      <c r="F1507" t="s">
        <v>3560</v>
      </c>
      <c r="G1507" t="s">
        <v>3561</v>
      </c>
      <c r="H1507" t="s">
        <v>870</v>
      </c>
      <c r="I1507">
        <v>1058</v>
      </c>
      <c r="K1507">
        <v>25013541601450</v>
      </c>
      <c r="L1507" t="s">
        <v>6718</v>
      </c>
      <c r="M1507" t="s">
        <v>5237</v>
      </c>
      <c r="N1507" t="s">
        <v>5237</v>
      </c>
      <c r="O1507" t="s">
        <v>5237</v>
      </c>
    </row>
    <row r="1508" spans="5:15" x14ac:dyDescent="0.25">
      <c r="E1508">
        <v>1518</v>
      </c>
      <c r="F1508" t="s">
        <v>3562</v>
      </c>
      <c r="G1508" t="s">
        <v>3563</v>
      </c>
      <c r="H1508" t="s">
        <v>870</v>
      </c>
      <c r="I1508">
        <v>1058</v>
      </c>
      <c r="K1508">
        <v>25013541601600</v>
      </c>
      <c r="L1508" t="s">
        <v>6719</v>
      </c>
      <c r="M1508" t="s">
        <v>5237</v>
      </c>
      <c r="N1508" t="s">
        <v>5237</v>
      </c>
      <c r="O1508" t="s">
        <v>5237</v>
      </c>
    </row>
    <row r="1509" spans="5:15" x14ac:dyDescent="0.25">
      <c r="E1509">
        <v>1519</v>
      </c>
      <c r="F1509" t="s">
        <v>3294</v>
      </c>
      <c r="G1509" t="s">
        <v>3564</v>
      </c>
      <c r="H1509" t="s">
        <v>832</v>
      </c>
      <c r="I1509">
        <v>1058</v>
      </c>
      <c r="K1509">
        <v>25013541602150</v>
      </c>
      <c r="L1509" t="s">
        <v>6720</v>
      </c>
      <c r="M1509" t="s">
        <v>5237</v>
      </c>
      <c r="N1509" t="s">
        <v>5237</v>
      </c>
      <c r="O1509" t="s">
        <v>5237</v>
      </c>
    </row>
    <row r="1510" spans="5:15" x14ac:dyDescent="0.25">
      <c r="E1510">
        <v>1520</v>
      </c>
      <c r="F1510" t="s">
        <v>3565</v>
      </c>
      <c r="G1510" t="s">
        <v>3566</v>
      </c>
      <c r="H1510" t="s">
        <v>832</v>
      </c>
      <c r="I1510">
        <v>1058</v>
      </c>
      <c r="K1510">
        <v>25013541602300</v>
      </c>
      <c r="L1510" t="s">
        <v>6721</v>
      </c>
      <c r="M1510" t="s">
        <v>5237</v>
      </c>
      <c r="N1510" t="s">
        <v>5237</v>
      </c>
      <c r="O1510" t="s">
        <v>5237</v>
      </c>
    </row>
    <row r="1511" spans="5:15" x14ac:dyDescent="0.25">
      <c r="E1511">
        <v>1521</v>
      </c>
      <c r="F1511" t="s">
        <v>3567</v>
      </c>
      <c r="G1511" t="s">
        <v>3568</v>
      </c>
      <c r="H1511" t="s">
        <v>1531</v>
      </c>
      <c r="I1511">
        <v>1058</v>
      </c>
      <c r="K1511">
        <v>25013541602450</v>
      </c>
      <c r="L1511" t="s">
        <v>6722</v>
      </c>
      <c r="M1511" t="s">
        <v>5237</v>
      </c>
      <c r="N1511" t="s">
        <v>5237</v>
      </c>
      <c r="O1511" t="s">
        <v>5237</v>
      </c>
    </row>
    <row r="1512" spans="5:15" x14ac:dyDescent="0.25">
      <c r="E1512">
        <v>1522</v>
      </c>
      <c r="F1512" t="s">
        <v>3569</v>
      </c>
      <c r="G1512" t="s">
        <v>3570</v>
      </c>
      <c r="H1512" t="s">
        <v>870</v>
      </c>
      <c r="I1512">
        <v>1058</v>
      </c>
      <c r="K1512">
        <v>25013541602600</v>
      </c>
      <c r="L1512" t="s">
        <v>6723</v>
      </c>
      <c r="M1512" t="s">
        <v>5237</v>
      </c>
      <c r="N1512" t="s">
        <v>5237</v>
      </c>
      <c r="O1512" t="s">
        <v>5237</v>
      </c>
    </row>
    <row r="1513" spans="5:15" x14ac:dyDescent="0.25">
      <c r="E1513">
        <v>1523</v>
      </c>
      <c r="F1513" t="s">
        <v>3571</v>
      </c>
      <c r="G1513" t="s">
        <v>3572</v>
      </c>
      <c r="H1513" t="s">
        <v>832</v>
      </c>
      <c r="I1513">
        <v>1058</v>
      </c>
      <c r="K1513">
        <v>25013542001150</v>
      </c>
      <c r="L1513" t="s">
        <v>6724</v>
      </c>
      <c r="M1513" t="s">
        <v>5237</v>
      </c>
      <c r="N1513" t="s">
        <v>5237</v>
      </c>
      <c r="O1513" t="s">
        <v>5237</v>
      </c>
    </row>
    <row r="1514" spans="5:15" x14ac:dyDescent="0.25">
      <c r="E1514">
        <v>1524</v>
      </c>
      <c r="F1514" t="s">
        <v>3573</v>
      </c>
      <c r="G1514" t="s">
        <v>3574</v>
      </c>
      <c r="H1514" t="s">
        <v>870</v>
      </c>
      <c r="I1514">
        <v>1058</v>
      </c>
      <c r="K1514">
        <v>25013542001200</v>
      </c>
      <c r="L1514" t="s">
        <v>6725</v>
      </c>
      <c r="M1514" t="s">
        <v>5237</v>
      </c>
      <c r="N1514" t="s">
        <v>5237</v>
      </c>
      <c r="O1514" t="s">
        <v>5237</v>
      </c>
    </row>
    <row r="1515" spans="5:15" x14ac:dyDescent="0.25">
      <c r="E1515">
        <v>1525</v>
      </c>
      <c r="F1515" t="s">
        <v>3575</v>
      </c>
      <c r="G1515" t="s">
        <v>3576</v>
      </c>
      <c r="H1515" t="s">
        <v>832</v>
      </c>
      <c r="I1515">
        <v>1058</v>
      </c>
      <c r="K1515">
        <v>25013542001250</v>
      </c>
      <c r="L1515" t="s">
        <v>6726</v>
      </c>
      <c r="M1515" t="s">
        <v>5237</v>
      </c>
      <c r="N1515" t="s">
        <v>5237</v>
      </c>
      <c r="O1515" t="s">
        <v>5237</v>
      </c>
    </row>
    <row r="1516" spans="5:15" x14ac:dyDescent="0.25">
      <c r="E1516">
        <v>1526</v>
      </c>
      <c r="F1516" t="s">
        <v>3577</v>
      </c>
      <c r="G1516" t="s">
        <v>3578</v>
      </c>
      <c r="H1516" t="s">
        <v>842</v>
      </c>
      <c r="I1516">
        <v>1058</v>
      </c>
      <c r="K1516">
        <v>25013542001300</v>
      </c>
      <c r="L1516" t="s">
        <v>6727</v>
      </c>
      <c r="M1516" t="s">
        <v>5237</v>
      </c>
      <c r="N1516" t="s">
        <v>5237</v>
      </c>
      <c r="O1516" t="s">
        <v>5237</v>
      </c>
    </row>
    <row r="1517" spans="5:15" x14ac:dyDescent="0.25">
      <c r="E1517">
        <v>1527</v>
      </c>
      <c r="F1517" t="s">
        <v>3579</v>
      </c>
      <c r="G1517" t="s">
        <v>3580</v>
      </c>
      <c r="H1517" t="s">
        <v>849</v>
      </c>
      <c r="I1517">
        <v>1058</v>
      </c>
      <c r="K1517">
        <v>25013542001400</v>
      </c>
      <c r="L1517" t="s">
        <v>6728</v>
      </c>
      <c r="M1517" t="s">
        <v>5237</v>
      </c>
      <c r="N1517" t="s">
        <v>5237</v>
      </c>
      <c r="O1517" t="s">
        <v>5237</v>
      </c>
    </row>
    <row r="1518" spans="5:15" x14ac:dyDescent="0.25">
      <c r="E1518">
        <v>1528</v>
      </c>
      <c r="F1518" t="s">
        <v>3581</v>
      </c>
      <c r="G1518" t="s">
        <v>3582</v>
      </c>
      <c r="H1518" t="s">
        <v>836</v>
      </c>
      <c r="I1518">
        <v>1058</v>
      </c>
      <c r="K1518">
        <v>25013542001450</v>
      </c>
      <c r="L1518" t="s">
        <v>6729</v>
      </c>
      <c r="M1518" t="s">
        <v>5237</v>
      </c>
      <c r="N1518" t="s">
        <v>5237</v>
      </c>
      <c r="O1518" t="s">
        <v>5237</v>
      </c>
    </row>
    <row r="1519" spans="5:15" x14ac:dyDescent="0.25">
      <c r="E1519">
        <v>1529</v>
      </c>
      <c r="F1519" t="s">
        <v>3583</v>
      </c>
      <c r="G1519" t="s">
        <v>3584</v>
      </c>
      <c r="H1519" t="s">
        <v>870</v>
      </c>
      <c r="I1519">
        <v>1058</v>
      </c>
      <c r="K1519">
        <v>25013542001600</v>
      </c>
      <c r="L1519" t="s">
        <v>6730</v>
      </c>
      <c r="M1519" t="s">
        <v>5237</v>
      </c>
      <c r="N1519" t="s">
        <v>5237</v>
      </c>
      <c r="O1519" t="s">
        <v>5237</v>
      </c>
    </row>
    <row r="1520" spans="5:15" x14ac:dyDescent="0.25">
      <c r="E1520">
        <v>1530</v>
      </c>
      <c r="F1520" t="s">
        <v>3585</v>
      </c>
      <c r="G1520" t="s">
        <v>3586</v>
      </c>
      <c r="H1520" t="s">
        <v>859</v>
      </c>
      <c r="I1520">
        <v>1058</v>
      </c>
      <c r="K1520">
        <v>25013542002150</v>
      </c>
      <c r="L1520" t="s">
        <v>6731</v>
      </c>
      <c r="M1520" t="s">
        <v>5237</v>
      </c>
      <c r="N1520" t="s">
        <v>5237</v>
      </c>
      <c r="O1520" t="s">
        <v>5237</v>
      </c>
    </row>
    <row r="1521" spans="5:15" x14ac:dyDescent="0.25">
      <c r="E1521">
        <v>1531</v>
      </c>
      <c r="F1521" t="s">
        <v>3587</v>
      </c>
      <c r="G1521" t="s">
        <v>3588</v>
      </c>
      <c r="H1521" t="s">
        <v>870</v>
      </c>
      <c r="I1521">
        <v>1058</v>
      </c>
      <c r="K1521">
        <v>25013542002200</v>
      </c>
      <c r="L1521" t="s">
        <v>6732</v>
      </c>
      <c r="M1521" t="s">
        <v>5237</v>
      </c>
      <c r="N1521" t="s">
        <v>5237</v>
      </c>
      <c r="O1521" t="s">
        <v>5237</v>
      </c>
    </row>
    <row r="1522" spans="5:15" x14ac:dyDescent="0.25">
      <c r="E1522">
        <v>1532</v>
      </c>
      <c r="F1522" t="s">
        <v>3589</v>
      </c>
      <c r="G1522" t="s">
        <v>3590</v>
      </c>
      <c r="H1522" t="s">
        <v>870</v>
      </c>
      <c r="I1522">
        <v>1058</v>
      </c>
      <c r="K1522">
        <v>25013542002250</v>
      </c>
      <c r="L1522" t="s">
        <v>6733</v>
      </c>
      <c r="M1522" t="s">
        <v>5237</v>
      </c>
      <c r="N1522" t="s">
        <v>5237</v>
      </c>
      <c r="O1522" t="s">
        <v>5237</v>
      </c>
    </row>
    <row r="1523" spans="5:15" x14ac:dyDescent="0.25">
      <c r="E1523">
        <v>1533</v>
      </c>
      <c r="F1523" t="s">
        <v>3591</v>
      </c>
      <c r="G1523" t="s">
        <v>3592</v>
      </c>
      <c r="H1523" t="s">
        <v>849</v>
      </c>
      <c r="I1523">
        <v>1058</v>
      </c>
      <c r="K1523">
        <v>25013542002300</v>
      </c>
      <c r="L1523" t="s">
        <v>6734</v>
      </c>
      <c r="M1523" t="s">
        <v>5237</v>
      </c>
      <c r="N1523" t="s">
        <v>5237</v>
      </c>
      <c r="O1523" t="s">
        <v>5237</v>
      </c>
    </row>
    <row r="1524" spans="5:15" x14ac:dyDescent="0.25">
      <c r="E1524">
        <v>1534</v>
      </c>
      <c r="F1524" t="s">
        <v>345</v>
      </c>
      <c r="G1524" t="s">
        <v>3574</v>
      </c>
      <c r="H1524" t="s">
        <v>836</v>
      </c>
      <c r="I1524">
        <v>1058</v>
      </c>
      <c r="K1524">
        <v>25013542002450</v>
      </c>
      <c r="L1524" t="s">
        <v>6735</v>
      </c>
      <c r="M1524" t="s">
        <v>5237</v>
      </c>
      <c r="N1524" t="s">
        <v>5237</v>
      </c>
      <c r="O1524" t="s">
        <v>5237</v>
      </c>
    </row>
    <row r="1525" spans="5:15" x14ac:dyDescent="0.25">
      <c r="E1525">
        <v>1535</v>
      </c>
      <c r="F1525" t="s">
        <v>3593</v>
      </c>
      <c r="G1525" t="s">
        <v>3574</v>
      </c>
      <c r="H1525" t="s">
        <v>836</v>
      </c>
      <c r="I1525">
        <v>1058</v>
      </c>
      <c r="K1525">
        <v>25013542002600</v>
      </c>
      <c r="L1525" t="s">
        <v>6736</v>
      </c>
      <c r="M1525" t="s">
        <v>5237</v>
      </c>
      <c r="N1525" t="s">
        <v>5237</v>
      </c>
      <c r="O1525" t="s">
        <v>5237</v>
      </c>
    </row>
    <row r="1526" spans="5:15" x14ac:dyDescent="0.25">
      <c r="E1526">
        <v>1536</v>
      </c>
      <c r="F1526" t="s">
        <v>3594</v>
      </c>
      <c r="G1526" t="s">
        <v>3595</v>
      </c>
      <c r="H1526" t="s">
        <v>849</v>
      </c>
      <c r="I1526">
        <v>1058</v>
      </c>
      <c r="K1526">
        <v>25013542003150</v>
      </c>
      <c r="L1526" t="s">
        <v>6737</v>
      </c>
      <c r="M1526" t="s">
        <v>5237</v>
      </c>
      <c r="N1526" t="s">
        <v>5237</v>
      </c>
      <c r="O1526" t="s">
        <v>5237</v>
      </c>
    </row>
    <row r="1527" spans="5:15" x14ac:dyDescent="0.25">
      <c r="E1527">
        <v>1537</v>
      </c>
      <c r="F1527" t="s">
        <v>3596</v>
      </c>
      <c r="G1527" t="s">
        <v>3597</v>
      </c>
      <c r="H1527" t="s">
        <v>832</v>
      </c>
      <c r="I1527">
        <v>1058</v>
      </c>
      <c r="K1527">
        <v>25013542003250</v>
      </c>
      <c r="L1527" t="s">
        <v>6738</v>
      </c>
      <c r="M1527" t="s">
        <v>5237</v>
      </c>
      <c r="N1527" t="s">
        <v>5237</v>
      </c>
      <c r="O1527" t="s">
        <v>5237</v>
      </c>
    </row>
    <row r="1528" spans="5:15" x14ac:dyDescent="0.25">
      <c r="E1528">
        <v>1538</v>
      </c>
      <c r="F1528" t="s">
        <v>3598</v>
      </c>
      <c r="G1528" t="s">
        <v>3599</v>
      </c>
      <c r="H1528" t="s">
        <v>1531</v>
      </c>
      <c r="I1528">
        <v>1058</v>
      </c>
      <c r="K1528">
        <v>25013542003300</v>
      </c>
      <c r="L1528" t="s">
        <v>6739</v>
      </c>
      <c r="M1528" t="s">
        <v>5237</v>
      </c>
      <c r="N1528" t="s">
        <v>5237</v>
      </c>
      <c r="O1528" t="s">
        <v>5237</v>
      </c>
    </row>
    <row r="1529" spans="5:15" x14ac:dyDescent="0.25">
      <c r="E1529">
        <v>1539</v>
      </c>
      <c r="F1529" t="s">
        <v>3600</v>
      </c>
      <c r="G1529" t="s">
        <v>3601</v>
      </c>
      <c r="H1529" t="s">
        <v>832</v>
      </c>
      <c r="I1529">
        <v>1058</v>
      </c>
      <c r="K1529">
        <v>25013542003400</v>
      </c>
      <c r="L1529" t="s">
        <v>6740</v>
      </c>
      <c r="M1529" t="s">
        <v>5237</v>
      </c>
      <c r="N1529" t="s">
        <v>5237</v>
      </c>
      <c r="O1529" t="s">
        <v>5237</v>
      </c>
    </row>
    <row r="1530" spans="5:15" x14ac:dyDescent="0.25">
      <c r="E1530">
        <v>1540</v>
      </c>
      <c r="F1530" t="s">
        <v>3602</v>
      </c>
      <c r="G1530" t="s">
        <v>3603</v>
      </c>
      <c r="H1530" t="s">
        <v>1142</v>
      </c>
      <c r="I1530">
        <v>1058</v>
      </c>
      <c r="K1530">
        <v>25013542003450</v>
      </c>
      <c r="L1530" t="s">
        <v>6741</v>
      </c>
      <c r="M1530" t="s">
        <v>5237</v>
      </c>
      <c r="N1530" t="s">
        <v>5237</v>
      </c>
      <c r="O1530" t="s">
        <v>5237</v>
      </c>
    </row>
    <row r="1531" spans="5:15" x14ac:dyDescent="0.25">
      <c r="E1531">
        <v>1541</v>
      </c>
      <c r="F1531" t="s">
        <v>3604</v>
      </c>
      <c r="G1531" t="s">
        <v>3605</v>
      </c>
      <c r="H1531" t="s">
        <v>870</v>
      </c>
      <c r="I1531">
        <v>1058</v>
      </c>
      <c r="K1531">
        <v>25013542003600</v>
      </c>
      <c r="L1531" t="s">
        <v>6742</v>
      </c>
      <c r="M1531" t="s">
        <v>5237</v>
      </c>
      <c r="N1531" t="s">
        <v>5237</v>
      </c>
      <c r="O1531" t="s">
        <v>5237</v>
      </c>
    </row>
    <row r="1532" spans="5:15" x14ac:dyDescent="0.25">
      <c r="E1532">
        <v>1542</v>
      </c>
      <c r="F1532" t="s">
        <v>3606</v>
      </c>
      <c r="G1532" t="s">
        <v>3607</v>
      </c>
      <c r="H1532" t="s">
        <v>1053</v>
      </c>
      <c r="I1532">
        <v>1058</v>
      </c>
      <c r="K1532">
        <v>25013542004600</v>
      </c>
      <c r="L1532" t="s">
        <v>6743</v>
      </c>
      <c r="M1532" t="s">
        <v>5237</v>
      </c>
      <c r="N1532" t="s">
        <v>5237</v>
      </c>
      <c r="O1532" t="s">
        <v>5237</v>
      </c>
    </row>
    <row r="1533" spans="5:15" x14ac:dyDescent="0.25">
      <c r="E1533">
        <v>1543</v>
      </c>
      <c r="F1533" t="s">
        <v>3608</v>
      </c>
      <c r="G1533" t="s">
        <v>3609</v>
      </c>
      <c r="H1533" t="s">
        <v>849</v>
      </c>
      <c r="I1533">
        <v>1058</v>
      </c>
      <c r="K1533">
        <v>25013542005600</v>
      </c>
      <c r="L1533" t="s">
        <v>6744</v>
      </c>
      <c r="M1533" t="s">
        <v>5237</v>
      </c>
      <c r="N1533" t="s">
        <v>5237</v>
      </c>
      <c r="O1533" t="s">
        <v>5237</v>
      </c>
    </row>
    <row r="1534" spans="5:15" x14ac:dyDescent="0.25">
      <c r="E1534">
        <v>1544</v>
      </c>
      <c r="F1534" t="s">
        <v>3610</v>
      </c>
      <c r="G1534" t="s">
        <v>3611</v>
      </c>
      <c r="H1534" t="s">
        <v>870</v>
      </c>
      <c r="I1534">
        <v>1058</v>
      </c>
      <c r="K1534">
        <v>25013542007600</v>
      </c>
      <c r="L1534" t="s">
        <v>6745</v>
      </c>
      <c r="M1534" t="s">
        <v>5237</v>
      </c>
      <c r="N1534" t="s">
        <v>5237</v>
      </c>
      <c r="O1534" t="s">
        <v>5237</v>
      </c>
    </row>
    <row r="1535" spans="5:15" x14ac:dyDescent="0.25">
      <c r="E1535">
        <v>1545</v>
      </c>
      <c r="F1535" t="s">
        <v>3612</v>
      </c>
      <c r="G1535" t="s">
        <v>3613</v>
      </c>
      <c r="H1535" t="s">
        <v>836</v>
      </c>
      <c r="I1535">
        <v>1058</v>
      </c>
      <c r="K1535">
        <v>25013542009600</v>
      </c>
      <c r="L1535" t="s">
        <v>6746</v>
      </c>
      <c r="M1535" t="s">
        <v>5237</v>
      </c>
      <c r="N1535" t="s">
        <v>5237</v>
      </c>
      <c r="O1535" t="s">
        <v>5237</v>
      </c>
    </row>
    <row r="1536" spans="5:15" x14ac:dyDescent="0.25">
      <c r="E1536">
        <v>1546</v>
      </c>
      <c r="F1536" t="s">
        <v>3614</v>
      </c>
      <c r="G1536" t="s">
        <v>3615</v>
      </c>
      <c r="H1536" t="s">
        <v>878</v>
      </c>
      <c r="I1536">
        <v>1058</v>
      </c>
      <c r="K1536">
        <v>25013542010600</v>
      </c>
      <c r="L1536" t="s">
        <v>6747</v>
      </c>
      <c r="M1536" t="s">
        <v>5237</v>
      </c>
      <c r="N1536" t="s">
        <v>5237</v>
      </c>
      <c r="O1536" t="s">
        <v>5237</v>
      </c>
    </row>
    <row r="1537" spans="5:15" x14ac:dyDescent="0.25">
      <c r="E1537">
        <v>1547</v>
      </c>
      <c r="F1537" t="s">
        <v>3616</v>
      </c>
      <c r="G1537" t="s">
        <v>3617</v>
      </c>
      <c r="H1537" t="s">
        <v>1142</v>
      </c>
      <c r="I1537">
        <v>1058</v>
      </c>
      <c r="K1537">
        <v>25013542401150</v>
      </c>
      <c r="L1537" t="s">
        <v>6748</v>
      </c>
      <c r="M1537" t="s">
        <v>5237</v>
      </c>
      <c r="N1537" t="s">
        <v>5237</v>
      </c>
      <c r="O1537" t="s">
        <v>5237</v>
      </c>
    </row>
    <row r="1538" spans="5:15" x14ac:dyDescent="0.25">
      <c r="E1538">
        <v>1548</v>
      </c>
      <c r="F1538" t="s">
        <v>3618</v>
      </c>
      <c r="G1538" t="s">
        <v>3619</v>
      </c>
      <c r="H1538" t="s">
        <v>836</v>
      </c>
      <c r="I1538">
        <v>1058</v>
      </c>
      <c r="K1538">
        <v>25013542401200</v>
      </c>
      <c r="L1538" t="s">
        <v>6749</v>
      </c>
      <c r="M1538" t="s">
        <v>5237</v>
      </c>
      <c r="N1538" t="s">
        <v>5237</v>
      </c>
      <c r="O1538" t="s">
        <v>5237</v>
      </c>
    </row>
    <row r="1539" spans="5:15" x14ac:dyDescent="0.25">
      <c r="E1539">
        <v>1549</v>
      </c>
      <c r="F1539" t="s">
        <v>3620</v>
      </c>
      <c r="G1539" t="s">
        <v>3621</v>
      </c>
      <c r="H1539" t="s">
        <v>849</v>
      </c>
      <c r="I1539">
        <v>1058</v>
      </c>
      <c r="K1539">
        <v>25013542401250</v>
      </c>
      <c r="L1539" t="s">
        <v>6750</v>
      </c>
      <c r="M1539" t="s">
        <v>5237</v>
      </c>
      <c r="N1539" t="s">
        <v>5237</v>
      </c>
      <c r="O1539" t="s">
        <v>5237</v>
      </c>
    </row>
    <row r="1540" spans="5:15" x14ac:dyDescent="0.25">
      <c r="E1540">
        <v>1550</v>
      </c>
      <c r="F1540" t="s">
        <v>3622</v>
      </c>
      <c r="G1540" t="s">
        <v>3623</v>
      </c>
      <c r="H1540" t="s">
        <v>836</v>
      </c>
      <c r="I1540">
        <v>1058</v>
      </c>
      <c r="K1540">
        <v>25013542401300</v>
      </c>
      <c r="L1540" t="s">
        <v>6751</v>
      </c>
      <c r="M1540" t="s">
        <v>5237</v>
      </c>
      <c r="N1540" t="s">
        <v>5237</v>
      </c>
      <c r="O1540" t="s">
        <v>5237</v>
      </c>
    </row>
    <row r="1541" spans="5:15" x14ac:dyDescent="0.25">
      <c r="E1541">
        <v>1551</v>
      </c>
      <c r="F1541" t="s">
        <v>250</v>
      </c>
      <c r="G1541" t="s">
        <v>3624</v>
      </c>
      <c r="H1541" t="s">
        <v>832</v>
      </c>
      <c r="I1541">
        <v>1058</v>
      </c>
      <c r="K1541">
        <v>25013542401400</v>
      </c>
      <c r="L1541" t="s">
        <v>6752</v>
      </c>
      <c r="M1541" t="s">
        <v>5237</v>
      </c>
      <c r="N1541" t="s">
        <v>5237</v>
      </c>
      <c r="O1541" t="s">
        <v>5237</v>
      </c>
    </row>
    <row r="1542" spans="5:15" x14ac:dyDescent="0.25">
      <c r="E1542">
        <v>1552</v>
      </c>
      <c r="F1542" t="s">
        <v>3625</v>
      </c>
      <c r="G1542" t="s">
        <v>3626</v>
      </c>
      <c r="H1542" t="s">
        <v>1053</v>
      </c>
      <c r="I1542">
        <v>1058</v>
      </c>
      <c r="K1542">
        <v>25013542401450</v>
      </c>
      <c r="L1542" t="s">
        <v>6753</v>
      </c>
      <c r="M1542" t="s">
        <v>5237</v>
      </c>
      <c r="N1542" t="s">
        <v>5237</v>
      </c>
      <c r="O1542" t="s">
        <v>5237</v>
      </c>
    </row>
    <row r="1543" spans="5:15" x14ac:dyDescent="0.25">
      <c r="E1543">
        <v>1553</v>
      </c>
      <c r="F1543" t="s">
        <v>140</v>
      </c>
      <c r="G1543" t="s">
        <v>3627</v>
      </c>
      <c r="H1543" t="s">
        <v>832</v>
      </c>
      <c r="I1543">
        <v>1058</v>
      </c>
      <c r="K1543">
        <v>25013542401600</v>
      </c>
      <c r="L1543" t="s">
        <v>6754</v>
      </c>
      <c r="M1543" t="s">
        <v>5237</v>
      </c>
      <c r="N1543" t="s">
        <v>5237</v>
      </c>
      <c r="O1543" t="s">
        <v>5237</v>
      </c>
    </row>
    <row r="1544" spans="5:15" x14ac:dyDescent="0.25">
      <c r="E1544">
        <v>1554</v>
      </c>
      <c r="F1544" t="s">
        <v>3628</v>
      </c>
      <c r="G1544" t="s">
        <v>3629</v>
      </c>
      <c r="H1544" t="s">
        <v>832</v>
      </c>
      <c r="I1544">
        <v>1058</v>
      </c>
      <c r="K1544">
        <v>25013542402150</v>
      </c>
      <c r="L1544" t="s">
        <v>6755</v>
      </c>
      <c r="M1544" t="s">
        <v>5237</v>
      </c>
      <c r="N1544" t="s">
        <v>5237</v>
      </c>
      <c r="O1544" t="s">
        <v>5237</v>
      </c>
    </row>
    <row r="1545" spans="5:15" x14ac:dyDescent="0.25">
      <c r="E1545">
        <v>1555</v>
      </c>
      <c r="F1545" t="s">
        <v>3630</v>
      </c>
      <c r="G1545" t="s">
        <v>3631</v>
      </c>
      <c r="H1545" t="s">
        <v>905</v>
      </c>
      <c r="I1545">
        <v>1058</v>
      </c>
      <c r="K1545">
        <v>25013542402250</v>
      </c>
      <c r="L1545" t="s">
        <v>6756</v>
      </c>
      <c r="M1545" t="s">
        <v>5237</v>
      </c>
      <c r="N1545" t="s">
        <v>5237</v>
      </c>
      <c r="O1545" t="s">
        <v>5237</v>
      </c>
    </row>
    <row r="1546" spans="5:15" x14ac:dyDescent="0.25">
      <c r="E1546">
        <v>1556</v>
      </c>
      <c r="F1546" t="s">
        <v>3632</v>
      </c>
      <c r="G1546" t="s">
        <v>3633</v>
      </c>
      <c r="H1546" t="s">
        <v>854</v>
      </c>
      <c r="I1546">
        <v>1058</v>
      </c>
      <c r="K1546">
        <v>25013542402300</v>
      </c>
      <c r="L1546" t="s">
        <v>6757</v>
      </c>
      <c r="M1546" t="s">
        <v>5237</v>
      </c>
      <c r="N1546" t="s">
        <v>5237</v>
      </c>
      <c r="O1546" t="s">
        <v>5237</v>
      </c>
    </row>
    <row r="1547" spans="5:15" x14ac:dyDescent="0.25">
      <c r="E1547">
        <v>1557</v>
      </c>
      <c r="F1547" t="s">
        <v>3634</v>
      </c>
      <c r="G1547" t="s">
        <v>3635</v>
      </c>
      <c r="H1547" t="s">
        <v>849</v>
      </c>
      <c r="I1547">
        <v>1058</v>
      </c>
      <c r="K1547">
        <v>25013542402400</v>
      </c>
      <c r="L1547" t="s">
        <v>6758</v>
      </c>
      <c r="M1547" t="s">
        <v>5237</v>
      </c>
      <c r="N1547" t="s">
        <v>5237</v>
      </c>
      <c r="O1547" t="s">
        <v>5237</v>
      </c>
    </row>
    <row r="1548" spans="5:15" x14ac:dyDescent="0.25">
      <c r="E1548">
        <v>1558</v>
      </c>
      <c r="F1548" t="s">
        <v>3636</v>
      </c>
      <c r="G1548" t="s">
        <v>3637</v>
      </c>
      <c r="H1548" t="s">
        <v>832</v>
      </c>
      <c r="I1548">
        <v>1058</v>
      </c>
      <c r="K1548">
        <v>25013542402450</v>
      </c>
      <c r="L1548" t="s">
        <v>6759</v>
      </c>
      <c r="M1548" t="s">
        <v>5237</v>
      </c>
      <c r="N1548" t="s">
        <v>5237</v>
      </c>
      <c r="O1548" t="s">
        <v>5237</v>
      </c>
    </row>
    <row r="1549" spans="5:15" x14ac:dyDescent="0.25">
      <c r="E1549">
        <v>1559</v>
      </c>
      <c r="F1549" t="s">
        <v>3638</v>
      </c>
      <c r="G1549" t="s">
        <v>3639</v>
      </c>
      <c r="H1549" t="s">
        <v>849</v>
      </c>
      <c r="I1549">
        <v>1058</v>
      </c>
      <c r="K1549">
        <v>25013542402600</v>
      </c>
      <c r="L1549" t="s">
        <v>6760</v>
      </c>
      <c r="M1549" t="s">
        <v>5237</v>
      </c>
      <c r="N1549" t="s">
        <v>5237</v>
      </c>
      <c r="O1549" t="s">
        <v>5237</v>
      </c>
    </row>
    <row r="1550" spans="5:15" x14ac:dyDescent="0.25">
      <c r="E1550">
        <v>1560</v>
      </c>
      <c r="F1550" t="s">
        <v>3640</v>
      </c>
      <c r="G1550" t="s">
        <v>3641</v>
      </c>
      <c r="H1550" t="s">
        <v>870</v>
      </c>
      <c r="I1550">
        <v>1058</v>
      </c>
      <c r="K1550">
        <v>25013542403150</v>
      </c>
      <c r="L1550" t="s">
        <v>6761</v>
      </c>
      <c r="M1550" t="s">
        <v>5237</v>
      </c>
      <c r="N1550" t="s">
        <v>5237</v>
      </c>
      <c r="O1550" t="s">
        <v>5237</v>
      </c>
    </row>
    <row r="1551" spans="5:15" x14ac:dyDescent="0.25">
      <c r="E1551">
        <v>1561</v>
      </c>
      <c r="F1551" t="s">
        <v>3642</v>
      </c>
      <c r="G1551" t="s">
        <v>3643</v>
      </c>
      <c r="H1551" t="s">
        <v>849</v>
      </c>
      <c r="I1551">
        <v>1058</v>
      </c>
      <c r="K1551">
        <v>25013542403300</v>
      </c>
      <c r="L1551" t="s">
        <v>6762</v>
      </c>
      <c r="M1551" t="s">
        <v>5237</v>
      </c>
      <c r="N1551" t="s">
        <v>5237</v>
      </c>
      <c r="O1551" t="s">
        <v>5237</v>
      </c>
    </row>
    <row r="1552" spans="5:15" x14ac:dyDescent="0.25">
      <c r="E1552">
        <v>1562</v>
      </c>
      <c r="F1552" t="s">
        <v>3644</v>
      </c>
      <c r="G1552" t="s">
        <v>3645</v>
      </c>
      <c r="H1552" t="s">
        <v>832</v>
      </c>
      <c r="I1552">
        <v>1058</v>
      </c>
      <c r="K1552">
        <v>25013542403400</v>
      </c>
      <c r="L1552" t="s">
        <v>6758</v>
      </c>
      <c r="M1552" t="s">
        <v>5237</v>
      </c>
      <c r="N1552" t="s">
        <v>5237</v>
      </c>
      <c r="O1552" t="s">
        <v>5237</v>
      </c>
    </row>
    <row r="1553" spans="5:15" x14ac:dyDescent="0.25">
      <c r="E1553">
        <v>1563</v>
      </c>
      <c r="F1553" t="s">
        <v>3646</v>
      </c>
      <c r="G1553" t="s">
        <v>3647</v>
      </c>
      <c r="H1553" t="s">
        <v>832</v>
      </c>
      <c r="I1553">
        <v>1058</v>
      </c>
      <c r="K1553">
        <v>25013542404150</v>
      </c>
      <c r="L1553" t="s">
        <v>6763</v>
      </c>
      <c r="M1553" t="s">
        <v>5237</v>
      </c>
      <c r="N1553" t="s">
        <v>5237</v>
      </c>
      <c r="O1553" t="s">
        <v>5237</v>
      </c>
    </row>
    <row r="1554" spans="5:15" x14ac:dyDescent="0.25">
      <c r="E1554">
        <v>1564</v>
      </c>
      <c r="F1554" t="s">
        <v>3648</v>
      </c>
      <c r="G1554" t="s">
        <v>3649</v>
      </c>
      <c r="H1554" t="s">
        <v>836</v>
      </c>
      <c r="I1554">
        <v>1058</v>
      </c>
      <c r="K1554">
        <v>25013542404600</v>
      </c>
      <c r="L1554" t="s">
        <v>6764</v>
      </c>
      <c r="M1554" t="s">
        <v>5237</v>
      </c>
      <c r="N1554" t="s">
        <v>5237</v>
      </c>
      <c r="O1554" t="s">
        <v>5237</v>
      </c>
    </row>
    <row r="1555" spans="5:15" x14ac:dyDescent="0.25">
      <c r="E1555">
        <v>1565</v>
      </c>
      <c r="F1555" t="s">
        <v>3650</v>
      </c>
      <c r="G1555" t="s">
        <v>3651</v>
      </c>
      <c r="H1555" t="s">
        <v>836</v>
      </c>
      <c r="I1555">
        <v>1058</v>
      </c>
      <c r="K1555">
        <v>25013542405600</v>
      </c>
      <c r="L1555" t="s">
        <v>6765</v>
      </c>
      <c r="M1555" t="s">
        <v>5237</v>
      </c>
      <c r="N1555" t="s">
        <v>5237</v>
      </c>
      <c r="O1555" t="s">
        <v>5237</v>
      </c>
    </row>
    <row r="1556" spans="5:15" x14ac:dyDescent="0.25">
      <c r="E1556">
        <v>1566</v>
      </c>
      <c r="F1556" t="s">
        <v>3652</v>
      </c>
      <c r="G1556" t="s">
        <v>3653</v>
      </c>
      <c r="H1556" t="s">
        <v>832</v>
      </c>
      <c r="I1556">
        <v>1058</v>
      </c>
      <c r="K1556">
        <v>25013542407600</v>
      </c>
      <c r="L1556" t="s">
        <v>6766</v>
      </c>
      <c r="M1556" t="s">
        <v>5237</v>
      </c>
      <c r="N1556" t="s">
        <v>5237</v>
      </c>
      <c r="O1556" t="s">
        <v>5237</v>
      </c>
    </row>
    <row r="1557" spans="5:15" x14ac:dyDescent="0.25">
      <c r="E1557">
        <v>1567</v>
      </c>
      <c r="F1557" t="s">
        <v>3654</v>
      </c>
      <c r="G1557" t="s">
        <v>3655</v>
      </c>
      <c r="H1557" t="s">
        <v>870</v>
      </c>
      <c r="I1557">
        <v>1058</v>
      </c>
      <c r="K1557">
        <v>25013542409600</v>
      </c>
      <c r="L1557" t="s">
        <v>6767</v>
      </c>
      <c r="M1557" t="s">
        <v>5237</v>
      </c>
      <c r="N1557" t="s">
        <v>5237</v>
      </c>
      <c r="O1557" t="s">
        <v>5237</v>
      </c>
    </row>
    <row r="1558" spans="5:15" x14ac:dyDescent="0.25">
      <c r="E1558">
        <v>1568</v>
      </c>
      <c r="F1558" t="s">
        <v>3656</v>
      </c>
      <c r="G1558" t="s">
        <v>3657</v>
      </c>
      <c r="H1558" t="s">
        <v>870</v>
      </c>
      <c r="I1558">
        <v>1058</v>
      </c>
      <c r="K1558">
        <v>25013542410600</v>
      </c>
      <c r="L1558" t="s">
        <v>6768</v>
      </c>
      <c r="M1558" t="s">
        <v>5237</v>
      </c>
      <c r="N1558" t="s">
        <v>5237</v>
      </c>
      <c r="O1558" t="s">
        <v>5237</v>
      </c>
    </row>
    <row r="1559" spans="5:15" x14ac:dyDescent="0.25">
      <c r="E1559">
        <v>1569</v>
      </c>
      <c r="F1559" t="s">
        <v>3658</v>
      </c>
      <c r="G1559" t="s">
        <v>3659</v>
      </c>
      <c r="H1559" t="s">
        <v>832</v>
      </c>
      <c r="I1559">
        <v>1058</v>
      </c>
      <c r="K1559">
        <v>25013550009150</v>
      </c>
      <c r="L1559" t="s">
        <v>6769</v>
      </c>
      <c r="M1559" t="s">
        <v>5237</v>
      </c>
      <c r="N1559" t="s">
        <v>5237</v>
      </c>
      <c r="O1559" t="s">
        <v>5237</v>
      </c>
    </row>
    <row r="1560" spans="5:15" x14ac:dyDescent="0.25">
      <c r="E1560">
        <v>1570</v>
      </c>
      <c r="F1560" t="s">
        <v>3660</v>
      </c>
      <c r="G1560" t="s">
        <v>3661</v>
      </c>
      <c r="H1560" t="s">
        <v>870</v>
      </c>
      <c r="I1560">
        <v>1058</v>
      </c>
      <c r="K1560">
        <v>25013550009300</v>
      </c>
      <c r="L1560" t="s">
        <v>6770</v>
      </c>
      <c r="M1560" t="s">
        <v>5237</v>
      </c>
      <c r="N1560" t="s">
        <v>5237</v>
      </c>
      <c r="O1560" t="s">
        <v>5237</v>
      </c>
    </row>
    <row r="1561" spans="5:15" x14ac:dyDescent="0.25">
      <c r="E1561">
        <v>1571</v>
      </c>
      <c r="F1561" t="s">
        <v>3662</v>
      </c>
      <c r="G1561" t="s">
        <v>3663</v>
      </c>
      <c r="H1561" t="s">
        <v>832</v>
      </c>
      <c r="I1561">
        <v>1058</v>
      </c>
      <c r="K1561">
        <v>25013550012075</v>
      </c>
      <c r="L1561" t="s">
        <v>6771</v>
      </c>
      <c r="M1561" t="s">
        <v>5237</v>
      </c>
      <c r="N1561" t="s">
        <v>5237</v>
      </c>
      <c r="O1561" t="s">
        <v>5237</v>
      </c>
    </row>
    <row r="1562" spans="5:15" x14ac:dyDescent="0.25">
      <c r="E1562">
        <v>1572</v>
      </c>
      <c r="F1562" t="s">
        <v>3664</v>
      </c>
      <c r="G1562" t="s">
        <v>3665</v>
      </c>
      <c r="H1562" t="s">
        <v>870</v>
      </c>
      <c r="I1562">
        <v>1058</v>
      </c>
      <c r="K1562">
        <v>25013550012100</v>
      </c>
      <c r="L1562" t="s">
        <v>6772</v>
      </c>
      <c r="M1562" t="s">
        <v>5237</v>
      </c>
      <c r="N1562" t="s">
        <v>5237</v>
      </c>
      <c r="O1562" t="s">
        <v>5237</v>
      </c>
    </row>
    <row r="1563" spans="5:15" x14ac:dyDescent="0.25">
      <c r="E1563">
        <v>1573</v>
      </c>
      <c r="F1563" t="s">
        <v>3666</v>
      </c>
      <c r="G1563" t="s">
        <v>3667</v>
      </c>
      <c r="H1563" t="s">
        <v>836</v>
      </c>
      <c r="I1563">
        <v>1058</v>
      </c>
      <c r="K1563">
        <v>25013550012150</v>
      </c>
      <c r="L1563" t="s">
        <v>6773</v>
      </c>
      <c r="M1563" t="s">
        <v>5237</v>
      </c>
      <c r="N1563" t="s">
        <v>5237</v>
      </c>
      <c r="O1563" t="s">
        <v>5237</v>
      </c>
    </row>
    <row r="1564" spans="5:15" x14ac:dyDescent="0.25">
      <c r="E1564">
        <v>1574</v>
      </c>
      <c r="F1564" t="s">
        <v>3668</v>
      </c>
      <c r="G1564" t="s">
        <v>3669</v>
      </c>
      <c r="H1564" t="s">
        <v>832</v>
      </c>
      <c r="I1564">
        <v>1058</v>
      </c>
      <c r="K1564">
        <v>25013550012200</v>
      </c>
      <c r="L1564" t="s">
        <v>6774</v>
      </c>
      <c r="M1564" t="s">
        <v>5237</v>
      </c>
      <c r="N1564" t="s">
        <v>5237</v>
      </c>
      <c r="O1564" t="s">
        <v>5237</v>
      </c>
    </row>
    <row r="1565" spans="5:15" x14ac:dyDescent="0.25">
      <c r="E1565">
        <v>1575</v>
      </c>
      <c r="F1565" t="s">
        <v>3670</v>
      </c>
      <c r="G1565" t="s">
        <v>3671</v>
      </c>
      <c r="H1565" t="s">
        <v>1053</v>
      </c>
      <c r="I1565">
        <v>1058</v>
      </c>
      <c r="K1565">
        <v>25013550012250</v>
      </c>
      <c r="L1565" t="s">
        <v>6775</v>
      </c>
      <c r="M1565" t="s">
        <v>5237</v>
      </c>
      <c r="N1565" t="s">
        <v>5237</v>
      </c>
      <c r="O1565" t="s">
        <v>5237</v>
      </c>
    </row>
    <row r="1566" spans="5:15" x14ac:dyDescent="0.25">
      <c r="E1566">
        <v>1576</v>
      </c>
      <c r="F1566" t="s">
        <v>3672</v>
      </c>
      <c r="G1566" t="s">
        <v>3673</v>
      </c>
      <c r="H1566" t="s">
        <v>832</v>
      </c>
      <c r="I1566">
        <v>1058</v>
      </c>
      <c r="K1566">
        <v>25013550012300</v>
      </c>
      <c r="L1566" t="s">
        <v>6776</v>
      </c>
      <c r="M1566" t="s">
        <v>5237</v>
      </c>
      <c r="N1566" t="s">
        <v>5237</v>
      </c>
      <c r="O1566" t="s">
        <v>5237</v>
      </c>
    </row>
    <row r="1567" spans="5:15" x14ac:dyDescent="0.25">
      <c r="E1567">
        <v>1577</v>
      </c>
      <c r="F1567" t="s">
        <v>3674</v>
      </c>
      <c r="G1567" t="s">
        <v>3675</v>
      </c>
      <c r="H1567" t="s">
        <v>870</v>
      </c>
      <c r="I1567">
        <v>1058</v>
      </c>
      <c r="K1567">
        <v>25013550012400</v>
      </c>
      <c r="L1567" t="s">
        <v>6777</v>
      </c>
      <c r="M1567" t="s">
        <v>5237</v>
      </c>
      <c r="N1567" t="s">
        <v>5237</v>
      </c>
      <c r="O1567" t="s">
        <v>5237</v>
      </c>
    </row>
    <row r="1568" spans="5:15" x14ac:dyDescent="0.25">
      <c r="E1568">
        <v>1578</v>
      </c>
      <c r="F1568" t="s">
        <v>3676</v>
      </c>
      <c r="G1568" t="s">
        <v>3677</v>
      </c>
      <c r="H1568" t="s">
        <v>832</v>
      </c>
      <c r="I1568">
        <v>1058</v>
      </c>
      <c r="K1568">
        <v>25013550012450</v>
      </c>
      <c r="L1568" t="s">
        <v>6778</v>
      </c>
      <c r="M1568" t="s">
        <v>5237</v>
      </c>
      <c r="N1568" t="s">
        <v>5237</v>
      </c>
      <c r="O1568" t="s">
        <v>5237</v>
      </c>
    </row>
    <row r="1569" spans="5:15" x14ac:dyDescent="0.25">
      <c r="E1569">
        <v>1579</v>
      </c>
      <c r="F1569" t="s">
        <v>3678</v>
      </c>
      <c r="G1569" t="s">
        <v>3679</v>
      </c>
      <c r="H1569" t="s">
        <v>832</v>
      </c>
      <c r="I1569">
        <v>1058</v>
      </c>
      <c r="K1569">
        <v>25013550012600</v>
      </c>
      <c r="L1569" t="s">
        <v>6779</v>
      </c>
      <c r="M1569" t="s">
        <v>5237</v>
      </c>
      <c r="N1569" t="s">
        <v>5237</v>
      </c>
      <c r="O1569" t="s">
        <v>5237</v>
      </c>
    </row>
    <row r="1570" spans="5:15" x14ac:dyDescent="0.25">
      <c r="E1570">
        <v>1580</v>
      </c>
      <c r="F1570" t="s">
        <v>3680</v>
      </c>
      <c r="G1570" t="s">
        <v>3681</v>
      </c>
      <c r="H1570" t="s">
        <v>870</v>
      </c>
      <c r="I1570">
        <v>1058</v>
      </c>
      <c r="K1570">
        <v>25013550016075</v>
      </c>
      <c r="L1570" t="s">
        <v>6780</v>
      </c>
      <c r="M1570" t="s">
        <v>5237</v>
      </c>
      <c r="N1570" t="s">
        <v>5237</v>
      </c>
      <c r="O1570" t="s">
        <v>5237</v>
      </c>
    </row>
    <row r="1571" spans="5:15" x14ac:dyDescent="0.25">
      <c r="E1571">
        <v>1581</v>
      </c>
      <c r="F1571" t="s">
        <v>3682</v>
      </c>
      <c r="G1571" t="s">
        <v>3683</v>
      </c>
      <c r="H1571" t="s">
        <v>832</v>
      </c>
      <c r="I1571">
        <v>1058</v>
      </c>
      <c r="K1571">
        <v>25013550016100</v>
      </c>
      <c r="L1571" t="s">
        <v>6781</v>
      </c>
      <c r="M1571" t="s">
        <v>5237</v>
      </c>
      <c r="N1571" t="s">
        <v>5237</v>
      </c>
      <c r="O1571" t="s">
        <v>5237</v>
      </c>
    </row>
    <row r="1572" spans="5:15" x14ac:dyDescent="0.25">
      <c r="E1572">
        <v>1582</v>
      </c>
      <c r="F1572" t="s">
        <v>3684</v>
      </c>
      <c r="G1572" t="s">
        <v>1927</v>
      </c>
      <c r="H1572" t="s">
        <v>832</v>
      </c>
      <c r="I1572">
        <v>1058</v>
      </c>
      <c r="K1572">
        <v>25013550016150</v>
      </c>
      <c r="L1572" t="s">
        <v>6782</v>
      </c>
      <c r="M1572" t="s">
        <v>5237</v>
      </c>
      <c r="N1572" t="s">
        <v>5237</v>
      </c>
      <c r="O1572" t="s">
        <v>5237</v>
      </c>
    </row>
    <row r="1573" spans="5:15" x14ac:dyDescent="0.25">
      <c r="E1573">
        <v>1583</v>
      </c>
      <c r="F1573" t="s">
        <v>3685</v>
      </c>
      <c r="G1573" t="s">
        <v>3686</v>
      </c>
      <c r="H1573" t="s">
        <v>870</v>
      </c>
      <c r="I1573">
        <v>1058</v>
      </c>
      <c r="K1573">
        <v>25013550016200</v>
      </c>
      <c r="L1573" t="s">
        <v>6783</v>
      </c>
      <c r="M1573" t="s">
        <v>5237</v>
      </c>
      <c r="N1573" t="s">
        <v>5237</v>
      </c>
      <c r="O1573" t="s">
        <v>5237</v>
      </c>
    </row>
    <row r="1574" spans="5:15" x14ac:dyDescent="0.25">
      <c r="E1574">
        <v>1584</v>
      </c>
      <c r="F1574" t="s">
        <v>3687</v>
      </c>
      <c r="G1574" t="s">
        <v>3688</v>
      </c>
      <c r="H1574" t="s">
        <v>832</v>
      </c>
      <c r="I1574">
        <v>1058</v>
      </c>
      <c r="K1574">
        <v>25013550016250</v>
      </c>
      <c r="L1574" t="s">
        <v>6784</v>
      </c>
      <c r="M1574" t="s">
        <v>5237</v>
      </c>
      <c r="N1574" t="s">
        <v>5237</v>
      </c>
      <c r="O1574" t="s">
        <v>5237</v>
      </c>
    </row>
    <row r="1575" spans="5:15" x14ac:dyDescent="0.25">
      <c r="E1575">
        <v>1585</v>
      </c>
      <c r="F1575" t="s">
        <v>3689</v>
      </c>
      <c r="G1575" t="s">
        <v>3690</v>
      </c>
      <c r="H1575" t="s">
        <v>832</v>
      </c>
      <c r="I1575">
        <v>1058</v>
      </c>
      <c r="K1575">
        <v>25013550016300</v>
      </c>
      <c r="L1575" t="s">
        <v>6785</v>
      </c>
      <c r="M1575" t="s">
        <v>5237</v>
      </c>
      <c r="N1575" t="s">
        <v>5237</v>
      </c>
      <c r="O1575" t="s">
        <v>5237</v>
      </c>
    </row>
    <row r="1576" spans="5:15" x14ac:dyDescent="0.25">
      <c r="E1576">
        <v>1586</v>
      </c>
      <c r="F1576" t="s">
        <v>3691</v>
      </c>
      <c r="G1576" t="s">
        <v>3692</v>
      </c>
      <c r="H1576" t="s">
        <v>870</v>
      </c>
      <c r="I1576">
        <v>1058</v>
      </c>
      <c r="K1576">
        <v>25013550016400</v>
      </c>
      <c r="L1576" t="s">
        <v>6786</v>
      </c>
      <c r="M1576" t="s">
        <v>5237</v>
      </c>
      <c r="N1576" t="s">
        <v>5237</v>
      </c>
      <c r="O1576" t="s">
        <v>5237</v>
      </c>
    </row>
    <row r="1577" spans="5:15" x14ac:dyDescent="0.25">
      <c r="E1577">
        <v>1587</v>
      </c>
      <c r="F1577" t="s">
        <v>3693</v>
      </c>
      <c r="G1577" t="s">
        <v>3694</v>
      </c>
      <c r="H1577" t="s">
        <v>832</v>
      </c>
      <c r="I1577">
        <v>1058</v>
      </c>
      <c r="K1577">
        <v>25013550016450</v>
      </c>
      <c r="L1577" t="s">
        <v>6787</v>
      </c>
      <c r="M1577" t="s">
        <v>5237</v>
      </c>
      <c r="N1577" t="s">
        <v>5237</v>
      </c>
      <c r="O1577" t="s">
        <v>5237</v>
      </c>
    </row>
    <row r="1578" spans="5:15" x14ac:dyDescent="0.25">
      <c r="E1578">
        <v>1588</v>
      </c>
      <c r="F1578" t="s">
        <v>3695</v>
      </c>
      <c r="G1578" t="s">
        <v>3696</v>
      </c>
      <c r="H1578" t="s">
        <v>836</v>
      </c>
      <c r="I1578">
        <v>1058</v>
      </c>
      <c r="K1578">
        <v>25013550016600</v>
      </c>
      <c r="L1578" t="s">
        <v>6788</v>
      </c>
      <c r="M1578" t="s">
        <v>5237</v>
      </c>
      <c r="N1578" t="s">
        <v>5237</v>
      </c>
      <c r="O1578" t="s">
        <v>5237</v>
      </c>
    </row>
    <row r="1579" spans="5:15" x14ac:dyDescent="0.25">
      <c r="E1579">
        <v>1589</v>
      </c>
      <c r="F1579" t="s">
        <v>3697</v>
      </c>
      <c r="G1579" t="s">
        <v>3698</v>
      </c>
      <c r="H1579" t="s">
        <v>832</v>
      </c>
      <c r="I1579">
        <v>1058</v>
      </c>
      <c r="K1579">
        <v>25013550017150</v>
      </c>
      <c r="L1579" t="s">
        <v>6789</v>
      </c>
      <c r="M1579" t="s">
        <v>5237</v>
      </c>
      <c r="N1579" t="s">
        <v>5237</v>
      </c>
      <c r="O1579" t="s">
        <v>5237</v>
      </c>
    </row>
    <row r="1580" spans="5:15" x14ac:dyDescent="0.25">
      <c r="E1580">
        <v>1590</v>
      </c>
      <c r="F1580" t="s">
        <v>3699</v>
      </c>
      <c r="G1580" t="s">
        <v>3700</v>
      </c>
      <c r="H1580" t="s">
        <v>832</v>
      </c>
      <c r="I1580">
        <v>1058</v>
      </c>
      <c r="K1580">
        <v>25013550017200</v>
      </c>
      <c r="L1580" t="s">
        <v>6790</v>
      </c>
      <c r="M1580" t="s">
        <v>5237</v>
      </c>
      <c r="N1580" t="s">
        <v>5237</v>
      </c>
      <c r="O1580" t="s">
        <v>5237</v>
      </c>
    </row>
    <row r="1581" spans="5:15" x14ac:dyDescent="0.25">
      <c r="E1581">
        <v>1591</v>
      </c>
      <c r="F1581" t="s">
        <v>3701</v>
      </c>
      <c r="G1581" t="s">
        <v>3702</v>
      </c>
      <c r="H1581" t="s">
        <v>905</v>
      </c>
      <c r="I1581">
        <v>1058</v>
      </c>
      <c r="K1581">
        <v>25013550017300</v>
      </c>
      <c r="L1581" t="s">
        <v>6791</v>
      </c>
      <c r="M1581" t="s">
        <v>5237</v>
      </c>
      <c r="N1581" t="s">
        <v>5237</v>
      </c>
      <c r="O1581" t="s">
        <v>5237</v>
      </c>
    </row>
    <row r="1582" spans="5:15" x14ac:dyDescent="0.25">
      <c r="E1582">
        <v>1592</v>
      </c>
      <c r="F1582" t="s">
        <v>3703</v>
      </c>
      <c r="G1582" t="s">
        <v>3704</v>
      </c>
      <c r="H1582" t="s">
        <v>832</v>
      </c>
      <c r="I1582">
        <v>1058</v>
      </c>
      <c r="K1582">
        <v>25013550017400</v>
      </c>
      <c r="L1582" t="s">
        <v>6792</v>
      </c>
      <c r="M1582" t="s">
        <v>5237</v>
      </c>
      <c r="N1582" t="s">
        <v>5237</v>
      </c>
      <c r="O1582" t="s">
        <v>5237</v>
      </c>
    </row>
    <row r="1583" spans="5:15" x14ac:dyDescent="0.25">
      <c r="E1583">
        <v>1593</v>
      </c>
      <c r="F1583" t="s">
        <v>3705</v>
      </c>
      <c r="G1583" t="s">
        <v>3706</v>
      </c>
      <c r="H1583" t="s">
        <v>832</v>
      </c>
      <c r="I1583">
        <v>1058</v>
      </c>
      <c r="K1583">
        <v>25013550017450</v>
      </c>
      <c r="L1583" t="s">
        <v>6793</v>
      </c>
      <c r="M1583" t="s">
        <v>5237</v>
      </c>
      <c r="N1583" t="s">
        <v>5237</v>
      </c>
      <c r="O1583" t="s">
        <v>5237</v>
      </c>
    </row>
    <row r="1584" spans="5:15" x14ac:dyDescent="0.25">
      <c r="E1584">
        <v>1594</v>
      </c>
      <c r="F1584" t="s">
        <v>3707</v>
      </c>
      <c r="G1584" t="s">
        <v>3708</v>
      </c>
      <c r="H1584" t="s">
        <v>832</v>
      </c>
      <c r="I1584">
        <v>1058</v>
      </c>
      <c r="K1584">
        <v>25013550017600</v>
      </c>
      <c r="L1584" t="s">
        <v>6794</v>
      </c>
      <c r="M1584" t="s">
        <v>5237</v>
      </c>
      <c r="N1584" t="s">
        <v>5237</v>
      </c>
      <c r="O1584" t="s">
        <v>5237</v>
      </c>
    </row>
    <row r="1585" spans="5:15" x14ac:dyDescent="0.25">
      <c r="E1585">
        <v>1595</v>
      </c>
      <c r="F1585" t="s">
        <v>3709</v>
      </c>
      <c r="G1585" t="s">
        <v>3710</v>
      </c>
      <c r="H1585" t="s">
        <v>870</v>
      </c>
      <c r="I1585">
        <v>1058</v>
      </c>
      <c r="K1585">
        <v>25013550018100</v>
      </c>
      <c r="L1585" t="s">
        <v>6795</v>
      </c>
      <c r="M1585" t="s">
        <v>5237</v>
      </c>
      <c r="N1585" t="s">
        <v>5237</v>
      </c>
      <c r="O1585" t="s">
        <v>5237</v>
      </c>
    </row>
    <row r="1586" spans="5:15" x14ac:dyDescent="0.25">
      <c r="E1586">
        <v>1596</v>
      </c>
      <c r="F1586" t="s">
        <v>3711</v>
      </c>
      <c r="G1586" t="s">
        <v>3712</v>
      </c>
      <c r="H1586" t="s">
        <v>870</v>
      </c>
      <c r="I1586">
        <v>1058</v>
      </c>
      <c r="K1586">
        <v>25013550018150</v>
      </c>
      <c r="L1586" t="s">
        <v>6796</v>
      </c>
      <c r="M1586" t="s">
        <v>5237</v>
      </c>
      <c r="N1586" t="s">
        <v>5237</v>
      </c>
      <c r="O1586" t="s">
        <v>5237</v>
      </c>
    </row>
    <row r="1587" spans="5:15" x14ac:dyDescent="0.25">
      <c r="E1587">
        <v>1597</v>
      </c>
      <c r="F1587" t="s">
        <v>3713</v>
      </c>
      <c r="G1587" t="s">
        <v>3714</v>
      </c>
      <c r="H1587" t="s">
        <v>832</v>
      </c>
      <c r="I1587">
        <v>1058</v>
      </c>
      <c r="K1587">
        <v>25013550018200</v>
      </c>
      <c r="L1587" t="s">
        <v>6797</v>
      </c>
      <c r="M1587" t="s">
        <v>5237</v>
      </c>
      <c r="N1587" t="s">
        <v>5237</v>
      </c>
      <c r="O1587" t="s">
        <v>5237</v>
      </c>
    </row>
    <row r="1588" spans="5:15" x14ac:dyDescent="0.25">
      <c r="E1588">
        <v>1598</v>
      </c>
      <c r="F1588" t="s">
        <v>3715</v>
      </c>
      <c r="G1588" t="s">
        <v>3716</v>
      </c>
      <c r="H1588" t="s">
        <v>832</v>
      </c>
      <c r="I1588">
        <v>1058</v>
      </c>
      <c r="K1588">
        <v>25013550018250</v>
      </c>
      <c r="L1588" t="s">
        <v>6798</v>
      </c>
      <c r="M1588" t="s">
        <v>5237</v>
      </c>
      <c r="N1588" t="s">
        <v>5237</v>
      </c>
      <c r="O1588" t="s">
        <v>5237</v>
      </c>
    </row>
    <row r="1589" spans="5:15" x14ac:dyDescent="0.25">
      <c r="E1589">
        <v>1599</v>
      </c>
      <c r="F1589" t="s">
        <v>3717</v>
      </c>
      <c r="G1589" t="s">
        <v>3718</v>
      </c>
      <c r="H1589" t="s">
        <v>832</v>
      </c>
      <c r="I1589">
        <v>1058</v>
      </c>
      <c r="K1589">
        <v>25013550018300</v>
      </c>
      <c r="L1589" t="s">
        <v>6799</v>
      </c>
      <c r="M1589" t="s">
        <v>5237</v>
      </c>
      <c r="N1589" t="s">
        <v>5237</v>
      </c>
      <c r="O1589" t="s">
        <v>5237</v>
      </c>
    </row>
    <row r="1590" spans="5:15" x14ac:dyDescent="0.25">
      <c r="E1590">
        <v>1600</v>
      </c>
      <c r="F1590" t="s">
        <v>3719</v>
      </c>
      <c r="G1590" t="s">
        <v>3720</v>
      </c>
      <c r="H1590" t="s">
        <v>870</v>
      </c>
      <c r="I1590">
        <v>1058</v>
      </c>
      <c r="K1590">
        <v>25013550018400</v>
      </c>
      <c r="L1590" t="s">
        <v>6800</v>
      </c>
      <c r="M1590" t="s">
        <v>5237</v>
      </c>
      <c r="N1590" t="s">
        <v>5237</v>
      </c>
      <c r="O1590" t="s">
        <v>5237</v>
      </c>
    </row>
    <row r="1591" spans="5:15" x14ac:dyDescent="0.25">
      <c r="E1591">
        <v>1601</v>
      </c>
      <c r="F1591" t="s">
        <v>3721</v>
      </c>
      <c r="G1591" t="s">
        <v>3722</v>
      </c>
      <c r="H1591" t="s">
        <v>878</v>
      </c>
      <c r="I1591">
        <v>1058</v>
      </c>
      <c r="K1591">
        <v>25013550018450</v>
      </c>
      <c r="L1591" t="s">
        <v>6801</v>
      </c>
      <c r="M1591" t="s">
        <v>5237</v>
      </c>
      <c r="N1591" t="s">
        <v>5237</v>
      </c>
      <c r="O1591" t="s">
        <v>5237</v>
      </c>
    </row>
    <row r="1592" spans="5:15" x14ac:dyDescent="0.25">
      <c r="E1592">
        <v>1602</v>
      </c>
      <c r="F1592" t="s">
        <v>3723</v>
      </c>
      <c r="G1592" t="s">
        <v>3724</v>
      </c>
      <c r="H1592" t="s">
        <v>836</v>
      </c>
      <c r="I1592">
        <v>1058</v>
      </c>
      <c r="K1592">
        <v>25013550018600</v>
      </c>
      <c r="L1592" t="s">
        <v>6802</v>
      </c>
      <c r="M1592" t="s">
        <v>5237</v>
      </c>
      <c r="N1592" t="s">
        <v>5237</v>
      </c>
      <c r="O1592" t="s">
        <v>5237</v>
      </c>
    </row>
    <row r="1593" spans="5:15" x14ac:dyDescent="0.25">
      <c r="E1593">
        <v>1603</v>
      </c>
      <c r="F1593" t="s">
        <v>3725</v>
      </c>
      <c r="G1593" t="s">
        <v>3726</v>
      </c>
      <c r="H1593" t="s">
        <v>832</v>
      </c>
      <c r="I1593">
        <v>1058</v>
      </c>
      <c r="K1593">
        <v>25013550021075</v>
      </c>
      <c r="L1593" t="s">
        <v>6803</v>
      </c>
      <c r="M1593" t="s">
        <v>5237</v>
      </c>
      <c r="N1593" t="s">
        <v>5237</v>
      </c>
      <c r="O1593" t="s">
        <v>5237</v>
      </c>
    </row>
    <row r="1594" spans="5:15" x14ac:dyDescent="0.25">
      <c r="E1594">
        <v>1604</v>
      </c>
      <c r="F1594" t="s">
        <v>3727</v>
      </c>
      <c r="G1594" t="s">
        <v>3728</v>
      </c>
      <c r="H1594" t="s">
        <v>870</v>
      </c>
      <c r="I1594">
        <v>1058</v>
      </c>
      <c r="K1594">
        <v>25013550021100</v>
      </c>
      <c r="L1594" t="s">
        <v>6804</v>
      </c>
      <c r="M1594" t="s">
        <v>5237</v>
      </c>
      <c r="N1594" t="s">
        <v>5237</v>
      </c>
      <c r="O1594" t="s">
        <v>5237</v>
      </c>
    </row>
    <row r="1595" spans="5:15" x14ac:dyDescent="0.25">
      <c r="E1595">
        <v>1605</v>
      </c>
      <c r="F1595" t="s">
        <v>3729</v>
      </c>
      <c r="G1595" t="s">
        <v>3730</v>
      </c>
      <c r="H1595" t="s">
        <v>832</v>
      </c>
      <c r="I1595">
        <v>1058</v>
      </c>
      <c r="K1595">
        <v>25013550021150</v>
      </c>
      <c r="L1595" t="s">
        <v>6805</v>
      </c>
      <c r="M1595" t="s">
        <v>5237</v>
      </c>
      <c r="N1595" t="s">
        <v>5237</v>
      </c>
      <c r="O1595" t="s">
        <v>5237</v>
      </c>
    </row>
    <row r="1596" spans="5:15" x14ac:dyDescent="0.25">
      <c r="E1596">
        <v>1606</v>
      </c>
      <c r="F1596" t="s">
        <v>3731</v>
      </c>
      <c r="G1596" t="s">
        <v>3732</v>
      </c>
      <c r="H1596" t="s">
        <v>832</v>
      </c>
      <c r="I1596">
        <v>1058</v>
      </c>
      <c r="K1596">
        <v>25013550021200</v>
      </c>
      <c r="L1596" t="s">
        <v>6806</v>
      </c>
      <c r="M1596" t="s">
        <v>5237</v>
      </c>
      <c r="N1596" t="s">
        <v>5237</v>
      </c>
      <c r="O1596" t="s">
        <v>5237</v>
      </c>
    </row>
    <row r="1597" spans="5:15" x14ac:dyDescent="0.25">
      <c r="E1597">
        <v>1607</v>
      </c>
      <c r="F1597" t="s">
        <v>3733</v>
      </c>
      <c r="G1597" t="s">
        <v>3734</v>
      </c>
      <c r="H1597" t="s">
        <v>832</v>
      </c>
      <c r="I1597">
        <v>1058</v>
      </c>
      <c r="K1597">
        <v>25013550021250</v>
      </c>
      <c r="L1597" t="s">
        <v>6807</v>
      </c>
      <c r="M1597" t="s">
        <v>5237</v>
      </c>
      <c r="N1597" t="s">
        <v>5237</v>
      </c>
      <c r="O1597" t="s">
        <v>5237</v>
      </c>
    </row>
    <row r="1598" spans="5:15" x14ac:dyDescent="0.25">
      <c r="E1598">
        <v>1608</v>
      </c>
      <c r="F1598" t="s">
        <v>3735</v>
      </c>
      <c r="G1598" t="s">
        <v>3736</v>
      </c>
      <c r="H1598" t="s">
        <v>832</v>
      </c>
      <c r="I1598">
        <v>1058</v>
      </c>
      <c r="K1598">
        <v>25013550021300</v>
      </c>
      <c r="L1598" t="s">
        <v>6808</v>
      </c>
      <c r="M1598" t="s">
        <v>5237</v>
      </c>
      <c r="N1598" t="s">
        <v>5237</v>
      </c>
      <c r="O1598" t="s">
        <v>5237</v>
      </c>
    </row>
    <row r="1599" spans="5:15" x14ac:dyDescent="0.25">
      <c r="E1599">
        <v>1609</v>
      </c>
      <c r="F1599" t="s">
        <v>3737</v>
      </c>
      <c r="G1599" t="s">
        <v>3738</v>
      </c>
      <c r="H1599" t="s">
        <v>832</v>
      </c>
      <c r="I1599">
        <v>1058</v>
      </c>
      <c r="K1599">
        <v>25013550021400</v>
      </c>
      <c r="L1599" t="s">
        <v>6809</v>
      </c>
      <c r="M1599" t="s">
        <v>5237</v>
      </c>
      <c r="N1599" t="s">
        <v>5237</v>
      </c>
      <c r="O1599" t="s">
        <v>5237</v>
      </c>
    </row>
    <row r="1600" spans="5:15" x14ac:dyDescent="0.25">
      <c r="E1600">
        <v>1610</v>
      </c>
      <c r="F1600" t="s">
        <v>3739</v>
      </c>
      <c r="G1600" t="s">
        <v>3740</v>
      </c>
      <c r="H1600" t="s">
        <v>836</v>
      </c>
      <c r="I1600">
        <v>1058</v>
      </c>
      <c r="K1600">
        <v>25013550021450</v>
      </c>
      <c r="L1600" t="s">
        <v>6810</v>
      </c>
      <c r="M1600" t="s">
        <v>5237</v>
      </c>
      <c r="N1600" t="s">
        <v>5237</v>
      </c>
      <c r="O1600" t="s">
        <v>5237</v>
      </c>
    </row>
    <row r="1601" spans="5:15" x14ac:dyDescent="0.25">
      <c r="E1601">
        <v>1611</v>
      </c>
      <c r="F1601" t="s">
        <v>3741</v>
      </c>
      <c r="G1601" t="s">
        <v>3742</v>
      </c>
      <c r="H1601" t="s">
        <v>870</v>
      </c>
      <c r="I1601">
        <v>1058</v>
      </c>
      <c r="K1601">
        <v>25013550021500</v>
      </c>
      <c r="L1601" t="s">
        <v>6811</v>
      </c>
      <c r="M1601" t="s">
        <v>5237</v>
      </c>
      <c r="N1601" t="s">
        <v>5237</v>
      </c>
      <c r="O1601" t="s">
        <v>5237</v>
      </c>
    </row>
    <row r="1602" spans="5:15" x14ac:dyDescent="0.25">
      <c r="E1602">
        <v>1612</v>
      </c>
      <c r="F1602" t="s">
        <v>3743</v>
      </c>
      <c r="G1602" t="s">
        <v>3744</v>
      </c>
      <c r="H1602" t="s">
        <v>870</v>
      </c>
      <c r="I1602">
        <v>1058</v>
      </c>
      <c r="K1602">
        <v>25013550021600</v>
      </c>
      <c r="L1602" t="s">
        <v>6812</v>
      </c>
      <c r="M1602" t="s">
        <v>5237</v>
      </c>
      <c r="N1602" t="s">
        <v>5237</v>
      </c>
      <c r="O1602" t="s">
        <v>5237</v>
      </c>
    </row>
    <row r="1603" spans="5:15" x14ac:dyDescent="0.25">
      <c r="E1603">
        <v>1613</v>
      </c>
      <c r="F1603" t="s">
        <v>3745</v>
      </c>
      <c r="G1603" t="s">
        <v>3746</v>
      </c>
      <c r="H1603" t="s">
        <v>870</v>
      </c>
      <c r="I1603">
        <v>1058</v>
      </c>
      <c r="K1603">
        <v>25013550029075</v>
      </c>
      <c r="L1603" t="s">
        <v>6813</v>
      </c>
      <c r="M1603" t="s">
        <v>5237</v>
      </c>
      <c r="N1603" t="s">
        <v>5237</v>
      </c>
      <c r="O1603" t="s">
        <v>5237</v>
      </c>
    </row>
    <row r="1604" spans="5:15" x14ac:dyDescent="0.25">
      <c r="E1604">
        <v>1614</v>
      </c>
      <c r="F1604" t="s">
        <v>3747</v>
      </c>
      <c r="G1604" t="s">
        <v>3748</v>
      </c>
      <c r="H1604" t="s">
        <v>870</v>
      </c>
      <c r="I1604">
        <v>1058</v>
      </c>
      <c r="K1604">
        <v>25013550029100</v>
      </c>
      <c r="L1604" t="s">
        <v>6814</v>
      </c>
      <c r="M1604" t="s">
        <v>5237</v>
      </c>
      <c r="N1604" t="s">
        <v>5237</v>
      </c>
      <c r="O1604" t="s">
        <v>5237</v>
      </c>
    </row>
    <row r="1605" spans="5:15" x14ac:dyDescent="0.25">
      <c r="E1605">
        <v>1615</v>
      </c>
      <c r="F1605" t="s">
        <v>3749</v>
      </c>
      <c r="G1605" t="s">
        <v>3750</v>
      </c>
      <c r="H1605" t="s">
        <v>832</v>
      </c>
      <c r="I1605">
        <v>1058</v>
      </c>
      <c r="K1605">
        <v>25013550029150</v>
      </c>
      <c r="L1605" t="s">
        <v>6815</v>
      </c>
      <c r="M1605" t="s">
        <v>5237</v>
      </c>
      <c r="N1605" t="s">
        <v>5237</v>
      </c>
      <c r="O1605" t="s">
        <v>5237</v>
      </c>
    </row>
    <row r="1606" spans="5:15" x14ac:dyDescent="0.25">
      <c r="E1606">
        <v>1616</v>
      </c>
      <c r="F1606" t="s">
        <v>3751</v>
      </c>
      <c r="G1606" t="s">
        <v>3752</v>
      </c>
      <c r="H1606" t="s">
        <v>832</v>
      </c>
      <c r="I1606">
        <v>1058</v>
      </c>
      <c r="K1606">
        <v>25013550029200</v>
      </c>
      <c r="L1606" t="s">
        <v>6816</v>
      </c>
      <c r="M1606" t="s">
        <v>5237</v>
      </c>
      <c r="N1606" t="s">
        <v>5237</v>
      </c>
      <c r="O1606" t="s">
        <v>5237</v>
      </c>
    </row>
    <row r="1607" spans="5:15" x14ac:dyDescent="0.25">
      <c r="E1607">
        <v>1617</v>
      </c>
      <c r="F1607" t="s">
        <v>3753</v>
      </c>
      <c r="G1607" t="s">
        <v>3754</v>
      </c>
      <c r="H1607" t="s">
        <v>849</v>
      </c>
      <c r="I1607">
        <v>1058</v>
      </c>
      <c r="K1607">
        <v>25013550029250</v>
      </c>
      <c r="L1607" t="s">
        <v>6817</v>
      </c>
      <c r="M1607" t="s">
        <v>5237</v>
      </c>
      <c r="N1607" t="s">
        <v>5237</v>
      </c>
      <c r="O1607" t="s">
        <v>5237</v>
      </c>
    </row>
    <row r="1608" spans="5:15" x14ac:dyDescent="0.25">
      <c r="E1608">
        <v>1618</v>
      </c>
      <c r="F1608" t="s">
        <v>3755</v>
      </c>
      <c r="G1608" t="s">
        <v>3756</v>
      </c>
      <c r="H1608" t="s">
        <v>832</v>
      </c>
      <c r="I1608">
        <v>1058</v>
      </c>
      <c r="K1608">
        <v>25013550029300</v>
      </c>
      <c r="L1608" t="s">
        <v>6818</v>
      </c>
      <c r="M1608" t="s">
        <v>5237</v>
      </c>
      <c r="N1608" t="s">
        <v>5237</v>
      </c>
      <c r="O1608" t="s">
        <v>5237</v>
      </c>
    </row>
    <row r="1609" spans="5:15" x14ac:dyDescent="0.25">
      <c r="E1609">
        <v>1619</v>
      </c>
      <c r="F1609" t="s">
        <v>3757</v>
      </c>
      <c r="G1609" t="s">
        <v>3758</v>
      </c>
      <c r="H1609" t="s">
        <v>870</v>
      </c>
      <c r="I1609">
        <v>1058</v>
      </c>
      <c r="K1609">
        <v>25013550029400</v>
      </c>
      <c r="L1609" t="s">
        <v>6819</v>
      </c>
      <c r="M1609" t="s">
        <v>5237</v>
      </c>
      <c r="N1609" t="s">
        <v>5237</v>
      </c>
      <c r="O1609" t="s">
        <v>5237</v>
      </c>
    </row>
    <row r="1610" spans="5:15" x14ac:dyDescent="0.25">
      <c r="E1610">
        <v>1620</v>
      </c>
      <c r="F1610" t="s">
        <v>3759</v>
      </c>
      <c r="G1610" t="s">
        <v>3760</v>
      </c>
      <c r="H1610" t="s">
        <v>913</v>
      </c>
      <c r="I1610">
        <v>2453</v>
      </c>
      <c r="K1610">
        <v>25013550029450</v>
      </c>
      <c r="L1610" t="s">
        <v>6820</v>
      </c>
      <c r="M1610" t="s">
        <v>5237</v>
      </c>
      <c r="N1610" t="s">
        <v>5237</v>
      </c>
      <c r="O1610" t="s">
        <v>5237</v>
      </c>
    </row>
    <row r="1611" spans="5:15" x14ac:dyDescent="0.25">
      <c r="E1611">
        <v>1621</v>
      </c>
      <c r="F1611" t="s">
        <v>3761</v>
      </c>
      <c r="G1611" t="s">
        <v>3762</v>
      </c>
      <c r="H1611" t="s">
        <v>913</v>
      </c>
      <c r="I1611">
        <v>6700</v>
      </c>
      <c r="K1611">
        <v>25013550029600</v>
      </c>
      <c r="L1611" t="s">
        <v>6821</v>
      </c>
      <c r="M1611" t="s">
        <v>5237</v>
      </c>
      <c r="N1611" t="s">
        <v>5237</v>
      </c>
      <c r="O1611" t="s">
        <v>5237</v>
      </c>
    </row>
    <row r="1612" spans="5:15" x14ac:dyDescent="0.25">
      <c r="E1612">
        <v>1622</v>
      </c>
      <c r="F1612" t="s">
        <v>3763</v>
      </c>
      <c r="G1612" t="s">
        <v>3764</v>
      </c>
      <c r="H1612" t="s">
        <v>913</v>
      </c>
      <c r="I1612">
        <v>8311</v>
      </c>
      <c r="K1612">
        <v>25013550030075</v>
      </c>
      <c r="L1612" t="s">
        <v>6822</v>
      </c>
      <c r="M1612" t="s">
        <v>5237</v>
      </c>
      <c r="N1612" t="s">
        <v>5237</v>
      </c>
      <c r="O1612" t="s">
        <v>5237</v>
      </c>
    </row>
    <row r="1613" spans="5:15" x14ac:dyDescent="0.25">
      <c r="E1613">
        <v>1623</v>
      </c>
      <c r="F1613" t="s">
        <v>3765</v>
      </c>
      <c r="G1613" t="s">
        <v>3766</v>
      </c>
      <c r="H1613" t="s">
        <v>913</v>
      </c>
      <c r="I1613">
        <v>8311</v>
      </c>
      <c r="K1613">
        <v>25013550030100</v>
      </c>
      <c r="L1613" t="s">
        <v>6823</v>
      </c>
      <c r="M1613" t="s">
        <v>5237</v>
      </c>
      <c r="N1613" t="s">
        <v>5237</v>
      </c>
      <c r="O1613" t="s">
        <v>5237</v>
      </c>
    </row>
    <row r="1614" spans="5:15" x14ac:dyDescent="0.25">
      <c r="E1614">
        <v>1624</v>
      </c>
      <c r="F1614" t="s">
        <v>3767</v>
      </c>
      <c r="G1614" t="s">
        <v>3768</v>
      </c>
      <c r="H1614" t="s">
        <v>913</v>
      </c>
      <c r="I1614">
        <v>2496</v>
      </c>
      <c r="K1614">
        <v>25013550030150</v>
      </c>
      <c r="L1614" t="s">
        <v>6824</v>
      </c>
      <c r="M1614" t="s">
        <v>5237</v>
      </c>
      <c r="N1614" t="s">
        <v>5237</v>
      </c>
      <c r="O1614" t="s">
        <v>5237</v>
      </c>
    </row>
    <row r="1615" spans="5:15" x14ac:dyDescent="0.25">
      <c r="E1615">
        <v>1625</v>
      </c>
      <c r="F1615" t="s">
        <v>3769</v>
      </c>
      <c r="G1615" t="s">
        <v>3770</v>
      </c>
      <c r="H1615" t="s">
        <v>913</v>
      </c>
      <c r="I1615">
        <v>230</v>
      </c>
      <c r="K1615">
        <v>25013550030200</v>
      </c>
      <c r="L1615" t="s">
        <v>6825</v>
      </c>
      <c r="M1615" t="s">
        <v>5237</v>
      </c>
      <c r="N1615" t="s">
        <v>5237</v>
      </c>
      <c r="O1615" t="s">
        <v>5237</v>
      </c>
    </row>
    <row r="1616" spans="5:15" x14ac:dyDescent="0.25">
      <c r="E1616">
        <v>1626</v>
      </c>
      <c r="F1616" t="s">
        <v>3771</v>
      </c>
      <c r="G1616" t="s">
        <v>3772</v>
      </c>
      <c r="H1616" t="s">
        <v>913</v>
      </c>
      <c r="I1616">
        <v>6289</v>
      </c>
      <c r="K1616">
        <v>25013550030250</v>
      </c>
      <c r="L1616" t="s">
        <v>6826</v>
      </c>
      <c r="M1616" t="s">
        <v>5237</v>
      </c>
      <c r="N1616" t="s">
        <v>5237</v>
      </c>
      <c r="O1616" t="s">
        <v>5237</v>
      </c>
    </row>
    <row r="1617" spans="5:15" x14ac:dyDescent="0.25">
      <c r="E1617">
        <v>1627</v>
      </c>
      <c r="F1617" t="s">
        <v>3773</v>
      </c>
      <c r="G1617" t="s">
        <v>3774</v>
      </c>
      <c r="H1617" t="s">
        <v>913</v>
      </c>
      <c r="I1617">
        <v>8311</v>
      </c>
      <c r="K1617">
        <v>25013550030300</v>
      </c>
      <c r="L1617" t="s">
        <v>6827</v>
      </c>
      <c r="M1617" t="s">
        <v>5237</v>
      </c>
      <c r="N1617" t="s">
        <v>5237</v>
      </c>
      <c r="O1617" t="s">
        <v>5237</v>
      </c>
    </row>
    <row r="1618" spans="5:15" x14ac:dyDescent="0.25">
      <c r="E1618">
        <v>1628</v>
      </c>
      <c r="F1618" t="s">
        <v>3775</v>
      </c>
      <c r="G1618" t="s">
        <v>3776</v>
      </c>
      <c r="H1618" t="s">
        <v>913</v>
      </c>
      <c r="I1618">
        <v>2402</v>
      </c>
      <c r="K1618">
        <v>25013550030400</v>
      </c>
      <c r="L1618" t="s">
        <v>6828</v>
      </c>
      <c r="M1618" t="s">
        <v>5237</v>
      </c>
      <c r="N1618" t="s">
        <v>5237</v>
      </c>
      <c r="O1618" t="s">
        <v>5237</v>
      </c>
    </row>
    <row r="1619" spans="5:15" x14ac:dyDescent="0.25">
      <c r="E1619">
        <v>1629</v>
      </c>
      <c r="F1619" t="s">
        <v>3777</v>
      </c>
      <c r="G1619" t="s">
        <v>3778</v>
      </c>
      <c r="H1619" t="s">
        <v>832</v>
      </c>
      <c r="I1619">
        <v>1058</v>
      </c>
      <c r="K1619">
        <v>25013550030450</v>
      </c>
      <c r="L1619" t="s">
        <v>6829</v>
      </c>
      <c r="M1619" t="s">
        <v>5237</v>
      </c>
      <c r="N1619" t="s">
        <v>5237</v>
      </c>
      <c r="O1619" t="s">
        <v>5237</v>
      </c>
    </row>
    <row r="1620" spans="5:15" x14ac:dyDescent="0.25">
      <c r="E1620">
        <v>1630</v>
      </c>
      <c r="F1620" t="s">
        <v>3779</v>
      </c>
      <c r="G1620" t="s">
        <v>3780</v>
      </c>
      <c r="H1620" t="s">
        <v>832</v>
      </c>
      <c r="I1620">
        <v>1058</v>
      </c>
      <c r="K1620">
        <v>25013550030600</v>
      </c>
      <c r="L1620" t="s">
        <v>6830</v>
      </c>
      <c r="M1620" t="s">
        <v>5237</v>
      </c>
      <c r="N1620" t="s">
        <v>5237</v>
      </c>
      <c r="O1620" t="s">
        <v>5237</v>
      </c>
    </row>
    <row r="1621" spans="5:15" x14ac:dyDescent="0.25">
      <c r="E1621">
        <v>1631</v>
      </c>
      <c r="F1621" t="s">
        <v>3781</v>
      </c>
      <c r="G1621" t="s">
        <v>3782</v>
      </c>
      <c r="H1621" t="s">
        <v>832</v>
      </c>
      <c r="I1621">
        <v>1058</v>
      </c>
      <c r="K1621">
        <v>25013550035075</v>
      </c>
      <c r="L1621" t="s">
        <v>6831</v>
      </c>
      <c r="M1621" t="s">
        <v>5237</v>
      </c>
      <c r="N1621" t="s">
        <v>5237</v>
      </c>
      <c r="O1621" t="s">
        <v>5237</v>
      </c>
    </row>
    <row r="1622" spans="5:15" x14ac:dyDescent="0.25">
      <c r="E1622">
        <v>1632</v>
      </c>
      <c r="F1622" t="s">
        <v>3783</v>
      </c>
      <c r="G1622" t="s">
        <v>3783</v>
      </c>
      <c r="H1622" t="s">
        <v>832</v>
      </c>
      <c r="I1622">
        <v>1058</v>
      </c>
      <c r="K1622">
        <v>25013550035100</v>
      </c>
      <c r="L1622" t="s">
        <v>6832</v>
      </c>
      <c r="M1622" t="s">
        <v>5237</v>
      </c>
      <c r="N1622" t="s">
        <v>5237</v>
      </c>
      <c r="O1622" t="s">
        <v>5237</v>
      </c>
    </row>
    <row r="1623" spans="5:15" x14ac:dyDescent="0.25">
      <c r="E1623">
        <v>1633</v>
      </c>
      <c r="F1623" t="s">
        <v>3784</v>
      </c>
      <c r="G1623" t="s">
        <v>3785</v>
      </c>
      <c r="H1623" t="s">
        <v>832</v>
      </c>
      <c r="I1623">
        <v>1058</v>
      </c>
      <c r="K1623">
        <v>25013550035150</v>
      </c>
      <c r="L1623" t="s">
        <v>6833</v>
      </c>
      <c r="M1623" t="s">
        <v>5237</v>
      </c>
      <c r="N1623" t="s">
        <v>5237</v>
      </c>
      <c r="O1623" t="s">
        <v>5237</v>
      </c>
    </row>
    <row r="1624" spans="5:15" x14ac:dyDescent="0.25">
      <c r="E1624">
        <v>1634</v>
      </c>
      <c r="F1624" t="s">
        <v>3786</v>
      </c>
      <c r="G1624" t="s">
        <v>3787</v>
      </c>
      <c r="H1624" t="s">
        <v>832</v>
      </c>
      <c r="I1624">
        <v>1058</v>
      </c>
      <c r="K1624">
        <v>25013550035200</v>
      </c>
      <c r="L1624" t="s">
        <v>6834</v>
      </c>
      <c r="M1624" t="s">
        <v>5237</v>
      </c>
      <c r="N1624" t="s">
        <v>5237</v>
      </c>
      <c r="O1624" t="s">
        <v>5237</v>
      </c>
    </row>
    <row r="1625" spans="5:15" x14ac:dyDescent="0.25">
      <c r="E1625">
        <v>1635</v>
      </c>
      <c r="F1625" t="s">
        <v>3788</v>
      </c>
      <c r="G1625" t="s">
        <v>3789</v>
      </c>
      <c r="H1625" t="s">
        <v>832</v>
      </c>
      <c r="I1625">
        <v>1058</v>
      </c>
      <c r="K1625">
        <v>25013550035250</v>
      </c>
      <c r="L1625" t="s">
        <v>6835</v>
      </c>
      <c r="M1625" t="s">
        <v>5237</v>
      </c>
      <c r="N1625" t="s">
        <v>5237</v>
      </c>
      <c r="O1625" t="s">
        <v>5237</v>
      </c>
    </row>
    <row r="1626" spans="5:15" x14ac:dyDescent="0.25">
      <c r="E1626">
        <v>1636</v>
      </c>
      <c r="F1626" t="s">
        <v>3790</v>
      </c>
      <c r="G1626" t="s">
        <v>3791</v>
      </c>
      <c r="H1626" t="s">
        <v>913</v>
      </c>
      <c r="I1626">
        <v>8273</v>
      </c>
      <c r="K1626">
        <v>25013550035300</v>
      </c>
      <c r="L1626" t="s">
        <v>6836</v>
      </c>
      <c r="M1626" t="s">
        <v>5237</v>
      </c>
      <c r="N1626" t="s">
        <v>5237</v>
      </c>
      <c r="O1626" t="s">
        <v>5237</v>
      </c>
    </row>
    <row r="1627" spans="5:15" x14ac:dyDescent="0.25">
      <c r="E1627">
        <v>1637</v>
      </c>
      <c r="F1627" t="s">
        <v>3792</v>
      </c>
      <c r="G1627" t="s">
        <v>3793</v>
      </c>
      <c r="H1627" t="s">
        <v>832</v>
      </c>
      <c r="I1627">
        <v>1058</v>
      </c>
      <c r="K1627">
        <v>25013550035400</v>
      </c>
      <c r="L1627" t="s">
        <v>6837</v>
      </c>
      <c r="M1627" t="s">
        <v>5237</v>
      </c>
      <c r="N1627" t="s">
        <v>5237</v>
      </c>
      <c r="O1627" t="s">
        <v>5237</v>
      </c>
    </row>
    <row r="1628" spans="5:15" x14ac:dyDescent="0.25">
      <c r="E1628">
        <v>1638</v>
      </c>
      <c r="F1628" t="s">
        <v>3794</v>
      </c>
      <c r="G1628" t="s">
        <v>3795</v>
      </c>
      <c r="H1628" t="s">
        <v>832</v>
      </c>
      <c r="I1628">
        <v>1058</v>
      </c>
      <c r="K1628">
        <v>25013550035450</v>
      </c>
      <c r="L1628" t="s">
        <v>6838</v>
      </c>
      <c r="M1628" t="s">
        <v>5237</v>
      </c>
      <c r="N1628" t="s">
        <v>5237</v>
      </c>
      <c r="O1628" t="s">
        <v>5237</v>
      </c>
    </row>
    <row r="1629" spans="5:15" x14ac:dyDescent="0.25">
      <c r="E1629">
        <v>1639</v>
      </c>
      <c r="F1629" t="s">
        <v>3796</v>
      </c>
      <c r="G1629" t="s">
        <v>3797</v>
      </c>
      <c r="H1629" t="s">
        <v>832</v>
      </c>
      <c r="I1629">
        <v>1058</v>
      </c>
      <c r="K1629">
        <v>25013550035600</v>
      </c>
      <c r="L1629" t="s">
        <v>6839</v>
      </c>
      <c r="M1629" t="s">
        <v>5237</v>
      </c>
      <c r="N1629" t="s">
        <v>5237</v>
      </c>
      <c r="O1629" t="s">
        <v>5237</v>
      </c>
    </row>
    <row r="1630" spans="5:15" x14ac:dyDescent="0.25">
      <c r="E1630">
        <v>1640</v>
      </c>
      <c r="F1630" t="s">
        <v>3798</v>
      </c>
      <c r="G1630" t="s">
        <v>3799</v>
      </c>
      <c r="H1630" t="s">
        <v>832</v>
      </c>
      <c r="I1630">
        <v>1058</v>
      </c>
      <c r="K1630">
        <v>25013550036100</v>
      </c>
      <c r="L1630" t="s">
        <v>6840</v>
      </c>
      <c r="M1630" t="s">
        <v>5237</v>
      </c>
      <c r="N1630" t="s">
        <v>5237</v>
      </c>
      <c r="O1630" t="s">
        <v>5237</v>
      </c>
    </row>
    <row r="1631" spans="5:15" x14ac:dyDescent="0.25">
      <c r="E1631">
        <v>1641</v>
      </c>
      <c r="F1631" t="s">
        <v>3800</v>
      </c>
      <c r="G1631" t="s">
        <v>3801</v>
      </c>
      <c r="H1631" t="s">
        <v>832</v>
      </c>
      <c r="I1631">
        <v>1058</v>
      </c>
      <c r="K1631">
        <v>25013550036150</v>
      </c>
      <c r="L1631" t="s">
        <v>6841</v>
      </c>
      <c r="M1631" t="s">
        <v>5237</v>
      </c>
      <c r="N1631" t="s">
        <v>5237</v>
      </c>
      <c r="O1631" t="s">
        <v>5237</v>
      </c>
    </row>
    <row r="1632" spans="5:15" x14ac:dyDescent="0.25">
      <c r="E1632">
        <v>1642</v>
      </c>
      <c r="F1632" t="s">
        <v>3802</v>
      </c>
      <c r="G1632" t="s">
        <v>3803</v>
      </c>
      <c r="H1632" t="s">
        <v>832</v>
      </c>
      <c r="I1632">
        <v>1058</v>
      </c>
      <c r="K1632">
        <v>25013550036200</v>
      </c>
      <c r="L1632" t="s">
        <v>6842</v>
      </c>
      <c r="M1632" t="s">
        <v>5237</v>
      </c>
      <c r="N1632" t="s">
        <v>5237</v>
      </c>
      <c r="O1632" t="s">
        <v>5237</v>
      </c>
    </row>
    <row r="1633" spans="5:15" x14ac:dyDescent="0.25">
      <c r="E1633">
        <v>1643</v>
      </c>
      <c r="F1633" t="s">
        <v>3804</v>
      </c>
      <c r="G1633" t="s">
        <v>3805</v>
      </c>
      <c r="H1633" t="s">
        <v>832</v>
      </c>
      <c r="I1633">
        <v>1058</v>
      </c>
      <c r="K1633">
        <v>25013550036250</v>
      </c>
      <c r="L1633" t="s">
        <v>6843</v>
      </c>
      <c r="M1633" t="s">
        <v>5237</v>
      </c>
      <c r="N1633" t="s">
        <v>5237</v>
      </c>
      <c r="O1633" t="s">
        <v>5237</v>
      </c>
    </row>
    <row r="1634" spans="5:15" x14ac:dyDescent="0.25">
      <c r="E1634">
        <v>1644</v>
      </c>
      <c r="F1634" t="s">
        <v>3806</v>
      </c>
      <c r="G1634" t="s">
        <v>3807</v>
      </c>
      <c r="H1634" t="s">
        <v>832</v>
      </c>
      <c r="I1634">
        <v>1058</v>
      </c>
      <c r="K1634">
        <v>25013550036300</v>
      </c>
      <c r="L1634" t="s">
        <v>6844</v>
      </c>
      <c r="M1634" t="s">
        <v>5237</v>
      </c>
      <c r="N1634" t="s">
        <v>5237</v>
      </c>
      <c r="O1634" t="s">
        <v>5237</v>
      </c>
    </row>
    <row r="1635" spans="5:15" x14ac:dyDescent="0.25">
      <c r="E1635">
        <v>1645</v>
      </c>
      <c r="F1635" t="s">
        <v>3808</v>
      </c>
      <c r="G1635" t="s">
        <v>3809</v>
      </c>
      <c r="H1635" t="s">
        <v>832</v>
      </c>
      <c r="I1635">
        <v>1058</v>
      </c>
      <c r="K1635">
        <v>25013550036400</v>
      </c>
      <c r="L1635" t="s">
        <v>6845</v>
      </c>
      <c r="M1635" t="s">
        <v>5237</v>
      </c>
      <c r="N1635" t="s">
        <v>5237</v>
      </c>
      <c r="O1635" t="s">
        <v>5237</v>
      </c>
    </row>
    <row r="1636" spans="5:15" x14ac:dyDescent="0.25">
      <c r="E1636">
        <v>1646</v>
      </c>
      <c r="F1636" t="s">
        <v>3810</v>
      </c>
      <c r="G1636" t="s">
        <v>3811</v>
      </c>
      <c r="H1636" t="s">
        <v>832</v>
      </c>
      <c r="I1636">
        <v>1058</v>
      </c>
      <c r="K1636">
        <v>25013550036450</v>
      </c>
      <c r="L1636" t="s">
        <v>6846</v>
      </c>
      <c r="M1636" t="s">
        <v>5237</v>
      </c>
      <c r="N1636" t="s">
        <v>5237</v>
      </c>
      <c r="O1636" t="s">
        <v>5237</v>
      </c>
    </row>
    <row r="1637" spans="5:15" x14ac:dyDescent="0.25">
      <c r="E1637">
        <v>1647</v>
      </c>
      <c r="F1637" t="s">
        <v>3812</v>
      </c>
      <c r="G1637" t="s">
        <v>3813</v>
      </c>
      <c r="H1637" t="s">
        <v>832</v>
      </c>
      <c r="I1637">
        <v>1058</v>
      </c>
      <c r="K1637">
        <v>25013550036600</v>
      </c>
      <c r="L1637" t="s">
        <v>6847</v>
      </c>
      <c r="M1637" t="s">
        <v>5237</v>
      </c>
      <c r="N1637" t="s">
        <v>5237</v>
      </c>
      <c r="O1637" t="s">
        <v>5237</v>
      </c>
    </row>
    <row r="1638" spans="5:15" x14ac:dyDescent="0.25">
      <c r="E1638">
        <v>1648</v>
      </c>
      <c r="F1638" t="s">
        <v>3814</v>
      </c>
      <c r="G1638" t="s">
        <v>3815</v>
      </c>
      <c r="H1638" t="s">
        <v>832</v>
      </c>
      <c r="I1638">
        <v>1058</v>
      </c>
      <c r="K1638">
        <v>25013550041100</v>
      </c>
      <c r="L1638" t="s">
        <v>6848</v>
      </c>
      <c r="M1638" t="s">
        <v>5237</v>
      </c>
      <c r="N1638" t="s">
        <v>5237</v>
      </c>
      <c r="O1638" t="s">
        <v>5237</v>
      </c>
    </row>
    <row r="1639" spans="5:15" x14ac:dyDescent="0.25">
      <c r="E1639">
        <v>1649</v>
      </c>
      <c r="F1639" t="s">
        <v>3816</v>
      </c>
      <c r="G1639" t="s">
        <v>3817</v>
      </c>
      <c r="H1639" t="s">
        <v>832</v>
      </c>
      <c r="I1639">
        <v>1058</v>
      </c>
      <c r="K1639">
        <v>25013550041150</v>
      </c>
      <c r="L1639" t="s">
        <v>6849</v>
      </c>
      <c r="M1639" t="s">
        <v>5237</v>
      </c>
      <c r="N1639" t="s">
        <v>5237</v>
      </c>
      <c r="O1639" t="s">
        <v>5237</v>
      </c>
    </row>
    <row r="1640" spans="5:15" x14ac:dyDescent="0.25">
      <c r="E1640">
        <v>1650</v>
      </c>
      <c r="F1640" t="s">
        <v>3818</v>
      </c>
      <c r="G1640" t="s">
        <v>3819</v>
      </c>
      <c r="H1640" t="s">
        <v>832</v>
      </c>
      <c r="I1640">
        <v>1058</v>
      </c>
      <c r="K1640">
        <v>25013550041200</v>
      </c>
      <c r="L1640" t="s">
        <v>6850</v>
      </c>
      <c r="M1640" t="s">
        <v>5237</v>
      </c>
      <c r="N1640" t="s">
        <v>5237</v>
      </c>
      <c r="O1640" t="s">
        <v>5237</v>
      </c>
    </row>
    <row r="1641" spans="5:15" x14ac:dyDescent="0.25">
      <c r="E1641">
        <v>1651</v>
      </c>
      <c r="F1641" t="s">
        <v>3820</v>
      </c>
      <c r="G1641" t="s">
        <v>3821</v>
      </c>
      <c r="H1641" t="s">
        <v>832</v>
      </c>
      <c r="I1641">
        <v>1058</v>
      </c>
      <c r="K1641">
        <v>25013550041250</v>
      </c>
      <c r="L1641" t="s">
        <v>6851</v>
      </c>
      <c r="M1641" t="s">
        <v>5237</v>
      </c>
      <c r="N1641" t="s">
        <v>5237</v>
      </c>
      <c r="O1641" t="s">
        <v>5237</v>
      </c>
    </row>
    <row r="1642" spans="5:15" x14ac:dyDescent="0.25">
      <c r="E1642">
        <v>1652</v>
      </c>
      <c r="F1642" t="s">
        <v>3822</v>
      </c>
      <c r="G1642" t="s">
        <v>3823</v>
      </c>
      <c r="H1642" t="s">
        <v>832</v>
      </c>
      <c r="I1642">
        <v>1058</v>
      </c>
      <c r="K1642">
        <v>25013550041300</v>
      </c>
      <c r="L1642" t="s">
        <v>6852</v>
      </c>
      <c r="M1642" t="s">
        <v>5237</v>
      </c>
      <c r="N1642" t="s">
        <v>5237</v>
      </c>
      <c r="O1642" t="s">
        <v>5237</v>
      </c>
    </row>
    <row r="1643" spans="5:15" x14ac:dyDescent="0.25">
      <c r="E1643">
        <v>1653</v>
      </c>
      <c r="F1643" t="s">
        <v>3824</v>
      </c>
      <c r="G1643" t="s">
        <v>3825</v>
      </c>
      <c r="H1643" t="s">
        <v>832</v>
      </c>
      <c r="I1643">
        <v>1058</v>
      </c>
      <c r="K1643">
        <v>25013550041400</v>
      </c>
      <c r="L1643" t="s">
        <v>6853</v>
      </c>
      <c r="M1643" t="s">
        <v>5237</v>
      </c>
      <c r="N1643" t="s">
        <v>5237</v>
      </c>
      <c r="O1643" t="s">
        <v>5237</v>
      </c>
    </row>
    <row r="1644" spans="5:15" x14ac:dyDescent="0.25">
      <c r="E1644">
        <v>1654</v>
      </c>
      <c r="F1644" t="s">
        <v>3826</v>
      </c>
      <c r="G1644" t="s">
        <v>3827</v>
      </c>
      <c r="H1644" t="s">
        <v>832</v>
      </c>
      <c r="I1644">
        <v>1058</v>
      </c>
      <c r="K1644">
        <v>25013550041450</v>
      </c>
      <c r="L1644" t="s">
        <v>6854</v>
      </c>
      <c r="M1644" t="s">
        <v>5237</v>
      </c>
      <c r="N1644" t="s">
        <v>5237</v>
      </c>
      <c r="O1644" t="s">
        <v>5237</v>
      </c>
    </row>
    <row r="1645" spans="5:15" x14ac:dyDescent="0.25">
      <c r="E1645">
        <v>1655</v>
      </c>
      <c r="F1645" t="s">
        <v>3828</v>
      </c>
      <c r="G1645" t="s">
        <v>3829</v>
      </c>
      <c r="H1645" t="s">
        <v>832</v>
      </c>
      <c r="I1645">
        <v>1058</v>
      </c>
      <c r="K1645">
        <v>25013550041600</v>
      </c>
      <c r="L1645" t="s">
        <v>6855</v>
      </c>
      <c r="M1645" t="s">
        <v>5237</v>
      </c>
      <c r="N1645" t="s">
        <v>5237</v>
      </c>
      <c r="O1645" t="s">
        <v>5237</v>
      </c>
    </row>
    <row r="1646" spans="5:15" x14ac:dyDescent="0.25">
      <c r="E1646">
        <v>1656</v>
      </c>
      <c r="F1646" t="s">
        <v>3830</v>
      </c>
      <c r="G1646" t="s">
        <v>3831</v>
      </c>
      <c r="H1646" t="s">
        <v>832</v>
      </c>
      <c r="I1646">
        <v>1058</v>
      </c>
      <c r="K1646">
        <v>25013550043100</v>
      </c>
      <c r="L1646" t="s">
        <v>6856</v>
      </c>
      <c r="M1646" t="s">
        <v>5237</v>
      </c>
      <c r="N1646" t="s">
        <v>5237</v>
      </c>
      <c r="O1646" t="s">
        <v>5237</v>
      </c>
    </row>
    <row r="1647" spans="5:15" x14ac:dyDescent="0.25">
      <c r="E1647">
        <v>1657</v>
      </c>
      <c r="F1647" t="s">
        <v>3832</v>
      </c>
      <c r="G1647" t="s">
        <v>3833</v>
      </c>
      <c r="H1647" t="s">
        <v>832</v>
      </c>
      <c r="I1647">
        <v>1058</v>
      </c>
      <c r="K1647">
        <v>25013550043150</v>
      </c>
      <c r="L1647" t="s">
        <v>6857</v>
      </c>
      <c r="M1647" t="s">
        <v>5237</v>
      </c>
      <c r="N1647" t="s">
        <v>5237</v>
      </c>
      <c r="O1647" t="s">
        <v>5237</v>
      </c>
    </row>
    <row r="1648" spans="5:15" x14ac:dyDescent="0.25">
      <c r="E1648">
        <v>1658</v>
      </c>
      <c r="F1648" t="s">
        <v>3834</v>
      </c>
      <c r="G1648" t="s">
        <v>3835</v>
      </c>
      <c r="H1648" t="s">
        <v>1531</v>
      </c>
      <c r="I1648">
        <v>1058</v>
      </c>
      <c r="K1648">
        <v>25013550043200</v>
      </c>
      <c r="L1648" t="s">
        <v>6858</v>
      </c>
      <c r="M1648" t="s">
        <v>5237</v>
      </c>
      <c r="N1648" t="s">
        <v>5237</v>
      </c>
      <c r="O1648" t="s">
        <v>5237</v>
      </c>
    </row>
    <row r="1649" spans="5:15" x14ac:dyDescent="0.25">
      <c r="E1649">
        <v>1659</v>
      </c>
      <c r="F1649" t="s">
        <v>3836</v>
      </c>
      <c r="G1649" t="s">
        <v>3837</v>
      </c>
      <c r="H1649" t="s">
        <v>832</v>
      </c>
      <c r="I1649">
        <v>1058</v>
      </c>
      <c r="K1649">
        <v>25013550043250</v>
      </c>
      <c r="L1649" t="s">
        <v>6859</v>
      </c>
      <c r="M1649" t="s">
        <v>5237</v>
      </c>
      <c r="N1649" t="s">
        <v>5237</v>
      </c>
      <c r="O1649" t="s">
        <v>5237</v>
      </c>
    </row>
    <row r="1650" spans="5:15" x14ac:dyDescent="0.25">
      <c r="E1650">
        <v>1660</v>
      </c>
      <c r="F1650" t="s">
        <v>3838</v>
      </c>
      <c r="G1650" t="s">
        <v>3838</v>
      </c>
      <c r="H1650" t="s">
        <v>913</v>
      </c>
      <c r="I1650">
        <v>3654</v>
      </c>
      <c r="K1650">
        <v>25013550043300</v>
      </c>
      <c r="L1650" t="s">
        <v>6860</v>
      </c>
      <c r="M1650" t="s">
        <v>5237</v>
      </c>
      <c r="N1650" t="s">
        <v>5237</v>
      </c>
      <c r="O1650" t="s">
        <v>5237</v>
      </c>
    </row>
    <row r="1651" spans="5:15" x14ac:dyDescent="0.25">
      <c r="E1651">
        <v>1661</v>
      </c>
      <c r="F1651" t="s">
        <v>3839</v>
      </c>
      <c r="G1651" t="s">
        <v>3840</v>
      </c>
      <c r="H1651" t="s">
        <v>836</v>
      </c>
      <c r="I1651">
        <v>1058</v>
      </c>
      <c r="K1651">
        <v>25013550043400</v>
      </c>
      <c r="L1651" t="s">
        <v>6861</v>
      </c>
      <c r="M1651" t="s">
        <v>5237</v>
      </c>
      <c r="N1651" t="s">
        <v>5237</v>
      </c>
      <c r="O1651" t="s">
        <v>5237</v>
      </c>
    </row>
    <row r="1652" spans="5:15" x14ac:dyDescent="0.25">
      <c r="E1652">
        <v>1662</v>
      </c>
      <c r="F1652" t="s">
        <v>3841</v>
      </c>
      <c r="G1652" t="s">
        <v>3842</v>
      </c>
      <c r="H1652" t="s">
        <v>832</v>
      </c>
      <c r="I1652">
        <v>1058</v>
      </c>
      <c r="K1652">
        <v>25013550043450</v>
      </c>
      <c r="L1652" t="s">
        <v>6862</v>
      </c>
      <c r="M1652" t="s">
        <v>5237</v>
      </c>
      <c r="N1652" t="s">
        <v>5237</v>
      </c>
      <c r="O1652" t="s">
        <v>5237</v>
      </c>
    </row>
    <row r="1653" spans="5:15" x14ac:dyDescent="0.25">
      <c r="E1653">
        <v>1663</v>
      </c>
      <c r="F1653" t="s">
        <v>3843</v>
      </c>
      <c r="G1653" t="s">
        <v>3844</v>
      </c>
      <c r="H1653" t="s">
        <v>832</v>
      </c>
      <c r="I1653">
        <v>1058</v>
      </c>
      <c r="K1653">
        <v>25013550043600</v>
      </c>
      <c r="L1653" t="s">
        <v>6863</v>
      </c>
      <c r="M1653" t="s">
        <v>5237</v>
      </c>
      <c r="N1653" t="s">
        <v>5237</v>
      </c>
      <c r="O1653" t="s">
        <v>5237</v>
      </c>
    </row>
    <row r="1654" spans="5:15" x14ac:dyDescent="0.25">
      <c r="E1654">
        <v>1664</v>
      </c>
      <c r="F1654" t="s">
        <v>3845</v>
      </c>
      <c r="G1654" t="s">
        <v>3846</v>
      </c>
      <c r="H1654" t="s">
        <v>832</v>
      </c>
      <c r="I1654">
        <v>1058</v>
      </c>
      <c r="K1654">
        <v>25013550049100</v>
      </c>
      <c r="L1654" t="s">
        <v>6864</v>
      </c>
      <c r="M1654" t="s">
        <v>5237</v>
      </c>
      <c r="N1654" t="s">
        <v>5237</v>
      </c>
      <c r="O1654" t="s">
        <v>5237</v>
      </c>
    </row>
    <row r="1655" spans="5:15" x14ac:dyDescent="0.25">
      <c r="E1655">
        <v>1665</v>
      </c>
      <c r="F1655" t="s">
        <v>3847</v>
      </c>
      <c r="G1655" t="s">
        <v>3848</v>
      </c>
      <c r="H1655" t="s">
        <v>854</v>
      </c>
      <c r="I1655">
        <v>1058</v>
      </c>
      <c r="K1655">
        <v>25013550049150</v>
      </c>
      <c r="L1655" t="s">
        <v>6865</v>
      </c>
      <c r="M1655" t="s">
        <v>5237</v>
      </c>
      <c r="N1655" t="s">
        <v>5237</v>
      </c>
      <c r="O1655" t="s">
        <v>5237</v>
      </c>
    </row>
    <row r="1656" spans="5:15" x14ac:dyDescent="0.25">
      <c r="E1656">
        <v>1666</v>
      </c>
      <c r="F1656" t="s">
        <v>3849</v>
      </c>
      <c r="G1656" t="s">
        <v>3850</v>
      </c>
      <c r="H1656" t="s">
        <v>1481</v>
      </c>
      <c r="I1656">
        <v>1058</v>
      </c>
      <c r="K1656">
        <v>25013550049200</v>
      </c>
      <c r="L1656" t="s">
        <v>6866</v>
      </c>
      <c r="M1656" t="s">
        <v>5237</v>
      </c>
      <c r="N1656" t="s">
        <v>5237</v>
      </c>
      <c r="O1656" t="s">
        <v>5237</v>
      </c>
    </row>
    <row r="1657" spans="5:15" x14ac:dyDescent="0.25">
      <c r="E1657">
        <v>1667</v>
      </c>
      <c r="F1657" t="s">
        <v>3851</v>
      </c>
      <c r="G1657" t="s">
        <v>3852</v>
      </c>
      <c r="H1657" t="s">
        <v>870</v>
      </c>
      <c r="I1657">
        <v>1058</v>
      </c>
      <c r="K1657">
        <v>25013550049250</v>
      </c>
      <c r="L1657" t="s">
        <v>6867</v>
      </c>
      <c r="M1657" t="s">
        <v>5237</v>
      </c>
      <c r="N1657" t="s">
        <v>5237</v>
      </c>
      <c r="O1657" t="s">
        <v>5237</v>
      </c>
    </row>
    <row r="1658" spans="5:15" x14ac:dyDescent="0.25">
      <c r="E1658">
        <v>1668</v>
      </c>
      <c r="F1658" t="s">
        <v>3853</v>
      </c>
      <c r="G1658" t="s">
        <v>3854</v>
      </c>
      <c r="H1658" t="s">
        <v>854</v>
      </c>
      <c r="I1658">
        <v>1058</v>
      </c>
      <c r="K1658">
        <v>25013550049300</v>
      </c>
      <c r="L1658" t="s">
        <v>6868</v>
      </c>
      <c r="M1658" t="s">
        <v>5237</v>
      </c>
      <c r="N1658" t="s">
        <v>5237</v>
      </c>
      <c r="O1658" t="s">
        <v>5237</v>
      </c>
    </row>
    <row r="1659" spans="5:15" x14ac:dyDescent="0.25">
      <c r="E1659">
        <v>1669</v>
      </c>
      <c r="F1659" t="s">
        <v>3855</v>
      </c>
      <c r="G1659" t="s">
        <v>3856</v>
      </c>
      <c r="H1659" t="s">
        <v>832</v>
      </c>
      <c r="I1659">
        <v>1058</v>
      </c>
      <c r="K1659">
        <v>25013550049400</v>
      </c>
      <c r="L1659" t="s">
        <v>6869</v>
      </c>
      <c r="M1659" t="s">
        <v>5237</v>
      </c>
      <c r="N1659" t="s">
        <v>5237</v>
      </c>
      <c r="O1659" t="s">
        <v>5237</v>
      </c>
    </row>
    <row r="1660" spans="5:15" x14ac:dyDescent="0.25">
      <c r="E1660">
        <v>1670</v>
      </c>
      <c r="F1660" t="s">
        <v>3857</v>
      </c>
      <c r="G1660" t="s">
        <v>3858</v>
      </c>
      <c r="H1660" t="s">
        <v>832</v>
      </c>
      <c r="I1660">
        <v>1058</v>
      </c>
      <c r="K1660">
        <v>25013550049450</v>
      </c>
      <c r="L1660" t="s">
        <v>6870</v>
      </c>
      <c r="M1660" t="s">
        <v>5237</v>
      </c>
      <c r="N1660" t="s">
        <v>5237</v>
      </c>
      <c r="O1660" t="s">
        <v>5237</v>
      </c>
    </row>
    <row r="1661" spans="5:15" x14ac:dyDescent="0.25">
      <c r="E1661">
        <v>1671</v>
      </c>
      <c r="F1661" t="s">
        <v>339</v>
      </c>
      <c r="G1661" t="s">
        <v>3859</v>
      </c>
      <c r="H1661" t="s">
        <v>878</v>
      </c>
      <c r="I1661">
        <v>1058</v>
      </c>
      <c r="K1661">
        <v>25013550049600</v>
      </c>
      <c r="L1661" t="s">
        <v>6871</v>
      </c>
      <c r="M1661" t="s">
        <v>5237</v>
      </c>
      <c r="N1661" t="s">
        <v>5237</v>
      </c>
      <c r="O1661" t="s">
        <v>5237</v>
      </c>
    </row>
    <row r="1662" spans="5:15" x14ac:dyDescent="0.25">
      <c r="E1662">
        <v>1672</v>
      </c>
      <c r="F1662" t="s">
        <v>3860</v>
      </c>
      <c r="G1662" t="s">
        <v>3861</v>
      </c>
      <c r="H1662" t="s">
        <v>870</v>
      </c>
      <c r="I1662">
        <v>1058</v>
      </c>
      <c r="K1662">
        <v>25013550052050</v>
      </c>
      <c r="L1662" t="s">
        <v>6872</v>
      </c>
      <c r="M1662" t="s">
        <v>5237</v>
      </c>
      <c r="N1662" t="s">
        <v>5237</v>
      </c>
      <c r="O1662" t="s">
        <v>5237</v>
      </c>
    </row>
    <row r="1663" spans="5:15" x14ac:dyDescent="0.25">
      <c r="E1663">
        <v>1673</v>
      </c>
      <c r="F1663" t="s">
        <v>3862</v>
      </c>
      <c r="G1663" t="s">
        <v>3863</v>
      </c>
      <c r="H1663" t="s">
        <v>1142</v>
      </c>
      <c r="I1663">
        <v>1058</v>
      </c>
      <c r="K1663">
        <v>25013550052100</v>
      </c>
      <c r="L1663" t="s">
        <v>6873</v>
      </c>
      <c r="M1663" t="s">
        <v>5237</v>
      </c>
      <c r="N1663" t="s">
        <v>5237</v>
      </c>
      <c r="O1663" t="s">
        <v>5237</v>
      </c>
    </row>
    <row r="1664" spans="5:15" x14ac:dyDescent="0.25">
      <c r="E1664">
        <v>1674</v>
      </c>
      <c r="F1664" t="s">
        <v>3864</v>
      </c>
      <c r="G1664" t="s">
        <v>3864</v>
      </c>
      <c r="H1664" t="s">
        <v>870</v>
      </c>
      <c r="I1664">
        <v>1058</v>
      </c>
      <c r="K1664">
        <v>25013550052150</v>
      </c>
      <c r="L1664" t="s">
        <v>6874</v>
      </c>
      <c r="M1664" t="s">
        <v>5237</v>
      </c>
      <c r="N1664" t="s">
        <v>5237</v>
      </c>
      <c r="O1664" t="s">
        <v>5237</v>
      </c>
    </row>
    <row r="1665" spans="5:15" x14ac:dyDescent="0.25">
      <c r="E1665">
        <v>1675</v>
      </c>
      <c r="F1665" t="s">
        <v>3865</v>
      </c>
      <c r="G1665" t="s">
        <v>3866</v>
      </c>
      <c r="H1665" t="s">
        <v>832</v>
      </c>
      <c r="I1665">
        <v>1058</v>
      </c>
      <c r="K1665">
        <v>25013550052200</v>
      </c>
      <c r="L1665" t="s">
        <v>6875</v>
      </c>
      <c r="M1665" t="s">
        <v>5237</v>
      </c>
      <c r="N1665" t="s">
        <v>5237</v>
      </c>
      <c r="O1665" t="s">
        <v>5237</v>
      </c>
    </row>
    <row r="1666" spans="5:15" x14ac:dyDescent="0.25">
      <c r="E1666">
        <v>1676</v>
      </c>
      <c r="F1666" t="s">
        <v>3867</v>
      </c>
      <c r="G1666" t="s">
        <v>3867</v>
      </c>
      <c r="H1666" t="s">
        <v>870</v>
      </c>
      <c r="I1666">
        <v>1058</v>
      </c>
      <c r="K1666">
        <v>25013550052250</v>
      </c>
      <c r="L1666" t="s">
        <v>6876</v>
      </c>
      <c r="M1666" t="s">
        <v>5237</v>
      </c>
      <c r="N1666" t="s">
        <v>5237</v>
      </c>
      <c r="O1666" t="s">
        <v>5237</v>
      </c>
    </row>
    <row r="1667" spans="5:15" x14ac:dyDescent="0.25">
      <c r="E1667">
        <v>1677</v>
      </c>
      <c r="F1667" t="s">
        <v>3868</v>
      </c>
      <c r="G1667" t="s">
        <v>3869</v>
      </c>
      <c r="H1667" t="s">
        <v>870</v>
      </c>
      <c r="I1667">
        <v>1058</v>
      </c>
      <c r="K1667">
        <v>25013550052300</v>
      </c>
      <c r="L1667" t="s">
        <v>6877</v>
      </c>
      <c r="M1667" t="s">
        <v>5237</v>
      </c>
      <c r="N1667" t="s">
        <v>5237</v>
      </c>
      <c r="O1667" t="s">
        <v>5237</v>
      </c>
    </row>
    <row r="1668" spans="5:15" x14ac:dyDescent="0.25">
      <c r="E1668">
        <v>1678</v>
      </c>
      <c r="F1668" t="s">
        <v>3870</v>
      </c>
      <c r="G1668" t="s">
        <v>3871</v>
      </c>
      <c r="H1668" t="s">
        <v>870</v>
      </c>
      <c r="I1668">
        <v>1058</v>
      </c>
      <c r="K1668">
        <v>25013550052400</v>
      </c>
      <c r="L1668" t="s">
        <v>6878</v>
      </c>
      <c r="M1668" t="s">
        <v>5237</v>
      </c>
      <c r="N1668" t="s">
        <v>5237</v>
      </c>
      <c r="O1668" t="s">
        <v>5237</v>
      </c>
    </row>
    <row r="1669" spans="5:15" x14ac:dyDescent="0.25">
      <c r="E1669">
        <v>1679</v>
      </c>
      <c r="F1669" t="s">
        <v>3872</v>
      </c>
      <c r="G1669" t="s">
        <v>3873</v>
      </c>
      <c r="H1669" t="s">
        <v>870</v>
      </c>
      <c r="I1669">
        <v>1058</v>
      </c>
      <c r="K1669">
        <v>25013550052450</v>
      </c>
      <c r="L1669" t="s">
        <v>6879</v>
      </c>
      <c r="M1669" t="s">
        <v>5237</v>
      </c>
      <c r="N1669" t="s">
        <v>5237</v>
      </c>
      <c r="O1669" t="s">
        <v>5237</v>
      </c>
    </row>
    <row r="1670" spans="5:15" x14ac:dyDescent="0.25">
      <c r="E1670">
        <v>1680</v>
      </c>
      <c r="F1670" t="s">
        <v>3874</v>
      </c>
      <c r="G1670" t="s">
        <v>3875</v>
      </c>
      <c r="H1670" t="s">
        <v>870</v>
      </c>
      <c r="I1670">
        <v>1058</v>
      </c>
      <c r="K1670">
        <v>25013550052600</v>
      </c>
      <c r="L1670" t="s">
        <v>6880</v>
      </c>
      <c r="M1670" t="s">
        <v>5237</v>
      </c>
      <c r="N1670" t="s">
        <v>5237</v>
      </c>
      <c r="O1670" t="s">
        <v>5237</v>
      </c>
    </row>
    <row r="1671" spans="5:15" x14ac:dyDescent="0.25">
      <c r="E1671">
        <v>1681</v>
      </c>
      <c r="F1671" t="s">
        <v>3876</v>
      </c>
      <c r="G1671" t="s">
        <v>3877</v>
      </c>
      <c r="H1671" t="s">
        <v>836</v>
      </c>
      <c r="I1671">
        <v>1058</v>
      </c>
      <c r="K1671">
        <v>25013550059100</v>
      </c>
      <c r="L1671" t="s">
        <v>6881</v>
      </c>
      <c r="M1671" t="s">
        <v>5237</v>
      </c>
      <c r="N1671" t="s">
        <v>5237</v>
      </c>
      <c r="O1671" t="s">
        <v>5237</v>
      </c>
    </row>
    <row r="1672" spans="5:15" x14ac:dyDescent="0.25">
      <c r="E1672">
        <v>1682</v>
      </c>
      <c r="F1672" t="s">
        <v>3878</v>
      </c>
      <c r="G1672" t="s">
        <v>3879</v>
      </c>
      <c r="H1672" t="s">
        <v>836</v>
      </c>
      <c r="I1672">
        <v>1058</v>
      </c>
      <c r="K1672">
        <v>25013550059150</v>
      </c>
      <c r="L1672" t="s">
        <v>6882</v>
      </c>
      <c r="M1672" t="s">
        <v>5237</v>
      </c>
      <c r="N1672" t="s">
        <v>5237</v>
      </c>
      <c r="O1672" t="s">
        <v>5237</v>
      </c>
    </row>
    <row r="1673" spans="5:15" x14ac:dyDescent="0.25">
      <c r="E1673">
        <v>1683</v>
      </c>
      <c r="F1673" t="s">
        <v>3880</v>
      </c>
      <c r="G1673" t="s">
        <v>3881</v>
      </c>
      <c r="H1673" t="s">
        <v>849</v>
      </c>
      <c r="I1673">
        <v>1058</v>
      </c>
      <c r="K1673">
        <v>25013550059200</v>
      </c>
      <c r="L1673" t="s">
        <v>6883</v>
      </c>
      <c r="M1673" t="s">
        <v>5237</v>
      </c>
      <c r="N1673" t="s">
        <v>5237</v>
      </c>
      <c r="O1673" t="s">
        <v>5237</v>
      </c>
    </row>
    <row r="1674" spans="5:15" x14ac:dyDescent="0.25">
      <c r="E1674">
        <v>1684</v>
      </c>
      <c r="F1674" t="s">
        <v>3882</v>
      </c>
      <c r="G1674" t="s">
        <v>3883</v>
      </c>
      <c r="H1674" t="s">
        <v>849</v>
      </c>
      <c r="I1674">
        <v>1058</v>
      </c>
      <c r="K1674">
        <v>25013550059250</v>
      </c>
      <c r="L1674" t="s">
        <v>6884</v>
      </c>
      <c r="M1674" t="s">
        <v>5237</v>
      </c>
      <c r="N1674" t="s">
        <v>5237</v>
      </c>
      <c r="O1674" t="s">
        <v>5237</v>
      </c>
    </row>
    <row r="1675" spans="5:15" x14ac:dyDescent="0.25">
      <c r="E1675">
        <v>1685</v>
      </c>
      <c r="F1675" t="s">
        <v>3884</v>
      </c>
      <c r="G1675" t="s">
        <v>3885</v>
      </c>
      <c r="H1675" t="s">
        <v>870</v>
      </c>
      <c r="I1675">
        <v>1058</v>
      </c>
      <c r="K1675">
        <v>25013550059300</v>
      </c>
      <c r="L1675" t="s">
        <v>6885</v>
      </c>
      <c r="M1675" t="s">
        <v>5237</v>
      </c>
      <c r="N1675" t="s">
        <v>5237</v>
      </c>
      <c r="O1675" t="s">
        <v>5237</v>
      </c>
    </row>
    <row r="1676" spans="5:15" x14ac:dyDescent="0.25">
      <c r="E1676">
        <v>1686</v>
      </c>
      <c r="F1676" t="s">
        <v>3886</v>
      </c>
      <c r="G1676" t="s">
        <v>3887</v>
      </c>
      <c r="H1676" t="s">
        <v>836</v>
      </c>
      <c r="I1676">
        <v>1058</v>
      </c>
      <c r="K1676">
        <v>25013550059400</v>
      </c>
      <c r="L1676" t="s">
        <v>6886</v>
      </c>
      <c r="M1676" t="s">
        <v>5237</v>
      </c>
      <c r="N1676" t="s">
        <v>5237</v>
      </c>
      <c r="O1676" t="s">
        <v>5237</v>
      </c>
    </row>
    <row r="1677" spans="5:15" x14ac:dyDescent="0.25">
      <c r="E1677">
        <v>1687</v>
      </c>
      <c r="F1677" t="s">
        <v>3888</v>
      </c>
      <c r="G1677" t="s">
        <v>3889</v>
      </c>
      <c r="H1677" t="s">
        <v>1053</v>
      </c>
      <c r="I1677">
        <v>1058</v>
      </c>
      <c r="K1677">
        <v>25013550059450</v>
      </c>
      <c r="L1677" t="s">
        <v>6887</v>
      </c>
      <c r="M1677" t="s">
        <v>5237</v>
      </c>
      <c r="N1677" t="s">
        <v>5237</v>
      </c>
      <c r="O1677" t="s">
        <v>5237</v>
      </c>
    </row>
    <row r="1678" spans="5:15" x14ac:dyDescent="0.25">
      <c r="E1678">
        <v>1688</v>
      </c>
      <c r="F1678" t="s">
        <v>3890</v>
      </c>
      <c r="G1678" t="s">
        <v>3891</v>
      </c>
      <c r="H1678" t="s">
        <v>1129</v>
      </c>
      <c r="I1678">
        <v>1058</v>
      </c>
      <c r="K1678">
        <v>25013550059600</v>
      </c>
      <c r="L1678" t="s">
        <v>6888</v>
      </c>
      <c r="M1678" t="s">
        <v>5237</v>
      </c>
      <c r="N1678" t="s">
        <v>5237</v>
      </c>
      <c r="O1678" t="s">
        <v>5237</v>
      </c>
    </row>
    <row r="1679" spans="5:15" x14ac:dyDescent="0.25">
      <c r="E1679">
        <v>1689</v>
      </c>
      <c r="F1679" t="s">
        <v>3892</v>
      </c>
      <c r="G1679" t="s">
        <v>3893</v>
      </c>
      <c r="H1679" t="s">
        <v>832</v>
      </c>
      <c r="I1679">
        <v>1058</v>
      </c>
      <c r="K1679">
        <v>25013550062100</v>
      </c>
      <c r="L1679" t="s">
        <v>6889</v>
      </c>
      <c r="M1679" t="s">
        <v>5237</v>
      </c>
      <c r="N1679" t="s">
        <v>5237</v>
      </c>
      <c r="O1679" t="s">
        <v>5237</v>
      </c>
    </row>
    <row r="1680" spans="5:15" x14ac:dyDescent="0.25">
      <c r="E1680">
        <v>1690</v>
      </c>
      <c r="F1680" t="s">
        <v>3894</v>
      </c>
      <c r="G1680" t="s">
        <v>3895</v>
      </c>
      <c r="H1680" t="s">
        <v>836</v>
      </c>
      <c r="I1680">
        <v>1058</v>
      </c>
      <c r="K1680">
        <v>25013550062150</v>
      </c>
      <c r="L1680" t="s">
        <v>6890</v>
      </c>
      <c r="M1680" t="s">
        <v>5237</v>
      </c>
      <c r="N1680" t="s">
        <v>5237</v>
      </c>
      <c r="O1680" t="s">
        <v>5237</v>
      </c>
    </row>
    <row r="1681" spans="5:15" x14ac:dyDescent="0.25">
      <c r="E1681">
        <v>1691</v>
      </c>
      <c r="F1681" t="s">
        <v>179</v>
      </c>
      <c r="G1681" t="s">
        <v>2393</v>
      </c>
      <c r="H1681" t="s">
        <v>1102</v>
      </c>
      <c r="I1681">
        <v>1058</v>
      </c>
      <c r="K1681">
        <v>25013550062250</v>
      </c>
      <c r="L1681" t="s">
        <v>6891</v>
      </c>
      <c r="M1681" t="s">
        <v>5237</v>
      </c>
      <c r="N1681" t="s">
        <v>5237</v>
      </c>
      <c r="O1681" t="s">
        <v>5237</v>
      </c>
    </row>
    <row r="1682" spans="5:15" x14ac:dyDescent="0.25">
      <c r="E1682">
        <v>1692</v>
      </c>
      <c r="F1682" t="s">
        <v>3896</v>
      </c>
      <c r="G1682" t="s">
        <v>3897</v>
      </c>
      <c r="H1682" t="s">
        <v>870</v>
      </c>
      <c r="I1682">
        <v>1058</v>
      </c>
      <c r="K1682">
        <v>25013550062300</v>
      </c>
      <c r="L1682" t="s">
        <v>6892</v>
      </c>
      <c r="M1682" t="s">
        <v>5237</v>
      </c>
      <c r="N1682" t="s">
        <v>5237</v>
      </c>
      <c r="O1682" t="s">
        <v>5237</v>
      </c>
    </row>
    <row r="1683" spans="5:15" x14ac:dyDescent="0.25">
      <c r="E1683">
        <v>1693</v>
      </c>
      <c r="F1683" t="s">
        <v>3898</v>
      </c>
      <c r="G1683" t="s">
        <v>3899</v>
      </c>
      <c r="H1683" t="s">
        <v>832</v>
      </c>
      <c r="I1683">
        <v>1058</v>
      </c>
      <c r="K1683">
        <v>25013550062400</v>
      </c>
      <c r="L1683" t="s">
        <v>6893</v>
      </c>
      <c r="M1683" t="s">
        <v>5237</v>
      </c>
      <c r="N1683" t="s">
        <v>5237</v>
      </c>
      <c r="O1683" t="s">
        <v>5237</v>
      </c>
    </row>
    <row r="1684" spans="5:15" x14ac:dyDescent="0.25">
      <c r="E1684">
        <v>1694</v>
      </c>
      <c r="F1684" t="s">
        <v>3900</v>
      </c>
      <c r="G1684" t="s">
        <v>3901</v>
      </c>
      <c r="H1684" t="s">
        <v>913</v>
      </c>
      <c r="I1684">
        <v>973</v>
      </c>
      <c r="K1684">
        <v>25013550062450</v>
      </c>
      <c r="L1684" t="s">
        <v>6894</v>
      </c>
      <c r="M1684" t="s">
        <v>5237</v>
      </c>
      <c r="N1684" t="s">
        <v>5237</v>
      </c>
      <c r="O1684" t="s">
        <v>5237</v>
      </c>
    </row>
    <row r="1685" spans="5:15" x14ac:dyDescent="0.25">
      <c r="E1685">
        <v>1695</v>
      </c>
      <c r="F1685" t="s">
        <v>3902</v>
      </c>
      <c r="G1685" t="s">
        <v>3903</v>
      </c>
      <c r="H1685" t="s">
        <v>832</v>
      </c>
      <c r="I1685">
        <v>1058</v>
      </c>
      <c r="K1685">
        <v>25013550062600</v>
      </c>
      <c r="L1685" t="s">
        <v>6895</v>
      </c>
      <c r="M1685" t="s">
        <v>5237</v>
      </c>
      <c r="N1685" t="s">
        <v>5237</v>
      </c>
      <c r="O1685" t="s">
        <v>5237</v>
      </c>
    </row>
    <row r="1686" spans="5:15" x14ac:dyDescent="0.25">
      <c r="E1686">
        <v>1696</v>
      </c>
      <c r="F1686" t="s">
        <v>3904</v>
      </c>
      <c r="G1686" t="s">
        <v>3905</v>
      </c>
      <c r="H1686" t="s">
        <v>832</v>
      </c>
      <c r="I1686">
        <v>1058</v>
      </c>
      <c r="K1686">
        <v>25013550070100</v>
      </c>
      <c r="L1686" t="s">
        <v>6896</v>
      </c>
      <c r="M1686" t="s">
        <v>5237</v>
      </c>
      <c r="N1686" t="s">
        <v>5237</v>
      </c>
      <c r="O1686" t="s">
        <v>5237</v>
      </c>
    </row>
    <row r="1687" spans="5:15" x14ac:dyDescent="0.25">
      <c r="E1687">
        <v>1697</v>
      </c>
      <c r="F1687" t="s">
        <v>3906</v>
      </c>
      <c r="G1687" t="s">
        <v>3907</v>
      </c>
      <c r="H1687" t="s">
        <v>849</v>
      </c>
      <c r="I1687">
        <v>1058</v>
      </c>
      <c r="K1687">
        <v>25013550070150</v>
      </c>
      <c r="L1687" t="s">
        <v>6897</v>
      </c>
      <c r="M1687" t="s">
        <v>5237</v>
      </c>
      <c r="N1687" t="s">
        <v>5237</v>
      </c>
      <c r="O1687" t="s">
        <v>5237</v>
      </c>
    </row>
    <row r="1688" spans="5:15" x14ac:dyDescent="0.25">
      <c r="E1688">
        <v>1698</v>
      </c>
      <c r="F1688" t="s">
        <v>3908</v>
      </c>
      <c r="G1688" t="s">
        <v>3909</v>
      </c>
      <c r="H1688" t="s">
        <v>878</v>
      </c>
      <c r="I1688">
        <v>1058</v>
      </c>
      <c r="K1688">
        <v>25013550070200</v>
      </c>
      <c r="L1688" t="s">
        <v>6898</v>
      </c>
      <c r="M1688" t="s">
        <v>5237</v>
      </c>
      <c r="N1688" t="s">
        <v>5237</v>
      </c>
      <c r="O1688" t="s">
        <v>5237</v>
      </c>
    </row>
    <row r="1689" spans="5:15" x14ac:dyDescent="0.25">
      <c r="E1689">
        <v>1699</v>
      </c>
      <c r="F1689" t="s">
        <v>3910</v>
      </c>
      <c r="G1689" t="s">
        <v>3911</v>
      </c>
      <c r="H1689" t="s">
        <v>849</v>
      </c>
      <c r="I1689">
        <v>1058</v>
      </c>
      <c r="K1689">
        <v>25013550070250</v>
      </c>
      <c r="L1689" t="s">
        <v>6899</v>
      </c>
      <c r="M1689" t="s">
        <v>5237</v>
      </c>
      <c r="N1689" t="s">
        <v>5237</v>
      </c>
      <c r="O1689" t="s">
        <v>5237</v>
      </c>
    </row>
    <row r="1690" spans="5:15" x14ac:dyDescent="0.25">
      <c r="E1690">
        <v>1700</v>
      </c>
      <c r="F1690" t="s">
        <v>3912</v>
      </c>
      <c r="G1690" t="s">
        <v>3913</v>
      </c>
      <c r="H1690" t="s">
        <v>832</v>
      </c>
      <c r="I1690">
        <v>1058</v>
      </c>
      <c r="K1690">
        <v>25013550070300</v>
      </c>
      <c r="L1690" t="s">
        <v>6900</v>
      </c>
      <c r="M1690" t="s">
        <v>5237</v>
      </c>
      <c r="N1690" t="s">
        <v>5237</v>
      </c>
      <c r="O1690" t="s">
        <v>5237</v>
      </c>
    </row>
    <row r="1691" spans="5:15" x14ac:dyDescent="0.25">
      <c r="E1691">
        <v>1701</v>
      </c>
      <c r="F1691" t="s">
        <v>3914</v>
      </c>
      <c r="G1691" t="s">
        <v>3915</v>
      </c>
      <c r="H1691" t="s">
        <v>832</v>
      </c>
      <c r="I1691">
        <v>1058</v>
      </c>
      <c r="K1691">
        <v>25013550070400</v>
      </c>
      <c r="L1691" t="s">
        <v>6901</v>
      </c>
      <c r="M1691" t="s">
        <v>5237</v>
      </c>
      <c r="N1691" t="s">
        <v>5237</v>
      </c>
      <c r="O1691" t="s">
        <v>5237</v>
      </c>
    </row>
    <row r="1692" spans="5:15" x14ac:dyDescent="0.25">
      <c r="E1692">
        <v>1702</v>
      </c>
      <c r="F1692" t="s">
        <v>3916</v>
      </c>
      <c r="G1692" t="s">
        <v>3917</v>
      </c>
      <c r="H1692" t="s">
        <v>832</v>
      </c>
      <c r="I1692">
        <v>1058</v>
      </c>
      <c r="K1692">
        <v>25013550070450</v>
      </c>
      <c r="L1692" t="s">
        <v>6902</v>
      </c>
      <c r="M1692" t="s">
        <v>5237</v>
      </c>
      <c r="N1692" t="s">
        <v>5237</v>
      </c>
      <c r="O1692" t="s">
        <v>5237</v>
      </c>
    </row>
    <row r="1693" spans="5:15" x14ac:dyDescent="0.25">
      <c r="E1693">
        <v>1703</v>
      </c>
      <c r="F1693" t="s">
        <v>3918</v>
      </c>
      <c r="G1693" t="s">
        <v>3919</v>
      </c>
      <c r="H1693" t="s">
        <v>832</v>
      </c>
      <c r="I1693">
        <v>1058</v>
      </c>
      <c r="K1693">
        <v>25013550070600</v>
      </c>
      <c r="L1693" t="s">
        <v>6903</v>
      </c>
      <c r="M1693" t="s">
        <v>5237</v>
      </c>
      <c r="N1693" t="s">
        <v>5237</v>
      </c>
      <c r="O1693" t="s">
        <v>5237</v>
      </c>
    </row>
    <row r="1694" spans="5:15" x14ac:dyDescent="0.25">
      <c r="E1694">
        <v>1704</v>
      </c>
      <c r="F1694" t="s">
        <v>3920</v>
      </c>
      <c r="G1694" t="s">
        <v>3921</v>
      </c>
      <c r="H1694" t="s">
        <v>832</v>
      </c>
      <c r="I1694">
        <v>1058</v>
      </c>
      <c r="K1694">
        <v>25013550080150</v>
      </c>
      <c r="L1694" t="s">
        <v>6904</v>
      </c>
      <c r="M1694" t="s">
        <v>5237</v>
      </c>
      <c r="N1694" t="s">
        <v>5237</v>
      </c>
      <c r="O1694" t="s">
        <v>5237</v>
      </c>
    </row>
    <row r="1695" spans="5:15" x14ac:dyDescent="0.25">
      <c r="E1695">
        <v>1705</v>
      </c>
      <c r="F1695" t="s">
        <v>3922</v>
      </c>
      <c r="G1695" t="s">
        <v>3923</v>
      </c>
      <c r="H1695" t="s">
        <v>832</v>
      </c>
      <c r="I1695">
        <v>1058</v>
      </c>
      <c r="K1695">
        <v>25013550080300</v>
      </c>
      <c r="L1695" t="s">
        <v>6905</v>
      </c>
      <c r="M1695" t="s">
        <v>5237</v>
      </c>
      <c r="N1695" t="s">
        <v>5237</v>
      </c>
      <c r="O1695" t="s">
        <v>5237</v>
      </c>
    </row>
    <row r="1696" spans="5:15" x14ac:dyDescent="0.25">
      <c r="E1696">
        <v>1706</v>
      </c>
      <c r="F1696" t="s">
        <v>3924</v>
      </c>
      <c r="G1696" t="s">
        <v>3925</v>
      </c>
      <c r="H1696" t="s">
        <v>832</v>
      </c>
      <c r="I1696">
        <v>1058</v>
      </c>
      <c r="K1696">
        <v>25013550080600</v>
      </c>
      <c r="L1696" t="s">
        <v>6906</v>
      </c>
      <c r="M1696" t="s">
        <v>5237</v>
      </c>
      <c r="N1696" t="s">
        <v>5237</v>
      </c>
      <c r="O1696" t="s">
        <v>5237</v>
      </c>
    </row>
    <row r="1697" spans="5:15" x14ac:dyDescent="0.25">
      <c r="E1697">
        <v>1707</v>
      </c>
      <c r="F1697" t="s">
        <v>3926</v>
      </c>
      <c r="G1697" t="s">
        <v>3927</v>
      </c>
      <c r="H1697" t="s">
        <v>913</v>
      </c>
      <c r="I1697">
        <v>7560</v>
      </c>
      <c r="K1697">
        <v>25013550090150</v>
      </c>
      <c r="L1697" t="s">
        <v>6907</v>
      </c>
      <c r="M1697" t="s">
        <v>5237</v>
      </c>
      <c r="N1697" t="s">
        <v>5237</v>
      </c>
      <c r="O1697" t="s">
        <v>5237</v>
      </c>
    </row>
    <row r="1698" spans="5:15" x14ac:dyDescent="0.25">
      <c r="E1698">
        <v>1708</v>
      </c>
      <c r="F1698" t="s">
        <v>3928</v>
      </c>
      <c r="G1698" t="s">
        <v>3929</v>
      </c>
      <c r="H1698" t="s">
        <v>913</v>
      </c>
      <c r="I1698">
        <v>2496</v>
      </c>
      <c r="K1698">
        <v>25013550090300</v>
      </c>
      <c r="L1698" t="s">
        <v>6908</v>
      </c>
      <c r="M1698" t="s">
        <v>5237</v>
      </c>
      <c r="N1698" t="s">
        <v>5237</v>
      </c>
      <c r="O1698" t="s">
        <v>5237</v>
      </c>
    </row>
    <row r="1699" spans="5:15" x14ac:dyDescent="0.25">
      <c r="E1699">
        <v>1709</v>
      </c>
      <c r="F1699" t="s">
        <v>3930</v>
      </c>
      <c r="G1699" t="s">
        <v>3931</v>
      </c>
      <c r="H1699" t="s">
        <v>913</v>
      </c>
      <c r="I1699">
        <v>2496</v>
      </c>
      <c r="K1699">
        <v>25013550090600</v>
      </c>
      <c r="L1699" t="s">
        <v>6909</v>
      </c>
      <c r="M1699" t="s">
        <v>5237</v>
      </c>
      <c r="N1699" t="s">
        <v>5237</v>
      </c>
      <c r="O1699" t="s">
        <v>5237</v>
      </c>
    </row>
    <row r="1700" spans="5:15" x14ac:dyDescent="0.25">
      <c r="E1700">
        <v>1710</v>
      </c>
      <c r="F1700" t="s">
        <v>3932</v>
      </c>
      <c r="G1700" t="s">
        <v>3933</v>
      </c>
      <c r="H1700" t="s">
        <v>913</v>
      </c>
      <c r="I1700">
        <v>7560</v>
      </c>
      <c r="K1700">
        <v>25013550098150</v>
      </c>
      <c r="L1700" t="s">
        <v>6910</v>
      </c>
      <c r="M1700" t="s">
        <v>5237</v>
      </c>
      <c r="N1700" t="s">
        <v>5237</v>
      </c>
      <c r="O1700" t="s">
        <v>5237</v>
      </c>
    </row>
    <row r="1701" spans="5:15" x14ac:dyDescent="0.25">
      <c r="E1701">
        <v>1711</v>
      </c>
      <c r="F1701" t="s">
        <v>3934</v>
      </c>
      <c r="G1701" t="s">
        <v>3935</v>
      </c>
      <c r="H1701" t="s">
        <v>870</v>
      </c>
      <c r="I1701">
        <v>1058</v>
      </c>
      <c r="K1701">
        <v>25013550098300</v>
      </c>
      <c r="L1701" t="s">
        <v>6911</v>
      </c>
      <c r="M1701" t="s">
        <v>5237</v>
      </c>
      <c r="N1701" t="s">
        <v>5237</v>
      </c>
      <c r="O1701" t="s">
        <v>5237</v>
      </c>
    </row>
    <row r="1702" spans="5:15" x14ac:dyDescent="0.25">
      <c r="E1702">
        <v>1712</v>
      </c>
      <c r="F1702" t="s">
        <v>3936</v>
      </c>
      <c r="G1702" t="s">
        <v>3936</v>
      </c>
      <c r="H1702" t="s">
        <v>849</v>
      </c>
      <c r="I1702">
        <v>1058</v>
      </c>
      <c r="K1702">
        <v>25013550098450</v>
      </c>
      <c r="L1702" t="s">
        <v>6912</v>
      </c>
      <c r="M1702" t="s">
        <v>5237</v>
      </c>
      <c r="N1702" t="s">
        <v>5237</v>
      </c>
      <c r="O1702" t="s">
        <v>5237</v>
      </c>
    </row>
    <row r="1703" spans="5:15" x14ac:dyDescent="0.25">
      <c r="E1703">
        <v>1713</v>
      </c>
      <c r="F1703" t="s">
        <v>3937</v>
      </c>
      <c r="G1703" t="s">
        <v>3938</v>
      </c>
      <c r="H1703" t="s">
        <v>849</v>
      </c>
      <c r="I1703">
        <v>1058</v>
      </c>
      <c r="K1703">
        <v>25013550098600</v>
      </c>
      <c r="L1703" t="s">
        <v>6913</v>
      </c>
      <c r="M1703" t="s">
        <v>5237</v>
      </c>
      <c r="N1703" t="s">
        <v>5237</v>
      </c>
      <c r="O1703" t="s">
        <v>5237</v>
      </c>
    </row>
    <row r="1704" spans="5:15" x14ac:dyDescent="0.25">
      <c r="E1704">
        <v>1714</v>
      </c>
      <c r="F1704" t="s">
        <v>3939</v>
      </c>
      <c r="G1704" t="s">
        <v>3940</v>
      </c>
      <c r="H1704" t="s">
        <v>836</v>
      </c>
      <c r="I1704">
        <v>1058</v>
      </c>
      <c r="K1704">
        <v>25013560009150</v>
      </c>
      <c r="L1704" t="s">
        <v>6914</v>
      </c>
      <c r="M1704" t="s">
        <v>5237</v>
      </c>
      <c r="N1704" t="s">
        <v>5237</v>
      </c>
      <c r="O1704" t="s">
        <v>5237</v>
      </c>
    </row>
    <row r="1705" spans="5:15" x14ac:dyDescent="0.25">
      <c r="E1705">
        <v>1715</v>
      </c>
      <c r="F1705" t="s">
        <v>3941</v>
      </c>
      <c r="G1705" t="s">
        <v>3942</v>
      </c>
      <c r="H1705" t="s">
        <v>832</v>
      </c>
      <c r="I1705">
        <v>1058</v>
      </c>
      <c r="K1705">
        <v>25013560009200</v>
      </c>
      <c r="L1705" t="s">
        <v>6915</v>
      </c>
      <c r="M1705" t="s">
        <v>5237</v>
      </c>
      <c r="N1705" t="s">
        <v>5237</v>
      </c>
      <c r="O1705" t="s">
        <v>5237</v>
      </c>
    </row>
    <row r="1706" spans="5:15" x14ac:dyDescent="0.25">
      <c r="E1706">
        <v>1716</v>
      </c>
      <c r="F1706" t="s">
        <v>3943</v>
      </c>
      <c r="G1706" t="s">
        <v>3944</v>
      </c>
      <c r="H1706" t="s">
        <v>832</v>
      </c>
      <c r="I1706">
        <v>1058</v>
      </c>
      <c r="K1706">
        <v>25013560009250</v>
      </c>
      <c r="L1706" t="s">
        <v>6916</v>
      </c>
      <c r="M1706" t="s">
        <v>5237</v>
      </c>
      <c r="N1706" t="s">
        <v>5237</v>
      </c>
      <c r="O1706" t="s">
        <v>5237</v>
      </c>
    </row>
    <row r="1707" spans="5:15" x14ac:dyDescent="0.25">
      <c r="E1707">
        <v>1717</v>
      </c>
      <c r="F1707" t="s">
        <v>3945</v>
      </c>
      <c r="G1707" t="s">
        <v>3946</v>
      </c>
      <c r="H1707" t="s">
        <v>854</v>
      </c>
      <c r="I1707">
        <v>1058</v>
      </c>
      <c r="K1707">
        <v>25013560012100</v>
      </c>
      <c r="L1707" t="s">
        <v>6917</v>
      </c>
      <c r="M1707" t="s">
        <v>5237</v>
      </c>
      <c r="N1707" t="s">
        <v>5237</v>
      </c>
      <c r="O1707" t="s">
        <v>5237</v>
      </c>
    </row>
    <row r="1708" spans="5:15" x14ac:dyDescent="0.25">
      <c r="E1708">
        <v>1718</v>
      </c>
      <c r="F1708" t="s">
        <v>3947</v>
      </c>
      <c r="G1708" t="s">
        <v>3948</v>
      </c>
      <c r="H1708" t="s">
        <v>913</v>
      </c>
      <c r="I1708">
        <v>3999</v>
      </c>
      <c r="K1708">
        <v>25013560012150</v>
      </c>
      <c r="L1708" t="s">
        <v>6918</v>
      </c>
      <c r="M1708" t="s">
        <v>5237</v>
      </c>
      <c r="N1708" t="s">
        <v>5237</v>
      </c>
      <c r="O1708" t="s">
        <v>5237</v>
      </c>
    </row>
    <row r="1709" spans="5:15" x14ac:dyDescent="0.25">
      <c r="E1709">
        <v>1719</v>
      </c>
      <c r="F1709" t="s">
        <v>3949</v>
      </c>
      <c r="G1709" t="s">
        <v>3950</v>
      </c>
      <c r="H1709" t="s">
        <v>859</v>
      </c>
      <c r="I1709">
        <v>1058</v>
      </c>
      <c r="K1709">
        <v>25013560012200</v>
      </c>
      <c r="L1709" t="s">
        <v>6919</v>
      </c>
      <c r="M1709" t="s">
        <v>5237</v>
      </c>
      <c r="N1709" t="s">
        <v>5237</v>
      </c>
      <c r="O1709" t="s">
        <v>5237</v>
      </c>
    </row>
    <row r="1710" spans="5:15" x14ac:dyDescent="0.25">
      <c r="E1710">
        <v>1720</v>
      </c>
      <c r="F1710" t="s">
        <v>3951</v>
      </c>
      <c r="G1710" t="s">
        <v>3952</v>
      </c>
      <c r="H1710" t="s">
        <v>1053</v>
      </c>
      <c r="I1710">
        <v>1058</v>
      </c>
      <c r="K1710">
        <v>25013560012250</v>
      </c>
      <c r="L1710" t="s">
        <v>6920</v>
      </c>
      <c r="M1710" t="s">
        <v>5237</v>
      </c>
      <c r="N1710" t="s">
        <v>5237</v>
      </c>
      <c r="O1710" t="s">
        <v>5237</v>
      </c>
    </row>
    <row r="1711" spans="5:15" x14ac:dyDescent="0.25">
      <c r="E1711">
        <v>1721</v>
      </c>
      <c r="F1711" t="s">
        <v>3953</v>
      </c>
      <c r="G1711" t="s">
        <v>3954</v>
      </c>
      <c r="H1711" t="s">
        <v>854</v>
      </c>
      <c r="I1711">
        <v>1058</v>
      </c>
      <c r="K1711">
        <v>25013560012300</v>
      </c>
      <c r="L1711" t="s">
        <v>6921</v>
      </c>
      <c r="M1711" t="s">
        <v>5237</v>
      </c>
      <c r="N1711" t="s">
        <v>5237</v>
      </c>
      <c r="O1711" t="s">
        <v>5237</v>
      </c>
    </row>
    <row r="1712" spans="5:15" x14ac:dyDescent="0.25">
      <c r="E1712">
        <v>1722</v>
      </c>
      <c r="F1712" t="s">
        <v>3955</v>
      </c>
      <c r="G1712" t="s">
        <v>3956</v>
      </c>
      <c r="H1712" t="s">
        <v>832</v>
      </c>
      <c r="I1712">
        <v>1058</v>
      </c>
      <c r="K1712">
        <v>25013560012400</v>
      </c>
      <c r="L1712" t="s">
        <v>6922</v>
      </c>
      <c r="M1712" t="s">
        <v>5237</v>
      </c>
      <c r="N1712" t="s">
        <v>5237</v>
      </c>
      <c r="O1712" t="s">
        <v>5237</v>
      </c>
    </row>
    <row r="1713" spans="5:15" x14ac:dyDescent="0.25">
      <c r="E1713">
        <v>1723</v>
      </c>
      <c r="F1713" t="s">
        <v>3957</v>
      </c>
      <c r="G1713" t="s">
        <v>3958</v>
      </c>
      <c r="H1713" t="s">
        <v>832</v>
      </c>
      <c r="I1713">
        <v>1058</v>
      </c>
      <c r="K1713">
        <v>25013560012450</v>
      </c>
      <c r="L1713" t="s">
        <v>6923</v>
      </c>
      <c r="M1713" t="s">
        <v>5237</v>
      </c>
      <c r="N1713" t="s">
        <v>5237</v>
      </c>
      <c r="O1713" t="s">
        <v>5237</v>
      </c>
    </row>
    <row r="1714" spans="5:15" x14ac:dyDescent="0.25">
      <c r="E1714">
        <v>1724</v>
      </c>
      <c r="F1714" t="s">
        <v>3959</v>
      </c>
      <c r="G1714" t="s">
        <v>3960</v>
      </c>
      <c r="H1714" t="s">
        <v>859</v>
      </c>
      <c r="I1714">
        <v>1058</v>
      </c>
      <c r="K1714">
        <v>25013560012600</v>
      </c>
      <c r="L1714" t="s">
        <v>6924</v>
      </c>
      <c r="M1714" t="s">
        <v>5237</v>
      </c>
      <c r="N1714" t="s">
        <v>5237</v>
      </c>
      <c r="O1714" t="s">
        <v>5237</v>
      </c>
    </row>
    <row r="1715" spans="5:15" x14ac:dyDescent="0.25">
      <c r="E1715">
        <v>1725</v>
      </c>
      <c r="F1715" t="s">
        <v>3961</v>
      </c>
      <c r="G1715" t="s">
        <v>3962</v>
      </c>
      <c r="H1715" t="s">
        <v>859</v>
      </c>
      <c r="I1715">
        <v>1058</v>
      </c>
      <c r="K1715">
        <v>25013560016100</v>
      </c>
      <c r="L1715" t="s">
        <v>6925</v>
      </c>
      <c r="M1715" t="s">
        <v>5237</v>
      </c>
      <c r="N1715" t="s">
        <v>5237</v>
      </c>
      <c r="O1715" t="s">
        <v>5237</v>
      </c>
    </row>
    <row r="1716" spans="5:15" x14ac:dyDescent="0.25">
      <c r="E1716">
        <v>1726</v>
      </c>
      <c r="F1716" t="s">
        <v>3963</v>
      </c>
      <c r="G1716" t="s">
        <v>3964</v>
      </c>
      <c r="H1716" t="s">
        <v>849</v>
      </c>
      <c r="I1716">
        <v>1058</v>
      </c>
      <c r="K1716">
        <v>25013560016150</v>
      </c>
      <c r="L1716" t="s">
        <v>6926</v>
      </c>
      <c r="M1716" t="s">
        <v>5237</v>
      </c>
      <c r="N1716" t="s">
        <v>5237</v>
      </c>
      <c r="O1716" t="s">
        <v>5237</v>
      </c>
    </row>
    <row r="1717" spans="5:15" x14ac:dyDescent="0.25">
      <c r="E1717">
        <v>1727</v>
      </c>
      <c r="F1717" t="s">
        <v>3965</v>
      </c>
      <c r="G1717" t="s">
        <v>3966</v>
      </c>
      <c r="H1717" t="s">
        <v>836</v>
      </c>
      <c r="I1717">
        <v>1058</v>
      </c>
      <c r="K1717">
        <v>25013560016200</v>
      </c>
      <c r="L1717" t="s">
        <v>6927</v>
      </c>
      <c r="M1717" t="s">
        <v>5237</v>
      </c>
      <c r="N1717" t="s">
        <v>5237</v>
      </c>
      <c r="O1717" t="s">
        <v>5237</v>
      </c>
    </row>
    <row r="1718" spans="5:15" x14ac:dyDescent="0.25">
      <c r="E1718">
        <v>1728</v>
      </c>
      <c r="F1718" t="s">
        <v>3967</v>
      </c>
      <c r="G1718" t="s">
        <v>3968</v>
      </c>
      <c r="H1718" t="s">
        <v>1142</v>
      </c>
      <c r="I1718">
        <v>1058</v>
      </c>
      <c r="K1718">
        <v>25013560016250</v>
      </c>
      <c r="L1718" t="s">
        <v>6928</v>
      </c>
      <c r="M1718" t="s">
        <v>5237</v>
      </c>
      <c r="N1718" t="s">
        <v>5237</v>
      </c>
      <c r="O1718" t="s">
        <v>5237</v>
      </c>
    </row>
    <row r="1719" spans="5:15" x14ac:dyDescent="0.25">
      <c r="E1719">
        <v>1729</v>
      </c>
      <c r="F1719" t="s">
        <v>3969</v>
      </c>
      <c r="G1719" t="s">
        <v>3970</v>
      </c>
      <c r="H1719" t="s">
        <v>854</v>
      </c>
      <c r="I1719">
        <v>1058</v>
      </c>
      <c r="K1719">
        <v>25013560016300</v>
      </c>
      <c r="L1719" t="s">
        <v>6929</v>
      </c>
      <c r="M1719" t="s">
        <v>5237</v>
      </c>
      <c r="N1719" t="s">
        <v>5237</v>
      </c>
      <c r="O1719" t="s">
        <v>5237</v>
      </c>
    </row>
    <row r="1720" spans="5:15" x14ac:dyDescent="0.25">
      <c r="E1720">
        <v>1730</v>
      </c>
      <c r="F1720" t="s">
        <v>3971</v>
      </c>
      <c r="G1720" t="s">
        <v>3972</v>
      </c>
      <c r="H1720" t="s">
        <v>832</v>
      </c>
      <c r="I1720">
        <v>1058</v>
      </c>
      <c r="K1720">
        <v>25013560016400</v>
      </c>
      <c r="L1720" t="s">
        <v>6930</v>
      </c>
      <c r="M1720" t="s">
        <v>5237</v>
      </c>
      <c r="N1720" t="s">
        <v>5237</v>
      </c>
      <c r="O1720" t="s">
        <v>5237</v>
      </c>
    </row>
    <row r="1721" spans="5:15" x14ac:dyDescent="0.25">
      <c r="E1721">
        <v>1731</v>
      </c>
      <c r="F1721" t="s">
        <v>3973</v>
      </c>
      <c r="G1721" t="s">
        <v>3974</v>
      </c>
      <c r="H1721" t="s">
        <v>905</v>
      </c>
      <c r="I1721">
        <v>1058</v>
      </c>
      <c r="K1721">
        <v>25013560016450</v>
      </c>
      <c r="L1721" t="s">
        <v>6931</v>
      </c>
      <c r="M1721" t="s">
        <v>5237</v>
      </c>
      <c r="N1721" t="s">
        <v>5237</v>
      </c>
      <c r="O1721" t="s">
        <v>5237</v>
      </c>
    </row>
    <row r="1722" spans="5:15" x14ac:dyDescent="0.25">
      <c r="E1722">
        <v>1732</v>
      </c>
      <c r="F1722" t="s">
        <v>3975</v>
      </c>
      <c r="G1722" t="s">
        <v>3976</v>
      </c>
      <c r="H1722" t="s">
        <v>859</v>
      </c>
      <c r="I1722">
        <v>1058</v>
      </c>
      <c r="K1722">
        <v>25013560016600</v>
      </c>
      <c r="L1722" t="s">
        <v>6932</v>
      </c>
      <c r="M1722" t="s">
        <v>5237</v>
      </c>
      <c r="N1722" t="s">
        <v>5237</v>
      </c>
      <c r="O1722" t="s">
        <v>5237</v>
      </c>
    </row>
    <row r="1723" spans="5:15" x14ac:dyDescent="0.25">
      <c r="E1723">
        <v>1733</v>
      </c>
      <c r="F1723" t="s">
        <v>3977</v>
      </c>
      <c r="G1723" t="s">
        <v>3978</v>
      </c>
      <c r="H1723" t="s">
        <v>1053</v>
      </c>
      <c r="I1723">
        <v>1058</v>
      </c>
      <c r="K1723">
        <v>25013560017200</v>
      </c>
      <c r="L1723" t="s">
        <v>6933</v>
      </c>
      <c r="M1723" t="s">
        <v>5237</v>
      </c>
      <c r="N1723" t="s">
        <v>5237</v>
      </c>
      <c r="O1723" t="s">
        <v>5237</v>
      </c>
    </row>
    <row r="1724" spans="5:15" x14ac:dyDescent="0.25">
      <c r="E1724">
        <v>1734</v>
      </c>
      <c r="F1724" t="s">
        <v>3979</v>
      </c>
      <c r="G1724" t="s">
        <v>3980</v>
      </c>
      <c r="H1724" t="s">
        <v>832</v>
      </c>
      <c r="I1724">
        <v>1058</v>
      </c>
      <c r="K1724">
        <v>25013560017250</v>
      </c>
      <c r="L1724" t="s">
        <v>6934</v>
      </c>
      <c r="M1724" t="s">
        <v>5237</v>
      </c>
      <c r="N1724" t="s">
        <v>5237</v>
      </c>
      <c r="O1724" t="s">
        <v>5237</v>
      </c>
    </row>
    <row r="1725" spans="5:15" x14ac:dyDescent="0.25">
      <c r="E1725">
        <v>1735</v>
      </c>
      <c r="F1725" t="s">
        <v>3981</v>
      </c>
      <c r="G1725" t="s">
        <v>3982</v>
      </c>
      <c r="H1725" t="s">
        <v>870</v>
      </c>
      <c r="I1725">
        <v>1058</v>
      </c>
      <c r="K1725">
        <v>25013560017600</v>
      </c>
      <c r="L1725" t="s">
        <v>6935</v>
      </c>
      <c r="M1725" t="s">
        <v>5237</v>
      </c>
      <c r="N1725" t="s">
        <v>5237</v>
      </c>
      <c r="O1725" t="s">
        <v>5237</v>
      </c>
    </row>
    <row r="1726" spans="5:15" x14ac:dyDescent="0.25">
      <c r="E1726">
        <v>1736</v>
      </c>
      <c r="F1726" t="s">
        <v>676</v>
      </c>
      <c r="G1726" t="s">
        <v>3983</v>
      </c>
      <c r="H1726" t="s">
        <v>832</v>
      </c>
      <c r="I1726">
        <v>1058</v>
      </c>
      <c r="K1726">
        <v>25013560018200</v>
      </c>
      <c r="L1726" t="s">
        <v>6936</v>
      </c>
      <c r="M1726" t="s">
        <v>5237</v>
      </c>
      <c r="N1726" t="s">
        <v>5237</v>
      </c>
      <c r="O1726" t="s">
        <v>5237</v>
      </c>
    </row>
    <row r="1727" spans="5:15" x14ac:dyDescent="0.25">
      <c r="E1727">
        <v>1737</v>
      </c>
      <c r="F1727" t="s">
        <v>3984</v>
      </c>
      <c r="G1727" t="s">
        <v>3985</v>
      </c>
      <c r="H1727" t="s">
        <v>832</v>
      </c>
      <c r="I1727">
        <v>1058</v>
      </c>
      <c r="K1727">
        <v>25013560018250</v>
      </c>
      <c r="L1727" t="s">
        <v>6937</v>
      </c>
      <c r="M1727" t="s">
        <v>5237</v>
      </c>
      <c r="N1727" t="s">
        <v>5237</v>
      </c>
      <c r="O1727" t="s">
        <v>5237</v>
      </c>
    </row>
    <row r="1728" spans="5:15" x14ac:dyDescent="0.25">
      <c r="E1728">
        <v>1738</v>
      </c>
      <c r="F1728" t="s">
        <v>3986</v>
      </c>
      <c r="G1728" t="s">
        <v>3987</v>
      </c>
      <c r="H1728" t="s">
        <v>832</v>
      </c>
      <c r="I1728">
        <v>1058</v>
      </c>
      <c r="K1728">
        <v>25013560018300</v>
      </c>
      <c r="L1728" t="s">
        <v>6938</v>
      </c>
      <c r="M1728" t="s">
        <v>5237</v>
      </c>
      <c r="N1728" t="s">
        <v>5237</v>
      </c>
      <c r="O1728" t="s">
        <v>5237</v>
      </c>
    </row>
    <row r="1729" spans="5:15" x14ac:dyDescent="0.25">
      <c r="E1729">
        <v>1739</v>
      </c>
      <c r="F1729" t="s">
        <v>3988</v>
      </c>
      <c r="G1729" t="s">
        <v>3988</v>
      </c>
      <c r="H1729" t="s">
        <v>832</v>
      </c>
      <c r="I1729">
        <v>1058</v>
      </c>
      <c r="K1729">
        <v>25013560018450</v>
      </c>
      <c r="L1729" t="s">
        <v>6939</v>
      </c>
      <c r="M1729" t="s">
        <v>5237</v>
      </c>
      <c r="N1729" t="s">
        <v>5237</v>
      </c>
      <c r="O1729" t="s">
        <v>5237</v>
      </c>
    </row>
    <row r="1730" spans="5:15" x14ac:dyDescent="0.25">
      <c r="E1730">
        <v>1740</v>
      </c>
      <c r="F1730" t="s">
        <v>3989</v>
      </c>
      <c r="G1730" t="s">
        <v>3990</v>
      </c>
      <c r="H1730" t="s">
        <v>832</v>
      </c>
      <c r="I1730">
        <v>1058</v>
      </c>
      <c r="K1730">
        <v>25013560018600</v>
      </c>
      <c r="L1730" t="s">
        <v>6940</v>
      </c>
      <c r="M1730" t="s">
        <v>5237</v>
      </c>
      <c r="N1730" t="s">
        <v>5237</v>
      </c>
      <c r="O1730" t="s">
        <v>5237</v>
      </c>
    </row>
    <row r="1731" spans="5:15" x14ac:dyDescent="0.25">
      <c r="E1731">
        <v>1741</v>
      </c>
      <c r="F1731" t="s">
        <v>3991</v>
      </c>
      <c r="G1731" t="s">
        <v>3992</v>
      </c>
      <c r="H1731" t="s">
        <v>832</v>
      </c>
      <c r="I1731">
        <v>1058</v>
      </c>
      <c r="K1731">
        <v>25013560021050</v>
      </c>
      <c r="L1731" t="s">
        <v>6941</v>
      </c>
      <c r="M1731" t="s">
        <v>5237</v>
      </c>
      <c r="N1731" t="s">
        <v>5237</v>
      </c>
      <c r="O1731" t="s">
        <v>5237</v>
      </c>
    </row>
    <row r="1732" spans="5:15" x14ac:dyDescent="0.25">
      <c r="E1732">
        <v>1742</v>
      </c>
      <c r="F1732" t="s">
        <v>3993</v>
      </c>
      <c r="G1732" t="s">
        <v>3994</v>
      </c>
      <c r="H1732" t="s">
        <v>832</v>
      </c>
      <c r="I1732">
        <v>1058</v>
      </c>
      <c r="K1732">
        <v>25013560021100</v>
      </c>
      <c r="L1732" t="s">
        <v>6942</v>
      </c>
      <c r="M1732" t="s">
        <v>5237</v>
      </c>
      <c r="N1732" t="s">
        <v>5237</v>
      </c>
      <c r="O1732" t="s">
        <v>5237</v>
      </c>
    </row>
    <row r="1733" spans="5:15" x14ac:dyDescent="0.25">
      <c r="E1733">
        <v>1743</v>
      </c>
      <c r="F1733" t="s">
        <v>3995</v>
      </c>
      <c r="G1733" t="s">
        <v>3996</v>
      </c>
      <c r="H1733" t="s">
        <v>1081</v>
      </c>
      <c r="I1733">
        <v>1058</v>
      </c>
      <c r="K1733">
        <v>25013560021150</v>
      </c>
      <c r="L1733" t="s">
        <v>6943</v>
      </c>
      <c r="M1733" t="s">
        <v>5237</v>
      </c>
      <c r="N1733" t="s">
        <v>5237</v>
      </c>
      <c r="O1733" t="s">
        <v>5237</v>
      </c>
    </row>
    <row r="1734" spans="5:15" x14ac:dyDescent="0.25">
      <c r="E1734">
        <v>1744</v>
      </c>
      <c r="F1734" t="s">
        <v>3997</v>
      </c>
      <c r="G1734" t="s">
        <v>3998</v>
      </c>
      <c r="H1734" t="s">
        <v>832</v>
      </c>
      <c r="I1734">
        <v>1058</v>
      </c>
      <c r="K1734">
        <v>25013560021200</v>
      </c>
      <c r="L1734" t="s">
        <v>6944</v>
      </c>
      <c r="M1734" t="s">
        <v>5237</v>
      </c>
      <c r="N1734" t="s">
        <v>5237</v>
      </c>
      <c r="O1734" t="s">
        <v>5237</v>
      </c>
    </row>
    <row r="1735" spans="5:15" x14ac:dyDescent="0.25">
      <c r="E1735">
        <v>1745</v>
      </c>
      <c r="F1735" t="s">
        <v>3999</v>
      </c>
      <c r="G1735" t="s">
        <v>3440</v>
      </c>
      <c r="H1735" t="s">
        <v>832</v>
      </c>
      <c r="I1735">
        <v>1058</v>
      </c>
      <c r="K1735">
        <v>25013560021250</v>
      </c>
      <c r="L1735" t="s">
        <v>6945</v>
      </c>
      <c r="M1735" t="s">
        <v>5237</v>
      </c>
      <c r="N1735" t="s">
        <v>5237</v>
      </c>
      <c r="O1735" t="s">
        <v>5237</v>
      </c>
    </row>
    <row r="1736" spans="5:15" x14ac:dyDescent="0.25">
      <c r="E1736">
        <v>1746</v>
      </c>
      <c r="F1736" t="s">
        <v>4000</v>
      </c>
      <c r="G1736" t="s">
        <v>4001</v>
      </c>
      <c r="H1736" t="s">
        <v>913</v>
      </c>
      <c r="I1736">
        <v>230</v>
      </c>
      <c r="K1736">
        <v>25013560021300</v>
      </c>
      <c r="L1736" t="s">
        <v>6946</v>
      </c>
      <c r="M1736" t="s">
        <v>5237</v>
      </c>
      <c r="N1736" t="s">
        <v>5237</v>
      </c>
      <c r="O1736" t="s">
        <v>5237</v>
      </c>
    </row>
    <row r="1737" spans="5:15" x14ac:dyDescent="0.25">
      <c r="E1737">
        <v>1747</v>
      </c>
      <c r="F1737" t="s">
        <v>4002</v>
      </c>
      <c r="G1737" t="s">
        <v>4003</v>
      </c>
      <c r="H1737" t="s">
        <v>913</v>
      </c>
      <c r="I1737">
        <v>2755</v>
      </c>
      <c r="K1737">
        <v>25013560021400</v>
      </c>
      <c r="L1737" t="s">
        <v>6947</v>
      </c>
      <c r="M1737" t="s">
        <v>5237</v>
      </c>
      <c r="N1737" t="s">
        <v>5237</v>
      </c>
      <c r="O1737" t="s">
        <v>5237</v>
      </c>
    </row>
    <row r="1738" spans="5:15" x14ac:dyDescent="0.25">
      <c r="E1738">
        <v>1748</v>
      </c>
      <c r="F1738" t="s">
        <v>4004</v>
      </c>
      <c r="G1738" t="s">
        <v>4004</v>
      </c>
      <c r="H1738" t="s">
        <v>913</v>
      </c>
      <c r="I1738">
        <v>2755</v>
      </c>
      <c r="K1738">
        <v>25013560021450</v>
      </c>
      <c r="L1738" t="s">
        <v>6948</v>
      </c>
      <c r="M1738" t="s">
        <v>5237</v>
      </c>
      <c r="N1738" t="s">
        <v>5237</v>
      </c>
      <c r="O1738" t="s">
        <v>5237</v>
      </c>
    </row>
    <row r="1739" spans="5:15" x14ac:dyDescent="0.25">
      <c r="E1739">
        <v>1749</v>
      </c>
      <c r="F1739" t="s">
        <v>4005</v>
      </c>
      <c r="G1739" t="s">
        <v>4006</v>
      </c>
      <c r="H1739" t="s">
        <v>913</v>
      </c>
      <c r="I1739">
        <v>2453</v>
      </c>
      <c r="K1739">
        <v>25013560021600</v>
      </c>
      <c r="L1739" t="s">
        <v>6949</v>
      </c>
      <c r="M1739" t="s">
        <v>5237</v>
      </c>
      <c r="N1739" t="s">
        <v>5237</v>
      </c>
      <c r="O1739" t="s">
        <v>5237</v>
      </c>
    </row>
    <row r="1740" spans="5:15" x14ac:dyDescent="0.25">
      <c r="E1740">
        <v>1750</v>
      </c>
      <c r="F1740" t="s">
        <v>4007</v>
      </c>
      <c r="G1740" t="s">
        <v>4008</v>
      </c>
      <c r="H1740" t="s">
        <v>913</v>
      </c>
      <c r="I1740">
        <v>6033</v>
      </c>
      <c r="K1740">
        <v>25013560029100</v>
      </c>
      <c r="L1740" t="s">
        <v>6950</v>
      </c>
      <c r="M1740" t="s">
        <v>5237</v>
      </c>
      <c r="N1740" t="s">
        <v>5237</v>
      </c>
      <c r="O1740" t="s">
        <v>5237</v>
      </c>
    </row>
    <row r="1741" spans="5:15" x14ac:dyDescent="0.25">
      <c r="E1741">
        <v>1751</v>
      </c>
      <c r="F1741" t="s">
        <v>4009</v>
      </c>
      <c r="G1741" t="s">
        <v>4010</v>
      </c>
      <c r="H1741" t="s">
        <v>913</v>
      </c>
      <c r="I1741">
        <v>230</v>
      </c>
      <c r="K1741">
        <v>25013560029150</v>
      </c>
      <c r="L1741" t="s">
        <v>6951</v>
      </c>
      <c r="M1741" t="s">
        <v>5237</v>
      </c>
      <c r="N1741" t="s">
        <v>5237</v>
      </c>
      <c r="O1741" t="s">
        <v>5237</v>
      </c>
    </row>
    <row r="1742" spans="5:15" x14ac:dyDescent="0.25">
      <c r="E1742">
        <v>1752</v>
      </c>
      <c r="F1742" t="s">
        <v>4011</v>
      </c>
      <c r="G1742" t="s">
        <v>4012</v>
      </c>
      <c r="H1742" t="s">
        <v>913</v>
      </c>
      <c r="I1742">
        <v>2402</v>
      </c>
      <c r="K1742">
        <v>25013560029200</v>
      </c>
      <c r="L1742" t="s">
        <v>6952</v>
      </c>
      <c r="M1742" t="s">
        <v>5237</v>
      </c>
      <c r="N1742" t="s">
        <v>5237</v>
      </c>
      <c r="O1742" t="s">
        <v>5237</v>
      </c>
    </row>
    <row r="1743" spans="5:15" x14ac:dyDescent="0.25">
      <c r="E1743">
        <v>1753</v>
      </c>
      <c r="F1743" t="s">
        <v>4013</v>
      </c>
      <c r="G1743" t="s">
        <v>4014</v>
      </c>
      <c r="H1743" t="s">
        <v>913</v>
      </c>
      <c r="I1743">
        <v>230</v>
      </c>
      <c r="K1743">
        <v>25013560029250</v>
      </c>
      <c r="L1743" t="s">
        <v>6953</v>
      </c>
      <c r="M1743" t="s">
        <v>5237</v>
      </c>
      <c r="N1743" t="s">
        <v>5237</v>
      </c>
      <c r="O1743" t="s">
        <v>5237</v>
      </c>
    </row>
    <row r="1744" spans="5:15" x14ac:dyDescent="0.25">
      <c r="E1744">
        <v>1754</v>
      </c>
      <c r="F1744" t="s">
        <v>4015</v>
      </c>
      <c r="G1744" t="s">
        <v>1004</v>
      </c>
      <c r="H1744" t="s">
        <v>913</v>
      </c>
      <c r="I1744">
        <v>230</v>
      </c>
      <c r="K1744">
        <v>25013560029300</v>
      </c>
      <c r="L1744" t="s">
        <v>6954</v>
      </c>
      <c r="M1744" t="s">
        <v>5237</v>
      </c>
      <c r="N1744" t="s">
        <v>5237</v>
      </c>
      <c r="O1744" t="s">
        <v>5237</v>
      </c>
    </row>
    <row r="1745" spans="5:15" x14ac:dyDescent="0.25">
      <c r="E1745">
        <v>1755</v>
      </c>
      <c r="F1745" t="s">
        <v>4016</v>
      </c>
      <c r="G1745" t="s">
        <v>4017</v>
      </c>
      <c r="H1745" t="s">
        <v>913</v>
      </c>
      <c r="I1745">
        <v>8273</v>
      </c>
      <c r="K1745">
        <v>25013560029400</v>
      </c>
      <c r="L1745" t="s">
        <v>6955</v>
      </c>
      <c r="M1745" t="s">
        <v>5237</v>
      </c>
      <c r="N1745" t="s">
        <v>5237</v>
      </c>
      <c r="O1745" t="s">
        <v>5237</v>
      </c>
    </row>
    <row r="1746" spans="5:15" x14ac:dyDescent="0.25">
      <c r="E1746">
        <v>1756</v>
      </c>
      <c r="F1746" t="s">
        <v>4018</v>
      </c>
      <c r="G1746" t="s">
        <v>4019</v>
      </c>
      <c r="H1746" t="s">
        <v>913</v>
      </c>
      <c r="I1746">
        <v>6289</v>
      </c>
      <c r="K1746">
        <v>25013560029450</v>
      </c>
      <c r="L1746" t="s">
        <v>6956</v>
      </c>
      <c r="M1746" t="s">
        <v>5237</v>
      </c>
      <c r="N1746" t="s">
        <v>5237</v>
      </c>
      <c r="O1746" t="s">
        <v>5237</v>
      </c>
    </row>
    <row r="1747" spans="5:15" x14ac:dyDescent="0.25">
      <c r="E1747">
        <v>1757</v>
      </c>
      <c r="F1747" t="s">
        <v>4020</v>
      </c>
      <c r="G1747" t="s">
        <v>4021</v>
      </c>
      <c r="H1747" t="s">
        <v>913</v>
      </c>
      <c r="I1747">
        <v>2755</v>
      </c>
      <c r="K1747">
        <v>25013560029600</v>
      </c>
      <c r="L1747" t="s">
        <v>6957</v>
      </c>
      <c r="M1747" t="s">
        <v>5237</v>
      </c>
      <c r="N1747" t="s">
        <v>5237</v>
      </c>
      <c r="O1747" t="s">
        <v>5237</v>
      </c>
    </row>
    <row r="1748" spans="5:15" x14ac:dyDescent="0.25">
      <c r="E1748">
        <v>1758</v>
      </c>
      <c r="F1748" t="s">
        <v>4022</v>
      </c>
      <c r="G1748" t="s">
        <v>4023</v>
      </c>
      <c r="H1748" t="s">
        <v>913</v>
      </c>
      <c r="I1748">
        <v>230</v>
      </c>
      <c r="K1748">
        <v>25013560030100</v>
      </c>
      <c r="L1748" t="s">
        <v>6958</v>
      </c>
      <c r="M1748" t="s">
        <v>5237</v>
      </c>
      <c r="N1748" t="s">
        <v>5237</v>
      </c>
      <c r="O1748" t="s">
        <v>5237</v>
      </c>
    </row>
    <row r="1749" spans="5:15" x14ac:dyDescent="0.25">
      <c r="E1749">
        <v>1759</v>
      </c>
      <c r="F1749" t="s">
        <v>4024</v>
      </c>
      <c r="G1749" t="s">
        <v>4025</v>
      </c>
      <c r="H1749" t="s">
        <v>913</v>
      </c>
      <c r="I1749">
        <v>5738</v>
      </c>
      <c r="K1749">
        <v>25013560030150</v>
      </c>
      <c r="L1749" t="s">
        <v>6959</v>
      </c>
      <c r="M1749" t="s">
        <v>5237</v>
      </c>
      <c r="N1749" t="s">
        <v>5237</v>
      </c>
      <c r="O1749" t="s">
        <v>5237</v>
      </c>
    </row>
    <row r="1750" spans="5:15" x14ac:dyDescent="0.25">
      <c r="E1750">
        <v>1760</v>
      </c>
      <c r="F1750" t="s">
        <v>4026</v>
      </c>
      <c r="G1750" t="s">
        <v>4027</v>
      </c>
      <c r="H1750" t="s">
        <v>832</v>
      </c>
      <c r="I1750">
        <v>1058</v>
      </c>
      <c r="K1750">
        <v>25013560030200</v>
      </c>
      <c r="L1750" t="s">
        <v>6960</v>
      </c>
      <c r="M1750" t="s">
        <v>5237</v>
      </c>
      <c r="N1750" t="s">
        <v>5237</v>
      </c>
      <c r="O1750" t="s">
        <v>5237</v>
      </c>
    </row>
    <row r="1751" spans="5:15" x14ac:dyDescent="0.25">
      <c r="E1751">
        <v>1761</v>
      </c>
      <c r="F1751" t="s">
        <v>4028</v>
      </c>
      <c r="G1751" t="s">
        <v>4029</v>
      </c>
      <c r="H1751" t="s">
        <v>836</v>
      </c>
      <c r="I1751">
        <v>1058</v>
      </c>
      <c r="K1751">
        <v>25013560030250</v>
      </c>
      <c r="L1751" t="s">
        <v>6961</v>
      </c>
      <c r="M1751" t="s">
        <v>5237</v>
      </c>
      <c r="N1751" t="s">
        <v>5237</v>
      </c>
      <c r="O1751" t="s">
        <v>5237</v>
      </c>
    </row>
    <row r="1752" spans="5:15" x14ac:dyDescent="0.25">
      <c r="E1752">
        <v>1762</v>
      </c>
      <c r="F1752" t="s">
        <v>4030</v>
      </c>
      <c r="G1752" t="s">
        <v>4031</v>
      </c>
      <c r="H1752" t="s">
        <v>859</v>
      </c>
      <c r="I1752">
        <v>1058</v>
      </c>
      <c r="K1752">
        <v>25013560030300</v>
      </c>
      <c r="L1752" t="s">
        <v>6962</v>
      </c>
      <c r="M1752" t="s">
        <v>5237</v>
      </c>
      <c r="N1752" t="s">
        <v>5237</v>
      </c>
      <c r="O1752" t="s">
        <v>5237</v>
      </c>
    </row>
    <row r="1753" spans="5:15" x14ac:dyDescent="0.25">
      <c r="E1753">
        <v>1763</v>
      </c>
      <c r="F1753" t="s">
        <v>4032</v>
      </c>
      <c r="G1753" t="s">
        <v>4033</v>
      </c>
      <c r="H1753" t="s">
        <v>859</v>
      </c>
      <c r="I1753">
        <v>1058</v>
      </c>
      <c r="K1753">
        <v>25013560030400</v>
      </c>
      <c r="L1753" t="s">
        <v>6963</v>
      </c>
      <c r="M1753" t="s">
        <v>5237</v>
      </c>
      <c r="N1753" t="s">
        <v>5237</v>
      </c>
      <c r="O1753" t="s">
        <v>5237</v>
      </c>
    </row>
    <row r="1754" spans="5:15" x14ac:dyDescent="0.25">
      <c r="E1754">
        <v>1764</v>
      </c>
      <c r="F1754" t="s">
        <v>4034</v>
      </c>
      <c r="G1754" t="s">
        <v>4035</v>
      </c>
      <c r="H1754" t="s">
        <v>893</v>
      </c>
      <c r="I1754">
        <v>1058</v>
      </c>
      <c r="K1754">
        <v>25013560030450</v>
      </c>
      <c r="L1754" t="s">
        <v>6964</v>
      </c>
      <c r="M1754" t="s">
        <v>5237</v>
      </c>
      <c r="N1754" t="s">
        <v>5237</v>
      </c>
      <c r="O1754" t="s">
        <v>5237</v>
      </c>
    </row>
    <row r="1755" spans="5:15" x14ac:dyDescent="0.25">
      <c r="E1755">
        <v>1765</v>
      </c>
      <c r="F1755" t="s">
        <v>4036</v>
      </c>
      <c r="G1755" t="s">
        <v>4037</v>
      </c>
      <c r="H1755" t="s">
        <v>849</v>
      </c>
      <c r="I1755">
        <v>1058</v>
      </c>
      <c r="K1755">
        <v>25013560030600</v>
      </c>
      <c r="L1755" t="s">
        <v>6965</v>
      </c>
      <c r="M1755" t="s">
        <v>5237</v>
      </c>
      <c r="N1755" t="s">
        <v>5237</v>
      </c>
      <c r="O1755" t="s">
        <v>5237</v>
      </c>
    </row>
    <row r="1756" spans="5:15" x14ac:dyDescent="0.25">
      <c r="E1756">
        <v>1766</v>
      </c>
      <c r="F1756" t="s">
        <v>4038</v>
      </c>
      <c r="G1756" t="s">
        <v>4039</v>
      </c>
      <c r="H1756" t="s">
        <v>832</v>
      </c>
      <c r="I1756">
        <v>1058</v>
      </c>
      <c r="K1756">
        <v>25013560035100</v>
      </c>
      <c r="L1756" t="s">
        <v>6966</v>
      </c>
      <c r="M1756" t="s">
        <v>5237</v>
      </c>
      <c r="N1756" t="s">
        <v>5237</v>
      </c>
      <c r="O1756" t="s">
        <v>5237</v>
      </c>
    </row>
    <row r="1757" spans="5:15" x14ac:dyDescent="0.25">
      <c r="E1757">
        <v>1767</v>
      </c>
      <c r="F1757" t="s">
        <v>4040</v>
      </c>
      <c r="G1757" t="s">
        <v>4041</v>
      </c>
      <c r="H1757" t="s">
        <v>832</v>
      </c>
      <c r="I1757">
        <v>1058</v>
      </c>
      <c r="K1757">
        <v>25013560035150</v>
      </c>
      <c r="L1757" t="s">
        <v>6967</v>
      </c>
      <c r="M1757" t="s">
        <v>5237</v>
      </c>
      <c r="N1757" t="s">
        <v>5237</v>
      </c>
      <c r="O1757" t="s">
        <v>5237</v>
      </c>
    </row>
    <row r="1758" spans="5:15" x14ac:dyDescent="0.25">
      <c r="E1758">
        <v>1768</v>
      </c>
      <c r="F1758" t="s">
        <v>4042</v>
      </c>
      <c r="G1758" t="s">
        <v>4043</v>
      </c>
      <c r="H1758" t="s">
        <v>832</v>
      </c>
      <c r="I1758">
        <v>1058</v>
      </c>
      <c r="K1758">
        <v>25013560035200</v>
      </c>
      <c r="L1758" t="s">
        <v>6968</v>
      </c>
      <c r="M1758" t="s">
        <v>5237</v>
      </c>
      <c r="N1758" t="s">
        <v>5237</v>
      </c>
      <c r="O1758" t="s">
        <v>5237</v>
      </c>
    </row>
    <row r="1759" spans="5:15" x14ac:dyDescent="0.25">
      <c r="E1759">
        <v>1769</v>
      </c>
      <c r="F1759" t="s">
        <v>4044</v>
      </c>
      <c r="G1759" t="s">
        <v>4045</v>
      </c>
      <c r="H1759" t="s">
        <v>870</v>
      </c>
      <c r="I1759">
        <v>1058</v>
      </c>
      <c r="K1759">
        <v>25013560035250</v>
      </c>
      <c r="L1759" t="s">
        <v>6969</v>
      </c>
      <c r="M1759" t="s">
        <v>5237</v>
      </c>
      <c r="N1759" t="s">
        <v>5237</v>
      </c>
      <c r="O1759" t="s">
        <v>5237</v>
      </c>
    </row>
    <row r="1760" spans="5:15" x14ac:dyDescent="0.25">
      <c r="E1760">
        <v>1770</v>
      </c>
      <c r="F1760" t="s">
        <v>4046</v>
      </c>
      <c r="G1760" t="s">
        <v>4047</v>
      </c>
      <c r="H1760" t="s">
        <v>913</v>
      </c>
      <c r="I1760">
        <v>6076</v>
      </c>
      <c r="K1760">
        <v>25013560035300</v>
      </c>
      <c r="L1760" t="s">
        <v>6970</v>
      </c>
      <c r="M1760" t="s">
        <v>5237</v>
      </c>
      <c r="N1760" t="s">
        <v>5237</v>
      </c>
      <c r="O1760" t="s">
        <v>5237</v>
      </c>
    </row>
    <row r="1761" spans="5:15" x14ac:dyDescent="0.25">
      <c r="E1761">
        <v>1771</v>
      </c>
      <c r="F1761" t="s">
        <v>4048</v>
      </c>
      <c r="G1761" t="s">
        <v>4049</v>
      </c>
      <c r="H1761" t="s">
        <v>1373</v>
      </c>
      <c r="I1761">
        <v>1058</v>
      </c>
      <c r="K1761">
        <v>25013560035400</v>
      </c>
      <c r="L1761" t="s">
        <v>6971</v>
      </c>
      <c r="M1761" t="s">
        <v>5237</v>
      </c>
      <c r="N1761" t="s">
        <v>5237</v>
      </c>
      <c r="O1761" t="s">
        <v>5237</v>
      </c>
    </row>
    <row r="1762" spans="5:15" x14ac:dyDescent="0.25">
      <c r="E1762">
        <v>1772</v>
      </c>
      <c r="F1762" t="s">
        <v>4050</v>
      </c>
      <c r="G1762" t="s">
        <v>4051</v>
      </c>
      <c r="H1762" t="s">
        <v>1053</v>
      </c>
      <c r="I1762">
        <v>1058</v>
      </c>
      <c r="K1762">
        <v>25013560035450</v>
      </c>
      <c r="L1762" t="s">
        <v>6972</v>
      </c>
      <c r="M1762" t="s">
        <v>5237</v>
      </c>
      <c r="N1762" t="s">
        <v>5237</v>
      </c>
      <c r="O1762" t="s">
        <v>5237</v>
      </c>
    </row>
    <row r="1763" spans="5:15" x14ac:dyDescent="0.25">
      <c r="E1763">
        <v>1773</v>
      </c>
      <c r="F1763" t="s">
        <v>4052</v>
      </c>
      <c r="G1763" t="s">
        <v>4053</v>
      </c>
      <c r="H1763" t="s">
        <v>832</v>
      </c>
      <c r="I1763">
        <v>1058</v>
      </c>
      <c r="K1763">
        <v>25013560035600</v>
      </c>
      <c r="L1763" t="s">
        <v>6973</v>
      </c>
      <c r="M1763" t="s">
        <v>5237</v>
      </c>
      <c r="N1763" t="s">
        <v>5237</v>
      </c>
      <c r="O1763" t="s">
        <v>5237</v>
      </c>
    </row>
    <row r="1764" spans="5:15" x14ac:dyDescent="0.25">
      <c r="E1764">
        <v>1774</v>
      </c>
      <c r="F1764" t="s">
        <v>4054</v>
      </c>
      <c r="G1764" t="s">
        <v>4055</v>
      </c>
      <c r="H1764" t="s">
        <v>832</v>
      </c>
      <c r="I1764">
        <v>1058</v>
      </c>
      <c r="K1764">
        <v>25013560036100</v>
      </c>
      <c r="L1764" t="s">
        <v>6974</v>
      </c>
      <c r="M1764" t="s">
        <v>5237</v>
      </c>
      <c r="N1764" t="s">
        <v>5237</v>
      </c>
      <c r="O1764" t="s">
        <v>5237</v>
      </c>
    </row>
    <row r="1765" spans="5:15" x14ac:dyDescent="0.25">
      <c r="E1765">
        <v>1775</v>
      </c>
      <c r="F1765" t="s">
        <v>4056</v>
      </c>
      <c r="G1765" t="s">
        <v>4057</v>
      </c>
      <c r="H1765" t="s">
        <v>832</v>
      </c>
      <c r="I1765">
        <v>1058</v>
      </c>
      <c r="K1765">
        <v>25013560036150</v>
      </c>
      <c r="L1765" t="s">
        <v>6975</v>
      </c>
      <c r="M1765" t="s">
        <v>5237</v>
      </c>
      <c r="N1765" t="s">
        <v>5237</v>
      </c>
      <c r="O1765" t="s">
        <v>5237</v>
      </c>
    </row>
    <row r="1766" spans="5:15" x14ac:dyDescent="0.25">
      <c r="E1766">
        <v>1776</v>
      </c>
      <c r="F1766" t="s">
        <v>4058</v>
      </c>
      <c r="G1766" t="s">
        <v>4059</v>
      </c>
      <c r="H1766" t="s">
        <v>832</v>
      </c>
      <c r="I1766">
        <v>1058</v>
      </c>
      <c r="K1766">
        <v>25013560036200</v>
      </c>
      <c r="L1766" t="s">
        <v>6976</v>
      </c>
      <c r="M1766" t="s">
        <v>5237</v>
      </c>
      <c r="N1766" t="s">
        <v>5237</v>
      </c>
      <c r="O1766" t="s">
        <v>5237</v>
      </c>
    </row>
    <row r="1767" spans="5:15" x14ac:dyDescent="0.25">
      <c r="E1767">
        <v>1777</v>
      </c>
      <c r="F1767" t="s">
        <v>4060</v>
      </c>
      <c r="G1767" t="s">
        <v>4061</v>
      </c>
      <c r="H1767" t="s">
        <v>832</v>
      </c>
      <c r="I1767">
        <v>1058</v>
      </c>
      <c r="K1767">
        <v>25013560036250</v>
      </c>
      <c r="L1767" t="s">
        <v>6977</v>
      </c>
      <c r="M1767" t="s">
        <v>5237</v>
      </c>
      <c r="N1767" t="s">
        <v>5237</v>
      </c>
      <c r="O1767" t="s">
        <v>5237</v>
      </c>
    </row>
    <row r="1768" spans="5:15" x14ac:dyDescent="0.25">
      <c r="E1768">
        <v>1778</v>
      </c>
      <c r="F1768" t="s">
        <v>4062</v>
      </c>
      <c r="G1768" t="s">
        <v>4063</v>
      </c>
      <c r="H1768" t="s">
        <v>832</v>
      </c>
      <c r="I1768">
        <v>1058</v>
      </c>
      <c r="K1768">
        <v>25013560036300</v>
      </c>
      <c r="L1768" t="s">
        <v>6978</v>
      </c>
      <c r="M1768" t="s">
        <v>5237</v>
      </c>
      <c r="N1768" t="s">
        <v>5237</v>
      </c>
      <c r="O1768" t="s">
        <v>5237</v>
      </c>
    </row>
    <row r="1769" spans="5:15" x14ac:dyDescent="0.25">
      <c r="E1769">
        <v>1779</v>
      </c>
      <c r="F1769" t="s">
        <v>4064</v>
      </c>
      <c r="G1769" t="s">
        <v>4065</v>
      </c>
      <c r="H1769" t="s">
        <v>832</v>
      </c>
      <c r="I1769">
        <v>1058</v>
      </c>
      <c r="K1769">
        <v>25013560036400</v>
      </c>
      <c r="L1769" t="s">
        <v>6979</v>
      </c>
      <c r="M1769" t="s">
        <v>5237</v>
      </c>
      <c r="N1769" t="s">
        <v>5237</v>
      </c>
      <c r="O1769" t="s">
        <v>5237</v>
      </c>
    </row>
    <row r="1770" spans="5:15" x14ac:dyDescent="0.25">
      <c r="E1770">
        <v>1780</v>
      </c>
      <c r="F1770" t="s">
        <v>4066</v>
      </c>
      <c r="G1770" t="s">
        <v>4067</v>
      </c>
      <c r="H1770" t="s">
        <v>832</v>
      </c>
      <c r="I1770">
        <v>1058</v>
      </c>
      <c r="K1770">
        <v>25013560036450</v>
      </c>
      <c r="L1770" t="s">
        <v>6980</v>
      </c>
      <c r="M1770" t="s">
        <v>5237</v>
      </c>
      <c r="N1770" t="s">
        <v>5237</v>
      </c>
      <c r="O1770" t="s">
        <v>5237</v>
      </c>
    </row>
    <row r="1771" spans="5:15" x14ac:dyDescent="0.25">
      <c r="E1771">
        <v>1781</v>
      </c>
      <c r="F1771" t="s">
        <v>4068</v>
      </c>
      <c r="G1771" t="s">
        <v>4069</v>
      </c>
      <c r="H1771" t="s">
        <v>832</v>
      </c>
      <c r="I1771">
        <v>1058</v>
      </c>
      <c r="K1771">
        <v>25013560036600</v>
      </c>
      <c r="L1771" t="s">
        <v>6981</v>
      </c>
      <c r="M1771" t="s">
        <v>5237</v>
      </c>
      <c r="N1771" t="s">
        <v>5237</v>
      </c>
      <c r="O1771" t="s">
        <v>5237</v>
      </c>
    </row>
    <row r="1772" spans="5:15" x14ac:dyDescent="0.25">
      <c r="E1772">
        <v>1782</v>
      </c>
      <c r="F1772" t="s">
        <v>4070</v>
      </c>
      <c r="G1772" t="s">
        <v>4071</v>
      </c>
      <c r="H1772" t="s">
        <v>832</v>
      </c>
      <c r="I1772">
        <v>1058</v>
      </c>
      <c r="K1772">
        <v>25013560041100</v>
      </c>
      <c r="L1772" t="s">
        <v>6982</v>
      </c>
      <c r="M1772" t="s">
        <v>5237</v>
      </c>
      <c r="N1772" t="s">
        <v>5237</v>
      </c>
      <c r="O1772" t="s">
        <v>5237</v>
      </c>
    </row>
    <row r="1773" spans="5:15" x14ac:dyDescent="0.25">
      <c r="E1773">
        <v>1783</v>
      </c>
      <c r="F1773" t="s">
        <v>4072</v>
      </c>
      <c r="G1773" t="s">
        <v>4073</v>
      </c>
      <c r="H1773" t="s">
        <v>838</v>
      </c>
      <c r="I1773">
        <v>1058</v>
      </c>
      <c r="K1773">
        <v>25013560041150</v>
      </c>
      <c r="L1773" t="s">
        <v>6983</v>
      </c>
      <c r="M1773" t="s">
        <v>5237</v>
      </c>
      <c r="N1773" t="s">
        <v>5237</v>
      </c>
      <c r="O1773" t="s">
        <v>5237</v>
      </c>
    </row>
    <row r="1774" spans="5:15" x14ac:dyDescent="0.25">
      <c r="E1774">
        <v>1784</v>
      </c>
      <c r="F1774" t="s">
        <v>4074</v>
      </c>
      <c r="G1774" t="s">
        <v>4075</v>
      </c>
      <c r="H1774" t="s">
        <v>1081</v>
      </c>
      <c r="I1774">
        <v>1058</v>
      </c>
      <c r="K1774">
        <v>25013560041200</v>
      </c>
      <c r="L1774" t="s">
        <v>6984</v>
      </c>
      <c r="M1774" t="s">
        <v>5237</v>
      </c>
      <c r="N1774" t="s">
        <v>5237</v>
      </c>
      <c r="O1774" t="s">
        <v>5237</v>
      </c>
    </row>
    <row r="1775" spans="5:15" x14ac:dyDescent="0.25">
      <c r="E1775">
        <v>1785</v>
      </c>
      <c r="F1775" t="s">
        <v>4076</v>
      </c>
      <c r="G1775" t="s">
        <v>4077</v>
      </c>
      <c r="H1775" t="s">
        <v>1481</v>
      </c>
      <c r="I1775">
        <v>1058</v>
      </c>
      <c r="K1775">
        <v>25013560041250</v>
      </c>
      <c r="L1775" t="s">
        <v>6985</v>
      </c>
      <c r="M1775" t="s">
        <v>5237</v>
      </c>
      <c r="N1775" t="s">
        <v>5237</v>
      </c>
      <c r="O1775" t="s">
        <v>5237</v>
      </c>
    </row>
    <row r="1776" spans="5:15" x14ac:dyDescent="0.25">
      <c r="E1776">
        <v>1786</v>
      </c>
      <c r="F1776" t="s">
        <v>4078</v>
      </c>
      <c r="G1776" t="s">
        <v>4079</v>
      </c>
      <c r="H1776" t="s">
        <v>832</v>
      </c>
      <c r="I1776">
        <v>1058</v>
      </c>
      <c r="K1776">
        <v>25013560041300</v>
      </c>
      <c r="L1776" t="s">
        <v>6986</v>
      </c>
      <c r="M1776" t="s">
        <v>5237</v>
      </c>
      <c r="N1776" t="s">
        <v>5237</v>
      </c>
      <c r="O1776" t="s">
        <v>5237</v>
      </c>
    </row>
    <row r="1777" spans="5:15" x14ac:dyDescent="0.25">
      <c r="E1777">
        <v>1787</v>
      </c>
      <c r="F1777" t="s">
        <v>4080</v>
      </c>
      <c r="G1777" t="s">
        <v>4081</v>
      </c>
      <c r="H1777" t="s">
        <v>832</v>
      </c>
      <c r="I1777">
        <v>1058</v>
      </c>
      <c r="K1777">
        <v>25013560041400</v>
      </c>
      <c r="L1777" t="s">
        <v>6987</v>
      </c>
      <c r="M1777" t="s">
        <v>5237</v>
      </c>
      <c r="N1777" t="s">
        <v>5237</v>
      </c>
      <c r="O1777" t="s">
        <v>5237</v>
      </c>
    </row>
    <row r="1778" spans="5:15" x14ac:dyDescent="0.25">
      <c r="E1778">
        <v>1788</v>
      </c>
      <c r="F1778" t="s">
        <v>4082</v>
      </c>
      <c r="G1778" t="s">
        <v>4083</v>
      </c>
      <c r="H1778" t="s">
        <v>1053</v>
      </c>
      <c r="I1778">
        <v>1058</v>
      </c>
      <c r="K1778">
        <v>25013560041450</v>
      </c>
      <c r="L1778" t="s">
        <v>6988</v>
      </c>
      <c r="M1778" t="s">
        <v>5237</v>
      </c>
      <c r="N1778" t="s">
        <v>5237</v>
      </c>
      <c r="O1778" t="s">
        <v>5237</v>
      </c>
    </row>
    <row r="1779" spans="5:15" x14ac:dyDescent="0.25">
      <c r="E1779">
        <v>1789</v>
      </c>
      <c r="F1779" t="s">
        <v>4084</v>
      </c>
      <c r="G1779" t="s">
        <v>4084</v>
      </c>
      <c r="H1779" t="s">
        <v>913</v>
      </c>
      <c r="I1779">
        <v>3867</v>
      </c>
      <c r="K1779">
        <v>25013560041600</v>
      </c>
      <c r="L1779" t="s">
        <v>6989</v>
      </c>
      <c r="M1779" t="s">
        <v>5237</v>
      </c>
      <c r="N1779" t="s">
        <v>5237</v>
      </c>
      <c r="O1779" t="s">
        <v>5237</v>
      </c>
    </row>
    <row r="1780" spans="5:15" x14ac:dyDescent="0.25">
      <c r="E1780">
        <v>1790</v>
      </c>
      <c r="F1780" t="s">
        <v>744</v>
      </c>
      <c r="G1780" t="s">
        <v>4085</v>
      </c>
      <c r="H1780" t="s">
        <v>913</v>
      </c>
      <c r="I1780">
        <v>3832</v>
      </c>
      <c r="K1780">
        <v>25013560043100</v>
      </c>
      <c r="L1780" t="s">
        <v>6990</v>
      </c>
      <c r="M1780" t="s">
        <v>5237</v>
      </c>
      <c r="N1780" t="s">
        <v>5237</v>
      </c>
      <c r="O1780" t="s">
        <v>5237</v>
      </c>
    </row>
    <row r="1781" spans="5:15" x14ac:dyDescent="0.25">
      <c r="E1781">
        <v>1791</v>
      </c>
      <c r="F1781" t="s">
        <v>4086</v>
      </c>
      <c r="G1781" t="s">
        <v>4087</v>
      </c>
      <c r="H1781" t="s">
        <v>913</v>
      </c>
      <c r="I1781">
        <v>2496</v>
      </c>
      <c r="K1781">
        <v>25013560043150</v>
      </c>
      <c r="L1781" t="s">
        <v>6991</v>
      </c>
      <c r="M1781" t="s">
        <v>5237</v>
      </c>
      <c r="N1781" t="s">
        <v>5237</v>
      </c>
      <c r="O1781" t="s">
        <v>5237</v>
      </c>
    </row>
    <row r="1782" spans="5:15" x14ac:dyDescent="0.25">
      <c r="E1782">
        <v>1792</v>
      </c>
      <c r="F1782" t="s">
        <v>4088</v>
      </c>
      <c r="G1782" t="s">
        <v>4089</v>
      </c>
      <c r="H1782" t="s">
        <v>849</v>
      </c>
      <c r="I1782">
        <v>1058</v>
      </c>
      <c r="K1782">
        <v>25013560043200</v>
      </c>
      <c r="L1782" t="s">
        <v>6992</v>
      </c>
      <c r="M1782" t="s">
        <v>5237</v>
      </c>
      <c r="N1782" t="s">
        <v>5237</v>
      </c>
      <c r="O1782" t="s">
        <v>5237</v>
      </c>
    </row>
    <row r="1783" spans="5:15" x14ac:dyDescent="0.25">
      <c r="E1783">
        <v>1793</v>
      </c>
      <c r="F1783" t="s">
        <v>4090</v>
      </c>
      <c r="G1783" t="s">
        <v>4091</v>
      </c>
      <c r="H1783" t="s">
        <v>836</v>
      </c>
      <c r="I1783">
        <v>1058</v>
      </c>
      <c r="K1783">
        <v>25013560043250</v>
      </c>
      <c r="L1783" t="s">
        <v>6993</v>
      </c>
      <c r="M1783" t="s">
        <v>5237</v>
      </c>
      <c r="N1783" t="s">
        <v>5237</v>
      </c>
      <c r="O1783" t="s">
        <v>5237</v>
      </c>
    </row>
    <row r="1784" spans="5:15" x14ac:dyDescent="0.25">
      <c r="E1784">
        <v>1794</v>
      </c>
      <c r="F1784" t="s">
        <v>4092</v>
      </c>
      <c r="G1784" t="s">
        <v>4093</v>
      </c>
      <c r="H1784" t="s">
        <v>1142</v>
      </c>
      <c r="I1784">
        <v>1058</v>
      </c>
      <c r="K1784">
        <v>25013560043300</v>
      </c>
      <c r="L1784" t="s">
        <v>6994</v>
      </c>
      <c r="M1784" t="s">
        <v>5237</v>
      </c>
      <c r="N1784" t="s">
        <v>5237</v>
      </c>
      <c r="O1784" t="s">
        <v>5237</v>
      </c>
    </row>
    <row r="1785" spans="5:15" x14ac:dyDescent="0.25">
      <c r="E1785">
        <v>1795</v>
      </c>
      <c r="F1785" t="s">
        <v>4094</v>
      </c>
      <c r="G1785" t="s">
        <v>4095</v>
      </c>
      <c r="H1785" t="s">
        <v>832</v>
      </c>
      <c r="I1785">
        <v>1058</v>
      </c>
      <c r="K1785">
        <v>25013560043400</v>
      </c>
      <c r="L1785" t="s">
        <v>6995</v>
      </c>
      <c r="M1785" t="s">
        <v>5237</v>
      </c>
      <c r="N1785" t="s">
        <v>5237</v>
      </c>
      <c r="O1785" t="s">
        <v>5237</v>
      </c>
    </row>
    <row r="1786" spans="5:15" x14ac:dyDescent="0.25">
      <c r="E1786">
        <v>1796</v>
      </c>
      <c r="F1786" t="s">
        <v>4096</v>
      </c>
      <c r="G1786" t="s">
        <v>4097</v>
      </c>
      <c r="H1786" t="s">
        <v>832</v>
      </c>
      <c r="I1786">
        <v>1058</v>
      </c>
      <c r="K1786">
        <v>25013560043450</v>
      </c>
      <c r="L1786" t="s">
        <v>6996</v>
      </c>
      <c r="M1786" t="s">
        <v>5237</v>
      </c>
      <c r="N1786" t="s">
        <v>5237</v>
      </c>
      <c r="O1786" t="s">
        <v>5237</v>
      </c>
    </row>
    <row r="1787" spans="5:15" x14ac:dyDescent="0.25">
      <c r="E1787">
        <v>1797</v>
      </c>
      <c r="F1787" t="s">
        <v>4098</v>
      </c>
      <c r="G1787" t="s">
        <v>4099</v>
      </c>
      <c r="H1787" t="s">
        <v>870</v>
      </c>
      <c r="I1787">
        <v>1058</v>
      </c>
      <c r="K1787">
        <v>25013560043600</v>
      </c>
      <c r="L1787" t="s">
        <v>6997</v>
      </c>
      <c r="M1787" t="s">
        <v>5237</v>
      </c>
      <c r="N1787" t="s">
        <v>5237</v>
      </c>
      <c r="O1787" t="s">
        <v>5237</v>
      </c>
    </row>
    <row r="1788" spans="5:15" x14ac:dyDescent="0.25">
      <c r="E1788">
        <v>1798</v>
      </c>
      <c r="F1788" t="s">
        <v>4100</v>
      </c>
      <c r="G1788" t="s">
        <v>4101</v>
      </c>
      <c r="H1788" t="s">
        <v>836</v>
      </c>
      <c r="I1788">
        <v>1058</v>
      </c>
      <c r="K1788">
        <v>25013560049100</v>
      </c>
      <c r="L1788" t="s">
        <v>6998</v>
      </c>
      <c r="M1788" t="s">
        <v>5237</v>
      </c>
      <c r="N1788" t="s">
        <v>5237</v>
      </c>
      <c r="O1788" t="s">
        <v>5237</v>
      </c>
    </row>
    <row r="1789" spans="5:15" x14ac:dyDescent="0.25">
      <c r="E1789">
        <v>1799</v>
      </c>
      <c r="F1789" t="s">
        <v>4102</v>
      </c>
      <c r="G1789" t="s">
        <v>4103</v>
      </c>
      <c r="H1789" t="s">
        <v>913</v>
      </c>
      <c r="I1789">
        <v>2453</v>
      </c>
      <c r="K1789">
        <v>25013560049150</v>
      </c>
      <c r="L1789" t="s">
        <v>6999</v>
      </c>
      <c r="M1789" t="s">
        <v>5237</v>
      </c>
      <c r="N1789" t="s">
        <v>5237</v>
      </c>
      <c r="O1789" t="s">
        <v>5237</v>
      </c>
    </row>
    <row r="1790" spans="5:15" x14ac:dyDescent="0.25">
      <c r="E1790">
        <v>1800</v>
      </c>
      <c r="F1790" t="s">
        <v>4104</v>
      </c>
      <c r="G1790" t="s">
        <v>4105</v>
      </c>
      <c r="H1790" t="s">
        <v>870</v>
      </c>
      <c r="I1790">
        <v>1058</v>
      </c>
      <c r="K1790">
        <v>25013560049200</v>
      </c>
      <c r="L1790" t="s">
        <v>7000</v>
      </c>
      <c r="M1790" t="s">
        <v>5237</v>
      </c>
      <c r="N1790" t="s">
        <v>5237</v>
      </c>
      <c r="O1790" t="s">
        <v>5237</v>
      </c>
    </row>
    <row r="1791" spans="5:15" x14ac:dyDescent="0.25">
      <c r="E1791">
        <v>1801</v>
      </c>
      <c r="F1791" t="s">
        <v>478</v>
      </c>
      <c r="G1791" t="s">
        <v>4106</v>
      </c>
      <c r="H1791" t="s">
        <v>870</v>
      </c>
      <c r="I1791">
        <v>1058</v>
      </c>
      <c r="K1791">
        <v>25013560049250</v>
      </c>
      <c r="L1791" t="s">
        <v>7001</v>
      </c>
      <c r="M1791" t="s">
        <v>5237</v>
      </c>
      <c r="N1791" t="s">
        <v>5237</v>
      </c>
      <c r="O1791" t="s">
        <v>5237</v>
      </c>
    </row>
    <row r="1792" spans="5:15" x14ac:dyDescent="0.25">
      <c r="E1792">
        <v>1802</v>
      </c>
      <c r="F1792" t="s">
        <v>4107</v>
      </c>
      <c r="G1792" t="s">
        <v>4108</v>
      </c>
      <c r="H1792" t="s">
        <v>870</v>
      </c>
      <c r="I1792">
        <v>1058</v>
      </c>
      <c r="K1792">
        <v>25013560049300</v>
      </c>
      <c r="L1792" t="s">
        <v>7002</v>
      </c>
      <c r="M1792" t="s">
        <v>5237</v>
      </c>
      <c r="N1792" t="s">
        <v>5237</v>
      </c>
      <c r="O1792" t="s">
        <v>5237</v>
      </c>
    </row>
    <row r="1793" spans="5:15" x14ac:dyDescent="0.25">
      <c r="E1793">
        <v>1803</v>
      </c>
      <c r="F1793" t="s">
        <v>4109</v>
      </c>
      <c r="G1793" t="s">
        <v>4110</v>
      </c>
      <c r="H1793" t="s">
        <v>854</v>
      </c>
      <c r="I1793">
        <v>1058</v>
      </c>
      <c r="K1793">
        <v>25013560049400</v>
      </c>
      <c r="L1793" t="s">
        <v>7003</v>
      </c>
      <c r="M1793" t="s">
        <v>5237</v>
      </c>
      <c r="N1793" t="s">
        <v>5237</v>
      </c>
      <c r="O1793" t="s">
        <v>5237</v>
      </c>
    </row>
    <row r="1794" spans="5:15" x14ac:dyDescent="0.25">
      <c r="E1794">
        <v>1804</v>
      </c>
      <c r="F1794" t="s">
        <v>4111</v>
      </c>
      <c r="G1794" t="s">
        <v>4112</v>
      </c>
      <c r="H1794" t="s">
        <v>832</v>
      </c>
      <c r="I1794">
        <v>1058</v>
      </c>
      <c r="K1794">
        <v>25013560049450</v>
      </c>
      <c r="L1794" t="s">
        <v>7004</v>
      </c>
      <c r="M1794" t="s">
        <v>5237</v>
      </c>
      <c r="N1794" t="s">
        <v>5237</v>
      </c>
      <c r="O1794" t="s">
        <v>5237</v>
      </c>
    </row>
    <row r="1795" spans="5:15" x14ac:dyDescent="0.25">
      <c r="E1795">
        <v>1805</v>
      </c>
      <c r="F1795" t="s">
        <v>4113</v>
      </c>
      <c r="G1795" t="s">
        <v>4114</v>
      </c>
      <c r="H1795" t="s">
        <v>870</v>
      </c>
      <c r="I1795">
        <v>1058</v>
      </c>
      <c r="K1795">
        <v>25013560049600</v>
      </c>
      <c r="L1795" t="s">
        <v>7005</v>
      </c>
      <c r="M1795" t="s">
        <v>5237</v>
      </c>
      <c r="N1795" t="s">
        <v>5237</v>
      </c>
      <c r="O1795" t="s">
        <v>5237</v>
      </c>
    </row>
    <row r="1796" spans="5:15" x14ac:dyDescent="0.25">
      <c r="E1796">
        <v>1806</v>
      </c>
      <c r="F1796" t="s">
        <v>4115</v>
      </c>
      <c r="G1796" t="s">
        <v>4116</v>
      </c>
      <c r="H1796" t="s">
        <v>870</v>
      </c>
      <c r="I1796">
        <v>1058</v>
      </c>
      <c r="K1796">
        <v>25013560052100</v>
      </c>
      <c r="L1796" t="s">
        <v>7006</v>
      </c>
      <c r="M1796" t="s">
        <v>5237</v>
      </c>
      <c r="N1796" t="s">
        <v>5237</v>
      </c>
      <c r="O1796" t="s">
        <v>5237</v>
      </c>
    </row>
    <row r="1797" spans="5:15" x14ac:dyDescent="0.25">
      <c r="E1797">
        <v>1807</v>
      </c>
      <c r="F1797" t="s">
        <v>4117</v>
      </c>
      <c r="G1797" t="s">
        <v>4118</v>
      </c>
      <c r="H1797" t="s">
        <v>870</v>
      </c>
      <c r="I1797">
        <v>1058</v>
      </c>
      <c r="K1797">
        <v>25013560052150</v>
      </c>
      <c r="L1797" t="s">
        <v>7007</v>
      </c>
      <c r="M1797" t="s">
        <v>5237</v>
      </c>
      <c r="N1797" t="s">
        <v>5237</v>
      </c>
      <c r="O1797" t="s">
        <v>5237</v>
      </c>
    </row>
    <row r="1798" spans="5:15" x14ac:dyDescent="0.25">
      <c r="E1798">
        <v>1808</v>
      </c>
      <c r="F1798" t="s">
        <v>4119</v>
      </c>
      <c r="G1798" t="s">
        <v>4120</v>
      </c>
      <c r="H1798" t="s">
        <v>870</v>
      </c>
      <c r="I1798">
        <v>1058</v>
      </c>
      <c r="K1798">
        <v>25013560052200</v>
      </c>
      <c r="L1798" t="s">
        <v>7008</v>
      </c>
      <c r="M1798" t="s">
        <v>5237</v>
      </c>
      <c r="N1798" t="s">
        <v>5237</v>
      </c>
      <c r="O1798" t="s">
        <v>5237</v>
      </c>
    </row>
    <row r="1799" spans="5:15" x14ac:dyDescent="0.25">
      <c r="E1799">
        <v>1809</v>
      </c>
      <c r="F1799" t="s">
        <v>4121</v>
      </c>
      <c r="G1799" t="s">
        <v>4121</v>
      </c>
      <c r="H1799" t="s">
        <v>870</v>
      </c>
      <c r="I1799">
        <v>1058</v>
      </c>
      <c r="K1799">
        <v>25013560052250</v>
      </c>
      <c r="L1799" t="s">
        <v>7009</v>
      </c>
      <c r="M1799" t="s">
        <v>5237</v>
      </c>
      <c r="N1799" t="s">
        <v>5237</v>
      </c>
      <c r="O1799" t="s">
        <v>5237</v>
      </c>
    </row>
    <row r="1800" spans="5:15" x14ac:dyDescent="0.25">
      <c r="E1800">
        <v>1810</v>
      </c>
      <c r="F1800" t="s">
        <v>4122</v>
      </c>
      <c r="G1800" t="s">
        <v>4123</v>
      </c>
      <c r="H1800" t="s">
        <v>913</v>
      </c>
      <c r="I1800">
        <v>8311</v>
      </c>
      <c r="K1800">
        <v>25013560052300</v>
      </c>
      <c r="L1800" t="s">
        <v>7010</v>
      </c>
      <c r="M1800" t="s">
        <v>5237</v>
      </c>
      <c r="N1800" t="s">
        <v>5237</v>
      </c>
      <c r="O1800" t="s">
        <v>5237</v>
      </c>
    </row>
    <row r="1801" spans="5:15" x14ac:dyDescent="0.25">
      <c r="E1801">
        <v>1811</v>
      </c>
      <c r="F1801" t="s">
        <v>4124</v>
      </c>
      <c r="G1801" t="s">
        <v>4124</v>
      </c>
      <c r="H1801" t="s">
        <v>913</v>
      </c>
      <c r="I1801">
        <v>2453</v>
      </c>
      <c r="K1801">
        <v>25013560052400</v>
      </c>
      <c r="L1801" t="s">
        <v>7011</v>
      </c>
      <c r="M1801" t="s">
        <v>5237</v>
      </c>
      <c r="N1801" t="s">
        <v>5237</v>
      </c>
      <c r="O1801" t="s">
        <v>5237</v>
      </c>
    </row>
    <row r="1802" spans="5:15" x14ac:dyDescent="0.25">
      <c r="E1802">
        <v>1812</v>
      </c>
      <c r="F1802" t="s">
        <v>4125</v>
      </c>
      <c r="G1802" t="s">
        <v>4125</v>
      </c>
      <c r="H1802" t="s">
        <v>913</v>
      </c>
      <c r="I1802">
        <v>8311</v>
      </c>
      <c r="K1802">
        <v>25013560052450</v>
      </c>
      <c r="L1802" t="s">
        <v>7012</v>
      </c>
      <c r="M1802" t="s">
        <v>5237</v>
      </c>
      <c r="N1802" t="s">
        <v>5237</v>
      </c>
      <c r="O1802" t="s">
        <v>5237</v>
      </c>
    </row>
    <row r="1803" spans="5:15" x14ac:dyDescent="0.25">
      <c r="E1803">
        <v>1813</v>
      </c>
      <c r="F1803" t="s">
        <v>4126</v>
      </c>
      <c r="G1803" t="s">
        <v>4126</v>
      </c>
      <c r="H1803" t="s">
        <v>870</v>
      </c>
      <c r="I1803">
        <v>1058</v>
      </c>
      <c r="K1803">
        <v>25013560052600</v>
      </c>
      <c r="L1803" t="s">
        <v>7013</v>
      </c>
      <c r="M1803" t="s">
        <v>5237</v>
      </c>
      <c r="N1803" t="s">
        <v>5237</v>
      </c>
      <c r="O1803" t="s">
        <v>5237</v>
      </c>
    </row>
    <row r="1804" spans="5:15" x14ac:dyDescent="0.25">
      <c r="E1804">
        <v>1814</v>
      </c>
      <c r="F1804" t="s">
        <v>4127</v>
      </c>
      <c r="G1804" t="s">
        <v>4128</v>
      </c>
      <c r="H1804" t="s">
        <v>870</v>
      </c>
      <c r="I1804">
        <v>1058</v>
      </c>
      <c r="K1804">
        <v>25013560059100</v>
      </c>
      <c r="L1804" t="s">
        <v>7014</v>
      </c>
      <c r="M1804" t="s">
        <v>5237</v>
      </c>
      <c r="N1804" t="s">
        <v>5237</v>
      </c>
      <c r="O1804" t="s">
        <v>5237</v>
      </c>
    </row>
    <row r="1805" spans="5:15" x14ac:dyDescent="0.25">
      <c r="E1805">
        <v>1815</v>
      </c>
      <c r="F1805" t="s">
        <v>4129</v>
      </c>
      <c r="G1805" t="s">
        <v>4130</v>
      </c>
      <c r="H1805" t="s">
        <v>836</v>
      </c>
      <c r="I1805">
        <v>1058</v>
      </c>
      <c r="K1805">
        <v>25013560059150</v>
      </c>
      <c r="L1805" t="s">
        <v>7015</v>
      </c>
      <c r="M1805" t="s">
        <v>5237</v>
      </c>
      <c r="N1805" t="s">
        <v>5237</v>
      </c>
      <c r="O1805" t="s">
        <v>5237</v>
      </c>
    </row>
    <row r="1806" spans="5:15" x14ac:dyDescent="0.25">
      <c r="E1806">
        <v>1816</v>
      </c>
      <c r="F1806" t="s">
        <v>4131</v>
      </c>
      <c r="G1806" t="s">
        <v>4132</v>
      </c>
      <c r="H1806" t="s">
        <v>859</v>
      </c>
      <c r="I1806">
        <v>1058</v>
      </c>
      <c r="K1806">
        <v>25013560059200</v>
      </c>
      <c r="L1806" t="s">
        <v>7016</v>
      </c>
      <c r="M1806" t="s">
        <v>5237</v>
      </c>
      <c r="N1806" t="s">
        <v>5237</v>
      </c>
      <c r="O1806" t="s">
        <v>5237</v>
      </c>
    </row>
    <row r="1807" spans="5:15" x14ac:dyDescent="0.25">
      <c r="E1807">
        <v>1817</v>
      </c>
      <c r="F1807" t="s">
        <v>4133</v>
      </c>
      <c r="G1807" t="s">
        <v>4134</v>
      </c>
      <c r="H1807" t="s">
        <v>913</v>
      </c>
      <c r="I1807">
        <v>230</v>
      </c>
      <c r="K1807">
        <v>25013560059250</v>
      </c>
      <c r="L1807" t="s">
        <v>7017</v>
      </c>
      <c r="M1807" t="s">
        <v>5237</v>
      </c>
      <c r="N1807" t="s">
        <v>5237</v>
      </c>
      <c r="O1807" t="s">
        <v>5237</v>
      </c>
    </row>
    <row r="1808" spans="5:15" x14ac:dyDescent="0.25">
      <c r="E1808">
        <v>1818</v>
      </c>
      <c r="F1808" t="s">
        <v>4135</v>
      </c>
      <c r="G1808" t="s">
        <v>4136</v>
      </c>
      <c r="H1808" t="s">
        <v>913</v>
      </c>
      <c r="I1808">
        <v>6289</v>
      </c>
      <c r="K1808">
        <v>25013560059300</v>
      </c>
      <c r="L1808" t="s">
        <v>7018</v>
      </c>
      <c r="M1808" t="s">
        <v>5237</v>
      </c>
      <c r="N1808" t="s">
        <v>5237</v>
      </c>
      <c r="O1808" t="s">
        <v>5237</v>
      </c>
    </row>
    <row r="1809" spans="5:15" x14ac:dyDescent="0.25">
      <c r="E1809">
        <v>1819</v>
      </c>
      <c r="F1809" t="s">
        <v>4137</v>
      </c>
      <c r="G1809" t="s">
        <v>4138</v>
      </c>
      <c r="H1809" t="s">
        <v>832</v>
      </c>
      <c r="I1809">
        <v>1058</v>
      </c>
      <c r="K1809">
        <v>25013560059400</v>
      </c>
      <c r="L1809" t="s">
        <v>7019</v>
      </c>
      <c r="M1809" t="s">
        <v>5237</v>
      </c>
      <c r="N1809" t="s">
        <v>5237</v>
      </c>
      <c r="O1809" t="s">
        <v>5237</v>
      </c>
    </row>
    <row r="1810" spans="5:15" x14ac:dyDescent="0.25">
      <c r="E1810">
        <v>1820</v>
      </c>
      <c r="F1810" t="s">
        <v>4139</v>
      </c>
      <c r="G1810" t="s">
        <v>4140</v>
      </c>
      <c r="H1810" t="s">
        <v>870</v>
      </c>
      <c r="I1810">
        <v>1058</v>
      </c>
      <c r="K1810">
        <v>25013560059450</v>
      </c>
      <c r="L1810" t="s">
        <v>7020</v>
      </c>
      <c r="M1810" t="s">
        <v>5237</v>
      </c>
      <c r="N1810" t="s">
        <v>5237</v>
      </c>
      <c r="O1810" t="s">
        <v>5237</v>
      </c>
    </row>
    <row r="1811" spans="5:15" x14ac:dyDescent="0.25">
      <c r="E1811">
        <v>1821</v>
      </c>
      <c r="F1811" t="s">
        <v>4141</v>
      </c>
      <c r="G1811" t="s">
        <v>4142</v>
      </c>
      <c r="H1811" t="s">
        <v>1142</v>
      </c>
      <c r="I1811">
        <v>1058</v>
      </c>
      <c r="K1811">
        <v>25013560059600</v>
      </c>
      <c r="L1811" t="s">
        <v>7021</v>
      </c>
      <c r="M1811" t="s">
        <v>5237</v>
      </c>
      <c r="N1811" t="s">
        <v>5237</v>
      </c>
      <c r="O1811" t="s">
        <v>5237</v>
      </c>
    </row>
    <row r="1812" spans="5:15" x14ac:dyDescent="0.25">
      <c r="E1812">
        <v>1822</v>
      </c>
      <c r="F1812" t="s">
        <v>4143</v>
      </c>
      <c r="G1812" t="s">
        <v>4144</v>
      </c>
      <c r="H1812" t="s">
        <v>870</v>
      </c>
      <c r="I1812">
        <v>1058</v>
      </c>
      <c r="K1812">
        <v>25013560062600</v>
      </c>
      <c r="L1812" t="s">
        <v>7022</v>
      </c>
      <c r="M1812" t="s">
        <v>5237</v>
      </c>
      <c r="N1812" t="s">
        <v>5237</v>
      </c>
      <c r="O1812" t="s">
        <v>5237</v>
      </c>
    </row>
    <row r="1813" spans="5:15" x14ac:dyDescent="0.25">
      <c r="E1813">
        <v>1823</v>
      </c>
      <c r="F1813" t="s">
        <v>216</v>
      </c>
      <c r="G1813" t="s">
        <v>4145</v>
      </c>
      <c r="H1813" t="s">
        <v>832</v>
      </c>
      <c r="I1813">
        <v>1058</v>
      </c>
      <c r="K1813">
        <v>25013560070100</v>
      </c>
      <c r="L1813" t="s">
        <v>7023</v>
      </c>
      <c r="M1813" t="s">
        <v>5237</v>
      </c>
      <c r="N1813" t="s">
        <v>5237</v>
      </c>
      <c r="O1813" t="s">
        <v>5237</v>
      </c>
    </row>
    <row r="1814" spans="5:15" x14ac:dyDescent="0.25">
      <c r="E1814">
        <v>1824</v>
      </c>
      <c r="F1814" t="s">
        <v>4146</v>
      </c>
      <c r="G1814" t="s">
        <v>4147</v>
      </c>
      <c r="H1814" t="s">
        <v>870</v>
      </c>
      <c r="I1814">
        <v>1058</v>
      </c>
      <c r="K1814">
        <v>25013560070150</v>
      </c>
      <c r="L1814" t="s">
        <v>7024</v>
      </c>
      <c r="M1814" t="s">
        <v>5237</v>
      </c>
      <c r="N1814" t="s">
        <v>5237</v>
      </c>
      <c r="O1814" t="s">
        <v>5237</v>
      </c>
    </row>
    <row r="1815" spans="5:15" x14ac:dyDescent="0.25">
      <c r="E1815">
        <v>1825</v>
      </c>
      <c r="F1815" t="s">
        <v>4148</v>
      </c>
      <c r="G1815" t="s">
        <v>4149</v>
      </c>
      <c r="H1815" t="s">
        <v>913</v>
      </c>
      <c r="I1815">
        <v>639</v>
      </c>
      <c r="K1815">
        <v>25013560070200</v>
      </c>
      <c r="L1815" t="s">
        <v>7025</v>
      </c>
      <c r="M1815" t="s">
        <v>5237</v>
      </c>
      <c r="N1815" t="s">
        <v>5237</v>
      </c>
      <c r="O1815" t="s">
        <v>5237</v>
      </c>
    </row>
    <row r="1816" spans="5:15" x14ac:dyDescent="0.25">
      <c r="E1816">
        <v>1826</v>
      </c>
      <c r="F1816" t="s">
        <v>4150</v>
      </c>
      <c r="G1816" t="s">
        <v>4151</v>
      </c>
      <c r="H1816" t="s">
        <v>913</v>
      </c>
      <c r="I1816">
        <v>639</v>
      </c>
      <c r="K1816">
        <v>25013560070250</v>
      </c>
      <c r="L1816" t="s">
        <v>7026</v>
      </c>
      <c r="M1816" t="s">
        <v>5237</v>
      </c>
      <c r="N1816" t="s">
        <v>5237</v>
      </c>
      <c r="O1816" t="s">
        <v>5237</v>
      </c>
    </row>
    <row r="1817" spans="5:15" x14ac:dyDescent="0.25">
      <c r="E1817">
        <v>1827</v>
      </c>
      <c r="F1817" t="s">
        <v>4152</v>
      </c>
      <c r="G1817" t="s">
        <v>4153</v>
      </c>
      <c r="H1817" t="s">
        <v>913</v>
      </c>
      <c r="I1817">
        <v>230</v>
      </c>
      <c r="K1817">
        <v>25013560070300</v>
      </c>
      <c r="L1817" t="s">
        <v>7027</v>
      </c>
      <c r="M1817" t="s">
        <v>5237</v>
      </c>
      <c r="N1817" t="s">
        <v>5237</v>
      </c>
      <c r="O1817" t="s">
        <v>5237</v>
      </c>
    </row>
    <row r="1818" spans="5:15" x14ac:dyDescent="0.25">
      <c r="E1818">
        <v>1828</v>
      </c>
      <c r="F1818" t="s">
        <v>4154</v>
      </c>
      <c r="G1818" t="s">
        <v>1742</v>
      </c>
      <c r="H1818" t="s">
        <v>832</v>
      </c>
      <c r="I1818">
        <v>1058</v>
      </c>
      <c r="K1818">
        <v>25013560070400</v>
      </c>
      <c r="L1818" t="s">
        <v>7028</v>
      </c>
      <c r="M1818" t="s">
        <v>5237</v>
      </c>
      <c r="N1818" t="s">
        <v>5237</v>
      </c>
      <c r="O1818" t="s">
        <v>5237</v>
      </c>
    </row>
    <row r="1819" spans="5:15" x14ac:dyDescent="0.25">
      <c r="E1819">
        <v>1829</v>
      </c>
      <c r="F1819" t="s">
        <v>4155</v>
      </c>
      <c r="G1819" t="s">
        <v>4156</v>
      </c>
      <c r="H1819" t="s">
        <v>870</v>
      </c>
      <c r="I1819">
        <v>1058</v>
      </c>
      <c r="K1819">
        <v>25013560070450</v>
      </c>
      <c r="L1819" t="s">
        <v>7029</v>
      </c>
      <c r="M1819" t="s">
        <v>5237</v>
      </c>
      <c r="N1819" t="s">
        <v>5237</v>
      </c>
      <c r="O1819" t="s">
        <v>5237</v>
      </c>
    </row>
    <row r="1820" spans="5:15" x14ac:dyDescent="0.25">
      <c r="E1820">
        <v>1830</v>
      </c>
      <c r="F1820" t="s">
        <v>4157</v>
      </c>
      <c r="G1820" t="s">
        <v>4158</v>
      </c>
      <c r="H1820" t="s">
        <v>832</v>
      </c>
      <c r="I1820">
        <v>1058</v>
      </c>
      <c r="K1820">
        <v>25013560070600</v>
      </c>
      <c r="L1820" t="s">
        <v>7030</v>
      </c>
      <c r="M1820" t="s">
        <v>5237</v>
      </c>
      <c r="N1820" t="s">
        <v>5237</v>
      </c>
      <c r="O1820" t="s">
        <v>5237</v>
      </c>
    </row>
    <row r="1821" spans="5:15" x14ac:dyDescent="0.25">
      <c r="E1821">
        <v>1831</v>
      </c>
      <c r="F1821" t="s">
        <v>4159</v>
      </c>
      <c r="G1821" t="s">
        <v>4160</v>
      </c>
      <c r="H1821" t="s">
        <v>893</v>
      </c>
      <c r="I1821">
        <v>1058</v>
      </c>
      <c r="K1821">
        <v>25013560080150</v>
      </c>
      <c r="L1821" t="s">
        <v>7031</v>
      </c>
      <c r="M1821" t="s">
        <v>5237</v>
      </c>
      <c r="N1821" t="s">
        <v>5237</v>
      </c>
      <c r="O1821" t="s">
        <v>5237</v>
      </c>
    </row>
    <row r="1822" spans="5:15" x14ac:dyDescent="0.25">
      <c r="E1822">
        <v>1832</v>
      </c>
      <c r="F1822" t="s">
        <v>4161</v>
      </c>
      <c r="G1822" t="s">
        <v>4162</v>
      </c>
      <c r="H1822" t="s">
        <v>832</v>
      </c>
      <c r="I1822">
        <v>1058</v>
      </c>
      <c r="K1822">
        <v>25013560080600</v>
      </c>
      <c r="L1822" t="s">
        <v>7032</v>
      </c>
      <c r="M1822" t="s">
        <v>5237</v>
      </c>
      <c r="N1822" t="s">
        <v>5237</v>
      </c>
      <c r="O1822" t="s">
        <v>5237</v>
      </c>
    </row>
    <row r="1823" spans="5:15" x14ac:dyDescent="0.25">
      <c r="E1823">
        <v>1833</v>
      </c>
      <c r="F1823" t="s">
        <v>4163</v>
      </c>
      <c r="G1823" t="s">
        <v>4164</v>
      </c>
      <c r="H1823" t="s">
        <v>832</v>
      </c>
      <c r="I1823">
        <v>1058</v>
      </c>
      <c r="K1823">
        <v>25013560090150</v>
      </c>
      <c r="L1823" t="s">
        <v>7033</v>
      </c>
      <c r="M1823" t="s">
        <v>5237</v>
      </c>
      <c r="N1823" t="s">
        <v>5237</v>
      </c>
      <c r="O1823" t="s">
        <v>5237</v>
      </c>
    </row>
    <row r="1824" spans="5:15" x14ac:dyDescent="0.25">
      <c r="E1824">
        <v>1834</v>
      </c>
      <c r="F1824" t="s">
        <v>4165</v>
      </c>
      <c r="G1824" t="s">
        <v>4166</v>
      </c>
      <c r="H1824" t="s">
        <v>913</v>
      </c>
      <c r="I1824">
        <v>2496</v>
      </c>
      <c r="K1824">
        <v>25013560090600</v>
      </c>
      <c r="L1824" t="s">
        <v>7034</v>
      </c>
      <c r="M1824" t="s">
        <v>5237</v>
      </c>
      <c r="N1824" t="s">
        <v>5237</v>
      </c>
      <c r="O1824" t="s">
        <v>5237</v>
      </c>
    </row>
    <row r="1825" spans="5:15" x14ac:dyDescent="0.25">
      <c r="E1825">
        <v>1835</v>
      </c>
      <c r="F1825" t="s">
        <v>4167</v>
      </c>
      <c r="G1825" t="s">
        <v>4168</v>
      </c>
      <c r="H1825" t="s">
        <v>832</v>
      </c>
      <c r="I1825">
        <v>1058</v>
      </c>
      <c r="K1825">
        <v>25013560098150</v>
      </c>
      <c r="L1825" t="s">
        <v>7035</v>
      </c>
      <c r="M1825" t="s">
        <v>5237</v>
      </c>
      <c r="N1825" t="s">
        <v>5237</v>
      </c>
      <c r="O1825" t="s">
        <v>5237</v>
      </c>
    </row>
    <row r="1826" spans="5:15" x14ac:dyDescent="0.25">
      <c r="E1826">
        <v>1836</v>
      </c>
      <c r="F1826" t="s">
        <v>4169</v>
      </c>
      <c r="G1826" t="s">
        <v>4170</v>
      </c>
      <c r="H1826" t="s">
        <v>859</v>
      </c>
      <c r="I1826">
        <v>1058</v>
      </c>
      <c r="K1826">
        <v>25013560098600</v>
      </c>
      <c r="L1826" t="s">
        <v>7036</v>
      </c>
      <c r="M1826" t="s">
        <v>5237</v>
      </c>
      <c r="N1826" t="s">
        <v>5237</v>
      </c>
      <c r="O1826" t="s">
        <v>5237</v>
      </c>
    </row>
    <row r="1827" spans="5:15" x14ac:dyDescent="0.25">
      <c r="E1827">
        <v>1837</v>
      </c>
      <c r="F1827" t="s">
        <v>4171</v>
      </c>
      <c r="G1827" t="s">
        <v>4172</v>
      </c>
      <c r="H1827" t="s">
        <v>832</v>
      </c>
      <c r="I1827">
        <v>1058</v>
      </c>
      <c r="K1827">
        <v>25013570601150</v>
      </c>
      <c r="L1827" t="s">
        <v>7037</v>
      </c>
      <c r="M1827" t="s">
        <v>5237</v>
      </c>
      <c r="N1827" t="s">
        <v>5237</v>
      </c>
      <c r="O1827" t="s">
        <v>5237</v>
      </c>
    </row>
    <row r="1828" spans="5:15" x14ac:dyDescent="0.25">
      <c r="E1828">
        <v>1838</v>
      </c>
      <c r="F1828" t="s">
        <v>4173</v>
      </c>
      <c r="G1828" t="s">
        <v>4174</v>
      </c>
      <c r="H1828" t="s">
        <v>849</v>
      </c>
      <c r="I1828">
        <v>1058</v>
      </c>
      <c r="K1828">
        <v>25013571602150</v>
      </c>
      <c r="L1828" t="s">
        <v>7038</v>
      </c>
      <c r="M1828" t="s">
        <v>5237</v>
      </c>
      <c r="N1828" t="s">
        <v>5237</v>
      </c>
      <c r="O1828" t="s">
        <v>5237</v>
      </c>
    </row>
    <row r="1829" spans="5:15" x14ac:dyDescent="0.25">
      <c r="E1829">
        <v>1839</v>
      </c>
      <c r="F1829" t="s">
        <v>4175</v>
      </c>
      <c r="G1829" t="s">
        <v>4176</v>
      </c>
      <c r="H1829" t="s">
        <v>832</v>
      </c>
      <c r="I1829">
        <v>1058</v>
      </c>
      <c r="K1829">
        <v>25013571602300</v>
      </c>
      <c r="L1829" t="s">
        <v>7039</v>
      </c>
      <c r="M1829" t="s">
        <v>5237</v>
      </c>
      <c r="N1829" t="s">
        <v>5237</v>
      </c>
      <c r="O1829" t="s">
        <v>5237</v>
      </c>
    </row>
    <row r="1830" spans="5:15" x14ac:dyDescent="0.25">
      <c r="E1830">
        <v>1840</v>
      </c>
      <c r="F1830" t="s">
        <v>4177</v>
      </c>
      <c r="G1830" t="s">
        <v>4178</v>
      </c>
      <c r="H1830" t="s">
        <v>832</v>
      </c>
      <c r="I1830">
        <v>1058</v>
      </c>
      <c r="K1830">
        <v>25013572003150</v>
      </c>
      <c r="L1830" t="s">
        <v>7040</v>
      </c>
      <c r="M1830" t="s">
        <v>5237</v>
      </c>
      <c r="N1830" t="s">
        <v>5237</v>
      </c>
      <c r="O1830" t="s">
        <v>5237</v>
      </c>
    </row>
    <row r="1831" spans="5:15" x14ac:dyDescent="0.25">
      <c r="E1831">
        <v>1841</v>
      </c>
      <c r="F1831" t="s">
        <v>4179</v>
      </c>
      <c r="G1831" t="s">
        <v>4180</v>
      </c>
      <c r="H1831" t="s">
        <v>870</v>
      </c>
      <c r="I1831">
        <v>1058</v>
      </c>
      <c r="K1831">
        <v>25013572003300</v>
      </c>
      <c r="L1831" t="s">
        <v>7041</v>
      </c>
      <c r="M1831" t="s">
        <v>5237</v>
      </c>
      <c r="N1831" t="s">
        <v>5237</v>
      </c>
      <c r="O1831" t="s">
        <v>5237</v>
      </c>
    </row>
    <row r="1832" spans="5:15" x14ac:dyDescent="0.25">
      <c r="E1832">
        <v>1842</v>
      </c>
      <c r="F1832" t="s">
        <v>4181</v>
      </c>
      <c r="G1832" t="s">
        <v>4182</v>
      </c>
      <c r="H1832" t="s">
        <v>836</v>
      </c>
      <c r="I1832">
        <v>1058</v>
      </c>
      <c r="K1832">
        <v>25013572403300</v>
      </c>
      <c r="L1832" t="s">
        <v>7042</v>
      </c>
      <c r="M1832" t="s">
        <v>5237</v>
      </c>
      <c r="N1832" t="s">
        <v>5237</v>
      </c>
      <c r="O1832" t="s">
        <v>5237</v>
      </c>
    </row>
    <row r="1833" spans="5:15" x14ac:dyDescent="0.25">
      <c r="E1833">
        <v>1843</v>
      </c>
      <c r="F1833" t="s">
        <v>4183</v>
      </c>
      <c r="G1833" t="s">
        <v>4184</v>
      </c>
      <c r="H1833" t="s">
        <v>870</v>
      </c>
      <c r="I1833">
        <v>1058</v>
      </c>
      <c r="K1833">
        <v>25013600000001</v>
      </c>
      <c r="L1833" t="s">
        <v>7043</v>
      </c>
      <c r="M1833" t="s">
        <v>5237</v>
      </c>
      <c r="N1833" t="s">
        <v>5237</v>
      </c>
      <c r="O1833" t="s">
        <v>5237</v>
      </c>
    </row>
    <row r="1834" spans="5:15" x14ac:dyDescent="0.25">
      <c r="E1834">
        <v>1844</v>
      </c>
      <c r="F1834" t="s">
        <v>4185</v>
      </c>
      <c r="G1834" t="s">
        <v>4186</v>
      </c>
      <c r="H1834" t="s">
        <v>870</v>
      </c>
      <c r="I1834">
        <v>1058</v>
      </c>
      <c r="K1834">
        <v>25013600000002</v>
      </c>
      <c r="L1834" t="s">
        <v>7044</v>
      </c>
      <c r="M1834" t="s">
        <v>5237</v>
      </c>
      <c r="N1834" t="s">
        <v>5237</v>
      </c>
      <c r="O1834" t="s">
        <v>5237</v>
      </c>
    </row>
    <row r="1835" spans="5:15" x14ac:dyDescent="0.25">
      <c r="E1835">
        <v>1845</v>
      </c>
      <c r="F1835" t="s">
        <v>4187</v>
      </c>
      <c r="G1835" t="s">
        <v>4188</v>
      </c>
      <c r="H1835" t="s">
        <v>836</v>
      </c>
      <c r="I1835">
        <v>1058</v>
      </c>
      <c r="K1835">
        <v>25013600000003</v>
      </c>
      <c r="L1835" t="s">
        <v>7045</v>
      </c>
      <c r="M1835" t="s">
        <v>5237</v>
      </c>
      <c r="N1835" t="s">
        <v>5237</v>
      </c>
      <c r="O1835" t="s">
        <v>5237</v>
      </c>
    </row>
    <row r="1836" spans="5:15" x14ac:dyDescent="0.25">
      <c r="E1836">
        <v>1846</v>
      </c>
      <c r="F1836" t="s">
        <v>4189</v>
      </c>
      <c r="G1836" t="s">
        <v>4190</v>
      </c>
      <c r="H1836" t="s">
        <v>870</v>
      </c>
      <c r="I1836">
        <v>1058</v>
      </c>
      <c r="K1836">
        <v>25013700000000</v>
      </c>
      <c r="L1836" t="s">
        <v>7046</v>
      </c>
      <c r="M1836" t="s">
        <v>5237</v>
      </c>
      <c r="N1836" t="s">
        <v>5237</v>
      </c>
      <c r="O1836" t="s">
        <v>5237</v>
      </c>
    </row>
    <row r="1837" spans="5:15" x14ac:dyDescent="0.25">
      <c r="E1837">
        <v>1847</v>
      </c>
      <c r="F1837" t="s">
        <v>4191</v>
      </c>
      <c r="G1837" t="s">
        <v>4192</v>
      </c>
      <c r="H1837" t="s">
        <v>832</v>
      </c>
      <c r="I1837">
        <v>1058</v>
      </c>
      <c r="K1837">
        <v>25013800000001</v>
      </c>
      <c r="L1837" t="s">
        <v>7047</v>
      </c>
      <c r="M1837" t="s">
        <v>5237</v>
      </c>
      <c r="N1837" t="s">
        <v>5237</v>
      </c>
      <c r="O1837" t="s">
        <v>5237</v>
      </c>
    </row>
    <row r="1838" spans="5:15" x14ac:dyDescent="0.25">
      <c r="E1838">
        <v>1848</v>
      </c>
      <c r="F1838" t="s">
        <v>4193</v>
      </c>
      <c r="G1838" t="s">
        <v>4194</v>
      </c>
      <c r="H1838" t="s">
        <v>870</v>
      </c>
      <c r="I1838">
        <v>1058</v>
      </c>
      <c r="K1838">
        <v>25013900000001</v>
      </c>
      <c r="L1838" t="s">
        <v>7048</v>
      </c>
      <c r="M1838" t="s">
        <v>5237</v>
      </c>
      <c r="N1838" t="s">
        <v>5237</v>
      </c>
      <c r="O1838" t="s">
        <v>5237</v>
      </c>
    </row>
    <row r="1839" spans="5:15" x14ac:dyDescent="0.25">
      <c r="E1839">
        <v>1849</v>
      </c>
      <c r="F1839" t="s">
        <v>4195</v>
      </c>
      <c r="G1839" t="s">
        <v>4196</v>
      </c>
      <c r="H1839" t="s">
        <v>836</v>
      </c>
      <c r="I1839">
        <v>1058</v>
      </c>
      <c r="K1839">
        <v>25013900000002</v>
      </c>
      <c r="L1839" t="s">
        <v>7049</v>
      </c>
      <c r="M1839" t="s">
        <v>5237</v>
      </c>
      <c r="N1839" t="s">
        <v>5237</v>
      </c>
      <c r="O1839" t="s">
        <v>5237</v>
      </c>
    </row>
    <row r="1840" spans="5:15" x14ac:dyDescent="0.25">
      <c r="E1840">
        <v>1850</v>
      </c>
      <c r="F1840" t="s">
        <v>4197</v>
      </c>
      <c r="G1840" t="s">
        <v>4198</v>
      </c>
      <c r="H1840" t="s">
        <v>836</v>
      </c>
      <c r="I1840">
        <v>1058</v>
      </c>
      <c r="K1840">
        <v>25013900000201</v>
      </c>
      <c r="L1840" t="s">
        <v>7050</v>
      </c>
      <c r="M1840" t="s">
        <v>5237</v>
      </c>
      <c r="N1840" t="s">
        <v>5237</v>
      </c>
      <c r="O1840" t="s">
        <v>5237</v>
      </c>
    </row>
    <row r="1841" spans="5:15" x14ac:dyDescent="0.25">
      <c r="E1841">
        <v>1851</v>
      </c>
      <c r="F1841" t="s">
        <v>29</v>
      </c>
      <c r="G1841" t="s">
        <v>4199</v>
      </c>
      <c r="H1841" t="s">
        <v>913</v>
      </c>
      <c r="I1841">
        <v>5894</v>
      </c>
      <c r="K1841">
        <v>25013900160001</v>
      </c>
      <c r="L1841" t="s">
        <v>7051</v>
      </c>
      <c r="M1841" t="s">
        <v>5237</v>
      </c>
      <c r="N1841" t="s">
        <v>5237</v>
      </c>
      <c r="O1841" t="s">
        <v>5237</v>
      </c>
    </row>
    <row r="1842" spans="5:15" x14ac:dyDescent="0.25">
      <c r="E1842">
        <v>1852</v>
      </c>
      <c r="F1842" t="s">
        <v>4200</v>
      </c>
      <c r="G1842" t="s">
        <v>4201</v>
      </c>
      <c r="H1842" t="s">
        <v>913</v>
      </c>
      <c r="I1842">
        <v>3654</v>
      </c>
      <c r="K1842">
        <v>25013900160002</v>
      </c>
      <c r="L1842" t="s">
        <v>7052</v>
      </c>
      <c r="M1842" t="s">
        <v>5237</v>
      </c>
      <c r="N1842" t="s">
        <v>5237</v>
      </c>
      <c r="O1842" t="s">
        <v>5237</v>
      </c>
    </row>
    <row r="1843" spans="5:15" x14ac:dyDescent="0.25">
      <c r="E1843">
        <v>1853</v>
      </c>
      <c r="F1843" t="s">
        <v>4202</v>
      </c>
      <c r="G1843" t="s">
        <v>4203</v>
      </c>
      <c r="H1843" t="s">
        <v>832</v>
      </c>
      <c r="I1843">
        <v>1058</v>
      </c>
      <c r="K1843">
        <v>25013900160606</v>
      </c>
      <c r="L1843" t="s">
        <v>7053</v>
      </c>
      <c r="M1843" t="s">
        <v>5237</v>
      </c>
      <c r="N1843" t="s">
        <v>5237</v>
      </c>
      <c r="O1843" t="s">
        <v>5237</v>
      </c>
    </row>
    <row r="1844" spans="5:15" x14ac:dyDescent="0.25">
      <c r="E1844">
        <v>1854</v>
      </c>
      <c r="F1844" t="s">
        <v>4204</v>
      </c>
      <c r="G1844" t="s">
        <v>4205</v>
      </c>
      <c r="H1844" t="s">
        <v>870</v>
      </c>
      <c r="I1844">
        <v>1058</v>
      </c>
      <c r="K1844">
        <v>25013900170001</v>
      </c>
      <c r="L1844" t="s">
        <v>7054</v>
      </c>
      <c r="M1844" t="s">
        <v>5237</v>
      </c>
      <c r="N1844" t="s">
        <v>5237</v>
      </c>
      <c r="O1844" t="s">
        <v>5237</v>
      </c>
    </row>
    <row r="1845" spans="5:15" x14ac:dyDescent="0.25">
      <c r="E1845">
        <v>1855</v>
      </c>
      <c r="F1845" t="s">
        <v>4206</v>
      </c>
      <c r="G1845" t="s">
        <v>4207</v>
      </c>
      <c r="H1845" t="s">
        <v>832</v>
      </c>
      <c r="I1845">
        <v>1058</v>
      </c>
      <c r="K1845">
        <v>25013900200001</v>
      </c>
      <c r="L1845" t="s">
        <v>7055</v>
      </c>
      <c r="M1845" t="s">
        <v>5237</v>
      </c>
      <c r="N1845" t="s">
        <v>5237</v>
      </c>
      <c r="O1845" t="s">
        <v>5237</v>
      </c>
    </row>
    <row r="1846" spans="5:15" x14ac:dyDescent="0.25">
      <c r="E1846">
        <v>1856</v>
      </c>
      <c r="F1846" t="s">
        <v>4208</v>
      </c>
      <c r="G1846" t="s">
        <v>4209</v>
      </c>
      <c r="H1846" t="s">
        <v>832</v>
      </c>
      <c r="I1846">
        <v>1058</v>
      </c>
      <c r="K1846">
        <v>25013900310001</v>
      </c>
      <c r="L1846" t="s">
        <v>7056</v>
      </c>
      <c r="M1846" t="s">
        <v>5237</v>
      </c>
      <c r="N1846" t="s">
        <v>5237</v>
      </c>
      <c r="O1846" t="s">
        <v>5237</v>
      </c>
    </row>
    <row r="1847" spans="5:15" x14ac:dyDescent="0.25">
      <c r="E1847">
        <v>1857</v>
      </c>
      <c r="F1847" t="s">
        <v>4210</v>
      </c>
      <c r="G1847" t="s">
        <v>4211</v>
      </c>
      <c r="H1847" t="s">
        <v>832</v>
      </c>
      <c r="I1847">
        <v>1058</v>
      </c>
      <c r="K1847">
        <v>25013900310002</v>
      </c>
      <c r="L1847" t="s">
        <v>7057</v>
      </c>
      <c r="M1847" t="s">
        <v>5237</v>
      </c>
      <c r="N1847" t="s">
        <v>5237</v>
      </c>
      <c r="O1847" t="s">
        <v>5237</v>
      </c>
    </row>
    <row r="1848" spans="5:15" x14ac:dyDescent="0.25">
      <c r="E1848">
        <v>1858</v>
      </c>
      <c r="F1848" t="s">
        <v>4212</v>
      </c>
      <c r="G1848" t="s">
        <v>4213</v>
      </c>
      <c r="H1848" t="s">
        <v>832</v>
      </c>
      <c r="I1848">
        <v>1058</v>
      </c>
      <c r="K1848">
        <v>25013900310003</v>
      </c>
      <c r="L1848" t="s">
        <v>7058</v>
      </c>
      <c r="M1848" t="s">
        <v>5237</v>
      </c>
      <c r="N1848" t="s">
        <v>5237</v>
      </c>
      <c r="O1848" t="s">
        <v>5237</v>
      </c>
    </row>
    <row r="1849" spans="5:15" x14ac:dyDescent="0.25">
      <c r="E1849">
        <v>1859</v>
      </c>
      <c r="F1849" t="s">
        <v>4214</v>
      </c>
      <c r="G1849" t="s">
        <v>4215</v>
      </c>
      <c r="H1849" t="s">
        <v>870</v>
      </c>
      <c r="I1849">
        <v>1058</v>
      </c>
      <c r="K1849">
        <v>25013900320001</v>
      </c>
      <c r="L1849" t="s">
        <v>7059</v>
      </c>
      <c r="M1849" t="s">
        <v>5237</v>
      </c>
      <c r="N1849" t="s">
        <v>5237</v>
      </c>
      <c r="O1849" t="s">
        <v>5237</v>
      </c>
    </row>
    <row r="1850" spans="5:15" x14ac:dyDescent="0.25">
      <c r="E1850">
        <v>1860</v>
      </c>
      <c r="F1850" t="s">
        <v>4216</v>
      </c>
      <c r="G1850" t="s">
        <v>4217</v>
      </c>
      <c r="H1850" t="s">
        <v>870</v>
      </c>
      <c r="I1850">
        <v>1058</v>
      </c>
      <c r="K1850">
        <v>25013900320061</v>
      </c>
      <c r="L1850" t="s">
        <v>7060</v>
      </c>
      <c r="M1850" t="s">
        <v>5237</v>
      </c>
      <c r="N1850" t="s">
        <v>5237</v>
      </c>
      <c r="O1850" t="s">
        <v>5237</v>
      </c>
    </row>
    <row r="1851" spans="5:15" x14ac:dyDescent="0.25">
      <c r="E1851">
        <v>1861</v>
      </c>
      <c r="F1851" t="s">
        <v>4218</v>
      </c>
      <c r="G1851" t="s">
        <v>4219</v>
      </c>
      <c r="H1851" t="s">
        <v>870</v>
      </c>
      <c r="I1851">
        <v>1058</v>
      </c>
      <c r="K1851">
        <v>25013900330001</v>
      </c>
      <c r="L1851" t="s">
        <v>7061</v>
      </c>
      <c r="M1851" t="s">
        <v>5237</v>
      </c>
      <c r="N1851" t="s">
        <v>5237</v>
      </c>
      <c r="O1851" t="s">
        <v>5237</v>
      </c>
    </row>
    <row r="1852" spans="5:15" x14ac:dyDescent="0.25">
      <c r="E1852">
        <v>1862</v>
      </c>
      <c r="F1852" t="s">
        <v>4220</v>
      </c>
      <c r="G1852" t="s">
        <v>4221</v>
      </c>
      <c r="H1852" t="s">
        <v>905</v>
      </c>
      <c r="I1852">
        <v>1058</v>
      </c>
      <c r="K1852">
        <v>25013900330002</v>
      </c>
      <c r="L1852" t="s">
        <v>7062</v>
      </c>
      <c r="M1852" t="s">
        <v>5237</v>
      </c>
      <c r="N1852" t="s">
        <v>5237</v>
      </c>
      <c r="O1852" t="s">
        <v>5237</v>
      </c>
    </row>
    <row r="1853" spans="5:15" x14ac:dyDescent="0.25">
      <c r="E1853">
        <v>1863</v>
      </c>
      <c r="F1853" t="s">
        <v>4222</v>
      </c>
      <c r="G1853" t="s">
        <v>4223</v>
      </c>
      <c r="H1853" t="s">
        <v>870</v>
      </c>
      <c r="I1853">
        <v>1058</v>
      </c>
      <c r="K1853">
        <v>25013900330111</v>
      </c>
      <c r="L1853" t="s">
        <v>7063</v>
      </c>
      <c r="M1853" t="s">
        <v>5237</v>
      </c>
      <c r="N1853" t="s">
        <v>5237</v>
      </c>
      <c r="O1853" t="s">
        <v>5237</v>
      </c>
    </row>
    <row r="1854" spans="5:15" x14ac:dyDescent="0.25">
      <c r="E1854">
        <v>1864</v>
      </c>
      <c r="F1854" t="s">
        <v>4224</v>
      </c>
      <c r="G1854" t="s">
        <v>4225</v>
      </c>
      <c r="H1854" t="s">
        <v>836</v>
      </c>
      <c r="I1854">
        <v>1058</v>
      </c>
      <c r="K1854">
        <v>25014000300001</v>
      </c>
      <c r="L1854" t="s">
        <v>724</v>
      </c>
      <c r="M1854" t="s">
        <v>5237</v>
      </c>
      <c r="N1854" t="s">
        <v>5237</v>
      </c>
      <c r="O1854" t="s">
        <v>5237</v>
      </c>
    </row>
    <row r="1855" spans="5:15" x14ac:dyDescent="0.25">
      <c r="E1855">
        <v>1865</v>
      </c>
      <c r="F1855" t="s">
        <v>4226</v>
      </c>
      <c r="G1855" t="s">
        <v>4227</v>
      </c>
      <c r="H1855" t="s">
        <v>870</v>
      </c>
      <c r="I1855">
        <v>1058</v>
      </c>
      <c r="K1855">
        <v>25014000300004</v>
      </c>
      <c r="L1855" t="s">
        <v>7064</v>
      </c>
      <c r="M1855" t="s">
        <v>5237</v>
      </c>
      <c r="N1855" t="s">
        <v>5237</v>
      </c>
      <c r="O1855" t="s">
        <v>5237</v>
      </c>
    </row>
    <row r="1856" spans="5:15" x14ac:dyDescent="0.25">
      <c r="E1856">
        <v>1866</v>
      </c>
      <c r="F1856" t="s">
        <v>4228</v>
      </c>
      <c r="G1856" t="s">
        <v>4229</v>
      </c>
      <c r="H1856" t="s">
        <v>832</v>
      </c>
      <c r="I1856">
        <v>1058</v>
      </c>
      <c r="K1856">
        <v>25014000399001</v>
      </c>
      <c r="L1856" t="s">
        <v>7065</v>
      </c>
      <c r="M1856" t="s">
        <v>5237</v>
      </c>
      <c r="N1856" t="s">
        <v>5237</v>
      </c>
      <c r="O1856" t="s">
        <v>5237</v>
      </c>
    </row>
    <row r="1857" spans="5:15" x14ac:dyDescent="0.25">
      <c r="E1857">
        <v>1867</v>
      </c>
      <c r="F1857" t="s">
        <v>4230</v>
      </c>
      <c r="G1857" t="s">
        <v>1025</v>
      </c>
      <c r="H1857" t="s">
        <v>913</v>
      </c>
      <c r="I1857">
        <v>4936</v>
      </c>
      <c r="K1857">
        <v>25014000399004</v>
      </c>
      <c r="L1857" t="s">
        <v>7066</v>
      </c>
      <c r="M1857" t="s">
        <v>5237</v>
      </c>
      <c r="N1857" t="s">
        <v>5237</v>
      </c>
      <c r="O1857" t="s">
        <v>5237</v>
      </c>
    </row>
    <row r="1858" spans="5:15" x14ac:dyDescent="0.25">
      <c r="E1858">
        <v>1868</v>
      </c>
      <c r="F1858" t="s">
        <v>4231</v>
      </c>
      <c r="G1858" t="s">
        <v>4232</v>
      </c>
      <c r="H1858" t="s">
        <v>832</v>
      </c>
      <c r="I1858">
        <v>1058</v>
      </c>
      <c r="K1858">
        <v>25014100100008</v>
      </c>
      <c r="L1858" t="s">
        <v>7067</v>
      </c>
      <c r="M1858" t="s">
        <v>5237</v>
      </c>
      <c r="N1858" t="s">
        <v>5237</v>
      </c>
      <c r="O1858" t="s">
        <v>5237</v>
      </c>
    </row>
    <row r="1859" spans="5:15" x14ac:dyDescent="0.25">
      <c r="E1859">
        <v>1869</v>
      </c>
      <c r="F1859" t="s">
        <v>4233</v>
      </c>
      <c r="G1859" t="s">
        <v>4234</v>
      </c>
      <c r="H1859" t="s">
        <v>859</v>
      </c>
      <c r="I1859">
        <v>1058</v>
      </c>
      <c r="K1859">
        <v>25014100100011</v>
      </c>
      <c r="L1859" t="s">
        <v>7068</v>
      </c>
      <c r="M1859" t="s">
        <v>5237</v>
      </c>
      <c r="N1859" t="s">
        <v>5237</v>
      </c>
      <c r="O1859" t="s">
        <v>5237</v>
      </c>
    </row>
    <row r="1860" spans="5:15" x14ac:dyDescent="0.25">
      <c r="E1860">
        <v>1870</v>
      </c>
      <c r="F1860" t="s">
        <v>4235</v>
      </c>
      <c r="G1860" t="s">
        <v>4236</v>
      </c>
      <c r="H1860" t="s">
        <v>870</v>
      </c>
      <c r="I1860">
        <v>1058</v>
      </c>
      <c r="K1860">
        <v>25014100100012</v>
      </c>
      <c r="L1860" t="s">
        <v>7069</v>
      </c>
      <c r="M1860" t="s">
        <v>5237</v>
      </c>
      <c r="N1860" t="s">
        <v>5237</v>
      </c>
      <c r="O1860" t="s">
        <v>5237</v>
      </c>
    </row>
    <row r="1861" spans="5:15" x14ac:dyDescent="0.25">
      <c r="E1861">
        <v>1871</v>
      </c>
      <c r="F1861" t="s">
        <v>4237</v>
      </c>
      <c r="G1861" t="s">
        <v>4238</v>
      </c>
      <c r="H1861" t="s">
        <v>854</v>
      </c>
      <c r="I1861">
        <v>1058</v>
      </c>
      <c r="K1861">
        <v>25014100301006</v>
      </c>
      <c r="L1861" t="s">
        <v>7070</v>
      </c>
      <c r="M1861" t="s">
        <v>5237</v>
      </c>
      <c r="N1861" t="s">
        <v>5237</v>
      </c>
      <c r="O1861" t="s">
        <v>5237</v>
      </c>
    </row>
    <row r="1862" spans="5:15" x14ac:dyDescent="0.25">
      <c r="E1862">
        <v>1872</v>
      </c>
      <c r="F1862" t="s">
        <v>4239</v>
      </c>
      <c r="G1862" t="s">
        <v>4240</v>
      </c>
      <c r="H1862" t="s">
        <v>913</v>
      </c>
      <c r="I1862">
        <v>230</v>
      </c>
      <c r="K1862">
        <v>25014100304001</v>
      </c>
      <c r="L1862" t="s">
        <v>7071</v>
      </c>
      <c r="M1862" t="s">
        <v>5237</v>
      </c>
      <c r="N1862" t="s">
        <v>5237</v>
      </c>
      <c r="O1862" t="s">
        <v>5237</v>
      </c>
    </row>
    <row r="1863" spans="5:15" x14ac:dyDescent="0.25">
      <c r="E1863">
        <v>1873</v>
      </c>
      <c r="F1863" t="s">
        <v>4241</v>
      </c>
      <c r="G1863" t="s">
        <v>4242</v>
      </c>
      <c r="H1863" t="s">
        <v>832</v>
      </c>
      <c r="I1863">
        <v>1058</v>
      </c>
      <c r="K1863">
        <v>25014100304004</v>
      </c>
      <c r="L1863" t="s">
        <v>7072</v>
      </c>
      <c r="M1863" t="s">
        <v>5237</v>
      </c>
      <c r="N1863" t="s">
        <v>5237</v>
      </c>
      <c r="O1863" t="s">
        <v>5237</v>
      </c>
    </row>
    <row r="1864" spans="5:15" x14ac:dyDescent="0.25">
      <c r="E1864">
        <v>1874</v>
      </c>
      <c r="F1864" t="s">
        <v>4243</v>
      </c>
      <c r="G1864" t="s">
        <v>4244</v>
      </c>
      <c r="H1864" t="s">
        <v>832</v>
      </c>
      <c r="I1864">
        <v>1058</v>
      </c>
      <c r="K1864">
        <v>25014100399001</v>
      </c>
      <c r="L1864" t="s">
        <v>7073</v>
      </c>
      <c r="M1864" t="s">
        <v>5237</v>
      </c>
      <c r="N1864" t="s">
        <v>5237</v>
      </c>
      <c r="O1864" t="s">
        <v>5237</v>
      </c>
    </row>
    <row r="1865" spans="5:15" x14ac:dyDescent="0.25">
      <c r="E1865">
        <v>1875</v>
      </c>
      <c r="F1865" t="s">
        <v>4245</v>
      </c>
      <c r="G1865" t="s">
        <v>4245</v>
      </c>
      <c r="H1865" t="s">
        <v>836</v>
      </c>
      <c r="I1865">
        <v>1058</v>
      </c>
      <c r="K1865">
        <v>25014100399004</v>
      </c>
      <c r="L1865" t="s">
        <v>7074</v>
      </c>
      <c r="M1865" t="s">
        <v>5237</v>
      </c>
      <c r="N1865" t="s">
        <v>5237</v>
      </c>
      <c r="O1865" t="s">
        <v>5237</v>
      </c>
    </row>
    <row r="1866" spans="5:15" x14ac:dyDescent="0.25">
      <c r="E1866">
        <v>1876</v>
      </c>
      <c r="F1866" t="s">
        <v>4246</v>
      </c>
      <c r="G1866" t="s">
        <v>4247</v>
      </c>
      <c r="H1866" t="s">
        <v>838</v>
      </c>
      <c r="I1866">
        <v>1058</v>
      </c>
      <c r="K1866">
        <v>25014100399006</v>
      </c>
      <c r="L1866" t="s">
        <v>7075</v>
      </c>
      <c r="M1866" t="s">
        <v>5237</v>
      </c>
      <c r="N1866" t="s">
        <v>5237</v>
      </c>
      <c r="O1866" t="s">
        <v>5237</v>
      </c>
    </row>
    <row r="1867" spans="5:15" x14ac:dyDescent="0.25">
      <c r="E1867">
        <v>1877</v>
      </c>
      <c r="F1867" t="s">
        <v>4248</v>
      </c>
      <c r="G1867" t="s">
        <v>4249</v>
      </c>
      <c r="H1867" t="s">
        <v>870</v>
      </c>
      <c r="I1867">
        <v>1058</v>
      </c>
      <c r="K1867">
        <v>25014200000000</v>
      </c>
      <c r="L1867" t="s">
        <v>7076</v>
      </c>
      <c r="M1867" t="s">
        <v>5237</v>
      </c>
      <c r="N1867" t="s">
        <v>5237</v>
      </c>
      <c r="O1867" t="s">
        <v>5237</v>
      </c>
    </row>
    <row r="1868" spans="5:15" x14ac:dyDescent="0.25">
      <c r="E1868">
        <v>1878</v>
      </c>
      <c r="F1868" t="s">
        <v>4250</v>
      </c>
      <c r="G1868" t="s">
        <v>4251</v>
      </c>
      <c r="H1868" t="s">
        <v>870</v>
      </c>
      <c r="I1868">
        <v>1058</v>
      </c>
      <c r="K1868">
        <v>25014200300001</v>
      </c>
      <c r="L1868" t="s">
        <v>7077</v>
      </c>
      <c r="M1868" t="s">
        <v>5237</v>
      </c>
      <c r="N1868" t="s">
        <v>5237</v>
      </c>
      <c r="O1868" t="s">
        <v>5237</v>
      </c>
    </row>
    <row r="1869" spans="5:15" x14ac:dyDescent="0.25">
      <c r="E1869">
        <v>1879</v>
      </c>
      <c r="F1869" t="s">
        <v>4252</v>
      </c>
      <c r="G1869" t="s">
        <v>4253</v>
      </c>
      <c r="H1869" t="s">
        <v>870</v>
      </c>
      <c r="I1869">
        <v>1058</v>
      </c>
      <c r="K1869">
        <v>25014300000001</v>
      </c>
      <c r="L1869" t="s">
        <v>7078</v>
      </c>
      <c r="M1869" t="s">
        <v>5237</v>
      </c>
      <c r="N1869" t="s">
        <v>5237</v>
      </c>
      <c r="O1869" t="s">
        <v>5237</v>
      </c>
    </row>
    <row r="1870" spans="5:15" x14ac:dyDescent="0.25">
      <c r="E1870">
        <v>1880</v>
      </c>
      <c r="F1870" t="s">
        <v>4254</v>
      </c>
      <c r="G1870" t="s">
        <v>4255</v>
      </c>
      <c r="H1870" t="s">
        <v>832</v>
      </c>
      <c r="I1870">
        <v>1058</v>
      </c>
      <c r="K1870">
        <v>25014301000101</v>
      </c>
      <c r="L1870" t="s">
        <v>7079</v>
      </c>
      <c r="M1870" t="s">
        <v>5237</v>
      </c>
      <c r="N1870" t="s">
        <v>5237</v>
      </c>
      <c r="O1870" t="s">
        <v>5237</v>
      </c>
    </row>
    <row r="1871" spans="5:15" x14ac:dyDescent="0.25">
      <c r="E1871">
        <v>1881</v>
      </c>
      <c r="F1871" t="s">
        <v>4256</v>
      </c>
      <c r="G1871" t="s">
        <v>4257</v>
      </c>
      <c r="H1871" t="s">
        <v>870</v>
      </c>
      <c r="I1871">
        <v>1058</v>
      </c>
      <c r="K1871">
        <v>25014301000200</v>
      </c>
      <c r="L1871" t="s">
        <v>7080</v>
      </c>
      <c r="M1871" t="s">
        <v>5237</v>
      </c>
      <c r="N1871" t="s">
        <v>5237</v>
      </c>
      <c r="O1871" t="s">
        <v>5237</v>
      </c>
    </row>
    <row r="1872" spans="5:15" x14ac:dyDescent="0.25">
      <c r="E1872">
        <v>1882</v>
      </c>
      <c r="F1872" t="s">
        <v>4258</v>
      </c>
      <c r="G1872" t="s">
        <v>4259</v>
      </c>
      <c r="H1872" t="s">
        <v>1142</v>
      </c>
      <c r="I1872">
        <v>1058</v>
      </c>
      <c r="K1872">
        <v>25014301000202</v>
      </c>
      <c r="L1872" t="s">
        <v>7081</v>
      </c>
      <c r="M1872" t="s">
        <v>5237</v>
      </c>
      <c r="N1872" t="s">
        <v>5237</v>
      </c>
      <c r="O1872" t="s">
        <v>5237</v>
      </c>
    </row>
    <row r="1873" spans="5:15" x14ac:dyDescent="0.25">
      <c r="E1873">
        <v>1883</v>
      </c>
      <c r="F1873" t="s">
        <v>4260</v>
      </c>
      <c r="G1873" t="s">
        <v>4261</v>
      </c>
      <c r="H1873" t="s">
        <v>836</v>
      </c>
      <c r="I1873">
        <v>1058</v>
      </c>
      <c r="K1873">
        <v>25014400000001</v>
      </c>
      <c r="L1873" t="s">
        <v>7082</v>
      </c>
      <c r="M1873" t="s">
        <v>5237</v>
      </c>
      <c r="N1873" t="s">
        <v>5237</v>
      </c>
      <c r="O1873" t="s">
        <v>5237</v>
      </c>
    </row>
    <row r="1874" spans="5:15" x14ac:dyDescent="0.25">
      <c r="E1874">
        <v>1884</v>
      </c>
      <c r="F1874" t="s">
        <v>4262</v>
      </c>
      <c r="G1874" t="s">
        <v>4263</v>
      </c>
      <c r="H1874" t="s">
        <v>832</v>
      </c>
      <c r="I1874">
        <v>1058</v>
      </c>
      <c r="K1874">
        <v>25014400000002</v>
      </c>
      <c r="L1874" t="s">
        <v>7083</v>
      </c>
      <c r="M1874" t="s">
        <v>5237</v>
      </c>
      <c r="N1874" t="s">
        <v>5237</v>
      </c>
      <c r="O1874" t="s">
        <v>5237</v>
      </c>
    </row>
    <row r="1875" spans="5:15" x14ac:dyDescent="0.25">
      <c r="E1875">
        <v>1885</v>
      </c>
      <c r="F1875" t="s">
        <v>4264</v>
      </c>
      <c r="G1875" t="s">
        <v>4265</v>
      </c>
      <c r="H1875" t="s">
        <v>832</v>
      </c>
      <c r="I1875">
        <v>1058</v>
      </c>
      <c r="K1875">
        <v>25014400020000</v>
      </c>
      <c r="L1875" t="s">
        <v>7084</v>
      </c>
      <c r="M1875" t="s">
        <v>5237</v>
      </c>
      <c r="N1875" t="s">
        <v>5237</v>
      </c>
      <c r="O1875" t="s">
        <v>5237</v>
      </c>
    </row>
    <row r="1876" spans="5:15" x14ac:dyDescent="0.25">
      <c r="E1876">
        <v>1886</v>
      </c>
      <c r="F1876" t="s">
        <v>4266</v>
      </c>
      <c r="G1876" t="s">
        <v>4267</v>
      </c>
      <c r="H1876" t="s">
        <v>1129</v>
      </c>
      <c r="I1876">
        <v>1058</v>
      </c>
      <c r="K1876">
        <v>25014400030000</v>
      </c>
      <c r="L1876" t="s">
        <v>7085</v>
      </c>
      <c r="M1876" t="s">
        <v>5237</v>
      </c>
      <c r="N1876" t="s">
        <v>5237</v>
      </c>
      <c r="O1876" t="s">
        <v>5237</v>
      </c>
    </row>
    <row r="1877" spans="5:15" x14ac:dyDescent="0.25">
      <c r="E1877">
        <v>1887</v>
      </c>
      <c r="F1877" t="s">
        <v>31</v>
      </c>
      <c r="G1877" t="s">
        <v>4268</v>
      </c>
      <c r="H1877" t="s">
        <v>870</v>
      </c>
      <c r="I1877">
        <v>1058</v>
      </c>
      <c r="K1877">
        <v>25014400040000</v>
      </c>
      <c r="L1877" t="s">
        <v>7086</v>
      </c>
      <c r="M1877" t="s">
        <v>5237</v>
      </c>
      <c r="N1877" t="s">
        <v>5237</v>
      </c>
      <c r="O1877" t="s">
        <v>5237</v>
      </c>
    </row>
    <row r="1878" spans="5:15" x14ac:dyDescent="0.25">
      <c r="E1878">
        <v>1888</v>
      </c>
      <c r="F1878" t="s">
        <v>4269</v>
      </c>
      <c r="G1878" t="s">
        <v>4270</v>
      </c>
      <c r="H1878" t="s">
        <v>836</v>
      </c>
      <c r="I1878">
        <v>1058</v>
      </c>
      <c r="K1878">
        <v>25014400070000</v>
      </c>
      <c r="L1878" t="s">
        <v>7087</v>
      </c>
      <c r="M1878" t="s">
        <v>5237</v>
      </c>
      <c r="N1878" t="s">
        <v>5237</v>
      </c>
      <c r="O1878" t="s">
        <v>5237</v>
      </c>
    </row>
    <row r="1879" spans="5:15" x14ac:dyDescent="0.25">
      <c r="E1879">
        <v>1889</v>
      </c>
      <c r="F1879" t="s">
        <v>4271</v>
      </c>
      <c r="G1879" t="s">
        <v>4272</v>
      </c>
      <c r="H1879" t="s">
        <v>849</v>
      </c>
      <c r="I1879">
        <v>1058</v>
      </c>
      <c r="K1879">
        <v>25014401080000</v>
      </c>
      <c r="L1879" t="s">
        <v>7088</v>
      </c>
      <c r="M1879" t="s">
        <v>5237</v>
      </c>
      <c r="N1879" t="s">
        <v>5237</v>
      </c>
      <c r="O1879" t="s">
        <v>5237</v>
      </c>
    </row>
    <row r="1880" spans="5:15" x14ac:dyDescent="0.25">
      <c r="E1880">
        <v>1890</v>
      </c>
      <c r="F1880" t="s">
        <v>4273</v>
      </c>
      <c r="G1880" t="s">
        <v>4274</v>
      </c>
      <c r="H1880" t="s">
        <v>913</v>
      </c>
      <c r="I1880">
        <v>3654</v>
      </c>
      <c r="K1880">
        <v>25014403020000</v>
      </c>
      <c r="L1880" t="s">
        <v>7089</v>
      </c>
      <c r="M1880" t="s">
        <v>5237</v>
      </c>
      <c r="N1880" t="s">
        <v>5237</v>
      </c>
      <c r="O1880" t="s">
        <v>5237</v>
      </c>
    </row>
    <row r="1881" spans="5:15" x14ac:dyDescent="0.25">
      <c r="E1881">
        <v>1891</v>
      </c>
      <c r="F1881" t="s">
        <v>4275</v>
      </c>
      <c r="G1881" t="s">
        <v>4276</v>
      </c>
      <c r="H1881" t="s">
        <v>832</v>
      </c>
      <c r="I1881">
        <v>1058</v>
      </c>
      <c r="K1881">
        <v>25014403040000</v>
      </c>
      <c r="L1881" t="s">
        <v>7090</v>
      </c>
      <c r="M1881" t="s">
        <v>5237</v>
      </c>
      <c r="N1881" t="s">
        <v>5237</v>
      </c>
      <c r="O1881" t="s">
        <v>5237</v>
      </c>
    </row>
    <row r="1882" spans="5:15" x14ac:dyDescent="0.25">
      <c r="E1882">
        <v>1892</v>
      </c>
      <c r="F1882" t="s">
        <v>4277</v>
      </c>
      <c r="G1882" t="s">
        <v>4278</v>
      </c>
      <c r="H1882" t="s">
        <v>832</v>
      </c>
      <c r="I1882">
        <v>1058</v>
      </c>
      <c r="K1882">
        <v>25014403040003</v>
      </c>
      <c r="L1882" t="s">
        <v>7091</v>
      </c>
      <c r="M1882" t="s">
        <v>5237</v>
      </c>
      <c r="N1882" t="s">
        <v>5237</v>
      </c>
      <c r="O1882" t="s">
        <v>5237</v>
      </c>
    </row>
    <row r="1883" spans="5:15" x14ac:dyDescent="0.25">
      <c r="E1883">
        <v>1893</v>
      </c>
      <c r="F1883" t="s">
        <v>4279</v>
      </c>
      <c r="G1883" t="s">
        <v>4280</v>
      </c>
      <c r="H1883" t="s">
        <v>1142</v>
      </c>
      <c r="I1883">
        <v>1058</v>
      </c>
      <c r="K1883">
        <v>25014403060000</v>
      </c>
      <c r="L1883" t="s">
        <v>7092</v>
      </c>
      <c r="M1883" t="s">
        <v>5237</v>
      </c>
      <c r="N1883" t="s">
        <v>5237</v>
      </c>
      <c r="O1883" t="s">
        <v>5237</v>
      </c>
    </row>
    <row r="1884" spans="5:15" x14ac:dyDescent="0.25">
      <c r="E1884">
        <v>1894</v>
      </c>
      <c r="F1884" t="s">
        <v>4281</v>
      </c>
      <c r="G1884" t="s">
        <v>4282</v>
      </c>
      <c r="H1884" t="s">
        <v>870</v>
      </c>
      <c r="I1884">
        <v>1058</v>
      </c>
      <c r="K1884">
        <v>25014408090000</v>
      </c>
      <c r="L1884" t="s">
        <v>7093</v>
      </c>
      <c r="M1884" t="s">
        <v>5237</v>
      </c>
      <c r="N1884" t="s">
        <v>5237</v>
      </c>
      <c r="O1884" t="s">
        <v>5237</v>
      </c>
    </row>
    <row r="1885" spans="5:15" x14ac:dyDescent="0.25">
      <c r="E1885">
        <v>1895</v>
      </c>
      <c r="F1885" t="s">
        <v>4283</v>
      </c>
      <c r="G1885" t="s">
        <v>4284</v>
      </c>
      <c r="H1885" t="s">
        <v>849</v>
      </c>
      <c r="I1885">
        <v>1058</v>
      </c>
      <c r="K1885">
        <v>25014700000001</v>
      </c>
      <c r="L1885" t="s">
        <v>7094</v>
      </c>
      <c r="M1885" t="s">
        <v>5237</v>
      </c>
      <c r="N1885" t="s">
        <v>5237</v>
      </c>
      <c r="O1885" t="s">
        <v>5237</v>
      </c>
    </row>
    <row r="1886" spans="5:15" x14ac:dyDescent="0.25">
      <c r="E1886">
        <v>1896</v>
      </c>
      <c r="F1886" t="s">
        <v>4285</v>
      </c>
      <c r="G1886" t="s">
        <v>4286</v>
      </c>
      <c r="H1886" t="s">
        <v>878</v>
      </c>
      <c r="I1886">
        <v>1058</v>
      </c>
      <c r="K1886">
        <v>25014900000001</v>
      </c>
      <c r="L1886" t="s">
        <v>7095</v>
      </c>
      <c r="M1886" t="s">
        <v>5237</v>
      </c>
      <c r="N1886" t="s">
        <v>5237</v>
      </c>
      <c r="O1886" t="s">
        <v>5237</v>
      </c>
    </row>
    <row r="1887" spans="5:15" x14ac:dyDescent="0.25">
      <c r="E1887">
        <v>1897</v>
      </c>
      <c r="F1887" t="s">
        <v>4287</v>
      </c>
      <c r="G1887" t="s">
        <v>4288</v>
      </c>
      <c r="H1887" t="s">
        <v>870</v>
      </c>
      <c r="I1887">
        <v>1058</v>
      </c>
      <c r="K1887">
        <v>25014900000002</v>
      </c>
      <c r="L1887" t="s">
        <v>7096</v>
      </c>
      <c r="M1887" t="s">
        <v>5237</v>
      </c>
      <c r="N1887" t="s">
        <v>5237</v>
      </c>
      <c r="O1887" t="s">
        <v>5237</v>
      </c>
    </row>
    <row r="1888" spans="5:15" x14ac:dyDescent="0.25">
      <c r="E1888">
        <v>1898</v>
      </c>
      <c r="F1888" t="s">
        <v>4289</v>
      </c>
      <c r="G1888" t="s">
        <v>4290</v>
      </c>
      <c r="H1888" t="s">
        <v>870</v>
      </c>
      <c r="I1888">
        <v>1058</v>
      </c>
      <c r="K1888">
        <v>25015000000001</v>
      </c>
      <c r="L1888" t="s">
        <v>7097</v>
      </c>
      <c r="M1888" t="s">
        <v>5237</v>
      </c>
      <c r="N1888" t="s">
        <v>5237</v>
      </c>
      <c r="O1888" t="s">
        <v>5237</v>
      </c>
    </row>
    <row r="1889" spans="5:15" x14ac:dyDescent="0.25">
      <c r="E1889">
        <v>1899</v>
      </c>
      <c r="F1889" t="s">
        <v>4291</v>
      </c>
      <c r="G1889" t="s">
        <v>4292</v>
      </c>
      <c r="H1889" t="s">
        <v>854</v>
      </c>
      <c r="I1889">
        <v>1058</v>
      </c>
      <c r="K1889">
        <v>25015000000002</v>
      </c>
      <c r="L1889" t="s">
        <v>7098</v>
      </c>
      <c r="M1889" t="s">
        <v>5237</v>
      </c>
      <c r="N1889" t="s">
        <v>5237</v>
      </c>
      <c r="O1889" t="s">
        <v>5237</v>
      </c>
    </row>
    <row r="1890" spans="5:15" x14ac:dyDescent="0.25">
      <c r="E1890">
        <v>1900</v>
      </c>
      <c r="F1890" t="s">
        <v>4293</v>
      </c>
      <c r="G1890" t="s">
        <v>4294</v>
      </c>
      <c r="H1890" t="s">
        <v>870</v>
      </c>
      <c r="I1890">
        <v>1058</v>
      </c>
      <c r="K1890">
        <v>25015000000003</v>
      </c>
      <c r="L1890" t="s">
        <v>7099</v>
      </c>
      <c r="M1890" t="s">
        <v>5237</v>
      </c>
      <c r="N1890" t="s">
        <v>5237</v>
      </c>
      <c r="O1890" t="s">
        <v>5237</v>
      </c>
    </row>
    <row r="1891" spans="5:15" x14ac:dyDescent="0.25">
      <c r="E1891">
        <v>1901</v>
      </c>
      <c r="F1891" t="s">
        <v>4295</v>
      </c>
      <c r="G1891" t="s">
        <v>4296</v>
      </c>
      <c r="H1891" t="s">
        <v>832</v>
      </c>
      <c r="I1891">
        <v>1058</v>
      </c>
      <c r="K1891">
        <v>25015000000004</v>
      </c>
      <c r="L1891" t="s">
        <v>7100</v>
      </c>
      <c r="M1891" t="s">
        <v>5237</v>
      </c>
      <c r="N1891" t="s">
        <v>5237</v>
      </c>
      <c r="O1891" t="s">
        <v>5237</v>
      </c>
    </row>
    <row r="1892" spans="5:15" x14ac:dyDescent="0.25">
      <c r="E1892">
        <v>1902</v>
      </c>
      <c r="F1892" t="s">
        <v>4297</v>
      </c>
      <c r="G1892" t="s">
        <v>4298</v>
      </c>
      <c r="H1892" t="s">
        <v>832</v>
      </c>
      <c r="I1892">
        <v>1058</v>
      </c>
      <c r="K1892">
        <v>25015000000005</v>
      </c>
      <c r="L1892" t="s">
        <v>7101</v>
      </c>
      <c r="M1892" t="s">
        <v>5237</v>
      </c>
      <c r="N1892" t="s">
        <v>5237</v>
      </c>
      <c r="O1892" t="s">
        <v>5237</v>
      </c>
    </row>
    <row r="1893" spans="5:15" x14ac:dyDescent="0.25">
      <c r="E1893">
        <v>1903</v>
      </c>
      <c r="F1893" t="s">
        <v>4299</v>
      </c>
      <c r="G1893" t="s">
        <v>4300</v>
      </c>
      <c r="H1893" t="s">
        <v>832</v>
      </c>
      <c r="I1893">
        <v>1058</v>
      </c>
      <c r="K1893">
        <v>25015000000006</v>
      </c>
      <c r="L1893" t="s">
        <v>7102</v>
      </c>
      <c r="M1893" t="s">
        <v>5237</v>
      </c>
      <c r="N1893" t="s">
        <v>5237</v>
      </c>
      <c r="O1893" t="s">
        <v>5237</v>
      </c>
    </row>
    <row r="1894" spans="5:15" x14ac:dyDescent="0.25">
      <c r="E1894">
        <v>1904</v>
      </c>
      <c r="F1894" t="s">
        <v>4301</v>
      </c>
      <c r="G1894" t="s">
        <v>4302</v>
      </c>
      <c r="H1894" t="s">
        <v>832</v>
      </c>
      <c r="I1894">
        <v>1058</v>
      </c>
      <c r="K1894">
        <v>25015000000007</v>
      </c>
      <c r="L1894" t="s">
        <v>7103</v>
      </c>
      <c r="M1894" t="s">
        <v>5237</v>
      </c>
      <c r="N1894" t="s">
        <v>5237</v>
      </c>
      <c r="O1894" t="s">
        <v>5237</v>
      </c>
    </row>
    <row r="1895" spans="5:15" x14ac:dyDescent="0.25">
      <c r="E1895">
        <v>1905</v>
      </c>
      <c r="F1895" t="s">
        <v>4303</v>
      </c>
      <c r="G1895" t="s">
        <v>4304</v>
      </c>
      <c r="H1895" t="s">
        <v>870</v>
      </c>
      <c r="I1895">
        <v>1058</v>
      </c>
      <c r="K1895">
        <v>25015100000000</v>
      </c>
      <c r="L1895" t="s">
        <v>7104</v>
      </c>
      <c r="M1895" t="s">
        <v>5237</v>
      </c>
      <c r="N1895" t="s">
        <v>5237</v>
      </c>
      <c r="O1895" t="s">
        <v>5237</v>
      </c>
    </row>
    <row r="1896" spans="5:15" x14ac:dyDescent="0.25">
      <c r="E1896">
        <v>1906</v>
      </c>
      <c r="F1896" t="s">
        <v>4305</v>
      </c>
      <c r="G1896" t="s">
        <v>4306</v>
      </c>
      <c r="H1896" t="s">
        <v>870</v>
      </c>
      <c r="I1896">
        <v>1058</v>
      </c>
      <c r="K1896">
        <v>25019900000000</v>
      </c>
      <c r="L1896" t="s">
        <v>7105</v>
      </c>
      <c r="M1896" t="s">
        <v>5237</v>
      </c>
      <c r="N1896" t="s">
        <v>5237</v>
      </c>
      <c r="O1896" t="s">
        <v>5237</v>
      </c>
    </row>
    <row r="1897" spans="5:15" x14ac:dyDescent="0.25">
      <c r="E1897">
        <v>1907</v>
      </c>
      <c r="F1897" t="s">
        <v>4307</v>
      </c>
      <c r="G1897" t="s">
        <v>4308</v>
      </c>
      <c r="H1897" t="s">
        <v>870</v>
      </c>
      <c r="I1897">
        <v>1058</v>
      </c>
      <c r="K1897">
        <v>25019900000001</v>
      </c>
      <c r="L1897" t="s">
        <v>7106</v>
      </c>
      <c r="M1897" t="s">
        <v>5237</v>
      </c>
      <c r="N1897" t="s">
        <v>5237</v>
      </c>
      <c r="O1897" t="s">
        <v>5237</v>
      </c>
    </row>
    <row r="1898" spans="5:15" x14ac:dyDescent="0.25">
      <c r="E1898">
        <v>1908</v>
      </c>
      <c r="F1898" t="s">
        <v>4309</v>
      </c>
      <c r="G1898" t="s">
        <v>4310</v>
      </c>
      <c r="H1898" t="s">
        <v>870</v>
      </c>
      <c r="I1898">
        <v>1058</v>
      </c>
      <c r="K1898">
        <v>25019900000002</v>
      </c>
      <c r="L1898" t="s">
        <v>7107</v>
      </c>
      <c r="M1898" t="s">
        <v>5237</v>
      </c>
      <c r="N1898" t="s">
        <v>5237</v>
      </c>
      <c r="O1898" t="s">
        <v>5237</v>
      </c>
    </row>
    <row r="1899" spans="5:15" x14ac:dyDescent="0.25">
      <c r="E1899">
        <v>1909</v>
      </c>
      <c r="F1899" t="s">
        <v>4311</v>
      </c>
      <c r="G1899" t="s">
        <v>4312</v>
      </c>
      <c r="H1899" t="s">
        <v>870</v>
      </c>
      <c r="I1899">
        <v>1058</v>
      </c>
      <c r="K1899">
        <v>25019900000004</v>
      </c>
      <c r="L1899" t="s">
        <v>7108</v>
      </c>
      <c r="M1899" t="s">
        <v>5237</v>
      </c>
      <c r="N1899" t="s">
        <v>5237</v>
      </c>
      <c r="O1899" t="s">
        <v>5237</v>
      </c>
    </row>
    <row r="1900" spans="5:15" x14ac:dyDescent="0.25">
      <c r="E1900">
        <v>1910</v>
      </c>
      <c r="F1900" t="s">
        <v>4313</v>
      </c>
      <c r="G1900" t="s">
        <v>4314</v>
      </c>
      <c r="H1900" t="s">
        <v>838</v>
      </c>
      <c r="I1900">
        <v>1058</v>
      </c>
      <c r="K1900">
        <v>25019900000005</v>
      </c>
      <c r="L1900" t="s">
        <v>7109</v>
      </c>
      <c r="M1900" t="s">
        <v>5237</v>
      </c>
      <c r="N1900" t="s">
        <v>5237</v>
      </c>
      <c r="O1900" t="s">
        <v>5237</v>
      </c>
    </row>
    <row r="1901" spans="5:15" x14ac:dyDescent="0.25">
      <c r="E1901">
        <v>1911</v>
      </c>
      <c r="F1901" t="s">
        <v>4315</v>
      </c>
      <c r="G1901" t="s">
        <v>4316</v>
      </c>
      <c r="H1901" t="s">
        <v>870</v>
      </c>
      <c r="I1901">
        <v>1058</v>
      </c>
      <c r="K1901">
        <v>25022500000006</v>
      </c>
      <c r="L1901" t="s">
        <v>7110</v>
      </c>
      <c r="M1901" t="s">
        <v>5237</v>
      </c>
      <c r="N1901" t="s">
        <v>5237</v>
      </c>
      <c r="O1901" t="s">
        <v>5237</v>
      </c>
    </row>
    <row r="1902" spans="5:15" x14ac:dyDescent="0.25">
      <c r="E1902">
        <v>1912</v>
      </c>
      <c r="F1902" t="s">
        <v>4317</v>
      </c>
      <c r="G1902" t="s">
        <v>4318</v>
      </c>
      <c r="H1902" t="s">
        <v>836</v>
      </c>
      <c r="I1902">
        <v>1058</v>
      </c>
      <c r="K1902">
        <v>25022700000000</v>
      </c>
      <c r="L1902" t="s">
        <v>7111</v>
      </c>
      <c r="M1902" t="s">
        <v>5237</v>
      </c>
      <c r="N1902" t="s">
        <v>5237</v>
      </c>
      <c r="O1902" t="s">
        <v>5237</v>
      </c>
    </row>
    <row r="1903" spans="5:15" x14ac:dyDescent="0.25">
      <c r="E1903">
        <v>1913</v>
      </c>
      <c r="F1903" t="s">
        <v>4319</v>
      </c>
      <c r="G1903" t="s">
        <v>4320</v>
      </c>
      <c r="H1903" t="s">
        <v>836</v>
      </c>
      <c r="I1903">
        <v>1058</v>
      </c>
      <c r="K1903">
        <v>25022800000001</v>
      </c>
      <c r="L1903" t="s">
        <v>7112</v>
      </c>
      <c r="M1903" t="s">
        <v>5237</v>
      </c>
      <c r="N1903" t="s">
        <v>5237</v>
      </c>
      <c r="O1903" t="s">
        <v>5237</v>
      </c>
    </row>
    <row r="1904" spans="5:15" x14ac:dyDescent="0.25">
      <c r="E1904">
        <v>1914</v>
      </c>
      <c r="F1904" t="s">
        <v>4321</v>
      </c>
      <c r="G1904" t="s">
        <v>4322</v>
      </c>
      <c r="H1904" t="s">
        <v>832</v>
      </c>
      <c r="I1904">
        <v>1058</v>
      </c>
      <c r="K1904">
        <v>25022800000002</v>
      </c>
      <c r="L1904" t="s">
        <v>7113</v>
      </c>
      <c r="M1904" t="s">
        <v>5237</v>
      </c>
      <c r="N1904" t="s">
        <v>5237</v>
      </c>
      <c r="O1904" t="s">
        <v>5237</v>
      </c>
    </row>
    <row r="1905" spans="5:15" x14ac:dyDescent="0.25">
      <c r="E1905">
        <v>1915</v>
      </c>
      <c r="F1905" t="s">
        <v>4323</v>
      </c>
      <c r="G1905" t="s">
        <v>4324</v>
      </c>
      <c r="H1905" t="s">
        <v>913</v>
      </c>
      <c r="I1905">
        <v>3654</v>
      </c>
      <c r="K1905">
        <v>25022800000003</v>
      </c>
      <c r="L1905" t="s">
        <v>7114</v>
      </c>
      <c r="M1905" t="s">
        <v>5237</v>
      </c>
      <c r="N1905" t="s">
        <v>5237</v>
      </c>
      <c r="O1905" t="s">
        <v>5237</v>
      </c>
    </row>
    <row r="1906" spans="5:15" x14ac:dyDescent="0.25">
      <c r="E1906">
        <v>1916</v>
      </c>
      <c r="F1906" t="s">
        <v>4325</v>
      </c>
      <c r="G1906" t="s">
        <v>4326</v>
      </c>
      <c r="H1906" t="s">
        <v>832</v>
      </c>
      <c r="I1906">
        <v>1058</v>
      </c>
      <c r="K1906">
        <v>25023400000001</v>
      </c>
      <c r="L1906" t="s">
        <v>7115</v>
      </c>
      <c r="M1906" t="s">
        <v>5237</v>
      </c>
      <c r="N1906" t="s">
        <v>5237</v>
      </c>
      <c r="O1906" t="s">
        <v>5237</v>
      </c>
    </row>
    <row r="1907" spans="5:15" x14ac:dyDescent="0.25">
      <c r="E1907">
        <v>1917</v>
      </c>
      <c r="F1907" t="s">
        <v>4327</v>
      </c>
      <c r="G1907" t="s">
        <v>4328</v>
      </c>
      <c r="H1907" t="s">
        <v>832</v>
      </c>
      <c r="I1907">
        <v>1058</v>
      </c>
      <c r="K1907">
        <v>25023400000002</v>
      </c>
      <c r="L1907" t="s">
        <v>7116</v>
      </c>
      <c r="M1907" t="s">
        <v>5237</v>
      </c>
      <c r="N1907" t="s">
        <v>5237</v>
      </c>
      <c r="O1907" t="s">
        <v>5237</v>
      </c>
    </row>
    <row r="1908" spans="5:15" x14ac:dyDescent="0.25">
      <c r="E1908">
        <v>1918</v>
      </c>
      <c r="F1908" t="s">
        <v>4329</v>
      </c>
      <c r="G1908" t="s">
        <v>4330</v>
      </c>
      <c r="H1908" t="s">
        <v>832</v>
      </c>
      <c r="I1908">
        <v>1058</v>
      </c>
      <c r="K1908">
        <v>25023400000003</v>
      </c>
      <c r="L1908" t="s">
        <v>7117</v>
      </c>
      <c r="M1908" t="s">
        <v>5237</v>
      </c>
      <c r="N1908" t="s">
        <v>5237</v>
      </c>
      <c r="O1908" t="s">
        <v>5237</v>
      </c>
    </row>
    <row r="1909" spans="5:15" x14ac:dyDescent="0.25">
      <c r="E1909">
        <v>1919</v>
      </c>
      <c r="F1909" t="s">
        <v>4331</v>
      </c>
      <c r="G1909" t="s">
        <v>4332</v>
      </c>
      <c r="H1909" t="s">
        <v>832</v>
      </c>
      <c r="I1909">
        <v>1058</v>
      </c>
      <c r="K1909">
        <v>25023400000004</v>
      </c>
      <c r="L1909" t="s">
        <v>7118</v>
      </c>
      <c r="M1909" t="s">
        <v>5237</v>
      </c>
      <c r="N1909" t="s">
        <v>5237</v>
      </c>
      <c r="O1909" t="s">
        <v>5237</v>
      </c>
    </row>
    <row r="1910" spans="5:15" x14ac:dyDescent="0.25">
      <c r="E1910">
        <v>1920</v>
      </c>
      <c r="F1910" t="s">
        <v>4333</v>
      </c>
      <c r="G1910" t="s">
        <v>4334</v>
      </c>
      <c r="H1910" t="s">
        <v>832</v>
      </c>
      <c r="I1910">
        <v>1058</v>
      </c>
      <c r="K1910">
        <v>25023900000000</v>
      </c>
      <c r="L1910" t="s">
        <v>7119</v>
      </c>
      <c r="M1910" t="s">
        <v>5237</v>
      </c>
      <c r="N1910" t="s">
        <v>5237</v>
      </c>
      <c r="O1910" t="s">
        <v>5237</v>
      </c>
    </row>
    <row r="1911" spans="5:15" x14ac:dyDescent="0.25">
      <c r="E1911">
        <v>1921</v>
      </c>
      <c r="F1911" t="s">
        <v>4335</v>
      </c>
      <c r="G1911" t="s">
        <v>4336</v>
      </c>
      <c r="H1911" t="s">
        <v>832</v>
      </c>
      <c r="I1911">
        <v>1058</v>
      </c>
      <c r="K1911">
        <v>25023900000001</v>
      </c>
      <c r="L1911" t="s">
        <v>7120</v>
      </c>
      <c r="M1911" t="s">
        <v>5237</v>
      </c>
      <c r="N1911" t="s">
        <v>5237</v>
      </c>
      <c r="O1911" t="s">
        <v>5237</v>
      </c>
    </row>
    <row r="1912" spans="5:15" x14ac:dyDescent="0.25">
      <c r="E1912">
        <v>1922</v>
      </c>
      <c r="F1912" t="s">
        <v>4337</v>
      </c>
      <c r="G1912" t="s">
        <v>4338</v>
      </c>
      <c r="H1912" t="s">
        <v>832</v>
      </c>
      <c r="I1912">
        <v>1058</v>
      </c>
      <c r="K1912">
        <v>25023900160001</v>
      </c>
      <c r="L1912" t="s">
        <v>7121</v>
      </c>
      <c r="M1912" t="s">
        <v>5237</v>
      </c>
      <c r="N1912" t="s">
        <v>5237</v>
      </c>
      <c r="O1912" t="s">
        <v>5237</v>
      </c>
    </row>
    <row r="1913" spans="5:15" x14ac:dyDescent="0.25">
      <c r="E1913">
        <v>1923</v>
      </c>
      <c r="F1913" t="s">
        <v>4339</v>
      </c>
      <c r="G1913" t="s">
        <v>4340</v>
      </c>
      <c r="H1913" t="s">
        <v>832</v>
      </c>
      <c r="I1913">
        <v>1058</v>
      </c>
      <c r="K1913">
        <v>25023900160002</v>
      </c>
      <c r="L1913" t="s">
        <v>7122</v>
      </c>
      <c r="M1913" t="s">
        <v>5237</v>
      </c>
      <c r="N1913" t="s">
        <v>5237</v>
      </c>
      <c r="O1913" t="s">
        <v>5237</v>
      </c>
    </row>
    <row r="1914" spans="5:15" x14ac:dyDescent="0.25">
      <c r="E1914">
        <v>1924</v>
      </c>
      <c r="F1914" t="s">
        <v>4341</v>
      </c>
      <c r="G1914" t="s">
        <v>4342</v>
      </c>
      <c r="H1914" t="s">
        <v>832</v>
      </c>
      <c r="I1914">
        <v>1058</v>
      </c>
      <c r="K1914">
        <v>25023900160003</v>
      </c>
      <c r="L1914" t="s">
        <v>7123</v>
      </c>
      <c r="M1914" t="s">
        <v>5237</v>
      </c>
      <c r="N1914" t="s">
        <v>5237</v>
      </c>
      <c r="O1914" t="s">
        <v>5237</v>
      </c>
    </row>
    <row r="1915" spans="5:15" x14ac:dyDescent="0.25">
      <c r="E1915">
        <v>1925</v>
      </c>
      <c r="F1915" t="s">
        <v>4343</v>
      </c>
      <c r="G1915" t="s">
        <v>4344</v>
      </c>
      <c r="H1915" t="s">
        <v>832</v>
      </c>
      <c r="I1915">
        <v>1058</v>
      </c>
      <c r="K1915">
        <v>25024100304005</v>
      </c>
      <c r="L1915" t="s">
        <v>7124</v>
      </c>
      <c r="M1915" t="s">
        <v>5237</v>
      </c>
      <c r="N1915" t="s">
        <v>5237</v>
      </c>
      <c r="O1915" t="s">
        <v>5237</v>
      </c>
    </row>
    <row r="1916" spans="5:15" x14ac:dyDescent="0.25">
      <c r="E1916">
        <v>1926</v>
      </c>
      <c r="F1916" t="s">
        <v>4345</v>
      </c>
      <c r="G1916" t="s">
        <v>4346</v>
      </c>
      <c r="H1916" t="s">
        <v>836</v>
      </c>
      <c r="I1916">
        <v>1058</v>
      </c>
      <c r="K1916">
        <v>25024100399008</v>
      </c>
      <c r="L1916" t="s">
        <v>7124</v>
      </c>
      <c r="M1916" t="s">
        <v>5237</v>
      </c>
      <c r="N1916" t="s">
        <v>5237</v>
      </c>
      <c r="O1916" t="s">
        <v>5237</v>
      </c>
    </row>
    <row r="1917" spans="5:15" x14ac:dyDescent="0.25">
      <c r="E1917">
        <v>1927</v>
      </c>
      <c r="F1917" t="s">
        <v>4347</v>
      </c>
      <c r="G1917" t="s">
        <v>4348</v>
      </c>
      <c r="H1917" t="s">
        <v>849</v>
      </c>
      <c r="I1917">
        <v>1058</v>
      </c>
      <c r="K1917">
        <v>25024300000002</v>
      </c>
      <c r="L1917" t="s">
        <v>7125</v>
      </c>
      <c r="M1917" t="s">
        <v>5237</v>
      </c>
      <c r="N1917" t="s">
        <v>5237</v>
      </c>
      <c r="O1917" t="s">
        <v>5237</v>
      </c>
    </row>
    <row r="1918" spans="5:15" x14ac:dyDescent="0.25">
      <c r="E1918">
        <v>1928</v>
      </c>
      <c r="F1918" t="s">
        <v>4349</v>
      </c>
      <c r="G1918" t="s">
        <v>4349</v>
      </c>
      <c r="H1918" t="s">
        <v>913</v>
      </c>
      <c r="I1918">
        <v>7676</v>
      </c>
      <c r="K1918">
        <v>25024300000003</v>
      </c>
      <c r="L1918" t="s">
        <v>7126</v>
      </c>
      <c r="M1918" t="s">
        <v>5237</v>
      </c>
      <c r="N1918" t="s">
        <v>5237</v>
      </c>
      <c r="O1918" t="s">
        <v>5237</v>
      </c>
    </row>
    <row r="1919" spans="5:15" x14ac:dyDescent="0.25">
      <c r="E1919">
        <v>1929</v>
      </c>
      <c r="F1919" t="s">
        <v>4350</v>
      </c>
      <c r="G1919" t="s">
        <v>4351</v>
      </c>
      <c r="H1919" t="s">
        <v>913</v>
      </c>
      <c r="I1919">
        <v>3867</v>
      </c>
      <c r="K1919">
        <v>25054600000001</v>
      </c>
      <c r="L1919" t="s">
        <v>7127</v>
      </c>
      <c r="M1919" t="s">
        <v>5237</v>
      </c>
      <c r="N1919" t="s">
        <v>5237</v>
      </c>
      <c r="O1919" t="s">
        <v>5237</v>
      </c>
    </row>
    <row r="1920" spans="5:15" x14ac:dyDescent="0.25">
      <c r="E1920">
        <v>1930</v>
      </c>
      <c r="F1920" t="s">
        <v>4352</v>
      </c>
      <c r="G1920" t="s">
        <v>4353</v>
      </c>
      <c r="H1920" t="s">
        <v>832</v>
      </c>
      <c r="I1920">
        <v>1058</v>
      </c>
      <c r="K1920">
        <v>25054600000002</v>
      </c>
      <c r="L1920" t="s">
        <v>7128</v>
      </c>
      <c r="M1920" t="s">
        <v>5237</v>
      </c>
      <c r="N1920" t="s">
        <v>5237</v>
      </c>
      <c r="O1920" t="s">
        <v>5237</v>
      </c>
    </row>
    <row r="1921" spans="5:15" x14ac:dyDescent="0.25">
      <c r="E1921">
        <v>1931</v>
      </c>
      <c r="F1921" t="s">
        <v>4354</v>
      </c>
      <c r="G1921" t="s">
        <v>4355</v>
      </c>
      <c r="H1921" t="s">
        <v>832</v>
      </c>
      <c r="I1921">
        <v>1058</v>
      </c>
      <c r="K1921">
        <v>25062001010000</v>
      </c>
      <c r="L1921" t="s">
        <v>7129</v>
      </c>
      <c r="M1921" t="s">
        <v>5237</v>
      </c>
      <c r="N1921" t="s">
        <v>5237</v>
      </c>
      <c r="O1921" t="s">
        <v>5237</v>
      </c>
    </row>
    <row r="1922" spans="5:15" x14ac:dyDescent="0.25">
      <c r="E1922">
        <v>1932</v>
      </c>
      <c r="F1922" t="s">
        <v>4356</v>
      </c>
      <c r="G1922" t="s">
        <v>4357</v>
      </c>
      <c r="H1922" t="s">
        <v>913</v>
      </c>
      <c r="I1922">
        <v>1600</v>
      </c>
      <c r="K1922">
        <v>25062002010000</v>
      </c>
      <c r="L1922" t="s">
        <v>5414</v>
      </c>
      <c r="M1922" t="s">
        <v>5237</v>
      </c>
      <c r="N1922" t="s">
        <v>5237</v>
      </c>
      <c r="O1922" t="s">
        <v>5237</v>
      </c>
    </row>
    <row r="1923" spans="5:15" x14ac:dyDescent="0.25">
      <c r="E1923">
        <v>1933</v>
      </c>
      <c r="F1923" t="s">
        <v>4358</v>
      </c>
      <c r="G1923" t="s">
        <v>4359</v>
      </c>
      <c r="H1923" t="s">
        <v>1531</v>
      </c>
      <c r="I1923">
        <v>1058</v>
      </c>
      <c r="K1923">
        <v>25062003010000</v>
      </c>
      <c r="L1923" t="s">
        <v>25</v>
      </c>
      <c r="M1923" t="s">
        <v>5237</v>
      </c>
      <c r="N1923" t="s">
        <v>5237</v>
      </c>
      <c r="O1923" t="s">
        <v>5237</v>
      </c>
    </row>
    <row r="1924" spans="5:15" x14ac:dyDescent="0.25">
      <c r="E1924">
        <v>1934</v>
      </c>
      <c r="F1924" t="s">
        <v>4360</v>
      </c>
      <c r="G1924" t="s">
        <v>4361</v>
      </c>
      <c r="H1924" t="s">
        <v>913</v>
      </c>
      <c r="I1924">
        <v>2496</v>
      </c>
      <c r="K1924">
        <v>25062004010000</v>
      </c>
      <c r="L1924" t="s">
        <v>5415</v>
      </c>
      <c r="M1924" t="s">
        <v>5237</v>
      </c>
      <c r="N1924" t="s">
        <v>5237</v>
      </c>
      <c r="O1924" t="s">
        <v>5237</v>
      </c>
    </row>
    <row r="1925" spans="5:15" x14ac:dyDescent="0.25">
      <c r="E1925">
        <v>1935</v>
      </c>
      <c r="F1925" t="s">
        <v>4362</v>
      </c>
      <c r="G1925" t="s">
        <v>4363</v>
      </c>
      <c r="H1925" t="s">
        <v>905</v>
      </c>
      <c r="I1925">
        <v>1058</v>
      </c>
      <c r="K1925">
        <v>25062005010000</v>
      </c>
      <c r="L1925" t="s">
        <v>5416</v>
      </c>
      <c r="M1925" t="s">
        <v>5237</v>
      </c>
      <c r="N1925" t="s">
        <v>5237</v>
      </c>
      <c r="O1925" t="s">
        <v>5237</v>
      </c>
    </row>
    <row r="1926" spans="5:15" x14ac:dyDescent="0.25">
      <c r="E1926">
        <v>1936</v>
      </c>
      <c r="F1926" t="s">
        <v>4364</v>
      </c>
      <c r="G1926" t="s">
        <v>4326</v>
      </c>
      <c r="H1926" t="s">
        <v>849</v>
      </c>
      <c r="I1926">
        <v>1058</v>
      </c>
      <c r="K1926">
        <v>25062006010000</v>
      </c>
      <c r="L1926" t="s">
        <v>5417</v>
      </c>
      <c r="M1926" t="s">
        <v>5237</v>
      </c>
      <c r="N1926" t="s">
        <v>5237</v>
      </c>
      <c r="O1926" t="s">
        <v>5237</v>
      </c>
    </row>
    <row r="1927" spans="5:15" x14ac:dyDescent="0.25">
      <c r="E1927">
        <v>1937</v>
      </c>
      <c r="F1927" t="s">
        <v>4365</v>
      </c>
      <c r="G1927" t="s">
        <v>4366</v>
      </c>
      <c r="H1927" t="s">
        <v>849</v>
      </c>
      <c r="I1927">
        <v>1058</v>
      </c>
      <c r="K1927">
        <v>25062007010000</v>
      </c>
      <c r="L1927" t="s">
        <v>5418</v>
      </c>
      <c r="M1927" t="s">
        <v>5237</v>
      </c>
      <c r="N1927" t="s">
        <v>5237</v>
      </c>
      <c r="O1927" t="s">
        <v>5237</v>
      </c>
    </row>
    <row r="1928" spans="5:15" x14ac:dyDescent="0.25">
      <c r="E1928">
        <v>1938</v>
      </c>
      <c r="F1928" t="s">
        <v>4367</v>
      </c>
      <c r="G1928" t="s">
        <v>4368</v>
      </c>
      <c r="H1928" t="s">
        <v>1142</v>
      </c>
      <c r="I1928">
        <v>1058</v>
      </c>
      <c r="K1928">
        <v>25062008010000</v>
      </c>
      <c r="L1928" t="s">
        <v>5419</v>
      </c>
      <c r="M1928" t="s">
        <v>5237</v>
      </c>
      <c r="N1928" t="s">
        <v>5237</v>
      </c>
      <c r="O1928" t="s">
        <v>5237</v>
      </c>
    </row>
    <row r="1929" spans="5:15" x14ac:dyDescent="0.25">
      <c r="E1929">
        <v>1939</v>
      </c>
      <c r="F1929" t="s">
        <v>4369</v>
      </c>
      <c r="G1929" t="s">
        <v>4370</v>
      </c>
      <c r="H1929" t="s">
        <v>870</v>
      </c>
      <c r="I1929">
        <v>1058</v>
      </c>
      <c r="K1929">
        <v>25062009010000</v>
      </c>
      <c r="L1929" t="s">
        <v>5420</v>
      </c>
      <c r="M1929" t="s">
        <v>5237</v>
      </c>
      <c r="N1929" t="s">
        <v>5237</v>
      </c>
      <c r="O1929" t="s">
        <v>5237</v>
      </c>
    </row>
    <row r="1930" spans="5:15" x14ac:dyDescent="0.25">
      <c r="E1930">
        <v>1940</v>
      </c>
      <c r="F1930" t="s">
        <v>4371</v>
      </c>
      <c r="G1930" t="s">
        <v>4372</v>
      </c>
      <c r="H1930" t="s">
        <v>1102</v>
      </c>
      <c r="I1930">
        <v>1058</v>
      </c>
      <c r="K1930">
        <v>25062010010000</v>
      </c>
      <c r="L1930" t="s">
        <v>5421</v>
      </c>
      <c r="M1930" t="s">
        <v>5237</v>
      </c>
      <c r="N1930" t="s">
        <v>5237</v>
      </c>
      <c r="O1930" t="s">
        <v>5237</v>
      </c>
    </row>
    <row r="1931" spans="5:15" x14ac:dyDescent="0.25">
      <c r="E1931">
        <v>1941</v>
      </c>
      <c r="F1931" t="s">
        <v>4373</v>
      </c>
      <c r="G1931" t="s">
        <v>4374</v>
      </c>
      <c r="H1931" t="s">
        <v>878</v>
      </c>
      <c r="I1931">
        <v>1058</v>
      </c>
      <c r="K1931">
        <v>25062011010001</v>
      </c>
      <c r="L1931" t="s">
        <v>5422</v>
      </c>
      <c r="M1931" t="s">
        <v>5237</v>
      </c>
      <c r="N1931" t="s">
        <v>5237</v>
      </c>
      <c r="O1931" t="s">
        <v>5237</v>
      </c>
    </row>
    <row r="1932" spans="5:15" x14ac:dyDescent="0.25">
      <c r="E1932">
        <v>1942</v>
      </c>
      <c r="F1932" t="s">
        <v>4375</v>
      </c>
      <c r="G1932" t="s">
        <v>4376</v>
      </c>
      <c r="H1932" t="s">
        <v>1531</v>
      </c>
      <c r="I1932">
        <v>1058</v>
      </c>
      <c r="K1932">
        <v>25062011010002</v>
      </c>
      <c r="L1932" t="s">
        <v>5423</v>
      </c>
      <c r="M1932" t="s">
        <v>5237</v>
      </c>
      <c r="N1932" t="s">
        <v>5237</v>
      </c>
      <c r="O1932" t="s">
        <v>5237</v>
      </c>
    </row>
    <row r="1933" spans="5:15" x14ac:dyDescent="0.25">
      <c r="E1933">
        <v>1943</v>
      </c>
      <c r="F1933" t="s">
        <v>4377</v>
      </c>
      <c r="G1933" t="s">
        <v>4378</v>
      </c>
      <c r="H1933" t="s">
        <v>870</v>
      </c>
      <c r="I1933">
        <v>1058</v>
      </c>
      <c r="K1933">
        <v>25062012010000</v>
      </c>
      <c r="L1933" t="s">
        <v>5424</v>
      </c>
      <c r="M1933" t="s">
        <v>5237</v>
      </c>
      <c r="N1933" t="s">
        <v>5237</v>
      </c>
      <c r="O1933" t="s">
        <v>5237</v>
      </c>
    </row>
    <row r="1934" spans="5:15" x14ac:dyDescent="0.25">
      <c r="E1934">
        <v>1944</v>
      </c>
      <c r="F1934" t="s">
        <v>4379</v>
      </c>
      <c r="G1934" t="s">
        <v>4380</v>
      </c>
      <c r="H1934" t="s">
        <v>870</v>
      </c>
      <c r="I1934">
        <v>1058</v>
      </c>
      <c r="K1934">
        <v>25062013010000</v>
      </c>
      <c r="L1934" t="s">
        <v>5425</v>
      </c>
      <c r="M1934" t="s">
        <v>5237</v>
      </c>
      <c r="N1934" t="s">
        <v>5237</v>
      </c>
      <c r="O1934" t="s">
        <v>5237</v>
      </c>
    </row>
    <row r="1935" spans="5:15" x14ac:dyDescent="0.25">
      <c r="E1935">
        <v>1945</v>
      </c>
      <c r="F1935" t="s">
        <v>4381</v>
      </c>
      <c r="G1935" t="s">
        <v>4382</v>
      </c>
      <c r="H1935" t="s">
        <v>832</v>
      </c>
      <c r="I1935">
        <v>1058</v>
      </c>
      <c r="K1935">
        <v>25062014010000</v>
      </c>
      <c r="L1935" t="s">
        <v>5426</v>
      </c>
      <c r="M1935" t="s">
        <v>5237</v>
      </c>
      <c r="N1935" t="s">
        <v>5237</v>
      </c>
      <c r="O1935" t="s">
        <v>5237</v>
      </c>
    </row>
    <row r="1936" spans="5:15" x14ac:dyDescent="0.25">
      <c r="E1936">
        <v>1946</v>
      </c>
      <c r="F1936" t="s">
        <v>4383</v>
      </c>
      <c r="G1936" t="s">
        <v>4384</v>
      </c>
      <c r="H1936" t="s">
        <v>870</v>
      </c>
      <c r="I1936">
        <v>1058</v>
      </c>
      <c r="K1936">
        <v>25062015010000</v>
      </c>
      <c r="L1936" t="s">
        <v>5427</v>
      </c>
      <c r="M1936" t="s">
        <v>5237</v>
      </c>
      <c r="N1936" t="s">
        <v>5237</v>
      </c>
      <c r="O1936" t="s">
        <v>5237</v>
      </c>
    </row>
    <row r="1937" spans="5:15" x14ac:dyDescent="0.25">
      <c r="E1937">
        <v>1947</v>
      </c>
      <c r="F1937" t="s">
        <v>4385</v>
      </c>
      <c r="G1937" t="s">
        <v>4386</v>
      </c>
      <c r="H1937" t="s">
        <v>870</v>
      </c>
      <c r="I1937">
        <v>1058</v>
      </c>
      <c r="K1937">
        <v>25062016010000</v>
      </c>
      <c r="L1937" t="s">
        <v>5428</v>
      </c>
      <c r="M1937" t="s">
        <v>5237</v>
      </c>
      <c r="N1937" t="s">
        <v>5237</v>
      </c>
      <c r="O1937" t="s">
        <v>5237</v>
      </c>
    </row>
    <row r="1938" spans="5:15" x14ac:dyDescent="0.25">
      <c r="E1938">
        <v>1948</v>
      </c>
      <c r="F1938" t="s">
        <v>4387</v>
      </c>
      <c r="G1938" t="s">
        <v>4388</v>
      </c>
      <c r="H1938" t="s">
        <v>870</v>
      </c>
      <c r="I1938">
        <v>1058</v>
      </c>
      <c r="K1938">
        <v>25062017010000</v>
      </c>
      <c r="L1938" t="s">
        <v>5429</v>
      </c>
      <c r="M1938" t="s">
        <v>5237</v>
      </c>
      <c r="N1938" t="s">
        <v>5237</v>
      </c>
      <c r="O1938" t="s">
        <v>5237</v>
      </c>
    </row>
    <row r="1939" spans="5:15" x14ac:dyDescent="0.25">
      <c r="E1939">
        <v>1949</v>
      </c>
      <c r="F1939" t="s">
        <v>4389</v>
      </c>
      <c r="G1939" t="s">
        <v>4390</v>
      </c>
      <c r="H1939" t="s">
        <v>854</v>
      </c>
      <c r="I1939">
        <v>1058</v>
      </c>
      <c r="K1939">
        <v>25062101020000</v>
      </c>
      <c r="L1939" t="s">
        <v>5430</v>
      </c>
      <c r="M1939" t="s">
        <v>5237</v>
      </c>
      <c r="N1939" t="s">
        <v>5237</v>
      </c>
      <c r="O1939" t="s">
        <v>5237</v>
      </c>
    </row>
    <row r="1940" spans="5:15" x14ac:dyDescent="0.25">
      <c r="E1940">
        <v>1950</v>
      </c>
      <c r="F1940" t="s">
        <v>4391</v>
      </c>
      <c r="G1940" t="s">
        <v>4392</v>
      </c>
      <c r="H1940" t="s">
        <v>836</v>
      </c>
      <c r="I1940">
        <v>1058</v>
      </c>
      <c r="K1940">
        <v>25062102010000</v>
      </c>
      <c r="L1940" t="s">
        <v>5431</v>
      </c>
      <c r="M1940" t="s">
        <v>5237</v>
      </c>
      <c r="N1940" t="s">
        <v>5237</v>
      </c>
      <c r="O1940" t="s">
        <v>5237</v>
      </c>
    </row>
    <row r="1941" spans="5:15" x14ac:dyDescent="0.25">
      <c r="E1941">
        <v>1951</v>
      </c>
      <c r="F1941" t="s">
        <v>4393</v>
      </c>
      <c r="G1941" t="s">
        <v>4394</v>
      </c>
      <c r="H1941" t="s">
        <v>832</v>
      </c>
      <c r="I1941">
        <v>1058</v>
      </c>
      <c r="K1941">
        <v>25062103010000</v>
      </c>
      <c r="L1941" t="s">
        <v>5432</v>
      </c>
      <c r="M1941" t="s">
        <v>5237</v>
      </c>
      <c r="N1941" t="s">
        <v>5237</v>
      </c>
      <c r="O1941" t="s">
        <v>5237</v>
      </c>
    </row>
    <row r="1942" spans="5:15" x14ac:dyDescent="0.25">
      <c r="E1942">
        <v>1952</v>
      </c>
      <c r="F1942" t="s">
        <v>4395</v>
      </c>
      <c r="G1942" t="s">
        <v>4396</v>
      </c>
      <c r="H1942" t="s">
        <v>836</v>
      </c>
      <c r="I1942">
        <v>1058</v>
      </c>
      <c r="K1942">
        <v>25062104020000</v>
      </c>
      <c r="L1942" t="s">
        <v>5433</v>
      </c>
      <c r="M1942" t="s">
        <v>5237</v>
      </c>
      <c r="N1942" t="s">
        <v>5237</v>
      </c>
      <c r="O1942" t="s">
        <v>5237</v>
      </c>
    </row>
    <row r="1943" spans="5:15" x14ac:dyDescent="0.25">
      <c r="E1943">
        <v>1953</v>
      </c>
      <c r="F1943" t="s">
        <v>4397</v>
      </c>
      <c r="G1943" t="s">
        <v>4398</v>
      </c>
      <c r="H1943" t="s">
        <v>849</v>
      </c>
      <c r="I1943">
        <v>1058</v>
      </c>
      <c r="K1943">
        <v>25062105010000</v>
      </c>
      <c r="L1943" t="s">
        <v>5434</v>
      </c>
      <c r="M1943" t="s">
        <v>5237</v>
      </c>
      <c r="N1943" t="s">
        <v>5237</v>
      </c>
      <c r="O1943" t="s">
        <v>5237</v>
      </c>
    </row>
    <row r="1944" spans="5:15" x14ac:dyDescent="0.25">
      <c r="E1944">
        <v>1954</v>
      </c>
      <c r="F1944" t="s">
        <v>4399</v>
      </c>
      <c r="G1944" t="s">
        <v>4400</v>
      </c>
      <c r="H1944" t="s">
        <v>849</v>
      </c>
      <c r="I1944">
        <v>1058</v>
      </c>
      <c r="K1944">
        <v>25062106010000</v>
      </c>
      <c r="L1944" t="s">
        <v>5435</v>
      </c>
      <c r="M1944" t="s">
        <v>5237</v>
      </c>
      <c r="N1944" t="s">
        <v>5237</v>
      </c>
      <c r="O1944" t="s">
        <v>5237</v>
      </c>
    </row>
    <row r="1945" spans="5:15" x14ac:dyDescent="0.25">
      <c r="E1945">
        <v>1955</v>
      </c>
      <c r="F1945" t="s">
        <v>4401</v>
      </c>
      <c r="G1945" t="s">
        <v>4402</v>
      </c>
      <c r="H1945" t="s">
        <v>859</v>
      </c>
      <c r="I1945">
        <v>1058</v>
      </c>
      <c r="K1945">
        <v>25062107010000</v>
      </c>
      <c r="L1945" t="s">
        <v>5436</v>
      </c>
      <c r="M1945" t="s">
        <v>5237</v>
      </c>
      <c r="N1945" t="s">
        <v>5237</v>
      </c>
      <c r="O1945" t="s">
        <v>5237</v>
      </c>
    </row>
    <row r="1946" spans="5:15" x14ac:dyDescent="0.25">
      <c r="E1946">
        <v>1956</v>
      </c>
      <c r="F1946" t="s">
        <v>4403</v>
      </c>
      <c r="G1946" t="s">
        <v>4404</v>
      </c>
      <c r="H1946" t="s">
        <v>913</v>
      </c>
      <c r="I1946">
        <v>1600</v>
      </c>
      <c r="K1946">
        <v>25062108020000</v>
      </c>
      <c r="L1946" t="s">
        <v>5438</v>
      </c>
      <c r="M1946" t="s">
        <v>5237</v>
      </c>
      <c r="N1946" t="s">
        <v>5237</v>
      </c>
      <c r="O1946" t="s">
        <v>5237</v>
      </c>
    </row>
    <row r="1947" spans="5:15" x14ac:dyDescent="0.25">
      <c r="E1947">
        <v>1957</v>
      </c>
      <c r="F1947" t="s">
        <v>4405</v>
      </c>
      <c r="G1947" t="s">
        <v>4405</v>
      </c>
      <c r="H1947" t="s">
        <v>836</v>
      </c>
      <c r="I1947">
        <v>1058</v>
      </c>
      <c r="K1947">
        <v>25062109010000</v>
      </c>
      <c r="L1947" t="s">
        <v>5439</v>
      </c>
      <c r="M1947" t="s">
        <v>5237</v>
      </c>
      <c r="N1947" t="s">
        <v>5237</v>
      </c>
      <c r="O1947" t="s">
        <v>5237</v>
      </c>
    </row>
    <row r="1948" spans="5:15" x14ac:dyDescent="0.25">
      <c r="E1948">
        <v>1958</v>
      </c>
      <c r="F1948" t="s">
        <v>4406</v>
      </c>
      <c r="G1948" t="s">
        <v>4407</v>
      </c>
      <c r="H1948" t="s">
        <v>836</v>
      </c>
      <c r="I1948">
        <v>1058</v>
      </c>
      <c r="K1948">
        <v>25062110010000</v>
      </c>
      <c r="L1948" t="s">
        <v>70</v>
      </c>
      <c r="M1948" t="s">
        <v>5237</v>
      </c>
      <c r="N1948" t="s">
        <v>5237</v>
      </c>
      <c r="O1948" t="s">
        <v>5237</v>
      </c>
    </row>
    <row r="1949" spans="5:15" x14ac:dyDescent="0.25">
      <c r="E1949">
        <v>1959</v>
      </c>
      <c r="F1949" t="s">
        <v>4408</v>
      </c>
      <c r="G1949" t="s">
        <v>4409</v>
      </c>
      <c r="H1949" t="s">
        <v>878</v>
      </c>
      <c r="I1949">
        <v>1058</v>
      </c>
      <c r="K1949">
        <v>25062111020000</v>
      </c>
      <c r="L1949" t="s">
        <v>5440</v>
      </c>
      <c r="M1949" t="s">
        <v>5237</v>
      </c>
      <c r="N1949" t="s">
        <v>5237</v>
      </c>
      <c r="O1949" t="s">
        <v>5237</v>
      </c>
    </row>
    <row r="1950" spans="5:15" x14ac:dyDescent="0.25">
      <c r="E1950">
        <v>1960</v>
      </c>
      <c r="F1950" t="s">
        <v>4410</v>
      </c>
      <c r="G1950" t="s">
        <v>4411</v>
      </c>
      <c r="H1950" t="s">
        <v>838</v>
      </c>
      <c r="I1950">
        <v>1058</v>
      </c>
      <c r="K1950">
        <v>25062112010000</v>
      </c>
      <c r="L1950" t="s">
        <v>5441</v>
      </c>
      <c r="M1950" t="s">
        <v>5237</v>
      </c>
      <c r="N1950" t="s">
        <v>5237</v>
      </c>
      <c r="O1950" t="s">
        <v>5237</v>
      </c>
    </row>
    <row r="1951" spans="5:15" x14ac:dyDescent="0.25">
      <c r="E1951">
        <v>1961</v>
      </c>
      <c r="F1951" t="s">
        <v>4412</v>
      </c>
      <c r="G1951" t="s">
        <v>4413</v>
      </c>
      <c r="H1951" t="s">
        <v>870</v>
      </c>
      <c r="I1951">
        <v>1058</v>
      </c>
      <c r="K1951">
        <v>25062113010000</v>
      </c>
      <c r="L1951" t="s">
        <v>5442</v>
      </c>
      <c r="M1951" t="s">
        <v>5237</v>
      </c>
      <c r="N1951" t="s">
        <v>5237</v>
      </c>
      <c r="O1951" t="s">
        <v>5237</v>
      </c>
    </row>
    <row r="1952" spans="5:15" x14ac:dyDescent="0.25">
      <c r="E1952">
        <v>1962</v>
      </c>
      <c r="F1952" t="s">
        <v>4414</v>
      </c>
      <c r="G1952" t="s">
        <v>4415</v>
      </c>
      <c r="H1952" t="s">
        <v>832</v>
      </c>
      <c r="I1952">
        <v>1058</v>
      </c>
      <c r="K1952">
        <v>25062114010000</v>
      </c>
      <c r="L1952" t="s">
        <v>5443</v>
      </c>
      <c r="M1952" t="s">
        <v>5237</v>
      </c>
      <c r="N1952" t="s">
        <v>5237</v>
      </c>
      <c r="O1952" t="s">
        <v>5237</v>
      </c>
    </row>
    <row r="1953" spans="5:15" x14ac:dyDescent="0.25">
      <c r="E1953">
        <v>1963</v>
      </c>
      <c r="F1953" t="s">
        <v>4416</v>
      </c>
      <c r="G1953" t="s">
        <v>4417</v>
      </c>
      <c r="H1953" t="s">
        <v>832</v>
      </c>
      <c r="I1953">
        <v>1058</v>
      </c>
      <c r="K1953">
        <v>25062201010000</v>
      </c>
      <c r="L1953" t="s">
        <v>5446</v>
      </c>
      <c r="M1953" t="s">
        <v>5237</v>
      </c>
      <c r="N1953" t="s">
        <v>5237</v>
      </c>
      <c r="O1953" t="s">
        <v>5237</v>
      </c>
    </row>
    <row r="1954" spans="5:15" x14ac:dyDescent="0.25">
      <c r="E1954">
        <v>1964</v>
      </c>
      <c r="F1954" t="s">
        <v>4418</v>
      </c>
      <c r="G1954" t="s">
        <v>4419</v>
      </c>
      <c r="H1954" t="s">
        <v>832</v>
      </c>
      <c r="I1954">
        <v>1058</v>
      </c>
      <c r="K1954">
        <v>25062202010000</v>
      </c>
      <c r="L1954" t="s">
        <v>5448</v>
      </c>
      <c r="M1954" t="s">
        <v>5237</v>
      </c>
      <c r="N1954" t="s">
        <v>5237</v>
      </c>
      <c r="O1954" t="s">
        <v>5237</v>
      </c>
    </row>
    <row r="1955" spans="5:15" x14ac:dyDescent="0.25">
      <c r="E1955">
        <v>1965</v>
      </c>
      <c r="F1955" t="s">
        <v>4420</v>
      </c>
      <c r="G1955" t="s">
        <v>4421</v>
      </c>
      <c r="H1955" t="s">
        <v>832</v>
      </c>
      <c r="I1955">
        <v>1058</v>
      </c>
      <c r="K1955">
        <v>25062202010101</v>
      </c>
      <c r="L1955" t="s">
        <v>7130</v>
      </c>
      <c r="M1955" t="s">
        <v>5237</v>
      </c>
      <c r="N1955" t="s">
        <v>5237</v>
      </c>
      <c r="O1955" t="s">
        <v>5237</v>
      </c>
    </row>
    <row r="1956" spans="5:15" x14ac:dyDescent="0.25">
      <c r="E1956">
        <v>1966</v>
      </c>
      <c r="F1956" t="s">
        <v>4422</v>
      </c>
      <c r="G1956" t="s">
        <v>4423</v>
      </c>
      <c r="H1956" t="s">
        <v>832</v>
      </c>
      <c r="I1956">
        <v>1058</v>
      </c>
      <c r="K1956">
        <v>25062202010102</v>
      </c>
      <c r="L1956" t="s">
        <v>7131</v>
      </c>
      <c r="M1956" t="s">
        <v>5237</v>
      </c>
      <c r="N1956" t="s">
        <v>5237</v>
      </c>
      <c r="O1956" t="s">
        <v>5237</v>
      </c>
    </row>
    <row r="1957" spans="5:15" x14ac:dyDescent="0.25">
      <c r="E1957">
        <v>1967</v>
      </c>
      <c r="F1957" t="s">
        <v>4424</v>
      </c>
      <c r="G1957" t="s">
        <v>4425</v>
      </c>
      <c r="H1957" t="s">
        <v>832</v>
      </c>
      <c r="I1957">
        <v>1058</v>
      </c>
      <c r="K1957">
        <v>25062202010103</v>
      </c>
      <c r="L1957" t="s">
        <v>7132</v>
      </c>
      <c r="M1957" t="s">
        <v>5237</v>
      </c>
      <c r="N1957" t="s">
        <v>5237</v>
      </c>
      <c r="O1957" t="s">
        <v>5237</v>
      </c>
    </row>
    <row r="1958" spans="5:15" x14ac:dyDescent="0.25">
      <c r="E1958">
        <v>1968</v>
      </c>
      <c r="F1958" t="s">
        <v>4426</v>
      </c>
      <c r="G1958" t="s">
        <v>4426</v>
      </c>
      <c r="H1958" t="s">
        <v>913</v>
      </c>
      <c r="I1958">
        <v>7676</v>
      </c>
      <c r="K1958">
        <v>25062203010000</v>
      </c>
      <c r="L1958" t="s">
        <v>5447</v>
      </c>
      <c r="M1958" t="s">
        <v>5237</v>
      </c>
      <c r="N1958" t="s">
        <v>5237</v>
      </c>
      <c r="O1958" t="s">
        <v>5237</v>
      </c>
    </row>
    <row r="1959" spans="5:15" x14ac:dyDescent="0.25">
      <c r="E1959">
        <v>1969</v>
      </c>
      <c r="F1959" t="s">
        <v>4427</v>
      </c>
      <c r="G1959" t="s">
        <v>4428</v>
      </c>
      <c r="H1959" t="s">
        <v>832</v>
      </c>
      <c r="I1959">
        <v>1058</v>
      </c>
      <c r="K1959">
        <v>25062204010000</v>
      </c>
      <c r="L1959" t="s">
        <v>5449</v>
      </c>
      <c r="M1959" t="s">
        <v>5237</v>
      </c>
      <c r="N1959" t="s">
        <v>5237</v>
      </c>
      <c r="O1959" t="s">
        <v>5237</v>
      </c>
    </row>
    <row r="1960" spans="5:15" x14ac:dyDescent="0.25">
      <c r="E1960">
        <v>1970</v>
      </c>
      <c r="F1960" t="s">
        <v>4429</v>
      </c>
      <c r="G1960" t="s">
        <v>4430</v>
      </c>
      <c r="H1960" t="s">
        <v>836</v>
      </c>
      <c r="I1960">
        <v>1058</v>
      </c>
      <c r="K1960">
        <v>25062205010000</v>
      </c>
      <c r="L1960" t="s">
        <v>7133</v>
      </c>
      <c r="M1960" t="s">
        <v>5237</v>
      </c>
      <c r="N1960" t="s">
        <v>5237</v>
      </c>
      <c r="O1960" t="s">
        <v>5237</v>
      </c>
    </row>
    <row r="1961" spans="5:15" x14ac:dyDescent="0.25">
      <c r="E1961">
        <v>1971</v>
      </c>
      <c r="F1961" t="s">
        <v>678</v>
      </c>
      <c r="G1961" t="s">
        <v>4431</v>
      </c>
      <c r="H1961" t="s">
        <v>854</v>
      </c>
      <c r="I1961">
        <v>1058</v>
      </c>
      <c r="K1961">
        <v>25062206010000</v>
      </c>
      <c r="L1961" t="s">
        <v>123</v>
      </c>
      <c r="M1961" t="s">
        <v>5237</v>
      </c>
      <c r="N1961" t="s">
        <v>5237</v>
      </c>
      <c r="O1961" t="s">
        <v>5237</v>
      </c>
    </row>
    <row r="1962" spans="5:15" x14ac:dyDescent="0.25">
      <c r="E1962">
        <v>1972</v>
      </c>
      <c r="F1962" t="s">
        <v>570</v>
      </c>
      <c r="G1962" t="s">
        <v>4432</v>
      </c>
      <c r="H1962" t="s">
        <v>854</v>
      </c>
      <c r="I1962">
        <v>1058</v>
      </c>
      <c r="K1962">
        <v>25062206010101</v>
      </c>
      <c r="L1962" t="s">
        <v>278</v>
      </c>
      <c r="M1962" t="s">
        <v>5237</v>
      </c>
      <c r="N1962" t="s">
        <v>5237</v>
      </c>
      <c r="O1962" t="s">
        <v>5237</v>
      </c>
    </row>
    <row r="1963" spans="5:15" x14ac:dyDescent="0.25">
      <c r="E1963">
        <v>1973</v>
      </c>
      <c r="F1963" t="s">
        <v>4433</v>
      </c>
      <c r="G1963" t="s">
        <v>4434</v>
      </c>
      <c r="H1963" t="s">
        <v>832</v>
      </c>
      <c r="I1963">
        <v>1058</v>
      </c>
      <c r="K1963">
        <v>25062206010102</v>
      </c>
      <c r="L1963" t="s">
        <v>7134</v>
      </c>
      <c r="M1963" t="s">
        <v>5237</v>
      </c>
      <c r="N1963" t="s">
        <v>5237</v>
      </c>
      <c r="O1963" t="s">
        <v>5237</v>
      </c>
    </row>
    <row r="1964" spans="5:15" x14ac:dyDescent="0.25">
      <c r="E1964">
        <v>1974</v>
      </c>
      <c r="F1964" t="s">
        <v>4435</v>
      </c>
      <c r="G1964" t="s">
        <v>4436</v>
      </c>
      <c r="H1964" t="s">
        <v>913</v>
      </c>
      <c r="I1964">
        <v>3174</v>
      </c>
      <c r="K1964">
        <v>25062206010103</v>
      </c>
      <c r="L1964" t="s">
        <v>7135</v>
      </c>
      <c r="M1964" t="s">
        <v>5237</v>
      </c>
      <c r="N1964" t="s">
        <v>5237</v>
      </c>
      <c r="O1964" t="s">
        <v>5237</v>
      </c>
    </row>
    <row r="1965" spans="5:15" x14ac:dyDescent="0.25">
      <c r="E1965">
        <v>1975</v>
      </c>
      <c r="F1965" t="s">
        <v>4437</v>
      </c>
      <c r="G1965" t="s">
        <v>4438</v>
      </c>
      <c r="H1965" t="s">
        <v>854</v>
      </c>
      <c r="I1965">
        <v>1058</v>
      </c>
      <c r="K1965">
        <v>25062206010201</v>
      </c>
      <c r="L1965" t="s">
        <v>7136</v>
      </c>
      <c r="M1965" t="s">
        <v>5237</v>
      </c>
      <c r="N1965" t="s">
        <v>5237</v>
      </c>
      <c r="O1965" t="s">
        <v>5237</v>
      </c>
    </row>
    <row r="1966" spans="5:15" x14ac:dyDescent="0.25">
      <c r="E1966">
        <v>1976</v>
      </c>
      <c r="F1966" t="s">
        <v>4439</v>
      </c>
      <c r="G1966" t="s">
        <v>4440</v>
      </c>
      <c r="H1966" t="s">
        <v>832</v>
      </c>
      <c r="I1966">
        <v>1058</v>
      </c>
      <c r="K1966">
        <v>25062206010202</v>
      </c>
      <c r="L1966" t="s">
        <v>7137</v>
      </c>
      <c r="M1966" t="s">
        <v>5237</v>
      </c>
      <c r="N1966" t="s">
        <v>5237</v>
      </c>
      <c r="O1966" t="s">
        <v>5237</v>
      </c>
    </row>
    <row r="1967" spans="5:15" x14ac:dyDescent="0.25">
      <c r="E1967">
        <v>1977</v>
      </c>
      <c r="F1967" t="s">
        <v>4441</v>
      </c>
      <c r="G1967" t="s">
        <v>4442</v>
      </c>
      <c r="H1967" t="s">
        <v>849</v>
      </c>
      <c r="I1967">
        <v>1058</v>
      </c>
      <c r="K1967">
        <v>25062206010203</v>
      </c>
      <c r="L1967" t="s">
        <v>7138</v>
      </c>
      <c r="M1967" t="s">
        <v>5237</v>
      </c>
      <c r="N1967" t="s">
        <v>5237</v>
      </c>
      <c r="O1967" t="s">
        <v>5237</v>
      </c>
    </row>
    <row r="1968" spans="5:15" x14ac:dyDescent="0.25">
      <c r="E1968">
        <v>1978</v>
      </c>
      <c r="F1968" t="s">
        <v>4443</v>
      </c>
      <c r="G1968" t="s">
        <v>4444</v>
      </c>
      <c r="H1968" t="s">
        <v>832</v>
      </c>
      <c r="I1968">
        <v>1058</v>
      </c>
      <c r="K1968">
        <v>25062206010301</v>
      </c>
      <c r="L1968" t="s">
        <v>7139</v>
      </c>
      <c r="M1968" t="s">
        <v>5237</v>
      </c>
      <c r="N1968" t="s">
        <v>5237</v>
      </c>
      <c r="O1968" t="s">
        <v>5237</v>
      </c>
    </row>
    <row r="1969" spans="5:15" x14ac:dyDescent="0.25">
      <c r="E1969">
        <v>1979</v>
      </c>
      <c r="F1969" t="s">
        <v>4445</v>
      </c>
      <c r="G1969" t="s">
        <v>4446</v>
      </c>
      <c r="H1969" t="s">
        <v>913</v>
      </c>
      <c r="I1969">
        <v>2496</v>
      </c>
      <c r="K1969">
        <v>25062206010302</v>
      </c>
      <c r="L1969" t="s">
        <v>7140</v>
      </c>
      <c r="M1969" t="s">
        <v>5237</v>
      </c>
      <c r="N1969" t="s">
        <v>5237</v>
      </c>
      <c r="O1969" t="s">
        <v>5237</v>
      </c>
    </row>
    <row r="1970" spans="5:15" x14ac:dyDescent="0.25">
      <c r="E1970">
        <v>1980</v>
      </c>
      <c r="F1970" t="s">
        <v>4447</v>
      </c>
      <c r="G1970" t="s">
        <v>4448</v>
      </c>
      <c r="H1970" t="s">
        <v>832</v>
      </c>
      <c r="I1970">
        <v>1058</v>
      </c>
      <c r="K1970">
        <v>25062206010303</v>
      </c>
      <c r="L1970" t="s">
        <v>7141</v>
      </c>
      <c r="M1970" t="s">
        <v>5237</v>
      </c>
      <c r="N1970" t="s">
        <v>5237</v>
      </c>
      <c r="O1970" t="s">
        <v>5237</v>
      </c>
    </row>
    <row r="1971" spans="5:15" x14ac:dyDescent="0.25">
      <c r="E1971">
        <v>1981</v>
      </c>
      <c r="F1971" t="s">
        <v>4449</v>
      </c>
      <c r="G1971" t="s">
        <v>4450</v>
      </c>
      <c r="H1971" t="s">
        <v>836</v>
      </c>
      <c r="I1971">
        <v>1058</v>
      </c>
      <c r="K1971">
        <v>25062207010000</v>
      </c>
      <c r="L1971" t="s">
        <v>7142</v>
      </c>
      <c r="M1971" t="s">
        <v>5237</v>
      </c>
      <c r="N1971" t="s">
        <v>5237</v>
      </c>
      <c r="O1971" t="s">
        <v>5237</v>
      </c>
    </row>
    <row r="1972" spans="5:15" x14ac:dyDescent="0.25">
      <c r="E1972">
        <v>1982</v>
      </c>
      <c r="F1972" t="s">
        <v>4451</v>
      </c>
      <c r="G1972" t="s">
        <v>4452</v>
      </c>
      <c r="H1972" t="s">
        <v>832</v>
      </c>
      <c r="I1972">
        <v>1058</v>
      </c>
      <c r="K1972">
        <v>25062208010000</v>
      </c>
      <c r="L1972" t="s">
        <v>5452</v>
      </c>
      <c r="M1972" t="s">
        <v>5237</v>
      </c>
      <c r="N1972" t="s">
        <v>5237</v>
      </c>
      <c r="O1972" t="s">
        <v>5237</v>
      </c>
    </row>
    <row r="1973" spans="5:15" x14ac:dyDescent="0.25">
      <c r="E1973">
        <v>1983</v>
      </c>
      <c r="F1973" t="s">
        <v>4453</v>
      </c>
      <c r="G1973" t="s">
        <v>4454</v>
      </c>
      <c r="H1973" t="s">
        <v>836</v>
      </c>
      <c r="I1973">
        <v>1058</v>
      </c>
      <c r="K1973">
        <v>25062209010000</v>
      </c>
      <c r="L1973" t="s">
        <v>124</v>
      </c>
      <c r="M1973" t="s">
        <v>5237</v>
      </c>
      <c r="N1973" t="s">
        <v>5237</v>
      </c>
      <c r="O1973" t="s">
        <v>5237</v>
      </c>
    </row>
    <row r="1974" spans="5:15" x14ac:dyDescent="0.25">
      <c r="E1974">
        <v>1984</v>
      </c>
      <c r="F1974" t="s">
        <v>4455</v>
      </c>
      <c r="G1974" t="s">
        <v>4456</v>
      </c>
      <c r="H1974" t="s">
        <v>849</v>
      </c>
      <c r="I1974">
        <v>1058</v>
      </c>
      <c r="K1974">
        <v>25062209010101</v>
      </c>
      <c r="L1974" t="s">
        <v>7143</v>
      </c>
      <c r="M1974" t="s">
        <v>5237</v>
      </c>
      <c r="N1974" t="s">
        <v>5237</v>
      </c>
      <c r="O1974" t="s">
        <v>5237</v>
      </c>
    </row>
    <row r="1975" spans="5:15" x14ac:dyDescent="0.25">
      <c r="E1975">
        <v>1985</v>
      </c>
      <c r="F1975" t="s">
        <v>4457</v>
      </c>
      <c r="G1975" t="s">
        <v>4458</v>
      </c>
      <c r="H1975" t="s">
        <v>1053</v>
      </c>
      <c r="I1975">
        <v>1058</v>
      </c>
      <c r="K1975">
        <v>25062209010102</v>
      </c>
      <c r="L1975" t="s">
        <v>7144</v>
      </c>
      <c r="M1975" t="s">
        <v>5237</v>
      </c>
      <c r="N1975" t="s">
        <v>5237</v>
      </c>
      <c r="O1975" t="s">
        <v>5237</v>
      </c>
    </row>
    <row r="1976" spans="5:15" x14ac:dyDescent="0.25">
      <c r="E1976">
        <v>1986</v>
      </c>
      <c r="F1976" t="s">
        <v>4459</v>
      </c>
      <c r="G1976" t="s">
        <v>4460</v>
      </c>
      <c r="H1976" t="s">
        <v>854</v>
      </c>
      <c r="I1976">
        <v>1058</v>
      </c>
      <c r="K1976">
        <v>25062209010103</v>
      </c>
      <c r="L1976" t="s">
        <v>7145</v>
      </c>
      <c r="M1976" t="s">
        <v>5237</v>
      </c>
      <c r="N1976" t="s">
        <v>5237</v>
      </c>
      <c r="O1976" t="s">
        <v>5237</v>
      </c>
    </row>
    <row r="1977" spans="5:15" x14ac:dyDescent="0.25">
      <c r="E1977">
        <v>1987</v>
      </c>
      <c r="F1977" t="s">
        <v>4461</v>
      </c>
      <c r="G1977" t="s">
        <v>4462</v>
      </c>
      <c r="H1977" t="s">
        <v>1129</v>
      </c>
      <c r="I1977">
        <v>1058</v>
      </c>
      <c r="K1977">
        <v>25062210010000</v>
      </c>
      <c r="L1977" t="s">
        <v>225</v>
      </c>
      <c r="M1977" t="s">
        <v>5237</v>
      </c>
      <c r="N1977" t="s">
        <v>5237</v>
      </c>
      <c r="O1977" t="s">
        <v>5237</v>
      </c>
    </row>
    <row r="1978" spans="5:15" x14ac:dyDescent="0.25">
      <c r="E1978">
        <v>1988</v>
      </c>
      <c r="F1978" t="s">
        <v>4463</v>
      </c>
      <c r="G1978" t="s">
        <v>4464</v>
      </c>
      <c r="H1978" t="s">
        <v>870</v>
      </c>
      <c r="I1978">
        <v>1058</v>
      </c>
      <c r="K1978">
        <v>25062210010101</v>
      </c>
      <c r="L1978" t="s">
        <v>7146</v>
      </c>
      <c r="M1978" t="s">
        <v>5237</v>
      </c>
      <c r="N1978" t="s">
        <v>5237</v>
      </c>
      <c r="O1978" t="s">
        <v>5237</v>
      </c>
    </row>
    <row r="1979" spans="5:15" x14ac:dyDescent="0.25">
      <c r="E1979">
        <v>1989</v>
      </c>
      <c r="F1979" t="s">
        <v>4465</v>
      </c>
      <c r="G1979" t="s">
        <v>4466</v>
      </c>
      <c r="H1979" t="s">
        <v>832</v>
      </c>
      <c r="I1979">
        <v>1058</v>
      </c>
      <c r="K1979">
        <v>25062210010102</v>
      </c>
      <c r="L1979" t="s">
        <v>7147</v>
      </c>
      <c r="M1979" t="s">
        <v>5237</v>
      </c>
      <c r="N1979" t="s">
        <v>5237</v>
      </c>
      <c r="O1979" t="s">
        <v>5237</v>
      </c>
    </row>
    <row r="1980" spans="5:15" x14ac:dyDescent="0.25">
      <c r="E1980">
        <v>1990</v>
      </c>
      <c r="F1980" t="s">
        <v>4467</v>
      </c>
      <c r="G1980" t="s">
        <v>4468</v>
      </c>
      <c r="H1980" t="s">
        <v>913</v>
      </c>
      <c r="I1980">
        <v>2402</v>
      </c>
      <c r="K1980">
        <v>25062210010203</v>
      </c>
      <c r="L1980" t="s">
        <v>7148</v>
      </c>
      <c r="M1980" t="s">
        <v>5237</v>
      </c>
      <c r="N1980" t="s">
        <v>5237</v>
      </c>
      <c r="O1980" t="s">
        <v>5237</v>
      </c>
    </row>
    <row r="1981" spans="5:15" x14ac:dyDescent="0.25">
      <c r="E1981">
        <v>1991</v>
      </c>
      <c r="F1981" t="s">
        <v>4469</v>
      </c>
      <c r="G1981" t="s">
        <v>4469</v>
      </c>
      <c r="H1981" t="s">
        <v>832</v>
      </c>
      <c r="I1981">
        <v>1058</v>
      </c>
      <c r="K1981">
        <v>25062211010000</v>
      </c>
      <c r="L1981" t="s">
        <v>5453</v>
      </c>
      <c r="M1981" t="s">
        <v>5237</v>
      </c>
      <c r="N1981" t="s">
        <v>5237</v>
      </c>
      <c r="O1981" t="s">
        <v>5237</v>
      </c>
    </row>
    <row r="1982" spans="5:15" x14ac:dyDescent="0.25">
      <c r="E1982">
        <v>1992</v>
      </c>
      <c r="F1982" t="s">
        <v>4470</v>
      </c>
      <c r="G1982" t="s">
        <v>4471</v>
      </c>
      <c r="H1982" t="s">
        <v>832</v>
      </c>
      <c r="I1982">
        <v>1058</v>
      </c>
      <c r="K1982">
        <v>25062212010000</v>
      </c>
      <c r="L1982" t="s">
        <v>5454</v>
      </c>
      <c r="M1982" t="s">
        <v>5237</v>
      </c>
      <c r="N1982" t="s">
        <v>5237</v>
      </c>
      <c r="O1982" t="s">
        <v>5237</v>
      </c>
    </row>
    <row r="1983" spans="5:15" x14ac:dyDescent="0.25">
      <c r="E1983">
        <v>1993</v>
      </c>
      <c r="F1983" t="s">
        <v>4472</v>
      </c>
      <c r="G1983" t="s">
        <v>4473</v>
      </c>
      <c r="H1983" t="s">
        <v>913</v>
      </c>
      <c r="I1983">
        <v>981</v>
      </c>
      <c r="K1983">
        <v>25062212010101</v>
      </c>
      <c r="L1983" t="s">
        <v>7149</v>
      </c>
      <c r="M1983" t="s">
        <v>5237</v>
      </c>
      <c r="N1983" t="s">
        <v>5237</v>
      </c>
      <c r="O1983" t="s">
        <v>5237</v>
      </c>
    </row>
    <row r="1984" spans="5:15" x14ac:dyDescent="0.25">
      <c r="E1984">
        <v>1994</v>
      </c>
      <c r="F1984" t="s">
        <v>4474</v>
      </c>
      <c r="G1984" t="s">
        <v>4475</v>
      </c>
      <c r="H1984" t="s">
        <v>832</v>
      </c>
      <c r="I1984">
        <v>1058</v>
      </c>
      <c r="K1984">
        <v>25062212010102</v>
      </c>
      <c r="L1984" t="s">
        <v>7150</v>
      </c>
      <c r="M1984" t="s">
        <v>5237</v>
      </c>
      <c r="N1984" t="s">
        <v>5237</v>
      </c>
      <c r="O1984" t="s">
        <v>5237</v>
      </c>
    </row>
    <row r="1985" spans="5:15" x14ac:dyDescent="0.25">
      <c r="E1985">
        <v>1995</v>
      </c>
      <c r="F1985" t="s">
        <v>4476</v>
      </c>
      <c r="G1985" t="s">
        <v>4477</v>
      </c>
      <c r="H1985" t="s">
        <v>854</v>
      </c>
      <c r="I1985">
        <v>1058</v>
      </c>
      <c r="K1985">
        <v>25062212010103</v>
      </c>
      <c r="L1985" t="s">
        <v>7151</v>
      </c>
      <c r="M1985" t="s">
        <v>5237</v>
      </c>
      <c r="N1985" t="s">
        <v>5237</v>
      </c>
      <c r="O1985" t="s">
        <v>5237</v>
      </c>
    </row>
    <row r="1986" spans="5:15" x14ac:dyDescent="0.25">
      <c r="E1986">
        <v>1996</v>
      </c>
      <c r="F1986" t="s">
        <v>4478</v>
      </c>
      <c r="G1986" t="s">
        <v>4479</v>
      </c>
      <c r="H1986" t="s">
        <v>849</v>
      </c>
      <c r="I1986">
        <v>1058</v>
      </c>
      <c r="K1986">
        <v>25062213010000</v>
      </c>
      <c r="L1986" t="s">
        <v>5455</v>
      </c>
      <c r="M1986" t="s">
        <v>5237</v>
      </c>
      <c r="N1986" t="s">
        <v>5237</v>
      </c>
      <c r="O1986" t="s">
        <v>5237</v>
      </c>
    </row>
    <row r="1987" spans="5:15" x14ac:dyDescent="0.25">
      <c r="E1987">
        <v>1997</v>
      </c>
      <c r="F1987" t="s">
        <v>4480</v>
      </c>
      <c r="G1987" t="s">
        <v>4481</v>
      </c>
      <c r="H1987" t="s">
        <v>854</v>
      </c>
      <c r="I1987">
        <v>1058</v>
      </c>
      <c r="K1987">
        <v>25062214010000</v>
      </c>
      <c r="L1987" t="s">
        <v>99</v>
      </c>
      <c r="M1987" t="s">
        <v>5237</v>
      </c>
      <c r="N1987" t="s">
        <v>5237</v>
      </c>
      <c r="O1987" t="s">
        <v>5237</v>
      </c>
    </row>
    <row r="1988" spans="5:15" x14ac:dyDescent="0.25">
      <c r="E1988">
        <v>1998</v>
      </c>
      <c r="F1988" t="s">
        <v>4482</v>
      </c>
      <c r="G1988" t="s">
        <v>4483</v>
      </c>
      <c r="H1988" t="s">
        <v>870</v>
      </c>
      <c r="I1988">
        <v>1058</v>
      </c>
      <c r="K1988">
        <v>25062214010101</v>
      </c>
      <c r="L1988" t="s">
        <v>7152</v>
      </c>
      <c r="M1988" t="s">
        <v>5237</v>
      </c>
      <c r="N1988" t="s">
        <v>5237</v>
      </c>
      <c r="O1988" t="s">
        <v>5237</v>
      </c>
    </row>
    <row r="1989" spans="5:15" x14ac:dyDescent="0.25">
      <c r="E1989">
        <v>1999</v>
      </c>
      <c r="F1989" t="s">
        <v>4484</v>
      </c>
      <c r="G1989" t="s">
        <v>4485</v>
      </c>
      <c r="H1989" t="s">
        <v>832</v>
      </c>
      <c r="I1989">
        <v>1058</v>
      </c>
      <c r="K1989">
        <v>25062214010102</v>
      </c>
      <c r="L1989" t="s">
        <v>7153</v>
      </c>
      <c r="M1989" t="s">
        <v>5237</v>
      </c>
      <c r="N1989" t="s">
        <v>5237</v>
      </c>
      <c r="O1989" t="s">
        <v>5237</v>
      </c>
    </row>
    <row r="1990" spans="5:15" x14ac:dyDescent="0.25">
      <c r="E1990">
        <v>2000</v>
      </c>
      <c r="F1990" t="s">
        <v>4486</v>
      </c>
      <c r="G1990" t="s">
        <v>4487</v>
      </c>
      <c r="H1990" t="s">
        <v>913</v>
      </c>
      <c r="I1990">
        <v>639</v>
      </c>
      <c r="K1990">
        <v>25062214010103</v>
      </c>
      <c r="L1990" t="s">
        <v>7154</v>
      </c>
      <c r="M1990" t="s">
        <v>5237</v>
      </c>
      <c r="N1990" t="s">
        <v>5237</v>
      </c>
      <c r="O1990" t="s">
        <v>5237</v>
      </c>
    </row>
    <row r="1991" spans="5:15" x14ac:dyDescent="0.25">
      <c r="E1991">
        <v>2001</v>
      </c>
      <c r="F1991" t="s">
        <v>4488</v>
      </c>
      <c r="G1991" t="s">
        <v>4489</v>
      </c>
      <c r="H1991" t="s">
        <v>832</v>
      </c>
      <c r="I1991">
        <v>1058</v>
      </c>
      <c r="K1991">
        <v>25062214010201</v>
      </c>
      <c r="L1991" t="s">
        <v>7155</v>
      </c>
      <c r="M1991" t="s">
        <v>5237</v>
      </c>
      <c r="N1991" t="s">
        <v>5237</v>
      </c>
      <c r="O1991" t="s">
        <v>5237</v>
      </c>
    </row>
    <row r="1992" spans="5:15" x14ac:dyDescent="0.25">
      <c r="E1992">
        <v>2002</v>
      </c>
      <c r="F1992" t="s">
        <v>4490</v>
      </c>
      <c r="G1992" t="s">
        <v>4491</v>
      </c>
      <c r="H1992" t="s">
        <v>1081</v>
      </c>
      <c r="I1992">
        <v>1058</v>
      </c>
      <c r="K1992">
        <v>25062214010202</v>
      </c>
      <c r="L1992" t="s">
        <v>7156</v>
      </c>
      <c r="M1992" t="s">
        <v>5237</v>
      </c>
      <c r="N1992" t="s">
        <v>5237</v>
      </c>
      <c r="O1992" t="s">
        <v>5237</v>
      </c>
    </row>
    <row r="1993" spans="5:15" x14ac:dyDescent="0.25">
      <c r="E1993">
        <v>2003</v>
      </c>
      <c r="F1993" t="s">
        <v>4492</v>
      </c>
      <c r="G1993" t="s">
        <v>4493</v>
      </c>
      <c r="H1993" t="s">
        <v>878</v>
      </c>
      <c r="I1993">
        <v>1058</v>
      </c>
      <c r="K1993">
        <v>25062214010203</v>
      </c>
      <c r="L1993" t="s">
        <v>7157</v>
      </c>
      <c r="M1993" t="s">
        <v>5237</v>
      </c>
      <c r="N1993" t="s">
        <v>5237</v>
      </c>
      <c r="O1993" t="s">
        <v>5237</v>
      </c>
    </row>
    <row r="1994" spans="5:15" x14ac:dyDescent="0.25">
      <c r="E1994">
        <v>2004</v>
      </c>
      <c r="F1994" t="s">
        <v>4494</v>
      </c>
      <c r="G1994" t="s">
        <v>4495</v>
      </c>
      <c r="H1994" t="s">
        <v>913</v>
      </c>
      <c r="I1994">
        <v>2496</v>
      </c>
      <c r="K1994">
        <v>25062215010000</v>
      </c>
      <c r="L1994" t="s">
        <v>7158</v>
      </c>
      <c r="M1994" t="s">
        <v>5237</v>
      </c>
      <c r="N1994" t="s">
        <v>5237</v>
      </c>
      <c r="O1994" t="s">
        <v>5237</v>
      </c>
    </row>
    <row r="1995" spans="5:15" x14ac:dyDescent="0.25">
      <c r="E1995">
        <v>2005</v>
      </c>
      <c r="F1995" t="s">
        <v>4496</v>
      </c>
      <c r="G1995" t="s">
        <v>4497</v>
      </c>
      <c r="H1995" t="s">
        <v>870</v>
      </c>
      <c r="I1995">
        <v>1058</v>
      </c>
      <c r="K1995">
        <v>25062216010000</v>
      </c>
      <c r="L1995" t="s">
        <v>5457</v>
      </c>
      <c r="M1995" t="s">
        <v>5237</v>
      </c>
      <c r="N1995" t="s">
        <v>5237</v>
      </c>
      <c r="O1995" t="s">
        <v>5237</v>
      </c>
    </row>
    <row r="1996" spans="5:15" x14ac:dyDescent="0.25">
      <c r="E1996">
        <v>2006</v>
      </c>
      <c r="F1996" t="s">
        <v>4498</v>
      </c>
      <c r="G1996" t="s">
        <v>4499</v>
      </c>
      <c r="H1996" t="s">
        <v>1142</v>
      </c>
      <c r="I1996">
        <v>1058</v>
      </c>
      <c r="K1996">
        <v>25062217010000</v>
      </c>
      <c r="L1996" t="s">
        <v>5458</v>
      </c>
      <c r="M1996" t="s">
        <v>5237</v>
      </c>
      <c r="N1996" t="s">
        <v>5237</v>
      </c>
      <c r="O1996" t="s">
        <v>5237</v>
      </c>
    </row>
    <row r="1997" spans="5:15" x14ac:dyDescent="0.25">
      <c r="E1997">
        <v>2007</v>
      </c>
      <c r="F1997" t="s">
        <v>4500</v>
      </c>
      <c r="G1997" t="s">
        <v>4501</v>
      </c>
      <c r="H1997" t="s">
        <v>913</v>
      </c>
      <c r="I1997">
        <v>8451</v>
      </c>
      <c r="K1997">
        <v>25062218010000</v>
      </c>
      <c r="L1997" t="s">
        <v>5459</v>
      </c>
      <c r="M1997" t="s">
        <v>5237</v>
      </c>
      <c r="N1997" t="s">
        <v>5237</v>
      </c>
      <c r="O1997" t="s">
        <v>5237</v>
      </c>
    </row>
    <row r="1998" spans="5:15" x14ac:dyDescent="0.25">
      <c r="E1998">
        <v>2008</v>
      </c>
      <c r="F1998" t="s">
        <v>4502</v>
      </c>
      <c r="G1998" t="s">
        <v>4503</v>
      </c>
      <c r="H1998" t="s">
        <v>832</v>
      </c>
      <c r="I1998">
        <v>1058</v>
      </c>
      <c r="K1998">
        <v>25070900000020</v>
      </c>
      <c r="L1998" t="s">
        <v>7159</v>
      </c>
      <c r="M1998" t="s">
        <v>5237</v>
      </c>
      <c r="N1998" t="s">
        <v>5237</v>
      </c>
      <c r="O1998" t="s">
        <v>5237</v>
      </c>
    </row>
    <row r="1999" spans="5:15" x14ac:dyDescent="0.25">
      <c r="E1999">
        <v>2009</v>
      </c>
      <c r="F1999" t="s">
        <v>4504</v>
      </c>
      <c r="G1999" t="s">
        <v>4505</v>
      </c>
      <c r="H1999" t="s">
        <v>832</v>
      </c>
      <c r="I1999">
        <v>1058</v>
      </c>
      <c r="K1999">
        <v>25071902000001</v>
      </c>
      <c r="L1999" t="s">
        <v>7160</v>
      </c>
      <c r="M1999" t="s">
        <v>5237</v>
      </c>
      <c r="N1999" t="s">
        <v>5237</v>
      </c>
      <c r="O1999" t="s">
        <v>5237</v>
      </c>
    </row>
    <row r="2000" spans="5:15" x14ac:dyDescent="0.25">
      <c r="E2000">
        <v>2010</v>
      </c>
      <c r="F2000" t="s">
        <v>4506</v>
      </c>
      <c r="G2000" t="s">
        <v>4507</v>
      </c>
      <c r="H2000" t="s">
        <v>836</v>
      </c>
      <c r="I2000">
        <v>1058</v>
      </c>
      <c r="K2000">
        <v>25071902010011</v>
      </c>
      <c r="L2000" t="s">
        <v>7161</v>
      </c>
      <c r="M2000" t="s">
        <v>5237</v>
      </c>
      <c r="N2000" t="s">
        <v>5237</v>
      </c>
      <c r="O2000" t="s">
        <v>5237</v>
      </c>
    </row>
    <row r="2001" spans="5:15" x14ac:dyDescent="0.25">
      <c r="E2001">
        <v>2011</v>
      </c>
      <c r="F2001" t="s">
        <v>4508</v>
      </c>
      <c r="G2001" t="s">
        <v>4509</v>
      </c>
      <c r="H2001" t="s">
        <v>854</v>
      </c>
      <c r="I2001">
        <v>1058</v>
      </c>
      <c r="K2001">
        <v>25071902020011</v>
      </c>
      <c r="L2001" t="s">
        <v>7162</v>
      </c>
      <c r="M2001" t="s">
        <v>5237</v>
      </c>
      <c r="N2001" t="s">
        <v>5237</v>
      </c>
      <c r="O2001" t="s">
        <v>5237</v>
      </c>
    </row>
    <row r="2002" spans="5:15" x14ac:dyDescent="0.25">
      <c r="E2002">
        <v>2012</v>
      </c>
      <c r="F2002" t="s">
        <v>4510</v>
      </c>
      <c r="G2002" t="s">
        <v>4511</v>
      </c>
      <c r="H2002" t="s">
        <v>870</v>
      </c>
      <c r="I2002">
        <v>1058</v>
      </c>
      <c r="K2002">
        <v>25071902030011</v>
      </c>
      <c r="L2002" t="s">
        <v>7163</v>
      </c>
      <c r="M2002" t="s">
        <v>5237</v>
      </c>
      <c r="N2002" t="s">
        <v>5237</v>
      </c>
      <c r="O2002" t="s">
        <v>5237</v>
      </c>
    </row>
    <row r="2003" spans="5:15" x14ac:dyDescent="0.25">
      <c r="E2003">
        <v>2013</v>
      </c>
      <c r="F2003" t="s">
        <v>4512</v>
      </c>
      <c r="G2003" t="s">
        <v>4513</v>
      </c>
      <c r="H2003" t="s">
        <v>1053</v>
      </c>
      <c r="I2003">
        <v>1058</v>
      </c>
      <c r="K2003">
        <v>25071902030016</v>
      </c>
      <c r="L2003" t="s">
        <v>7164</v>
      </c>
      <c r="M2003" t="s">
        <v>5237</v>
      </c>
      <c r="N2003" t="s">
        <v>5237</v>
      </c>
      <c r="O2003" t="s">
        <v>5237</v>
      </c>
    </row>
    <row r="2004" spans="5:15" x14ac:dyDescent="0.25">
      <c r="E2004">
        <v>2014</v>
      </c>
      <c r="F2004" t="s">
        <v>4514</v>
      </c>
      <c r="G2004" t="s">
        <v>2533</v>
      </c>
      <c r="H2004" t="s">
        <v>870</v>
      </c>
      <c r="I2004">
        <v>1058</v>
      </c>
      <c r="K2004">
        <v>25071903000004</v>
      </c>
      <c r="L2004" t="s">
        <v>7165</v>
      </c>
      <c r="M2004" t="s">
        <v>5237</v>
      </c>
      <c r="N2004" t="s">
        <v>5237</v>
      </c>
      <c r="O2004" t="s">
        <v>5237</v>
      </c>
    </row>
    <row r="2005" spans="5:15" x14ac:dyDescent="0.25">
      <c r="E2005">
        <v>2015</v>
      </c>
      <c r="F2005" t="s">
        <v>4515</v>
      </c>
      <c r="G2005" t="s">
        <v>4516</v>
      </c>
      <c r="H2005" t="s">
        <v>870</v>
      </c>
      <c r="I2005">
        <v>1058</v>
      </c>
      <c r="K2005">
        <v>25071903030012</v>
      </c>
      <c r="L2005" t="s">
        <v>7166</v>
      </c>
      <c r="M2005" t="s">
        <v>5237</v>
      </c>
      <c r="N2005" t="s">
        <v>5237</v>
      </c>
      <c r="O2005" t="s">
        <v>5237</v>
      </c>
    </row>
    <row r="2006" spans="5:15" x14ac:dyDescent="0.25">
      <c r="E2006">
        <v>2016</v>
      </c>
      <c r="F2006" t="s">
        <v>4517</v>
      </c>
      <c r="G2006" t="s">
        <v>4518</v>
      </c>
      <c r="H2006" t="s">
        <v>832</v>
      </c>
      <c r="I2006">
        <v>1058</v>
      </c>
      <c r="K2006">
        <v>25071904000005</v>
      </c>
      <c r="L2006" t="s">
        <v>7167</v>
      </c>
      <c r="M2006" t="s">
        <v>5237</v>
      </c>
      <c r="N2006" t="s">
        <v>5237</v>
      </c>
      <c r="O2006" t="s">
        <v>5237</v>
      </c>
    </row>
    <row r="2007" spans="5:15" x14ac:dyDescent="0.25">
      <c r="E2007">
        <v>2017</v>
      </c>
      <c r="F2007" t="s">
        <v>556</v>
      </c>
      <c r="G2007" t="s">
        <v>4519</v>
      </c>
      <c r="H2007" t="s">
        <v>854</v>
      </c>
      <c r="I2007">
        <v>1058</v>
      </c>
      <c r="K2007">
        <v>25071904030015</v>
      </c>
      <c r="L2007" t="s">
        <v>7168</v>
      </c>
      <c r="M2007" t="s">
        <v>5237</v>
      </c>
      <c r="N2007" t="s">
        <v>5237</v>
      </c>
      <c r="O2007" t="s">
        <v>5237</v>
      </c>
    </row>
    <row r="2008" spans="5:15" x14ac:dyDescent="0.25">
      <c r="E2008">
        <v>2018</v>
      </c>
      <c r="F2008" t="s">
        <v>4520</v>
      </c>
      <c r="G2008" t="s">
        <v>4521</v>
      </c>
      <c r="H2008" t="s">
        <v>836</v>
      </c>
      <c r="I2008">
        <v>1058</v>
      </c>
      <c r="K2008">
        <v>25071905000004</v>
      </c>
      <c r="L2008" t="s">
        <v>7169</v>
      </c>
      <c r="M2008" t="s">
        <v>5237</v>
      </c>
      <c r="N2008" t="s">
        <v>5237</v>
      </c>
      <c r="O2008" t="s">
        <v>5237</v>
      </c>
    </row>
    <row r="2009" spans="5:15" x14ac:dyDescent="0.25">
      <c r="E2009">
        <v>2019</v>
      </c>
      <c r="F2009" t="s">
        <v>4522</v>
      </c>
      <c r="G2009" t="s">
        <v>4523</v>
      </c>
      <c r="H2009" t="s">
        <v>870</v>
      </c>
      <c r="I2009">
        <v>1058</v>
      </c>
      <c r="K2009">
        <v>25071905030012</v>
      </c>
      <c r="L2009" t="s">
        <v>7170</v>
      </c>
      <c r="M2009" t="s">
        <v>5237</v>
      </c>
      <c r="N2009" t="s">
        <v>5237</v>
      </c>
      <c r="O2009" t="s">
        <v>5237</v>
      </c>
    </row>
    <row r="2010" spans="5:15" x14ac:dyDescent="0.25">
      <c r="E2010">
        <v>2020</v>
      </c>
      <c r="F2010" t="s">
        <v>4524</v>
      </c>
      <c r="G2010" t="s">
        <v>4525</v>
      </c>
      <c r="H2010" t="s">
        <v>836</v>
      </c>
      <c r="I2010">
        <v>1058</v>
      </c>
      <c r="K2010">
        <v>25071906000005</v>
      </c>
      <c r="L2010" t="s">
        <v>7171</v>
      </c>
      <c r="M2010" t="s">
        <v>5237</v>
      </c>
      <c r="N2010" t="s">
        <v>5237</v>
      </c>
      <c r="O2010" t="s">
        <v>5237</v>
      </c>
    </row>
    <row r="2011" spans="5:15" x14ac:dyDescent="0.25">
      <c r="E2011">
        <v>2021</v>
      </c>
      <c r="F2011" t="s">
        <v>336</v>
      </c>
      <c r="G2011" t="s">
        <v>4526</v>
      </c>
      <c r="H2011" t="s">
        <v>870</v>
      </c>
      <c r="I2011">
        <v>1058</v>
      </c>
      <c r="K2011">
        <v>25071906030009</v>
      </c>
      <c r="L2011" t="s">
        <v>7172</v>
      </c>
      <c r="M2011" t="s">
        <v>5237</v>
      </c>
      <c r="N2011" t="s">
        <v>5237</v>
      </c>
      <c r="O2011" t="s">
        <v>5237</v>
      </c>
    </row>
    <row r="2012" spans="5:15" x14ac:dyDescent="0.25">
      <c r="E2012">
        <v>2022</v>
      </c>
      <c r="F2012" t="s">
        <v>4527</v>
      </c>
      <c r="G2012" t="s">
        <v>4528</v>
      </c>
      <c r="H2012" t="s">
        <v>854</v>
      </c>
      <c r="I2012">
        <v>1058</v>
      </c>
      <c r="K2012">
        <v>25071906030015</v>
      </c>
      <c r="L2012" t="s">
        <v>7173</v>
      </c>
      <c r="M2012" t="s">
        <v>5237</v>
      </c>
      <c r="N2012" t="s">
        <v>5237</v>
      </c>
      <c r="O2012" t="s">
        <v>5237</v>
      </c>
    </row>
    <row r="2013" spans="5:15" x14ac:dyDescent="0.25">
      <c r="E2013">
        <v>2023</v>
      </c>
      <c r="F2013" t="s">
        <v>4529</v>
      </c>
      <c r="G2013" t="s">
        <v>4530</v>
      </c>
      <c r="H2013" t="s">
        <v>870</v>
      </c>
      <c r="I2013">
        <v>1058</v>
      </c>
      <c r="K2013">
        <v>25071907000005</v>
      </c>
      <c r="L2013" t="s">
        <v>7174</v>
      </c>
      <c r="M2013" t="s">
        <v>5237</v>
      </c>
      <c r="N2013" t="s">
        <v>5237</v>
      </c>
      <c r="O2013" t="s">
        <v>5237</v>
      </c>
    </row>
    <row r="2014" spans="5:15" x14ac:dyDescent="0.25">
      <c r="E2014">
        <v>2024</v>
      </c>
      <c r="F2014" t="s">
        <v>4531</v>
      </c>
      <c r="G2014" t="s">
        <v>4532</v>
      </c>
      <c r="H2014" t="s">
        <v>870</v>
      </c>
      <c r="I2014">
        <v>1058</v>
      </c>
      <c r="K2014">
        <v>25071908000006</v>
      </c>
      <c r="L2014" t="s">
        <v>7175</v>
      </c>
      <c r="M2014" t="s">
        <v>5237</v>
      </c>
      <c r="N2014" t="s">
        <v>5237</v>
      </c>
      <c r="O2014" t="s">
        <v>5237</v>
      </c>
    </row>
    <row r="2015" spans="5:15" x14ac:dyDescent="0.25">
      <c r="E2015">
        <v>2025</v>
      </c>
      <c r="F2015" t="s">
        <v>4533</v>
      </c>
      <c r="G2015" t="s">
        <v>4534</v>
      </c>
      <c r="H2015" t="s">
        <v>854</v>
      </c>
      <c r="I2015">
        <v>1058</v>
      </c>
      <c r="K2015">
        <v>25071908030008</v>
      </c>
      <c r="L2015" t="s">
        <v>7176</v>
      </c>
      <c r="M2015" t="s">
        <v>5237</v>
      </c>
      <c r="N2015" t="s">
        <v>5237</v>
      </c>
      <c r="O2015" t="s">
        <v>5237</v>
      </c>
    </row>
    <row r="2016" spans="5:15" x14ac:dyDescent="0.25">
      <c r="E2016">
        <v>2026</v>
      </c>
      <c r="F2016" t="s">
        <v>3143</v>
      </c>
      <c r="G2016" t="s">
        <v>3144</v>
      </c>
      <c r="H2016" t="s">
        <v>836</v>
      </c>
      <c r="I2016">
        <v>1058</v>
      </c>
      <c r="K2016">
        <v>25071908030013</v>
      </c>
      <c r="L2016" t="s">
        <v>7177</v>
      </c>
      <c r="M2016" t="s">
        <v>5237</v>
      </c>
      <c r="N2016" t="s">
        <v>5237</v>
      </c>
      <c r="O2016" t="s">
        <v>5237</v>
      </c>
    </row>
    <row r="2017" spans="5:15" x14ac:dyDescent="0.25">
      <c r="E2017">
        <v>2027</v>
      </c>
      <c r="F2017" t="s">
        <v>4535</v>
      </c>
      <c r="G2017" t="s">
        <v>4536</v>
      </c>
      <c r="H2017" t="s">
        <v>849</v>
      </c>
      <c r="I2017">
        <v>1058</v>
      </c>
      <c r="K2017">
        <v>25071909000004</v>
      </c>
      <c r="L2017" t="s">
        <v>7178</v>
      </c>
      <c r="M2017" t="s">
        <v>5237</v>
      </c>
      <c r="N2017" t="s">
        <v>5237</v>
      </c>
      <c r="O2017" t="s">
        <v>5237</v>
      </c>
    </row>
    <row r="2018" spans="5:15" x14ac:dyDescent="0.25">
      <c r="E2018">
        <v>2028</v>
      </c>
      <c r="F2018" t="s">
        <v>4537</v>
      </c>
      <c r="G2018" t="s">
        <v>4538</v>
      </c>
      <c r="H2018" t="s">
        <v>832</v>
      </c>
      <c r="I2018">
        <v>1058</v>
      </c>
      <c r="K2018">
        <v>25071909030012</v>
      </c>
      <c r="L2018" t="s">
        <v>7179</v>
      </c>
      <c r="M2018" t="s">
        <v>5237</v>
      </c>
      <c r="N2018" t="s">
        <v>5237</v>
      </c>
      <c r="O2018" t="s">
        <v>5237</v>
      </c>
    </row>
    <row r="2019" spans="5:15" x14ac:dyDescent="0.25">
      <c r="E2019">
        <v>2029</v>
      </c>
      <c r="F2019" t="s">
        <v>4539</v>
      </c>
      <c r="G2019" t="s">
        <v>4540</v>
      </c>
      <c r="H2019" t="s">
        <v>870</v>
      </c>
      <c r="I2019">
        <v>1058</v>
      </c>
      <c r="K2019">
        <v>25071910000007</v>
      </c>
      <c r="L2019" t="s">
        <v>7180</v>
      </c>
      <c r="M2019" t="s">
        <v>5237</v>
      </c>
      <c r="N2019" t="s">
        <v>5237</v>
      </c>
      <c r="O2019" t="s">
        <v>5237</v>
      </c>
    </row>
    <row r="2020" spans="5:15" x14ac:dyDescent="0.25">
      <c r="E2020">
        <v>2030</v>
      </c>
      <c r="F2020" t="s">
        <v>4541</v>
      </c>
      <c r="G2020" t="s">
        <v>4542</v>
      </c>
      <c r="H2020" t="s">
        <v>849</v>
      </c>
      <c r="I2020">
        <v>1058</v>
      </c>
      <c r="K2020">
        <v>25071910030010</v>
      </c>
      <c r="L2020" t="s">
        <v>7181</v>
      </c>
      <c r="M2020" t="s">
        <v>5237</v>
      </c>
      <c r="N2020" t="s">
        <v>5237</v>
      </c>
      <c r="O2020" t="s">
        <v>5237</v>
      </c>
    </row>
    <row r="2021" spans="5:15" x14ac:dyDescent="0.25">
      <c r="E2021">
        <v>2031</v>
      </c>
      <c r="F2021" t="s">
        <v>4543</v>
      </c>
      <c r="G2021" t="s">
        <v>4544</v>
      </c>
      <c r="H2021" t="s">
        <v>913</v>
      </c>
      <c r="I2021">
        <v>2453</v>
      </c>
      <c r="K2021">
        <v>25071911000008</v>
      </c>
      <c r="L2021" t="s">
        <v>7182</v>
      </c>
      <c r="M2021" t="s">
        <v>5237</v>
      </c>
      <c r="N2021" t="s">
        <v>5237</v>
      </c>
      <c r="O2021" t="s">
        <v>5237</v>
      </c>
    </row>
    <row r="2022" spans="5:15" x14ac:dyDescent="0.25">
      <c r="E2022">
        <v>2032</v>
      </c>
      <c r="F2022" t="s">
        <v>4545</v>
      </c>
      <c r="G2022" t="s">
        <v>4546</v>
      </c>
      <c r="H2022" t="s">
        <v>854</v>
      </c>
      <c r="I2022">
        <v>1058</v>
      </c>
      <c r="K2022">
        <v>25071911030013</v>
      </c>
      <c r="L2022" t="s">
        <v>7183</v>
      </c>
      <c r="M2022" t="s">
        <v>5237</v>
      </c>
      <c r="N2022" t="s">
        <v>5237</v>
      </c>
      <c r="O2022" t="s">
        <v>5237</v>
      </c>
    </row>
    <row r="2023" spans="5:15" x14ac:dyDescent="0.25">
      <c r="E2023">
        <v>2033</v>
      </c>
      <c r="F2023" t="s">
        <v>4547</v>
      </c>
      <c r="G2023" t="s">
        <v>4548</v>
      </c>
      <c r="H2023" t="s">
        <v>832</v>
      </c>
      <c r="I2023">
        <v>1058</v>
      </c>
      <c r="K2023">
        <v>25071912000004</v>
      </c>
      <c r="L2023" t="s">
        <v>7184</v>
      </c>
      <c r="M2023" t="s">
        <v>5237</v>
      </c>
      <c r="N2023" t="s">
        <v>5237</v>
      </c>
      <c r="O2023" t="s">
        <v>5237</v>
      </c>
    </row>
    <row r="2024" spans="5:15" x14ac:dyDescent="0.25">
      <c r="E2024">
        <v>2034</v>
      </c>
      <c r="F2024" t="s">
        <v>4549</v>
      </c>
      <c r="G2024" t="s">
        <v>4550</v>
      </c>
      <c r="H2024" t="s">
        <v>1053</v>
      </c>
      <c r="I2024">
        <v>1058</v>
      </c>
      <c r="K2024">
        <v>25071912030012</v>
      </c>
      <c r="L2024" t="s">
        <v>7185</v>
      </c>
      <c r="M2024" t="s">
        <v>5237</v>
      </c>
      <c r="N2024" t="s">
        <v>5237</v>
      </c>
      <c r="O2024" t="s">
        <v>5237</v>
      </c>
    </row>
    <row r="2025" spans="5:15" x14ac:dyDescent="0.25">
      <c r="E2025">
        <v>2035</v>
      </c>
      <c r="F2025" t="s">
        <v>4551</v>
      </c>
      <c r="G2025" t="s">
        <v>4552</v>
      </c>
      <c r="H2025" t="s">
        <v>832</v>
      </c>
      <c r="I2025">
        <v>1058</v>
      </c>
      <c r="K2025">
        <v>25071913000007</v>
      </c>
      <c r="L2025" t="s">
        <v>7186</v>
      </c>
      <c r="M2025" t="s">
        <v>5237</v>
      </c>
      <c r="N2025" t="s">
        <v>5237</v>
      </c>
      <c r="O2025" t="s">
        <v>5237</v>
      </c>
    </row>
    <row r="2026" spans="5:15" x14ac:dyDescent="0.25">
      <c r="E2026">
        <v>2036</v>
      </c>
      <c r="F2026" t="s">
        <v>4553</v>
      </c>
      <c r="G2026" t="s">
        <v>4554</v>
      </c>
      <c r="H2026" t="s">
        <v>836</v>
      </c>
      <c r="I2026">
        <v>1058</v>
      </c>
      <c r="K2026">
        <v>25071913030010</v>
      </c>
      <c r="L2026" t="s">
        <v>7187</v>
      </c>
      <c r="M2026" t="s">
        <v>5237</v>
      </c>
      <c r="N2026" t="s">
        <v>5237</v>
      </c>
      <c r="O2026" t="s">
        <v>5237</v>
      </c>
    </row>
    <row r="2027" spans="5:15" x14ac:dyDescent="0.25">
      <c r="E2027">
        <v>2037</v>
      </c>
      <c r="F2027" t="s">
        <v>4555</v>
      </c>
      <c r="G2027" t="s">
        <v>3513</v>
      </c>
      <c r="H2027" t="s">
        <v>832</v>
      </c>
      <c r="I2027">
        <v>1058</v>
      </c>
      <c r="K2027">
        <v>25071914000001</v>
      </c>
      <c r="L2027" t="s">
        <v>7188</v>
      </c>
      <c r="M2027" t="s">
        <v>5237</v>
      </c>
      <c r="N2027" t="s">
        <v>5237</v>
      </c>
      <c r="O2027" t="s">
        <v>5237</v>
      </c>
    </row>
    <row r="2028" spans="5:15" x14ac:dyDescent="0.25">
      <c r="E2028">
        <v>2038</v>
      </c>
      <c r="F2028" t="s">
        <v>4556</v>
      </c>
      <c r="G2028" t="s">
        <v>4557</v>
      </c>
      <c r="H2028" t="s">
        <v>832</v>
      </c>
      <c r="I2028">
        <v>1058</v>
      </c>
      <c r="K2028">
        <v>25071914030018</v>
      </c>
      <c r="L2028" t="s">
        <v>7189</v>
      </c>
      <c r="M2028" t="s">
        <v>5237</v>
      </c>
      <c r="N2028" t="s">
        <v>5237</v>
      </c>
      <c r="O2028" t="s">
        <v>5237</v>
      </c>
    </row>
    <row r="2029" spans="5:15" x14ac:dyDescent="0.25">
      <c r="E2029">
        <v>2039</v>
      </c>
      <c r="F2029" t="s">
        <v>4558</v>
      </c>
      <c r="G2029" t="s">
        <v>4559</v>
      </c>
      <c r="H2029" t="s">
        <v>832</v>
      </c>
      <c r="I2029">
        <v>1058</v>
      </c>
      <c r="K2029">
        <v>25071915000002</v>
      </c>
      <c r="L2029" t="s">
        <v>7190</v>
      </c>
      <c r="M2029" t="s">
        <v>5237</v>
      </c>
      <c r="N2029" t="s">
        <v>5237</v>
      </c>
      <c r="O2029" t="s">
        <v>5237</v>
      </c>
    </row>
    <row r="2030" spans="5:15" x14ac:dyDescent="0.25">
      <c r="E2030">
        <v>2040</v>
      </c>
      <c r="F2030" t="s">
        <v>4560</v>
      </c>
      <c r="G2030" t="s">
        <v>4561</v>
      </c>
      <c r="H2030" t="s">
        <v>836</v>
      </c>
      <c r="I2030">
        <v>1058</v>
      </c>
      <c r="K2030">
        <v>25071915000019</v>
      </c>
      <c r="L2030" t="s">
        <v>7191</v>
      </c>
      <c r="M2030" t="s">
        <v>5237</v>
      </c>
      <c r="N2030" t="s">
        <v>5237</v>
      </c>
      <c r="O2030" t="s">
        <v>5237</v>
      </c>
    </row>
    <row r="2031" spans="5:15" x14ac:dyDescent="0.25">
      <c r="E2031">
        <v>2041</v>
      </c>
      <c r="F2031" t="s">
        <v>4562</v>
      </c>
      <c r="G2031" t="s">
        <v>4563</v>
      </c>
      <c r="H2031" t="s">
        <v>836</v>
      </c>
      <c r="I2031">
        <v>1058</v>
      </c>
      <c r="K2031">
        <v>25071915030017</v>
      </c>
      <c r="L2031" t="s">
        <v>7192</v>
      </c>
      <c r="M2031" t="s">
        <v>5237</v>
      </c>
      <c r="N2031" t="s">
        <v>5237</v>
      </c>
      <c r="O2031" t="s">
        <v>5237</v>
      </c>
    </row>
    <row r="2032" spans="5:15" x14ac:dyDescent="0.25">
      <c r="E2032">
        <v>2042</v>
      </c>
      <c r="F2032" t="s">
        <v>4564</v>
      </c>
      <c r="G2032" t="s">
        <v>4565</v>
      </c>
      <c r="H2032" t="s">
        <v>905</v>
      </c>
      <c r="I2032">
        <v>1058</v>
      </c>
      <c r="K2032">
        <v>25071916000003</v>
      </c>
      <c r="L2032" t="s">
        <v>7193</v>
      </c>
      <c r="M2032" t="s">
        <v>5237</v>
      </c>
      <c r="N2032" t="s">
        <v>5237</v>
      </c>
      <c r="O2032" t="s">
        <v>5237</v>
      </c>
    </row>
    <row r="2033" spans="5:15" x14ac:dyDescent="0.25">
      <c r="E2033">
        <v>2043</v>
      </c>
      <c r="F2033" t="s">
        <v>4566</v>
      </c>
      <c r="G2033" t="s">
        <v>4566</v>
      </c>
      <c r="H2033" t="s">
        <v>905</v>
      </c>
      <c r="I2033">
        <v>1058</v>
      </c>
      <c r="K2033">
        <v>25071916030017</v>
      </c>
      <c r="L2033" t="s">
        <v>7194</v>
      </c>
      <c r="M2033" t="s">
        <v>5237</v>
      </c>
      <c r="N2033" t="s">
        <v>5237</v>
      </c>
      <c r="O2033" t="s">
        <v>5237</v>
      </c>
    </row>
    <row r="2034" spans="5:15" x14ac:dyDescent="0.25">
      <c r="E2034">
        <v>2044</v>
      </c>
      <c r="F2034" t="s">
        <v>4567</v>
      </c>
      <c r="G2034" t="s">
        <v>4568</v>
      </c>
      <c r="H2034" t="s">
        <v>905</v>
      </c>
      <c r="I2034">
        <v>1058</v>
      </c>
      <c r="K2034">
        <v>25071917000005</v>
      </c>
      <c r="L2034" t="s">
        <v>7195</v>
      </c>
      <c r="M2034" t="s">
        <v>5237</v>
      </c>
      <c r="N2034" t="s">
        <v>5237</v>
      </c>
      <c r="O2034" t="s">
        <v>5237</v>
      </c>
    </row>
    <row r="2035" spans="5:15" x14ac:dyDescent="0.25">
      <c r="E2035">
        <v>2045</v>
      </c>
      <c r="F2035" t="s">
        <v>4569</v>
      </c>
      <c r="G2035" t="s">
        <v>4570</v>
      </c>
      <c r="H2035" t="s">
        <v>832</v>
      </c>
      <c r="I2035">
        <v>1058</v>
      </c>
      <c r="K2035">
        <v>25071917030015</v>
      </c>
      <c r="L2035" t="s">
        <v>7196</v>
      </c>
      <c r="M2035" t="s">
        <v>5237</v>
      </c>
      <c r="N2035" t="s">
        <v>5237</v>
      </c>
      <c r="O2035" t="s">
        <v>5237</v>
      </c>
    </row>
    <row r="2036" spans="5:15" x14ac:dyDescent="0.25">
      <c r="E2036">
        <v>2046</v>
      </c>
      <c r="F2036" t="s">
        <v>4571</v>
      </c>
      <c r="G2036" t="s">
        <v>4572</v>
      </c>
      <c r="H2036" t="s">
        <v>849</v>
      </c>
      <c r="I2036">
        <v>1058</v>
      </c>
      <c r="K2036">
        <v>25071918000006</v>
      </c>
      <c r="L2036" t="s">
        <v>7197</v>
      </c>
      <c r="M2036" t="s">
        <v>5237</v>
      </c>
      <c r="N2036" t="s">
        <v>5237</v>
      </c>
      <c r="O2036" t="s">
        <v>5237</v>
      </c>
    </row>
    <row r="2037" spans="5:15" x14ac:dyDescent="0.25">
      <c r="E2037">
        <v>2047</v>
      </c>
      <c r="F2037" t="s">
        <v>4573</v>
      </c>
      <c r="G2037" t="s">
        <v>4574</v>
      </c>
      <c r="H2037" t="s">
        <v>870</v>
      </c>
      <c r="I2037">
        <v>1058</v>
      </c>
      <c r="K2037">
        <v>25071919000006</v>
      </c>
      <c r="L2037" t="s">
        <v>7198</v>
      </c>
      <c r="M2037" t="s">
        <v>5237</v>
      </c>
      <c r="N2037" t="s">
        <v>5237</v>
      </c>
      <c r="O2037" t="s">
        <v>5237</v>
      </c>
    </row>
    <row r="2038" spans="5:15" x14ac:dyDescent="0.25">
      <c r="E2038">
        <v>2048</v>
      </c>
      <c r="F2038" t="s">
        <v>4575</v>
      </c>
      <c r="G2038" t="s">
        <v>4576</v>
      </c>
      <c r="H2038" t="s">
        <v>832</v>
      </c>
      <c r="I2038">
        <v>1058</v>
      </c>
      <c r="K2038">
        <v>25071919030013</v>
      </c>
      <c r="L2038" t="s">
        <v>7199</v>
      </c>
      <c r="M2038" t="s">
        <v>5237</v>
      </c>
      <c r="N2038" t="s">
        <v>5237</v>
      </c>
      <c r="O2038" t="s">
        <v>5237</v>
      </c>
    </row>
    <row r="2039" spans="5:15" x14ac:dyDescent="0.25">
      <c r="E2039">
        <v>2049</v>
      </c>
      <c r="F2039" t="s">
        <v>4577</v>
      </c>
      <c r="G2039" t="s">
        <v>4578</v>
      </c>
      <c r="H2039" t="s">
        <v>832</v>
      </c>
      <c r="I2039">
        <v>1058</v>
      </c>
      <c r="K2039">
        <v>25071920000009</v>
      </c>
      <c r="L2039" t="s">
        <v>7200</v>
      </c>
      <c r="M2039" t="s">
        <v>5237</v>
      </c>
      <c r="N2039" t="s">
        <v>5237</v>
      </c>
      <c r="O2039" t="s">
        <v>5237</v>
      </c>
    </row>
    <row r="2040" spans="5:15" x14ac:dyDescent="0.25">
      <c r="E2040">
        <v>2050</v>
      </c>
      <c r="F2040" t="s">
        <v>4579</v>
      </c>
      <c r="G2040" t="s">
        <v>4580</v>
      </c>
      <c r="H2040" t="s">
        <v>832</v>
      </c>
      <c r="I2040">
        <v>1058</v>
      </c>
      <c r="K2040">
        <v>25071920010011</v>
      </c>
      <c r="L2040" t="s">
        <v>7161</v>
      </c>
      <c r="M2040" t="s">
        <v>5237</v>
      </c>
      <c r="N2040" t="s">
        <v>5237</v>
      </c>
      <c r="O2040" t="s">
        <v>5237</v>
      </c>
    </row>
    <row r="2041" spans="5:15" x14ac:dyDescent="0.25">
      <c r="E2041">
        <v>2051</v>
      </c>
      <c r="F2041" t="s">
        <v>4581</v>
      </c>
      <c r="G2041" t="s">
        <v>4582</v>
      </c>
      <c r="H2041" t="s">
        <v>832</v>
      </c>
      <c r="I2041">
        <v>1058</v>
      </c>
      <c r="K2041">
        <v>25071920020011</v>
      </c>
      <c r="L2041" t="s">
        <v>7162</v>
      </c>
      <c r="M2041" t="s">
        <v>5237</v>
      </c>
      <c r="N2041" t="s">
        <v>5237</v>
      </c>
      <c r="O2041" t="s">
        <v>5237</v>
      </c>
    </row>
    <row r="2042" spans="5:15" x14ac:dyDescent="0.25">
      <c r="E2042">
        <v>2052</v>
      </c>
      <c r="F2042" t="s">
        <v>4583</v>
      </c>
      <c r="G2042" t="s">
        <v>4584</v>
      </c>
      <c r="H2042" t="s">
        <v>832</v>
      </c>
      <c r="I2042">
        <v>1058</v>
      </c>
      <c r="K2042">
        <v>25071920030010</v>
      </c>
      <c r="L2042" t="s">
        <v>7164</v>
      </c>
      <c r="M2042" t="s">
        <v>5237</v>
      </c>
      <c r="N2042" t="s">
        <v>5237</v>
      </c>
      <c r="O2042" t="s">
        <v>5237</v>
      </c>
    </row>
    <row r="2043" spans="5:15" x14ac:dyDescent="0.25">
      <c r="E2043">
        <v>2053</v>
      </c>
      <c r="F2043" t="s">
        <v>4585</v>
      </c>
      <c r="G2043" t="s">
        <v>4586</v>
      </c>
      <c r="H2043" t="s">
        <v>836</v>
      </c>
      <c r="I2043">
        <v>1058</v>
      </c>
      <c r="K2043">
        <v>25071920030011</v>
      </c>
      <c r="L2043" t="s">
        <v>7163</v>
      </c>
      <c r="M2043" t="s">
        <v>5237</v>
      </c>
      <c r="N2043" t="s">
        <v>5237</v>
      </c>
      <c r="O2043" t="s">
        <v>5237</v>
      </c>
    </row>
    <row r="2044" spans="5:15" x14ac:dyDescent="0.25">
      <c r="E2044">
        <v>2054</v>
      </c>
      <c r="F2044" t="s">
        <v>4587</v>
      </c>
      <c r="G2044" t="s">
        <v>4588</v>
      </c>
      <c r="H2044" t="s">
        <v>859</v>
      </c>
      <c r="I2044">
        <v>1058</v>
      </c>
      <c r="K2044">
        <v>25071921030012</v>
      </c>
      <c r="L2044" t="s">
        <v>7201</v>
      </c>
      <c r="M2044" t="s">
        <v>5237</v>
      </c>
      <c r="N2044" t="s">
        <v>5237</v>
      </c>
      <c r="O2044" t="s">
        <v>5237</v>
      </c>
    </row>
    <row r="2045" spans="5:15" x14ac:dyDescent="0.25">
      <c r="E2045">
        <v>2055</v>
      </c>
      <c r="F2045" t="s">
        <v>4589</v>
      </c>
      <c r="G2045" t="s">
        <v>4590</v>
      </c>
      <c r="H2045" t="s">
        <v>832</v>
      </c>
      <c r="I2045">
        <v>1058</v>
      </c>
      <c r="K2045">
        <v>25071922030012</v>
      </c>
      <c r="L2045" t="s">
        <v>7202</v>
      </c>
      <c r="M2045" t="s">
        <v>5237</v>
      </c>
      <c r="N2045" t="s">
        <v>5237</v>
      </c>
      <c r="O2045" t="s">
        <v>5237</v>
      </c>
    </row>
    <row r="2046" spans="5:15" x14ac:dyDescent="0.25">
      <c r="E2046">
        <v>2056</v>
      </c>
      <c r="F2046" t="s">
        <v>4591</v>
      </c>
      <c r="G2046" t="s">
        <v>4592</v>
      </c>
      <c r="H2046" t="s">
        <v>913</v>
      </c>
      <c r="I2046">
        <v>8311</v>
      </c>
      <c r="K2046">
        <v>25071922030013</v>
      </c>
      <c r="L2046" t="s">
        <v>7203</v>
      </c>
      <c r="M2046" t="s">
        <v>5237</v>
      </c>
      <c r="N2046" t="s">
        <v>5237</v>
      </c>
      <c r="O2046" t="s">
        <v>5237</v>
      </c>
    </row>
    <row r="2047" spans="5:15" x14ac:dyDescent="0.25">
      <c r="E2047">
        <v>2057</v>
      </c>
      <c r="F2047" t="s">
        <v>2583</v>
      </c>
      <c r="G2047" t="s">
        <v>2584</v>
      </c>
      <c r="H2047" t="s">
        <v>854</v>
      </c>
      <c r="I2047">
        <v>1058</v>
      </c>
      <c r="K2047">
        <v>25071923030013</v>
      </c>
      <c r="L2047" t="s">
        <v>7204</v>
      </c>
      <c r="M2047" t="s">
        <v>5237</v>
      </c>
      <c r="N2047" t="s">
        <v>5237</v>
      </c>
      <c r="O2047" t="s">
        <v>5237</v>
      </c>
    </row>
    <row r="2048" spans="5:15" x14ac:dyDescent="0.25">
      <c r="E2048">
        <v>2058</v>
      </c>
      <c r="F2048" t="s">
        <v>4593</v>
      </c>
      <c r="G2048" t="s">
        <v>4594</v>
      </c>
      <c r="H2048" t="s">
        <v>905</v>
      </c>
      <c r="I2048">
        <v>1058</v>
      </c>
      <c r="K2048">
        <v>25071926030015</v>
      </c>
      <c r="L2048" t="s">
        <v>7205</v>
      </c>
      <c r="M2048" t="s">
        <v>5237</v>
      </c>
      <c r="N2048" t="s">
        <v>5237</v>
      </c>
      <c r="O2048" t="s">
        <v>5237</v>
      </c>
    </row>
    <row r="2049" spans="5:15" x14ac:dyDescent="0.25">
      <c r="E2049">
        <v>2059</v>
      </c>
      <c r="F2049" t="s">
        <v>1270</v>
      </c>
      <c r="G2049" t="s">
        <v>4595</v>
      </c>
      <c r="H2049" t="s">
        <v>832</v>
      </c>
      <c r="I2049">
        <v>1058</v>
      </c>
      <c r="K2049">
        <v>25071927030015</v>
      </c>
      <c r="L2049" t="s">
        <v>7206</v>
      </c>
      <c r="M2049" t="s">
        <v>5237</v>
      </c>
      <c r="N2049" t="s">
        <v>5237</v>
      </c>
      <c r="O2049" t="s">
        <v>5237</v>
      </c>
    </row>
    <row r="2050" spans="5:15" x14ac:dyDescent="0.25">
      <c r="E2050">
        <v>2060</v>
      </c>
      <c r="F2050" t="s">
        <v>4596</v>
      </c>
      <c r="G2050" t="s">
        <v>4597</v>
      </c>
      <c r="H2050" t="s">
        <v>859</v>
      </c>
      <c r="I2050">
        <v>1058</v>
      </c>
      <c r="K2050">
        <v>25071928000007</v>
      </c>
      <c r="L2050" t="s">
        <v>7207</v>
      </c>
      <c r="M2050" t="s">
        <v>5237</v>
      </c>
      <c r="N2050" t="s">
        <v>5237</v>
      </c>
      <c r="O2050" t="s">
        <v>5237</v>
      </c>
    </row>
    <row r="2051" spans="5:15" x14ac:dyDescent="0.25">
      <c r="E2051">
        <v>2061</v>
      </c>
      <c r="F2051" t="s">
        <v>4598</v>
      </c>
      <c r="G2051" t="s">
        <v>4599</v>
      </c>
      <c r="H2051" t="s">
        <v>832</v>
      </c>
      <c r="I2051">
        <v>1058</v>
      </c>
      <c r="K2051">
        <v>25071928030016</v>
      </c>
      <c r="L2051" t="s">
        <v>7208</v>
      </c>
      <c r="M2051" t="s">
        <v>5237</v>
      </c>
      <c r="N2051" t="s">
        <v>5237</v>
      </c>
      <c r="O2051" t="s">
        <v>5237</v>
      </c>
    </row>
    <row r="2052" spans="5:15" x14ac:dyDescent="0.25">
      <c r="E2052">
        <v>2062</v>
      </c>
      <c r="F2052" t="s">
        <v>4600</v>
      </c>
      <c r="G2052" t="s">
        <v>1672</v>
      </c>
      <c r="H2052" t="s">
        <v>832</v>
      </c>
      <c r="I2052">
        <v>1058</v>
      </c>
      <c r="K2052">
        <v>25071929030012</v>
      </c>
      <c r="L2052" t="s">
        <v>7209</v>
      </c>
      <c r="M2052" t="s">
        <v>5237</v>
      </c>
      <c r="N2052" t="s">
        <v>5237</v>
      </c>
      <c r="O2052" t="s">
        <v>5237</v>
      </c>
    </row>
    <row r="2053" spans="5:15" x14ac:dyDescent="0.25">
      <c r="E2053">
        <v>2063</v>
      </c>
      <c r="F2053" t="s">
        <v>4601</v>
      </c>
      <c r="G2053" t="s">
        <v>4602</v>
      </c>
      <c r="H2053" t="s">
        <v>836</v>
      </c>
      <c r="I2053">
        <v>1058</v>
      </c>
      <c r="K2053">
        <v>25071929030013</v>
      </c>
      <c r="L2053" t="s">
        <v>7210</v>
      </c>
      <c r="M2053" t="s">
        <v>5237</v>
      </c>
      <c r="N2053" t="s">
        <v>5237</v>
      </c>
      <c r="O2053" t="s">
        <v>5237</v>
      </c>
    </row>
    <row r="2054" spans="5:15" x14ac:dyDescent="0.25">
      <c r="E2054">
        <v>2064</v>
      </c>
      <c r="F2054" t="s">
        <v>4603</v>
      </c>
      <c r="G2054" t="s">
        <v>4604</v>
      </c>
      <c r="H2054" t="s">
        <v>832</v>
      </c>
      <c r="I2054">
        <v>1058</v>
      </c>
      <c r="K2054">
        <v>25071930030012</v>
      </c>
      <c r="L2054" t="s">
        <v>7211</v>
      </c>
      <c r="M2054" t="s">
        <v>5237</v>
      </c>
      <c r="N2054" t="s">
        <v>5237</v>
      </c>
      <c r="O2054" t="s">
        <v>5237</v>
      </c>
    </row>
    <row r="2055" spans="5:15" x14ac:dyDescent="0.25">
      <c r="E2055">
        <v>2065</v>
      </c>
      <c r="F2055" t="s">
        <v>4605</v>
      </c>
      <c r="G2055" t="s">
        <v>4606</v>
      </c>
      <c r="H2055" t="s">
        <v>1142</v>
      </c>
      <c r="I2055">
        <v>1058</v>
      </c>
      <c r="K2055">
        <v>25071930030013</v>
      </c>
      <c r="L2055" t="s">
        <v>7212</v>
      </c>
      <c r="M2055" t="s">
        <v>5237</v>
      </c>
      <c r="N2055" t="s">
        <v>5237</v>
      </c>
      <c r="O2055" t="s">
        <v>5237</v>
      </c>
    </row>
    <row r="2056" spans="5:15" x14ac:dyDescent="0.25">
      <c r="E2056">
        <v>2066</v>
      </c>
      <c r="F2056" t="s">
        <v>4607</v>
      </c>
      <c r="G2056" t="s">
        <v>4608</v>
      </c>
      <c r="H2056" t="s">
        <v>832</v>
      </c>
      <c r="I2056">
        <v>1058</v>
      </c>
      <c r="K2056">
        <v>25071931030012</v>
      </c>
      <c r="L2056" t="s">
        <v>7213</v>
      </c>
      <c r="M2056" t="s">
        <v>5237</v>
      </c>
      <c r="N2056" t="s">
        <v>5237</v>
      </c>
      <c r="O2056" t="s">
        <v>5237</v>
      </c>
    </row>
    <row r="2057" spans="5:15" x14ac:dyDescent="0.25">
      <c r="E2057">
        <v>2067</v>
      </c>
      <c r="F2057" t="s">
        <v>4609</v>
      </c>
      <c r="G2057" t="s">
        <v>4610</v>
      </c>
      <c r="H2057" t="s">
        <v>832</v>
      </c>
      <c r="I2057">
        <v>1058</v>
      </c>
      <c r="K2057">
        <v>25071932030012</v>
      </c>
      <c r="L2057" t="s">
        <v>7214</v>
      </c>
      <c r="M2057" t="s">
        <v>5237</v>
      </c>
      <c r="N2057" t="s">
        <v>5237</v>
      </c>
      <c r="O2057" t="s">
        <v>5237</v>
      </c>
    </row>
    <row r="2058" spans="5:15" x14ac:dyDescent="0.25">
      <c r="E2058">
        <v>2068</v>
      </c>
      <c r="F2058" t="s">
        <v>26</v>
      </c>
      <c r="G2058" t="s">
        <v>990</v>
      </c>
      <c r="H2058" t="s">
        <v>913</v>
      </c>
      <c r="I2058">
        <v>2496</v>
      </c>
      <c r="K2058">
        <v>25071933030012</v>
      </c>
      <c r="L2058" t="s">
        <v>7215</v>
      </c>
      <c r="M2058" t="s">
        <v>5237</v>
      </c>
      <c r="N2058" t="s">
        <v>5237</v>
      </c>
      <c r="O2058" t="s">
        <v>5237</v>
      </c>
    </row>
    <row r="2059" spans="5:15" x14ac:dyDescent="0.25">
      <c r="E2059">
        <v>2069</v>
      </c>
      <c r="F2059" t="s">
        <v>4611</v>
      </c>
      <c r="G2059" t="s">
        <v>4611</v>
      </c>
      <c r="H2059" t="s">
        <v>913</v>
      </c>
      <c r="I2059">
        <v>3654</v>
      </c>
      <c r="K2059">
        <v>25071934030013</v>
      </c>
      <c r="L2059" t="s">
        <v>7216</v>
      </c>
      <c r="M2059" t="s">
        <v>5237</v>
      </c>
      <c r="N2059" t="s">
        <v>5237</v>
      </c>
      <c r="O2059" t="s">
        <v>5237</v>
      </c>
    </row>
    <row r="2060" spans="5:15" x14ac:dyDescent="0.25">
      <c r="E2060">
        <v>2070</v>
      </c>
      <c r="F2060" t="s">
        <v>4612</v>
      </c>
      <c r="G2060" t="s">
        <v>4613</v>
      </c>
      <c r="H2060" t="s">
        <v>838</v>
      </c>
      <c r="I2060">
        <v>1058</v>
      </c>
      <c r="K2060">
        <v>25071935030015</v>
      </c>
      <c r="L2060" t="s">
        <v>7217</v>
      </c>
      <c r="M2060" t="s">
        <v>5237</v>
      </c>
      <c r="N2060" t="s">
        <v>5237</v>
      </c>
      <c r="O2060" t="s">
        <v>5237</v>
      </c>
    </row>
    <row r="2061" spans="5:15" x14ac:dyDescent="0.25">
      <c r="E2061">
        <v>2071</v>
      </c>
      <c r="F2061" t="s">
        <v>4614</v>
      </c>
      <c r="G2061" t="s">
        <v>4615</v>
      </c>
      <c r="H2061" t="s">
        <v>832</v>
      </c>
      <c r="I2061">
        <v>1058</v>
      </c>
      <c r="K2061">
        <v>25071936030015</v>
      </c>
      <c r="L2061" t="s">
        <v>7218</v>
      </c>
      <c r="M2061" t="s">
        <v>5237</v>
      </c>
      <c r="N2061" t="s">
        <v>5237</v>
      </c>
      <c r="O2061" t="s">
        <v>5237</v>
      </c>
    </row>
    <row r="2062" spans="5:15" x14ac:dyDescent="0.25">
      <c r="E2062">
        <v>2072</v>
      </c>
      <c r="F2062" t="s">
        <v>4616</v>
      </c>
      <c r="G2062" t="s">
        <v>4617</v>
      </c>
      <c r="H2062" t="s">
        <v>859</v>
      </c>
      <c r="I2062">
        <v>1058</v>
      </c>
      <c r="K2062">
        <v>25071937030015</v>
      </c>
      <c r="L2062" t="s">
        <v>7219</v>
      </c>
      <c r="M2062" t="s">
        <v>5237</v>
      </c>
      <c r="N2062" t="s">
        <v>5237</v>
      </c>
      <c r="O2062" t="s">
        <v>5237</v>
      </c>
    </row>
    <row r="2063" spans="5:15" x14ac:dyDescent="0.25">
      <c r="E2063">
        <v>2074</v>
      </c>
      <c r="F2063" t="s">
        <v>4618</v>
      </c>
      <c r="G2063" t="s">
        <v>4619</v>
      </c>
      <c r="H2063" t="s">
        <v>836</v>
      </c>
      <c r="I2063">
        <v>1058</v>
      </c>
      <c r="K2063">
        <v>25071938030015</v>
      </c>
      <c r="L2063" t="s">
        <v>7220</v>
      </c>
      <c r="M2063" t="s">
        <v>5237</v>
      </c>
      <c r="N2063" t="s">
        <v>5237</v>
      </c>
      <c r="O2063" t="s">
        <v>5237</v>
      </c>
    </row>
    <row r="2064" spans="5:15" x14ac:dyDescent="0.25">
      <c r="E2064">
        <v>2075</v>
      </c>
      <c r="F2064" t="s">
        <v>4620</v>
      </c>
      <c r="G2064" t="s">
        <v>4621</v>
      </c>
      <c r="H2064" t="s">
        <v>913</v>
      </c>
      <c r="I2064">
        <v>2496</v>
      </c>
      <c r="K2064">
        <v>25071939030015</v>
      </c>
      <c r="L2064" t="s">
        <v>7221</v>
      </c>
      <c r="M2064" t="s">
        <v>5237</v>
      </c>
      <c r="N2064" t="s">
        <v>5237</v>
      </c>
      <c r="O2064" t="s">
        <v>5237</v>
      </c>
    </row>
    <row r="2065" spans="5:15" x14ac:dyDescent="0.25">
      <c r="E2065">
        <v>2076</v>
      </c>
      <c r="F2065" t="s">
        <v>4622</v>
      </c>
      <c r="G2065" t="s">
        <v>4623</v>
      </c>
      <c r="H2065" t="s">
        <v>832</v>
      </c>
      <c r="I2065">
        <v>1058</v>
      </c>
      <c r="K2065">
        <v>25071940000019</v>
      </c>
      <c r="L2065" t="s">
        <v>7222</v>
      </c>
      <c r="M2065" t="s">
        <v>5237</v>
      </c>
      <c r="N2065" t="s">
        <v>5237</v>
      </c>
      <c r="O2065" t="s">
        <v>5237</v>
      </c>
    </row>
    <row r="2066" spans="5:15" x14ac:dyDescent="0.25">
      <c r="E2066">
        <v>2077</v>
      </c>
      <c r="F2066" t="s">
        <v>4624</v>
      </c>
      <c r="G2066" t="s">
        <v>4625</v>
      </c>
      <c r="H2066" t="s">
        <v>878</v>
      </c>
      <c r="I2066">
        <v>1058</v>
      </c>
      <c r="K2066">
        <v>25071941030008</v>
      </c>
      <c r="L2066" t="s">
        <v>7223</v>
      </c>
      <c r="M2066" t="s">
        <v>5237</v>
      </c>
      <c r="N2066" t="s">
        <v>5237</v>
      </c>
      <c r="O2066" t="s">
        <v>5237</v>
      </c>
    </row>
    <row r="2067" spans="5:15" x14ac:dyDescent="0.25">
      <c r="E2067">
        <v>2078</v>
      </c>
      <c r="F2067" t="s">
        <v>4626</v>
      </c>
      <c r="G2067" t="s">
        <v>4627</v>
      </c>
      <c r="H2067" t="s">
        <v>832</v>
      </c>
      <c r="I2067">
        <v>1058</v>
      </c>
      <c r="K2067">
        <v>25071942030039</v>
      </c>
      <c r="L2067" t="s">
        <v>7224</v>
      </c>
      <c r="M2067" t="s">
        <v>5237</v>
      </c>
      <c r="N2067" t="s">
        <v>5237</v>
      </c>
      <c r="O2067" t="s">
        <v>5237</v>
      </c>
    </row>
    <row r="2068" spans="5:15" x14ac:dyDescent="0.25">
      <c r="E2068">
        <v>2079</v>
      </c>
      <c r="F2068" t="s">
        <v>4628</v>
      </c>
      <c r="G2068" t="s">
        <v>4147</v>
      </c>
      <c r="H2068" t="s">
        <v>870</v>
      </c>
      <c r="I2068">
        <v>1058</v>
      </c>
      <c r="K2068">
        <v>25071943000004</v>
      </c>
      <c r="L2068" t="s">
        <v>7225</v>
      </c>
      <c r="M2068" t="s">
        <v>5237</v>
      </c>
      <c r="N2068" t="s">
        <v>5237</v>
      </c>
      <c r="O2068" t="s">
        <v>5237</v>
      </c>
    </row>
    <row r="2069" spans="5:15" x14ac:dyDescent="0.25">
      <c r="E2069">
        <v>2080</v>
      </c>
      <c r="F2069" t="s">
        <v>388</v>
      </c>
      <c r="G2069" t="s">
        <v>4629</v>
      </c>
      <c r="H2069" t="s">
        <v>913</v>
      </c>
      <c r="I2069">
        <v>1600</v>
      </c>
      <c r="K2069">
        <v>25071943000006</v>
      </c>
      <c r="L2069" t="s">
        <v>7226</v>
      </c>
      <c r="M2069" t="s">
        <v>5237</v>
      </c>
      <c r="N2069" t="s">
        <v>5237</v>
      </c>
      <c r="O2069" t="s">
        <v>5237</v>
      </c>
    </row>
    <row r="2070" spans="5:15" x14ac:dyDescent="0.25">
      <c r="E2070">
        <v>2081</v>
      </c>
      <c r="F2070" t="s">
        <v>4630</v>
      </c>
      <c r="G2070" t="s">
        <v>4631</v>
      </c>
      <c r="H2070" t="s">
        <v>913</v>
      </c>
      <c r="I2070">
        <v>639</v>
      </c>
      <c r="K2070">
        <v>25071944000001</v>
      </c>
      <c r="L2070" t="s">
        <v>7227</v>
      </c>
      <c r="M2070" t="s">
        <v>5237</v>
      </c>
      <c r="N2070" t="s">
        <v>5237</v>
      </c>
      <c r="O2070" t="s">
        <v>5237</v>
      </c>
    </row>
    <row r="2071" spans="5:15" x14ac:dyDescent="0.25">
      <c r="E2071">
        <v>2082</v>
      </c>
      <c r="F2071" t="s">
        <v>4632</v>
      </c>
      <c r="G2071" t="s">
        <v>4633</v>
      </c>
      <c r="H2071" t="s">
        <v>870</v>
      </c>
      <c r="I2071">
        <v>1058</v>
      </c>
      <c r="K2071">
        <v>25071944000005</v>
      </c>
      <c r="L2071" t="s">
        <v>7228</v>
      </c>
      <c r="M2071" t="s">
        <v>5237</v>
      </c>
      <c r="N2071" t="s">
        <v>5237</v>
      </c>
      <c r="O2071" t="s">
        <v>5237</v>
      </c>
    </row>
    <row r="2072" spans="5:15" x14ac:dyDescent="0.25">
      <c r="E2072">
        <v>2083</v>
      </c>
      <c r="F2072" t="s">
        <v>4634</v>
      </c>
      <c r="G2072" t="s">
        <v>4635</v>
      </c>
      <c r="H2072" t="s">
        <v>854</v>
      </c>
      <c r="I2072">
        <v>1058</v>
      </c>
      <c r="K2072">
        <v>25072539030214</v>
      </c>
      <c r="L2072" t="s">
        <v>7229</v>
      </c>
      <c r="M2072" t="s">
        <v>5237</v>
      </c>
      <c r="N2072" t="s">
        <v>5237</v>
      </c>
      <c r="O2072" t="s">
        <v>5237</v>
      </c>
    </row>
    <row r="2073" spans="5:15" x14ac:dyDescent="0.25">
      <c r="E2073">
        <v>2084</v>
      </c>
      <c r="F2073" t="s">
        <v>4636</v>
      </c>
      <c r="G2073" t="s">
        <v>4637</v>
      </c>
      <c r="H2073" t="s">
        <v>854</v>
      </c>
      <c r="I2073">
        <v>1058</v>
      </c>
      <c r="K2073">
        <v>25072539030314</v>
      </c>
      <c r="L2073" t="s">
        <v>7230</v>
      </c>
      <c r="M2073" t="s">
        <v>5237</v>
      </c>
      <c r="N2073" t="s">
        <v>5237</v>
      </c>
      <c r="O2073" t="s">
        <v>5237</v>
      </c>
    </row>
    <row r="2074" spans="5:15" x14ac:dyDescent="0.25">
      <c r="E2074">
        <v>2085</v>
      </c>
      <c r="F2074" t="s">
        <v>4638</v>
      </c>
      <c r="G2074" t="s">
        <v>4639</v>
      </c>
      <c r="H2074" t="s">
        <v>832</v>
      </c>
      <c r="I2074">
        <v>1058</v>
      </c>
      <c r="K2074">
        <v>25072540030414</v>
      </c>
      <c r="L2074" t="s">
        <v>7231</v>
      </c>
      <c r="M2074" t="s">
        <v>5237</v>
      </c>
      <c r="N2074" t="s">
        <v>5237</v>
      </c>
      <c r="O2074" t="s">
        <v>5237</v>
      </c>
    </row>
    <row r="2075" spans="5:15" x14ac:dyDescent="0.25">
      <c r="E2075">
        <v>2086</v>
      </c>
      <c r="F2075" t="s">
        <v>4640</v>
      </c>
      <c r="G2075" t="s">
        <v>4641</v>
      </c>
      <c r="H2075" t="s">
        <v>870</v>
      </c>
      <c r="I2075">
        <v>1058</v>
      </c>
      <c r="K2075">
        <v>25072700010014</v>
      </c>
      <c r="L2075" t="s">
        <v>7232</v>
      </c>
      <c r="M2075" t="s">
        <v>5237</v>
      </c>
      <c r="N2075" t="s">
        <v>5237</v>
      </c>
      <c r="O2075" t="s">
        <v>5237</v>
      </c>
    </row>
    <row r="2076" spans="5:15" x14ac:dyDescent="0.25">
      <c r="E2076">
        <v>2087</v>
      </c>
      <c r="F2076" t="s">
        <v>4642</v>
      </c>
      <c r="G2076" t="s">
        <v>4643</v>
      </c>
      <c r="H2076" t="s">
        <v>870</v>
      </c>
      <c r="I2076">
        <v>1058</v>
      </c>
      <c r="K2076">
        <v>25072724030214</v>
      </c>
      <c r="L2076" t="s">
        <v>7233</v>
      </c>
      <c r="M2076" t="s">
        <v>5237</v>
      </c>
      <c r="N2076" t="s">
        <v>5237</v>
      </c>
      <c r="O2076" t="s">
        <v>5237</v>
      </c>
    </row>
    <row r="2077" spans="5:15" x14ac:dyDescent="0.25">
      <c r="E2077">
        <v>2088</v>
      </c>
      <c r="F2077" t="s">
        <v>4644</v>
      </c>
      <c r="G2077" t="s">
        <v>4645</v>
      </c>
      <c r="H2077" t="s">
        <v>832</v>
      </c>
      <c r="I2077">
        <v>1058</v>
      </c>
      <c r="K2077">
        <v>25072724030314</v>
      </c>
      <c r="L2077" t="s">
        <v>7234</v>
      </c>
      <c r="M2077" t="s">
        <v>5237</v>
      </c>
      <c r="N2077" t="s">
        <v>5237</v>
      </c>
      <c r="O2077" t="s">
        <v>5237</v>
      </c>
    </row>
    <row r="2078" spans="5:15" x14ac:dyDescent="0.25">
      <c r="E2078">
        <v>2089</v>
      </c>
      <c r="F2078" t="s">
        <v>116</v>
      </c>
      <c r="G2078" t="s">
        <v>4646</v>
      </c>
      <c r="H2078" t="s">
        <v>836</v>
      </c>
      <c r="I2078">
        <v>1058</v>
      </c>
      <c r="K2078">
        <v>25072725030214</v>
      </c>
      <c r="L2078" t="s">
        <v>7235</v>
      </c>
      <c r="M2078" t="s">
        <v>5237</v>
      </c>
      <c r="N2078" t="s">
        <v>5237</v>
      </c>
      <c r="O2078" t="s">
        <v>5237</v>
      </c>
    </row>
    <row r="2079" spans="5:15" x14ac:dyDescent="0.25">
      <c r="E2079">
        <v>2090</v>
      </c>
      <c r="F2079" t="s">
        <v>4647</v>
      </c>
      <c r="G2079" t="s">
        <v>4648</v>
      </c>
      <c r="H2079" t="s">
        <v>913</v>
      </c>
      <c r="I2079">
        <v>3867</v>
      </c>
      <c r="K2079">
        <v>25072725030314</v>
      </c>
      <c r="L2079" t="s">
        <v>7236</v>
      </c>
      <c r="M2079" t="s">
        <v>5237</v>
      </c>
      <c r="N2079" t="s">
        <v>5237</v>
      </c>
      <c r="O2079" t="s">
        <v>5237</v>
      </c>
    </row>
    <row r="2080" spans="5:15" x14ac:dyDescent="0.25">
      <c r="E2080">
        <v>2091</v>
      </c>
      <c r="F2080" t="s">
        <v>279</v>
      </c>
      <c r="G2080" t="s">
        <v>4649</v>
      </c>
      <c r="H2080" t="s">
        <v>836</v>
      </c>
      <c r="I2080">
        <v>1058</v>
      </c>
      <c r="K2080">
        <v>25072739030214</v>
      </c>
      <c r="L2080" t="s">
        <v>7237</v>
      </c>
      <c r="M2080" t="s">
        <v>5237</v>
      </c>
      <c r="N2080" t="s">
        <v>5237</v>
      </c>
      <c r="O2080" t="s">
        <v>5237</v>
      </c>
    </row>
    <row r="2081" spans="5:15" x14ac:dyDescent="0.25">
      <c r="E2081">
        <v>2092</v>
      </c>
      <c r="F2081" t="s">
        <v>4650</v>
      </c>
      <c r="G2081" t="s">
        <v>4651</v>
      </c>
      <c r="H2081" t="s">
        <v>832</v>
      </c>
      <c r="I2081">
        <v>1058</v>
      </c>
      <c r="K2081">
        <v>25072739030314</v>
      </c>
      <c r="L2081" t="s">
        <v>7238</v>
      </c>
      <c r="M2081" t="s">
        <v>5237</v>
      </c>
      <c r="N2081" t="s">
        <v>5237</v>
      </c>
      <c r="O2081" t="s">
        <v>5237</v>
      </c>
    </row>
    <row r="2082" spans="5:15" x14ac:dyDescent="0.25">
      <c r="E2082">
        <v>2093</v>
      </c>
      <c r="F2082" t="s">
        <v>4652</v>
      </c>
      <c r="G2082" t="s">
        <v>4653</v>
      </c>
      <c r="H2082" t="s">
        <v>832</v>
      </c>
      <c r="I2082">
        <v>1058</v>
      </c>
      <c r="K2082">
        <v>25074200010001</v>
      </c>
      <c r="L2082" t="s">
        <v>7239</v>
      </c>
      <c r="M2082" t="s">
        <v>5237</v>
      </c>
      <c r="N2082" t="s">
        <v>5237</v>
      </c>
      <c r="O2082" t="s">
        <v>5237</v>
      </c>
    </row>
    <row r="2083" spans="5:15" x14ac:dyDescent="0.25">
      <c r="E2083">
        <v>2095</v>
      </c>
      <c r="F2083" t="s">
        <v>4654</v>
      </c>
      <c r="G2083" t="s">
        <v>4655</v>
      </c>
      <c r="H2083" t="s">
        <v>859</v>
      </c>
      <c r="I2083">
        <v>1058</v>
      </c>
      <c r="K2083">
        <v>25074200010002</v>
      </c>
      <c r="L2083" t="s">
        <v>7240</v>
      </c>
      <c r="M2083" t="s">
        <v>5237</v>
      </c>
      <c r="N2083" t="s">
        <v>5237</v>
      </c>
      <c r="O2083" t="s">
        <v>5237</v>
      </c>
    </row>
    <row r="2084" spans="5:15" x14ac:dyDescent="0.25">
      <c r="E2084">
        <v>2096</v>
      </c>
      <c r="F2084" t="s">
        <v>4656</v>
      </c>
      <c r="G2084" t="s">
        <v>4657</v>
      </c>
      <c r="H2084" t="s">
        <v>832</v>
      </c>
      <c r="I2084">
        <v>1058</v>
      </c>
      <c r="K2084">
        <v>25074200020001</v>
      </c>
      <c r="L2084" t="s">
        <v>7241</v>
      </c>
      <c r="M2084" t="s">
        <v>5237</v>
      </c>
      <c r="N2084" t="s">
        <v>5237</v>
      </c>
      <c r="O2084" t="s">
        <v>5237</v>
      </c>
    </row>
    <row r="2085" spans="5:15" x14ac:dyDescent="0.25">
      <c r="E2085">
        <v>2097</v>
      </c>
      <c r="F2085" t="s">
        <v>4658</v>
      </c>
      <c r="G2085" t="s">
        <v>4659</v>
      </c>
      <c r="H2085" t="s">
        <v>832</v>
      </c>
      <c r="I2085">
        <v>1058</v>
      </c>
      <c r="K2085">
        <v>25074200020002</v>
      </c>
      <c r="L2085" t="s">
        <v>7242</v>
      </c>
      <c r="M2085" t="s">
        <v>5237</v>
      </c>
      <c r="N2085" t="s">
        <v>5237</v>
      </c>
      <c r="O2085" t="s">
        <v>5237</v>
      </c>
    </row>
    <row r="2086" spans="5:15" x14ac:dyDescent="0.25">
      <c r="E2086">
        <v>2098</v>
      </c>
      <c r="F2086" t="s">
        <v>4660</v>
      </c>
      <c r="G2086" t="s">
        <v>4661</v>
      </c>
      <c r="H2086" t="s">
        <v>1081</v>
      </c>
      <c r="I2086">
        <v>1058</v>
      </c>
      <c r="K2086">
        <v>25074200030001</v>
      </c>
      <c r="L2086" t="s">
        <v>7243</v>
      </c>
      <c r="M2086" t="s">
        <v>5237</v>
      </c>
      <c r="N2086" t="s">
        <v>5237</v>
      </c>
      <c r="O2086" t="s">
        <v>5237</v>
      </c>
    </row>
    <row r="2087" spans="5:15" x14ac:dyDescent="0.25">
      <c r="E2087">
        <v>2099</v>
      </c>
      <c r="F2087" t="s">
        <v>4662</v>
      </c>
      <c r="G2087" t="s">
        <v>4663</v>
      </c>
      <c r="H2087" t="s">
        <v>832</v>
      </c>
      <c r="I2087">
        <v>1058</v>
      </c>
      <c r="K2087">
        <v>25074200030002</v>
      </c>
      <c r="L2087" t="s">
        <v>7244</v>
      </c>
      <c r="M2087" t="s">
        <v>5237</v>
      </c>
      <c r="N2087" t="s">
        <v>5237</v>
      </c>
      <c r="O2087" t="s">
        <v>5237</v>
      </c>
    </row>
    <row r="2088" spans="5:15" x14ac:dyDescent="0.25">
      <c r="E2088">
        <v>2100</v>
      </c>
      <c r="F2088" t="s">
        <v>4664</v>
      </c>
      <c r="G2088" t="s">
        <v>4665</v>
      </c>
      <c r="H2088" t="s">
        <v>859</v>
      </c>
      <c r="I2088">
        <v>1058</v>
      </c>
      <c r="K2088">
        <v>25074301000101</v>
      </c>
      <c r="L2088" t="s">
        <v>7245</v>
      </c>
      <c r="M2088" t="s">
        <v>5237</v>
      </c>
      <c r="N2088" t="s">
        <v>5237</v>
      </c>
      <c r="O2088" t="s">
        <v>5237</v>
      </c>
    </row>
    <row r="2089" spans="5:15" x14ac:dyDescent="0.25">
      <c r="E2089">
        <v>2101</v>
      </c>
      <c r="F2089" t="s">
        <v>4666</v>
      </c>
      <c r="G2089" t="s">
        <v>4667</v>
      </c>
      <c r="H2089" t="s">
        <v>836</v>
      </c>
      <c r="I2089">
        <v>1058</v>
      </c>
      <c r="K2089">
        <v>25074301000102</v>
      </c>
      <c r="L2089" t="s">
        <v>7246</v>
      </c>
      <c r="M2089" t="s">
        <v>5237</v>
      </c>
      <c r="N2089" t="s">
        <v>5237</v>
      </c>
      <c r="O2089" t="s">
        <v>5237</v>
      </c>
    </row>
    <row r="2090" spans="5:15" x14ac:dyDescent="0.25">
      <c r="E2090">
        <v>2102</v>
      </c>
      <c r="F2090" t="s">
        <v>4668</v>
      </c>
      <c r="G2090" t="s">
        <v>4669</v>
      </c>
      <c r="H2090" t="s">
        <v>854</v>
      </c>
      <c r="I2090">
        <v>1058</v>
      </c>
      <c r="K2090">
        <v>25074301000201</v>
      </c>
      <c r="L2090" t="s">
        <v>7247</v>
      </c>
      <c r="M2090" t="s">
        <v>5237</v>
      </c>
      <c r="N2090" t="s">
        <v>5237</v>
      </c>
      <c r="O2090" t="s">
        <v>5237</v>
      </c>
    </row>
    <row r="2091" spans="5:15" x14ac:dyDescent="0.25">
      <c r="E2091">
        <v>2103</v>
      </c>
      <c r="F2091" t="s">
        <v>4670</v>
      </c>
      <c r="G2091" t="s">
        <v>4671</v>
      </c>
      <c r="H2091" t="s">
        <v>854</v>
      </c>
      <c r="I2091">
        <v>1058</v>
      </c>
      <c r="K2091">
        <v>25074301000202</v>
      </c>
      <c r="L2091" t="s">
        <v>7248</v>
      </c>
      <c r="M2091" t="s">
        <v>5237</v>
      </c>
      <c r="N2091" t="s">
        <v>5237</v>
      </c>
      <c r="O2091" t="s">
        <v>5237</v>
      </c>
    </row>
    <row r="2092" spans="5:15" x14ac:dyDescent="0.25">
      <c r="E2092">
        <v>2104</v>
      </c>
      <c r="F2092" t="s">
        <v>4672</v>
      </c>
      <c r="G2092" t="s">
        <v>4673</v>
      </c>
      <c r="H2092" t="s">
        <v>854</v>
      </c>
      <c r="I2092">
        <v>1058</v>
      </c>
      <c r="K2092">
        <v>25074301000301</v>
      </c>
      <c r="L2092" t="s">
        <v>7249</v>
      </c>
      <c r="M2092" t="s">
        <v>5237</v>
      </c>
      <c r="N2092" t="s">
        <v>5237</v>
      </c>
      <c r="O2092" t="s">
        <v>5237</v>
      </c>
    </row>
    <row r="2093" spans="5:15" x14ac:dyDescent="0.25">
      <c r="E2093">
        <v>2105</v>
      </c>
      <c r="F2093" t="s">
        <v>243</v>
      </c>
      <c r="G2093" t="s">
        <v>4674</v>
      </c>
      <c r="H2093" t="s">
        <v>832</v>
      </c>
      <c r="I2093">
        <v>1058</v>
      </c>
      <c r="K2093">
        <v>25074301000302</v>
      </c>
      <c r="L2093" t="s">
        <v>7250</v>
      </c>
      <c r="M2093" t="s">
        <v>5237</v>
      </c>
      <c r="N2093" t="s">
        <v>5237</v>
      </c>
      <c r="O2093" t="s">
        <v>5237</v>
      </c>
    </row>
    <row r="2094" spans="5:15" x14ac:dyDescent="0.25">
      <c r="E2094">
        <v>2106</v>
      </c>
      <c r="F2094" t="s">
        <v>4675</v>
      </c>
      <c r="G2094" t="s">
        <v>4676</v>
      </c>
      <c r="H2094" t="s">
        <v>913</v>
      </c>
      <c r="I2094">
        <v>2496</v>
      </c>
      <c r="K2094">
        <v>25074301000401</v>
      </c>
      <c r="L2094" t="s">
        <v>7251</v>
      </c>
      <c r="M2094" t="s">
        <v>5237</v>
      </c>
      <c r="N2094" t="s">
        <v>5237</v>
      </c>
      <c r="O2094" t="s">
        <v>5237</v>
      </c>
    </row>
    <row r="2095" spans="5:15" x14ac:dyDescent="0.25">
      <c r="E2095">
        <v>2107</v>
      </c>
      <c r="F2095" t="s">
        <v>4677</v>
      </c>
      <c r="G2095" t="s">
        <v>4678</v>
      </c>
      <c r="H2095" t="s">
        <v>1053</v>
      </c>
      <c r="I2095">
        <v>1058</v>
      </c>
      <c r="K2095">
        <v>25074301000402</v>
      </c>
      <c r="L2095" t="s">
        <v>7252</v>
      </c>
      <c r="M2095" t="s">
        <v>5237</v>
      </c>
      <c r="N2095" t="s">
        <v>5237</v>
      </c>
      <c r="O2095" t="s">
        <v>5237</v>
      </c>
    </row>
    <row r="2096" spans="5:15" x14ac:dyDescent="0.25">
      <c r="E2096">
        <v>2108</v>
      </c>
      <c r="F2096" t="s">
        <v>4679</v>
      </c>
      <c r="G2096" t="s">
        <v>4680</v>
      </c>
      <c r="H2096" t="s">
        <v>849</v>
      </c>
      <c r="I2096">
        <v>1058</v>
      </c>
      <c r="K2096">
        <v>25074301000501</v>
      </c>
      <c r="L2096" t="s">
        <v>7253</v>
      </c>
      <c r="M2096" t="s">
        <v>5237</v>
      </c>
      <c r="N2096" t="s">
        <v>5237</v>
      </c>
      <c r="O2096" t="s">
        <v>5237</v>
      </c>
    </row>
    <row r="2097" spans="5:15" x14ac:dyDescent="0.25">
      <c r="E2097">
        <v>2109</v>
      </c>
      <c r="F2097" t="s">
        <v>4681</v>
      </c>
      <c r="G2097" t="s">
        <v>4682</v>
      </c>
      <c r="H2097" t="s">
        <v>854</v>
      </c>
      <c r="I2097">
        <v>1058</v>
      </c>
      <c r="K2097">
        <v>25074301000502</v>
      </c>
      <c r="L2097" t="s">
        <v>7254</v>
      </c>
      <c r="M2097" t="s">
        <v>5237</v>
      </c>
      <c r="N2097" t="s">
        <v>5237</v>
      </c>
      <c r="O2097" t="s">
        <v>5237</v>
      </c>
    </row>
    <row r="2098" spans="5:15" x14ac:dyDescent="0.25">
      <c r="E2098">
        <v>2110</v>
      </c>
      <c r="F2098" t="s">
        <v>4683</v>
      </c>
      <c r="G2098" t="s">
        <v>4684</v>
      </c>
      <c r="H2098" t="s">
        <v>832</v>
      </c>
      <c r="I2098">
        <v>1058</v>
      </c>
      <c r="K2098">
        <v>25074301000601</v>
      </c>
      <c r="L2098" t="s">
        <v>7255</v>
      </c>
      <c r="M2098" t="s">
        <v>5237</v>
      </c>
      <c r="N2098" t="s">
        <v>5237</v>
      </c>
      <c r="O2098" t="s">
        <v>5237</v>
      </c>
    </row>
    <row r="2099" spans="5:15" x14ac:dyDescent="0.25">
      <c r="E2099">
        <v>2112</v>
      </c>
      <c r="F2099" t="s">
        <v>4685</v>
      </c>
      <c r="G2099" t="s">
        <v>4686</v>
      </c>
      <c r="H2099" t="s">
        <v>913</v>
      </c>
      <c r="I2099">
        <v>4553</v>
      </c>
      <c r="K2099">
        <v>25074301000602</v>
      </c>
      <c r="L2099" t="s">
        <v>7256</v>
      </c>
      <c r="M2099" t="s">
        <v>5237</v>
      </c>
      <c r="N2099" t="s">
        <v>5237</v>
      </c>
      <c r="O2099" t="s">
        <v>5237</v>
      </c>
    </row>
    <row r="2100" spans="5:15" x14ac:dyDescent="0.25">
      <c r="E2100">
        <v>2113</v>
      </c>
      <c r="F2100" t="s">
        <v>4687</v>
      </c>
      <c r="G2100" t="s">
        <v>4688</v>
      </c>
      <c r="H2100" t="s">
        <v>1053</v>
      </c>
      <c r="I2100">
        <v>1058</v>
      </c>
      <c r="K2100">
        <v>25074301000801</v>
      </c>
      <c r="L2100" t="s">
        <v>7257</v>
      </c>
      <c r="M2100" t="s">
        <v>5237</v>
      </c>
      <c r="N2100" t="s">
        <v>5237</v>
      </c>
      <c r="O2100" t="s">
        <v>5237</v>
      </c>
    </row>
    <row r="2101" spans="5:15" x14ac:dyDescent="0.25">
      <c r="E2101">
        <v>2114</v>
      </c>
      <c r="F2101" t="s">
        <v>4689</v>
      </c>
      <c r="G2101" t="s">
        <v>4690</v>
      </c>
      <c r="H2101" t="s">
        <v>913</v>
      </c>
      <c r="I2101">
        <v>2453</v>
      </c>
      <c r="K2101">
        <v>25074301000802</v>
      </c>
      <c r="L2101" t="s">
        <v>7258</v>
      </c>
      <c r="M2101" t="s">
        <v>5237</v>
      </c>
      <c r="N2101" t="s">
        <v>5237</v>
      </c>
      <c r="O2101" t="s">
        <v>5237</v>
      </c>
    </row>
    <row r="2102" spans="5:15" x14ac:dyDescent="0.25">
      <c r="E2102">
        <v>2115</v>
      </c>
      <c r="F2102" t="s">
        <v>4691</v>
      </c>
      <c r="G2102" t="s">
        <v>4692</v>
      </c>
      <c r="H2102" t="s">
        <v>913</v>
      </c>
      <c r="I2102">
        <v>8311</v>
      </c>
      <c r="K2102">
        <v>25074302000101</v>
      </c>
      <c r="L2102" t="s">
        <v>7259</v>
      </c>
      <c r="M2102" t="s">
        <v>5237</v>
      </c>
      <c r="N2102" t="s">
        <v>5237</v>
      </c>
      <c r="O2102" t="s">
        <v>5237</v>
      </c>
    </row>
    <row r="2103" spans="5:15" x14ac:dyDescent="0.25">
      <c r="E2103">
        <v>2116</v>
      </c>
      <c r="F2103" t="s">
        <v>4313</v>
      </c>
      <c r="G2103" t="s">
        <v>4314</v>
      </c>
      <c r="H2103" t="s">
        <v>838</v>
      </c>
      <c r="I2103">
        <v>1058</v>
      </c>
      <c r="K2103">
        <v>25074302000102</v>
      </c>
      <c r="L2103" t="s">
        <v>7260</v>
      </c>
      <c r="M2103" t="s">
        <v>5237</v>
      </c>
      <c r="N2103" t="s">
        <v>5237</v>
      </c>
      <c r="O2103" t="s">
        <v>5237</v>
      </c>
    </row>
    <row r="2104" spans="5:15" x14ac:dyDescent="0.25">
      <c r="E2104">
        <v>2117</v>
      </c>
      <c r="F2104" t="s">
        <v>4693</v>
      </c>
      <c r="G2104" t="s">
        <v>4694</v>
      </c>
      <c r="H2104" t="s">
        <v>836</v>
      </c>
      <c r="I2104">
        <v>1058</v>
      </c>
      <c r="K2104">
        <v>25074302000103</v>
      </c>
      <c r="L2104" t="s">
        <v>7261</v>
      </c>
      <c r="M2104" t="s">
        <v>5237</v>
      </c>
      <c r="N2104" t="s">
        <v>5237</v>
      </c>
      <c r="O2104" t="s">
        <v>5237</v>
      </c>
    </row>
    <row r="2105" spans="5:15" x14ac:dyDescent="0.25">
      <c r="E2105">
        <v>2118</v>
      </c>
      <c r="F2105" t="s">
        <v>4695</v>
      </c>
      <c r="G2105" t="s">
        <v>4696</v>
      </c>
      <c r="H2105" t="s">
        <v>870</v>
      </c>
      <c r="I2105">
        <v>1058</v>
      </c>
      <c r="K2105">
        <v>25074302000201</v>
      </c>
      <c r="L2105" t="s">
        <v>7262</v>
      </c>
      <c r="M2105" t="s">
        <v>5237</v>
      </c>
      <c r="N2105" t="s">
        <v>5237</v>
      </c>
      <c r="O2105" t="s">
        <v>5237</v>
      </c>
    </row>
    <row r="2106" spans="5:15" x14ac:dyDescent="0.25">
      <c r="E2106">
        <v>2119</v>
      </c>
      <c r="F2106" t="s">
        <v>4697</v>
      </c>
      <c r="G2106" t="s">
        <v>4698</v>
      </c>
      <c r="H2106" t="s">
        <v>836</v>
      </c>
      <c r="I2106">
        <v>1058</v>
      </c>
      <c r="K2106">
        <v>25074302000202</v>
      </c>
      <c r="L2106" t="s">
        <v>7263</v>
      </c>
      <c r="M2106" t="s">
        <v>5237</v>
      </c>
      <c r="N2106" t="s">
        <v>5237</v>
      </c>
      <c r="O2106" t="s">
        <v>5237</v>
      </c>
    </row>
    <row r="2107" spans="5:15" x14ac:dyDescent="0.25">
      <c r="E2107">
        <v>2120</v>
      </c>
      <c r="F2107" t="s">
        <v>646</v>
      </c>
      <c r="G2107" t="s">
        <v>4699</v>
      </c>
      <c r="H2107" t="s">
        <v>849</v>
      </c>
      <c r="I2107">
        <v>1058</v>
      </c>
      <c r="K2107">
        <v>25074302000301</v>
      </c>
      <c r="L2107" t="s">
        <v>7264</v>
      </c>
      <c r="M2107" t="s">
        <v>5237</v>
      </c>
      <c r="N2107" t="s">
        <v>5237</v>
      </c>
      <c r="O2107" t="s">
        <v>5237</v>
      </c>
    </row>
    <row r="2108" spans="5:15" x14ac:dyDescent="0.25">
      <c r="E2108">
        <v>2121</v>
      </c>
      <c r="F2108" t="s">
        <v>4700</v>
      </c>
      <c r="G2108" t="s">
        <v>4701</v>
      </c>
      <c r="H2108" t="s">
        <v>849</v>
      </c>
      <c r="I2108">
        <v>1058</v>
      </c>
      <c r="K2108">
        <v>25074302000302</v>
      </c>
      <c r="L2108" t="s">
        <v>7265</v>
      </c>
      <c r="M2108" t="s">
        <v>5237</v>
      </c>
      <c r="N2108" t="s">
        <v>5237</v>
      </c>
      <c r="O2108" t="s">
        <v>5237</v>
      </c>
    </row>
    <row r="2109" spans="5:15" x14ac:dyDescent="0.25">
      <c r="E2109">
        <v>2122</v>
      </c>
      <c r="F2109" t="s">
        <v>4702</v>
      </c>
      <c r="G2109" t="s">
        <v>4703</v>
      </c>
      <c r="H2109" t="s">
        <v>854</v>
      </c>
      <c r="I2109">
        <v>1058</v>
      </c>
      <c r="K2109">
        <v>25074302000501</v>
      </c>
      <c r="L2109" t="s">
        <v>7266</v>
      </c>
      <c r="M2109" t="s">
        <v>5237</v>
      </c>
      <c r="N2109" t="s">
        <v>5237</v>
      </c>
      <c r="O2109" t="s">
        <v>5237</v>
      </c>
    </row>
    <row r="2110" spans="5:15" x14ac:dyDescent="0.25">
      <c r="E2110">
        <v>2123</v>
      </c>
      <c r="F2110" t="s">
        <v>4704</v>
      </c>
      <c r="G2110" t="s">
        <v>4705</v>
      </c>
      <c r="H2110" t="s">
        <v>832</v>
      </c>
      <c r="I2110">
        <v>1058</v>
      </c>
      <c r="K2110">
        <v>25074302000502</v>
      </c>
      <c r="L2110" t="s">
        <v>7267</v>
      </c>
      <c r="M2110" t="s">
        <v>5237</v>
      </c>
      <c r="N2110" t="s">
        <v>5237</v>
      </c>
      <c r="O2110" t="s">
        <v>5237</v>
      </c>
    </row>
    <row r="2111" spans="5:15" x14ac:dyDescent="0.25">
      <c r="E2111">
        <v>2124</v>
      </c>
      <c r="F2111" t="s">
        <v>770</v>
      </c>
      <c r="G2111" t="s">
        <v>4706</v>
      </c>
      <c r="H2111" t="s">
        <v>913</v>
      </c>
      <c r="I2111">
        <v>1490</v>
      </c>
      <c r="K2111">
        <v>25074302000601</v>
      </c>
      <c r="L2111" t="s">
        <v>7268</v>
      </c>
      <c r="M2111" t="s">
        <v>5237</v>
      </c>
      <c r="N2111" t="s">
        <v>5237</v>
      </c>
      <c r="O2111" t="s">
        <v>5237</v>
      </c>
    </row>
    <row r="2112" spans="5:15" x14ac:dyDescent="0.25">
      <c r="E2112">
        <v>2125</v>
      </c>
      <c r="F2112" t="s">
        <v>4707</v>
      </c>
      <c r="G2112" t="s">
        <v>4708</v>
      </c>
      <c r="H2112" t="s">
        <v>870</v>
      </c>
      <c r="I2112">
        <v>1058</v>
      </c>
      <c r="K2112">
        <v>25074302000602</v>
      </c>
      <c r="L2112" t="s">
        <v>7269</v>
      </c>
      <c r="M2112" t="s">
        <v>5237</v>
      </c>
      <c r="N2112" t="s">
        <v>5237</v>
      </c>
      <c r="O2112" t="s">
        <v>5237</v>
      </c>
    </row>
    <row r="2113" spans="5:15" x14ac:dyDescent="0.25">
      <c r="E2113">
        <v>2126</v>
      </c>
      <c r="F2113" t="s">
        <v>4709</v>
      </c>
      <c r="G2113" t="s">
        <v>4710</v>
      </c>
      <c r="H2113" t="s">
        <v>870</v>
      </c>
      <c r="I2113">
        <v>1058</v>
      </c>
      <c r="K2113">
        <v>25074302000603</v>
      </c>
      <c r="L2113" t="s">
        <v>7270</v>
      </c>
      <c r="M2113" t="s">
        <v>5237</v>
      </c>
      <c r="N2113" t="s">
        <v>5237</v>
      </c>
      <c r="O2113" t="s">
        <v>5237</v>
      </c>
    </row>
    <row r="2114" spans="5:15" x14ac:dyDescent="0.25">
      <c r="E2114">
        <v>2128</v>
      </c>
      <c r="F2114" t="s">
        <v>4711</v>
      </c>
      <c r="G2114" t="s">
        <v>4712</v>
      </c>
      <c r="H2114" t="s">
        <v>870</v>
      </c>
      <c r="I2114">
        <v>1058</v>
      </c>
      <c r="K2114">
        <v>25074302000701</v>
      </c>
      <c r="L2114" t="s">
        <v>7271</v>
      </c>
      <c r="M2114" t="s">
        <v>5237</v>
      </c>
      <c r="N2114" t="s">
        <v>5237</v>
      </c>
      <c r="O2114" t="s">
        <v>5237</v>
      </c>
    </row>
    <row r="2115" spans="5:15" x14ac:dyDescent="0.25">
      <c r="E2115">
        <v>2129</v>
      </c>
      <c r="F2115" t="s">
        <v>4713</v>
      </c>
      <c r="G2115" t="s">
        <v>4714</v>
      </c>
      <c r="H2115" t="s">
        <v>832</v>
      </c>
      <c r="I2115">
        <v>1058</v>
      </c>
      <c r="K2115">
        <v>25074302000702</v>
      </c>
      <c r="L2115" t="s">
        <v>7272</v>
      </c>
      <c r="M2115" t="s">
        <v>5237</v>
      </c>
      <c r="N2115" t="s">
        <v>5237</v>
      </c>
      <c r="O2115" t="s">
        <v>5237</v>
      </c>
    </row>
    <row r="2116" spans="5:15" x14ac:dyDescent="0.25">
      <c r="E2116">
        <v>2130</v>
      </c>
      <c r="F2116" t="s">
        <v>4715</v>
      </c>
      <c r="G2116" t="s">
        <v>4716</v>
      </c>
      <c r="H2116" t="s">
        <v>832</v>
      </c>
      <c r="I2116">
        <v>1058</v>
      </c>
      <c r="K2116">
        <v>25074302000801</v>
      </c>
      <c r="L2116" t="s">
        <v>7273</v>
      </c>
      <c r="M2116" t="s">
        <v>5237</v>
      </c>
      <c r="N2116" t="s">
        <v>5237</v>
      </c>
      <c r="O2116" t="s">
        <v>5237</v>
      </c>
    </row>
    <row r="2117" spans="5:15" x14ac:dyDescent="0.25">
      <c r="E2117">
        <v>2131</v>
      </c>
      <c r="F2117" t="s">
        <v>4717</v>
      </c>
      <c r="G2117" t="s">
        <v>4718</v>
      </c>
      <c r="H2117" t="s">
        <v>832</v>
      </c>
      <c r="I2117">
        <v>1058</v>
      </c>
      <c r="K2117">
        <v>25074302000802</v>
      </c>
      <c r="L2117" t="s">
        <v>7274</v>
      </c>
      <c r="M2117" t="s">
        <v>5237</v>
      </c>
      <c r="N2117" t="s">
        <v>5237</v>
      </c>
      <c r="O2117" t="s">
        <v>5237</v>
      </c>
    </row>
    <row r="2118" spans="5:15" x14ac:dyDescent="0.25">
      <c r="E2118">
        <v>2132</v>
      </c>
      <c r="F2118" t="s">
        <v>4719</v>
      </c>
      <c r="G2118" t="s">
        <v>4720</v>
      </c>
      <c r="H2118" t="s">
        <v>832</v>
      </c>
      <c r="I2118">
        <v>1058</v>
      </c>
      <c r="K2118">
        <v>25074302000803</v>
      </c>
      <c r="L2118" t="s">
        <v>7275</v>
      </c>
      <c r="M2118" t="s">
        <v>5237</v>
      </c>
      <c r="N2118" t="s">
        <v>5237</v>
      </c>
      <c r="O2118" t="s">
        <v>5237</v>
      </c>
    </row>
    <row r="2119" spans="5:15" x14ac:dyDescent="0.25">
      <c r="E2119">
        <v>2133</v>
      </c>
      <c r="F2119" t="s">
        <v>4721</v>
      </c>
      <c r="G2119" t="s">
        <v>4722</v>
      </c>
      <c r="H2119" t="s">
        <v>870</v>
      </c>
      <c r="I2119">
        <v>1058</v>
      </c>
      <c r="K2119">
        <v>25074302000901</v>
      </c>
      <c r="L2119" t="s">
        <v>7276</v>
      </c>
      <c r="M2119" t="s">
        <v>5237</v>
      </c>
      <c r="N2119" t="s">
        <v>5237</v>
      </c>
      <c r="O2119" t="s">
        <v>5237</v>
      </c>
    </row>
    <row r="2120" spans="5:15" x14ac:dyDescent="0.25">
      <c r="E2120">
        <v>2134</v>
      </c>
      <c r="F2120" t="s">
        <v>4723</v>
      </c>
      <c r="G2120" t="s">
        <v>4724</v>
      </c>
      <c r="H2120" t="s">
        <v>832</v>
      </c>
      <c r="I2120">
        <v>1058</v>
      </c>
      <c r="K2120">
        <v>25074302000902</v>
      </c>
      <c r="L2120" t="s">
        <v>7277</v>
      </c>
      <c r="M2120" t="s">
        <v>5237</v>
      </c>
      <c r="N2120" t="s">
        <v>5237</v>
      </c>
      <c r="O2120" t="s">
        <v>5237</v>
      </c>
    </row>
    <row r="2121" spans="5:15" x14ac:dyDescent="0.25">
      <c r="E2121">
        <v>2135</v>
      </c>
      <c r="F2121" t="s">
        <v>4725</v>
      </c>
      <c r="G2121" t="s">
        <v>4651</v>
      </c>
      <c r="H2121" t="s">
        <v>832</v>
      </c>
      <c r="I2121">
        <v>1058</v>
      </c>
      <c r="K2121">
        <v>25074302001004</v>
      </c>
      <c r="L2121" t="s">
        <v>7278</v>
      </c>
      <c r="M2121" t="s">
        <v>5237</v>
      </c>
      <c r="N2121" t="s">
        <v>5237</v>
      </c>
      <c r="O2121" t="s">
        <v>5237</v>
      </c>
    </row>
    <row r="2122" spans="5:15" x14ac:dyDescent="0.25">
      <c r="E2122">
        <v>2136</v>
      </c>
      <c r="F2122" t="s">
        <v>4726</v>
      </c>
      <c r="G2122" t="s">
        <v>4727</v>
      </c>
      <c r="H2122" t="s">
        <v>832</v>
      </c>
      <c r="I2122">
        <v>1058</v>
      </c>
      <c r="K2122">
        <v>25074303000401</v>
      </c>
      <c r="L2122" t="s">
        <v>7279</v>
      </c>
      <c r="M2122" t="s">
        <v>5237</v>
      </c>
      <c r="N2122" t="s">
        <v>5237</v>
      </c>
      <c r="O2122" t="s">
        <v>5237</v>
      </c>
    </row>
    <row r="2123" spans="5:15" x14ac:dyDescent="0.25">
      <c r="E2123">
        <v>2137</v>
      </c>
      <c r="F2123" t="s">
        <v>4728</v>
      </c>
      <c r="G2123" t="s">
        <v>4729</v>
      </c>
      <c r="H2123" t="s">
        <v>832</v>
      </c>
      <c r="I2123">
        <v>1058</v>
      </c>
      <c r="K2123">
        <v>25074303000402</v>
      </c>
      <c r="L2123" t="s">
        <v>7280</v>
      </c>
      <c r="M2123" t="s">
        <v>5237</v>
      </c>
      <c r="N2123" t="s">
        <v>5237</v>
      </c>
      <c r="O2123" t="s">
        <v>5237</v>
      </c>
    </row>
    <row r="2124" spans="5:15" x14ac:dyDescent="0.25">
      <c r="E2124">
        <v>2138</v>
      </c>
      <c r="F2124" t="s">
        <v>4730</v>
      </c>
      <c r="G2124" t="s">
        <v>4731</v>
      </c>
      <c r="H2124" t="s">
        <v>832</v>
      </c>
      <c r="I2124">
        <v>1058</v>
      </c>
      <c r="K2124">
        <v>25074303000501</v>
      </c>
      <c r="L2124" t="s">
        <v>7281</v>
      </c>
      <c r="M2124" t="s">
        <v>5237</v>
      </c>
      <c r="N2124" t="s">
        <v>5237</v>
      </c>
      <c r="O2124" t="s">
        <v>5237</v>
      </c>
    </row>
    <row r="2125" spans="5:15" x14ac:dyDescent="0.25">
      <c r="E2125">
        <v>2139</v>
      </c>
      <c r="F2125" t="s">
        <v>4732</v>
      </c>
      <c r="G2125" t="s">
        <v>4733</v>
      </c>
      <c r="H2125" t="s">
        <v>832</v>
      </c>
      <c r="I2125">
        <v>1058</v>
      </c>
      <c r="K2125">
        <v>25074303000502</v>
      </c>
      <c r="L2125" t="s">
        <v>7282</v>
      </c>
      <c r="M2125" t="s">
        <v>5237</v>
      </c>
      <c r="N2125" t="s">
        <v>5237</v>
      </c>
      <c r="O2125" t="s">
        <v>5237</v>
      </c>
    </row>
    <row r="2126" spans="5:15" x14ac:dyDescent="0.25">
      <c r="E2126">
        <v>2140</v>
      </c>
      <c r="F2126" t="s">
        <v>4734</v>
      </c>
      <c r="G2126" t="s">
        <v>3580</v>
      </c>
      <c r="H2126" t="s">
        <v>849</v>
      </c>
      <c r="I2126">
        <v>1058</v>
      </c>
      <c r="K2126">
        <v>25074303000901</v>
      </c>
      <c r="L2126" t="s">
        <v>7283</v>
      </c>
      <c r="M2126" t="s">
        <v>5237</v>
      </c>
      <c r="N2126" t="s">
        <v>5237</v>
      </c>
      <c r="O2126" t="s">
        <v>5237</v>
      </c>
    </row>
    <row r="2127" spans="5:15" x14ac:dyDescent="0.25">
      <c r="E2127">
        <v>2141</v>
      </c>
      <c r="F2127" t="s">
        <v>4735</v>
      </c>
      <c r="G2127" t="s">
        <v>4736</v>
      </c>
      <c r="H2127" t="s">
        <v>854</v>
      </c>
      <c r="I2127">
        <v>1058</v>
      </c>
      <c r="K2127">
        <v>25074303000902</v>
      </c>
      <c r="L2127" t="s">
        <v>7284</v>
      </c>
      <c r="M2127" t="s">
        <v>5237</v>
      </c>
      <c r="N2127" t="s">
        <v>5237</v>
      </c>
      <c r="O2127" t="s">
        <v>5237</v>
      </c>
    </row>
    <row r="2128" spans="5:15" x14ac:dyDescent="0.25">
      <c r="E2128">
        <v>2142</v>
      </c>
      <c r="F2128" t="s">
        <v>4737</v>
      </c>
      <c r="G2128" t="s">
        <v>4738</v>
      </c>
      <c r="H2128" t="s">
        <v>836</v>
      </c>
      <c r="I2128">
        <v>1058</v>
      </c>
      <c r="K2128">
        <v>25080101921029</v>
      </c>
      <c r="L2128" t="s">
        <v>7285</v>
      </c>
      <c r="M2128" t="s">
        <v>5237</v>
      </c>
      <c r="N2128" t="s">
        <v>5237</v>
      </c>
      <c r="O2128" t="s">
        <v>5237</v>
      </c>
    </row>
    <row r="2129" spans="5:15" x14ac:dyDescent="0.25">
      <c r="E2129">
        <v>2143</v>
      </c>
      <c r="F2129" t="s">
        <v>4739</v>
      </c>
      <c r="G2129" t="s">
        <v>4234</v>
      </c>
      <c r="H2129" t="s">
        <v>1053</v>
      </c>
      <c r="I2129">
        <v>1058</v>
      </c>
      <c r="K2129">
        <v>25080101921132</v>
      </c>
      <c r="L2129" t="s">
        <v>7286</v>
      </c>
      <c r="M2129" t="s">
        <v>5237</v>
      </c>
      <c r="N2129" t="s">
        <v>5237</v>
      </c>
      <c r="O2129" t="s">
        <v>5237</v>
      </c>
    </row>
    <row r="2130" spans="5:15" x14ac:dyDescent="0.25">
      <c r="E2130">
        <v>2144</v>
      </c>
      <c r="F2130" t="s">
        <v>4740</v>
      </c>
      <c r="G2130" t="s">
        <v>4741</v>
      </c>
      <c r="H2130" t="s">
        <v>832</v>
      </c>
      <c r="I2130">
        <v>1058</v>
      </c>
      <c r="K2130">
        <v>25080150107840</v>
      </c>
      <c r="L2130" t="s">
        <v>7287</v>
      </c>
      <c r="M2130" t="s">
        <v>5237</v>
      </c>
      <c r="N2130" t="s">
        <v>5237</v>
      </c>
      <c r="O2130" t="s">
        <v>5237</v>
      </c>
    </row>
    <row r="2131" spans="5:15" x14ac:dyDescent="0.25">
      <c r="E2131">
        <v>2145</v>
      </c>
      <c r="F2131" t="s">
        <v>4742</v>
      </c>
      <c r="G2131" t="s">
        <v>4743</v>
      </c>
      <c r="H2131" t="s">
        <v>832</v>
      </c>
      <c r="I2131">
        <v>1058</v>
      </c>
      <c r="K2131">
        <v>25080430100001</v>
      </c>
      <c r="L2131" t="s">
        <v>7288</v>
      </c>
      <c r="M2131" t="s">
        <v>5237</v>
      </c>
      <c r="N2131" t="s">
        <v>5237</v>
      </c>
      <c r="O2131" t="s">
        <v>5237</v>
      </c>
    </row>
    <row r="2132" spans="5:15" x14ac:dyDescent="0.25">
      <c r="E2132">
        <v>2146</v>
      </c>
      <c r="F2132" t="s">
        <v>4744</v>
      </c>
      <c r="G2132" t="s">
        <v>4745</v>
      </c>
      <c r="H2132" t="s">
        <v>1102</v>
      </c>
      <c r="I2132">
        <v>1058</v>
      </c>
      <c r="K2132">
        <v>25080430100002</v>
      </c>
      <c r="L2132" t="s">
        <v>7289</v>
      </c>
      <c r="M2132" t="s">
        <v>5237</v>
      </c>
      <c r="N2132" t="s">
        <v>5237</v>
      </c>
      <c r="O2132" t="s">
        <v>5237</v>
      </c>
    </row>
    <row r="2133" spans="5:15" x14ac:dyDescent="0.25">
      <c r="E2133">
        <v>2147</v>
      </c>
      <c r="F2133" t="s">
        <v>4746</v>
      </c>
      <c r="G2133" t="s">
        <v>4747</v>
      </c>
      <c r="H2133" t="s">
        <v>832</v>
      </c>
      <c r="I2133">
        <v>1058</v>
      </c>
      <c r="K2133">
        <v>25080430100003</v>
      </c>
      <c r="L2133" t="s">
        <v>7290</v>
      </c>
      <c r="M2133" t="s">
        <v>5237</v>
      </c>
      <c r="N2133" t="s">
        <v>5237</v>
      </c>
      <c r="O2133" t="s">
        <v>5237</v>
      </c>
    </row>
    <row r="2134" spans="5:15" x14ac:dyDescent="0.25">
      <c r="E2134">
        <v>2148</v>
      </c>
      <c r="F2134" t="s">
        <v>4748</v>
      </c>
      <c r="G2134" t="s">
        <v>4749</v>
      </c>
      <c r="H2134" t="s">
        <v>832</v>
      </c>
      <c r="I2134">
        <v>1058</v>
      </c>
      <c r="K2134">
        <v>25080430100004</v>
      </c>
      <c r="L2134" t="s">
        <v>7291</v>
      </c>
      <c r="M2134" t="s">
        <v>5237</v>
      </c>
      <c r="N2134" t="s">
        <v>5237</v>
      </c>
      <c r="O2134" t="s">
        <v>5237</v>
      </c>
    </row>
    <row r="2135" spans="5:15" x14ac:dyDescent="0.25">
      <c r="E2135">
        <v>2149</v>
      </c>
      <c r="F2135" t="s">
        <v>4750</v>
      </c>
      <c r="G2135" t="s">
        <v>4751</v>
      </c>
      <c r="H2135" t="s">
        <v>854</v>
      </c>
      <c r="I2135">
        <v>1058</v>
      </c>
      <c r="K2135">
        <v>25080430100005</v>
      </c>
      <c r="L2135" t="s">
        <v>7292</v>
      </c>
      <c r="M2135" t="s">
        <v>5237</v>
      </c>
      <c r="N2135" t="s">
        <v>5237</v>
      </c>
      <c r="O2135" t="s">
        <v>5237</v>
      </c>
    </row>
    <row r="2136" spans="5:15" x14ac:dyDescent="0.25">
      <c r="E2136">
        <v>2150</v>
      </c>
      <c r="F2136" t="s">
        <v>4752</v>
      </c>
      <c r="G2136" t="s">
        <v>4753</v>
      </c>
      <c r="H2136" t="s">
        <v>859</v>
      </c>
      <c r="I2136">
        <v>1058</v>
      </c>
      <c r="K2136">
        <v>25080430100006</v>
      </c>
      <c r="L2136" t="s">
        <v>7293</v>
      </c>
      <c r="M2136" t="s">
        <v>5237</v>
      </c>
      <c r="N2136" t="s">
        <v>5237</v>
      </c>
      <c r="O2136" t="s">
        <v>5237</v>
      </c>
    </row>
    <row r="2137" spans="5:15" x14ac:dyDescent="0.25">
      <c r="E2137">
        <v>2151</v>
      </c>
      <c r="F2137" t="s">
        <v>4754</v>
      </c>
      <c r="G2137" t="s">
        <v>4755</v>
      </c>
      <c r="H2137" t="s">
        <v>859</v>
      </c>
      <c r="I2137">
        <v>1058</v>
      </c>
      <c r="K2137">
        <v>25080430100007</v>
      </c>
      <c r="L2137" t="s">
        <v>7294</v>
      </c>
      <c r="M2137" t="s">
        <v>5237</v>
      </c>
      <c r="N2137" t="s">
        <v>5237</v>
      </c>
      <c r="O2137" t="s">
        <v>5237</v>
      </c>
    </row>
    <row r="2138" spans="5:15" x14ac:dyDescent="0.25">
      <c r="E2138">
        <v>2152</v>
      </c>
      <c r="F2138" t="s">
        <v>4756</v>
      </c>
      <c r="G2138" t="s">
        <v>4757</v>
      </c>
      <c r="H2138" t="s">
        <v>913</v>
      </c>
      <c r="I2138">
        <v>1600</v>
      </c>
      <c r="K2138">
        <v>25080430100008</v>
      </c>
      <c r="L2138" t="s">
        <v>7295</v>
      </c>
      <c r="M2138" t="s">
        <v>5237</v>
      </c>
      <c r="N2138" t="s">
        <v>5237</v>
      </c>
      <c r="O2138" t="s">
        <v>5237</v>
      </c>
    </row>
    <row r="2139" spans="5:15" x14ac:dyDescent="0.25">
      <c r="E2139">
        <v>2153</v>
      </c>
      <c r="F2139" t="s">
        <v>4758</v>
      </c>
      <c r="G2139" t="s">
        <v>4759</v>
      </c>
      <c r="H2139" t="s">
        <v>870</v>
      </c>
      <c r="I2139">
        <v>1058</v>
      </c>
      <c r="K2139">
        <v>25080430100009</v>
      </c>
      <c r="L2139" t="s">
        <v>7296</v>
      </c>
      <c r="M2139" t="s">
        <v>5237</v>
      </c>
      <c r="N2139" t="s">
        <v>5237</v>
      </c>
      <c r="O2139" t="s">
        <v>5237</v>
      </c>
    </row>
    <row r="2140" spans="5:15" x14ac:dyDescent="0.25">
      <c r="E2140">
        <v>2154</v>
      </c>
      <c r="F2140" t="s">
        <v>4760</v>
      </c>
      <c r="G2140" t="s">
        <v>4761</v>
      </c>
      <c r="H2140" t="s">
        <v>2080</v>
      </c>
      <c r="I2140">
        <v>1058</v>
      </c>
      <c r="K2140">
        <v>25080430100010</v>
      </c>
      <c r="L2140" t="s">
        <v>7297</v>
      </c>
      <c r="M2140" t="s">
        <v>5237</v>
      </c>
      <c r="N2140" t="s">
        <v>5237</v>
      </c>
      <c r="O2140" t="s">
        <v>5237</v>
      </c>
    </row>
    <row r="2141" spans="5:15" x14ac:dyDescent="0.25">
      <c r="E2141">
        <v>2155</v>
      </c>
      <c r="F2141" t="s">
        <v>4762</v>
      </c>
      <c r="G2141" t="s">
        <v>4763</v>
      </c>
      <c r="H2141" t="s">
        <v>832</v>
      </c>
      <c r="I2141">
        <v>1058</v>
      </c>
      <c r="K2141">
        <v>25080430100011</v>
      </c>
      <c r="L2141" t="s">
        <v>7298</v>
      </c>
      <c r="M2141" t="s">
        <v>5237</v>
      </c>
      <c r="N2141" t="s">
        <v>5237</v>
      </c>
      <c r="O2141" t="s">
        <v>5237</v>
      </c>
    </row>
    <row r="2142" spans="5:15" x14ac:dyDescent="0.25">
      <c r="E2142">
        <v>2156</v>
      </c>
      <c r="F2142" t="s">
        <v>4764</v>
      </c>
      <c r="G2142" t="s">
        <v>4765</v>
      </c>
      <c r="H2142" t="s">
        <v>854</v>
      </c>
      <c r="I2142">
        <v>1058</v>
      </c>
      <c r="K2142">
        <v>25080430100012</v>
      </c>
      <c r="L2142" t="s">
        <v>7299</v>
      </c>
      <c r="M2142" t="s">
        <v>5237</v>
      </c>
      <c r="N2142" t="s">
        <v>5237</v>
      </c>
      <c r="O2142" t="s">
        <v>5237</v>
      </c>
    </row>
    <row r="2143" spans="5:15" x14ac:dyDescent="0.25">
      <c r="E2143">
        <v>2157</v>
      </c>
      <c r="F2143" t="s">
        <v>643</v>
      </c>
      <c r="G2143" t="s">
        <v>3000</v>
      </c>
      <c r="H2143" t="s">
        <v>849</v>
      </c>
      <c r="I2143">
        <v>1058</v>
      </c>
      <c r="K2143">
        <v>25080430100013</v>
      </c>
      <c r="L2143" t="s">
        <v>7300</v>
      </c>
      <c r="M2143" t="s">
        <v>5237</v>
      </c>
      <c r="N2143" t="s">
        <v>5237</v>
      </c>
      <c r="O2143" t="s">
        <v>5237</v>
      </c>
    </row>
    <row r="2144" spans="5:15" x14ac:dyDescent="0.25">
      <c r="E2144">
        <v>2158</v>
      </c>
      <c r="F2144" t="s">
        <v>404</v>
      </c>
      <c r="G2144" t="s">
        <v>4766</v>
      </c>
      <c r="H2144" t="s">
        <v>878</v>
      </c>
      <c r="I2144">
        <v>1058</v>
      </c>
      <c r="K2144">
        <v>25080430100014</v>
      </c>
      <c r="L2144" t="s">
        <v>7301</v>
      </c>
      <c r="M2144" t="s">
        <v>5237</v>
      </c>
      <c r="N2144" t="s">
        <v>5237</v>
      </c>
      <c r="O2144" t="s">
        <v>5237</v>
      </c>
    </row>
    <row r="2145" spans="5:15" x14ac:dyDescent="0.25">
      <c r="E2145">
        <v>2159</v>
      </c>
      <c r="F2145" t="s">
        <v>4767</v>
      </c>
      <c r="G2145" t="s">
        <v>4768</v>
      </c>
      <c r="H2145" t="s">
        <v>1081</v>
      </c>
      <c r="I2145">
        <v>1058</v>
      </c>
      <c r="K2145">
        <v>25080430100015</v>
      </c>
      <c r="L2145" t="s">
        <v>7302</v>
      </c>
      <c r="M2145" t="s">
        <v>5237</v>
      </c>
      <c r="N2145" t="s">
        <v>5237</v>
      </c>
      <c r="O2145" t="s">
        <v>5237</v>
      </c>
    </row>
    <row r="2146" spans="5:15" x14ac:dyDescent="0.25">
      <c r="E2146">
        <v>2160</v>
      </c>
      <c r="F2146" t="s">
        <v>4769</v>
      </c>
      <c r="G2146" t="s">
        <v>4770</v>
      </c>
      <c r="H2146" t="s">
        <v>859</v>
      </c>
      <c r="I2146">
        <v>1058</v>
      </c>
      <c r="K2146">
        <v>25080430100016</v>
      </c>
      <c r="L2146" t="s">
        <v>7303</v>
      </c>
      <c r="M2146" t="s">
        <v>5237</v>
      </c>
      <c r="N2146" t="s">
        <v>5237</v>
      </c>
      <c r="O2146" t="s">
        <v>5237</v>
      </c>
    </row>
    <row r="2147" spans="5:15" x14ac:dyDescent="0.25">
      <c r="E2147">
        <v>2161</v>
      </c>
      <c r="F2147" t="s">
        <v>46</v>
      </c>
      <c r="G2147" t="s">
        <v>4771</v>
      </c>
      <c r="H2147" t="s">
        <v>854</v>
      </c>
      <c r="I2147">
        <v>1058</v>
      </c>
      <c r="K2147">
        <v>25080430100017</v>
      </c>
      <c r="L2147" t="s">
        <v>7304</v>
      </c>
      <c r="M2147" t="s">
        <v>5237</v>
      </c>
      <c r="N2147" t="s">
        <v>5237</v>
      </c>
      <c r="O2147" t="s">
        <v>5237</v>
      </c>
    </row>
    <row r="2148" spans="5:15" x14ac:dyDescent="0.25">
      <c r="E2148">
        <v>2162</v>
      </c>
      <c r="F2148" t="s">
        <v>4772</v>
      </c>
      <c r="G2148" t="s">
        <v>4773</v>
      </c>
      <c r="H2148" t="s">
        <v>849</v>
      </c>
      <c r="I2148">
        <v>1058</v>
      </c>
      <c r="K2148">
        <v>25080430100018</v>
      </c>
      <c r="L2148" t="s">
        <v>7305</v>
      </c>
      <c r="M2148" t="s">
        <v>5237</v>
      </c>
      <c r="N2148" t="s">
        <v>5237</v>
      </c>
      <c r="O2148" t="s">
        <v>5237</v>
      </c>
    </row>
    <row r="2149" spans="5:15" x14ac:dyDescent="0.25">
      <c r="E2149">
        <v>2163</v>
      </c>
      <c r="F2149" t="s">
        <v>4774</v>
      </c>
      <c r="G2149" t="s">
        <v>4775</v>
      </c>
      <c r="H2149" t="s">
        <v>849</v>
      </c>
      <c r="I2149">
        <v>1058</v>
      </c>
      <c r="K2149">
        <v>25080430100019</v>
      </c>
      <c r="L2149" t="s">
        <v>7306</v>
      </c>
      <c r="M2149" t="s">
        <v>5237</v>
      </c>
      <c r="N2149" t="s">
        <v>5237</v>
      </c>
      <c r="O2149" t="s">
        <v>5237</v>
      </c>
    </row>
    <row r="2150" spans="5:15" x14ac:dyDescent="0.25">
      <c r="E2150">
        <v>2164</v>
      </c>
      <c r="F2150" t="s">
        <v>4776</v>
      </c>
      <c r="G2150" t="s">
        <v>4777</v>
      </c>
      <c r="H2150" t="s">
        <v>832</v>
      </c>
      <c r="I2150">
        <v>1058</v>
      </c>
      <c r="K2150">
        <v>25080430100020</v>
      </c>
      <c r="L2150" t="s">
        <v>7307</v>
      </c>
      <c r="M2150" t="s">
        <v>5237</v>
      </c>
      <c r="N2150" t="s">
        <v>5237</v>
      </c>
      <c r="O2150" t="s">
        <v>5237</v>
      </c>
    </row>
    <row r="2151" spans="5:15" x14ac:dyDescent="0.25">
      <c r="E2151">
        <v>2165</v>
      </c>
      <c r="F2151" t="s">
        <v>4778</v>
      </c>
      <c r="G2151" t="s">
        <v>4779</v>
      </c>
      <c r="H2151" t="s">
        <v>859</v>
      </c>
      <c r="I2151">
        <v>1058</v>
      </c>
      <c r="K2151">
        <v>25080430100021</v>
      </c>
      <c r="L2151" t="s">
        <v>7308</v>
      </c>
      <c r="M2151" t="s">
        <v>5237</v>
      </c>
      <c r="N2151" t="s">
        <v>5237</v>
      </c>
      <c r="O2151" t="s">
        <v>5237</v>
      </c>
    </row>
    <row r="2152" spans="5:15" x14ac:dyDescent="0.25">
      <c r="E2152">
        <v>2166</v>
      </c>
      <c r="F2152" t="s">
        <v>4780</v>
      </c>
      <c r="G2152" t="s">
        <v>4781</v>
      </c>
      <c r="H2152" t="s">
        <v>832</v>
      </c>
      <c r="I2152">
        <v>1058</v>
      </c>
      <c r="K2152">
        <v>25080430100022</v>
      </c>
      <c r="L2152" t="s">
        <v>7309</v>
      </c>
      <c r="M2152" t="s">
        <v>5237</v>
      </c>
      <c r="N2152" t="s">
        <v>5237</v>
      </c>
      <c r="O2152" t="s">
        <v>5237</v>
      </c>
    </row>
    <row r="2153" spans="5:15" x14ac:dyDescent="0.25">
      <c r="E2153">
        <v>2167</v>
      </c>
      <c r="F2153" t="s">
        <v>4782</v>
      </c>
      <c r="G2153" t="s">
        <v>4783</v>
      </c>
      <c r="H2153" t="s">
        <v>832</v>
      </c>
      <c r="I2153">
        <v>1058</v>
      </c>
      <c r="K2153">
        <v>25080430100023</v>
      </c>
      <c r="L2153" t="s">
        <v>7310</v>
      </c>
      <c r="M2153" t="s">
        <v>5237</v>
      </c>
      <c r="N2153" t="s">
        <v>5237</v>
      </c>
      <c r="O2153" t="s">
        <v>5237</v>
      </c>
    </row>
    <row r="2154" spans="5:15" x14ac:dyDescent="0.25">
      <c r="E2154">
        <v>2168</v>
      </c>
      <c r="F2154" t="s">
        <v>4784</v>
      </c>
      <c r="G2154" t="s">
        <v>4783</v>
      </c>
      <c r="H2154" t="s">
        <v>832</v>
      </c>
      <c r="I2154">
        <v>1058</v>
      </c>
      <c r="K2154">
        <v>25080430100024</v>
      </c>
      <c r="L2154" t="s">
        <v>7311</v>
      </c>
      <c r="M2154" t="s">
        <v>5237</v>
      </c>
      <c r="N2154" t="s">
        <v>5237</v>
      </c>
      <c r="O2154" t="s">
        <v>5237</v>
      </c>
    </row>
    <row r="2155" spans="5:15" x14ac:dyDescent="0.25">
      <c r="E2155">
        <v>2169</v>
      </c>
      <c r="F2155" t="s">
        <v>4785</v>
      </c>
      <c r="G2155" t="s">
        <v>4786</v>
      </c>
      <c r="H2155" t="s">
        <v>870</v>
      </c>
      <c r="I2155">
        <v>1058</v>
      </c>
      <c r="K2155">
        <v>25080430100025</v>
      </c>
      <c r="L2155" t="s">
        <v>7312</v>
      </c>
      <c r="M2155" t="s">
        <v>5237</v>
      </c>
      <c r="N2155" t="s">
        <v>5237</v>
      </c>
      <c r="O2155" t="s">
        <v>5237</v>
      </c>
    </row>
    <row r="2156" spans="5:15" x14ac:dyDescent="0.25">
      <c r="E2156">
        <v>2170</v>
      </c>
      <c r="F2156" t="s">
        <v>4787</v>
      </c>
      <c r="G2156" t="s">
        <v>4788</v>
      </c>
      <c r="H2156" t="s">
        <v>870</v>
      </c>
      <c r="I2156">
        <v>1058</v>
      </c>
      <c r="K2156">
        <v>25080430100026</v>
      </c>
      <c r="L2156" t="s">
        <v>7313</v>
      </c>
      <c r="M2156" t="s">
        <v>5237</v>
      </c>
      <c r="N2156" t="s">
        <v>5237</v>
      </c>
      <c r="O2156" t="s">
        <v>5237</v>
      </c>
    </row>
    <row r="2157" spans="5:15" x14ac:dyDescent="0.25">
      <c r="E2157">
        <v>2171</v>
      </c>
      <c r="F2157" t="s">
        <v>4789</v>
      </c>
      <c r="G2157" t="s">
        <v>4790</v>
      </c>
      <c r="H2157" t="s">
        <v>870</v>
      </c>
      <c r="I2157">
        <v>1058</v>
      </c>
      <c r="K2157">
        <v>25080430100027</v>
      </c>
      <c r="L2157" t="s">
        <v>7314</v>
      </c>
      <c r="M2157" t="s">
        <v>5237</v>
      </c>
      <c r="N2157" t="s">
        <v>5237</v>
      </c>
      <c r="O2157" t="s">
        <v>5237</v>
      </c>
    </row>
    <row r="2158" spans="5:15" x14ac:dyDescent="0.25">
      <c r="E2158">
        <v>2172</v>
      </c>
      <c r="F2158" t="s">
        <v>4791</v>
      </c>
      <c r="G2158" t="s">
        <v>4792</v>
      </c>
      <c r="H2158" t="s">
        <v>1531</v>
      </c>
      <c r="I2158">
        <v>1058</v>
      </c>
      <c r="K2158">
        <v>25080430100028</v>
      </c>
      <c r="L2158" t="s">
        <v>7315</v>
      </c>
      <c r="M2158" t="s">
        <v>5237</v>
      </c>
      <c r="N2158" t="s">
        <v>5237</v>
      </c>
      <c r="O2158" t="s">
        <v>5237</v>
      </c>
    </row>
    <row r="2159" spans="5:15" x14ac:dyDescent="0.25">
      <c r="E2159">
        <v>2173</v>
      </c>
      <c r="F2159" t="s">
        <v>4793</v>
      </c>
      <c r="G2159" t="s">
        <v>4794</v>
      </c>
      <c r="H2159" t="s">
        <v>836</v>
      </c>
      <c r="I2159">
        <v>1058</v>
      </c>
      <c r="K2159">
        <v>25080430100029</v>
      </c>
      <c r="L2159" t="s">
        <v>7316</v>
      </c>
      <c r="M2159" t="s">
        <v>5237</v>
      </c>
      <c r="N2159" t="s">
        <v>5237</v>
      </c>
      <c r="O2159" t="s">
        <v>5237</v>
      </c>
    </row>
    <row r="2160" spans="5:15" x14ac:dyDescent="0.25">
      <c r="E2160">
        <v>2178</v>
      </c>
      <c r="F2160" t="s">
        <v>4795</v>
      </c>
      <c r="G2160" t="s">
        <v>4796</v>
      </c>
      <c r="H2160" t="s">
        <v>913</v>
      </c>
      <c r="I2160">
        <v>2755</v>
      </c>
      <c r="K2160">
        <v>25080430100031</v>
      </c>
      <c r="L2160" t="s">
        <v>7317</v>
      </c>
      <c r="M2160" t="s">
        <v>5237</v>
      </c>
      <c r="N2160" t="s">
        <v>5237</v>
      </c>
      <c r="O2160" t="s">
        <v>5237</v>
      </c>
    </row>
    <row r="2161" spans="5:15" x14ac:dyDescent="0.25">
      <c r="E2161">
        <v>2179</v>
      </c>
      <c r="F2161" t="s">
        <v>4797</v>
      </c>
      <c r="G2161" t="s">
        <v>4798</v>
      </c>
      <c r="H2161" t="s">
        <v>870</v>
      </c>
      <c r="I2161">
        <v>1058</v>
      </c>
      <c r="K2161">
        <v>25080430100032</v>
      </c>
      <c r="L2161" t="s">
        <v>7318</v>
      </c>
      <c r="M2161" t="s">
        <v>5237</v>
      </c>
      <c r="N2161" t="s">
        <v>5237</v>
      </c>
      <c r="O2161" t="s">
        <v>5237</v>
      </c>
    </row>
    <row r="2162" spans="5:15" x14ac:dyDescent="0.25">
      <c r="E2162">
        <v>2180</v>
      </c>
      <c r="F2162" t="s">
        <v>4799</v>
      </c>
      <c r="G2162" t="s">
        <v>4800</v>
      </c>
      <c r="H2162" t="s">
        <v>854</v>
      </c>
      <c r="I2162">
        <v>1058</v>
      </c>
      <c r="K2162">
        <v>25080430100033</v>
      </c>
      <c r="L2162" t="s">
        <v>7319</v>
      </c>
      <c r="M2162" t="s">
        <v>5237</v>
      </c>
      <c r="N2162" t="s">
        <v>5237</v>
      </c>
      <c r="O2162" t="s">
        <v>5237</v>
      </c>
    </row>
    <row r="2163" spans="5:15" x14ac:dyDescent="0.25">
      <c r="E2163">
        <v>2181</v>
      </c>
      <c r="F2163" t="s">
        <v>452</v>
      </c>
      <c r="G2163" t="s">
        <v>4801</v>
      </c>
      <c r="H2163" t="s">
        <v>1102</v>
      </c>
      <c r="I2163">
        <v>1058</v>
      </c>
      <c r="K2163">
        <v>25080430100034</v>
      </c>
      <c r="L2163" t="s">
        <v>7320</v>
      </c>
      <c r="M2163" t="s">
        <v>5237</v>
      </c>
      <c r="N2163" t="s">
        <v>5237</v>
      </c>
      <c r="O2163" t="s">
        <v>5237</v>
      </c>
    </row>
    <row r="2164" spans="5:15" x14ac:dyDescent="0.25">
      <c r="E2164">
        <v>2182</v>
      </c>
      <c r="F2164" t="s">
        <v>4802</v>
      </c>
      <c r="G2164" t="s">
        <v>4803</v>
      </c>
      <c r="H2164" t="s">
        <v>832</v>
      </c>
      <c r="I2164">
        <v>1058</v>
      </c>
      <c r="K2164">
        <v>25080430100035</v>
      </c>
      <c r="L2164" t="s">
        <v>7321</v>
      </c>
      <c r="M2164" t="s">
        <v>5237</v>
      </c>
      <c r="N2164" t="s">
        <v>5237</v>
      </c>
      <c r="O2164" t="s">
        <v>5237</v>
      </c>
    </row>
    <row r="2165" spans="5:15" x14ac:dyDescent="0.25">
      <c r="E2165">
        <v>2183</v>
      </c>
      <c r="F2165" t="s">
        <v>4804</v>
      </c>
      <c r="G2165" t="s">
        <v>4805</v>
      </c>
      <c r="H2165" t="s">
        <v>832</v>
      </c>
      <c r="I2165">
        <v>1058</v>
      </c>
      <c r="K2165">
        <v>25080430100036</v>
      </c>
      <c r="L2165" t="s">
        <v>7322</v>
      </c>
      <c r="M2165" t="s">
        <v>5237</v>
      </c>
      <c r="N2165" t="s">
        <v>5237</v>
      </c>
      <c r="O2165" t="s">
        <v>5237</v>
      </c>
    </row>
    <row r="2166" spans="5:15" x14ac:dyDescent="0.25">
      <c r="E2166">
        <v>2184</v>
      </c>
      <c r="F2166" t="s">
        <v>728</v>
      </c>
      <c r="G2166" t="s">
        <v>728</v>
      </c>
      <c r="H2166" t="s">
        <v>913</v>
      </c>
      <c r="I2166">
        <v>639</v>
      </c>
      <c r="K2166">
        <v>25080430100037</v>
      </c>
      <c r="L2166" t="s">
        <v>7323</v>
      </c>
      <c r="M2166" t="s">
        <v>5237</v>
      </c>
      <c r="N2166" t="s">
        <v>5237</v>
      </c>
      <c r="O2166" t="s">
        <v>5237</v>
      </c>
    </row>
    <row r="2167" spans="5:15" x14ac:dyDescent="0.25">
      <c r="E2167">
        <v>2185</v>
      </c>
      <c r="F2167" t="s">
        <v>4806</v>
      </c>
      <c r="G2167" t="s">
        <v>4807</v>
      </c>
      <c r="H2167" t="s">
        <v>913</v>
      </c>
      <c r="I2167">
        <v>3611</v>
      </c>
      <c r="K2167">
        <v>25080430100038</v>
      </c>
      <c r="L2167" t="s">
        <v>7324</v>
      </c>
      <c r="M2167" t="s">
        <v>5237</v>
      </c>
      <c r="N2167" t="s">
        <v>5237</v>
      </c>
      <c r="O2167" t="s">
        <v>5237</v>
      </c>
    </row>
    <row r="2168" spans="5:15" x14ac:dyDescent="0.25">
      <c r="E2168">
        <v>2186</v>
      </c>
      <c r="F2168" t="s">
        <v>680</v>
      </c>
      <c r="G2168" t="s">
        <v>4808</v>
      </c>
      <c r="H2168" t="s">
        <v>832</v>
      </c>
      <c r="I2168">
        <v>1058</v>
      </c>
      <c r="K2168">
        <v>25080430100039</v>
      </c>
      <c r="L2168" t="s">
        <v>7325</v>
      </c>
      <c r="M2168" t="s">
        <v>5237</v>
      </c>
      <c r="N2168" t="s">
        <v>5237</v>
      </c>
      <c r="O2168" t="s">
        <v>5237</v>
      </c>
    </row>
    <row r="2169" spans="5:15" x14ac:dyDescent="0.25">
      <c r="E2169">
        <v>2187</v>
      </c>
      <c r="F2169" t="s">
        <v>4809</v>
      </c>
      <c r="G2169" t="s">
        <v>4810</v>
      </c>
      <c r="H2169" t="s">
        <v>832</v>
      </c>
      <c r="I2169">
        <v>1058</v>
      </c>
      <c r="K2169">
        <v>25080430100040</v>
      </c>
      <c r="L2169" t="s">
        <v>7326</v>
      </c>
      <c r="M2169" t="s">
        <v>5237</v>
      </c>
      <c r="N2169" t="s">
        <v>5237</v>
      </c>
      <c r="O2169" t="s">
        <v>5237</v>
      </c>
    </row>
    <row r="2170" spans="5:15" x14ac:dyDescent="0.25">
      <c r="E2170">
        <v>2188</v>
      </c>
      <c r="F2170" t="s">
        <v>4811</v>
      </c>
      <c r="G2170" t="s">
        <v>4812</v>
      </c>
      <c r="H2170" t="s">
        <v>832</v>
      </c>
      <c r="I2170">
        <v>1058</v>
      </c>
      <c r="K2170">
        <v>25080430100041</v>
      </c>
      <c r="L2170" t="s">
        <v>7327</v>
      </c>
      <c r="M2170" t="s">
        <v>5237</v>
      </c>
      <c r="N2170" t="s">
        <v>5237</v>
      </c>
      <c r="O2170" t="s">
        <v>5237</v>
      </c>
    </row>
    <row r="2171" spans="5:15" x14ac:dyDescent="0.25">
      <c r="E2171">
        <v>2189</v>
      </c>
      <c r="F2171" t="s">
        <v>4813</v>
      </c>
      <c r="G2171" t="s">
        <v>4814</v>
      </c>
      <c r="H2171" t="s">
        <v>859</v>
      </c>
      <c r="I2171">
        <v>1058</v>
      </c>
      <c r="K2171">
        <v>25080430100042</v>
      </c>
      <c r="L2171" t="s">
        <v>7328</v>
      </c>
      <c r="M2171" t="s">
        <v>5237</v>
      </c>
      <c r="N2171" t="s">
        <v>5237</v>
      </c>
      <c r="O2171" t="s">
        <v>5237</v>
      </c>
    </row>
    <row r="2172" spans="5:15" x14ac:dyDescent="0.25">
      <c r="E2172">
        <v>2190</v>
      </c>
      <c r="F2172" t="s">
        <v>2434</v>
      </c>
      <c r="G2172" t="s">
        <v>4815</v>
      </c>
      <c r="H2172" t="s">
        <v>832</v>
      </c>
      <c r="I2172">
        <v>1058</v>
      </c>
      <c r="K2172">
        <v>25080430100043</v>
      </c>
      <c r="L2172" t="s">
        <v>7329</v>
      </c>
      <c r="M2172" t="s">
        <v>5237</v>
      </c>
      <c r="N2172" t="s">
        <v>5237</v>
      </c>
      <c r="O2172" t="s">
        <v>5237</v>
      </c>
    </row>
    <row r="2173" spans="5:15" x14ac:dyDescent="0.25">
      <c r="E2173">
        <v>2191</v>
      </c>
      <c r="F2173" t="s">
        <v>2011</v>
      </c>
      <c r="G2173" t="s">
        <v>4816</v>
      </c>
      <c r="H2173" t="s">
        <v>854</v>
      </c>
      <c r="I2173">
        <v>1058</v>
      </c>
      <c r="K2173">
        <v>25080430100044</v>
      </c>
      <c r="L2173" t="s">
        <v>7330</v>
      </c>
      <c r="M2173" t="s">
        <v>5237</v>
      </c>
      <c r="N2173" t="s">
        <v>5237</v>
      </c>
      <c r="O2173" t="s">
        <v>5237</v>
      </c>
    </row>
    <row r="2174" spans="5:15" x14ac:dyDescent="0.25">
      <c r="E2174">
        <v>2192</v>
      </c>
      <c r="F2174" t="s">
        <v>4817</v>
      </c>
      <c r="G2174" t="s">
        <v>1297</v>
      </c>
      <c r="H2174" t="s">
        <v>832</v>
      </c>
      <c r="I2174">
        <v>1058</v>
      </c>
      <c r="K2174">
        <v>25080430100045</v>
      </c>
      <c r="L2174" t="s">
        <v>7331</v>
      </c>
      <c r="M2174" t="s">
        <v>5237</v>
      </c>
      <c r="N2174" t="s">
        <v>5237</v>
      </c>
      <c r="O2174" t="s">
        <v>5237</v>
      </c>
    </row>
    <row r="2175" spans="5:15" x14ac:dyDescent="0.25">
      <c r="E2175">
        <v>2193</v>
      </c>
      <c r="F2175" t="s">
        <v>4818</v>
      </c>
      <c r="G2175" t="s">
        <v>4819</v>
      </c>
      <c r="H2175" t="s">
        <v>832</v>
      </c>
      <c r="I2175">
        <v>1058</v>
      </c>
      <c r="K2175">
        <v>25080430100046</v>
      </c>
      <c r="L2175" t="s">
        <v>7332</v>
      </c>
      <c r="M2175" t="s">
        <v>5237</v>
      </c>
      <c r="N2175" t="s">
        <v>5237</v>
      </c>
      <c r="O2175" t="s">
        <v>5237</v>
      </c>
    </row>
    <row r="2176" spans="5:15" x14ac:dyDescent="0.25">
      <c r="E2176">
        <v>2194</v>
      </c>
      <c r="F2176" t="s">
        <v>4820</v>
      </c>
      <c r="G2176" t="s">
        <v>4821</v>
      </c>
      <c r="H2176" t="s">
        <v>832</v>
      </c>
      <c r="I2176">
        <v>1058</v>
      </c>
      <c r="K2176">
        <v>25080430100047</v>
      </c>
      <c r="L2176" t="s">
        <v>7333</v>
      </c>
      <c r="M2176" t="s">
        <v>5237</v>
      </c>
      <c r="N2176" t="s">
        <v>5237</v>
      </c>
      <c r="O2176" t="s">
        <v>5237</v>
      </c>
    </row>
    <row r="2177" spans="5:15" x14ac:dyDescent="0.25">
      <c r="E2177">
        <v>2195</v>
      </c>
      <c r="F2177" t="s">
        <v>4822</v>
      </c>
      <c r="G2177" t="s">
        <v>4823</v>
      </c>
      <c r="H2177" t="s">
        <v>832</v>
      </c>
      <c r="I2177">
        <v>1058</v>
      </c>
      <c r="K2177">
        <v>25080430100048</v>
      </c>
      <c r="L2177" t="s">
        <v>7334</v>
      </c>
      <c r="M2177" t="s">
        <v>5237</v>
      </c>
      <c r="N2177" t="s">
        <v>5237</v>
      </c>
      <c r="O2177" t="s">
        <v>5237</v>
      </c>
    </row>
    <row r="2178" spans="5:15" x14ac:dyDescent="0.25">
      <c r="E2178">
        <v>2196</v>
      </c>
      <c r="F2178" t="s">
        <v>4824</v>
      </c>
      <c r="G2178" t="s">
        <v>4825</v>
      </c>
      <c r="H2178" t="s">
        <v>832</v>
      </c>
      <c r="I2178">
        <v>1058</v>
      </c>
      <c r="K2178">
        <v>25080430100049</v>
      </c>
      <c r="L2178" t="s">
        <v>7335</v>
      </c>
      <c r="M2178" t="s">
        <v>5237</v>
      </c>
      <c r="N2178" t="s">
        <v>5237</v>
      </c>
      <c r="O2178" t="s">
        <v>5237</v>
      </c>
    </row>
    <row r="2179" spans="5:15" x14ac:dyDescent="0.25">
      <c r="E2179">
        <v>2197</v>
      </c>
      <c r="F2179" t="s">
        <v>4826</v>
      </c>
      <c r="G2179" t="s">
        <v>4827</v>
      </c>
      <c r="H2179" t="s">
        <v>836</v>
      </c>
      <c r="I2179">
        <v>1058</v>
      </c>
      <c r="K2179">
        <v>25080430100050</v>
      </c>
      <c r="L2179" t="s">
        <v>7336</v>
      </c>
      <c r="M2179" t="s">
        <v>5237</v>
      </c>
      <c r="N2179" t="s">
        <v>5237</v>
      </c>
      <c r="O2179" t="s">
        <v>5237</v>
      </c>
    </row>
    <row r="2180" spans="5:15" x14ac:dyDescent="0.25">
      <c r="E2180">
        <v>2198</v>
      </c>
      <c r="F2180" t="s">
        <v>1278</v>
      </c>
      <c r="G2180" t="s">
        <v>1279</v>
      </c>
      <c r="H2180" t="s">
        <v>859</v>
      </c>
      <c r="I2180">
        <v>1058</v>
      </c>
      <c r="K2180">
        <v>25080430100051</v>
      </c>
      <c r="L2180" t="s">
        <v>7337</v>
      </c>
      <c r="M2180" t="s">
        <v>5237</v>
      </c>
      <c r="N2180" t="s">
        <v>5237</v>
      </c>
      <c r="O2180" t="s">
        <v>5237</v>
      </c>
    </row>
    <row r="2181" spans="5:15" x14ac:dyDescent="0.25">
      <c r="E2181">
        <v>2199</v>
      </c>
      <c r="F2181" t="s">
        <v>4828</v>
      </c>
      <c r="G2181" t="s">
        <v>4829</v>
      </c>
      <c r="H2181" t="s">
        <v>832</v>
      </c>
      <c r="I2181">
        <v>1058</v>
      </c>
      <c r="K2181">
        <v>25080430100052</v>
      </c>
      <c r="L2181" t="s">
        <v>7338</v>
      </c>
      <c r="M2181" t="s">
        <v>5237</v>
      </c>
      <c r="N2181" t="s">
        <v>5237</v>
      </c>
      <c r="O2181" t="s">
        <v>5237</v>
      </c>
    </row>
    <row r="2182" spans="5:15" x14ac:dyDescent="0.25">
      <c r="E2182">
        <v>2200</v>
      </c>
      <c r="F2182" t="s">
        <v>4830</v>
      </c>
      <c r="G2182" t="s">
        <v>4831</v>
      </c>
      <c r="H2182" t="s">
        <v>832</v>
      </c>
      <c r="I2182">
        <v>1058</v>
      </c>
      <c r="K2182">
        <v>25080430100053</v>
      </c>
      <c r="L2182" t="s">
        <v>7339</v>
      </c>
      <c r="M2182" t="s">
        <v>5237</v>
      </c>
      <c r="N2182" t="s">
        <v>5237</v>
      </c>
      <c r="O2182" t="s">
        <v>5237</v>
      </c>
    </row>
    <row r="2183" spans="5:15" x14ac:dyDescent="0.25">
      <c r="E2183">
        <v>2201</v>
      </c>
      <c r="F2183" t="s">
        <v>4832</v>
      </c>
      <c r="G2183" t="s">
        <v>4833</v>
      </c>
      <c r="H2183" t="s">
        <v>913</v>
      </c>
      <c r="I2183">
        <v>5860</v>
      </c>
      <c r="K2183">
        <v>25080430100054</v>
      </c>
      <c r="L2183" t="s">
        <v>7340</v>
      </c>
      <c r="M2183" t="s">
        <v>5237</v>
      </c>
      <c r="N2183" t="s">
        <v>5237</v>
      </c>
      <c r="O2183" t="s">
        <v>5237</v>
      </c>
    </row>
    <row r="2184" spans="5:15" x14ac:dyDescent="0.25">
      <c r="E2184">
        <v>2202</v>
      </c>
      <c r="F2184" t="s">
        <v>4834</v>
      </c>
      <c r="G2184" t="s">
        <v>4835</v>
      </c>
      <c r="H2184" t="s">
        <v>832</v>
      </c>
      <c r="I2184">
        <v>1058</v>
      </c>
      <c r="K2184">
        <v>25080430100055</v>
      </c>
      <c r="L2184" t="s">
        <v>7341</v>
      </c>
      <c r="M2184" t="s">
        <v>5237</v>
      </c>
      <c r="N2184" t="s">
        <v>5237</v>
      </c>
      <c r="O2184" t="s">
        <v>5237</v>
      </c>
    </row>
    <row r="2185" spans="5:15" x14ac:dyDescent="0.25">
      <c r="E2185">
        <v>2203</v>
      </c>
      <c r="F2185" t="s">
        <v>4836</v>
      </c>
      <c r="G2185" t="s">
        <v>4837</v>
      </c>
      <c r="H2185" t="s">
        <v>913</v>
      </c>
      <c r="I2185">
        <v>4553</v>
      </c>
      <c r="K2185">
        <v>25080430100056</v>
      </c>
      <c r="L2185" t="s">
        <v>7342</v>
      </c>
      <c r="M2185" t="s">
        <v>5237</v>
      </c>
      <c r="N2185" t="s">
        <v>5237</v>
      </c>
      <c r="O2185" t="s">
        <v>5237</v>
      </c>
    </row>
    <row r="2186" spans="5:15" x14ac:dyDescent="0.25">
      <c r="E2186">
        <v>2204</v>
      </c>
      <c r="F2186" t="s">
        <v>4838</v>
      </c>
      <c r="G2186" t="s">
        <v>2137</v>
      </c>
      <c r="H2186" t="s">
        <v>849</v>
      </c>
      <c r="I2186">
        <v>1058</v>
      </c>
      <c r="K2186">
        <v>25080430100057</v>
      </c>
      <c r="L2186" t="s">
        <v>7343</v>
      </c>
      <c r="M2186" t="s">
        <v>5237</v>
      </c>
      <c r="N2186" t="s">
        <v>5237</v>
      </c>
      <c r="O2186" t="s">
        <v>5237</v>
      </c>
    </row>
    <row r="2187" spans="5:15" x14ac:dyDescent="0.25">
      <c r="E2187">
        <v>2205</v>
      </c>
      <c r="F2187" t="s">
        <v>4839</v>
      </c>
      <c r="G2187" t="s">
        <v>4840</v>
      </c>
      <c r="H2187" t="s">
        <v>832</v>
      </c>
      <c r="I2187">
        <v>1058</v>
      </c>
      <c r="K2187">
        <v>25080430100058</v>
      </c>
      <c r="L2187" t="s">
        <v>7344</v>
      </c>
      <c r="M2187" t="s">
        <v>5237</v>
      </c>
      <c r="N2187" t="s">
        <v>5237</v>
      </c>
      <c r="O2187" t="s">
        <v>5237</v>
      </c>
    </row>
    <row r="2188" spans="5:15" x14ac:dyDescent="0.25">
      <c r="E2188">
        <v>2206</v>
      </c>
      <c r="F2188" t="s">
        <v>4841</v>
      </c>
      <c r="G2188" t="s">
        <v>4842</v>
      </c>
      <c r="H2188" t="s">
        <v>913</v>
      </c>
      <c r="I2188">
        <v>728</v>
      </c>
      <c r="K2188">
        <v>25080430100059</v>
      </c>
      <c r="L2188" t="s">
        <v>7345</v>
      </c>
      <c r="M2188" t="s">
        <v>5237</v>
      </c>
      <c r="N2188" t="s">
        <v>5237</v>
      </c>
      <c r="O2188" t="s">
        <v>5237</v>
      </c>
    </row>
    <row r="2189" spans="5:15" x14ac:dyDescent="0.25">
      <c r="E2189">
        <v>2207</v>
      </c>
      <c r="F2189" t="s">
        <v>4843</v>
      </c>
      <c r="G2189" t="s">
        <v>4844</v>
      </c>
      <c r="H2189" t="s">
        <v>832</v>
      </c>
      <c r="I2189">
        <v>1058</v>
      </c>
      <c r="K2189">
        <v>25080430100060</v>
      </c>
      <c r="L2189" t="s">
        <v>7346</v>
      </c>
      <c r="M2189" t="s">
        <v>5237</v>
      </c>
      <c r="N2189" t="s">
        <v>5237</v>
      </c>
      <c r="O2189" t="s">
        <v>5237</v>
      </c>
    </row>
    <row r="2190" spans="5:15" x14ac:dyDescent="0.25">
      <c r="E2190">
        <v>2209</v>
      </c>
      <c r="F2190" t="s">
        <v>4845</v>
      </c>
      <c r="G2190" t="s">
        <v>4846</v>
      </c>
      <c r="H2190" t="s">
        <v>832</v>
      </c>
      <c r="I2190">
        <v>1058</v>
      </c>
      <c r="K2190">
        <v>25080430100061</v>
      </c>
      <c r="L2190" t="s">
        <v>7347</v>
      </c>
      <c r="M2190" t="s">
        <v>5237</v>
      </c>
      <c r="N2190" t="s">
        <v>5237</v>
      </c>
      <c r="O2190" t="s">
        <v>5237</v>
      </c>
    </row>
    <row r="2191" spans="5:15" x14ac:dyDescent="0.25">
      <c r="E2191">
        <v>2210</v>
      </c>
      <c r="F2191" t="s">
        <v>4847</v>
      </c>
      <c r="G2191" t="s">
        <v>4761</v>
      </c>
      <c r="H2191" t="s">
        <v>2080</v>
      </c>
      <c r="I2191">
        <v>1058</v>
      </c>
      <c r="K2191">
        <v>25080430100062</v>
      </c>
      <c r="L2191" t="s">
        <v>7348</v>
      </c>
      <c r="M2191" t="s">
        <v>5237</v>
      </c>
      <c r="N2191" t="s">
        <v>5237</v>
      </c>
      <c r="O2191" t="s">
        <v>5237</v>
      </c>
    </row>
    <row r="2192" spans="5:15" x14ac:dyDescent="0.25">
      <c r="E2192">
        <v>2211</v>
      </c>
      <c r="F2192" t="s">
        <v>4848</v>
      </c>
      <c r="G2192" t="s">
        <v>4849</v>
      </c>
      <c r="H2192" t="s">
        <v>836</v>
      </c>
      <c r="I2192">
        <v>1058</v>
      </c>
      <c r="K2192">
        <v>25080430100063</v>
      </c>
      <c r="L2192" t="s">
        <v>7349</v>
      </c>
      <c r="M2192" t="s">
        <v>5237</v>
      </c>
      <c r="N2192" t="s">
        <v>5237</v>
      </c>
      <c r="O2192" t="s">
        <v>5237</v>
      </c>
    </row>
    <row r="2193" spans="5:15" x14ac:dyDescent="0.25">
      <c r="E2193">
        <v>2212</v>
      </c>
      <c r="F2193" t="s">
        <v>4850</v>
      </c>
      <c r="G2193" t="s">
        <v>4851</v>
      </c>
      <c r="H2193" t="s">
        <v>832</v>
      </c>
      <c r="I2193">
        <v>1058</v>
      </c>
      <c r="K2193">
        <v>25080430100064</v>
      </c>
      <c r="L2193" t="s">
        <v>7350</v>
      </c>
      <c r="M2193" t="s">
        <v>5237</v>
      </c>
      <c r="N2193" t="s">
        <v>5237</v>
      </c>
      <c r="O2193" t="s">
        <v>5237</v>
      </c>
    </row>
    <row r="2194" spans="5:15" x14ac:dyDescent="0.25">
      <c r="E2194">
        <v>2213</v>
      </c>
      <c r="F2194" t="s">
        <v>4852</v>
      </c>
      <c r="G2194" t="s">
        <v>4853</v>
      </c>
      <c r="H2194" t="s">
        <v>832</v>
      </c>
      <c r="I2194">
        <v>1058</v>
      </c>
      <c r="K2194">
        <v>25080430100065</v>
      </c>
      <c r="L2194" t="s">
        <v>7351</v>
      </c>
      <c r="M2194" t="s">
        <v>5237</v>
      </c>
      <c r="N2194" t="s">
        <v>5237</v>
      </c>
      <c r="O2194" t="s">
        <v>5237</v>
      </c>
    </row>
    <row r="2195" spans="5:15" x14ac:dyDescent="0.25">
      <c r="E2195">
        <v>2214</v>
      </c>
      <c r="F2195" t="s">
        <v>4854</v>
      </c>
      <c r="G2195" t="s">
        <v>4855</v>
      </c>
      <c r="H2195" t="s">
        <v>832</v>
      </c>
      <c r="I2195">
        <v>1058</v>
      </c>
      <c r="K2195">
        <v>25080430100066</v>
      </c>
      <c r="L2195" t="s">
        <v>7352</v>
      </c>
      <c r="M2195" t="s">
        <v>5237</v>
      </c>
      <c r="N2195" t="s">
        <v>5237</v>
      </c>
      <c r="O2195" t="s">
        <v>5237</v>
      </c>
    </row>
    <row r="2196" spans="5:15" x14ac:dyDescent="0.25">
      <c r="E2196">
        <v>2215</v>
      </c>
      <c r="F2196" t="s">
        <v>4856</v>
      </c>
      <c r="G2196" t="s">
        <v>4857</v>
      </c>
      <c r="H2196" t="s">
        <v>832</v>
      </c>
      <c r="I2196">
        <v>1058</v>
      </c>
      <c r="K2196">
        <v>25080430100067</v>
      </c>
      <c r="L2196" t="s">
        <v>7353</v>
      </c>
      <c r="M2196" t="s">
        <v>5237</v>
      </c>
      <c r="N2196" t="s">
        <v>5237</v>
      </c>
      <c r="O2196" t="s">
        <v>5237</v>
      </c>
    </row>
    <row r="2197" spans="5:15" x14ac:dyDescent="0.25">
      <c r="E2197">
        <v>2216</v>
      </c>
      <c r="F2197" t="s">
        <v>4858</v>
      </c>
      <c r="G2197" t="s">
        <v>4859</v>
      </c>
      <c r="H2197" t="s">
        <v>854</v>
      </c>
      <c r="I2197">
        <v>1058</v>
      </c>
      <c r="K2197">
        <v>25080430100068</v>
      </c>
      <c r="L2197" t="s">
        <v>7354</v>
      </c>
      <c r="M2197" t="s">
        <v>5237</v>
      </c>
      <c r="N2197" t="s">
        <v>5237</v>
      </c>
      <c r="O2197" t="s">
        <v>5237</v>
      </c>
    </row>
    <row r="2198" spans="5:15" x14ac:dyDescent="0.25">
      <c r="E2198">
        <v>2217</v>
      </c>
      <c r="F2198" t="s">
        <v>4860</v>
      </c>
      <c r="G2198" t="s">
        <v>4861</v>
      </c>
      <c r="H2198" t="s">
        <v>854</v>
      </c>
      <c r="I2198">
        <v>1058</v>
      </c>
      <c r="K2198">
        <v>25080430100069</v>
      </c>
      <c r="L2198" t="s">
        <v>7355</v>
      </c>
      <c r="M2198" t="s">
        <v>5237</v>
      </c>
      <c r="N2198" t="s">
        <v>5237</v>
      </c>
      <c r="O2198" t="s">
        <v>5237</v>
      </c>
    </row>
    <row r="2199" spans="5:15" x14ac:dyDescent="0.25">
      <c r="E2199">
        <v>2218</v>
      </c>
      <c r="F2199" t="s">
        <v>4862</v>
      </c>
      <c r="G2199" t="s">
        <v>4863</v>
      </c>
      <c r="H2199" t="s">
        <v>913</v>
      </c>
      <c r="I2199">
        <v>5738</v>
      </c>
      <c r="K2199">
        <v>25080430100070</v>
      </c>
      <c r="L2199" t="s">
        <v>7356</v>
      </c>
      <c r="M2199" t="s">
        <v>5237</v>
      </c>
      <c r="N2199" t="s">
        <v>5237</v>
      </c>
      <c r="O2199" t="s">
        <v>5237</v>
      </c>
    </row>
    <row r="2200" spans="5:15" x14ac:dyDescent="0.25">
      <c r="E2200">
        <v>2219</v>
      </c>
      <c r="F2200" t="s">
        <v>4864</v>
      </c>
      <c r="G2200" t="s">
        <v>4865</v>
      </c>
      <c r="H2200" t="s">
        <v>832</v>
      </c>
      <c r="I2200">
        <v>1058</v>
      </c>
      <c r="K2200">
        <v>25080430100071</v>
      </c>
      <c r="L2200" t="s">
        <v>7357</v>
      </c>
      <c r="M2200" t="s">
        <v>5237</v>
      </c>
      <c r="N2200" t="s">
        <v>5237</v>
      </c>
      <c r="O2200" t="s">
        <v>5237</v>
      </c>
    </row>
    <row r="2201" spans="5:15" x14ac:dyDescent="0.25">
      <c r="E2201">
        <v>2220</v>
      </c>
      <c r="F2201" t="s">
        <v>35</v>
      </c>
      <c r="G2201" t="s">
        <v>4866</v>
      </c>
      <c r="H2201" t="s">
        <v>1081</v>
      </c>
      <c r="I2201">
        <v>1058</v>
      </c>
      <c r="K2201">
        <v>25080430100072</v>
      </c>
      <c r="L2201" t="s">
        <v>7358</v>
      </c>
      <c r="M2201" t="s">
        <v>5237</v>
      </c>
      <c r="N2201" t="s">
        <v>5237</v>
      </c>
      <c r="O2201" t="s">
        <v>5237</v>
      </c>
    </row>
    <row r="2202" spans="5:15" x14ac:dyDescent="0.25">
      <c r="E2202">
        <v>2221</v>
      </c>
      <c r="F2202" t="s">
        <v>4867</v>
      </c>
      <c r="G2202" t="s">
        <v>4868</v>
      </c>
      <c r="H2202" t="s">
        <v>832</v>
      </c>
      <c r="I2202">
        <v>1058</v>
      </c>
      <c r="K2202">
        <v>25080430100073</v>
      </c>
      <c r="L2202" t="s">
        <v>7359</v>
      </c>
      <c r="M2202" t="s">
        <v>5237</v>
      </c>
      <c r="N2202" t="s">
        <v>5237</v>
      </c>
      <c r="O2202" t="s">
        <v>5237</v>
      </c>
    </row>
    <row r="2203" spans="5:15" x14ac:dyDescent="0.25">
      <c r="E2203">
        <v>2222</v>
      </c>
      <c r="F2203" t="s">
        <v>4869</v>
      </c>
      <c r="G2203" t="s">
        <v>4870</v>
      </c>
      <c r="H2203" t="s">
        <v>854</v>
      </c>
      <c r="I2203">
        <v>1058</v>
      </c>
      <c r="K2203">
        <v>25080430100074</v>
      </c>
      <c r="L2203" t="s">
        <v>7360</v>
      </c>
      <c r="M2203" t="s">
        <v>5237</v>
      </c>
      <c r="N2203" t="s">
        <v>5237</v>
      </c>
      <c r="O2203" t="s">
        <v>5237</v>
      </c>
    </row>
    <row r="2204" spans="5:15" x14ac:dyDescent="0.25">
      <c r="E2204">
        <v>2223</v>
      </c>
      <c r="F2204" t="s">
        <v>4871</v>
      </c>
      <c r="G2204" t="s">
        <v>4338</v>
      </c>
      <c r="H2204" t="s">
        <v>832</v>
      </c>
      <c r="I2204">
        <v>1058</v>
      </c>
      <c r="K2204">
        <v>25080430100075</v>
      </c>
      <c r="L2204" t="s">
        <v>7361</v>
      </c>
      <c r="M2204" t="s">
        <v>5237</v>
      </c>
      <c r="N2204" t="s">
        <v>5237</v>
      </c>
      <c r="O2204" t="s">
        <v>5237</v>
      </c>
    </row>
    <row r="2205" spans="5:15" x14ac:dyDescent="0.25">
      <c r="E2205">
        <v>2224</v>
      </c>
      <c r="F2205" t="s">
        <v>4872</v>
      </c>
      <c r="G2205" t="s">
        <v>4873</v>
      </c>
      <c r="H2205" t="s">
        <v>832</v>
      </c>
      <c r="I2205">
        <v>1058</v>
      </c>
      <c r="K2205">
        <v>25080430100076</v>
      </c>
      <c r="L2205" t="s">
        <v>7362</v>
      </c>
      <c r="M2205" t="s">
        <v>5237</v>
      </c>
      <c r="N2205" t="s">
        <v>5237</v>
      </c>
      <c r="O2205" t="s">
        <v>5237</v>
      </c>
    </row>
    <row r="2206" spans="5:15" x14ac:dyDescent="0.25">
      <c r="E2206">
        <v>2225</v>
      </c>
      <c r="F2206" t="s">
        <v>104</v>
      </c>
      <c r="G2206" t="s">
        <v>4874</v>
      </c>
      <c r="H2206" t="s">
        <v>832</v>
      </c>
      <c r="I2206">
        <v>1058</v>
      </c>
      <c r="K2206">
        <v>25080430100077</v>
      </c>
      <c r="L2206" t="s">
        <v>7363</v>
      </c>
      <c r="M2206" t="s">
        <v>5237</v>
      </c>
      <c r="N2206" t="s">
        <v>5237</v>
      </c>
      <c r="O2206" t="s">
        <v>5237</v>
      </c>
    </row>
    <row r="2207" spans="5:15" x14ac:dyDescent="0.25">
      <c r="E2207">
        <v>2226</v>
      </c>
      <c r="F2207" t="s">
        <v>4875</v>
      </c>
      <c r="G2207" t="s">
        <v>4876</v>
      </c>
      <c r="H2207" t="s">
        <v>913</v>
      </c>
      <c r="I2207">
        <v>7447</v>
      </c>
      <c r="K2207">
        <v>25080430100078</v>
      </c>
      <c r="L2207" t="s">
        <v>7364</v>
      </c>
      <c r="M2207" t="s">
        <v>5237</v>
      </c>
      <c r="N2207" t="s">
        <v>5237</v>
      </c>
      <c r="O2207" t="s">
        <v>5237</v>
      </c>
    </row>
    <row r="2208" spans="5:15" x14ac:dyDescent="0.25">
      <c r="E2208">
        <v>2227</v>
      </c>
      <c r="F2208" t="s">
        <v>4877</v>
      </c>
      <c r="G2208" t="s">
        <v>4878</v>
      </c>
      <c r="H2208" t="s">
        <v>859</v>
      </c>
      <c r="I2208">
        <v>1058</v>
      </c>
      <c r="K2208">
        <v>25080430100079</v>
      </c>
      <c r="L2208" t="s">
        <v>7365</v>
      </c>
      <c r="M2208" t="s">
        <v>5237</v>
      </c>
      <c r="N2208" t="s">
        <v>5237</v>
      </c>
      <c r="O2208" t="s">
        <v>5237</v>
      </c>
    </row>
    <row r="2209" spans="5:15" x14ac:dyDescent="0.25">
      <c r="E2209">
        <v>2228</v>
      </c>
      <c r="F2209" t="s">
        <v>4879</v>
      </c>
      <c r="G2209" t="s">
        <v>4880</v>
      </c>
      <c r="H2209" t="s">
        <v>842</v>
      </c>
      <c r="I2209">
        <v>1058</v>
      </c>
      <c r="K2209">
        <v>25080430100080</v>
      </c>
      <c r="L2209" t="s">
        <v>7366</v>
      </c>
      <c r="M2209" t="s">
        <v>5237</v>
      </c>
      <c r="N2209" t="s">
        <v>5237</v>
      </c>
      <c r="O2209" t="s">
        <v>5237</v>
      </c>
    </row>
    <row r="2210" spans="5:15" x14ac:dyDescent="0.25">
      <c r="E2210">
        <v>2229</v>
      </c>
      <c r="F2210" t="s">
        <v>4881</v>
      </c>
      <c r="G2210" t="s">
        <v>4882</v>
      </c>
      <c r="H2210" t="s">
        <v>905</v>
      </c>
      <c r="I2210">
        <v>1058</v>
      </c>
      <c r="K2210">
        <v>25080430100081</v>
      </c>
      <c r="L2210" t="s">
        <v>7367</v>
      </c>
      <c r="M2210" t="s">
        <v>5237</v>
      </c>
      <c r="N2210" t="s">
        <v>5237</v>
      </c>
      <c r="O2210" t="s">
        <v>5237</v>
      </c>
    </row>
    <row r="2211" spans="5:15" x14ac:dyDescent="0.25">
      <c r="E2211">
        <v>2230</v>
      </c>
      <c r="F2211" t="s">
        <v>827</v>
      </c>
      <c r="G2211" t="s">
        <v>4883</v>
      </c>
      <c r="H2211" t="s">
        <v>1129</v>
      </c>
      <c r="I2211">
        <v>1058</v>
      </c>
      <c r="K2211">
        <v>25080430100082</v>
      </c>
      <c r="L2211" t="s">
        <v>7368</v>
      </c>
      <c r="M2211" t="s">
        <v>5237</v>
      </c>
      <c r="N2211" t="s">
        <v>5237</v>
      </c>
      <c r="O2211" t="s">
        <v>5237</v>
      </c>
    </row>
    <row r="2212" spans="5:15" x14ac:dyDescent="0.25">
      <c r="E2212">
        <v>2231</v>
      </c>
      <c r="F2212" t="s">
        <v>4884</v>
      </c>
      <c r="G2212" t="s">
        <v>4885</v>
      </c>
      <c r="H2212" t="s">
        <v>854</v>
      </c>
      <c r="I2212">
        <v>1058</v>
      </c>
      <c r="K2212">
        <v>25080430100083</v>
      </c>
      <c r="L2212" t="s">
        <v>7369</v>
      </c>
      <c r="M2212" t="s">
        <v>5237</v>
      </c>
      <c r="N2212" t="s">
        <v>5237</v>
      </c>
      <c r="O2212" t="s">
        <v>5237</v>
      </c>
    </row>
    <row r="2213" spans="5:15" x14ac:dyDescent="0.25">
      <c r="E2213">
        <v>2232</v>
      </c>
      <c r="F2213" t="s">
        <v>4886</v>
      </c>
      <c r="G2213" t="s">
        <v>4887</v>
      </c>
      <c r="H2213" t="s">
        <v>832</v>
      </c>
      <c r="I2213">
        <v>1058</v>
      </c>
      <c r="K2213">
        <v>25080430100084</v>
      </c>
      <c r="L2213" t="s">
        <v>7370</v>
      </c>
      <c r="M2213" t="s">
        <v>5237</v>
      </c>
      <c r="N2213" t="s">
        <v>5237</v>
      </c>
      <c r="O2213" t="s">
        <v>5237</v>
      </c>
    </row>
    <row r="2214" spans="5:15" x14ac:dyDescent="0.25">
      <c r="E2214">
        <v>2233</v>
      </c>
      <c r="F2214" t="s">
        <v>4888</v>
      </c>
      <c r="G2214" t="s">
        <v>4889</v>
      </c>
      <c r="H2214" t="s">
        <v>1053</v>
      </c>
      <c r="I2214">
        <v>1058</v>
      </c>
      <c r="K2214">
        <v>25080430100085</v>
      </c>
      <c r="L2214" t="s">
        <v>7371</v>
      </c>
      <c r="M2214" t="s">
        <v>5237</v>
      </c>
      <c r="N2214" t="s">
        <v>5237</v>
      </c>
      <c r="O2214" t="s">
        <v>5237</v>
      </c>
    </row>
    <row r="2215" spans="5:15" x14ac:dyDescent="0.25">
      <c r="E2215">
        <v>2234</v>
      </c>
      <c r="F2215" t="s">
        <v>4890</v>
      </c>
      <c r="G2215" t="s">
        <v>4891</v>
      </c>
      <c r="H2215" t="s">
        <v>832</v>
      </c>
      <c r="I2215">
        <v>1058</v>
      </c>
      <c r="K2215">
        <v>25080430100086</v>
      </c>
      <c r="L2215" t="s">
        <v>7372</v>
      </c>
      <c r="M2215" t="s">
        <v>5237</v>
      </c>
      <c r="N2215" t="s">
        <v>5237</v>
      </c>
      <c r="O2215" t="s">
        <v>5237</v>
      </c>
    </row>
    <row r="2216" spans="5:15" x14ac:dyDescent="0.25">
      <c r="E2216">
        <v>2235</v>
      </c>
      <c r="F2216" t="s">
        <v>4892</v>
      </c>
      <c r="G2216" t="s">
        <v>4893</v>
      </c>
      <c r="H2216" t="s">
        <v>832</v>
      </c>
      <c r="I2216">
        <v>1058</v>
      </c>
      <c r="K2216">
        <v>25080430100087</v>
      </c>
      <c r="L2216" t="s">
        <v>7373</v>
      </c>
      <c r="M2216" t="s">
        <v>5237</v>
      </c>
      <c r="N2216" t="s">
        <v>5237</v>
      </c>
      <c r="O2216" t="s">
        <v>5237</v>
      </c>
    </row>
    <row r="2217" spans="5:15" x14ac:dyDescent="0.25">
      <c r="E2217">
        <v>2236</v>
      </c>
      <c r="F2217" t="s">
        <v>4894</v>
      </c>
      <c r="G2217" t="s">
        <v>4895</v>
      </c>
      <c r="H2217" t="s">
        <v>893</v>
      </c>
      <c r="I2217">
        <v>1058</v>
      </c>
      <c r="K2217">
        <v>25080430100088</v>
      </c>
      <c r="L2217" t="s">
        <v>7374</v>
      </c>
      <c r="M2217" t="s">
        <v>5237</v>
      </c>
      <c r="N2217" t="s">
        <v>5237</v>
      </c>
      <c r="O2217" t="s">
        <v>5237</v>
      </c>
    </row>
    <row r="2218" spans="5:15" x14ac:dyDescent="0.25">
      <c r="E2218">
        <v>2237</v>
      </c>
      <c r="F2218" t="s">
        <v>4896</v>
      </c>
      <c r="G2218" t="s">
        <v>4897</v>
      </c>
      <c r="H2218" t="s">
        <v>836</v>
      </c>
      <c r="I2218">
        <v>1058</v>
      </c>
      <c r="K2218">
        <v>25080430100089</v>
      </c>
      <c r="L2218" t="s">
        <v>7375</v>
      </c>
      <c r="M2218" t="s">
        <v>5237</v>
      </c>
      <c r="N2218" t="s">
        <v>5237</v>
      </c>
      <c r="O2218" t="s">
        <v>5237</v>
      </c>
    </row>
    <row r="2219" spans="5:15" x14ac:dyDescent="0.25">
      <c r="E2219">
        <v>2238</v>
      </c>
      <c r="F2219" t="s">
        <v>4898</v>
      </c>
      <c r="G2219" t="s">
        <v>4899</v>
      </c>
      <c r="H2219" t="s">
        <v>878</v>
      </c>
      <c r="I2219">
        <v>1058</v>
      </c>
      <c r="K2219">
        <v>25080430100090</v>
      </c>
      <c r="L2219" t="s">
        <v>7376</v>
      </c>
      <c r="M2219" t="s">
        <v>5237</v>
      </c>
      <c r="N2219" t="s">
        <v>5237</v>
      </c>
      <c r="O2219" t="s">
        <v>5237</v>
      </c>
    </row>
    <row r="2220" spans="5:15" x14ac:dyDescent="0.25">
      <c r="E2220">
        <v>2239</v>
      </c>
      <c r="F2220" t="s">
        <v>4900</v>
      </c>
      <c r="G2220" t="s">
        <v>4901</v>
      </c>
      <c r="H2220" t="s">
        <v>838</v>
      </c>
      <c r="I2220">
        <v>1058</v>
      </c>
      <c r="K2220">
        <v>25080430100091</v>
      </c>
      <c r="L2220" t="s">
        <v>7377</v>
      </c>
      <c r="M2220" t="s">
        <v>5237</v>
      </c>
      <c r="N2220" t="s">
        <v>5237</v>
      </c>
      <c r="O2220" t="s">
        <v>5237</v>
      </c>
    </row>
    <row r="2221" spans="5:15" x14ac:dyDescent="0.25">
      <c r="E2221">
        <v>2240</v>
      </c>
      <c r="F2221" t="s">
        <v>4902</v>
      </c>
      <c r="G2221" t="s">
        <v>4903</v>
      </c>
      <c r="H2221" t="s">
        <v>842</v>
      </c>
      <c r="I2221">
        <v>1058</v>
      </c>
      <c r="K2221">
        <v>25080430100092</v>
      </c>
      <c r="L2221" t="s">
        <v>7378</v>
      </c>
      <c r="M2221" t="s">
        <v>5237</v>
      </c>
      <c r="N2221" t="s">
        <v>5237</v>
      </c>
      <c r="O2221" t="s">
        <v>5237</v>
      </c>
    </row>
    <row r="2222" spans="5:15" x14ac:dyDescent="0.25">
      <c r="E2222">
        <v>2242</v>
      </c>
      <c r="F2222" t="s">
        <v>4904</v>
      </c>
      <c r="G2222" t="s">
        <v>4905</v>
      </c>
      <c r="H2222" t="s">
        <v>878</v>
      </c>
      <c r="I2222">
        <v>1058</v>
      </c>
      <c r="K2222">
        <v>25080430100093</v>
      </c>
      <c r="L2222" t="s">
        <v>7379</v>
      </c>
      <c r="M2222" t="s">
        <v>5237</v>
      </c>
      <c r="N2222" t="s">
        <v>5237</v>
      </c>
      <c r="O2222" t="s">
        <v>5237</v>
      </c>
    </row>
    <row r="2223" spans="5:15" x14ac:dyDescent="0.25">
      <c r="E2223">
        <v>2243</v>
      </c>
      <c r="F2223" t="s">
        <v>4906</v>
      </c>
      <c r="G2223" t="s">
        <v>4907</v>
      </c>
      <c r="H2223" t="s">
        <v>838</v>
      </c>
      <c r="I2223">
        <v>1058</v>
      </c>
      <c r="K2223">
        <v>25080430100094</v>
      </c>
      <c r="L2223" t="s">
        <v>7380</v>
      </c>
      <c r="M2223" t="s">
        <v>5237</v>
      </c>
      <c r="N2223" t="s">
        <v>5237</v>
      </c>
      <c r="O2223" t="s">
        <v>5237</v>
      </c>
    </row>
    <row r="2224" spans="5:15" x14ac:dyDescent="0.25">
      <c r="E2224">
        <v>2244</v>
      </c>
      <c r="F2224" t="s">
        <v>4908</v>
      </c>
      <c r="G2224" t="s">
        <v>2280</v>
      </c>
      <c r="H2224" t="s">
        <v>905</v>
      </c>
      <c r="I2224">
        <v>1058</v>
      </c>
      <c r="K2224">
        <v>25080430100095</v>
      </c>
      <c r="L2224" t="s">
        <v>7381</v>
      </c>
      <c r="M2224" t="s">
        <v>5237</v>
      </c>
      <c r="N2224" t="s">
        <v>5237</v>
      </c>
      <c r="O2224" t="s">
        <v>5237</v>
      </c>
    </row>
    <row r="2225" spans="5:15" x14ac:dyDescent="0.25">
      <c r="E2225">
        <v>2245</v>
      </c>
      <c r="F2225" t="s">
        <v>4909</v>
      </c>
      <c r="G2225" t="s">
        <v>4910</v>
      </c>
      <c r="H2225" t="s">
        <v>842</v>
      </c>
      <c r="I2225">
        <v>1058</v>
      </c>
      <c r="K2225">
        <v>25080430100096</v>
      </c>
      <c r="L2225" t="s">
        <v>7382</v>
      </c>
      <c r="M2225" t="s">
        <v>5237</v>
      </c>
      <c r="N2225" t="s">
        <v>5237</v>
      </c>
      <c r="O2225" t="s">
        <v>5237</v>
      </c>
    </row>
    <row r="2226" spans="5:15" x14ac:dyDescent="0.25">
      <c r="E2226">
        <v>2246</v>
      </c>
      <c r="F2226" t="s">
        <v>4911</v>
      </c>
      <c r="G2226" t="s">
        <v>4912</v>
      </c>
      <c r="H2226" t="s">
        <v>854</v>
      </c>
      <c r="I2226">
        <v>1058</v>
      </c>
      <c r="K2226">
        <v>25080430100097</v>
      </c>
      <c r="L2226" t="s">
        <v>7383</v>
      </c>
      <c r="M2226" t="s">
        <v>5237</v>
      </c>
      <c r="N2226" t="s">
        <v>5237</v>
      </c>
      <c r="O2226" t="s">
        <v>5237</v>
      </c>
    </row>
    <row r="2227" spans="5:15" x14ac:dyDescent="0.25">
      <c r="E2227">
        <v>2247</v>
      </c>
      <c r="F2227" t="s">
        <v>4913</v>
      </c>
      <c r="G2227" t="s">
        <v>4914</v>
      </c>
      <c r="H2227" t="s">
        <v>838</v>
      </c>
      <c r="I2227">
        <v>1058</v>
      </c>
      <c r="K2227">
        <v>25080430100098</v>
      </c>
      <c r="L2227" t="s">
        <v>7384</v>
      </c>
      <c r="M2227" t="s">
        <v>5237</v>
      </c>
      <c r="N2227" t="s">
        <v>5237</v>
      </c>
      <c r="O2227" t="s">
        <v>5237</v>
      </c>
    </row>
    <row r="2228" spans="5:15" x14ac:dyDescent="0.25">
      <c r="E2228">
        <v>2248</v>
      </c>
      <c r="F2228" t="s">
        <v>4915</v>
      </c>
      <c r="G2228" t="s">
        <v>4916</v>
      </c>
      <c r="H2228" t="s">
        <v>838</v>
      </c>
      <c r="I2228">
        <v>1058</v>
      </c>
      <c r="K2228">
        <v>25080430100099</v>
      </c>
      <c r="L2228" t="s">
        <v>7385</v>
      </c>
      <c r="M2228" t="s">
        <v>5237</v>
      </c>
      <c r="N2228" t="s">
        <v>5237</v>
      </c>
      <c r="O2228" t="s">
        <v>5237</v>
      </c>
    </row>
    <row r="2229" spans="5:15" x14ac:dyDescent="0.25">
      <c r="E2229">
        <v>2249</v>
      </c>
      <c r="F2229" t="s">
        <v>4917</v>
      </c>
      <c r="G2229" t="s">
        <v>4918</v>
      </c>
      <c r="H2229" t="s">
        <v>838</v>
      </c>
      <c r="I2229">
        <v>1058</v>
      </c>
      <c r="K2229">
        <v>25080430100100</v>
      </c>
      <c r="L2229" t="s">
        <v>7386</v>
      </c>
      <c r="M2229" t="s">
        <v>5237</v>
      </c>
      <c r="N2229" t="s">
        <v>5237</v>
      </c>
      <c r="O2229" t="s">
        <v>5237</v>
      </c>
    </row>
    <row r="2230" spans="5:15" x14ac:dyDescent="0.25">
      <c r="E2230">
        <v>2250</v>
      </c>
      <c r="F2230" t="s">
        <v>4919</v>
      </c>
      <c r="G2230" t="s">
        <v>4920</v>
      </c>
      <c r="H2230" t="s">
        <v>905</v>
      </c>
      <c r="I2230">
        <v>1058</v>
      </c>
      <c r="K2230">
        <v>25080430100101</v>
      </c>
      <c r="L2230" t="s">
        <v>7387</v>
      </c>
      <c r="M2230" t="s">
        <v>5237</v>
      </c>
      <c r="N2230" t="s">
        <v>5237</v>
      </c>
      <c r="O2230" t="s">
        <v>5237</v>
      </c>
    </row>
    <row r="2231" spans="5:15" x14ac:dyDescent="0.25">
      <c r="E2231">
        <v>2251</v>
      </c>
      <c r="F2231" t="s">
        <v>4921</v>
      </c>
      <c r="G2231" t="s">
        <v>4922</v>
      </c>
      <c r="H2231" t="s">
        <v>832</v>
      </c>
      <c r="I2231">
        <v>1058</v>
      </c>
      <c r="K2231">
        <v>25080430100102</v>
      </c>
      <c r="L2231" t="s">
        <v>7388</v>
      </c>
      <c r="M2231" t="s">
        <v>5237</v>
      </c>
      <c r="N2231" t="s">
        <v>5237</v>
      </c>
      <c r="O2231" t="s">
        <v>5237</v>
      </c>
    </row>
    <row r="2232" spans="5:15" x14ac:dyDescent="0.25">
      <c r="E2232">
        <v>2252</v>
      </c>
      <c r="F2232" t="s">
        <v>4923</v>
      </c>
      <c r="G2232" t="s">
        <v>4924</v>
      </c>
      <c r="H2232" t="s">
        <v>854</v>
      </c>
      <c r="I2232">
        <v>1058</v>
      </c>
      <c r="K2232">
        <v>25080430100103</v>
      </c>
      <c r="L2232" t="s">
        <v>7389</v>
      </c>
      <c r="M2232" t="s">
        <v>5237</v>
      </c>
      <c r="N2232" t="s">
        <v>5237</v>
      </c>
      <c r="O2232" t="s">
        <v>5237</v>
      </c>
    </row>
    <row r="2233" spans="5:15" x14ac:dyDescent="0.25">
      <c r="E2233">
        <v>2253</v>
      </c>
      <c r="F2233" t="s">
        <v>4925</v>
      </c>
      <c r="G2233" t="s">
        <v>4926</v>
      </c>
      <c r="H2233" t="s">
        <v>832</v>
      </c>
      <c r="I2233">
        <v>1058</v>
      </c>
      <c r="K2233">
        <v>25080430100104</v>
      </c>
      <c r="L2233" t="s">
        <v>7390</v>
      </c>
      <c r="M2233" t="s">
        <v>5237</v>
      </c>
      <c r="N2233" t="s">
        <v>5237</v>
      </c>
      <c r="O2233" t="s">
        <v>5237</v>
      </c>
    </row>
    <row r="2234" spans="5:15" x14ac:dyDescent="0.25">
      <c r="E2234">
        <v>2254</v>
      </c>
      <c r="F2234" t="s">
        <v>4927</v>
      </c>
      <c r="G2234" t="s">
        <v>4928</v>
      </c>
      <c r="H2234" t="s">
        <v>836</v>
      </c>
      <c r="I2234">
        <v>1058</v>
      </c>
      <c r="K2234">
        <v>25080430100105</v>
      </c>
      <c r="L2234" t="s">
        <v>7391</v>
      </c>
      <c r="M2234" t="s">
        <v>5237</v>
      </c>
      <c r="N2234" t="s">
        <v>5237</v>
      </c>
      <c r="O2234" t="s">
        <v>5237</v>
      </c>
    </row>
    <row r="2235" spans="5:15" x14ac:dyDescent="0.25">
      <c r="E2235">
        <v>2255</v>
      </c>
      <c r="F2235" t="s">
        <v>4929</v>
      </c>
      <c r="G2235" t="s">
        <v>4930</v>
      </c>
      <c r="H2235" t="s">
        <v>854</v>
      </c>
      <c r="I2235">
        <v>1058</v>
      </c>
      <c r="K2235">
        <v>25080430100106</v>
      </c>
      <c r="L2235" t="s">
        <v>7392</v>
      </c>
      <c r="M2235" t="s">
        <v>5237</v>
      </c>
      <c r="N2235" t="s">
        <v>5237</v>
      </c>
      <c r="O2235" t="s">
        <v>5237</v>
      </c>
    </row>
    <row r="2236" spans="5:15" x14ac:dyDescent="0.25">
      <c r="E2236">
        <v>2256</v>
      </c>
      <c r="F2236" t="s">
        <v>4909</v>
      </c>
      <c r="G2236" t="s">
        <v>4931</v>
      </c>
      <c r="H2236" t="s">
        <v>842</v>
      </c>
      <c r="I2236">
        <v>1058</v>
      </c>
      <c r="K2236">
        <v>25080430100107</v>
      </c>
      <c r="L2236" t="s">
        <v>7393</v>
      </c>
      <c r="M2236" t="s">
        <v>5237</v>
      </c>
      <c r="N2236" t="s">
        <v>5237</v>
      </c>
      <c r="O2236" t="s">
        <v>5237</v>
      </c>
    </row>
    <row r="2237" spans="5:15" x14ac:dyDescent="0.25">
      <c r="E2237">
        <v>2257</v>
      </c>
      <c r="F2237" t="s">
        <v>4932</v>
      </c>
      <c r="G2237" t="s">
        <v>4933</v>
      </c>
      <c r="H2237" t="s">
        <v>913</v>
      </c>
      <c r="I2237">
        <v>973</v>
      </c>
      <c r="K2237">
        <v>25080430100108</v>
      </c>
      <c r="L2237" t="s">
        <v>7394</v>
      </c>
      <c r="M2237" t="s">
        <v>5237</v>
      </c>
      <c r="N2237" t="s">
        <v>5237</v>
      </c>
      <c r="O2237" t="s">
        <v>5237</v>
      </c>
    </row>
    <row r="2238" spans="5:15" x14ac:dyDescent="0.25">
      <c r="E2238">
        <v>2258</v>
      </c>
      <c r="F2238" t="s">
        <v>4934</v>
      </c>
      <c r="G2238" t="s">
        <v>4935</v>
      </c>
      <c r="H2238" t="s">
        <v>832</v>
      </c>
      <c r="I2238">
        <v>1058</v>
      </c>
      <c r="K2238">
        <v>25080430100109</v>
      </c>
      <c r="L2238" t="s">
        <v>7395</v>
      </c>
      <c r="M2238" t="s">
        <v>5237</v>
      </c>
      <c r="N2238" t="s">
        <v>5237</v>
      </c>
      <c r="O2238" t="s">
        <v>5237</v>
      </c>
    </row>
    <row r="2239" spans="5:15" x14ac:dyDescent="0.25">
      <c r="E2239">
        <v>2259</v>
      </c>
      <c r="F2239" t="s">
        <v>4936</v>
      </c>
      <c r="G2239" t="s">
        <v>4937</v>
      </c>
      <c r="H2239" t="s">
        <v>832</v>
      </c>
      <c r="I2239">
        <v>1058</v>
      </c>
      <c r="K2239">
        <v>25080430100110</v>
      </c>
      <c r="L2239" t="s">
        <v>7396</v>
      </c>
      <c r="M2239" t="s">
        <v>5237</v>
      </c>
      <c r="N2239" t="s">
        <v>5237</v>
      </c>
      <c r="O2239" t="s">
        <v>5237</v>
      </c>
    </row>
    <row r="2240" spans="5:15" x14ac:dyDescent="0.25">
      <c r="E2240">
        <v>2260</v>
      </c>
      <c r="F2240" t="s">
        <v>4938</v>
      </c>
      <c r="G2240" t="s">
        <v>4939</v>
      </c>
      <c r="H2240" t="s">
        <v>832</v>
      </c>
      <c r="I2240">
        <v>1058</v>
      </c>
      <c r="K2240">
        <v>25080430100111</v>
      </c>
      <c r="L2240" t="s">
        <v>7397</v>
      </c>
      <c r="M2240" t="s">
        <v>5237</v>
      </c>
      <c r="N2240" t="s">
        <v>5237</v>
      </c>
      <c r="O2240" t="s">
        <v>5237</v>
      </c>
    </row>
    <row r="2241" spans="5:15" x14ac:dyDescent="0.25">
      <c r="E2241">
        <v>2261</v>
      </c>
      <c r="F2241" t="s">
        <v>4940</v>
      </c>
      <c r="G2241" t="s">
        <v>4941</v>
      </c>
      <c r="H2241" t="s">
        <v>832</v>
      </c>
      <c r="I2241">
        <v>1058</v>
      </c>
      <c r="K2241">
        <v>25080430100112</v>
      </c>
      <c r="L2241" t="s">
        <v>7398</v>
      </c>
      <c r="M2241" t="s">
        <v>5237</v>
      </c>
      <c r="N2241" t="s">
        <v>5237</v>
      </c>
      <c r="O2241" t="s">
        <v>5237</v>
      </c>
    </row>
    <row r="2242" spans="5:15" x14ac:dyDescent="0.25">
      <c r="E2242">
        <v>2262</v>
      </c>
      <c r="F2242" t="s">
        <v>4942</v>
      </c>
      <c r="G2242" t="s">
        <v>4943</v>
      </c>
      <c r="H2242" t="s">
        <v>1053</v>
      </c>
      <c r="I2242">
        <v>1058</v>
      </c>
      <c r="K2242">
        <v>25080430100113</v>
      </c>
      <c r="L2242" t="s">
        <v>7399</v>
      </c>
      <c r="M2242" t="s">
        <v>5237</v>
      </c>
      <c r="N2242" t="s">
        <v>5237</v>
      </c>
      <c r="O2242" t="s">
        <v>5237</v>
      </c>
    </row>
    <row r="2243" spans="5:15" x14ac:dyDescent="0.25">
      <c r="E2243">
        <v>2263</v>
      </c>
      <c r="F2243" t="s">
        <v>4944</v>
      </c>
      <c r="G2243" t="s">
        <v>4945</v>
      </c>
      <c r="H2243" t="s">
        <v>832</v>
      </c>
      <c r="I2243">
        <v>1058</v>
      </c>
      <c r="K2243">
        <v>25080430100114</v>
      </c>
      <c r="L2243" t="s">
        <v>7400</v>
      </c>
      <c r="M2243" t="s">
        <v>5237</v>
      </c>
      <c r="N2243" t="s">
        <v>5237</v>
      </c>
      <c r="O2243" t="s">
        <v>5237</v>
      </c>
    </row>
    <row r="2244" spans="5:15" x14ac:dyDescent="0.25">
      <c r="E2244">
        <v>2264</v>
      </c>
      <c r="F2244" t="s">
        <v>4946</v>
      </c>
      <c r="G2244" t="s">
        <v>4947</v>
      </c>
      <c r="H2244" t="s">
        <v>832</v>
      </c>
      <c r="I2244">
        <v>1058</v>
      </c>
      <c r="K2244">
        <v>25080430100115</v>
      </c>
      <c r="L2244" t="s">
        <v>7401</v>
      </c>
      <c r="M2244" t="s">
        <v>5237</v>
      </c>
      <c r="N2244" t="s">
        <v>5237</v>
      </c>
      <c r="O2244" t="s">
        <v>5237</v>
      </c>
    </row>
    <row r="2245" spans="5:15" x14ac:dyDescent="0.25">
      <c r="E2245">
        <v>2265</v>
      </c>
      <c r="F2245" t="s">
        <v>4948</v>
      </c>
      <c r="G2245" t="s">
        <v>4949</v>
      </c>
      <c r="H2245" t="s">
        <v>859</v>
      </c>
      <c r="I2245">
        <v>1058</v>
      </c>
      <c r="K2245">
        <v>25080430100116</v>
      </c>
      <c r="L2245" t="s">
        <v>7402</v>
      </c>
      <c r="M2245" t="s">
        <v>5237</v>
      </c>
      <c r="N2245" t="s">
        <v>5237</v>
      </c>
      <c r="O2245" t="s">
        <v>5237</v>
      </c>
    </row>
    <row r="2246" spans="5:15" x14ac:dyDescent="0.25">
      <c r="E2246">
        <v>2266</v>
      </c>
      <c r="F2246" t="s">
        <v>4950</v>
      </c>
      <c r="G2246" t="s">
        <v>4951</v>
      </c>
      <c r="H2246" t="s">
        <v>832</v>
      </c>
      <c r="I2246">
        <v>1058</v>
      </c>
      <c r="K2246">
        <v>25080430100117</v>
      </c>
      <c r="L2246" t="s">
        <v>7403</v>
      </c>
      <c r="M2246" t="s">
        <v>5237</v>
      </c>
      <c r="N2246" t="s">
        <v>5237</v>
      </c>
      <c r="O2246" t="s">
        <v>5237</v>
      </c>
    </row>
    <row r="2247" spans="5:15" x14ac:dyDescent="0.25">
      <c r="E2247">
        <v>2267</v>
      </c>
      <c r="F2247" t="s">
        <v>4952</v>
      </c>
      <c r="G2247" t="s">
        <v>4953</v>
      </c>
      <c r="H2247" t="s">
        <v>832</v>
      </c>
      <c r="I2247">
        <v>1058</v>
      </c>
      <c r="K2247">
        <v>25080430100118</v>
      </c>
      <c r="L2247" t="s">
        <v>7404</v>
      </c>
      <c r="M2247" t="s">
        <v>5237</v>
      </c>
      <c r="N2247" t="s">
        <v>5237</v>
      </c>
      <c r="O2247" t="s">
        <v>5237</v>
      </c>
    </row>
    <row r="2248" spans="5:15" x14ac:dyDescent="0.25">
      <c r="E2248">
        <v>2268</v>
      </c>
      <c r="F2248" t="s">
        <v>4954</v>
      </c>
      <c r="G2248" t="s">
        <v>3134</v>
      </c>
      <c r="H2248" t="s">
        <v>836</v>
      </c>
      <c r="I2248">
        <v>1058</v>
      </c>
      <c r="K2248">
        <v>25080430100119</v>
      </c>
      <c r="L2248" t="s">
        <v>7405</v>
      </c>
      <c r="M2248" t="s">
        <v>5237</v>
      </c>
      <c r="N2248" t="s">
        <v>5237</v>
      </c>
      <c r="O2248" t="s">
        <v>5237</v>
      </c>
    </row>
    <row r="2249" spans="5:15" x14ac:dyDescent="0.25">
      <c r="E2249">
        <v>2269</v>
      </c>
      <c r="F2249" t="s">
        <v>4955</v>
      </c>
      <c r="G2249" t="s">
        <v>4956</v>
      </c>
      <c r="H2249" t="s">
        <v>905</v>
      </c>
      <c r="I2249">
        <v>1058</v>
      </c>
      <c r="K2249">
        <v>25080430100120</v>
      </c>
      <c r="L2249" t="s">
        <v>7406</v>
      </c>
      <c r="M2249" t="s">
        <v>5237</v>
      </c>
      <c r="N2249" t="s">
        <v>5237</v>
      </c>
      <c r="O2249" t="s">
        <v>5237</v>
      </c>
    </row>
    <row r="2250" spans="5:15" x14ac:dyDescent="0.25">
      <c r="E2250">
        <v>2270</v>
      </c>
      <c r="F2250" t="s">
        <v>4957</v>
      </c>
      <c r="G2250" t="s">
        <v>4958</v>
      </c>
      <c r="H2250" t="s">
        <v>878</v>
      </c>
      <c r="I2250">
        <v>1058</v>
      </c>
      <c r="K2250">
        <v>25080430100121</v>
      </c>
      <c r="L2250" t="s">
        <v>7407</v>
      </c>
      <c r="M2250" t="s">
        <v>5237</v>
      </c>
      <c r="N2250" t="s">
        <v>5237</v>
      </c>
      <c r="O2250" t="s">
        <v>5237</v>
      </c>
    </row>
    <row r="2251" spans="5:15" x14ac:dyDescent="0.25">
      <c r="E2251">
        <v>2271</v>
      </c>
      <c r="F2251" t="s">
        <v>4959</v>
      </c>
      <c r="G2251" t="s">
        <v>4960</v>
      </c>
      <c r="H2251" t="s">
        <v>838</v>
      </c>
      <c r="I2251">
        <v>1058</v>
      </c>
      <c r="K2251">
        <v>25080430100122</v>
      </c>
      <c r="L2251" t="s">
        <v>7408</v>
      </c>
      <c r="M2251" t="s">
        <v>5237</v>
      </c>
      <c r="N2251" t="s">
        <v>5237</v>
      </c>
      <c r="O2251" t="s">
        <v>5237</v>
      </c>
    </row>
    <row r="2252" spans="5:15" x14ac:dyDescent="0.25">
      <c r="E2252">
        <v>2272</v>
      </c>
      <c r="F2252" t="s">
        <v>4961</v>
      </c>
      <c r="G2252" t="s">
        <v>4962</v>
      </c>
      <c r="H2252" t="s">
        <v>832</v>
      </c>
      <c r="I2252">
        <v>1058</v>
      </c>
      <c r="K2252">
        <v>25080430100123</v>
      </c>
      <c r="L2252" t="s">
        <v>7409</v>
      </c>
      <c r="M2252" t="s">
        <v>5237</v>
      </c>
      <c r="N2252" t="s">
        <v>5237</v>
      </c>
      <c r="O2252" t="s">
        <v>5237</v>
      </c>
    </row>
    <row r="2253" spans="5:15" x14ac:dyDescent="0.25">
      <c r="E2253">
        <v>2273</v>
      </c>
      <c r="F2253" t="s">
        <v>4963</v>
      </c>
      <c r="G2253" t="s">
        <v>4964</v>
      </c>
      <c r="H2253" t="s">
        <v>838</v>
      </c>
      <c r="I2253">
        <v>1058</v>
      </c>
      <c r="K2253">
        <v>25080430100124</v>
      </c>
      <c r="L2253" t="s">
        <v>7410</v>
      </c>
      <c r="M2253" t="s">
        <v>5237</v>
      </c>
      <c r="N2253" t="s">
        <v>5237</v>
      </c>
      <c r="O2253" t="s">
        <v>5237</v>
      </c>
    </row>
    <row r="2254" spans="5:15" x14ac:dyDescent="0.25">
      <c r="E2254">
        <v>2274</v>
      </c>
      <c r="F2254" t="s">
        <v>4965</v>
      </c>
      <c r="G2254" t="s">
        <v>4966</v>
      </c>
      <c r="H2254" t="s">
        <v>878</v>
      </c>
      <c r="I2254">
        <v>1058</v>
      </c>
      <c r="K2254">
        <v>25080430100125</v>
      </c>
      <c r="L2254" t="s">
        <v>7411</v>
      </c>
      <c r="M2254" t="s">
        <v>5237</v>
      </c>
      <c r="N2254" t="s">
        <v>5237</v>
      </c>
      <c r="O2254" t="s">
        <v>5237</v>
      </c>
    </row>
    <row r="2255" spans="5:15" x14ac:dyDescent="0.25">
      <c r="E2255">
        <v>2275</v>
      </c>
      <c r="F2255" t="s">
        <v>4967</v>
      </c>
      <c r="G2255" t="s">
        <v>4968</v>
      </c>
      <c r="H2255" t="s">
        <v>838</v>
      </c>
      <c r="I2255">
        <v>1058</v>
      </c>
      <c r="K2255">
        <v>25080430100126</v>
      </c>
      <c r="L2255" t="s">
        <v>7412</v>
      </c>
      <c r="M2255" t="s">
        <v>5237</v>
      </c>
      <c r="N2255" t="s">
        <v>5237</v>
      </c>
      <c r="O2255" t="s">
        <v>5237</v>
      </c>
    </row>
    <row r="2256" spans="5:15" x14ac:dyDescent="0.25">
      <c r="E2256">
        <v>2276</v>
      </c>
      <c r="F2256" t="s">
        <v>4969</v>
      </c>
      <c r="G2256" t="s">
        <v>4970</v>
      </c>
      <c r="H2256" t="s">
        <v>832</v>
      </c>
      <c r="I2256">
        <v>1058</v>
      </c>
      <c r="K2256">
        <v>25080430100127</v>
      </c>
      <c r="L2256" t="s">
        <v>7413</v>
      </c>
      <c r="M2256" t="s">
        <v>5237</v>
      </c>
      <c r="N2256" t="s">
        <v>5237</v>
      </c>
      <c r="O2256" t="s">
        <v>5237</v>
      </c>
    </row>
    <row r="2257" spans="5:15" x14ac:dyDescent="0.25">
      <c r="E2257">
        <v>2277</v>
      </c>
      <c r="F2257" t="s">
        <v>4971</v>
      </c>
      <c r="G2257" t="s">
        <v>4972</v>
      </c>
      <c r="H2257" t="s">
        <v>832</v>
      </c>
      <c r="I2257">
        <v>1058</v>
      </c>
      <c r="K2257">
        <v>25080430100128</v>
      </c>
      <c r="L2257" t="s">
        <v>7414</v>
      </c>
      <c r="M2257" t="s">
        <v>5237</v>
      </c>
      <c r="N2257" t="s">
        <v>5237</v>
      </c>
      <c r="O2257" t="s">
        <v>5237</v>
      </c>
    </row>
    <row r="2258" spans="5:15" x14ac:dyDescent="0.25">
      <c r="E2258">
        <v>2278</v>
      </c>
      <c r="F2258" t="s">
        <v>4973</v>
      </c>
      <c r="G2258" t="s">
        <v>4974</v>
      </c>
      <c r="H2258" t="s">
        <v>832</v>
      </c>
      <c r="I2258">
        <v>1058</v>
      </c>
      <c r="K2258">
        <v>25080430100129</v>
      </c>
      <c r="L2258" t="s">
        <v>7415</v>
      </c>
      <c r="M2258" t="s">
        <v>5237</v>
      </c>
      <c r="N2258" t="s">
        <v>5237</v>
      </c>
      <c r="O2258" t="s">
        <v>5237</v>
      </c>
    </row>
    <row r="2259" spans="5:15" x14ac:dyDescent="0.25">
      <c r="E2259">
        <v>2279</v>
      </c>
      <c r="F2259" t="s">
        <v>4975</v>
      </c>
      <c r="G2259" t="s">
        <v>4976</v>
      </c>
      <c r="H2259" t="s">
        <v>832</v>
      </c>
      <c r="I2259">
        <v>1058</v>
      </c>
      <c r="K2259">
        <v>25080430100130</v>
      </c>
      <c r="L2259" t="s">
        <v>7416</v>
      </c>
      <c r="M2259" t="s">
        <v>5237</v>
      </c>
      <c r="N2259" t="s">
        <v>5237</v>
      </c>
      <c r="O2259" t="s">
        <v>5237</v>
      </c>
    </row>
    <row r="2260" spans="5:15" x14ac:dyDescent="0.25">
      <c r="E2260">
        <v>2280</v>
      </c>
      <c r="F2260" t="s">
        <v>4977</v>
      </c>
      <c r="G2260" t="s">
        <v>4978</v>
      </c>
      <c r="H2260" t="s">
        <v>832</v>
      </c>
      <c r="I2260">
        <v>1058</v>
      </c>
      <c r="K2260">
        <v>25080430100131</v>
      </c>
      <c r="L2260" t="s">
        <v>7417</v>
      </c>
      <c r="M2260" t="s">
        <v>5237</v>
      </c>
      <c r="N2260" t="s">
        <v>5237</v>
      </c>
      <c r="O2260" t="s">
        <v>5237</v>
      </c>
    </row>
    <row r="2261" spans="5:15" x14ac:dyDescent="0.25">
      <c r="E2261">
        <v>2281</v>
      </c>
      <c r="F2261" t="s">
        <v>4979</v>
      </c>
      <c r="G2261" t="s">
        <v>4980</v>
      </c>
      <c r="H2261" t="s">
        <v>832</v>
      </c>
      <c r="I2261">
        <v>1058</v>
      </c>
      <c r="K2261">
        <v>25080430100132</v>
      </c>
      <c r="L2261" t="s">
        <v>7418</v>
      </c>
      <c r="M2261" t="s">
        <v>5237</v>
      </c>
      <c r="N2261" t="s">
        <v>5237</v>
      </c>
      <c r="O2261" t="s">
        <v>5237</v>
      </c>
    </row>
    <row r="2262" spans="5:15" x14ac:dyDescent="0.25">
      <c r="E2262">
        <v>2282</v>
      </c>
      <c r="F2262" t="s">
        <v>4981</v>
      </c>
      <c r="G2262" t="s">
        <v>4982</v>
      </c>
      <c r="H2262" t="s">
        <v>832</v>
      </c>
      <c r="I2262">
        <v>1058</v>
      </c>
      <c r="K2262">
        <v>25080430100133</v>
      </c>
      <c r="L2262" t="s">
        <v>7419</v>
      </c>
      <c r="M2262" t="s">
        <v>5237</v>
      </c>
      <c r="N2262" t="s">
        <v>5237</v>
      </c>
      <c r="O2262" t="s">
        <v>5237</v>
      </c>
    </row>
    <row r="2263" spans="5:15" x14ac:dyDescent="0.25">
      <c r="E2263">
        <v>2283</v>
      </c>
      <c r="F2263" t="s">
        <v>4983</v>
      </c>
      <c r="G2263" t="s">
        <v>4984</v>
      </c>
      <c r="H2263" t="s">
        <v>832</v>
      </c>
      <c r="I2263">
        <v>1058</v>
      </c>
      <c r="K2263">
        <v>25080430100134</v>
      </c>
      <c r="L2263" t="s">
        <v>7420</v>
      </c>
      <c r="M2263" t="s">
        <v>5237</v>
      </c>
      <c r="N2263" t="s">
        <v>5237</v>
      </c>
      <c r="O2263" t="s">
        <v>5237</v>
      </c>
    </row>
    <row r="2264" spans="5:15" x14ac:dyDescent="0.25">
      <c r="E2264">
        <v>2284</v>
      </c>
      <c r="F2264" t="s">
        <v>4985</v>
      </c>
      <c r="G2264" t="s">
        <v>4986</v>
      </c>
      <c r="H2264" t="s">
        <v>913</v>
      </c>
      <c r="I2264">
        <v>3611</v>
      </c>
      <c r="K2264">
        <v>25080430100135</v>
      </c>
      <c r="L2264" t="s">
        <v>7421</v>
      </c>
      <c r="M2264" t="s">
        <v>5237</v>
      </c>
      <c r="N2264" t="s">
        <v>5237</v>
      </c>
      <c r="O2264" t="s">
        <v>5237</v>
      </c>
    </row>
    <row r="2265" spans="5:15" x14ac:dyDescent="0.25">
      <c r="E2265">
        <v>2285</v>
      </c>
      <c r="F2265" t="s">
        <v>4987</v>
      </c>
      <c r="G2265" t="s">
        <v>4988</v>
      </c>
      <c r="H2265" t="s">
        <v>870</v>
      </c>
      <c r="I2265">
        <v>1058</v>
      </c>
      <c r="K2265">
        <v>25080430100136</v>
      </c>
      <c r="L2265" t="s">
        <v>7422</v>
      </c>
      <c r="M2265" t="s">
        <v>5237</v>
      </c>
      <c r="N2265" t="s">
        <v>5237</v>
      </c>
      <c r="O2265" t="s">
        <v>5237</v>
      </c>
    </row>
    <row r="2266" spans="5:15" x14ac:dyDescent="0.25">
      <c r="E2266">
        <v>2286</v>
      </c>
      <c r="F2266" t="s">
        <v>4989</v>
      </c>
      <c r="G2266" t="s">
        <v>4990</v>
      </c>
      <c r="H2266" t="s">
        <v>838</v>
      </c>
      <c r="I2266">
        <v>1058</v>
      </c>
      <c r="K2266">
        <v>25080430100137</v>
      </c>
      <c r="L2266" t="s">
        <v>7423</v>
      </c>
      <c r="M2266" t="s">
        <v>5237</v>
      </c>
      <c r="N2266" t="s">
        <v>5237</v>
      </c>
      <c r="O2266" t="s">
        <v>5237</v>
      </c>
    </row>
    <row r="2267" spans="5:15" x14ac:dyDescent="0.25">
      <c r="E2267">
        <v>2287</v>
      </c>
      <c r="F2267" t="s">
        <v>4991</v>
      </c>
      <c r="G2267" t="s">
        <v>4992</v>
      </c>
      <c r="H2267" t="s">
        <v>832</v>
      </c>
      <c r="I2267">
        <v>1058</v>
      </c>
      <c r="K2267">
        <v>25080430100138</v>
      </c>
      <c r="L2267" t="s">
        <v>7424</v>
      </c>
      <c r="M2267" t="s">
        <v>5237</v>
      </c>
      <c r="N2267" t="s">
        <v>5237</v>
      </c>
      <c r="O2267" t="s">
        <v>5237</v>
      </c>
    </row>
    <row r="2268" spans="5:15" x14ac:dyDescent="0.25">
      <c r="E2268">
        <v>2288</v>
      </c>
      <c r="F2268" t="s">
        <v>4993</v>
      </c>
      <c r="G2268" t="s">
        <v>4994</v>
      </c>
      <c r="H2268" t="s">
        <v>838</v>
      </c>
      <c r="I2268">
        <v>1058</v>
      </c>
      <c r="K2268">
        <v>25080430100139</v>
      </c>
      <c r="L2268" t="s">
        <v>7425</v>
      </c>
      <c r="M2268" t="s">
        <v>5237</v>
      </c>
      <c r="N2268" t="s">
        <v>5237</v>
      </c>
      <c r="O2268" t="s">
        <v>5237</v>
      </c>
    </row>
    <row r="2269" spans="5:15" x14ac:dyDescent="0.25">
      <c r="E2269">
        <v>2289</v>
      </c>
      <c r="F2269" t="s">
        <v>4995</v>
      </c>
      <c r="G2269" t="s">
        <v>4996</v>
      </c>
      <c r="H2269" t="s">
        <v>838</v>
      </c>
      <c r="I2269">
        <v>1058</v>
      </c>
      <c r="K2269">
        <v>25080430100140</v>
      </c>
      <c r="L2269" t="s">
        <v>7426</v>
      </c>
      <c r="M2269" t="s">
        <v>5237</v>
      </c>
      <c r="N2269" t="s">
        <v>5237</v>
      </c>
      <c r="O2269" t="s">
        <v>5237</v>
      </c>
    </row>
    <row r="2270" spans="5:15" x14ac:dyDescent="0.25">
      <c r="E2270">
        <v>2290</v>
      </c>
      <c r="F2270" t="s">
        <v>4997</v>
      </c>
      <c r="G2270" t="s">
        <v>4998</v>
      </c>
      <c r="H2270" t="s">
        <v>832</v>
      </c>
      <c r="I2270">
        <v>1058</v>
      </c>
      <c r="K2270">
        <v>25080430100141</v>
      </c>
      <c r="L2270" t="s">
        <v>7427</v>
      </c>
      <c r="M2270" t="s">
        <v>5237</v>
      </c>
      <c r="N2270" t="s">
        <v>5237</v>
      </c>
      <c r="O2270" t="s">
        <v>5237</v>
      </c>
    </row>
    <row r="2271" spans="5:15" x14ac:dyDescent="0.25">
      <c r="E2271">
        <v>2291</v>
      </c>
      <c r="F2271" t="s">
        <v>4999</v>
      </c>
      <c r="G2271" t="s">
        <v>5000</v>
      </c>
      <c r="H2271" t="s">
        <v>913</v>
      </c>
      <c r="I2271">
        <v>3654</v>
      </c>
      <c r="K2271">
        <v>25080430100142</v>
      </c>
      <c r="L2271" t="s">
        <v>7428</v>
      </c>
      <c r="M2271" t="s">
        <v>5237</v>
      </c>
      <c r="N2271" t="s">
        <v>5237</v>
      </c>
      <c r="O2271" t="s">
        <v>5237</v>
      </c>
    </row>
    <row r="2272" spans="5:15" x14ac:dyDescent="0.25">
      <c r="E2272">
        <v>2292</v>
      </c>
      <c r="F2272" t="s">
        <v>540</v>
      </c>
      <c r="G2272" t="s">
        <v>5001</v>
      </c>
      <c r="H2272" t="s">
        <v>849</v>
      </c>
      <c r="I2272">
        <v>1058</v>
      </c>
      <c r="K2272">
        <v>25080430100143</v>
      </c>
      <c r="L2272" t="s">
        <v>7429</v>
      </c>
      <c r="M2272" t="s">
        <v>5237</v>
      </c>
      <c r="N2272" t="s">
        <v>5237</v>
      </c>
      <c r="O2272" t="s">
        <v>5237</v>
      </c>
    </row>
    <row r="2273" spans="5:15" x14ac:dyDescent="0.25">
      <c r="E2273">
        <v>2293</v>
      </c>
      <c r="F2273" t="s">
        <v>5002</v>
      </c>
      <c r="G2273" t="s">
        <v>5003</v>
      </c>
      <c r="H2273" t="s">
        <v>832</v>
      </c>
      <c r="I2273">
        <v>1058</v>
      </c>
      <c r="K2273">
        <v>25080430100144</v>
      </c>
      <c r="L2273" t="s">
        <v>7430</v>
      </c>
      <c r="M2273" t="s">
        <v>5237</v>
      </c>
      <c r="N2273" t="s">
        <v>5237</v>
      </c>
      <c r="O2273" t="s">
        <v>5237</v>
      </c>
    </row>
    <row r="2274" spans="5:15" x14ac:dyDescent="0.25">
      <c r="E2274">
        <v>2294</v>
      </c>
      <c r="F2274" t="s">
        <v>2043</v>
      </c>
      <c r="G2274" t="s">
        <v>5004</v>
      </c>
      <c r="H2274" t="s">
        <v>870</v>
      </c>
      <c r="I2274">
        <v>1058</v>
      </c>
      <c r="K2274">
        <v>25080430100145</v>
      </c>
      <c r="L2274" t="s">
        <v>7431</v>
      </c>
      <c r="M2274" t="s">
        <v>5237</v>
      </c>
      <c r="N2274" t="s">
        <v>5237</v>
      </c>
      <c r="O2274" t="s">
        <v>5237</v>
      </c>
    </row>
    <row r="2275" spans="5:15" x14ac:dyDescent="0.25">
      <c r="E2275">
        <v>2295</v>
      </c>
      <c r="F2275" t="s">
        <v>1319</v>
      </c>
      <c r="G2275" t="s">
        <v>5005</v>
      </c>
      <c r="H2275" t="s">
        <v>1081</v>
      </c>
      <c r="I2275">
        <v>1058</v>
      </c>
      <c r="K2275">
        <v>25080430100146</v>
      </c>
      <c r="L2275" t="s">
        <v>7432</v>
      </c>
      <c r="M2275" t="s">
        <v>5237</v>
      </c>
      <c r="N2275" t="s">
        <v>5237</v>
      </c>
      <c r="O2275" t="s">
        <v>5237</v>
      </c>
    </row>
    <row r="2276" spans="5:15" x14ac:dyDescent="0.25">
      <c r="E2276">
        <v>2296</v>
      </c>
      <c r="F2276" t="s">
        <v>4681</v>
      </c>
      <c r="G2276" t="s">
        <v>5006</v>
      </c>
      <c r="H2276" t="s">
        <v>854</v>
      </c>
      <c r="I2276">
        <v>1058</v>
      </c>
      <c r="K2276">
        <v>25080430100147</v>
      </c>
      <c r="L2276" t="s">
        <v>7433</v>
      </c>
      <c r="M2276" t="s">
        <v>5237</v>
      </c>
      <c r="N2276" t="s">
        <v>5237</v>
      </c>
      <c r="O2276" t="s">
        <v>5237</v>
      </c>
    </row>
    <row r="2277" spans="5:15" x14ac:dyDescent="0.25">
      <c r="E2277">
        <v>2297</v>
      </c>
      <c r="F2277" t="s">
        <v>5007</v>
      </c>
      <c r="G2277" t="s">
        <v>5008</v>
      </c>
      <c r="H2277" t="s">
        <v>836</v>
      </c>
      <c r="I2277">
        <v>1058</v>
      </c>
      <c r="K2277">
        <v>25080430100148</v>
      </c>
      <c r="L2277" t="s">
        <v>7434</v>
      </c>
      <c r="M2277" t="s">
        <v>5237</v>
      </c>
      <c r="N2277" t="s">
        <v>5237</v>
      </c>
      <c r="O2277" t="s">
        <v>5237</v>
      </c>
    </row>
    <row r="2278" spans="5:15" x14ac:dyDescent="0.25">
      <c r="E2278">
        <v>2298</v>
      </c>
      <c r="F2278" t="s">
        <v>5009</v>
      </c>
      <c r="G2278" t="s">
        <v>5009</v>
      </c>
      <c r="H2278" t="s">
        <v>913</v>
      </c>
      <c r="I2278">
        <v>2402</v>
      </c>
      <c r="K2278">
        <v>25080430100149</v>
      </c>
      <c r="L2278" t="s">
        <v>7435</v>
      </c>
      <c r="M2278" t="s">
        <v>5237</v>
      </c>
      <c r="N2278" t="s">
        <v>5237</v>
      </c>
      <c r="O2278" t="s">
        <v>5237</v>
      </c>
    </row>
    <row r="2279" spans="5:15" x14ac:dyDescent="0.25">
      <c r="E2279">
        <v>2299</v>
      </c>
      <c r="F2279" t="s">
        <v>5010</v>
      </c>
      <c r="G2279" t="s">
        <v>5011</v>
      </c>
      <c r="H2279" t="s">
        <v>854</v>
      </c>
      <c r="I2279">
        <v>1058</v>
      </c>
      <c r="K2279">
        <v>25080430100150</v>
      </c>
      <c r="L2279" t="s">
        <v>7436</v>
      </c>
      <c r="M2279" t="s">
        <v>5237</v>
      </c>
      <c r="N2279" t="s">
        <v>5237</v>
      </c>
      <c r="O2279" t="s">
        <v>5237</v>
      </c>
    </row>
    <row r="2280" spans="5:15" x14ac:dyDescent="0.25">
      <c r="E2280">
        <v>2300</v>
      </c>
      <c r="F2280" t="s">
        <v>4618</v>
      </c>
      <c r="G2280" t="s">
        <v>4619</v>
      </c>
      <c r="H2280" t="s">
        <v>836</v>
      </c>
      <c r="I2280">
        <v>1058</v>
      </c>
      <c r="K2280">
        <v>25080430100151</v>
      </c>
      <c r="L2280" t="s">
        <v>7437</v>
      </c>
      <c r="M2280" t="s">
        <v>5237</v>
      </c>
      <c r="N2280" t="s">
        <v>5237</v>
      </c>
      <c r="O2280" t="s">
        <v>5237</v>
      </c>
    </row>
    <row r="2281" spans="5:15" x14ac:dyDescent="0.25">
      <c r="E2281">
        <v>2301</v>
      </c>
      <c r="F2281" t="s">
        <v>5012</v>
      </c>
      <c r="G2281" t="s">
        <v>5013</v>
      </c>
      <c r="H2281" t="s">
        <v>832</v>
      </c>
      <c r="I2281">
        <v>1058</v>
      </c>
      <c r="K2281">
        <v>25080430100152</v>
      </c>
      <c r="L2281" t="s">
        <v>7438</v>
      </c>
      <c r="M2281" t="s">
        <v>5237</v>
      </c>
      <c r="N2281" t="s">
        <v>5237</v>
      </c>
      <c r="O2281" t="s">
        <v>5237</v>
      </c>
    </row>
    <row r="2282" spans="5:15" x14ac:dyDescent="0.25">
      <c r="E2282">
        <v>2302</v>
      </c>
      <c r="F2282" t="s">
        <v>4860</v>
      </c>
      <c r="G2282" t="s">
        <v>4861</v>
      </c>
      <c r="H2282" t="s">
        <v>854</v>
      </c>
      <c r="I2282">
        <v>1058</v>
      </c>
      <c r="K2282">
        <v>25080430100153</v>
      </c>
      <c r="L2282" t="s">
        <v>7439</v>
      </c>
      <c r="M2282" t="s">
        <v>5237</v>
      </c>
      <c r="N2282" t="s">
        <v>5237</v>
      </c>
      <c r="O2282" t="s">
        <v>5237</v>
      </c>
    </row>
    <row r="2283" spans="5:15" x14ac:dyDescent="0.25">
      <c r="E2283">
        <v>2303</v>
      </c>
      <c r="F2283" t="s">
        <v>5014</v>
      </c>
      <c r="G2283" t="s">
        <v>5015</v>
      </c>
      <c r="H2283" t="s">
        <v>854</v>
      </c>
      <c r="I2283">
        <v>1058</v>
      </c>
      <c r="K2283">
        <v>25080430100154</v>
      </c>
      <c r="L2283" t="s">
        <v>7440</v>
      </c>
      <c r="M2283" t="s">
        <v>5237</v>
      </c>
      <c r="N2283" t="s">
        <v>5237</v>
      </c>
      <c r="O2283" t="s">
        <v>5237</v>
      </c>
    </row>
    <row r="2284" spans="5:15" x14ac:dyDescent="0.25">
      <c r="E2284">
        <v>2304</v>
      </c>
      <c r="F2284" t="s">
        <v>5016</v>
      </c>
      <c r="G2284" t="s">
        <v>5017</v>
      </c>
      <c r="H2284" t="s">
        <v>842</v>
      </c>
      <c r="I2284">
        <v>1058</v>
      </c>
      <c r="K2284">
        <v>25080430100155</v>
      </c>
      <c r="L2284" t="s">
        <v>7441</v>
      </c>
      <c r="M2284" t="s">
        <v>5237</v>
      </c>
      <c r="N2284" t="s">
        <v>5237</v>
      </c>
      <c r="O2284" t="s">
        <v>5237</v>
      </c>
    </row>
    <row r="2285" spans="5:15" x14ac:dyDescent="0.25">
      <c r="E2285">
        <v>2305</v>
      </c>
      <c r="F2285" t="s">
        <v>505</v>
      </c>
      <c r="G2285" t="s">
        <v>5018</v>
      </c>
      <c r="H2285" t="s">
        <v>870</v>
      </c>
      <c r="I2285">
        <v>1058</v>
      </c>
      <c r="K2285">
        <v>25080430100156</v>
      </c>
      <c r="L2285" t="s">
        <v>7442</v>
      </c>
      <c r="M2285" t="s">
        <v>5237</v>
      </c>
      <c r="N2285" t="s">
        <v>5237</v>
      </c>
      <c r="O2285" t="s">
        <v>5237</v>
      </c>
    </row>
    <row r="2286" spans="5:15" x14ac:dyDescent="0.25">
      <c r="E2286">
        <v>2306</v>
      </c>
      <c r="F2286" t="s">
        <v>5019</v>
      </c>
      <c r="G2286" t="s">
        <v>5020</v>
      </c>
      <c r="H2286" t="s">
        <v>832</v>
      </c>
      <c r="I2286">
        <v>1058</v>
      </c>
      <c r="K2286">
        <v>25080430100157</v>
      </c>
      <c r="L2286" t="s">
        <v>7443</v>
      </c>
      <c r="M2286" t="s">
        <v>5237</v>
      </c>
      <c r="N2286" t="s">
        <v>5237</v>
      </c>
      <c r="O2286" t="s">
        <v>5237</v>
      </c>
    </row>
    <row r="2287" spans="5:15" x14ac:dyDescent="0.25">
      <c r="E2287">
        <v>2307</v>
      </c>
      <c r="F2287" t="s">
        <v>5021</v>
      </c>
      <c r="G2287" t="s">
        <v>5022</v>
      </c>
      <c r="H2287" t="s">
        <v>832</v>
      </c>
      <c r="I2287">
        <v>1058</v>
      </c>
      <c r="K2287">
        <v>25080430100158</v>
      </c>
      <c r="L2287" t="s">
        <v>7444</v>
      </c>
      <c r="M2287" t="s">
        <v>5237</v>
      </c>
      <c r="N2287" t="s">
        <v>5237</v>
      </c>
      <c r="O2287" t="s">
        <v>5237</v>
      </c>
    </row>
    <row r="2288" spans="5:15" x14ac:dyDescent="0.25">
      <c r="E2288">
        <v>2308</v>
      </c>
      <c r="F2288" t="s">
        <v>5023</v>
      </c>
      <c r="G2288" t="s">
        <v>5024</v>
      </c>
      <c r="H2288" t="s">
        <v>878</v>
      </c>
      <c r="I2288">
        <v>1058</v>
      </c>
      <c r="K2288">
        <v>25080430100159</v>
      </c>
      <c r="L2288" t="s">
        <v>7445</v>
      </c>
      <c r="M2288" t="s">
        <v>5237</v>
      </c>
      <c r="N2288" t="s">
        <v>5237</v>
      </c>
      <c r="O2288" t="s">
        <v>5237</v>
      </c>
    </row>
    <row r="2289" spans="5:15" x14ac:dyDescent="0.25">
      <c r="E2289">
        <v>2309</v>
      </c>
      <c r="F2289" t="s">
        <v>5025</v>
      </c>
      <c r="G2289" t="s">
        <v>5026</v>
      </c>
      <c r="H2289" t="s">
        <v>905</v>
      </c>
      <c r="I2289">
        <v>1058</v>
      </c>
      <c r="K2289">
        <v>25080430100160</v>
      </c>
      <c r="L2289" t="s">
        <v>7446</v>
      </c>
      <c r="M2289" t="s">
        <v>5237</v>
      </c>
      <c r="N2289" t="s">
        <v>5237</v>
      </c>
      <c r="O2289" t="s">
        <v>5237</v>
      </c>
    </row>
    <row r="2290" spans="5:15" x14ac:dyDescent="0.25">
      <c r="E2290">
        <v>2310</v>
      </c>
      <c r="F2290" t="s">
        <v>5027</v>
      </c>
      <c r="G2290" t="s">
        <v>5028</v>
      </c>
      <c r="H2290" t="s">
        <v>832</v>
      </c>
      <c r="I2290">
        <v>1058</v>
      </c>
      <c r="K2290">
        <v>25080430100161</v>
      </c>
      <c r="L2290" t="s">
        <v>7447</v>
      </c>
      <c r="M2290" t="s">
        <v>5237</v>
      </c>
      <c r="N2290" t="s">
        <v>5237</v>
      </c>
      <c r="O2290" t="s">
        <v>5237</v>
      </c>
    </row>
    <row r="2291" spans="5:15" x14ac:dyDescent="0.25">
      <c r="E2291">
        <v>2311</v>
      </c>
      <c r="F2291" t="s">
        <v>5029</v>
      </c>
      <c r="G2291" t="s">
        <v>5030</v>
      </c>
      <c r="H2291" t="s">
        <v>832</v>
      </c>
      <c r="I2291">
        <v>1058</v>
      </c>
      <c r="K2291">
        <v>25080430100162</v>
      </c>
      <c r="L2291" t="s">
        <v>7448</v>
      </c>
      <c r="M2291" t="s">
        <v>5237</v>
      </c>
      <c r="N2291" t="s">
        <v>5237</v>
      </c>
      <c r="O2291" t="s">
        <v>5237</v>
      </c>
    </row>
    <row r="2292" spans="5:15" x14ac:dyDescent="0.25">
      <c r="E2292">
        <v>2312</v>
      </c>
      <c r="F2292" t="s">
        <v>5031</v>
      </c>
      <c r="G2292" t="s">
        <v>5032</v>
      </c>
      <c r="H2292" t="s">
        <v>836</v>
      </c>
      <c r="I2292">
        <v>1058</v>
      </c>
      <c r="K2292">
        <v>25080430100163</v>
      </c>
      <c r="L2292" t="s">
        <v>7449</v>
      </c>
      <c r="M2292" t="s">
        <v>5237</v>
      </c>
      <c r="N2292" t="s">
        <v>5237</v>
      </c>
      <c r="O2292" t="s">
        <v>5237</v>
      </c>
    </row>
    <row r="2293" spans="5:15" x14ac:dyDescent="0.25">
      <c r="E2293">
        <v>2313</v>
      </c>
      <c r="F2293" t="s">
        <v>5033</v>
      </c>
      <c r="G2293" t="s">
        <v>5034</v>
      </c>
      <c r="H2293" t="s">
        <v>832</v>
      </c>
      <c r="I2293">
        <v>1058</v>
      </c>
      <c r="K2293">
        <v>25080430100164</v>
      </c>
      <c r="L2293" t="s">
        <v>7450</v>
      </c>
      <c r="M2293" t="s">
        <v>5237</v>
      </c>
      <c r="N2293" t="s">
        <v>5237</v>
      </c>
      <c r="O2293" t="s">
        <v>5237</v>
      </c>
    </row>
    <row r="2294" spans="5:15" x14ac:dyDescent="0.25">
      <c r="E2294">
        <v>2314</v>
      </c>
      <c r="F2294" t="s">
        <v>5035</v>
      </c>
      <c r="G2294" t="s">
        <v>5036</v>
      </c>
      <c r="H2294" t="s">
        <v>1053</v>
      </c>
      <c r="I2294">
        <v>1058</v>
      </c>
      <c r="K2294">
        <v>25080430100165</v>
      </c>
      <c r="L2294" t="s">
        <v>7451</v>
      </c>
      <c r="M2294" t="s">
        <v>5237</v>
      </c>
      <c r="N2294" t="s">
        <v>5237</v>
      </c>
      <c r="O2294" t="s">
        <v>5237</v>
      </c>
    </row>
    <row r="2295" spans="5:15" x14ac:dyDescent="0.25">
      <c r="E2295">
        <v>2315</v>
      </c>
      <c r="F2295" t="s">
        <v>5037</v>
      </c>
      <c r="G2295" t="s">
        <v>5038</v>
      </c>
      <c r="H2295" t="s">
        <v>832</v>
      </c>
      <c r="I2295">
        <v>1058</v>
      </c>
      <c r="K2295">
        <v>25080430100166</v>
      </c>
      <c r="L2295" t="s">
        <v>7452</v>
      </c>
      <c r="M2295" t="s">
        <v>5237</v>
      </c>
      <c r="N2295" t="s">
        <v>5237</v>
      </c>
      <c r="O2295" t="s">
        <v>5237</v>
      </c>
    </row>
    <row r="2296" spans="5:15" x14ac:dyDescent="0.25">
      <c r="E2296">
        <v>2316</v>
      </c>
      <c r="F2296" t="s">
        <v>5039</v>
      </c>
      <c r="G2296" t="s">
        <v>5040</v>
      </c>
      <c r="H2296" t="s">
        <v>1531</v>
      </c>
      <c r="I2296">
        <v>1058</v>
      </c>
      <c r="K2296">
        <v>25080430100167</v>
      </c>
      <c r="L2296" t="s">
        <v>7453</v>
      </c>
      <c r="M2296" t="s">
        <v>5237</v>
      </c>
      <c r="N2296" t="s">
        <v>5237</v>
      </c>
      <c r="O2296" t="s">
        <v>5237</v>
      </c>
    </row>
    <row r="2297" spans="5:15" x14ac:dyDescent="0.25">
      <c r="E2297">
        <v>2317</v>
      </c>
      <c r="F2297" t="s">
        <v>5041</v>
      </c>
      <c r="G2297" t="s">
        <v>5042</v>
      </c>
      <c r="H2297" t="s">
        <v>836</v>
      </c>
      <c r="I2297">
        <v>1058</v>
      </c>
      <c r="K2297">
        <v>25080430100168</v>
      </c>
      <c r="L2297" t="s">
        <v>7454</v>
      </c>
      <c r="M2297" t="s">
        <v>5237</v>
      </c>
      <c r="N2297" t="s">
        <v>5237</v>
      </c>
      <c r="O2297" t="s">
        <v>5237</v>
      </c>
    </row>
    <row r="2298" spans="5:15" x14ac:dyDescent="0.25">
      <c r="E2298">
        <v>2318</v>
      </c>
      <c r="F2298" t="s">
        <v>5043</v>
      </c>
      <c r="G2298" t="s">
        <v>5044</v>
      </c>
      <c r="H2298" t="s">
        <v>832</v>
      </c>
      <c r="I2298">
        <v>1058</v>
      </c>
      <c r="K2298">
        <v>25080430100169</v>
      </c>
      <c r="L2298" t="s">
        <v>7455</v>
      </c>
      <c r="M2298" t="s">
        <v>5237</v>
      </c>
      <c r="N2298" t="s">
        <v>5237</v>
      </c>
      <c r="O2298" t="s">
        <v>5237</v>
      </c>
    </row>
    <row r="2299" spans="5:15" x14ac:dyDescent="0.25">
      <c r="E2299">
        <v>2319</v>
      </c>
      <c r="F2299" t="s">
        <v>5045</v>
      </c>
      <c r="G2299" t="s">
        <v>5046</v>
      </c>
      <c r="H2299" t="s">
        <v>913</v>
      </c>
      <c r="I2299">
        <v>2755</v>
      </c>
      <c r="K2299">
        <v>25080430100170</v>
      </c>
      <c r="L2299" t="s">
        <v>7456</v>
      </c>
      <c r="M2299" t="s">
        <v>5237</v>
      </c>
      <c r="N2299" t="s">
        <v>5237</v>
      </c>
      <c r="O2299" t="s">
        <v>5237</v>
      </c>
    </row>
    <row r="2300" spans="5:15" x14ac:dyDescent="0.25">
      <c r="E2300">
        <v>2320</v>
      </c>
      <c r="F2300" t="s">
        <v>5047</v>
      </c>
      <c r="G2300" t="s">
        <v>5048</v>
      </c>
      <c r="H2300" t="s">
        <v>878</v>
      </c>
      <c r="I2300">
        <v>1058</v>
      </c>
      <c r="K2300">
        <v>25080430100171</v>
      </c>
      <c r="L2300" t="s">
        <v>7457</v>
      </c>
      <c r="M2300" t="s">
        <v>5237</v>
      </c>
      <c r="N2300" t="s">
        <v>5237</v>
      </c>
      <c r="O2300" t="s">
        <v>5237</v>
      </c>
    </row>
    <row r="2301" spans="5:15" x14ac:dyDescent="0.25">
      <c r="E2301">
        <v>2321</v>
      </c>
      <c r="F2301" t="s">
        <v>5049</v>
      </c>
      <c r="G2301" t="s">
        <v>5050</v>
      </c>
      <c r="H2301" t="s">
        <v>1129</v>
      </c>
      <c r="I2301">
        <v>1058</v>
      </c>
      <c r="K2301">
        <v>25080430100172</v>
      </c>
      <c r="L2301" t="s">
        <v>7458</v>
      </c>
      <c r="M2301" t="s">
        <v>5237</v>
      </c>
      <c r="N2301" t="s">
        <v>5237</v>
      </c>
      <c r="O2301" t="s">
        <v>5237</v>
      </c>
    </row>
    <row r="2302" spans="5:15" x14ac:dyDescent="0.25">
      <c r="E2302">
        <v>2322</v>
      </c>
      <c r="F2302" t="s">
        <v>5051</v>
      </c>
      <c r="G2302" t="s">
        <v>5052</v>
      </c>
      <c r="H2302" t="s">
        <v>854</v>
      </c>
      <c r="I2302">
        <v>1058</v>
      </c>
      <c r="K2302">
        <v>25080430100173</v>
      </c>
      <c r="L2302" t="s">
        <v>7459</v>
      </c>
      <c r="M2302" t="s">
        <v>5237</v>
      </c>
      <c r="N2302" t="s">
        <v>5237</v>
      </c>
      <c r="O2302" t="s">
        <v>5237</v>
      </c>
    </row>
    <row r="2303" spans="5:15" x14ac:dyDescent="0.25">
      <c r="E2303">
        <v>2323</v>
      </c>
      <c r="F2303" t="s">
        <v>5053</v>
      </c>
      <c r="G2303" t="s">
        <v>3996</v>
      </c>
      <c r="H2303" t="s">
        <v>1081</v>
      </c>
      <c r="I2303">
        <v>1058</v>
      </c>
      <c r="K2303">
        <v>25080430100174</v>
      </c>
      <c r="L2303" t="s">
        <v>7460</v>
      </c>
      <c r="M2303" t="s">
        <v>5237</v>
      </c>
      <c r="N2303" t="s">
        <v>5237</v>
      </c>
      <c r="O2303" t="s">
        <v>5237</v>
      </c>
    </row>
    <row r="2304" spans="5:15" x14ac:dyDescent="0.25">
      <c r="E2304">
        <v>2324</v>
      </c>
      <c r="F2304" t="s">
        <v>5054</v>
      </c>
      <c r="G2304" t="s">
        <v>5055</v>
      </c>
      <c r="H2304" t="s">
        <v>859</v>
      </c>
      <c r="I2304">
        <v>1058</v>
      </c>
      <c r="K2304">
        <v>25080430100175</v>
      </c>
      <c r="L2304" t="s">
        <v>7461</v>
      </c>
      <c r="M2304" t="s">
        <v>5237</v>
      </c>
      <c r="N2304" t="s">
        <v>5237</v>
      </c>
      <c r="O2304" t="s">
        <v>5237</v>
      </c>
    </row>
    <row r="2305" spans="5:15" x14ac:dyDescent="0.25">
      <c r="E2305">
        <v>2325</v>
      </c>
      <c r="F2305" t="s">
        <v>5056</v>
      </c>
      <c r="G2305" t="s">
        <v>5057</v>
      </c>
      <c r="H2305" t="s">
        <v>878</v>
      </c>
      <c r="I2305">
        <v>1058</v>
      </c>
      <c r="K2305">
        <v>25080430100176</v>
      </c>
      <c r="L2305" t="s">
        <v>7462</v>
      </c>
      <c r="M2305" t="s">
        <v>5237</v>
      </c>
      <c r="N2305" t="s">
        <v>5237</v>
      </c>
      <c r="O2305" t="s">
        <v>5237</v>
      </c>
    </row>
    <row r="2306" spans="5:15" x14ac:dyDescent="0.25">
      <c r="E2306">
        <v>2326</v>
      </c>
      <c r="F2306" t="s">
        <v>5058</v>
      </c>
      <c r="G2306" t="s">
        <v>5059</v>
      </c>
      <c r="H2306" t="s">
        <v>836</v>
      </c>
      <c r="I2306">
        <v>1058</v>
      </c>
      <c r="K2306">
        <v>25080430100177</v>
      </c>
      <c r="L2306" t="s">
        <v>7463</v>
      </c>
      <c r="M2306" t="s">
        <v>5237</v>
      </c>
      <c r="N2306" t="s">
        <v>5237</v>
      </c>
      <c r="O2306" t="s">
        <v>5237</v>
      </c>
    </row>
    <row r="2307" spans="5:15" x14ac:dyDescent="0.25">
      <c r="E2307">
        <v>2327</v>
      </c>
      <c r="F2307" t="s">
        <v>328</v>
      </c>
      <c r="G2307" t="s">
        <v>5060</v>
      </c>
      <c r="H2307" t="s">
        <v>870</v>
      </c>
      <c r="I2307">
        <v>1058</v>
      </c>
      <c r="K2307">
        <v>25080430100178</v>
      </c>
      <c r="L2307" t="s">
        <v>7464</v>
      </c>
      <c r="M2307" t="s">
        <v>5237</v>
      </c>
      <c r="N2307" t="s">
        <v>5237</v>
      </c>
      <c r="O2307" t="s">
        <v>5237</v>
      </c>
    </row>
    <row r="2308" spans="5:15" x14ac:dyDescent="0.25">
      <c r="E2308">
        <v>2328</v>
      </c>
      <c r="F2308" t="s">
        <v>5061</v>
      </c>
      <c r="G2308" t="s">
        <v>5062</v>
      </c>
      <c r="H2308" t="s">
        <v>1373</v>
      </c>
      <c r="I2308">
        <v>1058</v>
      </c>
      <c r="K2308">
        <v>25080430100179</v>
      </c>
      <c r="L2308" t="s">
        <v>7465</v>
      </c>
      <c r="M2308" t="s">
        <v>5237</v>
      </c>
      <c r="N2308" t="s">
        <v>5237</v>
      </c>
      <c r="O2308" t="s">
        <v>5237</v>
      </c>
    </row>
    <row r="2309" spans="5:15" x14ac:dyDescent="0.25">
      <c r="E2309">
        <v>2329</v>
      </c>
      <c r="F2309" t="s">
        <v>5063</v>
      </c>
      <c r="G2309" t="s">
        <v>5064</v>
      </c>
      <c r="H2309" t="s">
        <v>1440</v>
      </c>
      <c r="I2309">
        <v>1058</v>
      </c>
      <c r="K2309">
        <v>25080430100180</v>
      </c>
      <c r="L2309" t="s">
        <v>7466</v>
      </c>
      <c r="M2309" t="s">
        <v>5237</v>
      </c>
      <c r="N2309" t="s">
        <v>5237</v>
      </c>
      <c r="O2309" t="s">
        <v>5237</v>
      </c>
    </row>
    <row r="2310" spans="5:15" x14ac:dyDescent="0.25">
      <c r="E2310">
        <v>2330</v>
      </c>
      <c r="F2310" t="s">
        <v>5065</v>
      </c>
      <c r="G2310" t="s">
        <v>5066</v>
      </c>
      <c r="H2310" t="s">
        <v>836</v>
      </c>
      <c r="I2310">
        <v>1058</v>
      </c>
      <c r="K2310">
        <v>25080430100181</v>
      </c>
      <c r="L2310" t="s">
        <v>7467</v>
      </c>
      <c r="M2310" t="s">
        <v>5237</v>
      </c>
      <c r="N2310" t="s">
        <v>5237</v>
      </c>
      <c r="O2310" t="s">
        <v>5237</v>
      </c>
    </row>
    <row r="2311" spans="5:15" x14ac:dyDescent="0.25">
      <c r="E2311">
        <v>2331</v>
      </c>
      <c r="F2311" t="s">
        <v>5067</v>
      </c>
      <c r="G2311" t="s">
        <v>5068</v>
      </c>
      <c r="H2311" t="s">
        <v>1531</v>
      </c>
      <c r="I2311">
        <v>1058</v>
      </c>
      <c r="K2311">
        <v>25080430100182</v>
      </c>
      <c r="L2311" t="s">
        <v>7468</v>
      </c>
      <c r="M2311" t="s">
        <v>5237</v>
      </c>
      <c r="N2311" t="s">
        <v>5237</v>
      </c>
      <c r="O2311" t="s">
        <v>5237</v>
      </c>
    </row>
    <row r="2312" spans="5:15" x14ac:dyDescent="0.25">
      <c r="E2312">
        <v>2332</v>
      </c>
      <c r="F2312" t="s">
        <v>5069</v>
      </c>
      <c r="G2312" t="s">
        <v>5070</v>
      </c>
      <c r="H2312" t="s">
        <v>832</v>
      </c>
      <c r="I2312">
        <v>1058</v>
      </c>
      <c r="K2312">
        <v>25080430100183</v>
      </c>
      <c r="L2312" t="s">
        <v>7469</v>
      </c>
      <c r="M2312" t="s">
        <v>5237</v>
      </c>
      <c r="N2312" t="s">
        <v>5237</v>
      </c>
      <c r="O2312" t="s">
        <v>5237</v>
      </c>
    </row>
    <row r="2313" spans="5:15" x14ac:dyDescent="0.25">
      <c r="E2313">
        <v>2333</v>
      </c>
      <c r="F2313" t="s">
        <v>5071</v>
      </c>
      <c r="G2313" t="s">
        <v>5072</v>
      </c>
      <c r="H2313" t="s">
        <v>832</v>
      </c>
      <c r="I2313">
        <v>1058</v>
      </c>
      <c r="K2313">
        <v>25080430100184</v>
      </c>
      <c r="L2313" t="s">
        <v>7470</v>
      </c>
      <c r="M2313" t="s">
        <v>5237</v>
      </c>
      <c r="N2313" t="s">
        <v>5237</v>
      </c>
      <c r="O2313" t="s">
        <v>5237</v>
      </c>
    </row>
    <row r="2314" spans="5:15" x14ac:dyDescent="0.25">
      <c r="E2314">
        <v>2334</v>
      </c>
      <c r="F2314" t="s">
        <v>5073</v>
      </c>
      <c r="G2314" t="s">
        <v>5074</v>
      </c>
      <c r="H2314" t="s">
        <v>1129</v>
      </c>
      <c r="I2314">
        <v>1058</v>
      </c>
      <c r="K2314">
        <v>25080430100185</v>
      </c>
      <c r="L2314" t="s">
        <v>7471</v>
      </c>
      <c r="M2314" t="s">
        <v>5237</v>
      </c>
      <c r="N2314" t="s">
        <v>5237</v>
      </c>
      <c r="O2314" t="s">
        <v>5237</v>
      </c>
    </row>
    <row r="2315" spans="5:15" x14ac:dyDescent="0.25">
      <c r="E2315">
        <v>2335</v>
      </c>
      <c r="F2315" t="s">
        <v>5075</v>
      </c>
      <c r="G2315" t="s">
        <v>5076</v>
      </c>
      <c r="H2315" t="s">
        <v>1129</v>
      </c>
      <c r="I2315">
        <v>1058</v>
      </c>
      <c r="K2315">
        <v>25080430100186</v>
      </c>
      <c r="L2315" t="s">
        <v>7472</v>
      </c>
      <c r="M2315" t="s">
        <v>5237</v>
      </c>
      <c r="N2315" t="s">
        <v>5237</v>
      </c>
      <c r="O2315" t="s">
        <v>5237</v>
      </c>
    </row>
    <row r="2316" spans="5:15" x14ac:dyDescent="0.25">
      <c r="E2316">
        <v>2336</v>
      </c>
      <c r="F2316" t="s">
        <v>5077</v>
      </c>
      <c r="G2316" t="s">
        <v>2599</v>
      </c>
      <c r="H2316" t="s">
        <v>1142</v>
      </c>
      <c r="I2316">
        <v>1058</v>
      </c>
      <c r="K2316">
        <v>25080430100187</v>
      </c>
      <c r="L2316" t="s">
        <v>7473</v>
      </c>
      <c r="M2316" t="s">
        <v>5237</v>
      </c>
      <c r="N2316" t="s">
        <v>5237</v>
      </c>
      <c r="O2316" t="s">
        <v>5237</v>
      </c>
    </row>
    <row r="2317" spans="5:15" x14ac:dyDescent="0.25">
      <c r="E2317">
        <v>2337</v>
      </c>
      <c r="F2317" t="s">
        <v>5078</v>
      </c>
      <c r="G2317" t="s">
        <v>5079</v>
      </c>
      <c r="H2317" t="s">
        <v>832</v>
      </c>
      <c r="I2317">
        <v>1058</v>
      </c>
      <c r="K2317">
        <v>25080430100188</v>
      </c>
      <c r="L2317" t="s">
        <v>7474</v>
      </c>
      <c r="M2317" t="s">
        <v>5237</v>
      </c>
      <c r="N2317" t="s">
        <v>5237</v>
      </c>
      <c r="O2317" t="s">
        <v>5237</v>
      </c>
    </row>
    <row r="2318" spans="5:15" x14ac:dyDescent="0.25">
      <c r="E2318">
        <v>2338</v>
      </c>
      <c r="F2318" t="s">
        <v>5080</v>
      </c>
      <c r="G2318" t="s">
        <v>5081</v>
      </c>
      <c r="H2318" t="s">
        <v>1129</v>
      </c>
      <c r="I2318">
        <v>1058</v>
      </c>
      <c r="K2318">
        <v>25080430100189</v>
      </c>
      <c r="L2318" t="s">
        <v>7475</v>
      </c>
      <c r="M2318" t="s">
        <v>5237</v>
      </c>
      <c r="N2318" t="s">
        <v>5237</v>
      </c>
      <c r="O2318" t="s">
        <v>5237</v>
      </c>
    </row>
    <row r="2319" spans="5:15" x14ac:dyDescent="0.25">
      <c r="E2319">
        <v>2339</v>
      </c>
      <c r="F2319" t="s">
        <v>5082</v>
      </c>
      <c r="G2319" t="s">
        <v>5083</v>
      </c>
      <c r="H2319" t="s">
        <v>913</v>
      </c>
      <c r="I2319">
        <v>7765</v>
      </c>
      <c r="K2319">
        <v>25080430100190</v>
      </c>
      <c r="L2319" t="s">
        <v>7476</v>
      </c>
      <c r="M2319" t="s">
        <v>5237</v>
      </c>
      <c r="N2319" t="s">
        <v>5237</v>
      </c>
      <c r="O2319" t="s">
        <v>5237</v>
      </c>
    </row>
    <row r="2320" spans="5:15" x14ac:dyDescent="0.25">
      <c r="E2320">
        <v>2340</v>
      </c>
      <c r="F2320" t="s">
        <v>5084</v>
      </c>
      <c r="G2320" t="s">
        <v>5085</v>
      </c>
      <c r="H2320" t="s">
        <v>832</v>
      </c>
      <c r="I2320">
        <v>1058</v>
      </c>
      <c r="K2320">
        <v>25080430100191</v>
      </c>
      <c r="L2320" t="s">
        <v>7477</v>
      </c>
      <c r="M2320" t="s">
        <v>5237</v>
      </c>
      <c r="N2320" t="s">
        <v>5237</v>
      </c>
      <c r="O2320" t="s">
        <v>5237</v>
      </c>
    </row>
    <row r="2321" spans="5:15" x14ac:dyDescent="0.25">
      <c r="E2321">
        <v>2341</v>
      </c>
      <c r="F2321" t="s">
        <v>708</v>
      </c>
      <c r="G2321" t="s">
        <v>5086</v>
      </c>
      <c r="H2321" t="s">
        <v>854</v>
      </c>
      <c r="I2321">
        <v>1058</v>
      </c>
      <c r="K2321">
        <v>25080430100192</v>
      </c>
      <c r="L2321" t="s">
        <v>7478</v>
      </c>
      <c r="M2321" t="s">
        <v>5237</v>
      </c>
      <c r="N2321" t="s">
        <v>5237</v>
      </c>
      <c r="O2321" t="s">
        <v>5237</v>
      </c>
    </row>
    <row r="2322" spans="5:15" x14ac:dyDescent="0.25">
      <c r="E2322">
        <v>2342</v>
      </c>
      <c r="F2322" t="s">
        <v>5087</v>
      </c>
      <c r="G2322" t="s">
        <v>4880</v>
      </c>
      <c r="H2322" t="s">
        <v>854</v>
      </c>
      <c r="I2322">
        <v>1058</v>
      </c>
      <c r="K2322">
        <v>25080430100193</v>
      </c>
      <c r="L2322" t="s">
        <v>7479</v>
      </c>
      <c r="M2322" t="s">
        <v>5237</v>
      </c>
      <c r="N2322" t="s">
        <v>5237</v>
      </c>
      <c r="O2322" t="s">
        <v>5237</v>
      </c>
    </row>
    <row r="2323" spans="5:15" x14ac:dyDescent="0.25">
      <c r="E2323">
        <v>2343</v>
      </c>
      <c r="F2323" t="s">
        <v>5088</v>
      </c>
      <c r="G2323" t="s">
        <v>5089</v>
      </c>
      <c r="H2323" t="s">
        <v>854</v>
      </c>
      <c r="I2323">
        <v>1058</v>
      </c>
      <c r="K2323">
        <v>25080430100194</v>
      </c>
      <c r="L2323" t="s">
        <v>7480</v>
      </c>
      <c r="M2323" t="s">
        <v>5237</v>
      </c>
      <c r="N2323" t="s">
        <v>5237</v>
      </c>
      <c r="O2323" t="s">
        <v>5237</v>
      </c>
    </row>
    <row r="2324" spans="5:15" x14ac:dyDescent="0.25">
      <c r="E2324">
        <v>2344</v>
      </c>
      <c r="F2324" t="s">
        <v>5090</v>
      </c>
      <c r="G2324" t="s">
        <v>5091</v>
      </c>
      <c r="H2324" t="s">
        <v>832</v>
      </c>
      <c r="I2324">
        <v>1058</v>
      </c>
      <c r="K2324">
        <v>25080430100195</v>
      </c>
      <c r="L2324" t="s">
        <v>7481</v>
      </c>
      <c r="M2324" t="s">
        <v>5237</v>
      </c>
      <c r="N2324" t="s">
        <v>5237</v>
      </c>
      <c r="O2324" t="s">
        <v>5237</v>
      </c>
    </row>
    <row r="2325" spans="5:15" x14ac:dyDescent="0.25">
      <c r="E2325">
        <v>2345</v>
      </c>
      <c r="F2325" t="s">
        <v>5092</v>
      </c>
      <c r="G2325" t="s">
        <v>5093</v>
      </c>
      <c r="H2325" t="s">
        <v>878</v>
      </c>
      <c r="I2325">
        <v>1058</v>
      </c>
      <c r="K2325">
        <v>25080430100196</v>
      </c>
      <c r="L2325" t="s">
        <v>7482</v>
      </c>
      <c r="M2325" t="s">
        <v>5237</v>
      </c>
      <c r="N2325" t="s">
        <v>5237</v>
      </c>
      <c r="O2325" t="s">
        <v>5237</v>
      </c>
    </row>
    <row r="2326" spans="5:15" x14ac:dyDescent="0.25">
      <c r="E2326">
        <v>2346</v>
      </c>
      <c r="F2326" t="s">
        <v>5094</v>
      </c>
      <c r="G2326" t="s">
        <v>5095</v>
      </c>
      <c r="H2326" t="s">
        <v>1053</v>
      </c>
      <c r="I2326">
        <v>1058</v>
      </c>
      <c r="K2326">
        <v>25080430100197</v>
      </c>
      <c r="L2326" t="s">
        <v>7483</v>
      </c>
      <c r="M2326" t="s">
        <v>5237</v>
      </c>
      <c r="N2326" t="s">
        <v>5237</v>
      </c>
      <c r="O2326" t="s">
        <v>5237</v>
      </c>
    </row>
    <row r="2327" spans="5:15" x14ac:dyDescent="0.25">
      <c r="E2327">
        <v>2347</v>
      </c>
      <c r="F2327" t="s">
        <v>5096</v>
      </c>
      <c r="G2327" t="s">
        <v>5097</v>
      </c>
      <c r="H2327" t="s">
        <v>832</v>
      </c>
      <c r="I2327">
        <v>1058</v>
      </c>
      <c r="K2327">
        <v>25080430100198</v>
      </c>
      <c r="L2327" t="s">
        <v>7484</v>
      </c>
      <c r="M2327" t="s">
        <v>5237</v>
      </c>
      <c r="N2327" t="s">
        <v>5237</v>
      </c>
      <c r="O2327" t="s">
        <v>5237</v>
      </c>
    </row>
    <row r="2328" spans="5:15" x14ac:dyDescent="0.25">
      <c r="E2328">
        <v>2348</v>
      </c>
      <c r="F2328" t="s">
        <v>5098</v>
      </c>
      <c r="G2328" t="s">
        <v>5099</v>
      </c>
      <c r="H2328" t="s">
        <v>1142</v>
      </c>
      <c r="I2328">
        <v>1058</v>
      </c>
      <c r="K2328">
        <v>25080430100199</v>
      </c>
      <c r="L2328" t="s">
        <v>7485</v>
      </c>
      <c r="M2328" t="s">
        <v>5237</v>
      </c>
      <c r="N2328" t="s">
        <v>5237</v>
      </c>
      <c r="O2328" t="s">
        <v>5237</v>
      </c>
    </row>
    <row r="2329" spans="5:15" x14ac:dyDescent="0.25">
      <c r="E2329">
        <v>2349</v>
      </c>
      <c r="F2329" t="s">
        <v>538</v>
      </c>
      <c r="G2329" t="s">
        <v>5100</v>
      </c>
      <c r="H2329" t="s">
        <v>859</v>
      </c>
      <c r="I2329">
        <v>1058</v>
      </c>
      <c r="K2329">
        <v>25080430100200</v>
      </c>
      <c r="L2329" t="s">
        <v>7486</v>
      </c>
      <c r="M2329" t="s">
        <v>5237</v>
      </c>
      <c r="N2329" t="s">
        <v>5237</v>
      </c>
      <c r="O2329" t="s">
        <v>5237</v>
      </c>
    </row>
    <row r="2330" spans="5:15" x14ac:dyDescent="0.25">
      <c r="E2330">
        <v>2350</v>
      </c>
      <c r="F2330" t="s">
        <v>5101</v>
      </c>
      <c r="G2330" t="s">
        <v>5102</v>
      </c>
      <c r="H2330" t="s">
        <v>832</v>
      </c>
      <c r="I2330">
        <v>1058</v>
      </c>
      <c r="K2330">
        <v>25080430100201</v>
      </c>
      <c r="L2330" t="s">
        <v>7487</v>
      </c>
      <c r="M2330" t="s">
        <v>5237</v>
      </c>
      <c r="N2330" t="s">
        <v>5237</v>
      </c>
      <c r="O2330" t="s">
        <v>5237</v>
      </c>
    </row>
    <row r="2331" spans="5:15" x14ac:dyDescent="0.25">
      <c r="E2331">
        <v>2351</v>
      </c>
      <c r="F2331" t="s">
        <v>5103</v>
      </c>
      <c r="G2331" t="s">
        <v>5104</v>
      </c>
      <c r="H2331" t="s">
        <v>854</v>
      </c>
      <c r="I2331">
        <v>1058</v>
      </c>
      <c r="K2331">
        <v>25080430100202</v>
      </c>
      <c r="L2331" t="s">
        <v>7488</v>
      </c>
      <c r="M2331" t="s">
        <v>5237</v>
      </c>
      <c r="N2331" t="s">
        <v>5237</v>
      </c>
      <c r="O2331" t="s">
        <v>5237</v>
      </c>
    </row>
    <row r="2332" spans="5:15" x14ac:dyDescent="0.25">
      <c r="E2332">
        <v>2352</v>
      </c>
      <c r="F2332" t="s">
        <v>5105</v>
      </c>
      <c r="G2332" t="s">
        <v>5106</v>
      </c>
      <c r="H2332" t="s">
        <v>832</v>
      </c>
      <c r="I2332">
        <v>1058</v>
      </c>
      <c r="K2332">
        <v>25080430100203</v>
      </c>
      <c r="L2332" t="s">
        <v>7489</v>
      </c>
      <c r="M2332" t="s">
        <v>5237</v>
      </c>
      <c r="N2332" t="s">
        <v>5237</v>
      </c>
      <c r="O2332" t="s">
        <v>5237</v>
      </c>
    </row>
    <row r="2333" spans="5:15" x14ac:dyDescent="0.25">
      <c r="E2333">
        <v>2353</v>
      </c>
      <c r="F2333" t="s">
        <v>510</v>
      </c>
      <c r="G2333" t="s">
        <v>5107</v>
      </c>
      <c r="H2333" t="s">
        <v>859</v>
      </c>
      <c r="I2333">
        <v>1058</v>
      </c>
      <c r="K2333">
        <v>25080430100204</v>
      </c>
      <c r="L2333" t="s">
        <v>7490</v>
      </c>
      <c r="M2333" t="s">
        <v>5237</v>
      </c>
      <c r="N2333" t="s">
        <v>5237</v>
      </c>
      <c r="O2333" t="s">
        <v>5237</v>
      </c>
    </row>
    <row r="2334" spans="5:15" x14ac:dyDescent="0.25">
      <c r="E2334">
        <v>2354</v>
      </c>
      <c r="F2334" t="s">
        <v>5108</v>
      </c>
      <c r="G2334" t="s">
        <v>5109</v>
      </c>
      <c r="H2334" t="s">
        <v>832</v>
      </c>
      <c r="I2334">
        <v>1058</v>
      </c>
      <c r="K2334">
        <v>25080430100205</v>
      </c>
      <c r="L2334" t="s">
        <v>7491</v>
      </c>
      <c r="M2334" t="s">
        <v>5237</v>
      </c>
      <c r="N2334" t="s">
        <v>5237</v>
      </c>
      <c r="O2334" t="s">
        <v>5237</v>
      </c>
    </row>
    <row r="2335" spans="5:15" x14ac:dyDescent="0.25">
      <c r="E2335">
        <v>2355</v>
      </c>
      <c r="F2335" t="s">
        <v>5110</v>
      </c>
      <c r="G2335" t="s">
        <v>5111</v>
      </c>
      <c r="H2335" t="s">
        <v>832</v>
      </c>
      <c r="I2335">
        <v>1058</v>
      </c>
      <c r="K2335">
        <v>25080430100206</v>
      </c>
      <c r="L2335" t="s">
        <v>7492</v>
      </c>
      <c r="M2335" t="s">
        <v>5237</v>
      </c>
      <c r="N2335" t="s">
        <v>5237</v>
      </c>
      <c r="O2335" t="s">
        <v>5237</v>
      </c>
    </row>
    <row r="2336" spans="5:15" x14ac:dyDescent="0.25">
      <c r="E2336">
        <v>2356</v>
      </c>
      <c r="F2336" t="s">
        <v>5112</v>
      </c>
      <c r="G2336" t="s">
        <v>5113</v>
      </c>
      <c r="H2336" t="s">
        <v>878</v>
      </c>
      <c r="I2336">
        <v>1058</v>
      </c>
      <c r="K2336">
        <v>25080430100207</v>
      </c>
      <c r="L2336" t="s">
        <v>7493</v>
      </c>
      <c r="M2336" t="s">
        <v>5237</v>
      </c>
      <c r="N2336" t="s">
        <v>5237</v>
      </c>
      <c r="O2336" t="s">
        <v>5237</v>
      </c>
    </row>
    <row r="2337" spans="5:15" x14ac:dyDescent="0.25">
      <c r="E2337">
        <v>2357</v>
      </c>
      <c r="F2337" t="s">
        <v>5114</v>
      </c>
      <c r="G2337" t="s">
        <v>5115</v>
      </c>
      <c r="H2337" t="s">
        <v>832</v>
      </c>
      <c r="I2337">
        <v>1058</v>
      </c>
      <c r="K2337">
        <v>25080430100208</v>
      </c>
      <c r="L2337" t="s">
        <v>7494</v>
      </c>
      <c r="M2337" t="s">
        <v>5237</v>
      </c>
      <c r="N2337" t="s">
        <v>5237</v>
      </c>
      <c r="O2337" t="s">
        <v>5237</v>
      </c>
    </row>
    <row r="2338" spans="5:15" x14ac:dyDescent="0.25">
      <c r="E2338">
        <v>2358</v>
      </c>
      <c r="F2338" t="s">
        <v>5116</v>
      </c>
      <c r="G2338" t="s">
        <v>5117</v>
      </c>
      <c r="H2338" t="s">
        <v>1142</v>
      </c>
      <c r="I2338">
        <v>1058</v>
      </c>
      <c r="K2338">
        <v>25080430100209</v>
      </c>
      <c r="L2338" t="s">
        <v>7495</v>
      </c>
      <c r="M2338" t="s">
        <v>5237</v>
      </c>
      <c r="N2338" t="s">
        <v>5237</v>
      </c>
      <c r="O2338" t="s">
        <v>5237</v>
      </c>
    </row>
    <row r="2339" spans="5:15" x14ac:dyDescent="0.25">
      <c r="E2339">
        <v>2359</v>
      </c>
      <c r="F2339" t="s">
        <v>5118</v>
      </c>
      <c r="G2339" t="s">
        <v>5119</v>
      </c>
      <c r="H2339" t="s">
        <v>832</v>
      </c>
      <c r="I2339">
        <v>1058</v>
      </c>
      <c r="K2339">
        <v>25080430100210</v>
      </c>
      <c r="L2339" t="s">
        <v>7496</v>
      </c>
      <c r="M2339" t="s">
        <v>5237</v>
      </c>
      <c r="N2339" t="s">
        <v>5237</v>
      </c>
      <c r="O2339" t="s">
        <v>5237</v>
      </c>
    </row>
    <row r="2340" spans="5:15" x14ac:dyDescent="0.25">
      <c r="E2340">
        <v>2360</v>
      </c>
      <c r="F2340" t="s">
        <v>5120</v>
      </c>
      <c r="G2340" t="s">
        <v>5121</v>
      </c>
      <c r="H2340" t="s">
        <v>832</v>
      </c>
      <c r="I2340">
        <v>1058</v>
      </c>
      <c r="K2340">
        <v>25080430100211</v>
      </c>
      <c r="L2340" t="s">
        <v>7497</v>
      </c>
      <c r="M2340" t="s">
        <v>5237</v>
      </c>
      <c r="N2340" t="s">
        <v>5237</v>
      </c>
      <c r="O2340" t="s">
        <v>5237</v>
      </c>
    </row>
    <row r="2341" spans="5:15" x14ac:dyDescent="0.25">
      <c r="E2341">
        <v>2361</v>
      </c>
      <c r="F2341" t="s">
        <v>5122</v>
      </c>
      <c r="G2341" t="s">
        <v>5123</v>
      </c>
      <c r="H2341" t="s">
        <v>836</v>
      </c>
      <c r="I2341">
        <v>1058</v>
      </c>
      <c r="K2341">
        <v>25080430100212</v>
      </c>
      <c r="L2341" t="s">
        <v>7498</v>
      </c>
      <c r="M2341" t="s">
        <v>5237</v>
      </c>
      <c r="N2341" t="s">
        <v>5237</v>
      </c>
      <c r="O2341" t="s">
        <v>5237</v>
      </c>
    </row>
    <row r="2342" spans="5:15" x14ac:dyDescent="0.25">
      <c r="E2342">
        <v>2362</v>
      </c>
      <c r="F2342" t="s">
        <v>5124</v>
      </c>
      <c r="G2342" t="s">
        <v>5125</v>
      </c>
      <c r="H2342" t="s">
        <v>832</v>
      </c>
      <c r="I2342">
        <v>1058</v>
      </c>
      <c r="K2342">
        <v>25080430100213</v>
      </c>
      <c r="L2342" t="s">
        <v>7499</v>
      </c>
      <c r="M2342" t="s">
        <v>5237</v>
      </c>
      <c r="N2342" t="s">
        <v>5237</v>
      </c>
      <c r="O2342" t="s">
        <v>5237</v>
      </c>
    </row>
    <row r="2343" spans="5:15" x14ac:dyDescent="0.25">
      <c r="E2343">
        <v>2363</v>
      </c>
      <c r="F2343" t="s">
        <v>222</v>
      </c>
      <c r="G2343" t="s">
        <v>5126</v>
      </c>
      <c r="H2343" t="s">
        <v>1338</v>
      </c>
      <c r="I2343">
        <v>1058</v>
      </c>
      <c r="K2343">
        <v>25080430100214</v>
      </c>
      <c r="L2343" t="s">
        <v>7500</v>
      </c>
      <c r="M2343" t="s">
        <v>5237</v>
      </c>
      <c r="N2343" t="s">
        <v>5237</v>
      </c>
      <c r="O2343" t="s">
        <v>5237</v>
      </c>
    </row>
    <row r="2344" spans="5:15" x14ac:dyDescent="0.25">
      <c r="E2344">
        <v>2364</v>
      </c>
      <c r="F2344" t="s">
        <v>5127</v>
      </c>
      <c r="G2344" t="s">
        <v>4586</v>
      </c>
      <c r="H2344" t="s">
        <v>878</v>
      </c>
      <c r="I2344">
        <v>1058</v>
      </c>
      <c r="K2344">
        <v>25080430100215</v>
      </c>
      <c r="L2344" t="s">
        <v>7501</v>
      </c>
      <c r="M2344" t="s">
        <v>5237</v>
      </c>
      <c r="N2344" t="s">
        <v>5237</v>
      </c>
      <c r="O2344" t="s">
        <v>5237</v>
      </c>
    </row>
    <row r="2345" spans="5:15" x14ac:dyDescent="0.25">
      <c r="E2345">
        <v>2365</v>
      </c>
      <c r="F2345" t="s">
        <v>5128</v>
      </c>
      <c r="G2345" t="s">
        <v>5129</v>
      </c>
      <c r="H2345" t="s">
        <v>836</v>
      </c>
      <c r="I2345">
        <v>1058</v>
      </c>
      <c r="K2345">
        <v>25080430100216</v>
      </c>
      <c r="L2345" t="s">
        <v>7502</v>
      </c>
      <c r="M2345" t="s">
        <v>5237</v>
      </c>
      <c r="N2345" t="s">
        <v>5237</v>
      </c>
      <c r="O2345" t="s">
        <v>5237</v>
      </c>
    </row>
    <row r="2346" spans="5:15" x14ac:dyDescent="0.25">
      <c r="E2346">
        <v>2366</v>
      </c>
      <c r="F2346" t="s">
        <v>5130</v>
      </c>
      <c r="G2346" t="s">
        <v>5131</v>
      </c>
      <c r="H2346" t="s">
        <v>870</v>
      </c>
      <c r="I2346">
        <v>1058</v>
      </c>
      <c r="K2346">
        <v>25080430100217</v>
      </c>
      <c r="L2346" t="s">
        <v>7503</v>
      </c>
      <c r="M2346" t="s">
        <v>5237</v>
      </c>
      <c r="N2346" t="s">
        <v>5237</v>
      </c>
      <c r="O2346" t="s">
        <v>5237</v>
      </c>
    </row>
    <row r="2347" spans="5:15" x14ac:dyDescent="0.25">
      <c r="E2347">
        <v>2367</v>
      </c>
      <c r="F2347" t="s">
        <v>5132</v>
      </c>
      <c r="G2347" t="s">
        <v>5133</v>
      </c>
      <c r="H2347" t="s">
        <v>1129</v>
      </c>
      <c r="I2347">
        <v>1058</v>
      </c>
      <c r="K2347">
        <v>25080430100218</v>
      </c>
      <c r="L2347" t="s">
        <v>7504</v>
      </c>
      <c r="M2347" t="s">
        <v>5237</v>
      </c>
      <c r="N2347" t="s">
        <v>5237</v>
      </c>
      <c r="O2347" t="s">
        <v>5237</v>
      </c>
    </row>
    <row r="2348" spans="5:15" x14ac:dyDescent="0.25">
      <c r="E2348">
        <v>2368</v>
      </c>
      <c r="F2348" t="s">
        <v>5134</v>
      </c>
      <c r="G2348" t="s">
        <v>5135</v>
      </c>
      <c r="H2348" t="s">
        <v>832</v>
      </c>
      <c r="I2348">
        <v>1058</v>
      </c>
      <c r="K2348">
        <v>25080430100219</v>
      </c>
      <c r="L2348" t="s">
        <v>7505</v>
      </c>
      <c r="M2348" t="s">
        <v>5237</v>
      </c>
      <c r="N2348" t="s">
        <v>5237</v>
      </c>
      <c r="O2348" t="s">
        <v>5237</v>
      </c>
    </row>
    <row r="2349" spans="5:15" x14ac:dyDescent="0.25">
      <c r="E2349">
        <v>2369</v>
      </c>
      <c r="F2349" t="s">
        <v>5136</v>
      </c>
      <c r="G2349" t="s">
        <v>5137</v>
      </c>
      <c r="H2349" t="s">
        <v>870</v>
      </c>
      <c r="I2349">
        <v>1058</v>
      </c>
      <c r="K2349">
        <v>25080430100220</v>
      </c>
      <c r="L2349" t="s">
        <v>7506</v>
      </c>
      <c r="M2349" t="s">
        <v>5237</v>
      </c>
      <c r="N2349" t="s">
        <v>5237</v>
      </c>
      <c r="O2349" t="s">
        <v>5237</v>
      </c>
    </row>
    <row r="2350" spans="5:15" x14ac:dyDescent="0.25">
      <c r="E2350">
        <v>2370</v>
      </c>
      <c r="F2350" t="s">
        <v>5138</v>
      </c>
      <c r="G2350" t="s">
        <v>5139</v>
      </c>
      <c r="H2350" t="s">
        <v>832</v>
      </c>
      <c r="I2350">
        <v>1058</v>
      </c>
      <c r="K2350">
        <v>25080430100221</v>
      </c>
      <c r="L2350" t="s">
        <v>7507</v>
      </c>
      <c r="M2350" t="s">
        <v>5237</v>
      </c>
      <c r="N2350" t="s">
        <v>5237</v>
      </c>
      <c r="O2350" t="s">
        <v>5237</v>
      </c>
    </row>
    <row r="2351" spans="5:15" x14ac:dyDescent="0.25">
      <c r="E2351">
        <v>2371</v>
      </c>
      <c r="F2351" t="s">
        <v>5140</v>
      </c>
      <c r="G2351" t="s">
        <v>5141</v>
      </c>
      <c r="H2351" t="s">
        <v>832</v>
      </c>
      <c r="I2351">
        <v>1058</v>
      </c>
      <c r="K2351">
        <v>25080430100222</v>
      </c>
      <c r="L2351" t="s">
        <v>7508</v>
      </c>
      <c r="M2351" t="s">
        <v>5237</v>
      </c>
      <c r="N2351" t="s">
        <v>5237</v>
      </c>
      <c r="O2351" t="s">
        <v>5237</v>
      </c>
    </row>
    <row r="2352" spans="5:15" x14ac:dyDescent="0.25">
      <c r="E2352">
        <v>2372</v>
      </c>
      <c r="F2352" t="s">
        <v>5142</v>
      </c>
      <c r="G2352" t="s">
        <v>5143</v>
      </c>
      <c r="H2352" t="s">
        <v>1338</v>
      </c>
      <c r="I2352">
        <v>1058</v>
      </c>
      <c r="K2352">
        <v>25080430100223</v>
      </c>
      <c r="L2352" t="s">
        <v>7509</v>
      </c>
      <c r="M2352" t="s">
        <v>5237</v>
      </c>
      <c r="N2352" t="s">
        <v>5237</v>
      </c>
      <c r="O2352" t="s">
        <v>5237</v>
      </c>
    </row>
    <row r="2353" spans="5:15" x14ac:dyDescent="0.25">
      <c r="E2353">
        <v>2373</v>
      </c>
      <c r="F2353" t="s">
        <v>5144</v>
      </c>
      <c r="G2353" t="s">
        <v>5145</v>
      </c>
      <c r="H2353" t="s">
        <v>832</v>
      </c>
      <c r="I2353">
        <v>1058</v>
      </c>
      <c r="K2353">
        <v>25080430100224</v>
      </c>
      <c r="L2353" t="s">
        <v>7510</v>
      </c>
      <c r="M2353" t="s">
        <v>5237</v>
      </c>
      <c r="N2353" t="s">
        <v>5237</v>
      </c>
      <c r="O2353" t="s">
        <v>5237</v>
      </c>
    </row>
    <row r="2354" spans="5:15" x14ac:dyDescent="0.25">
      <c r="E2354">
        <v>2374</v>
      </c>
      <c r="F2354" t="s">
        <v>5146</v>
      </c>
      <c r="G2354" t="s">
        <v>5147</v>
      </c>
      <c r="H2354" t="s">
        <v>913</v>
      </c>
      <c r="I2354">
        <v>1490</v>
      </c>
      <c r="K2354">
        <v>25080430100226</v>
      </c>
      <c r="L2354" t="s">
        <v>7511</v>
      </c>
      <c r="M2354" t="s">
        <v>5237</v>
      </c>
      <c r="N2354" t="s">
        <v>5237</v>
      </c>
      <c r="O2354" t="s">
        <v>5237</v>
      </c>
    </row>
    <row r="2355" spans="5:15" x14ac:dyDescent="0.25">
      <c r="E2355">
        <v>2375</v>
      </c>
      <c r="F2355" t="s">
        <v>5148</v>
      </c>
      <c r="G2355" t="s">
        <v>5149</v>
      </c>
      <c r="H2355" t="s">
        <v>832</v>
      </c>
      <c r="I2355">
        <v>1058</v>
      </c>
      <c r="K2355">
        <v>25080430100227</v>
      </c>
      <c r="L2355" t="s">
        <v>7512</v>
      </c>
      <c r="M2355" t="s">
        <v>5237</v>
      </c>
      <c r="N2355" t="s">
        <v>5237</v>
      </c>
      <c r="O2355" t="s">
        <v>5237</v>
      </c>
    </row>
    <row r="2356" spans="5:15" x14ac:dyDescent="0.25">
      <c r="E2356">
        <v>2376</v>
      </c>
      <c r="F2356" t="s">
        <v>5150</v>
      </c>
      <c r="G2356" t="s">
        <v>5151</v>
      </c>
      <c r="H2356" t="s">
        <v>832</v>
      </c>
      <c r="I2356">
        <v>1058</v>
      </c>
      <c r="K2356">
        <v>25080430100228</v>
      </c>
      <c r="L2356" t="s">
        <v>7513</v>
      </c>
      <c r="M2356" t="s">
        <v>5237</v>
      </c>
      <c r="N2356" t="s">
        <v>5237</v>
      </c>
      <c r="O2356" t="s">
        <v>5237</v>
      </c>
    </row>
    <row r="2357" spans="5:15" x14ac:dyDescent="0.25">
      <c r="E2357">
        <v>2377</v>
      </c>
      <c r="F2357" t="s">
        <v>5152</v>
      </c>
      <c r="G2357" t="s">
        <v>5153</v>
      </c>
      <c r="H2357" t="s">
        <v>870</v>
      </c>
      <c r="I2357">
        <v>1058</v>
      </c>
      <c r="K2357">
        <v>25080430100229</v>
      </c>
      <c r="L2357" t="s">
        <v>7514</v>
      </c>
      <c r="M2357" t="s">
        <v>5237</v>
      </c>
      <c r="N2357" t="s">
        <v>5237</v>
      </c>
      <c r="O2357" t="s">
        <v>5237</v>
      </c>
    </row>
    <row r="2358" spans="5:15" x14ac:dyDescent="0.25">
      <c r="E2358">
        <v>2378</v>
      </c>
      <c r="F2358" t="s">
        <v>5154</v>
      </c>
      <c r="G2358" t="s">
        <v>5155</v>
      </c>
      <c r="H2358" t="s">
        <v>854</v>
      </c>
      <c r="I2358">
        <v>1058</v>
      </c>
      <c r="K2358">
        <v>25080430100230</v>
      </c>
      <c r="L2358" t="s">
        <v>7515</v>
      </c>
      <c r="M2358" t="s">
        <v>5237</v>
      </c>
      <c r="N2358" t="s">
        <v>5237</v>
      </c>
      <c r="O2358" t="s">
        <v>5237</v>
      </c>
    </row>
    <row r="2359" spans="5:15" x14ac:dyDescent="0.25">
      <c r="E2359">
        <v>2379</v>
      </c>
      <c r="F2359" t="s">
        <v>5156</v>
      </c>
      <c r="G2359" t="s">
        <v>5157</v>
      </c>
      <c r="H2359" t="s">
        <v>832</v>
      </c>
      <c r="I2359">
        <v>1058</v>
      </c>
      <c r="K2359">
        <v>25080430100231</v>
      </c>
      <c r="L2359" t="s">
        <v>7516</v>
      </c>
      <c r="M2359" t="s">
        <v>5237</v>
      </c>
      <c r="N2359" t="s">
        <v>5237</v>
      </c>
      <c r="O2359" t="s">
        <v>5237</v>
      </c>
    </row>
    <row r="2360" spans="5:15" x14ac:dyDescent="0.25">
      <c r="E2360">
        <v>2380</v>
      </c>
      <c r="F2360" t="s">
        <v>5158</v>
      </c>
      <c r="G2360" t="s">
        <v>5159</v>
      </c>
      <c r="H2360" t="s">
        <v>836</v>
      </c>
      <c r="I2360">
        <v>1058</v>
      </c>
      <c r="K2360">
        <v>25080430100232</v>
      </c>
      <c r="L2360" t="s">
        <v>7502</v>
      </c>
      <c r="M2360" t="s">
        <v>5237</v>
      </c>
      <c r="N2360" t="s">
        <v>5237</v>
      </c>
      <c r="O2360" t="s">
        <v>5237</v>
      </c>
    </row>
    <row r="2361" spans="5:15" x14ac:dyDescent="0.25">
      <c r="E2361">
        <v>2381</v>
      </c>
      <c r="F2361" t="s">
        <v>5160</v>
      </c>
      <c r="G2361" t="s">
        <v>5161</v>
      </c>
      <c r="H2361" t="s">
        <v>832</v>
      </c>
      <c r="I2361">
        <v>1058</v>
      </c>
      <c r="K2361">
        <v>25080430100233</v>
      </c>
      <c r="L2361" t="s">
        <v>7517</v>
      </c>
      <c r="M2361" t="s">
        <v>5237</v>
      </c>
      <c r="N2361" t="s">
        <v>5237</v>
      </c>
      <c r="O2361" t="s">
        <v>5237</v>
      </c>
    </row>
    <row r="2362" spans="5:15" x14ac:dyDescent="0.25">
      <c r="E2362">
        <v>2382</v>
      </c>
      <c r="F2362" t="s">
        <v>5162</v>
      </c>
      <c r="G2362" t="s">
        <v>5163</v>
      </c>
      <c r="H2362" t="s">
        <v>832</v>
      </c>
      <c r="I2362">
        <v>1058</v>
      </c>
      <c r="K2362">
        <v>25080430100234</v>
      </c>
      <c r="L2362" t="s">
        <v>7518</v>
      </c>
      <c r="M2362" t="s">
        <v>5237</v>
      </c>
      <c r="N2362" t="s">
        <v>5237</v>
      </c>
      <c r="O2362" t="s">
        <v>5237</v>
      </c>
    </row>
    <row r="2363" spans="5:15" x14ac:dyDescent="0.25">
      <c r="E2363">
        <v>2383</v>
      </c>
      <c r="F2363" t="s">
        <v>5164</v>
      </c>
      <c r="G2363" t="s">
        <v>5165</v>
      </c>
      <c r="H2363" t="s">
        <v>1481</v>
      </c>
      <c r="I2363">
        <v>1058</v>
      </c>
      <c r="K2363">
        <v>25080430100235</v>
      </c>
      <c r="L2363" t="s">
        <v>7519</v>
      </c>
      <c r="M2363" t="s">
        <v>5237</v>
      </c>
      <c r="N2363" t="s">
        <v>5237</v>
      </c>
      <c r="O2363" t="s">
        <v>5237</v>
      </c>
    </row>
    <row r="2364" spans="5:15" x14ac:dyDescent="0.25">
      <c r="E2364">
        <v>2384</v>
      </c>
      <c r="F2364" t="s">
        <v>5166</v>
      </c>
      <c r="G2364" t="s">
        <v>5167</v>
      </c>
      <c r="H2364" t="s">
        <v>859</v>
      </c>
      <c r="I2364">
        <v>1058</v>
      </c>
      <c r="K2364">
        <v>25080430100237</v>
      </c>
      <c r="L2364" t="s">
        <v>7520</v>
      </c>
      <c r="M2364" t="s">
        <v>5237</v>
      </c>
      <c r="N2364" t="s">
        <v>5237</v>
      </c>
      <c r="O2364" t="s">
        <v>5237</v>
      </c>
    </row>
    <row r="2365" spans="5:15" x14ac:dyDescent="0.25">
      <c r="E2365">
        <v>2385</v>
      </c>
      <c r="F2365" t="s">
        <v>5168</v>
      </c>
      <c r="G2365" t="s">
        <v>5169</v>
      </c>
      <c r="H2365" t="s">
        <v>870</v>
      </c>
      <c r="I2365">
        <v>1058</v>
      </c>
      <c r="K2365">
        <v>25080430100238</v>
      </c>
      <c r="L2365" t="s">
        <v>7521</v>
      </c>
      <c r="M2365" t="s">
        <v>5237</v>
      </c>
      <c r="N2365" t="s">
        <v>5237</v>
      </c>
      <c r="O2365" t="s">
        <v>5237</v>
      </c>
    </row>
    <row r="2366" spans="5:15" x14ac:dyDescent="0.25">
      <c r="E2366">
        <v>2386</v>
      </c>
      <c r="F2366" t="s">
        <v>5170</v>
      </c>
      <c r="G2366" t="s">
        <v>5171</v>
      </c>
      <c r="H2366" t="s">
        <v>849</v>
      </c>
      <c r="I2366">
        <v>1058</v>
      </c>
      <c r="K2366">
        <v>25080430100239</v>
      </c>
      <c r="L2366" t="s">
        <v>7522</v>
      </c>
      <c r="M2366" t="s">
        <v>5237</v>
      </c>
      <c r="N2366" t="s">
        <v>5237</v>
      </c>
      <c r="O2366" t="s">
        <v>5237</v>
      </c>
    </row>
    <row r="2367" spans="5:15" x14ac:dyDescent="0.25">
      <c r="E2367">
        <v>2387</v>
      </c>
      <c r="F2367" t="s">
        <v>5172</v>
      </c>
      <c r="G2367" t="s">
        <v>5173</v>
      </c>
      <c r="H2367" t="s">
        <v>832</v>
      </c>
      <c r="I2367">
        <v>1058</v>
      </c>
      <c r="K2367">
        <v>25080430100240</v>
      </c>
      <c r="L2367" t="s">
        <v>7523</v>
      </c>
      <c r="M2367" t="s">
        <v>5237</v>
      </c>
      <c r="N2367" t="s">
        <v>5237</v>
      </c>
      <c r="O2367" t="s">
        <v>5237</v>
      </c>
    </row>
    <row r="2368" spans="5:15" x14ac:dyDescent="0.25">
      <c r="E2368">
        <v>2388</v>
      </c>
      <c r="F2368" t="s">
        <v>5174</v>
      </c>
      <c r="G2368" t="s">
        <v>5159</v>
      </c>
      <c r="H2368" t="s">
        <v>836</v>
      </c>
      <c r="I2368">
        <v>1058</v>
      </c>
      <c r="K2368">
        <v>25080430100241</v>
      </c>
      <c r="L2368" t="s">
        <v>7524</v>
      </c>
      <c r="M2368" t="s">
        <v>5237</v>
      </c>
      <c r="N2368" t="s">
        <v>5237</v>
      </c>
      <c r="O2368" t="s">
        <v>5237</v>
      </c>
    </row>
    <row r="2369" spans="5:15" x14ac:dyDescent="0.25">
      <c r="E2369">
        <v>2389</v>
      </c>
      <c r="F2369" t="s">
        <v>5175</v>
      </c>
      <c r="G2369" t="s">
        <v>5176</v>
      </c>
      <c r="H2369" t="s">
        <v>1053</v>
      </c>
      <c r="I2369">
        <v>1058</v>
      </c>
      <c r="K2369">
        <v>25080430100242</v>
      </c>
      <c r="L2369" t="s">
        <v>7525</v>
      </c>
      <c r="M2369" t="s">
        <v>5237</v>
      </c>
      <c r="N2369" t="s">
        <v>5237</v>
      </c>
      <c r="O2369" t="s">
        <v>5237</v>
      </c>
    </row>
    <row r="2370" spans="5:15" x14ac:dyDescent="0.25">
      <c r="E2370">
        <v>2390</v>
      </c>
      <c r="F2370" t="s">
        <v>5177</v>
      </c>
      <c r="G2370" t="s">
        <v>5178</v>
      </c>
      <c r="H2370" t="s">
        <v>832</v>
      </c>
      <c r="I2370">
        <v>1058</v>
      </c>
      <c r="K2370">
        <v>25080430100243</v>
      </c>
      <c r="L2370" t="s">
        <v>7526</v>
      </c>
      <c r="M2370" t="s">
        <v>5237</v>
      </c>
      <c r="N2370" t="s">
        <v>5237</v>
      </c>
      <c r="O2370" t="s">
        <v>5237</v>
      </c>
    </row>
    <row r="2371" spans="5:15" x14ac:dyDescent="0.25">
      <c r="E2371">
        <v>2391</v>
      </c>
      <c r="F2371" t="s">
        <v>5179</v>
      </c>
      <c r="G2371" t="s">
        <v>5180</v>
      </c>
      <c r="H2371" t="s">
        <v>832</v>
      </c>
      <c r="I2371">
        <v>1058</v>
      </c>
      <c r="K2371">
        <v>25080430100244</v>
      </c>
      <c r="L2371" t="s">
        <v>7527</v>
      </c>
      <c r="M2371" t="s">
        <v>5237</v>
      </c>
      <c r="N2371" t="s">
        <v>5237</v>
      </c>
      <c r="O2371" t="s">
        <v>5237</v>
      </c>
    </row>
    <row r="2372" spans="5:15" x14ac:dyDescent="0.25">
      <c r="E2372">
        <v>2392</v>
      </c>
      <c r="F2372" t="s">
        <v>5181</v>
      </c>
      <c r="G2372" t="s">
        <v>5182</v>
      </c>
      <c r="H2372" t="s">
        <v>832</v>
      </c>
      <c r="I2372">
        <v>1058</v>
      </c>
      <c r="K2372">
        <v>25080430100246</v>
      </c>
      <c r="L2372" t="s">
        <v>7528</v>
      </c>
      <c r="M2372" t="s">
        <v>5237</v>
      </c>
      <c r="N2372" t="s">
        <v>5237</v>
      </c>
      <c r="O2372" t="s">
        <v>5237</v>
      </c>
    </row>
    <row r="2373" spans="5:15" x14ac:dyDescent="0.25">
      <c r="E2373">
        <v>2393</v>
      </c>
      <c r="F2373" t="s">
        <v>5183</v>
      </c>
      <c r="G2373" t="s">
        <v>5184</v>
      </c>
      <c r="H2373" t="s">
        <v>832</v>
      </c>
      <c r="I2373">
        <v>1058</v>
      </c>
      <c r="K2373">
        <v>25080430104530</v>
      </c>
      <c r="L2373" t="s">
        <v>7529</v>
      </c>
      <c r="M2373" t="s">
        <v>5237</v>
      </c>
      <c r="N2373" t="s">
        <v>5237</v>
      </c>
      <c r="O2373" t="s">
        <v>5237</v>
      </c>
    </row>
    <row r="2374" spans="5:15" x14ac:dyDescent="0.25">
      <c r="E2374">
        <v>2394</v>
      </c>
      <c r="F2374" t="s">
        <v>5185</v>
      </c>
      <c r="G2374" t="s">
        <v>5186</v>
      </c>
      <c r="H2374" t="s">
        <v>849</v>
      </c>
      <c r="I2374">
        <v>1058</v>
      </c>
      <c r="K2374">
        <v>25080430104531</v>
      </c>
      <c r="L2374" t="s">
        <v>7530</v>
      </c>
      <c r="M2374" t="s">
        <v>5237</v>
      </c>
      <c r="N2374" t="s">
        <v>5237</v>
      </c>
      <c r="O2374" t="s">
        <v>5237</v>
      </c>
    </row>
    <row r="2375" spans="5:15" x14ac:dyDescent="0.25">
      <c r="E2375">
        <v>2395</v>
      </c>
      <c r="F2375" t="s">
        <v>5187</v>
      </c>
      <c r="G2375" t="s">
        <v>5188</v>
      </c>
      <c r="H2375" t="s">
        <v>832</v>
      </c>
      <c r="I2375">
        <v>1058</v>
      </c>
      <c r="K2375">
        <v>25080430106305</v>
      </c>
      <c r="L2375" t="s">
        <v>7531</v>
      </c>
      <c r="M2375" t="s">
        <v>5237</v>
      </c>
      <c r="N2375" t="s">
        <v>5237</v>
      </c>
      <c r="O2375" t="s">
        <v>5237</v>
      </c>
    </row>
    <row r="2376" spans="5:15" x14ac:dyDescent="0.25">
      <c r="E2376">
        <v>2396</v>
      </c>
      <c r="F2376" t="s">
        <v>5189</v>
      </c>
      <c r="G2376" t="s">
        <v>5190</v>
      </c>
      <c r="H2376" t="s">
        <v>878</v>
      </c>
      <c r="I2376">
        <v>1058</v>
      </c>
      <c r="K2376">
        <v>25080430106801</v>
      </c>
      <c r="L2376" t="s">
        <v>7532</v>
      </c>
      <c r="M2376" t="s">
        <v>5237</v>
      </c>
      <c r="N2376" t="s">
        <v>5237</v>
      </c>
      <c r="O2376" t="s">
        <v>5237</v>
      </c>
    </row>
    <row r="2377" spans="5:15" x14ac:dyDescent="0.25">
      <c r="E2377">
        <v>2397</v>
      </c>
      <c r="F2377" t="s">
        <v>5191</v>
      </c>
      <c r="G2377" t="s">
        <v>5192</v>
      </c>
      <c r="H2377" t="s">
        <v>832</v>
      </c>
      <c r="I2377">
        <v>1058</v>
      </c>
      <c r="K2377">
        <v>25080430107730</v>
      </c>
      <c r="L2377" t="s">
        <v>7533</v>
      </c>
      <c r="M2377" t="s">
        <v>5237</v>
      </c>
      <c r="N2377" t="s">
        <v>5237</v>
      </c>
      <c r="O2377" t="s">
        <v>5237</v>
      </c>
    </row>
    <row r="2378" spans="5:15" x14ac:dyDescent="0.25">
      <c r="E2378">
        <v>2398</v>
      </c>
      <c r="F2378" t="s">
        <v>5193</v>
      </c>
      <c r="G2378" t="s">
        <v>5194</v>
      </c>
      <c r="H2378" t="s">
        <v>1129</v>
      </c>
      <c r="I2378">
        <v>1058</v>
      </c>
      <c r="K2378">
        <v>25080430107774</v>
      </c>
      <c r="L2378" t="s">
        <v>7534</v>
      </c>
      <c r="M2378" t="s">
        <v>5237</v>
      </c>
      <c r="N2378" t="s">
        <v>5237</v>
      </c>
      <c r="O2378" t="s">
        <v>5237</v>
      </c>
    </row>
    <row r="2379" spans="5:15" x14ac:dyDescent="0.25">
      <c r="E2379">
        <v>2399</v>
      </c>
      <c r="F2379" t="s">
        <v>5195</v>
      </c>
      <c r="G2379" t="s">
        <v>5196</v>
      </c>
      <c r="H2379" t="s">
        <v>832</v>
      </c>
      <c r="I2379">
        <v>1058</v>
      </c>
      <c r="K2379">
        <v>25080430108344</v>
      </c>
      <c r="L2379" t="s">
        <v>7535</v>
      </c>
      <c r="M2379" t="s">
        <v>5237</v>
      </c>
      <c r="N2379" t="s">
        <v>5237</v>
      </c>
      <c r="O2379" t="s">
        <v>5237</v>
      </c>
    </row>
    <row r="2380" spans="5:15" x14ac:dyDescent="0.25">
      <c r="E2380">
        <v>2400</v>
      </c>
      <c r="F2380" t="s">
        <v>5197</v>
      </c>
      <c r="G2380" t="s">
        <v>5198</v>
      </c>
      <c r="H2380" t="s">
        <v>838</v>
      </c>
      <c r="I2380">
        <v>1058</v>
      </c>
      <c r="K2380">
        <v>25080430200001</v>
      </c>
      <c r="L2380" t="s">
        <v>7536</v>
      </c>
      <c r="M2380" t="s">
        <v>5237</v>
      </c>
      <c r="N2380" t="s">
        <v>5237</v>
      </c>
      <c r="O2380" t="s">
        <v>5237</v>
      </c>
    </row>
    <row r="2381" spans="5:15" x14ac:dyDescent="0.25">
      <c r="E2381">
        <v>2401</v>
      </c>
      <c r="F2381" t="s">
        <v>5199</v>
      </c>
      <c r="G2381" t="s">
        <v>5200</v>
      </c>
      <c r="H2381" t="s">
        <v>913</v>
      </c>
      <c r="I2381">
        <v>1600</v>
      </c>
      <c r="K2381">
        <v>25080430200002</v>
      </c>
      <c r="L2381" t="s">
        <v>7537</v>
      </c>
      <c r="M2381" t="s">
        <v>5237</v>
      </c>
      <c r="N2381" t="s">
        <v>5237</v>
      </c>
      <c r="O2381" t="s">
        <v>5237</v>
      </c>
    </row>
    <row r="2382" spans="5:15" x14ac:dyDescent="0.25">
      <c r="E2382">
        <v>2402</v>
      </c>
      <c r="F2382" t="s">
        <v>475</v>
      </c>
      <c r="G2382" t="s">
        <v>5201</v>
      </c>
      <c r="H2382" t="s">
        <v>832</v>
      </c>
      <c r="I2382">
        <v>1058</v>
      </c>
      <c r="K2382">
        <v>25080430200003</v>
      </c>
      <c r="L2382" t="s">
        <v>7538</v>
      </c>
      <c r="M2382" t="s">
        <v>5237</v>
      </c>
      <c r="N2382" t="s">
        <v>5237</v>
      </c>
      <c r="O2382" t="s">
        <v>5237</v>
      </c>
    </row>
    <row r="2383" spans="5:15" x14ac:dyDescent="0.25">
      <c r="E2383">
        <v>2403</v>
      </c>
      <c r="F2383" t="s">
        <v>730</v>
      </c>
      <c r="G2383" t="s">
        <v>5202</v>
      </c>
      <c r="H2383" t="s">
        <v>913</v>
      </c>
      <c r="I2383">
        <v>230</v>
      </c>
      <c r="K2383">
        <v>25080430200004</v>
      </c>
      <c r="L2383" t="s">
        <v>7539</v>
      </c>
      <c r="M2383" t="s">
        <v>5237</v>
      </c>
      <c r="N2383" t="s">
        <v>5237</v>
      </c>
      <c r="O2383" t="s">
        <v>5237</v>
      </c>
    </row>
    <row r="2384" spans="5:15" x14ac:dyDescent="0.25">
      <c r="E2384">
        <v>2404</v>
      </c>
      <c r="F2384" t="s">
        <v>5203</v>
      </c>
      <c r="G2384" t="s">
        <v>5204</v>
      </c>
      <c r="H2384" t="s">
        <v>832</v>
      </c>
      <c r="I2384">
        <v>1058</v>
      </c>
      <c r="K2384">
        <v>25080430200005</v>
      </c>
      <c r="L2384" t="s">
        <v>7540</v>
      </c>
      <c r="M2384" t="s">
        <v>5237</v>
      </c>
      <c r="N2384" t="s">
        <v>5237</v>
      </c>
      <c r="O2384" t="s">
        <v>5237</v>
      </c>
    </row>
    <row r="2385" spans="5:15" x14ac:dyDescent="0.25">
      <c r="E2385">
        <v>2405</v>
      </c>
      <c r="F2385" t="s">
        <v>5205</v>
      </c>
      <c r="G2385" t="s">
        <v>5206</v>
      </c>
      <c r="H2385" t="s">
        <v>832</v>
      </c>
      <c r="I2385">
        <v>1058</v>
      </c>
      <c r="K2385">
        <v>25080430200006</v>
      </c>
      <c r="L2385" t="s">
        <v>7541</v>
      </c>
      <c r="M2385" t="s">
        <v>5237</v>
      </c>
      <c r="N2385" t="s">
        <v>5237</v>
      </c>
      <c r="O2385" t="s">
        <v>5237</v>
      </c>
    </row>
    <row r="2386" spans="5:15" x14ac:dyDescent="0.25">
      <c r="E2386">
        <v>4761</v>
      </c>
      <c r="F2386" t="s">
        <v>5207</v>
      </c>
      <c r="G2386" t="s">
        <v>5208</v>
      </c>
      <c r="H2386" t="s">
        <v>905</v>
      </c>
      <c r="I2386">
        <v>1058</v>
      </c>
      <c r="K2386">
        <v>25080430207978</v>
      </c>
      <c r="L2386" t="s">
        <v>7542</v>
      </c>
      <c r="M2386" t="s">
        <v>5237</v>
      </c>
      <c r="N2386" t="s">
        <v>5237</v>
      </c>
      <c r="O2386" t="s">
        <v>5237</v>
      </c>
    </row>
    <row r="2387" spans="5:15" x14ac:dyDescent="0.25">
      <c r="E2387">
        <v>4762</v>
      </c>
      <c r="F2387" t="s">
        <v>5209</v>
      </c>
      <c r="G2387" t="s">
        <v>5210</v>
      </c>
      <c r="H2387" t="s">
        <v>838</v>
      </c>
      <c r="I2387">
        <v>1058</v>
      </c>
      <c r="K2387">
        <v>25080430400001</v>
      </c>
      <c r="L2387" t="s">
        <v>7543</v>
      </c>
      <c r="M2387" t="s">
        <v>5237</v>
      </c>
      <c r="N2387" t="s">
        <v>5237</v>
      </c>
      <c r="O2387" t="s">
        <v>5237</v>
      </c>
    </row>
    <row r="2388" spans="5:15" x14ac:dyDescent="0.25">
      <c r="E2388">
        <v>4763</v>
      </c>
      <c r="F2388" t="s">
        <v>5211</v>
      </c>
      <c r="G2388" t="s">
        <v>5212</v>
      </c>
      <c r="H2388" t="s">
        <v>854</v>
      </c>
      <c r="I2388">
        <v>1058</v>
      </c>
      <c r="K2388">
        <v>25080430400002</v>
      </c>
      <c r="L2388" t="s">
        <v>7544</v>
      </c>
      <c r="M2388" t="s">
        <v>5237</v>
      </c>
      <c r="N2388" t="s">
        <v>5237</v>
      </c>
      <c r="O2388" t="s">
        <v>5237</v>
      </c>
    </row>
    <row r="2389" spans="5:15" x14ac:dyDescent="0.25">
      <c r="E2389">
        <v>4764</v>
      </c>
      <c r="F2389" t="s">
        <v>5213</v>
      </c>
      <c r="G2389" t="s">
        <v>5214</v>
      </c>
      <c r="H2389" t="s">
        <v>854</v>
      </c>
      <c r="I2389">
        <v>1058</v>
      </c>
      <c r="K2389">
        <v>25080430400003</v>
      </c>
      <c r="L2389" t="s">
        <v>7545</v>
      </c>
      <c r="M2389" t="s">
        <v>5237</v>
      </c>
      <c r="N2389" t="s">
        <v>5237</v>
      </c>
      <c r="O2389" t="s">
        <v>5237</v>
      </c>
    </row>
    <row r="2390" spans="5:15" x14ac:dyDescent="0.25">
      <c r="E2390">
        <v>4968</v>
      </c>
      <c r="F2390" t="s">
        <v>5215</v>
      </c>
      <c r="G2390" t="s">
        <v>5216</v>
      </c>
      <c r="H2390" t="s">
        <v>854</v>
      </c>
      <c r="I2390">
        <v>1058</v>
      </c>
      <c r="K2390">
        <v>25080430400004</v>
      </c>
      <c r="L2390" t="s">
        <v>7546</v>
      </c>
      <c r="M2390" t="s">
        <v>5237</v>
      </c>
      <c r="N2390" t="s">
        <v>5237</v>
      </c>
      <c r="O2390" t="s">
        <v>5237</v>
      </c>
    </row>
    <row r="2391" spans="5:15" x14ac:dyDescent="0.25">
      <c r="E2391">
        <v>4969</v>
      </c>
      <c r="F2391" t="s">
        <v>5217</v>
      </c>
      <c r="G2391" t="s">
        <v>5218</v>
      </c>
      <c r="H2391" t="s">
        <v>1102</v>
      </c>
      <c r="I2391">
        <v>1058</v>
      </c>
      <c r="K2391">
        <v>25080430400005</v>
      </c>
      <c r="L2391" t="s">
        <v>7547</v>
      </c>
      <c r="M2391" t="s">
        <v>5237</v>
      </c>
      <c r="N2391" t="s">
        <v>5237</v>
      </c>
      <c r="O2391" t="s">
        <v>5237</v>
      </c>
    </row>
    <row r="2392" spans="5:15" x14ac:dyDescent="0.25">
      <c r="E2392">
        <v>4970</v>
      </c>
      <c r="F2392" t="s">
        <v>5219</v>
      </c>
      <c r="G2392" t="s">
        <v>5220</v>
      </c>
      <c r="H2392" t="s">
        <v>832</v>
      </c>
      <c r="I2392">
        <v>1058</v>
      </c>
      <c r="K2392">
        <v>25080430400006</v>
      </c>
      <c r="L2392" t="s">
        <v>7548</v>
      </c>
      <c r="M2392" t="s">
        <v>5237</v>
      </c>
      <c r="N2392" t="s">
        <v>5237</v>
      </c>
      <c r="O2392" t="s">
        <v>5237</v>
      </c>
    </row>
    <row r="2393" spans="5:15" x14ac:dyDescent="0.25">
      <c r="E2393">
        <v>4971</v>
      </c>
      <c r="F2393" t="s">
        <v>5221</v>
      </c>
      <c r="G2393" t="s">
        <v>5222</v>
      </c>
      <c r="H2393" t="s">
        <v>832</v>
      </c>
      <c r="I2393">
        <v>1058</v>
      </c>
      <c r="K2393">
        <v>25080430400007</v>
      </c>
      <c r="L2393" t="s">
        <v>7549</v>
      </c>
      <c r="M2393" t="s">
        <v>5237</v>
      </c>
      <c r="N2393" t="s">
        <v>5237</v>
      </c>
      <c r="O2393" t="s">
        <v>5237</v>
      </c>
    </row>
    <row r="2394" spans="5:15" x14ac:dyDescent="0.25">
      <c r="E2394">
        <v>4972</v>
      </c>
      <c r="F2394" t="s">
        <v>5223</v>
      </c>
      <c r="G2394" t="s">
        <v>5224</v>
      </c>
      <c r="H2394" t="s">
        <v>832</v>
      </c>
      <c r="I2394">
        <v>1058</v>
      </c>
      <c r="K2394">
        <v>25080430400008</v>
      </c>
      <c r="L2394" t="s">
        <v>7550</v>
      </c>
      <c r="M2394" t="s">
        <v>5237</v>
      </c>
      <c r="N2394" t="s">
        <v>5237</v>
      </c>
      <c r="O2394" t="s">
        <v>5237</v>
      </c>
    </row>
    <row r="2395" spans="5:15" x14ac:dyDescent="0.25">
      <c r="E2395">
        <v>4973</v>
      </c>
      <c r="F2395" t="s">
        <v>5225</v>
      </c>
      <c r="G2395" t="s">
        <v>5226</v>
      </c>
      <c r="H2395" t="s">
        <v>842</v>
      </c>
      <c r="I2395">
        <v>1058</v>
      </c>
      <c r="K2395">
        <v>25080430400009</v>
      </c>
      <c r="L2395" t="s">
        <v>7551</v>
      </c>
      <c r="M2395" t="s">
        <v>5237</v>
      </c>
      <c r="N2395" t="s">
        <v>5237</v>
      </c>
      <c r="O2395" t="s">
        <v>5237</v>
      </c>
    </row>
    <row r="2396" spans="5:15" x14ac:dyDescent="0.25">
      <c r="E2396">
        <v>4974</v>
      </c>
      <c r="F2396" t="s">
        <v>5227</v>
      </c>
      <c r="G2396" t="s">
        <v>5228</v>
      </c>
      <c r="H2396" t="s">
        <v>832</v>
      </c>
      <c r="I2396">
        <v>1058</v>
      </c>
      <c r="K2396">
        <v>25080430400010</v>
      </c>
      <c r="L2396" t="s">
        <v>7552</v>
      </c>
      <c r="M2396" t="s">
        <v>5237</v>
      </c>
      <c r="N2396" t="s">
        <v>5237</v>
      </c>
      <c r="O2396" t="s">
        <v>5237</v>
      </c>
    </row>
    <row r="2397" spans="5:15" x14ac:dyDescent="0.25">
      <c r="E2397">
        <v>4975</v>
      </c>
      <c r="F2397" t="s">
        <v>5229</v>
      </c>
      <c r="G2397" t="s">
        <v>5230</v>
      </c>
      <c r="H2397" t="s">
        <v>832</v>
      </c>
      <c r="I2397">
        <v>1058</v>
      </c>
      <c r="K2397">
        <v>25080430400011</v>
      </c>
      <c r="L2397" t="s">
        <v>7553</v>
      </c>
      <c r="M2397" t="s">
        <v>5237</v>
      </c>
      <c r="N2397" t="s">
        <v>5237</v>
      </c>
      <c r="O2397" t="s">
        <v>5237</v>
      </c>
    </row>
    <row r="2398" spans="5:15" x14ac:dyDescent="0.25">
      <c r="E2398">
        <v>20102</v>
      </c>
      <c r="F2398" t="s">
        <v>5231</v>
      </c>
      <c r="G2398" t="s">
        <v>5232</v>
      </c>
      <c r="H2398" t="s">
        <v>849</v>
      </c>
      <c r="I2398">
        <v>1058</v>
      </c>
      <c r="K2398">
        <v>25080430400012</v>
      </c>
      <c r="L2398" t="s">
        <v>7554</v>
      </c>
      <c r="M2398" t="s">
        <v>5237</v>
      </c>
      <c r="N2398" t="s">
        <v>5237</v>
      </c>
      <c r="O2398" t="s">
        <v>5237</v>
      </c>
    </row>
    <row r="2399" spans="5:15" x14ac:dyDescent="0.25">
      <c r="E2399">
        <v>999999</v>
      </c>
      <c r="F2399" t="s">
        <v>5233</v>
      </c>
      <c r="G2399" t="s">
        <v>5233</v>
      </c>
      <c r="H2399" t="s">
        <v>913</v>
      </c>
      <c r="I2399">
        <v>0</v>
      </c>
      <c r="K2399">
        <v>25080430400013</v>
      </c>
      <c r="L2399" t="s">
        <v>7555</v>
      </c>
      <c r="M2399" t="s">
        <v>5237</v>
      </c>
      <c r="N2399" t="s">
        <v>5237</v>
      </c>
      <c r="O2399" t="s">
        <v>5237</v>
      </c>
    </row>
    <row r="2400" spans="5:15" x14ac:dyDescent="0.25">
      <c r="K2400">
        <v>25080430400172</v>
      </c>
      <c r="L2400" t="s">
        <v>7556</v>
      </c>
      <c r="M2400" t="s">
        <v>5237</v>
      </c>
      <c r="N2400" t="s">
        <v>5237</v>
      </c>
      <c r="O2400" t="s">
        <v>5237</v>
      </c>
    </row>
    <row r="2401" spans="11:15" x14ac:dyDescent="0.25">
      <c r="K2401">
        <v>25080430400236</v>
      </c>
      <c r="L2401" t="s">
        <v>7557</v>
      </c>
      <c r="M2401" t="s">
        <v>5237</v>
      </c>
      <c r="N2401" t="s">
        <v>5237</v>
      </c>
      <c r="O2401" t="s">
        <v>5237</v>
      </c>
    </row>
    <row r="2402" spans="11:15" x14ac:dyDescent="0.25">
      <c r="K2402">
        <v>25080430400237</v>
      </c>
      <c r="L2402" t="s">
        <v>7558</v>
      </c>
      <c r="M2402" t="s">
        <v>5237</v>
      </c>
      <c r="N2402" t="s">
        <v>5237</v>
      </c>
      <c r="O2402" t="s">
        <v>5237</v>
      </c>
    </row>
    <row r="2403" spans="11:15" x14ac:dyDescent="0.25">
      <c r="K2403">
        <v>25080430402132</v>
      </c>
      <c r="L2403" t="s">
        <v>7559</v>
      </c>
      <c r="M2403" t="s">
        <v>5237</v>
      </c>
      <c r="N2403" t="s">
        <v>5237</v>
      </c>
      <c r="O2403" t="s">
        <v>5237</v>
      </c>
    </row>
    <row r="2404" spans="11:15" x14ac:dyDescent="0.25">
      <c r="K2404">
        <v>25080430600001</v>
      </c>
      <c r="L2404" t="s">
        <v>7560</v>
      </c>
      <c r="M2404" t="s">
        <v>5237</v>
      </c>
      <c r="N2404" t="s">
        <v>5237</v>
      </c>
      <c r="O2404" t="s">
        <v>5237</v>
      </c>
    </row>
    <row r="2405" spans="11:15" x14ac:dyDescent="0.25">
      <c r="K2405">
        <v>25080430600002</v>
      </c>
      <c r="L2405" t="s">
        <v>7561</v>
      </c>
      <c r="M2405" t="s">
        <v>5237</v>
      </c>
      <c r="N2405" t="s">
        <v>5237</v>
      </c>
      <c r="O2405" t="s">
        <v>5237</v>
      </c>
    </row>
    <row r="2406" spans="11:15" x14ac:dyDescent="0.25">
      <c r="K2406">
        <v>25080430600003</v>
      </c>
      <c r="L2406" t="s">
        <v>7562</v>
      </c>
      <c r="M2406" t="s">
        <v>5237</v>
      </c>
      <c r="N2406" t="s">
        <v>5237</v>
      </c>
      <c r="O2406" t="s">
        <v>5237</v>
      </c>
    </row>
    <row r="2407" spans="11:15" x14ac:dyDescent="0.25">
      <c r="K2407">
        <v>25080430600004</v>
      </c>
      <c r="L2407" t="s">
        <v>7563</v>
      </c>
      <c r="M2407" t="s">
        <v>5237</v>
      </c>
      <c r="N2407" t="s">
        <v>5237</v>
      </c>
      <c r="O2407" t="s">
        <v>5237</v>
      </c>
    </row>
    <row r="2408" spans="11:15" x14ac:dyDescent="0.25">
      <c r="K2408">
        <v>25080430600005</v>
      </c>
      <c r="L2408" t="s">
        <v>7564</v>
      </c>
      <c r="M2408" t="s">
        <v>5237</v>
      </c>
      <c r="N2408" t="s">
        <v>5237</v>
      </c>
      <c r="O2408" t="s">
        <v>5237</v>
      </c>
    </row>
    <row r="2409" spans="11:15" x14ac:dyDescent="0.25">
      <c r="K2409">
        <v>25080430600006</v>
      </c>
      <c r="L2409" t="s">
        <v>7565</v>
      </c>
      <c r="M2409" t="s">
        <v>5237</v>
      </c>
      <c r="N2409" t="s">
        <v>5237</v>
      </c>
      <c r="O2409" t="s">
        <v>5237</v>
      </c>
    </row>
    <row r="2410" spans="11:15" x14ac:dyDescent="0.25">
      <c r="K2410">
        <v>25080430600007</v>
      </c>
      <c r="L2410" t="s">
        <v>7566</v>
      </c>
      <c r="M2410" t="s">
        <v>5237</v>
      </c>
      <c r="N2410" t="s">
        <v>5237</v>
      </c>
      <c r="O2410" t="s">
        <v>5237</v>
      </c>
    </row>
    <row r="2411" spans="11:15" x14ac:dyDescent="0.25">
      <c r="K2411">
        <v>25080430600008</v>
      </c>
      <c r="L2411" t="s">
        <v>7567</v>
      </c>
      <c r="M2411" t="s">
        <v>5237</v>
      </c>
      <c r="N2411" t="s">
        <v>5237</v>
      </c>
      <c r="O2411" t="s">
        <v>5237</v>
      </c>
    </row>
    <row r="2412" spans="11:15" x14ac:dyDescent="0.25">
      <c r="K2412">
        <v>25080430600009</v>
      </c>
      <c r="L2412" t="s">
        <v>7568</v>
      </c>
      <c r="M2412" t="s">
        <v>5237</v>
      </c>
      <c r="N2412" t="s">
        <v>5237</v>
      </c>
      <c r="O2412" t="s">
        <v>5237</v>
      </c>
    </row>
    <row r="2413" spans="11:15" x14ac:dyDescent="0.25">
      <c r="K2413">
        <v>25080430600010</v>
      </c>
      <c r="L2413" t="s">
        <v>7569</v>
      </c>
      <c r="M2413" t="s">
        <v>5237</v>
      </c>
      <c r="N2413" t="s">
        <v>5237</v>
      </c>
      <c r="O2413" t="s">
        <v>5237</v>
      </c>
    </row>
    <row r="2414" spans="11:15" x14ac:dyDescent="0.25">
      <c r="K2414">
        <v>25080430600011</v>
      </c>
      <c r="L2414" t="s">
        <v>7570</v>
      </c>
      <c r="M2414" t="s">
        <v>5237</v>
      </c>
      <c r="N2414" t="s">
        <v>5237</v>
      </c>
      <c r="O2414" t="s">
        <v>5237</v>
      </c>
    </row>
    <row r="2415" spans="11:15" x14ac:dyDescent="0.25">
      <c r="K2415">
        <v>25080430600012</v>
      </c>
      <c r="L2415" t="s">
        <v>7571</v>
      </c>
      <c r="M2415" t="s">
        <v>5237</v>
      </c>
      <c r="N2415" t="s">
        <v>5237</v>
      </c>
      <c r="O2415" t="s">
        <v>5237</v>
      </c>
    </row>
    <row r="2416" spans="11:15" x14ac:dyDescent="0.25">
      <c r="K2416">
        <v>25080430600013</v>
      </c>
      <c r="L2416" t="s">
        <v>7572</v>
      </c>
      <c r="M2416" t="s">
        <v>5237</v>
      </c>
      <c r="N2416" t="s">
        <v>5237</v>
      </c>
      <c r="O2416" t="s">
        <v>5237</v>
      </c>
    </row>
    <row r="2417" spans="11:15" x14ac:dyDescent="0.25">
      <c r="K2417">
        <v>25080430600014</v>
      </c>
      <c r="L2417" t="s">
        <v>7573</v>
      </c>
      <c r="M2417" t="s">
        <v>5237</v>
      </c>
      <c r="N2417" t="s">
        <v>5237</v>
      </c>
      <c r="O2417" t="s">
        <v>5237</v>
      </c>
    </row>
    <row r="2418" spans="11:15" x14ac:dyDescent="0.25">
      <c r="K2418">
        <v>25080430600015</v>
      </c>
      <c r="L2418" t="s">
        <v>7574</v>
      </c>
      <c r="M2418" t="s">
        <v>5237</v>
      </c>
      <c r="N2418" t="s">
        <v>5237</v>
      </c>
      <c r="O2418" t="s">
        <v>5237</v>
      </c>
    </row>
    <row r="2419" spans="11:15" x14ac:dyDescent="0.25">
      <c r="K2419">
        <v>25080430600016</v>
      </c>
      <c r="L2419" t="s">
        <v>7575</v>
      </c>
      <c r="M2419" t="s">
        <v>5237</v>
      </c>
      <c r="N2419" t="s">
        <v>5237</v>
      </c>
      <c r="O2419" t="s">
        <v>5237</v>
      </c>
    </row>
    <row r="2420" spans="11:15" x14ac:dyDescent="0.25">
      <c r="K2420">
        <v>25080430600017</v>
      </c>
      <c r="L2420" t="s">
        <v>7576</v>
      </c>
      <c r="M2420" t="s">
        <v>5237</v>
      </c>
      <c r="N2420" t="s">
        <v>5237</v>
      </c>
      <c r="O2420" t="s">
        <v>5237</v>
      </c>
    </row>
    <row r="2421" spans="11:15" x14ac:dyDescent="0.25">
      <c r="K2421">
        <v>25080430600018</v>
      </c>
      <c r="L2421" t="s">
        <v>7577</v>
      </c>
      <c r="M2421" t="s">
        <v>5237</v>
      </c>
      <c r="N2421" t="s">
        <v>5237</v>
      </c>
      <c r="O2421" t="s">
        <v>5237</v>
      </c>
    </row>
    <row r="2422" spans="11:15" x14ac:dyDescent="0.25">
      <c r="K2422">
        <v>25080430600019</v>
      </c>
      <c r="L2422" t="s">
        <v>7578</v>
      </c>
      <c r="M2422" t="s">
        <v>5237</v>
      </c>
      <c r="N2422" t="s">
        <v>5237</v>
      </c>
      <c r="O2422" t="s">
        <v>5237</v>
      </c>
    </row>
    <row r="2423" spans="11:15" x14ac:dyDescent="0.25">
      <c r="K2423">
        <v>25080430600020</v>
      </c>
      <c r="L2423" t="s">
        <v>7579</v>
      </c>
      <c r="M2423" t="s">
        <v>5237</v>
      </c>
      <c r="N2423" t="s">
        <v>5237</v>
      </c>
      <c r="O2423" t="s">
        <v>5237</v>
      </c>
    </row>
    <row r="2424" spans="11:15" x14ac:dyDescent="0.25">
      <c r="K2424">
        <v>25080430600021</v>
      </c>
      <c r="L2424" t="s">
        <v>7580</v>
      </c>
      <c r="M2424" t="s">
        <v>5237</v>
      </c>
      <c r="N2424" t="s">
        <v>5237</v>
      </c>
      <c r="O2424" t="s">
        <v>5237</v>
      </c>
    </row>
    <row r="2425" spans="11:15" x14ac:dyDescent="0.25">
      <c r="K2425">
        <v>25080430600022</v>
      </c>
      <c r="L2425" t="s">
        <v>7581</v>
      </c>
      <c r="M2425" t="s">
        <v>5237</v>
      </c>
      <c r="N2425" t="s">
        <v>5237</v>
      </c>
      <c r="O2425" t="s">
        <v>5237</v>
      </c>
    </row>
    <row r="2426" spans="11:15" x14ac:dyDescent="0.25">
      <c r="K2426">
        <v>25080430600023</v>
      </c>
      <c r="L2426" t="s">
        <v>7582</v>
      </c>
      <c r="M2426" t="s">
        <v>5237</v>
      </c>
      <c r="N2426" t="s">
        <v>5237</v>
      </c>
      <c r="O2426" t="s">
        <v>5237</v>
      </c>
    </row>
    <row r="2427" spans="11:15" x14ac:dyDescent="0.25">
      <c r="K2427">
        <v>25080430600024</v>
      </c>
      <c r="L2427" t="s">
        <v>7583</v>
      </c>
      <c r="M2427" t="s">
        <v>5237</v>
      </c>
      <c r="N2427" t="s">
        <v>5237</v>
      </c>
      <c r="O2427" t="s">
        <v>5237</v>
      </c>
    </row>
    <row r="2428" spans="11:15" x14ac:dyDescent="0.25">
      <c r="K2428">
        <v>25080430600025</v>
      </c>
      <c r="L2428" t="s">
        <v>7584</v>
      </c>
      <c r="M2428" t="s">
        <v>5237</v>
      </c>
      <c r="N2428" t="s">
        <v>5237</v>
      </c>
      <c r="O2428" t="s">
        <v>5237</v>
      </c>
    </row>
    <row r="2429" spans="11:15" x14ac:dyDescent="0.25">
      <c r="K2429">
        <v>25080430600026</v>
      </c>
      <c r="L2429" t="s">
        <v>7585</v>
      </c>
      <c r="M2429" t="s">
        <v>5237</v>
      </c>
      <c r="N2429" t="s">
        <v>5237</v>
      </c>
      <c r="O2429" t="s">
        <v>5237</v>
      </c>
    </row>
    <row r="2430" spans="11:15" x14ac:dyDescent="0.25">
      <c r="K2430">
        <v>25080430600027</v>
      </c>
      <c r="L2430" t="s">
        <v>7586</v>
      </c>
      <c r="M2430" t="s">
        <v>5237</v>
      </c>
      <c r="N2430" t="s">
        <v>5237</v>
      </c>
      <c r="O2430" t="s">
        <v>5237</v>
      </c>
    </row>
    <row r="2431" spans="11:15" x14ac:dyDescent="0.25">
      <c r="K2431">
        <v>25080430600028</v>
      </c>
      <c r="L2431" t="s">
        <v>7587</v>
      </c>
      <c r="M2431" t="s">
        <v>5237</v>
      </c>
      <c r="N2431" t="s">
        <v>5237</v>
      </c>
      <c r="O2431" t="s">
        <v>5237</v>
      </c>
    </row>
    <row r="2432" spans="11:15" x14ac:dyDescent="0.25">
      <c r="K2432">
        <v>25080430600029</v>
      </c>
      <c r="L2432" t="s">
        <v>7588</v>
      </c>
      <c r="M2432" t="s">
        <v>5237</v>
      </c>
      <c r="N2432" t="s">
        <v>5237</v>
      </c>
      <c r="O2432" t="s">
        <v>5237</v>
      </c>
    </row>
    <row r="2433" spans="11:15" x14ac:dyDescent="0.25">
      <c r="K2433">
        <v>25080430600030</v>
      </c>
      <c r="L2433" t="s">
        <v>7589</v>
      </c>
      <c r="M2433" t="s">
        <v>5237</v>
      </c>
      <c r="N2433" t="s">
        <v>5237</v>
      </c>
      <c r="O2433" t="s">
        <v>5237</v>
      </c>
    </row>
    <row r="2434" spans="11:15" x14ac:dyDescent="0.25">
      <c r="K2434">
        <v>25080430600031</v>
      </c>
      <c r="L2434" t="s">
        <v>7590</v>
      </c>
      <c r="M2434" t="s">
        <v>5237</v>
      </c>
      <c r="N2434" t="s">
        <v>5237</v>
      </c>
      <c r="O2434" t="s">
        <v>5237</v>
      </c>
    </row>
    <row r="2435" spans="11:15" x14ac:dyDescent="0.25">
      <c r="K2435">
        <v>25080430600032</v>
      </c>
      <c r="L2435" t="s">
        <v>7591</v>
      </c>
      <c r="M2435" t="s">
        <v>5237</v>
      </c>
      <c r="N2435" t="s">
        <v>5237</v>
      </c>
      <c r="O2435" t="s">
        <v>5237</v>
      </c>
    </row>
    <row r="2436" spans="11:15" x14ac:dyDescent="0.25">
      <c r="K2436">
        <v>25080430600033</v>
      </c>
      <c r="L2436" t="s">
        <v>7592</v>
      </c>
      <c r="M2436" t="s">
        <v>5237</v>
      </c>
      <c r="N2436" t="s">
        <v>5237</v>
      </c>
      <c r="O2436" t="s">
        <v>5237</v>
      </c>
    </row>
    <row r="2437" spans="11:15" x14ac:dyDescent="0.25">
      <c r="K2437">
        <v>25080430600034</v>
      </c>
      <c r="L2437" t="s">
        <v>7593</v>
      </c>
      <c r="M2437" t="s">
        <v>5237</v>
      </c>
      <c r="N2437" t="s">
        <v>5237</v>
      </c>
      <c r="O2437" t="s">
        <v>5237</v>
      </c>
    </row>
    <row r="2438" spans="11:15" x14ac:dyDescent="0.25">
      <c r="K2438">
        <v>25080430600035</v>
      </c>
      <c r="L2438" t="s">
        <v>7594</v>
      </c>
      <c r="M2438" t="s">
        <v>5237</v>
      </c>
      <c r="N2438" t="s">
        <v>5237</v>
      </c>
      <c r="O2438" t="s">
        <v>5237</v>
      </c>
    </row>
    <row r="2439" spans="11:15" x14ac:dyDescent="0.25">
      <c r="K2439">
        <v>25080430600036</v>
      </c>
      <c r="L2439" t="s">
        <v>7595</v>
      </c>
      <c r="M2439" t="s">
        <v>5237</v>
      </c>
      <c r="N2439" t="s">
        <v>5237</v>
      </c>
      <c r="O2439" t="s">
        <v>5237</v>
      </c>
    </row>
    <row r="2440" spans="11:15" x14ac:dyDescent="0.25">
      <c r="K2440">
        <v>25080430600037</v>
      </c>
      <c r="L2440" t="s">
        <v>7596</v>
      </c>
      <c r="M2440" t="s">
        <v>5237</v>
      </c>
      <c r="N2440" t="s">
        <v>5237</v>
      </c>
      <c r="O2440" t="s">
        <v>5237</v>
      </c>
    </row>
    <row r="2441" spans="11:15" x14ac:dyDescent="0.25">
      <c r="K2441">
        <v>25080430600038</v>
      </c>
      <c r="L2441" t="s">
        <v>7597</v>
      </c>
      <c r="M2441" t="s">
        <v>5237</v>
      </c>
      <c r="N2441" t="s">
        <v>5237</v>
      </c>
      <c r="O2441" t="s">
        <v>5237</v>
      </c>
    </row>
    <row r="2442" spans="11:15" x14ac:dyDescent="0.25">
      <c r="K2442">
        <v>25080430600039</v>
      </c>
      <c r="L2442" t="s">
        <v>7598</v>
      </c>
      <c r="M2442" t="s">
        <v>5237</v>
      </c>
      <c r="N2442" t="s">
        <v>5237</v>
      </c>
      <c r="O2442" t="s">
        <v>5237</v>
      </c>
    </row>
    <row r="2443" spans="11:15" x14ac:dyDescent="0.25">
      <c r="K2443">
        <v>25080430600040</v>
      </c>
      <c r="L2443" t="s">
        <v>7599</v>
      </c>
      <c r="M2443" t="s">
        <v>5237</v>
      </c>
      <c r="N2443" t="s">
        <v>5237</v>
      </c>
      <c r="O2443" t="s">
        <v>5237</v>
      </c>
    </row>
    <row r="2444" spans="11:15" x14ac:dyDescent="0.25">
      <c r="K2444">
        <v>25080430600041</v>
      </c>
      <c r="L2444" t="s">
        <v>7600</v>
      </c>
      <c r="M2444" t="s">
        <v>5237</v>
      </c>
      <c r="N2444" t="s">
        <v>5237</v>
      </c>
      <c r="O2444" t="s">
        <v>5237</v>
      </c>
    </row>
    <row r="2445" spans="11:15" x14ac:dyDescent="0.25">
      <c r="K2445">
        <v>25080430600042</v>
      </c>
      <c r="L2445" t="s">
        <v>7601</v>
      </c>
      <c r="M2445" t="s">
        <v>5237</v>
      </c>
      <c r="N2445" t="s">
        <v>5237</v>
      </c>
      <c r="O2445" t="s">
        <v>5237</v>
      </c>
    </row>
    <row r="2446" spans="11:15" x14ac:dyDescent="0.25">
      <c r="K2446">
        <v>25080430600043</v>
      </c>
      <c r="L2446" t="s">
        <v>7602</v>
      </c>
      <c r="M2446" t="s">
        <v>5237</v>
      </c>
      <c r="N2446" t="s">
        <v>5237</v>
      </c>
      <c r="O2446" t="s">
        <v>5237</v>
      </c>
    </row>
    <row r="2447" spans="11:15" x14ac:dyDescent="0.25">
      <c r="K2447">
        <v>25080430600044</v>
      </c>
      <c r="L2447" t="s">
        <v>7603</v>
      </c>
      <c r="M2447" t="s">
        <v>5237</v>
      </c>
      <c r="N2447" t="s">
        <v>5237</v>
      </c>
      <c r="O2447" t="s">
        <v>5237</v>
      </c>
    </row>
    <row r="2448" spans="11:15" x14ac:dyDescent="0.25">
      <c r="K2448">
        <v>25080430600045</v>
      </c>
      <c r="L2448" t="s">
        <v>7604</v>
      </c>
      <c r="M2448" t="s">
        <v>5237</v>
      </c>
      <c r="N2448" t="s">
        <v>5237</v>
      </c>
      <c r="O2448" t="s">
        <v>5237</v>
      </c>
    </row>
    <row r="2449" spans="11:15" x14ac:dyDescent="0.25">
      <c r="K2449">
        <v>25080430600046</v>
      </c>
      <c r="L2449" t="s">
        <v>7605</v>
      </c>
      <c r="M2449" t="s">
        <v>5237</v>
      </c>
      <c r="N2449" t="s">
        <v>5237</v>
      </c>
      <c r="O2449" t="s">
        <v>5237</v>
      </c>
    </row>
    <row r="2450" spans="11:15" x14ac:dyDescent="0.25">
      <c r="K2450">
        <v>25080430600047</v>
      </c>
      <c r="L2450" t="s">
        <v>7606</v>
      </c>
      <c r="M2450" t="s">
        <v>5237</v>
      </c>
      <c r="N2450" t="s">
        <v>5237</v>
      </c>
      <c r="O2450" t="s">
        <v>5237</v>
      </c>
    </row>
    <row r="2451" spans="11:15" x14ac:dyDescent="0.25">
      <c r="K2451">
        <v>25080430600048</v>
      </c>
      <c r="L2451" t="s">
        <v>7607</v>
      </c>
      <c r="M2451" t="s">
        <v>5237</v>
      </c>
      <c r="N2451" t="s">
        <v>5237</v>
      </c>
      <c r="O2451" t="s">
        <v>5237</v>
      </c>
    </row>
    <row r="2452" spans="11:15" x14ac:dyDescent="0.25">
      <c r="K2452">
        <v>25080430600049</v>
      </c>
      <c r="L2452" t="s">
        <v>7608</v>
      </c>
      <c r="M2452" t="s">
        <v>5237</v>
      </c>
      <c r="N2452" t="s">
        <v>5237</v>
      </c>
      <c r="O2452" t="s">
        <v>5237</v>
      </c>
    </row>
    <row r="2453" spans="11:15" x14ac:dyDescent="0.25">
      <c r="K2453">
        <v>25080430600050</v>
      </c>
      <c r="L2453" t="s">
        <v>7609</v>
      </c>
      <c r="M2453" t="s">
        <v>5237</v>
      </c>
      <c r="N2453" t="s">
        <v>5237</v>
      </c>
      <c r="O2453" t="s">
        <v>5237</v>
      </c>
    </row>
    <row r="2454" spans="11:15" x14ac:dyDescent="0.25">
      <c r="K2454">
        <v>25080430600051</v>
      </c>
      <c r="L2454" t="s">
        <v>7610</v>
      </c>
      <c r="M2454" t="s">
        <v>5237</v>
      </c>
      <c r="N2454" t="s">
        <v>5237</v>
      </c>
      <c r="O2454" t="s">
        <v>5237</v>
      </c>
    </row>
    <row r="2455" spans="11:15" x14ac:dyDescent="0.25">
      <c r="K2455">
        <v>25080430600052</v>
      </c>
      <c r="L2455" t="s">
        <v>7611</v>
      </c>
      <c r="M2455" t="s">
        <v>5237</v>
      </c>
      <c r="N2455" t="s">
        <v>5237</v>
      </c>
      <c r="O2455" t="s">
        <v>5237</v>
      </c>
    </row>
    <row r="2456" spans="11:15" x14ac:dyDescent="0.25">
      <c r="K2456">
        <v>25080430600053</v>
      </c>
      <c r="L2456" t="s">
        <v>7612</v>
      </c>
      <c r="M2456" t="s">
        <v>5237</v>
      </c>
      <c r="N2456" t="s">
        <v>5237</v>
      </c>
      <c r="O2456" t="s">
        <v>5237</v>
      </c>
    </row>
    <row r="2457" spans="11:15" x14ac:dyDescent="0.25">
      <c r="K2457">
        <v>25080430600054</v>
      </c>
      <c r="L2457" t="s">
        <v>7613</v>
      </c>
      <c r="M2457" t="s">
        <v>5237</v>
      </c>
      <c r="N2457" t="s">
        <v>5237</v>
      </c>
      <c r="O2457" t="s">
        <v>5237</v>
      </c>
    </row>
    <row r="2458" spans="11:15" x14ac:dyDescent="0.25">
      <c r="K2458">
        <v>25080430600055</v>
      </c>
      <c r="L2458" t="s">
        <v>7614</v>
      </c>
      <c r="M2458" t="s">
        <v>5237</v>
      </c>
      <c r="N2458" t="s">
        <v>5237</v>
      </c>
      <c r="O2458" t="s">
        <v>5237</v>
      </c>
    </row>
    <row r="2459" spans="11:15" x14ac:dyDescent="0.25">
      <c r="K2459">
        <v>25080430600056</v>
      </c>
      <c r="L2459" t="s">
        <v>7615</v>
      </c>
      <c r="M2459" t="s">
        <v>5237</v>
      </c>
      <c r="N2459" t="s">
        <v>5237</v>
      </c>
      <c r="O2459" t="s">
        <v>5237</v>
      </c>
    </row>
    <row r="2460" spans="11:15" x14ac:dyDescent="0.25">
      <c r="K2460">
        <v>25080430600057</v>
      </c>
      <c r="L2460" t="s">
        <v>7616</v>
      </c>
      <c r="M2460" t="s">
        <v>5237</v>
      </c>
      <c r="N2460" t="s">
        <v>5237</v>
      </c>
      <c r="O2460" t="s">
        <v>5237</v>
      </c>
    </row>
    <row r="2461" spans="11:15" x14ac:dyDescent="0.25">
      <c r="K2461">
        <v>25080430600058</v>
      </c>
      <c r="L2461" t="s">
        <v>7617</v>
      </c>
      <c r="M2461" t="s">
        <v>5237</v>
      </c>
      <c r="N2461" t="s">
        <v>5237</v>
      </c>
      <c r="O2461" t="s">
        <v>5237</v>
      </c>
    </row>
    <row r="2462" spans="11:15" x14ac:dyDescent="0.25">
      <c r="K2462">
        <v>25080430600059</v>
      </c>
      <c r="L2462" t="s">
        <v>7618</v>
      </c>
      <c r="M2462" t="s">
        <v>5237</v>
      </c>
      <c r="N2462" t="s">
        <v>5237</v>
      </c>
      <c r="O2462" t="s">
        <v>5237</v>
      </c>
    </row>
    <row r="2463" spans="11:15" x14ac:dyDescent="0.25">
      <c r="K2463">
        <v>25080430600060</v>
      </c>
      <c r="L2463" t="s">
        <v>7619</v>
      </c>
      <c r="M2463" t="s">
        <v>5237</v>
      </c>
      <c r="N2463" t="s">
        <v>5237</v>
      </c>
      <c r="O2463" t="s">
        <v>5237</v>
      </c>
    </row>
    <row r="2464" spans="11:15" x14ac:dyDescent="0.25">
      <c r="K2464">
        <v>25080430600061</v>
      </c>
      <c r="L2464" t="s">
        <v>7620</v>
      </c>
      <c r="M2464" t="s">
        <v>5237</v>
      </c>
      <c r="N2464" t="s">
        <v>5237</v>
      </c>
      <c r="O2464" t="s">
        <v>5237</v>
      </c>
    </row>
    <row r="2465" spans="11:15" x14ac:dyDescent="0.25">
      <c r="K2465">
        <v>25080430600062</v>
      </c>
      <c r="L2465" t="s">
        <v>7621</v>
      </c>
      <c r="M2465" t="s">
        <v>5237</v>
      </c>
      <c r="N2465" t="s">
        <v>5237</v>
      </c>
      <c r="O2465" t="s">
        <v>5237</v>
      </c>
    </row>
    <row r="2466" spans="11:15" x14ac:dyDescent="0.25">
      <c r="K2466">
        <v>25080430600063</v>
      </c>
      <c r="L2466" t="s">
        <v>7622</v>
      </c>
      <c r="M2466" t="s">
        <v>5237</v>
      </c>
      <c r="N2466" t="s">
        <v>5237</v>
      </c>
      <c r="O2466" t="s">
        <v>5237</v>
      </c>
    </row>
    <row r="2467" spans="11:15" x14ac:dyDescent="0.25">
      <c r="K2467">
        <v>25080430600064</v>
      </c>
      <c r="L2467" t="s">
        <v>7623</v>
      </c>
      <c r="M2467" t="s">
        <v>5237</v>
      </c>
      <c r="N2467" t="s">
        <v>5237</v>
      </c>
      <c r="O2467" t="s">
        <v>5237</v>
      </c>
    </row>
    <row r="2468" spans="11:15" x14ac:dyDescent="0.25">
      <c r="K2468">
        <v>25080430600065</v>
      </c>
      <c r="L2468" t="s">
        <v>7624</v>
      </c>
      <c r="M2468" t="s">
        <v>5237</v>
      </c>
      <c r="N2468" t="s">
        <v>5237</v>
      </c>
      <c r="O2468" t="s">
        <v>5237</v>
      </c>
    </row>
    <row r="2469" spans="11:15" x14ac:dyDescent="0.25">
      <c r="K2469">
        <v>25080430600066</v>
      </c>
      <c r="L2469" t="s">
        <v>7625</v>
      </c>
      <c r="M2469" t="s">
        <v>5237</v>
      </c>
      <c r="N2469" t="s">
        <v>5237</v>
      </c>
      <c r="O2469" t="s">
        <v>5237</v>
      </c>
    </row>
    <row r="2470" spans="11:15" x14ac:dyDescent="0.25">
      <c r="K2470">
        <v>25080430600067</v>
      </c>
      <c r="L2470" t="s">
        <v>7626</v>
      </c>
      <c r="M2470" t="s">
        <v>5237</v>
      </c>
      <c r="N2470" t="s">
        <v>5237</v>
      </c>
      <c r="O2470" t="s">
        <v>5237</v>
      </c>
    </row>
    <row r="2471" spans="11:15" x14ac:dyDescent="0.25">
      <c r="K2471">
        <v>25080430600068</v>
      </c>
      <c r="L2471" t="s">
        <v>7627</v>
      </c>
      <c r="M2471" t="s">
        <v>5237</v>
      </c>
      <c r="N2471" t="s">
        <v>5237</v>
      </c>
      <c r="O2471" t="s">
        <v>5237</v>
      </c>
    </row>
    <row r="2472" spans="11:15" x14ac:dyDescent="0.25">
      <c r="K2472">
        <v>25080430600069</v>
      </c>
      <c r="L2472" t="s">
        <v>7628</v>
      </c>
      <c r="M2472" t="s">
        <v>5237</v>
      </c>
      <c r="N2472" t="s">
        <v>5237</v>
      </c>
      <c r="O2472" t="s">
        <v>5237</v>
      </c>
    </row>
    <row r="2473" spans="11:15" x14ac:dyDescent="0.25">
      <c r="K2473">
        <v>25080430600070</v>
      </c>
      <c r="L2473" t="s">
        <v>7629</v>
      </c>
      <c r="M2473" t="s">
        <v>5237</v>
      </c>
      <c r="N2473" t="s">
        <v>5237</v>
      </c>
      <c r="O2473" t="s">
        <v>5237</v>
      </c>
    </row>
    <row r="2474" spans="11:15" x14ac:dyDescent="0.25">
      <c r="K2474">
        <v>25080430600071</v>
      </c>
      <c r="L2474" t="s">
        <v>7630</v>
      </c>
      <c r="M2474" t="s">
        <v>5237</v>
      </c>
      <c r="N2474" t="s">
        <v>5237</v>
      </c>
      <c r="O2474" t="s">
        <v>5237</v>
      </c>
    </row>
    <row r="2475" spans="11:15" x14ac:dyDescent="0.25">
      <c r="K2475">
        <v>25080430600072</v>
      </c>
      <c r="L2475" t="s">
        <v>7631</v>
      </c>
      <c r="M2475" t="s">
        <v>5237</v>
      </c>
      <c r="N2475" t="s">
        <v>5237</v>
      </c>
      <c r="O2475" t="s">
        <v>5237</v>
      </c>
    </row>
    <row r="2476" spans="11:15" x14ac:dyDescent="0.25">
      <c r="K2476">
        <v>25080430600073</v>
      </c>
      <c r="L2476" t="s">
        <v>7632</v>
      </c>
      <c r="M2476" t="s">
        <v>5237</v>
      </c>
      <c r="N2476" t="s">
        <v>5237</v>
      </c>
      <c r="O2476" t="s">
        <v>5237</v>
      </c>
    </row>
    <row r="2477" spans="11:15" x14ac:dyDescent="0.25">
      <c r="K2477">
        <v>25080430600074</v>
      </c>
      <c r="L2477" t="s">
        <v>7633</v>
      </c>
      <c r="M2477" t="s">
        <v>5237</v>
      </c>
      <c r="N2477" t="s">
        <v>5237</v>
      </c>
      <c r="O2477" t="s">
        <v>5237</v>
      </c>
    </row>
    <row r="2478" spans="11:15" x14ac:dyDescent="0.25">
      <c r="K2478">
        <v>25080430600075</v>
      </c>
      <c r="L2478" t="s">
        <v>7634</v>
      </c>
      <c r="M2478" t="s">
        <v>5237</v>
      </c>
      <c r="N2478" t="s">
        <v>5237</v>
      </c>
      <c r="O2478" t="s">
        <v>5237</v>
      </c>
    </row>
    <row r="2479" spans="11:15" x14ac:dyDescent="0.25">
      <c r="K2479">
        <v>25080430600076</v>
      </c>
      <c r="L2479" t="s">
        <v>7635</v>
      </c>
      <c r="M2479" t="s">
        <v>5237</v>
      </c>
      <c r="N2479" t="s">
        <v>5237</v>
      </c>
      <c r="O2479" t="s">
        <v>5237</v>
      </c>
    </row>
    <row r="2480" spans="11:15" x14ac:dyDescent="0.25">
      <c r="K2480">
        <v>25080430600077</v>
      </c>
      <c r="L2480" t="s">
        <v>7636</v>
      </c>
      <c r="M2480" t="s">
        <v>5237</v>
      </c>
      <c r="N2480" t="s">
        <v>5237</v>
      </c>
      <c r="O2480" t="s">
        <v>5237</v>
      </c>
    </row>
    <row r="2481" spans="11:15" x14ac:dyDescent="0.25">
      <c r="K2481">
        <v>25080430600078</v>
      </c>
      <c r="L2481" t="s">
        <v>7637</v>
      </c>
      <c r="M2481" t="s">
        <v>5237</v>
      </c>
      <c r="N2481" t="s">
        <v>5237</v>
      </c>
      <c r="O2481" t="s">
        <v>5237</v>
      </c>
    </row>
    <row r="2482" spans="11:15" x14ac:dyDescent="0.25">
      <c r="K2482">
        <v>25080430600079</v>
      </c>
      <c r="L2482" t="s">
        <v>7638</v>
      </c>
      <c r="M2482" t="s">
        <v>5237</v>
      </c>
      <c r="N2482" t="s">
        <v>5237</v>
      </c>
      <c r="O2482" t="s">
        <v>5237</v>
      </c>
    </row>
    <row r="2483" spans="11:15" x14ac:dyDescent="0.25">
      <c r="K2483">
        <v>25080430600080</v>
      </c>
      <c r="L2483" t="s">
        <v>7639</v>
      </c>
      <c r="M2483" t="s">
        <v>5237</v>
      </c>
      <c r="N2483" t="s">
        <v>5237</v>
      </c>
      <c r="O2483" t="s">
        <v>5237</v>
      </c>
    </row>
    <row r="2484" spans="11:15" x14ac:dyDescent="0.25">
      <c r="K2484">
        <v>25080430600081</v>
      </c>
      <c r="L2484" t="s">
        <v>7640</v>
      </c>
      <c r="M2484" t="s">
        <v>5237</v>
      </c>
      <c r="N2484" t="s">
        <v>5237</v>
      </c>
      <c r="O2484" t="s">
        <v>5237</v>
      </c>
    </row>
    <row r="2485" spans="11:15" x14ac:dyDescent="0.25">
      <c r="K2485">
        <v>25080430600082</v>
      </c>
      <c r="L2485" t="s">
        <v>7641</v>
      </c>
      <c r="M2485" t="s">
        <v>5237</v>
      </c>
      <c r="N2485" t="s">
        <v>5237</v>
      </c>
      <c r="O2485" t="s">
        <v>5237</v>
      </c>
    </row>
    <row r="2486" spans="11:15" x14ac:dyDescent="0.25">
      <c r="K2486">
        <v>25080430600083</v>
      </c>
      <c r="L2486" t="s">
        <v>7642</v>
      </c>
      <c r="M2486" t="s">
        <v>5237</v>
      </c>
      <c r="N2486" t="s">
        <v>5237</v>
      </c>
      <c r="O2486" t="s">
        <v>5237</v>
      </c>
    </row>
    <row r="2487" spans="11:15" x14ac:dyDescent="0.25">
      <c r="K2487">
        <v>25080430600084</v>
      </c>
      <c r="L2487" t="s">
        <v>7643</v>
      </c>
      <c r="M2487" t="s">
        <v>5237</v>
      </c>
      <c r="N2487" t="s">
        <v>5237</v>
      </c>
      <c r="O2487" t="s">
        <v>5237</v>
      </c>
    </row>
    <row r="2488" spans="11:15" x14ac:dyDescent="0.25">
      <c r="K2488">
        <v>25080430600085</v>
      </c>
      <c r="L2488" t="s">
        <v>7644</v>
      </c>
      <c r="M2488" t="s">
        <v>5237</v>
      </c>
      <c r="N2488" t="s">
        <v>5237</v>
      </c>
      <c r="O2488" t="s">
        <v>5237</v>
      </c>
    </row>
    <row r="2489" spans="11:15" x14ac:dyDescent="0.25">
      <c r="K2489">
        <v>25080430600086</v>
      </c>
      <c r="L2489" t="s">
        <v>7645</v>
      </c>
      <c r="M2489" t="s">
        <v>5237</v>
      </c>
      <c r="N2489" t="s">
        <v>5237</v>
      </c>
      <c r="O2489" t="s">
        <v>5237</v>
      </c>
    </row>
    <row r="2490" spans="11:15" x14ac:dyDescent="0.25">
      <c r="K2490">
        <v>25080430600087</v>
      </c>
      <c r="L2490" t="s">
        <v>7646</v>
      </c>
      <c r="M2490" t="s">
        <v>5237</v>
      </c>
      <c r="N2490" t="s">
        <v>5237</v>
      </c>
      <c r="O2490" t="s">
        <v>5237</v>
      </c>
    </row>
    <row r="2491" spans="11:15" x14ac:dyDescent="0.25">
      <c r="K2491">
        <v>25080430600088</v>
      </c>
      <c r="L2491" t="s">
        <v>7647</v>
      </c>
      <c r="M2491" t="s">
        <v>5237</v>
      </c>
      <c r="N2491" t="s">
        <v>5237</v>
      </c>
      <c r="O2491" t="s">
        <v>5237</v>
      </c>
    </row>
    <row r="2492" spans="11:15" x14ac:dyDescent="0.25">
      <c r="K2492">
        <v>25080430600089</v>
      </c>
      <c r="L2492" t="s">
        <v>7648</v>
      </c>
      <c r="M2492" t="s">
        <v>5237</v>
      </c>
      <c r="N2492" t="s">
        <v>5237</v>
      </c>
      <c r="O2492" t="s">
        <v>5237</v>
      </c>
    </row>
    <row r="2493" spans="11:15" x14ac:dyDescent="0.25">
      <c r="K2493">
        <v>25080430600090</v>
      </c>
      <c r="L2493" t="s">
        <v>7649</v>
      </c>
      <c r="M2493" t="s">
        <v>5237</v>
      </c>
      <c r="N2493" t="s">
        <v>5237</v>
      </c>
      <c r="O2493" t="s">
        <v>5237</v>
      </c>
    </row>
    <row r="2494" spans="11:15" x14ac:dyDescent="0.25">
      <c r="K2494">
        <v>25080430600091</v>
      </c>
      <c r="L2494" t="s">
        <v>7650</v>
      </c>
      <c r="M2494" t="s">
        <v>5237</v>
      </c>
      <c r="N2494" t="s">
        <v>5237</v>
      </c>
      <c r="O2494" t="s">
        <v>5237</v>
      </c>
    </row>
    <row r="2495" spans="11:15" x14ac:dyDescent="0.25">
      <c r="K2495">
        <v>25080430600092</v>
      </c>
      <c r="L2495" t="s">
        <v>7651</v>
      </c>
      <c r="M2495" t="s">
        <v>5237</v>
      </c>
      <c r="N2495" t="s">
        <v>5237</v>
      </c>
      <c r="O2495" t="s">
        <v>5237</v>
      </c>
    </row>
    <row r="2496" spans="11:15" x14ac:dyDescent="0.25">
      <c r="K2496">
        <v>25080430600093</v>
      </c>
      <c r="L2496" t="s">
        <v>7652</v>
      </c>
      <c r="M2496" t="s">
        <v>5237</v>
      </c>
      <c r="N2496" t="s">
        <v>5237</v>
      </c>
      <c r="O2496" t="s">
        <v>5237</v>
      </c>
    </row>
    <row r="2497" spans="11:15" x14ac:dyDescent="0.25">
      <c r="K2497">
        <v>25080430600094</v>
      </c>
      <c r="L2497" t="s">
        <v>7653</v>
      </c>
      <c r="M2497" t="s">
        <v>5237</v>
      </c>
      <c r="N2497" t="s">
        <v>5237</v>
      </c>
      <c r="O2497" t="s">
        <v>5237</v>
      </c>
    </row>
    <row r="2498" spans="11:15" x14ac:dyDescent="0.25">
      <c r="K2498">
        <v>25080430600095</v>
      </c>
      <c r="L2498" t="s">
        <v>7654</v>
      </c>
      <c r="M2498" t="s">
        <v>5237</v>
      </c>
      <c r="N2498" t="s">
        <v>5237</v>
      </c>
      <c r="O2498" t="s">
        <v>5237</v>
      </c>
    </row>
    <row r="2499" spans="11:15" x14ac:dyDescent="0.25">
      <c r="K2499">
        <v>25080430600096</v>
      </c>
      <c r="L2499" t="s">
        <v>7655</v>
      </c>
      <c r="M2499" t="s">
        <v>5237</v>
      </c>
      <c r="N2499" t="s">
        <v>5237</v>
      </c>
      <c r="O2499" t="s">
        <v>5237</v>
      </c>
    </row>
    <row r="2500" spans="11:15" x14ac:dyDescent="0.25">
      <c r="K2500">
        <v>25080430600097</v>
      </c>
      <c r="L2500" t="s">
        <v>7656</v>
      </c>
      <c r="M2500" t="s">
        <v>5237</v>
      </c>
      <c r="N2500" t="s">
        <v>5237</v>
      </c>
      <c r="O2500" t="s">
        <v>5237</v>
      </c>
    </row>
    <row r="2501" spans="11:15" x14ac:dyDescent="0.25">
      <c r="K2501">
        <v>25080430600098</v>
      </c>
      <c r="L2501" t="s">
        <v>7657</v>
      </c>
      <c r="M2501" t="s">
        <v>5237</v>
      </c>
      <c r="N2501" t="s">
        <v>5237</v>
      </c>
      <c r="O2501" t="s">
        <v>5237</v>
      </c>
    </row>
    <row r="2502" spans="11:15" x14ac:dyDescent="0.25">
      <c r="K2502">
        <v>25080430600099</v>
      </c>
      <c r="L2502" t="s">
        <v>7658</v>
      </c>
      <c r="M2502" t="s">
        <v>5237</v>
      </c>
      <c r="N2502" t="s">
        <v>5237</v>
      </c>
      <c r="O2502" t="s">
        <v>5237</v>
      </c>
    </row>
    <row r="2503" spans="11:15" x14ac:dyDescent="0.25">
      <c r="K2503">
        <v>25080430600100</v>
      </c>
      <c r="L2503" t="s">
        <v>7659</v>
      </c>
      <c r="M2503" t="s">
        <v>5237</v>
      </c>
      <c r="N2503" t="s">
        <v>5237</v>
      </c>
      <c r="O2503" t="s">
        <v>5237</v>
      </c>
    </row>
    <row r="2504" spans="11:15" x14ac:dyDescent="0.25">
      <c r="K2504">
        <v>25080430600101</v>
      </c>
      <c r="L2504" t="s">
        <v>7660</v>
      </c>
      <c r="M2504" t="s">
        <v>5237</v>
      </c>
      <c r="N2504" t="s">
        <v>5237</v>
      </c>
      <c r="O2504" t="s">
        <v>5237</v>
      </c>
    </row>
    <row r="2505" spans="11:15" x14ac:dyDescent="0.25">
      <c r="K2505">
        <v>25080430600102</v>
      </c>
      <c r="L2505" t="s">
        <v>7661</v>
      </c>
      <c r="M2505" t="s">
        <v>5237</v>
      </c>
      <c r="N2505" t="s">
        <v>5237</v>
      </c>
      <c r="O2505" t="s">
        <v>5237</v>
      </c>
    </row>
    <row r="2506" spans="11:15" x14ac:dyDescent="0.25">
      <c r="K2506">
        <v>25080430600103</v>
      </c>
      <c r="L2506" t="s">
        <v>7662</v>
      </c>
      <c r="M2506" t="s">
        <v>5237</v>
      </c>
      <c r="N2506" t="s">
        <v>5237</v>
      </c>
      <c r="O2506" t="s">
        <v>5237</v>
      </c>
    </row>
    <row r="2507" spans="11:15" x14ac:dyDescent="0.25">
      <c r="K2507">
        <v>25080430600104</v>
      </c>
      <c r="L2507" t="s">
        <v>7663</v>
      </c>
      <c r="M2507" t="s">
        <v>5237</v>
      </c>
      <c r="N2507" t="s">
        <v>5237</v>
      </c>
      <c r="O2507" t="s">
        <v>5237</v>
      </c>
    </row>
    <row r="2508" spans="11:15" x14ac:dyDescent="0.25">
      <c r="K2508">
        <v>25080430600105</v>
      </c>
      <c r="L2508" t="s">
        <v>7664</v>
      </c>
      <c r="M2508" t="s">
        <v>5237</v>
      </c>
      <c r="N2508" t="s">
        <v>5237</v>
      </c>
      <c r="O2508" t="s">
        <v>5237</v>
      </c>
    </row>
    <row r="2509" spans="11:15" x14ac:dyDescent="0.25">
      <c r="K2509">
        <v>25080430600106</v>
      </c>
      <c r="L2509" t="s">
        <v>7665</v>
      </c>
      <c r="M2509" t="s">
        <v>5237</v>
      </c>
      <c r="N2509" t="s">
        <v>5237</v>
      </c>
      <c r="O2509" t="s">
        <v>5237</v>
      </c>
    </row>
    <row r="2510" spans="11:15" x14ac:dyDescent="0.25">
      <c r="K2510">
        <v>25080430600107</v>
      </c>
      <c r="L2510" t="s">
        <v>7666</v>
      </c>
      <c r="M2510" t="s">
        <v>5237</v>
      </c>
      <c r="N2510" t="s">
        <v>5237</v>
      </c>
      <c r="O2510" t="s">
        <v>5237</v>
      </c>
    </row>
    <row r="2511" spans="11:15" x14ac:dyDescent="0.25">
      <c r="K2511">
        <v>25080430600108</v>
      </c>
      <c r="L2511" t="s">
        <v>7667</v>
      </c>
      <c r="M2511" t="s">
        <v>5237</v>
      </c>
      <c r="N2511" t="s">
        <v>5237</v>
      </c>
      <c r="O2511" t="s">
        <v>5237</v>
      </c>
    </row>
    <row r="2512" spans="11:15" x14ac:dyDescent="0.25">
      <c r="K2512">
        <v>25080430600109</v>
      </c>
      <c r="L2512" t="s">
        <v>7668</v>
      </c>
      <c r="M2512" t="s">
        <v>5237</v>
      </c>
      <c r="N2512" t="s">
        <v>5237</v>
      </c>
      <c r="O2512" t="s">
        <v>5237</v>
      </c>
    </row>
    <row r="2513" spans="11:15" x14ac:dyDescent="0.25">
      <c r="K2513">
        <v>25080430600110</v>
      </c>
      <c r="L2513" t="s">
        <v>7669</v>
      </c>
      <c r="M2513" t="s">
        <v>5237</v>
      </c>
      <c r="N2513" t="s">
        <v>5237</v>
      </c>
      <c r="O2513" t="s">
        <v>5237</v>
      </c>
    </row>
    <row r="2514" spans="11:15" x14ac:dyDescent="0.25">
      <c r="K2514">
        <v>25080430600111</v>
      </c>
      <c r="L2514" t="s">
        <v>7670</v>
      </c>
      <c r="M2514" t="s">
        <v>5237</v>
      </c>
      <c r="N2514" t="s">
        <v>5237</v>
      </c>
      <c r="O2514" t="s">
        <v>5237</v>
      </c>
    </row>
    <row r="2515" spans="11:15" x14ac:dyDescent="0.25">
      <c r="K2515">
        <v>25080430600112</v>
      </c>
      <c r="L2515" t="s">
        <v>7671</v>
      </c>
      <c r="M2515" t="s">
        <v>5237</v>
      </c>
      <c r="N2515" t="s">
        <v>5237</v>
      </c>
      <c r="O2515" t="s">
        <v>5237</v>
      </c>
    </row>
    <row r="2516" spans="11:15" x14ac:dyDescent="0.25">
      <c r="K2516">
        <v>25080430600113</v>
      </c>
      <c r="L2516" t="s">
        <v>7672</v>
      </c>
      <c r="M2516" t="s">
        <v>5237</v>
      </c>
      <c r="N2516" t="s">
        <v>5237</v>
      </c>
      <c r="O2516" t="s">
        <v>5237</v>
      </c>
    </row>
    <row r="2517" spans="11:15" x14ac:dyDescent="0.25">
      <c r="K2517">
        <v>25080430600114</v>
      </c>
      <c r="L2517" t="s">
        <v>7673</v>
      </c>
      <c r="M2517" t="s">
        <v>5237</v>
      </c>
      <c r="N2517" t="s">
        <v>5237</v>
      </c>
      <c r="O2517" t="s">
        <v>5237</v>
      </c>
    </row>
    <row r="2518" spans="11:15" x14ac:dyDescent="0.25">
      <c r="K2518">
        <v>25080430600115</v>
      </c>
      <c r="L2518" t="s">
        <v>7674</v>
      </c>
      <c r="M2518" t="s">
        <v>5237</v>
      </c>
      <c r="N2518" t="s">
        <v>5237</v>
      </c>
      <c r="O2518" t="s">
        <v>5237</v>
      </c>
    </row>
    <row r="2519" spans="11:15" x14ac:dyDescent="0.25">
      <c r="K2519">
        <v>25080430600116</v>
      </c>
      <c r="L2519" t="s">
        <v>7675</v>
      </c>
      <c r="M2519" t="s">
        <v>5237</v>
      </c>
      <c r="N2519" t="s">
        <v>5237</v>
      </c>
      <c r="O2519" t="s">
        <v>5237</v>
      </c>
    </row>
    <row r="2520" spans="11:15" x14ac:dyDescent="0.25">
      <c r="K2520">
        <v>25080430600117</v>
      </c>
      <c r="L2520" t="s">
        <v>7676</v>
      </c>
      <c r="M2520" t="s">
        <v>5237</v>
      </c>
      <c r="N2520" t="s">
        <v>5237</v>
      </c>
      <c r="O2520" t="s">
        <v>5237</v>
      </c>
    </row>
    <row r="2521" spans="11:15" x14ac:dyDescent="0.25">
      <c r="K2521">
        <v>25080430600118</v>
      </c>
      <c r="L2521" t="s">
        <v>7677</v>
      </c>
      <c r="M2521" t="s">
        <v>5237</v>
      </c>
      <c r="N2521" t="s">
        <v>5237</v>
      </c>
      <c r="O2521" t="s">
        <v>5237</v>
      </c>
    </row>
    <row r="2522" spans="11:15" x14ac:dyDescent="0.25">
      <c r="K2522">
        <v>25080430600119</v>
      </c>
      <c r="L2522" t="s">
        <v>7678</v>
      </c>
      <c r="M2522" t="s">
        <v>5237</v>
      </c>
      <c r="N2522" t="s">
        <v>5237</v>
      </c>
      <c r="O2522" t="s">
        <v>5237</v>
      </c>
    </row>
    <row r="2523" spans="11:15" x14ac:dyDescent="0.25">
      <c r="K2523">
        <v>25080430600120</v>
      </c>
      <c r="L2523" t="s">
        <v>7679</v>
      </c>
      <c r="M2523" t="s">
        <v>5237</v>
      </c>
      <c r="N2523" t="s">
        <v>5237</v>
      </c>
      <c r="O2523" t="s">
        <v>5237</v>
      </c>
    </row>
    <row r="2524" spans="11:15" x14ac:dyDescent="0.25">
      <c r="K2524">
        <v>25080430600121</v>
      </c>
      <c r="L2524" t="s">
        <v>7680</v>
      </c>
      <c r="M2524" t="s">
        <v>5237</v>
      </c>
      <c r="N2524" t="s">
        <v>5237</v>
      </c>
      <c r="O2524" t="s">
        <v>5237</v>
      </c>
    </row>
    <row r="2525" spans="11:15" x14ac:dyDescent="0.25">
      <c r="K2525">
        <v>25080430600122</v>
      </c>
      <c r="L2525" t="s">
        <v>7681</v>
      </c>
      <c r="M2525" t="s">
        <v>5237</v>
      </c>
      <c r="N2525" t="s">
        <v>5237</v>
      </c>
      <c r="O2525" t="s">
        <v>5237</v>
      </c>
    </row>
    <row r="2526" spans="11:15" x14ac:dyDescent="0.25">
      <c r="K2526">
        <v>25080430600123</v>
      </c>
      <c r="L2526" t="s">
        <v>7682</v>
      </c>
      <c r="M2526" t="s">
        <v>5237</v>
      </c>
      <c r="N2526" t="s">
        <v>5237</v>
      </c>
      <c r="O2526" t="s">
        <v>5237</v>
      </c>
    </row>
    <row r="2527" spans="11:15" x14ac:dyDescent="0.25">
      <c r="K2527">
        <v>25080430600124</v>
      </c>
      <c r="L2527" t="s">
        <v>7683</v>
      </c>
      <c r="M2527" t="s">
        <v>5237</v>
      </c>
      <c r="N2527" t="s">
        <v>5237</v>
      </c>
      <c r="O2527" t="s">
        <v>5237</v>
      </c>
    </row>
    <row r="2528" spans="11:15" x14ac:dyDescent="0.25">
      <c r="K2528">
        <v>25080430600125</v>
      </c>
      <c r="L2528" t="s">
        <v>7684</v>
      </c>
      <c r="M2528" t="s">
        <v>5237</v>
      </c>
      <c r="N2528" t="s">
        <v>5237</v>
      </c>
      <c r="O2528" t="s">
        <v>5237</v>
      </c>
    </row>
    <row r="2529" spans="11:15" x14ac:dyDescent="0.25">
      <c r="K2529">
        <v>25080430600126</v>
      </c>
      <c r="L2529" t="s">
        <v>7685</v>
      </c>
      <c r="M2529" t="s">
        <v>5237</v>
      </c>
      <c r="N2529" t="s">
        <v>5237</v>
      </c>
      <c r="O2529" t="s">
        <v>5237</v>
      </c>
    </row>
    <row r="2530" spans="11:15" x14ac:dyDescent="0.25">
      <c r="K2530">
        <v>25080430600127</v>
      </c>
      <c r="L2530" t="s">
        <v>7686</v>
      </c>
      <c r="M2530" t="s">
        <v>5237</v>
      </c>
      <c r="N2530" t="s">
        <v>5237</v>
      </c>
      <c r="O2530" t="s">
        <v>5237</v>
      </c>
    </row>
    <row r="2531" spans="11:15" x14ac:dyDescent="0.25">
      <c r="K2531">
        <v>25080430600128</v>
      </c>
      <c r="L2531" t="s">
        <v>7687</v>
      </c>
      <c r="M2531" t="s">
        <v>5237</v>
      </c>
      <c r="N2531" t="s">
        <v>5237</v>
      </c>
      <c r="O2531" t="s">
        <v>5237</v>
      </c>
    </row>
    <row r="2532" spans="11:15" x14ac:dyDescent="0.25">
      <c r="K2532">
        <v>25080430600130</v>
      </c>
      <c r="L2532" t="s">
        <v>7688</v>
      </c>
      <c r="M2532" t="s">
        <v>5237</v>
      </c>
      <c r="N2532" t="s">
        <v>5237</v>
      </c>
      <c r="O2532" t="s">
        <v>5237</v>
      </c>
    </row>
    <row r="2533" spans="11:15" x14ac:dyDescent="0.25">
      <c r="K2533">
        <v>25080430600131</v>
      </c>
      <c r="L2533" t="s">
        <v>7689</v>
      </c>
      <c r="M2533" t="s">
        <v>5237</v>
      </c>
      <c r="N2533" t="s">
        <v>5237</v>
      </c>
      <c r="O2533" t="s">
        <v>5237</v>
      </c>
    </row>
    <row r="2534" spans="11:15" x14ac:dyDescent="0.25">
      <c r="K2534">
        <v>25080430600221</v>
      </c>
      <c r="L2534" t="s">
        <v>7690</v>
      </c>
      <c r="M2534" t="s">
        <v>5237</v>
      </c>
      <c r="N2534" t="s">
        <v>5237</v>
      </c>
      <c r="O2534" t="s">
        <v>5237</v>
      </c>
    </row>
    <row r="2535" spans="11:15" x14ac:dyDescent="0.25">
      <c r="K2535">
        <v>25080430600222</v>
      </c>
      <c r="L2535" t="s">
        <v>7691</v>
      </c>
      <c r="M2535" t="s">
        <v>5237</v>
      </c>
      <c r="N2535" t="s">
        <v>5237</v>
      </c>
      <c r="O2535" t="s">
        <v>5237</v>
      </c>
    </row>
    <row r="2536" spans="11:15" x14ac:dyDescent="0.25">
      <c r="K2536">
        <v>25080430600223</v>
      </c>
      <c r="L2536" t="s">
        <v>7692</v>
      </c>
      <c r="M2536" t="s">
        <v>5237</v>
      </c>
      <c r="N2536" t="s">
        <v>5237</v>
      </c>
      <c r="O2536" t="s">
        <v>5237</v>
      </c>
    </row>
    <row r="2537" spans="11:15" x14ac:dyDescent="0.25">
      <c r="K2537">
        <v>25080430600224</v>
      </c>
      <c r="L2537" t="s">
        <v>7693</v>
      </c>
      <c r="M2537" t="s">
        <v>5237</v>
      </c>
      <c r="N2537" t="s">
        <v>5237</v>
      </c>
      <c r="O2537" t="s">
        <v>5237</v>
      </c>
    </row>
    <row r="2538" spans="11:15" x14ac:dyDescent="0.25">
      <c r="K2538">
        <v>25080430600225</v>
      </c>
      <c r="L2538" t="s">
        <v>7694</v>
      </c>
      <c r="M2538" t="s">
        <v>5237</v>
      </c>
      <c r="N2538" t="s">
        <v>5237</v>
      </c>
      <c r="O2538" t="s">
        <v>5237</v>
      </c>
    </row>
    <row r="2539" spans="11:15" x14ac:dyDescent="0.25">
      <c r="K2539">
        <v>25080430600245</v>
      </c>
      <c r="L2539" t="s">
        <v>7695</v>
      </c>
      <c r="M2539" t="s">
        <v>5237</v>
      </c>
      <c r="N2539" t="s">
        <v>5237</v>
      </c>
      <c r="O2539" t="s">
        <v>5237</v>
      </c>
    </row>
    <row r="2540" spans="11:15" x14ac:dyDescent="0.25">
      <c r="K2540">
        <v>25090430100001</v>
      </c>
      <c r="L2540" t="s">
        <v>7696</v>
      </c>
      <c r="M2540" t="s">
        <v>5237</v>
      </c>
      <c r="N2540" t="s">
        <v>5237</v>
      </c>
      <c r="O2540" t="s">
        <v>5237</v>
      </c>
    </row>
    <row r="2541" spans="11:15" x14ac:dyDescent="0.25">
      <c r="K2541">
        <v>25100130001000</v>
      </c>
      <c r="L2541" t="s">
        <v>7697</v>
      </c>
      <c r="M2541" t="s">
        <v>5237</v>
      </c>
      <c r="N2541" t="s">
        <v>5237</v>
      </c>
      <c r="O2541" t="s">
        <v>5237</v>
      </c>
    </row>
    <row r="2542" spans="11:15" x14ac:dyDescent="0.25">
      <c r="K2542">
        <v>25110130001000</v>
      </c>
      <c r="L2542" t="s">
        <v>7698</v>
      </c>
      <c r="M2542" t="s">
        <v>5237</v>
      </c>
      <c r="N2542" t="s">
        <v>5237</v>
      </c>
      <c r="O2542" t="s">
        <v>5237</v>
      </c>
    </row>
    <row r="2543" spans="11:15" x14ac:dyDescent="0.25">
      <c r="K2543">
        <v>25110130001010</v>
      </c>
      <c r="L2543" t="s">
        <v>7699</v>
      </c>
      <c r="M2543" t="s">
        <v>5237</v>
      </c>
      <c r="N2543" t="s">
        <v>5237</v>
      </c>
      <c r="O2543" t="s">
        <v>5237</v>
      </c>
    </row>
    <row r="2544" spans="11:15" x14ac:dyDescent="0.25">
      <c r="K2544">
        <v>25110130001012</v>
      </c>
      <c r="L2544" t="s">
        <v>7700</v>
      </c>
      <c r="M2544" t="s">
        <v>5237</v>
      </c>
      <c r="N2544" t="s">
        <v>5237</v>
      </c>
      <c r="O2544" t="s">
        <v>5237</v>
      </c>
    </row>
    <row r="2545" spans="11:15" x14ac:dyDescent="0.25">
      <c r="K2545">
        <v>25110130001013</v>
      </c>
      <c r="L2545" t="s">
        <v>7701</v>
      </c>
      <c r="M2545" t="s">
        <v>5237</v>
      </c>
      <c r="N2545" t="s">
        <v>5237</v>
      </c>
      <c r="O2545" t="s">
        <v>5237</v>
      </c>
    </row>
    <row r="2546" spans="11:15" x14ac:dyDescent="0.25">
      <c r="K2546">
        <v>25110130001014</v>
      </c>
      <c r="L2546" t="s">
        <v>7702</v>
      </c>
      <c r="M2546" t="s">
        <v>5237</v>
      </c>
      <c r="N2546" t="s">
        <v>5237</v>
      </c>
      <c r="O2546" t="s">
        <v>5237</v>
      </c>
    </row>
    <row r="2547" spans="11:15" x14ac:dyDescent="0.25">
      <c r="K2547">
        <v>25110130001020</v>
      </c>
      <c r="L2547" t="s">
        <v>7703</v>
      </c>
      <c r="M2547" t="s">
        <v>5237</v>
      </c>
      <c r="N2547" t="s">
        <v>5237</v>
      </c>
      <c r="O2547" t="s">
        <v>5237</v>
      </c>
    </row>
    <row r="2548" spans="11:15" x14ac:dyDescent="0.25">
      <c r="K2548">
        <v>25110130001030</v>
      </c>
      <c r="L2548" t="s">
        <v>481</v>
      </c>
      <c r="M2548" t="s">
        <v>5237</v>
      </c>
      <c r="N2548" t="s">
        <v>5237</v>
      </c>
      <c r="O2548" t="s">
        <v>5237</v>
      </c>
    </row>
    <row r="2549" spans="11:15" x14ac:dyDescent="0.25">
      <c r="K2549">
        <v>25110130001040</v>
      </c>
      <c r="L2549" t="s">
        <v>7704</v>
      </c>
      <c r="M2549" t="s">
        <v>5237</v>
      </c>
      <c r="N2549" t="s">
        <v>5237</v>
      </c>
      <c r="O2549" t="s">
        <v>5237</v>
      </c>
    </row>
    <row r="2550" spans="11:15" x14ac:dyDescent="0.25">
      <c r="K2550">
        <v>25110130001041</v>
      </c>
      <c r="L2550" t="s">
        <v>7705</v>
      </c>
      <c r="M2550" t="s">
        <v>5237</v>
      </c>
      <c r="N2550" t="s">
        <v>5237</v>
      </c>
      <c r="O2550" t="s">
        <v>5237</v>
      </c>
    </row>
    <row r="2551" spans="11:15" x14ac:dyDescent="0.25">
      <c r="K2551">
        <v>25110130001050</v>
      </c>
      <c r="L2551" t="s">
        <v>7706</v>
      </c>
      <c r="M2551" t="s">
        <v>5237</v>
      </c>
      <c r="N2551" t="s">
        <v>5237</v>
      </c>
      <c r="O2551" t="s">
        <v>5237</v>
      </c>
    </row>
    <row r="2552" spans="11:15" x14ac:dyDescent="0.25">
      <c r="K2552">
        <v>25110130001051</v>
      </c>
      <c r="L2552" t="s">
        <v>7707</v>
      </c>
      <c r="M2552" t="s">
        <v>5237</v>
      </c>
      <c r="N2552" t="s">
        <v>5237</v>
      </c>
      <c r="O2552" t="s">
        <v>5237</v>
      </c>
    </row>
    <row r="2553" spans="11:15" x14ac:dyDescent="0.25">
      <c r="K2553">
        <v>25110130001060</v>
      </c>
      <c r="L2553" t="s">
        <v>7708</v>
      </c>
      <c r="M2553" t="s">
        <v>5237</v>
      </c>
      <c r="N2553" t="s">
        <v>5237</v>
      </c>
      <c r="O2553" t="s">
        <v>5237</v>
      </c>
    </row>
    <row r="2554" spans="11:15" x14ac:dyDescent="0.25">
      <c r="K2554">
        <v>25110130001063</v>
      </c>
      <c r="L2554" t="s">
        <v>7709</v>
      </c>
      <c r="M2554" t="s">
        <v>5237</v>
      </c>
      <c r="N2554" t="s">
        <v>5237</v>
      </c>
      <c r="O2554" t="s">
        <v>5237</v>
      </c>
    </row>
    <row r="2555" spans="11:15" x14ac:dyDescent="0.25">
      <c r="K2555">
        <v>25110130001070</v>
      </c>
      <c r="L2555" t="s">
        <v>7710</v>
      </c>
      <c r="M2555" t="s">
        <v>5237</v>
      </c>
      <c r="N2555" t="s">
        <v>5237</v>
      </c>
      <c r="O2555" t="s">
        <v>5237</v>
      </c>
    </row>
    <row r="2556" spans="11:15" x14ac:dyDescent="0.25">
      <c r="K2556">
        <v>25110130001080</v>
      </c>
      <c r="L2556" t="s">
        <v>7711</v>
      </c>
      <c r="M2556" t="s">
        <v>5237</v>
      </c>
      <c r="N2556" t="s">
        <v>5237</v>
      </c>
      <c r="O2556" t="s">
        <v>5237</v>
      </c>
    </row>
    <row r="2557" spans="11:15" x14ac:dyDescent="0.25">
      <c r="K2557">
        <v>25110130001090</v>
      </c>
      <c r="L2557" t="s">
        <v>7712</v>
      </c>
      <c r="M2557" t="s">
        <v>5237</v>
      </c>
      <c r="N2557" t="s">
        <v>5237</v>
      </c>
      <c r="O2557" t="s">
        <v>5237</v>
      </c>
    </row>
    <row r="2558" spans="11:15" x14ac:dyDescent="0.25">
      <c r="K2558">
        <v>25110130002010</v>
      </c>
      <c r="L2558" t="s">
        <v>7713</v>
      </c>
      <c r="M2558" t="s">
        <v>5237</v>
      </c>
      <c r="N2558" t="s">
        <v>5237</v>
      </c>
      <c r="O2558" t="s">
        <v>5237</v>
      </c>
    </row>
    <row r="2559" spans="11:15" x14ac:dyDescent="0.25">
      <c r="K2559">
        <v>25110130002012</v>
      </c>
      <c r="L2559" t="s">
        <v>7714</v>
      </c>
      <c r="M2559" t="s">
        <v>5237</v>
      </c>
      <c r="N2559" t="s">
        <v>5237</v>
      </c>
      <c r="O2559" t="s">
        <v>5237</v>
      </c>
    </row>
    <row r="2560" spans="11:15" x14ac:dyDescent="0.25">
      <c r="K2560">
        <v>25110130002020</v>
      </c>
      <c r="L2560" t="s">
        <v>7715</v>
      </c>
      <c r="M2560" t="s">
        <v>5237</v>
      </c>
      <c r="N2560" t="s">
        <v>5237</v>
      </c>
      <c r="O2560" t="s">
        <v>5237</v>
      </c>
    </row>
    <row r="2561" spans="11:15" x14ac:dyDescent="0.25">
      <c r="K2561">
        <v>25110130002030</v>
      </c>
      <c r="L2561" t="s">
        <v>7716</v>
      </c>
      <c r="M2561" t="s">
        <v>5237</v>
      </c>
      <c r="N2561" t="s">
        <v>5237</v>
      </c>
      <c r="O2561" t="s">
        <v>5237</v>
      </c>
    </row>
    <row r="2562" spans="11:15" x14ac:dyDescent="0.25">
      <c r="K2562">
        <v>25110130002040</v>
      </c>
      <c r="L2562" t="s">
        <v>7717</v>
      </c>
      <c r="M2562" t="s">
        <v>5237</v>
      </c>
      <c r="N2562" t="s">
        <v>5237</v>
      </c>
      <c r="O2562" t="s">
        <v>5237</v>
      </c>
    </row>
    <row r="2563" spans="11:15" x14ac:dyDescent="0.25">
      <c r="K2563">
        <v>25110130002050</v>
      </c>
      <c r="L2563" t="s">
        <v>7718</v>
      </c>
      <c r="M2563" t="s">
        <v>5237</v>
      </c>
      <c r="N2563" t="s">
        <v>5237</v>
      </c>
      <c r="O2563" t="s">
        <v>5237</v>
      </c>
    </row>
    <row r="2564" spans="11:15" x14ac:dyDescent="0.25">
      <c r="K2564">
        <v>25110130002060</v>
      </c>
      <c r="L2564" t="s">
        <v>7719</v>
      </c>
      <c r="M2564" t="s">
        <v>5237</v>
      </c>
      <c r="N2564" t="s">
        <v>5237</v>
      </c>
      <c r="O2564" t="s">
        <v>5237</v>
      </c>
    </row>
    <row r="2565" spans="11:15" x14ac:dyDescent="0.25">
      <c r="K2565">
        <v>25110130002070</v>
      </c>
      <c r="L2565" t="s">
        <v>7720</v>
      </c>
      <c r="M2565" t="s">
        <v>5237</v>
      </c>
      <c r="N2565" t="s">
        <v>5237</v>
      </c>
      <c r="O2565" t="s">
        <v>5237</v>
      </c>
    </row>
    <row r="2566" spans="11:15" x14ac:dyDescent="0.25">
      <c r="K2566">
        <v>25110130002090</v>
      </c>
      <c r="L2566" t="s">
        <v>7721</v>
      </c>
      <c r="M2566" t="s">
        <v>5237</v>
      </c>
      <c r="N2566" t="s">
        <v>5237</v>
      </c>
      <c r="O2566" t="s">
        <v>5237</v>
      </c>
    </row>
    <row r="2567" spans="11:15" x14ac:dyDescent="0.25">
      <c r="K2567">
        <v>25110130003010</v>
      </c>
      <c r="L2567" t="s">
        <v>7722</v>
      </c>
      <c r="M2567" t="s">
        <v>5237</v>
      </c>
      <c r="N2567" t="s">
        <v>5237</v>
      </c>
      <c r="O2567" t="s">
        <v>5237</v>
      </c>
    </row>
    <row r="2568" spans="11:15" x14ac:dyDescent="0.25">
      <c r="K2568">
        <v>25110130003020</v>
      </c>
      <c r="L2568" t="s">
        <v>7723</v>
      </c>
      <c r="M2568" t="s">
        <v>5237</v>
      </c>
      <c r="N2568" t="s">
        <v>5237</v>
      </c>
      <c r="O2568" t="s">
        <v>5237</v>
      </c>
    </row>
    <row r="2569" spans="11:15" x14ac:dyDescent="0.25">
      <c r="K2569">
        <v>25110130003030</v>
      </c>
      <c r="L2569" t="s">
        <v>7724</v>
      </c>
      <c r="M2569" t="s">
        <v>5237</v>
      </c>
      <c r="N2569" t="s">
        <v>5237</v>
      </c>
      <c r="O2569" t="s">
        <v>5237</v>
      </c>
    </row>
    <row r="2570" spans="11:15" x14ac:dyDescent="0.25">
      <c r="K2570">
        <v>25110130003040</v>
      </c>
      <c r="L2570" t="s">
        <v>7725</v>
      </c>
      <c r="M2570" t="s">
        <v>5237</v>
      </c>
      <c r="N2570" t="s">
        <v>5237</v>
      </c>
      <c r="O2570" t="s">
        <v>5237</v>
      </c>
    </row>
    <row r="2571" spans="11:15" x14ac:dyDescent="0.25">
      <c r="K2571">
        <v>25110130003050</v>
      </c>
      <c r="L2571" t="s">
        <v>7726</v>
      </c>
      <c r="M2571" t="s">
        <v>5237</v>
      </c>
      <c r="N2571" t="s">
        <v>5237</v>
      </c>
      <c r="O2571" t="s">
        <v>5237</v>
      </c>
    </row>
    <row r="2572" spans="11:15" x14ac:dyDescent="0.25">
      <c r="K2572">
        <v>25110130003060</v>
      </c>
      <c r="L2572" t="s">
        <v>7727</v>
      </c>
      <c r="M2572" t="s">
        <v>5237</v>
      </c>
      <c r="N2572" t="s">
        <v>5237</v>
      </c>
      <c r="O2572" t="s">
        <v>5237</v>
      </c>
    </row>
    <row r="2573" spans="11:15" x14ac:dyDescent="0.25">
      <c r="K2573">
        <v>25110130003080</v>
      </c>
      <c r="L2573" t="s">
        <v>7728</v>
      </c>
      <c r="M2573" t="s">
        <v>5237</v>
      </c>
      <c r="N2573" t="s">
        <v>5237</v>
      </c>
      <c r="O2573" t="s">
        <v>5237</v>
      </c>
    </row>
    <row r="2574" spans="11:15" x14ac:dyDescent="0.25">
      <c r="K2574">
        <v>25110130005010</v>
      </c>
      <c r="L2574" t="s">
        <v>7729</v>
      </c>
      <c r="M2574" t="s">
        <v>5237</v>
      </c>
      <c r="N2574" t="s">
        <v>5237</v>
      </c>
      <c r="O2574" t="s">
        <v>5237</v>
      </c>
    </row>
    <row r="2575" spans="11:15" x14ac:dyDescent="0.25">
      <c r="K2575">
        <v>25110130005020</v>
      </c>
      <c r="L2575" t="s">
        <v>7730</v>
      </c>
      <c r="M2575" t="s">
        <v>5237</v>
      </c>
      <c r="N2575" t="s">
        <v>5237</v>
      </c>
      <c r="O2575" t="s">
        <v>5237</v>
      </c>
    </row>
    <row r="2576" spans="11:15" x14ac:dyDescent="0.25">
      <c r="K2576">
        <v>25110130005030</v>
      </c>
      <c r="L2576" t="s">
        <v>7731</v>
      </c>
      <c r="M2576" t="s">
        <v>5237</v>
      </c>
      <c r="N2576" t="s">
        <v>5237</v>
      </c>
      <c r="O2576" t="s">
        <v>5237</v>
      </c>
    </row>
    <row r="2577" spans="11:15" x14ac:dyDescent="0.25">
      <c r="K2577">
        <v>25110130005040</v>
      </c>
      <c r="L2577" t="s">
        <v>7732</v>
      </c>
      <c r="M2577" t="s">
        <v>5237</v>
      </c>
      <c r="N2577" t="s">
        <v>5237</v>
      </c>
      <c r="O2577" t="s">
        <v>5237</v>
      </c>
    </row>
    <row r="2578" spans="11:15" x14ac:dyDescent="0.25">
      <c r="K2578">
        <v>25110130005041</v>
      </c>
      <c r="L2578" t="s">
        <v>7733</v>
      </c>
      <c r="M2578" t="s">
        <v>5237</v>
      </c>
      <c r="N2578" t="s">
        <v>5237</v>
      </c>
      <c r="O2578" t="s">
        <v>5237</v>
      </c>
    </row>
    <row r="2579" spans="11:15" x14ac:dyDescent="0.25">
      <c r="K2579">
        <v>25110130005050</v>
      </c>
      <c r="L2579" t="s">
        <v>7734</v>
      </c>
      <c r="M2579" t="s">
        <v>5237</v>
      </c>
      <c r="N2579" t="s">
        <v>5237</v>
      </c>
      <c r="O2579" t="s">
        <v>5237</v>
      </c>
    </row>
    <row r="2580" spans="11:15" x14ac:dyDescent="0.25">
      <c r="K2580">
        <v>25110130005060</v>
      </c>
      <c r="L2580" t="s">
        <v>7735</v>
      </c>
      <c r="M2580" t="s">
        <v>5237</v>
      </c>
      <c r="N2580" t="s">
        <v>5237</v>
      </c>
      <c r="O2580" t="s">
        <v>5237</v>
      </c>
    </row>
    <row r="2581" spans="11:15" x14ac:dyDescent="0.25">
      <c r="K2581">
        <v>25110130005070</v>
      </c>
      <c r="L2581" t="s">
        <v>7736</v>
      </c>
      <c r="M2581" t="s">
        <v>5237</v>
      </c>
      <c r="N2581" t="s">
        <v>5237</v>
      </c>
      <c r="O2581" t="s">
        <v>5237</v>
      </c>
    </row>
    <row r="2582" spans="11:15" x14ac:dyDescent="0.25">
      <c r="K2582">
        <v>25110130005080</v>
      </c>
      <c r="L2582" t="s">
        <v>7737</v>
      </c>
      <c r="M2582" t="s">
        <v>5237</v>
      </c>
      <c r="N2582" t="s">
        <v>5237</v>
      </c>
      <c r="O2582" t="s">
        <v>5237</v>
      </c>
    </row>
    <row r="2583" spans="11:15" x14ac:dyDescent="0.25">
      <c r="K2583">
        <v>25110130005090</v>
      </c>
      <c r="L2583" t="s">
        <v>7738</v>
      </c>
      <c r="M2583" t="s">
        <v>5237</v>
      </c>
      <c r="N2583" t="s">
        <v>5237</v>
      </c>
      <c r="O2583" t="s">
        <v>5237</v>
      </c>
    </row>
    <row r="2584" spans="11:15" x14ac:dyDescent="0.25">
      <c r="K2584">
        <v>25110130006000</v>
      </c>
      <c r="L2584" t="s">
        <v>7739</v>
      </c>
      <c r="M2584" t="s">
        <v>5237</v>
      </c>
      <c r="N2584" t="s">
        <v>5237</v>
      </c>
      <c r="O2584" t="s">
        <v>5237</v>
      </c>
    </row>
    <row r="2585" spans="11:15" x14ac:dyDescent="0.25">
      <c r="K2585">
        <v>25110130006010</v>
      </c>
      <c r="L2585" t="s">
        <v>7740</v>
      </c>
      <c r="M2585" t="s">
        <v>5237</v>
      </c>
      <c r="N2585" t="s">
        <v>5237</v>
      </c>
      <c r="O2585" t="s">
        <v>5237</v>
      </c>
    </row>
    <row r="2586" spans="11:15" x14ac:dyDescent="0.25">
      <c r="K2586">
        <v>25110130006012</v>
      </c>
      <c r="L2586" t="s">
        <v>7741</v>
      </c>
      <c r="M2586" t="s">
        <v>5237</v>
      </c>
      <c r="N2586" t="s">
        <v>5237</v>
      </c>
      <c r="O2586" t="s">
        <v>5237</v>
      </c>
    </row>
    <row r="2587" spans="11:15" x14ac:dyDescent="0.25">
      <c r="K2587">
        <v>25110130006020</v>
      </c>
      <c r="L2587" t="s">
        <v>7742</v>
      </c>
      <c r="M2587" t="s">
        <v>5237</v>
      </c>
      <c r="N2587" t="s">
        <v>5237</v>
      </c>
      <c r="O2587" t="s">
        <v>5237</v>
      </c>
    </row>
    <row r="2588" spans="11:15" x14ac:dyDescent="0.25">
      <c r="K2588">
        <v>25110130006023</v>
      </c>
      <c r="L2588" t="s">
        <v>7743</v>
      </c>
      <c r="M2588" t="s">
        <v>5237</v>
      </c>
      <c r="N2588" t="s">
        <v>5237</v>
      </c>
      <c r="O2588" t="s">
        <v>5237</v>
      </c>
    </row>
    <row r="2589" spans="11:15" x14ac:dyDescent="0.25">
      <c r="K2589">
        <v>25110130006030</v>
      </c>
      <c r="L2589" t="s">
        <v>7744</v>
      </c>
      <c r="M2589" t="s">
        <v>5237</v>
      </c>
      <c r="N2589" t="s">
        <v>5237</v>
      </c>
      <c r="O2589" t="s">
        <v>5237</v>
      </c>
    </row>
    <row r="2590" spans="11:15" x14ac:dyDescent="0.25">
      <c r="K2590">
        <v>25110130006040</v>
      </c>
      <c r="L2590" t="s">
        <v>7745</v>
      </c>
      <c r="M2590" t="s">
        <v>5237</v>
      </c>
      <c r="N2590" t="s">
        <v>5237</v>
      </c>
      <c r="O2590" t="s">
        <v>5237</v>
      </c>
    </row>
    <row r="2591" spans="11:15" x14ac:dyDescent="0.25">
      <c r="K2591">
        <v>25110130006041</v>
      </c>
      <c r="L2591" t="s">
        <v>7746</v>
      </c>
      <c r="M2591" t="s">
        <v>5237</v>
      </c>
      <c r="N2591" t="s">
        <v>5237</v>
      </c>
      <c r="O2591" t="s">
        <v>5237</v>
      </c>
    </row>
    <row r="2592" spans="11:15" x14ac:dyDescent="0.25">
      <c r="K2592">
        <v>25110130006050</v>
      </c>
      <c r="L2592" t="s">
        <v>7747</v>
      </c>
      <c r="M2592" t="s">
        <v>5237</v>
      </c>
      <c r="N2592" t="s">
        <v>5237</v>
      </c>
      <c r="O2592" t="s">
        <v>5237</v>
      </c>
    </row>
    <row r="2593" spans="11:15" x14ac:dyDescent="0.25">
      <c r="K2593">
        <v>25110130006060</v>
      </c>
      <c r="L2593" t="s">
        <v>7748</v>
      </c>
      <c r="M2593" t="s">
        <v>5237</v>
      </c>
      <c r="N2593" t="s">
        <v>5237</v>
      </c>
      <c r="O2593" t="s">
        <v>5237</v>
      </c>
    </row>
    <row r="2594" spans="11:15" x14ac:dyDescent="0.25">
      <c r="K2594">
        <v>25110130006070</v>
      </c>
      <c r="L2594" t="s">
        <v>7749</v>
      </c>
      <c r="M2594" t="s">
        <v>5237</v>
      </c>
      <c r="N2594" t="s">
        <v>5237</v>
      </c>
      <c r="O2594" t="s">
        <v>5237</v>
      </c>
    </row>
    <row r="2595" spans="11:15" x14ac:dyDescent="0.25">
      <c r="K2595">
        <v>25110130006080</v>
      </c>
      <c r="L2595" t="s">
        <v>7750</v>
      </c>
      <c r="M2595" t="s">
        <v>5237</v>
      </c>
      <c r="N2595" t="s">
        <v>5237</v>
      </c>
      <c r="O2595" t="s">
        <v>5237</v>
      </c>
    </row>
    <row r="2596" spans="11:15" x14ac:dyDescent="0.25">
      <c r="K2596">
        <v>25110130006090</v>
      </c>
      <c r="L2596" t="s">
        <v>7751</v>
      </c>
      <c r="M2596" t="s">
        <v>5237</v>
      </c>
      <c r="N2596" t="s">
        <v>5237</v>
      </c>
      <c r="O2596" t="s">
        <v>5237</v>
      </c>
    </row>
    <row r="2597" spans="11:15" x14ac:dyDescent="0.25">
      <c r="K2597">
        <v>25110130007010</v>
      </c>
      <c r="L2597" t="s">
        <v>7752</v>
      </c>
      <c r="M2597" t="s">
        <v>5237</v>
      </c>
      <c r="N2597" t="s">
        <v>5237</v>
      </c>
      <c r="O2597" t="s">
        <v>5237</v>
      </c>
    </row>
    <row r="2598" spans="11:15" x14ac:dyDescent="0.25">
      <c r="K2598">
        <v>25110130007012</v>
      </c>
      <c r="L2598" t="s">
        <v>7753</v>
      </c>
      <c r="M2598" t="s">
        <v>5237</v>
      </c>
      <c r="N2598" t="s">
        <v>5237</v>
      </c>
      <c r="O2598" t="s">
        <v>5237</v>
      </c>
    </row>
    <row r="2599" spans="11:15" x14ac:dyDescent="0.25">
      <c r="K2599">
        <v>25110130007020</v>
      </c>
      <c r="L2599" t="s">
        <v>7754</v>
      </c>
      <c r="M2599" t="s">
        <v>5237</v>
      </c>
      <c r="N2599" t="s">
        <v>5237</v>
      </c>
      <c r="O2599" t="s">
        <v>5237</v>
      </c>
    </row>
    <row r="2600" spans="11:15" x14ac:dyDescent="0.25">
      <c r="K2600">
        <v>25110130007030</v>
      </c>
      <c r="L2600" t="s">
        <v>7755</v>
      </c>
      <c r="M2600" t="s">
        <v>5237</v>
      </c>
      <c r="N2600" t="s">
        <v>5237</v>
      </c>
      <c r="O2600" t="s">
        <v>5237</v>
      </c>
    </row>
    <row r="2601" spans="11:15" x14ac:dyDescent="0.25">
      <c r="K2601">
        <v>25110130007050</v>
      </c>
      <c r="L2601" t="s">
        <v>7756</v>
      </c>
      <c r="M2601" t="s">
        <v>5237</v>
      </c>
      <c r="N2601" t="s">
        <v>5237</v>
      </c>
      <c r="O2601" t="s">
        <v>5237</v>
      </c>
    </row>
    <row r="2602" spans="11:15" x14ac:dyDescent="0.25">
      <c r="K2602">
        <v>25110130008000</v>
      </c>
      <c r="L2602" t="s">
        <v>7757</v>
      </c>
      <c r="M2602" t="s">
        <v>5237</v>
      </c>
      <c r="N2602" t="s">
        <v>5237</v>
      </c>
      <c r="O2602" t="s">
        <v>5237</v>
      </c>
    </row>
    <row r="2603" spans="11:15" x14ac:dyDescent="0.25">
      <c r="K2603">
        <v>25110130008010</v>
      </c>
      <c r="L2603" t="s">
        <v>7758</v>
      </c>
      <c r="M2603" t="s">
        <v>5237</v>
      </c>
      <c r="N2603" t="s">
        <v>5237</v>
      </c>
      <c r="O2603" t="s">
        <v>5237</v>
      </c>
    </row>
    <row r="2604" spans="11:15" x14ac:dyDescent="0.25">
      <c r="K2604">
        <v>25110130008012</v>
      </c>
      <c r="L2604" t="s">
        <v>7759</v>
      </c>
      <c r="M2604" t="s">
        <v>5237</v>
      </c>
      <c r="N2604" t="s">
        <v>5237</v>
      </c>
      <c r="O2604" t="s">
        <v>5237</v>
      </c>
    </row>
    <row r="2605" spans="11:15" x14ac:dyDescent="0.25">
      <c r="K2605">
        <v>25110130008020</v>
      </c>
      <c r="L2605" t="s">
        <v>7760</v>
      </c>
      <c r="M2605" t="s">
        <v>5237</v>
      </c>
      <c r="N2605" t="s">
        <v>5237</v>
      </c>
      <c r="O2605" t="s">
        <v>5237</v>
      </c>
    </row>
    <row r="2606" spans="11:15" x14ac:dyDescent="0.25">
      <c r="K2606">
        <v>25110130008030</v>
      </c>
      <c r="L2606" t="s">
        <v>710</v>
      </c>
      <c r="M2606" t="s">
        <v>5237</v>
      </c>
      <c r="N2606" t="s">
        <v>6098</v>
      </c>
      <c r="O2606" t="s">
        <v>380</v>
      </c>
    </row>
    <row r="2607" spans="11:15" x14ac:dyDescent="0.25">
      <c r="K2607">
        <v>25110130008040</v>
      </c>
      <c r="L2607" t="s">
        <v>7761</v>
      </c>
      <c r="M2607" t="s">
        <v>5237</v>
      </c>
      <c r="N2607" t="s">
        <v>5237</v>
      </c>
      <c r="O2607" t="s">
        <v>5237</v>
      </c>
    </row>
    <row r="2608" spans="11:15" x14ac:dyDescent="0.25">
      <c r="K2608">
        <v>25110130008041</v>
      </c>
      <c r="L2608" t="s">
        <v>7762</v>
      </c>
      <c r="M2608" t="s">
        <v>5237</v>
      </c>
      <c r="N2608" t="s">
        <v>5237</v>
      </c>
      <c r="O2608" t="s">
        <v>5237</v>
      </c>
    </row>
    <row r="2609" spans="11:15" x14ac:dyDescent="0.25">
      <c r="K2609">
        <v>25110130008050</v>
      </c>
      <c r="L2609" t="s">
        <v>7763</v>
      </c>
      <c r="M2609" t="s">
        <v>5237</v>
      </c>
      <c r="N2609" t="s">
        <v>5237</v>
      </c>
      <c r="O2609" t="s">
        <v>5237</v>
      </c>
    </row>
    <row r="2610" spans="11:15" x14ac:dyDescent="0.25">
      <c r="K2610">
        <v>25110130008060</v>
      </c>
      <c r="L2610" t="s">
        <v>7764</v>
      </c>
      <c r="M2610" t="s">
        <v>5237</v>
      </c>
      <c r="N2610" t="s">
        <v>5237</v>
      </c>
      <c r="O2610" t="s">
        <v>5237</v>
      </c>
    </row>
    <row r="2611" spans="11:15" x14ac:dyDescent="0.25">
      <c r="K2611">
        <v>25110130008070</v>
      </c>
      <c r="L2611" t="s">
        <v>7765</v>
      </c>
      <c r="M2611" t="s">
        <v>5237</v>
      </c>
      <c r="N2611" t="s">
        <v>5237</v>
      </c>
      <c r="O2611" t="s">
        <v>5237</v>
      </c>
    </row>
    <row r="2612" spans="11:15" x14ac:dyDescent="0.25">
      <c r="K2612">
        <v>25110130008080</v>
      </c>
      <c r="L2612" t="s">
        <v>7766</v>
      </c>
      <c r="M2612" t="s">
        <v>5237</v>
      </c>
      <c r="N2612" t="s">
        <v>5237</v>
      </c>
      <c r="O2612" t="s">
        <v>5237</v>
      </c>
    </row>
    <row r="2613" spans="11:15" x14ac:dyDescent="0.25">
      <c r="K2613">
        <v>25110130008090</v>
      </c>
      <c r="L2613" t="s">
        <v>7767</v>
      </c>
      <c r="M2613" t="s">
        <v>5237</v>
      </c>
      <c r="N2613" t="s">
        <v>5237</v>
      </c>
      <c r="O2613" t="s">
        <v>5237</v>
      </c>
    </row>
    <row r="2614" spans="11:15" x14ac:dyDescent="0.25">
      <c r="K2614">
        <v>25110130009010</v>
      </c>
      <c r="L2614" t="s">
        <v>7768</v>
      </c>
      <c r="M2614" t="s">
        <v>5237</v>
      </c>
      <c r="N2614" t="s">
        <v>5237</v>
      </c>
      <c r="O2614" t="s">
        <v>5237</v>
      </c>
    </row>
    <row r="2615" spans="11:15" x14ac:dyDescent="0.25">
      <c r="K2615">
        <v>25110130009012</v>
      </c>
      <c r="L2615" t="s">
        <v>7769</v>
      </c>
      <c r="M2615" t="s">
        <v>5237</v>
      </c>
      <c r="N2615" t="s">
        <v>5237</v>
      </c>
      <c r="O2615" t="s">
        <v>5237</v>
      </c>
    </row>
    <row r="2616" spans="11:15" x14ac:dyDescent="0.25">
      <c r="K2616">
        <v>25110130009020</v>
      </c>
      <c r="L2616" t="s">
        <v>7770</v>
      </c>
      <c r="M2616" t="s">
        <v>5237</v>
      </c>
      <c r="N2616" t="s">
        <v>5237</v>
      </c>
      <c r="O2616" t="s">
        <v>5237</v>
      </c>
    </row>
    <row r="2617" spans="11:15" x14ac:dyDescent="0.25">
      <c r="K2617">
        <v>25110130009030</v>
      </c>
      <c r="L2617" t="s">
        <v>7771</v>
      </c>
      <c r="M2617" t="s">
        <v>5237</v>
      </c>
      <c r="N2617" t="s">
        <v>5237</v>
      </c>
      <c r="O2617" t="s">
        <v>5237</v>
      </c>
    </row>
    <row r="2618" spans="11:15" x14ac:dyDescent="0.25">
      <c r="K2618">
        <v>25110130009040</v>
      </c>
      <c r="L2618" t="s">
        <v>7772</v>
      </c>
      <c r="M2618" t="s">
        <v>5237</v>
      </c>
      <c r="N2618" t="s">
        <v>5237</v>
      </c>
      <c r="O2618" t="s">
        <v>5237</v>
      </c>
    </row>
    <row r="2619" spans="11:15" x14ac:dyDescent="0.25">
      <c r="K2619">
        <v>25110130009050</v>
      </c>
      <c r="L2619" t="s">
        <v>7773</v>
      </c>
      <c r="M2619" t="s">
        <v>5237</v>
      </c>
      <c r="N2619" t="s">
        <v>5237</v>
      </c>
      <c r="O2619" t="s">
        <v>5237</v>
      </c>
    </row>
    <row r="2620" spans="11:15" x14ac:dyDescent="0.25">
      <c r="K2620">
        <v>25110130009060</v>
      </c>
      <c r="L2620" t="s">
        <v>7774</v>
      </c>
      <c r="M2620" t="s">
        <v>5237</v>
      </c>
      <c r="N2620" t="s">
        <v>5237</v>
      </c>
      <c r="O2620" t="s">
        <v>5237</v>
      </c>
    </row>
    <row r="2621" spans="11:15" x14ac:dyDescent="0.25">
      <c r="K2621">
        <v>25110130010030</v>
      </c>
      <c r="L2621" t="s">
        <v>7775</v>
      </c>
      <c r="M2621" t="s">
        <v>5237</v>
      </c>
      <c r="N2621" t="s">
        <v>5237</v>
      </c>
      <c r="O2621" t="s">
        <v>5237</v>
      </c>
    </row>
    <row r="2622" spans="11:15" x14ac:dyDescent="0.25">
      <c r="K2622">
        <v>25110130011020</v>
      </c>
      <c r="L2622" t="s">
        <v>7776</v>
      </c>
      <c r="M2622" t="s">
        <v>5237</v>
      </c>
      <c r="N2622" t="s">
        <v>5237</v>
      </c>
      <c r="O2622" t="s">
        <v>5237</v>
      </c>
    </row>
    <row r="2623" spans="11:15" x14ac:dyDescent="0.25">
      <c r="K2623">
        <v>25110130011030</v>
      </c>
      <c r="L2623" t="s">
        <v>7777</v>
      </c>
      <c r="M2623" t="s">
        <v>5237</v>
      </c>
      <c r="N2623" t="s">
        <v>5237</v>
      </c>
      <c r="O2623" t="s">
        <v>5237</v>
      </c>
    </row>
    <row r="2624" spans="11:15" x14ac:dyDescent="0.25">
      <c r="K2624">
        <v>25110130011040</v>
      </c>
      <c r="L2624" t="s">
        <v>7778</v>
      </c>
      <c r="M2624" t="s">
        <v>5237</v>
      </c>
      <c r="N2624" t="s">
        <v>5237</v>
      </c>
      <c r="O2624" t="s">
        <v>5237</v>
      </c>
    </row>
    <row r="2625" spans="11:15" x14ac:dyDescent="0.25">
      <c r="K2625">
        <v>25110130011080</v>
      </c>
      <c r="L2625" t="s">
        <v>7779</v>
      </c>
      <c r="M2625" t="s">
        <v>5237</v>
      </c>
      <c r="N2625" t="s">
        <v>5237</v>
      </c>
      <c r="O2625" t="s">
        <v>5237</v>
      </c>
    </row>
    <row r="2626" spans="11:15" x14ac:dyDescent="0.25">
      <c r="K2626">
        <v>25110130011090</v>
      </c>
      <c r="L2626" t="s">
        <v>7780</v>
      </c>
      <c r="M2626" t="s">
        <v>5237</v>
      </c>
      <c r="N2626" t="s">
        <v>5237</v>
      </c>
      <c r="O2626" t="s">
        <v>5237</v>
      </c>
    </row>
    <row r="2627" spans="11:15" x14ac:dyDescent="0.25">
      <c r="K2627">
        <v>25110130012030</v>
      </c>
      <c r="L2627" t="s">
        <v>7781</v>
      </c>
      <c r="M2627" t="s">
        <v>5237</v>
      </c>
      <c r="N2627" t="s">
        <v>5237</v>
      </c>
      <c r="O2627" t="s">
        <v>5237</v>
      </c>
    </row>
    <row r="2628" spans="11:15" x14ac:dyDescent="0.25">
      <c r="K2628">
        <v>25110130012080</v>
      </c>
      <c r="L2628" t="s">
        <v>7782</v>
      </c>
      <c r="M2628" t="s">
        <v>5237</v>
      </c>
      <c r="N2628" t="s">
        <v>5237</v>
      </c>
      <c r="O2628" t="s">
        <v>5237</v>
      </c>
    </row>
    <row r="2629" spans="11:15" x14ac:dyDescent="0.25">
      <c r="K2629">
        <v>25110130013000</v>
      </c>
      <c r="L2629" t="s">
        <v>7783</v>
      </c>
      <c r="M2629" t="s">
        <v>5237</v>
      </c>
      <c r="N2629" t="s">
        <v>5237</v>
      </c>
      <c r="O2629" t="s">
        <v>5237</v>
      </c>
    </row>
    <row r="2630" spans="11:15" x14ac:dyDescent="0.25">
      <c r="K2630">
        <v>25110130013010</v>
      </c>
      <c r="L2630" t="s">
        <v>7784</v>
      </c>
      <c r="M2630" t="s">
        <v>5237</v>
      </c>
      <c r="N2630" t="s">
        <v>5237</v>
      </c>
      <c r="O2630" t="s">
        <v>5237</v>
      </c>
    </row>
    <row r="2631" spans="11:15" x14ac:dyDescent="0.25">
      <c r="K2631">
        <v>25110130013030</v>
      </c>
      <c r="L2631" t="s">
        <v>7785</v>
      </c>
      <c r="M2631" t="s">
        <v>5237</v>
      </c>
      <c r="N2631" t="s">
        <v>5237</v>
      </c>
      <c r="O2631" t="s">
        <v>5237</v>
      </c>
    </row>
    <row r="2632" spans="11:15" x14ac:dyDescent="0.25">
      <c r="K2632">
        <v>25110130013040</v>
      </c>
      <c r="L2632" t="s">
        <v>7786</v>
      </c>
      <c r="M2632" t="s">
        <v>5237</v>
      </c>
      <c r="N2632" t="s">
        <v>5237</v>
      </c>
      <c r="O2632" t="s">
        <v>5237</v>
      </c>
    </row>
    <row r="2633" spans="11:15" x14ac:dyDescent="0.25">
      <c r="K2633">
        <v>25110130013050</v>
      </c>
      <c r="L2633" t="s">
        <v>7787</v>
      </c>
      <c r="M2633" t="s">
        <v>5237</v>
      </c>
      <c r="N2633" t="s">
        <v>5237</v>
      </c>
      <c r="O2633" t="s">
        <v>5237</v>
      </c>
    </row>
    <row r="2634" spans="11:15" x14ac:dyDescent="0.25">
      <c r="K2634">
        <v>25110130013060</v>
      </c>
      <c r="L2634" t="s">
        <v>7788</v>
      </c>
      <c r="M2634" t="s">
        <v>5237</v>
      </c>
      <c r="N2634" t="s">
        <v>5237</v>
      </c>
      <c r="O2634" t="s">
        <v>5237</v>
      </c>
    </row>
    <row r="2635" spans="11:15" x14ac:dyDescent="0.25">
      <c r="K2635">
        <v>25110130013070</v>
      </c>
      <c r="L2635" t="s">
        <v>7789</v>
      </c>
      <c r="M2635" t="s">
        <v>5237</v>
      </c>
      <c r="N2635" t="s">
        <v>5237</v>
      </c>
      <c r="O2635" t="s">
        <v>5237</v>
      </c>
    </row>
    <row r="2636" spans="11:15" x14ac:dyDescent="0.25">
      <c r="K2636">
        <v>25110130013080</v>
      </c>
      <c r="L2636" t="s">
        <v>7790</v>
      </c>
      <c r="M2636" t="s">
        <v>5237</v>
      </c>
      <c r="N2636" t="s">
        <v>5237</v>
      </c>
      <c r="O2636" t="s">
        <v>5237</v>
      </c>
    </row>
    <row r="2637" spans="11:15" x14ac:dyDescent="0.25">
      <c r="K2637">
        <v>25110130013090</v>
      </c>
      <c r="L2637" t="s">
        <v>7791</v>
      </c>
      <c r="M2637" t="s">
        <v>5237</v>
      </c>
      <c r="N2637" t="s">
        <v>5237</v>
      </c>
      <c r="O2637" t="s">
        <v>5237</v>
      </c>
    </row>
    <row r="2638" spans="11:15" x14ac:dyDescent="0.25">
      <c r="K2638">
        <v>25110130014030</v>
      </c>
      <c r="L2638" t="s">
        <v>7792</v>
      </c>
      <c r="M2638" t="s">
        <v>5237</v>
      </c>
      <c r="N2638" t="s">
        <v>5237</v>
      </c>
      <c r="O2638" t="s">
        <v>5237</v>
      </c>
    </row>
    <row r="2639" spans="11:15" x14ac:dyDescent="0.25">
      <c r="K2639">
        <v>25110130015010</v>
      </c>
      <c r="L2639" t="s">
        <v>7793</v>
      </c>
      <c r="M2639" t="s">
        <v>5237</v>
      </c>
      <c r="N2639" t="s">
        <v>5237</v>
      </c>
      <c r="O2639" t="s">
        <v>5237</v>
      </c>
    </row>
    <row r="2640" spans="11:15" x14ac:dyDescent="0.25">
      <c r="K2640">
        <v>25110130015020</v>
      </c>
      <c r="L2640" t="s">
        <v>7794</v>
      </c>
      <c r="M2640" t="s">
        <v>5237</v>
      </c>
      <c r="N2640" t="s">
        <v>5237</v>
      </c>
      <c r="O2640" t="s">
        <v>5237</v>
      </c>
    </row>
    <row r="2641" spans="11:15" x14ac:dyDescent="0.25">
      <c r="K2641">
        <v>25110130015030</v>
      </c>
      <c r="L2641" t="s">
        <v>7795</v>
      </c>
      <c r="M2641" t="s">
        <v>5237</v>
      </c>
      <c r="N2641" t="s">
        <v>5237</v>
      </c>
      <c r="O2641" t="s">
        <v>5237</v>
      </c>
    </row>
    <row r="2642" spans="11:15" x14ac:dyDescent="0.25">
      <c r="K2642">
        <v>25110130015040</v>
      </c>
      <c r="L2642" t="s">
        <v>7796</v>
      </c>
      <c r="M2642" t="s">
        <v>5237</v>
      </c>
      <c r="N2642" t="s">
        <v>5237</v>
      </c>
      <c r="O2642" t="s">
        <v>5237</v>
      </c>
    </row>
    <row r="2643" spans="11:15" x14ac:dyDescent="0.25">
      <c r="K2643">
        <v>25110130015060</v>
      </c>
      <c r="L2643" t="s">
        <v>7797</v>
      </c>
      <c r="M2643" t="s">
        <v>5237</v>
      </c>
      <c r="N2643" t="s">
        <v>5237</v>
      </c>
      <c r="O2643" t="s">
        <v>5237</v>
      </c>
    </row>
    <row r="2644" spans="11:15" x14ac:dyDescent="0.25">
      <c r="K2644">
        <v>25110130016010</v>
      </c>
      <c r="L2644" t="s">
        <v>7798</v>
      </c>
      <c r="M2644" t="s">
        <v>5237</v>
      </c>
      <c r="N2644" t="s">
        <v>5237</v>
      </c>
      <c r="O2644" t="s">
        <v>5237</v>
      </c>
    </row>
    <row r="2645" spans="11:15" x14ac:dyDescent="0.25">
      <c r="K2645">
        <v>25110130016012</v>
      </c>
      <c r="L2645" t="s">
        <v>7799</v>
      </c>
      <c r="M2645" t="s">
        <v>5237</v>
      </c>
      <c r="N2645" t="s">
        <v>5237</v>
      </c>
      <c r="O2645" t="s">
        <v>5237</v>
      </c>
    </row>
    <row r="2646" spans="11:15" x14ac:dyDescent="0.25">
      <c r="K2646">
        <v>25110130016020</v>
      </c>
      <c r="L2646" t="s">
        <v>7800</v>
      </c>
      <c r="M2646" t="s">
        <v>5237</v>
      </c>
      <c r="N2646" t="s">
        <v>5237</v>
      </c>
      <c r="O2646" t="s">
        <v>5237</v>
      </c>
    </row>
    <row r="2647" spans="11:15" x14ac:dyDescent="0.25">
      <c r="K2647">
        <v>25110130016030</v>
      </c>
      <c r="L2647" t="s">
        <v>7801</v>
      </c>
      <c r="M2647" t="s">
        <v>5237</v>
      </c>
      <c r="N2647" t="s">
        <v>5237</v>
      </c>
      <c r="O2647" t="s">
        <v>5237</v>
      </c>
    </row>
    <row r="2648" spans="11:15" x14ac:dyDescent="0.25">
      <c r="K2648">
        <v>25110130016040</v>
      </c>
      <c r="L2648" t="s">
        <v>7802</v>
      </c>
      <c r="M2648" t="s">
        <v>5237</v>
      </c>
      <c r="N2648" t="s">
        <v>5237</v>
      </c>
      <c r="O2648" t="s">
        <v>5237</v>
      </c>
    </row>
    <row r="2649" spans="11:15" x14ac:dyDescent="0.25">
      <c r="K2649">
        <v>25110130017010</v>
      </c>
      <c r="L2649" t="s">
        <v>7803</v>
      </c>
      <c r="M2649" t="s">
        <v>5237</v>
      </c>
      <c r="N2649" t="s">
        <v>5237</v>
      </c>
      <c r="O2649" t="s">
        <v>5237</v>
      </c>
    </row>
    <row r="2650" spans="11:15" x14ac:dyDescent="0.25">
      <c r="K2650">
        <v>25110130017020</v>
      </c>
      <c r="L2650" t="s">
        <v>7804</v>
      </c>
      <c r="M2650" t="s">
        <v>5237</v>
      </c>
      <c r="N2650" t="s">
        <v>5237</v>
      </c>
      <c r="O2650" t="s">
        <v>5237</v>
      </c>
    </row>
    <row r="2651" spans="11:15" x14ac:dyDescent="0.25">
      <c r="K2651">
        <v>25110130017040</v>
      </c>
      <c r="L2651" t="s">
        <v>7805</v>
      </c>
      <c r="M2651" t="s">
        <v>5237</v>
      </c>
      <c r="N2651" t="s">
        <v>5237</v>
      </c>
      <c r="O2651" t="s">
        <v>5237</v>
      </c>
    </row>
    <row r="2652" spans="11:15" x14ac:dyDescent="0.25">
      <c r="K2652">
        <v>25110130017090</v>
      </c>
      <c r="L2652" t="s">
        <v>7806</v>
      </c>
      <c r="M2652" t="s">
        <v>5237</v>
      </c>
      <c r="N2652" t="s">
        <v>5237</v>
      </c>
      <c r="O2652" t="s">
        <v>5237</v>
      </c>
    </row>
    <row r="2653" spans="11:15" x14ac:dyDescent="0.25">
      <c r="K2653">
        <v>25110130018010</v>
      </c>
      <c r="L2653" t="s">
        <v>7807</v>
      </c>
      <c r="M2653" t="s">
        <v>5237</v>
      </c>
      <c r="N2653" t="s">
        <v>5237</v>
      </c>
      <c r="O2653" t="s">
        <v>5237</v>
      </c>
    </row>
    <row r="2654" spans="11:15" x14ac:dyDescent="0.25">
      <c r="K2654">
        <v>25110130018020</v>
      </c>
      <c r="L2654" t="s">
        <v>7808</v>
      </c>
      <c r="M2654" t="s">
        <v>5237</v>
      </c>
      <c r="N2654" t="s">
        <v>5237</v>
      </c>
      <c r="O2654" t="s">
        <v>5237</v>
      </c>
    </row>
    <row r="2655" spans="11:15" x14ac:dyDescent="0.25">
      <c r="K2655">
        <v>25110130018030</v>
      </c>
      <c r="L2655" t="s">
        <v>7809</v>
      </c>
      <c r="M2655" t="s">
        <v>5237</v>
      </c>
      <c r="N2655" t="s">
        <v>5237</v>
      </c>
      <c r="O2655" t="s">
        <v>5237</v>
      </c>
    </row>
    <row r="2656" spans="11:15" x14ac:dyDescent="0.25">
      <c r="K2656">
        <v>25110130018080</v>
      </c>
      <c r="L2656" t="s">
        <v>7810</v>
      </c>
      <c r="M2656" t="s">
        <v>5237</v>
      </c>
      <c r="N2656" t="s">
        <v>6098</v>
      </c>
      <c r="O2656" t="s">
        <v>380</v>
      </c>
    </row>
    <row r="2657" spans="11:15" x14ac:dyDescent="0.25">
      <c r="K2657">
        <v>25110130019010</v>
      </c>
      <c r="L2657" t="s">
        <v>7811</v>
      </c>
      <c r="M2657" t="s">
        <v>5237</v>
      </c>
      <c r="N2657" t="s">
        <v>5237</v>
      </c>
      <c r="O2657" t="s">
        <v>5237</v>
      </c>
    </row>
    <row r="2658" spans="11:15" x14ac:dyDescent="0.25">
      <c r="K2658">
        <v>25110130019023</v>
      </c>
      <c r="L2658" t="s">
        <v>7812</v>
      </c>
      <c r="M2658" t="s">
        <v>5237</v>
      </c>
      <c r="N2658" t="s">
        <v>5237</v>
      </c>
      <c r="O2658" t="s">
        <v>5237</v>
      </c>
    </row>
    <row r="2659" spans="11:15" x14ac:dyDescent="0.25">
      <c r="K2659">
        <v>25110130019030</v>
      </c>
      <c r="L2659" t="s">
        <v>7813</v>
      </c>
      <c r="M2659" t="s">
        <v>5237</v>
      </c>
      <c r="N2659" t="s">
        <v>5237</v>
      </c>
      <c r="O2659" t="s">
        <v>5237</v>
      </c>
    </row>
    <row r="2660" spans="11:15" x14ac:dyDescent="0.25">
      <c r="K2660">
        <v>25110130019083</v>
      </c>
      <c r="L2660" t="s">
        <v>7814</v>
      </c>
      <c r="M2660" t="s">
        <v>5237</v>
      </c>
      <c r="N2660" t="s">
        <v>5237</v>
      </c>
      <c r="O2660" t="s">
        <v>5237</v>
      </c>
    </row>
    <row r="2661" spans="11:15" x14ac:dyDescent="0.25">
      <c r="K2661">
        <v>25110130020030</v>
      </c>
      <c r="L2661" t="s">
        <v>7815</v>
      </c>
      <c r="M2661" t="s">
        <v>5237</v>
      </c>
      <c r="N2661" t="s">
        <v>5237</v>
      </c>
      <c r="O2661" t="s">
        <v>5237</v>
      </c>
    </row>
    <row r="2662" spans="11:15" x14ac:dyDescent="0.25">
      <c r="K2662">
        <v>25110130021010</v>
      </c>
      <c r="L2662" t="s">
        <v>7816</v>
      </c>
      <c r="M2662" t="s">
        <v>5237</v>
      </c>
      <c r="N2662" t="s">
        <v>5237</v>
      </c>
      <c r="O2662" t="s">
        <v>5237</v>
      </c>
    </row>
    <row r="2663" spans="11:15" x14ac:dyDescent="0.25">
      <c r="K2663">
        <v>25110130021020</v>
      </c>
      <c r="L2663" t="s">
        <v>7817</v>
      </c>
      <c r="M2663" t="s">
        <v>5237</v>
      </c>
      <c r="N2663" t="s">
        <v>5237</v>
      </c>
      <c r="O2663" t="s">
        <v>5237</v>
      </c>
    </row>
    <row r="2664" spans="11:15" x14ac:dyDescent="0.25">
      <c r="K2664">
        <v>25110130021030</v>
      </c>
      <c r="L2664" t="s">
        <v>7818</v>
      </c>
      <c r="M2664" t="s">
        <v>5237</v>
      </c>
      <c r="N2664" t="s">
        <v>5237</v>
      </c>
      <c r="O2664" t="s">
        <v>5237</v>
      </c>
    </row>
    <row r="2665" spans="11:15" x14ac:dyDescent="0.25">
      <c r="K2665">
        <v>25110130021040</v>
      </c>
      <c r="L2665" t="s">
        <v>7819</v>
      </c>
      <c r="M2665" t="s">
        <v>5237</v>
      </c>
      <c r="N2665" t="s">
        <v>5237</v>
      </c>
      <c r="O2665" t="s">
        <v>5237</v>
      </c>
    </row>
    <row r="2666" spans="11:15" x14ac:dyDescent="0.25">
      <c r="K2666">
        <v>25110130021070</v>
      </c>
      <c r="L2666" t="s">
        <v>7820</v>
      </c>
      <c r="M2666" t="s">
        <v>5237</v>
      </c>
      <c r="N2666" t="s">
        <v>5237</v>
      </c>
      <c r="O2666" t="s">
        <v>5237</v>
      </c>
    </row>
    <row r="2667" spans="11:15" x14ac:dyDescent="0.25">
      <c r="K2667">
        <v>25110130021080</v>
      </c>
      <c r="L2667" t="s">
        <v>7821</v>
      </c>
      <c r="M2667" t="s">
        <v>5237</v>
      </c>
      <c r="N2667" t="s">
        <v>5237</v>
      </c>
      <c r="O2667" t="s">
        <v>5237</v>
      </c>
    </row>
    <row r="2668" spans="11:15" x14ac:dyDescent="0.25">
      <c r="K2668">
        <v>25110130022020</v>
      </c>
      <c r="L2668" t="s">
        <v>7822</v>
      </c>
      <c r="M2668" t="s">
        <v>5237</v>
      </c>
      <c r="N2668" t="s">
        <v>5237</v>
      </c>
      <c r="O2668" t="s">
        <v>5237</v>
      </c>
    </row>
    <row r="2669" spans="11:15" x14ac:dyDescent="0.25">
      <c r="K2669">
        <v>25110130022030</v>
      </c>
      <c r="L2669" t="s">
        <v>7823</v>
      </c>
      <c r="M2669" t="s">
        <v>5237</v>
      </c>
      <c r="N2669" t="s">
        <v>5237</v>
      </c>
      <c r="O2669" t="s">
        <v>5237</v>
      </c>
    </row>
    <row r="2670" spans="11:15" x14ac:dyDescent="0.25">
      <c r="K2670">
        <v>25110130022060</v>
      </c>
      <c r="L2670" t="s">
        <v>7824</v>
      </c>
      <c r="M2670" t="s">
        <v>5237</v>
      </c>
      <c r="N2670" t="s">
        <v>5237</v>
      </c>
      <c r="O2670" t="s">
        <v>5237</v>
      </c>
    </row>
    <row r="2671" spans="11:15" x14ac:dyDescent="0.25">
      <c r="K2671">
        <v>25110130022070</v>
      </c>
      <c r="L2671" t="s">
        <v>7825</v>
      </c>
      <c r="M2671" t="s">
        <v>5237</v>
      </c>
      <c r="N2671" t="s">
        <v>5237</v>
      </c>
      <c r="O2671" t="s">
        <v>5237</v>
      </c>
    </row>
    <row r="2672" spans="11:15" x14ac:dyDescent="0.25">
      <c r="K2672">
        <v>25110130023020</v>
      </c>
      <c r="L2672" t="s">
        <v>7826</v>
      </c>
      <c r="M2672" t="s">
        <v>5237</v>
      </c>
      <c r="N2672" t="s">
        <v>5237</v>
      </c>
      <c r="O2672" t="s">
        <v>5237</v>
      </c>
    </row>
    <row r="2673" spans="11:15" x14ac:dyDescent="0.25">
      <c r="K2673">
        <v>25110130023080</v>
      </c>
      <c r="L2673" t="s">
        <v>7827</v>
      </c>
      <c r="M2673" t="s">
        <v>5237</v>
      </c>
      <c r="N2673" t="s">
        <v>5237</v>
      </c>
      <c r="O2673" t="s">
        <v>5237</v>
      </c>
    </row>
    <row r="2674" spans="11:15" x14ac:dyDescent="0.25">
      <c r="K2674">
        <v>25110130024999</v>
      </c>
      <c r="L2674" t="s">
        <v>7828</v>
      </c>
      <c r="M2674" t="s">
        <v>5237</v>
      </c>
      <c r="N2674" t="s">
        <v>5237</v>
      </c>
      <c r="O2674" t="s">
        <v>5237</v>
      </c>
    </row>
    <row r="2675" spans="11:15" x14ac:dyDescent="0.25">
      <c r="K2675">
        <v>25110130027020</v>
      </c>
      <c r="L2675" t="s">
        <v>7829</v>
      </c>
      <c r="M2675" t="s">
        <v>5237</v>
      </c>
      <c r="N2675" t="s">
        <v>5237</v>
      </c>
      <c r="O2675" t="s">
        <v>5237</v>
      </c>
    </row>
    <row r="2676" spans="11:15" x14ac:dyDescent="0.25">
      <c r="K2676">
        <v>25110130027080</v>
      </c>
      <c r="L2676" t="s">
        <v>7830</v>
      </c>
      <c r="M2676" t="s">
        <v>5237</v>
      </c>
      <c r="N2676" t="s">
        <v>6098</v>
      </c>
      <c r="O2676" t="s">
        <v>380</v>
      </c>
    </row>
    <row r="2677" spans="11:15" x14ac:dyDescent="0.25">
      <c r="K2677">
        <v>25110130028999</v>
      </c>
      <c r="L2677" t="s">
        <v>7831</v>
      </c>
      <c r="M2677" t="s">
        <v>5237</v>
      </c>
      <c r="N2677" t="s">
        <v>5237</v>
      </c>
      <c r="O2677" t="s">
        <v>5237</v>
      </c>
    </row>
    <row r="2678" spans="11:15" x14ac:dyDescent="0.25">
      <c r="K2678">
        <v>25110130029023</v>
      </c>
      <c r="L2678" t="s">
        <v>7832</v>
      </c>
      <c r="M2678" t="s">
        <v>5237</v>
      </c>
      <c r="N2678" t="s">
        <v>5237</v>
      </c>
      <c r="O2678" t="s">
        <v>5237</v>
      </c>
    </row>
    <row r="2679" spans="11:15" x14ac:dyDescent="0.25">
      <c r="K2679">
        <v>25110130029030</v>
      </c>
      <c r="L2679" t="s">
        <v>7833</v>
      </c>
      <c r="M2679" t="s">
        <v>5237</v>
      </c>
      <c r="N2679" t="s">
        <v>5237</v>
      </c>
      <c r="O2679" t="s">
        <v>5237</v>
      </c>
    </row>
    <row r="2680" spans="11:15" x14ac:dyDescent="0.25">
      <c r="K2680">
        <v>25110130029083</v>
      </c>
      <c r="L2680" t="s">
        <v>7834</v>
      </c>
      <c r="M2680" t="s">
        <v>5237</v>
      </c>
      <c r="N2680" t="s">
        <v>5237</v>
      </c>
      <c r="O2680" t="s">
        <v>5237</v>
      </c>
    </row>
    <row r="2681" spans="11:15" x14ac:dyDescent="0.25">
      <c r="K2681">
        <v>25110130030030</v>
      </c>
      <c r="L2681" t="s">
        <v>7835</v>
      </c>
      <c r="M2681" t="s">
        <v>5237</v>
      </c>
      <c r="N2681" t="s">
        <v>5237</v>
      </c>
      <c r="O2681" t="s">
        <v>5237</v>
      </c>
    </row>
    <row r="2682" spans="11:15" x14ac:dyDescent="0.25">
      <c r="K2682">
        <v>25110130031999</v>
      </c>
      <c r="L2682" t="s">
        <v>7836</v>
      </c>
      <c r="M2682" t="s">
        <v>5237</v>
      </c>
      <c r="N2682" t="s">
        <v>5237</v>
      </c>
      <c r="O2682" t="s">
        <v>5237</v>
      </c>
    </row>
    <row r="2683" spans="11:15" x14ac:dyDescent="0.25">
      <c r="K2683">
        <v>25110130032030</v>
      </c>
      <c r="L2683" t="s">
        <v>7837</v>
      </c>
      <c r="M2683" t="s">
        <v>5237</v>
      </c>
      <c r="N2683" t="s">
        <v>5237</v>
      </c>
      <c r="O2683" t="s">
        <v>5237</v>
      </c>
    </row>
    <row r="2684" spans="11:15" x14ac:dyDescent="0.25">
      <c r="K2684">
        <v>25110130033030</v>
      </c>
      <c r="L2684" t="s">
        <v>7838</v>
      </c>
      <c r="M2684" t="s">
        <v>5237</v>
      </c>
      <c r="N2684" t="s">
        <v>5237</v>
      </c>
      <c r="O2684" t="s">
        <v>5237</v>
      </c>
    </row>
    <row r="2685" spans="11:15" x14ac:dyDescent="0.25">
      <c r="K2685">
        <v>25110130033080</v>
      </c>
      <c r="L2685" t="s">
        <v>7839</v>
      </c>
      <c r="M2685" t="s">
        <v>5237</v>
      </c>
      <c r="N2685" t="s">
        <v>5237</v>
      </c>
      <c r="O2685" t="s">
        <v>5237</v>
      </c>
    </row>
    <row r="2686" spans="11:15" x14ac:dyDescent="0.25">
      <c r="K2686">
        <v>25110130034090</v>
      </c>
      <c r="L2686" t="s">
        <v>7840</v>
      </c>
      <c r="M2686" t="s">
        <v>5237</v>
      </c>
      <c r="N2686" t="s">
        <v>5237</v>
      </c>
      <c r="O2686" t="s">
        <v>5237</v>
      </c>
    </row>
    <row r="2687" spans="11:15" x14ac:dyDescent="0.25">
      <c r="K2687">
        <v>25130040003999</v>
      </c>
      <c r="L2687" t="s">
        <v>7841</v>
      </c>
      <c r="M2687" t="s">
        <v>5237</v>
      </c>
      <c r="N2687" t="s">
        <v>5237</v>
      </c>
      <c r="O2687" t="s">
        <v>5237</v>
      </c>
    </row>
    <row r="2688" spans="11:15" x14ac:dyDescent="0.25">
      <c r="K2688">
        <v>25130040004999</v>
      </c>
      <c r="L2688" t="s">
        <v>7842</v>
      </c>
      <c r="M2688" t="s">
        <v>5237</v>
      </c>
      <c r="N2688" t="s">
        <v>5237</v>
      </c>
      <c r="O2688" t="s">
        <v>5237</v>
      </c>
    </row>
    <row r="2689" spans="11:15" x14ac:dyDescent="0.25">
      <c r="K2689">
        <v>25130040005999</v>
      </c>
      <c r="L2689" t="s">
        <v>7843</v>
      </c>
      <c r="M2689" t="s">
        <v>5237</v>
      </c>
      <c r="N2689" t="s">
        <v>5237</v>
      </c>
      <c r="O2689" t="s">
        <v>5237</v>
      </c>
    </row>
    <row r="2690" spans="11:15" x14ac:dyDescent="0.25">
      <c r="K2690">
        <v>25130040006999</v>
      </c>
      <c r="L2690" t="s">
        <v>7844</v>
      </c>
      <c r="M2690" t="s">
        <v>5237</v>
      </c>
      <c r="N2690" t="s">
        <v>5237</v>
      </c>
      <c r="O2690" t="s">
        <v>5237</v>
      </c>
    </row>
    <row r="2691" spans="11:15" x14ac:dyDescent="0.25">
      <c r="K2691">
        <v>25130040007999</v>
      </c>
      <c r="L2691" t="s">
        <v>7845</v>
      </c>
      <c r="M2691" t="s">
        <v>5237</v>
      </c>
      <c r="N2691" t="s">
        <v>5237</v>
      </c>
      <c r="O2691" t="s">
        <v>5237</v>
      </c>
    </row>
    <row r="2692" spans="11:15" x14ac:dyDescent="0.25">
      <c r="K2692">
        <v>25130040008999</v>
      </c>
      <c r="L2692" t="s">
        <v>7846</v>
      </c>
      <c r="M2692" t="s">
        <v>5237</v>
      </c>
      <c r="N2692" t="s">
        <v>5237</v>
      </c>
      <c r="O2692" t="s">
        <v>5237</v>
      </c>
    </row>
    <row r="2693" spans="11:15" x14ac:dyDescent="0.25">
      <c r="K2693">
        <v>25130040009999</v>
      </c>
      <c r="L2693" t="s">
        <v>7847</v>
      </c>
      <c r="M2693" t="s">
        <v>5237</v>
      </c>
      <c r="N2693" t="s">
        <v>5237</v>
      </c>
      <c r="O2693" t="s">
        <v>5237</v>
      </c>
    </row>
    <row r="2694" spans="11:15" x14ac:dyDescent="0.25">
      <c r="K2694">
        <v>25130040010999</v>
      </c>
      <c r="L2694" t="s">
        <v>7848</v>
      </c>
      <c r="M2694" t="s">
        <v>5237</v>
      </c>
      <c r="N2694" t="s">
        <v>5237</v>
      </c>
      <c r="O2694" t="s">
        <v>5237</v>
      </c>
    </row>
    <row r="2695" spans="11:15" x14ac:dyDescent="0.25">
      <c r="K2695">
        <v>25130040011999</v>
      </c>
      <c r="L2695" t="s">
        <v>7849</v>
      </c>
      <c r="M2695" t="s">
        <v>5237</v>
      </c>
      <c r="N2695" t="s">
        <v>5237</v>
      </c>
      <c r="O2695" t="s">
        <v>5237</v>
      </c>
    </row>
    <row r="2696" spans="11:15" x14ac:dyDescent="0.25">
      <c r="K2696">
        <v>25130060003999</v>
      </c>
      <c r="L2696" t="s">
        <v>7850</v>
      </c>
      <c r="M2696" t="s">
        <v>5237</v>
      </c>
      <c r="N2696" t="s">
        <v>5237</v>
      </c>
      <c r="O2696" t="s">
        <v>5237</v>
      </c>
    </row>
    <row r="2697" spans="11:15" x14ac:dyDescent="0.25">
      <c r="K2697">
        <v>25130060004999</v>
      </c>
      <c r="L2697" t="s">
        <v>7851</v>
      </c>
      <c r="M2697" t="s">
        <v>5237</v>
      </c>
      <c r="N2697" t="s">
        <v>5237</v>
      </c>
      <c r="O2697" t="s">
        <v>5237</v>
      </c>
    </row>
    <row r="2698" spans="11:15" x14ac:dyDescent="0.25">
      <c r="K2698">
        <v>25130060005999</v>
      </c>
      <c r="L2698" t="s">
        <v>7852</v>
      </c>
      <c r="M2698" t="s">
        <v>5237</v>
      </c>
      <c r="N2698" t="s">
        <v>5237</v>
      </c>
      <c r="O2698" t="s">
        <v>5237</v>
      </c>
    </row>
    <row r="2699" spans="11:15" x14ac:dyDescent="0.25">
      <c r="K2699">
        <v>25130060006999</v>
      </c>
      <c r="L2699" t="s">
        <v>7853</v>
      </c>
      <c r="M2699" t="s">
        <v>5237</v>
      </c>
      <c r="N2699" t="s">
        <v>5237</v>
      </c>
      <c r="O2699" t="s">
        <v>5237</v>
      </c>
    </row>
    <row r="2700" spans="11:15" x14ac:dyDescent="0.25">
      <c r="K2700">
        <v>25130060007999</v>
      </c>
      <c r="L2700" t="s">
        <v>7854</v>
      </c>
      <c r="M2700" t="s">
        <v>5237</v>
      </c>
      <c r="N2700" t="s">
        <v>5237</v>
      </c>
      <c r="O2700" t="s">
        <v>5237</v>
      </c>
    </row>
    <row r="2701" spans="11:15" x14ac:dyDescent="0.25">
      <c r="K2701">
        <v>25130060008999</v>
      </c>
      <c r="L2701" t="s">
        <v>7855</v>
      </c>
      <c r="M2701" t="s">
        <v>5237</v>
      </c>
      <c r="N2701" t="s">
        <v>5237</v>
      </c>
      <c r="O2701" t="s">
        <v>5237</v>
      </c>
    </row>
    <row r="2702" spans="11:15" x14ac:dyDescent="0.25">
      <c r="K2702">
        <v>25130060009999</v>
      </c>
      <c r="L2702" t="s">
        <v>7856</v>
      </c>
      <c r="M2702" t="s">
        <v>5237</v>
      </c>
      <c r="N2702" t="s">
        <v>5237</v>
      </c>
      <c r="O2702" t="s">
        <v>5237</v>
      </c>
    </row>
    <row r="2703" spans="11:15" x14ac:dyDescent="0.25">
      <c r="K2703">
        <v>25130060010999</v>
      </c>
      <c r="L2703" t="s">
        <v>7857</v>
      </c>
      <c r="M2703" t="s">
        <v>5237</v>
      </c>
      <c r="N2703" t="s">
        <v>5237</v>
      </c>
      <c r="O2703" t="s">
        <v>5237</v>
      </c>
    </row>
    <row r="2704" spans="11:15" x14ac:dyDescent="0.25">
      <c r="K2704">
        <v>25130080006999</v>
      </c>
      <c r="L2704" t="s">
        <v>7858</v>
      </c>
      <c r="M2704" t="s">
        <v>5237</v>
      </c>
      <c r="N2704" t="s">
        <v>5237</v>
      </c>
      <c r="O2704" t="s">
        <v>5237</v>
      </c>
    </row>
    <row r="2705" spans="11:15" x14ac:dyDescent="0.25">
      <c r="K2705">
        <v>25130090003999</v>
      </c>
      <c r="L2705" t="s">
        <v>7859</v>
      </c>
      <c r="M2705" t="s">
        <v>5237</v>
      </c>
      <c r="N2705" t="s">
        <v>5237</v>
      </c>
      <c r="O2705" t="s">
        <v>5237</v>
      </c>
    </row>
    <row r="2706" spans="11:15" x14ac:dyDescent="0.25">
      <c r="K2706">
        <v>25130090004999</v>
      </c>
      <c r="L2706" t="s">
        <v>7860</v>
      </c>
      <c r="M2706" t="s">
        <v>5237</v>
      </c>
      <c r="N2706" t="s">
        <v>5237</v>
      </c>
      <c r="O2706" t="s">
        <v>5237</v>
      </c>
    </row>
    <row r="2707" spans="11:15" x14ac:dyDescent="0.25">
      <c r="K2707">
        <v>25130090005999</v>
      </c>
      <c r="L2707" t="s">
        <v>7861</v>
      </c>
      <c r="M2707" t="s">
        <v>5237</v>
      </c>
      <c r="N2707" t="s">
        <v>5237</v>
      </c>
      <c r="O2707" t="s">
        <v>5237</v>
      </c>
    </row>
    <row r="2708" spans="11:15" x14ac:dyDescent="0.25">
      <c r="K2708">
        <v>25140080001999</v>
      </c>
      <c r="L2708" t="s">
        <v>7862</v>
      </c>
      <c r="M2708" t="s">
        <v>5237</v>
      </c>
      <c r="N2708" t="s">
        <v>5237</v>
      </c>
      <c r="O2708" t="s">
        <v>5237</v>
      </c>
    </row>
    <row r="2709" spans="11:15" x14ac:dyDescent="0.25">
      <c r="K2709">
        <v>25140080002999</v>
      </c>
      <c r="L2709" t="s">
        <v>7863</v>
      </c>
      <c r="M2709" t="s">
        <v>5237</v>
      </c>
      <c r="N2709" t="s">
        <v>5237</v>
      </c>
      <c r="O2709" t="s">
        <v>5237</v>
      </c>
    </row>
    <row r="2710" spans="11:15" x14ac:dyDescent="0.25">
      <c r="K2710">
        <v>25140080003999</v>
      </c>
      <c r="L2710" t="s">
        <v>7864</v>
      </c>
      <c r="M2710" t="s">
        <v>5237</v>
      </c>
      <c r="N2710" t="s">
        <v>5237</v>
      </c>
      <c r="O2710" t="s">
        <v>5237</v>
      </c>
    </row>
    <row r="2711" spans="11:15" x14ac:dyDescent="0.25">
      <c r="K2711">
        <v>25150160001010</v>
      </c>
      <c r="L2711" t="s">
        <v>7865</v>
      </c>
      <c r="M2711" t="s">
        <v>5237</v>
      </c>
      <c r="N2711" t="s">
        <v>5237</v>
      </c>
      <c r="O2711" t="s">
        <v>5237</v>
      </c>
    </row>
    <row r="2712" spans="11:15" x14ac:dyDescent="0.25">
      <c r="K2712">
        <v>25150160001030</v>
      </c>
      <c r="L2712" t="s">
        <v>7866</v>
      </c>
      <c r="M2712" t="s">
        <v>5237</v>
      </c>
      <c r="N2712" t="s">
        <v>5237</v>
      </c>
      <c r="O2712" t="s">
        <v>5237</v>
      </c>
    </row>
    <row r="2713" spans="11:15" x14ac:dyDescent="0.25">
      <c r="K2713">
        <v>25150160001040</v>
      </c>
      <c r="L2713" t="s">
        <v>7867</v>
      </c>
      <c r="M2713" t="s">
        <v>5237</v>
      </c>
      <c r="N2713" t="s">
        <v>5237</v>
      </c>
      <c r="O2713" t="s">
        <v>5237</v>
      </c>
    </row>
    <row r="2714" spans="11:15" x14ac:dyDescent="0.25">
      <c r="K2714">
        <v>25150160001050</v>
      </c>
      <c r="L2714" t="s">
        <v>7868</v>
      </c>
      <c r="M2714" t="s">
        <v>5237</v>
      </c>
      <c r="N2714" t="s">
        <v>5237</v>
      </c>
      <c r="O2714" t="s">
        <v>5237</v>
      </c>
    </row>
    <row r="2715" spans="11:15" x14ac:dyDescent="0.25">
      <c r="K2715">
        <v>25150160001060</v>
      </c>
      <c r="L2715" t="s">
        <v>7869</v>
      </c>
      <c r="M2715" t="s">
        <v>5237</v>
      </c>
      <c r="N2715" t="s">
        <v>5237</v>
      </c>
      <c r="O2715" t="s">
        <v>5237</v>
      </c>
    </row>
    <row r="2716" spans="11:15" x14ac:dyDescent="0.25">
      <c r="K2716">
        <v>25150160001090</v>
      </c>
      <c r="L2716" t="s">
        <v>7870</v>
      </c>
      <c r="M2716" t="s">
        <v>5237</v>
      </c>
      <c r="N2716" t="s">
        <v>5237</v>
      </c>
      <c r="O2716" t="s">
        <v>5237</v>
      </c>
    </row>
    <row r="2717" spans="11:15" x14ac:dyDescent="0.25">
      <c r="K2717">
        <v>25150160002010</v>
      </c>
      <c r="L2717" t="s">
        <v>7871</v>
      </c>
      <c r="M2717" t="s">
        <v>5237</v>
      </c>
      <c r="N2717" t="s">
        <v>5237</v>
      </c>
      <c r="O2717" t="s">
        <v>5237</v>
      </c>
    </row>
    <row r="2718" spans="11:15" x14ac:dyDescent="0.25">
      <c r="K2718">
        <v>25200010003999</v>
      </c>
      <c r="L2718" t="s">
        <v>7872</v>
      </c>
      <c r="M2718" t="s">
        <v>5237</v>
      </c>
      <c r="N2718" t="s">
        <v>5237</v>
      </c>
      <c r="O2718" t="s">
        <v>5237</v>
      </c>
    </row>
    <row r="2719" spans="11:15" x14ac:dyDescent="0.25">
      <c r="K2719">
        <v>25200010004999</v>
      </c>
      <c r="L2719" t="s">
        <v>7873</v>
      </c>
      <c r="M2719" t="s">
        <v>5237</v>
      </c>
      <c r="N2719" t="s">
        <v>5237</v>
      </c>
      <c r="O2719" t="s">
        <v>5237</v>
      </c>
    </row>
    <row r="2720" spans="11:15" x14ac:dyDescent="0.25">
      <c r="K2720">
        <v>25200010005999</v>
      </c>
      <c r="L2720" t="s">
        <v>7874</v>
      </c>
      <c r="M2720" t="s">
        <v>5237</v>
      </c>
      <c r="N2720" t="s">
        <v>5237</v>
      </c>
      <c r="O2720" t="s">
        <v>5237</v>
      </c>
    </row>
    <row r="2721" spans="11:15" x14ac:dyDescent="0.25">
      <c r="K2721">
        <v>25200010006999</v>
      </c>
      <c r="L2721" t="s">
        <v>7875</v>
      </c>
      <c r="M2721" t="s">
        <v>5237</v>
      </c>
      <c r="N2721" t="s">
        <v>5237</v>
      </c>
      <c r="O2721" t="s">
        <v>5237</v>
      </c>
    </row>
    <row r="2722" spans="11:15" x14ac:dyDescent="0.25">
      <c r="K2722">
        <v>25200010007999</v>
      </c>
      <c r="L2722" t="s">
        <v>7876</v>
      </c>
      <c r="M2722" t="s">
        <v>5237</v>
      </c>
      <c r="N2722" t="s">
        <v>5237</v>
      </c>
      <c r="O2722" t="s">
        <v>5237</v>
      </c>
    </row>
    <row r="2723" spans="11:15" x14ac:dyDescent="0.25">
      <c r="K2723">
        <v>25200010008999</v>
      </c>
      <c r="L2723" t="s">
        <v>7877</v>
      </c>
      <c r="M2723" t="s">
        <v>5237</v>
      </c>
      <c r="N2723" t="s">
        <v>5237</v>
      </c>
      <c r="O2723" t="s">
        <v>5237</v>
      </c>
    </row>
    <row r="2724" spans="11:15" x14ac:dyDescent="0.25">
      <c r="K2724">
        <v>25200010009999</v>
      </c>
      <c r="L2724" t="s">
        <v>7878</v>
      </c>
      <c r="M2724" t="s">
        <v>5237</v>
      </c>
      <c r="N2724" t="s">
        <v>5237</v>
      </c>
      <c r="O2724" t="s">
        <v>5237</v>
      </c>
    </row>
    <row r="2725" spans="11:15" x14ac:dyDescent="0.25">
      <c r="K2725">
        <v>25200010010999</v>
      </c>
      <c r="L2725" t="s">
        <v>7879</v>
      </c>
      <c r="M2725" t="s">
        <v>5237</v>
      </c>
      <c r="N2725" t="s">
        <v>5237</v>
      </c>
      <c r="O2725" t="s">
        <v>5237</v>
      </c>
    </row>
    <row r="2726" spans="11:15" x14ac:dyDescent="0.25">
      <c r="K2726">
        <v>25200010011999</v>
      </c>
      <c r="L2726" t="s">
        <v>7880</v>
      </c>
      <c r="M2726" t="s">
        <v>5237</v>
      </c>
      <c r="N2726" t="s">
        <v>5237</v>
      </c>
      <c r="O2726" t="s">
        <v>5237</v>
      </c>
    </row>
    <row r="2727" spans="11:15" x14ac:dyDescent="0.25">
      <c r="K2727">
        <v>25200010012999</v>
      </c>
      <c r="L2727" t="s">
        <v>7881</v>
      </c>
      <c r="M2727" t="s">
        <v>5237</v>
      </c>
      <c r="N2727" t="s">
        <v>5237</v>
      </c>
      <c r="O2727" t="s">
        <v>5237</v>
      </c>
    </row>
    <row r="2728" spans="11:15" x14ac:dyDescent="0.25">
      <c r="K2728">
        <v>25200010013999</v>
      </c>
      <c r="L2728" t="s">
        <v>7882</v>
      </c>
      <c r="M2728" t="s">
        <v>5237</v>
      </c>
      <c r="N2728" t="s">
        <v>5237</v>
      </c>
      <c r="O2728" t="s">
        <v>5237</v>
      </c>
    </row>
    <row r="2729" spans="11:15" x14ac:dyDescent="0.25">
      <c r="K2729">
        <v>25200010014999</v>
      </c>
      <c r="L2729" t="s">
        <v>7883</v>
      </c>
      <c r="M2729" t="s">
        <v>5237</v>
      </c>
      <c r="N2729" t="s">
        <v>5237</v>
      </c>
      <c r="O2729" t="s">
        <v>5237</v>
      </c>
    </row>
    <row r="2730" spans="11:15" x14ac:dyDescent="0.25">
      <c r="K2730">
        <v>25200010015999</v>
      </c>
      <c r="L2730" t="s">
        <v>7884</v>
      </c>
      <c r="M2730" t="s">
        <v>5237</v>
      </c>
      <c r="N2730" t="s">
        <v>5237</v>
      </c>
      <c r="O2730" t="s">
        <v>5237</v>
      </c>
    </row>
    <row r="2731" spans="11:15" x14ac:dyDescent="0.25">
      <c r="K2731">
        <v>25200010016999</v>
      </c>
      <c r="L2731" t="s">
        <v>7885</v>
      </c>
      <c r="M2731" t="s">
        <v>5237</v>
      </c>
      <c r="N2731" t="s">
        <v>5237</v>
      </c>
      <c r="O2731" t="s">
        <v>5237</v>
      </c>
    </row>
    <row r="2732" spans="11:15" x14ac:dyDescent="0.25">
      <c r="K2732">
        <v>25200010017999</v>
      </c>
      <c r="L2732" t="s">
        <v>7886</v>
      </c>
      <c r="M2732" t="s">
        <v>5237</v>
      </c>
      <c r="N2732" t="s">
        <v>5237</v>
      </c>
      <c r="O2732" t="s">
        <v>5237</v>
      </c>
    </row>
    <row r="2733" spans="11:15" x14ac:dyDescent="0.25">
      <c r="K2733">
        <v>25200010018999</v>
      </c>
      <c r="L2733" t="s">
        <v>7887</v>
      </c>
      <c r="M2733" t="s">
        <v>5237</v>
      </c>
      <c r="N2733" t="s">
        <v>5237</v>
      </c>
      <c r="O2733" t="s">
        <v>5237</v>
      </c>
    </row>
    <row r="2734" spans="11:15" x14ac:dyDescent="0.25">
      <c r="K2734">
        <v>25200010019999</v>
      </c>
      <c r="L2734" t="s">
        <v>7888</v>
      </c>
      <c r="M2734" t="s">
        <v>5237</v>
      </c>
      <c r="N2734" t="s">
        <v>5237</v>
      </c>
      <c r="O2734" t="s">
        <v>5237</v>
      </c>
    </row>
    <row r="2735" spans="11:15" x14ac:dyDescent="0.25">
      <c r="K2735">
        <v>25200010020999</v>
      </c>
      <c r="L2735" t="s">
        <v>7889</v>
      </c>
      <c r="M2735" t="s">
        <v>5237</v>
      </c>
      <c r="N2735" t="s">
        <v>5237</v>
      </c>
      <c r="O2735" t="s">
        <v>5237</v>
      </c>
    </row>
    <row r="2736" spans="11:15" x14ac:dyDescent="0.25">
      <c r="K2736">
        <v>25200010021999</v>
      </c>
      <c r="L2736" t="s">
        <v>7890</v>
      </c>
      <c r="M2736" t="s">
        <v>5237</v>
      </c>
      <c r="N2736" t="s">
        <v>5237</v>
      </c>
      <c r="O2736" t="s">
        <v>5237</v>
      </c>
    </row>
    <row r="2737" spans="11:15" x14ac:dyDescent="0.25">
      <c r="K2737">
        <v>25200010022999</v>
      </c>
      <c r="L2737" t="s">
        <v>7891</v>
      </c>
      <c r="M2737" t="s">
        <v>5237</v>
      </c>
      <c r="N2737" t="s">
        <v>5237</v>
      </c>
      <c r="O2737" t="s">
        <v>5237</v>
      </c>
    </row>
    <row r="2738" spans="11:15" x14ac:dyDescent="0.25">
      <c r="K2738">
        <v>25200010023999</v>
      </c>
      <c r="L2738" t="s">
        <v>7892</v>
      </c>
      <c r="M2738" t="s">
        <v>5237</v>
      </c>
      <c r="N2738" t="s">
        <v>5237</v>
      </c>
      <c r="O2738" t="s">
        <v>5237</v>
      </c>
    </row>
    <row r="2739" spans="11:15" x14ac:dyDescent="0.25">
      <c r="K2739">
        <v>25200010024999</v>
      </c>
      <c r="L2739" t="s">
        <v>7893</v>
      </c>
      <c r="M2739" t="s">
        <v>5237</v>
      </c>
      <c r="N2739" t="s">
        <v>5237</v>
      </c>
      <c r="O2739" t="s">
        <v>5237</v>
      </c>
    </row>
    <row r="2740" spans="11:15" x14ac:dyDescent="0.25">
      <c r="K2740">
        <v>25200010025999</v>
      </c>
      <c r="L2740" t="s">
        <v>7894</v>
      </c>
      <c r="M2740" t="s">
        <v>5237</v>
      </c>
      <c r="N2740" t="s">
        <v>5237</v>
      </c>
      <c r="O2740" t="s">
        <v>5237</v>
      </c>
    </row>
    <row r="2741" spans="11:15" x14ac:dyDescent="0.25">
      <c r="K2741">
        <v>25200010026999</v>
      </c>
      <c r="L2741" t="s">
        <v>7895</v>
      </c>
      <c r="M2741" t="s">
        <v>5237</v>
      </c>
      <c r="N2741" t="s">
        <v>5237</v>
      </c>
      <c r="O2741" t="s">
        <v>5237</v>
      </c>
    </row>
    <row r="2742" spans="11:15" x14ac:dyDescent="0.25">
      <c r="K2742">
        <v>25200010027999</v>
      </c>
      <c r="L2742" t="s">
        <v>7896</v>
      </c>
      <c r="M2742" t="s">
        <v>5237</v>
      </c>
      <c r="N2742" t="s">
        <v>5237</v>
      </c>
      <c r="O2742" t="s">
        <v>5237</v>
      </c>
    </row>
    <row r="2743" spans="11:15" x14ac:dyDescent="0.25">
      <c r="K2743">
        <v>25200010028999</v>
      </c>
      <c r="L2743" t="s">
        <v>7897</v>
      </c>
      <c r="M2743" t="s">
        <v>5237</v>
      </c>
      <c r="N2743" t="s">
        <v>5237</v>
      </c>
      <c r="O2743" t="s">
        <v>5237</v>
      </c>
    </row>
    <row r="2744" spans="11:15" x14ac:dyDescent="0.25">
      <c r="K2744">
        <v>25200020001999</v>
      </c>
      <c r="L2744" t="s">
        <v>7898</v>
      </c>
      <c r="M2744" t="s">
        <v>5237</v>
      </c>
      <c r="N2744" t="s">
        <v>5237</v>
      </c>
      <c r="O2744" t="s">
        <v>5237</v>
      </c>
    </row>
    <row r="2745" spans="11:15" x14ac:dyDescent="0.25">
      <c r="K2745">
        <v>25200020002999</v>
      </c>
      <c r="L2745" t="s">
        <v>7899</v>
      </c>
      <c r="M2745" t="s">
        <v>5237</v>
      </c>
      <c r="N2745" t="s">
        <v>5237</v>
      </c>
      <c r="O2745" t="s">
        <v>5237</v>
      </c>
    </row>
    <row r="2746" spans="11:15" x14ac:dyDescent="0.25">
      <c r="K2746">
        <v>25200020003999</v>
      </c>
      <c r="L2746" t="s">
        <v>7900</v>
      </c>
      <c r="M2746" t="s">
        <v>5237</v>
      </c>
      <c r="N2746" t="s">
        <v>5237</v>
      </c>
      <c r="O2746" t="s">
        <v>5237</v>
      </c>
    </row>
    <row r="2747" spans="11:15" x14ac:dyDescent="0.25">
      <c r="K2747">
        <v>25200020004999</v>
      </c>
      <c r="L2747" t="s">
        <v>7901</v>
      </c>
      <c r="M2747" t="s">
        <v>5237</v>
      </c>
      <c r="N2747" t="s">
        <v>5237</v>
      </c>
      <c r="O2747" t="s">
        <v>5237</v>
      </c>
    </row>
    <row r="2748" spans="11:15" x14ac:dyDescent="0.25">
      <c r="K2748">
        <v>25200020005999</v>
      </c>
      <c r="L2748" t="s">
        <v>7902</v>
      </c>
      <c r="M2748" t="s">
        <v>5237</v>
      </c>
      <c r="N2748" t="s">
        <v>5237</v>
      </c>
      <c r="O2748" t="s">
        <v>5237</v>
      </c>
    </row>
    <row r="2749" spans="11:15" x14ac:dyDescent="0.25">
      <c r="K2749">
        <v>25200020006999</v>
      </c>
      <c r="L2749" t="s">
        <v>7903</v>
      </c>
      <c r="M2749" t="s">
        <v>5237</v>
      </c>
      <c r="N2749" t="s">
        <v>5237</v>
      </c>
      <c r="O2749" t="s">
        <v>5237</v>
      </c>
    </row>
    <row r="2750" spans="11:15" x14ac:dyDescent="0.25">
      <c r="K2750">
        <v>25200020007999</v>
      </c>
      <c r="L2750" t="s">
        <v>7904</v>
      </c>
      <c r="M2750" t="s">
        <v>5237</v>
      </c>
      <c r="N2750" t="s">
        <v>5237</v>
      </c>
      <c r="O2750" t="s">
        <v>5237</v>
      </c>
    </row>
    <row r="2751" spans="11:15" x14ac:dyDescent="0.25">
      <c r="K2751">
        <v>25200020008999</v>
      </c>
      <c r="L2751" t="s">
        <v>7905</v>
      </c>
      <c r="M2751" t="s">
        <v>5237</v>
      </c>
      <c r="N2751" t="s">
        <v>5237</v>
      </c>
      <c r="O2751" t="s">
        <v>5237</v>
      </c>
    </row>
    <row r="2752" spans="11:15" x14ac:dyDescent="0.25">
      <c r="K2752">
        <v>25200020009999</v>
      </c>
      <c r="L2752" t="s">
        <v>7906</v>
      </c>
      <c r="M2752" t="s">
        <v>5237</v>
      </c>
      <c r="N2752" t="s">
        <v>5237</v>
      </c>
      <c r="O2752" t="s">
        <v>5237</v>
      </c>
    </row>
    <row r="2753" spans="11:15" x14ac:dyDescent="0.25">
      <c r="K2753">
        <v>25200020010999</v>
      </c>
      <c r="L2753" t="s">
        <v>7907</v>
      </c>
      <c r="M2753" t="s">
        <v>5237</v>
      </c>
      <c r="N2753" t="s">
        <v>5237</v>
      </c>
      <c r="O2753" t="s">
        <v>5237</v>
      </c>
    </row>
    <row r="2754" spans="11:15" x14ac:dyDescent="0.25">
      <c r="K2754">
        <v>25200020011999</v>
      </c>
      <c r="L2754" t="s">
        <v>7908</v>
      </c>
      <c r="M2754" t="s">
        <v>5237</v>
      </c>
      <c r="N2754" t="s">
        <v>5237</v>
      </c>
      <c r="O2754" t="s">
        <v>5237</v>
      </c>
    </row>
    <row r="2755" spans="11:15" x14ac:dyDescent="0.25">
      <c r="K2755">
        <v>25200020012999</v>
      </c>
      <c r="L2755" t="s">
        <v>7909</v>
      </c>
      <c r="M2755" t="s">
        <v>5237</v>
      </c>
      <c r="N2755" t="s">
        <v>5237</v>
      </c>
      <c r="O2755" t="s">
        <v>5237</v>
      </c>
    </row>
    <row r="2756" spans="11:15" x14ac:dyDescent="0.25">
      <c r="K2756">
        <v>25200020013999</v>
      </c>
      <c r="L2756" t="s">
        <v>7910</v>
      </c>
      <c r="M2756" t="s">
        <v>5237</v>
      </c>
      <c r="N2756" t="s">
        <v>5237</v>
      </c>
      <c r="O2756" t="s">
        <v>5237</v>
      </c>
    </row>
    <row r="2757" spans="11:15" x14ac:dyDescent="0.25">
      <c r="K2757">
        <v>25200020014999</v>
      </c>
      <c r="L2757" t="s">
        <v>7911</v>
      </c>
      <c r="M2757" t="s">
        <v>5237</v>
      </c>
      <c r="N2757" t="s">
        <v>5237</v>
      </c>
      <c r="O2757" t="s">
        <v>5237</v>
      </c>
    </row>
    <row r="2758" spans="11:15" x14ac:dyDescent="0.25">
      <c r="K2758">
        <v>25200020015999</v>
      </c>
      <c r="L2758" t="s">
        <v>7912</v>
      </c>
      <c r="M2758" t="s">
        <v>5237</v>
      </c>
      <c r="N2758" t="s">
        <v>5237</v>
      </c>
      <c r="O2758" t="s">
        <v>5237</v>
      </c>
    </row>
    <row r="2759" spans="11:15" x14ac:dyDescent="0.25">
      <c r="K2759">
        <v>25200020016999</v>
      </c>
      <c r="L2759" t="s">
        <v>7913</v>
      </c>
      <c r="M2759" t="s">
        <v>5237</v>
      </c>
      <c r="N2759" t="s">
        <v>5237</v>
      </c>
      <c r="O2759" t="s">
        <v>5237</v>
      </c>
    </row>
    <row r="2760" spans="11:15" x14ac:dyDescent="0.25">
      <c r="K2760">
        <v>25200020017999</v>
      </c>
      <c r="L2760" t="s">
        <v>7914</v>
      </c>
      <c r="M2760" t="s">
        <v>5237</v>
      </c>
      <c r="N2760" t="s">
        <v>5237</v>
      </c>
      <c r="O2760" t="s">
        <v>5237</v>
      </c>
    </row>
    <row r="2761" spans="11:15" x14ac:dyDescent="0.25">
      <c r="K2761">
        <v>25200020018999</v>
      </c>
      <c r="L2761" t="s">
        <v>7915</v>
      </c>
      <c r="M2761" t="s">
        <v>5237</v>
      </c>
      <c r="N2761" t="s">
        <v>5237</v>
      </c>
      <c r="O2761" t="s">
        <v>5237</v>
      </c>
    </row>
    <row r="2762" spans="11:15" x14ac:dyDescent="0.25">
      <c r="K2762">
        <v>25200020019999</v>
      </c>
      <c r="L2762" t="s">
        <v>7916</v>
      </c>
      <c r="M2762" t="s">
        <v>5237</v>
      </c>
      <c r="N2762" t="s">
        <v>5237</v>
      </c>
      <c r="O2762" t="s">
        <v>5237</v>
      </c>
    </row>
    <row r="2763" spans="11:15" x14ac:dyDescent="0.25">
      <c r="K2763">
        <v>25200020020999</v>
      </c>
      <c r="L2763" t="s">
        <v>7917</v>
      </c>
      <c r="M2763" t="s">
        <v>5237</v>
      </c>
      <c r="N2763" t="s">
        <v>5237</v>
      </c>
      <c r="O2763" t="s">
        <v>5237</v>
      </c>
    </row>
    <row r="2764" spans="11:15" x14ac:dyDescent="0.25">
      <c r="K2764">
        <v>25200020021999</v>
      </c>
      <c r="L2764" t="s">
        <v>7918</v>
      </c>
      <c r="M2764" t="s">
        <v>5237</v>
      </c>
      <c r="N2764" t="s">
        <v>5237</v>
      </c>
      <c r="O2764" t="s">
        <v>5237</v>
      </c>
    </row>
    <row r="2765" spans="11:15" x14ac:dyDescent="0.25">
      <c r="K2765">
        <v>25200020022999</v>
      </c>
      <c r="L2765" t="s">
        <v>7919</v>
      </c>
      <c r="M2765" t="s">
        <v>5237</v>
      </c>
      <c r="N2765" t="s">
        <v>5237</v>
      </c>
      <c r="O2765" t="s">
        <v>5237</v>
      </c>
    </row>
    <row r="2766" spans="11:15" x14ac:dyDescent="0.25">
      <c r="K2766">
        <v>25200020023999</v>
      </c>
      <c r="L2766" t="s">
        <v>7920</v>
      </c>
      <c r="M2766" t="s">
        <v>5237</v>
      </c>
      <c r="N2766" t="s">
        <v>5237</v>
      </c>
      <c r="O2766" t="s">
        <v>5237</v>
      </c>
    </row>
    <row r="2767" spans="11:15" x14ac:dyDescent="0.25">
      <c r="K2767">
        <v>25200020024999</v>
      </c>
      <c r="L2767" t="s">
        <v>7921</v>
      </c>
      <c r="M2767" t="s">
        <v>5237</v>
      </c>
      <c r="N2767" t="s">
        <v>5237</v>
      </c>
      <c r="O2767" t="s">
        <v>5237</v>
      </c>
    </row>
    <row r="2768" spans="11:15" x14ac:dyDescent="0.25">
      <c r="K2768">
        <v>25200020025999</v>
      </c>
      <c r="L2768" t="s">
        <v>7922</v>
      </c>
      <c r="M2768" t="s">
        <v>5237</v>
      </c>
      <c r="N2768" t="s">
        <v>5237</v>
      </c>
      <c r="O2768" t="s">
        <v>5237</v>
      </c>
    </row>
    <row r="2769" spans="11:15" x14ac:dyDescent="0.25">
      <c r="K2769">
        <v>25200020026999</v>
      </c>
      <c r="L2769" t="s">
        <v>7923</v>
      </c>
      <c r="M2769" t="s">
        <v>5237</v>
      </c>
      <c r="N2769" t="s">
        <v>5237</v>
      </c>
      <c r="O2769" t="s">
        <v>5237</v>
      </c>
    </row>
    <row r="2770" spans="11:15" x14ac:dyDescent="0.25">
      <c r="K2770">
        <v>25200020027999</v>
      </c>
      <c r="L2770" t="s">
        <v>7924</v>
      </c>
      <c r="M2770" t="s">
        <v>5237</v>
      </c>
      <c r="N2770" t="s">
        <v>5237</v>
      </c>
      <c r="O2770" t="s">
        <v>5237</v>
      </c>
    </row>
    <row r="2771" spans="11:15" x14ac:dyDescent="0.25">
      <c r="K2771">
        <v>25200020028999</v>
      </c>
      <c r="L2771" t="s">
        <v>7925</v>
      </c>
      <c r="M2771" t="s">
        <v>5237</v>
      </c>
      <c r="N2771" t="s">
        <v>5237</v>
      </c>
      <c r="O2771" t="s">
        <v>5237</v>
      </c>
    </row>
    <row r="2772" spans="11:15" x14ac:dyDescent="0.25">
      <c r="K2772">
        <v>25200020029999</v>
      </c>
      <c r="L2772" t="s">
        <v>7926</v>
      </c>
      <c r="M2772" t="s">
        <v>5237</v>
      </c>
      <c r="N2772" t="s">
        <v>5237</v>
      </c>
      <c r="O2772" t="s">
        <v>5237</v>
      </c>
    </row>
    <row r="2773" spans="11:15" x14ac:dyDescent="0.25">
      <c r="K2773">
        <v>25200020030999</v>
      </c>
      <c r="L2773" t="s">
        <v>7927</v>
      </c>
      <c r="M2773" t="s">
        <v>5237</v>
      </c>
      <c r="N2773" t="s">
        <v>5237</v>
      </c>
      <c r="O2773" t="s">
        <v>5237</v>
      </c>
    </row>
    <row r="2774" spans="11:15" x14ac:dyDescent="0.25">
      <c r="K2774">
        <v>25200020031999</v>
      </c>
      <c r="L2774" t="s">
        <v>7928</v>
      </c>
      <c r="M2774" t="s">
        <v>5237</v>
      </c>
      <c r="N2774" t="s">
        <v>5237</v>
      </c>
      <c r="O2774" t="s">
        <v>5237</v>
      </c>
    </row>
    <row r="2775" spans="11:15" x14ac:dyDescent="0.25">
      <c r="K2775">
        <v>25200020032999</v>
      </c>
      <c r="L2775" t="s">
        <v>7929</v>
      </c>
      <c r="M2775" t="s">
        <v>5237</v>
      </c>
      <c r="N2775" t="s">
        <v>5237</v>
      </c>
      <c r="O2775" t="s">
        <v>5237</v>
      </c>
    </row>
    <row r="2776" spans="11:15" x14ac:dyDescent="0.25">
      <c r="K2776">
        <v>25200020033999</v>
      </c>
      <c r="L2776" t="s">
        <v>7930</v>
      </c>
      <c r="M2776" t="s">
        <v>5237</v>
      </c>
      <c r="N2776" t="s">
        <v>5237</v>
      </c>
      <c r="O2776" t="s">
        <v>5237</v>
      </c>
    </row>
    <row r="2777" spans="11:15" x14ac:dyDescent="0.25">
      <c r="K2777">
        <v>25210010001999</v>
      </c>
      <c r="L2777" t="s">
        <v>7931</v>
      </c>
      <c r="M2777" t="s">
        <v>5237</v>
      </c>
      <c r="N2777" t="s">
        <v>5237</v>
      </c>
      <c r="O2777" t="s">
        <v>5237</v>
      </c>
    </row>
    <row r="2778" spans="11:15" x14ac:dyDescent="0.25">
      <c r="K2778">
        <v>25210010002999</v>
      </c>
      <c r="L2778" t="s">
        <v>7932</v>
      </c>
      <c r="M2778" t="s">
        <v>5237</v>
      </c>
      <c r="N2778" t="s">
        <v>5237</v>
      </c>
      <c r="O2778" t="s">
        <v>5237</v>
      </c>
    </row>
    <row r="2779" spans="11:15" x14ac:dyDescent="0.25">
      <c r="K2779">
        <v>25210010003999</v>
      </c>
      <c r="L2779" t="s">
        <v>7933</v>
      </c>
      <c r="M2779" t="s">
        <v>5237</v>
      </c>
      <c r="N2779" t="s">
        <v>5237</v>
      </c>
      <c r="O2779" t="s">
        <v>5237</v>
      </c>
    </row>
    <row r="2780" spans="11:15" x14ac:dyDescent="0.25">
      <c r="K2780">
        <v>25210010004999</v>
      </c>
      <c r="L2780" t="s">
        <v>7934</v>
      </c>
      <c r="M2780" t="s">
        <v>5237</v>
      </c>
      <c r="N2780" t="s">
        <v>5237</v>
      </c>
      <c r="O2780" t="s">
        <v>5237</v>
      </c>
    </row>
    <row r="2781" spans="11:15" x14ac:dyDescent="0.25">
      <c r="K2781">
        <v>25210010005999</v>
      </c>
      <c r="L2781" t="s">
        <v>7935</v>
      </c>
      <c r="M2781" t="s">
        <v>5237</v>
      </c>
      <c r="N2781" t="s">
        <v>5237</v>
      </c>
      <c r="O2781" t="s">
        <v>5237</v>
      </c>
    </row>
    <row r="2782" spans="11:15" x14ac:dyDescent="0.25">
      <c r="K2782">
        <v>25210010006999</v>
      </c>
      <c r="L2782" t="s">
        <v>7936</v>
      </c>
      <c r="M2782" t="s">
        <v>5237</v>
      </c>
      <c r="N2782" t="s">
        <v>5237</v>
      </c>
      <c r="O2782" t="s">
        <v>5237</v>
      </c>
    </row>
    <row r="2783" spans="11:15" x14ac:dyDescent="0.25">
      <c r="K2783">
        <v>25210010007999</v>
      </c>
      <c r="L2783" t="s">
        <v>7937</v>
      </c>
      <c r="M2783" t="s">
        <v>5237</v>
      </c>
      <c r="N2783" t="s">
        <v>5237</v>
      </c>
      <c r="O2783" t="s">
        <v>5237</v>
      </c>
    </row>
    <row r="2784" spans="11:15" x14ac:dyDescent="0.25">
      <c r="K2784">
        <v>25210010008999</v>
      </c>
      <c r="L2784" t="s">
        <v>7938</v>
      </c>
      <c r="M2784" t="s">
        <v>5237</v>
      </c>
      <c r="N2784" t="s">
        <v>5237</v>
      </c>
      <c r="O2784" t="s">
        <v>5237</v>
      </c>
    </row>
    <row r="2785" spans="11:15" x14ac:dyDescent="0.25">
      <c r="K2785">
        <v>25210010009999</v>
      </c>
      <c r="L2785" t="s">
        <v>7939</v>
      </c>
      <c r="M2785" t="s">
        <v>5237</v>
      </c>
      <c r="N2785" t="s">
        <v>5237</v>
      </c>
      <c r="O2785" t="s">
        <v>5237</v>
      </c>
    </row>
    <row r="2786" spans="11:15" x14ac:dyDescent="0.25">
      <c r="K2786">
        <v>25210010010999</v>
      </c>
      <c r="L2786" t="s">
        <v>7940</v>
      </c>
      <c r="M2786" t="s">
        <v>5237</v>
      </c>
      <c r="N2786" t="s">
        <v>5237</v>
      </c>
      <c r="O2786" t="s">
        <v>5237</v>
      </c>
    </row>
    <row r="2787" spans="11:15" x14ac:dyDescent="0.25">
      <c r="K2787">
        <v>25210010011999</v>
      </c>
      <c r="L2787" t="s">
        <v>7941</v>
      </c>
      <c r="M2787" t="s">
        <v>5237</v>
      </c>
      <c r="N2787" t="s">
        <v>5237</v>
      </c>
      <c r="O2787" t="s">
        <v>5237</v>
      </c>
    </row>
    <row r="2788" spans="11:15" x14ac:dyDescent="0.25">
      <c r="K2788">
        <v>25210010012999</v>
      </c>
      <c r="L2788" t="s">
        <v>7942</v>
      </c>
      <c r="M2788" t="s">
        <v>5237</v>
      </c>
      <c r="N2788" t="s">
        <v>5237</v>
      </c>
      <c r="O2788" t="s">
        <v>5237</v>
      </c>
    </row>
    <row r="2789" spans="11:15" x14ac:dyDescent="0.25">
      <c r="K2789">
        <v>25210010013999</v>
      </c>
      <c r="L2789" t="s">
        <v>7943</v>
      </c>
      <c r="M2789" t="s">
        <v>5237</v>
      </c>
      <c r="N2789" t="s">
        <v>5237</v>
      </c>
      <c r="O2789" t="s">
        <v>5237</v>
      </c>
    </row>
    <row r="2790" spans="11:15" x14ac:dyDescent="0.25">
      <c r="K2790">
        <v>25210010014999</v>
      </c>
      <c r="L2790" t="s">
        <v>7944</v>
      </c>
      <c r="M2790" t="s">
        <v>5237</v>
      </c>
      <c r="N2790" t="s">
        <v>5237</v>
      </c>
      <c r="O2790" t="s">
        <v>5237</v>
      </c>
    </row>
    <row r="2791" spans="11:15" x14ac:dyDescent="0.25">
      <c r="K2791">
        <v>25210010015999</v>
      </c>
      <c r="L2791" t="s">
        <v>7945</v>
      </c>
      <c r="M2791" t="s">
        <v>5237</v>
      </c>
      <c r="N2791" t="s">
        <v>5237</v>
      </c>
      <c r="O2791" t="s">
        <v>5237</v>
      </c>
    </row>
    <row r="2792" spans="11:15" x14ac:dyDescent="0.25">
      <c r="K2792">
        <v>25210010016999</v>
      </c>
      <c r="L2792" t="s">
        <v>7946</v>
      </c>
      <c r="M2792" t="s">
        <v>5237</v>
      </c>
      <c r="N2792" t="s">
        <v>5237</v>
      </c>
      <c r="O2792" t="s">
        <v>5237</v>
      </c>
    </row>
    <row r="2793" spans="11:15" x14ac:dyDescent="0.25">
      <c r="K2793">
        <v>25210010017999</v>
      </c>
      <c r="L2793" t="s">
        <v>7947</v>
      </c>
      <c r="M2793" t="s">
        <v>5237</v>
      </c>
      <c r="N2793" t="s">
        <v>5237</v>
      </c>
      <c r="O2793" t="s">
        <v>5237</v>
      </c>
    </row>
    <row r="2794" spans="11:15" x14ac:dyDescent="0.25">
      <c r="K2794">
        <v>25210010018999</v>
      </c>
      <c r="L2794" t="s">
        <v>7948</v>
      </c>
      <c r="M2794" t="s">
        <v>5237</v>
      </c>
      <c r="N2794" t="s">
        <v>5237</v>
      </c>
      <c r="O2794" t="s">
        <v>5237</v>
      </c>
    </row>
    <row r="2795" spans="11:15" x14ac:dyDescent="0.25">
      <c r="K2795">
        <v>25210010019999</v>
      </c>
      <c r="L2795" t="s">
        <v>7949</v>
      </c>
      <c r="M2795" t="s">
        <v>5237</v>
      </c>
      <c r="N2795" t="s">
        <v>5237</v>
      </c>
      <c r="O2795" t="s">
        <v>5237</v>
      </c>
    </row>
    <row r="2796" spans="11:15" x14ac:dyDescent="0.25">
      <c r="K2796">
        <v>25210010020999</v>
      </c>
      <c r="L2796" t="s">
        <v>7950</v>
      </c>
      <c r="M2796" t="s">
        <v>5237</v>
      </c>
      <c r="N2796" t="s">
        <v>5237</v>
      </c>
      <c r="O2796" t="s">
        <v>5237</v>
      </c>
    </row>
    <row r="2797" spans="11:15" x14ac:dyDescent="0.25">
      <c r="K2797">
        <v>25210010021999</v>
      </c>
      <c r="L2797" t="s">
        <v>7951</v>
      </c>
      <c r="M2797" t="s">
        <v>5237</v>
      </c>
      <c r="N2797" t="s">
        <v>5237</v>
      </c>
      <c r="O2797" t="s">
        <v>5237</v>
      </c>
    </row>
    <row r="2798" spans="11:15" x14ac:dyDescent="0.25">
      <c r="K2798">
        <v>25210010022999</v>
      </c>
      <c r="L2798" t="s">
        <v>7952</v>
      </c>
      <c r="M2798" t="s">
        <v>5237</v>
      </c>
      <c r="N2798" t="s">
        <v>5237</v>
      </c>
      <c r="O2798" t="s">
        <v>5237</v>
      </c>
    </row>
    <row r="2799" spans="11:15" x14ac:dyDescent="0.25">
      <c r="K2799">
        <v>25210010023999</v>
      </c>
      <c r="L2799" t="s">
        <v>7953</v>
      </c>
      <c r="M2799" t="s">
        <v>5237</v>
      </c>
      <c r="N2799" t="s">
        <v>5237</v>
      </c>
      <c r="O2799" t="s">
        <v>5237</v>
      </c>
    </row>
    <row r="2800" spans="11:15" x14ac:dyDescent="0.25">
      <c r="K2800">
        <v>25210010024999</v>
      </c>
      <c r="L2800" t="s">
        <v>7954</v>
      </c>
      <c r="M2800" t="s">
        <v>5237</v>
      </c>
      <c r="N2800" t="s">
        <v>5237</v>
      </c>
      <c r="O2800" t="s">
        <v>5237</v>
      </c>
    </row>
    <row r="2801" spans="11:15" x14ac:dyDescent="0.25">
      <c r="K2801">
        <v>25210010025999</v>
      </c>
      <c r="L2801" t="s">
        <v>7955</v>
      </c>
      <c r="M2801" t="s">
        <v>5237</v>
      </c>
      <c r="N2801" t="s">
        <v>5237</v>
      </c>
      <c r="O2801" t="s">
        <v>5237</v>
      </c>
    </row>
    <row r="2802" spans="11:15" x14ac:dyDescent="0.25">
      <c r="K2802">
        <v>25210010026999</v>
      </c>
      <c r="L2802" t="s">
        <v>7956</v>
      </c>
      <c r="M2802" t="s">
        <v>5237</v>
      </c>
      <c r="N2802" t="s">
        <v>5237</v>
      </c>
      <c r="O2802" t="s">
        <v>5237</v>
      </c>
    </row>
    <row r="2803" spans="11:15" x14ac:dyDescent="0.25">
      <c r="K2803">
        <v>25210010027999</v>
      </c>
      <c r="L2803" t="s">
        <v>7957</v>
      </c>
      <c r="M2803" t="s">
        <v>5237</v>
      </c>
      <c r="N2803" t="s">
        <v>5237</v>
      </c>
      <c r="O2803" t="s">
        <v>5237</v>
      </c>
    </row>
    <row r="2804" spans="11:15" x14ac:dyDescent="0.25">
      <c r="K2804">
        <v>25210010028999</v>
      </c>
      <c r="L2804" t="s">
        <v>7958</v>
      </c>
      <c r="M2804" t="s">
        <v>5237</v>
      </c>
      <c r="N2804" t="s">
        <v>5237</v>
      </c>
      <c r="O2804" t="s">
        <v>5237</v>
      </c>
    </row>
    <row r="2805" spans="11:15" x14ac:dyDescent="0.25">
      <c r="K2805">
        <v>25210010029999</v>
      </c>
      <c r="L2805" t="s">
        <v>7959</v>
      </c>
      <c r="M2805" t="s">
        <v>5237</v>
      </c>
      <c r="N2805" t="s">
        <v>5237</v>
      </c>
      <c r="O2805" t="s">
        <v>5237</v>
      </c>
    </row>
    <row r="2806" spans="11:15" x14ac:dyDescent="0.25">
      <c r="K2806">
        <v>25210010030999</v>
      </c>
      <c r="L2806" t="s">
        <v>7960</v>
      </c>
      <c r="M2806" t="s">
        <v>5237</v>
      </c>
      <c r="N2806" t="s">
        <v>5237</v>
      </c>
      <c r="O2806" t="s">
        <v>5237</v>
      </c>
    </row>
    <row r="2807" spans="11:15" x14ac:dyDescent="0.25">
      <c r="K2807">
        <v>25210010031999</v>
      </c>
      <c r="L2807" t="s">
        <v>7961</v>
      </c>
      <c r="M2807" t="s">
        <v>5237</v>
      </c>
      <c r="N2807" t="s">
        <v>5237</v>
      </c>
      <c r="O2807" t="s">
        <v>5237</v>
      </c>
    </row>
    <row r="2808" spans="11:15" x14ac:dyDescent="0.25">
      <c r="K2808">
        <v>25210010032999</v>
      </c>
      <c r="L2808" t="s">
        <v>7962</v>
      </c>
      <c r="M2808" t="s">
        <v>5237</v>
      </c>
      <c r="N2808" t="s">
        <v>5237</v>
      </c>
      <c r="O2808" t="s">
        <v>5237</v>
      </c>
    </row>
    <row r="2809" spans="11:15" x14ac:dyDescent="0.25">
      <c r="K2809">
        <v>25210010033999</v>
      </c>
      <c r="L2809" t="s">
        <v>7963</v>
      </c>
      <c r="M2809" t="s">
        <v>5237</v>
      </c>
      <c r="N2809" t="s">
        <v>5237</v>
      </c>
      <c r="O2809" t="s">
        <v>5237</v>
      </c>
    </row>
    <row r="2810" spans="11:15" x14ac:dyDescent="0.25">
      <c r="K2810">
        <v>25210010034999</v>
      </c>
      <c r="L2810" t="s">
        <v>7964</v>
      </c>
      <c r="M2810" t="s">
        <v>5237</v>
      </c>
      <c r="N2810" t="s">
        <v>5237</v>
      </c>
      <c r="O2810" t="s">
        <v>5237</v>
      </c>
    </row>
    <row r="2811" spans="11:15" x14ac:dyDescent="0.25">
      <c r="K2811">
        <v>25210010035999</v>
      </c>
      <c r="L2811" t="s">
        <v>7965</v>
      </c>
      <c r="M2811" t="s">
        <v>5237</v>
      </c>
      <c r="N2811" t="s">
        <v>5237</v>
      </c>
      <c r="O2811" t="s">
        <v>5237</v>
      </c>
    </row>
    <row r="2812" spans="11:15" x14ac:dyDescent="0.25">
      <c r="K2812">
        <v>25210010036999</v>
      </c>
      <c r="L2812" t="s">
        <v>7966</v>
      </c>
      <c r="M2812" t="s">
        <v>5237</v>
      </c>
      <c r="N2812" t="s">
        <v>5237</v>
      </c>
      <c r="O2812" t="s">
        <v>5237</v>
      </c>
    </row>
    <row r="2813" spans="11:15" x14ac:dyDescent="0.25">
      <c r="K2813">
        <v>25210010037999</v>
      </c>
      <c r="L2813" t="s">
        <v>7967</v>
      </c>
      <c r="M2813" t="s">
        <v>5237</v>
      </c>
      <c r="N2813" t="s">
        <v>5237</v>
      </c>
      <c r="O2813" t="s">
        <v>5237</v>
      </c>
    </row>
    <row r="2814" spans="11:15" x14ac:dyDescent="0.25">
      <c r="K2814">
        <v>25210010038999</v>
      </c>
      <c r="L2814" t="s">
        <v>7968</v>
      </c>
      <c r="M2814" t="s">
        <v>5237</v>
      </c>
      <c r="N2814" t="s">
        <v>5237</v>
      </c>
      <c r="O2814" t="s">
        <v>5237</v>
      </c>
    </row>
    <row r="2815" spans="11:15" x14ac:dyDescent="0.25">
      <c r="K2815">
        <v>25210010040999</v>
      </c>
      <c r="L2815" t="s">
        <v>7969</v>
      </c>
      <c r="M2815" t="s">
        <v>5237</v>
      </c>
      <c r="N2815" t="s">
        <v>5237</v>
      </c>
      <c r="O2815" t="s">
        <v>5237</v>
      </c>
    </row>
    <row r="2816" spans="11:15" x14ac:dyDescent="0.25">
      <c r="K2816">
        <v>25210010041999</v>
      </c>
      <c r="L2816" t="s">
        <v>7970</v>
      </c>
      <c r="M2816" t="s">
        <v>5237</v>
      </c>
      <c r="N2816" t="s">
        <v>5237</v>
      </c>
      <c r="O2816" t="s">
        <v>5237</v>
      </c>
    </row>
    <row r="2817" spans="11:15" x14ac:dyDescent="0.25">
      <c r="K2817">
        <v>25210010042999</v>
      </c>
      <c r="L2817" t="s">
        <v>7971</v>
      </c>
      <c r="M2817" t="s">
        <v>5237</v>
      </c>
      <c r="N2817" t="s">
        <v>5237</v>
      </c>
      <c r="O2817" t="s">
        <v>5237</v>
      </c>
    </row>
    <row r="2818" spans="11:15" x14ac:dyDescent="0.25">
      <c r="K2818">
        <v>25210010043999</v>
      </c>
      <c r="L2818" t="s">
        <v>7972</v>
      </c>
      <c r="M2818" t="s">
        <v>5237</v>
      </c>
      <c r="N2818" t="s">
        <v>5237</v>
      </c>
      <c r="O2818" t="s">
        <v>5237</v>
      </c>
    </row>
    <row r="2819" spans="11:15" x14ac:dyDescent="0.25">
      <c r="K2819">
        <v>25210010044999</v>
      </c>
      <c r="L2819" t="s">
        <v>7973</v>
      </c>
      <c r="M2819" t="s">
        <v>5237</v>
      </c>
      <c r="N2819" t="s">
        <v>5237</v>
      </c>
      <c r="O2819" t="s">
        <v>5237</v>
      </c>
    </row>
    <row r="2820" spans="11:15" x14ac:dyDescent="0.25">
      <c r="K2820">
        <v>25210020001999</v>
      </c>
      <c r="L2820" t="s">
        <v>7974</v>
      </c>
      <c r="M2820" t="s">
        <v>5237</v>
      </c>
      <c r="N2820" t="s">
        <v>5237</v>
      </c>
      <c r="O2820" t="s">
        <v>5237</v>
      </c>
    </row>
    <row r="2821" spans="11:15" x14ac:dyDescent="0.25">
      <c r="K2821">
        <v>25210020002999</v>
      </c>
      <c r="L2821" t="s">
        <v>7975</v>
      </c>
      <c r="M2821" t="s">
        <v>5237</v>
      </c>
      <c r="N2821" t="s">
        <v>5237</v>
      </c>
      <c r="O2821" t="s">
        <v>5237</v>
      </c>
    </row>
    <row r="2822" spans="11:15" x14ac:dyDescent="0.25">
      <c r="K2822">
        <v>25210020003999</v>
      </c>
      <c r="L2822" t="s">
        <v>7976</v>
      </c>
      <c r="M2822" t="s">
        <v>5237</v>
      </c>
      <c r="N2822" t="s">
        <v>5237</v>
      </c>
      <c r="O2822" t="s">
        <v>5237</v>
      </c>
    </row>
    <row r="2823" spans="11:15" x14ac:dyDescent="0.25">
      <c r="K2823">
        <v>25210020004999</v>
      </c>
      <c r="L2823" t="s">
        <v>7977</v>
      </c>
      <c r="M2823" t="s">
        <v>5237</v>
      </c>
      <c r="N2823" t="s">
        <v>5237</v>
      </c>
      <c r="O2823" t="s">
        <v>5237</v>
      </c>
    </row>
    <row r="2824" spans="11:15" x14ac:dyDescent="0.25">
      <c r="K2824">
        <v>25210020005999</v>
      </c>
      <c r="L2824" t="s">
        <v>7978</v>
      </c>
      <c r="M2824" t="s">
        <v>5237</v>
      </c>
      <c r="N2824" t="s">
        <v>5237</v>
      </c>
      <c r="O2824" t="s">
        <v>5237</v>
      </c>
    </row>
    <row r="2825" spans="11:15" x14ac:dyDescent="0.25">
      <c r="K2825">
        <v>25210020006999</v>
      </c>
      <c r="L2825" t="s">
        <v>7979</v>
      </c>
      <c r="M2825" t="s">
        <v>5237</v>
      </c>
      <c r="N2825" t="s">
        <v>5237</v>
      </c>
      <c r="O2825" t="s">
        <v>5237</v>
      </c>
    </row>
    <row r="2826" spans="11:15" x14ac:dyDescent="0.25">
      <c r="K2826">
        <v>25210020007999</v>
      </c>
      <c r="L2826" t="s">
        <v>7980</v>
      </c>
      <c r="M2826" t="s">
        <v>5237</v>
      </c>
      <c r="N2826" t="s">
        <v>5237</v>
      </c>
      <c r="O2826" t="s">
        <v>5237</v>
      </c>
    </row>
    <row r="2827" spans="11:15" x14ac:dyDescent="0.25">
      <c r="K2827">
        <v>25210020008999</v>
      </c>
      <c r="L2827" t="s">
        <v>7981</v>
      </c>
      <c r="M2827" t="s">
        <v>5237</v>
      </c>
      <c r="N2827" t="s">
        <v>5237</v>
      </c>
      <c r="O2827" t="s">
        <v>5237</v>
      </c>
    </row>
    <row r="2828" spans="11:15" x14ac:dyDescent="0.25">
      <c r="K2828">
        <v>25210020009999</v>
      </c>
      <c r="L2828" t="s">
        <v>7982</v>
      </c>
      <c r="M2828" t="s">
        <v>5237</v>
      </c>
      <c r="N2828" t="s">
        <v>5237</v>
      </c>
      <c r="O2828" t="s">
        <v>5237</v>
      </c>
    </row>
    <row r="2829" spans="11:15" x14ac:dyDescent="0.25">
      <c r="K2829">
        <v>25210020010999</v>
      </c>
      <c r="L2829" t="s">
        <v>7983</v>
      </c>
      <c r="M2829" t="s">
        <v>5237</v>
      </c>
      <c r="N2829" t="s">
        <v>5237</v>
      </c>
      <c r="O2829" t="s">
        <v>5237</v>
      </c>
    </row>
    <row r="2830" spans="11:15" x14ac:dyDescent="0.25">
      <c r="K2830">
        <v>25210020011999</v>
      </c>
      <c r="L2830" t="s">
        <v>7984</v>
      </c>
      <c r="M2830" t="s">
        <v>5237</v>
      </c>
      <c r="N2830" t="s">
        <v>5237</v>
      </c>
      <c r="O2830" t="s">
        <v>5237</v>
      </c>
    </row>
    <row r="2831" spans="11:15" x14ac:dyDescent="0.25">
      <c r="K2831">
        <v>25210020012999</v>
      </c>
      <c r="L2831" t="s">
        <v>7985</v>
      </c>
      <c r="M2831" t="s">
        <v>5237</v>
      </c>
      <c r="N2831" t="s">
        <v>5237</v>
      </c>
      <c r="O2831" t="s">
        <v>5237</v>
      </c>
    </row>
    <row r="2832" spans="11:15" x14ac:dyDescent="0.25">
      <c r="K2832">
        <v>25210020013999</v>
      </c>
      <c r="L2832" t="s">
        <v>7986</v>
      </c>
      <c r="M2832" t="s">
        <v>5237</v>
      </c>
      <c r="N2832" t="s">
        <v>5237</v>
      </c>
      <c r="O2832" t="s">
        <v>5237</v>
      </c>
    </row>
    <row r="2833" spans="11:15" x14ac:dyDescent="0.25">
      <c r="K2833">
        <v>25210020014999</v>
      </c>
      <c r="L2833" t="s">
        <v>7987</v>
      </c>
      <c r="M2833" t="s">
        <v>5237</v>
      </c>
      <c r="N2833" t="s">
        <v>5237</v>
      </c>
      <c r="O2833" t="s">
        <v>5237</v>
      </c>
    </row>
    <row r="2834" spans="11:15" x14ac:dyDescent="0.25">
      <c r="K2834">
        <v>25210020015999</v>
      </c>
      <c r="L2834" t="s">
        <v>7988</v>
      </c>
      <c r="M2834" t="s">
        <v>5237</v>
      </c>
      <c r="N2834" t="s">
        <v>5237</v>
      </c>
      <c r="O2834" t="s">
        <v>5237</v>
      </c>
    </row>
    <row r="2835" spans="11:15" x14ac:dyDescent="0.25">
      <c r="K2835">
        <v>25210020016999</v>
      </c>
      <c r="L2835" t="s">
        <v>7989</v>
      </c>
      <c r="M2835" t="s">
        <v>5237</v>
      </c>
      <c r="N2835" t="s">
        <v>5237</v>
      </c>
      <c r="O2835" t="s">
        <v>5237</v>
      </c>
    </row>
    <row r="2836" spans="11:15" x14ac:dyDescent="0.25">
      <c r="K2836">
        <v>25210020017999</v>
      </c>
      <c r="L2836" t="s">
        <v>7990</v>
      </c>
      <c r="M2836" t="s">
        <v>5237</v>
      </c>
      <c r="N2836" t="s">
        <v>5237</v>
      </c>
      <c r="O2836" t="s">
        <v>5237</v>
      </c>
    </row>
    <row r="2837" spans="11:15" x14ac:dyDescent="0.25">
      <c r="K2837">
        <v>25210020018999</v>
      </c>
      <c r="L2837" t="s">
        <v>7991</v>
      </c>
      <c r="M2837" t="s">
        <v>5237</v>
      </c>
      <c r="N2837" t="s">
        <v>5237</v>
      </c>
      <c r="O2837" t="s">
        <v>5237</v>
      </c>
    </row>
    <row r="2838" spans="11:15" x14ac:dyDescent="0.25">
      <c r="K2838">
        <v>25210020019999</v>
      </c>
      <c r="L2838" t="s">
        <v>7992</v>
      </c>
      <c r="M2838" t="s">
        <v>5237</v>
      </c>
      <c r="N2838" t="s">
        <v>5237</v>
      </c>
      <c r="O2838" t="s">
        <v>5237</v>
      </c>
    </row>
    <row r="2839" spans="11:15" x14ac:dyDescent="0.25">
      <c r="K2839">
        <v>25210020020999</v>
      </c>
      <c r="L2839" t="s">
        <v>7993</v>
      </c>
      <c r="M2839" t="s">
        <v>5237</v>
      </c>
      <c r="N2839" t="s">
        <v>5237</v>
      </c>
      <c r="O2839" t="s">
        <v>5237</v>
      </c>
    </row>
    <row r="2840" spans="11:15" x14ac:dyDescent="0.25">
      <c r="K2840">
        <v>25210020021999</v>
      </c>
      <c r="L2840" t="s">
        <v>7994</v>
      </c>
      <c r="M2840" t="s">
        <v>5237</v>
      </c>
      <c r="N2840" t="s">
        <v>5237</v>
      </c>
      <c r="O2840" t="s">
        <v>5237</v>
      </c>
    </row>
    <row r="2841" spans="11:15" x14ac:dyDescent="0.25">
      <c r="K2841">
        <v>25210020022999</v>
      </c>
      <c r="L2841" t="s">
        <v>7995</v>
      </c>
      <c r="M2841" t="s">
        <v>5237</v>
      </c>
      <c r="N2841" t="s">
        <v>5237</v>
      </c>
      <c r="O2841" t="s">
        <v>5237</v>
      </c>
    </row>
    <row r="2842" spans="11:15" x14ac:dyDescent="0.25">
      <c r="K2842">
        <v>25210020023999</v>
      </c>
      <c r="L2842" t="s">
        <v>7996</v>
      </c>
      <c r="M2842" t="s">
        <v>5237</v>
      </c>
      <c r="N2842" t="s">
        <v>5237</v>
      </c>
      <c r="O2842" t="s">
        <v>5237</v>
      </c>
    </row>
    <row r="2843" spans="11:15" x14ac:dyDescent="0.25">
      <c r="K2843">
        <v>25210020024999</v>
      </c>
      <c r="L2843" t="s">
        <v>7997</v>
      </c>
      <c r="M2843" t="s">
        <v>5237</v>
      </c>
      <c r="N2843" t="s">
        <v>5237</v>
      </c>
      <c r="O2843" t="s">
        <v>5237</v>
      </c>
    </row>
    <row r="2844" spans="11:15" x14ac:dyDescent="0.25">
      <c r="K2844">
        <v>25210020025999</v>
      </c>
      <c r="L2844" t="s">
        <v>7998</v>
      </c>
      <c r="M2844" t="s">
        <v>5237</v>
      </c>
      <c r="N2844" t="s">
        <v>5237</v>
      </c>
      <c r="O2844" t="s">
        <v>5237</v>
      </c>
    </row>
    <row r="2845" spans="11:15" x14ac:dyDescent="0.25">
      <c r="K2845">
        <v>25210020026999</v>
      </c>
      <c r="L2845" t="s">
        <v>7999</v>
      </c>
      <c r="M2845" t="s">
        <v>5237</v>
      </c>
      <c r="N2845" t="s">
        <v>5237</v>
      </c>
      <c r="O2845" t="s">
        <v>5237</v>
      </c>
    </row>
    <row r="2846" spans="11:15" x14ac:dyDescent="0.25">
      <c r="K2846">
        <v>25210020027999</v>
      </c>
      <c r="L2846" t="s">
        <v>8000</v>
      </c>
      <c r="M2846" t="s">
        <v>5237</v>
      </c>
      <c r="N2846" t="s">
        <v>5237</v>
      </c>
      <c r="O2846" t="s">
        <v>5237</v>
      </c>
    </row>
    <row r="2847" spans="11:15" x14ac:dyDescent="0.25">
      <c r="K2847">
        <v>25210020028999</v>
      </c>
      <c r="L2847" t="s">
        <v>8001</v>
      </c>
      <c r="M2847" t="s">
        <v>5237</v>
      </c>
      <c r="N2847" t="s">
        <v>5237</v>
      </c>
      <c r="O2847" t="s">
        <v>5237</v>
      </c>
    </row>
    <row r="2848" spans="11:15" x14ac:dyDescent="0.25">
      <c r="K2848">
        <v>25210020029999</v>
      </c>
      <c r="L2848" t="s">
        <v>8002</v>
      </c>
      <c r="M2848" t="s">
        <v>5237</v>
      </c>
      <c r="N2848" t="s">
        <v>5237</v>
      </c>
      <c r="O2848" t="s">
        <v>5237</v>
      </c>
    </row>
    <row r="2849" spans="11:15" x14ac:dyDescent="0.25">
      <c r="K2849">
        <v>25210020030999</v>
      </c>
      <c r="L2849" t="s">
        <v>8003</v>
      </c>
      <c r="M2849" t="s">
        <v>5237</v>
      </c>
      <c r="N2849" t="s">
        <v>5237</v>
      </c>
      <c r="O2849" t="s">
        <v>5237</v>
      </c>
    </row>
    <row r="2850" spans="11:15" x14ac:dyDescent="0.25">
      <c r="K2850">
        <v>25210020031999</v>
      </c>
      <c r="L2850" t="s">
        <v>8004</v>
      </c>
      <c r="M2850" t="s">
        <v>5237</v>
      </c>
      <c r="N2850" t="s">
        <v>5237</v>
      </c>
      <c r="O2850" t="s">
        <v>5237</v>
      </c>
    </row>
    <row r="2851" spans="11:15" x14ac:dyDescent="0.25">
      <c r="K2851">
        <v>25210020032999</v>
      </c>
      <c r="L2851" t="s">
        <v>8005</v>
      </c>
      <c r="M2851" t="s">
        <v>5237</v>
      </c>
      <c r="N2851" t="s">
        <v>5237</v>
      </c>
      <c r="O2851" t="s">
        <v>5237</v>
      </c>
    </row>
    <row r="2852" spans="11:15" x14ac:dyDescent="0.25">
      <c r="K2852">
        <v>25210020033999</v>
      </c>
      <c r="L2852" t="s">
        <v>8006</v>
      </c>
      <c r="M2852" t="s">
        <v>5237</v>
      </c>
      <c r="N2852" t="s">
        <v>5237</v>
      </c>
      <c r="O2852" t="s">
        <v>5237</v>
      </c>
    </row>
    <row r="2853" spans="11:15" x14ac:dyDescent="0.25">
      <c r="K2853">
        <v>25210020034999</v>
      </c>
      <c r="L2853" t="s">
        <v>8007</v>
      </c>
      <c r="M2853" t="s">
        <v>5237</v>
      </c>
      <c r="N2853" t="s">
        <v>5237</v>
      </c>
      <c r="O2853" t="s">
        <v>5237</v>
      </c>
    </row>
    <row r="2854" spans="11:15" x14ac:dyDescent="0.25">
      <c r="K2854">
        <v>25210020035999</v>
      </c>
      <c r="L2854" t="s">
        <v>8008</v>
      </c>
      <c r="M2854" t="s">
        <v>5237</v>
      </c>
      <c r="N2854" t="s">
        <v>5237</v>
      </c>
      <c r="O2854" t="s">
        <v>5237</v>
      </c>
    </row>
    <row r="2855" spans="11:15" x14ac:dyDescent="0.25">
      <c r="K2855">
        <v>25210020036999</v>
      </c>
      <c r="L2855" t="s">
        <v>8009</v>
      </c>
      <c r="M2855" t="s">
        <v>5237</v>
      </c>
      <c r="N2855" t="s">
        <v>5237</v>
      </c>
      <c r="O2855" t="s">
        <v>5237</v>
      </c>
    </row>
    <row r="2856" spans="11:15" x14ac:dyDescent="0.25">
      <c r="K2856">
        <v>25210020037999</v>
      </c>
      <c r="L2856" t="s">
        <v>8010</v>
      </c>
      <c r="M2856" t="s">
        <v>5237</v>
      </c>
      <c r="N2856" t="s">
        <v>5237</v>
      </c>
      <c r="O2856" t="s">
        <v>5237</v>
      </c>
    </row>
    <row r="2857" spans="11:15" x14ac:dyDescent="0.25">
      <c r="K2857">
        <v>25210020038999</v>
      </c>
      <c r="L2857" t="s">
        <v>8011</v>
      </c>
      <c r="M2857" t="s">
        <v>5237</v>
      </c>
      <c r="N2857" t="s">
        <v>5237</v>
      </c>
      <c r="O2857" t="s">
        <v>5237</v>
      </c>
    </row>
    <row r="2858" spans="11:15" x14ac:dyDescent="0.25">
      <c r="K2858">
        <v>25210020039999</v>
      </c>
      <c r="L2858" t="s">
        <v>8012</v>
      </c>
      <c r="M2858" t="s">
        <v>5237</v>
      </c>
      <c r="N2858" t="s">
        <v>5237</v>
      </c>
      <c r="O2858" t="s">
        <v>5237</v>
      </c>
    </row>
    <row r="2859" spans="11:15" x14ac:dyDescent="0.25">
      <c r="K2859">
        <v>25210020040999</v>
      </c>
      <c r="L2859" t="s">
        <v>8013</v>
      </c>
      <c r="M2859" t="s">
        <v>5237</v>
      </c>
      <c r="N2859" t="s">
        <v>5237</v>
      </c>
      <c r="O2859" t="s">
        <v>5237</v>
      </c>
    </row>
    <row r="2860" spans="11:15" x14ac:dyDescent="0.25">
      <c r="K2860">
        <v>25210020041999</v>
      </c>
      <c r="L2860" t="s">
        <v>8014</v>
      </c>
      <c r="M2860" t="s">
        <v>5237</v>
      </c>
      <c r="N2860" t="s">
        <v>5237</v>
      </c>
      <c r="O2860" t="s">
        <v>5237</v>
      </c>
    </row>
    <row r="2861" spans="11:15" x14ac:dyDescent="0.25">
      <c r="K2861">
        <v>25210020042999</v>
      </c>
      <c r="L2861" t="s">
        <v>8015</v>
      </c>
      <c r="M2861" t="s">
        <v>5237</v>
      </c>
      <c r="N2861" t="s">
        <v>5237</v>
      </c>
      <c r="O2861" t="s">
        <v>5237</v>
      </c>
    </row>
    <row r="2862" spans="11:15" x14ac:dyDescent="0.25">
      <c r="K2862">
        <v>25210020043999</v>
      </c>
      <c r="L2862" t="s">
        <v>8016</v>
      </c>
      <c r="M2862" t="s">
        <v>5237</v>
      </c>
      <c r="N2862" t="s">
        <v>5237</v>
      </c>
      <c r="O2862" t="s">
        <v>5237</v>
      </c>
    </row>
    <row r="2863" spans="11:15" x14ac:dyDescent="0.25">
      <c r="K2863">
        <v>25210020044999</v>
      </c>
      <c r="L2863" t="s">
        <v>8017</v>
      </c>
      <c r="M2863" t="s">
        <v>5237</v>
      </c>
      <c r="N2863" t="s">
        <v>5237</v>
      </c>
      <c r="O2863" t="s">
        <v>5237</v>
      </c>
    </row>
    <row r="2864" spans="11:15" x14ac:dyDescent="0.25">
      <c r="K2864">
        <v>25210020045999</v>
      </c>
      <c r="L2864" t="s">
        <v>8018</v>
      </c>
      <c r="M2864" t="s">
        <v>5237</v>
      </c>
      <c r="N2864" t="s">
        <v>5237</v>
      </c>
      <c r="O2864" t="s">
        <v>5237</v>
      </c>
    </row>
    <row r="2865" spans="11:15" x14ac:dyDescent="0.25">
      <c r="K2865">
        <v>25210020046999</v>
      </c>
      <c r="L2865" t="s">
        <v>8019</v>
      </c>
      <c r="M2865" t="s">
        <v>5237</v>
      </c>
      <c r="N2865" t="s">
        <v>5237</v>
      </c>
      <c r="O2865" t="s">
        <v>5237</v>
      </c>
    </row>
    <row r="2866" spans="11:15" x14ac:dyDescent="0.25">
      <c r="K2866">
        <v>25210020047999</v>
      </c>
      <c r="L2866" t="s">
        <v>8020</v>
      </c>
      <c r="M2866" t="s">
        <v>5237</v>
      </c>
      <c r="N2866" t="s">
        <v>5237</v>
      </c>
      <c r="O2866" t="s">
        <v>5237</v>
      </c>
    </row>
    <row r="2867" spans="11:15" x14ac:dyDescent="0.25">
      <c r="K2867">
        <v>25210030001999</v>
      </c>
      <c r="L2867" t="s">
        <v>8021</v>
      </c>
      <c r="M2867" t="s">
        <v>5237</v>
      </c>
      <c r="N2867" t="s">
        <v>5237</v>
      </c>
      <c r="O2867" t="s">
        <v>5237</v>
      </c>
    </row>
    <row r="2868" spans="11:15" x14ac:dyDescent="0.25">
      <c r="K2868">
        <v>25220001005899</v>
      </c>
      <c r="L2868" t="s">
        <v>8022</v>
      </c>
      <c r="M2868" t="s">
        <v>5237</v>
      </c>
      <c r="N2868" t="s">
        <v>5237</v>
      </c>
      <c r="O2868" t="s">
        <v>5237</v>
      </c>
    </row>
    <row r="2869" spans="11:15" x14ac:dyDescent="0.25">
      <c r="K2869">
        <v>25220010001999</v>
      </c>
      <c r="L2869" t="s">
        <v>8023</v>
      </c>
      <c r="M2869" t="s">
        <v>5237</v>
      </c>
      <c r="N2869" t="s">
        <v>5237</v>
      </c>
      <c r="O2869" t="s">
        <v>5237</v>
      </c>
    </row>
    <row r="2870" spans="11:15" x14ac:dyDescent="0.25">
      <c r="K2870">
        <v>25220010002999</v>
      </c>
      <c r="L2870" t="s">
        <v>8024</v>
      </c>
      <c r="M2870" t="s">
        <v>5237</v>
      </c>
      <c r="N2870" t="s">
        <v>5237</v>
      </c>
      <c r="O2870" t="s">
        <v>5237</v>
      </c>
    </row>
    <row r="2871" spans="11:15" x14ac:dyDescent="0.25">
      <c r="K2871">
        <v>25220010003999</v>
      </c>
      <c r="L2871" t="s">
        <v>8025</v>
      </c>
      <c r="M2871" t="s">
        <v>5237</v>
      </c>
      <c r="N2871" t="s">
        <v>5237</v>
      </c>
      <c r="O2871" t="s">
        <v>5237</v>
      </c>
    </row>
    <row r="2872" spans="11:15" x14ac:dyDescent="0.25">
      <c r="K2872">
        <v>25220010004999</v>
      </c>
      <c r="L2872" t="s">
        <v>8026</v>
      </c>
      <c r="M2872" t="s">
        <v>5237</v>
      </c>
      <c r="N2872" t="s">
        <v>5237</v>
      </c>
      <c r="O2872" t="s">
        <v>5237</v>
      </c>
    </row>
    <row r="2873" spans="11:15" x14ac:dyDescent="0.25">
      <c r="K2873">
        <v>25220010005999</v>
      </c>
      <c r="L2873" t="s">
        <v>8027</v>
      </c>
      <c r="M2873" t="s">
        <v>5237</v>
      </c>
      <c r="N2873" t="s">
        <v>5237</v>
      </c>
      <c r="O2873" t="s">
        <v>5237</v>
      </c>
    </row>
    <row r="2874" spans="11:15" x14ac:dyDescent="0.25">
      <c r="K2874">
        <v>25220010007999</v>
      </c>
      <c r="L2874" t="s">
        <v>8028</v>
      </c>
      <c r="M2874" t="s">
        <v>5237</v>
      </c>
      <c r="N2874" t="s">
        <v>5237</v>
      </c>
      <c r="O2874" t="s">
        <v>5237</v>
      </c>
    </row>
    <row r="2875" spans="11:15" x14ac:dyDescent="0.25">
      <c r="K2875">
        <v>25220010008999</v>
      </c>
      <c r="L2875" t="s">
        <v>8029</v>
      </c>
      <c r="M2875" t="s">
        <v>5237</v>
      </c>
      <c r="N2875" t="s">
        <v>5237</v>
      </c>
      <c r="O2875" t="s">
        <v>5237</v>
      </c>
    </row>
    <row r="2876" spans="11:15" x14ac:dyDescent="0.25">
      <c r="K2876">
        <v>25220010009999</v>
      </c>
      <c r="L2876" t="s">
        <v>8030</v>
      </c>
      <c r="M2876" t="s">
        <v>5237</v>
      </c>
      <c r="N2876" t="s">
        <v>5237</v>
      </c>
      <c r="O2876" t="s">
        <v>5237</v>
      </c>
    </row>
    <row r="2877" spans="11:15" x14ac:dyDescent="0.25">
      <c r="K2877">
        <v>25220010010999</v>
      </c>
      <c r="L2877" t="s">
        <v>8031</v>
      </c>
      <c r="M2877" t="s">
        <v>5237</v>
      </c>
      <c r="N2877" t="s">
        <v>5237</v>
      </c>
      <c r="O2877" t="s">
        <v>5237</v>
      </c>
    </row>
    <row r="2878" spans="11:15" x14ac:dyDescent="0.25">
      <c r="K2878">
        <v>25220010011999</v>
      </c>
      <c r="L2878" t="s">
        <v>8032</v>
      </c>
      <c r="M2878" t="s">
        <v>5237</v>
      </c>
      <c r="N2878" t="s">
        <v>5237</v>
      </c>
      <c r="O2878" t="s">
        <v>5237</v>
      </c>
    </row>
    <row r="2879" spans="11:15" x14ac:dyDescent="0.25">
      <c r="K2879">
        <v>25220010012999</v>
      </c>
      <c r="L2879" t="s">
        <v>8033</v>
      </c>
      <c r="M2879" t="s">
        <v>5237</v>
      </c>
      <c r="N2879" t="s">
        <v>5237</v>
      </c>
      <c r="O2879" t="s">
        <v>5237</v>
      </c>
    </row>
    <row r="2880" spans="11:15" x14ac:dyDescent="0.25">
      <c r="K2880">
        <v>25220010013999</v>
      </c>
      <c r="L2880" t="s">
        <v>8034</v>
      </c>
      <c r="M2880" t="s">
        <v>5237</v>
      </c>
      <c r="N2880" t="s">
        <v>5237</v>
      </c>
      <c r="O2880" t="s">
        <v>5237</v>
      </c>
    </row>
    <row r="2881" spans="11:15" x14ac:dyDescent="0.25">
      <c r="K2881">
        <v>25220010014999</v>
      </c>
      <c r="L2881" t="s">
        <v>8035</v>
      </c>
      <c r="M2881" t="s">
        <v>5237</v>
      </c>
      <c r="N2881" t="s">
        <v>5237</v>
      </c>
      <c r="O2881" t="s">
        <v>5237</v>
      </c>
    </row>
    <row r="2882" spans="11:15" x14ac:dyDescent="0.25">
      <c r="K2882">
        <v>25220010015999</v>
      </c>
      <c r="L2882" t="s">
        <v>8036</v>
      </c>
      <c r="M2882" t="s">
        <v>5237</v>
      </c>
      <c r="N2882" t="s">
        <v>5237</v>
      </c>
      <c r="O2882" t="s">
        <v>5237</v>
      </c>
    </row>
    <row r="2883" spans="11:15" x14ac:dyDescent="0.25">
      <c r="K2883">
        <v>25220010017999</v>
      </c>
      <c r="L2883" t="s">
        <v>8037</v>
      </c>
      <c r="M2883" t="s">
        <v>5237</v>
      </c>
      <c r="N2883" t="s">
        <v>5237</v>
      </c>
      <c r="O2883" t="s">
        <v>5237</v>
      </c>
    </row>
    <row r="2884" spans="11:15" x14ac:dyDescent="0.25">
      <c r="K2884">
        <v>25220010019999</v>
      </c>
      <c r="L2884" t="s">
        <v>8038</v>
      </c>
      <c r="M2884" t="s">
        <v>5237</v>
      </c>
      <c r="N2884" t="s">
        <v>5237</v>
      </c>
      <c r="O2884" t="s">
        <v>5237</v>
      </c>
    </row>
    <row r="2885" spans="11:15" x14ac:dyDescent="0.25">
      <c r="K2885">
        <v>25220010020999</v>
      </c>
      <c r="L2885" t="s">
        <v>8039</v>
      </c>
      <c r="M2885" t="s">
        <v>5237</v>
      </c>
      <c r="N2885" t="s">
        <v>5237</v>
      </c>
      <c r="O2885" t="s">
        <v>5237</v>
      </c>
    </row>
    <row r="2886" spans="11:15" x14ac:dyDescent="0.25">
      <c r="K2886">
        <v>25220010021999</v>
      </c>
      <c r="L2886" t="s">
        <v>8040</v>
      </c>
      <c r="M2886" t="s">
        <v>5237</v>
      </c>
      <c r="N2886" t="s">
        <v>5237</v>
      </c>
      <c r="O2886" t="s">
        <v>5237</v>
      </c>
    </row>
    <row r="2887" spans="11:15" x14ac:dyDescent="0.25">
      <c r="K2887">
        <v>25220010023999</v>
      </c>
      <c r="L2887" t="s">
        <v>8041</v>
      </c>
      <c r="M2887" t="s">
        <v>5237</v>
      </c>
      <c r="N2887" t="s">
        <v>5237</v>
      </c>
      <c r="O2887" t="s">
        <v>5237</v>
      </c>
    </row>
    <row r="2888" spans="11:15" x14ac:dyDescent="0.25">
      <c r="K2888">
        <v>25220010024999</v>
      </c>
      <c r="L2888" t="s">
        <v>8042</v>
      </c>
      <c r="M2888" t="s">
        <v>5237</v>
      </c>
      <c r="N2888" t="s">
        <v>5237</v>
      </c>
      <c r="O2888" t="s">
        <v>5237</v>
      </c>
    </row>
    <row r="2889" spans="11:15" x14ac:dyDescent="0.25">
      <c r="K2889">
        <v>25220010026999</v>
      </c>
      <c r="L2889" t="s">
        <v>8043</v>
      </c>
      <c r="M2889" t="s">
        <v>5237</v>
      </c>
      <c r="N2889" t="s">
        <v>5237</v>
      </c>
      <c r="O2889" t="s">
        <v>5237</v>
      </c>
    </row>
    <row r="2890" spans="11:15" x14ac:dyDescent="0.25">
      <c r="K2890">
        <v>25220010028999</v>
      </c>
      <c r="L2890" t="s">
        <v>8044</v>
      </c>
      <c r="M2890" t="s">
        <v>5237</v>
      </c>
      <c r="N2890" t="s">
        <v>5237</v>
      </c>
      <c r="O2890" t="s">
        <v>5237</v>
      </c>
    </row>
    <row r="2891" spans="11:15" x14ac:dyDescent="0.25">
      <c r="K2891">
        <v>25220010029999</v>
      </c>
      <c r="L2891" t="s">
        <v>8045</v>
      </c>
      <c r="M2891" t="s">
        <v>5237</v>
      </c>
      <c r="N2891" t="s">
        <v>5237</v>
      </c>
      <c r="O2891" t="s">
        <v>5237</v>
      </c>
    </row>
    <row r="2892" spans="11:15" x14ac:dyDescent="0.25">
      <c r="K2892">
        <v>25220010031999</v>
      </c>
      <c r="L2892" t="s">
        <v>8046</v>
      </c>
      <c r="M2892" t="s">
        <v>5237</v>
      </c>
      <c r="N2892" t="s">
        <v>5237</v>
      </c>
      <c r="O2892" t="s">
        <v>5237</v>
      </c>
    </row>
    <row r="2893" spans="11:15" x14ac:dyDescent="0.25">
      <c r="K2893">
        <v>25220010032999</v>
      </c>
      <c r="L2893" t="s">
        <v>8047</v>
      </c>
      <c r="M2893" t="s">
        <v>5237</v>
      </c>
      <c r="N2893" t="s">
        <v>5237</v>
      </c>
      <c r="O2893" t="s">
        <v>5237</v>
      </c>
    </row>
    <row r="2894" spans="11:15" x14ac:dyDescent="0.25">
      <c r="K2894">
        <v>25220010034999</v>
      </c>
      <c r="L2894" t="s">
        <v>8048</v>
      </c>
      <c r="M2894" t="s">
        <v>5237</v>
      </c>
      <c r="N2894" t="s">
        <v>5237</v>
      </c>
      <c r="O2894" t="s">
        <v>5237</v>
      </c>
    </row>
    <row r="2895" spans="11:15" x14ac:dyDescent="0.25">
      <c r="K2895">
        <v>25220010035999</v>
      </c>
      <c r="L2895" t="s">
        <v>8049</v>
      </c>
      <c r="M2895" t="s">
        <v>5237</v>
      </c>
      <c r="N2895" t="s">
        <v>5237</v>
      </c>
      <c r="O2895" t="s">
        <v>5237</v>
      </c>
    </row>
    <row r="2896" spans="11:15" x14ac:dyDescent="0.25">
      <c r="K2896">
        <v>25220010037999</v>
      </c>
      <c r="L2896" t="s">
        <v>8050</v>
      </c>
      <c r="M2896" t="s">
        <v>5237</v>
      </c>
      <c r="N2896" t="s">
        <v>5237</v>
      </c>
      <c r="O2896" t="s">
        <v>5237</v>
      </c>
    </row>
    <row r="2897" spans="11:15" x14ac:dyDescent="0.25">
      <c r="K2897">
        <v>25220010038999</v>
      </c>
      <c r="L2897" t="s">
        <v>8051</v>
      </c>
      <c r="M2897" t="s">
        <v>5237</v>
      </c>
      <c r="N2897" t="s">
        <v>5237</v>
      </c>
      <c r="O2897" t="s">
        <v>5237</v>
      </c>
    </row>
    <row r="2898" spans="11:15" x14ac:dyDescent="0.25">
      <c r="K2898">
        <v>25220010039999</v>
      </c>
      <c r="L2898" t="s">
        <v>8052</v>
      </c>
      <c r="M2898" t="s">
        <v>5237</v>
      </c>
      <c r="N2898" t="s">
        <v>5237</v>
      </c>
      <c r="O2898" t="s">
        <v>5237</v>
      </c>
    </row>
    <row r="2899" spans="11:15" x14ac:dyDescent="0.25">
      <c r="K2899">
        <v>25220010040999</v>
      </c>
      <c r="L2899" t="s">
        <v>8053</v>
      </c>
      <c r="M2899" t="s">
        <v>5237</v>
      </c>
      <c r="N2899" t="s">
        <v>5237</v>
      </c>
      <c r="O2899" t="s">
        <v>5237</v>
      </c>
    </row>
    <row r="2900" spans="11:15" x14ac:dyDescent="0.25">
      <c r="K2900">
        <v>25220010041999</v>
      </c>
      <c r="L2900" t="s">
        <v>8054</v>
      </c>
      <c r="M2900" t="s">
        <v>5237</v>
      </c>
      <c r="N2900" t="s">
        <v>5237</v>
      </c>
      <c r="O2900" t="s">
        <v>5237</v>
      </c>
    </row>
    <row r="2901" spans="11:15" x14ac:dyDescent="0.25">
      <c r="K2901">
        <v>25220010042999</v>
      </c>
      <c r="L2901" t="s">
        <v>8055</v>
      </c>
      <c r="M2901" t="s">
        <v>5237</v>
      </c>
      <c r="N2901" t="s">
        <v>5237</v>
      </c>
      <c r="O2901" t="s">
        <v>5237</v>
      </c>
    </row>
    <row r="2902" spans="11:15" x14ac:dyDescent="0.25">
      <c r="K2902">
        <v>25220010043999</v>
      </c>
      <c r="L2902" t="s">
        <v>8056</v>
      </c>
      <c r="M2902" t="s">
        <v>5237</v>
      </c>
      <c r="N2902" t="s">
        <v>5237</v>
      </c>
      <c r="O2902" t="s">
        <v>5237</v>
      </c>
    </row>
    <row r="2903" spans="11:15" x14ac:dyDescent="0.25">
      <c r="K2903">
        <v>25220010044999</v>
      </c>
      <c r="L2903" t="s">
        <v>8057</v>
      </c>
      <c r="M2903" t="s">
        <v>5237</v>
      </c>
      <c r="N2903" t="s">
        <v>5237</v>
      </c>
      <c r="O2903" t="s">
        <v>5237</v>
      </c>
    </row>
    <row r="2904" spans="11:15" x14ac:dyDescent="0.25">
      <c r="K2904">
        <v>25220010045999</v>
      </c>
      <c r="L2904" t="s">
        <v>8058</v>
      </c>
      <c r="M2904" t="s">
        <v>5237</v>
      </c>
      <c r="N2904" t="s">
        <v>5237</v>
      </c>
      <c r="O2904" t="s">
        <v>5237</v>
      </c>
    </row>
    <row r="2905" spans="11:15" x14ac:dyDescent="0.25">
      <c r="K2905">
        <v>25220010046999</v>
      </c>
      <c r="L2905" t="s">
        <v>8059</v>
      </c>
      <c r="M2905" t="s">
        <v>5237</v>
      </c>
      <c r="N2905" t="s">
        <v>5237</v>
      </c>
      <c r="O2905" t="s">
        <v>5237</v>
      </c>
    </row>
    <row r="2906" spans="11:15" x14ac:dyDescent="0.25">
      <c r="K2906">
        <v>25220010047999</v>
      </c>
      <c r="L2906" t="s">
        <v>8060</v>
      </c>
      <c r="M2906" t="s">
        <v>5237</v>
      </c>
      <c r="N2906" t="s">
        <v>5237</v>
      </c>
      <c r="O2906" t="s">
        <v>5237</v>
      </c>
    </row>
    <row r="2907" spans="11:15" x14ac:dyDescent="0.25">
      <c r="K2907">
        <v>25220010048999</v>
      </c>
      <c r="L2907" t="s">
        <v>8061</v>
      </c>
      <c r="M2907" t="s">
        <v>5237</v>
      </c>
      <c r="N2907" t="s">
        <v>5237</v>
      </c>
      <c r="O2907" t="s">
        <v>5237</v>
      </c>
    </row>
    <row r="2908" spans="11:15" x14ac:dyDescent="0.25">
      <c r="K2908">
        <v>25220010049999</v>
      </c>
      <c r="L2908" t="s">
        <v>8062</v>
      </c>
      <c r="M2908" t="s">
        <v>5237</v>
      </c>
      <c r="N2908" t="s">
        <v>5237</v>
      </c>
      <c r="O2908" t="s">
        <v>5237</v>
      </c>
    </row>
    <row r="2909" spans="11:15" x14ac:dyDescent="0.25">
      <c r="K2909">
        <v>25220010050999</v>
      </c>
      <c r="L2909" t="s">
        <v>8063</v>
      </c>
      <c r="M2909" t="s">
        <v>5237</v>
      </c>
      <c r="N2909" t="s">
        <v>5237</v>
      </c>
      <c r="O2909" t="s">
        <v>5237</v>
      </c>
    </row>
    <row r="2910" spans="11:15" x14ac:dyDescent="0.25">
      <c r="K2910">
        <v>25220010051999</v>
      </c>
      <c r="L2910" t="s">
        <v>8064</v>
      </c>
      <c r="M2910" t="s">
        <v>5237</v>
      </c>
      <c r="N2910" t="s">
        <v>5237</v>
      </c>
      <c r="O2910" t="s">
        <v>5237</v>
      </c>
    </row>
    <row r="2911" spans="11:15" x14ac:dyDescent="0.25">
      <c r="K2911">
        <v>25220010052999</v>
      </c>
      <c r="L2911" t="s">
        <v>8065</v>
      </c>
      <c r="M2911" t="s">
        <v>5237</v>
      </c>
      <c r="N2911" t="s">
        <v>5237</v>
      </c>
      <c r="O2911" t="s">
        <v>5237</v>
      </c>
    </row>
    <row r="2912" spans="11:15" x14ac:dyDescent="0.25">
      <c r="K2912">
        <v>25220010053999</v>
      </c>
      <c r="L2912" t="s">
        <v>8066</v>
      </c>
      <c r="M2912" t="s">
        <v>5237</v>
      </c>
      <c r="N2912" t="s">
        <v>5237</v>
      </c>
      <c r="O2912" t="s">
        <v>5237</v>
      </c>
    </row>
    <row r="2913" spans="11:15" x14ac:dyDescent="0.25">
      <c r="K2913">
        <v>25220010054999</v>
      </c>
      <c r="L2913" t="s">
        <v>8067</v>
      </c>
      <c r="M2913" t="s">
        <v>5237</v>
      </c>
      <c r="N2913" t="s">
        <v>5237</v>
      </c>
      <c r="O2913" t="s">
        <v>5237</v>
      </c>
    </row>
    <row r="2914" spans="11:15" x14ac:dyDescent="0.25">
      <c r="K2914">
        <v>25220010055999</v>
      </c>
      <c r="L2914" t="s">
        <v>8068</v>
      </c>
      <c r="M2914" t="s">
        <v>5237</v>
      </c>
      <c r="N2914" t="s">
        <v>5237</v>
      </c>
      <c r="O2914" t="s">
        <v>5237</v>
      </c>
    </row>
    <row r="2915" spans="11:15" x14ac:dyDescent="0.25">
      <c r="K2915">
        <v>25220010056999</v>
      </c>
      <c r="L2915" t="s">
        <v>8069</v>
      </c>
      <c r="M2915" t="s">
        <v>5237</v>
      </c>
      <c r="N2915" t="s">
        <v>5237</v>
      </c>
      <c r="O2915" t="s">
        <v>5237</v>
      </c>
    </row>
    <row r="2916" spans="11:15" x14ac:dyDescent="0.25">
      <c r="K2916">
        <v>25220010057999</v>
      </c>
      <c r="L2916" t="s">
        <v>8070</v>
      </c>
      <c r="M2916" t="s">
        <v>5237</v>
      </c>
      <c r="N2916" t="s">
        <v>5237</v>
      </c>
      <c r="O2916" t="s">
        <v>5237</v>
      </c>
    </row>
    <row r="2917" spans="11:15" x14ac:dyDescent="0.25">
      <c r="K2917">
        <v>25220010058999</v>
      </c>
      <c r="L2917" t="s">
        <v>8071</v>
      </c>
      <c r="M2917" t="s">
        <v>5237</v>
      </c>
      <c r="N2917" t="s">
        <v>5237</v>
      </c>
      <c r="O2917" t="s">
        <v>5237</v>
      </c>
    </row>
    <row r="2918" spans="11:15" x14ac:dyDescent="0.25">
      <c r="K2918">
        <v>25220010059999</v>
      </c>
      <c r="L2918" t="s">
        <v>8072</v>
      </c>
      <c r="M2918" t="s">
        <v>5237</v>
      </c>
      <c r="N2918" t="s">
        <v>5237</v>
      </c>
      <c r="O2918" t="s">
        <v>5237</v>
      </c>
    </row>
    <row r="2919" spans="11:15" x14ac:dyDescent="0.25">
      <c r="K2919">
        <v>25220010060999</v>
      </c>
      <c r="L2919" t="s">
        <v>8073</v>
      </c>
      <c r="M2919" t="s">
        <v>5237</v>
      </c>
      <c r="N2919" t="s">
        <v>5237</v>
      </c>
      <c r="O2919" t="s">
        <v>5237</v>
      </c>
    </row>
    <row r="2920" spans="11:15" x14ac:dyDescent="0.25">
      <c r="K2920">
        <v>25220010061999</v>
      </c>
      <c r="L2920" t="s">
        <v>8074</v>
      </c>
      <c r="M2920" t="s">
        <v>5237</v>
      </c>
      <c r="N2920" t="s">
        <v>5237</v>
      </c>
      <c r="O2920" t="s">
        <v>5237</v>
      </c>
    </row>
    <row r="2921" spans="11:15" x14ac:dyDescent="0.25">
      <c r="K2921">
        <v>25220010062999</v>
      </c>
      <c r="L2921" t="s">
        <v>8075</v>
      </c>
      <c r="M2921" t="s">
        <v>5237</v>
      </c>
      <c r="N2921" t="s">
        <v>5237</v>
      </c>
      <c r="O2921" t="s">
        <v>5237</v>
      </c>
    </row>
    <row r="2922" spans="11:15" x14ac:dyDescent="0.25">
      <c r="K2922">
        <v>25220010063999</v>
      </c>
      <c r="L2922" t="s">
        <v>8076</v>
      </c>
      <c r="M2922" t="s">
        <v>5237</v>
      </c>
      <c r="N2922" t="s">
        <v>5237</v>
      </c>
      <c r="O2922" t="s">
        <v>5237</v>
      </c>
    </row>
    <row r="2923" spans="11:15" x14ac:dyDescent="0.25">
      <c r="K2923">
        <v>25220010064999</v>
      </c>
      <c r="L2923" t="s">
        <v>8077</v>
      </c>
      <c r="M2923" t="s">
        <v>5237</v>
      </c>
      <c r="N2923" t="s">
        <v>5237</v>
      </c>
      <c r="O2923" t="s">
        <v>5237</v>
      </c>
    </row>
    <row r="2924" spans="11:15" x14ac:dyDescent="0.25">
      <c r="K2924">
        <v>25220010065999</v>
      </c>
      <c r="L2924" t="s">
        <v>8078</v>
      </c>
      <c r="M2924" t="s">
        <v>5237</v>
      </c>
      <c r="N2924" t="s">
        <v>5237</v>
      </c>
      <c r="O2924" t="s">
        <v>5237</v>
      </c>
    </row>
    <row r="2925" spans="11:15" x14ac:dyDescent="0.25">
      <c r="K2925">
        <v>25220010066999</v>
      </c>
      <c r="L2925" t="s">
        <v>8079</v>
      </c>
      <c r="M2925" t="s">
        <v>5237</v>
      </c>
      <c r="N2925" t="s">
        <v>5237</v>
      </c>
      <c r="O2925" t="s">
        <v>5237</v>
      </c>
    </row>
    <row r="2926" spans="11:15" x14ac:dyDescent="0.25">
      <c r="K2926">
        <v>25220010067999</v>
      </c>
      <c r="L2926" t="s">
        <v>8080</v>
      </c>
      <c r="M2926" t="s">
        <v>5237</v>
      </c>
      <c r="N2926" t="s">
        <v>5237</v>
      </c>
      <c r="O2926" t="s">
        <v>5237</v>
      </c>
    </row>
    <row r="2927" spans="11:15" x14ac:dyDescent="0.25">
      <c r="K2927">
        <v>25220010068999</v>
      </c>
      <c r="L2927" t="s">
        <v>8081</v>
      </c>
      <c r="M2927" t="s">
        <v>5237</v>
      </c>
      <c r="N2927" t="s">
        <v>5237</v>
      </c>
      <c r="O2927" t="s">
        <v>5237</v>
      </c>
    </row>
    <row r="2928" spans="11:15" x14ac:dyDescent="0.25">
      <c r="K2928">
        <v>25220010069999</v>
      </c>
      <c r="L2928" t="s">
        <v>8082</v>
      </c>
      <c r="M2928" t="s">
        <v>5237</v>
      </c>
      <c r="N2928" t="s">
        <v>5237</v>
      </c>
      <c r="O2928" t="s">
        <v>5237</v>
      </c>
    </row>
    <row r="2929" spans="11:15" x14ac:dyDescent="0.25">
      <c r="K2929">
        <v>25220010070999</v>
      </c>
      <c r="L2929" t="s">
        <v>8083</v>
      </c>
      <c r="M2929" t="s">
        <v>5237</v>
      </c>
      <c r="N2929" t="s">
        <v>5237</v>
      </c>
      <c r="O2929" t="s">
        <v>5237</v>
      </c>
    </row>
    <row r="2930" spans="11:15" x14ac:dyDescent="0.25">
      <c r="K2930">
        <v>25220010071999</v>
      </c>
      <c r="L2930" t="s">
        <v>8084</v>
      </c>
      <c r="M2930" t="s">
        <v>5237</v>
      </c>
      <c r="N2930" t="s">
        <v>5237</v>
      </c>
      <c r="O2930" t="s">
        <v>5237</v>
      </c>
    </row>
    <row r="2931" spans="11:15" x14ac:dyDescent="0.25">
      <c r="K2931">
        <v>25220010072999</v>
      </c>
      <c r="L2931" t="s">
        <v>8085</v>
      </c>
      <c r="M2931" t="s">
        <v>5237</v>
      </c>
      <c r="N2931" t="s">
        <v>5237</v>
      </c>
      <c r="O2931" t="s">
        <v>5237</v>
      </c>
    </row>
    <row r="2932" spans="11:15" x14ac:dyDescent="0.25">
      <c r="K2932">
        <v>25220010073999</v>
      </c>
      <c r="L2932" t="s">
        <v>8086</v>
      </c>
      <c r="M2932" t="s">
        <v>5237</v>
      </c>
      <c r="N2932" t="s">
        <v>5237</v>
      </c>
      <c r="O2932" t="s">
        <v>5237</v>
      </c>
    </row>
    <row r="2933" spans="11:15" x14ac:dyDescent="0.25">
      <c r="K2933">
        <v>25220010074999</v>
      </c>
      <c r="L2933" t="s">
        <v>8087</v>
      </c>
      <c r="M2933" t="s">
        <v>5237</v>
      </c>
      <c r="N2933" t="s">
        <v>5237</v>
      </c>
      <c r="O2933" t="s">
        <v>5237</v>
      </c>
    </row>
    <row r="2934" spans="11:15" x14ac:dyDescent="0.25">
      <c r="K2934">
        <v>25220010075999</v>
      </c>
      <c r="L2934" t="s">
        <v>8088</v>
      </c>
      <c r="M2934" t="s">
        <v>5237</v>
      </c>
      <c r="N2934" t="s">
        <v>5237</v>
      </c>
      <c r="O2934" t="s">
        <v>5237</v>
      </c>
    </row>
    <row r="2935" spans="11:15" x14ac:dyDescent="0.25">
      <c r="K2935">
        <v>25220010076999</v>
      </c>
      <c r="L2935" t="s">
        <v>8089</v>
      </c>
      <c r="M2935" t="s">
        <v>5237</v>
      </c>
      <c r="N2935" t="s">
        <v>5237</v>
      </c>
      <c r="O2935" t="s">
        <v>5237</v>
      </c>
    </row>
    <row r="2936" spans="11:15" x14ac:dyDescent="0.25">
      <c r="K2936">
        <v>25220010077999</v>
      </c>
      <c r="L2936" t="s">
        <v>8090</v>
      </c>
      <c r="M2936" t="s">
        <v>5237</v>
      </c>
      <c r="N2936" t="s">
        <v>5237</v>
      </c>
      <c r="O2936" t="s">
        <v>5237</v>
      </c>
    </row>
    <row r="2937" spans="11:15" x14ac:dyDescent="0.25">
      <c r="K2937">
        <v>25220010078999</v>
      </c>
      <c r="L2937" t="s">
        <v>8091</v>
      </c>
      <c r="M2937" t="s">
        <v>5237</v>
      </c>
      <c r="N2937" t="s">
        <v>5237</v>
      </c>
      <c r="O2937" t="s">
        <v>5237</v>
      </c>
    </row>
    <row r="2938" spans="11:15" x14ac:dyDescent="0.25">
      <c r="K2938">
        <v>25220010079999</v>
      </c>
      <c r="L2938" t="s">
        <v>8092</v>
      </c>
      <c r="M2938" t="s">
        <v>5237</v>
      </c>
      <c r="N2938" t="s">
        <v>5237</v>
      </c>
      <c r="O2938" t="s">
        <v>5237</v>
      </c>
    </row>
    <row r="2939" spans="11:15" x14ac:dyDescent="0.25">
      <c r="K2939">
        <v>25220010080999</v>
      </c>
      <c r="L2939" t="s">
        <v>8093</v>
      </c>
      <c r="M2939" t="s">
        <v>5237</v>
      </c>
      <c r="N2939" t="s">
        <v>5237</v>
      </c>
      <c r="O2939" t="s">
        <v>5237</v>
      </c>
    </row>
    <row r="2940" spans="11:15" x14ac:dyDescent="0.25">
      <c r="K2940">
        <v>25220010081999</v>
      </c>
      <c r="L2940" t="s">
        <v>8094</v>
      </c>
      <c r="M2940" t="s">
        <v>5237</v>
      </c>
      <c r="N2940" t="s">
        <v>5237</v>
      </c>
      <c r="O2940" t="s">
        <v>5237</v>
      </c>
    </row>
    <row r="2941" spans="11:15" x14ac:dyDescent="0.25">
      <c r="K2941">
        <v>25220010082999</v>
      </c>
      <c r="L2941" t="s">
        <v>8095</v>
      </c>
      <c r="M2941" t="s">
        <v>5237</v>
      </c>
      <c r="N2941" t="s">
        <v>5237</v>
      </c>
      <c r="O2941" t="s">
        <v>5237</v>
      </c>
    </row>
    <row r="2942" spans="11:15" x14ac:dyDescent="0.25">
      <c r="K2942">
        <v>25220010083999</v>
      </c>
      <c r="L2942" t="s">
        <v>8096</v>
      </c>
      <c r="M2942" t="s">
        <v>5237</v>
      </c>
      <c r="N2942" t="s">
        <v>5237</v>
      </c>
      <c r="O2942" t="s">
        <v>5237</v>
      </c>
    </row>
    <row r="2943" spans="11:15" x14ac:dyDescent="0.25">
      <c r="K2943">
        <v>25220010084999</v>
      </c>
      <c r="L2943" t="s">
        <v>8097</v>
      </c>
      <c r="M2943" t="s">
        <v>5237</v>
      </c>
      <c r="N2943" t="s">
        <v>5237</v>
      </c>
      <c r="O2943" t="s">
        <v>5237</v>
      </c>
    </row>
    <row r="2944" spans="11:15" x14ac:dyDescent="0.25">
      <c r="K2944">
        <v>25220010085999</v>
      </c>
      <c r="L2944" t="s">
        <v>8098</v>
      </c>
      <c r="M2944" t="s">
        <v>5237</v>
      </c>
      <c r="N2944" t="s">
        <v>5237</v>
      </c>
      <c r="O2944" t="s">
        <v>5237</v>
      </c>
    </row>
    <row r="2945" spans="11:15" x14ac:dyDescent="0.25">
      <c r="K2945">
        <v>25220010086999</v>
      </c>
      <c r="L2945" t="s">
        <v>8099</v>
      </c>
      <c r="M2945" t="s">
        <v>5237</v>
      </c>
      <c r="N2945" t="s">
        <v>5237</v>
      </c>
      <c r="O2945" t="s">
        <v>5237</v>
      </c>
    </row>
    <row r="2946" spans="11:15" x14ac:dyDescent="0.25">
      <c r="K2946">
        <v>25220010087999</v>
      </c>
      <c r="L2946" t="s">
        <v>8100</v>
      </c>
      <c r="M2946" t="s">
        <v>5237</v>
      </c>
      <c r="N2946" t="s">
        <v>5237</v>
      </c>
      <c r="O2946" t="s">
        <v>5237</v>
      </c>
    </row>
    <row r="2947" spans="11:15" x14ac:dyDescent="0.25">
      <c r="K2947">
        <v>25220010088999</v>
      </c>
      <c r="L2947" t="s">
        <v>8101</v>
      </c>
      <c r="M2947" t="s">
        <v>5237</v>
      </c>
      <c r="N2947" t="s">
        <v>6098</v>
      </c>
      <c r="O2947" t="s">
        <v>380</v>
      </c>
    </row>
    <row r="2948" spans="11:15" x14ac:dyDescent="0.25">
      <c r="K2948">
        <v>25220010089999</v>
      </c>
      <c r="L2948" t="s">
        <v>8102</v>
      </c>
      <c r="M2948" t="s">
        <v>5237</v>
      </c>
      <c r="N2948" t="s">
        <v>5237</v>
      </c>
      <c r="O2948" t="s">
        <v>5237</v>
      </c>
    </row>
    <row r="2949" spans="11:15" x14ac:dyDescent="0.25">
      <c r="K2949">
        <v>25220010090999</v>
      </c>
      <c r="L2949" t="s">
        <v>8103</v>
      </c>
      <c r="M2949" t="s">
        <v>5237</v>
      </c>
      <c r="N2949" t="s">
        <v>5237</v>
      </c>
      <c r="O2949" t="s">
        <v>5237</v>
      </c>
    </row>
    <row r="2950" spans="11:15" x14ac:dyDescent="0.25">
      <c r="K2950">
        <v>25220010091999</v>
      </c>
      <c r="L2950" t="s">
        <v>8104</v>
      </c>
      <c r="M2950" t="s">
        <v>5237</v>
      </c>
      <c r="N2950" t="s">
        <v>5237</v>
      </c>
      <c r="O2950" t="s">
        <v>5237</v>
      </c>
    </row>
    <row r="2951" spans="11:15" x14ac:dyDescent="0.25">
      <c r="K2951">
        <v>25220010092999</v>
      </c>
      <c r="L2951" t="s">
        <v>8105</v>
      </c>
      <c r="M2951" t="s">
        <v>5237</v>
      </c>
      <c r="N2951" t="s">
        <v>5237</v>
      </c>
      <c r="O2951" t="s">
        <v>5237</v>
      </c>
    </row>
    <row r="2952" spans="11:15" x14ac:dyDescent="0.25">
      <c r="K2952">
        <v>25220010093999</v>
      </c>
      <c r="L2952" t="s">
        <v>8106</v>
      </c>
      <c r="M2952" t="s">
        <v>5237</v>
      </c>
      <c r="N2952" t="s">
        <v>5237</v>
      </c>
      <c r="O2952" t="s">
        <v>5237</v>
      </c>
    </row>
    <row r="2953" spans="11:15" x14ac:dyDescent="0.25">
      <c r="K2953">
        <v>25220010094999</v>
      </c>
      <c r="L2953" t="s">
        <v>8107</v>
      </c>
      <c r="M2953" t="s">
        <v>5237</v>
      </c>
      <c r="N2953" t="s">
        <v>5237</v>
      </c>
      <c r="O2953" t="s">
        <v>5237</v>
      </c>
    </row>
    <row r="2954" spans="11:15" x14ac:dyDescent="0.25">
      <c r="K2954">
        <v>25220020001999</v>
      </c>
      <c r="L2954" t="s">
        <v>8108</v>
      </c>
      <c r="M2954" t="s">
        <v>5237</v>
      </c>
      <c r="N2954" t="s">
        <v>5237</v>
      </c>
      <c r="O2954" t="s">
        <v>5237</v>
      </c>
    </row>
    <row r="2955" spans="11:15" x14ac:dyDescent="0.25">
      <c r="K2955">
        <v>25220020002999</v>
      </c>
      <c r="L2955" t="s">
        <v>8109</v>
      </c>
      <c r="M2955" t="s">
        <v>5237</v>
      </c>
      <c r="N2955" t="s">
        <v>5237</v>
      </c>
      <c r="O2955" t="s">
        <v>5237</v>
      </c>
    </row>
    <row r="2956" spans="11:15" x14ac:dyDescent="0.25">
      <c r="K2956">
        <v>25220020003999</v>
      </c>
      <c r="L2956" t="s">
        <v>8110</v>
      </c>
      <c r="M2956" t="s">
        <v>5237</v>
      </c>
      <c r="N2956" t="s">
        <v>5237</v>
      </c>
      <c r="O2956" t="s">
        <v>5237</v>
      </c>
    </row>
    <row r="2957" spans="11:15" x14ac:dyDescent="0.25">
      <c r="K2957">
        <v>25220020004999</v>
      </c>
      <c r="L2957" t="s">
        <v>8111</v>
      </c>
      <c r="M2957" t="s">
        <v>5237</v>
      </c>
      <c r="N2957" t="s">
        <v>5237</v>
      </c>
      <c r="O2957" t="s">
        <v>5237</v>
      </c>
    </row>
    <row r="2958" spans="11:15" x14ac:dyDescent="0.25">
      <c r="K2958">
        <v>25220020005999</v>
      </c>
      <c r="L2958" t="s">
        <v>8112</v>
      </c>
      <c r="M2958" t="s">
        <v>5237</v>
      </c>
      <c r="N2958" t="s">
        <v>5237</v>
      </c>
      <c r="O2958" t="s">
        <v>5237</v>
      </c>
    </row>
    <row r="2959" spans="11:15" x14ac:dyDescent="0.25">
      <c r="K2959">
        <v>25220020006999</v>
      </c>
      <c r="L2959" t="s">
        <v>8113</v>
      </c>
      <c r="M2959" t="s">
        <v>5237</v>
      </c>
      <c r="N2959" t="s">
        <v>5237</v>
      </c>
      <c r="O2959" t="s">
        <v>5237</v>
      </c>
    </row>
    <row r="2960" spans="11:15" x14ac:dyDescent="0.25">
      <c r="K2960">
        <v>25220020007999</v>
      </c>
      <c r="L2960" t="s">
        <v>8114</v>
      </c>
      <c r="M2960" t="s">
        <v>5237</v>
      </c>
      <c r="N2960" t="s">
        <v>5237</v>
      </c>
      <c r="O2960" t="s">
        <v>5237</v>
      </c>
    </row>
    <row r="2961" spans="11:15" x14ac:dyDescent="0.25">
      <c r="K2961">
        <v>25220020008999</v>
      </c>
      <c r="L2961" t="s">
        <v>8115</v>
      </c>
      <c r="M2961" t="s">
        <v>5237</v>
      </c>
      <c r="N2961" t="s">
        <v>5237</v>
      </c>
      <c r="O2961" t="s">
        <v>5237</v>
      </c>
    </row>
    <row r="2962" spans="11:15" x14ac:dyDescent="0.25">
      <c r="K2962">
        <v>25220020009999</v>
      </c>
      <c r="L2962" t="s">
        <v>8116</v>
      </c>
      <c r="M2962" t="s">
        <v>5237</v>
      </c>
      <c r="N2962" t="s">
        <v>5237</v>
      </c>
      <c r="O2962" t="s">
        <v>5237</v>
      </c>
    </row>
    <row r="2963" spans="11:15" x14ac:dyDescent="0.25">
      <c r="K2963">
        <v>25220020010999</v>
      </c>
      <c r="L2963" t="s">
        <v>8117</v>
      </c>
      <c r="M2963" t="s">
        <v>5237</v>
      </c>
      <c r="N2963" t="s">
        <v>5237</v>
      </c>
      <c r="O2963" t="s">
        <v>5237</v>
      </c>
    </row>
    <row r="2964" spans="11:15" x14ac:dyDescent="0.25">
      <c r="K2964">
        <v>25220020011999</v>
      </c>
      <c r="L2964" t="s">
        <v>8118</v>
      </c>
      <c r="M2964" t="s">
        <v>5237</v>
      </c>
      <c r="N2964" t="s">
        <v>5237</v>
      </c>
      <c r="O2964" t="s">
        <v>5237</v>
      </c>
    </row>
    <row r="2965" spans="11:15" x14ac:dyDescent="0.25">
      <c r="K2965">
        <v>25220020012999</v>
      </c>
      <c r="L2965" t="s">
        <v>8119</v>
      </c>
      <c r="M2965" t="s">
        <v>5237</v>
      </c>
      <c r="N2965" t="s">
        <v>5237</v>
      </c>
      <c r="O2965" t="s">
        <v>5237</v>
      </c>
    </row>
    <row r="2966" spans="11:15" x14ac:dyDescent="0.25">
      <c r="K2966">
        <v>25220020013999</v>
      </c>
      <c r="L2966" t="s">
        <v>8120</v>
      </c>
      <c r="M2966" t="s">
        <v>5237</v>
      </c>
      <c r="N2966" t="s">
        <v>5237</v>
      </c>
      <c r="O2966" t="s">
        <v>5237</v>
      </c>
    </row>
    <row r="2967" spans="11:15" x14ac:dyDescent="0.25">
      <c r="K2967">
        <v>25220020014999</v>
      </c>
      <c r="L2967" t="s">
        <v>8121</v>
      </c>
      <c r="M2967" t="s">
        <v>5237</v>
      </c>
      <c r="N2967" t="s">
        <v>5237</v>
      </c>
      <c r="O2967" t="s">
        <v>5237</v>
      </c>
    </row>
    <row r="2968" spans="11:15" x14ac:dyDescent="0.25">
      <c r="K2968">
        <v>25220020015999</v>
      </c>
      <c r="L2968" t="s">
        <v>8122</v>
      </c>
      <c r="M2968" t="s">
        <v>5237</v>
      </c>
      <c r="N2968" t="s">
        <v>5237</v>
      </c>
      <c r="O2968" t="s">
        <v>5237</v>
      </c>
    </row>
    <row r="2969" spans="11:15" x14ac:dyDescent="0.25">
      <c r="K2969">
        <v>25220020016999</v>
      </c>
      <c r="L2969" t="s">
        <v>8123</v>
      </c>
      <c r="M2969" t="s">
        <v>5237</v>
      </c>
      <c r="N2969" t="s">
        <v>5237</v>
      </c>
      <c r="O2969" t="s">
        <v>5237</v>
      </c>
    </row>
    <row r="2970" spans="11:15" x14ac:dyDescent="0.25">
      <c r="K2970">
        <v>25220020017999</v>
      </c>
      <c r="L2970" t="s">
        <v>8124</v>
      </c>
      <c r="M2970" t="s">
        <v>5237</v>
      </c>
      <c r="N2970" t="s">
        <v>5237</v>
      </c>
      <c r="O2970" t="s">
        <v>5237</v>
      </c>
    </row>
    <row r="2971" spans="11:15" x14ac:dyDescent="0.25">
      <c r="K2971">
        <v>25220020018999</v>
      </c>
      <c r="L2971" t="s">
        <v>8125</v>
      </c>
      <c r="M2971" t="s">
        <v>5237</v>
      </c>
      <c r="N2971" t="s">
        <v>5237</v>
      </c>
      <c r="O2971" t="s">
        <v>5237</v>
      </c>
    </row>
    <row r="2972" spans="11:15" x14ac:dyDescent="0.25">
      <c r="K2972">
        <v>25220020019999</v>
      </c>
      <c r="L2972" t="s">
        <v>8126</v>
      </c>
      <c r="M2972" t="s">
        <v>5237</v>
      </c>
      <c r="N2972" t="s">
        <v>5237</v>
      </c>
      <c r="O2972" t="s">
        <v>5237</v>
      </c>
    </row>
    <row r="2973" spans="11:15" x14ac:dyDescent="0.25">
      <c r="K2973">
        <v>25220020020999</v>
      </c>
      <c r="L2973" t="s">
        <v>8127</v>
      </c>
      <c r="M2973" t="s">
        <v>5237</v>
      </c>
      <c r="N2973" t="s">
        <v>5237</v>
      </c>
      <c r="O2973" t="s">
        <v>5237</v>
      </c>
    </row>
    <row r="2974" spans="11:15" x14ac:dyDescent="0.25">
      <c r="K2974">
        <v>25220020021999</v>
      </c>
      <c r="L2974" t="s">
        <v>8128</v>
      </c>
      <c r="M2974" t="s">
        <v>5237</v>
      </c>
      <c r="N2974" t="s">
        <v>5237</v>
      </c>
      <c r="O2974" t="s">
        <v>5237</v>
      </c>
    </row>
    <row r="2975" spans="11:15" x14ac:dyDescent="0.25">
      <c r="K2975">
        <v>25220020022999</v>
      </c>
      <c r="L2975" t="s">
        <v>8129</v>
      </c>
      <c r="M2975" t="s">
        <v>5237</v>
      </c>
      <c r="N2975" t="s">
        <v>5237</v>
      </c>
      <c r="O2975" t="s">
        <v>5237</v>
      </c>
    </row>
    <row r="2976" spans="11:15" x14ac:dyDescent="0.25">
      <c r="K2976">
        <v>25220020023999</v>
      </c>
      <c r="L2976" t="s">
        <v>8130</v>
      </c>
      <c r="M2976" t="s">
        <v>5237</v>
      </c>
      <c r="N2976" t="s">
        <v>5237</v>
      </c>
      <c r="O2976" t="s">
        <v>5237</v>
      </c>
    </row>
    <row r="2977" spans="11:15" x14ac:dyDescent="0.25">
      <c r="K2977">
        <v>25220020024999</v>
      </c>
      <c r="L2977" t="s">
        <v>8131</v>
      </c>
      <c r="M2977" t="s">
        <v>5237</v>
      </c>
      <c r="N2977" t="s">
        <v>5237</v>
      </c>
      <c r="O2977" t="s">
        <v>5237</v>
      </c>
    </row>
    <row r="2978" spans="11:15" x14ac:dyDescent="0.25">
      <c r="K2978">
        <v>25220020026999</v>
      </c>
      <c r="L2978" t="s">
        <v>8132</v>
      </c>
      <c r="M2978" t="s">
        <v>5237</v>
      </c>
      <c r="N2978" t="s">
        <v>5237</v>
      </c>
      <c r="O2978" t="s">
        <v>5237</v>
      </c>
    </row>
    <row r="2979" spans="11:15" x14ac:dyDescent="0.25">
      <c r="K2979">
        <v>25220020027999</v>
      </c>
      <c r="L2979" t="s">
        <v>8133</v>
      </c>
      <c r="M2979" t="s">
        <v>5237</v>
      </c>
      <c r="N2979" t="s">
        <v>5237</v>
      </c>
      <c r="O2979" t="s">
        <v>5237</v>
      </c>
    </row>
    <row r="2980" spans="11:15" x14ac:dyDescent="0.25">
      <c r="K2980">
        <v>25220020028999</v>
      </c>
      <c r="L2980" t="s">
        <v>8134</v>
      </c>
      <c r="M2980" t="s">
        <v>5237</v>
      </c>
      <c r="N2980" t="s">
        <v>5237</v>
      </c>
      <c r="O2980" t="s">
        <v>5237</v>
      </c>
    </row>
    <row r="2981" spans="11:15" x14ac:dyDescent="0.25">
      <c r="K2981">
        <v>25220020029999</v>
      </c>
      <c r="L2981" t="s">
        <v>8135</v>
      </c>
      <c r="M2981" t="s">
        <v>5237</v>
      </c>
      <c r="N2981" t="s">
        <v>5237</v>
      </c>
      <c r="O2981" t="s">
        <v>5237</v>
      </c>
    </row>
    <row r="2982" spans="11:15" x14ac:dyDescent="0.25">
      <c r="K2982">
        <v>25220020030999</v>
      </c>
      <c r="L2982" t="s">
        <v>8136</v>
      </c>
      <c r="M2982" t="s">
        <v>5237</v>
      </c>
      <c r="N2982" t="s">
        <v>5237</v>
      </c>
      <c r="O2982" t="s">
        <v>5237</v>
      </c>
    </row>
    <row r="2983" spans="11:15" x14ac:dyDescent="0.25">
      <c r="K2983">
        <v>25220020031999</v>
      </c>
      <c r="L2983" t="s">
        <v>8137</v>
      </c>
      <c r="M2983" t="s">
        <v>5237</v>
      </c>
      <c r="N2983" t="s">
        <v>5237</v>
      </c>
      <c r="O2983" t="s">
        <v>5237</v>
      </c>
    </row>
    <row r="2984" spans="11:15" x14ac:dyDescent="0.25">
      <c r="K2984">
        <v>25220020032999</v>
      </c>
      <c r="L2984" t="s">
        <v>8138</v>
      </c>
      <c r="M2984" t="s">
        <v>5237</v>
      </c>
      <c r="N2984" t="s">
        <v>5237</v>
      </c>
      <c r="O2984" t="s">
        <v>5237</v>
      </c>
    </row>
    <row r="2985" spans="11:15" x14ac:dyDescent="0.25">
      <c r="K2985">
        <v>25220020033999</v>
      </c>
      <c r="L2985" t="s">
        <v>8139</v>
      </c>
      <c r="M2985" t="s">
        <v>5237</v>
      </c>
      <c r="N2985" t="s">
        <v>5237</v>
      </c>
      <c r="O2985" t="s">
        <v>5237</v>
      </c>
    </row>
    <row r="2986" spans="11:15" x14ac:dyDescent="0.25">
      <c r="K2986">
        <v>25220020034999</v>
      </c>
      <c r="L2986" t="s">
        <v>8140</v>
      </c>
      <c r="M2986" t="s">
        <v>5237</v>
      </c>
      <c r="N2986" t="s">
        <v>5237</v>
      </c>
      <c r="O2986" t="s">
        <v>5237</v>
      </c>
    </row>
    <row r="2987" spans="11:15" x14ac:dyDescent="0.25">
      <c r="K2987">
        <v>25220020035999</v>
      </c>
      <c r="L2987" t="s">
        <v>8141</v>
      </c>
      <c r="M2987" t="s">
        <v>5237</v>
      </c>
      <c r="N2987" t="s">
        <v>5237</v>
      </c>
      <c r="O2987" t="s">
        <v>5237</v>
      </c>
    </row>
    <row r="2988" spans="11:15" x14ac:dyDescent="0.25">
      <c r="K2988">
        <v>25220020036999</v>
      </c>
      <c r="L2988" t="s">
        <v>8142</v>
      </c>
      <c r="M2988" t="s">
        <v>5237</v>
      </c>
      <c r="N2988" t="s">
        <v>5237</v>
      </c>
      <c r="O2988" t="s">
        <v>5237</v>
      </c>
    </row>
    <row r="2989" spans="11:15" x14ac:dyDescent="0.25">
      <c r="K2989">
        <v>25220020037999</v>
      </c>
      <c r="L2989" t="s">
        <v>8143</v>
      </c>
      <c r="M2989" t="s">
        <v>5237</v>
      </c>
      <c r="N2989" t="s">
        <v>5237</v>
      </c>
      <c r="O2989" t="s">
        <v>5237</v>
      </c>
    </row>
    <row r="2990" spans="11:15" x14ac:dyDescent="0.25">
      <c r="K2990">
        <v>25220020038999</v>
      </c>
      <c r="L2990" t="s">
        <v>8144</v>
      </c>
      <c r="M2990" t="s">
        <v>5237</v>
      </c>
      <c r="N2990" t="s">
        <v>5237</v>
      </c>
      <c r="O2990" t="s">
        <v>5237</v>
      </c>
    </row>
    <row r="2991" spans="11:15" x14ac:dyDescent="0.25">
      <c r="K2991">
        <v>25220020039999</v>
      </c>
      <c r="L2991" t="s">
        <v>8145</v>
      </c>
      <c r="M2991" t="s">
        <v>5237</v>
      </c>
      <c r="N2991" t="s">
        <v>5237</v>
      </c>
      <c r="O2991" t="s">
        <v>5237</v>
      </c>
    </row>
    <row r="2992" spans="11:15" x14ac:dyDescent="0.25">
      <c r="K2992">
        <v>25220020040999</v>
      </c>
      <c r="L2992" t="s">
        <v>8146</v>
      </c>
      <c r="M2992" t="s">
        <v>5237</v>
      </c>
      <c r="N2992" t="s">
        <v>5237</v>
      </c>
      <c r="O2992" t="s">
        <v>5237</v>
      </c>
    </row>
    <row r="2993" spans="11:15" x14ac:dyDescent="0.25">
      <c r="K2993">
        <v>25220020041999</v>
      </c>
      <c r="L2993" t="s">
        <v>8147</v>
      </c>
      <c r="M2993" t="s">
        <v>5237</v>
      </c>
      <c r="N2993" t="s">
        <v>5237</v>
      </c>
      <c r="O2993" t="s">
        <v>5237</v>
      </c>
    </row>
    <row r="2994" spans="11:15" x14ac:dyDescent="0.25">
      <c r="K2994">
        <v>25220020042999</v>
      </c>
      <c r="L2994" t="s">
        <v>8148</v>
      </c>
      <c r="M2994" t="s">
        <v>5237</v>
      </c>
      <c r="N2994" t="s">
        <v>5237</v>
      </c>
      <c r="O2994" t="s">
        <v>5237</v>
      </c>
    </row>
    <row r="2995" spans="11:15" x14ac:dyDescent="0.25">
      <c r="K2995">
        <v>25220020043999</v>
      </c>
      <c r="L2995" t="s">
        <v>8149</v>
      </c>
      <c r="M2995" t="s">
        <v>5237</v>
      </c>
      <c r="N2995" t="s">
        <v>5237</v>
      </c>
      <c r="O2995" t="s">
        <v>5237</v>
      </c>
    </row>
    <row r="2996" spans="11:15" x14ac:dyDescent="0.25">
      <c r="K2996">
        <v>25220020044999</v>
      </c>
      <c r="L2996" t="s">
        <v>8150</v>
      </c>
      <c r="M2996" t="s">
        <v>5237</v>
      </c>
      <c r="N2996" t="s">
        <v>5237</v>
      </c>
      <c r="O2996" t="s">
        <v>5237</v>
      </c>
    </row>
    <row r="2997" spans="11:15" x14ac:dyDescent="0.25">
      <c r="K2997">
        <v>25220020045999</v>
      </c>
      <c r="L2997" t="s">
        <v>8151</v>
      </c>
      <c r="M2997" t="s">
        <v>5237</v>
      </c>
      <c r="N2997" t="s">
        <v>5237</v>
      </c>
      <c r="O2997" t="s">
        <v>5237</v>
      </c>
    </row>
    <row r="2998" spans="11:15" x14ac:dyDescent="0.25">
      <c r="K2998">
        <v>25220020046999</v>
      </c>
      <c r="L2998" t="s">
        <v>8152</v>
      </c>
      <c r="M2998" t="s">
        <v>5237</v>
      </c>
      <c r="N2998" t="s">
        <v>5237</v>
      </c>
      <c r="O2998" t="s">
        <v>5237</v>
      </c>
    </row>
    <row r="2999" spans="11:15" x14ac:dyDescent="0.25">
      <c r="K2999">
        <v>25220020047999</v>
      </c>
      <c r="L2999" t="s">
        <v>8153</v>
      </c>
      <c r="M2999" t="s">
        <v>5237</v>
      </c>
      <c r="N2999" t="s">
        <v>5237</v>
      </c>
      <c r="O2999" t="s">
        <v>5237</v>
      </c>
    </row>
    <row r="3000" spans="11:15" x14ac:dyDescent="0.25">
      <c r="K3000">
        <v>25220020048999</v>
      </c>
      <c r="L3000" t="s">
        <v>8154</v>
      </c>
      <c r="M3000" t="s">
        <v>5237</v>
      </c>
      <c r="N3000" t="s">
        <v>5237</v>
      </c>
      <c r="O3000" t="s">
        <v>5237</v>
      </c>
    </row>
    <row r="3001" spans="11:15" x14ac:dyDescent="0.25">
      <c r="K3001">
        <v>25220020049999</v>
      </c>
      <c r="L3001" t="s">
        <v>8155</v>
      </c>
      <c r="M3001" t="s">
        <v>5237</v>
      </c>
      <c r="N3001" t="s">
        <v>5237</v>
      </c>
      <c r="O3001" t="s">
        <v>5237</v>
      </c>
    </row>
    <row r="3002" spans="11:15" x14ac:dyDescent="0.25">
      <c r="K3002">
        <v>25220020050999</v>
      </c>
      <c r="L3002" t="s">
        <v>8156</v>
      </c>
      <c r="M3002" t="s">
        <v>5237</v>
      </c>
      <c r="N3002" t="s">
        <v>5237</v>
      </c>
      <c r="O3002" t="s">
        <v>5237</v>
      </c>
    </row>
    <row r="3003" spans="11:15" x14ac:dyDescent="0.25">
      <c r="K3003">
        <v>25220020051999</v>
      </c>
      <c r="L3003" t="s">
        <v>8157</v>
      </c>
      <c r="M3003" t="s">
        <v>5237</v>
      </c>
      <c r="N3003" t="s">
        <v>5237</v>
      </c>
      <c r="O3003" t="s">
        <v>5237</v>
      </c>
    </row>
    <row r="3004" spans="11:15" x14ac:dyDescent="0.25">
      <c r="K3004">
        <v>25220020052999</v>
      </c>
      <c r="L3004" t="s">
        <v>8158</v>
      </c>
      <c r="M3004" t="s">
        <v>5237</v>
      </c>
      <c r="N3004" t="s">
        <v>5237</v>
      </c>
      <c r="O3004" t="s">
        <v>5237</v>
      </c>
    </row>
    <row r="3005" spans="11:15" x14ac:dyDescent="0.25">
      <c r="K3005">
        <v>25220020053999</v>
      </c>
      <c r="L3005" t="s">
        <v>8159</v>
      </c>
      <c r="M3005" t="s">
        <v>5237</v>
      </c>
      <c r="N3005" t="s">
        <v>5237</v>
      </c>
      <c r="O3005" t="s">
        <v>5237</v>
      </c>
    </row>
    <row r="3006" spans="11:15" x14ac:dyDescent="0.25">
      <c r="K3006">
        <v>25220020054999</v>
      </c>
      <c r="L3006" t="s">
        <v>8160</v>
      </c>
      <c r="M3006" t="s">
        <v>5237</v>
      </c>
      <c r="N3006" t="s">
        <v>5237</v>
      </c>
      <c r="O3006" t="s">
        <v>5237</v>
      </c>
    </row>
    <row r="3007" spans="11:15" x14ac:dyDescent="0.25">
      <c r="K3007">
        <v>25220020055999</v>
      </c>
      <c r="L3007" t="s">
        <v>8161</v>
      </c>
      <c r="M3007" t="s">
        <v>5237</v>
      </c>
      <c r="N3007" t="s">
        <v>5237</v>
      </c>
      <c r="O3007" t="s">
        <v>5237</v>
      </c>
    </row>
    <row r="3008" spans="11:15" x14ac:dyDescent="0.25">
      <c r="K3008">
        <v>25220020056999</v>
      </c>
      <c r="L3008" t="s">
        <v>8162</v>
      </c>
      <c r="M3008" t="s">
        <v>5237</v>
      </c>
      <c r="N3008" t="s">
        <v>5237</v>
      </c>
      <c r="O3008" t="s">
        <v>5237</v>
      </c>
    </row>
    <row r="3009" spans="11:15" x14ac:dyDescent="0.25">
      <c r="K3009">
        <v>25220020057999</v>
      </c>
      <c r="L3009" t="s">
        <v>8163</v>
      </c>
      <c r="M3009" t="s">
        <v>5237</v>
      </c>
      <c r="N3009" t="s">
        <v>5237</v>
      </c>
      <c r="O3009" t="s">
        <v>5237</v>
      </c>
    </row>
    <row r="3010" spans="11:15" x14ac:dyDescent="0.25">
      <c r="K3010">
        <v>25220020058999</v>
      </c>
      <c r="L3010" t="s">
        <v>8164</v>
      </c>
      <c r="M3010" t="s">
        <v>5237</v>
      </c>
      <c r="N3010" t="s">
        <v>5237</v>
      </c>
      <c r="O3010" t="s">
        <v>5237</v>
      </c>
    </row>
    <row r="3011" spans="11:15" x14ac:dyDescent="0.25">
      <c r="K3011">
        <v>25220020059999</v>
      </c>
      <c r="L3011" t="s">
        <v>8165</v>
      </c>
      <c r="M3011" t="s">
        <v>5237</v>
      </c>
      <c r="N3011" t="s">
        <v>5237</v>
      </c>
      <c r="O3011" t="s">
        <v>5237</v>
      </c>
    </row>
    <row r="3012" spans="11:15" x14ac:dyDescent="0.25">
      <c r="K3012">
        <v>25220020060999</v>
      </c>
      <c r="L3012" t="s">
        <v>8166</v>
      </c>
      <c r="M3012" t="s">
        <v>5237</v>
      </c>
      <c r="N3012" t="s">
        <v>5237</v>
      </c>
      <c r="O3012" t="s">
        <v>5237</v>
      </c>
    </row>
    <row r="3013" spans="11:15" x14ac:dyDescent="0.25">
      <c r="K3013">
        <v>25220020061999</v>
      </c>
      <c r="L3013" t="s">
        <v>8167</v>
      </c>
      <c r="M3013" t="s">
        <v>5237</v>
      </c>
      <c r="N3013" t="s">
        <v>5237</v>
      </c>
      <c r="O3013" t="s">
        <v>5237</v>
      </c>
    </row>
    <row r="3014" spans="11:15" x14ac:dyDescent="0.25">
      <c r="K3014">
        <v>25220020062999</v>
      </c>
      <c r="L3014" t="s">
        <v>8168</v>
      </c>
      <c r="M3014" t="s">
        <v>5237</v>
      </c>
      <c r="N3014" t="s">
        <v>5237</v>
      </c>
      <c r="O3014" t="s">
        <v>5237</v>
      </c>
    </row>
    <row r="3015" spans="11:15" x14ac:dyDescent="0.25">
      <c r="K3015">
        <v>25220020063999</v>
      </c>
      <c r="L3015" t="s">
        <v>8169</v>
      </c>
      <c r="M3015" t="s">
        <v>5237</v>
      </c>
      <c r="N3015" t="s">
        <v>5237</v>
      </c>
      <c r="O3015" t="s">
        <v>5237</v>
      </c>
    </row>
    <row r="3016" spans="11:15" x14ac:dyDescent="0.25">
      <c r="K3016">
        <v>25220020064999</v>
      </c>
      <c r="L3016" t="s">
        <v>8170</v>
      </c>
      <c r="M3016" t="s">
        <v>5237</v>
      </c>
      <c r="N3016" t="s">
        <v>5237</v>
      </c>
      <c r="O3016" t="s">
        <v>5237</v>
      </c>
    </row>
    <row r="3017" spans="11:15" x14ac:dyDescent="0.25">
      <c r="K3017">
        <v>25220020065999</v>
      </c>
      <c r="L3017" t="s">
        <v>8171</v>
      </c>
      <c r="M3017" t="s">
        <v>5237</v>
      </c>
      <c r="N3017" t="s">
        <v>5237</v>
      </c>
      <c r="O3017" t="s">
        <v>5237</v>
      </c>
    </row>
    <row r="3018" spans="11:15" x14ac:dyDescent="0.25">
      <c r="K3018">
        <v>25220020066999</v>
      </c>
      <c r="L3018" t="s">
        <v>8172</v>
      </c>
      <c r="M3018" t="s">
        <v>5237</v>
      </c>
      <c r="N3018" t="s">
        <v>5237</v>
      </c>
      <c r="O3018" t="s">
        <v>5237</v>
      </c>
    </row>
    <row r="3019" spans="11:15" x14ac:dyDescent="0.25">
      <c r="K3019">
        <v>25220020067999</v>
      </c>
      <c r="L3019" t="s">
        <v>8173</v>
      </c>
      <c r="M3019" t="s">
        <v>5237</v>
      </c>
      <c r="N3019" t="s">
        <v>5237</v>
      </c>
      <c r="O3019" t="s">
        <v>5237</v>
      </c>
    </row>
    <row r="3020" spans="11:15" x14ac:dyDescent="0.25">
      <c r="K3020">
        <v>25220020068999</v>
      </c>
      <c r="L3020" t="s">
        <v>8174</v>
      </c>
      <c r="M3020" t="s">
        <v>5237</v>
      </c>
      <c r="N3020" t="s">
        <v>5237</v>
      </c>
      <c r="O3020" t="s">
        <v>5237</v>
      </c>
    </row>
    <row r="3021" spans="11:15" x14ac:dyDescent="0.25">
      <c r="K3021">
        <v>25220020069999</v>
      </c>
      <c r="L3021" t="s">
        <v>8175</v>
      </c>
      <c r="M3021" t="s">
        <v>5237</v>
      </c>
      <c r="N3021" t="s">
        <v>5237</v>
      </c>
      <c r="O3021" t="s">
        <v>5237</v>
      </c>
    </row>
    <row r="3022" spans="11:15" x14ac:dyDescent="0.25">
      <c r="K3022">
        <v>25220020070999</v>
      </c>
      <c r="L3022" t="s">
        <v>8176</v>
      </c>
      <c r="M3022" t="s">
        <v>5237</v>
      </c>
      <c r="N3022" t="s">
        <v>5237</v>
      </c>
      <c r="O3022" t="s">
        <v>5237</v>
      </c>
    </row>
    <row r="3023" spans="11:15" x14ac:dyDescent="0.25">
      <c r="K3023">
        <v>25220020071999</v>
      </c>
      <c r="L3023" t="s">
        <v>8177</v>
      </c>
      <c r="M3023" t="s">
        <v>5237</v>
      </c>
      <c r="N3023" t="s">
        <v>5237</v>
      </c>
      <c r="O3023" t="s">
        <v>5237</v>
      </c>
    </row>
    <row r="3024" spans="11:15" x14ac:dyDescent="0.25">
      <c r="K3024">
        <v>25220020072999</v>
      </c>
      <c r="L3024" t="s">
        <v>8178</v>
      </c>
      <c r="M3024" t="s">
        <v>5237</v>
      </c>
      <c r="N3024" t="s">
        <v>5237</v>
      </c>
      <c r="O3024" t="s">
        <v>5237</v>
      </c>
    </row>
    <row r="3025" spans="11:15" x14ac:dyDescent="0.25">
      <c r="K3025">
        <v>25220020073999</v>
      </c>
      <c r="L3025" t="s">
        <v>8179</v>
      </c>
      <c r="M3025" t="s">
        <v>5237</v>
      </c>
      <c r="N3025" t="s">
        <v>5237</v>
      </c>
      <c r="O3025" t="s">
        <v>5237</v>
      </c>
    </row>
    <row r="3026" spans="11:15" x14ac:dyDescent="0.25">
      <c r="K3026">
        <v>25220020074999</v>
      </c>
      <c r="L3026" t="s">
        <v>8180</v>
      </c>
      <c r="M3026" t="s">
        <v>5237</v>
      </c>
      <c r="N3026" t="s">
        <v>5237</v>
      </c>
      <c r="O3026" t="s">
        <v>5237</v>
      </c>
    </row>
    <row r="3027" spans="11:15" x14ac:dyDescent="0.25">
      <c r="K3027">
        <v>25220020075999</v>
      </c>
      <c r="L3027" t="s">
        <v>8181</v>
      </c>
      <c r="M3027" t="s">
        <v>5237</v>
      </c>
      <c r="N3027" t="s">
        <v>5237</v>
      </c>
      <c r="O3027" t="s">
        <v>5237</v>
      </c>
    </row>
    <row r="3028" spans="11:15" x14ac:dyDescent="0.25">
      <c r="K3028">
        <v>25220020076999</v>
      </c>
      <c r="L3028" t="s">
        <v>8182</v>
      </c>
      <c r="M3028" t="s">
        <v>5237</v>
      </c>
      <c r="N3028" t="s">
        <v>5237</v>
      </c>
      <c r="O3028" t="s">
        <v>5237</v>
      </c>
    </row>
    <row r="3029" spans="11:15" x14ac:dyDescent="0.25">
      <c r="K3029">
        <v>25220020077999</v>
      </c>
      <c r="L3029" t="s">
        <v>8183</v>
      </c>
      <c r="M3029" t="s">
        <v>5237</v>
      </c>
      <c r="N3029" t="s">
        <v>5237</v>
      </c>
      <c r="O3029" t="s">
        <v>5237</v>
      </c>
    </row>
    <row r="3030" spans="11:15" x14ac:dyDescent="0.25">
      <c r="K3030">
        <v>25220020078999</v>
      </c>
      <c r="L3030" t="s">
        <v>8184</v>
      </c>
      <c r="M3030" t="s">
        <v>5237</v>
      </c>
      <c r="N3030" t="s">
        <v>5237</v>
      </c>
      <c r="O3030" t="s">
        <v>5237</v>
      </c>
    </row>
    <row r="3031" spans="11:15" x14ac:dyDescent="0.25">
      <c r="K3031">
        <v>25220020079999</v>
      </c>
      <c r="L3031" t="s">
        <v>8185</v>
      </c>
      <c r="M3031" t="s">
        <v>5237</v>
      </c>
      <c r="N3031" t="s">
        <v>5237</v>
      </c>
      <c r="O3031" t="s">
        <v>5237</v>
      </c>
    </row>
    <row r="3032" spans="11:15" x14ac:dyDescent="0.25">
      <c r="K3032">
        <v>25220020080999</v>
      </c>
      <c r="L3032" t="s">
        <v>8186</v>
      </c>
      <c r="M3032" t="s">
        <v>5237</v>
      </c>
      <c r="N3032" t="s">
        <v>5237</v>
      </c>
      <c r="O3032" t="s">
        <v>5237</v>
      </c>
    </row>
    <row r="3033" spans="11:15" x14ac:dyDescent="0.25">
      <c r="K3033">
        <v>25220020081999</v>
      </c>
      <c r="L3033" t="s">
        <v>8187</v>
      </c>
      <c r="M3033" t="s">
        <v>5237</v>
      </c>
      <c r="N3033" t="s">
        <v>5237</v>
      </c>
      <c r="O3033" t="s">
        <v>5237</v>
      </c>
    </row>
    <row r="3034" spans="11:15" x14ac:dyDescent="0.25">
      <c r="K3034">
        <v>25220020082999</v>
      </c>
      <c r="L3034" t="s">
        <v>8188</v>
      </c>
      <c r="M3034" t="s">
        <v>5237</v>
      </c>
      <c r="N3034" t="s">
        <v>5237</v>
      </c>
      <c r="O3034" t="s">
        <v>5237</v>
      </c>
    </row>
    <row r="3035" spans="11:15" x14ac:dyDescent="0.25">
      <c r="K3035">
        <v>25220020083999</v>
      </c>
      <c r="L3035" t="s">
        <v>8189</v>
      </c>
      <c r="M3035" t="s">
        <v>5237</v>
      </c>
      <c r="N3035" t="s">
        <v>5237</v>
      </c>
      <c r="O3035" t="s">
        <v>5237</v>
      </c>
    </row>
    <row r="3036" spans="11:15" x14ac:dyDescent="0.25">
      <c r="K3036">
        <v>25220020084999</v>
      </c>
      <c r="L3036" t="s">
        <v>8190</v>
      </c>
      <c r="M3036" t="s">
        <v>5237</v>
      </c>
      <c r="N3036" t="s">
        <v>5237</v>
      </c>
      <c r="O3036" t="s">
        <v>5237</v>
      </c>
    </row>
    <row r="3037" spans="11:15" x14ac:dyDescent="0.25">
      <c r="K3037">
        <v>25220020085999</v>
      </c>
      <c r="L3037" t="s">
        <v>8191</v>
      </c>
      <c r="M3037" t="s">
        <v>5237</v>
      </c>
      <c r="N3037" t="s">
        <v>5237</v>
      </c>
      <c r="O3037" t="s">
        <v>5237</v>
      </c>
    </row>
    <row r="3038" spans="11:15" x14ac:dyDescent="0.25">
      <c r="K3038">
        <v>25220020086999</v>
      </c>
      <c r="L3038" t="s">
        <v>8183</v>
      </c>
      <c r="M3038" t="s">
        <v>5237</v>
      </c>
      <c r="N3038" t="s">
        <v>5237</v>
      </c>
      <c r="O3038" t="s">
        <v>5237</v>
      </c>
    </row>
    <row r="3039" spans="11:15" x14ac:dyDescent="0.25">
      <c r="K3039">
        <v>25220020087999</v>
      </c>
      <c r="L3039" t="s">
        <v>8192</v>
      </c>
      <c r="M3039" t="s">
        <v>5237</v>
      </c>
      <c r="N3039" t="s">
        <v>5237</v>
      </c>
      <c r="O3039" t="s">
        <v>5237</v>
      </c>
    </row>
    <row r="3040" spans="11:15" x14ac:dyDescent="0.25">
      <c r="K3040">
        <v>25220020088999</v>
      </c>
      <c r="L3040" t="s">
        <v>8193</v>
      </c>
      <c r="M3040" t="s">
        <v>5237</v>
      </c>
      <c r="N3040" t="s">
        <v>5237</v>
      </c>
      <c r="O3040" t="s">
        <v>5237</v>
      </c>
    </row>
    <row r="3041" spans="11:15" x14ac:dyDescent="0.25">
      <c r="K3041">
        <v>25220020089999</v>
      </c>
      <c r="L3041" t="s">
        <v>8194</v>
      </c>
      <c r="M3041" t="s">
        <v>5237</v>
      </c>
      <c r="N3041" t="s">
        <v>5237</v>
      </c>
      <c r="O3041" t="s">
        <v>5237</v>
      </c>
    </row>
    <row r="3042" spans="11:15" x14ac:dyDescent="0.25">
      <c r="K3042">
        <v>25220020090999</v>
      </c>
      <c r="L3042" t="s">
        <v>8195</v>
      </c>
      <c r="M3042" t="s">
        <v>5237</v>
      </c>
      <c r="N3042" t="s">
        <v>5237</v>
      </c>
      <c r="O3042" t="s">
        <v>5237</v>
      </c>
    </row>
    <row r="3043" spans="11:15" x14ac:dyDescent="0.25">
      <c r="K3043">
        <v>25220020091999</v>
      </c>
      <c r="L3043" t="s">
        <v>8196</v>
      </c>
      <c r="M3043" t="s">
        <v>5237</v>
      </c>
      <c r="N3043" t="s">
        <v>5237</v>
      </c>
      <c r="O3043" t="s">
        <v>5237</v>
      </c>
    </row>
    <row r="3044" spans="11:15" x14ac:dyDescent="0.25">
      <c r="K3044">
        <v>25220020092999</v>
      </c>
      <c r="L3044" t="s">
        <v>8197</v>
      </c>
      <c r="M3044" t="s">
        <v>5237</v>
      </c>
      <c r="N3044" t="s">
        <v>5237</v>
      </c>
      <c r="O3044" t="s">
        <v>5237</v>
      </c>
    </row>
    <row r="3045" spans="11:15" x14ac:dyDescent="0.25">
      <c r="K3045">
        <v>25220020093999</v>
      </c>
      <c r="L3045" t="s">
        <v>8198</v>
      </c>
      <c r="M3045" t="s">
        <v>5237</v>
      </c>
      <c r="N3045" t="s">
        <v>5237</v>
      </c>
      <c r="O3045" t="s">
        <v>5237</v>
      </c>
    </row>
    <row r="3046" spans="11:15" x14ac:dyDescent="0.25">
      <c r="K3046">
        <v>25220020094999</v>
      </c>
      <c r="L3046" t="s">
        <v>8199</v>
      </c>
      <c r="M3046" t="s">
        <v>5237</v>
      </c>
      <c r="N3046" t="s">
        <v>5237</v>
      </c>
      <c r="O3046" t="s">
        <v>5237</v>
      </c>
    </row>
    <row r="3047" spans="11:15" x14ac:dyDescent="0.25">
      <c r="K3047">
        <v>25220020095999</v>
      </c>
      <c r="L3047" t="s">
        <v>8200</v>
      </c>
      <c r="M3047" t="s">
        <v>5237</v>
      </c>
      <c r="N3047" t="s">
        <v>5237</v>
      </c>
      <c r="O3047" t="s">
        <v>5237</v>
      </c>
    </row>
    <row r="3048" spans="11:15" x14ac:dyDescent="0.25">
      <c r="K3048">
        <v>25220020096999</v>
      </c>
      <c r="L3048" t="s">
        <v>8201</v>
      </c>
      <c r="M3048" t="s">
        <v>5237</v>
      </c>
      <c r="N3048" t="s">
        <v>5237</v>
      </c>
      <c r="O3048" t="s">
        <v>5237</v>
      </c>
    </row>
    <row r="3049" spans="11:15" x14ac:dyDescent="0.25">
      <c r="K3049">
        <v>25220020097999</v>
      </c>
      <c r="L3049" t="s">
        <v>8202</v>
      </c>
      <c r="M3049" t="s">
        <v>5237</v>
      </c>
      <c r="N3049" t="s">
        <v>5237</v>
      </c>
      <c r="O3049" t="s">
        <v>5237</v>
      </c>
    </row>
    <row r="3050" spans="11:15" x14ac:dyDescent="0.25">
      <c r="K3050">
        <v>25220020098999</v>
      </c>
      <c r="L3050" t="s">
        <v>8203</v>
      </c>
      <c r="M3050" t="s">
        <v>5237</v>
      </c>
      <c r="N3050" t="s">
        <v>5237</v>
      </c>
      <c r="O3050" t="s">
        <v>5237</v>
      </c>
    </row>
    <row r="3051" spans="11:15" x14ac:dyDescent="0.25">
      <c r="K3051">
        <v>25220020099999</v>
      </c>
      <c r="L3051" t="s">
        <v>8189</v>
      </c>
      <c r="M3051" t="s">
        <v>5237</v>
      </c>
      <c r="N3051" t="s">
        <v>5237</v>
      </c>
      <c r="O3051" t="s">
        <v>5237</v>
      </c>
    </row>
    <row r="3052" spans="11:15" x14ac:dyDescent="0.25">
      <c r="K3052">
        <v>25220020100999</v>
      </c>
      <c r="L3052" t="s">
        <v>8204</v>
      </c>
      <c r="M3052" t="s">
        <v>5237</v>
      </c>
      <c r="N3052" t="s">
        <v>5237</v>
      </c>
      <c r="O3052" t="s">
        <v>5237</v>
      </c>
    </row>
    <row r="3053" spans="11:15" x14ac:dyDescent="0.25">
      <c r="K3053">
        <v>25220020101999</v>
      </c>
      <c r="L3053" t="s">
        <v>8205</v>
      </c>
      <c r="M3053" t="s">
        <v>5237</v>
      </c>
      <c r="N3053" t="s">
        <v>5237</v>
      </c>
      <c r="O3053" t="s">
        <v>5237</v>
      </c>
    </row>
    <row r="3054" spans="11:15" x14ac:dyDescent="0.25">
      <c r="K3054">
        <v>25220020102999</v>
      </c>
      <c r="L3054" t="s">
        <v>8206</v>
      </c>
      <c r="M3054" t="s">
        <v>5237</v>
      </c>
      <c r="N3054" t="s">
        <v>5237</v>
      </c>
      <c r="O3054" t="s">
        <v>5237</v>
      </c>
    </row>
    <row r="3055" spans="11:15" x14ac:dyDescent="0.25">
      <c r="K3055">
        <v>25220020103999</v>
      </c>
      <c r="L3055" t="s">
        <v>8207</v>
      </c>
      <c r="M3055" t="s">
        <v>5237</v>
      </c>
      <c r="N3055" t="s">
        <v>5237</v>
      </c>
      <c r="O3055" t="s">
        <v>5237</v>
      </c>
    </row>
    <row r="3056" spans="11:15" x14ac:dyDescent="0.25">
      <c r="K3056">
        <v>25220020104999</v>
      </c>
      <c r="L3056" t="s">
        <v>8208</v>
      </c>
      <c r="M3056" t="s">
        <v>5237</v>
      </c>
      <c r="N3056" t="s">
        <v>5237</v>
      </c>
      <c r="O3056" t="s">
        <v>5237</v>
      </c>
    </row>
    <row r="3057" spans="11:15" x14ac:dyDescent="0.25">
      <c r="K3057">
        <v>25220020105999</v>
      </c>
      <c r="L3057" t="s">
        <v>8209</v>
      </c>
      <c r="M3057" t="s">
        <v>5237</v>
      </c>
      <c r="N3057" t="s">
        <v>5237</v>
      </c>
      <c r="O3057" t="s">
        <v>5237</v>
      </c>
    </row>
    <row r="3058" spans="11:15" x14ac:dyDescent="0.25">
      <c r="K3058">
        <v>25220020106999</v>
      </c>
      <c r="L3058" t="s">
        <v>8210</v>
      </c>
      <c r="M3058" t="s">
        <v>5237</v>
      </c>
      <c r="N3058" t="s">
        <v>5237</v>
      </c>
      <c r="O3058" t="s">
        <v>5237</v>
      </c>
    </row>
    <row r="3059" spans="11:15" x14ac:dyDescent="0.25">
      <c r="K3059">
        <v>25220020107999</v>
      </c>
      <c r="L3059" t="s">
        <v>8211</v>
      </c>
      <c r="M3059" t="s">
        <v>5237</v>
      </c>
      <c r="N3059" t="s">
        <v>5237</v>
      </c>
      <c r="O3059" t="s">
        <v>5237</v>
      </c>
    </row>
    <row r="3060" spans="11:15" x14ac:dyDescent="0.25">
      <c r="K3060">
        <v>25220020108999</v>
      </c>
      <c r="L3060" t="s">
        <v>8212</v>
      </c>
      <c r="M3060" t="s">
        <v>5237</v>
      </c>
      <c r="N3060" t="s">
        <v>5237</v>
      </c>
      <c r="O3060" t="s">
        <v>5237</v>
      </c>
    </row>
    <row r="3061" spans="11:15" x14ac:dyDescent="0.25">
      <c r="K3061">
        <v>25220020109999</v>
      </c>
      <c r="L3061" t="s">
        <v>8213</v>
      </c>
      <c r="M3061" t="s">
        <v>5237</v>
      </c>
      <c r="N3061" t="s">
        <v>5237</v>
      </c>
      <c r="O3061" t="s">
        <v>5237</v>
      </c>
    </row>
    <row r="3062" spans="11:15" x14ac:dyDescent="0.25">
      <c r="K3062">
        <v>25220020110999</v>
      </c>
      <c r="L3062" t="s">
        <v>8214</v>
      </c>
      <c r="M3062" t="s">
        <v>5237</v>
      </c>
      <c r="N3062" t="s">
        <v>5237</v>
      </c>
      <c r="O3062" t="s">
        <v>5237</v>
      </c>
    </row>
    <row r="3063" spans="11:15" x14ac:dyDescent="0.25">
      <c r="K3063">
        <v>25220020120999</v>
      </c>
      <c r="L3063" t="s">
        <v>8215</v>
      </c>
      <c r="M3063" t="s">
        <v>5237</v>
      </c>
      <c r="N3063" t="s">
        <v>5237</v>
      </c>
      <c r="O3063" t="s">
        <v>5237</v>
      </c>
    </row>
    <row r="3064" spans="11:15" x14ac:dyDescent="0.25">
      <c r="K3064">
        <v>25220020130999</v>
      </c>
      <c r="L3064" t="s">
        <v>8216</v>
      </c>
      <c r="M3064" t="s">
        <v>5237</v>
      </c>
      <c r="N3064" t="s">
        <v>5237</v>
      </c>
      <c r="O3064" t="s">
        <v>5237</v>
      </c>
    </row>
    <row r="3065" spans="11:15" x14ac:dyDescent="0.25">
      <c r="K3065">
        <v>25220030001999</v>
      </c>
      <c r="L3065" t="s">
        <v>8217</v>
      </c>
      <c r="M3065" t="s">
        <v>5237</v>
      </c>
      <c r="N3065" t="s">
        <v>5237</v>
      </c>
      <c r="O3065" t="s">
        <v>5237</v>
      </c>
    </row>
    <row r="3066" spans="11:15" x14ac:dyDescent="0.25">
      <c r="K3066">
        <v>25220030002999</v>
      </c>
      <c r="L3066" t="s">
        <v>8218</v>
      </c>
      <c r="M3066" t="s">
        <v>5237</v>
      </c>
      <c r="N3066" t="s">
        <v>5237</v>
      </c>
      <c r="O3066" t="s">
        <v>5237</v>
      </c>
    </row>
    <row r="3067" spans="11:15" x14ac:dyDescent="0.25">
      <c r="K3067">
        <v>25220030003999</v>
      </c>
      <c r="L3067" t="s">
        <v>8219</v>
      </c>
      <c r="M3067" t="s">
        <v>5237</v>
      </c>
      <c r="N3067" t="s">
        <v>5237</v>
      </c>
      <c r="O3067" t="s">
        <v>5237</v>
      </c>
    </row>
    <row r="3068" spans="11:15" x14ac:dyDescent="0.25">
      <c r="K3068">
        <v>25220030004999</v>
      </c>
      <c r="L3068" t="s">
        <v>8220</v>
      </c>
      <c r="M3068" t="s">
        <v>5237</v>
      </c>
      <c r="N3068" t="s">
        <v>5237</v>
      </c>
      <c r="O3068" t="s">
        <v>5237</v>
      </c>
    </row>
    <row r="3069" spans="11:15" x14ac:dyDescent="0.25">
      <c r="K3069">
        <v>25220030005999</v>
      </c>
      <c r="L3069" t="s">
        <v>8221</v>
      </c>
      <c r="M3069" t="s">
        <v>5237</v>
      </c>
      <c r="N3069" t="s">
        <v>5237</v>
      </c>
      <c r="O3069" t="s">
        <v>5237</v>
      </c>
    </row>
    <row r="3070" spans="11:15" x14ac:dyDescent="0.25">
      <c r="K3070">
        <v>25220030006999</v>
      </c>
      <c r="L3070" t="s">
        <v>8222</v>
      </c>
      <c r="M3070" t="s">
        <v>5237</v>
      </c>
      <c r="N3070" t="s">
        <v>5237</v>
      </c>
      <c r="O3070" t="s">
        <v>5237</v>
      </c>
    </row>
    <row r="3071" spans="11:15" x14ac:dyDescent="0.25">
      <c r="K3071">
        <v>25220030007999</v>
      </c>
      <c r="L3071" t="s">
        <v>8223</v>
      </c>
      <c r="M3071" t="s">
        <v>5237</v>
      </c>
      <c r="N3071" t="s">
        <v>5237</v>
      </c>
      <c r="O3071" t="s">
        <v>5237</v>
      </c>
    </row>
    <row r="3072" spans="11:15" x14ac:dyDescent="0.25">
      <c r="K3072">
        <v>25220030008999</v>
      </c>
      <c r="L3072" t="s">
        <v>8224</v>
      </c>
      <c r="M3072" t="s">
        <v>5237</v>
      </c>
      <c r="N3072" t="s">
        <v>5237</v>
      </c>
      <c r="O3072" t="s">
        <v>5237</v>
      </c>
    </row>
    <row r="3073" spans="11:15" x14ac:dyDescent="0.25">
      <c r="K3073">
        <v>25220030009999</v>
      </c>
      <c r="L3073" t="s">
        <v>8225</v>
      </c>
      <c r="M3073" t="s">
        <v>5237</v>
      </c>
      <c r="N3073" t="s">
        <v>5237</v>
      </c>
      <c r="O3073" t="s">
        <v>5237</v>
      </c>
    </row>
    <row r="3074" spans="11:15" x14ac:dyDescent="0.25">
      <c r="K3074">
        <v>25220030010999</v>
      </c>
      <c r="L3074" t="s">
        <v>8226</v>
      </c>
      <c r="M3074" t="s">
        <v>5237</v>
      </c>
      <c r="N3074" t="s">
        <v>5237</v>
      </c>
      <c r="O3074" t="s">
        <v>5237</v>
      </c>
    </row>
    <row r="3075" spans="11:15" x14ac:dyDescent="0.25">
      <c r="K3075">
        <v>25220030011999</v>
      </c>
      <c r="L3075" t="s">
        <v>8227</v>
      </c>
      <c r="M3075" t="s">
        <v>5237</v>
      </c>
      <c r="N3075" t="s">
        <v>5237</v>
      </c>
      <c r="O3075" t="s">
        <v>5237</v>
      </c>
    </row>
    <row r="3076" spans="11:15" x14ac:dyDescent="0.25">
      <c r="K3076">
        <v>25220030012999</v>
      </c>
      <c r="L3076" t="s">
        <v>8228</v>
      </c>
      <c r="M3076" t="s">
        <v>5237</v>
      </c>
      <c r="N3076" t="s">
        <v>5237</v>
      </c>
      <c r="O3076" t="s">
        <v>5237</v>
      </c>
    </row>
    <row r="3077" spans="11:15" x14ac:dyDescent="0.25">
      <c r="K3077">
        <v>25220030013999</v>
      </c>
      <c r="L3077" t="s">
        <v>8229</v>
      </c>
      <c r="M3077" t="s">
        <v>5237</v>
      </c>
      <c r="N3077" t="s">
        <v>5237</v>
      </c>
      <c r="O3077" t="s">
        <v>5237</v>
      </c>
    </row>
    <row r="3078" spans="11:15" x14ac:dyDescent="0.25">
      <c r="K3078">
        <v>25220030014999</v>
      </c>
      <c r="L3078" t="s">
        <v>8230</v>
      </c>
      <c r="M3078" t="s">
        <v>5237</v>
      </c>
      <c r="N3078" t="s">
        <v>5237</v>
      </c>
      <c r="O3078" t="s">
        <v>5237</v>
      </c>
    </row>
    <row r="3079" spans="11:15" x14ac:dyDescent="0.25">
      <c r="K3079">
        <v>25220030015999</v>
      </c>
      <c r="L3079" t="s">
        <v>8231</v>
      </c>
      <c r="M3079" t="s">
        <v>5237</v>
      </c>
      <c r="N3079" t="s">
        <v>5237</v>
      </c>
      <c r="O3079" t="s">
        <v>5237</v>
      </c>
    </row>
    <row r="3080" spans="11:15" x14ac:dyDescent="0.25">
      <c r="K3080">
        <v>25220030016999</v>
      </c>
      <c r="L3080" t="s">
        <v>8232</v>
      </c>
      <c r="M3080" t="s">
        <v>5237</v>
      </c>
      <c r="N3080" t="s">
        <v>5237</v>
      </c>
      <c r="O3080" t="s">
        <v>5237</v>
      </c>
    </row>
    <row r="3081" spans="11:15" x14ac:dyDescent="0.25">
      <c r="K3081">
        <v>25220030017999</v>
      </c>
      <c r="L3081" t="s">
        <v>8233</v>
      </c>
      <c r="M3081" t="s">
        <v>5237</v>
      </c>
      <c r="N3081" t="s">
        <v>5237</v>
      </c>
      <c r="O3081" t="s">
        <v>5237</v>
      </c>
    </row>
    <row r="3082" spans="11:15" x14ac:dyDescent="0.25">
      <c r="K3082">
        <v>25220030018999</v>
      </c>
      <c r="L3082" t="s">
        <v>8234</v>
      </c>
      <c r="M3082" t="s">
        <v>5237</v>
      </c>
      <c r="N3082" t="s">
        <v>5237</v>
      </c>
      <c r="O3082" t="s">
        <v>5237</v>
      </c>
    </row>
    <row r="3083" spans="11:15" x14ac:dyDescent="0.25">
      <c r="K3083">
        <v>25220030019999</v>
      </c>
      <c r="L3083" t="s">
        <v>8235</v>
      </c>
      <c r="M3083" t="s">
        <v>5237</v>
      </c>
      <c r="N3083" t="s">
        <v>5237</v>
      </c>
      <c r="O3083" t="s">
        <v>5237</v>
      </c>
    </row>
    <row r="3084" spans="11:15" x14ac:dyDescent="0.25">
      <c r="K3084">
        <v>25220030020999</v>
      </c>
      <c r="L3084" t="s">
        <v>8236</v>
      </c>
      <c r="M3084" t="s">
        <v>5237</v>
      </c>
      <c r="N3084" t="s">
        <v>5237</v>
      </c>
      <c r="O3084" t="s">
        <v>5237</v>
      </c>
    </row>
    <row r="3085" spans="11:15" x14ac:dyDescent="0.25">
      <c r="K3085">
        <v>25230080001020</v>
      </c>
      <c r="L3085" t="s">
        <v>8237</v>
      </c>
      <c r="M3085" t="s">
        <v>5237</v>
      </c>
      <c r="N3085" t="s">
        <v>5237</v>
      </c>
      <c r="O3085" t="s">
        <v>5237</v>
      </c>
    </row>
    <row r="3086" spans="11:15" x14ac:dyDescent="0.25">
      <c r="K3086">
        <v>25230080001060</v>
      </c>
      <c r="L3086" t="s">
        <v>8238</v>
      </c>
      <c r="M3086" t="s">
        <v>5237</v>
      </c>
      <c r="N3086" t="s">
        <v>5237</v>
      </c>
      <c r="O3086" t="s">
        <v>5237</v>
      </c>
    </row>
    <row r="3087" spans="11:15" x14ac:dyDescent="0.25">
      <c r="K3087">
        <v>25230080002010</v>
      </c>
      <c r="L3087" t="s">
        <v>8239</v>
      </c>
      <c r="M3087" t="s">
        <v>5237</v>
      </c>
      <c r="N3087" t="s">
        <v>5237</v>
      </c>
      <c r="O3087" t="s">
        <v>5237</v>
      </c>
    </row>
    <row r="3088" spans="11:15" x14ac:dyDescent="0.25">
      <c r="K3088">
        <v>25230080002020</v>
      </c>
      <c r="L3088" t="s">
        <v>8240</v>
      </c>
      <c r="M3088" t="s">
        <v>5237</v>
      </c>
      <c r="N3088" t="s">
        <v>5237</v>
      </c>
      <c r="O3088" t="s">
        <v>5237</v>
      </c>
    </row>
    <row r="3089" spans="11:15" x14ac:dyDescent="0.25">
      <c r="K3089">
        <v>25230080002030</v>
      </c>
      <c r="L3089" t="s">
        <v>8240</v>
      </c>
      <c r="M3089" t="s">
        <v>5237</v>
      </c>
      <c r="N3089" t="s">
        <v>5237</v>
      </c>
      <c r="O3089" t="s">
        <v>5237</v>
      </c>
    </row>
    <row r="3090" spans="11:15" x14ac:dyDescent="0.25">
      <c r="K3090">
        <v>25230080002040</v>
      </c>
      <c r="L3090" t="s">
        <v>8240</v>
      </c>
      <c r="M3090" t="s">
        <v>5237</v>
      </c>
      <c r="N3090" t="s">
        <v>5237</v>
      </c>
      <c r="O3090" t="s">
        <v>5237</v>
      </c>
    </row>
    <row r="3091" spans="11:15" x14ac:dyDescent="0.25">
      <c r="K3091">
        <v>25230100001010</v>
      </c>
      <c r="L3091" t="s">
        <v>8241</v>
      </c>
      <c r="M3091" t="s">
        <v>5237</v>
      </c>
      <c r="N3091" t="s">
        <v>5237</v>
      </c>
      <c r="O3091" t="s">
        <v>5237</v>
      </c>
    </row>
    <row r="3092" spans="11:15" x14ac:dyDescent="0.25">
      <c r="K3092">
        <v>25230100001050</v>
      </c>
      <c r="L3092" t="s">
        <v>8241</v>
      </c>
      <c r="M3092" t="s">
        <v>5237</v>
      </c>
      <c r="N3092" t="s">
        <v>5237</v>
      </c>
      <c r="O3092" t="s">
        <v>5237</v>
      </c>
    </row>
    <row r="3093" spans="11:15" x14ac:dyDescent="0.25">
      <c r="K3093">
        <v>25230100001060</v>
      </c>
      <c r="L3093" t="s">
        <v>8241</v>
      </c>
      <c r="M3093" t="s">
        <v>5237</v>
      </c>
      <c r="N3093" t="s">
        <v>5237</v>
      </c>
      <c r="O3093" t="s">
        <v>5237</v>
      </c>
    </row>
    <row r="3094" spans="11:15" x14ac:dyDescent="0.25">
      <c r="K3094">
        <v>25230100001070</v>
      </c>
      <c r="L3094" t="s">
        <v>8241</v>
      </c>
      <c r="M3094" t="s">
        <v>5237</v>
      </c>
      <c r="N3094" t="s">
        <v>5237</v>
      </c>
      <c r="O3094" t="s">
        <v>5237</v>
      </c>
    </row>
    <row r="3095" spans="11:15" x14ac:dyDescent="0.25">
      <c r="K3095">
        <v>25230100002030</v>
      </c>
      <c r="L3095" t="s">
        <v>8242</v>
      </c>
      <c r="M3095" t="s">
        <v>5237</v>
      </c>
      <c r="N3095" t="s">
        <v>5237</v>
      </c>
      <c r="O3095" t="s">
        <v>5237</v>
      </c>
    </row>
    <row r="3096" spans="11:15" x14ac:dyDescent="0.25">
      <c r="K3096">
        <v>25230100002560</v>
      </c>
      <c r="L3096" t="s">
        <v>8242</v>
      </c>
      <c r="M3096" t="s">
        <v>5237</v>
      </c>
      <c r="N3096" t="s">
        <v>5237</v>
      </c>
      <c r="O3096" t="s">
        <v>5237</v>
      </c>
    </row>
    <row r="3097" spans="11:15" x14ac:dyDescent="0.25">
      <c r="K3097">
        <v>25230100003030</v>
      </c>
      <c r="L3097" t="s">
        <v>8243</v>
      </c>
      <c r="M3097" t="s">
        <v>5237</v>
      </c>
      <c r="N3097" t="s">
        <v>5237</v>
      </c>
      <c r="O3097" t="s">
        <v>5237</v>
      </c>
    </row>
    <row r="3098" spans="11:15" x14ac:dyDescent="0.25">
      <c r="K3098">
        <v>25230100004010</v>
      </c>
      <c r="L3098" t="s">
        <v>8244</v>
      </c>
      <c r="M3098" t="s">
        <v>5237</v>
      </c>
      <c r="N3098" t="s">
        <v>5237</v>
      </c>
      <c r="O3098" t="s">
        <v>5237</v>
      </c>
    </row>
    <row r="3099" spans="11:15" x14ac:dyDescent="0.25">
      <c r="K3099">
        <v>25230100004030</v>
      </c>
      <c r="L3099" t="s">
        <v>8244</v>
      </c>
      <c r="M3099" t="s">
        <v>5237</v>
      </c>
      <c r="N3099" t="s">
        <v>5237</v>
      </c>
      <c r="O3099" t="s">
        <v>5237</v>
      </c>
    </row>
    <row r="3100" spans="11:15" x14ac:dyDescent="0.25">
      <c r="K3100">
        <v>25230100005010</v>
      </c>
      <c r="L3100" t="s">
        <v>8245</v>
      </c>
      <c r="M3100" t="s">
        <v>5237</v>
      </c>
      <c r="N3100" t="s">
        <v>5237</v>
      </c>
      <c r="O3100" t="s">
        <v>5237</v>
      </c>
    </row>
    <row r="3101" spans="11:15" x14ac:dyDescent="0.25">
      <c r="K3101">
        <v>25230100005020</v>
      </c>
      <c r="L3101" t="s">
        <v>8245</v>
      </c>
      <c r="M3101" t="s">
        <v>5237</v>
      </c>
      <c r="N3101" t="s">
        <v>5237</v>
      </c>
      <c r="O3101" t="s">
        <v>5237</v>
      </c>
    </row>
    <row r="3102" spans="11:15" x14ac:dyDescent="0.25">
      <c r="K3102">
        <v>25230100005030</v>
      </c>
      <c r="L3102" t="s">
        <v>8245</v>
      </c>
      <c r="M3102" t="s">
        <v>5237</v>
      </c>
      <c r="N3102" t="s">
        <v>5237</v>
      </c>
      <c r="O3102" t="s">
        <v>5237</v>
      </c>
    </row>
    <row r="3103" spans="11:15" x14ac:dyDescent="0.25">
      <c r="K3103">
        <v>25230100005040</v>
      </c>
      <c r="L3103" t="s">
        <v>8245</v>
      </c>
      <c r="M3103" t="s">
        <v>5237</v>
      </c>
      <c r="N3103" t="s">
        <v>5237</v>
      </c>
      <c r="O3103" t="s">
        <v>5237</v>
      </c>
    </row>
    <row r="3104" spans="11:15" x14ac:dyDescent="0.25">
      <c r="K3104">
        <v>25230100005560</v>
      </c>
      <c r="L3104" t="s">
        <v>8245</v>
      </c>
      <c r="M3104" t="s">
        <v>5237</v>
      </c>
      <c r="N3104" t="s">
        <v>5237</v>
      </c>
      <c r="O3104" t="s">
        <v>5237</v>
      </c>
    </row>
    <row r="3105" spans="11:15" x14ac:dyDescent="0.25">
      <c r="K3105">
        <v>25230100006030</v>
      </c>
      <c r="L3105" t="s">
        <v>8246</v>
      </c>
      <c r="M3105" t="s">
        <v>5237</v>
      </c>
      <c r="N3105" t="s">
        <v>5237</v>
      </c>
      <c r="O3105" t="s">
        <v>5237</v>
      </c>
    </row>
    <row r="3106" spans="11:15" x14ac:dyDescent="0.25">
      <c r="K3106">
        <v>25230100006560</v>
      </c>
      <c r="L3106" t="s">
        <v>8246</v>
      </c>
      <c r="M3106" t="s">
        <v>5237</v>
      </c>
      <c r="N3106" t="s">
        <v>5237</v>
      </c>
      <c r="O3106" t="s">
        <v>5237</v>
      </c>
    </row>
    <row r="3107" spans="11:15" x14ac:dyDescent="0.25">
      <c r="K3107">
        <v>25230100007010</v>
      </c>
      <c r="L3107" t="s">
        <v>8247</v>
      </c>
      <c r="M3107" t="s">
        <v>5237</v>
      </c>
      <c r="N3107" t="s">
        <v>5237</v>
      </c>
      <c r="O3107" t="s">
        <v>5237</v>
      </c>
    </row>
    <row r="3108" spans="11:15" x14ac:dyDescent="0.25">
      <c r="K3108">
        <v>25230100007020</v>
      </c>
      <c r="L3108" t="s">
        <v>8247</v>
      </c>
      <c r="M3108" t="s">
        <v>5237</v>
      </c>
      <c r="N3108" t="s">
        <v>5237</v>
      </c>
      <c r="O3108" t="s">
        <v>5237</v>
      </c>
    </row>
    <row r="3109" spans="11:15" x14ac:dyDescent="0.25">
      <c r="K3109">
        <v>25230100007030</v>
      </c>
      <c r="L3109" t="s">
        <v>8247</v>
      </c>
      <c r="M3109" t="s">
        <v>5237</v>
      </c>
      <c r="N3109" t="s">
        <v>5237</v>
      </c>
      <c r="O3109" t="s">
        <v>5237</v>
      </c>
    </row>
    <row r="3110" spans="11:15" x14ac:dyDescent="0.25">
      <c r="K3110">
        <v>25230100007040</v>
      </c>
      <c r="L3110" t="s">
        <v>8247</v>
      </c>
      <c r="M3110" t="s">
        <v>5237</v>
      </c>
      <c r="N3110" t="s">
        <v>5237</v>
      </c>
      <c r="O3110" t="s">
        <v>5237</v>
      </c>
    </row>
    <row r="3111" spans="11:15" x14ac:dyDescent="0.25">
      <c r="K3111">
        <v>25230100008010</v>
      </c>
      <c r="L3111" t="s">
        <v>8248</v>
      </c>
      <c r="M3111" t="s">
        <v>5237</v>
      </c>
      <c r="N3111" t="s">
        <v>5237</v>
      </c>
      <c r="O3111" t="s">
        <v>5237</v>
      </c>
    </row>
    <row r="3112" spans="11:15" x14ac:dyDescent="0.25">
      <c r="K3112">
        <v>25230100008030</v>
      </c>
      <c r="L3112" t="s">
        <v>8248</v>
      </c>
      <c r="M3112" t="s">
        <v>5237</v>
      </c>
      <c r="N3112" t="s">
        <v>5237</v>
      </c>
      <c r="O3112" t="s">
        <v>5237</v>
      </c>
    </row>
    <row r="3113" spans="11:15" x14ac:dyDescent="0.25">
      <c r="K3113">
        <v>25230100009030</v>
      </c>
      <c r="L3113" t="s">
        <v>8249</v>
      </c>
      <c r="M3113" t="s">
        <v>5237</v>
      </c>
      <c r="N3113" t="s">
        <v>5237</v>
      </c>
      <c r="O3113" t="s">
        <v>5237</v>
      </c>
    </row>
    <row r="3114" spans="11:15" x14ac:dyDescent="0.25">
      <c r="K3114">
        <v>25230100009560</v>
      </c>
      <c r="L3114" t="s">
        <v>8249</v>
      </c>
      <c r="M3114" t="s">
        <v>5237</v>
      </c>
      <c r="N3114" t="s">
        <v>5237</v>
      </c>
      <c r="O3114" t="s">
        <v>5237</v>
      </c>
    </row>
    <row r="3115" spans="11:15" x14ac:dyDescent="0.25">
      <c r="K3115">
        <v>25230100010030</v>
      </c>
      <c r="L3115" t="s">
        <v>8245</v>
      </c>
      <c r="M3115" t="s">
        <v>5237</v>
      </c>
      <c r="N3115" t="s">
        <v>5237</v>
      </c>
      <c r="O3115" t="s">
        <v>5237</v>
      </c>
    </row>
    <row r="3116" spans="11:15" x14ac:dyDescent="0.25">
      <c r="K3116">
        <v>25230100011010</v>
      </c>
      <c r="L3116" t="s">
        <v>8250</v>
      </c>
      <c r="M3116" t="s">
        <v>5237</v>
      </c>
      <c r="N3116" t="s">
        <v>5237</v>
      </c>
      <c r="O3116" t="s">
        <v>5237</v>
      </c>
    </row>
    <row r="3117" spans="11:15" x14ac:dyDescent="0.25">
      <c r="K3117">
        <v>25230100011030</v>
      </c>
      <c r="L3117" t="s">
        <v>8250</v>
      </c>
      <c r="M3117" t="s">
        <v>5237</v>
      </c>
      <c r="N3117" t="s">
        <v>5237</v>
      </c>
      <c r="O3117" t="s">
        <v>5237</v>
      </c>
    </row>
    <row r="3118" spans="11:15" x14ac:dyDescent="0.25">
      <c r="K3118">
        <v>25230100011040</v>
      </c>
      <c r="L3118" t="s">
        <v>8250</v>
      </c>
      <c r="M3118" t="s">
        <v>5237</v>
      </c>
      <c r="N3118" t="s">
        <v>5237</v>
      </c>
      <c r="O3118" t="s">
        <v>5237</v>
      </c>
    </row>
    <row r="3119" spans="11:15" x14ac:dyDescent="0.25">
      <c r="K3119">
        <v>25230100012999</v>
      </c>
      <c r="L3119" t="s">
        <v>8251</v>
      </c>
      <c r="M3119" t="s">
        <v>5237</v>
      </c>
      <c r="N3119" t="s">
        <v>5237</v>
      </c>
      <c r="O3119" t="s">
        <v>5237</v>
      </c>
    </row>
    <row r="3120" spans="11:15" x14ac:dyDescent="0.25">
      <c r="K3120">
        <v>25230100013010</v>
      </c>
      <c r="L3120" t="s">
        <v>8252</v>
      </c>
      <c r="M3120" t="s">
        <v>5237</v>
      </c>
      <c r="N3120" t="s">
        <v>5237</v>
      </c>
      <c r="O3120" t="s">
        <v>5237</v>
      </c>
    </row>
    <row r="3121" spans="11:15" x14ac:dyDescent="0.25">
      <c r="K3121">
        <v>25230100013020</v>
      </c>
      <c r="L3121" t="s">
        <v>8252</v>
      </c>
      <c r="M3121" t="s">
        <v>5237</v>
      </c>
      <c r="N3121" t="s">
        <v>5237</v>
      </c>
      <c r="O3121" t="s">
        <v>5237</v>
      </c>
    </row>
    <row r="3122" spans="11:15" x14ac:dyDescent="0.25">
      <c r="K3122">
        <v>25230100013030</v>
      </c>
      <c r="L3122" t="s">
        <v>8252</v>
      </c>
      <c r="M3122" t="s">
        <v>5237</v>
      </c>
      <c r="N3122" t="s">
        <v>5237</v>
      </c>
      <c r="O3122" t="s">
        <v>5237</v>
      </c>
    </row>
    <row r="3123" spans="11:15" x14ac:dyDescent="0.25">
      <c r="K3123">
        <v>25230100013040</v>
      </c>
      <c r="L3123" t="s">
        <v>8252</v>
      </c>
      <c r="M3123" t="s">
        <v>5237</v>
      </c>
      <c r="N3123" t="s">
        <v>5237</v>
      </c>
      <c r="O3123" t="s">
        <v>5237</v>
      </c>
    </row>
    <row r="3124" spans="11:15" x14ac:dyDescent="0.25">
      <c r="K3124">
        <v>25230110001000</v>
      </c>
      <c r="L3124" t="s">
        <v>8253</v>
      </c>
      <c r="M3124" t="s">
        <v>5237</v>
      </c>
      <c r="N3124" t="s">
        <v>5237</v>
      </c>
      <c r="O3124" t="s">
        <v>5237</v>
      </c>
    </row>
    <row r="3125" spans="11:15" x14ac:dyDescent="0.25">
      <c r="K3125">
        <v>25230130000999</v>
      </c>
      <c r="L3125" t="s">
        <v>8254</v>
      </c>
      <c r="M3125" t="s">
        <v>5237</v>
      </c>
      <c r="N3125" t="s">
        <v>5237</v>
      </c>
      <c r="O3125" t="s">
        <v>5237</v>
      </c>
    </row>
    <row r="3126" spans="11:15" x14ac:dyDescent="0.25">
      <c r="K3126">
        <v>25230130001999</v>
      </c>
      <c r="L3126" t="s">
        <v>8255</v>
      </c>
      <c r="M3126" t="s">
        <v>5237</v>
      </c>
      <c r="N3126" t="s">
        <v>5237</v>
      </c>
      <c r="O3126" t="s">
        <v>5237</v>
      </c>
    </row>
    <row r="3127" spans="11:15" x14ac:dyDescent="0.25">
      <c r="K3127">
        <v>25230130002999</v>
      </c>
      <c r="L3127" t="s">
        <v>8256</v>
      </c>
      <c r="M3127" t="s">
        <v>5237</v>
      </c>
      <c r="N3127" t="s">
        <v>5237</v>
      </c>
      <c r="O3127" t="s">
        <v>5237</v>
      </c>
    </row>
    <row r="3128" spans="11:15" x14ac:dyDescent="0.25">
      <c r="K3128">
        <v>25230130003010</v>
      </c>
      <c r="L3128" t="s">
        <v>8257</v>
      </c>
      <c r="M3128" t="s">
        <v>5237</v>
      </c>
      <c r="N3128" t="s">
        <v>5237</v>
      </c>
      <c r="O3128" t="s">
        <v>5237</v>
      </c>
    </row>
    <row r="3129" spans="11:15" x14ac:dyDescent="0.25">
      <c r="K3129">
        <v>25230130003020</v>
      </c>
      <c r="L3129" t="s">
        <v>8257</v>
      </c>
      <c r="M3129" t="s">
        <v>5237</v>
      </c>
      <c r="N3129" t="s">
        <v>5237</v>
      </c>
      <c r="O3129" t="s">
        <v>5237</v>
      </c>
    </row>
    <row r="3130" spans="11:15" x14ac:dyDescent="0.25">
      <c r="K3130">
        <v>25230130003030</v>
      </c>
      <c r="L3130" t="s">
        <v>8257</v>
      </c>
      <c r="M3130" t="s">
        <v>5237</v>
      </c>
      <c r="N3130" t="s">
        <v>5237</v>
      </c>
      <c r="O3130" t="s">
        <v>5237</v>
      </c>
    </row>
    <row r="3131" spans="11:15" x14ac:dyDescent="0.25">
      <c r="K3131">
        <v>25230130003040</v>
      </c>
      <c r="L3131" t="s">
        <v>8257</v>
      </c>
      <c r="M3131" t="s">
        <v>5237</v>
      </c>
      <c r="N3131" t="s">
        <v>5237</v>
      </c>
      <c r="O3131" t="s">
        <v>5237</v>
      </c>
    </row>
    <row r="3132" spans="11:15" x14ac:dyDescent="0.25">
      <c r="K3132">
        <v>25230130004010</v>
      </c>
      <c r="L3132" t="s">
        <v>8258</v>
      </c>
      <c r="M3132" t="s">
        <v>5237</v>
      </c>
      <c r="N3132" t="s">
        <v>5237</v>
      </c>
      <c r="O3132" t="s">
        <v>5237</v>
      </c>
    </row>
    <row r="3133" spans="11:15" x14ac:dyDescent="0.25">
      <c r="K3133">
        <v>25230130004020</v>
      </c>
      <c r="L3133" t="s">
        <v>8258</v>
      </c>
      <c r="M3133" t="s">
        <v>5237</v>
      </c>
      <c r="N3133" t="s">
        <v>5237</v>
      </c>
      <c r="O3133" t="s">
        <v>5237</v>
      </c>
    </row>
    <row r="3134" spans="11:15" x14ac:dyDescent="0.25">
      <c r="K3134">
        <v>25230130004030</v>
      </c>
      <c r="L3134" t="s">
        <v>8258</v>
      </c>
      <c r="M3134" t="s">
        <v>5237</v>
      </c>
      <c r="N3134" t="s">
        <v>5237</v>
      </c>
      <c r="O3134" t="s">
        <v>5237</v>
      </c>
    </row>
    <row r="3135" spans="11:15" x14ac:dyDescent="0.25">
      <c r="K3135">
        <v>25230130004040</v>
      </c>
      <c r="L3135" t="s">
        <v>8258</v>
      </c>
      <c r="M3135" t="s">
        <v>5237</v>
      </c>
      <c r="N3135" t="s">
        <v>5237</v>
      </c>
      <c r="O3135" t="s">
        <v>5237</v>
      </c>
    </row>
    <row r="3136" spans="11:15" x14ac:dyDescent="0.25">
      <c r="K3136">
        <v>25230130005010</v>
      </c>
      <c r="L3136" t="s">
        <v>8259</v>
      </c>
      <c r="M3136" t="s">
        <v>5237</v>
      </c>
      <c r="N3136" t="s">
        <v>5237</v>
      </c>
      <c r="O3136" t="s">
        <v>5237</v>
      </c>
    </row>
    <row r="3137" spans="11:15" x14ac:dyDescent="0.25">
      <c r="K3137">
        <v>25230130005020</v>
      </c>
      <c r="L3137" t="s">
        <v>8259</v>
      </c>
      <c r="M3137" t="s">
        <v>5237</v>
      </c>
      <c r="N3137" t="s">
        <v>5237</v>
      </c>
      <c r="O3137" t="s">
        <v>5237</v>
      </c>
    </row>
    <row r="3138" spans="11:15" x14ac:dyDescent="0.25">
      <c r="K3138">
        <v>25230130005030</v>
      </c>
      <c r="L3138" t="s">
        <v>8259</v>
      </c>
      <c r="M3138" t="s">
        <v>5237</v>
      </c>
      <c r="N3138" t="s">
        <v>5237</v>
      </c>
      <c r="O3138" t="s">
        <v>5237</v>
      </c>
    </row>
    <row r="3139" spans="11:15" x14ac:dyDescent="0.25">
      <c r="K3139">
        <v>25230130005040</v>
      </c>
      <c r="L3139" t="s">
        <v>8259</v>
      </c>
      <c r="M3139" t="s">
        <v>5237</v>
      </c>
      <c r="N3139" t="s">
        <v>5237</v>
      </c>
      <c r="O3139" t="s">
        <v>5237</v>
      </c>
    </row>
    <row r="3140" spans="11:15" x14ac:dyDescent="0.25">
      <c r="K3140">
        <v>25230130006010</v>
      </c>
      <c r="L3140" t="s">
        <v>8260</v>
      </c>
      <c r="M3140" t="s">
        <v>5237</v>
      </c>
      <c r="N3140" t="s">
        <v>5237</v>
      </c>
      <c r="O3140" t="s">
        <v>5237</v>
      </c>
    </row>
    <row r="3141" spans="11:15" x14ac:dyDescent="0.25">
      <c r="K3141">
        <v>25230130006020</v>
      </c>
      <c r="L3141" t="s">
        <v>8260</v>
      </c>
      <c r="M3141" t="s">
        <v>5237</v>
      </c>
      <c r="N3141" t="s">
        <v>5237</v>
      </c>
      <c r="O3141" t="s">
        <v>5237</v>
      </c>
    </row>
    <row r="3142" spans="11:15" x14ac:dyDescent="0.25">
      <c r="K3142">
        <v>25230130006030</v>
      </c>
      <c r="L3142" t="s">
        <v>8260</v>
      </c>
      <c r="M3142" t="s">
        <v>5237</v>
      </c>
      <c r="N3142" t="s">
        <v>5237</v>
      </c>
      <c r="O3142" t="s">
        <v>5237</v>
      </c>
    </row>
    <row r="3143" spans="11:15" x14ac:dyDescent="0.25">
      <c r="K3143">
        <v>25230130006040</v>
      </c>
      <c r="L3143" t="s">
        <v>8260</v>
      </c>
      <c r="M3143" t="s">
        <v>5237</v>
      </c>
      <c r="N3143" t="s">
        <v>5237</v>
      </c>
      <c r="O3143" t="s">
        <v>5237</v>
      </c>
    </row>
    <row r="3144" spans="11:15" x14ac:dyDescent="0.25">
      <c r="K3144">
        <v>25230130007010</v>
      </c>
      <c r="L3144" t="s">
        <v>8261</v>
      </c>
      <c r="M3144" t="s">
        <v>5237</v>
      </c>
      <c r="N3144" t="s">
        <v>5237</v>
      </c>
      <c r="O3144" t="s">
        <v>5237</v>
      </c>
    </row>
    <row r="3145" spans="11:15" x14ac:dyDescent="0.25">
      <c r="K3145">
        <v>25230130007020</v>
      </c>
      <c r="L3145" t="s">
        <v>8261</v>
      </c>
      <c r="M3145" t="s">
        <v>5237</v>
      </c>
      <c r="N3145" t="s">
        <v>5237</v>
      </c>
      <c r="O3145" t="s">
        <v>5237</v>
      </c>
    </row>
    <row r="3146" spans="11:15" x14ac:dyDescent="0.25">
      <c r="K3146">
        <v>25230130007030</v>
      </c>
      <c r="L3146" t="s">
        <v>8261</v>
      </c>
      <c r="M3146" t="s">
        <v>5237</v>
      </c>
      <c r="N3146" t="s">
        <v>5237</v>
      </c>
      <c r="O3146" t="s">
        <v>5237</v>
      </c>
    </row>
    <row r="3147" spans="11:15" x14ac:dyDescent="0.25">
      <c r="K3147">
        <v>25230130007040</v>
      </c>
      <c r="L3147" t="s">
        <v>8261</v>
      </c>
      <c r="M3147" t="s">
        <v>5237</v>
      </c>
      <c r="N3147" t="s">
        <v>5237</v>
      </c>
      <c r="O3147" t="s">
        <v>5237</v>
      </c>
    </row>
    <row r="3148" spans="11:15" x14ac:dyDescent="0.25">
      <c r="K3148">
        <v>25230130007050</v>
      </c>
      <c r="L3148" t="s">
        <v>8261</v>
      </c>
      <c r="M3148" t="s">
        <v>5237</v>
      </c>
      <c r="N3148" t="s">
        <v>5237</v>
      </c>
      <c r="O3148" t="s">
        <v>5237</v>
      </c>
    </row>
    <row r="3149" spans="11:15" x14ac:dyDescent="0.25">
      <c r="K3149">
        <v>25230130008010</v>
      </c>
      <c r="L3149" t="s">
        <v>8262</v>
      </c>
      <c r="M3149" t="s">
        <v>5237</v>
      </c>
      <c r="N3149" t="s">
        <v>5237</v>
      </c>
      <c r="O3149" t="s">
        <v>5237</v>
      </c>
    </row>
    <row r="3150" spans="11:15" x14ac:dyDescent="0.25">
      <c r="K3150">
        <v>25230130008020</v>
      </c>
      <c r="L3150" t="s">
        <v>8262</v>
      </c>
      <c r="M3150" t="s">
        <v>5237</v>
      </c>
      <c r="N3150" t="s">
        <v>5237</v>
      </c>
      <c r="O3150" t="s">
        <v>5237</v>
      </c>
    </row>
    <row r="3151" spans="11:15" x14ac:dyDescent="0.25">
      <c r="K3151">
        <v>25230130008030</v>
      </c>
      <c r="L3151" t="s">
        <v>8262</v>
      </c>
      <c r="M3151" t="s">
        <v>5237</v>
      </c>
      <c r="N3151" t="s">
        <v>5237</v>
      </c>
      <c r="O3151" t="s">
        <v>5237</v>
      </c>
    </row>
    <row r="3152" spans="11:15" x14ac:dyDescent="0.25">
      <c r="K3152">
        <v>25230130008040</v>
      </c>
      <c r="L3152" t="s">
        <v>8262</v>
      </c>
      <c r="M3152" t="s">
        <v>5237</v>
      </c>
      <c r="N3152" t="s">
        <v>5237</v>
      </c>
      <c r="O3152" t="s">
        <v>5237</v>
      </c>
    </row>
    <row r="3153" spans="11:15" x14ac:dyDescent="0.25">
      <c r="K3153">
        <v>25230130008050</v>
      </c>
      <c r="L3153" t="s">
        <v>8262</v>
      </c>
      <c r="M3153" t="s">
        <v>5237</v>
      </c>
      <c r="N3153" t="s">
        <v>5237</v>
      </c>
      <c r="O3153" t="s">
        <v>5237</v>
      </c>
    </row>
    <row r="3154" spans="11:15" x14ac:dyDescent="0.25">
      <c r="K3154">
        <v>25230130008090</v>
      </c>
      <c r="L3154" t="s">
        <v>8262</v>
      </c>
      <c r="M3154" t="s">
        <v>5237</v>
      </c>
      <c r="N3154" t="s">
        <v>5237</v>
      </c>
      <c r="O3154" t="s">
        <v>5237</v>
      </c>
    </row>
    <row r="3155" spans="11:15" x14ac:dyDescent="0.25">
      <c r="K3155">
        <v>25230130009010</v>
      </c>
      <c r="L3155" t="s">
        <v>8263</v>
      </c>
      <c r="M3155" t="s">
        <v>5237</v>
      </c>
      <c r="N3155" t="s">
        <v>5237</v>
      </c>
      <c r="O3155" t="s">
        <v>5237</v>
      </c>
    </row>
    <row r="3156" spans="11:15" x14ac:dyDescent="0.25">
      <c r="K3156">
        <v>25230130009020</v>
      </c>
      <c r="L3156" t="s">
        <v>8263</v>
      </c>
      <c r="M3156" t="s">
        <v>5237</v>
      </c>
      <c r="N3156" t="s">
        <v>5237</v>
      </c>
      <c r="O3156" t="s">
        <v>5237</v>
      </c>
    </row>
    <row r="3157" spans="11:15" x14ac:dyDescent="0.25">
      <c r="K3157">
        <v>25230130009030</v>
      </c>
      <c r="L3157" t="s">
        <v>8263</v>
      </c>
      <c r="M3157" t="s">
        <v>5237</v>
      </c>
      <c r="N3157" t="s">
        <v>5237</v>
      </c>
      <c r="O3157" t="s">
        <v>5237</v>
      </c>
    </row>
    <row r="3158" spans="11:15" x14ac:dyDescent="0.25">
      <c r="K3158">
        <v>25230130009040</v>
      </c>
      <c r="L3158" t="s">
        <v>8263</v>
      </c>
      <c r="M3158" t="s">
        <v>5237</v>
      </c>
      <c r="N3158" t="s">
        <v>5237</v>
      </c>
      <c r="O3158" t="s">
        <v>5237</v>
      </c>
    </row>
    <row r="3159" spans="11:15" x14ac:dyDescent="0.25">
      <c r="K3159">
        <v>25230130010010</v>
      </c>
      <c r="L3159" t="s">
        <v>8264</v>
      </c>
      <c r="M3159" t="s">
        <v>5237</v>
      </c>
      <c r="N3159" t="s">
        <v>5237</v>
      </c>
      <c r="O3159" t="s">
        <v>5237</v>
      </c>
    </row>
    <row r="3160" spans="11:15" x14ac:dyDescent="0.25">
      <c r="K3160">
        <v>25230130010020</v>
      </c>
      <c r="L3160" t="s">
        <v>8264</v>
      </c>
      <c r="M3160" t="s">
        <v>5237</v>
      </c>
      <c r="N3160" t="s">
        <v>5237</v>
      </c>
      <c r="O3160" t="s">
        <v>5237</v>
      </c>
    </row>
    <row r="3161" spans="11:15" x14ac:dyDescent="0.25">
      <c r="K3161">
        <v>25230130010030</v>
      </c>
      <c r="L3161" t="s">
        <v>8264</v>
      </c>
      <c r="M3161" t="s">
        <v>5237</v>
      </c>
      <c r="N3161" t="s">
        <v>5237</v>
      </c>
      <c r="O3161" t="s">
        <v>5237</v>
      </c>
    </row>
    <row r="3162" spans="11:15" x14ac:dyDescent="0.25">
      <c r="K3162">
        <v>25230130010040</v>
      </c>
      <c r="L3162" t="s">
        <v>8264</v>
      </c>
      <c r="M3162" t="s">
        <v>5237</v>
      </c>
      <c r="N3162" t="s">
        <v>5237</v>
      </c>
      <c r="O3162" t="s">
        <v>5237</v>
      </c>
    </row>
    <row r="3163" spans="11:15" x14ac:dyDescent="0.25">
      <c r="K3163">
        <v>25230130011010</v>
      </c>
      <c r="L3163" t="s">
        <v>8265</v>
      </c>
      <c r="M3163" t="s">
        <v>5237</v>
      </c>
      <c r="N3163" t="s">
        <v>5237</v>
      </c>
      <c r="O3163" t="s">
        <v>5237</v>
      </c>
    </row>
    <row r="3164" spans="11:15" x14ac:dyDescent="0.25">
      <c r="K3164">
        <v>25230130011020</v>
      </c>
      <c r="L3164" t="s">
        <v>8265</v>
      </c>
      <c r="M3164" t="s">
        <v>5237</v>
      </c>
      <c r="N3164" t="s">
        <v>5237</v>
      </c>
      <c r="O3164" t="s">
        <v>5237</v>
      </c>
    </row>
    <row r="3165" spans="11:15" x14ac:dyDescent="0.25">
      <c r="K3165">
        <v>25230130011030</v>
      </c>
      <c r="L3165" t="s">
        <v>8265</v>
      </c>
      <c r="M3165" t="s">
        <v>5237</v>
      </c>
      <c r="N3165" t="s">
        <v>5237</v>
      </c>
      <c r="O3165" t="s">
        <v>5237</v>
      </c>
    </row>
    <row r="3166" spans="11:15" x14ac:dyDescent="0.25">
      <c r="K3166">
        <v>25230130011040</v>
      </c>
      <c r="L3166" t="s">
        <v>8265</v>
      </c>
      <c r="M3166" t="s">
        <v>5237</v>
      </c>
      <c r="N3166" t="s">
        <v>5237</v>
      </c>
      <c r="O3166" t="s">
        <v>5237</v>
      </c>
    </row>
    <row r="3167" spans="11:15" x14ac:dyDescent="0.25">
      <c r="K3167">
        <v>25230130012010</v>
      </c>
      <c r="L3167" t="s">
        <v>8266</v>
      </c>
      <c r="M3167" t="s">
        <v>5237</v>
      </c>
      <c r="N3167" t="s">
        <v>5237</v>
      </c>
      <c r="O3167" t="s">
        <v>5237</v>
      </c>
    </row>
    <row r="3168" spans="11:15" x14ac:dyDescent="0.25">
      <c r="K3168">
        <v>25230130012020</v>
      </c>
      <c r="L3168" t="s">
        <v>8266</v>
      </c>
      <c r="M3168" t="s">
        <v>5237</v>
      </c>
      <c r="N3168" t="s">
        <v>5237</v>
      </c>
      <c r="O3168" t="s">
        <v>5237</v>
      </c>
    </row>
    <row r="3169" spans="11:15" x14ac:dyDescent="0.25">
      <c r="K3169">
        <v>25230130012030</v>
      </c>
      <c r="L3169" t="s">
        <v>8266</v>
      </c>
      <c r="M3169" t="s">
        <v>5237</v>
      </c>
      <c r="N3169" t="s">
        <v>5237</v>
      </c>
      <c r="O3169" t="s">
        <v>5237</v>
      </c>
    </row>
    <row r="3170" spans="11:15" x14ac:dyDescent="0.25">
      <c r="K3170">
        <v>25230130012040</v>
      </c>
      <c r="L3170" t="s">
        <v>8266</v>
      </c>
      <c r="M3170" t="s">
        <v>5237</v>
      </c>
      <c r="N3170" t="s">
        <v>5237</v>
      </c>
      <c r="O3170" t="s">
        <v>5237</v>
      </c>
    </row>
    <row r="3171" spans="11:15" x14ac:dyDescent="0.25">
      <c r="K3171">
        <v>25230130013010</v>
      </c>
      <c r="L3171" t="s">
        <v>8267</v>
      </c>
      <c r="M3171" t="s">
        <v>5237</v>
      </c>
      <c r="N3171" t="s">
        <v>5237</v>
      </c>
      <c r="O3171" t="s">
        <v>5237</v>
      </c>
    </row>
    <row r="3172" spans="11:15" x14ac:dyDescent="0.25">
      <c r="K3172">
        <v>25230130013020</v>
      </c>
      <c r="L3172" t="s">
        <v>8267</v>
      </c>
      <c r="M3172" t="s">
        <v>5237</v>
      </c>
      <c r="N3172" t="s">
        <v>5237</v>
      </c>
      <c r="O3172" t="s">
        <v>5237</v>
      </c>
    </row>
    <row r="3173" spans="11:15" x14ac:dyDescent="0.25">
      <c r="K3173">
        <v>25230130013030</v>
      </c>
      <c r="L3173" t="s">
        <v>8267</v>
      </c>
      <c r="M3173" t="s">
        <v>5237</v>
      </c>
      <c r="N3173" t="s">
        <v>5237</v>
      </c>
      <c r="O3173" t="s">
        <v>5237</v>
      </c>
    </row>
    <row r="3174" spans="11:15" x14ac:dyDescent="0.25">
      <c r="K3174">
        <v>25230130013040</v>
      </c>
      <c r="L3174" t="s">
        <v>8267</v>
      </c>
      <c r="M3174" t="s">
        <v>5237</v>
      </c>
      <c r="N3174" t="s">
        <v>5237</v>
      </c>
      <c r="O3174" t="s">
        <v>5237</v>
      </c>
    </row>
    <row r="3175" spans="11:15" x14ac:dyDescent="0.25">
      <c r="K3175">
        <v>25230130014010</v>
      </c>
      <c r="L3175" t="s">
        <v>8268</v>
      </c>
      <c r="M3175" t="s">
        <v>5237</v>
      </c>
      <c r="N3175" t="s">
        <v>5237</v>
      </c>
      <c r="O3175" t="s">
        <v>5237</v>
      </c>
    </row>
    <row r="3176" spans="11:15" x14ac:dyDescent="0.25">
      <c r="K3176">
        <v>25230130014020</v>
      </c>
      <c r="L3176" t="s">
        <v>8268</v>
      </c>
      <c r="M3176" t="s">
        <v>5237</v>
      </c>
      <c r="N3176" t="s">
        <v>5237</v>
      </c>
      <c r="O3176" t="s">
        <v>5237</v>
      </c>
    </row>
    <row r="3177" spans="11:15" x14ac:dyDescent="0.25">
      <c r="K3177">
        <v>25230130014030</v>
      </c>
      <c r="L3177" t="s">
        <v>8268</v>
      </c>
      <c r="M3177" t="s">
        <v>5237</v>
      </c>
      <c r="N3177" t="s">
        <v>5237</v>
      </c>
      <c r="O3177" t="s">
        <v>5237</v>
      </c>
    </row>
    <row r="3178" spans="11:15" x14ac:dyDescent="0.25">
      <c r="K3178">
        <v>25230130014040</v>
      </c>
      <c r="L3178" t="s">
        <v>8268</v>
      </c>
      <c r="M3178" t="s">
        <v>5237</v>
      </c>
      <c r="N3178" t="s">
        <v>5237</v>
      </c>
      <c r="O3178" t="s">
        <v>5237</v>
      </c>
    </row>
    <row r="3179" spans="11:15" x14ac:dyDescent="0.25">
      <c r="K3179">
        <v>25230130014070</v>
      </c>
      <c r="L3179" t="s">
        <v>8268</v>
      </c>
      <c r="M3179" t="s">
        <v>5237</v>
      </c>
      <c r="N3179" t="s">
        <v>5237</v>
      </c>
      <c r="O3179" t="s">
        <v>5237</v>
      </c>
    </row>
    <row r="3180" spans="11:15" x14ac:dyDescent="0.25">
      <c r="K3180">
        <v>25230130014080</v>
      </c>
      <c r="L3180" t="s">
        <v>8268</v>
      </c>
      <c r="M3180" t="s">
        <v>5237</v>
      </c>
      <c r="N3180" t="s">
        <v>5237</v>
      </c>
      <c r="O3180" t="s">
        <v>5237</v>
      </c>
    </row>
    <row r="3181" spans="11:15" x14ac:dyDescent="0.25">
      <c r="K3181">
        <v>25230130014120</v>
      </c>
      <c r="L3181" t="s">
        <v>8268</v>
      </c>
      <c r="M3181" t="s">
        <v>5237</v>
      </c>
      <c r="N3181" t="s">
        <v>5237</v>
      </c>
      <c r="O3181" t="s">
        <v>5237</v>
      </c>
    </row>
    <row r="3182" spans="11:15" x14ac:dyDescent="0.25">
      <c r="K3182">
        <v>25230130014130</v>
      </c>
      <c r="L3182" t="s">
        <v>8268</v>
      </c>
      <c r="M3182" t="s">
        <v>5237</v>
      </c>
      <c r="N3182" t="s">
        <v>5237</v>
      </c>
      <c r="O3182" t="s">
        <v>5237</v>
      </c>
    </row>
    <row r="3183" spans="11:15" x14ac:dyDescent="0.25">
      <c r="K3183">
        <v>25230130014250</v>
      </c>
      <c r="L3183" t="s">
        <v>8268</v>
      </c>
      <c r="M3183" t="s">
        <v>5237</v>
      </c>
      <c r="N3183" t="s">
        <v>5237</v>
      </c>
      <c r="O3183" t="s">
        <v>5237</v>
      </c>
    </row>
    <row r="3184" spans="11:15" x14ac:dyDescent="0.25">
      <c r="K3184">
        <v>25230130014310</v>
      </c>
      <c r="L3184" t="s">
        <v>8268</v>
      </c>
      <c r="M3184" t="s">
        <v>5237</v>
      </c>
      <c r="N3184" t="s">
        <v>5237</v>
      </c>
      <c r="O3184" t="s">
        <v>5237</v>
      </c>
    </row>
    <row r="3185" spans="11:15" x14ac:dyDescent="0.25">
      <c r="K3185">
        <v>25230130014320</v>
      </c>
      <c r="L3185" t="s">
        <v>8268</v>
      </c>
      <c r="M3185" t="s">
        <v>5237</v>
      </c>
      <c r="N3185" t="s">
        <v>5237</v>
      </c>
      <c r="O3185" t="s">
        <v>5237</v>
      </c>
    </row>
    <row r="3186" spans="11:15" x14ac:dyDescent="0.25">
      <c r="K3186">
        <v>25230130014410</v>
      </c>
      <c r="L3186" t="s">
        <v>8268</v>
      </c>
      <c r="M3186" t="s">
        <v>5237</v>
      </c>
      <c r="N3186" t="s">
        <v>5237</v>
      </c>
      <c r="O3186" t="s">
        <v>5237</v>
      </c>
    </row>
    <row r="3187" spans="11:15" x14ac:dyDescent="0.25">
      <c r="K3187">
        <v>25230130014420</v>
      </c>
      <c r="L3187" t="s">
        <v>8268</v>
      </c>
      <c r="M3187" t="s">
        <v>5237</v>
      </c>
      <c r="N3187" t="s">
        <v>5237</v>
      </c>
      <c r="O3187" t="s">
        <v>5237</v>
      </c>
    </row>
    <row r="3188" spans="11:15" x14ac:dyDescent="0.25">
      <c r="K3188">
        <v>25230130014430</v>
      </c>
      <c r="L3188" t="s">
        <v>8268</v>
      </c>
      <c r="M3188" t="s">
        <v>5237</v>
      </c>
      <c r="N3188" t="s">
        <v>5237</v>
      </c>
      <c r="O3188" t="s">
        <v>5237</v>
      </c>
    </row>
    <row r="3189" spans="11:15" x14ac:dyDescent="0.25">
      <c r="K3189">
        <v>25230130014510</v>
      </c>
      <c r="L3189" t="s">
        <v>8268</v>
      </c>
      <c r="M3189" t="s">
        <v>5237</v>
      </c>
      <c r="N3189" t="s">
        <v>5237</v>
      </c>
      <c r="O3189" t="s">
        <v>5237</v>
      </c>
    </row>
    <row r="3190" spans="11:15" x14ac:dyDescent="0.25">
      <c r="K3190">
        <v>25230130014530</v>
      </c>
      <c r="L3190" t="s">
        <v>8268</v>
      </c>
      <c r="M3190" t="s">
        <v>5237</v>
      </c>
      <c r="N3190" t="s">
        <v>5237</v>
      </c>
      <c r="O3190" t="s">
        <v>5237</v>
      </c>
    </row>
    <row r="3191" spans="11:15" x14ac:dyDescent="0.25">
      <c r="K3191">
        <v>25230130014920</v>
      </c>
      <c r="L3191" t="s">
        <v>8268</v>
      </c>
      <c r="M3191" t="s">
        <v>5237</v>
      </c>
      <c r="N3191" t="s">
        <v>5237</v>
      </c>
      <c r="O3191" t="s">
        <v>5237</v>
      </c>
    </row>
    <row r="3192" spans="11:15" x14ac:dyDescent="0.25">
      <c r="K3192">
        <v>25230130014930</v>
      </c>
      <c r="L3192" t="s">
        <v>8268</v>
      </c>
      <c r="M3192" t="s">
        <v>5237</v>
      </c>
      <c r="N3192" t="s">
        <v>5237</v>
      </c>
      <c r="O3192" t="s">
        <v>5237</v>
      </c>
    </row>
    <row r="3193" spans="11:15" x14ac:dyDescent="0.25">
      <c r="K3193">
        <v>25230130015020</v>
      </c>
      <c r="L3193" t="s">
        <v>8269</v>
      </c>
      <c r="M3193" t="s">
        <v>5237</v>
      </c>
      <c r="N3193" t="s">
        <v>5237</v>
      </c>
      <c r="O3193" t="s">
        <v>5237</v>
      </c>
    </row>
    <row r="3194" spans="11:15" x14ac:dyDescent="0.25">
      <c r="K3194">
        <v>25230130016010</v>
      </c>
      <c r="L3194" t="s">
        <v>8270</v>
      </c>
      <c r="M3194" t="s">
        <v>5237</v>
      </c>
      <c r="N3194" t="s">
        <v>5237</v>
      </c>
      <c r="O3194" t="s">
        <v>5237</v>
      </c>
    </row>
    <row r="3195" spans="11:15" x14ac:dyDescent="0.25">
      <c r="K3195">
        <v>25230130016020</v>
      </c>
      <c r="L3195" t="s">
        <v>8270</v>
      </c>
      <c r="M3195" t="s">
        <v>5237</v>
      </c>
      <c r="N3195" t="s">
        <v>5237</v>
      </c>
      <c r="O3195" t="s">
        <v>5237</v>
      </c>
    </row>
    <row r="3196" spans="11:15" x14ac:dyDescent="0.25">
      <c r="K3196">
        <v>25230130016030</v>
      </c>
      <c r="L3196" t="s">
        <v>8270</v>
      </c>
      <c r="M3196" t="s">
        <v>5237</v>
      </c>
      <c r="N3196" t="s">
        <v>5237</v>
      </c>
      <c r="O3196" t="s">
        <v>5237</v>
      </c>
    </row>
    <row r="3197" spans="11:15" x14ac:dyDescent="0.25">
      <c r="K3197">
        <v>25230130016040</v>
      </c>
      <c r="L3197" t="s">
        <v>8270</v>
      </c>
      <c r="M3197" t="s">
        <v>5237</v>
      </c>
      <c r="N3197" t="s">
        <v>5237</v>
      </c>
      <c r="O3197" t="s">
        <v>5237</v>
      </c>
    </row>
    <row r="3198" spans="11:15" x14ac:dyDescent="0.25">
      <c r="K3198">
        <v>25230130016050</v>
      </c>
      <c r="L3198" t="s">
        <v>8271</v>
      </c>
      <c r="M3198" t="s">
        <v>5237</v>
      </c>
      <c r="N3198" t="s">
        <v>5237</v>
      </c>
      <c r="O3198" t="s">
        <v>5237</v>
      </c>
    </row>
    <row r="3199" spans="11:15" x14ac:dyDescent="0.25">
      <c r="K3199">
        <v>25230130016070</v>
      </c>
      <c r="L3199" t="s">
        <v>8271</v>
      </c>
      <c r="M3199" t="s">
        <v>5237</v>
      </c>
      <c r="N3199" t="s">
        <v>5237</v>
      </c>
      <c r="O3199" t="s">
        <v>5237</v>
      </c>
    </row>
    <row r="3200" spans="11:15" x14ac:dyDescent="0.25">
      <c r="K3200">
        <v>25230130016090</v>
      </c>
      <c r="L3200" t="s">
        <v>8271</v>
      </c>
      <c r="M3200" t="s">
        <v>5237</v>
      </c>
      <c r="N3200" t="s">
        <v>5237</v>
      </c>
      <c r="O3200" t="s">
        <v>5237</v>
      </c>
    </row>
    <row r="3201" spans="11:15" x14ac:dyDescent="0.25">
      <c r="K3201">
        <v>25230130017010</v>
      </c>
      <c r="L3201" t="s">
        <v>8272</v>
      </c>
      <c r="M3201" t="s">
        <v>5237</v>
      </c>
      <c r="N3201" t="s">
        <v>5237</v>
      </c>
      <c r="O3201" t="s">
        <v>5237</v>
      </c>
    </row>
    <row r="3202" spans="11:15" x14ac:dyDescent="0.25">
      <c r="K3202">
        <v>25230130017020</v>
      </c>
      <c r="L3202" t="s">
        <v>8272</v>
      </c>
      <c r="M3202" t="s">
        <v>5237</v>
      </c>
      <c r="N3202" t="s">
        <v>5237</v>
      </c>
      <c r="O3202" t="s">
        <v>5237</v>
      </c>
    </row>
    <row r="3203" spans="11:15" x14ac:dyDescent="0.25">
      <c r="K3203">
        <v>25230130017030</v>
      </c>
      <c r="L3203" t="s">
        <v>8272</v>
      </c>
      <c r="M3203" t="s">
        <v>5237</v>
      </c>
      <c r="N3203" t="s">
        <v>5237</v>
      </c>
      <c r="O3203" t="s">
        <v>5237</v>
      </c>
    </row>
    <row r="3204" spans="11:15" x14ac:dyDescent="0.25">
      <c r="K3204">
        <v>25230130017040</v>
      </c>
      <c r="L3204" t="s">
        <v>8272</v>
      </c>
      <c r="M3204" t="s">
        <v>5237</v>
      </c>
      <c r="N3204" t="s">
        <v>5237</v>
      </c>
      <c r="O3204" t="s">
        <v>5237</v>
      </c>
    </row>
    <row r="3205" spans="11:15" x14ac:dyDescent="0.25">
      <c r="K3205">
        <v>25230130017050</v>
      </c>
      <c r="L3205" t="s">
        <v>8273</v>
      </c>
      <c r="M3205" t="s">
        <v>5237</v>
      </c>
      <c r="N3205" t="s">
        <v>5237</v>
      </c>
      <c r="O3205" t="s">
        <v>5237</v>
      </c>
    </row>
    <row r="3206" spans="11:15" x14ac:dyDescent="0.25">
      <c r="K3206">
        <v>25230130017070</v>
      </c>
      <c r="L3206" t="s">
        <v>8273</v>
      </c>
      <c r="M3206" t="s">
        <v>5237</v>
      </c>
      <c r="N3206" t="s">
        <v>5237</v>
      </c>
      <c r="O3206" t="s">
        <v>5237</v>
      </c>
    </row>
    <row r="3207" spans="11:15" x14ac:dyDescent="0.25">
      <c r="K3207">
        <v>25230130017080</v>
      </c>
      <c r="L3207" t="s">
        <v>8272</v>
      </c>
      <c r="M3207" t="s">
        <v>5237</v>
      </c>
      <c r="N3207" t="s">
        <v>5237</v>
      </c>
      <c r="O3207" t="s">
        <v>5237</v>
      </c>
    </row>
    <row r="3208" spans="11:15" x14ac:dyDescent="0.25">
      <c r="K3208">
        <v>25230130017560</v>
      </c>
      <c r="L3208" t="s">
        <v>8273</v>
      </c>
      <c r="M3208" t="s">
        <v>5237</v>
      </c>
      <c r="N3208" t="s">
        <v>5237</v>
      </c>
      <c r="O3208" t="s">
        <v>5237</v>
      </c>
    </row>
    <row r="3209" spans="11:15" x14ac:dyDescent="0.25">
      <c r="K3209">
        <v>25230130018010</v>
      </c>
      <c r="L3209" t="s">
        <v>8274</v>
      </c>
      <c r="M3209" t="s">
        <v>5237</v>
      </c>
      <c r="N3209" t="s">
        <v>5237</v>
      </c>
      <c r="O3209" t="s">
        <v>5237</v>
      </c>
    </row>
    <row r="3210" spans="11:15" x14ac:dyDescent="0.25">
      <c r="K3210">
        <v>25230130018020</v>
      </c>
      <c r="L3210" t="s">
        <v>8274</v>
      </c>
      <c r="M3210" t="s">
        <v>5237</v>
      </c>
      <c r="N3210" t="s">
        <v>5237</v>
      </c>
      <c r="O3210" t="s">
        <v>5237</v>
      </c>
    </row>
    <row r="3211" spans="11:15" x14ac:dyDescent="0.25">
      <c r="K3211">
        <v>25230130018030</v>
      </c>
      <c r="L3211" t="s">
        <v>8274</v>
      </c>
      <c r="M3211" t="s">
        <v>5237</v>
      </c>
      <c r="N3211" t="s">
        <v>5237</v>
      </c>
      <c r="O3211" t="s">
        <v>5237</v>
      </c>
    </row>
    <row r="3212" spans="11:15" x14ac:dyDescent="0.25">
      <c r="K3212">
        <v>25230130018040</v>
      </c>
      <c r="L3212" t="s">
        <v>8274</v>
      </c>
      <c r="M3212" t="s">
        <v>5237</v>
      </c>
      <c r="N3212" t="s">
        <v>5237</v>
      </c>
      <c r="O3212" t="s">
        <v>5237</v>
      </c>
    </row>
    <row r="3213" spans="11:15" x14ac:dyDescent="0.25">
      <c r="K3213">
        <v>25230130019010</v>
      </c>
      <c r="L3213" t="s">
        <v>8275</v>
      </c>
      <c r="M3213" t="s">
        <v>5237</v>
      </c>
      <c r="N3213" t="s">
        <v>5237</v>
      </c>
      <c r="O3213" t="s">
        <v>5237</v>
      </c>
    </row>
    <row r="3214" spans="11:15" x14ac:dyDescent="0.25">
      <c r="K3214">
        <v>25230130019020</v>
      </c>
      <c r="L3214" t="s">
        <v>8275</v>
      </c>
      <c r="M3214" t="s">
        <v>5237</v>
      </c>
      <c r="N3214" t="s">
        <v>5237</v>
      </c>
      <c r="O3214" t="s">
        <v>5237</v>
      </c>
    </row>
    <row r="3215" spans="11:15" x14ac:dyDescent="0.25">
      <c r="K3215">
        <v>25230130019030</v>
      </c>
      <c r="L3215" t="s">
        <v>8275</v>
      </c>
      <c r="M3215" t="s">
        <v>5237</v>
      </c>
      <c r="N3215" t="s">
        <v>5237</v>
      </c>
      <c r="O3215" t="s">
        <v>5237</v>
      </c>
    </row>
    <row r="3216" spans="11:15" x14ac:dyDescent="0.25">
      <c r="K3216">
        <v>25230130019040</v>
      </c>
      <c r="L3216" t="s">
        <v>8275</v>
      </c>
      <c r="M3216" t="s">
        <v>5237</v>
      </c>
      <c r="N3216" t="s">
        <v>5237</v>
      </c>
      <c r="O3216" t="s">
        <v>5237</v>
      </c>
    </row>
    <row r="3217" spans="11:15" x14ac:dyDescent="0.25">
      <c r="K3217">
        <v>25230130019050</v>
      </c>
      <c r="L3217" t="s">
        <v>8276</v>
      </c>
      <c r="M3217" t="s">
        <v>5237</v>
      </c>
      <c r="N3217" t="s">
        <v>5237</v>
      </c>
      <c r="O3217" t="s">
        <v>5237</v>
      </c>
    </row>
    <row r="3218" spans="11:15" x14ac:dyDescent="0.25">
      <c r="K3218">
        <v>25230130019090</v>
      </c>
      <c r="L3218" t="s">
        <v>8275</v>
      </c>
      <c r="M3218" t="s">
        <v>5237</v>
      </c>
      <c r="N3218" t="s">
        <v>5237</v>
      </c>
      <c r="O3218" t="s">
        <v>5237</v>
      </c>
    </row>
    <row r="3219" spans="11:15" x14ac:dyDescent="0.25">
      <c r="K3219">
        <v>25230130019130</v>
      </c>
      <c r="L3219" t="s">
        <v>8275</v>
      </c>
      <c r="M3219" t="s">
        <v>5237</v>
      </c>
      <c r="N3219" t="s">
        <v>5237</v>
      </c>
      <c r="O3219" t="s">
        <v>5237</v>
      </c>
    </row>
    <row r="3220" spans="11:15" x14ac:dyDescent="0.25">
      <c r="K3220">
        <v>25230130020010</v>
      </c>
      <c r="L3220" t="s">
        <v>8277</v>
      </c>
      <c r="M3220" t="s">
        <v>5237</v>
      </c>
      <c r="N3220" t="s">
        <v>5237</v>
      </c>
      <c r="O3220" t="s">
        <v>5237</v>
      </c>
    </row>
    <row r="3221" spans="11:15" x14ac:dyDescent="0.25">
      <c r="K3221">
        <v>25230130020020</v>
      </c>
      <c r="L3221" t="s">
        <v>8277</v>
      </c>
      <c r="M3221" t="s">
        <v>5237</v>
      </c>
      <c r="N3221" t="s">
        <v>5237</v>
      </c>
      <c r="O3221" t="s">
        <v>5237</v>
      </c>
    </row>
    <row r="3222" spans="11:15" x14ac:dyDescent="0.25">
      <c r="K3222">
        <v>25230130020030</v>
      </c>
      <c r="L3222" t="s">
        <v>8277</v>
      </c>
      <c r="M3222" t="s">
        <v>5237</v>
      </c>
      <c r="N3222" t="s">
        <v>5237</v>
      </c>
      <c r="O3222" t="s">
        <v>5237</v>
      </c>
    </row>
    <row r="3223" spans="11:15" x14ac:dyDescent="0.25">
      <c r="K3223">
        <v>25230130020040</v>
      </c>
      <c r="L3223" t="s">
        <v>8277</v>
      </c>
      <c r="M3223" t="s">
        <v>5237</v>
      </c>
      <c r="N3223" t="s">
        <v>5237</v>
      </c>
      <c r="O3223" t="s">
        <v>5237</v>
      </c>
    </row>
    <row r="3224" spans="11:15" x14ac:dyDescent="0.25">
      <c r="K3224">
        <v>25230130021010</v>
      </c>
      <c r="L3224" t="s">
        <v>8278</v>
      </c>
      <c r="M3224" t="s">
        <v>5237</v>
      </c>
      <c r="N3224" t="s">
        <v>5237</v>
      </c>
      <c r="O3224" t="s">
        <v>5237</v>
      </c>
    </row>
    <row r="3225" spans="11:15" x14ac:dyDescent="0.25">
      <c r="K3225">
        <v>25230130021020</v>
      </c>
      <c r="L3225" t="s">
        <v>8278</v>
      </c>
      <c r="M3225" t="s">
        <v>5237</v>
      </c>
      <c r="N3225" t="s">
        <v>5237</v>
      </c>
      <c r="O3225" t="s">
        <v>5237</v>
      </c>
    </row>
    <row r="3226" spans="11:15" x14ac:dyDescent="0.25">
      <c r="K3226">
        <v>25230130021030</v>
      </c>
      <c r="L3226" t="s">
        <v>8278</v>
      </c>
      <c r="M3226" t="s">
        <v>5237</v>
      </c>
      <c r="N3226" t="s">
        <v>5237</v>
      </c>
      <c r="O3226" t="s">
        <v>5237</v>
      </c>
    </row>
    <row r="3227" spans="11:15" x14ac:dyDescent="0.25">
      <c r="K3227">
        <v>25230130021040</v>
      </c>
      <c r="L3227" t="s">
        <v>8278</v>
      </c>
      <c r="M3227" t="s">
        <v>5237</v>
      </c>
      <c r="N3227" t="s">
        <v>5237</v>
      </c>
      <c r="O3227" t="s">
        <v>5237</v>
      </c>
    </row>
    <row r="3228" spans="11:15" x14ac:dyDescent="0.25">
      <c r="K3228">
        <v>25230130021560</v>
      </c>
      <c r="L3228" t="s">
        <v>8278</v>
      </c>
      <c r="M3228" t="s">
        <v>5237</v>
      </c>
      <c r="N3228" t="s">
        <v>5237</v>
      </c>
      <c r="O3228" t="s">
        <v>5237</v>
      </c>
    </row>
    <row r="3229" spans="11:15" x14ac:dyDescent="0.25">
      <c r="K3229">
        <v>25230130022010</v>
      </c>
      <c r="L3229" t="s">
        <v>8279</v>
      </c>
      <c r="M3229" t="s">
        <v>5237</v>
      </c>
      <c r="N3229" t="s">
        <v>5237</v>
      </c>
      <c r="O3229" t="s">
        <v>5237</v>
      </c>
    </row>
    <row r="3230" spans="11:15" x14ac:dyDescent="0.25">
      <c r="K3230">
        <v>25230130022020</v>
      </c>
      <c r="L3230" t="s">
        <v>8279</v>
      </c>
      <c r="M3230" t="s">
        <v>5237</v>
      </c>
      <c r="N3230" t="s">
        <v>5237</v>
      </c>
      <c r="O3230" t="s">
        <v>5237</v>
      </c>
    </row>
    <row r="3231" spans="11:15" x14ac:dyDescent="0.25">
      <c r="K3231">
        <v>25230130022030</v>
      </c>
      <c r="L3231" t="s">
        <v>8279</v>
      </c>
      <c r="M3231" t="s">
        <v>5237</v>
      </c>
      <c r="N3231" t="s">
        <v>5237</v>
      </c>
      <c r="O3231" t="s">
        <v>5237</v>
      </c>
    </row>
    <row r="3232" spans="11:15" x14ac:dyDescent="0.25">
      <c r="K3232">
        <v>25230130022040</v>
      </c>
      <c r="L3232" t="s">
        <v>8279</v>
      </c>
      <c r="M3232" t="s">
        <v>5237</v>
      </c>
      <c r="N3232" t="s">
        <v>5237</v>
      </c>
      <c r="O3232" t="s">
        <v>5237</v>
      </c>
    </row>
    <row r="3233" spans="11:15" x14ac:dyDescent="0.25">
      <c r="K3233">
        <v>25230130022050</v>
      </c>
      <c r="L3233" t="s">
        <v>8279</v>
      </c>
      <c r="M3233" t="s">
        <v>5237</v>
      </c>
      <c r="N3233" t="s">
        <v>5237</v>
      </c>
      <c r="O3233" t="s">
        <v>5237</v>
      </c>
    </row>
    <row r="3234" spans="11:15" x14ac:dyDescent="0.25">
      <c r="K3234">
        <v>25230130022070</v>
      </c>
      <c r="L3234" t="s">
        <v>8279</v>
      </c>
      <c r="M3234" t="s">
        <v>5237</v>
      </c>
      <c r="N3234" t="s">
        <v>5237</v>
      </c>
      <c r="O3234" t="s">
        <v>5237</v>
      </c>
    </row>
    <row r="3235" spans="11:15" x14ac:dyDescent="0.25">
      <c r="K3235">
        <v>25230130022080</v>
      </c>
      <c r="L3235" t="s">
        <v>8279</v>
      </c>
      <c r="M3235" t="s">
        <v>5237</v>
      </c>
      <c r="N3235" t="s">
        <v>5237</v>
      </c>
      <c r="O3235" t="s">
        <v>5237</v>
      </c>
    </row>
    <row r="3236" spans="11:15" x14ac:dyDescent="0.25">
      <c r="K3236">
        <v>25230130022560</v>
      </c>
      <c r="L3236" t="s">
        <v>8279</v>
      </c>
      <c r="M3236" t="s">
        <v>5237</v>
      </c>
      <c r="N3236" t="s">
        <v>5237</v>
      </c>
      <c r="O3236" t="s">
        <v>5237</v>
      </c>
    </row>
    <row r="3237" spans="11:15" x14ac:dyDescent="0.25">
      <c r="K3237">
        <v>25230130023010</v>
      </c>
      <c r="L3237" t="s">
        <v>8280</v>
      </c>
      <c r="M3237" t="s">
        <v>5237</v>
      </c>
      <c r="N3237" t="s">
        <v>5237</v>
      </c>
      <c r="O3237" t="s">
        <v>5237</v>
      </c>
    </row>
    <row r="3238" spans="11:15" x14ac:dyDescent="0.25">
      <c r="K3238">
        <v>25230130023020</v>
      </c>
      <c r="L3238" t="s">
        <v>8280</v>
      </c>
      <c r="M3238" t="s">
        <v>5237</v>
      </c>
      <c r="N3238" t="s">
        <v>5237</v>
      </c>
      <c r="O3238" t="s">
        <v>5237</v>
      </c>
    </row>
    <row r="3239" spans="11:15" x14ac:dyDescent="0.25">
      <c r="K3239">
        <v>25230130023030</v>
      </c>
      <c r="L3239" t="s">
        <v>8280</v>
      </c>
      <c r="M3239" t="s">
        <v>5237</v>
      </c>
      <c r="N3239" t="s">
        <v>5237</v>
      </c>
      <c r="O3239" t="s">
        <v>5237</v>
      </c>
    </row>
    <row r="3240" spans="11:15" x14ac:dyDescent="0.25">
      <c r="K3240">
        <v>25230130023040</v>
      </c>
      <c r="L3240" t="s">
        <v>8280</v>
      </c>
      <c r="M3240" t="s">
        <v>5237</v>
      </c>
      <c r="N3240" t="s">
        <v>5237</v>
      </c>
      <c r="O3240" t="s">
        <v>5237</v>
      </c>
    </row>
    <row r="3241" spans="11:15" x14ac:dyDescent="0.25">
      <c r="K3241">
        <v>25230130024010</v>
      </c>
      <c r="L3241" t="s">
        <v>8281</v>
      </c>
      <c r="M3241" t="s">
        <v>5237</v>
      </c>
      <c r="N3241" t="s">
        <v>5237</v>
      </c>
      <c r="O3241" t="s">
        <v>5237</v>
      </c>
    </row>
    <row r="3242" spans="11:15" x14ac:dyDescent="0.25">
      <c r="K3242">
        <v>25230130024020</v>
      </c>
      <c r="L3242" t="s">
        <v>8281</v>
      </c>
      <c r="M3242" t="s">
        <v>5237</v>
      </c>
      <c r="N3242" t="s">
        <v>5237</v>
      </c>
      <c r="O3242" t="s">
        <v>5237</v>
      </c>
    </row>
    <row r="3243" spans="11:15" x14ac:dyDescent="0.25">
      <c r="K3243">
        <v>25230130024030</v>
      </c>
      <c r="L3243" t="s">
        <v>8281</v>
      </c>
      <c r="M3243" t="s">
        <v>5237</v>
      </c>
      <c r="N3243" t="s">
        <v>5237</v>
      </c>
      <c r="O3243" t="s">
        <v>5237</v>
      </c>
    </row>
    <row r="3244" spans="11:15" x14ac:dyDescent="0.25">
      <c r="K3244">
        <v>25230130024040</v>
      </c>
      <c r="L3244" t="s">
        <v>8281</v>
      </c>
      <c r="M3244" t="s">
        <v>5237</v>
      </c>
      <c r="N3244" t="s">
        <v>5237</v>
      </c>
      <c r="O3244" t="s">
        <v>5237</v>
      </c>
    </row>
    <row r="3245" spans="11:15" x14ac:dyDescent="0.25">
      <c r="K3245">
        <v>25230130025010</v>
      </c>
      <c r="L3245" t="s">
        <v>8282</v>
      </c>
      <c r="M3245" t="s">
        <v>5237</v>
      </c>
      <c r="N3245" t="s">
        <v>5237</v>
      </c>
      <c r="O3245" t="s">
        <v>5237</v>
      </c>
    </row>
    <row r="3246" spans="11:15" x14ac:dyDescent="0.25">
      <c r="K3246">
        <v>25230130025020</v>
      </c>
      <c r="L3246" t="s">
        <v>8282</v>
      </c>
      <c r="M3246" t="s">
        <v>5237</v>
      </c>
      <c r="N3246" t="s">
        <v>5237</v>
      </c>
      <c r="O3246" t="s">
        <v>5237</v>
      </c>
    </row>
    <row r="3247" spans="11:15" x14ac:dyDescent="0.25">
      <c r="K3247">
        <v>25230130025030</v>
      </c>
      <c r="L3247" t="s">
        <v>8282</v>
      </c>
      <c r="M3247" t="s">
        <v>5237</v>
      </c>
      <c r="N3247" t="s">
        <v>5237</v>
      </c>
      <c r="O3247" t="s">
        <v>5237</v>
      </c>
    </row>
    <row r="3248" spans="11:15" x14ac:dyDescent="0.25">
      <c r="K3248">
        <v>25230130025040</v>
      </c>
      <c r="L3248" t="s">
        <v>8282</v>
      </c>
      <c r="M3248" t="s">
        <v>5237</v>
      </c>
      <c r="N3248" t="s">
        <v>5237</v>
      </c>
      <c r="O3248" t="s">
        <v>5237</v>
      </c>
    </row>
    <row r="3249" spans="11:15" x14ac:dyDescent="0.25">
      <c r="K3249">
        <v>25230130026010</v>
      </c>
      <c r="L3249" t="s">
        <v>8283</v>
      </c>
      <c r="M3249" t="s">
        <v>5237</v>
      </c>
      <c r="N3249" t="s">
        <v>5237</v>
      </c>
      <c r="O3249" t="s">
        <v>5237</v>
      </c>
    </row>
    <row r="3250" spans="11:15" x14ac:dyDescent="0.25">
      <c r="K3250">
        <v>25230130026020</v>
      </c>
      <c r="L3250" t="s">
        <v>8283</v>
      </c>
      <c r="M3250" t="s">
        <v>5237</v>
      </c>
      <c r="N3250" t="s">
        <v>5237</v>
      </c>
      <c r="O3250" t="s">
        <v>5237</v>
      </c>
    </row>
    <row r="3251" spans="11:15" x14ac:dyDescent="0.25">
      <c r="K3251">
        <v>25230130026030</v>
      </c>
      <c r="L3251" t="s">
        <v>8283</v>
      </c>
      <c r="M3251" t="s">
        <v>5237</v>
      </c>
      <c r="N3251" t="s">
        <v>5237</v>
      </c>
      <c r="O3251" t="s">
        <v>5237</v>
      </c>
    </row>
    <row r="3252" spans="11:15" x14ac:dyDescent="0.25">
      <c r="K3252">
        <v>25230130026040</v>
      </c>
      <c r="L3252" t="s">
        <v>8283</v>
      </c>
      <c r="M3252" t="s">
        <v>5237</v>
      </c>
      <c r="N3252" t="s">
        <v>5237</v>
      </c>
      <c r="O3252" t="s">
        <v>5237</v>
      </c>
    </row>
    <row r="3253" spans="11:15" x14ac:dyDescent="0.25">
      <c r="K3253">
        <v>25230130026560</v>
      </c>
      <c r="L3253" t="s">
        <v>8283</v>
      </c>
      <c r="M3253" t="s">
        <v>5237</v>
      </c>
      <c r="N3253" t="s">
        <v>5237</v>
      </c>
      <c r="O3253" t="s">
        <v>5237</v>
      </c>
    </row>
    <row r="3254" spans="11:15" x14ac:dyDescent="0.25">
      <c r="K3254">
        <v>25230130027010</v>
      </c>
      <c r="L3254" t="s">
        <v>8284</v>
      </c>
      <c r="M3254" t="s">
        <v>5237</v>
      </c>
      <c r="N3254" t="s">
        <v>5237</v>
      </c>
      <c r="O3254" t="s">
        <v>5237</v>
      </c>
    </row>
    <row r="3255" spans="11:15" x14ac:dyDescent="0.25">
      <c r="K3255">
        <v>25230130027020</v>
      </c>
      <c r="L3255" t="s">
        <v>8284</v>
      </c>
      <c r="M3255" t="s">
        <v>5237</v>
      </c>
      <c r="N3255" t="s">
        <v>5237</v>
      </c>
      <c r="O3255" t="s">
        <v>5237</v>
      </c>
    </row>
    <row r="3256" spans="11:15" x14ac:dyDescent="0.25">
      <c r="K3256">
        <v>25230130027030</v>
      </c>
      <c r="L3256" t="s">
        <v>8284</v>
      </c>
      <c r="M3256" t="s">
        <v>5237</v>
      </c>
      <c r="N3256" t="s">
        <v>5237</v>
      </c>
      <c r="O3256" t="s">
        <v>5237</v>
      </c>
    </row>
    <row r="3257" spans="11:15" x14ac:dyDescent="0.25">
      <c r="K3257">
        <v>25230130027040</v>
      </c>
      <c r="L3257" t="s">
        <v>8284</v>
      </c>
      <c r="M3257" t="s">
        <v>5237</v>
      </c>
      <c r="N3257" t="s">
        <v>5237</v>
      </c>
      <c r="O3257" t="s">
        <v>5237</v>
      </c>
    </row>
    <row r="3258" spans="11:15" x14ac:dyDescent="0.25">
      <c r="K3258">
        <v>25230130028010</v>
      </c>
      <c r="L3258" t="s">
        <v>8285</v>
      </c>
      <c r="M3258" t="s">
        <v>5237</v>
      </c>
      <c r="N3258" t="s">
        <v>5237</v>
      </c>
      <c r="O3258" t="s">
        <v>5237</v>
      </c>
    </row>
    <row r="3259" spans="11:15" x14ac:dyDescent="0.25">
      <c r="K3259">
        <v>25230130028020</v>
      </c>
      <c r="L3259" t="s">
        <v>8285</v>
      </c>
      <c r="M3259" t="s">
        <v>5237</v>
      </c>
      <c r="N3259" t="s">
        <v>5237</v>
      </c>
      <c r="O3259" t="s">
        <v>5237</v>
      </c>
    </row>
    <row r="3260" spans="11:15" x14ac:dyDescent="0.25">
      <c r="K3260">
        <v>25230130028030</v>
      </c>
      <c r="L3260" t="s">
        <v>8285</v>
      </c>
      <c r="M3260" t="s">
        <v>5237</v>
      </c>
      <c r="N3260" t="s">
        <v>5237</v>
      </c>
      <c r="O3260" t="s">
        <v>5237</v>
      </c>
    </row>
    <row r="3261" spans="11:15" x14ac:dyDescent="0.25">
      <c r="K3261">
        <v>25230130028040</v>
      </c>
      <c r="L3261" t="s">
        <v>8285</v>
      </c>
      <c r="M3261" t="s">
        <v>5237</v>
      </c>
      <c r="N3261" t="s">
        <v>5237</v>
      </c>
      <c r="O3261" t="s">
        <v>5237</v>
      </c>
    </row>
    <row r="3262" spans="11:15" x14ac:dyDescent="0.25">
      <c r="K3262">
        <v>25230130029010</v>
      </c>
      <c r="L3262" t="s">
        <v>8286</v>
      </c>
      <c r="M3262" t="s">
        <v>5237</v>
      </c>
      <c r="N3262" t="s">
        <v>5237</v>
      </c>
      <c r="O3262" t="s">
        <v>5237</v>
      </c>
    </row>
    <row r="3263" spans="11:15" x14ac:dyDescent="0.25">
      <c r="K3263">
        <v>25230130029020</v>
      </c>
      <c r="L3263" t="s">
        <v>8286</v>
      </c>
      <c r="M3263" t="s">
        <v>5237</v>
      </c>
      <c r="N3263" t="s">
        <v>5237</v>
      </c>
      <c r="O3263" t="s">
        <v>5237</v>
      </c>
    </row>
    <row r="3264" spans="11:15" x14ac:dyDescent="0.25">
      <c r="K3264">
        <v>25230130029030</v>
      </c>
      <c r="L3264" t="s">
        <v>8286</v>
      </c>
      <c r="M3264" t="s">
        <v>5237</v>
      </c>
      <c r="N3264" t="s">
        <v>5237</v>
      </c>
      <c r="O3264" t="s">
        <v>5237</v>
      </c>
    </row>
    <row r="3265" spans="11:15" x14ac:dyDescent="0.25">
      <c r="K3265">
        <v>25230130029040</v>
      </c>
      <c r="L3265" t="s">
        <v>8286</v>
      </c>
      <c r="M3265" t="s">
        <v>5237</v>
      </c>
      <c r="N3265" t="s">
        <v>5237</v>
      </c>
      <c r="O3265" t="s">
        <v>5237</v>
      </c>
    </row>
    <row r="3266" spans="11:15" x14ac:dyDescent="0.25">
      <c r="K3266">
        <v>25230130030010</v>
      </c>
      <c r="L3266" t="s">
        <v>8287</v>
      </c>
      <c r="M3266" t="s">
        <v>5237</v>
      </c>
      <c r="N3266" t="s">
        <v>5237</v>
      </c>
      <c r="O3266" t="s">
        <v>5237</v>
      </c>
    </row>
    <row r="3267" spans="11:15" x14ac:dyDescent="0.25">
      <c r="K3267">
        <v>25230130030020</v>
      </c>
      <c r="L3267" t="s">
        <v>8287</v>
      </c>
      <c r="M3267" t="s">
        <v>5237</v>
      </c>
      <c r="N3267" t="s">
        <v>5237</v>
      </c>
      <c r="O3267" t="s">
        <v>5237</v>
      </c>
    </row>
    <row r="3268" spans="11:15" x14ac:dyDescent="0.25">
      <c r="K3268">
        <v>25230130030030</v>
      </c>
      <c r="L3268" t="s">
        <v>8287</v>
      </c>
      <c r="M3268" t="s">
        <v>5237</v>
      </c>
      <c r="N3268" t="s">
        <v>5237</v>
      </c>
      <c r="O3268" t="s">
        <v>5237</v>
      </c>
    </row>
    <row r="3269" spans="11:15" x14ac:dyDescent="0.25">
      <c r="K3269">
        <v>25230130030040</v>
      </c>
      <c r="L3269" t="s">
        <v>8287</v>
      </c>
      <c r="M3269" t="s">
        <v>5237</v>
      </c>
      <c r="N3269" t="s">
        <v>5237</v>
      </c>
      <c r="O3269" t="s">
        <v>5237</v>
      </c>
    </row>
    <row r="3270" spans="11:15" x14ac:dyDescent="0.25">
      <c r="K3270">
        <v>25230130030560</v>
      </c>
      <c r="L3270" t="s">
        <v>8288</v>
      </c>
      <c r="M3270" t="s">
        <v>5237</v>
      </c>
      <c r="N3270" t="s">
        <v>6098</v>
      </c>
      <c r="O3270" t="s">
        <v>380</v>
      </c>
    </row>
    <row r="3271" spans="11:15" x14ac:dyDescent="0.25">
      <c r="K3271">
        <v>25230130031010</v>
      </c>
      <c r="L3271" t="s">
        <v>8289</v>
      </c>
      <c r="M3271" t="s">
        <v>5237</v>
      </c>
      <c r="N3271" t="s">
        <v>5237</v>
      </c>
      <c r="O3271" t="s">
        <v>5237</v>
      </c>
    </row>
    <row r="3272" spans="11:15" x14ac:dyDescent="0.25">
      <c r="K3272">
        <v>25230130031020</v>
      </c>
      <c r="L3272" t="s">
        <v>8289</v>
      </c>
      <c r="M3272" t="s">
        <v>5237</v>
      </c>
      <c r="N3272" t="s">
        <v>5237</v>
      </c>
      <c r="O3272" t="s">
        <v>5237</v>
      </c>
    </row>
    <row r="3273" spans="11:15" x14ac:dyDescent="0.25">
      <c r="K3273">
        <v>25230130031030</v>
      </c>
      <c r="L3273" t="s">
        <v>8289</v>
      </c>
      <c r="M3273" t="s">
        <v>5237</v>
      </c>
      <c r="N3273" t="s">
        <v>5237</v>
      </c>
      <c r="O3273" t="s">
        <v>5237</v>
      </c>
    </row>
    <row r="3274" spans="11:15" x14ac:dyDescent="0.25">
      <c r="K3274">
        <v>25230130031040</v>
      </c>
      <c r="L3274" t="s">
        <v>8289</v>
      </c>
      <c r="M3274" t="s">
        <v>5237</v>
      </c>
      <c r="N3274" t="s">
        <v>5237</v>
      </c>
      <c r="O3274" t="s">
        <v>5237</v>
      </c>
    </row>
    <row r="3275" spans="11:15" x14ac:dyDescent="0.25">
      <c r="K3275">
        <v>25230130032010</v>
      </c>
      <c r="L3275" t="s">
        <v>8290</v>
      </c>
      <c r="M3275" t="s">
        <v>5237</v>
      </c>
      <c r="N3275" t="s">
        <v>5237</v>
      </c>
      <c r="O3275" t="s">
        <v>5237</v>
      </c>
    </row>
    <row r="3276" spans="11:15" x14ac:dyDescent="0.25">
      <c r="K3276">
        <v>25230130032020</v>
      </c>
      <c r="L3276" t="s">
        <v>8290</v>
      </c>
      <c r="M3276" t="s">
        <v>5237</v>
      </c>
      <c r="N3276" t="s">
        <v>5237</v>
      </c>
      <c r="O3276" t="s">
        <v>5237</v>
      </c>
    </row>
    <row r="3277" spans="11:15" x14ac:dyDescent="0.25">
      <c r="K3277">
        <v>25230130032030</v>
      </c>
      <c r="L3277" t="s">
        <v>8290</v>
      </c>
      <c r="M3277" t="s">
        <v>5237</v>
      </c>
      <c r="N3277" t="s">
        <v>5237</v>
      </c>
      <c r="O3277" t="s">
        <v>5237</v>
      </c>
    </row>
    <row r="3278" spans="11:15" x14ac:dyDescent="0.25">
      <c r="K3278">
        <v>25230130032040</v>
      </c>
      <c r="L3278" t="s">
        <v>8290</v>
      </c>
      <c r="M3278" t="s">
        <v>5237</v>
      </c>
      <c r="N3278" t="s">
        <v>5237</v>
      </c>
      <c r="O3278" t="s">
        <v>5237</v>
      </c>
    </row>
    <row r="3279" spans="11:15" x14ac:dyDescent="0.25">
      <c r="K3279">
        <v>25230130033010</v>
      </c>
      <c r="L3279" t="s">
        <v>8291</v>
      </c>
      <c r="M3279" t="s">
        <v>5237</v>
      </c>
      <c r="N3279" t="s">
        <v>5237</v>
      </c>
      <c r="O3279" t="s">
        <v>5237</v>
      </c>
    </row>
    <row r="3280" spans="11:15" x14ac:dyDescent="0.25">
      <c r="K3280">
        <v>25230130033020</v>
      </c>
      <c r="L3280" t="s">
        <v>8291</v>
      </c>
      <c r="M3280" t="s">
        <v>5237</v>
      </c>
      <c r="N3280" t="s">
        <v>5237</v>
      </c>
      <c r="O3280" t="s">
        <v>5237</v>
      </c>
    </row>
    <row r="3281" spans="11:15" x14ac:dyDescent="0.25">
      <c r="K3281">
        <v>25230130033030</v>
      </c>
      <c r="L3281" t="s">
        <v>8291</v>
      </c>
      <c r="M3281" t="s">
        <v>5237</v>
      </c>
      <c r="N3281" t="s">
        <v>5237</v>
      </c>
      <c r="O3281" t="s">
        <v>5237</v>
      </c>
    </row>
    <row r="3282" spans="11:15" x14ac:dyDescent="0.25">
      <c r="K3282">
        <v>25230130033040</v>
      </c>
      <c r="L3282" t="s">
        <v>8291</v>
      </c>
      <c r="M3282" t="s">
        <v>5237</v>
      </c>
      <c r="N3282" t="s">
        <v>5237</v>
      </c>
      <c r="O3282" t="s">
        <v>5237</v>
      </c>
    </row>
    <row r="3283" spans="11:15" x14ac:dyDescent="0.25">
      <c r="K3283">
        <v>25230130034010</v>
      </c>
      <c r="L3283" t="s">
        <v>8292</v>
      </c>
      <c r="M3283" t="s">
        <v>5237</v>
      </c>
      <c r="N3283" t="s">
        <v>5237</v>
      </c>
      <c r="O3283" t="s">
        <v>5237</v>
      </c>
    </row>
    <row r="3284" spans="11:15" x14ac:dyDescent="0.25">
      <c r="K3284">
        <v>25230130034020</v>
      </c>
      <c r="L3284" t="s">
        <v>8292</v>
      </c>
      <c r="M3284" t="s">
        <v>5237</v>
      </c>
      <c r="N3284" t="s">
        <v>5237</v>
      </c>
      <c r="O3284" t="s">
        <v>5237</v>
      </c>
    </row>
    <row r="3285" spans="11:15" x14ac:dyDescent="0.25">
      <c r="K3285">
        <v>25230130034030</v>
      </c>
      <c r="L3285" t="s">
        <v>8292</v>
      </c>
      <c r="M3285" t="s">
        <v>5237</v>
      </c>
      <c r="N3285" t="s">
        <v>5237</v>
      </c>
      <c r="O3285" t="s">
        <v>5237</v>
      </c>
    </row>
    <row r="3286" spans="11:15" x14ac:dyDescent="0.25">
      <c r="K3286">
        <v>25230130034040</v>
      </c>
      <c r="L3286" t="s">
        <v>8292</v>
      </c>
      <c r="M3286" t="s">
        <v>5237</v>
      </c>
      <c r="N3286" t="s">
        <v>5237</v>
      </c>
      <c r="O3286" t="s">
        <v>5237</v>
      </c>
    </row>
    <row r="3287" spans="11:15" x14ac:dyDescent="0.25">
      <c r="K3287">
        <v>25230130035010</v>
      </c>
      <c r="L3287" t="s">
        <v>8293</v>
      </c>
      <c r="M3287" t="s">
        <v>5237</v>
      </c>
      <c r="N3287" t="s">
        <v>5237</v>
      </c>
      <c r="O3287" t="s">
        <v>5237</v>
      </c>
    </row>
    <row r="3288" spans="11:15" x14ac:dyDescent="0.25">
      <c r="K3288">
        <v>25230130035020</v>
      </c>
      <c r="L3288" t="s">
        <v>8293</v>
      </c>
      <c r="M3288" t="s">
        <v>5237</v>
      </c>
      <c r="N3288" t="s">
        <v>5237</v>
      </c>
      <c r="O3288" t="s">
        <v>5237</v>
      </c>
    </row>
    <row r="3289" spans="11:15" x14ac:dyDescent="0.25">
      <c r="K3289">
        <v>25230130035030</v>
      </c>
      <c r="L3289" t="s">
        <v>8293</v>
      </c>
      <c r="M3289" t="s">
        <v>5237</v>
      </c>
      <c r="N3289" t="s">
        <v>5237</v>
      </c>
      <c r="O3289" t="s">
        <v>5237</v>
      </c>
    </row>
    <row r="3290" spans="11:15" x14ac:dyDescent="0.25">
      <c r="K3290">
        <v>25230130035040</v>
      </c>
      <c r="L3290" t="s">
        <v>8293</v>
      </c>
      <c r="M3290" t="s">
        <v>5237</v>
      </c>
      <c r="N3290" t="s">
        <v>5237</v>
      </c>
      <c r="O3290" t="s">
        <v>5237</v>
      </c>
    </row>
    <row r="3291" spans="11:15" x14ac:dyDescent="0.25">
      <c r="K3291">
        <v>25230130036010</v>
      </c>
      <c r="L3291" t="s">
        <v>8294</v>
      </c>
      <c r="M3291" t="s">
        <v>5237</v>
      </c>
      <c r="N3291" t="s">
        <v>5237</v>
      </c>
      <c r="O3291" t="s">
        <v>5237</v>
      </c>
    </row>
    <row r="3292" spans="11:15" x14ac:dyDescent="0.25">
      <c r="K3292">
        <v>25230130036020</v>
      </c>
      <c r="L3292" t="s">
        <v>8294</v>
      </c>
      <c r="M3292" t="s">
        <v>5237</v>
      </c>
      <c r="N3292" t="s">
        <v>5237</v>
      </c>
      <c r="O3292" t="s">
        <v>5237</v>
      </c>
    </row>
    <row r="3293" spans="11:15" x14ac:dyDescent="0.25">
      <c r="K3293">
        <v>25230130036030</v>
      </c>
      <c r="L3293" t="s">
        <v>8294</v>
      </c>
      <c r="M3293" t="s">
        <v>5237</v>
      </c>
      <c r="N3293" t="s">
        <v>5237</v>
      </c>
      <c r="O3293" t="s">
        <v>5237</v>
      </c>
    </row>
    <row r="3294" spans="11:15" x14ac:dyDescent="0.25">
      <c r="K3294">
        <v>25230130036040</v>
      </c>
      <c r="L3294" t="s">
        <v>8294</v>
      </c>
      <c r="M3294" t="s">
        <v>5237</v>
      </c>
      <c r="N3294" t="s">
        <v>5237</v>
      </c>
      <c r="O3294" t="s">
        <v>5237</v>
      </c>
    </row>
    <row r="3295" spans="11:15" x14ac:dyDescent="0.25">
      <c r="K3295">
        <v>25230130036080</v>
      </c>
      <c r="L3295" t="s">
        <v>8294</v>
      </c>
      <c r="M3295" t="s">
        <v>5237</v>
      </c>
      <c r="N3295" t="s">
        <v>5237</v>
      </c>
      <c r="O3295" t="s">
        <v>5237</v>
      </c>
    </row>
    <row r="3296" spans="11:15" x14ac:dyDescent="0.25">
      <c r="K3296">
        <v>25230130037010</v>
      </c>
      <c r="L3296" t="s">
        <v>8295</v>
      </c>
      <c r="M3296" t="s">
        <v>5237</v>
      </c>
      <c r="N3296" t="s">
        <v>5237</v>
      </c>
      <c r="O3296" t="s">
        <v>5237</v>
      </c>
    </row>
    <row r="3297" spans="11:15" x14ac:dyDescent="0.25">
      <c r="K3297">
        <v>25230130037020</v>
      </c>
      <c r="L3297" t="s">
        <v>8296</v>
      </c>
      <c r="M3297" t="s">
        <v>5237</v>
      </c>
      <c r="N3297" t="s">
        <v>5237</v>
      </c>
      <c r="O3297" t="s">
        <v>5237</v>
      </c>
    </row>
    <row r="3298" spans="11:15" x14ac:dyDescent="0.25">
      <c r="K3298">
        <v>25230130037030</v>
      </c>
      <c r="L3298" t="s">
        <v>8296</v>
      </c>
      <c r="M3298" t="s">
        <v>5237</v>
      </c>
      <c r="N3298" t="s">
        <v>5237</v>
      </c>
      <c r="O3298" t="s">
        <v>5237</v>
      </c>
    </row>
    <row r="3299" spans="11:15" x14ac:dyDescent="0.25">
      <c r="K3299">
        <v>25230130037040</v>
      </c>
      <c r="L3299" t="s">
        <v>8296</v>
      </c>
      <c r="M3299" t="s">
        <v>5237</v>
      </c>
      <c r="N3299" t="s">
        <v>5237</v>
      </c>
      <c r="O3299" t="s">
        <v>5237</v>
      </c>
    </row>
    <row r="3300" spans="11:15" x14ac:dyDescent="0.25">
      <c r="K3300">
        <v>25230130037070</v>
      </c>
      <c r="L3300" t="s">
        <v>8295</v>
      </c>
      <c r="M3300" t="s">
        <v>5237</v>
      </c>
      <c r="N3300" t="s">
        <v>5237</v>
      </c>
      <c r="O3300" t="s">
        <v>5237</v>
      </c>
    </row>
    <row r="3301" spans="11:15" x14ac:dyDescent="0.25">
      <c r="K3301">
        <v>25230130037560</v>
      </c>
      <c r="L3301" t="s">
        <v>8295</v>
      </c>
      <c r="M3301" t="s">
        <v>5237</v>
      </c>
      <c r="N3301" t="s">
        <v>5237</v>
      </c>
      <c r="O3301" t="s">
        <v>5237</v>
      </c>
    </row>
    <row r="3302" spans="11:15" x14ac:dyDescent="0.25">
      <c r="K3302">
        <v>25230130038010</v>
      </c>
      <c r="L3302" t="s">
        <v>8297</v>
      </c>
      <c r="M3302" t="s">
        <v>5237</v>
      </c>
      <c r="N3302" t="s">
        <v>5237</v>
      </c>
      <c r="O3302" t="s">
        <v>5237</v>
      </c>
    </row>
    <row r="3303" spans="11:15" x14ac:dyDescent="0.25">
      <c r="K3303">
        <v>25230130038020</v>
      </c>
      <c r="L3303" t="s">
        <v>8297</v>
      </c>
      <c r="M3303" t="s">
        <v>5237</v>
      </c>
      <c r="N3303" t="s">
        <v>5237</v>
      </c>
      <c r="O3303" t="s">
        <v>5237</v>
      </c>
    </row>
    <row r="3304" spans="11:15" x14ac:dyDescent="0.25">
      <c r="K3304">
        <v>25230130038030</v>
      </c>
      <c r="L3304" t="s">
        <v>8297</v>
      </c>
      <c r="M3304" t="s">
        <v>5237</v>
      </c>
      <c r="N3304" t="s">
        <v>5237</v>
      </c>
      <c r="O3304" t="s">
        <v>5237</v>
      </c>
    </row>
    <row r="3305" spans="11:15" x14ac:dyDescent="0.25">
      <c r="K3305">
        <v>25230130038040</v>
      </c>
      <c r="L3305" t="s">
        <v>8297</v>
      </c>
      <c r="M3305" t="s">
        <v>5237</v>
      </c>
      <c r="N3305" t="s">
        <v>5237</v>
      </c>
      <c r="O3305" t="s">
        <v>5237</v>
      </c>
    </row>
    <row r="3306" spans="11:15" x14ac:dyDescent="0.25">
      <c r="K3306">
        <v>25230130038050</v>
      </c>
      <c r="L3306" t="s">
        <v>8298</v>
      </c>
      <c r="M3306" t="s">
        <v>5237</v>
      </c>
      <c r="N3306" t="s">
        <v>5237</v>
      </c>
      <c r="O3306" t="s">
        <v>5237</v>
      </c>
    </row>
    <row r="3307" spans="11:15" x14ac:dyDescent="0.25">
      <c r="K3307">
        <v>25230130038070</v>
      </c>
      <c r="L3307" t="s">
        <v>8298</v>
      </c>
      <c r="M3307" t="s">
        <v>5237</v>
      </c>
      <c r="N3307" t="s">
        <v>5237</v>
      </c>
      <c r="O3307" t="s">
        <v>5237</v>
      </c>
    </row>
    <row r="3308" spans="11:15" x14ac:dyDescent="0.25">
      <c r="K3308">
        <v>25230130038090</v>
      </c>
      <c r="L3308" t="s">
        <v>8298</v>
      </c>
      <c r="M3308" t="s">
        <v>5237</v>
      </c>
      <c r="N3308" t="s">
        <v>5237</v>
      </c>
      <c r="O3308" t="s">
        <v>5237</v>
      </c>
    </row>
    <row r="3309" spans="11:15" x14ac:dyDescent="0.25">
      <c r="K3309">
        <v>25230130038560</v>
      </c>
      <c r="L3309" t="s">
        <v>8298</v>
      </c>
      <c r="M3309" t="s">
        <v>5237</v>
      </c>
      <c r="N3309" t="s">
        <v>5237</v>
      </c>
      <c r="O3309" t="s">
        <v>5237</v>
      </c>
    </row>
    <row r="3310" spans="11:15" x14ac:dyDescent="0.25">
      <c r="K3310">
        <v>25230130039010</v>
      </c>
      <c r="L3310" t="s">
        <v>8299</v>
      </c>
      <c r="M3310" t="s">
        <v>5237</v>
      </c>
      <c r="N3310" t="s">
        <v>5237</v>
      </c>
      <c r="O3310" t="s">
        <v>5237</v>
      </c>
    </row>
    <row r="3311" spans="11:15" x14ac:dyDescent="0.25">
      <c r="K3311">
        <v>25230130039020</v>
      </c>
      <c r="L3311" t="s">
        <v>8299</v>
      </c>
      <c r="M3311" t="s">
        <v>5237</v>
      </c>
      <c r="N3311" t="s">
        <v>5237</v>
      </c>
      <c r="O3311" t="s">
        <v>5237</v>
      </c>
    </row>
    <row r="3312" spans="11:15" x14ac:dyDescent="0.25">
      <c r="K3312">
        <v>25230130039030</v>
      </c>
      <c r="L3312" t="s">
        <v>8299</v>
      </c>
      <c r="M3312" t="s">
        <v>5237</v>
      </c>
      <c r="N3312" t="s">
        <v>5237</v>
      </c>
      <c r="O3312" t="s">
        <v>5237</v>
      </c>
    </row>
    <row r="3313" spans="11:15" x14ac:dyDescent="0.25">
      <c r="K3313">
        <v>25230130039040</v>
      </c>
      <c r="L3313" t="s">
        <v>8299</v>
      </c>
      <c r="M3313" t="s">
        <v>5237</v>
      </c>
      <c r="N3313" t="s">
        <v>5237</v>
      </c>
      <c r="O3313" t="s">
        <v>5237</v>
      </c>
    </row>
    <row r="3314" spans="11:15" x14ac:dyDescent="0.25">
      <c r="K3314">
        <v>25230130040010</v>
      </c>
      <c r="L3314" t="s">
        <v>8300</v>
      </c>
      <c r="M3314" t="s">
        <v>5237</v>
      </c>
      <c r="N3314" t="s">
        <v>5237</v>
      </c>
      <c r="O3314" t="s">
        <v>5237</v>
      </c>
    </row>
    <row r="3315" spans="11:15" x14ac:dyDescent="0.25">
      <c r="K3315">
        <v>25230130040020</v>
      </c>
      <c r="L3315" t="s">
        <v>8300</v>
      </c>
      <c r="M3315" t="s">
        <v>5237</v>
      </c>
      <c r="N3315" t="s">
        <v>5237</v>
      </c>
      <c r="O3315" t="s">
        <v>5237</v>
      </c>
    </row>
    <row r="3316" spans="11:15" x14ac:dyDescent="0.25">
      <c r="K3316">
        <v>25230130040030</v>
      </c>
      <c r="L3316" t="s">
        <v>8300</v>
      </c>
      <c r="M3316" t="s">
        <v>5237</v>
      </c>
      <c r="N3316" t="s">
        <v>5237</v>
      </c>
      <c r="O3316" t="s">
        <v>5237</v>
      </c>
    </row>
    <row r="3317" spans="11:15" x14ac:dyDescent="0.25">
      <c r="K3317">
        <v>25230130040040</v>
      </c>
      <c r="L3317" t="s">
        <v>8300</v>
      </c>
      <c r="M3317" t="s">
        <v>5237</v>
      </c>
      <c r="N3317" t="s">
        <v>5237</v>
      </c>
      <c r="O3317" t="s">
        <v>5237</v>
      </c>
    </row>
    <row r="3318" spans="11:15" x14ac:dyDescent="0.25">
      <c r="K3318">
        <v>25230130041010</v>
      </c>
      <c r="L3318" t="s">
        <v>8301</v>
      </c>
      <c r="M3318" t="s">
        <v>5237</v>
      </c>
      <c r="N3318" t="s">
        <v>5237</v>
      </c>
      <c r="O3318" t="s">
        <v>5237</v>
      </c>
    </row>
    <row r="3319" spans="11:15" x14ac:dyDescent="0.25">
      <c r="K3319">
        <v>25230130041020</v>
      </c>
      <c r="L3319" t="s">
        <v>8301</v>
      </c>
      <c r="M3319" t="s">
        <v>5237</v>
      </c>
      <c r="N3319" t="s">
        <v>5237</v>
      </c>
      <c r="O3319" t="s">
        <v>5237</v>
      </c>
    </row>
    <row r="3320" spans="11:15" x14ac:dyDescent="0.25">
      <c r="K3320">
        <v>25230130041030</v>
      </c>
      <c r="L3320" t="s">
        <v>8301</v>
      </c>
      <c r="M3320" t="s">
        <v>5237</v>
      </c>
      <c r="N3320" t="s">
        <v>5237</v>
      </c>
      <c r="O3320" t="s">
        <v>5237</v>
      </c>
    </row>
    <row r="3321" spans="11:15" x14ac:dyDescent="0.25">
      <c r="K3321">
        <v>25230130041040</v>
      </c>
      <c r="L3321" t="s">
        <v>8301</v>
      </c>
      <c r="M3321" t="s">
        <v>5237</v>
      </c>
      <c r="N3321" t="s">
        <v>5237</v>
      </c>
      <c r="O3321" t="s">
        <v>5237</v>
      </c>
    </row>
    <row r="3322" spans="11:15" x14ac:dyDescent="0.25">
      <c r="K3322">
        <v>25230130041050</v>
      </c>
      <c r="L3322" t="s">
        <v>8301</v>
      </c>
      <c r="M3322" t="s">
        <v>5237</v>
      </c>
      <c r="N3322" t="s">
        <v>5237</v>
      </c>
      <c r="O3322" t="s">
        <v>5237</v>
      </c>
    </row>
    <row r="3323" spans="11:15" x14ac:dyDescent="0.25">
      <c r="K3323">
        <v>25230130042010</v>
      </c>
      <c r="L3323" t="s">
        <v>8302</v>
      </c>
      <c r="M3323" t="s">
        <v>5237</v>
      </c>
      <c r="N3323" t="s">
        <v>5237</v>
      </c>
      <c r="O3323" t="s">
        <v>5237</v>
      </c>
    </row>
    <row r="3324" spans="11:15" x14ac:dyDescent="0.25">
      <c r="K3324">
        <v>25230130042020</v>
      </c>
      <c r="L3324" t="s">
        <v>8302</v>
      </c>
      <c r="M3324" t="s">
        <v>5237</v>
      </c>
      <c r="N3324" t="s">
        <v>5237</v>
      </c>
      <c r="O3324" t="s">
        <v>5237</v>
      </c>
    </row>
    <row r="3325" spans="11:15" x14ac:dyDescent="0.25">
      <c r="K3325">
        <v>25230130042030</v>
      </c>
      <c r="L3325" t="s">
        <v>8302</v>
      </c>
      <c r="M3325" t="s">
        <v>5237</v>
      </c>
      <c r="N3325" t="s">
        <v>5237</v>
      </c>
      <c r="O3325" t="s">
        <v>5237</v>
      </c>
    </row>
    <row r="3326" spans="11:15" x14ac:dyDescent="0.25">
      <c r="K3326">
        <v>25230130042040</v>
      </c>
      <c r="L3326" t="s">
        <v>8302</v>
      </c>
      <c r="M3326" t="s">
        <v>5237</v>
      </c>
      <c r="N3326" t="s">
        <v>5237</v>
      </c>
      <c r="O3326" t="s">
        <v>5237</v>
      </c>
    </row>
    <row r="3327" spans="11:15" x14ac:dyDescent="0.25">
      <c r="K3327">
        <v>25230130043010</v>
      </c>
      <c r="L3327" t="s">
        <v>8303</v>
      </c>
      <c r="M3327" t="s">
        <v>5237</v>
      </c>
      <c r="N3327" t="s">
        <v>5237</v>
      </c>
      <c r="O3327" t="s">
        <v>5237</v>
      </c>
    </row>
    <row r="3328" spans="11:15" x14ac:dyDescent="0.25">
      <c r="K3328">
        <v>25230130043020</v>
      </c>
      <c r="L3328" t="s">
        <v>8303</v>
      </c>
      <c r="M3328" t="s">
        <v>5237</v>
      </c>
      <c r="N3328" t="s">
        <v>5237</v>
      </c>
      <c r="O3328" t="s">
        <v>5237</v>
      </c>
    </row>
    <row r="3329" spans="11:15" x14ac:dyDescent="0.25">
      <c r="K3329">
        <v>25230130043030</v>
      </c>
      <c r="L3329" t="s">
        <v>8303</v>
      </c>
      <c r="M3329" t="s">
        <v>5237</v>
      </c>
      <c r="N3329" t="s">
        <v>5237</v>
      </c>
      <c r="O3329" t="s">
        <v>5237</v>
      </c>
    </row>
    <row r="3330" spans="11:15" x14ac:dyDescent="0.25">
      <c r="K3330">
        <v>25230130043040</v>
      </c>
      <c r="L3330" t="s">
        <v>8303</v>
      </c>
      <c r="M3330" t="s">
        <v>5237</v>
      </c>
      <c r="N3330" t="s">
        <v>5237</v>
      </c>
      <c r="O3330" t="s">
        <v>5237</v>
      </c>
    </row>
    <row r="3331" spans="11:15" x14ac:dyDescent="0.25">
      <c r="K3331">
        <v>25230130043050</v>
      </c>
      <c r="L3331" t="s">
        <v>8304</v>
      </c>
      <c r="M3331" t="s">
        <v>5237</v>
      </c>
      <c r="N3331" t="s">
        <v>5237</v>
      </c>
      <c r="O3331" t="s">
        <v>5237</v>
      </c>
    </row>
    <row r="3332" spans="11:15" x14ac:dyDescent="0.25">
      <c r="K3332">
        <v>25230130044010</v>
      </c>
      <c r="L3332" t="s">
        <v>8305</v>
      </c>
      <c r="M3332" t="s">
        <v>5237</v>
      </c>
      <c r="N3332" t="s">
        <v>5237</v>
      </c>
      <c r="O3332" t="s">
        <v>5237</v>
      </c>
    </row>
    <row r="3333" spans="11:15" x14ac:dyDescent="0.25">
      <c r="K3333">
        <v>25230130044020</v>
      </c>
      <c r="L3333" t="s">
        <v>8305</v>
      </c>
      <c r="M3333" t="s">
        <v>5237</v>
      </c>
      <c r="N3333" t="s">
        <v>5237</v>
      </c>
      <c r="O3333" t="s">
        <v>5237</v>
      </c>
    </row>
    <row r="3334" spans="11:15" x14ac:dyDescent="0.25">
      <c r="K3334">
        <v>25230130044030</v>
      </c>
      <c r="L3334" t="s">
        <v>8305</v>
      </c>
      <c r="M3334" t="s">
        <v>5237</v>
      </c>
      <c r="N3334" t="s">
        <v>5237</v>
      </c>
      <c r="O3334" t="s">
        <v>5237</v>
      </c>
    </row>
    <row r="3335" spans="11:15" x14ac:dyDescent="0.25">
      <c r="K3335">
        <v>25230130044040</v>
      </c>
      <c r="L3335" t="s">
        <v>8305</v>
      </c>
      <c r="M3335" t="s">
        <v>5237</v>
      </c>
      <c r="N3335" t="s">
        <v>5237</v>
      </c>
      <c r="O3335" t="s">
        <v>5237</v>
      </c>
    </row>
    <row r="3336" spans="11:15" x14ac:dyDescent="0.25">
      <c r="K3336">
        <v>25230130044050</v>
      </c>
      <c r="L3336" t="s">
        <v>8305</v>
      </c>
      <c r="M3336" t="s">
        <v>5237</v>
      </c>
      <c r="N3336" t="s">
        <v>5237</v>
      </c>
      <c r="O3336" t="s">
        <v>5237</v>
      </c>
    </row>
    <row r="3337" spans="11:15" x14ac:dyDescent="0.25">
      <c r="K3337">
        <v>25230130045010</v>
      </c>
      <c r="L3337" t="s">
        <v>8306</v>
      </c>
      <c r="M3337" t="s">
        <v>5237</v>
      </c>
      <c r="N3337" t="s">
        <v>5237</v>
      </c>
      <c r="O3337" t="s">
        <v>5237</v>
      </c>
    </row>
    <row r="3338" spans="11:15" x14ac:dyDescent="0.25">
      <c r="K3338">
        <v>25230130045020</v>
      </c>
      <c r="L3338" t="s">
        <v>8306</v>
      </c>
      <c r="M3338" t="s">
        <v>5237</v>
      </c>
      <c r="N3338" t="s">
        <v>5237</v>
      </c>
      <c r="O3338" t="s">
        <v>5237</v>
      </c>
    </row>
    <row r="3339" spans="11:15" x14ac:dyDescent="0.25">
      <c r="K3339">
        <v>25230130045030</v>
      </c>
      <c r="L3339" t="s">
        <v>8306</v>
      </c>
      <c r="M3339" t="s">
        <v>5237</v>
      </c>
      <c r="N3339" t="s">
        <v>5237</v>
      </c>
      <c r="O3339" t="s">
        <v>5237</v>
      </c>
    </row>
    <row r="3340" spans="11:15" x14ac:dyDescent="0.25">
      <c r="K3340">
        <v>25230130045040</v>
      </c>
      <c r="L3340" t="s">
        <v>8306</v>
      </c>
      <c r="M3340" t="s">
        <v>5237</v>
      </c>
      <c r="N3340" t="s">
        <v>5237</v>
      </c>
      <c r="O3340" t="s">
        <v>5237</v>
      </c>
    </row>
    <row r="3341" spans="11:15" x14ac:dyDescent="0.25">
      <c r="K3341">
        <v>25230130045050</v>
      </c>
      <c r="L3341" t="s">
        <v>8306</v>
      </c>
      <c r="M3341" t="s">
        <v>5237</v>
      </c>
      <c r="N3341" t="s">
        <v>5237</v>
      </c>
      <c r="O3341" t="s">
        <v>5237</v>
      </c>
    </row>
    <row r="3342" spans="11:15" x14ac:dyDescent="0.25">
      <c r="K3342">
        <v>25230130045560</v>
      </c>
      <c r="L3342" t="s">
        <v>8306</v>
      </c>
      <c r="M3342" t="s">
        <v>5237</v>
      </c>
      <c r="N3342" t="s">
        <v>5237</v>
      </c>
      <c r="O3342" t="s">
        <v>5237</v>
      </c>
    </row>
    <row r="3343" spans="11:15" x14ac:dyDescent="0.25">
      <c r="K3343">
        <v>25230130046010</v>
      </c>
      <c r="L3343" t="s">
        <v>8307</v>
      </c>
      <c r="M3343" t="s">
        <v>5237</v>
      </c>
      <c r="N3343" t="s">
        <v>5237</v>
      </c>
      <c r="O3343" t="s">
        <v>5237</v>
      </c>
    </row>
    <row r="3344" spans="11:15" x14ac:dyDescent="0.25">
      <c r="K3344">
        <v>25230130046020</v>
      </c>
      <c r="L3344" t="s">
        <v>8307</v>
      </c>
      <c r="M3344" t="s">
        <v>5237</v>
      </c>
      <c r="N3344" t="s">
        <v>5237</v>
      </c>
      <c r="O3344" t="s">
        <v>5237</v>
      </c>
    </row>
    <row r="3345" spans="11:15" x14ac:dyDescent="0.25">
      <c r="K3345">
        <v>25230130046030</v>
      </c>
      <c r="L3345" t="s">
        <v>8307</v>
      </c>
      <c r="M3345" t="s">
        <v>5237</v>
      </c>
      <c r="N3345" t="s">
        <v>5237</v>
      </c>
      <c r="O3345" t="s">
        <v>5237</v>
      </c>
    </row>
    <row r="3346" spans="11:15" x14ac:dyDescent="0.25">
      <c r="K3346">
        <v>25230130046040</v>
      </c>
      <c r="L3346" t="s">
        <v>8307</v>
      </c>
      <c r="M3346" t="s">
        <v>5237</v>
      </c>
      <c r="N3346" t="s">
        <v>5237</v>
      </c>
      <c r="O3346" t="s">
        <v>5237</v>
      </c>
    </row>
    <row r="3347" spans="11:15" x14ac:dyDescent="0.25">
      <c r="K3347">
        <v>25230130047030</v>
      </c>
      <c r="L3347" t="s">
        <v>8308</v>
      </c>
      <c r="M3347" t="s">
        <v>5237</v>
      </c>
      <c r="N3347" t="s">
        <v>5237</v>
      </c>
      <c r="O3347" t="s">
        <v>5237</v>
      </c>
    </row>
    <row r="3348" spans="11:15" x14ac:dyDescent="0.25">
      <c r="K3348">
        <v>25230130048010</v>
      </c>
      <c r="L3348" t="s">
        <v>8309</v>
      </c>
      <c r="M3348" t="s">
        <v>5237</v>
      </c>
      <c r="N3348" t="s">
        <v>5237</v>
      </c>
      <c r="O3348" t="s">
        <v>5237</v>
      </c>
    </row>
    <row r="3349" spans="11:15" x14ac:dyDescent="0.25">
      <c r="K3349">
        <v>25230130048020</v>
      </c>
      <c r="L3349" t="s">
        <v>8309</v>
      </c>
      <c r="M3349" t="s">
        <v>5237</v>
      </c>
      <c r="N3349" t="s">
        <v>5237</v>
      </c>
      <c r="O3349" t="s">
        <v>5237</v>
      </c>
    </row>
    <row r="3350" spans="11:15" x14ac:dyDescent="0.25">
      <c r="K3350">
        <v>25230130048030</v>
      </c>
      <c r="L3350" t="s">
        <v>8309</v>
      </c>
      <c r="M3350" t="s">
        <v>5237</v>
      </c>
      <c r="N3350" t="s">
        <v>5237</v>
      </c>
      <c r="O3350" t="s">
        <v>5237</v>
      </c>
    </row>
    <row r="3351" spans="11:15" x14ac:dyDescent="0.25">
      <c r="K3351">
        <v>25230130048040</v>
      </c>
      <c r="L3351" t="s">
        <v>8309</v>
      </c>
      <c r="M3351" t="s">
        <v>5237</v>
      </c>
      <c r="N3351" t="s">
        <v>5237</v>
      </c>
      <c r="O3351" t="s">
        <v>5237</v>
      </c>
    </row>
    <row r="3352" spans="11:15" x14ac:dyDescent="0.25">
      <c r="K3352">
        <v>25230130049010</v>
      </c>
      <c r="L3352" t="s">
        <v>8310</v>
      </c>
      <c r="M3352" t="s">
        <v>5237</v>
      </c>
      <c r="N3352" t="s">
        <v>5237</v>
      </c>
      <c r="O3352" t="s">
        <v>5237</v>
      </c>
    </row>
    <row r="3353" spans="11:15" x14ac:dyDescent="0.25">
      <c r="K3353">
        <v>25230130068030</v>
      </c>
      <c r="L3353" t="s">
        <v>8311</v>
      </c>
      <c r="M3353" t="s">
        <v>5237</v>
      </c>
      <c r="N3353" t="s">
        <v>5237</v>
      </c>
      <c r="O3353" t="s">
        <v>5237</v>
      </c>
    </row>
    <row r="3354" spans="11:15" x14ac:dyDescent="0.25">
      <c r="K3354">
        <v>25230130069010</v>
      </c>
      <c r="L3354" t="s">
        <v>8312</v>
      </c>
      <c r="M3354" t="s">
        <v>5237</v>
      </c>
      <c r="N3354" t="s">
        <v>5237</v>
      </c>
      <c r="O3354" t="s">
        <v>5237</v>
      </c>
    </row>
    <row r="3355" spans="11:15" x14ac:dyDescent="0.25">
      <c r="K3355">
        <v>25230130069020</v>
      </c>
      <c r="L3355" t="s">
        <v>8312</v>
      </c>
      <c r="M3355" t="s">
        <v>5237</v>
      </c>
      <c r="N3355" t="s">
        <v>5237</v>
      </c>
      <c r="O3355" t="s">
        <v>5237</v>
      </c>
    </row>
    <row r="3356" spans="11:15" x14ac:dyDescent="0.25">
      <c r="K3356">
        <v>25230130069030</v>
      </c>
      <c r="L3356" t="s">
        <v>8312</v>
      </c>
      <c r="M3356" t="s">
        <v>5237</v>
      </c>
      <c r="N3356" t="s">
        <v>5237</v>
      </c>
      <c r="O3356" t="s">
        <v>5237</v>
      </c>
    </row>
    <row r="3357" spans="11:15" x14ac:dyDescent="0.25">
      <c r="K3357">
        <v>25230130069040</v>
      </c>
      <c r="L3357" t="s">
        <v>8312</v>
      </c>
      <c r="M3357" t="s">
        <v>5237</v>
      </c>
      <c r="N3357" t="s">
        <v>5237</v>
      </c>
      <c r="O3357" t="s">
        <v>5237</v>
      </c>
    </row>
    <row r="3358" spans="11:15" x14ac:dyDescent="0.25">
      <c r="K3358">
        <v>25230130069060</v>
      </c>
      <c r="L3358" t="s">
        <v>8312</v>
      </c>
      <c r="M3358" t="s">
        <v>5237</v>
      </c>
      <c r="N3358" t="s">
        <v>5237</v>
      </c>
      <c r="O3358" t="s">
        <v>5237</v>
      </c>
    </row>
    <row r="3359" spans="11:15" x14ac:dyDescent="0.25">
      <c r="K3359">
        <v>25230130070040</v>
      </c>
      <c r="L3359" t="s">
        <v>8313</v>
      </c>
      <c r="M3359" t="s">
        <v>5237</v>
      </c>
      <c r="N3359" t="s">
        <v>5237</v>
      </c>
      <c r="O3359" t="s">
        <v>5237</v>
      </c>
    </row>
    <row r="3360" spans="11:15" x14ac:dyDescent="0.25">
      <c r="K3360">
        <v>25230130071010</v>
      </c>
      <c r="L3360" t="s">
        <v>8314</v>
      </c>
      <c r="M3360" t="s">
        <v>5237</v>
      </c>
      <c r="N3360" t="s">
        <v>5237</v>
      </c>
      <c r="O3360" t="s">
        <v>5237</v>
      </c>
    </row>
    <row r="3361" spans="11:15" x14ac:dyDescent="0.25">
      <c r="K3361">
        <v>25230130071030</v>
      </c>
      <c r="L3361" t="s">
        <v>8314</v>
      </c>
      <c r="M3361" t="s">
        <v>5237</v>
      </c>
      <c r="N3361" t="s">
        <v>5237</v>
      </c>
      <c r="O3361" t="s">
        <v>5237</v>
      </c>
    </row>
    <row r="3362" spans="11:15" x14ac:dyDescent="0.25">
      <c r="K3362">
        <v>25230130073010</v>
      </c>
      <c r="L3362" t="s">
        <v>8315</v>
      </c>
      <c r="M3362" t="s">
        <v>5237</v>
      </c>
      <c r="N3362" t="s">
        <v>5237</v>
      </c>
      <c r="O3362" t="s">
        <v>5237</v>
      </c>
    </row>
    <row r="3363" spans="11:15" x14ac:dyDescent="0.25">
      <c r="K3363">
        <v>25230130073030</v>
      </c>
      <c r="L3363" t="s">
        <v>8315</v>
      </c>
      <c r="M3363" t="s">
        <v>5237</v>
      </c>
      <c r="N3363" t="s">
        <v>5237</v>
      </c>
      <c r="O3363" t="s">
        <v>5237</v>
      </c>
    </row>
    <row r="3364" spans="11:15" x14ac:dyDescent="0.25">
      <c r="K3364">
        <v>25230130073040</v>
      </c>
      <c r="L3364" t="s">
        <v>8315</v>
      </c>
      <c r="M3364" t="s">
        <v>5237</v>
      </c>
      <c r="N3364" t="s">
        <v>5237</v>
      </c>
      <c r="O3364" t="s">
        <v>5237</v>
      </c>
    </row>
    <row r="3365" spans="11:15" x14ac:dyDescent="0.25">
      <c r="K3365">
        <v>25230130074010</v>
      </c>
      <c r="L3365" t="s">
        <v>8316</v>
      </c>
      <c r="M3365" t="s">
        <v>5237</v>
      </c>
      <c r="N3365" t="s">
        <v>5237</v>
      </c>
      <c r="O3365" t="s">
        <v>5237</v>
      </c>
    </row>
    <row r="3366" spans="11:15" x14ac:dyDescent="0.25">
      <c r="K3366">
        <v>25230130074020</v>
      </c>
      <c r="L3366" t="s">
        <v>8316</v>
      </c>
      <c r="M3366" t="s">
        <v>5237</v>
      </c>
      <c r="N3366" t="s">
        <v>5237</v>
      </c>
      <c r="O3366" t="s">
        <v>5237</v>
      </c>
    </row>
    <row r="3367" spans="11:15" x14ac:dyDescent="0.25">
      <c r="K3367">
        <v>25230130074030</v>
      </c>
      <c r="L3367" t="s">
        <v>8316</v>
      </c>
      <c r="M3367" t="s">
        <v>5237</v>
      </c>
      <c r="N3367" t="s">
        <v>5237</v>
      </c>
      <c r="O3367" t="s">
        <v>5237</v>
      </c>
    </row>
    <row r="3368" spans="11:15" x14ac:dyDescent="0.25">
      <c r="K3368">
        <v>25230130074040</v>
      </c>
      <c r="L3368" t="s">
        <v>8316</v>
      </c>
      <c r="M3368" t="s">
        <v>5237</v>
      </c>
      <c r="N3368" t="s">
        <v>5237</v>
      </c>
      <c r="O3368" t="s">
        <v>5237</v>
      </c>
    </row>
    <row r="3369" spans="11:15" x14ac:dyDescent="0.25">
      <c r="K3369">
        <v>25230130074050</v>
      </c>
      <c r="L3369" t="s">
        <v>8316</v>
      </c>
      <c r="M3369" t="s">
        <v>5237</v>
      </c>
      <c r="N3369" t="s">
        <v>5237</v>
      </c>
      <c r="O3369" t="s">
        <v>5237</v>
      </c>
    </row>
    <row r="3370" spans="11:15" x14ac:dyDescent="0.25">
      <c r="K3370">
        <v>25230130075010</v>
      </c>
      <c r="L3370" t="s">
        <v>8317</v>
      </c>
      <c r="M3370" t="s">
        <v>5237</v>
      </c>
      <c r="N3370" t="s">
        <v>5237</v>
      </c>
      <c r="O3370" t="s">
        <v>5237</v>
      </c>
    </row>
    <row r="3371" spans="11:15" x14ac:dyDescent="0.25">
      <c r="K3371">
        <v>25230130075020</v>
      </c>
      <c r="L3371" t="s">
        <v>8317</v>
      </c>
      <c r="M3371" t="s">
        <v>5237</v>
      </c>
      <c r="N3371" t="s">
        <v>5237</v>
      </c>
      <c r="O3371" t="s">
        <v>5237</v>
      </c>
    </row>
    <row r="3372" spans="11:15" x14ac:dyDescent="0.25">
      <c r="K3372">
        <v>25230130075030</v>
      </c>
      <c r="L3372" t="s">
        <v>8317</v>
      </c>
      <c r="M3372" t="s">
        <v>5237</v>
      </c>
      <c r="N3372" t="s">
        <v>5237</v>
      </c>
      <c r="O3372" t="s">
        <v>5237</v>
      </c>
    </row>
    <row r="3373" spans="11:15" x14ac:dyDescent="0.25">
      <c r="K3373">
        <v>25230130075040</v>
      </c>
      <c r="L3373" t="s">
        <v>8317</v>
      </c>
      <c r="M3373" t="s">
        <v>5237</v>
      </c>
      <c r="N3373" t="s">
        <v>5237</v>
      </c>
      <c r="O3373" t="s">
        <v>5237</v>
      </c>
    </row>
    <row r="3374" spans="11:15" x14ac:dyDescent="0.25">
      <c r="K3374">
        <v>25230130077010</v>
      </c>
      <c r="L3374" t="s">
        <v>8318</v>
      </c>
      <c r="M3374" t="s">
        <v>5237</v>
      </c>
      <c r="N3374" t="s">
        <v>5237</v>
      </c>
      <c r="O3374" t="s">
        <v>5237</v>
      </c>
    </row>
    <row r="3375" spans="11:15" x14ac:dyDescent="0.25">
      <c r="K3375">
        <v>25230130077030</v>
      </c>
      <c r="L3375" t="s">
        <v>8318</v>
      </c>
      <c r="M3375" t="s">
        <v>5237</v>
      </c>
      <c r="N3375" t="s">
        <v>5237</v>
      </c>
      <c r="O3375" t="s">
        <v>5237</v>
      </c>
    </row>
    <row r="3376" spans="11:15" x14ac:dyDescent="0.25">
      <c r="K3376">
        <v>25230130077040</v>
      </c>
      <c r="L3376" t="s">
        <v>8318</v>
      </c>
      <c r="M3376" t="s">
        <v>5237</v>
      </c>
      <c r="N3376" t="s">
        <v>5237</v>
      </c>
      <c r="O3376" t="s">
        <v>5237</v>
      </c>
    </row>
    <row r="3377" spans="11:15" x14ac:dyDescent="0.25">
      <c r="K3377">
        <v>25230130077050</v>
      </c>
      <c r="L3377" t="s">
        <v>8318</v>
      </c>
      <c r="M3377" t="s">
        <v>5237</v>
      </c>
      <c r="N3377" t="s">
        <v>5237</v>
      </c>
      <c r="O3377" t="s">
        <v>5237</v>
      </c>
    </row>
    <row r="3378" spans="11:15" x14ac:dyDescent="0.25">
      <c r="K3378">
        <v>25230130077070</v>
      </c>
      <c r="L3378" t="s">
        <v>8318</v>
      </c>
      <c r="M3378" t="s">
        <v>5237</v>
      </c>
      <c r="N3378" t="s">
        <v>5237</v>
      </c>
      <c r="O3378" t="s">
        <v>5237</v>
      </c>
    </row>
    <row r="3379" spans="11:15" x14ac:dyDescent="0.25">
      <c r="K3379">
        <v>25230130077080</v>
      </c>
      <c r="L3379" t="s">
        <v>8318</v>
      </c>
      <c r="M3379" t="s">
        <v>5237</v>
      </c>
      <c r="N3379" t="s">
        <v>5237</v>
      </c>
      <c r="O3379" t="s">
        <v>5237</v>
      </c>
    </row>
    <row r="3380" spans="11:15" x14ac:dyDescent="0.25">
      <c r="K3380">
        <v>25230130078010</v>
      </c>
      <c r="L3380" t="s">
        <v>8319</v>
      </c>
      <c r="M3380" t="s">
        <v>5237</v>
      </c>
      <c r="N3380" t="s">
        <v>5237</v>
      </c>
      <c r="O3380" t="s">
        <v>5237</v>
      </c>
    </row>
    <row r="3381" spans="11:15" x14ac:dyDescent="0.25">
      <c r="K3381">
        <v>25230130078030</v>
      </c>
      <c r="L3381" t="s">
        <v>8319</v>
      </c>
      <c r="M3381" t="s">
        <v>5237</v>
      </c>
      <c r="N3381" t="s">
        <v>5237</v>
      </c>
      <c r="O3381" t="s">
        <v>5237</v>
      </c>
    </row>
    <row r="3382" spans="11:15" x14ac:dyDescent="0.25">
      <c r="K3382">
        <v>25230130078560</v>
      </c>
      <c r="L3382" t="s">
        <v>8319</v>
      </c>
      <c r="M3382" t="s">
        <v>5237</v>
      </c>
      <c r="N3382" t="s">
        <v>5237</v>
      </c>
      <c r="O3382" t="s">
        <v>5237</v>
      </c>
    </row>
    <row r="3383" spans="11:15" x14ac:dyDescent="0.25">
      <c r="K3383">
        <v>25230130079010</v>
      </c>
      <c r="L3383" t="s">
        <v>8320</v>
      </c>
      <c r="M3383" t="s">
        <v>5237</v>
      </c>
      <c r="N3383" t="s">
        <v>5237</v>
      </c>
      <c r="O3383" t="s">
        <v>5237</v>
      </c>
    </row>
    <row r="3384" spans="11:15" x14ac:dyDescent="0.25">
      <c r="K3384">
        <v>25230130079020</v>
      </c>
      <c r="L3384" t="s">
        <v>8320</v>
      </c>
      <c r="M3384" t="s">
        <v>5237</v>
      </c>
      <c r="N3384" t="s">
        <v>5237</v>
      </c>
      <c r="O3384" t="s">
        <v>5237</v>
      </c>
    </row>
    <row r="3385" spans="11:15" x14ac:dyDescent="0.25">
      <c r="K3385">
        <v>25230130079030</v>
      </c>
      <c r="L3385" t="s">
        <v>8320</v>
      </c>
      <c r="M3385" t="s">
        <v>5237</v>
      </c>
      <c r="N3385" t="s">
        <v>5237</v>
      </c>
      <c r="O3385" t="s">
        <v>5237</v>
      </c>
    </row>
    <row r="3386" spans="11:15" x14ac:dyDescent="0.25">
      <c r="K3386">
        <v>25230130080010</v>
      </c>
      <c r="L3386" t="s">
        <v>8321</v>
      </c>
      <c r="M3386" t="s">
        <v>5237</v>
      </c>
      <c r="N3386" t="s">
        <v>5237</v>
      </c>
      <c r="O3386" t="s">
        <v>5237</v>
      </c>
    </row>
    <row r="3387" spans="11:15" x14ac:dyDescent="0.25">
      <c r="K3387">
        <v>25230130080030</v>
      </c>
      <c r="L3387" t="s">
        <v>8321</v>
      </c>
      <c r="M3387" t="s">
        <v>5237</v>
      </c>
      <c r="N3387" t="s">
        <v>5237</v>
      </c>
      <c r="O3387" t="s">
        <v>5237</v>
      </c>
    </row>
    <row r="3388" spans="11:15" x14ac:dyDescent="0.25">
      <c r="K3388">
        <v>25230130081010</v>
      </c>
      <c r="L3388" t="s">
        <v>8322</v>
      </c>
      <c r="M3388" t="s">
        <v>5237</v>
      </c>
      <c r="N3388" t="s">
        <v>5237</v>
      </c>
      <c r="O3388" t="s">
        <v>5237</v>
      </c>
    </row>
    <row r="3389" spans="11:15" x14ac:dyDescent="0.25">
      <c r="K3389">
        <v>25230130081020</v>
      </c>
      <c r="L3389" t="s">
        <v>8322</v>
      </c>
      <c r="M3389" t="s">
        <v>5237</v>
      </c>
      <c r="N3389" t="s">
        <v>5237</v>
      </c>
      <c r="O3389" t="s">
        <v>5237</v>
      </c>
    </row>
    <row r="3390" spans="11:15" x14ac:dyDescent="0.25">
      <c r="K3390">
        <v>25230130081030</v>
      </c>
      <c r="L3390" t="s">
        <v>8322</v>
      </c>
      <c r="M3390" t="s">
        <v>5237</v>
      </c>
      <c r="N3390" t="s">
        <v>5237</v>
      </c>
      <c r="O3390" t="s">
        <v>5237</v>
      </c>
    </row>
    <row r="3391" spans="11:15" x14ac:dyDescent="0.25">
      <c r="K3391">
        <v>25230130081040</v>
      </c>
      <c r="L3391" t="s">
        <v>8322</v>
      </c>
      <c r="M3391" t="s">
        <v>5237</v>
      </c>
      <c r="N3391" t="s">
        <v>5237</v>
      </c>
      <c r="O3391" t="s">
        <v>5237</v>
      </c>
    </row>
    <row r="3392" spans="11:15" x14ac:dyDescent="0.25">
      <c r="K3392">
        <v>25230130081050</v>
      </c>
      <c r="L3392" t="s">
        <v>8322</v>
      </c>
      <c r="M3392" t="s">
        <v>5237</v>
      </c>
      <c r="N3392" t="s">
        <v>5237</v>
      </c>
      <c r="O3392" t="s">
        <v>5237</v>
      </c>
    </row>
    <row r="3393" spans="11:15" x14ac:dyDescent="0.25">
      <c r="K3393">
        <v>25230130082030</v>
      </c>
      <c r="L3393" t="s">
        <v>8323</v>
      </c>
      <c r="M3393" t="s">
        <v>5237</v>
      </c>
      <c r="N3393" t="s">
        <v>5237</v>
      </c>
      <c r="O3393" t="s">
        <v>5237</v>
      </c>
    </row>
    <row r="3394" spans="11:15" x14ac:dyDescent="0.25">
      <c r="K3394">
        <v>25230130083010</v>
      </c>
      <c r="L3394" t="s">
        <v>8324</v>
      </c>
      <c r="M3394" t="s">
        <v>5237</v>
      </c>
      <c r="N3394" t="s">
        <v>5237</v>
      </c>
      <c r="O3394" t="s">
        <v>5237</v>
      </c>
    </row>
    <row r="3395" spans="11:15" x14ac:dyDescent="0.25">
      <c r="K3395">
        <v>25230130083020</v>
      </c>
      <c r="L3395" t="s">
        <v>8324</v>
      </c>
      <c r="M3395" t="s">
        <v>5237</v>
      </c>
      <c r="N3395" t="s">
        <v>5237</v>
      </c>
      <c r="O3395" t="s">
        <v>5237</v>
      </c>
    </row>
    <row r="3396" spans="11:15" x14ac:dyDescent="0.25">
      <c r="K3396">
        <v>25230130083030</v>
      </c>
      <c r="L3396" t="s">
        <v>8324</v>
      </c>
      <c r="M3396" t="s">
        <v>5237</v>
      </c>
      <c r="N3396" t="s">
        <v>5237</v>
      </c>
      <c r="O3396" t="s">
        <v>5237</v>
      </c>
    </row>
    <row r="3397" spans="11:15" x14ac:dyDescent="0.25">
      <c r="K3397">
        <v>25230130083040</v>
      </c>
      <c r="L3397" t="s">
        <v>8324</v>
      </c>
      <c r="M3397" t="s">
        <v>5237</v>
      </c>
      <c r="N3397" t="s">
        <v>5237</v>
      </c>
      <c r="O3397" t="s">
        <v>5237</v>
      </c>
    </row>
    <row r="3398" spans="11:15" x14ac:dyDescent="0.25">
      <c r="K3398">
        <v>25230130083560</v>
      </c>
      <c r="L3398" t="s">
        <v>8324</v>
      </c>
      <c r="M3398" t="s">
        <v>5237</v>
      </c>
      <c r="N3398" t="s">
        <v>5237</v>
      </c>
      <c r="O3398" t="s">
        <v>5237</v>
      </c>
    </row>
    <row r="3399" spans="11:15" x14ac:dyDescent="0.25">
      <c r="K3399">
        <v>25230130084010</v>
      </c>
      <c r="L3399" t="s">
        <v>8325</v>
      </c>
      <c r="M3399" t="s">
        <v>5237</v>
      </c>
      <c r="N3399" t="s">
        <v>5237</v>
      </c>
      <c r="O3399" t="s">
        <v>5237</v>
      </c>
    </row>
    <row r="3400" spans="11:15" x14ac:dyDescent="0.25">
      <c r="K3400">
        <v>25230130084020</v>
      </c>
      <c r="L3400" t="s">
        <v>8325</v>
      </c>
      <c r="M3400" t="s">
        <v>5237</v>
      </c>
      <c r="N3400" t="s">
        <v>5237</v>
      </c>
      <c r="O3400" t="s">
        <v>5237</v>
      </c>
    </row>
    <row r="3401" spans="11:15" x14ac:dyDescent="0.25">
      <c r="K3401">
        <v>25230130084030</v>
      </c>
      <c r="L3401" t="s">
        <v>8325</v>
      </c>
      <c r="M3401" t="s">
        <v>5237</v>
      </c>
      <c r="N3401" t="s">
        <v>5237</v>
      </c>
      <c r="O3401" t="s">
        <v>5237</v>
      </c>
    </row>
    <row r="3402" spans="11:15" x14ac:dyDescent="0.25">
      <c r="K3402">
        <v>25230130084040</v>
      </c>
      <c r="L3402" t="s">
        <v>8325</v>
      </c>
      <c r="M3402" t="s">
        <v>5237</v>
      </c>
      <c r="N3402" t="s">
        <v>5237</v>
      </c>
      <c r="O3402" t="s">
        <v>5237</v>
      </c>
    </row>
    <row r="3403" spans="11:15" x14ac:dyDescent="0.25">
      <c r="K3403">
        <v>25230130085010</v>
      </c>
      <c r="L3403" t="s">
        <v>8326</v>
      </c>
      <c r="M3403" t="s">
        <v>5237</v>
      </c>
      <c r="N3403" t="s">
        <v>5237</v>
      </c>
      <c r="O3403" t="s">
        <v>5237</v>
      </c>
    </row>
    <row r="3404" spans="11:15" x14ac:dyDescent="0.25">
      <c r="K3404">
        <v>25230130085020</v>
      </c>
      <c r="L3404" t="s">
        <v>8326</v>
      </c>
      <c r="M3404" t="s">
        <v>5237</v>
      </c>
      <c r="N3404" t="s">
        <v>5237</v>
      </c>
      <c r="O3404" t="s">
        <v>5237</v>
      </c>
    </row>
    <row r="3405" spans="11:15" x14ac:dyDescent="0.25">
      <c r="K3405">
        <v>25230130085030</v>
      </c>
      <c r="L3405" t="s">
        <v>8326</v>
      </c>
      <c r="M3405" t="s">
        <v>5237</v>
      </c>
      <c r="N3405" t="s">
        <v>5237</v>
      </c>
      <c r="O3405" t="s">
        <v>5237</v>
      </c>
    </row>
    <row r="3406" spans="11:15" x14ac:dyDescent="0.25">
      <c r="K3406">
        <v>25230130085040</v>
      </c>
      <c r="L3406" t="s">
        <v>8326</v>
      </c>
      <c r="M3406" t="s">
        <v>5237</v>
      </c>
      <c r="N3406" t="s">
        <v>5237</v>
      </c>
      <c r="O3406" t="s">
        <v>5237</v>
      </c>
    </row>
    <row r="3407" spans="11:15" x14ac:dyDescent="0.25">
      <c r="K3407">
        <v>25230130085070</v>
      </c>
      <c r="L3407" t="s">
        <v>8326</v>
      </c>
      <c r="M3407" t="s">
        <v>5237</v>
      </c>
      <c r="N3407" t="s">
        <v>5237</v>
      </c>
      <c r="O3407" t="s">
        <v>5237</v>
      </c>
    </row>
    <row r="3408" spans="11:15" x14ac:dyDescent="0.25">
      <c r="K3408">
        <v>25230130086010</v>
      </c>
      <c r="L3408" t="s">
        <v>8327</v>
      </c>
      <c r="M3408" t="s">
        <v>5237</v>
      </c>
      <c r="N3408" t="s">
        <v>5237</v>
      </c>
      <c r="O3408" t="s">
        <v>5237</v>
      </c>
    </row>
    <row r="3409" spans="11:15" x14ac:dyDescent="0.25">
      <c r="K3409">
        <v>25230130086030</v>
      </c>
      <c r="L3409" t="s">
        <v>8327</v>
      </c>
      <c r="M3409" t="s">
        <v>5237</v>
      </c>
      <c r="N3409" t="s">
        <v>5237</v>
      </c>
      <c r="O3409" t="s">
        <v>5237</v>
      </c>
    </row>
    <row r="3410" spans="11:15" x14ac:dyDescent="0.25">
      <c r="K3410">
        <v>25230130087010</v>
      </c>
      <c r="L3410" t="s">
        <v>8328</v>
      </c>
      <c r="M3410" t="s">
        <v>5237</v>
      </c>
      <c r="N3410" t="s">
        <v>5237</v>
      </c>
      <c r="O3410" t="s">
        <v>5237</v>
      </c>
    </row>
    <row r="3411" spans="11:15" x14ac:dyDescent="0.25">
      <c r="K3411">
        <v>25230130087030</v>
      </c>
      <c r="L3411" t="s">
        <v>8328</v>
      </c>
      <c r="M3411" t="s">
        <v>5237</v>
      </c>
      <c r="N3411" t="s">
        <v>5237</v>
      </c>
      <c r="O3411" t="s">
        <v>5237</v>
      </c>
    </row>
    <row r="3412" spans="11:15" x14ac:dyDescent="0.25">
      <c r="K3412">
        <v>25230130088010</v>
      </c>
      <c r="L3412" t="s">
        <v>8329</v>
      </c>
      <c r="M3412" t="s">
        <v>5237</v>
      </c>
      <c r="N3412" t="s">
        <v>5237</v>
      </c>
      <c r="O3412" t="s">
        <v>5237</v>
      </c>
    </row>
    <row r="3413" spans="11:15" x14ac:dyDescent="0.25">
      <c r="K3413">
        <v>25230130088020</v>
      </c>
      <c r="L3413" t="s">
        <v>8329</v>
      </c>
      <c r="M3413" t="s">
        <v>5237</v>
      </c>
      <c r="N3413" t="s">
        <v>5237</v>
      </c>
      <c r="O3413" t="s">
        <v>5237</v>
      </c>
    </row>
    <row r="3414" spans="11:15" x14ac:dyDescent="0.25">
      <c r="K3414">
        <v>25230130088030</v>
      </c>
      <c r="L3414" t="s">
        <v>8329</v>
      </c>
      <c r="M3414" t="s">
        <v>5237</v>
      </c>
      <c r="N3414" t="s">
        <v>5237</v>
      </c>
      <c r="O3414" t="s">
        <v>5237</v>
      </c>
    </row>
    <row r="3415" spans="11:15" x14ac:dyDescent="0.25">
      <c r="K3415">
        <v>25230130089010</v>
      </c>
      <c r="L3415" t="s">
        <v>8329</v>
      </c>
      <c r="M3415" t="s">
        <v>5237</v>
      </c>
      <c r="N3415" t="s">
        <v>5237</v>
      </c>
      <c r="O3415" t="s">
        <v>5237</v>
      </c>
    </row>
    <row r="3416" spans="11:15" x14ac:dyDescent="0.25">
      <c r="K3416">
        <v>25230130089030</v>
      </c>
      <c r="L3416" t="s">
        <v>8329</v>
      </c>
      <c r="M3416" t="s">
        <v>5237</v>
      </c>
      <c r="N3416" t="s">
        <v>5237</v>
      </c>
      <c r="O3416" t="s">
        <v>5237</v>
      </c>
    </row>
    <row r="3417" spans="11:15" x14ac:dyDescent="0.25">
      <c r="K3417">
        <v>25230130090010</v>
      </c>
      <c r="L3417" t="s">
        <v>8330</v>
      </c>
      <c r="M3417" t="s">
        <v>5237</v>
      </c>
      <c r="N3417" t="s">
        <v>5237</v>
      </c>
      <c r="O3417" t="s">
        <v>5237</v>
      </c>
    </row>
    <row r="3418" spans="11:15" x14ac:dyDescent="0.25">
      <c r="K3418">
        <v>25230130090020</v>
      </c>
      <c r="L3418" t="s">
        <v>8330</v>
      </c>
      <c r="M3418" t="s">
        <v>5237</v>
      </c>
      <c r="N3418" t="s">
        <v>5237</v>
      </c>
      <c r="O3418" t="s">
        <v>5237</v>
      </c>
    </row>
    <row r="3419" spans="11:15" x14ac:dyDescent="0.25">
      <c r="K3419">
        <v>25230130090030</v>
      </c>
      <c r="L3419" t="s">
        <v>8330</v>
      </c>
      <c r="M3419" t="s">
        <v>5237</v>
      </c>
      <c r="N3419" t="s">
        <v>5237</v>
      </c>
      <c r="O3419" t="s">
        <v>5237</v>
      </c>
    </row>
    <row r="3420" spans="11:15" x14ac:dyDescent="0.25">
      <c r="K3420">
        <v>25230130090040</v>
      </c>
      <c r="L3420" t="s">
        <v>8330</v>
      </c>
      <c r="M3420" t="s">
        <v>5237</v>
      </c>
      <c r="N3420" t="s">
        <v>5237</v>
      </c>
      <c r="O3420" t="s">
        <v>5237</v>
      </c>
    </row>
    <row r="3421" spans="11:15" x14ac:dyDescent="0.25">
      <c r="K3421">
        <v>25230130092010</v>
      </c>
      <c r="L3421" t="s">
        <v>8331</v>
      </c>
      <c r="M3421" t="s">
        <v>5237</v>
      </c>
      <c r="N3421" t="s">
        <v>5237</v>
      </c>
      <c r="O3421" t="s">
        <v>5237</v>
      </c>
    </row>
    <row r="3422" spans="11:15" x14ac:dyDescent="0.25">
      <c r="K3422">
        <v>25230130092020</v>
      </c>
      <c r="L3422" t="s">
        <v>8331</v>
      </c>
      <c r="M3422" t="s">
        <v>5237</v>
      </c>
      <c r="N3422" t="s">
        <v>5237</v>
      </c>
      <c r="O3422" t="s">
        <v>5237</v>
      </c>
    </row>
    <row r="3423" spans="11:15" x14ac:dyDescent="0.25">
      <c r="K3423">
        <v>25230130092030</v>
      </c>
      <c r="L3423" t="s">
        <v>8331</v>
      </c>
      <c r="M3423" t="s">
        <v>5237</v>
      </c>
      <c r="N3423" t="s">
        <v>5237</v>
      </c>
      <c r="O3423" t="s">
        <v>5237</v>
      </c>
    </row>
    <row r="3424" spans="11:15" x14ac:dyDescent="0.25">
      <c r="K3424">
        <v>25230130092050</v>
      </c>
      <c r="L3424" t="s">
        <v>8331</v>
      </c>
      <c r="M3424" t="s">
        <v>5237</v>
      </c>
      <c r="N3424" t="s">
        <v>5237</v>
      </c>
      <c r="O3424" t="s">
        <v>5237</v>
      </c>
    </row>
    <row r="3425" spans="11:15" x14ac:dyDescent="0.25">
      <c r="K3425">
        <v>25230130093010</v>
      </c>
      <c r="L3425" t="s">
        <v>8332</v>
      </c>
      <c r="M3425" t="s">
        <v>5237</v>
      </c>
      <c r="N3425" t="s">
        <v>5237</v>
      </c>
      <c r="O3425" t="s">
        <v>5237</v>
      </c>
    </row>
    <row r="3426" spans="11:15" x14ac:dyDescent="0.25">
      <c r="K3426">
        <v>25230130093020</v>
      </c>
      <c r="L3426" t="s">
        <v>8332</v>
      </c>
      <c r="M3426" t="s">
        <v>5237</v>
      </c>
      <c r="N3426" t="s">
        <v>5237</v>
      </c>
      <c r="O3426" t="s">
        <v>5237</v>
      </c>
    </row>
    <row r="3427" spans="11:15" x14ac:dyDescent="0.25">
      <c r="K3427">
        <v>25230130093030</v>
      </c>
      <c r="L3427" t="s">
        <v>8332</v>
      </c>
      <c r="M3427" t="s">
        <v>5237</v>
      </c>
      <c r="N3427" t="s">
        <v>5237</v>
      </c>
      <c r="O3427" t="s">
        <v>5237</v>
      </c>
    </row>
    <row r="3428" spans="11:15" x14ac:dyDescent="0.25">
      <c r="K3428">
        <v>25230130093040</v>
      </c>
      <c r="L3428" t="s">
        <v>8332</v>
      </c>
      <c r="M3428" t="s">
        <v>5237</v>
      </c>
      <c r="N3428" t="s">
        <v>5237</v>
      </c>
      <c r="O3428" t="s">
        <v>5237</v>
      </c>
    </row>
    <row r="3429" spans="11:15" x14ac:dyDescent="0.25">
      <c r="K3429">
        <v>25230130094010</v>
      </c>
      <c r="L3429" t="s">
        <v>8333</v>
      </c>
      <c r="M3429" t="s">
        <v>5237</v>
      </c>
      <c r="N3429" t="s">
        <v>5237</v>
      </c>
      <c r="O3429" t="s">
        <v>5237</v>
      </c>
    </row>
    <row r="3430" spans="11:15" x14ac:dyDescent="0.25">
      <c r="K3430">
        <v>25230130094020</v>
      </c>
      <c r="L3430" t="s">
        <v>8333</v>
      </c>
      <c r="M3430" t="s">
        <v>5237</v>
      </c>
      <c r="N3430" t="s">
        <v>5237</v>
      </c>
      <c r="O3430" t="s">
        <v>5237</v>
      </c>
    </row>
    <row r="3431" spans="11:15" x14ac:dyDescent="0.25">
      <c r="K3431">
        <v>25230130094030</v>
      </c>
      <c r="L3431" t="s">
        <v>8333</v>
      </c>
      <c r="M3431" t="s">
        <v>5237</v>
      </c>
      <c r="N3431" t="s">
        <v>5237</v>
      </c>
      <c r="O3431" t="s">
        <v>5237</v>
      </c>
    </row>
    <row r="3432" spans="11:15" x14ac:dyDescent="0.25">
      <c r="K3432">
        <v>25230130094040</v>
      </c>
      <c r="L3432" t="s">
        <v>8333</v>
      </c>
      <c r="M3432" t="s">
        <v>5237</v>
      </c>
      <c r="N3432" t="s">
        <v>5237</v>
      </c>
      <c r="O3432" t="s">
        <v>5237</v>
      </c>
    </row>
    <row r="3433" spans="11:15" x14ac:dyDescent="0.25">
      <c r="K3433">
        <v>25230130094050</v>
      </c>
      <c r="L3433" t="s">
        <v>8333</v>
      </c>
      <c r="M3433" t="s">
        <v>5237</v>
      </c>
      <c r="N3433" t="s">
        <v>5237</v>
      </c>
      <c r="O3433" t="s">
        <v>5237</v>
      </c>
    </row>
    <row r="3434" spans="11:15" x14ac:dyDescent="0.25">
      <c r="K3434">
        <v>25230130094060</v>
      </c>
      <c r="L3434" t="s">
        <v>8333</v>
      </c>
      <c r="M3434" t="s">
        <v>5237</v>
      </c>
      <c r="N3434" t="s">
        <v>5237</v>
      </c>
      <c r="O3434" t="s">
        <v>5237</v>
      </c>
    </row>
    <row r="3435" spans="11:15" x14ac:dyDescent="0.25">
      <c r="K3435">
        <v>25230130094070</v>
      </c>
      <c r="L3435" t="s">
        <v>8333</v>
      </c>
      <c r="M3435" t="s">
        <v>5237</v>
      </c>
      <c r="N3435" t="s">
        <v>5237</v>
      </c>
      <c r="O3435" t="s">
        <v>5237</v>
      </c>
    </row>
    <row r="3436" spans="11:15" x14ac:dyDescent="0.25">
      <c r="K3436">
        <v>25230130094090</v>
      </c>
      <c r="L3436" t="s">
        <v>8333</v>
      </c>
      <c r="M3436" t="s">
        <v>5237</v>
      </c>
      <c r="N3436" t="s">
        <v>5237</v>
      </c>
      <c r="O3436" t="s">
        <v>5237</v>
      </c>
    </row>
    <row r="3437" spans="11:15" x14ac:dyDescent="0.25">
      <c r="K3437">
        <v>25230130095050</v>
      </c>
      <c r="L3437" t="s">
        <v>8334</v>
      </c>
      <c r="M3437" t="s">
        <v>5237</v>
      </c>
      <c r="N3437" t="s">
        <v>5237</v>
      </c>
      <c r="O3437" t="s">
        <v>5237</v>
      </c>
    </row>
    <row r="3438" spans="11:15" x14ac:dyDescent="0.25">
      <c r="K3438">
        <v>25230130095090</v>
      </c>
      <c r="L3438" t="s">
        <v>8334</v>
      </c>
      <c r="M3438" t="s">
        <v>5237</v>
      </c>
      <c r="N3438" t="s">
        <v>5237</v>
      </c>
      <c r="O3438" t="s">
        <v>5237</v>
      </c>
    </row>
    <row r="3439" spans="11:15" x14ac:dyDescent="0.25">
      <c r="K3439">
        <v>25230130095210</v>
      </c>
      <c r="L3439" t="s">
        <v>8334</v>
      </c>
      <c r="M3439" t="s">
        <v>5237</v>
      </c>
      <c r="N3439" t="s">
        <v>5237</v>
      </c>
      <c r="O3439" t="s">
        <v>5237</v>
      </c>
    </row>
    <row r="3440" spans="11:15" x14ac:dyDescent="0.25">
      <c r="K3440">
        <v>25230130095230</v>
      </c>
      <c r="L3440" t="s">
        <v>8334</v>
      </c>
      <c r="M3440" t="s">
        <v>5237</v>
      </c>
      <c r="N3440" t="s">
        <v>5237</v>
      </c>
      <c r="O3440" t="s">
        <v>5237</v>
      </c>
    </row>
    <row r="3441" spans="11:15" x14ac:dyDescent="0.25">
      <c r="K3441">
        <v>25230130096010</v>
      </c>
      <c r="L3441" t="s">
        <v>8335</v>
      </c>
      <c r="M3441" t="s">
        <v>5237</v>
      </c>
      <c r="N3441" t="s">
        <v>5237</v>
      </c>
      <c r="O3441" t="s">
        <v>5237</v>
      </c>
    </row>
    <row r="3442" spans="11:15" x14ac:dyDescent="0.25">
      <c r="K3442">
        <v>25230130096030</v>
      </c>
      <c r="L3442" t="s">
        <v>8335</v>
      </c>
      <c r="M3442" t="s">
        <v>5237</v>
      </c>
      <c r="N3442" t="s">
        <v>5237</v>
      </c>
      <c r="O3442" t="s">
        <v>5237</v>
      </c>
    </row>
    <row r="3443" spans="11:15" x14ac:dyDescent="0.25">
      <c r="K3443">
        <v>25230130097030</v>
      </c>
      <c r="L3443" t="s">
        <v>8336</v>
      </c>
      <c r="M3443" t="s">
        <v>5237</v>
      </c>
      <c r="N3443" t="s">
        <v>5237</v>
      </c>
      <c r="O3443" t="s">
        <v>5237</v>
      </c>
    </row>
    <row r="3444" spans="11:15" x14ac:dyDescent="0.25">
      <c r="K3444">
        <v>25230130098010</v>
      </c>
      <c r="L3444" t="s">
        <v>8337</v>
      </c>
      <c r="M3444" t="s">
        <v>5237</v>
      </c>
      <c r="N3444" t="s">
        <v>5237</v>
      </c>
      <c r="O3444" t="s">
        <v>5237</v>
      </c>
    </row>
    <row r="3445" spans="11:15" x14ac:dyDescent="0.25">
      <c r="K3445">
        <v>25230130098020</v>
      </c>
      <c r="L3445" t="s">
        <v>8337</v>
      </c>
      <c r="M3445" t="s">
        <v>5237</v>
      </c>
      <c r="N3445" t="s">
        <v>5237</v>
      </c>
      <c r="O3445" t="s">
        <v>5237</v>
      </c>
    </row>
    <row r="3446" spans="11:15" x14ac:dyDescent="0.25">
      <c r="K3446">
        <v>25230130098040</v>
      </c>
      <c r="L3446" t="s">
        <v>8337</v>
      </c>
      <c r="M3446" t="s">
        <v>5237</v>
      </c>
      <c r="N3446" t="s">
        <v>5237</v>
      </c>
      <c r="O3446" t="s">
        <v>5237</v>
      </c>
    </row>
    <row r="3447" spans="11:15" x14ac:dyDescent="0.25">
      <c r="K3447">
        <v>25230130098060</v>
      </c>
      <c r="L3447" t="s">
        <v>8337</v>
      </c>
      <c r="M3447" t="s">
        <v>5237</v>
      </c>
      <c r="N3447" t="s">
        <v>5237</v>
      </c>
      <c r="O3447" t="s">
        <v>5237</v>
      </c>
    </row>
    <row r="3448" spans="11:15" x14ac:dyDescent="0.25">
      <c r="K3448">
        <v>25230130099010</v>
      </c>
      <c r="L3448" t="s">
        <v>8338</v>
      </c>
      <c r="M3448" t="s">
        <v>5237</v>
      </c>
      <c r="N3448" t="s">
        <v>5237</v>
      </c>
      <c r="O3448" t="s">
        <v>5237</v>
      </c>
    </row>
    <row r="3449" spans="11:15" x14ac:dyDescent="0.25">
      <c r="K3449">
        <v>25230130099020</v>
      </c>
      <c r="L3449" t="s">
        <v>8338</v>
      </c>
      <c r="M3449" t="s">
        <v>5237</v>
      </c>
      <c r="N3449" t="s">
        <v>5237</v>
      </c>
      <c r="O3449" t="s">
        <v>5237</v>
      </c>
    </row>
    <row r="3450" spans="11:15" x14ac:dyDescent="0.25">
      <c r="K3450">
        <v>25230130099030</v>
      </c>
      <c r="L3450" t="s">
        <v>8338</v>
      </c>
      <c r="M3450" t="s">
        <v>5237</v>
      </c>
      <c r="N3450" t="s">
        <v>5237</v>
      </c>
      <c r="O3450" t="s">
        <v>5237</v>
      </c>
    </row>
    <row r="3451" spans="11:15" x14ac:dyDescent="0.25">
      <c r="K3451">
        <v>25230130099040</v>
      </c>
      <c r="L3451" t="s">
        <v>8338</v>
      </c>
      <c r="M3451" t="s">
        <v>5237</v>
      </c>
      <c r="N3451" t="s">
        <v>5237</v>
      </c>
      <c r="O3451" t="s">
        <v>5237</v>
      </c>
    </row>
    <row r="3452" spans="11:15" x14ac:dyDescent="0.25">
      <c r="K3452">
        <v>25230130100010</v>
      </c>
      <c r="L3452" t="s">
        <v>8339</v>
      </c>
      <c r="M3452" t="s">
        <v>5237</v>
      </c>
      <c r="N3452" t="s">
        <v>5237</v>
      </c>
      <c r="O3452" t="s">
        <v>5237</v>
      </c>
    </row>
    <row r="3453" spans="11:15" x14ac:dyDescent="0.25">
      <c r="K3453">
        <v>25230130100030</v>
      </c>
      <c r="L3453" t="s">
        <v>8339</v>
      </c>
      <c r="M3453" t="s">
        <v>5237</v>
      </c>
      <c r="N3453" t="s">
        <v>5237</v>
      </c>
      <c r="O3453" t="s">
        <v>5237</v>
      </c>
    </row>
    <row r="3454" spans="11:15" x14ac:dyDescent="0.25">
      <c r="K3454">
        <v>25230130100040</v>
      </c>
      <c r="L3454" t="s">
        <v>8339</v>
      </c>
      <c r="M3454" t="s">
        <v>5237</v>
      </c>
      <c r="N3454" t="s">
        <v>5237</v>
      </c>
      <c r="O3454" t="s">
        <v>5237</v>
      </c>
    </row>
    <row r="3455" spans="11:15" x14ac:dyDescent="0.25">
      <c r="K3455">
        <v>25230130100560</v>
      </c>
      <c r="L3455" t="s">
        <v>8339</v>
      </c>
      <c r="M3455" t="s">
        <v>5237</v>
      </c>
      <c r="N3455" t="s">
        <v>5237</v>
      </c>
      <c r="O3455" t="s">
        <v>5237</v>
      </c>
    </row>
    <row r="3456" spans="11:15" x14ac:dyDescent="0.25">
      <c r="K3456">
        <v>25230130101010</v>
      </c>
      <c r="L3456" t="s">
        <v>8340</v>
      </c>
      <c r="M3456" t="s">
        <v>5237</v>
      </c>
      <c r="N3456" t="s">
        <v>5237</v>
      </c>
      <c r="O3456" t="s">
        <v>5237</v>
      </c>
    </row>
    <row r="3457" spans="11:15" x14ac:dyDescent="0.25">
      <c r="K3457">
        <v>25230130101020</v>
      </c>
      <c r="L3457" t="s">
        <v>8340</v>
      </c>
      <c r="M3457" t="s">
        <v>5237</v>
      </c>
      <c r="N3457" t="s">
        <v>5237</v>
      </c>
      <c r="O3457" t="s">
        <v>5237</v>
      </c>
    </row>
    <row r="3458" spans="11:15" x14ac:dyDescent="0.25">
      <c r="K3458">
        <v>25230130101030</v>
      </c>
      <c r="L3458" t="s">
        <v>8340</v>
      </c>
      <c r="M3458" t="s">
        <v>5237</v>
      </c>
      <c r="N3458" t="s">
        <v>5237</v>
      </c>
      <c r="O3458" t="s">
        <v>5237</v>
      </c>
    </row>
    <row r="3459" spans="11:15" x14ac:dyDescent="0.25">
      <c r="K3459">
        <v>25230130101040</v>
      </c>
      <c r="L3459" t="s">
        <v>8340</v>
      </c>
      <c r="M3459" t="s">
        <v>5237</v>
      </c>
      <c r="N3459" t="s">
        <v>5237</v>
      </c>
      <c r="O3459" t="s">
        <v>5237</v>
      </c>
    </row>
    <row r="3460" spans="11:15" x14ac:dyDescent="0.25">
      <c r="K3460">
        <v>25230130101050</v>
      </c>
      <c r="L3460" t="s">
        <v>8340</v>
      </c>
      <c r="M3460" t="s">
        <v>5237</v>
      </c>
      <c r="N3460" t="s">
        <v>5237</v>
      </c>
      <c r="O3460" t="s">
        <v>5237</v>
      </c>
    </row>
    <row r="3461" spans="11:15" x14ac:dyDescent="0.25">
      <c r="K3461">
        <v>25230130101560</v>
      </c>
      <c r="L3461" t="s">
        <v>8340</v>
      </c>
      <c r="M3461" t="s">
        <v>5237</v>
      </c>
      <c r="N3461" t="s">
        <v>5237</v>
      </c>
      <c r="O3461" t="s">
        <v>5237</v>
      </c>
    </row>
    <row r="3462" spans="11:15" x14ac:dyDescent="0.25">
      <c r="K3462">
        <v>25230130102010</v>
      </c>
      <c r="L3462" t="s">
        <v>8341</v>
      </c>
      <c r="M3462" t="s">
        <v>5237</v>
      </c>
      <c r="N3462" t="s">
        <v>5237</v>
      </c>
      <c r="O3462" t="s">
        <v>5237</v>
      </c>
    </row>
    <row r="3463" spans="11:15" x14ac:dyDescent="0.25">
      <c r="K3463">
        <v>25230130103010</v>
      </c>
      <c r="L3463" t="s">
        <v>8342</v>
      </c>
      <c r="M3463" t="s">
        <v>5237</v>
      </c>
      <c r="N3463" t="s">
        <v>5237</v>
      </c>
      <c r="O3463" t="s">
        <v>5237</v>
      </c>
    </row>
    <row r="3464" spans="11:15" x14ac:dyDescent="0.25">
      <c r="K3464">
        <v>25230130103020</v>
      </c>
      <c r="L3464" t="s">
        <v>8342</v>
      </c>
      <c r="M3464" t="s">
        <v>5237</v>
      </c>
      <c r="N3464" t="s">
        <v>5237</v>
      </c>
      <c r="O3464" t="s">
        <v>5237</v>
      </c>
    </row>
    <row r="3465" spans="11:15" x14ac:dyDescent="0.25">
      <c r="K3465">
        <v>25230130103030</v>
      </c>
      <c r="L3465" t="s">
        <v>8342</v>
      </c>
      <c r="M3465" t="s">
        <v>5237</v>
      </c>
      <c r="N3465" t="s">
        <v>5237</v>
      </c>
      <c r="O3465" t="s">
        <v>5237</v>
      </c>
    </row>
    <row r="3466" spans="11:15" x14ac:dyDescent="0.25">
      <c r="K3466">
        <v>25230130104010</v>
      </c>
      <c r="L3466" t="s">
        <v>8343</v>
      </c>
      <c r="M3466" t="s">
        <v>5237</v>
      </c>
      <c r="N3466" t="s">
        <v>5237</v>
      </c>
      <c r="O3466" t="s">
        <v>5237</v>
      </c>
    </row>
    <row r="3467" spans="11:15" x14ac:dyDescent="0.25">
      <c r="K3467">
        <v>25230130105010</v>
      </c>
      <c r="L3467" t="s">
        <v>8344</v>
      </c>
      <c r="M3467" t="s">
        <v>5237</v>
      </c>
      <c r="N3467" t="s">
        <v>5237</v>
      </c>
      <c r="O3467" t="s">
        <v>5237</v>
      </c>
    </row>
    <row r="3468" spans="11:15" x14ac:dyDescent="0.25">
      <c r="K3468">
        <v>25230130105030</v>
      </c>
      <c r="L3468" t="s">
        <v>8344</v>
      </c>
      <c r="M3468" t="s">
        <v>5237</v>
      </c>
      <c r="N3468" t="s">
        <v>5237</v>
      </c>
      <c r="O3468" t="s">
        <v>5237</v>
      </c>
    </row>
    <row r="3469" spans="11:15" x14ac:dyDescent="0.25">
      <c r="K3469">
        <v>25230130106010</v>
      </c>
      <c r="L3469" t="s">
        <v>8345</v>
      </c>
      <c r="M3469" t="s">
        <v>5237</v>
      </c>
      <c r="N3469" t="s">
        <v>5237</v>
      </c>
      <c r="O3469" t="s">
        <v>5237</v>
      </c>
    </row>
    <row r="3470" spans="11:15" x14ac:dyDescent="0.25">
      <c r="K3470">
        <v>25230130106020</v>
      </c>
      <c r="L3470" t="s">
        <v>8345</v>
      </c>
      <c r="M3470" t="s">
        <v>5237</v>
      </c>
      <c r="N3470" t="s">
        <v>5237</v>
      </c>
      <c r="O3470" t="s">
        <v>5237</v>
      </c>
    </row>
    <row r="3471" spans="11:15" x14ac:dyDescent="0.25">
      <c r="K3471">
        <v>25230130106030</v>
      </c>
      <c r="L3471" t="s">
        <v>8345</v>
      </c>
      <c r="M3471" t="s">
        <v>5237</v>
      </c>
      <c r="N3471" t="s">
        <v>5237</v>
      </c>
      <c r="O3471" t="s">
        <v>5237</v>
      </c>
    </row>
    <row r="3472" spans="11:15" x14ac:dyDescent="0.25">
      <c r="K3472">
        <v>25230130106040</v>
      </c>
      <c r="L3472" t="s">
        <v>8345</v>
      </c>
      <c r="M3472" t="s">
        <v>5237</v>
      </c>
      <c r="N3472" t="s">
        <v>5237</v>
      </c>
      <c r="O3472" t="s">
        <v>5237</v>
      </c>
    </row>
    <row r="3473" spans="11:15" x14ac:dyDescent="0.25">
      <c r="K3473">
        <v>25230130107010</v>
      </c>
      <c r="L3473" t="s">
        <v>8346</v>
      </c>
      <c r="M3473" t="s">
        <v>5237</v>
      </c>
      <c r="N3473" t="s">
        <v>5237</v>
      </c>
      <c r="O3473" t="s">
        <v>5237</v>
      </c>
    </row>
    <row r="3474" spans="11:15" x14ac:dyDescent="0.25">
      <c r="K3474">
        <v>25230130107020</v>
      </c>
      <c r="L3474" t="s">
        <v>8346</v>
      </c>
      <c r="M3474" t="s">
        <v>5237</v>
      </c>
      <c r="N3474" t="s">
        <v>5237</v>
      </c>
      <c r="O3474" t="s">
        <v>5237</v>
      </c>
    </row>
    <row r="3475" spans="11:15" x14ac:dyDescent="0.25">
      <c r="K3475">
        <v>25230130107030</v>
      </c>
      <c r="L3475" t="s">
        <v>8346</v>
      </c>
      <c r="M3475" t="s">
        <v>5237</v>
      </c>
      <c r="N3475" t="s">
        <v>5237</v>
      </c>
      <c r="O3475" t="s">
        <v>5237</v>
      </c>
    </row>
    <row r="3476" spans="11:15" x14ac:dyDescent="0.25">
      <c r="K3476">
        <v>25230130107560</v>
      </c>
      <c r="L3476" t="s">
        <v>8346</v>
      </c>
      <c r="M3476" t="s">
        <v>5237</v>
      </c>
      <c r="N3476" t="s">
        <v>5237</v>
      </c>
      <c r="O3476" t="s">
        <v>5237</v>
      </c>
    </row>
    <row r="3477" spans="11:15" x14ac:dyDescent="0.25">
      <c r="K3477">
        <v>25230130108010</v>
      </c>
      <c r="L3477" t="s">
        <v>8347</v>
      </c>
      <c r="M3477" t="s">
        <v>5237</v>
      </c>
      <c r="N3477" t="s">
        <v>5237</v>
      </c>
      <c r="O3477" t="s">
        <v>5237</v>
      </c>
    </row>
    <row r="3478" spans="11:15" x14ac:dyDescent="0.25">
      <c r="K3478">
        <v>25230130108012</v>
      </c>
      <c r="L3478" t="s">
        <v>8347</v>
      </c>
      <c r="M3478" t="s">
        <v>5237</v>
      </c>
      <c r="N3478" t="s">
        <v>5237</v>
      </c>
      <c r="O3478" t="s">
        <v>5237</v>
      </c>
    </row>
    <row r="3479" spans="11:15" x14ac:dyDescent="0.25">
      <c r="K3479">
        <v>25230130109020</v>
      </c>
      <c r="L3479" t="s">
        <v>8348</v>
      </c>
      <c r="M3479" t="s">
        <v>5237</v>
      </c>
      <c r="N3479" t="s">
        <v>5237</v>
      </c>
      <c r="O3479" t="s">
        <v>5237</v>
      </c>
    </row>
    <row r="3480" spans="11:15" x14ac:dyDescent="0.25">
      <c r="K3480">
        <v>25230130109030</v>
      </c>
      <c r="L3480" t="s">
        <v>8348</v>
      </c>
      <c r="M3480" t="s">
        <v>5237</v>
      </c>
      <c r="N3480" t="s">
        <v>5237</v>
      </c>
      <c r="O3480" t="s">
        <v>5237</v>
      </c>
    </row>
    <row r="3481" spans="11:15" x14ac:dyDescent="0.25">
      <c r="K3481">
        <v>25230130110560</v>
      </c>
      <c r="L3481" t="s">
        <v>8349</v>
      </c>
      <c r="M3481" t="s">
        <v>5237</v>
      </c>
      <c r="N3481" t="s">
        <v>5237</v>
      </c>
      <c r="O3481" t="s">
        <v>5237</v>
      </c>
    </row>
    <row r="3482" spans="11:15" x14ac:dyDescent="0.25">
      <c r="K3482">
        <v>25230130111010</v>
      </c>
      <c r="L3482" t="s">
        <v>8350</v>
      </c>
      <c r="M3482" t="s">
        <v>5237</v>
      </c>
      <c r="N3482" t="s">
        <v>5237</v>
      </c>
      <c r="O3482" t="s">
        <v>5237</v>
      </c>
    </row>
    <row r="3483" spans="11:15" x14ac:dyDescent="0.25">
      <c r="K3483">
        <v>25230130111020</v>
      </c>
      <c r="L3483" t="s">
        <v>8350</v>
      </c>
      <c r="M3483" t="s">
        <v>5237</v>
      </c>
      <c r="N3483" t="s">
        <v>5237</v>
      </c>
      <c r="O3483" t="s">
        <v>5237</v>
      </c>
    </row>
    <row r="3484" spans="11:15" x14ac:dyDescent="0.25">
      <c r="K3484">
        <v>25230130111030</v>
      </c>
      <c r="L3484" t="s">
        <v>8350</v>
      </c>
      <c r="M3484" t="s">
        <v>5237</v>
      </c>
      <c r="N3484" t="s">
        <v>5237</v>
      </c>
      <c r="O3484" t="s">
        <v>5237</v>
      </c>
    </row>
    <row r="3485" spans="11:15" x14ac:dyDescent="0.25">
      <c r="K3485">
        <v>25230130111040</v>
      </c>
      <c r="L3485" t="s">
        <v>8350</v>
      </c>
      <c r="M3485" t="s">
        <v>5237</v>
      </c>
      <c r="N3485" t="s">
        <v>5237</v>
      </c>
      <c r="O3485" t="s">
        <v>5237</v>
      </c>
    </row>
    <row r="3486" spans="11:15" x14ac:dyDescent="0.25">
      <c r="K3486">
        <v>25230130111070</v>
      </c>
      <c r="L3486" t="s">
        <v>8350</v>
      </c>
      <c r="M3486" t="s">
        <v>5237</v>
      </c>
      <c r="N3486" t="s">
        <v>5237</v>
      </c>
      <c r="O3486" t="s">
        <v>5237</v>
      </c>
    </row>
    <row r="3487" spans="11:15" x14ac:dyDescent="0.25">
      <c r="K3487">
        <v>25230130111080</v>
      </c>
      <c r="L3487" t="s">
        <v>8350</v>
      </c>
      <c r="M3487" t="s">
        <v>5237</v>
      </c>
      <c r="N3487" t="s">
        <v>5237</v>
      </c>
      <c r="O3487" t="s">
        <v>5237</v>
      </c>
    </row>
    <row r="3488" spans="11:15" x14ac:dyDescent="0.25">
      <c r="K3488">
        <v>25230130111560</v>
      </c>
      <c r="L3488" t="s">
        <v>8350</v>
      </c>
      <c r="M3488" t="s">
        <v>5237</v>
      </c>
      <c r="N3488" t="s">
        <v>5237</v>
      </c>
      <c r="O3488" t="s">
        <v>5237</v>
      </c>
    </row>
    <row r="3489" spans="11:15" x14ac:dyDescent="0.25">
      <c r="K3489">
        <v>25230130112010</v>
      </c>
      <c r="L3489" t="s">
        <v>8351</v>
      </c>
      <c r="M3489" t="s">
        <v>5237</v>
      </c>
      <c r="N3489" t="s">
        <v>5237</v>
      </c>
      <c r="O3489" t="s">
        <v>5237</v>
      </c>
    </row>
    <row r="3490" spans="11:15" x14ac:dyDescent="0.25">
      <c r="K3490">
        <v>25230130112020</v>
      </c>
      <c r="L3490" t="s">
        <v>8351</v>
      </c>
      <c r="M3490" t="s">
        <v>5237</v>
      </c>
      <c r="N3490" t="s">
        <v>5237</v>
      </c>
      <c r="O3490" t="s">
        <v>5237</v>
      </c>
    </row>
    <row r="3491" spans="11:15" x14ac:dyDescent="0.25">
      <c r="K3491">
        <v>25230130112030</v>
      </c>
      <c r="L3491" t="s">
        <v>8351</v>
      </c>
      <c r="M3491" t="s">
        <v>5237</v>
      </c>
      <c r="N3491" t="s">
        <v>5237</v>
      </c>
      <c r="O3491" t="s">
        <v>5237</v>
      </c>
    </row>
    <row r="3492" spans="11:15" x14ac:dyDescent="0.25">
      <c r="K3492">
        <v>25230130112040</v>
      </c>
      <c r="L3492" t="s">
        <v>8351</v>
      </c>
      <c r="M3492" t="s">
        <v>5237</v>
      </c>
      <c r="N3492" t="s">
        <v>5237</v>
      </c>
      <c r="O3492" t="s">
        <v>5237</v>
      </c>
    </row>
    <row r="3493" spans="11:15" x14ac:dyDescent="0.25">
      <c r="K3493">
        <v>25230130112050</v>
      </c>
      <c r="L3493" t="s">
        <v>8351</v>
      </c>
      <c r="M3493" t="s">
        <v>5237</v>
      </c>
      <c r="N3493" t="s">
        <v>5237</v>
      </c>
      <c r="O3493" t="s">
        <v>5237</v>
      </c>
    </row>
    <row r="3494" spans="11:15" x14ac:dyDescent="0.25">
      <c r="K3494">
        <v>25230130113010</v>
      </c>
      <c r="L3494" t="s">
        <v>8352</v>
      </c>
      <c r="M3494" t="s">
        <v>5237</v>
      </c>
      <c r="N3494" t="s">
        <v>5237</v>
      </c>
      <c r="O3494" t="s">
        <v>5237</v>
      </c>
    </row>
    <row r="3495" spans="11:15" x14ac:dyDescent="0.25">
      <c r="K3495">
        <v>25230130113020</v>
      </c>
      <c r="L3495" t="s">
        <v>8352</v>
      </c>
      <c r="M3495" t="s">
        <v>5237</v>
      </c>
      <c r="N3495" t="s">
        <v>5237</v>
      </c>
      <c r="O3495" t="s">
        <v>5237</v>
      </c>
    </row>
    <row r="3496" spans="11:15" x14ac:dyDescent="0.25">
      <c r="K3496">
        <v>25230130113030</v>
      </c>
      <c r="L3496" t="s">
        <v>8352</v>
      </c>
      <c r="M3496" t="s">
        <v>5237</v>
      </c>
      <c r="N3496" t="s">
        <v>5237</v>
      </c>
      <c r="O3496" t="s">
        <v>5237</v>
      </c>
    </row>
    <row r="3497" spans="11:15" x14ac:dyDescent="0.25">
      <c r="K3497">
        <v>25230130113070</v>
      </c>
      <c r="L3497" t="s">
        <v>8352</v>
      </c>
      <c r="M3497" t="s">
        <v>5237</v>
      </c>
      <c r="N3497" t="s">
        <v>5237</v>
      </c>
      <c r="O3497" t="s">
        <v>5237</v>
      </c>
    </row>
    <row r="3498" spans="11:15" x14ac:dyDescent="0.25">
      <c r="K3498">
        <v>25230130113080</v>
      </c>
      <c r="L3498" t="s">
        <v>8352</v>
      </c>
      <c r="M3498" t="s">
        <v>5237</v>
      </c>
      <c r="N3498" t="s">
        <v>5237</v>
      </c>
      <c r="O3498" t="s">
        <v>5237</v>
      </c>
    </row>
    <row r="3499" spans="11:15" x14ac:dyDescent="0.25">
      <c r="K3499">
        <v>25230130114010</v>
      </c>
      <c r="L3499" t="s">
        <v>8353</v>
      </c>
      <c r="M3499" t="s">
        <v>5237</v>
      </c>
      <c r="N3499" t="s">
        <v>5237</v>
      </c>
      <c r="O3499" t="s">
        <v>5237</v>
      </c>
    </row>
    <row r="3500" spans="11:15" x14ac:dyDescent="0.25">
      <c r="K3500">
        <v>25230130115010</v>
      </c>
      <c r="L3500" t="s">
        <v>8354</v>
      </c>
      <c r="M3500" t="s">
        <v>5237</v>
      </c>
      <c r="N3500" t="s">
        <v>5237</v>
      </c>
      <c r="O3500" t="s">
        <v>5237</v>
      </c>
    </row>
    <row r="3501" spans="11:15" x14ac:dyDescent="0.25">
      <c r="K3501">
        <v>25230130115020</v>
      </c>
      <c r="L3501" t="s">
        <v>8354</v>
      </c>
      <c r="M3501" t="s">
        <v>5237</v>
      </c>
      <c r="N3501" t="s">
        <v>5237</v>
      </c>
      <c r="O3501" t="s">
        <v>5237</v>
      </c>
    </row>
    <row r="3502" spans="11:15" x14ac:dyDescent="0.25">
      <c r="K3502">
        <v>25230130115030</v>
      </c>
      <c r="L3502" t="s">
        <v>8354</v>
      </c>
      <c r="M3502" t="s">
        <v>5237</v>
      </c>
      <c r="N3502" t="s">
        <v>5237</v>
      </c>
      <c r="O3502" t="s">
        <v>5237</v>
      </c>
    </row>
    <row r="3503" spans="11:15" x14ac:dyDescent="0.25">
      <c r="K3503">
        <v>25230130115050</v>
      </c>
      <c r="L3503" t="s">
        <v>8354</v>
      </c>
      <c r="M3503" t="s">
        <v>5237</v>
      </c>
      <c r="N3503" t="s">
        <v>5237</v>
      </c>
      <c r="O3503" t="s">
        <v>5237</v>
      </c>
    </row>
    <row r="3504" spans="11:15" x14ac:dyDescent="0.25">
      <c r="K3504">
        <v>25230130116010</v>
      </c>
      <c r="L3504" t="s">
        <v>8355</v>
      </c>
      <c r="M3504" t="s">
        <v>5237</v>
      </c>
      <c r="N3504" t="s">
        <v>5237</v>
      </c>
      <c r="O3504" t="s">
        <v>5237</v>
      </c>
    </row>
    <row r="3505" spans="11:15" x14ac:dyDescent="0.25">
      <c r="K3505">
        <v>25230130116020</v>
      </c>
      <c r="L3505" t="s">
        <v>8355</v>
      </c>
      <c r="M3505" t="s">
        <v>5237</v>
      </c>
      <c r="N3505" t="s">
        <v>5237</v>
      </c>
      <c r="O3505" t="s">
        <v>5237</v>
      </c>
    </row>
    <row r="3506" spans="11:15" x14ac:dyDescent="0.25">
      <c r="K3506">
        <v>25230130116030</v>
      </c>
      <c r="L3506" t="s">
        <v>8355</v>
      </c>
      <c r="M3506" t="s">
        <v>5237</v>
      </c>
      <c r="N3506" t="s">
        <v>5237</v>
      </c>
      <c r="O3506" t="s">
        <v>5237</v>
      </c>
    </row>
    <row r="3507" spans="11:15" x14ac:dyDescent="0.25">
      <c r="K3507">
        <v>25230130116040</v>
      </c>
      <c r="L3507" t="s">
        <v>8355</v>
      </c>
      <c r="M3507" t="s">
        <v>5237</v>
      </c>
      <c r="N3507" t="s">
        <v>5237</v>
      </c>
      <c r="O3507" t="s">
        <v>5237</v>
      </c>
    </row>
    <row r="3508" spans="11:15" x14ac:dyDescent="0.25">
      <c r="K3508">
        <v>25230130116050</v>
      </c>
      <c r="L3508" t="s">
        <v>8355</v>
      </c>
      <c r="M3508" t="s">
        <v>5237</v>
      </c>
      <c r="N3508" t="s">
        <v>5237</v>
      </c>
      <c r="O3508" t="s">
        <v>5237</v>
      </c>
    </row>
    <row r="3509" spans="11:15" x14ac:dyDescent="0.25">
      <c r="K3509">
        <v>25230130116090</v>
      </c>
      <c r="L3509" t="s">
        <v>8355</v>
      </c>
      <c r="M3509" t="s">
        <v>5237</v>
      </c>
      <c r="N3509" t="s">
        <v>5237</v>
      </c>
      <c r="O3509" t="s">
        <v>5237</v>
      </c>
    </row>
    <row r="3510" spans="11:15" x14ac:dyDescent="0.25">
      <c r="K3510">
        <v>25230130117010</v>
      </c>
      <c r="L3510" t="s">
        <v>8356</v>
      </c>
      <c r="M3510" t="s">
        <v>5237</v>
      </c>
      <c r="N3510" t="s">
        <v>5237</v>
      </c>
      <c r="O3510" t="s">
        <v>5237</v>
      </c>
    </row>
    <row r="3511" spans="11:15" x14ac:dyDescent="0.25">
      <c r="K3511">
        <v>25230130117020</v>
      </c>
      <c r="L3511" t="s">
        <v>8356</v>
      </c>
      <c r="M3511" t="s">
        <v>5237</v>
      </c>
      <c r="N3511" t="s">
        <v>5237</v>
      </c>
      <c r="O3511" t="s">
        <v>5237</v>
      </c>
    </row>
    <row r="3512" spans="11:15" x14ac:dyDescent="0.25">
      <c r="K3512">
        <v>25230130117030</v>
      </c>
      <c r="L3512" t="s">
        <v>8356</v>
      </c>
      <c r="M3512" t="s">
        <v>5237</v>
      </c>
      <c r="N3512" t="s">
        <v>5237</v>
      </c>
      <c r="O3512" t="s">
        <v>5237</v>
      </c>
    </row>
    <row r="3513" spans="11:15" x14ac:dyDescent="0.25">
      <c r="K3513">
        <v>25230130117040</v>
      </c>
      <c r="L3513" t="s">
        <v>8356</v>
      </c>
      <c r="M3513" t="s">
        <v>5237</v>
      </c>
      <c r="N3513" t="s">
        <v>5237</v>
      </c>
      <c r="O3513" t="s">
        <v>5237</v>
      </c>
    </row>
    <row r="3514" spans="11:15" x14ac:dyDescent="0.25">
      <c r="K3514">
        <v>25230130117070</v>
      </c>
      <c r="L3514" t="s">
        <v>8356</v>
      </c>
      <c r="M3514" t="s">
        <v>5237</v>
      </c>
      <c r="N3514" t="s">
        <v>5237</v>
      </c>
      <c r="O3514" t="s">
        <v>5237</v>
      </c>
    </row>
    <row r="3515" spans="11:15" x14ac:dyDescent="0.25">
      <c r="K3515">
        <v>25230130118010</v>
      </c>
      <c r="L3515" t="s">
        <v>8357</v>
      </c>
      <c r="M3515" t="s">
        <v>5237</v>
      </c>
      <c r="N3515" t="s">
        <v>5237</v>
      </c>
      <c r="O3515" t="s">
        <v>5237</v>
      </c>
    </row>
    <row r="3516" spans="11:15" x14ac:dyDescent="0.25">
      <c r="K3516">
        <v>25230130118012</v>
      </c>
      <c r="L3516" t="s">
        <v>8357</v>
      </c>
      <c r="M3516" t="s">
        <v>5237</v>
      </c>
      <c r="N3516" t="s">
        <v>5237</v>
      </c>
      <c r="O3516" t="s">
        <v>5237</v>
      </c>
    </row>
    <row r="3517" spans="11:15" x14ac:dyDescent="0.25">
      <c r="K3517">
        <v>25230130118020</v>
      </c>
      <c r="L3517" t="s">
        <v>8357</v>
      </c>
      <c r="M3517" t="s">
        <v>5237</v>
      </c>
      <c r="N3517" t="s">
        <v>5237</v>
      </c>
      <c r="O3517" t="s">
        <v>5237</v>
      </c>
    </row>
    <row r="3518" spans="11:15" x14ac:dyDescent="0.25">
      <c r="K3518">
        <v>25230130118030</v>
      </c>
      <c r="L3518" t="s">
        <v>8357</v>
      </c>
      <c r="M3518" t="s">
        <v>5237</v>
      </c>
      <c r="N3518" t="s">
        <v>5237</v>
      </c>
      <c r="O3518" t="s">
        <v>5237</v>
      </c>
    </row>
    <row r="3519" spans="11:15" x14ac:dyDescent="0.25">
      <c r="K3519">
        <v>25230130118040</v>
      </c>
      <c r="L3519" t="s">
        <v>8357</v>
      </c>
      <c r="M3519" t="s">
        <v>5237</v>
      </c>
      <c r="N3519" t="s">
        <v>5237</v>
      </c>
      <c r="O3519" t="s">
        <v>5237</v>
      </c>
    </row>
    <row r="3520" spans="11:15" x14ac:dyDescent="0.25">
      <c r="K3520">
        <v>25230130119030</v>
      </c>
      <c r="L3520" t="s">
        <v>8358</v>
      </c>
      <c r="M3520" t="s">
        <v>5237</v>
      </c>
      <c r="N3520" t="s">
        <v>5237</v>
      </c>
      <c r="O3520" t="s">
        <v>5237</v>
      </c>
    </row>
    <row r="3521" spans="11:15" x14ac:dyDescent="0.25">
      <c r="K3521">
        <v>25230130120040</v>
      </c>
      <c r="L3521" t="s">
        <v>8355</v>
      </c>
      <c r="M3521" t="s">
        <v>5237</v>
      </c>
      <c r="N3521" t="s">
        <v>5237</v>
      </c>
      <c r="O3521" t="s">
        <v>5237</v>
      </c>
    </row>
    <row r="3522" spans="11:15" x14ac:dyDescent="0.25">
      <c r="K3522">
        <v>25230130120041</v>
      </c>
      <c r="L3522" t="s">
        <v>8359</v>
      </c>
      <c r="M3522" t="s">
        <v>5237</v>
      </c>
      <c r="N3522" t="s">
        <v>5237</v>
      </c>
      <c r="O3522" t="s">
        <v>5237</v>
      </c>
    </row>
    <row r="3523" spans="11:15" x14ac:dyDescent="0.25">
      <c r="K3523">
        <v>25230130120070</v>
      </c>
      <c r="L3523" t="s">
        <v>8359</v>
      </c>
      <c r="M3523" t="s">
        <v>5237</v>
      </c>
      <c r="N3523" t="s">
        <v>5237</v>
      </c>
      <c r="O3523" t="s">
        <v>5237</v>
      </c>
    </row>
    <row r="3524" spans="11:15" x14ac:dyDescent="0.25">
      <c r="K3524">
        <v>25230130120560</v>
      </c>
      <c r="L3524" t="s">
        <v>8359</v>
      </c>
      <c r="M3524" t="s">
        <v>5237</v>
      </c>
      <c r="N3524" t="s">
        <v>5237</v>
      </c>
      <c r="O3524" t="s">
        <v>5237</v>
      </c>
    </row>
    <row r="3525" spans="11:15" x14ac:dyDescent="0.25">
      <c r="K3525">
        <v>25230130121020</v>
      </c>
      <c r="L3525" t="s">
        <v>8360</v>
      </c>
      <c r="M3525" t="s">
        <v>5237</v>
      </c>
      <c r="N3525" t="s">
        <v>5237</v>
      </c>
      <c r="O3525" t="s">
        <v>5237</v>
      </c>
    </row>
    <row r="3526" spans="11:15" x14ac:dyDescent="0.25">
      <c r="K3526">
        <v>25230130121030</v>
      </c>
      <c r="L3526" t="s">
        <v>8360</v>
      </c>
      <c r="M3526" t="s">
        <v>5237</v>
      </c>
      <c r="N3526" t="s">
        <v>5237</v>
      </c>
      <c r="O3526" t="s">
        <v>5237</v>
      </c>
    </row>
    <row r="3527" spans="11:15" x14ac:dyDescent="0.25">
      <c r="K3527">
        <v>25230130121040</v>
      </c>
      <c r="L3527" t="s">
        <v>8360</v>
      </c>
      <c r="M3527" t="s">
        <v>5237</v>
      </c>
      <c r="N3527" t="s">
        <v>5237</v>
      </c>
      <c r="O3527" t="s">
        <v>5237</v>
      </c>
    </row>
    <row r="3528" spans="11:15" x14ac:dyDescent="0.25">
      <c r="K3528">
        <v>25230130122010</v>
      </c>
      <c r="L3528" t="s">
        <v>8361</v>
      </c>
      <c r="M3528" t="s">
        <v>5237</v>
      </c>
      <c r="N3528" t="s">
        <v>5237</v>
      </c>
      <c r="O3528" t="s">
        <v>5237</v>
      </c>
    </row>
    <row r="3529" spans="11:15" x14ac:dyDescent="0.25">
      <c r="K3529">
        <v>25230130122020</v>
      </c>
      <c r="L3529" t="s">
        <v>8361</v>
      </c>
      <c r="M3529" t="s">
        <v>5237</v>
      </c>
      <c r="N3529" t="s">
        <v>5237</v>
      </c>
      <c r="O3529" t="s">
        <v>5237</v>
      </c>
    </row>
    <row r="3530" spans="11:15" x14ac:dyDescent="0.25">
      <c r="K3530">
        <v>25230130122030</v>
      </c>
      <c r="L3530" t="s">
        <v>8361</v>
      </c>
      <c r="M3530" t="s">
        <v>5237</v>
      </c>
      <c r="N3530" t="s">
        <v>5237</v>
      </c>
      <c r="O3530" t="s">
        <v>5237</v>
      </c>
    </row>
    <row r="3531" spans="11:15" x14ac:dyDescent="0.25">
      <c r="K3531">
        <v>25230130122040</v>
      </c>
      <c r="L3531" t="s">
        <v>8361</v>
      </c>
      <c r="M3531" t="s">
        <v>5237</v>
      </c>
      <c r="N3531" t="s">
        <v>5237</v>
      </c>
      <c r="O3531" t="s">
        <v>5237</v>
      </c>
    </row>
    <row r="3532" spans="11:15" x14ac:dyDescent="0.25">
      <c r="K3532">
        <v>25230130122050</v>
      </c>
      <c r="L3532" t="s">
        <v>8361</v>
      </c>
      <c r="M3532" t="s">
        <v>5237</v>
      </c>
      <c r="N3532" t="s">
        <v>5237</v>
      </c>
      <c r="O3532" t="s">
        <v>5237</v>
      </c>
    </row>
    <row r="3533" spans="11:15" x14ac:dyDescent="0.25">
      <c r="K3533">
        <v>25230130122560</v>
      </c>
      <c r="L3533" t="s">
        <v>8361</v>
      </c>
      <c r="M3533" t="s">
        <v>5237</v>
      </c>
      <c r="N3533" t="s">
        <v>5237</v>
      </c>
      <c r="O3533" t="s">
        <v>5237</v>
      </c>
    </row>
    <row r="3534" spans="11:15" x14ac:dyDescent="0.25">
      <c r="K3534">
        <v>25230130123050</v>
      </c>
      <c r="L3534" t="s">
        <v>8362</v>
      </c>
      <c r="M3534" t="s">
        <v>5237</v>
      </c>
      <c r="N3534" t="s">
        <v>5237</v>
      </c>
      <c r="O3534" t="s">
        <v>5237</v>
      </c>
    </row>
    <row r="3535" spans="11:15" x14ac:dyDescent="0.25">
      <c r="K3535">
        <v>25230130124010</v>
      </c>
      <c r="L3535" t="s">
        <v>8363</v>
      </c>
      <c r="M3535" t="s">
        <v>5237</v>
      </c>
      <c r="N3535" t="s">
        <v>5237</v>
      </c>
      <c r="O3535" t="s">
        <v>5237</v>
      </c>
    </row>
    <row r="3536" spans="11:15" x14ac:dyDescent="0.25">
      <c r="K3536">
        <v>25230130124012</v>
      </c>
      <c r="L3536" t="s">
        <v>8364</v>
      </c>
      <c r="M3536" t="s">
        <v>5237</v>
      </c>
      <c r="N3536" t="s">
        <v>5237</v>
      </c>
      <c r="O3536" t="s">
        <v>5237</v>
      </c>
    </row>
    <row r="3537" spans="11:15" x14ac:dyDescent="0.25">
      <c r="K3537">
        <v>25230130124020</v>
      </c>
      <c r="L3537" t="s">
        <v>8364</v>
      </c>
      <c r="M3537" t="s">
        <v>5237</v>
      </c>
      <c r="N3537" t="s">
        <v>5237</v>
      </c>
      <c r="O3537" t="s">
        <v>5237</v>
      </c>
    </row>
    <row r="3538" spans="11:15" x14ac:dyDescent="0.25">
      <c r="K3538">
        <v>25230130124030</v>
      </c>
      <c r="L3538" t="s">
        <v>8364</v>
      </c>
      <c r="M3538" t="s">
        <v>5237</v>
      </c>
      <c r="N3538" t="s">
        <v>5237</v>
      </c>
      <c r="O3538" t="s">
        <v>5237</v>
      </c>
    </row>
    <row r="3539" spans="11:15" x14ac:dyDescent="0.25">
      <c r="K3539">
        <v>25230130124040</v>
      </c>
      <c r="L3539" t="s">
        <v>8364</v>
      </c>
      <c r="M3539" t="s">
        <v>5237</v>
      </c>
      <c r="N3539" t="s">
        <v>5237</v>
      </c>
      <c r="O3539" t="s">
        <v>5237</v>
      </c>
    </row>
    <row r="3540" spans="11:15" x14ac:dyDescent="0.25">
      <c r="K3540">
        <v>25230130124050</v>
      </c>
      <c r="L3540" t="s">
        <v>8364</v>
      </c>
      <c r="M3540" t="s">
        <v>5237</v>
      </c>
      <c r="N3540" t="s">
        <v>5237</v>
      </c>
      <c r="O3540" t="s">
        <v>5237</v>
      </c>
    </row>
    <row r="3541" spans="11:15" x14ac:dyDescent="0.25">
      <c r="K3541">
        <v>25230130125010</v>
      </c>
      <c r="L3541" t="s">
        <v>8365</v>
      </c>
      <c r="M3541" t="s">
        <v>5237</v>
      </c>
      <c r="N3541" t="s">
        <v>5237</v>
      </c>
      <c r="O3541" t="s">
        <v>5237</v>
      </c>
    </row>
    <row r="3542" spans="11:15" x14ac:dyDescent="0.25">
      <c r="K3542">
        <v>25230130125020</v>
      </c>
      <c r="L3542" t="s">
        <v>8365</v>
      </c>
      <c r="M3542" t="s">
        <v>5237</v>
      </c>
      <c r="N3542" t="s">
        <v>5237</v>
      </c>
      <c r="O3542" t="s">
        <v>5237</v>
      </c>
    </row>
    <row r="3543" spans="11:15" x14ac:dyDescent="0.25">
      <c r="K3543">
        <v>25230130125030</v>
      </c>
      <c r="L3543" t="s">
        <v>8365</v>
      </c>
      <c r="M3543" t="s">
        <v>5237</v>
      </c>
      <c r="N3543" t="s">
        <v>5237</v>
      </c>
      <c r="O3543" t="s">
        <v>5237</v>
      </c>
    </row>
    <row r="3544" spans="11:15" x14ac:dyDescent="0.25">
      <c r="K3544">
        <v>25230130126010</v>
      </c>
      <c r="L3544" t="s">
        <v>8366</v>
      </c>
      <c r="M3544" t="s">
        <v>5237</v>
      </c>
      <c r="N3544" t="s">
        <v>5237</v>
      </c>
      <c r="O3544" t="s">
        <v>5237</v>
      </c>
    </row>
    <row r="3545" spans="11:15" x14ac:dyDescent="0.25">
      <c r="K3545">
        <v>25230130127010</v>
      </c>
      <c r="L3545" t="s">
        <v>8367</v>
      </c>
      <c r="M3545" t="s">
        <v>5237</v>
      </c>
      <c r="N3545" t="s">
        <v>5237</v>
      </c>
      <c r="O3545" t="s">
        <v>5237</v>
      </c>
    </row>
    <row r="3546" spans="11:15" x14ac:dyDescent="0.25">
      <c r="K3546">
        <v>25230130127020</v>
      </c>
      <c r="L3546" t="s">
        <v>8367</v>
      </c>
      <c r="M3546" t="s">
        <v>5237</v>
      </c>
      <c r="N3546" t="s">
        <v>5237</v>
      </c>
      <c r="O3546" t="s">
        <v>5237</v>
      </c>
    </row>
    <row r="3547" spans="11:15" x14ac:dyDescent="0.25">
      <c r="K3547">
        <v>25230130127030</v>
      </c>
      <c r="L3547" t="s">
        <v>8367</v>
      </c>
      <c r="M3547" t="s">
        <v>5237</v>
      </c>
      <c r="N3547" t="s">
        <v>5237</v>
      </c>
      <c r="O3547" t="s">
        <v>5237</v>
      </c>
    </row>
    <row r="3548" spans="11:15" x14ac:dyDescent="0.25">
      <c r="K3548">
        <v>25230130127050</v>
      </c>
      <c r="L3548" t="s">
        <v>8367</v>
      </c>
      <c r="M3548" t="s">
        <v>5237</v>
      </c>
      <c r="N3548" t="s">
        <v>5237</v>
      </c>
      <c r="O3548" t="s">
        <v>5237</v>
      </c>
    </row>
    <row r="3549" spans="11:15" x14ac:dyDescent="0.25">
      <c r="K3549">
        <v>25230130128010</v>
      </c>
      <c r="L3549" t="s">
        <v>8368</v>
      </c>
      <c r="M3549" t="s">
        <v>5237</v>
      </c>
      <c r="N3549" t="s">
        <v>5237</v>
      </c>
      <c r="O3549" t="s">
        <v>5237</v>
      </c>
    </row>
    <row r="3550" spans="11:15" x14ac:dyDescent="0.25">
      <c r="K3550">
        <v>25230130129010</v>
      </c>
      <c r="L3550" t="s">
        <v>8369</v>
      </c>
      <c r="M3550" t="s">
        <v>5237</v>
      </c>
      <c r="N3550" t="s">
        <v>5237</v>
      </c>
      <c r="O3550" t="s">
        <v>5237</v>
      </c>
    </row>
    <row r="3551" spans="11:15" x14ac:dyDescent="0.25">
      <c r="K3551">
        <v>25230130129020</v>
      </c>
      <c r="L3551" t="s">
        <v>8369</v>
      </c>
      <c r="M3551" t="s">
        <v>5237</v>
      </c>
      <c r="N3551" t="s">
        <v>5237</v>
      </c>
      <c r="O3551" t="s">
        <v>5237</v>
      </c>
    </row>
    <row r="3552" spans="11:15" x14ac:dyDescent="0.25">
      <c r="K3552">
        <v>25230130129030</v>
      </c>
      <c r="L3552" t="s">
        <v>8369</v>
      </c>
      <c r="M3552" t="s">
        <v>5237</v>
      </c>
      <c r="N3552" t="s">
        <v>5237</v>
      </c>
      <c r="O3552" t="s">
        <v>5237</v>
      </c>
    </row>
    <row r="3553" spans="11:15" x14ac:dyDescent="0.25">
      <c r="K3553">
        <v>25230130129040</v>
      </c>
      <c r="L3553" t="s">
        <v>8369</v>
      </c>
      <c r="M3553" t="s">
        <v>5237</v>
      </c>
      <c r="N3553" t="s">
        <v>5237</v>
      </c>
      <c r="O3553" t="s">
        <v>5237</v>
      </c>
    </row>
    <row r="3554" spans="11:15" x14ac:dyDescent="0.25">
      <c r="K3554">
        <v>25230130129050</v>
      </c>
      <c r="L3554" t="s">
        <v>8369</v>
      </c>
      <c r="M3554" t="s">
        <v>5237</v>
      </c>
      <c r="N3554" t="s">
        <v>5237</v>
      </c>
      <c r="O3554" t="s">
        <v>5237</v>
      </c>
    </row>
    <row r="3555" spans="11:15" x14ac:dyDescent="0.25">
      <c r="K3555">
        <v>25230130130010</v>
      </c>
      <c r="L3555" t="s">
        <v>8370</v>
      </c>
      <c r="M3555" t="s">
        <v>5237</v>
      </c>
      <c r="N3555" t="s">
        <v>5237</v>
      </c>
      <c r="O3555" t="s">
        <v>5237</v>
      </c>
    </row>
    <row r="3556" spans="11:15" x14ac:dyDescent="0.25">
      <c r="K3556">
        <v>25230130130020</v>
      </c>
      <c r="L3556" t="s">
        <v>8370</v>
      </c>
      <c r="M3556" t="s">
        <v>5237</v>
      </c>
      <c r="N3556" t="s">
        <v>5237</v>
      </c>
      <c r="O3556" t="s">
        <v>5237</v>
      </c>
    </row>
    <row r="3557" spans="11:15" x14ac:dyDescent="0.25">
      <c r="K3557">
        <v>25230130130030</v>
      </c>
      <c r="L3557" t="s">
        <v>8370</v>
      </c>
      <c r="M3557" t="s">
        <v>5237</v>
      </c>
      <c r="N3557" t="s">
        <v>5237</v>
      </c>
      <c r="O3557" t="s">
        <v>5237</v>
      </c>
    </row>
    <row r="3558" spans="11:15" x14ac:dyDescent="0.25">
      <c r="K3558">
        <v>25230130130040</v>
      </c>
      <c r="L3558" t="s">
        <v>8370</v>
      </c>
      <c r="M3558" t="s">
        <v>5237</v>
      </c>
      <c r="N3558" t="s">
        <v>5237</v>
      </c>
      <c r="O3558" t="s">
        <v>5237</v>
      </c>
    </row>
    <row r="3559" spans="11:15" x14ac:dyDescent="0.25">
      <c r="K3559">
        <v>25230130130560</v>
      </c>
      <c r="L3559" t="s">
        <v>8370</v>
      </c>
      <c r="M3559" t="s">
        <v>5237</v>
      </c>
      <c r="N3559" t="s">
        <v>5237</v>
      </c>
      <c r="O3559" t="s">
        <v>5237</v>
      </c>
    </row>
    <row r="3560" spans="11:15" x14ac:dyDescent="0.25">
      <c r="K3560">
        <v>25230130131030</v>
      </c>
      <c r="L3560" t="s">
        <v>8371</v>
      </c>
      <c r="M3560" t="s">
        <v>5237</v>
      </c>
      <c r="N3560" t="s">
        <v>5237</v>
      </c>
      <c r="O3560" t="s">
        <v>5237</v>
      </c>
    </row>
    <row r="3561" spans="11:15" x14ac:dyDescent="0.25">
      <c r="K3561">
        <v>25230130132010</v>
      </c>
      <c r="L3561" t="s">
        <v>8372</v>
      </c>
      <c r="M3561" t="s">
        <v>5237</v>
      </c>
      <c r="N3561" t="s">
        <v>5237</v>
      </c>
      <c r="O3561" t="s">
        <v>5237</v>
      </c>
    </row>
    <row r="3562" spans="11:15" x14ac:dyDescent="0.25">
      <c r="K3562">
        <v>25230130132012</v>
      </c>
      <c r="L3562" t="s">
        <v>8373</v>
      </c>
      <c r="M3562" t="s">
        <v>5237</v>
      </c>
      <c r="N3562" t="s">
        <v>5237</v>
      </c>
      <c r="O3562" t="s">
        <v>5237</v>
      </c>
    </row>
    <row r="3563" spans="11:15" x14ac:dyDescent="0.25">
      <c r="K3563">
        <v>25230130132020</v>
      </c>
      <c r="L3563" t="s">
        <v>8373</v>
      </c>
      <c r="M3563" t="s">
        <v>5237</v>
      </c>
      <c r="N3563" t="s">
        <v>5237</v>
      </c>
      <c r="O3563" t="s">
        <v>5237</v>
      </c>
    </row>
    <row r="3564" spans="11:15" x14ac:dyDescent="0.25">
      <c r="K3564">
        <v>25230130132030</v>
      </c>
      <c r="L3564" t="s">
        <v>8373</v>
      </c>
      <c r="M3564" t="s">
        <v>5237</v>
      </c>
      <c r="N3564" t="s">
        <v>5237</v>
      </c>
      <c r="O3564" t="s">
        <v>5237</v>
      </c>
    </row>
    <row r="3565" spans="11:15" x14ac:dyDescent="0.25">
      <c r="K3565">
        <v>25230130132040</v>
      </c>
      <c r="L3565" t="s">
        <v>8373</v>
      </c>
      <c r="M3565" t="s">
        <v>5237</v>
      </c>
      <c r="N3565" t="s">
        <v>5237</v>
      </c>
      <c r="O3565" t="s">
        <v>5237</v>
      </c>
    </row>
    <row r="3566" spans="11:15" x14ac:dyDescent="0.25">
      <c r="K3566">
        <v>25230130133010</v>
      </c>
      <c r="L3566" t="s">
        <v>8374</v>
      </c>
      <c r="M3566" t="s">
        <v>5237</v>
      </c>
      <c r="N3566" t="s">
        <v>5237</v>
      </c>
      <c r="O3566" t="s">
        <v>5237</v>
      </c>
    </row>
    <row r="3567" spans="11:15" x14ac:dyDescent="0.25">
      <c r="K3567">
        <v>25230130133020</v>
      </c>
      <c r="L3567" t="s">
        <v>8374</v>
      </c>
      <c r="M3567" t="s">
        <v>5237</v>
      </c>
      <c r="N3567" t="s">
        <v>5237</v>
      </c>
      <c r="O3567" t="s">
        <v>5237</v>
      </c>
    </row>
    <row r="3568" spans="11:15" x14ac:dyDescent="0.25">
      <c r="K3568">
        <v>25230130133030</v>
      </c>
      <c r="L3568" t="s">
        <v>8374</v>
      </c>
      <c r="M3568" t="s">
        <v>5237</v>
      </c>
      <c r="N3568" t="s">
        <v>5237</v>
      </c>
      <c r="O3568" t="s">
        <v>5237</v>
      </c>
    </row>
    <row r="3569" spans="11:15" x14ac:dyDescent="0.25">
      <c r="K3569">
        <v>25230130133040</v>
      </c>
      <c r="L3569" t="s">
        <v>8374</v>
      </c>
      <c r="M3569" t="s">
        <v>5237</v>
      </c>
      <c r="N3569" t="s">
        <v>5237</v>
      </c>
      <c r="O3569" t="s">
        <v>5237</v>
      </c>
    </row>
    <row r="3570" spans="11:15" x14ac:dyDescent="0.25">
      <c r="K3570">
        <v>25230130134010</v>
      </c>
      <c r="L3570" t="s">
        <v>8375</v>
      </c>
      <c r="M3570" t="s">
        <v>5237</v>
      </c>
      <c r="N3570" t="s">
        <v>5237</v>
      </c>
      <c r="O3570" t="s">
        <v>5237</v>
      </c>
    </row>
    <row r="3571" spans="11:15" x14ac:dyDescent="0.25">
      <c r="K3571">
        <v>25230130134020</v>
      </c>
      <c r="L3571" t="s">
        <v>8375</v>
      </c>
      <c r="M3571" t="s">
        <v>5237</v>
      </c>
      <c r="N3571" t="s">
        <v>5237</v>
      </c>
      <c r="O3571" t="s">
        <v>5237</v>
      </c>
    </row>
    <row r="3572" spans="11:15" x14ac:dyDescent="0.25">
      <c r="K3572">
        <v>25230130134030</v>
      </c>
      <c r="L3572" t="s">
        <v>8375</v>
      </c>
      <c r="M3572" t="s">
        <v>5237</v>
      </c>
      <c r="N3572" t="s">
        <v>5237</v>
      </c>
      <c r="O3572" t="s">
        <v>5237</v>
      </c>
    </row>
    <row r="3573" spans="11:15" x14ac:dyDescent="0.25">
      <c r="K3573">
        <v>25230130134040</v>
      </c>
      <c r="L3573" t="s">
        <v>8375</v>
      </c>
      <c r="M3573" t="s">
        <v>5237</v>
      </c>
      <c r="N3573" t="s">
        <v>5237</v>
      </c>
      <c r="O3573" t="s">
        <v>5237</v>
      </c>
    </row>
    <row r="3574" spans="11:15" x14ac:dyDescent="0.25">
      <c r="K3574">
        <v>25230130135010</v>
      </c>
      <c r="L3574" t="s">
        <v>8376</v>
      </c>
      <c r="M3574" t="s">
        <v>5237</v>
      </c>
      <c r="N3574" t="s">
        <v>5237</v>
      </c>
      <c r="O3574" t="s">
        <v>5237</v>
      </c>
    </row>
    <row r="3575" spans="11:15" x14ac:dyDescent="0.25">
      <c r="K3575">
        <v>25230130135020</v>
      </c>
      <c r="L3575" t="s">
        <v>8376</v>
      </c>
      <c r="M3575" t="s">
        <v>5237</v>
      </c>
      <c r="N3575" t="s">
        <v>5237</v>
      </c>
      <c r="O3575" t="s">
        <v>5237</v>
      </c>
    </row>
    <row r="3576" spans="11:15" x14ac:dyDescent="0.25">
      <c r="K3576">
        <v>25230130135030</v>
      </c>
      <c r="L3576" t="s">
        <v>8376</v>
      </c>
      <c r="M3576" t="s">
        <v>5237</v>
      </c>
      <c r="N3576" t="s">
        <v>5237</v>
      </c>
      <c r="O3576" t="s">
        <v>5237</v>
      </c>
    </row>
    <row r="3577" spans="11:15" x14ac:dyDescent="0.25">
      <c r="K3577">
        <v>25230130136010</v>
      </c>
      <c r="L3577" t="s">
        <v>8377</v>
      </c>
      <c r="M3577" t="s">
        <v>5237</v>
      </c>
      <c r="N3577" t="s">
        <v>5237</v>
      </c>
      <c r="O3577" t="s">
        <v>5237</v>
      </c>
    </row>
    <row r="3578" spans="11:15" x14ac:dyDescent="0.25">
      <c r="K3578">
        <v>25230130136020</v>
      </c>
      <c r="L3578" t="s">
        <v>8377</v>
      </c>
      <c r="M3578" t="s">
        <v>5237</v>
      </c>
      <c r="N3578" t="s">
        <v>5237</v>
      </c>
      <c r="O3578" t="s">
        <v>5237</v>
      </c>
    </row>
    <row r="3579" spans="11:15" x14ac:dyDescent="0.25">
      <c r="K3579">
        <v>25230130136030</v>
      </c>
      <c r="L3579" t="s">
        <v>8377</v>
      </c>
      <c r="M3579" t="s">
        <v>5237</v>
      </c>
      <c r="N3579" t="s">
        <v>5237</v>
      </c>
      <c r="O3579" t="s">
        <v>5237</v>
      </c>
    </row>
    <row r="3580" spans="11:15" x14ac:dyDescent="0.25">
      <c r="K3580">
        <v>25230130136040</v>
      </c>
      <c r="L3580" t="s">
        <v>8377</v>
      </c>
      <c r="M3580" t="s">
        <v>5237</v>
      </c>
      <c r="N3580" t="s">
        <v>5237</v>
      </c>
      <c r="O3580" t="s">
        <v>5237</v>
      </c>
    </row>
    <row r="3581" spans="11:15" x14ac:dyDescent="0.25">
      <c r="K3581">
        <v>25230130137010</v>
      </c>
      <c r="L3581" t="s">
        <v>8378</v>
      </c>
      <c r="M3581" t="s">
        <v>5237</v>
      </c>
      <c r="N3581" t="s">
        <v>5237</v>
      </c>
      <c r="O3581" t="s">
        <v>5237</v>
      </c>
    </row>
    <row r="3582" spans="11:15" x14ac:dyDescent="0.25">
      <c r="K3582">
        <v>25230130137020</v>
      </c>
      <c r="L3582" t="s">
        <v>8378</v>
      </c>
      <c r="M3582" t="s">
        <v>5237</v>
      </c>
      <c r="N3582" t="s">
        <v>5237</v>
      </c>
      <c r="O3582" t="s">
        <v>5237</v>
      </c>
    </row>
    <row r="3583" spans="11:15" x14ac:dyDescent="0.25">
      <c r="K3583">
        <v>25230130137030</v>
      </c>
      <c r="L3583" t="s">
        <v>8378</v>
      </c>
      <c r="M3583" t="s">
        <v>5237</v>
      </c>
      <c r="N3583" t="s">
        <v>5237</v>
      </c>
      <c r="O3583" t="s">
        <v>5237</v>
      </c>
    </row>
    <row r="3584" spans="11:15" x14ac:dyDescent="0.25">
      <c r="K3584">
        <v>25230130138010</v>
      </c>
      <c r="L3584" t="s">
        <v>8379</v>
      </c>
      <c r="M3584" t="s">
        <v>5237</v>
      </c>
      <c r="N3584" t="s">
        <v>5237</v>
      </c>
      <c r="O3584" t="s">
        <v>5237</v>
      </c>
    </row>
    <row r="3585" spans="11:15" x14ac:dyDescent="0.25">
      <c r="K3585">
        <v>25230130138020</v>
      </c>
      <c r="L3585" t="s">
        <v>8379</v>
      </c>
      <c r="M3585" t="s">
        <v>5237</v>
      </c>
      <c r="N3585" t="s">
        <v>5237</v>
      </c>
      <c r="O3585" t="s">
        <v>5237</v>
      </c>
    </row>
    <row r="3586" spans="11:15" x14ac:dyDescent="0.25">
      <c r="K3586">
        <v>25230130138030</v>
      </c>
      <c r="L3586" t="s">
        <v>8379</v>
      </c>
      <c r="M3586" t="s">
        <v>5237</v>
      </c>
      <c r="N3586" t="s">
        <v>5237</v>
      </c>
      <c r="O3586" t="s">
        <v>5237</v>
      </c>
    </row>
    <row r="3587" spans="11:15" x14ac:dyDescent="0.25">
      <c r="K3587">
        <v>25230130138040</v>
      </c>
      <c r="L3587" t="s">
        <v>8379</v>
      </c>
      <c r="M3587" t="s">
        <v>5237</v>
      </c>
      <c r="N3587" t="s">
        <v>5237</v>
      </c>
      <c r="O3587" t="s">
        <v>5237</v>
      </c>
    </row>
    <row r="3588" spans="11:15" x14ac:dyDescent="0.25">
      <c r="K3588">
        <v>25230130139010</v>
      </c>
      <c r="L3588" t="s">
        <v>8380</v>
      </c>
      <c r="M3588" t="s">
        <v>5237</v>
      </c>
      <c r="N3588" t="s">
        <v>5237</v>
      </c>
      <c r="O3588" t="s">
        <v>5237</v>
      </c>
    </row>
    <row r="3589" spans="11:15" x14ac:dyDescent="0.25">
      <c r="K3589">
        <v>25230130139020</v>
      </c>
      <c r="L3589" t="s">
        <v>8380</v>
      </c>
      <c r="M3589" t="s">
        <v>5237</v>
      </c>
      <c r="N3589" t="s">
        <v>5237</v>
      </c>
      <c r="O3589" t="s">
        <v>5237</v>
      </c>
    </row>
    <row r="3590" spans="11:15" x14ac:dyDescent="0.25">
      <c r="K3590">
        <v>25230130139030</v>
      </c>
      <c r="L3590" t="s">
        <v>8380</v>
      </c>
      <c r="M3590" t="s">
        <v>5237</v>
      </c>
      <c r="N3590" t="s">
        <v>5237</v>
      </c>
      <c r="O3590" t="s">
        <v>5237</v>
      </c>
    </row>
    <row r="3591" spans="11:15" x14ac:dyDescent="0.25">
      <c r="K3591">
        <v>25230130139040</v>
      </c>
      <c r="L3591" t="s">
        <v>8380</v>
      </c>
      <c r="M3591" t="s">
        <v>5237</v>
      </c>
      <c r="N3591" t="s">
        <v>5237</v>
      </c>
      <c r="O3591" t="s">
        <v>5237</v>
      </c>
    </row>
    <row r="3592" spans="11:15" x14ac:dyDescent="0.25">
      <c r="K3592">
        <v>25230130139050</v>
      </c>
      <c r="L3592" t="s">
        <v>8380</v>
      </c>
      <c r="M3592" t="s">
        <v>5237</v>
      </c>
      <c r="N3592" t="s">
        <v>5237</v>
      </c>
      <c r="O3592" t="s">
        <v>5237</v>
      </c>
    </row>
    <row r="3593" spans="11:15" x14ac:dyDescent="0.25">
      <c r="K3593">
        <v>25230130141020</v>
      </c>
      <c r="L3593" t="s">
        <v>8381</v>
      </c>
      <c r="M3593" t="s">
        <v>5237</v>
      </c>
      <c r="N3593" t="s">
        <v>5237</v>
      </c>
      <c r="O3593" t="s">
        <v>5237</v>
      </c>
    </row>
    <row r="3594" spans="11:15" x14ac:dyDescent="0.25">
      <c r="K3594">
        <v>25230130141030</v>
      </c>
      <c r="L3594" t="s">
        <v>8381</v>
      </c>
      <c r="M3594" t="s">
        <v>5237</v>
      </c>
      <c r="N3594" t="s">
        <v>5237</v>
      </c>
      <c r="O3594" t="s">
        <v>5237</v>
      </c>
    </row>
    <row r="3595" spans="11:15" x14ac:dyDescent="0.25">
      <c r="K3595">
        <v>25230130141040</v>
      </c>
      <c r="L3595" t="s">
        <v>8381</v>
      </c>
      <c r="M3595" t="s">
        <v>5237</v>
      </c>
      <c r="N3595" t="s">
        <v>5237</v>
      </c>
      <c r="O3595" t="s">
        <v>5237</v>
      </c>
    </row>
    <row r="3596" spans="11:15" x14ac:dyDescent="0.25">
      <c r="K3596">
        <v>25230130143020</v>
      </c>
      <c r="L3596" t="s">
        <v>8382</v>
      </c>
      <c r="M3596" t="s">
        <v>5237</v>
      </c>
      <c r="N3596" t="s">
        <v>5237</v>
      </c>
      <c r="O3596" t="s">
        <v>5237</v>
      </c>
    </row>
    <row r="3597" spans="11:15" x14ac:dyDescent="0.25">
      <c r="K3597">
        <v>25230130145030</v>
      </c>
      <c r="L3597" t="s">
        <v>8383</v>
      </c>
      <c r="M3597" t="s">
        <v>5237</v>
      </c>
      <c r="N3597" t="s">
        <v>5237</v>
      </c>
      <c r="O3597" t="s">
        <v>5237</v>
      </c>
    </row>
    <row r="3598" spans="11:15" x14ac:dyDescent="0.25">
      <c r="K3598">
        <v>25230130147040</v>
      </c>
      <c r="L3598" t="s">
        <v>8384</v>
      </c>
      <c r="M3598" t="s">
        <v>5237</v>
      </c>
      <c r="N3598" t="s">
        <v>5237</v>
      </c>
      <c r="O3598" t="s">
        <v>5237</v>
      </c>
    </row>
    <row r="3599" spans="11:15" x14ac:dyDescent="0.25">
      <c r="K3599">
        <v>25230130149010</v>
      </c>
      <c r="L3599" t="s">
        <v>8385</v>
      </c>
      <c r="M3599" t="s">
        <v>5237</v>
      </c>
      <c r="N3599" t="s">
        <v>5237</v>
      </c>
      <c r="O3599" t="s">
        <v>5237</v>
      </c>
    </row>
    <row r="3600" spans="11:15" x14ac:dyDescent="0.25">
      <c r="K3600">
        <v>25230130149030</v>
      </c>
      <c r="L3600" t="s">
        <v>8385</v>
      </c>
      <c r="M3600" t="s">
        <v>5237</v>
      </c>
      <c r="N3600" t="s">
        <v>5237</v>
      </c>
      <c r="O3600" t="s">
        <v>5237</v>
      </c>
    </row>
    <row r="3601" spans="11:15" x14ac:dyDescent="0.25">
      <c r="K3601">
        <v>25230130151030</v>
      </c>
      <c r="L3601" t="s">
        <v>8386</v>
      </c>
      <c r="M3601" t="s">
        <v>5237</v>
      </c>
      <c r="N3601" t="s">
        <v>5237</v>
      </c>
      <c r="O3601" t="s">
        <v>5237</v>
      </c>
    </row>
    <row r="3602" spans="11:15" x14ac:dyDescent="0.25">
      <c r="K3602">
        <v>25230130153030</v>
      </c>
      <c r="L3602" t="s">
        <v>8387</v>
      </c>
      <c r="M3602" t="s">
        <v>5237</v>
      </c>
      <c r="N3602" t="s">
        <v>5237</v>
      </c>
      <c r="O3602" t="s">
        <v>5237</v>
      </c>
    </row>
    <row r="3603" spans="11:15" x14ac:dyDescent="0.25">
      <c r="K3603">
        <v>25230130155030</v>
      </c>
      <c r="L3603" t="s">
        <v>8388</v>
      </c>
      <c r="M3603" t="s">
        <v>5237</v>
      </c>
      <c r="N3603" t="s">
        <v>5237</v>
      </c>
      <c r="O3603" t="s">
        <v>5237</v>
      </c>
    </row>
    <row r="3604" spans="11:15" x14ac:dyDescent="0.25">
      <c r="K3604">
        <v>25230130155560</v>
      </c>
      <c r="L3604" t="s">
        <v>8388</v>
      </c>
      <c r="M3604" t="s">
        <v>5237</v>
      </c>
      <c r="N3604" t="s">
        <v>5237</v>
      </c>
      <c r="O3604" t="s">
        <v>5237</v>
      </c>
    </row>
    <row r="3605" spans="11:15" x14ac:dyDescent="0.25">
      <c r="K3605">
        <v>25230130157030</v>
      </c>
      <c r="L3605" t="s">
        <v>8389</v>
      </c>
      <c r="M3605" t="s">
        <v>5237</v>
      </c>
      <c r="N3605" t="s">
        <v>5237</v>
      </c>
      <c r="O3605" t="s">
        <v>5237</v>
      </c>
    </row>
    <row r="3606" spans="11:15" x14ac:dyDescent="0.25">
      <c r="K3606">
        <v>25230130159030</v>
      </c>
      <c r="L3606" t="s">
        <v>8390</v>
      </c>
      <c r="M3606" t="s">
        <v>5237</v>
      </c>
      <c r="N3606" t="s">
        <v>5237</v>
      </c>
      <c r="O3606" t="s">
        <v>5237</v>
      </c>
    </row>
    <row r="3607" spans="11:15" x14ac:dyDescent="0.25">
      <c r="K3607">
        <v>25230130161010</v>
      </c>
      <c r="L3607" t="s">
        <v>8391</v>
      </c>
      <c r="M3607" t="s">
        <v>5237</v>
      </c>
      <c r="N3607" t="s">
        <v>5237</v>
      </c>
      <c r="O3607" t="s">
        <v>5237</v>
      </c>
    </row>
    <row r="3608" spans="11:15" x14ac:dyDescent="0.25">
      <c r="K3608">
        <v>25230130163030</v>
      </c>
      <c r="L3608" t="s">
        <v>8392</v>
      </c>
      <c r="M3608" t="s">
        <v>5237</v>
      </c>
      <c r="N3608" t="s">
        <v>5237</v>
      </c>
      <c r="O3608" t="s">
        <v>5237</v>
      </c>
    </row>
    <row r="3609" spans="11:15" x14ac:dyDescent="0.25">
      <c r="K3609">
        <v>25230130165030</v>
      </c>
      <c r="L3609" t="s">
        <v>8393</v>
      </c>
      <c r="M3609" t="s">
        <v>5237</v>
      </c>
      <c r="N3609" t="s">
        <v>5237</v>
      </c>
      <c r="O3609" t="s">
        <v>5237</v>
      </c>
    </row>
    <row r="3610" spans="11:15" x14ac:dyDescent="0.25">
      <c r="K3610">
        <v>25230130167010</v>
      </c>
      <c r="L3610" t="s">
        <v>8394</v>
      </c>
      <c r="M3610" t="s">
        <v>5237</v>
      </c>
      <c r="N3610" t="s">
        <v>5237</v>
      </c>
      <c r="O3610" t="s">
        <v>5237</v>
      </c>
    </row>
    <row r="3611" spans="11:15" x14ac:dyDescent="0.25">
      <c r="K3611">
        <v>25230130167020</v>
      </c>
      <c r="L3611" t="s">
        <v>8394</v>
      </c>
      <c r="M3611" t="s">
        <v>5237</v>
      </c>
      <c r="N3611" t="s">
        <v>5237</v>
      </c>
      <c r="O3611" t="s">
        <v>5237</v>
      </c>
    </row>
    <row r="3612" spans="11:15" x14ac:dyDescent="0.25">
      <c r="K3612">
        <v>25230130167030</v>
      </c>
      <c r="L3612" t="s">
        <v>8394</v>
      </c>
      <c r="M3612" t="s">
        <v>5237</v>
      </c>
      <c r="N3612" t="s">
        <v>5237</v>
      </c>
      <c r="O3612" t="s">
        <v>5237</v>
      </c>
    </row>
    <row r="3613" spans="11:15" x14ac:dyDescent="0.25">
      <c r="K3613">
        <v>25230130167040</v>
      </c>
      <c r="L3613" t="s">
        <v>8394</v>
      </c>
      <c r="M3613" t="s">
        <v>5237</v>
      </c>
      <c r="N3613" t="s">
        <v>5237</v>
      </c>
      <c r="O3613" t="s">
        <v>5237</v>
      </c>
    </row>
    <row r="3614" spans="11:15" x14ac:dyDescent="0.25">
      <c r="K3614">
        <v>25230130169010</v>
      </c>
      <c r="L3614" t="s">
        <v>8395</v>
      </c>
      <c r="M3614" t="s">
        <v>5237</v>
      </c>
      <c r="N3614" t="s">
        <v>5237</v>
      </c>
      <c r="O3614" t="s">
        <v>5237</v>
      </c>
    </row>
    <row r="3615" spans="11:15" x14ac:dyDescent="0.25">
      <c r="K3615">
        <v>25230130169020</v>
      </c>
      <c r="L3615" t="s">
        <v>8395</v>
      </c>
      <c r="M3615" t="s">
        <v>5237</v>
      </c>
      <c r="N3615" t="s">
        <v>5237</v>
      </c>
      <c r="O3615" t="s">
        <v>5237</v>
      </c>
    </row>
    <row r="3616" spans="11:15" x14ac:dyDescent="0.25">
      <c r="K3616">
        <v>25230130169030</v>
      </c>
      <c r="L3616" t="s">
        <v>8395</v>
      </c>
      <c r="M3616" t="s">
        <v>5237</v>
      </c>
      <c r="N3616" t="s">
        <v>5237</v>
      </c>
      <c r="O3616" t="s">
        <v>5237</v>
      </c>
    </row>
    <row r="3617" spans="11:15" x14ac:dyDescent="0.25">
      <c r="K3617">
        <v>25230130169040</v>
      </c>
      <c r="L3617" t="s">
        <v>8395</v>
      </c>
      <c r="M3617" t="s">
        <v>5237</v>
      </c>
      <c r="N3617" t="s">
        <v>5237</v>
      </c>
      <c r="O3617" t="s">
        <v>5237</v>
      </c>
    </row>
    <row r="3618" spans="11:15" x14ac:dyDescent="0.25">
      <c r="K3618">
        <v>25230130169050</v>
      </c>
      <c r="L3618" t="s">
        <v>8395</v>
      </c>
      <c r="M3618" t="s">
        <v>5237</v>
      </c>
      <c r="N3618" t="s">
        <v>5237</v>
      </c>
      <c r="O3618" t="s">
        <v>5237</v>
      </c>
    </row>
    <row r="3619" spans="11:15" x14ac:dyDescent="0.25">
      <c r="K3619">
        <v>25230130171010</v>
      </c>
      <c r="L3619" t="s">
        <v>8396</v>
      </c>
      <c r="M3619" t="s">
        <v>5237</v>
      </c>
      <c r="N3619" t="s">
        <v>5237</v>
      </c>
      <c r="O3619" t="s">
        <v>5237</v>
      </c>
    </row>
    <row r="3620" spans="11:15" x14ac:dyDescent="0.25">
      <c r="K3620">
        <v>25230130171030</v>
      </c>
      <c r="L3620" t="s">
        <v>8396</v>
      </c>
      <c r="M3620" t="s">
        <v>5237</v>
      </c>
      <c r="N3620" t="s">
        <v>5237</v>
      </c>
      <c r="O3620" t="s">
        <v>5237</v>
      </c>
    </row>
    <row r="3621" spans="11:15" x14ac:dyDescent="0.25">
      <c r="K3621">
        <v>25230130173030</v>
      </c>
      <c r="L3621" t="s">
        <v>8397</v>
      </c>
      <c r="M3621" t="s">
        <v>5237</v>
      </c>
      <c r="N3621" t="s">
        <v>5237</v>
      </c>
      <c r="O3621" t="s">
        <v>5237</v>
      </c>
    </row>
    <row r="3622" spans="11:15" x14ac:dyDescent="0.25">
      <c r="K3622">
        <v>25230130173070</v>
      </c>
      <c r="L3622" t="s">
        <v>8397</v>
      </c>
      <c r="M3622" t="s">
        <v>5237</v>
      </c>
      <c r="N3622" t="s">
        <v>5237</v>
      </c>
      <c r="O3622" t="s">
        <v>5237</v>
      </c>
    </row>
    <row r="3623" spans="11:15" x14ac:dyDescent="0.25">
      <c r="K3623">
        <v>25230130175010</v>
      </c>
      <c r="L3623" t="s">
        <v>8398</v>
      </c>
      <c r="M3623" t="s">
        <v>5237</v>
      </c>
      <c r="N3623" t="s">
        <v>5237</v>
      </c>
      <c r="O3623" t="s">
        <v>5237</v>
      </c>
    </row>
    <row r="3624" spans="11:15" x14ac:dyDescent="0.25">
      <c r="K3624">
        <v>25230130175030</v>
      </c>
      <c r="L3624" t="s">
        <v>8398</v>
      </c>
      <c r="M3624" t="s">
        <v>5237</v>
      </c>
      <c r="N3624" t="s">
        <v>5237</v>
      </c>
      <c r="O3624" t="s">
        <v>5237</v>
      </c>
    </row>
    <row r="3625" spans="11:15" x14ac:dyDescent="0.25">
      <c r="K3625">
        <v>25230130177030</v>
      </c>
      <c r="L3625" t="s">
        <v>8399</v>
      </c>
      <c r="M3625" t="s">
        <v>5237</v>
      </c>
      <c r="N3625" t="s">
        <v>5237</v>
      </c>
      <c r="O3625" t="s">
        <v>5237</v>
      </c>
    </row>
    <row r="3626" spans="11:15" x14ac:dyDescent="0.25">
      <c r="K3626">
        <v>25230130179030</v>
      </c>
      <c r="L3626" t="s">
        <v>8400</v>
      </c>
      <c r="M3626" t="s">
        <v>5237</v>
      </c>
      <c r="N3626" t="s">
        <v>5237</v>
      </c>
      <c r="O3626" t="s">
        <v>5237</v>
      </c>
    </row>
    <row r="3627" spans="11:15" x14ac:dyDescent="0.25">
      <c r="K3627">
        <v>25230130181010</v>
      </c>
      <c r="L3627" t="s">
        <v>8401</v>
      </c>
      <c r="M3627" t="s">
        <v>5237</v>
      </c>
      <c r="N3627" t="s">
        <v>5237</v>
      </c>
      <c r="O3627" t="s">
        <v>5237</v>
      </c>
    </row>
    <row r="3628" spans="11:15" x14ac:dyDescent="0.25">
      <c r="K3628">
        <v>25230130181020</v>
      </c>
      <c r="L3628" t="s">
        <v>8401</v>
      </c>
      <c r="M3628" t="s">
        <v>5237</v>
      </c>
      <c r="N3628" t="s">
        <v>5237</v>
      </c>
      <c r="O3628" t="s">
        <v>5237</v>
      </c>
    </row>
    <row r="3629" spans="11:15" x14ac:dyDescent="0.25">
      <c r="K3629">
        <v>25230130181030</v>
      </c>
      <c r="L3629" t="s">
        <v>8401</v>
      </c>
      <c r="M3629" t="s">
        <v>5237</v>
      </c>
      <c r="N3629" t="s">
        <v>5237</v>
      </c>
      <c r="O3629" t="s">
        <v>5237</v>
      </c>
    </row>
    <row r="3630" spans="11:15" x14ac:dyDescent="0.25">
      <c r="K3630">
        <v>25230130181040</v>
      </c>
      <c r="L3630" t="s">
        <v>8401</v>
      </c>
      <c r="M3630" t="s">
        <v>5237</v>
      </c>
      <c r="N3630" t="s">
        <v>5237</v>
      </c>
      <c r="O3630" t="s">
        <v>5237</v>
      </c>
    </row>
    <row r="3631" spans="11:15" x14ac:dyDescent="0.25">
      <c r="K3631">
        <v>25230130183010</v>
      </c>
      <c r="L3631" t="s">
        <v>8402</v>
      </c>
      <c r="M3631" t="s">
        <v>5237</v>
      </c>
      <c r="N3631" t="s">
        <v>5237</v>
      </c>
      <c r="O3631" t="s">
        <v>5237</v>
      </c>
    </row>
    <row r="3632" spans="11:15" x14ac:dyDescent="0.25">
      <c r="K3632">
        <v>25230130183030</v>
      </c>
      <c r="L3632" t="s">
        <v>8403</v>
      </c>
      <c r="M3632" t="s">
        <v>5237</v>
      </c>
      <c r="N3632" t="s">
        <v>5237</v>
      </c>
      <c r="O3632" t="s">
        <v>5237</v>
      </c>
    </row>
    <row r="3633" spans="11:15" x14ac:dyDescent="0.25">
      <c r="K3633">
        <v>25230130185010</v>
      </c>
      <c r="L3633" t="s">
        <v>8404</v>
      </c>
      <c r="M3633" t="s">
        <v>5237</v>
      </c>
      <c r="N3633" t="s">
        <v>5237</v>
      </c>
      <c r="O3633" t="s">
        <v>5237</v>
      </c>
    </row>
    <row r="3634" spans="11:15" x14ac:dyDescent="0.25">
      <c r="K3634">
        <v>25230130185030</v>
      </c>
      <c r="L3634" t="s">
        <v>8404</v>
      </c>
      <c r="M3634" t="s">
        <v>5237</v>
      </c>
      <c r="N3634" t="s">
        <v>5237</v>
      </c>
      <c r="O3634" t="s">
        <v>5237</v>
      </c>
    </row>
    <row r="3635" spans="11:15" x14ac:dyDescent="0.25">
      <c r="K3635">
        <v>25230130185050</v>
      </c>
      <c r="L3635" t="s">
        <v>8404</v>
      </c>
      <c r="M3635" t="s">
        <v>5237</v>
      </c>
      <c r="N3635" t="s">
        <v>5237</v>
      </c>
      <c r="O3635" t="s">
        <v>5237</v>
      </c>
    </row>
    <row r="3636" spans="11:15" x14ac:dyDescent="0.25">
      <c r="K3636">
        <v>25230130187010</v>
      </c>
      <c r="L3636" t="s">
        <v>8405</v>
      </c>
      <c r="M3636" t="s">
        <v>5237</v>
      </c>
      <c r="N3636" t="s">
        <v>5237</v>
      </c>
      <c r="O3636" t="s">
        <v>5237</v>
      </c>
    </row>
    <row r="3637" spans="11:15" x14ac:dyDescent="0.25">
      <c r="K3637">
        <v>25230130187020</v>
      </c>
      <c r="L3637" t="s">
        <v>8405</v>
      </c>
      <c r="M3637" t="s">
        <v>5237</v>
      </c>
      <c r="N3637" t="s">
        <v>5237</v>
      </c>
      <c r="O3637" t="s">
        <v>5237</v>
      </c>
    </row>
    <row r="3638" spans="11:15" x14ac:dyDescent="0.25">
      <c r="K3638">
        <v>25230130187030</v>
      </c>
      <c r="L3638" t="s">
        <v>8405</v>
      </c>
      <c r="M3638" t="s">
        <v>5237</v>
      </c>
      <c r="N3638" t="s">
        <v>5237</v>
      </c>
      <c r="O3638" t="s">
        <v>5237</v>
      </c>
    </row>
    <row r="3639" spans="11:15" x14ac:dyDescent="0.25">
      <c r="K3639">
        <v>25230130187040</v>
      </c>
      <c r="L3639" t="s">
        <v>8405</v>
      </c>
      <c r="M3639" t="s">
        <v>5237</v>
      </c>
      <c r="N3639" t="s">
        <v>5237</v>
      </c>
      <c r="O3639" t="s">
        <v>5237</v>
      </c>
    </row>
    <row r="3640" spans="11:15" x14ac:dyDescent="0.25">
      <c r="K3640">
        <v>25230130187050</v>
      </c>
      <c r="L3640" t="s">
        <v>8405</v>
      </c>
      <c r="M3640" t="s">
        <v>5237</v>
      </c>
      <c r="N3640" t="s">
        <v>5237</v>
      </c>
      <c r="O3640" t="s">
        <v>5237</v>
      </c>
    </row>
    <row r="3641" spans="11:15" x14ac:dyDescent="0.25">
      <c r="K3641">
        <v>25230130189010</v>
      </c>
      <c r="L3641" t="s">
        <v>8406</v>
      </c>
      <c r="M3641" t="s">
        <v>5237</v>
      </c>
      <c r="N3641" t="s">
        <v>5237</v>
      </c>
      <c r="O3641" t="s">
        <v>5237</v>
      </c>
    </row>
    <row r="3642" spans="11:15" x14ac:dyDescent="0.25">
      <c r="K3642">
        <v>25230130189030</v>
      </c>
      <c r="L3642" t="s">
        <v>8406</v>
      </c>
      <c r="M3642" t="s">
        <v>5237</v>
      </c>
      <c r="N3642" t="s">
        <v>5237</v>
      </c>
      <c r="O3642" t="s">
        <v>5237</v>
      </c>
    </row>
    <row r="3643" spans="11:15" x14ac:dyDescent="0.25">
      <c r="K3643">
        <v>25230130191010</v>
      </c>
      <c r="L3643" t="s">
        <v>8407</v>
      </c>
      <c r="M3643" t="s">
        <v>5237</v>
      </c>
      <c r="N3643" t="s">
        <v>5237</v>
      </c>
      <c r="O3643" t="s">
        <v>5237</v>
      </c>
    </row>
    <row r="3644" spans="11:15" x14ac:dyDescent="0.25">
      <c r="K3644">
        <v>25230130191030</v>
      </c>
      <c r="L3644" t="s">
        <v>8407</v>
      </c>
      <c r="M3644" t="s">
        <v>5237</v>
      </c>
      <c r="N3644" t="s">
        <v>5237</v>
      </c>
      <c r="O3644" t="s">
        <v>5237</v>
      </c>
    </row>
    <row r="3645" spans="11:15" x14ac:dyDescent="0.25">
      <c r="K3645">
        <v>25230130191040</v>
      </c>
      <c r="L3645" t="s">
        <v>8407</v>
      </c>
      <c r="M3645" t="s">
        <v>5237</v>
      </c>
      <c r="N3645" t="s">
        <v>5237</v>
      </c>
      <c r="O3645" t="s">
        <v>5237</v>
      </c>
    </row>
    <row r="3646" spans="11:15" x14ac:dyDescent="0.25">
      <c r="K3646">
        <v>25230130191070</v>
      </c>
      <c r="L3646" t="s">
        <v>8407</v>
      </c>
      <c r="M3646" t="s">
        <v>5237</v>
      </c>
      <c r="N3646" t="s">
        <v>5237</v>
      </c>
      <c r="O3646" t="s">
        <v>5237</v>
      </c>
    </row>
    <row r="3647" spans="11:15" x14ac:dyDescent="0.25">
      <c r="K3647">
        <v>25230130191080</v>
      </c>
      <c r="L3647" t="s">
        <v>8407</v>
      </c>
      <c r="M3647" t="s">
        <v>5237</v>
      </c>
      <c r="N3647" t="s">
        <v>5237</v>
      </c>
      <c r="O3647" t="s">
        <v>5237</v>
      </c>
    </row>
    <row r="3648" spans="11:15" x14ac:dyDescent="0.25">
      <c r="K3648">
        <v>25230130191560</v>
      </c>
      <c r="L3648" t="s">
        <v>8407</v>
      </c>
      <c r="M3648" t="s">
        <v>5237</v>
      </c>
      <c r="N3648" t="s">
        <v>5237</v>
      </c>
      <c r="O3648" t="s">
        <v>5237</v>
      </c>
    </row>
    <row r="3649" spans="11:15" x14ac:dyDescent="0.25">
      <c r="K3649">
        <v>25230130193010</v>
      </c>
      <c r="L3649" t="s">
        <v>8408</v>
      </c>
      <c r="M3649" t="s">
        <v>5237</v>
      </c>
      <c r="N3649" t="s">
        <v>5237</v>
      </c>
      <c r="O3649" t="s">
        <v>5237</v>
      </c>
    </row>
    <row r="3650" spans="11:15" x14ac:dyDescent="0.25">
      <c r="K3650">
        <v>25230130193030</v>
      </c>
      <c r="L3650" t="s">
        <v>8408</v>
      </c>
      <c r="M3650" t="s">
        <v>5237</v>
      </c>
      <c r="N3650" t="s">
        <v>5237</v>
      </c>
      <c r="O3650" t="s">
        <v>5237</v>
      </c>
    </row>
    <row r="3651" spans="11:15" x14ac:dyDescent="0.25">
      <c r="K3651">
        <v>25230130193040</v>
      </c>
      <c r="L3651" t="s">
        <v>8408</v>
      </c>
      <c r="M3651" t="s">
        <v>5237</v>
      </c>
      <c r="N3651" t="s">
        <v>5237</v>
      </c>
      <c r="O3651" t="s">
        <v>5237</v>
      </c>
    </row>
    <row r="3652" spans="11:15" x14ac:dyDescent="0.25">
      <c r="K3652">
        <v>25230130193070</v>
      </c>
      <c r="L3652" t="s">
        <v>8408</v>
      </c>
      <c r="M3652" t="s">
        <v>5237</v>
      </c>
      <c r="N3652" t="s">
        <v>5237</v>
      </c>
      <c r="O3652" t="s">
        <v>5237</v>
      </c>
    </row>
    <row r="3653" spans="11:15" x14ac:dyDescent="0.25">
      <c r="K3653">
        <v>25230130193560</v>
      </c>
      <c r="L3653" t="s">
        <v>8408</v>
      </c>
      <c r="M3653" t="s">
        <v>5237</v>
      </c>
      <c r="N3653" t="s">
        <v>5237</v>
      </c>
      <c r="O3653" t="s">
        <v>5237</v>
      </c>
    </row>
    <row r="3654" spans="11:15" x14ac:dyDescent="0.25">
      <c r="K3654">
        <v>25230130195030</v>
      </c>
      <c r="L3654" t="s">
        <v>8409</v>
      </c>
      <c r="M3654" t="s">
        <v>5237</v>
      </c>
      <c r="N3654" t="s">
        <v>5237</v>
      </c>
      <c r="O3654" t="s">
        <v>5237</v>
      </c>
    </row>
    <row r="3655" spans="11:15" x14ac:dyDescent="0.25">
      <c r="K3655">
        <v>25230130197010</v>
      </c>
      <c r="L3655" t="s">
        <v>8410</v>
      </c>
      <c r="M3655" t="s">
        <v>5237</v>
      </c>
      <c r="N3655" t="s">
        <v>5237</v>
      </c>
      <c r="O3655" t="s">
        <v>5237</v>
      </c>
    </row>
    <row r="3656" spans="11:15" x14ac:dyDescent="0.25">
      <c r="K3656">
        <v>25230130197020</v>
      </c>
      <c r="L3656" t="s">
        <v>8410</v>
      </c>
      <c r="M3656" t="s">
        <v>5237</v>
      </c>
      <c r="N3656" t="s">
        <v>5237</v>
      </c>
      <c r="O3656" t="s">
        <v>5237</v>
      </c>
    </row>
    <row r="3657" spans="11:15" x14ac:dyDescent="0.25">
      <c r="K3657">
        <v>25230130197030</v>
      </c>
      <c r="L3657" t="s">
        <v>8410</v>
      </c>
      <c r="M3657" t="s">
        <v>5237</v>
      </c>
      <c r="N3657" t="s">
        <v>5237</v>
      </c>
      <c r="O3657" t="s">
        <v>5237</v>
      </c>
    </row>
    <row r="3658" spans="11:15" x14ac:dyDescent="0.25">
      <c r="K3658">
        <v>25230130199010</v>
      </c>
      <c r="L3658" t="s">
        <v>8411</v>
      </c>
      <c r="M3658" t="s">
        <v>5237</v>
      </c>
      <c r="N3658" t="s">
        <v>5237</v>
      </c>
      <c r="O3658" t="s">
        <v>5237</v>
      </c>
    </row>
    <row r="3659" spans="11:15" x14ac:dyDescent="0.25">
      <c r="K3659">
        <v>25230130201010</v>
      </c>
      <c r="L3659" t="s">
        <v>8412</v>
      </c>
      <c r="M3659" t="s">
        <v>5237</v>
      </c>
      <c r="N3659" t="s">
        <v>5237</v>
      </c>
      <c r="O3659" t="s">
        <v>5237</v>
      </c>
    </row>
    <row r="3660" spans="11:15" x14ac:dyDescent="0.25">
      <c r="K3660">
        <v>25230130201020</v>
      </c>
      <c r="L3660" t="s">
        <v>8412</v>
      </c>
      <c r="M3660" t="s">
        <v>5237</v>
      </c>
      <c r="N3660" t="s">
        <v>5237</v>
      </c>
      <c r="O3660" t="s">
        <v>5237</v>
      </c>
    </row>
    <row r="3661" spans="11:15" x14ac:dyDescent="0.25">
      <c r="K3661">
        <v>25230130201030</v>
      </c>
      <c r="L3661" t="s">
        <v>8412</v>
      </c>
      <c r="M3661" t="s">
        <v>5237</v>
      </c>
      <c r="N3661" t="s">
        <v>5237</v>
      </c>
      <c r="O3661" t="s">
        <v>5237</v>
      </c>
    </row>
    <row r="3662" spans="11:15" x14ac:dyDescent="0.25">
      <c r="K3662">
        <v>25230130201040</v>
      </c>
      <c r="L3662" t="s">
        <v>8412</v>
      </c>
      <c r="M3662" t="s">
        <v>5237</v>
      </c>
      <c r="N3662" t="s">
        <v>5237</v>
      </c>
      <c r="O3662" t="s">
        <v>5237</v>
      </c>
    </row>
    <row r="3663" spans="11:15" x14ac:dyDescent="0.25">
      <c r="K3663">
        <v>25230130201050</v>
      </c>
      <c r="L3663" t="s">
        <v>8412</v>
      </c>
      <c r="M3663" t="s">
        <v>5237</v>
      </c>
      <c r="N3663" t="s">
        <v>5237</v>
      </c>
      <c r="O3663" t="s">
        <v>5237</v>
      </c>
    </row>
    <row r="3664" spans="11:15" x14ac:dyDescent="0.25">
      <c r="K3664">
        <v>25230130201060</v>
      </c>
      <c r="L3664" t="s">
        <v>8412</v>
      </c>
      <c r="M3664" t="s">
        <v>5237</v>
      </c>
      <c r="N3664" t="s">
        <v>5237</v>
      </c>
      <c r="O3664" t="s">
        <v>5237</v>
      </c>
    </row>
    <row r="3665" spans="11:15" x14ac:dyDescent="0.25">
      <c r="K3665">
        <v>25230130201130</v>
      </c>
      <c r="L3665" t="s">
        <v>8412</v>
      </c>
      <c r="M3665" t="s">
        <v>5237</v>
      </c>
      <c r="N3665" t="s">
        <v>5237</v>
      </c>
      <c r="O3665" t="s">
        <v>5237</v>
      </c>
    </row>
    <row r="3666" spans="11:15" x14ac:dyDescent="0.25">
      <c r="K3666">
        <v>25230130203020</v>
      </c>
      <c r="L3666" t="s">
        <v>8413</v>
      </c>
      <c r="M3666" t="s">
        <v>5237</v>
      </c>
      <c r="N3666" t="s">
        <v>5237</v>
      </c>
      <c r="O3666" t="s">
        <v>5237</v>
      </c>
    </row>
    <row r="3667" spans="11:15" x14ac:dyDescent="0.25">
      <c r="K3667">
        <v>25230130205010</v>
      </c>
      <c r="L3667" t="s">
        <v>8414</v>
      </c>
      <c r="M3667" t="s">
        <v>5237</v>
      </c>
      <c r="N3667" t="s">
        <v>5237</v>
      </c>
      <c r="O3667" t="s">
        <v>5237</v>
      </c>
    </row>
    <row r="3668" spans="11:15" x14ac:dyDescent="0.25">
      <c r="K3668">
        <v>25230130205030</v>
      </c>
      <c r="L3668" t="s">
        <v>8414</v>
      </c>
      <c r="M3668" t="s">
        <v>5237</v>
      </c>
      <c r="N3668" t="s">
        <v>5237</v>
      </c>
      <c r="O3668" t="s">
        <v>5237</v>
      </c>
    </row>
    <row r="3669" spans="11:15" x14ac:dyDescent="0.25">
      <c r="K3669">
        <v>25230130205050</v>
      </c>
      <c r="L3669" t="s">
        <v>8414</v>
      </c>
      <c r="M3669" t="s">
        <v>5237</v>
      </c>
      <c r="N3669" t="s">
        <v>5237</v>
      </c>
      <c r="O3669" t="s">
        <v>5237</v>
      </c>
    </row>
    <row r="3670" spans="11:15" x14ac:dyDescent="0.25">
      <c r="K3670">
        <v>25230130207030</v>
      </c>
      <c r="L3670" t="s">
        <v>8415</v>
      </c>
      <c r="M3670" t="s">
        <v>5237</v>
      </c>
      <c r="N3670" t="s">
        <v>5237</v>
      </c>
      <c r="O3670" t="s">
        <v>5237</v>
      </c>
    </row>
    <row r="3671" spans="11:15" x14ac:dyDescent="0.25">
      <c r="K3671">
        <v>25230130207050</v>
      </c>
      <c r="L3671" t="s">
        <v>8415</v>
      </c>
      <c r="M3671" t="s">
        <v>5237</v>
      </c>
      <c r="N3671" t="s">
        <v>5237</v>
      </c>
      <c r="O3671" t="s">
        <v>5237</v>
      </c>
    </row>
    <row r="3672" spans="11:15" x14ac:dyDescent="0.25">
      <c r="K3672">
        <v>25230130207090</v>
      </c>
      <c r="L3672" t="s">
        <v>8415</v>
      </c>
      <c r="M3672" t="s">
        <v>5237</v>
      </c>
      <c r="N3672" t="s">
        <v>5237</v>
      </c>
      <c r="O3672" t="s">
        <v>5237</v>
      </c>
    </row>
    <row r="3673" spans="11:15" x14ac:dyDescent="0.25">
      <c r="K3673">
        <v>25230130209010</v>
      </c>
      <c r="L3673" t="s">
        <v>8416</v>
      </c>
      <c r="M3673" t="s">
        <v>5237</v>
      </c>
      <c r="N3673" t="s">
        <v>5237</v>
      </c>
      <c r="O3673" t="s">
        <v>5237</v>
      </c>
    </row>
    <row r="3674" spans="11:15" x14ac:dyDescent="0.25">
      <c r="K3674">
        <v>25230130209020</v>
      </c>
      <c r="L3674" t="s">
        <v>8416</v>
      </c>
      <c r="M3674" t="s">
        <v>5237</v>
      </c>
      <c r="N3674" t="s">
        <v>5237</v>
      </c>
      <c r="O3674" t="s">
        <v>5237</v>
      </c>
    </row>
    <row r="3675" spans="11:15" x14ac:dyDescent="0.25">
      <c r="K3675">
        <v>25230130209030</v>
      </c>
      <c r="L3675" t="s">
        <v>8416</v>
      </c>
      <c r="M3675" t="s">
        <v>5237</v>
      </c>
      <c r="N3675" t="s">
        <v>5237</v>
      </c>
      <c r="O3675" t="s">
        <v>5237</v>
      </c>
    </row>
    <row r="3676" spans="11:15" x14ac:dyDescent="0.25">
      <c r="K3676">
        <v>25230130209040</v>
      </c>
      <c r="L3676" t="s">
        <v>8416</v>
      </c>
      <c r="M3676" t="s">
        <v>5237</v>
      </c>
      <c r="N3676" t="s">
        <v>5237</v>
      </c>
      <c r="O3676" t="s">
        <v>5237</v>
      </c>
    </row>
    <row r="3677" spans="11:15" x14ac:dyDescent="0.25">
      <c r="K3677">
        <v>25230130209560</v>
      </c>
      <c r="L3677" t="s">
        <v>8416</v>
      </c>
      <c r="M3677" t="s">
        <v>5237</v>
      </c>
      <c r="N3677" t="s">
        <v>5237</v>
      </c>
      <c r="O3677" t="s">
        <v>5237</v>
      </c>
    </row>
    <row r="3678" spans="11:15" x14ac:dyDescent="0.25">
      <c r="K3678">
        <v>25230130211030</v>
      </c>
      <c r="L3678" t="s">
        <v>8417</v>
      </c>
      <c r="M3678" t="s">
        <v>5237</v>
      </c>
      <c r="N3678" t="s">
        <v>5237</v>
      </c>
      <c r="O3678" t="s">
        <v>5237</v>
      </c>
    </row>
    <row r="3679" spans="11:15" x14ac:dyDescent="0.25">
      <c r="K3679">
        <v>25230130213010</v>
      </c>
      <c r="L3679" t="s">
        <v>8418</v>
      </c>
      <c r="M3679" t="s">
        <v>5237</v>
      </c>
      <c r="N3679" t="s">
        <v>5237</v>
      </c>
      <c r="O3679" t="s">
        <v>5237</v>
      </c>
    </row>
    <row r="3680" spans="11:15" x14ac:dyDescent="0.25">
      <c r="K3680">
        <v>25230130213020</v>
      </c>
      <c r="L3680" t="s">
        <v>8418</v>
      </c>
      <c r="M3680" t="s">
        <v>5237</v>
      </c>
      <c r="N3680" t="s">
        <v>5237</v>
      </c>
      <c r="O3680" t="s">
        <v>5237</v>
      </c>
    </row>
    <row r="3681" spans="11:15" x14ac:dyDescent="0.25">
      <c r="K3681">
        <v>25230130213030</v>
      </c>
      <c r="L3681" t="s">
        <v>8418</v>
      </c>
      <c r="M3681" t="s">
        <v>5237</v>
      </c>
      <c r="N3681" t="s">
        <v>5237</v>
      </c>
      <c r="O3681" t="s">
        <v>5237</v>
      </c>
    </row>
    <row r="3682" spans="11:15" x14ac:dyDescent="0.25">
      <c r="K3682">
        <v>25230130213040</v>
      </c>
      <c r="L3682" t="s">
        <v>8418</v>
      </c>
      <c r="M3682" t="s">
        <v>5237</v>
      </c>
      <c r="N3682" t="s">
        <v>5237</v>
      </c>
      <c r="O3682" t="s">
        <v>5237</v>
      </c>
    </row>
    <row r="3683" spans="11:15" x14ac:dyDescent="0.25">
      <c r="K3683">
        <v>25230130215010</v>
      </c>
      <c r="L3683" t="s">
        <v>8419</v>
      </c>
      <c r="M3683" t="s">
        <v>5237</v>
      </c>
      <c r="N3683" t="s">
        <v>5237</v>
      </c>
      <c r="O3683" t="s">
        <v>5237</v>
      </c>
    </row>
    <row r="3684" spans="11:15" x14ac:dyDescent="0.25">
      <c r="K3684">
        <v>25230130215030</v>
      </c>
      <c r="L3684" t="s">
        <v>8419</v>
      </c>
      <c r="M3684" t="s">
        <v>5237</v>
      </c>
      <c r="N3684" t="s">
        <v>5237</v>
      </c>
      <c r="O3684" t="s">
        <v>5237</v>
      </c>
    </row>
    <row r="3685" spans="11:15" x14ac:dyDescent="0.25">
      <c r="K3685">
        <v>25230130217010</v>
      </c>
      <c r="L3685" t="s">
        <v>8420</v>
      </c>
      <c r="M3685" t="s">
        <v>5237</v>
      </c>
      <c r="N3685" t="s">
        <v>5237</v>
      </c>
      <c r="O3685" t="s">
        <v>5237</v>
      </c>
    </row>
    <row r="3686" spans="11:15" x14ac:dyDescent="0.25">
      <c r="K3686">
        <v>25230130217020</v>
      </c>
      <c r="L3686" t="s">
        <v>8420</v>
      </c>
      <c r="M3686" t="s">
        <v>5237</v>
      </c>
      <c r="N3686" t="s">
        <v>5237</v>
      </c>
      <c r="O3686" t="s">
        <v>5237</v>
      </c>
    </row>
    <row r="3687" spans="11:15" x14ac:dyDescent="0.25">
      <c r="K3687">
        <v>25230130217030</v>
      </c>
      <c r="L3687" t="s">
        <v>8420</v>
      </c>
      <c r="M3687" t="s">
        <v>5237</v>
      </c>
      <c r="N3687" t="s">
        <v>5237</v>
      </c>
      <c r="O3687" t="s">
        <v>5237</v>
      </c>
    </row>
    <row r="3688" spans="11:15" x14ac:dyDescent="0.25">
      <c r="K3688">
        <v>25230130217050</v>
      </c>
      <c r="L3688" t="s">
        <v>8420</v>
      </c>
      <c r="M3688" t="s">
        <v>5237</v>
      </c>
      <c r="N3688" t="s">
        <v>5237</v>
      </c>
      <c r="O3688" t="s">
        <v>5237</v>
      </c>
    </row>
    <row r="3689" spans="11:15" x14ac:dyDescent="0.25">
      <c r="K3689">
        <v>25230130219010</v>
      </c>
      <c r="L3689" t="s">
        <v>8421</v>
      </c>
      <c r="M3689" t="s">
        <v>5237</v>
      </c>
      <c r="N3689" t="s">
        <v>5237</v>
      </c>
      <c r="O3689" t="s">
        <v>5237</v>
      </c>
    </row>
    <row r="3690" spans="11:15" x14ac:dyDescent="0.25">
      <c r="K3690">
        <v>25230130219020</v>
      </c>
      <c r="L3690" t="s">
        <v>8421</v>
      </c>
      <c r="M3690" t="s">
        <v>5237</v>
      </c>
      <c r="N3690" t="s">
        <v>5237</v>
      </c>
      <c r="O3690" t="s">
        <v>5237</v>
      </c>
    </row>
    <row r="3691" spans="11:15" x14ac:dyDescent="0.25">
      <c r="K3691">
        <v>25230130219030</v>
      </c>
      <c r="L3691" t="s">
        <v>8421</v>
      </c>
      <c r="M3691" t="s">
        <v>5237</v>
      </c>
      <c r="N3691" t="s">
        <v>5237</v>
      </c>
      <c r="O3691" t="s">
        <v>5237</v>
      </c>
    </row>
    <row r="3692" spans="11:15" x14ac:dyDescent="0.25">
      <c r="K3692">
        <v>25230130219040</v>
      </c>
      <c r="L3692" t="s">
        <v>8421</v>
      </c>
      <c r="M3692" t="s">
        <v>5237</v>
      </c>
      <c r="N3692" t="s">
        <v>5237</v>
      </c>
      <c r="O3692" t="s">
        <v>5237</v>
      </c>
    </row>
    <row r="3693" spans="11:15" x14ac:dyDescent="0.25">
      <c r="K3693">
        <v>25230130221010</v>
      </c>
      <c r="L3693" t="s">
        <v>8422</v>
      </c>
      <c r="M3693" t="s">
        <v>5237</v>
      </c>
      <c r="N3693" t="s">
        <v>5237</v>
      </c>
      <c r="O3693" t="s">
        <v>5237</v>
      </c>
    </row>
    <row r="3694" spans="11:15" x14ac:dyDescent="0.25">
      <c r="K3694">
        <v>25230130221020</v>
      </c>
      <c r="L3694" t="s">
        <v>8422</v>
      </c>
      <c r="M3694" t="s">
        <v>5237</v>
      </c>
      <c r="N3694" t="s">
        <v>5237</v>
      </c>
      <c r="O3694" t="s">
        <v>5237</v>
      </c>
    </row>
    <row r="3695" spans="11:15" x14ac:dyDescent="0.25">
      <c r="K3695">
        <v>25230130221030</v>
      </c>
      <c r="L3695" t="s">
        <v>8422</v>
      </c>
      <c r="M3695" t="s">
        <v>5237</v>
      </c>
      <c r="N3695" t="s">
        <v>5237</v>
      </c>
      <c r="O3695" t="s">
        <v>5237</v>
      </c>
    </row>
    <row r="3696" spans="11:15" x14ac:dyDescent="0.25">
      <c r="K3696">
        <v>25230130221040</v>
      </c>
      <c r="L3696" t="s">
        <v>8422</v>
      </c>
      <c r="M3696" t="s">
        <v>5237</v>
      </c>
      <c r="N3696" t="s">
        <v>5237</v>
      </c>
      <c r="O3696" t="s">
        <v>5237</v>
      </c>
    </row>
    <row r="3697" spans="11:15" x14ac:dyDescent="0.25">
      <c r="K3697">
        <v>25230130223010</v>
      </c>
      <c r="L3697" t="s">
        <v>8423</v>
      </c>
      <c r="M3697" t="s">
        <v>5237</v>
      </c>
      <c r="N3697" t="s">
        <v>5237</v>
      </c>
      <c r="O3697" t="s">
        <v>5237</v>
      </c>
    </row>
    <row r="3698" spans="11:15" x14ac:dyDescent="0.25">
      <c r="K3698">
        <v>25230130223020</v>
      </c>
      <c r="L3698" t="s">
        <v>8423</v>
      </c>
      <c r="M3698" t="s">
        <v>5237</v>
      </c>
      <c r="N3698" t="s">
        <v>5237</v>
      </c>
      <c r="O3698" t="s">
        <v>5237</v>
      </c>
    </row>
    <row r="3699" spans="11:15" x14ac:dyDescent="0.25">
      <c r="K3699">
        <v>25230130223030</v>
      </c>
      <c r="L3699" t="s">
        <v>8423</v>
      </c>
      <c r="M3699" t="s">
        <v>5237</v>
      </c>
      <c r="N3699" t="s">
        <v>5237</v>
      </c>
      <c r="O3699" t="s">
        <v>5237</v>
      </c>
    </row>
    <row r="3700" spans="11:15" x14ac:dyDescent="0.25">
      <c r="K3700">
        <v>25230130223050</v>
      </c>
      <c r="L3700" t="s">
        <v>8423</v>
      </c>
      <c r="M3700" t="s">
        <v>5237</v>
      </c>
      <c r="N3700" t="s">
        <v>5237</v>
      </c>
      <c r="O3700" t="s">
        <v>5237</v>
      </c>
    </row>
    <row r="3701" spans="11:15" x14ac:dyDescent="0.25">
      <c r="K3701">
        <v>25230130225010</v>
      </c>
      <c r="L3701" t="s">
        <v>8424</v>
      </c>
      <c r="M3701" t="s">
        <v>5237</v>
      </c>
      <c r="N3701" t="s">
        <v>5237</v>
      </c>
      <c r="O3701" t="s">
        <v>5237</v>
      </c>
    </row>
    <row r="3702" spans="11:15" x14ac:dyDescent="0.25">
      <c r="K3702">
        <v>25230130225020</v>
      </c>
      <c r="L3702" t="s">
        <v>8424</v>
      </c>
      <c r="M3702" t="s">
        <v>5237</v>
      </c>
      <c r="N3702" t="s">
        <v>5237</v>
      </c>
      <c r="O3702" t="s">
        <v>5237</v>
      </c>
    </row>
    <row r="3703" spans="11:15" x14ac:dyDescent="0.25">
      <c r="K3703">
        <v>25230130225030</v>
      </c>
      <c r="L3703" t="s">
        <v>8424</v>
      </c>
      <c r="M3703" t="s">
        <v>5237</v>
      </c>
      <c r="N3703" t="s">
        <v>5237</v>
      </c>
      <c r="O3703" t="s">
        <v>5237</v>
      </c>
    </row>
    <row r="3704" spans="11:15" x14ac:dyDescent="0.25">
      <c r="K3704">
        <v>25230130225040</v>
      </c>
      <c r="L3704" t="s">
        <v>8424</v>
      </c>
      <c r="M3704" t="s">
        <v>5237</v>
      </c>
      <c r="N3704" t="s">
        <v>5237</v>
      </c>
      <c r="O3704" t="s">
        <v>5237</v>
      </c>
    </row>
    <row r="3705" spans="11:15" x14ac:dyDescent="0.25">
      <c r="K3705">
        <v>25230130227050</v>
      </c>
      <c r="L3705" t="s">
        <v>8425</v>
      </c>
      <c r="M3705" t="s">
        <v>5237</v>
      </c>
      <c r="N3705" t="s">
        <v>5237</v>
      </c>
      <c r="O3705" t="s">
        <v>5237</v>
      </c>
    </row>
    <row r="3706" spans="11:15" x14ac:dyDescent="0.25">
      <c r="K3706">
        <v>25230130229010</v>
      </c>
      <c r="L3706" t="s">
        <v>8426</v>
      </c>
      <c r="M3706" t="s">
        <v>5237</v>
      </c>
      <c r="N3706" t="s">
        <v>5237</v>
      </c>
      <c r="O3706" t="s">
        <v>5237</v>
      </c>
    </row>
    <row r="3707" spans="11:15" x14ac:dyDescent="0.25">
      <c r="K3707">
        <v>25230130229020</v>
      </c>
      <c r="L3707" t="s">
        <v>8426</v>
      </c>
      <c r="M3707" t="s">
        <v>5237</v>
      </c>
      <c r="N3707" t="s">
        <v>5237</v>
      </c>
      <c r="O3707" t="s">
        <v>5237</v>
      </c>
    </row>
    <row r="3708" spans="11:15" x14ac:dyDescent="0.25">
      <c r="K3708">
        <v>25230130229030</v>
      </c>
      <c r="L3708" t="s">
        <v>8426</v>
      </c>
      <c r="M3708" t="s">
        <v>5237</v>
      </c>
      <c r="N3708" t="s">
        <v>5237</v>
      </c>
      <c r="O3708" t="s">
        <v>5237</v>
      </c>
    </row>
    <row r="3709" spans="11:15" x14ac:dyDescent="0.25">
      <c r="K3709">
        <v>25230130231010</v>
      </c>
      <c r="L3709" t="s">
        <v>8427</v>
      </c>
      <c r="M3709" t="s">
        <v>5237</v>
      </c>
      <c r="N3709" t="s">
        <v>5237</v>
      </c>
      <c r="O3709" t="s">
        <v>5237</v>
      </c>
    </row>
    <row r="3710" spans="11:15" x14ac:dyDescent="0.25">
      <c r="K3710">
        <v>25230130231020</v>
      </c>
      <c r="L3710" t="s">
        <v>8427</v>
      </c>
      <c r="M3710" t="s">
        <v>5237</v>
      </c>
      <c r="N3710" t="s">
        <v>5237</v>
      </c>
      <c r="O3710" t="s">
        <v>5237</v>
      </c>
    </row>
    <row r="3711" spans="11:15" x14ac:dyDescent="0.25">
      <c r="K3711">
        <v>25230130231030</v>
      </c>
      <c r="L3711" t="s">
        <v>8427</v>
      </c>
      <c r="M3711" t="s">
        <v>5237</v>
      </c>
      <c r="N3711" t="s">
        <v>5237</v>
      </c>
      <c r="O3711" t="s">
        <v>5237</v>
      </c>
    </row>
    <row r="3712" spans="11:15" x14ac:dyDescent="0.25">
      <c r="K3712">
        <v>25230130231040</v>
      </c>
      <c r="L3712" t="s">
        <v>8427</v>
      </c>
      <c r="M3712" t="s">
        <v>5237</v>
      </c>
      <c r="N3712" t="s">
        <v>5237</v>
      </c>
      <c r="O3712" t="s">
        <v>5237</v>
      </c>
    </row>
    <row r="3713" spans="11:15" x14ac:dyDescent="0.25">
      <c r="K3713">
        <v>25230130233010</v>
      </c>
      <c r="L3713" t="s">
        <v>8428</v>
      </c>
      <c r="M3713" t="s">
        <v>5237</v>
      </c>
      <c r="N3713" t="s">
        <v>5237</v>
      </c>
      <c r="O3713" t="s">
        <v>5237</v>
      </c>
    </row>
    <row r="3714" spans="11:15" x14ac:dyDescent="0.25">
      <c r="K3714">
        <v>25230130233020</v>
      </c>
      <c r="L3714" t="s">
        <v>8428</v>
      </c>
      <c r="M3714" t="s">
        <v>5237</v>
      </c>
      <c r="N3714" t="s">
        <v>5237</v>
      </c>
      <c r="O3714" t="s">
        <v>5237</v>
      </c>
    </row>
    <row r="3715" spans="11:15" x14ac:dyDescent="0.25">
      <c r="K3715">
        <v>25230130233030</v>
      </c>
      <c r="L3715" t="s">
        <v>8428</v>
      </c>
      <c r="M3715" t="s">
        <v>5237</v>
      </c>
      <c r="N3715" t="s">
        <v>5237</v>
      </c>
      <c r="O3715" t="s">
        <v>5237</v>
      </c>
    </row>
    <row r="3716" spans="11:15" x14ac:dyDescent="0.25">
      <c r="K3716">
        <v>25230130233040</v>
      </c>
      <c r="L3716" t="s">
        <v>8428</v>
      </c>
      <c r="M3716" t="s">
        <v>5237</v>
      </c>
      <c r="N3716" t="s">
        <v>5237</v>
      </c>
      <c r="O3716" t="s">
        <v>5237</v>
      </c>
    </row>
    <row r="3717" spans="11:15" x14ac:dyDescent="0.25">
      <c r="K3717">
        <v>25230130233050</v>
      </c>
      <c r="L3717" t="s">
        <v>8428</v>
      </c>
      <c r="M3717" t="s">
        <v>5237</v>
      </c>
      <c r="N3717" t="s">
        <v>5237</v>
      </c>
      <c r="O3717" t="s">
        <v>5237</v>
      </c>
    </row>
    <row r="3718" spans="11:15" x14ac:dyDescent="0.25">
      <c r="K3718">
        <v>25230130235050</v>
      </c>
      <c r="L3718" t="s">
        <v>8429</v>
      </c>
      <c r="M3718" t="s">
        <v>5237</v>
      </c>
      <c r="N3718" t="s">
        <v>5237</v>
      </c>
      <c r="O3718" t="s">
        <v>5237</v>
      </c>
    </row>
    <row r="3719" spans="11:15" x14ac:dyDescent="0.25">
      <c r="K3719">
        <v>25230130237010</v>
      </c>
      <c r="L3719" t="s">
        <v>8430</v>
      </c>
      <c r="M3719" t="s">
        <v>5237</v>
      </c>
      <c r="N3719" t="s">
        <v>5237</v>
      </c>
      <c r="O3719" t="s">
        <v>5237</v>
      </c>
    </row>
    <row r="3720" spans="11:15" x14ac:dyDescent="0.25">
      <c r="K3720">
        <v>25230130237020</v>
      </c>
      <c r="L3720" t="s">
        <v>8430</v>
      </c>
      <c r="M3720" t="s">
        <v>5237</v>
      </c>
      <c r="N3720" t="s">
        <v>5237</v>
      </c>
      <c r="O3720" t="s">
        <v>5237</v>
      </c>
    </row>
    <row r="3721" spans="11:15" x14ac:dyDescent="0.25">
      <c r="K3721">
        <v>25230130237030</v>
      </c>
      <c r="L3721" t="s">
        <v>8430</v>
      </c>
      <c r="M3721" t="s">
        <v>5237</v>
      </c>
      <c r="N3721" t="s">
        <v>5237</v>
      </c>
      <c r="O3721" t="s">
        <v>5237</v>
      </c>
    </row>
    <row r="3722" spans="11:15" x14ac:dyDescent="0.25">
      <c r="K3722">
        <v>25230130239010</v>
      </c>
      <c r="L3722" t="s">
        <v>8431</v>
      </c>
      <c r="M3722" t="s">
        <v>5237</v>
      </c>
      <c r="N3722" t="s">
        <v>5237</v>
      </c>
      <c r="O3722" t="s">
        <v>5237</v>
      </c>
    </row>
    <row r="3723" spans="11:15" x14ac:dyDescent="0.25">
      <c r="K3723">
        <v>25230130239020</v>
      </c>
      <c r="L3723" t="s">
        <v>8431</v>
      </c>
      <c r="M3723" t="s">
        <v>5237</v>
      </c>
      <c r="N3723" t="s">
        <v>5237</v>
      </c>
      <c r="O3723" t="s">
        <v>5237</v>
      </c>
    </row>
    <row r="3724" spans="11:15" x14ac:dyDescent="0.25">
      <c r="K3724">
        <v>25230130241010</v>
      </c>
      <c r="L3724" t="s">
        <v>8432</v>
      </c>
      <c r="M3724" t="s">
        <v>5237</v>
      </c>
      <c r="N3724" t="s">
        <v>5237</v>
      </c>
      <c r="O3724" t="s">
        <v>5237</v>
      </c>
    </row>
    <row r="3725" spans="11:15" x14ac:dyDescent="0.25">
      <c r="K3725">
        <v>25230130241020</v>
      </c>
      <c r="L3725" t="s">
        <v>8432</v>
      </c>
      <c r="M3725" t="s">
        <v>5237</v>
      </c>
      <c r="N3725" t="s">
        <v>5237</v>
      </c>
      <c r="O3725" t="s">
        <v>5237</v>
      </c>
    </row>
    <row r="3726" spans="11:15" x14ac:dyDescent="0.25">
      <c r="K3726">
        <v>25230130243010</v>
      </c>
      <c r="L3726" t="s">
        <v>8433</v>
      </c>
      <c r="M3726" t="s">
        <v>5237</v>
      </c>
      <c r="N3726" t="s">
        <v>5237</v>
      </c>
      <c r="O3726" t="s">
        <v>5237</v>
      </c>
    </row>
    <row r="3727" spans="11:15" x14ac:dyDescent="0.25">
      <c r="K3727">
        <v>25230130243020</v>
      </c>
      <c r="L3727" t="s">
        <v>8433</v>
      </c>
      <c r="M3727" t="s">
        <v>5237</v>
      </c>
      <c r="N3727" t="s">
        <v>5237</v>
      </c>
      <c r="O3727" t="s">
        <v>5237</v>
      </c>
    </row>
    <row r="3728" spans="11:15" x14ac:dyDescent="0.25">
      <c r="K3728">
        <v>25230130243030</v>
      </c>
      <c r="L3728" t="s">
        <v>8433</v>
      </c>
      <c r="M3728" t="s">
        <v>5237</v>
      </c>
      <c r="N3728" t="s">
        <v>5237</v>
      </c>
      <c r="O3728" t="s">
        <v>5237</v>
      </c>
    </row>
    <row r="3729" spans="11:15" x14ac:dyDescent="0.25">
      <c r="K3729">
        <v>25230130243040</v>
      </c>
      <c r="L3729" t="s">
        <v>8433</v>
      </c>
      <c r="M3729" t="s">
        <v>5237</v>
      </c>
      <c r="N3729" t="s">
        <v>5237</v>
      </c>
      <c r="O3729" t="s">
        <v>5237</v>
      </c>
    </row>
    <row r="3730" spans="11:15" x14ac:dyDescent="0.25">
      <c r="K3730">
        <v>25230130245030</v>
      </c>
      <c r="L3730" t="s">
        <v>8434</v>
      </c>
      <c r="M3730" t="s">
        <v>5237</v>
      </c>
      <c r="N3730" t="s">
        <v>5237</v>
      </c>
      <c r="O3730" t="s">
        <v>5237</v>
      </c>
    </row>
    <row r="3731" spans="11:15" x14ac:dyDescent="0.25">
      <c r="K3731">
        <v>25230130246030</v>
      </c>
      <c r="L3731" t="s">
        <v>8434</v>
      </c>
      <c r="M3731" t="s">
        <v>5237</v>
      </c>
      <c r="N3731" t="s">
        <v>5237</v>
      </c>
      <c r="O3731" t="s">
        <v>5237</v>
      </c>
    </row>
    <row r="3732" spans="11:15" x14ac:dyDescent="0.25">
      <c r="K3732">
        <v>25230130247050</v>
      </c>
      <c r="L3732" t="s">
        <v>8435</v>
      </c>
      <c r="M3732" t="s">
        <v>5237</v>
      </c>
      <c r="N3732" t="s">
        <v>5237</v>
      </c>
      <c r="O3732" t="s">
        <v>5237</v>
      </c>
    </row>
    <row r="3733" spans="11:15" x14ac:dyDescent="0.25">
      <c r="K3733">
        <v>25230130248010</v>
      </c>
      <c r="L3733" t="s">
        <v>8436</v>
      </c>
      <c r="M3733" t="s">
        <v>5237</v>
      </c>
      <c r="N3733" t="s">
        <v>5237</v>
      </c>
      <c r="O3733" t="s">
        <v>5237</v>
      </c>
    </row>
    <row r="3734" spans="11:15" x14ac:dyDescent="0.25">
      <c r="K3734">
        <v>25230130248030</v>
      </c>
      <c r="L3734" t="s">
        <v>8436</v>
      </c>
      <c r="M3734" t="s">
        <v>5237</v>
      </c>
      <c r="N3734" t="s">
        <v>5237</v>
      </c>
      <c r="O3734" t="s">
        <v>5237</v>
      </c>
    </row>
    <row r="3735" spans="11:15" x14ac:dyDescent="0.25">
      <c r="K3735">
        <v>25230130250010</v>
      </c>
      <c r="L3735" t="s">
        <v>8437</v>
      </c>
      <c r="M3735" t="s">
        <v>5237</v>
      </c>
      <c r="N3735" t="s">
        <v>5237</v>
      </c>
      <c r="O3735" t="s">
        <v>5237</v>
      </c>
    </row>
    <row r="3736" spans="11:15" x14ac:dyDescent="0.25">
      <c r="K3736">
        <v>25230130250020</v>
      </c>
      <c r="L3736" t="s">
        <v>8437</v>
      </c>
      <c r="M3736" t="s">
        <v>5237</v>
      </c>
      <c r="N3736" t="s">
        <v>5237</v>
      </c>
      <c r="O3736" t="s">
        <v>5237</v>
      </c>
    </row>
    <row r="3737" spans="11:15" x14ac:dyDescent="0.25">
      <c r="K3737">
        <v>25230130250030</v>
      </c>
      <c r="L3737" t="s">
        <v>8437</v>
      </c>
      <c r="M3737" t="s">
        <v>5237</v>
      </c>
      <c r="N3737" t="s">
        <v>5237</v>
      </c>
      <c r="O3737" t="s">
        <v>5237</v>
      </c>
    </row>
    <row r="3738" spans="11:15" x14ac:dyDescent="0.25">
      <c r="K3738">
        <v>25230130250040</v>
      </c>
      <c r="L3738" t="s">
        <v>8437</v>
      </c>
      <c r="M3738" t="s">
        <v>5237</v>
      </c>
      <c r="N3738" t="s">
        <v>5237</v>
      </c>
      <c r="O3738" t="s">
        <v>5237</v>
      </c>
    </row>
    <row r="3739" spans="11:15" x14ac:dyDescent="0.25">
      <c r="K3739">
        <v>25230130250080</v>
      </c>
      <c r="L3739" t="s">
        <v>8437</v>
      </c>
      <c r="M3739" t="s">
        <v>5237</v>
      </c>
      <c r="N3739" t="s">
        <v>5237</v>
      </c>
      <c r="O3739" t="s">
        <v>5237</v>
      </c>
    </row>
    <row r="3740" spans="11:15" x14ac:dyDescent="0.25">
      <c r="K3740">
        <v>25230130251030</v>
      </c>
      <c r="L3740" t="s">
        <v>8438</v>
      </c>
      <c r="M3740" t="s">
        <v>5237</v>
      </c>
      <c r="N3740" t="s">
        <v>5237</v>
      </c>
      <c r="O3740" t="s">
        <v>5237</v>
      </c>
    </row>
    <row r="3741" spans="11:15" x14ac:dyDescent="0.25">
      <c r="K3741">
        <v>25230130252010</v>
      </c>
      <c r="L3741" t="s">
        <v>8439</v>
      </c>
      <c r="M3741" t="s">
        <v>5237</v>
      </c>
      <c r="N3741" t="s">
        <v>5237</v>
      </c>
      <c r="O3741" t="s">
        <v>5237</v>
      </c>
    </row>
    <row r="3742" spans="11:15" x14ac:dyDescent="0.25">
      <c r="K3742">
        <v>25230130252020</v>
      </c>
      <c r="L3742" t="s">
        <v>8439</v>
      </c>
      <c r="M3742" t="s">
        <v>5237</v>
      </c>
      <c r="N3742" t="s">
        <v>5237</v>
      </c>
      <c r="O3742" t="s">
        <v>5237</v>
      </c>
    </row>
    <row r="3743" spans="11:15" x14ac:dyDescent="0.25">
      <c r="K3743">
        <v>25230130252030</v>
      </c>
      <c r="L3743" t="s">
        <v>8439</v>
      </c>
      <c r="M3743" t="s">
        <v>5237</v>
      </c>
      <c r="N3743" t="s">
        <v>5237</v>
      </c>
      <c r="O3743" t="s">
        <v>5237</v>
      </c>
    </row>
    <row r="3744" spans="11:15" x14ac:dyDescent="0.25">
      <c r="K3744">
        <v>25230130253010</v>
      </c>
      <c r="L3744" t="s">
        <v>8440</v>
      </c>
      <c r="M3744" t="s">
        <v>5237</v>
      </c>
      <c r="N3744" t="s">
        <v>5237</v>
      </c>
      <c r="O3744" t="s">
        <v>5237</v>
      </c>
    </row>
    <row r="3745" spans="11:15" x14ac:dyDescent="0.25">
      <c r="K3745">
        <v>25230130253020</v>
      </c>
      <c r="L3745" t="s">
        <v>8440</v>
      </c>
      <c r="M3745" t="s">
        <v>5237</v>
      </c>
      <c r="N3745" t="s">
        <v>5237</v>
      </c>
      <c r="O3745" t="s">
        <v>5237</v>
      </c>
    </row>
    <row r="3746" spans="11:15" x14ac:dyDescent="0.25">
      <c r="K3746">
        <v>25230130253030</v>
      </c>
      <c r="L3746" t="s">
        <v>8440</v>
      </c>
      <c r="M3746" t="s">
        <v>5237</v>
      </c>
      <c r="N3746" t="s">
        <v>5237</v>
      </c>
      <c r="O3746" t="s">
        <v>5237</v>
      </c>
    </row>
    <row r="3747" spans="11:15" x14ac:dyDescent="0.25">
      <c r="K3747">
        <v>25230130253040</v>
      </c>
      <c r="L3747" t="s">
        <v>8440</v>
      </c>
      <c r="M3747" t="s">
        <v>5237</v>
      </c>
      <c r="N3747" t="s">
        <v>5237</v>
      </c>
      <c r="O3747" t="s">
        <v>5237</v>
      </c>
    </row>
    <row r="3748" spans="11:15" x14ac:dyDescent="0.25">
      <c r="K3748">
        <v>25230130254010</v>
      </c>
      <c r="L3748" t="s">
        <v>8441</v>
      </c>
      <c r="M3748" t="s">
        <v>5237</v>
      </c>
      <c r="N3748" t="s">
        <v>5237</v>
      </c>
      <c r="O3748" t="s">
        <v>5237</v>
      </c>
    </row>
    <row r="3749" spans="11:15" x14ac:dyDescent="0.25">
      <c r="K3749">
        <v>25230130254020</v>
      </c>
      <c r="L3749" t="s">
        <v>8441</v>
      </c>
      <c r="M3749" t="s">
        <v>5237</v>
      </c>
      <c r="N3749" t="s">
        <v>5237</v>
      </c>
      <c r="O3749" t="s">
        <v>5237</v>
      </c>
    </row>
    <row r="3750" spans="11:15" x14ac:dyDescent="0.25">
      <c r="K3750">
        <v>25230130254030</v>
      </c>
      <c r="L3750" t="s">
        <v>8441</v>
      </c>
      <c r="M3750" t="s">
        <v>5237</v>
      </c>
      <c r="N3750" t="s">
        <v>5237</v>
      </c>
      <c r="O3750" t="s">
        <v>5237</v>
      </c>
    </row>
    <row r="3751" spans="11:15" x14ac:dyDescent="0.25">
      <c r="K3751">
        <v>25230130255010</v>
      </c>
      <c r="L3751" t="s">
        <v>8442</v>
      </c>
      <c r="M3751" t="s">
        <v>5237</v>
      </c>
      <c r="N3751" t="s">
        <v>5237</v>
      </c>
      <c r="O3751" t="s">
        <v>5237</v>
      </c>
    </row>
    <row r="3752" spans="11:15" x14ac:dyDescent="0.25">
      <c r="K3752">
        <v>25230130255020</v>
      </c>
      <c r="L3752" t="s">
        <v>8442</v>
      </c>
      <c r="M3752" t="s">
        <v>5237</v>
      </c>
      <c r="N3752" t="s">
        <v>5237</v>
      </c>
      <c r="O3752" t="s">
        <v>5237</v>
      </c>
    </row>
    <row r="3753" spans="11:15" x14ac:dyDescent="0.25">
      <c r="K3753">
        <v>25230130255030</v>
      </c>
      <c r="L3753" t="s">
        <v>8442</v>
      </c>
      <c r="M3753" t="s">
        <v>5237</v>
      </c>
      <c r="N3753" t="s">
        <v>5237</v>
      </c>
      <c r="O3753" t="s">
        <v>5237</v>
      </c>
    </row>
    <row r="3754" spans="11:15" x14ac:dyDescent="0.25">
      <c r="K3754">
        <v>25230130255040</v>
      </c>
      <c r="L3754" t="s">
        <v>8442</v>
      </c>
      <c r="M3754" t="s">
        <v>5237</v>
      </c>
      <c r="N3754" t="s">
        <v>5237</v>
      </c>
      <c r="O3754" t="s">
        <v>5237</v>
      </c>
    </row>
    <row r="3755" spans="11:15" x14ac:dyDescent="0.25">
      <c r="K3755">
        <v>25230130256010</v>
      </c>
      <c r="L3755" t="s">
        <v>8443</v>
      </c>
      <c r="M3755" t="s">
        <v>5237</v>
      </c>
      <c r="N3755" t="s">
        <v>5237</v>
      </c>
      <c r="O3755" t="s">
        <v>5237</v>
      </c>
    </row>
    <row r="3756" spans="11:15" x14ac:dyDescent="0.25">
      <c r="K3756">
        <v>25230130256020</v>
      </c>
      <c r="L3756" t="s">
        <v>8443</v>
      </c>
      <c r="M3756" t="s">
        <v>5237</v>
      </c>
      <c r="N3756" t="s">
        <v>5237</v>
      </c>
      <c r="O3756" t="s">
        <v>5237</v>
      </c>
    </row>
    <row r="3757" spans="11:15" x14ac:dyDescent="0.25">
      <c r="K3757">
        <v>25230130256030</v>
      </c>
      <c r="L3757" t="s">
        <v>8443</v>
      </c>
      <c r="M3757" t="s">
        <v>5237</v>
      </c>
      <c r="N3757" t="s">
        <v>5237</v>
      </c>
      <c r="O3757" t="s">
        <v>5237</v>
      </c>
    </row>
    <row r="3758" spans="11:15" x14ac:dyDescent="0.25">
      <c r="K3758">
        <v>25230130256040</v>
      </c>
      <c r="L3758" t="s">
        <v>8443</v>
      </c>
      <c r="M3758" t="s">
        <v>5237</v>
      </c>
      <c r="N3758" t="s">
        <v>5237</v>
      </c>
      <c r="O3758" t="s">
        <v>5237</v>
      </c>
    </row>
    <row r="3759" spans="11:15" x14ac:dyDescent="0.25">
      <c r="K3759">
        <v>25230130256050</v>
      </c>
      <c r="L3759" t="s">
        <v>8443</v>
      </c>
      <c r="M3759" t="s">
        <v>5237</v>
      </c>
      <c r="N3759" t="s">
        <v>5237</v>
      </c>
      <c r="O3759" t="s">
        <v>5237</v>
      </c>
    </row>
    <row r="3760" spans="11:15" x14ac:dyDescent="0.25">
      <c r="K3760">
        <v>25230130256090</v>
      </c>
      <c r="L3760" t="s">
        <v>8443</v>
      </c>
      <c r="M3760" t="s">
        <v>5237</v>
      </c>
      <c r="N3760" t="s">
        <v>5237</v>
      </c>
      <c r="O3760" t="s">
        <v>5237</v>
      </c>
    </row>
    <row r="3761" spans="11:15" x14ac:dyDescent="0.25">
      <c r="K3761">
        <v>25230130256120</v>
      </c>
      <c r="L3761" t="s">
        <v>8443</v>
      </c>
      <c r="M3761" t="s">
        <v>5237</v>
      </c>
      <c r="N3761" t="s">
        <v>5237</v>
      </c>
      <c r="O3761" t="s">
        <v>5237</v>
      </c>
    </row>
    <row r="3762" spans="11:15" x14ac:dyDescent="0.25">
      <c r="K3762">
        <v>25230130256130</v>
      </c>
      <c r="L3762" t="s">
        <v>8443</v>
      </c>
      <c r="M3762" t="s">
        <v>5237</v>
      </c>
      <c r="N3762" t="s">
        <v>5237</v>
      </c>
      <c r="O3762" t="s">
        <v>5237</v>
      </c>
    </row>
    <row r="3763" spans="11:15" x14ac:dyDescent="0.25">
      <c r="K3763">
        <v>25230130256210</v>
      </c>
      <c r="L3763" t="s">
        <v>8443</v>
      </c>
      <c r="M3763" t="s">
        <v>5237</v>
      </c>
      <c r="N3763" t="s">
        <v>5237</v>
      </c>
      <c r="O3763" t="s">
        <v>5237</v>
      </c>
    </row>
    <row r="3764" spans="11:15" x14ac:dyDescent="0.25">
      <c r="K3764">
        <v>25230130256230</v>
      </c>
      <c r="L3764" t="s">
        <v>8443</v>
      </c>
      <c r="M3764" t="s">
        <v>5237</v>
      </c>
      <c r="N3764" t="s">
        <v>5237</v>
      </c>
      <c r="O3764" t="s">
        <v>5237</v>
      </c>
    </row>
    <row r="3765" spans="11:15" x14ac:dyDescent="0.25">
      <c r="K3765">
        <v>25230130256250</v>
      </c>
      <c r="L3765" t="s">
        <v>8443</v>
      </c>
      <c r="M3765" t="s">
        <v>5237</v>
      </c>
      <c r="N3765" t="s">
        <v>5237</v>
      </c>
      <c r="O3765" t="s">
        <v>5237</v>
      </c>
    </row>
    <row r="3766" spans="11:15" x14ac:dyDescent="0.25">
      <c r="K3766">
        <v>25230130256310</v>
      </c>
      <c r="L3766" t="s">
        <v>8443</v>
      </c>
      <c r="M3766" t="s">
        <v>5237</v>
      </c>
      <c r="N3766" t="s">
        <v>5237</v>
      </c>
      <c r="O3766" t="s">
        <v>5237</v>
      </c>
    </row>
    <row r="3767" spans="11:15" x14ac:dyDescent="0.25">
      <c r="K3767">
        <v>25230130256320</v>
      </c>
      <c r="L3767" t="s">
        <v>8443</v>
      </c>
      <c r="M3767" t="s">
        <v>5237</v>
      </c>
      <c r="N3767" t="s">
        <v>5237</v>
      </c>
      <c r="O3767" t="s">
        <v>5237</v>
      </c>
    </row>
    <row r="3768" spans="11:15" x14ac:dyDescent="0.25">
      <c r="K3768">
        <v>25230130256410</v>
      </c>
      <c r="L3768" t="s">
        <v>8443</v>
      </c>
      <c r="M3768" t="s">
        <v>5237</v>
      </c>
      <c r="N3768" t="s">
        <v>5237</v>
      </c>
      <c r="O3768" t="s">
        <v>5237</v>
      </c>
    </row>
    <row r="3769" spans="11:15" x14ac:dyDescent="0.25">
      <c r="K3769">
        <v>25230130256420</v>
      </c>
      <c r="L3769" t="s">
        <v>8443</v>
      </c>
      <c r="M3769" t="s">
        <v>5237</v>
      </c>
      <c r="N3769" t="s">
        <v>5237</v>
      </c>
      <c r="O3769" t="s">
        <v>5237</v>
      </c>
    </row>
    <row r="3770" spans="11:15" x14ac:dyDescent="0.25">
      <c r="K3770">
        <v>25230130256430</v>
      </c>
      <c r="L3770" t="s">
        <v>8443</v>
      </c>
      <c r="M3770" t="s">
        <v>5237</v>
      </c>
      <c r="N3770" t="s">
        <v>5237</v>
      </c>
      <c r="O3770" t="s">
        <v>5237</v>
      </c>
    </row>
    <row r="3771" spans="11:15" x14ac:dyDescent="0.25">
      <c r="K3771">
        <v>25230130256510</v>
      </c>
      <c r="L3771" t="s">
        <v>8443</v>
      </c>
      <c r="M3771" t="s">
        <v>5237</v>
      </c>
      <c r="N3771" t="s">
        <v>5237</v>
      </c>
      <c r="O3771" t="s">
        <v>5237</v>
      </c>
    </row>
    <row r="3772" spans="11:15" x14ac:dyDescent="0.25">
      <c r="K3772">
        <v>25230130256530</v>
      </c>
      <c r="L3772" t="s">
        <v>8443</v>
      </c>
      <c r="M3772" t="s">
        <v>5237</v>
      </c>
      <c r="N3772" t="s">
        <v>5237</v>
      </c>
      <c r="O3772" t="s">
        <v>5237</v>
      </c>
    </row>
    <row r="3773" spans="11:15" x14ac:dyDescent="0.25">
      <c r="K3773">
        <v>25230130256920</v>
      </c>
      <c r="L3773" t="s">
        <v>8443</v>
      </c>
      <c r="M3773" t="s">
        <v>5237</v>
      </c>
      <c r="N3773" t="s">
        <v>5237</v>
      </c>
      <c r="O3773" t="s">
        <v>5237</v>
      </c>
    </row>
    <row r="3774" spans="11:15" x14ac:dyDescent="0.25">
      <c r="K3774">
        <v>25230130256930</v>
      </c>
      <c r="L3774" t="s">
        <v>8443</v>
      </c>
      <c r="M3774" t="s">
        <v>5237</v>
      </c>
      <c r="N3774" t="s">
        <v>5237</v>
      </c>
      <c r="O3774" t="s">
        <v>5237</v>
      </c>
    </row>
    <row r="3775" spans="11:15" x14ac:dyDescent="0.25">
      <c r="K3775">
        <v>25230130256950</v>
      </c>
      <c r="L3775" t="s">
        <v>8443</v>
      </c>
      <c r="M3775" t="s">
        <v>5237</v>
      </c>
      <c r="N3775" t="s">
        <v>5237</v>
      </c>
      <c r="O3775" t="s">
        <v>5237</v>
      </c>
    </row>
    <row r="3776" spans="11:15" x14ac:dyDescent="0.25">
      <c r="K3776">
        <v>25230130257030</v>
      </c>
      <c r="L3776" t="s">
        <v>8263</v>
      </c>
      <c r="M3776" t="s">
        <v>5237</v>
      </c>
      <c r="N3776" t="s">
        <v>5237</v>
      </c>
      <c r="O3776" t="s">
        <v>5237</v>
      </c>
    </row>
    <row r="3777" spans="11:15" x14ac:dyDescent="0.25">
      <c r="K3777">
        <v>25230130258010</v>
      </c>
      <c r="L3777" t="s">
        <v>8444</v>
      </c>
      <c r="M3777" t="s">
        <v>5237</v>
      </c>
      <c r="N3777" t="s">
        <v>5237</v>
      </c>
      <c r="O3777" t="s">
        <v>5237</v>
      </c>
    </row>
    <row r="3778" spans="11:15" x14ac:dyDescent="0.25">
      <c r="K3778">
        <v>25230130258020</v>
      </c>
      <c r="L3778" t="s">
        <v>8444</v>
      </c>
      <c r="M3778" t="s">
        <v>5237</v>
      </c>
      <c r="N3778" t="s">
        <v>5237</v>
      </c>
      <c r="O3778" t="s">
        <v>5237</v>
      </c>
    </row>
    <row r="3779" spans="11:15" x14ac:dyDescent="0.25">
      <c r="K3779">
        <v>25230130258030</v>
      </c>
      <c r="L3779" t="s">
        <v>8444</v>
      </c>
      <c r="M3779" t="s">
        <v>5237</v>
      </c>
      <c r="N3779" t="s">
        <v>5237</v>
      </c>
      <c r="O3779" t="s">
        <v>5237</v>
      </c>
    </row>
    <row r="3780" spans="11:15" x14ac:dyDescent="0.25">
      <c r="K3780">
        <v>25230130258040</v>
      </c>
      <c r="L3780" t="s">
        <v>8444</v>
      </c>
      <c r="M3780" t="s">
        <v>5237</v>
      </c>
      <c r="N3780" t="s">
        <v>5237</v>
      </c>
      <c r="O3780" t="s">
        <v>5237</v>
      </c>
    </row>
    <row r="3781" spans="11:15" x14ac:dyDescent="0.25">
      <c r="K3781">
        <v>25230130258050</v>
      </c>
      <c r="L3781" t="s">
        <v>8445</v>
      </c>
      <c r="M3781" t="s">
        <v>5237</v>
      </c>
      <c r="N3781" t="s">
        <v>5237</v>
      </c>
      <c r="O3781" t="s">
        <v>5237</v>
      </c>
    </row>
    <row r="3782" spans="11:15" x14ac:dyDescent="0.25">
      <c r="K3782">
        <v>25230130259010</v>
      </c>
      <c r="L3782" t="s">
        <v>8446</v>
      </c>
      <c r="M3782" t="s">
        <v>5237</v>
      </c>
      <c r="N3782" t="s">
        <v>5237</v>
      </c>
      <c r="O3782" t="s">
        <v>5237</v>
      </c>
    </row>
    <row r="3783" spans="11:15" x14ac:dyDescent="0.25">
      <c r="K3783">
        <v>25230130259020</v>
      </c>
      <c r="L3783" t="s">
        <v>8446</v>
      </c>
      <c r="M3783" t="s">
        <v>5237</v>
      </c>
      <c r="N3783" t="s">
        <v>5237</v>
      </c>
      <c r="O3783" t="s">
        <v>5237</v>
      </c>
    </row>
    <row r="3784" spans="11:15" x14ac:dyDescent="0.25">
      <c r="K3784">
        <v>25230130259030</v>
      </c>
      <c r="L3784" t="s">
        <v>8446</v>
      </c>
      <c r="M3784" t="s">
        <v>5237</v>
      </c>
      <c r="N3784" t="s">
        <v>5237</v>
      </c>
      <c r="O3784" t="s">
        <v>5237</v>
      </c>
    </row>
    <row r="3785" spans="11:15" x14ac:dyDescent="0.25">
      <c r="K3785">
        <v>25230130259040</v>
      </c>
      <c r="L3785" t="s">
        <v>8446</v>
      </c>
      <c r="M3785" t="s">
        <v>5237</v>
      </c>
      <c r="N3785" t="s">
        <v>5237</v>
      </c>
      <c r="O3785" t="s">
        <v>5237</v>
      </c>
    </row>
    <row r="3786" spans="11:15" x14ac:dyDescent="0.25">
      <c r="K3786">
        <v>25230130259050</v>
      </c>
      <c r="L3786" t="s">
        <v>8446</v>
      </c>
      <c r="M3786" t="s">
        <v>5237</v>
      </c>
      <c r="N3786" t="s">
        <v>5237</v>
      </c>
      <c r="O3786" t="s">
        <v>5237</v>
      </c>
    </row>
    <row r="3787" spans="11:15" x14ac:dyDescent="0.25">
      <c r="K3787">
        <v>25230130259060</v>
      </c>
      <c r="L3787" t="s">
        <v>8446</v>
      </c>
      <c r="M3787" t="s">
        <v>5237</v>
      </c>
      <c r="N3787" t="s">
        <v>5237</v>
      </c>
      <c r="O3787" t="s">
        <v>5237</v>
      </c>
    </row>
    <row r="3788" spans="11:15" x14ac:dyDescent="0.25">
      <c r="K3788">
        <v>25230130259070</v>
      </c>
      <c r="L3788" t="s">
        <v>8446</v>
      </c>
      <c r="M3788" t="s">
        <v>5237</v>
      </c>
      <c r="N3788" t="s">
        <v>5237</v>
      </c>
      <c r="O3788" t="s">
        <v>5237</v>
      </c>
    </row>
    <row r="3789" spans="11:15" x14ac:dyDescent="0.25">
      <c r="K3789">
        <v>25230130261040</v>
      </c>
      <c r="L3789" t="s">
        <v>8447</v>
      </c>
      <c r="M3789" t="s">
        <v>5237</v>
      </c>
      <c r="N3789" t="s">
        <v>5237</v>
      </c>
      <c r="O3789" t="s">
        <v>5237</v>
      </c>
    </row>
    <row r="3790" spans="11:15" x14ac:dyDescent="0.25">
      <c r="K3790">
        <v>25230130261070</v>
      </c>
      <c r="L3790" t="s">
        <v>8447</v>
      </c>
      <c r="M3790" t="s">
        <v>5237</v>
      </c>
      <c r="N3790" t="s">
        <v>5237</v>
      </c>
      <c r="O3790" t="s">
        <v>5237</v>
      </c>
    </row>
    <row r="3791" spans="11:15" x14ac:dyDescent="0.25">
      <c r="K3791">
        <v>25230130262010</v>
      </c>
      <c r="L3791" t="s">
        <v>8448</v>
      </c>
      <c r="M3791" t="s">
        <v>5237</v>
      </c>
      <c r="N3791" t="s">
        <v>5237</v>
      </c>
      <c r="O3791" t="s">
        <v>5237</v>
      </c>
    </row>
    <row r="3792" spans="11:15" x14ac:dyDescent="0.25">
      <c r="K3792">
        <v>25230130262030</v>
      </c>
      <c r="L3792" t="s">
        <v>8448</v>
      </c>
      <c r="M3792" t="s">
        <v>5237</v>
      </c>
      <c r="N3792" t="s">
        <v>5237</v>
      </c>
      <c r="O3792" t="s">
        <v>5237</v>
      </c>
    </row>
    <row r="3793" spans="11:15" x14ac:dyDescent="0.25">
      <c r="K3793">
        <v>25230130262040</v>
      </c>
      <c r="L3793" t="s">
        <v>8448</v>
      </c>
      <c r="M3793" t="s">
        <v>5237</v>
      </c>
      <c r="N3793" t="s">
        <v>5237</v>
      </c>
      <c r="O3793" t="s">
        <v>5237</v>
      </c>
    </row>
    <row r="3794" spans="11:15" x14ac:dyDescent="0.25">
      <c r="K3794">
        <v>25230130263050</v>
      </c>
      <c r="L3794" t="s">
        <v>8449</v>
      </c>
      <c r="M3794" t="s">
        <v>5237</v>
      </c>
      <c r="N3794" t="s">
        <v>5237</v>
      </c>
      <c r="O3794" t="s">
        <v>5237</v>
      </c>
    </row>
    <row r="3795" spans="11:15" x14ac:dyDescent="0.25">
      <c r="K3795">
        <v>25230130264090</v>
      </c>
      <c r="L3795" t="s">
        <v>8450</v>
      </c>
      <c r="M3795" t="s">
        <v>5237</v>
      </c>
      <c r="N3795" t="s">
        <v>5237</v>
      </c>
      <c r="O3795" t="s">
        <v>5237</v>
      </c>
    </row>
    <row r="3796" spans="11:15" x14ac:dyDescent="0.25">
      <c r="K3796">
        <v>25230130265010</v>
      </c>
      <c r="L3796" t="s">
        <v>8451</v>
      </c>
      <c r="M3796" t="s">
        <v>5237</v>
      </c>
      <c r="N3796" t="s">
        <v>5237</v>
      </c>
      <c r="O3796" t="s">
        <v>5237</v>
      </c>
    </row>
    <row r="3797" spans="11:15" x14ac:dyDescent="0.25">
      <c r="K3797">
        <v>25230130265020</v>
      </c>
      <c r="L3797" t="s">
        <v>8451</v>
      </c>
      <c r="M3797" t="s">
        <v>5237</v>
      </c>
      <c r="N3797" t="s">
        <v>5237</v>
      </c>
      <c r="O3797" t="s">
        <v>5237</v>
      </c>
    </row>
    <row r="3798" spans="11:15" x14ac:dyDescent="0.25">
      <c r="K3798">
        <v>25230130265030</v>
      </c>
      <c r="L3798" t="s">
        <v>8451</v>
      </c>
      <c r="M3798" t="s">
        <v>5237</v>
      </c>
      <c r="N3798" t="s">
        <v>5237</v>
      </c>
      <c r="O3798" t="s">
        <v>5237</v>
      </c>
    </row>
    <row r="3799" spans="11:15" x14ac:dyDescent="0.25">
      <c r="K3799">
        <v>25230130265040</v>
      </c>
      <c r="L3799" t="s">
        <v>8451</v>
      </c>
      <c r="M3799" t="s">
        <v>5237</v>
      </c>
      <c r="N3799" t="s">
        <v>5237</v>
      </c>
      <c r="O3799" t="s">
        <v>5237</v>
      </c>
    </row>
    <row r="3800" spans="11:15" x14ac:dyDescent="0.25">
      <c r="K3800">
        <v>25230130266010</v>
      </c>
      <c r="L3800" t="s">
        <v>8452</v>
      </c>
      <c r="M3800" t="s">
        <v>5237</v>
      </c>
      <c r="N3800" t="s">
        <v>5237</v>
      </c>
      <c r="O3800" t="s">
        <v>5237</v>
      </c>
    </row>
    <row r="3801" spans="11:15" x14ac:dyDescent="0.25">
      <c r="K3801">
        <v>25230130266020</v>
      </c>
      <c r="L3801" t="s">
        <v>8452</v>
      </c>
      <c r="M3801" t="s">
        <v>5237</v>
      </c>
      <c r="N3801" t="s">
        <v>5237</v>
      </c>
      <c r="O3801" t="s">
        <v>5237</v>
      </c>
    </row>
    <row r="3802" spans="11:15" x14ac:dyDescent="0.25">
      <c r="K3802">
        <v>25230130266030</v>
      </c>
      <c r="L3802" t="s">
        <v>8452</v>
      </c>
      <c r="M3802" t="s">
        <v>5237</v>
      </c>
      <c r="N3802" t="s">
        <v>5237</v>
      </c>
      <c r="O3802" t="s">
        <v>5237</v>
      </c>
    </row>
    <row r="3803" spans="11:15" x14ac:dyDescent="0.25">
      <c r="K3803">
        <v>25230130266040</v>
      </c>
      <c r="L3803" t="s">
        <v>8452</v>
      </c>
      <c r="M3803" t="s">
        <v>5237</v>
      </c>
      <c r="N3803" t="s">
        <v>5237</v>
      </c>
      <c r="O3803" t="s">
        <v>5237</v>
      </c>
    </row>
    <row r="3804" spans="11:15" x14ac:dyDescent="0.25">
      <c r="K3804">
        <v>25230130266050</v>
      </c>
      <c r="L3804" t="s">
        <v>8452</v>
      </c>
      <c r="M3804" t="s">
        <v>5237</v>
      </c>
      <c r="N3804" t="s">
        <v>5237</v>
      </c>
      <c r="O3804" t="s">
        <v>5237</v>
      </c>
    </row>
    <row r="3805" spans="11:15" x14ac:dyDescent="0.25">
      <c r="K3805">
        <v>25230130267010</v>
      </c>
      <c r="L3805" t="s">
        <v>8453</v>
      </c>
      <c r="M3805" t="s">
        <v>5237</v>
      </c>
      <c r="N3805" t="s">
        <v>5237</v>
      </c>
      <c r="O3805" t="s">
        <v>5237</v>
      </c>
    </row>
    <row r="3806" spans="11:15" x14ac:dyDescent="0.25">
      <c r="K3806">
        <v>25230130267020</v>
      </c>
      <c r="L3806" t="s">
        <v>8269</v>
      </c>
      <c r="M3806" t="s">
        <v>5237</v>
      </c>
      <c r="N3806" t="s">
        <v>5237</v>
      </c>
      <c r="O3806" t="s">
        <v>5237</v>
      </c>
    </row>
    <row r="3807" spans="11:15" x14ac:dyDescent="0.25">
      <c r="K3807">
        <v>25230130267030</v>
      </c>
      <c r="L3807" t="s">
        <v>8453</v>
      </c>
      <c r="M3807" t="s">
        <v>5237</v>
      </c>
      <c r="N3807" t="s">
        <v>5237</v>
      </c>
      <c r="O3807" t="s">
        <v>5237</v>
      </c>
    </row>
    <row r="3808" spans="11:15" x14ac:dyDescent="0.25">
      <c r="K3808">
        <v>25230130267040</v>
      </c>
      <c r="L3808" t="s">
        <v>8453</v>
      </c>
      <c r="M3808" t="s">
        <v>5237</v>
      </c>
      <c r="N3808" t="s">
        <v>5237</v>
      </c>
      <c r="O3808" t="s">
        <v>5237</v>
      </c>
    </row>
    <row r="3809" spans="11:15" x14ac:dyDescent="0.25">
      <c r="K3809">
        <v>25230130267080</v>
      </c>
      <c r="L3809" t="s">
        <v>8453</v>
      </c>
      <c r="M3809" t="s">
        <v>5237</v>
      </c>
      <c r="N3809" t="s">
        <v>5237</v>
      </c>
      <c r="O3809" t="s">
        <v>5237</v>
      </c>
    </row>
    <row r="3810" spans="11:15" x14ac:dyDescent="0.25">
      <c r="K3810">
        <v>25230130268010</v>
      </c>
      <c r="L3810" t="s">
        <v>8454</v>
      </c>
      <c r="M3810" t="s">
        <v>5237</v>
      </c>
      <c r="N3810" t="s">
        <v>5237</v>
      </c>
      <c r="O3810" t="s">
        <v>5237</v>
      </c>
    </row>
    <row r="3811" spans="11:15" x14ac:dyDescent="0.25">
      <c r="K3811">
        <v>25230130269010</v>
      </c>
      <c r="L3811" t="s">
        <v>8455</v>
      </c>
      <c r="M3811" t="s">
        <v>5237</v>
      </c>
      <c r="N3811" t="s">
        <v>5237</v>
      </c>
      <c r="O3811" t="s">
        <v>5237</v>
      </c>
    </row>
    <row r="3812" spans="11:15" x14ac:dyDescent="0.25">
      <c r="K3812">
        <v>25230130269020</v>
      </c>
      <c r="L3812" t="s">
        <v>8455</v>
      </c>
      <c r="M3812" t="s">
        <v>5237</v>
      </c>
      <c r="N3812" t="s">
        <v>5237</v>
      </c>
      <c r="O3812" t="s">
        <v>5237</v>
      </c>
    </row>
    <row r="3813" spans="11:15" x14ac:dyDescent="0.25">
      <c r="K3813">
        <v>25230130269030</v>
      </c>
      <c r="L3813" t="s">
        <v>8455</v>
      </c>
      <c r="M3813" t="s">
        <v>5237</v>
      </c>
      <c r="N3813" t="s">
        <v>5237</v>
      </c>
      <c r="O3813" t="s">
        <v>5237</v>
      </c>
    </row>
    <row r="3814" spans="11:15" x14ac:dyDescent="0.25">
      <c r="K3814">
        <v>25230130269040</v>
      </c>
      <c r="L3814" t="s">
        <v>8455</v>
      </c>
      <c r="M3814" t="s">
        <v>5237</v>
      </c>
      <c r="N3814" t="s">
        <v>5237</v>
      </c>
      <c r="O3814" t="s">
        <v>5237</v>
      </c>
    </row>
    <row r="3815" spans="11:15" x14ac:dyDescent="0.25">
      <c r="K3815">
        <v>25230130269050</v>
      </c>
      <c r="L3815" t="s">
        <v>8455</v>
      </c>
      <c r="M3815" t="s">
        <v>5237</v>
      </c>
      <c r="N3815" t="s">
        <v>5237</v>
      </c>
      <c r="O3815" t="s">
        <v>5237</v>
      </c>
    </row>
    <row r="3816" spans="11:15" x14ac:dyDescent="0.25">
      <c r="K3816">
        <v>25230130270010</v>
      </c>
      <c r="L3816" t="s">
        <v>8456</v>
      </c>
      <c r="M3816" t="s">
        <v>5237</v>
      </c>
      <c r="N3816" t="s">
        <v>5237</v>
      </c>
      <c r="O3816" t="s">
        <v>5237</v>
      </c>
    </row>
    <row r="3817" spans="11:15" x14ac:dyDescent="0.25">
      <c r="K3817">
        <v>25230130270020</v>
      </c>
      <c r="L3817" t="s">
        <v>8456</v>
      </c>
      <c r="M3817" t="s">
        <v>5237</v>
      </c>
      <c r="N3817" t="s">
        <v>5237</v>
      </c>
      <c r="O3817" t="s">
        <v>5237</v>
      </c>
    </row>
    <row r="3818" spans="11:15" x14ac:dyDescent="0.25">
      <c r="K3818">
        <v>25230130270030</v>
      </c>
      <c r="L3818" t="s">
        <v>8456</v>
      </c>
      <c r="M3818" t="s">
        <v>5237</v>
      </c>
      <c r="N3818" t="s">
        <v>5237</v>
      </c>
      <c r="O3818" t="s">
        <v>5237</v>
      </c>
    </row>
    <row r="3819" spans="11:15" x14ac:dyDescent="0.25">
      <c r="K3819">
        <v>25230130270040</v>
      </c>
      <c r="L3819" t="s">
        <v>8456</v>
      </c>
      <c r="M3819" t="s">
        <v>5237</v>
      </c>
      <c r="N3819" t="s">
        <v>5237</v>
      </c>
      <c r="O3819" t="s">
        <v>5237</v>
      </c>
    </row>
    <row r="3820" spans="11:15" x14ac:dyDescent="0.25">
      <c r="K3820">
        <v>25230130271010</v>
      </c>
      <c r="L3820" t="s">
        <v>8457</v>
      </c>
      <c r="M3820" t="s">
        <v>5237</v>
      </c>
      <c r="N3820" t="s">
        <v>5237</v>
      </c>
      <c r="O3820" t="s">
        <v>5237</v>
      </c>
    </row>
    <row r="3821" spans="11:15" x14ac:dyDescent="0.25">
      <c r="K3821">
        <v>25230130271030</v>
      </c>
      <c r="L3821" t="s">
        <v>8457</v>
      </c>
      <c r="M3821" t="s">
        <v>5237</v>
      </c>
      <c r="N3821" t="s">
        <v>5237</v>
      </c>
      <c r="O3821" t="s">
        <v>5237</v>
      </c>
    </row>
    <row r="3822" spans="11:15" x14ac:dyDescent="0.25">
      <c r="K3822">
        <v>25230130271040</v>
      </c>
      <c r="L3822" t="s">
        <v>8457</v>
      </c>
      <c r="M3822" t="s">
        <v>5237</v>
      </c>
      <c r="N3822" t="s">
        <v>5237</v>
      </c>
      <c r="O3822" t="s">
        <v>5237</v>
      </c>
    </row>
    <row r="3823" spans="11:15" x14ac:dyDescent="0.25">
      <c r="K3823">
        <v>25230130272050</v>
      </c>
      <c r="L3823" t="s">
        <v>8458</v>
      </c>
      <c r="M3823" t="s">
        <v>5237</v>
      </c>
      <c r="N3823" t="s">
        <v>5237</v>
      </c>
      <c r="O3823" t="s">
        <v>5237</v>
      </c>
    </row>
    <row r="3824" spans="11:15" x14ac:dyDescent="0.25">
      <c r="K3824">
        <v>25230130273020</v>
      </c>
      <c r="L3824" t="s">
        <v>8459</v>
      </c>
      <c r="M3824" t="s">
        <v>5237</v>
      </c>
      <c r="N3824" t="s">
        <v>5237</v>
      </c>
      <c r="O3824" t="s">
        <v>5237</v>
      </c>
    </row>
    <row r="3825" spans="11:15" x14ac:dyDescent="0.25">
      <c r="K3825">
        <v>25230130274020</v>
      </c>
      <c r="L3825" t="s">
        <v>8460</v>
      </c>
      <c r="M3825" t="s">
        <v>5237</v>
      </c>
      <c r="N3825" t="s">
        <v>5237</v>
      </c>
      <c r="O3825" t="s">
        <v>5237</v>
      </c>
    </row>
    <row r="3826" spans="11:15" x14ac:dyDescent="0.25">
      <c r="K3826">
        <v>25230130275050</v>
      </c>
      <c r="L3826" t="s">
        <v>8461</v>
      </c>
      <c r="M3826" t="s">
        <v>5237</v>
      </c>
      <c r="N3826" t="s">
        <v>5237</v>
      </c>
      <c r="O3826" t="s">
        <v>5237</v>
      </c>
    </row>
    <row r="3827" spans="11:15" x14ac:dyDescent="0.25">
      <c r="K3827">
        <v>25230130276010</v>
      </c>
      <c r="L3827" t="s">
        <v>8462</v>
      </c>
      <c r="M3827" t="s">
        <v>5237</v>
      </c>
      <c r="N3827" t="s">
        <v>5237</v>
      </c>
      <c r="O3827" t="s">
        <v>5237</v>
      </c>
    </row>
    <row r="3828" spans="11:15" x14ac:dyDescent="0.25">
      <c r="K3828">
        <v>25230130276030</v>
      </c>
      <c r="L3828" t="s">
        <v>8462</v>
      </c>
      <c r="M3828" t="s">
        <v>5237</v>
      </c>
      <c r="N3828" t="s">
        <v>5237</v>
      </c>
      <c r="O3828" t="s">
        <v>5237</v>
      </c>
    </row>
    <row r="3829" spans="11:15" x14ac:dyDescent="0.25">
      <c r="K3829">
        <v>25230130277030</v>
      </c>
      <c r="L3829" t="s">
        <v>8388</v>
      </c>
      <c r="M3829" t="s">
        <v>5237</v>
      </c>
      <c r="N3829" t="s">
        <v>5237</v>
      </c>
      <c r="O3829" t="s">
        <v>5237</v>
      </c>
    </row>
    <row r="3830" spans="11:15" x14ac:dyDescent="0.25">
      <c r="K3830">
        <v>25230130277040</v>
      </c>
      <c r="L3830" t="s">
        <v>8388</v>
      </c>
      <c r="M3830" t="s">
        <v>5237</v>
      </c>
      <c r="N3830" t="s">
        <v>5237</v>
      </c>
      <c r="O3830" t="s">
        <v>5237</v>
      </c>
    </row>
    <row r="3831" spans="11:15" x14ac:dyDescent="0.25">
      <c r="K3831">
        <v>25230130277070</v>
      </c>
      <c r="L3831" t="s">
        <v>8388</v>
      </c>
      <c r="M3831" t="s">
        <v>5237</v>
      </c>
      <c r="N3831" t="s">
        <v>5237</v>
      </c>
      <c r="O3831" t="s">
        <v>5237</v>
      </c>
    </row>
    <row r="3832" spans="11:15" x14ac:dyDescent="0.25">
      <c r="K3832">
        <v>25230130277560</v>
      </c>
      <c r="L3832" t="s">
        <v>8388</v>
      </c>
      <c r="M3832" t="s">
        <v>5237</v>
      </c>
      <c r="N3832" t="s">
        <v>5237</v>
      </c>
      <c r="O3832" t="s">
        <v>5237</v>
      </c>
    </row>
    <row r="3833" spans="11:15" x14ac:dyDescent="0.25">
      <c r="K3833">
        <v>25230130278010</v>
      </c>
      <c r="L3833" t="s">
        <v>8463</v>
      </c>
      <c r="M3833" t="s">
        <v>5237</v>
      </c>
      <c r="N3833" t="s">
        <v>5237</v>
      </c>
      <c r="O3833" t="s">
        <v>5237</v>
      </c>
    </row>
    <row r="3834" spans="11:15" x14ac:dyDescent="0.25">
      <c r="K3834">
        <v>25230130278030</v>
      </c>
      <c r="L3834" t="s">
        <v>8463</v>
      </c>
      <c r="M3834" t="s">
        <v>5237</v>
      </c>
      <c r="N3834" t="s">
        <v>5237</v>
      </c>
      <c r="O3834" t="s">
        <v>5237</v>
      </c>
    </row>
    <row r="3835" spans="11:15" x14ac:dyDescent="0.25">
      <c r="K3835">
        <v>25230130278040</v>
      </c>
      <c r="L3835" t="s">
        <v>8463</v>
      </c>
      <c r="M3835" t="s">
        <v>5237</v>
      </c>
      <c r="N3835" t="s">
        <v>5237</v>
      </c>
      <c r="O3835" t="s">
        <v>5237</v>
      </c>
    </row>
    <row r="3836" spans="11:15" x14ac:dyDescent="0.25">
      <c r="K3836">
        <v>25230130278070</v>
      </c>
      <c r="L3836" t="s">
        <v>8463</v>
      </c>
      <c r="M3836" t="s">
        <v>5237</v>
      </c>
      <c r="N3836" t="s">
        <v>5237</v>
      </c>
      <c r="O3836" t="s">
        <v>5237</v>
      </c>
    </row>
    <row r="3837" spans="11:15" x14ac:dyDescent="0.25">
      <c r="K3837">
        <v>25230130279010</v>
      </c>
      <c r="L3837" t="s">
        <v>8464</v>
      </c>
      <c r="M3837" t="s">
        <v>5237</v>
      </c>
      <c r="N3837" t="s">
        <v>5237</v>
      </c>
      <c r="O3837" t="s">
        <v>5237</v>
      </c>
    </row>
    <row r="3838" spans="11:15" x14ac:dyDescent="0.25">
      <c r="K3838">
        <v>25230130279020</v>
      </c>
      <c r="L3838" t="s">
        <v>8464</v>
      </c>
      <c r="M3838" t="s">
        <v>5237</v>
      </c>
      <c r="N3838" t="s">
        <v>5237</v>
      </c>
      <c r="O3838" t="s">
        <v>5237</v>
      </c>
    </row>
    <row r="3839" spans="11:15" x14ac:dyDescent="0.25">
      <c r="K3839">
        <v>25230130279030</v>
      </c>
      <c r="L3839" t="s">
        <v>8464</v>
      </c>
      <c r="M3839" t="s">
        <v>5237</v>
      </c>
      <c r="N3839" t="s">
        <v>5237</v>
      </c>
      <c r="O3839" t="s">
        <v>5237</v>
      </c>
    </row>
    <row r="3840" spans="11:15" x14ac:dyDescent="0.25">
      <c r="K3840">
        <v>25230130279040</v>
      </c>
      <c r="L3840" t="s">
        <v>8464</v>
      </c>
      <c r="M3840" t="s">
        <v>5237</v>
      </c>
      <c r="N3840" t="s">
        <v>5237</v>
      </c>
      <c r="O3840" t="s">
        <v>5237</v>
      </c>
    </row>
    <row r="3841" spans="11:15" x14ac:dyDescent="0.25">
      <c r="K3841">
        <v>25230130280010</v>
      </c>
      <c r="L3841" t="s">
        <v>8465</v>
      </c>
      <c r="M3841" t="s">
        <v>5237</v>
      </c>
      <c r="N3841" t="s">
        <v>5237</v>
      </c>
      <c r="O3841" t="s">
        <v>5237</v>
      </c>
    </row>
    <row r="3842" spans="11:15" x14ac:dyDescent="0.25">
      <c r="K3842">
        <v>25230130280020</v>
      </c>
      <c r="L3842" t="s">
        <v>8465</v>
      </c>
      <c r="M3842" t="s">
        <v>5237</v>
      </c>
      <c r="N3842" t="s">
        <v>5237</v>
      </c>
      <c r="O3842" t="s">
        <v>5237</v>
      </c>
    </row>
    <row r="3843" spans="11:15" x14ac:dyDescent="0.25">
      <c r="K3843">
        <v>25230130280030</v>
      </c>
      <c r="L3843" t="s">
        <v>8465</v>
      </c>
      <c r="M3843" t="s">
        <v>5237</v>
      </c>
      <c r="N3843" t="s">
        <v>5237</v>
      </c>
      <c r="O3843" t="s">
        <v>5237</v>
      </c>
    </row>
    <row r="3844" spans="11:15" x14ac:dyDescent="0.25">
      <c r="K3844">
        <v>25230130280090</v>
      </c>
      <c r="L3844" t="s">
        <v>8465</v>
      </c>
      <c r="M3844" t="s">
        <v>5237</v>
      </c>
      <c r="N3844" t="s">
        <v>5237</v>
      </c>
      <c r="O3844" t="s">
        <v>5237</v>
      </c>
    </row>
    <row r="3845" spans="11:15" x14ac:dyDescent="0.25">
      <c r="K3845">
        <v>25230130281010</v>
      </c>
      <c r="L3845" t="s">
        <v>8466</v>
      </c>
      <c r="M3845" t="s">
        <v>5237</v>
      </c>
      <c r="N3845" t="s">
        <v>5237</v>
      </c>
      <c r="O3845" t="s">
        <v>5237</v>
      </c>
    </row>
    <row r="3846" spans="11:15" x14ac:dyDescent="0.25">
      <c r="K3846">
        <v>25230130281020</v>
      </c>
      <c r="L3846" t="s">
        <v>8466</v>
      </c>
      <c r="M3846" t="s">
        <v>5237</v>
      </c>
      <c r="N3846" t="s">
        <v>5237</v>
      </c>
      <c r="O3846" t="s">
        <v>5237</v>
      </c>
    </row>
    <row r="3847" spans="11:15" x14ac:dyDescent="0.25">
      <c r="K3847">
        <v>25230130281030</v>
      </c>
      <c r="L3847" t="s">
        <v>8466</v>
      </c>
      <c r="M3847" t="s">
        <v>5237</v>
      </c>
      <c r="N3847" t="s">
        <v>5237</v>
      </c>
      <c r="O3847" t="s">
        <v>5237</v>
      </c>
    </row>
    <row r="3848" spans="11:15" x14ac:dyDescent="0.25">
      <c r="K3848">
        <v>25230130281040</v>
      </c>
      <c r="L3848" t="s">
        <v>8466</v>
      </c>
      <c r="M3848" t="s">
        <v>5237</v>
      </c>
      <c r="N3848" t="s">
        <v>5237</v>
      </c>
      <c r="O3848" t="s">
        <v>5237</v>
      </c>
    </row>
    <row r="3849" spans="11:15" x14ac:dyDescent="0.25">
      <c r="K3849">
        <v>25230130281050</v>
      </c>
      <c r="L3849" t="s">
        <v>8466</v>
      </c>
      <c r="M3849" t="s">
        <v>5237</v>
      </c>
      <c r="N3849" t="s">
        <v>5237</v>
      </c>
      <c r="O3849" t="s">
        <v>5237</v>
      </c>
    </row>
    <row r="3850" spans="11:15" x14ac:dyDescent="0.25">
      <c r="K3850">
        <v>25230130282010</v>
      </c>
      <c r="L3850" t="s">
        <v>8467</v>
      </c>
      <c r="M3850" t="s">
        <v>5237</v>
      </c>
      <c r="N3850" t="s">
        <v>5237</v>
      </c>
      <c r="O3850" t="s">
        <v>5237</v>
      </c>
    </row>
    <row r="3851" spans="11:15" x14ac:dyDescent="0.25">
      <c r="K3851">
        <v>25230130282020</v>
      </c>
      <c r="L3851" t="s">
        <v>8467</v>
      </c>
      <c r="M3851" t="s">
        <v>5237</v>
      </c>
      <c r="N3851" t="s">
        <v>5237</v>
      </c>
      <c r="O3851" t="s">
        <v>5237</v>
      </c>
    </row>
    <row r="3852" spans="11:15" x14ac:dyDescent="0.25">
      <c r="K3852">
        <v>25230130282030</v>
      </c>
      <c r="L3852" t="s">
        <v>8467</v>
      </c>
      <c r="M3852" t="s">
        <v>5237</v>
      </c>
      <c r="N3852" t="s">
        <v>5237</v>
      </c>
      <c r="O3852" t="s">
        <v>5237</v>
      </c>
    </row>
    <row r="3853" spans="11:15" x14ac:dyDescent="0.25">
      <c r="K3853">
        <v>25230130283010</v>
      </c>
      <c r="L3853" t="s">
        <v>8468</v>
      </c>
      <c r="M3853" t="s">
        <v>5237</v>
      </c>
      <c r="N3853" t="s">
        <v>5237</v>
      </c>
      <c r="O3853" t="s">
        <v>5237</v>
      </c>
    </row>
    <row r="3854" spans="11:15" x14ac:dyDescent="0.25">
      <c r="K3854">
        <v>25230130283020</v>
      </c>
      <c r="L3854" t="s">
        <v>8468</v>
      </c>
      <c r="M3854" t="s">
        <v>5237</v>
      </c>
      <c r="N3854" t="s">
        <v>5237</v>
      </c>
      <c r="O3854" t="s">
        <v>5237</v>
      </c>
    </row>
    <row r="3855" spans="11:15" x14ac:dyDescent="0.25">
      <c r="K3855">
        <v>25230130283030</v>
      </c>
      <c r="L3855" t="s">
        <v>8468</v>
      </c>
      <c r="M3855" t="s">
        <v>5237</v>
      </c>
      <c r="N3855" t="s">
        <v>5237</v>
      </c>
      <c r="O3855" t="s">
        <v>5237</v>
      </c>
    </row>
    <row r="3856" spans="11:15" x14ac:dyDescent="0.25">
      <c r="K3856">
        <v>25230130283040</v>
      </c>
      <c r="L3856" t="s">
        <v>8468</v>
      </c>
      <c r="M3856" t="s">
        <v>5237</v>
      </c>
      <c r="N3856" t="s">
        <v>5237</v>
      </c>
      <c r="O3856" t="s">
        <v>5237</v>
      </c>
    </row>
    <row r="3857" spans="11:15" x14ac:dyDescent="0.25">
      <c r="K3857">
        <v>25230130284010</v>
      </c>
      <c r="L3857" t="s">
        <v>8469</v>
      </c>
      <c r="M3857" t="s">
        <v>5237</v>
      </c>
      <c r="N3857" t="s">
        <v>5237</v>
      </c>
      <c r="O3857" t="s">
        <v>5237</v>
      </c>
    </row>
    <row r="3858" spans="11:15" x14ac:dyDescent="0.25">
      <c r="K3858">
        <v>25230130284020</v>
      </c>
      <c r="L3858" t="s">
        <v>8469</v>
      </c>
      <c r="M3858" t="s">
        <v>5237</v>
      </c>
      <c r="N3858" t="s">
        <v>5237</v>
      </c>
      <c r="O3858" t="s">
        <v>5237</v>
      </c>
    </row>
    <row r="3859" spans="11:15" x14ac:dyDescent="0.25">
      <c r="K3859">
        <v>25230130284030</v>
      </c>
      <c r="L3859" t="s">
        <v>8469</v>
      </c>
      <c r="M3859" t="s">
        <v>5237</v>
      </c>
      <c r="N3859" t="s">
        <v>5237</v>
      </c>
      <c r="O3859" t="s">
        <v>5237</v>
      </c>
    </row>
    <row r="3860" spans="11:15" x14ac:dyDescent="0.25">
      <c r="K3860">
        <v>25230130285030</v>
      </c>
      <c r="L3860" t="s">
        <v>8470</v>
      </c>
      <c r="M3860" t="s">
        <v>5237</v>
      </c>
      <c r="N3860" t="s">
        <v>5237</v>
      </c>
      <c r="O3860" t="s">
        <v>5237</v>
      </c>
    </row>
    <row r="3861" spans="11:15" x14ac:dyDescent="0.25">
      <c r="K3861">
        <v>25230130286030</v>
      </c>
      <c r="L3861" t="s">
        <v>8471</v>
      </c>
      <c r="M3861" t="s">
        <v>5237</v>
      </c>
      <c r="N3861" t="s">
        <v>5237</v>
      </c>
      <c r="O3861" t="s">
        <v>5237</v>
      </c>
    </row>
    <row r="3862" spans="11:15" x14ac:dyDescent="0.25">
      <c r="K3862">
        <v>25230130287030</v>
      </c>
      <c r="L3862" t="s">
        <v>8472</v>
      </c>
      <c r="M3862" t="s">
        <v>5237</v>
      </c>
      <c r="N3862" t="s">
        <v>5237</v>
      </c>
      <c r="O3862" t="s">
        <v>5237</v>
      </c>
    </row>
    <row r="3863" spans="11:15" x14ac:dyDescent="0.25">
      <c r="K3863">
        <v>25230130288030</v>
      </c>
      <c r="L3863" t="s">
        <v>8473</v>
      </c>
      <c r="M3863" t="s">
        <v>5237</v>
      </c>
      <c r="N3863" t="s">
        <v>5237</v>
      </c>
      <c r="O3863" t="s">
        <v>5237</v>
      </c>
    </row>
    <row r="3864" spans="11:15" x14ac:dyDescent="0.25">
      <c r="K3864">
        <v>25230130289010</v>
      </c>
      <c r="L3864" t="s">
        <v>8474</v>
      </c>
      <c r="M3864" t="s">
        <v>5237</v>
      </c>
      <c r="N3864" t="s">
        <v>5237</v>
      </c>
      <c r="O3864" t="s">
        <v>5237</v>
      </c>
    </row>
    <row r="3865" spans="11:15" x14ac:dyDescent="0.25">
      <c r="K3865">
        <v>25230130289020</v>
      </c>
      <c r="L3865" t="s">
        <v>8474</v>
      </c>
      <c r="M3865" t="s">
        <v>5237</v>
      </c>
      <c r="N3865" t="s">
        <v>5237</v>
      </c>
      <c r="O3865" t="s">
        <v>5237</v>
      </c>
    </row>
    <row r="3866" spans="11:15" x14ac:dyDescent="0.25">
      <c r="K3866">
        <v>25230130289030</v>
      </c>
      <c r="L3866" t="s">
        <v>8474</v>
      </c>
      <c r="M3866" t="s">
        <v>5237</v>
      </c>
      <c r="N3866" t="s">
        <v>5237</v>
      </c>
      <c r="O3866" t="s">
        <v>5237</v>
      </c>
    </row>
    <row r="3867" spans="11:15" x14ac:dyDescent="0.25">
      <c r="K3867">
        <v>25230130289040</v>
      </c>
      <c r="L3867" t="s">
        <v>8474</v>
      </c>
      <c r="M3867" t="s">
        <v>5237</v>
      </c>
      <c r="N3867" t="s">
        <v>5237</v>
      </c>
      <c r="O3867" t="s">
        <v>5237</v>
      </c>
    </row>
    <row r="3868" spans="11:15" x14ac:dyDescent="0.25">
      <c r="K3868">
        <v>25230130289050</v>
      </c>
      <c r="L3868" t="s">
        <v>8474</v>
      </c>
      <c r="M3868" t="s">
        <v>5237</v>
      </c>
      <c r="N3868" t="s">
        <v>5237</v>
      </c>
      <c r="O3868" t="s">
        <v>5237</v>
      </c>
    </row>
    <row r="3869" spans="11:15" x14ac:dyDescent="0.25">
      <c r="K3869">
        <v>25230130290010</v>
      </c>
      <c r="L3869" t="s">
        <v>8475</v>
      </c>
      <c r="M3869" t="s">
        <v>5237</v>
      </c>
      <c r="N3869" t="s">
        <v>5237</v>
      </c>
      <c r="O3869" t="s">
        <v>5237</v>
      </c>
    </row>
    <row r="3870" spans="11:15" x14ac:dyDescent="0.25">
      <c r="K3870">
        <v>25230130290030</v>
      </c>
      <c r="L3870" t="s">
        <v>8476</v>
      </c>
      <c r="M3870" t="s">
        <v>5237</v>
      </c>
      <c r="N3870" t="s">
        <v>5237</v>
      </c>
      <c r="O3870" t="s">
        <v>5237</v>
      </c>
    </row>
    <row r="3871" spans="11:15" x14ac:dyDescent="0.25">
      <c r="K3871">
        <v>25230130290040</v>
      </c>
      <c r="L3871" t="s">
        <v>8475</v>
      </c>
      <c r="M3871" t="s">
        <v>5237</v>
      </c>
      <c r="N3871" t="s">
        <v>5237</v>
      </c>
      <c r="O3871" t="s">
        <v>5237</v>
      </c>
    </row>
    <row r="3872" spans="11:15" x14ac:dyDescent="0.25">
      <c r="K3872">
        <v>25230130291010</v>
      </c>
      <c r="L3872" t="s">
        <v>8477</v>
      </c>
      <c r="M3872" t="s">
        <v>5237</v>
      </c>
      <c r="N3872" t="s">
        <v>5237</v>
      </c>
      <c r="O3872" t="s">
        <v>5237</v>
      </c>
    </row>
    <row r="3873" spans="11:15" x14ac:dyDescent="0.25">
      <c r="K3873">
        <v>25230130291020</v>
      </c>
      <c r="L3873" t="s">
        <v>8477</v>
      </c>
      <c r="M3873" t="s">
        <v>5237</v>
      </c>
      <c r="N3873" t="s">
        <v>5237</v>
      </c>
      <c r="O3873" t="s">
        <v>5237</v>
      </c>
    </row>
    <row r="3874" spans="11:15" x14ac:dyDescent="0.25">
      <c r="K3874">
        <v>25230130291030</v>
      </c>
      <c r="L3874" t="s">
        <v>8477</v>
      </c>
      <c r="M3874" t="s">
        <v>5237</v>
      </c>
      <c r="N3874" t="s">
        <v>5237</v>
      </c>
      <c r="O3874" t="s">
        <v>5237</v>
      </c>
    </row>
    <row r="3875" spans="11:15" x14ac:dyDescent="0.25">
      <c r="K3875">
        <v>25230130291040</v>
      </c>
      <c r="L3875" t="s">
        <v>8477</v>
      </c>
      <c r="M3875" t="s">
        <v>5237</v>
      </c>
      <c r="N3875" t="s">
        <v>5237</v>
      </c>
      <c r="O3875" t="s">
        <v>5237</v>
      </c>
    </row>
    <row r="3876" spans="11:15" x14ac:dyDescent="0.25">
      <c r="K3876">
        <v>25230130292050</v>
      </c>
      <c r="L3876" t="s">
        <v>8478</v>
      </c>
      <c r="M3876" t="s">
        <v>5237</v>
      </c>
      <c r="N3876" t="s">
        <v>5237</v>
      </c>
      <c r="O3876" t="s">
        <v>5237</v>
      </c>
    </row>
    <row r="3877" spans="11:15" x14ac:dyDescent="0.25">
      <c r="K3877">
        <v>25230130293010</v>
      </c>
      <c r="L3877" t="s">
        <v>8479</v>
      </c>
      <c r="M3877" t="s">
        <v>5237</v>
      </c>
      <c r="N3877" t="s">
        <v>5237</v>
      </c>
      <c r="O3877" t="s">
        <v>5237</v>
      </c>
    </row>
    <row r="3878" spans="11:15" x14ac:dyDescent="0.25">
      <c r="K3878">
        <v>25230130293020</v>
      </c>
      <c r="L3878" t="s">
        <v>8479</v>
      </c>
      <c r="M3878" t="s">
        <v>5237</v>
      </c>
      <c r="N3878" t="s">
        <v>5237</v>
      </c>
      <c r="O3878" t="s">
        <v>5237</v>
      </c>
    </row>
    <row r="3879" spans="11:15" x14ac:dyDescent="0.25">
      <c r="K3879">
        <v>25230130293030</v>
      </c>
      <c r="L3879" t="s">
        <v>8479</v>
      </c>
      <c r="M3879" t="s">
        <v>5237</v>
      </c>
      <c r="N3879" t="s">
        <v>5237</v>
      </c>
      <c r="O3879" t="s">
        <v>5237</v>
      </c>
    </row>
    <row r="3880" spans="11:15" x14ac:dyDescent="0.25">
      <c r="K3880">
        <v>25230130293040</v>
      </c>
      <c r="L3880" t="s">
        <v>8479</v>
      </c>
      <c r="M3880" t="s">
        <v>5237</v>
      </c>
      <c r="N3880" t="s">
        <v>5237</v>
      </c>
      <c r="O3880" t="s">
        <v>5237</v>
      </c>
    </row>
    <row r="3881" spans="11:15" x14ac:dyDescent="0.25">
      <c r="K3881">
        <v>25230130294010</v>
      </c>
      <c r="L3881" t="s">
        <v>8480</v>
      </c>
      <c r="M3881" t="s">
        <v>5237</v>
      </c>
      <c r="N3881" t="s">
        <v>5237</v>
      </c>
      <c r="O3881" t="s">
        <v>5237</v>
      </c>
    </row>
    <row r="3882" spans="11:15" x14ac:dyDescent="0.25">
      <c r="K3882">
        <v>25230130294030</v>
      </c>
      <c r="L3882" t="s">
        <v>8480</v>
      </c>
      <c r="M3882" t="s">
        <v>5237</v>
      </c>
      <c r="N3882" t="s">
        <v>5237</v>
      </c>
      <c r="O3882" t="s">
        <v>5237</v>
      </c>
    </row>
    <row r="3883" spans="11:15" x14ac:dyDescent="0.25">
      <c r="K3883">
        <v>25230130294050</v>
      </c>
      <c r="L3883" t="s">
        <v>8480</v>
      </c>
      <c r="M3883" t="s">
        <v>5237</v>
      </c>
      <c r="N3883" t="s">
        <v>5237</v>
      </c>
      <c r="O3883" t="s">
        <v>5237</v>
      </c>
    </row>
    <row r="3884" spans="11:15" x14ac:dyDescent="0.25">
      <c r="K3884">
        <v>25230130295090</v>
      </c>
      <c r="L3884" t="s">
        <v>8481</v>
      </c>
      <c r="M3884" t="s">
        <v>5237</v>
      </c>
      <c r="N3884" t="s">
        <v>5237</v>
      </c>
      <c r="O3884" t="s">
        <v>5237</v>
      </c>
    </row>
    <row r="3885" spans="11:15" x14ac:dyDescent="0.25">
      <c r="K3885">
        <v>25230130296090</v>
      </c>
      <c r="L3885" t="s">
        <v>8482</v>
      </c>
      <c r="M3885" t="s">
        <v>5237</v>
      </c>
      <c r="N3885" t="s">
        <v>5237</v>
      </c>
      <c r="O3885" t="s">
        <v>5237</v>
      </c>
    </row>
    <row r="3886" spans="11:15" x14ac:dyDescent="0.25">
      <c r="K3886">
        <v>25230130297010</v>
      </c>
      <c r="L3886" t="s">
        <v>8483</v>
      </c>
      <c r="M3886" t="s">
        <v>5237</v>
      </c>
      <c r="N3886" t="s">
        <v>5237</v>
      </c>
      <c r="O3886" t="s">
        <v>5237</v>
      </c>
    </row>
    <row r="3887" spans="11:15" x14ac:dyDescent="0.25">
      <c r="K3887">
        <v>25230130297020</v>
      </c>
      <c r="L3887" t="s">
        <v>8483</v>
      </c>
      <c r="M3887" t="s">
        <v>5237</v>
      </c>
      <c r="N3887" t="s">
        <v>5237</v>
      </c>
      <c r="O3887" t="s">
        <v>5237</v>
      </c>
    </row>
    <row r="3888" spans="11:15" x14ac:dyDescent="0.25">
      <c r="K3888">
        <v>25230130297030</v>
      </c>
      <c r="L3888" t="s">
        <v>8483</v>
      </c>
      <c r="M3888" t="s">
        <v>5237</v>
      </c>
      <c r="N3888" t="s">
        <v>5237</v>
      </c>
      <c r="O3888" t="s">
        <v>5237</v>
      </c>
    </row>
    <row r="3889" spans="11:15" x14ac:dyDescent="0.25">
      <c r="K3889">
        <v>25230130297040</v>
      </c>
      <c r="L3889" t="s">
        <v>8483</v>
      </c>
      <c r="M3889" t="s">
        <v>5237</v>
      </c>
      <c r="N3889" t="s">
        <v>5237</v>
      </c>
      <c r="O3889" t="s">
        <v>5237</v>
      </c>
    </row>
    <row r="3890" spans="11:15" x14ac:dyDescent="0.25">
      <c r="K3890">
        <v>25230130298010</v>
      </c>
      <c r="L3890" t="s">
        <v>8484</v>
      </c>
      <c r="M3890" t="s">
        <v>5237</v>
      </c>
      <c r="N3890" t="s">
        <v>5237</v>
      </c>
      <c r="O3890" t="s">
        <v>5237</v>
      </c>
    </row>
    <row r="3891" spans="11:15" x14ac:dyDescent="0.25">
      <c r="K3891">
        <v>25230130298020</v>
      </c>
      <c r="L3891" t="s">
        <v>8484</v>
      </c>
      <c r="M3891" t="s">
        <v>5237</v>
      </c>
      <c r="N3891" t="s">
        <v>5237</v>
      </c>
      <c r="O3891" t="s">
        <v>5237</v>
      </c>
    </row>
    <row r="3892" spans="11:15" x14ac:dyDescent="0.25">
      <c r="K3892">
        <v>25230130298030</v>
      </c>
      <c r="L3892" t="s">
        <v>8484</v>
      </c>
      <c r="M3892" t="s">
        <v>5237</v>
      </c>
      <c r="N3892" t="s">
        <v>5237</v>
      </c>
      <c r="O3892" t="s">
        <v>5237</v>
      </c>
    </row>
    <row r="3893" spans="11:15" x14ac:dyDescent="0.25">
      <c r="K3893">
        <v>25230130298040</v>
      </c>
      <c r="L3893" t="s">
        <v>8484</v>
      </c>
      <c r="M3893" t="s">
        <v>5237</v>
      </c>
      <c r="N3893" t="s">
        <v>5237</v>
      </c>
      <c r="O3893" t="s">
        <v>5237</v>
      </c>
    </row>
    <row r="3894" spans="11:15" x14ac:dyDescent="0.25">
      <c r="K3894">
        <v>25230130299010</v>
      </c>
      <c r="L3894" t="s">
        <v>8485</v>
      </c>
      <c r="M3894" t="s">
        <v>5237</v>
      </c>
      <c r="N3894" t="s">
        <v>5237</v>
      </c>
      <c r="O3894" t="s">
        <v>5237</v>
      </c>
    </row>
    <row r="3895" spans="11:15" x14ac:dyDescent="0.25">
      <c r="K3895">
        <v>25230130299020</v>
      </c>
      <c r="L3895" t="s">
        <v>8485</v>
      </c>
      <c r="M3895" t="s">
        <v>5237</v>
      </c>
      <c r="N3895" t="s">
        <v>5237</v>
      </c>
      <c r="O3895" t="s">
        <v>5237</v>
      </c>
    </row>
    <row r="3896" spans="11:15" x14ac:dyDescent="0.25">
      <c r="K3896">
        <v>25230130299030</v>
      </c>
      <c r="L3896" t="s">
        <v>8485</v>
      </c>
      <c r="M3896" t="s">
        <v>5237</v>
      </c>
      <c r="N3896" t="s">
        <v>5237</v>
      </c>
      <c r="O3896" t="s">
        <v>5237</v>
      </c>
    </row>
    <row r="3897" spans="11:15" x14ac:dyDescent="0.25">
      <c r="K3897">
        <v>25230130299040</v>
      </c>
      <c r="L3897" t="s">
        <v>8485</v>
      </c>
      <c r="M3897" t="s">
        <v>5237</v>
      </c>
      <c r="N3897" t="s">
        <v>5237</v>
      </c>
      <c r="O3897" t="s">
        <v>5237</v>
      </c>
    </row>
    <row r="3898" spans="11:15" x14ac:dyDescent="0.25">
      <c r="K3898">
        <v>25230130300010</v>
      </c>
      <c r="L3898" t="s">
        <v>8486</v>
      </c>
      <c r="M3898" t="s">
        <v>5237</v>
      </c>
      <c r="N3898" t="s">
        <v>5237</v>
      </c>
      <c r="O3898" t="s">
        <v>5237</v>
      </c>
    </row>
    <row r="3899" spans="11:15" x14ac:dyDescent="0.25">
      <c r="K3899">
        <v>25230130300020</v>
      </c>
      <c r="L3899" t="s">
        <v>8486</v>
      </c>
      <c r="M3899" t="s">
        <v>5237</v>
      </c>
      <c r="N3899" t="s">
        <v>5237</v>
      </c>
      <c r="O3899" t="s">
        <v>5237</v>
      </c>
    </row>
    <row r="3900" spans="11:15" x14ac:dyDescent="0.25">
      <c r="K3900">
        <v>25230130300030</v>
      </c>
      <c r="L3900" t="s">
        <v>8486</v>
      </c>
      <c r="M3900" t="s">
        <v>5237</v>
      </c>
      <c r="N3900" t="s">
        <v>5237</v>
      </c>
      <c r="O3900" t="s">
        <v>5237</v>
      </c>
    </row>
    <row r="3901" spans="11:15" x14ac:dyDescent="0.25">
      <c r="K3901">
        <v>25230130300040</v>
      </c>
      <c r="L3901" t="s">
        <v>8486</v>
      </c>
      <c r="M3901" t="s">
        <v>5237</v>
      </c>
      <c r="N3901" t="s">
        <v>5237</v>
      </c>
      <c r="O3901" t="s">
        <v>5237</v>
      </c>
    </row>
    <row r="3902" spans="11:15" x14ac:dyDescent="0.25">
      <c r="K3902">
        <v>25230130301010</v>
      </c>
      <c r="L3902" t="s">
        <v>8487</v>
      </c>
      <c r="M3902" t="s">
        <v>5237</v>
      </c>
      <c r="N3902" t="s">
        <v>5237</v>
      </c>
      <c r="O3902" t="s">
        <v>5237</v>
      </c>
    </row>
    <row r="3903" spans="11:15" x14ac:dyDescent="0.25">
      <c r="K3903">
        <v>25230130301020</v>
      </c>
      <c r="L3903" t="s">
        <v>8487</v>
      </c>
      <c r="M3903" t="s">
        <v>5237</v>
      </c>
      <c r="N3903" t="s">
        <v>5237</v>
      </c>
      <c r="O3903" t="s">
        <v>5237</v>
      </c>
    </row>
    <row r="3904" spans="11:15" x14ac:dyDescent="0.25">
      <c r="K3904">
        <v>25230130301030</v>
      </c>
      <c r="L3904" t="s">
        <v>8487</v>
      </c>
      <c r="M3904" t="s">
        <v>5237</v>
      </c>
      <c r="N3904" t="s">
        <v>5237</v>
      </c>
      <c r="O3904" t="s">
        <v>5237</v>
      </c>
    </row>
    <row r="3905" spans="11:15" x14ac:dyDescent="0.25">
      <c r="K3905">
        <v>25230130302010</v>
      </c>
      <c r="L3905" t="s">
        <v>8488</v>
      </c>
      <c r="M3905" t="s">
        <v>5237</v>
      </c>
      <c r="N3905" t="s">
        <v>5237</v>
      </c>
      <c r="O3905" t="s">
        <v>5237</v>
      </c>
    </row>
    <row r="3906" spans="11:15" x14ac:dyDescent="0.25">
      <c r="K3906">
        <v>25230130302020</v>
      </c>
      <c r="L3906" t="s">
        <v>8488</v>
      </c>
      <c r="M3906" t="s">
        <v>5237</v>
      </c>
      <c r="N3906" t="s">
        <v>5237</v>
      </c>
      <c r="O3906" t="s">
        <v>5237</v>
      </c>
    </row>
    <row r="3907" spans="11:15" x14ac:dyDescent="0.25">
      <c r="K3907">
        <v>25230130302030</v>
      </c>
      <c r="L3907" t="s">
        <v>8488</v>
      </c>
      <c r="M3907" t="s">
        <v>5237</v>
      </c>
      <c r="N3907" t="s">
        <v>5237</v>
      </c>
      <c r="O3907" t="s">
        <v>5237</v>
      </c>
    </row>
    <row r="3908" spans="11:15" x14ac:dyDescent="0.25">
      <c r="K3908">
        <v>25230130302040</v>
      </c>
      <c r="L3908" t="s">
        <v>8488</v>
      </c>
      <c r="M3908" t="s">
        <v>5237</v>
      </c>
      <c r="N3908" t="s">
        <v>5237</v>
      </c>
      <c r="O3908" t="s">
        <v>5237</v>
      </c>
    </row>
    <row r="3909" spans="11:15" x14ac:dyDescent="0.25">
      <c r="K3909">
        <v>25230130303010</v>
      </c>
      <c r="L3909" t="s">
        <v>8489</v>
      </c>
      <c r="M3909" t="s">
        <v>5237</v>
      </c>
      <c r="N3909" t="s">
        <v>5237</v>
      </c>
      <c r="O3909" t="s">
        <v>5237</v>
      </c>
    </row>
    <row r="3910" spans="11:15" x14ac:dyDescent="0.25">
      <c r="K3910">
        <v>25230130303020</v>
      </c>
      <c r="L3910" t="s">
        <v>8489</v>
      </c>
      <c r="M3910" t="s">
        <v>5237</v>
      </c>
      <c r="N3910" t="s">
        <v>5237</v>
      </c>
      <c r="O3910" t="s">
        <v>5237</v>
      </c>
    </row>
    <row r="3911" spans="11:15" x14ac:dyDescent="0.25">
      <c r="K3911">
        <v>25230130303030</v>
      </c>
      <c r="L3911" t="s">
        <v>8489</v>
      </c>
      <c r="M3911" t="s">
        <v>5237</v>
      </c>
      <c r="N3911" t="s">
        <v>5237</v>
      </c>
      <c r="O3911" t="s">
        <v>5237</v>
      </c>
    </row>
    <row r="3912" spans="11:15" x14ac:dyDescent="0.25">
      <c r="K3912">
        <v>25230130303040</v>
      </c>
      <c r="L3912" t="s">
        <v>8489</v>
      </c>
      <c r="M3912" t="s">
        <v>5237</v>
      </c>
      <c r="N3912" t="s">
        <v>5237</v>
      </c>
      <c r="O3912" t="s">
        <v>5237</v>
      </c>
    </row>
    <row r="3913" spans="11:15" x14ac:dyDescent="0.25">
      <c r="K3913">
        <v>25230130304010</v>
      </c>
      <c r="L3913" t="s">
        <v>8490</v>
      </c>
      <c r="M3913" t="s">
        <v>5237</v>
      </c>
      <c r="N3913" t="s">
        <v>5237</v>
      </c>
      <c r="O3913" t="s">
        <v>5237</v>
      </c>
    </row>
    <row r="3914" spans="11:15" x14ac:dyDescent="0.25">
      <c r="K3914">
        <v>25230130304020</v>
      </c>
      <c r="L3914" t="s">
        <v>8490</v>
      </c>
      <c r="M3914" t="s">
        <v>5237</v>
      </c>
      <c r="N3914" t="s">
        <v>5237</v>
      </c>
      <c r="O3914" t="s">
        <v>5237</v>
      </c>
    </row>
    <row r="3915" spans="11:15" x14ac:dyDescent="0.25">
      <c r="K3915">
        <v>25230130304030</v>
      </c>
      <c r="L3915" t="s">
        <v>8490</v>
      </c>
      <c r="M3915" t="s">
        <v>5237</v>
      </c>
      <c r="N3915" t="s">
        <v>5237</v>
      </c>
      <c r="O3915" t="s">
        <v>5237</v>
      </c>
    </row>
    <row r="3916" spans="11:15" x14ac:dyDescent="0.25">
      <c r="K3916">
        <v>25230130304560</v>
      </c>
      <c r="L3916" t="s">
        <v>8490</v>
      </c>
      <c r="M3916" t="s">
        <v>5237</v>
      </c>
      <c r="N3916" t="s">
        <v>5237</v>
      </c>
      <c r="O3916" t="s">
        <v>5237</v>
      </c>
    </row>
    <row r="3917" spans="11:15" x14ac:dyDescent="0.25">
      <c r="K3917">
        <v>25230130305010</v>
      </c>
      <c r="L3917" t="s">
        <v>8491</v>
      </c>
      <c r="M3917" t="s">
        <v>5237</v>
      </c>
      <c r="N3917" t="s">
        <v>5237</v>
      </c>
      <c r="O3917" t="s">
        <v>5237</v>
      </c>
    </row>
    <row r="3918" spans="11:15" x14ac:dyDescent="0.25">
      <c r="K3918">
        <v>25230130305020</v>
      </c>
      <c r="L3918" t="s">
        <v>8491</v>
      </c>
      <c r="M3918" t="s">
        <v>5237</v>
      </c>
      <c r="N3918" t="s">
        <v>5237</v>
      </c>
      <c r="O3918" t="s">
        <v>5237</v>
      </c>
    </row>
    <row r="3919" spans="11:15" x14ac:dyDescent="0.25">
      <c r="K3919">
        <v>25230130305030</v>
      </c>
      <c r="L3919" t="s">
        <v>8491</v>
      </c>
      <c r="M3919" t="s">
        <v>5237</v>
      </c>
      <c r="N3919" t="s">
        <v>5237</v>
      </c>
      <c r="O3919" t="s">
        <v>5237</v>
      </c>
    </row>
    <row r="3920" spans="11:15" x14ac:dyDescent="0.25">
      <c r="K3920">
        <v>25230130306030</v>
      </c>
      <c r="L3920" t="s">
        <v>8492</v>
      </c>
      <c r="M3920" t="s">
        <v>5237</v>
      </c>
      <c r="N3920" t="s">
        <v>5237</v>
      </c>
      <c r="O3920" t="s">
        <v>5237</v>
      </c>
    </row>
    <row r="3921" spans="11:15" x14ac:dyDescent="0.25">
      <c r="K3921">
        <v>25230130307050</v>
      </c>
      <c r="L3921" t="s">
        <v>8493</v>
      </c>
      <c r="M3921" t="s">
        <v>5237</v>
      </c>
      <c r="N3921" t="s">
        <v>5237</v>
      </c>
      <c r="O3921" t="s">
        <v>5237</v>
      </c>
    </row>
    <row r="3922" spans="11:15" x14ac:dyDescent="0.25">
      <c r="K3922">
        <v>25230130308090</v>
      </c>
      <c r="L3922" t="s">
        <v>8494</v>
      </c>
      <c r="M3922" t="s">
        <v>5237</v>
      </c>
      <c r="N3922" t="s">
        <v>5237</v>
      </c>
      <c r="O3922" t="s">
        <v>5237</v>
      </c>
    </row>
    <row r="3923" spans="11:15" x14ac:dyDescent="0.25">
      <c r="K3923">
        <v>25230130309010</v>
      </c>
      <c r="L3923" t="s">
        <v>8495</v>
      </c>
      <c r="M3923" t="s">
        <v>5237</v>
      </c>
      <c r="N3923" t="s">
        <v>5237</v>
      </c>
      <c r="O3923" t="s">
        <v>5237</v>
      </c>
    </row>
    <row r="3924" spans="11:15" x14ac:dyDescent="0.25">
      <c r="K3924">
        <v>25230130309020</v>
      </c>
      <c r="L3924" t="s">
        <v>8495</v>
      </c>
      <c r="M3924" t="s">
        <v>5237</v>
      </c>
      <c r="N3924" t="s">
        <v>5237</v>
      </c>
      <c r="O3924" t="s">
        <v>5237</v>
      </c>
    </row>
    <row r="3925" spans="11:15" x14ac:dyDescent="0.25">
      <c r="K3925">
        <v>25230130309030</v>
      </c>
      <c r="L3925" t="s">
        <v>8495</v>
      </c>
      <c r="M3925" t="s">
        <v>5237</v>
      </c>
      <c r="N3925" t="s">
        <v>5237</v>
      </c>
      <c r="O3925" t="s">
        <v>5237</v>
      </c>
    </row>
    <row r="3926" spans="11:15" x14ac:dyDescent="0.25">
      <c r="K3926">
        <v>25230130310010</v>
      </c>
      <c r="L3926" t="s">
        <v>8496</v>
      </c>
      <c r="M3926" t="s">
        <v>5237</v>
      </c>
      <c r="N3926" t="s">
        <v>5237</v>
      </c>
      <c r="O3926" t="s">
        <v>5237</v>
      </c>
    </row>
    <row r="3927" spans="11:15" x14ac:dyDescent="0.25">
      <c r="K3927">
        <v>25230130310020</v>
      </c>
      <c r="L3927" t="s">
        <v>8496</v>
      </c>
      <c r="M3927" t="s">
        <v>5237</v>
      </c>
      <c r="N3927" t="s">
        <v>5237</v>
      </c>
      <c r="O3927" t="s">
        <v>5237</v>
      </c>
    </row>
    <row r="3928" spans="11:15" x14ac:dyDescent="0.25">
      <c r="K3928">
        <v>25230130310040</v>
      </c>
      <c r="L3928" t="s">
        <v>8496</v>
      </c>
      <c r="M3928" t="s">
        <v>5237</v>
      </c>
      <c r="N3928" t="s">
        <v>5237</v>
      </c>
      <c r="O3928" t="s">
        <v>5237</v>
      </c>
    </row>
    <row r="3929" spans="11:15" x14ac:dyDescent="0.25">
      <c r="K3929">
        <v>25230130310050</v>
      </c>
      <c r="L3929" t="s">
        <v>8496</v>
      </c>
      <c r="M3929" t="s">
        <v>5237</v>
      </c>
      <c r="N3929" t="s">
        <v>5237</v>
      </c>
      <c r="O3929" t="s">
        <v>5237</v>
      </c>
    </row>
    <row r="3930" spans="11:15" x14ac:dyDescent="0.25">
      <c r="K3930">
        <v>25230130311030</v>
      </c>
      <c r="L3930" t="s">
        <v>8497</v>
      </c>
      <c r="M3930" t="s">
        <v>5237</v>
      </c>
      <c r="N3930" t="s">
        <v>5237</v>
      </c>
      <c r="O3930" t="s">
        <v>5237</v>
      </c>
    </row>
    <row r="3931" spans="11:15" x14ac:dyDescent="0.25">
      <c r="K3931">
        <v>25230130312010</v>
      </c>
      <c r="L3931" t="s">
        <v>8498</v>
      </c>
      <c r="M3931" t="s">
        <v>5237</v>
      </c>
      <c r="N3931" t="s">
        <v>5237</v>
      </c>
      <c r="O3931" t="s">
        <v>5237</v>
      </c>
    </row>
    <row r="3932" spans="11:15" x14ac:dyDescent="0.25">
      <c r="K3932">
        <v>25230130312020</v>
      </c>
      <c r="L3932" t="s">
        <v>8498</v>
      </c>
      <c r="M3932" t="s">
        <v>5237</v>
      </c>
      <c r="N3932" t="s">
        <v>5237</v>
      </c>
      <c r="O3932" t="s">
        <v>5237</v>
      </c>
    </row>
    <row r="3933" spans="11:15" x14ac:dyDescent="0.25">
      <c r="K3933">
        <v>25230130312030</v>
      </c>
      <c r="L3933" t="s">
        <v>8498</v>
      </c>
      <c r="M3933" t="s">
        <v>5237</v>
      </c>
      <c r="N3933" t="s">
        <v>5237</v>
      </c>
      <c r="O3933" t="s">
        <v>5237</v>
      </c>
    </row>
    <row r="3934" spans="11:15" x14ac:dyDescent="0.25">
      <c r="K3934">
        <v>25230130313030</v>
      </c>
      <c r="L3934" t="s">
        <v>8499</v>
      </c>
      <c r="M3934" t="s">
        <v>5237</v>
      </c>
      <c r="N3934" t="s">
        <v>5237</v>
      </c>
      <c r="O3934" t="s">
        <v>5237</v>
      </c>
    </row>
    <row r="3935" spans="11:15" x14ac:dyDescent="0.25">
      <c r="K3935">
        <v>25230130313040</v>
      </c>
      <c r="L3935" t="s">
        <v>8499</v>
      </c>
      <c r="M3935" t="s">
        <v>5237</v>
      </c>
      <c r="N3935" t="s">
        <v>5237</v>
      </c>
      <c r="O3935" t="s">
        <v>5237</v>
      </c>
    </row>
    <row r="3936" spans="11:15" x14ac:dyDescent="0.25">
      <c r="K3936">
        <v>25230130314012</v>
      </c>
      <c r="L3936" t="s">
        <v>8500</v>
      </c>
      <c r="M3936" t="s">
        <v>5237</v>
      </c>
      <c r="N3936" t="s">
        <v>5237</v>
      </c>
      <c r="O3936" t="s">
        <v>5237</v>
      </c>
    </row>
    <row r="3937" spans="11:15" x14ac:dyDescent="0.25">
      <c r="K3937">
        <v>25230130315030</v>
      </c>
      <c r="L3937" t="s">
        <v>8501</v>
      </c>
      <c r="M3937" t="s">
        <v>5237</v>
      </c>
      <c r="N3937" t="s">
        <v>5237</v>
      </c>
      <c r="O3937" t="s">
        <v>5237</v>
      </c>
    </row>
    <row r="3938" spans="11:15" x14ac:dyDescent="0.25">
      <c r="K3938">
        <v>25230130316010</v>
      </c>
      <c r="L3938" t="s">
        <v>8502</v>
      </c>
      <c r="M3938" t="s">
        <v>5237</v>
      </c>
      <c r="N3938" t="s">
        <v>5237</v>
      </c>
      <c r="O3938" t="s">
        <v>5237</v>
      </c>
    </row>
    <row r="3939" spans="11:15" x14ac:dyDescent="0.25">
      <c r="K3939">
        <v>25230130316020</v>
      </c>
      <c r="L3939" t="s">
        <v>8502</v>
      </c>
      <c r="M3939" t="s">
        <v>5237</v>
      </c>
      <c r="N3939" t="s">
        <v>5237</v>
      </c>
      <c r="O3939" t="s">
        <v>5237</v>
      </c>
    </row>
    <row r="3940" spans="11:15" x14ac:dyDescent="0.25">
      <c r="K3940">
        <v>25230130316030</v>
      </c>
      <c r="L3940" t="s">
        <v>8502</v>
      </c>
      <c r="M3940" t="s">
        <v>5237</v>
      </c>
      <c r="N3940" t="s">
        <v>5237</v>
      </c>
      <c r="O3940" t="s">
        <v>5237</v>
      </c>
    </row>
    <row r="3941" spans="11:15" x14ac:dyDescent="0.25">
      <c r="K3941">
        <v>25230130316040</v>
      </c>
      <c r="L3941" t="s">
        <v>8502</v>
      </c>
      <c r="M3941" t="s">
        <v>5237</v>
      </c>
      <c r="N3941" t="s">
        <v>5237</v>
      </c>
      <c r="O3941" t="s">
        <v>5237</v>
      </c>
    </row>
    <row r="3942" spans="11:15" x14ac:dyDescent="0.25">
      <c r="K3942">
        <v>25230130317050</v>
      </c>
      <c r="L3942" t="s">
        <v>8503</v>
      </c>
      <c r="M3942" t="s">
        <v>5237</v>
      </c>
      <c r="N3942" t="s">
        <v>5237</v>
      </c>
      <c r="O3942" t="s">
        <v>5237</v>
      </c>
    </row>
    <row r="3943" spans="11:15" x14ac:dyDescent="0.25">
      <c r="K3943">
        <v>25230130318010</v>
      </c>
      <c r="L3943" t="s">
        <v>8504</v>
      </c>
      <c r="M3943" t="s">
        <v>5237</v>
      </c>
      <c r="N3943" t="s">
        <v>5237</v>
      </c>
      <c r="O3943" t="s">
        <v>5237</v>
      </c>
    </row>
    <row r="3944" spans="11:15" x14ac:dyDescent="0.25">
      <c r="K3944">
        <v>25230130318020</v>
      </c>
      <c r="L3944" t="s">
        <v>8504</v>
      </c>
      <c r="M3944" t="s">
        <v>5237</v>
      </c>
      <c r="N3944" t="s">
        <v>5237</v>
      </c>
      <c r="O3944" t="s">
        <v>5237</v>
      </c>
    </row>
    <row r="3945" spans="11:15" x14ac:dyDescent="0.25">
      <c r="K3945">
        <v>25230130318030</v>
      </c>
      <c r="L3945" t="s">
        <v>8504</v>
      </c>
      <c r="M3945" t="s">
        <v>5237</v>
      </c>
      <c r="N3945" t="s">
        <v>5237</v>
      </c>
      <c r="O3945" t="s">
        <v>5237</v>
      </c>
    </row>
    <row r="3946" spans="11:15" x14ac:dyDescent="0.25">
      <c r="K3946">
        <v>25230130319050</v>
      </c>
      <c r="L3946" t="s">
        <v>8505</v>
      </c>
      <c r="M3946" t="s">
        <v>5237</v>
      </c>
      <c r="N3946" t="s">
        <v>5237</v>
      </c>
      <c r="O3946" t="s">
        <v>5237</v>
      </c>
    </row>
    <row r="3947" spans="11:15" x14ac:dyDescent="0.25">
      <c r="K3947">
        <v>25230130320012</v>
      </c>
      <c r="L3947" t="s">
        <v>8506</v>
      </c>
      <c r="M3947" t="s">
        <v>5237</v>
      </c>
      <c r="N3947" t="s">
        <v>5237</v>
      </c>
      <c r="O3947" t="s">
        <v>5237</v>
      </c>
    </row>
    <row r="3948" spans="11:15" x14ac:dyDescent="0.25">
      <c r="K3948">
        <v>25230130320050</v>
      </c>
      <c r="L3948" t="s">
        <v>8507</v>
      </c>
      <c r="M3948" t="s">
        <v>5237</v>
      </c>
      <c r="N3948" t="s">
        <v>5237</v>
      </c>
      <c r="O3948" t="s">
        <v>5237</v>
      </c>
    </row>
    <row r="3949" spans="11:15" x14ac:dyDescent="0.25">
      <c r="K3949">
        <v>25230130320090</v>
      </c>
      <c r="L3949" t="s">
        <v>8507</v>
      </c>
      <c r="M3949" t="s">
        <v>5237</v>
      </c>
      <c r="N3949" t="s">
        <v>5237</v>
      </c>
      <c r="O3949" t="s">
        <v>5237</v>
      </c>
    </row>
    <row r="3950" spans="11:15" x14ac:dyDescent="0.25">
      <c r="K3950">
        <v>25230130321010</v>
      </c>
      <c r="L3950" t="s">
        <v>8508</v>
      </c>
      <c r="M3950" t="s">
        <v>5237</v>
      </c>
      <c r="N3950" t="s">
        <v>5237</v>
      </c>
      <c r="O3950" t="s">
        <v>5237</v>
      </c>
    </row>
    <row r="3951" spans="11:15" x14ac:dyDescent="0.25">
      <c r="K3951">
        <v>25230130321020</v>
      </c>
      <c r="L3951" t="s">
        <v>8508</v>
      </c>
      <c r="M3951" t="s">
        <v>5237</v>
      </c>
      <c r="N3951" t="s">
        <v>5237</v>
      </c>
      <c r="O3951" t="s">
        <v>5237</v>
      </c>
    </row>
    <row r="3952" spans="11:15" x14ac:dyDescent="0.25">
      <c r="K3952">
        <v>25230130321030</v>
      </c>
      <c r="L3952" t="s">
        <v>8508</v>
      </c>
      <c r="M3952" t="s">
        <v>5237</v>
      </c>
      <c r="N3952" t="s">
        <v>5237</v>
      </c>
      <c r="O3952" t="s">
        <v>5237</v>
      </c>
    </row>
    <row r="3953" spans="11:15" x14ac:dyDescent="0.25">
      <c r="K3953">
        <v>25230130322030</v>
      </c>
      <c r="L3953" t="s">
        <v>8509</v>
      </c>
      <c r="M3953" t="s">
        <v>5237</v>
      </c>
      <c r="N3953" t="s">
        <v>5237</v>
      </c>
      <c r="O3953" t="s">
        <v>5237</v>
      </c>
    </row>
    <row r="3954" spans="11:15" x14ac:dyDescent="0.25">
      <c r="K3954">
        <v>25230130323030</v>
      </c>
      <c r="L3954" t="s">
        <v>8510</v>
      </c>
      <c r="M3954" t="s">
        <v>5237</v>
      </c>
      <c r="N3954" t="s">
        <v>5237</v>
      </c>
      <c r="O3954" t="s">
        <v>5237</v>
      </c>
    </row>
    <row r="3955" spans="11:15" x14ac:dyDescent="0.25">
      <c r="K3955">
        <v>25230130324010</v>
      </c>
      <c r="L3955" t="s">
        <v>8339</v>
      </c>
      <c r="M3955" t="s">
        <v>5237</v>
      </c>
      <c r="N3955" t="s">
        <v>5237</v>
      </c>
      <c r="O3955" t="s">
        <v>5237</v>
      </c>
    </row>
    <row r="3956" spans="11:15" x14ac:dyDescent="0.25">
      <c r="K3956">
        <v>25230130324020</v>
      </c>
      <c r="L3956" t="s">
        <v>8339</v>
      </c>
      <c r="M3956" t="s">
        <v>5237</v>
      </c>
      <c r="N3956" t="s">
        <v>5237</v>
      </c>
      <c r="O3956" t="s">
        <v>5237</v>
      </c>
    </row>
    <row r="3957" spans="11:15" x14ac:dyDescent="0.25">
      <c r="K3957">
        <v>25230130324040</v>
      </c>
      <c r="L3957" t="s">
        <v>8339</v>
      </c>
      <c r="M3957" t="s">
        <v>5237</v>
      </c>
      <c r="N3957" t="s">
        <v>5237</v>
      </c>
      <c r="O3957" t="s">
        <v>5237</v>
      </c>
    </row>
    <row r="3958" spans="11:15" x14ac:dyDescent="0.25">
      <c r="K3958">
        <v>25230130324060</v>
      </c>
      <c r="L3958" t="s">
        <v>8339</v>
      </c>
      <c r="M3958" t="s">
        <v>5237</v>
      </c>
      <c r="N3958" t="s">
        <v>5237</v>
      </c>
      <c r="O3958" t="s">
        <v>5237</v>
      </c>
    </row>
    <row r="3959" spans="11:15" x14ac:dyDescent="0.25">
      <c r="K3959">
        <v>25230130325010</v>
      </c>
      <c r="L3959" t="s">
        <v>8511</v>
      </c>
      <c r="M3959" t="s">
        <v>5237</v>
      </c>
      <c r="N3959" t="s">
        <v>5237</v>
      </c>
      <c r="O3959" t="s">
        <v>5237</v>
      </c>
    </row>
    <row r="3960" spans="11:15" x14ac:dyDescent="0.25">
      <c r="K3960">
        <v>25230130325020</v>
      </c>
      <c r="L3960" t="s">
        <v>8511</v>
      </c>
      <c r="M3960" t="s">
        <v>5237</v>
      </c>
      <c r="N3960" t="s">
        <v>5237</v>
      </c>
      <c r="O3960" t="s">
        <v>5237</v>
      </c>
    </row>
    <row r="3961" spans="11:15" x14ac:dyDescent="0.25">
      <c r="K3961">
        <v>25230130326010</v>
      </c>
      <c r="L3961" t="s">
        <v>8512</v>
      </c>
      <c r="M3961" t="s">
        <v>5237</v>
      </c>
      <c r="N3961" t="s">
        <v>5237</v>
      </c>
      <c r="O3961" t="s">
        <v>5237</v>
      </c>
    </row>
    <row r="3962" spans="11:15" x14ac:dyDescent="0.25">
      <c r="K3962">
        <v>25230130326020</v>
      </c>
      <c r="L3962" t="s">
        <v>8512</v>
      </c>
      <c r="M3962" t="s">
        <v>5237</v>
      </c>
      <c r="N3962" t="s">
        <v>5237</v>
      </c>
      <c r="O3962" t="s">
        <v>5237</v>
      </c>
    </row>
    <row r="3963" spans="11:15" x14ac:dyDescent="0.25">
      <c r="K3963">
        <v>25230130327010</v>
      </c>
      <c r="L3963" t="s">
        <v>8513</v>
      </c>
      <c r="M3963" t="s">
        <v>5237</v>
      </c>
      <c r="N3963" t="s">
        <v>5237</v>
      </c>
      <c r="O3963" t="s">
        <v>5237</v>
      </c>
    </row>
    <row r="3964" spans="11:15" x14ac:dyDescent="0.25">
      <c r="K3964">
        <v>25230130327020</v>
      </c>
      <c r="L3964" t="s">
        <v>8513</v>
      </c>
      <c r="M3964" t="s">
        <v>5237</v>
      </c>
      <c r="N3964" t="s">
        <v>5237</v>
      </c>
      <c r="O3964" t="s">
        <v>5237</v>
      </c>
    </row>
    <row r="3965" spans="11:15" x14ac:dyDescent="0.25">
      <c r="K3965">
        <v>25230130327030</v>
      </c>
      <c r="L3965" t="s">
        <v>8513</v>
      </c>
      <c r="M3965" t="s">
        <v>5237</v>
      </c>
      <c r="N3965" t="s">
        <v>5237</v>
      </c>
      <c r="O3965" t="s">
        <v>5237</v>
      </c>
    </row>
    <row r="3966" spans="11:15" x14ac:dyDescent="0.25">
      <c r="K3966">
        <v>25230130327040</v>
      </c>
      <c r="L3966" t="s">
        <v>8513</v>
      </c>
      <c r="M3966" t="s">
        <v>5237</v>
      </c>
      <c r="N3966" t="s">
        <v>5237</v>
      </c>
      <c r="O3966" t="s">
        <v>5237</v>
      </c>
    </row>
    <row r="3967" spans="11:15" x14ac:dyDescent="0.25">
      <c r="K3967">
        <v>25230130327050</v>
      </c>
      <c r="L3967" t="s">
        <v>8513</v>
      </c>
      <c r="M3967" t="s">
        <v>5237</v>
      </c>
      <c r="N3967" t="s">
        <v>5237</v>
      </c>
      <c r="O3967" t="s">
        <v>5237</v>
      </c>
    </row>
    <row r="3968" spans="11:15" x14ac:dyDescent="0.25">
      <c r="K3968">
        <v>25230130328010</v>
      </c>
      <c r="L3968" t="s">
        <v>8514</v>
      </c>
      <c r="M3968" t="s">
        <v>5237</v>
      </c>
      <c r="N3968" t="s">
        <v>5237</v>
      </c>
      <c r="O3968" t="s">
        <v>5237</v>
      </c>
    </row>
    <row r="3969" spans="11:15" x14ac:dyDescent="0.25">
      <c r="K3969">
        <v>25230130328012</v>
      </c>
      <c r="L3969" t="s">
        <v>8514</v>
      </c>
      <c r="M3969" t="s">
        <v>5237</v>
      </c>
      <c r="N3969" t="s">
        <v>5237</v>
      </c>
      <c r="O3969" t="s">
        <v>5237</v>
      </c>
    </row>
    <row r="3970" spans="11:15" x14ac:dyDescent="0.25">
      <c r="K3970">
        <v>25230130328020</v>
      </c>
      <c r="L3970" t="s">
        <v>8514</v>
      </c>
      <c r="M3970" t="s">
        <v>5237</v>
      </c>
      <c r="N3970" t="s">
        <v>5237</v>
      </c>
      <c r="O3970" t="s">
        <v>5237</v>
      </c>
    </row>
    <row r="3971" spans="11:15" x14ac:dyDescent="0.25">
      <c r="K3971">
        <v>25230130328030</v>
      </c>
      <c r="L3971" t="s">
        <v>8514</v>
      </c>
      <c r="M3971" t="s">
        <v>5237</v>
      </c>
      <c r="N3971" t="s">
        <v>5237</v>
      </c>
      <c r="O3971" t="s">
        <v>5237</v>
      </c>
    </row>
    <row r="3972" spans="11:15" x14ac:dyDescent="0.25">
      <c r="K3972">
        <v>25230130328040</v>
      </c>
      <c r="L3972" t="s">
        <v>8514</v>
      </c>
      <c r="M3972" t="s">
        <v>5237</v>
      </c>
      <c r="N3972" t="s">
        <v>5237</v>
      </c>
      <c r="O3972" t="s">
        <v>5237</v>
      </c>
    </row>
    <row r="3973" spans="11:15" x14ac:dyDescent="0.25">
      <c r="K3973">
        <v>25230130329010</v>
      </c>
      <c r="L3973" t="s">
        <v>8515</v>
      </c>
      <c r="M3973" t="s">
        <v>5237</v>
      </c>
      <c r="N3973" t="s">
        <v>5237</v>
      </c>
      <c r="O3973" t="s">
        <v>5237</v>
      </c>
    </row>
    <row r="3974" spans="11:15" x14ac:dyDescent="0.25">
      <c r="K3974">
        <v>25230130329020</v>
      </c>
      <c r="L3974" t="s">
        <v>8515</v>
      </c>
      <c r="M3974" t="s">
        <v>5237</v>
      </c>
      <c r="N3974" t="s">
        <v>5237</v>
      </c>
      <c r="O3974" t="s">
        <v>5237</v>
      </c>
    </row>
    <row r="3975" spans="11:15" x14ac:dyDescent="0.25">
      <c r="K3975">
        <v>25230130329030</v>
      </c>
      <c r="L3975" t="s">
        <v>8515</v>
      </c>
      <c r="M3975" t="s">
        <v>5237</v>
      </c>
      <c r="N3975" t="s">
        <v>5237</v>
      </c>
      <c r="O3975" t="s">
        <v>5237</v>
      </c>
    </row>
    <row r="3976" spans="11:15" x14ac:dyDescent="0.25">
      <c r="K3976">
        <v>25230130329050</v>
      </c>
      <c r="L3976" t="s">
        <v>8515</v>
      </c>
      <c r="M3976" t="s">
        <v>5237</v>
      </c>
      <c r="N3976" t="s">
        <v>5237</v>
      </c>
      <c r="O3976" t="s">
        <v>5237</v>
      </c>
    </row>
    <row r="3977" spans="11:15" x14ac:dyDescent="0.25">
      <c r="K3977">
        <v>25230130330030</v>
      </c>
      <c r="L3977" t="s">
        <v>8516</v>
      </c>
      <c r="M3977" t="s">
        <v>5237</v>
      </c>
      <c r="N3977" t="s">
        <v>5237</v>
      </c>
      <c r="O3977" t="s">
        <v>5237</v>
      </c>
    </row>
    <row r="3978" spans="11:15" x14ac:dyDescent="0.25">
      <c r="K3978">
        <v>25230130331030</v>
      </c>
      <c r="L3978" t="s">
        <v>8517</v>
      </c>
      <c r="M3978" t="s">
        <v>5237</v>
      </c>
      <c r="N3978" t="s">
        <v>5237</v>
      </c>
      <c r="O3978" t="s">
        <v>5237</v>
      </c>
    </row>
    <row r="3979" spans="11:15" x14ac:dyDescent="0.25">
      <c r="K3979">
        <v>25230130332030</v>
      </c>
      <c r="L3979" t="s">
        <v>8518</v>
      </c>
      <c r="M3979" t="s">
        <v>5237</v>
      </c>
      <c r="N3979" t="s">
        <v>5237</v>
      </c>
      <c r="O3979" t="s">
        <v>5237</v>
      </c>
    </row>
    <row r="3980" spans="11:15" x14ac:dyDescent="0.25">
      <c r="K3980">
        <v>25230130333010</v>
      </c>
      <c r="L3980" t="s">
        <v>8519</v>
      </c>
      <c r="M3980" t="s">
        <v>5237</v>
      </c>
      <c r="N3980" t="s">
        <v>5237</v>
      </c>
      <c r="O3980" t="s">
        <v>5237</v>
      </c>
    </row>
    <row r="3981" spans="11:15" x14ac:dyDescent="0.25">
      <c r="K3981">
        <v>25230130333020</v>
      </c>
      <c r="L3981" t="s">
        <v>8519</v>
      </c>
      <c r="M3981" t="s">
        <v>5237</v>
      </c>
      <c r="N3981" t="s">
        <v>5237</v>
      </c>
      <c r="O3981" t="s">
        <v>5237</v>
      </c>
    </row>
    <row r="3982" spans="11:15" x14ac:dyDescent="0.25">
      <c r="K3982">
        <v>25230130333040</v>
      </c>
      <c r="L3982" t="s">
        <v>8519</v>
      </c>
      <c r="M3982" t="s">
        <v>5237</v>
      </c>
      <c r="N3982" t="s">
        <v>5237</v>
      </c>
      <c r="O3982" t="s">
        <v>5237</v>
      </c>
    </row>
    <row r="3983" spans="11:15" x14ac:dyDescent="0.25">
      <c r="K3983">
        <v>25230130334010</v>
      </c>
      <c r="L3983" t="s">
        <v>8520</v>
      </c>
      <c r="M3983" t="s">
        <v>5237</v>
      </c>
      <c r="N3983" t="s">
        <v>5237</v>
      </c>
      <c r="O3983" t="s">
        <v>5237</v>
      </c>
    </row>
    <row r="3984" spans="11:15" x14ac:dyDescent="0.25">
      <c r="K3984">
        <v>25230130334020</v>
      </c>
      <c r="L3984" t="s">
        <v>8520</v>
      </c>
      <c r="M3984" t="s">
        <v>5237</v>
      </c>
      <c r="N3984" t="s">
        <v>5237</v>
      </c>
      <c r="O3984" t="s">
        <v>5237</v>
      </c>
    </row>
    <row r="3985" spans="11:15" x14ac:dyDescent="0.25">
      <c r="K3985">
        <v>25230130334030</v>
      </c>
      <c r="L3985" t="s">
        <v>8520</v>
      </c>
      <c r="M3985" t="s">
        <v>5237</v>
      </c>
      <c r="N3985" t="s">
        <v>5237</v>
      </c>
      <c r="O3985" t="s">
        <v>5237</v>
      </c>
    </row>
    <row r="3986" spans="11:15" x14ac:dyDescent="0.25">
      <c r="K3986">
        <v>25230130335040</v>
      </c>
      <c r="L3986" t="s">
        <v>8521</v>
      </c>
      <c r="M3986" t="s">
        <v>5237</v>
      </c>
      <c r="N3986" t="s">
        <v>5237</v>
      </c>
      <c r="O3986" t="s">
        <v>5237</v>
      </c>
    </row>
    <row r="3987" spans="11:15" x14ac:dyDescent="0.25">
      <c r="K3987">
        <v>25230130336010</v>
      </c>
      <c r="L3987" t="s">
        <v>8522</v>
      </c>
      <c r="M3987" t="s">
        <v>5237</v>
      </c>
      <c r="N3987" t="s">
        <v>5237</v>
      </c>
      <c r="O3987" t="s">
        <v>5237</v>
      </c>
    </row>
    <row r="3988" spans="11:15" x14ac:dyDescent="0.25">
      <c r="K3988">
        <v>25230130336030</v>
      </c>
      <c r="L3988" t="s">
        <v>8522</v>
      </c>
      <c r="M3988" t="s">
        <v>5237</v>
      </c>
      <c r="N3988" t="s">
        <v>5237</v>
      </c>
      <c r="O3988" t="s">
        <v>5237</v>
      </c>
    </row>
    <row r="3989" spans="11:15" x14ac:dyDescent="0.25">
      <c r="K3989">
        <v>25230130337030</v>
      </c>
      <c r="L3989" t="s">
        <v>8523</v>
      </c>
      <c r="M3989" t="s">
        <v>5237</v>
      </c>
      <c r="N3989" t="s">
        <v>5237</v>
      </c>
      <c r="O3989" t="s">
        <v>5237</v>
      </c>
    </row>
    <row r="3990" spans="11:15" x14ac:dyDescent="0.25">
      <c r="K3990">
        <v>25230130338010</v>
      </c>
      <c r="L3990" t="s">
        <v>8524</v>
      </c>
      <c r="M3990" t="s">
        <v>5237</v>
      </c>
      <c r="N3990" t="s">
        <v>5237</v>
      </c>
      <c r="O3990" t="s">
        <v>5237</v>
      </c>
    </row>
    <row r="3991" spans="11:15" x14ac:dyDescent="0.25">
      <c r="K3991">
        <v>25230130338030</v>
      </c>
      <c r="L3991" t="s">
        <v>8524</v>
      </c>
      <c r="M3991" t="s">
        <v>5237</v>
      </c>
      <c r="N3991" t="s">
        <v>5237</v>
      </c>
      <c r="O3991" t="s">
        <v>5237</v>
      </c>
    </row>
    <row r="3992" spans="11:15" x14ac:dyDescent="0.25">
      <c r="K3992">
        <v>25230130339010</v>
      </c>
      <c r="L3992" t="s">
        <v>8525</v>
      </c>
      <c r="M3992" t="s">
        <v>5237</v>
      </c>
      <c r="N3992" t="s">
        <v>5237</v>
      </c>
      <c r="O3992" t="s">
        <v>5237</v>
      </c>
    </row>
    <row r="3993" spans="11:15" x14ac:dyDescent="0.25">
      <c r="K3993">
        <v>25230130339020</v>
      </c>
      <c r="L3993" t="s">
        <v>8525</v>
      </c>
      <c r="M3993" t="s">
        <v>5237</v>
      </c>
      <c r="N3993" t="s">
        <v>5237</v>
      </c>
      <c r="O3993" t="s">
        <v>5237</v>
      </c>
    </row>
    <row r="3994" spans="11:15" x14ac:dyDescent="0.25">
      <c r="K3994">
        <v>25230130339030</v>
      </c>
      <c r="L3994" t="s">
        <v>8525</v>
      </c>
      <c r="M3994" t="s">
        <v>5237</v>
      </c>
      <c r="N3994" t="s">
        <v>5237</v>
      </c>
      <c r="O3994" t="s">
        <v>5237</v>
      </c>
    </row>
    <row r="3995" spans="11:15" x14ac:dyDescent="0.25">
      <c r="K3995">
        <v>25230130340010</v>
      </c>
      <c r="L3995" t="s">
        <v>8526</v>
      </c>
      <c r="M3995" t="s">
        <v>5237</v>
      </c>
      <c r="N3995" t="s">
        <v>5237</v>
      </c>
      <c r="O3995" t="s">
        <v>5237</v>
      </c>
    </row>
    <row r="3996" spans="11:15" x14ac:dyDescent="0.25">
      <c r="K3996">
        <v>25230130340030</v>
      </c>
      <c r="L3996" t="s">
        <v>8526</v>
      </c>
      <c r="M3996" t="s">
        <v>5237</v>
      </c>
      <c r="N3996" t="s">
        <v>5237</v>
      </c>
      <c r="O3996" t="s">
        <v>5237</v>
      </c>
    </row>
    <row r="3997" spans="11:15" x14ac:dyDescent="0.25">
      <c r="K3997">
        <v>25230130340040</v>
      </c>
      <c r="L3997" t="s">
        <v>8526</v>
      </c>
      <c r="M3997" t="s">
        <v>5237</v>
      </c>
      <c r="N3997" t="s">
        <v>5237</v>
      </c>
      <c r="O3997" t="s">
        <v>5237</v>
      </c>
    </row>
    <row r="3998" spans="11:15" x14ac:dyDescent="0.25">
      <c r="K3998">
        <v>25230130341010</v>
      </c>
      <c r="L3998" t="s">
        <v>8527</v>
      </c>
      <c r="M3998" t="s">
        <v>5237</v>
      </c>
      <c r="N3998" t="s">
        <v>5237</v>
      </c>
      <c r="O3998" t="s">
        <v>5237</v>
      </c>
    </row>
    <row r="3999" spans="11:15" x14ac:dyDescent="0.25">
      <c r="K3999">
        <v>25230130341020</v>
      </c>
      <c r="L3999" t="s">
        <v>8527</v>
      </c>
      <c r="M3999" t="s">
        <v>5237</v>
      </c>
      <c r="N3999" t="s">
        <v>5237</v>
      </c>
      <c r="O3999" t="s">
        <v>5237</v>
      </c>
    </row>
    <row r="4000" spans="11:15" x14ac:dyDescent="0.25">
      <c r="K4000">
        <v>25230130341030</v>
      </c>
      <c r="L4000" t="s">
        <v>8527</v>
      </c>
      <c r="M4000" t="s">
        <v>5237</v>
      </c>
      <c r="N4000" t="s">
        <v>5237</v>
      </c>
      <c r="O4000" t="s">
        <v>5237</v>
      </c>
    </row>
    <row r="4001" spans="11:15" x14ac:dyDescent="0.25">
      <c r="K4001">
        <v>25230130341040</v>
      </c>
      <c r="L4001" t="s">
        <v>8527</v>
      </c>
      <c r="M4001" t="s">
        <v>5237</v>
      </c>
      <c r="N4001" t="s">
        <v>5237</v>
      </c>
      <c r="O4001" t="s">
        <v>5237</v>
      </c>
    </row>
    <row r="4002" spans="11:15" x14ac:dyDescent="0.25">
      <c r="K4002">
        <v>25230130342050</v>
      </c>
      <c r="L4002" t="s">
        <v>8528</v>
      </c>
      <c r="M4002" t="s">
        <v>5237</v>
      </c>
      <c r="N4002" t="s">
        <v>5237</v>
      </c>
      <c r="O4002" t="s">
        <v>5237</v>
      </c>
    </row>
    <row r="4003" spans="11:15" x14ac:dyDescent="0.25">
      <c r="K4003">
        <v>25230130343060</v>
      </c>
      <c r="L4003" t="s">
        <v>8529</v>
      </c>
      <c r="M4003" t="s">
        <v>5237</v>
      </c>
      <c r="N4003" t="s">
        <v>5237</v>
      </c>
      <c r="O4003" t="s">
        <v>5237</v>
      </c>
    </row>
    <row r="4004" spans="11:15" x14ac:dyDescent="0.25">
      <c r="K4004">
        <v>25230130344010</v>
      </c>
      <c r="L4004" t="s">
        <v>8530</v>
      </c>
      <c r="M4004" t="s">
        <v>5237</v>
      </c>
      <c r="N4004" t="s">
        <v>5237</v>
      </c>
      <c r="O4004" t="s">
        <v>5237</v>
      </c>
    </row>
    <row r="4005" spans="11:15" x14ac:dyDescent="0.25">
      <c r="K4005">
        <v>25230130344020</v>
      </c>
      <c r="L4005" t="s">
        <v>8530</v>
      </c>
      <c r="M4005" t="s">
        <v>5237</v>
      </c>
      <c r="N4005" t="s">
        <v>5237</v>
      </c>
      <c r="O4005" t="s">
        <v>5237</v>
      </c>
    </row>
    <row r="4006" spans="11:15" x14ac:dyDescent="0.25">
      <c r="K4006">
        <v>25230130344030</v>
      </c>
      <c r="L4006" t="s">
        <v>8530</v>
      </c>
      <c r="M4006" t="s">
        <v>5237</v>
      </c>
      <c r="N4006" t="s">
        <v>5237</v>
      </c>
      <c r="O4006" t="s">
        <v>5237</v>
      </c>
    </row>
    <row r="4007" spans="11:15" x14ac:dyDescent="0.25">
      <c r="K4007">
        <v>25230130345050</v>
      </c>
      <c r="L4007" t="s">
        <v>8531</v>
      </c>
      <c r="M4007" t="s">
        <v>5237</v>
      </c>
      <c r="N4007" t="s">
        <v>5237</v>
      </c>
      <c r="O4007" t="s">
        <v>5237</v>
      </c>
    </row>
    <row r="4008" spans="11:15" x14ac:dyDescent="0.25">
      <c r="K4008">
        <v>25230130346060</v>
      </c>
      <c r="L4008" t="s">
        <v>8532</v>
      </c>
      <c r="M4008" t="s">
        <v>5237</v>
      </c>
      <c r="N4008" t="s">
        <v>5237</v>
      </c>
      <c r="O4008" t="s">
        <v>5237</v>
      </c>
    </row>
    <row r="4009" spans="11:15" x14ac:dyDescent="0.25">
      <c r="K4009">
        <v>25230130347012</v>
      </c>
      <c r="L4009" t="s">
        <v>8533</v>
      </c>
      <c r="M4009" t="s">
        <v>5237</v>
      </c>
      <c r="N4009" t="s">
        <v>5237</v>
      </c>
      <c r="O4009" t="s">
        <v>5237</v>
      </c>
    </row>
    <row r="4010" spans="11:15" x14ac:dyDescent="0.25">
      <c r="K4010">
        <v>25230130348010</v>
      </c>
      <c r="L4010" t="s">
        <v>8534</v>
      </c>
      <c r="M4010" t="s">
        <v>5237</v>
      </c>
      <c r="N4010" t="s">
        <v>5237</v>
      </c>
      <c r="O4010" t="s">
        <v>5237</v>
      </c>
    </row>
    <row r="4011" spans="11:15" x14ac:dyDescent="0.25">
      <c r="K4011">
        <v>25230130348020</v>
      </c>
      <c r="L4011" t="s">
        <v>8534</v>
      </c>
      <c r="M4011" t="s">
        <v>5237</v>
      </c>
      <c r="N4011" t="s">
        <v>5237</v>
      </c>
      <c r="O4011" t="s">
        <v>5237</v>
      </c>
    </row>
    <row r="4012" spans="11:15" x14ac:dyDescent="0.25">
      <c r="K4012">
        <v>25230130348030</v>
      </c>
      <c r="L4012" t="s">
        <v>8534</v>
      </c>
      <c r="M4012" t="s">
        <v>5237</v>
      </c>
      <c r="N4012" t="s">
        <v>5237</v>
      </c>
      <c r="O4012" t="s">
        <v>5237</v>
      </c>
    </row>
    <row r="4013" spans="11:15" x14ac:dyDescent="0.25">
      <c r="K4013">
        <v>25230130348040</v>
      </c>
      <c r="L4013" t="s">
        <v>8534</v>
      </c>
      <c r="M4013" t="s">
        <v>5237</v>
      </c>
      <c r="N4013" t="s">
        <v>5237</v>
      </c>
      <c r="O4013" t="s">
        <v>5237</v>
      </c>
    </row>
    <row r="4014" spans="11:15" x14ac:dyDescent="0.25">
      <c r="K4014">
        <v>25230130348560</v>
      </c>
      <c r="L4014" t="s">
        <v>8534</v>
      </c>
      <c r="M4014" t="s">
        <v>5237</v>
      </c>
      <c r="N4014" t="s">
        <v>5237</v>
      </c>
      <c r="O4014" t="s">
        <v>5237</v>
      </c>
    </row>
    <row r="4015" spans="11:15" x14ac:dyDescent="0.25">
      <c r="K4015">
        <v>25230130349010</v>
      </c>
      <c r="L4015" t="s">
        <v>8535</v>
      </c>
      <c r="M4015" t="s">
        <v>5237</v>
      </c>
      <c r="N4015" t="s">
        <v>5237</v>
      </c>
      <c r="O4015" t="s">
        <v>5237</v>
      </c>
    </row>
    <row r="4016" spans="11:15" x14ac:dyDescent="0.25">
      <c r="K4016">
        <v>25230130349030</v>
      </c>
      <c r="L4016" t="s">
        <v>8535</v>
      </c>
      <c r="M4016" t="s">
        <v>5237</v>
      </c>
      <c r="N4016" t="s">
        <v>5237</v>
      </c>
      <c r="O4016" t="s">
        <v>5237</v>
      </c>
    </row>
    <row r="4017" spans="11:15" x14ac:dyDescent="0.25">
      <c r="K4017">
        <v>25230130349040</v>
      </c>
      <c r="L4017" t="s">
        <v>8535</v>
      </c>
      <c r="M4017" t="s">
        <v>5237</v>
      </c>
      <c r="N4017" t="s">
        <v>5237</v>
      </c>
      <c r="O4017" t="s">
        <v>5237</v>
      </c>
    </row>
    <row r="4018" spans="11:15" x14ac:dyDescent="0.25">
      <c r="K4018">
        <v>25230130350010</v>
      </c>
      <c r="L4018" t="s">
        <v>8536</v>
      </c>
      <c r="M4018" t="s">
        <v>5237</v>
      </c>
      <c r="N4018" t="s">
        <v>5237</v>
      </c>
      <c r="O4018" t="s">
        <v>5237</v>
      </c>
    </row>
    <row r="4019" spans="11:15" x14ac:dyDescent="0.25">
      <c r="K4019">
        <v>25230130350020</v>
      </c>
      <c r="L4019" t="s">
        <v>8536</v>
      </c>
      <c r="M4019" t="s">
        <v>5237</v>
      </c>
      <c r="N4019" t="s">
        <v>5237</v>
      </c>
      <c r="O4019" t="s">
        <v>5237</v>
      </c>
    </row>
    <row r="4020" spans="11:15" x14ac:dyDescent="0.25">
      <c r="K4020">
        <v>25230130350030</v>
      </c>
      <c r="L4020" t="s">
        <v>8536</v>
      </c>
      <c r="M4020" t="s">
        <v>5237</v>
      </c>
      <c r="N4020" t="s">
        <v>5237</v>
      </c>
      <c r="O4020" t="s">
        <v>5237</v>
      </c>
    </row>
    <row r="4021" spans="11:15" x14ac:dyDescent="0.25">
      <c r="K4021">
        <v>25230130350040</v>
      </c>
      <c r="L4021" t="s">
        <v>8536</v>
      </c>
      <c r="M4021" t="s">
        <v>5237</v>
      </c>
      <c r="N4021" t="s">
        <v>5237</v>
      </c>
      <c r="O4021" t="s">
        <v>5237</v>
      </c>
    </row>
    <row r="4022" spans="11:15" x14ac:dyDescent="0.25">
      <c r="K4022">
        <v>25230130351050</v>
      </c>
      <c r="L4022" t="s">
        <v>8537</v>
      </c>
      <c r="M4022" t="s">
        <v>5237</v>
      </c>
      <c r="N4022" t="s">
        <v>5237</v>
      </c>
      <c r="O4022" t="s">
        <v>5237</v>
      </c>
    </row>
    <row r="4023" spans="11:15" x14ac:dyDescent="0.25">
      <c r="K4023">
        <v>25230130352030</v>
      </c>
      <c r="L4023" t="s">
        <v>8538</v>
      </c>
      <c r="M4023" t="s">
        <v>5237</v>
      </c>
      <c r="N4023" t="s">
        <v>5237</v>
      </c>
      <c r="O4023" t="s">
        <v>5237</v>
      </c>
    </row>
    <row r="4024" spans="11:15" x14ac:dyDescent="0.25">
      <c r="K4024">
        <v>25230130353010</v>
      </c>
      <c r="L4024" t="s">
        <v>8539</v>
      </c>
      <c r="M4024" t="s">
        <v>5237</v>
      </c>
      <c r="N4024" t="s">
        <v>5237</v>
      </c>
      <c r="O4024" t="s">
        <v>5237</v>
      </c>
    </row>
    <row r="4025" spans="11:15" x14ac:dyDescent="0.25">
      <c r="K4025">
        <v>25230130353020</v>
      </c>
      <c r="L4025" t="s">
        <v>8539</v>
      </c>
      <c r="M4025" t="s">
        <v>5237</v>
      </c>
      <c r="N4025" t="s">
        <v>5237</v>
      </c>
      <c r="O4025" t="s">
        <v>5237</v>
      </c>
    </row>
    <row r="4026" spans="11:15" x14ac:dyDescent="0.25">
      <c r="K4026">
        <v>25230130353030</v>
      </c>
      <c r="L4026" t="s">
        <v>8539</v>
      </c>
      <c r="M4026" t="s">
        <v>5237</v>
      </c>
      <c r="N4026" t="s">
        <v>5237</v>
      </c>
      <c r="O4026" t="s">
        <v>5237</v>
      </c>
    </row>
    <row r="4027" spans="11:15" x14ac:dyDescent="0.25">
      <c r="K4027">
        <v>25230130353040</v>
      </c>
      <c r="L4027" t="s">
        <v>8539</v>
      </c>
      <c r="M4027" t="s">
        <v>5237</v>
      </c>
      <c r="N4027" t="s">
        <v>5237</v>
      </c>
      <c r="O4027" t="s">
        <v>5237</v>
      </c>
    </row>
    <row r="4028" spans="11:15" x14ac:dyDescent="0.25">
      <c r="K4028">
        <v>25230130353050</v>
      </c>
      <c r="L4028" t="s">
        <v>8539</v>
      </c>
      <c r="M4028" t="s">
        <v>5237</v>
      </c>
      <c r="N4028" t="s">
        <v>5237</v>
      </c>
      <c r="O4028" t="s">
        <v>5237</v>
      </c>
    </row>
    <row r="4029" spans="11:15" x14ac:dyDescent="0.25">
      <c r="K4029">
        <v>25230130354010</v>
      </c>
      <c r="L4029" t="s">
        <v>8540</v>
      </c>
      <c r="M4029" t="s">
        <v>5237</v>
      </c>
      <c r="N4029" t="s">
        <v>5237</v>
      </c>
      <c r="O4029" t="s">
        <v>5237</v>
      </c>
    </row>
    <row r="4030" spans="11:15" x14ac:dyDescent="0.25">
      <c r="K4030">
        <v>25230130354030</v>
      </c>
      <c r="L4030" t="s">
        <v>8540</v>
      </c>
      <c r="M4030" t="s">
        <v>5237</v>
      </c>
      <c r="N4030" t="s">
        <v>5237</v>
      </c>
      <c r="O4030" t="s">
        <v>5237</v>
      </c>
    </row>
    <row r="4031" spans="11:15" x14ac:dyDescent="0.25">
      <c r="K4031">
        <v>25230130355010</v>
      </c>
      <c r="L4031" t="s">
        <v>8541</v>
      </c>
      <c r="M4031" t="s">
        <v>5237</v>
      </c>
      <c r="N4031" t="s">
        <v>5237</v>
      </c>
      <c r="O4031" t="s">
        <v>5237</v>
      </c>
    </row>
    <row r="4032" spans="11:15" x14ac:dyDescent="0.25">
      <c r="K4032">
        <v>25230130355020</v>
      </c>
      <c r="L4032" t="s">
        <v>8541</v>
      </c>
      <c r="M4032" t="s">
        <v>5237</v>
      </c>
      <c r="N4032" t="s">
        <v>5237</v>
      </c>
      <c r="O4032" t="s">
        <v>5237</v>
      </c>
    </row>
    <row r="4033" spans="11:15" x14ac:dyDescent="0.25">
      <c r="K4033">
        <v>25230130355030</v>
      </c>
      <c r="L4033" t="s">
        <v>8541</v>
      </c>
      <c r="M4033" t="s">
        <v>5237</v>
      </c>
      <c r="N4033" t="s">
        <v>5237</v>
      </c>
      <c r="O4033" t="s">
        <v>5237</v>
      </c>
    </row>
    <row r="4034" spans="11:15" x14ac:dyDescent="0.25">
      <c r="K4034">
        <v>25230130356010</v>
      </c>
      <c r="L4034" t="s">
        <v>8542</v>
      </c>
      <c r="M4034" t="s">
        <v>5237</v>
      </c>
      <c r="N4034" t="s">
        <v>5237</v>
      </c>
      <c r="O4034" t="s">
        <v>5237</v>
      </c>
    </row>
    <row r="4035" spans="11:15" x14ac:dyDescent="0.25">
      <c r="K4035">
        <v>25230130356020</v>
      </c>
      <c r="L4035" t="s">
        <v>8542</v>
      </c>
      <c r="M4035" t="s">
        <v>5237</v>
      </c>
      <c r="N4035" t="s">
        <v>5237</v>
      </c>
      <c r="O4035" t="s">
        <v>5237</v>
      </c>
    </row>
    <row r="4036" spans="11:15" x14ac:dyDescent="0.25">
      <c r="K4036">
        <v>25230130356030</v>
      </c>
      <c r="L4036" t="s">
        <v>8542</v>
      </c>
      <c r="M4036" t="s">
        <v>5237</v>
      </c>
      <c r="N4036" t="s">
        <v>5237</v>
      </c>
      <c r="O4036" t="s">
        <v>5237</v>
      </c>
    </row>
    <row r="4037" spans="11:15" x14ac:dyDescent="0.25">
      <c r="K4037">
        <v>25230130356040</v>
      </c>
      <c r="L4037" t="s">
        <v>8542</v>
      </c>
      <c r="M4037" t="s">
        <v>5237</v>
      </c>
      <c r="N4037" t="s">
        <v>5237</v>
      </c>
      <c r="O4037" t="s">
        <v>5237</v>
      </c>
    </row>
    <row r="4038" spans="11:15" x14ac:dyDescent="0.25">
      <c r="K4038">
        <v>25230130357010</v>
      </c>
      <c r="L4038" t="s">
        <v>8543</v>
      </c>
      <c r="M4038" t="s">
        <v>5237</v>
      </c>
      <c r="N4038" t="s">
        <v>5237</v>
      </c>
      <c r="O4038" t="s">
        <v>5237</v>
      </c>
    </row>
    <row r="4039" spans="11:15" x14ac:dyDescent="0.25">
      <c r="K4039">
        <v>25230130357030</v>
      </c>
      <c r="L4039" t="s">
        <v>8543</v>
      </c>
      <c r="M4039" t="s">
        <v>5237</v>
      </c>
      <c r="N4039" t="s">
        <v>5237</v>
      </c>
      <c r="O4039" t="s">
        <v>5237</v>
      </c>
    </row>
    <row r="4040" spans="11:15" x14ac:dyDescent="0.25">
      <c r="K4040">
        <v>25230130357040</v>
      </c>
      <c r="L4040" t="s">
        <v>8543</v>
      </c>
      <c r="M4040" t="s">
        <v>5237</v>
      </c>
      <c r="N4040" t="s">
        <v>5237</v>
      </c>
      <c r="O4040" t="s">
        <v>5237</v>
      </c>
    </row>
    <row r="4041" spans="11:15" x14ac:dyDescent="0.25">
      <c r="K4041">
        <v>25230130358030</v>
      </c>
      <c r="L4041" t="s">
        <v>8544</v>
      </c>
      <c r="M4041" t="s">
        <v>5237</v>
      </c>
      <c r="N4041" t="s">
        <v>5237</v>
      </c>
      <c r="O4041" t="s">
        <v>5237</v>
      </c>
    </row>
    <row r="4042" spans="11:15" x14ac:dyDescent="0.25">
      <c r="K4042">
        <v>25230130359030</v>
      </c>
      <c r="L4042" t="s">
        <v>8545</v>
      </c>
      <c r="M4042" t="s">
        <v>5237</v>
      </c>
      <c r="N4042" t="s">
        <v>5237</v>
      </c>
      <c r="O4042" t="s">
        <v>5237</v>
      </c>
    </row>
    <row r="4043" spans="11:15" x14ac:dyDescent="0.25">
      <c r="K4043">
        <v>25230130360010</v>
      </c>
      <c r="L4043" t="s">
        <v>8546</v>
      </c>
      <c r="M4043" t="s">
        <v>5237</v>
      </c>
      <c r="N4043" t="s">
        <v>5237</v>
      </c>
      <c r="O4043" t="s">
        <v>5237</v>
      </c>
    </row>
    <row r="4044" spans="11:15" x14ac:dyDescent="0.25">
      <c r="K4044">
        <v>25230130360020</v>
      </c>
      <c r="L4044" t="s">
        <v>8546</v>
      </c>
      <c r="M4044" t="s">
        <v>5237</v>
      </c>
      <c r="N4044" t="s">
        <v>5237</v>
      </c>
      <c r="O4044" t="s">
        <v>5237</v>
      </c>
    </row>
    <row r="4045" spans="11:15" x14ac:dyDescent="0.25">
      <c r="K4045">
        <v>25230130360030</v>
      </c>
      <c r="L4045" t="s">
        <v>8546</v>
      </c>
      <c r="M4045" t="s">
        <v>5237</v>
      </c>
      <c r="N4045" t="s">
        <v>5237</v>
      </c>
      <c r="O4045" t="s">
        <v>5237</v>
      </c>
    </row>
    <row r="4046" spans="11:15" x14ac:dyDescent="0.25">
      <c r="K4046">
        <v>25230130360040</v>
      </c>
      <c r="L4046" t="s">
        <v>8546</v>
      </c>
      <c r="M4046" t="s">
        <v>5237</v>
      </c>
      <c r="N4046" t="s">
        <v>5237</v>
      </c>
      <c r="O4046" t="s">
        <v>5237</v>
      </c>
    </row>
    <row r="4047" spans="11:15" x14ac:dyDescent="0.25">
      <c r="K4047">
        <v>25230130361010</v>
      </c>
      <c r="L4047" t="s">
        <v>8547</v>
      </c>
      <c r="M4047" t="s">
        <v>5237</v>
      </c>
      <c r="N4047" t="s">
        <v>5237</v>
      </c>
      <c r="O4047" t="s">
        <v>5237</v>
      </c>
    </row>
    <row r="4048" spans="11:15" x14ac:dyDescent="0.25">
      <c r="K4048">
        <v>25230130361020</v>
      </c>
      <c r="L4048" t="s">
        <v>8547</v>
      </c>
      <c r="M4048" t="s">
        <v>5237</v>
      </c>
      <c r="N4048" t="s">
        <v>5237</v>
      </c>
      <c r="O4048" t="s">
        <v>5237</v>
      </c>
    </row>
    <row r="4049" spans="11:15" x14ac:dyDescent="0.25">
      <c r="K4049">
        <v>25230130361030</v>
      </c>
      <c r="L4049" t="s">
        <v>8547</v>
      </c>
      <c r="M4049" t="s">
        <v>5237</v>
      </c>
      <c r="N4049" t="s">
        <v>5237</v>
      </c>
      <c r="O4049" t="s">
        <v>5237</v>
      </c>
    </row>
    <row r="4050" spans="11:15" x14ac:dyDescent="0.25">
      <c r="K4050">
        <v>25230130361040</v>
      </c>
      <c r="L4050" t="s">
        <v>8547</v>
      </c>
      <c r="M4050" t="s">
        <v>5237</v>
      </c>
      <c r="N4050" t="s">
        <v>5237</v>
      </c>
      <c r="O4050" t="s">
        <v>5237</v>
      </c>
    </row>
    <row r="4051" spans="11:15" x14ac:dyDescent="0.25">
      <c r="K4051">
        <v>25230130362010</v>
      </c>
      <c r="L4051" t="s">
        <v>8548</v>
      </c>
      <c r="M4051" t="s">
        <v>5237</v>
      </c>
      <c r="N4051" t="s">
        <v>5237</v>
      </c>
      <c r="O4051" t="s">
        <v>5237</v>
      </c>
    </row>
    <row r="4052" spans="11:15" x14ac:dyDescent="0.25">
      <c r="K4052">
        <v>25230130362020</v>
      </c>
      <c r="L4052" t="s">
        <v>8548</v>
      </c>
      <c r="M4052" t="s">
        <v>5237</v>
      </c>
      <c r="N4052" t="s">
        <v>5237</v>
      </c>
      <c r="O4052" t="s">
        <v>5237</v>
      </c>
    </row>
    <row r="4053" spans="11:15" x14ac:dyDescent="0.25">
      <c r="K4053">
        <v>25230130362030</v>
      </c>
      <c r="L4053" t="s">
        <v>8548</v>
      </c>
      <c r="M4053" t="s">
        <v>5237</v>
      </c>
      <c r="N4053" t="s">
        <v>5237</v>
      </c>
      <c r="O4053" t="s">
        <v>5237</v>
      </c>
    </row>
    <row r="4054" spans="11:15" x14ac:dyDescent="0.25">
      <c r="K4054">
        <v>25230130362040</v>
      </c>
      <c r="L4054" t="s">
        <v>8548</v>
      </c>
      <c r="M4054" t="s">
        <v>5237</v>
      </c>
      <c r="N4054" t="s">
        <v>5237</v>
      </c>
      <c r="O4054" t="s">
        <v>5237</v>
      </c>
    </row>
    <row r="4055" spans="11:15" x14ac:dyDescent="0.25">
      <c r="K4055">
        <v>25230130363010</v>
      </c>
      <c r="L4055" t="s">
        <v>8549</v>
      </c>
      <c r="M4055" t="s">
        <v>5237</v>
      </c>
      <c r="N4055" t="s">
        <v>5237</v>
      </c>
      <c r="O4055" t="s">
        <v>5237</v>
      </c>
    </row>
    <row r="4056" spans="11:15" x14ac:dyDescent="0.25">
      <c r="K4056">
        <v>25230130363020</v>
      </c>
      <c r="L4056" t="s">
        <v>8549</v>
      </c>
      <c r="M4056" t="s">
        <v>5237</v>
      </c>
      <c r="N4056" t="s">
        <v>5237</v>
      </c>
      <c r="O4056" t="s">
        <v>5237</v>
      </c>
    </row>
    <row r="4057" spans="11:15" x14ac:dyDescent="0.25">
      <c r="K4057">
        <v>25230130363030</v>
      </c>
      <c r="L4057" t="s">
        <v>8549</v>
      </c>
      <c r="M4057" t="s">
        <v>5237</v>
      </c>
      <c r="N4057" t="s">
        <v>5237</v>
      </c>
      <c r="O4057" t="s">
        <v>5237</v>
      </c>
    </row>
    <row r="4058" spans="11:15" x14ac:dyDescent="0.25">
      <c r="K4058">
        <v>25230130363040</v>
      </c>
      <c r="L4058" t="s">
        <v>8549</v>
      </c>
      <c r="M4058" t="s">
        <v>5237</v>
      </c>
      <c r="N4058" t="s">
        <v>5237</v>
      </c>
      <c r="O4058" t="s">
        <v>5237</v>
      </c>
    </row>
    <row r="4059" spans="11:15" x14ac:dyDescent="0.25">
      <c r="K4059">
        <v>25230130364010</v>
      </c>
      <c r="L4059" t="s">
        <v>8550</v>
      </c>
      <c r="M4059" t="s">
        <v>5237</v>
      </c>
      <c r="N4059" t="s">
        <v>5237</v>
      </c>
      <c r="O4059" t="s">
        <v>5237</v>
      </c>
    </row>
    <row r="4060" spans="11:15" x14ac:dyDescent="0.25">
      <c r="K4060">
        <v>25230130364020</v>
      </c>
      <c r="L4060" t="s">
        <v>8550</v>
      </c>
      <c r="M4060" t="s">
        <v>5237</v>
      </c>
      <c r="N4060" t="s">
        <v>5237</v>
      </c>
      <c r="O4060" t="s">
        <v>5237</v>
      </c>
    </row>
    <row r="4061" spans="11:15" x14ac:dyDescent="0.25">
      <c r="K4061">
        <v>25230130364030</v>
      </c>
      <c r="L4061" t="s">
        <v>8550</v>
      </c>
      <c r="M4061" t="s">
        <v>5237</v>
      </c>
      <c r="N4061" t="s">
        <v>5237</v>
      </c>
      <c r="O4061" t="s">
        <v>5237</v>
      </c>
    </row>
    <row r="4062" spans="11:15" x14ac:dyDescent="0.25">
      <c r="K4062">
        <v>25230130364040</v>
      </c>
      <c r="L4062" t="s">
        <v>8550</v>
      </c>
      <c r="M4062" t="s">
        <v>5237</v>
      </c>
      <c r="N4062" t="s">
        <v>5237</v>
      </c>
      <c r="O4062" t="s">
        <v>5237</v>
      </c>
    </row>
    <row r="4063" spans="11:15" x14ac:dyDescent="0.25">
      <c r="K4063">
        <v>25230130365010</v>
      </c>
      <c r="L4063" t="s">
        <v>8515</v>
      </c>
      <c r="M4063" t="s">
        <v>5237</v>
      </c>
      <c r="N4063" t="s">
        <v>5237</v>
      </c>
      <c r="O4063" t="s">
        <v>5237</v>
      </c>
    </row>
    <row r="4064" spans="11:15" x14ac:dyDescent="0.25">
      <c r="K4064">
        <v>25230130365020</v>
      </c>
      <c r="L4064" t="s">
        <v>8515</v>
      </c>
      <c r="M4064" t="s">
        <v>5237</v>
      </c>
      <c r="N4064" t="s">
        <v>5237</v>
      </c>
      <c r="O4064" t="s">
        <v>5237</v>
      </c>
    </row>
    <row r="4065" spans="11:15" x14ac:dyDescent="0.25">
      <c r="K4065">
        <v>25230130365030</v>
      </c>
      <c r="L4065" t="s">
        <v>8515</v>
      </c>
      <c r="M4065" t="s">
        <v>5237</v>
      </c>
      <c r="N4065" t="s">
        <v>5237</v>
      </c>
      <c r="O4065" t="s">
        <v>5237</v>
      </c>
    </row>
    <row r="4066" spans="11:15" x14ac:dyDescent="0.25">
      <c r="K4066">
        <v>25230130366010</v>
      </c>
      <c r="L4066" t="s">
        <v>8551</v>
      </c>
      <c r="M4066" t="s">
        <v>5237</v>
      </c>
      <c r="N4066" t="s">
        <v>5237</v>
      </c>
      <c r="O4066" t="s">
        <v>5237</v>
      </c>
    </row>
    <row r="4067" spans="11:15" x14ac:dyDescent="0.25">
      <c r="K4067">
        <v>25230130366030</v>
      </c>
      <c r="L4067" t="s">
        <v>8551</v>
      </c>
      <c r="M4067" t="s">
        <v>5237</v>
      </c>
      <c r="N4067" t="s">
        <v>5237</v>
      </c>
      <c r="O4067" t="s">
        <v>5237</v>
      </c>
    </row>
    <row r="4068" spans="11:15" x14ac:dyDescent="0.25">
      <c r="K4068">
        <v>25230130366040</v>
      </c>
      <c r="L4068" t="s">
        <v>8551</v>
      </c>
      <c r="M4068" t="s">
        <v>5237</v>
      </c>
      <c r="N4068" t="s">
        <v>5237</v>
      </c>
      <c r="O4068" t="s">
        <v>5237</v>
      </c>
    </row>
    <row r="4069" spans="11:15" x14ac:dyDescent="0.25">
      <c r="K4069">
        <v>25230130367010</v>
      </c>
      <c r="L4069" t="s">
        <v>8552</v>
      </c>
      <c r="M4069" t="s">
        <v>5237</v>
      </c>
      <c r="N4069" t="s">
        <v>5237</v>
      </c>
      <c r="O4069" t="s">
        <v>5237</v>
      </c>
    </row>
    <row r="4070" spans="11:15" x14ac:dyDescent="0.25">
      <c r="K4070">
        <v>25230130367030</v>
      </c>
      <c r="L4070" t="s">
        <v>8552</v>
      </c>
      <c r="M4070" t="s">
        <v>5237</v>
      </c>
      <c r="N4070" t="s">
        <v>5237</v>
      </c>
      <c r="O4070" t="s">
        <v>5237</v>
      </c>
    </row>
    <row r="4071" spans="11:15" x14ac:dyDescent="0.25">
      <c r="K4071">
        <v>25230130367040</v>
      </c>
      <c r="L4071" t="s">
        <v>8552</v>
      </c>
      <c r="M4071" t="s">
        <v>5237</v>
      </c>
      <c r="N4071" t="s">
        <v>5237</v>
      </c>
      <c r="O4071" t="s">
        <v>5237</v>
      </c>
    </row>
    <row r="4072" spans="11:15" x14ac:dyDescent="0.25">
      <c r="K4072">
        <v>25230130368010</v>
      </c>
      <c r="L4072" t="s">
        <v>8553</v>
      </c>
      <c r="M4072" t="s">
        <v>5237</v>
      </c>
      <c r="N4072" t="s">
        <v>5237</v>
      </c>
      <c r="O4072" t="s">
        <v>5237</v>
      </c>
    </row>
    <row r="4073" spans="11:15" x14ac:dyDescent="0.25">
      <c r="K4073">
        <v>25230130369030</v>
      </c>
      <c r="L4073" t="s">
        <v>8554</v>
      </c>
      <c r="M4073" t="s">
        <v>5237</v>
      </c>
      <c r="N4073" t="s">
        <v>5237</v>
      </c>
      <c r="O4073" t="s">
        <v>5237</v>
      </c>
    </row>
    <row r="4074" spans="11:15" x14ac:dyDescent="0.25">
      <c r="K4074">
        <v>25230130370020</v>
      </c>
      <c r="L4074" t="s">
        <v>8555</v>
      </c>
      <c r="M4074" t="s">
        <v>5237</v>
      </c>
      <c r="N4074" t="s">
        <v>5237</v>
      </c>
      <c r="O4074" t="s">
        <v>5237</v>
      </c>
    </row>
    <row r="4075" spans="11:15" x14ac:dyDescent="0.25">
      <c r="K4075">
        <v>25230130371560</v>
      </c>
      <c r="L4075" t="s">
        <v>8556</v>
      </c>
      <c r="M4075" t="s">
        <v>5237</v>
      </c>
      <c r="N4075" t="s">
        <v>5237</v>
      </c>
      <c r="O4075" t="s">
        <v>5237</v>
      </c>
    </row>
    <row r="4076" spans="11:15" x14ac:dyDescent="0.25">
      <c r="K4076">
        <v>25230130372020</v>
      </c>
      <c r="L4076" t="s">
        <v>8557</v>
      </c>
      <c r="M4076" t="s">
        <v>5237</v>
      </c>
      <c r="N4076" t="s">
        <v>5237</v>
      </c>
      <c r="O4076" t="s">
        <v>5237</v>
      </c>
    </row>
    <row r="4077" spans="11:15" x14ac:dyDescent="0.25">
      <c r="K4077">
        <v>25230130373040</v>
      </c>
      <c r="L4077" t="s">
        <v>8558</v>
      </c>
      <c r="M4077" t="s">
        <v>5237</v>
      </c>
      <c r="N4077" t="s">
        <v>5237</v>
      </c>
      <c r="O4077" t="s">
        <v>5237</v>
      </c>
    </row>
    <row r="4078" spans="11:15" x14ac:dyDescent="0.25">
      <c r="K4078">
        <v>25230130374030</v>
      </c>
      <c r="L4078" t="s">
        <v>8559</v>
      </c>
      <c r="M4078" t="s">
        <v>5237</v>
      </c>
      <c r="N4078" t="s">
        <v>5237</v>
      </c>
      <c r="O4078" t="s">
        <v>5237</v>
      </c>
    </row>
    <row r="4079" spans="11:15" x14ac:dyDescent="0.25">
      <c r="K4079">
        <v>25230130375020</v>
      </c>
      <c r="L4079" t="s">
        <v>8560</v>
      </c>
      <c r="M4079" t="s">
        <v>5237</v>
      </c>
      <c r="N4079" t="s">
        <v>5237</v>
      </c>
      <c r="O4079" t="s">
        <v>5237</v>
      </c>
    </row>
    <row r="4080" spans="11:15" x14ac:dyDescent="0.25">
      <c r="K4080">
        <v>25230130376010</v>
      </c>
      <c r="L4080" t="s">
        <v>8432</v>
      </c>
      <c r="M4080" t="s">
        <v>5237</v>
      </c>
      <c r="N4080" t="s">
        <v>5237</v>
      </c>
      <c r="O4080" t="s">
        <v>5237</v>
      </c>
    </row>
    <row r="4081" spans="11:15" x14ac:dyDescent="0.25">
      <c r="K4081">
        <v>25230130376020</v>
      </c>
      <c r="L4081" t="s">
        <v>8432</v>
      </c>
      <c r="M4081" t="s">
        <v>5237</v>
      </c>
      <c r="N4081" t="s">
        <v>5237</v>
      </c>
      <c r="O4081" t="s">
        <v>5237</v>
      </c>
    </row>
    <row r="4082" spans="11:15" x14ac:dyDescent="0.25">
      <c r="K4082">
        <v>25230130376030</v>
      </c>
      <c r="L4082" t="s">
        <v>8432</v>
      </c>
      <c r="M4082" t="s">
        <v>5237</v>
      </c>
      <c r="N4082" t="s">
        <v>5237</v>
      </c>
      <c r="O4082" t="s">
        <v>5237</v>
      </c>
    </row>
    <row r="4083" spans="11:15" x14ac:dyDescent="0.25">
      <c r="K4083">
        <v>25230130376040</v>
      </c>
      <c r="L4083" t="s">
        <v>8432</v>
      </c>
      <c r="M4083" t="s">
        <v>5237</v>
      </c>
      <c r="N4083" t="s">
        <v>5237</v>
      </c>
      <c r="O4083" t="s">
        <v>5237</v>
      </c>
    </row>
    <row r="4084" spans="11:15" x14ac:dyDescent="0.25">
      <c r="K4084">
        <v>25230130377030</v>
      </c>
      <c r="L4084" t="s">
        <v>8561</v>
      </c>
      <c r="M4084" t="s">
        <v>5237</v>
      </c>
      <c r="N4084" t="s">
        <v>5237</v>
      </c>
      <c r="O4084" t="s">
        <v>5237</v>
      </c>
    </row>
    <row r="4085" spans="11:15" x14ac:dyDescent="0.25">
      <c r="K4085">
        <v>25230130378030</v>
      </c>
      <c r="L4085" t="s">
        <v>8562</v>
      </c>
      <c r="M4085" t="s">
        <v>5237</v>
      </c>
      <c r="N4085" t="s">
        <v>5237</v>
      </c>
      <c r="O4085" t="s">
        <v>5237</v>
      </c>
    </row>
    <row r="4086" spans="11:15" x14ac:dyDescent="0.25">
      <c r="K4086">
        <v>25230130379010</v>
      </c>
      <c r="L4086" t="s">
        <v>8563</v>
      </c>
      <c r="M4086" t="s">
        <v>5237</v>
      </c>
      <c r="N4086" t="s">
        <v>5237</v>
      </c>
      <c r="O4086" t="s">
        <v>5237</v>
      </c>
    </row>
    <row r="4087" spans="11:15" x14ac:dyDescent="0.25">
      <c r="K4087">
        <v>25230130379020</v>
      </c>
      <c r="L4087" t="s">
        <v>8563</v>
      </c>
      <c r="M4087" t="s">
        <v>5237</v>
      </c>
      <c r="N4087" t="s">
        <v>5237</v>
      </c>
      <c r="O4087" t="s">
        <v>5237</v>
      </c>
    </row>
    <row r="4088" spans="11:15" x14ac:dyDescent="0.25">
      <c r="K4088">
        <v>25230130379030</v>
      </c>
      <c r="L4088" t="s">
        <v>8563</v>
      </c>
      <c r="M4088" t="s">
        <v>5237</v>
      </c>
      <c r="N4088" t="s">
        <v>5237</v>
      </c>
      <c r="O4088" t="s">
        <v>5237</v>
      </c>
    </row>
    <row r="4089" spans="11:15" x14ac:dyDescent="0.25">
      <c r="K4089">
        <v>25230130380030</v>
      </c>
      <c r="L4089" t="s">
        <v>8564</v>
      </c>
      <c r="M4089" t="s">
        <v>5237</v>
      </c>
      <c r="N4089" t="s">
        <v>5237</v>
      </c>
      <c r="O4089" t="s">
        <v>5237</v>
      </c>
    </row>
    <row r="4090" spans="11:15" x14ac:dyDescent="0.25">
      <c r="K4090">
        <v>25230130381010</v>
      </c>
      <c r="L4090" t="s">
        <v>8565</v>
      </c>
      <c r="M4090" t="s">
        <v>5237</v>
      </c>
      <c r="N4090" t="s">
        <v>5237</v>
      </c>
      <c r="O4090" t="s">
        <v>5237</v>
      </c>
    </row>
    <row r="4091" spans="11:15" x14ac:dyDescent="0.25">
      <c r="K4091">
        <v>25230130381020</v>
      </c>
      <c r="L4091" t="s">
        <v>8565</v>
      </c>
      <c r="M4091" t="s">
        <v>5237</v>
      </c>
      <c r="N4091" t="s">
        <v>5237</v>
      </c>
      <c r="O4091" t="s">
        <v>5237</v>
      </c>
    </row>
    <row r="4092" spans="11:15" x14ac:dyDescent="0.25">
      <c r="K4092">
        <v>25230130381030</v>
      </c>
      <c r="L4092" t="s">
        <v>8565</v>
      </c>
      <c r="M4092" t="s">
        <v>5237</v>
      </c>
      <c r="N4092" t="s">
        <v>5237</v>
      </c>
      <c r="O4092" t="s">
        <v>5237</v>
      </c>
    </row>
    <row r="4093" spans="11:15" x14ac:dyDescent="0.25">
      <c r="K4093">
        <v>25230130381040</v>
      </c>
      <c r="L4093" t="s">
        <v>8565</v>
      </c>
      <c r="M4093" t="s">
        <v>5237</v>
      </c>
      <c r="N4093" t="s">
        <v>5237</v>
      </c>
      <c r="O4093" t="s">
        <v>5237</v>
      </c>
    </row>
    <row r="4094" spans="11:15" x14ac:dyDescent="0.25">
      <c r="K4094">
        <v>25230130381560</v>
      </c>
      <c r="L4094" t="s">
        <v>8565</v>
      </c>
      <c r="M4094" t="s">
        <v>5237</v>
      </c>
      <c r="N4094" t="s">
        <v>5237</v>
      </c>
      <c r="O4094" t="s">
        <v>5237</v>
      </c>
    </row>
    <row r="4095" spans="11:15" x14ac:dyDescent="0.25">
      <c r="K4095">
        <v>25230130382012</v>
      </c>
      <c r="L4095" t="s">
        <v>8566</v>
      </c>
      <c r="M4095" t="s">
        <v>5237</v>
      </c>
      <c r="N4095" t="s">
        <v>5237</v>
      </c>
      <c r="O4095" t="s">
        <v>5237</v>
      </c>
    </row>
    <row r="4096" spans="11:15" x14ac:dyDescent="0.25">
      <c r="K4096">
        <v>25230130383050</v>
      </c>
      <c r="L4096" t="s">
        <v>8567</v>
      </c>
      <c r="M4096" t="s">
        <v>5237</v>
      </c>
      <c r="N4096" t="s">
        <v>5237</v>
      </c>
      <c r="O4096" t="s">
        <v>5237</v>
      </c>
    </row>
    <row r="4097" spans="11:15" x14ac:dyDescent="0.25">
      <c r="K4097">
        <v>25230130384010</v>
      </c>
      <c r="L4097" t="s">
        <v>8568</v>
      </c>
      <c r="M4097" t="s">
        <v>5237</v>
      </c>
      <c r="N4097" t="s">
        <v>5237</v>
      </c>
      <c r="O4097" t="s">
        <v>5237</v>
      </c>
    </row>
    <row r="4098" spans="11:15" x14ac:dyDescent="0.25">
      <c r="K4098">
        <v>25230130384020</v>
      </c>
      <c r="L4098" t="s">
        <v>8568</v>
      </c>
      <c r="M4098" t="s">
        <v>5237</v>
      </c>
      <c r="N4098" t="s">
        <v>5237</v>
      </c>
      <c r="O4098" t="s">
        <v>5237</v>
      </c>
    </row>
    <row r="4099" spans="11:15" x14ac:dyDescent="0.25">
      <c r="K4099">
        <v>25230130384030</v>
      </c>
      <c r="L4099" t="s">
        <v>8568</v>
      </c>
      <c r="M4099" t="s">
        <v>5237</v>
      </c>
      <c r="N4099" t="s">
        <v>5237</v>
      </c>
      <c r="O4099" t="s">
        <v>5237</v>
      </c>
    </row>
    <row r="4100" spans="11:15" x14ac:dyDescent="0.25">
      <c r="K4100">
        <v>25230130384040</v>
      </c>
      <c r="L4100" t="s">
        <v>8568</v>
      </c>
      <c r="M4100" t="s">
        <v>5237</v>
      </c>
      <c r="N4100" t="s">
        <v>5237</v>
      </c>
      <c r="O4100" t="s">
        <v>5237</v>
      </c>
    </row>
    <row r="4101" spans="11:15" x14ac:dyDescent="0.25">
      <c r="K4101">
        <v>25230130385030</v>
      </c>
      <c r="L4101" t="s">
        <v>8569</v>
      </c>
      <c r="M4101" t="s">
        <v>5237</v>
      </c>
      <c r="N4101" t="s">
        <v>5237</v>
      </c>
      <c r="O4101" t="s">
        <v>5237</v>
      </c>
    </row>
    <row r="4102" spans="11:15" x14ac:dyDescent="0.25">
      <c r="K4102">
        <v>25230130386010</v>
      </c>
      <c r="L4102" t="s">
        <v>8570</v>
      </c>
      <c r="M4102" t="s">
        <v>5237</v>
      </c>
      <c r="N4102" t="s">
        <v>5237</v>
      </c>
      <c r="O4102" t="s">
        <v>5237</v>
      </c>
    </row>
    <row r="4103" spans="11:15" x14ac:dyDescent="0.25">
      <c r="K4103">
        <v>25230130387010</v>
      </c>
      <c r="L4103" t="s">
        <v>8571</v>
      </c>
      <c r="M4103" t="s">
        <v>5237</v>
      </c>
      <c r="N4103" t="s">
        <v>5237</v>
      </c>
      <c r="O4103" t="s">
        <v>5237</v>
      </c>
    </row>
    <row r="4104" spans="11:15" x14ac:dyDescent="0.25">
      <c r="K4104">
        <v>25230130387020</v>
      </c>
      <c r="L4104" t="s">
        <v>8571</v>
      </c>
      <c r="M4104" t="s">
        <v>5237</v>
      </c>
      <c r="N4104" t="s">
        <v>5237</v>
      </c>
      <c r="O4104" t="s">
        <v>5237</v>
      </c>
    </row>
    <row r="4105" spans="11:15" x14ac:dyDescent="0.25">
      <c r="K4105">
        <v>25230130387030</v>
      </c>
      <c r="L4105" t="s">
        <v>8571</v>
      </c>
      <c r="M4105" t="s">
        <v>5237</v>
      </c>
      <c r="N4105" t="s">
        <v>5237</v>
      </c>
      <c r="O4105" t="s">
        <v>5237</v>
      </c>
    </row>
    <row r="4106" spans="11:15" x14ac:dyDescent="0.25">
      <c r="K4106">
        <v>25230130387040</v>
      </c>
      <c r="L4106" t="s">
        <v>8571</v>
      </c>
      <c r="M4106" t="s">
        <v>5237</v>
      </c>
      <c r="N4106" t="s">
        <v>5237</v>
      </c>
      <c r="O4106" t="s">
        <v>5237</v>
      </c>
    </row>
    <row r="4107" spans="11:15" x14ac:dyDescent="0.25">
      <c r="K4107">
        <v>25230130388090</v>
      </c>
      <c r="L4107" t="s">
        <v>8572</v>
      </c>
      <c r="M4107" t="s">
        <v>5237</v>
      </c>
      <c r="N4107" t="s">
        <v>5237</v>
      </c>
      <c r="O4107" t="s">
        <v>5237</v>
      </c>
    </row>
    <row r="4108" spans="11:15" x14ac:dyDescent="0.25">
      <c r="K4108">
        <v>25230130389010</v>
      </c>
      <c r="L4108" t="s">
        <v>8573</v>
      </c>
      <c r="M4108" t="s">
        <v>5237</v>
      </c>
      <c r="N4108" t="s">
        <v>5237</v>
      </c>
      <c r="O4108" t="s">
        <v>5237</v>
      </c>
    </row>
    <row r="4109" spans="11:15" x14ac:dyDescent="0.25">
      <c r="K4109">
        <v>25230130390010</v>
      </c>
      <c r="L4109" t="s">
        <v>8574</v>
      </c>
      <c r="M4109" t="s">
        <v>5237</v>
      </c>
      <c r="N4109" t="s">
        <v>5237</v>
      </c>
      <c r="O4109" t="s">
        <v>5237</v>
      </c>
    </row>
    <row r="4110" spans="11:15" x14ac:dyDescent="0.25">
      <c r="K4110">
        <v>25230130390020</v>
      </c>
      <c r="L4110" t="s">
        <v>8574</v>
      </c>
      <c r="M4110" t="s">
        <v>5237</v>
      </c>
      <c r="N4110" t="s">
        <v>5237</v>
      </c>
      <c r="O4110" t="s">
        <v>5237</v>
      </c>
    </row>
    <row r="4111" spans="11:15" x14ac:dyDescent="0.25">
      <c r="K4111">
        <v>25230130390030</v>
      </c>
      <c r="L4111" t="s">
        <v>8574</v>
      </c>
      <c r="M4111" t="s">
        <v>5237</v>
      </c>
      <c r="N4111" t="s">
        <v>5237</v>
      </c>
      <c r="O4111" t="s">
        <v>5237</v>
      </c>
    </row>
    <row r="4112" spans="11:15" x14ac:dyDescent="0.25">
      <c r="K4112">
        <v>25230130390040</v>
      </c>
      <c r="L4112" t="s">
        <v>8574</v>
      </c>
      <c r="M4112" t="s">
        <v>5237</v>
      </c>
      <c r="N4112" t="s">
        <v>5237</v>
      </c>
      <c r="O4112" t="s">
        <v>5237</v>
      </c>
    </row>
    <row r="4113" spans="11:15" x14ac:dyDescent="0.25">
      <c r="K4113">
        <v>25230130391010</v>
      </c>
      <c r="L4113" t="s">
        <v>8575</v>
      </c>
      <c r="M4113" t="s">
        <v>5237</v>
      </c>
      <c r="N4113" t="s">
        <v>5237</v>
      </c>
      <c r="O4113" t="s">
        <v>5237</v>
      </c>
    </row>
    <row r="4114" spans="11:15" x14ac:dyDescent="0.25">
      <c r="K4114">
        <v>25230130391020</v>
      </c>
      <c r="L4114" t="s">
        <v>8575</v>
      </c>
      <c r="M4114" t="s">
        <v>5237</v>
      </c>
      <c r="N4114" t="s">
        <v>5237</v>
      </c>
      <c r="O4114" t="s">
        <v>5237</v>
      </c>
    </row>
    <row r="4115" spans="11:15" x14ac:dyDescent="0.25">
      <c r="K4115">
        <v>25230130391030</v>
      </c>
      <c r="L4115" t="s">
        <v>8575</v>
      </c>
      <c r="M4115" t="s">
        <v>5237</v>
      </c>
      <c r="N4115" t="s">
        <v>5237</v>
      </c>
      <c r="O4115" t="s">
        <v>5237</v>
      </c>
    </row>
    <row r="4116" spans="11:15" x14ac:dyDescent="0.25">
      <c r="K4116">
        <v>25230130392010</v>
      </c>
      <c r="L4116" t="s">
        <v>8307</v>
      </c>
      <c r="M4116" t="s">
        <v>5237</v>
      </c>
      <c r="N4116" t="s">
        <v>5237</v>
      </c>
      <c r="O4116" t="s">
        <v>5237</v>
      </c>
    </row>
    <row r="4117" spans="11:15" x14ac:dyDescent="0.25">
      <c r="K4117">
        <v>25230130392030</v>
      </c>
      <c r="L4117" t="s">
        <v>8307</v>
      </c>
      <c r="M4117" t="s">
        <v>5237</v>
      </c>
      <c r="N4117" t="s">
        <v>5237</v>
      </c>
      <c r="O4117" t="s">
        <v>5237</v>
      </c>
    </row>
    <row r="4118" spans="11:15" x14ac:dyDescent="0.25">
      <c r="K4118">
        <v>25230130392040</v>
      </c>
      <c r="L4118" t="s">
        <v>8307</v>
      </c>
      <c r="M4118" t="s">
        <v>5237</v>
      </c>
      <c r="N4118" t="s">
        <v>5237</v>
      </c>
      <c r="O4118" t="s">
        <v>5237</v>
      </c>
    </row>
    <row r="4119" spans="11:15" x14ac:dyDescent="0.25">
      <c r="K4119">
        <v>25230130393030</v>
      </c>
      <c r="L4119" t="s">
        <v>8576</v>
      </c>
      <c r="M4119" t="s">
        <v>5237</v>
      </c>
      <c r="N4119" t="s">
        <v>5237</v>
      </c>
      <c r="O4119" t="s">
        <v>5237</v>
      </c>
    </row>
    <row r="4120" spans="11:15" x14ac:dyDescent="0.25">
      <c r="K4120">
        <v>25230130394010</v>
      </c>
      <c r="L4120" t="s">
        <v>8416</v>
      </c>
      <c r="M4120" t="s">
        <v>5237</v>
      </c>
      <c r="N4120" t="s">
        <v>5237</v>
      </c>
      <c r="O4120" t="s">
        <v>5237</v>
      </c>
    </row>
    <row r="4121" spans="11:15" x14ac:dyDescent="0.25">
      <c r="K4121">
        <v>25230130394020</v>
      </c>
      <c r="L4121" t="s">
        <v>8416</v>
      </c>
      <c r="M4121" t="s">
        <v>5237</v>
      </c>
      <c r="N4121" t="s">
        <v>5237</v>
      </c>
      <c r="O4121" t="s">
        <v>5237</v>
      </c>
    </row>
    <row r="4122" spans="11:15" x14ac:dyDescent="0.25">
      <c r="K4122">
        <v>25230130394030</v>
      </c>
      <c r="L4122" t="s">
        <v>8416</v>
      </c>
      <c r="M4122" t="s">
        <v>5237</v>
      </c>
      <c r="N4122" t="s">
        <v>5237</v>
      </c>
      <c r="O4122" t="s">
        <v>5237</v>
      </c>
    </row>
    <row r="4123" spans="11:15" x14ac:dyDescent="0.25">
      <c r="K4123">
        <v>25230130394050</v>
      </c>
      <c r="L4123" t="s">
        <v>8416</v>
      </c>
      <c r="M4123" t="s">
        <v>5237</v>
      </c>
      <c r="N4123" t="s">
        <v>5237</v>
      </c>
      <c r="O4123" t="s">
        <v>5237</v>
      </c>
    </row>
    <row r="4124" spans="11:15" x14ac:dyDescent="0.25">
      <c r="K4124">
        <v>25230130395010</v>
      </c>
      <c r="L4124" t="s">
        <v>8412</v>
      </c>
      <c r="M4124" t="s">
        <v>5237</v>
      </c>
      <c r="N4124" t="s">
        <v>5237</v>
      </c>
      <c r="O4124" t="s">
        <v>5237</v>
      </c>
    </row>
    <row r="4125" spans="11:15" x14ac:dyDescent="0.25">
      <c r="K4125">
        <v>25230130395020</v>
      </c>
      <c r="L4125" t="s">
        <v>8412</v>
      </c>
      <c r="M4125" t="s">
        <v>5237</v>
      </c>
      <c r="N4125" t="s">
        <v>5237</v>
      </c>
      <c r="O4125" t="s">
        <v>5237</v>
      </c>
    </row>
    <row r="4126" spans="11:15" x14ac:dyDescent="0.25">
      <c r="K4126">
        <v>25230130395030</v>
      </c>
      <c r="L4126" t="s">
        <v>8412</v>
      </c>
      <c r="M4126" t="s">
        <v>5237</v>
      </c>
      <c r="N4126" t="s">
        <v>5237</v>
      </c>
      <c r="O4126" t="s">
        <v>5237</v>
      </c>
    </row>
    <row r="4127" spans="11:15" x14ac:dyDescent="0.25">
      <c r="K4127">
        <v>25230130395040</v>
      </c>
      <c r="L4127" t="s">
        <v>8412</v>
      </c>
      <c r="M4127" t="s">
        <v>5237</v>
      </c>
      <c r="N4127" t="s">
        <v>5237</v>
      </c>
      <c r="O4127" t="s">
        <v>5237</v>
      </c>
    </row>
    <row r="4128" spans="11:15" x14ac:dyDescent="0.25">
      <c r="K4128">
        <v>25230130395050</v>
      </c>
      <c r="L4128" t="s">
        <v>8412</v>
      </c>
      <c r="M4128" t="s">
        <v>5237</v>
      </c>
      <c r="N4128" t="s">
        <v>5237</v>
      </c>
      <c r="O4128" t="s">
        <v>5237</v>
      </c>
    </row>
    <row r="4129" spans="11:15" x14ac:dyDescent="0.25">
      <c r="K4129">
        <v>25230130396010</v>
      </c>
      <c r="L4129" t="s">
        <v>8577</v>
      </c>
      <c r="M4129" t="s">
        <v>5237</v>
      </c>
      <c r="N4129" t="s">
        <v>5237</v>
      </c>
      <c r="O4129" t="s">
        <v>5237</v>
      </c>
    </row>
    <row r="4130" spans="11:15" x14ac:dyDescent="0.25">
      <c r="K4130">
        <v>25230130396030</v>
      </c>
      <c r="L4130" t="s">
        <v>8577</v>
      </c>
      <c r="M4130" t="s">
        <v>5237</v>
      </c>
      <c r="N4130" t="s">
        <v>5237</v>
      </c>
      <c r="O4130" t="s">
        <v>5237</v>
      </c>
    </row>
    <row r="4131" spans="11:15" x14ac:dyDescent="0.25">
      <c r="K4131">
        <v>25230130396040</v>
      </c>
      <c r="L4131" t="s">
        <v>8577</v>
      </c>
      <c r="M4131" t="s">
        <v>5237</v>
      </c>
      <c r="N4131" t="s">
        <v>5237</v>
      </c>
      <c r="O4131" t="s">
        <v>5237</v>
      </c>
    </row>
    <row r="4132" spans="11:15" x14ac:dyDescent="0.25">
      <c r="K4132">
        <v>25230130397010</v>
      </c>
      <c r="L4132" t="s">
        <v>8578</v>
      </c>
      <c r="M4132" t="s">
        <v>5237</v>
      </c>
      <c r="N4132" t="s">
        <v>5237</v>
      </c>
      <c r="O4132" t="s">
        <v>5237</v>
      </c>
    </row>
    <row r="4133" spans="11:15" x14ac:dyDescent="0.25">
      <c r="K4133">
        <v>25230130397020</v>
      </c>
      <c r="L4133" t="s">
        <v>8578</v>
      </c>
      <c r="M4133" t="s">
        <v>5237</v>
      </c>
      <c r="N4133" t="s">
        <v>5237</v>
      </c>
      <c r="O4133" t="s">
        <v>5237</v>
      </c>
    </row>
    <row r="4134" spans="11:15" x14ac:dyDescent="0.25">
      <c r="K4134">
        <v>25230130397040</v>
      </c>
      <c r="L4134" t="s">
        <v>8578</v>
      </c>
      <c r="M4134" t="s">
        <v>5237</v>
      </c>
      <c r="N4134" t="s">
        <v>5237</v>
      </c>
      <c r="O4134" t="s">
        <v>5237</v>
      </c>
    </row>
    <row r="4135" spans="11:15" x14ac:dyDescent="0.25">
      <c r="K4135">
        <v>25230130397560</v>
      </c>
      <c r="L4135" t="s">
        <v>8578</v>
      </c>
      <c r="M4135" t="s">
        <v>5237</v>
      </c>
      <c r="N4135" t="s">
        <v>5237</v>
      </c>
      <c r="O4135" t="s">
        <v>5237</v>
      </c>
    </row>
    <row r="4136" spans="11:15" x14ac:dyDescent="0.25">
      <c r="K4136">
        <v>25230130398010</v>
      </c>
      <c r="L4136" t="s">
        <v>8579</v>
      </c>
      <c r="M4136" t="s">
        <v>5237</v>
      </c>
      <c r="N4136" t="s">
        <v>5237</v>
      </c>
      <c r="O4136" t="s">
        <v>5237</v>
      </c>
    </row>
    <row r="4137" spans="11:15" x14ac:dyDescent="0.25">
      <c r="K4137">
        <v>25230130398030</v>
      </c>
      <c r="L4137" t="s">
        <v>8579</v>
      </c>
      <c r="M4137" t="s">
        <v>5237</v>
      </c>
      <c r="N4137" t="s">
        <v>5237</v>
      </c>
      <c r="O4137" t="s">
        <v>5237</v>
      </c>
    </row>
    <row r="4138" spans="11:15" x14ac:dyDescent="0.25">
      <c r="K4138">
        <v>25230130398050</v>
      </c>
      <c r="L4138" t="s">
        <v>8579</v>
      </c>
      <c r="M4138" t="s">
        <v>5237</v>
      </c>
      <c r="N4138" t="s">
        <v>5237</v>
      </c>
      <c r="O4138" t="s">
        <v>5237</v>
      </c>
    </row>
    <row r="4139" spans="11:15" x14ac:dyDescent="0.25">
      <c r="K4139">
        <v>25230130399010</v>
      </c>
      <c r="L4139" t="s">
        <v>8580</v>
      </c>
      <c r="M4139" t="s">
        <v>5237</v>
      </c>
      <c r="N4139" t="s">
        <v>5237</v>
      </c>
      <c r="O4139" t="s">
        <v>5237</v>
      </c>
    </row>
    <row r="4140" spans="11:15" x14ac:dyDescent="0.25">
      <c r="K4140">
        <v>25230130399020</v>
      </c>
      <c r="L4140" t="s">
        <v>8580</v>
      </c>
      <c r="M4140" t="s">
        <v>5237</v>
      </c>
      <c r="N4140" t="s">
        <v>5237</v>
      </c>
      <c r="O4140" t="s">
        <v>5237</v>
      </c>
    </row>
    <row r="4141" spans="11:15" x14ac:dyDescent="0.25">
      <c r="K4141">
        <v>25230130399030</v>
      </c>
      <c r="L4141" t="s">
        <v>8580</v>
      </c>
      <c r="M4141" t="s">
        <v>5237</v>
      </c>
      <c r="N4141" t="s">
        <v>5237</v>
      </c>
      <c r="O4141" t="s">
        <v>5237</v>
      </c>
    </row>
    <row r="4142" spans="11:15" x14ac:dyDescent="0.25">
      <c r="K4142">
        <v>25230130399040</v>
      </c>
      <c r="L4142" t="s">
        <v>8580</v>
      </c>
      <c r="M4142" t="s">
        <v>5237</v>
      </c>
      <c r="N4142" t="s">
        <v>5237</v>
      </c>
      <c r="O4142" t="s">
        <v>5237</v>
      </c>
    </row>
    <row r="4143" spans="11:15" x14ac:dyDescent="0.25">
      <c r="K4143">
        <v>25230130400020</v>
      </c>
      <c r="L4143" t="s">
        <v>8581</v>
      </c>
      <c r="M4143" t="s">
        <v>5237</v>
      </c>
      <c r="N4143" t="s">
        <v>5237</v>
      </c>
      <c r="O4143" t="s">
        <v>5237</v>
      </c>
    </row>
    <row r="4144" spans="11:15" x14ac:dyDescent="0.25">
      <c r="K4144">
        <v>25230130410010</v>
      </c>
      <c r="L4144" t="s">
        <v>8582</v>
      </c>
      <c r="M4144" t="s">
        <v>5237</v>
      </c>
      <c r="N4144" t="s">
        <v>5237</v>
      </c>
      <c r="O4144" t="s">
        <v>5237</v>
      </c>
    </row>
    <row r="4145" spans="11:15" x14ac:dyDescent="0.25">
      <c r="K4145">
        <v>25230130410020</v>
      </c>
      <c r="L4145" t="s">
        <v>8582</v>
      </c>
      <c r="M4145" t="s">
        <v>5237</v>
      </c>
      <c r="N4145" t="s">
        <v>5237</v>
      </c>
      <c r="O4145" t="s">
        <v>5237</v>
      </c>
    </row>
    <row r="4146" spans="11:15" x14ac:dyDescent="0.25">
      <c r="K4146">
        <v>25230130410030</v>
      </c>
      <c r="L4146" t="s">
        <v>8582</v>
      </c>
      <c r="M4146" t="s">
        <v>5237</v>
      </c>
      <c r="N4146" t="s">
        <v>5237</v>
      </c>
      <c r="O4146" t="s">
        <v>5237</v>
      </c>
    </row>
    <row r="4147" spans="11:15" x14ac:dyDescent="0.25">
      <c r="K4147">
        <v>25230130410040</v>
      </c>
      <c r="L4147" t="s">
        <v>8582</v>
      </c>
      <c r="M4147" t="s">
        <v>5237</v>
      </c>
      <c r="N4147" t="s">
        <v>5237</v>
      </c>
      <c r="O4147" t="s">
        <v>5237</v>
      </c>
    </row>
    <row r="4148" spans="11:15" x14ac:dyDescent="0.25">
      <c r="K4148">
        <v>25230130411010</v>
      </c>
      <c r="L4148" t="s">
        <v>8583</v>
      </c>
      <c r="M4148" t="s">
        <v>5237</v>
      </c>
      <c r="N4148" t="s">
        <v>5237</v>
      </c>
      <c r="O4148" t="s">
        <v>5237</v>
      </c>
    </row>
    <row r="4149" spans="11:15" x14ac:dyDescent="0.25">
      <c r="K4149">
        <v>25230130411020</v>
      </c>
      <c r="L4149" t="s">
        <v>8583</v>
      </c>
      <c r="M4149" t="s">
        <v>5237</v>
      </c>
      <c r="N4149" t="s">
        <v>5237</v>
      </c>
      <c r="O4149" t="s">
        <v>5237</v>
      </c>
    </row>
    <row r="4150" spans="11:15" x14ac:dyDescent="0.25">
      <c r="K4150">
        <v>25230130411030</v>
      </c>
      <c r="L4150" t="s">
        <v>8583</v>
      </c>
      <c r="M4150" t="s">
        <v>5237</v>
      </c>
      <c r="N4150" t="s">
        <v>5237</v>
      </c>
      <c r="O4150" t="s">
        <v>5237</v>
      </c>
    </row>
    <row r="4151" spans="11:15" x14ac:dyDescent="0.25">
      <c r="K4151">
        <v>25230130412050</v>
      </c>
      <c r="L4151" t="s">
        <v>8584</v>
      </c>
      <c r="M4151" t="s">
        <v>5237</v>
      </c>
      <c r="N4151" t="s">
        <v>5237</v>
      </c>
      <c r="O4151" t="s">
        <v>5237</v>
      </c>
    </row>
    <row r="4152" spans="11:15" x14ac:dyDescent="0.25">
      <c r="K4152">
        <v>25230130413030</v>
      </c>
      <c r="L4152" t="s">
        <v>8585</v>
      </c>
      <c r="M4152" t="s">
        <v>5237</v>
      </c>
      <c r="N4152" t="s">
        <v>5237</v>
      </c>
      <c r="O4152" t="s">
        <v>5237</v>
      </c>
    </row>
    <row r="4153" spans="11:15" x14ac:dyDescent="0.25">
      <c r="K4153">
        <v>25230130414030</v>
      </c>
      <c r="L4153" t="s">
        <v>8586</v>
      </c>
      <c r="M4153" t="s">
        <v>5237</v>
      </c>
      <c r="N4153" t="s">
        <v>5237</v>
      </c>
      <c r="O4153" t="s">
        <v>5237</v>
      </c>
    </row>
    <row r="4154" spans="11:15" x14ac:dyDescent="0.25">
      <c r="K4154">
        <v>25230130415040</v>
      </c>
      <c r="L4154" t="s">
        <v>8587</v>
      </c>
      <c r="M4154" t="s">
        <v>5237</v>
      </c>
      <c r="N4154" t="s">
        <v>5237</v>
      </c>
      <c r="O4154" t="s">
        <v>5237</v>
      </c>
    </row>
    <row r="4155" spans="11:15" x14ac:dyDescent="0.25">
      <c r="K4155">
        <v>25230130415090</v>
      </c>
      <c r="L4155" t="s">
        <v>8587</v>
      </c>
      <c r="M4155" t="s">
        <v>5237</v>
      </c>
      <c r="N4155" t="s">
        <v>5237</v>
      </c>
      <c r="O4155" t="s">
        <v>5237</v>
      </c>
    </row>
    <row r="4156" spans="11:15" x14ac:dyDescent="0.25">
      <c r="K4156">
        <v>25230130416020</v>
      </c>
      <c r="L4156" t="s">
        <v>8588</v>
      </c>
      <c r="M4156" t="s">
        <v>5237</v>
      </c>
      <c r="N4156" t="s">
        <v>5237</v>
      </c>
      <c r="O4156" t="s">
        <v>5237</v>
      </c>
    </row>
    <row r="4157" spans="11:15" x14ac:dyDescent="0.25">
      <c r="K4157">
        <v>25230130416050</v>
      </c>
      <c r="L4157" t="s">
        <v>8588</v>
      </c>
      <c r="M4157" t="s">
        <v>5237</v>
      </c>
      <c r="N4157" t="s">
        <v>5237</v>
      </c>
      <c r="O4157" t="s">
        <v>5237</v>
      </c>
    </row>
    <row r="4158" spans="11:15" x14ac:dyDescent="0.25">
      <c r="K4158">
        <v>25230130416090</v>
      </c>
      <c r="L4158" t="s">
        <v>8588</v>
      </c>
      <c r="M4158" t="s">
        <v>5237</v>
      </c>
      <c r="N4158" t="s">
        <v>5237</v>
      </c>
      <c r="O4158" t="s">
        <v>5237</v>
      </c>
    </row>
    <row r="4159" spans="11:15" x14ac:dyDescent="0.25">
      <c r="K4159">
        <v>25230130417010</v>
      </c>
      <c r="L4159" t="s">
        <v>8589</v>
      </c>
      <c r="M4159" t="s">
        <v>5237</v>
      </c>
      <c r="N4159" t="s">
        <v>5237</v>
      </c>
      <c r="O4159" t="s">
        <v>5237</v>
      </c>
    </row>
    <row r="4160" spans="11:15" x14ac:dyDescent="0.25">
      <c r="K4160">
        <v>25230130417030</v>
      </c>
      <c r="L4160" t="s">
        <v>8589</v>
      </c>
      <c r="M4160" t="s">
        <v>5237</v>
      </c>
      <c r="N4160" t="s">
        <v>5237</v>
      </c>
      <c r="O4160" t="s">
        <v>5237</v>
      </c>
    </row>
    <row r="4161" spans="11:15" x14ac:dyDescent="0.25">
      <c r="K4161">
        <v>25230130418010</v>
      </c>
      <c r="L4161" t="s">
        <v>8590</v>
      </c>
      <c r="M4161" t="s">
        <v>5237</v>
      </c>
      <c r="N4161" t="s">
        <v>5237</v>
      </c>
      <c r="O4161" t="s">
        <v>5237</v>
      </c>
    </row>
    <row r="4162" spans="11:15" x14ac:dyDescent="0.25">
      <c r="K4162">
        <v>25230130418030</v>
      </c>
      <c r="L4162" t="s">
        <v>8590</v>
      </c>
      <c r="M4162" t="s">
        <v>5237</v>
      </c>
      <c r="N4162" t="s">
        <v>5237</v>
      </c>
      <c r="O4162" t="s">
        <v>5237</v>
      </c>
    </row>
    <row r="4163" spans="11:15" x14ac:dyDescent="0.25">
      <c r="K4163">
        <v>25230130419010</v>
      </c>
      <c r="L4163" t="s">
        <v>8591</v>
      </c>
      <c r="M4163" t="s">
        <v>5237</v>
      </c>
      <c r="N4163" t="s">
        <v>5237</v>
      </c>
      <c r="O4163" t="s">
        <v>5237</v>
      </c>
    </row>
    <row r="4164" spans="11:15" x14ac:dyDescent="0.25">
      <c r="K4164">
        <v>25230130419030</v>
      </c>
      <c r="L4164" t="s">
        <v>8591</v>
      </c>
      <c r="M4164" t="s">
        <v>5237</v>
      </c>
      <c r="N4164" t="s">
        <v>5237</v>
      </c>
      <c r="O4164" t="s">
        <v>5237</v>
      </c>
    </row>
    <row r="4165" spans="11:15" x14ac:dyDescent="0.25">
      <c r="K4165">
        <v>25230130420010</v>
      </c>
      <c r="L4165" t="s">
        <v>8592</v>
      </c>
      <c r="M4165" t="s">
        <v>5237</v>
      </c>
      <c r="N4165" t="s">
        <v>5237</v>
      </c>
      <c r="O4165" t="s">
        <v>5237</v>
      </c>
    </row>
    <row r="4166" spans="11:15" x14ac:dyDescent="0.25">
      <c r="K4166">
        <v>25230130420012</v>
      </c>
      <c r="L4166" t="s">
        <v>8592</v>
      </c>
      <c r="M4166" t="s">
        <v>5237</v>
      </c>
      <c r="N4166" t="s">
        <v>5237</v>
      </c>
      <c r="O4166" t="s">
        <v>5237</v>
      </c>
    </row>
    <row r="4167" spans="11:15" x14ac:dyDescent="0.25">
      <c r="K4167">
        <v>25230130420020</v>
      </c>
      <c r="L4167" t="s">
        <v>8592</v>
      </c>
      <c r="M4167" t="s">
        <v>5237</v>
      </c>
      <c r="N4167" t="s">
        <v>5237</v>
      </c>
      <c r="O4167" t="s">
        <v>5237</v>
      </c>
    </row>
    <row r="4168" spans="11:15" x14ac:dyDescent="0.25">
      <c r="K4168">
        <v>25230130420030</v>
      </c>
      <c r="L4168" t="s">
        <v>8592</v>
      </c>
      <c r="M4168" t="s">
        <v>5237</v>
      </c>
      <c r="N4168" t="s">
        <v>5237</v>
      </c>
      <c r="O4168" t="s">
        <v>5237</v>
      </c>
    </row>
    <row r="4169" spans="11:15" x14ac:dyDescent="0.25">
      <c r="K4169">
        <v>25230130420040</v>
      </c>
      <c r="L4169" t="s">
        <v>8592</v>
      </c>
      <c r="M4169" t="s">
        <v>5237</v>
      </c>
      <c r="N4169" t="s">
        <v>5237</v>
      </c>
      <c r="O4169" t="s">
        <v>5237</v>
      </c>
    </row>
    <row r="4170" spans="11:15" x14ac:dyDescent="0.25">
      <c r="K4170">
        <v>25230130421010</v>
      </c>
      <c r="L4170" t="s">
        <v>8593</v>
      </c>
      <c r="M4170" t="s">
        <v>5237</v>
      </c>
      <c r="N4170" t="s">
        <v>5237</v>
      </c>
      <c r="O4170" t="s">
        <v>5237</v>
      </c>
    </row>
    <row r="4171" spans="11:15" x14ac:dyDescent="0.25">
      <c r="K4171">
        <v>25230130421030</v>
      </c>
      <c r="L4171" t="s">
        <v>8593</v>
      </c>
      <c r="M4171" t="s">
        <v>5237</v>
      </c>
      <c r="N4171" t="s">
        <v>5237</v>
      </c>
      <c r="O4171" t="s">
        <v>5237</v>
      </c>
    </row>
    <row r="4172" spans="11:15" x14ac:dyDescent="0.25">
      <c r="K4172">
        <v>25230130422030</v>
      </c>
      <c r="L4172" t="s">
        <v>8594</v>
      </c>
      <c r="M4172" t="s">
        <v>5237</v>
      </c>
      <c r="N4172" t="s">
        <v>5237</v>
      </c>
      <c r="O4172" t="s">
        <v>5237</v>
      </c>
    </row>
    <row r="4173" spans="11:15" x14ac:dyDescent="0.25">
      <c r="K4173">
        <v>25230130423010</v>
      </c>
      <c r="L4173" t="s">
        <v>8595</v>
      </c>
      <c r="M4173" t="s">
        <v>5237</v>
      </c>
      <c r="N4173" t="s">
        <v>5237</v>
      </c>
      <c r="O4173" t="s">
        <v>5237</v>
      </c>
    </row>
    <row r="4174" spans="11:15" x14ac:dyDescent="0.25">
      <c r="K4174">
        <v>25230130423020</v>
      </c>
      <c r="L4174" t="s">
        <v>8595</v>
      </c>
      <c r="M4174" t="s">
        <v>5237</v>
      </c>
      <c r="N4174" t="s">
        <v>5237</v>
      </c>
      <c r="O4174" t="s">
        <v>5237</v>
      </c>
    </row>
    <row r="4175" spans="11:15" x14ac:dyDescent="0.25">
      <c r="K4175">
        <v>25230130423030</v>
      </c>
      <c r="L4175" t="s">
        <v>8595</v>
      </c>
      <c r="M4175" t="s">
        <v>5237</v>
      </c>
      <c r="N4175" t="s">
        <v>5237</v>
      </c>
      <c r="O4175" t="s">
        <v>5237</v>
      </c>
    </row>
    <row r="4176" spans="11:15" x14ac:dyDescent="0.25">
      <c r="K4176">
        <v>25230130424030</v>
      </c>
      <c r="L4176" t="s">
        <v>8596</v>
      </c>
      <c r="M4176" t="s">
        <v>5237</v>
      </c>
      <c r="N4176" t="s">
        <v>5237</v>
      </c>
      <c r="O4176" t="s">
        <v>5237</v>
      </c>
    </row>
    <row r="4177" spans="11:15" x14ac:dyDescent="0.25">
      <c r="K4177">
        <v>25230130424040</v>
      </c>
      <c r="L4177" t="s">
        <v>8596</v>
      </c>
      <c r="M4177" t="s">
        <v>5237</v>
      </c>
      <c r="N4177" t="s">
        <v>5237</v>
      </c>
      <c r="O4177" t="s">
        <v>5237</v>
      </c>
    </row>
    <row r="4178" spans="11:15" x14ac:dyDescent="0.25">
      <c r="K4178">
        <v>25230130424070</v>
      </c>
      <c r="L4178" t="s">
        <v>8596</v>
      </c>
      <c r="M4178" t="s">
        <v>5237</v>
      </c>
      <c r="N4178" t="s">
        <v>5237</v>
      </c>
      <c r="O4178" t="s">
        <v>5237</v>
      </c>
    </row>
    <row r="4179" spans="11:15" x14ac:dyDescent="0.25">
      <c r="K4179">
        <v>25230130425010</v>
      </c>
      <c r="L4179" t="s">
        <v>8597</v>
      </c>
      <c r="M4179" t="s">
        <v>5237</v>
      </c>
      <c r="N4179" t="s">
        <v>5237</v>
      </c>
      <c r="O4179" t="s">
        <v>5237</v>
      </c>
    </row>
    <row r="4180" spans="11:15" x14ac:dyDescent="0.25">
      <c r="K4180">
        <v>25230130425020</v>
      </c>
      <c r="L4180" t="s">
        <v>8597</v>
      </c>
      <c r="M4180" t="s">
        <v>5237</v>
      </c>
      <c r="N4180" t="s">
        <v>5237</v>
      </c>
      <c r="O4180" t="s">
        <v>5237</v>
      </c>
    </row>
    <row r="4181" spans="11:15" x14ac:dyDescent="0.25">
      <c r="K4181">
        <v>25230130426050</v>
      </c>
      <c r="L4181" t="s">
        <v>8598</v>
      </c>
      <c r="M4181" t="s">
        <v>5237</v>
      </c>
      <c r="N4181" t="s">
        <v>5237</v>
      </c>
      <c r="O4181" t="s">
        <v>5237</v>
      </c>
    </row>
    <row r="4182" spans="11:15" x14ac:dyDescent="0.25">
      <c r="K4182">
        <v>25230130427090</v>
      </c>
      <c r="L4182" t="s">
        <v>8599</v>
      </c>
      <c r="M4182" t="s">
        <v>5237</v>
      </c>
      <c r="N4182" t="s">
        <v>5237</v>
      </c>
      <c r="O4182" t="s">
        <v>5237</v>
      </c>
    </row>
    <row r="4183" spans="11:15" x14ac:dyDescent="0.25">
      <c r="K4183">
        <v>25230130428030</v>
      </c>
      <c r="L4183" t="s">
        <v>8600</v>
      </c>
      <c r="M4183" t="s">
        <v>5237</v>
      </c>
      <c r="N4183" t="s">
        <v>5237</v>
      </c>
      <c r="O4183" t="s">
        <v>5237</v>
      </c>
    </row>
    <row r="4184" spans="11:15" x14ac:dyDescent="0.25">
      <c r="K4184">
        <v>25230130429010</v>
      </c>
      <c r="L4184" t="s">
        <v>8601</v>
      </c>
      <c r="M4184" t="s">
        <v>5237</v>
      </c>
      <c r="N4184" t="s">
        <v>5237</v>
      </c>
      <c r="O4184" t="s">
        <v>5237</v>
      </c>
    </row>
    <row r="4185" spans="11:15" x14ac:dyDescent="0.25">
      <c r="K4185">
        <v>25230130429030</v>
      </c>
      <c r="L4185" t="s">
        <v>8601</v>
      </c>
      <c r="M4185" t="s">
        <v>5237</v>
      </c>
      <c r="N4185" t="s">
        <v>5237</v>
      </c>
      <c r="O4185" t="s">
        <v>5237</v>
      </c>
    </row>
    <row r="4186" spans="11:15" x14ac:dyDescent="0.25">
      <c r="K4186">
        <v>25230130430030</v>
      </c>
      <c r="L4186" t="s">
        <v>8602</v>
      </c>
      <c r="M4186" t="s">
        <v>5237</v>
      </c>
      <c r="N4186" t="s">
        <v>5237</v>
      </c>
      <c r="O4186" t="s">
        <v>5237</v>
      </c>
    </row>
    <row r="4187" spans="11:15" x14ac:dyDescent="0.25">
      <c r="K4187">
        <v>25230130431030</v>
      </c>
      <c r="L4187" t="s">
        <v>8603</v>
      </c>
      <c r="M4187" t="s">
        <v>5237</v>
      </c>
      <c r="N4187" t="s">
        <v>5237</v>
      </c>
      <c r="O4187" t="s">
        <v>5237</v>
      </c>
    </row>
    <row r="4188" spans="11:15" x14ac:dyDescent="0.25">
      <c r="K4188">
        <v>25230130432010</v>
      </c>
      <c r="L4188" t="s">
        <v>8604</v>
      </c>
      <c r="M4188" t="s">
        <v>5237</v>
      </c>
      <c r="N4188" t="s">
        <v>5237</v>
      </c>
      <c r="O4188" t="s">
        <v>5237</v>
      </c>
    </row>
    <row r="4189" spans="11:15" x14ac:dyDescent="0.25">
      <c r="K4189">
        <v>25230130432020</v>
      </c>
      <c r="L4189" t="s">
        <v>8604</v>
      </c>
      <c r="M4189" t="s">
        <v>5237</v>
      </c>
      <c r="N4189" t="s">
        <v>5237</v>
      </c>
      <c r="O4189" t="s">
        <v>5237</v>
      </c>
    </row>
    <row r="4190" spans="11:15" x14ac:dyDescent="0.25">
      <c r="K4190">
        <v>25230130432030</v>
      </c>
      <c r="L4190" t="s">
        <v>8604</v>
      </c>
      <c r="M4190" t="s">
        <v>5237</v>
      </c>
      <c r="N4190" t="s">
        <v>5237</v>
      </c>
      <c r="O4190" t="s">
        <v>5237</v>
      </c>
    </row>
    <row r="4191" spans="11:15" x14ac:dyDescent="0.25">
      <c r="K4191">
        <v>25230130433050</v>
      </c>
      <c r="L4191" t="s">
        <v>8605</v>
      </c>
      <c r="M4191" t="s">
        <v>5237</v>
      </c>
      <c r="N4191" t="s">
        <v>5237</v>
      </c>
      <c r="O4191" t="s">
        <v>5237</v>
      </c>
    </row>
    <row r="4192" spans="11:15" x14ac:dyDescent="0.25">
      <c r="K4192">
        <v>25230130434030</v>
      </c>
      <c r="L4192" t="s">
        <v>8606</v>
      </c>
      <c r="M4192" t="s">
        <v>5237</v>
      </c>
      <c r="N4192" t="s">
        <v>5237</v>
      </c>
      <c r="O4192" t="s">
        <v>5237</v>
      </c>
    </row>
    <row r="4193" spans="11:15" x14ac:dyDescent="0.25">
      <c r="K4193">
        <v>25230130435010</v>
      </c>
      <c r="L4193" t="s">
        <v>8607</v>
      </c>
      <c r="M4193" t="s">
        <v>5237</v>
      </c>
      <c r="N4193" t="s">
        <v>5237</v>
      </c>
      <c r="O4193" t="s">
        <v>5237</v>
      </c>
    </row>
    <row r="4194" spans="11:15" x14ac:dyDescent="0.25">
      <c r="K4194">
        <v>25230130435020</v>
      </c>
      <c r="L4194" t="s">
        <v>8607</v>
      </c>
      <c r="M4194" t="s">
        <v>5237</v>
      </c>
      <c r="N4194" t="s">
        <v>5237</v>
      </c>
      <c r="O4194" t="s">
        <v>5237</v>
      </c>
    </row>
    <row r="4195" spans="11:15" x14ac:dyDescent="0.25">
      <c r="K4195">
        <v>25230130435030</v>
      </c>
      <c r="L4195" t="s">
        <v>8607</v>
      </c>
      <c r="M4195" t="s">
        <v>5237</v>
      </c>
      <c r="N4195" t="s">
        <v>5237</v>
      </c>
      <c r="O4195" t="s">
        <v>5237</v>
      </c>
    </row>
    <row r="4196" spans="11:15" x14ac:dyDescent="0.25">
      <c r="K4196">
        <v>25230130435040</v>
      </c>
      <c r="L4196" t="s">
        <v>8607</v>
      </c>
      <c r="M4196" t="s">
        <v>5237</v>
      </c>
      <c r="N4196" t="s">
        <v>5237</v>
      </c>
      <c r="O4196" t="s">
        <v>5237</v>
      </c>
    </row>
    <row r="4197" spans="11:15" x14ac:dyDescent="0.25">
      <c r="K4197">
        <v>25230130436030</v>
      </c>
      <c r="L4197" t="s">
        <v>8608</v>
      </c>
      <c r="M4197" t="s">
        <v>5237</v>
      </c>
      <c r="N4197" t="s">
        <v>5237</v>
      </c>
      <c r="O4197" t="s">
        <v>5237</v>
      </c>
    </row>
    <row r="4198" spans="11:15" x14ac:dyDescent="0.25">
      <c r="K4198">
        <v>25230130437010</v>
      </c>
      <c r="L4198" t="s">
        <v>8609</v>
      </c>
      <c r="M4198" t="s">
        <v>5237</v>
      </c>
      <c r="N4198" t="s">
        <v>5237</v>
      </c>
      <c r="O4198" t="s">
        <v>5237</v>
      </c>
    </row>
    <row r="4199" spans="11:15" x14ac:dyDescent="0.25">
      <c r="K4199">
        <v>25230130437030</v>
      </c>
      <c r="L4199" t="s">
        <v>8609</v>
      </c>
      <c r="M4199" t="s">
        <v>5237</v>
      </c>
      <c r="N4199" t="s">
        <v>5237</v>
      </c>
      <c r="O4199" t="s">
        <v>5237</v>
      </c>
    </row>
    <row r="4200" spans="11:15" x14ac:dyDescent="0.25">
      <c r="K4200">
        <v>25230130437040</v>
      </c>
      <c r="L4200" t="s">
        <v>8609</v>
      </c>
      <c r="M4200" t="s">
        <v>5237</v>
      </c>
      <c r="N4200" t="s">
        <v>5237</v>
      </c>
      <c r="O4200" t="s">
        <v>5237</v>
      </c>
    </row>
    <row r="4201" spans="11:15" x14ac:dyDescent="0.25">
      <c r="K4201">
        <v>25230130438010</v>
      </c>
      <c r="L4201" t="s">
        <v>8610</v>
      </c>
      <c r="M4201" t="s">
        <v>5237</v>
      </c>
      <c r="N4201" t="s">
        <v>5237</v>
      </c>
      <c r="O4201" t="s">
        <v>5237</v>
      </c>
    </row>
    <row r="4202" spans="11:15" x14ac:dyDescent="0.25">
      <c r="K4202">
        <v>25230130438030</v>
      </c>
      <c r="L4202" t="s">
        <v>8610</v>
      </c>
      <c r="M4202" t="s">
        <v>5237</v>
      </c>
      <c r="N4202" t="s">
        <v>5237</v>
      </c>
      <c r="O4202" t="s">
        <v>5237</v>
      </c>
    </row>
    <row r="4203" spans="11:15" x14ac:dyDescent="0.25">
      <c r="K4203">
        <v>25230130438040</v>
      </c>
      <c r="L4203" t="s">
        <v>8610</v>
      </c>
      <c r="M4203" t="s">
        <v>5237</v>
      </c>
      <c r="N4203" t="s">
        <v>5237</v>
      </c>
      <c r="O4203" t="s">
        <v>5237</v>
      </c>
    </row>
    <row r="4204" spans="11:15" x14ac:dyDescent="0.25">
      <c r="K4204">
        <v>25230130439050</v>
      </c>
      <c r="L4204" t="s">
        <v>8611</v>
      </c>
      <c r="M4204" t="s">
        <v>5237</v>
      </c>
      <c r="N4204" t="s">
        <v>5237</v>
      </c>
      <c r="O4204" t="s">
        <v>5237</v>
      </c>
    </row>
    <row r="4205" spans="11:15" x14ac:dyDescent="0.25">
      <c r="K4205">
        <v>25230130440020</v>
      </c>
      <c r="L4205" t="s">
        <v>8612</v>
      </c>
      <c r="M4205" t="s">
        <v>5237</v>
      </c>
      <c r="N4205" t="s">
        <v>5237</v>
      </c>
      <c r="O4205" t="s">
        <v>5237</v>
      </c>
    </row>
    <row r="4206" spans="11:15" x14ac:dyDescent="0.25">
      <c r="K4206">
        <v>25230130440030</v>
      </c>
      <c r="L4206" t="s">
        <v>8612</v>
      </c>
      <c r="M4206" t="s">
        <v>5237</v>
      </c>
      <c r="N4206" t="s">
        <v>5237</v>
      </c>
      <c r="O4206" t="s">
        <v>5237</v>
      </c>
    </row>
    <row r="4207" spans="11:15" x14ac:dyDescent="0.25">
      <c r="K4207">
        <v>25230130441030</v>
      </c>
      <c r="L4207" t="s">
        <v>8613</v>
      </c>
      <c r="M4207" t="s">
        <v>5237</v>
      </c>
      <c r="N4207" t="s">
        <v>5237</v>
      </c>
      <c r="O4207" t="s">
        <v>5237</v>
      </c>
    </row>
    <row r="4208" spans="11:15" x14ac:dyDescent="0.25">
      <c r="K4208">
        <v>25230130442010</v>
      </c>
      <c r="L4208" t="s">
        <v>8614</v>
      </c>
      <c r="M4208" t="s">
        <v>5237</v>
      </c>
      <c r="N4208" t="s">
        <v>5237</v>
      </c>
      <c r="O4208" t="s">
        <v>5237</v>
      </c>
    </row>
    <row r="4209" spans="11:15" x14ac:dyDescent="0.25">
      <c r="K4209">
        <v>25230130442020</v>
      </c>
      <c r="L4209" t="s">
        <v>8614</v>
      </c>
      <c r="M4209" t="s">
        <v>5237</v>
      </c>
      <c r="N4209" t="s">
        <v>5237</v>
      </c>
      <c r="O4209" t="s">
        <v>5237</v>
      </c>
    </row>
    <row r="4210" spans="11:15" x14ac:dyDescent="0.25">
      <c r="K4210">
        <v>25230130442030</v>
      </c>
      <c r="L4210" t="s">
        <v>8614</v>
      </c>
      <c r="M4210" t="s">
        <v>5237</v>
      </c>
      <c r="N4210" t="s">
        <v>5237</v>
      </c>
      <c r="O4210" t="s">
        <v>5237</v>
      </c>
    </row>
    <row r="4211" spans="11:15" x14ac:dyDescent="0.25">
      <c r="K4211">
        <v>25230130442040</v>
      </c>
      <c r="L4211" t="s">
        <v>8614</v>
      </c>
      <c r="M4211" t="s">
        <v>5237</v>
      </c>
      <c r="N4211" t="s">
        <v>5237</v>
      </c>
      <c r="O4211" t="s">
        <v>5237</v>
      </c>
    </row>
    <row r="4212" spans="11:15" x14ac:dyDescent="0.25">
      <c r="K4212">
        <v>25230130443030</v>
      </c>
      <c r="L4212" t="s">
        <v>8615</v>
      </c>
      <c r="M4212" t="s">
        <v>5237</v>
      </c>
      <c r="N4212" t="s">
        <v>5237</v>
      </c>
      <c r="O4212" t="s">
        <v>5237</v>
      </c>
    </row>
    <row r="4213" spans="11:15" x14ac:dyDescent="0.25">
      <c r="K4213">
        <v>25230130444010</v>
      </c>
      <c r="L4213" t="s">
        <v>8616</v>
      </c>
      <c r="M4213" t="s">
        <v>5237</v>
      </c>
      <c r="N4213" t="s">
        <v>5237</v>
      </c>
      <c r="O4213" t="s">
        <v>5237</v>
      </c>
    </row>
    <row r="4214" spans="11:15" x14ac:dyDescent="0.25">
      <c r="K4214">
        <v>25230130444020</v>
      </c>
      <c r="L4214" t="s">
        <v>8616</v>
      </c>
      <c r="M4214" t="s">
        <v>5237</v>
      </c>
      <c r="N4214" t="s">
        <v>5237</v>
      </c>
      <c r="O4214" t="s">
        <v>5237</v>
      </c>
    </row>
    <row r="4215" spans="11:15" x14ac:dyDescent="0.25">
      <c r="K4215">
        <v>25230130444040</v>
      </c>
      <c r="L4215" t="s">
        <v>8616</v>
      </c>
      <c r="M4215" t="s">
        <v>5237</v>
      </c>
      <c r="N4215" t="s">
        <v>5237</v>
      </c>
      <c r="O4215" t="s">
        <v>5237</v>
      </c>
    </row>
    <row r="4216" spans="11:15" x14ac:dyDescent="0.25">
      <c r="K4216">
        <v>25230130445010</v>
      </c>
      <c r="L4216" t="s">
        <v>8617</v>
      </c>
      <c r="M4216" t="s">
        <v>5237</v>
      </c>
      <c r="N4216" t="s">
        <v>5237</v>
      </c>
      <c r="O4216" t="s">
        <v>5237</v>
      </c>
    </row>
    <row r="4217" spans="11:15" x14ac:dyDescent="0.25">
      <c r="K4217">
        <v>25230130445020</v>
      </c>
      <c r="L4217" t="s">
        <v>8617</v>
      </c>
      <c r="M4217" t="s">
        <v>5237</v>
      </c>
      <c r="N4217" t="s">
        <v>5237</v>
      </c>
      <c r="O4217" t="s">
        <v>5237</v>
      </c>
    </row>
    <row r="4218" spans="11:15" x14ac:dyDescent="0.25">
      <c r="K4218">
        <v>25230130445030</v>
      </c>
      <c r="L4218" t="s">
        <v>8617</v>
      </c>
      <c r="M4218" t="s">
        <v>5237</v>
      </c>
      <c r="N4218" t="s">
        <v>5237</v>
      </c>
      <c r="O4218" t="s">
        <v>5237</v>
      </c>
    </row>
    <row r="4219" spans="11:15" x14ac:dyDescent="0.25">
      <c r="K4219">
        <v>25230130446020</v>
      </c>
      <c r="L4219" t="s">
        <v>8618</v>
      </c>
      <c r="M4219" t="s">
        <v>5237</v>
      </c>
      <c r="N4219" t="s">
        <v>5237</v>
      </c>
      <c r="O4219" t="s">
        <v>5237</v>
      </c>
    </row>
    <row r="4220" spans="11:15" x14ac:dyDescent="0.25">
      <c r="K4220">
        <v>25230130446030</v>
      </c>
      <c r="L4220" t="s">
        <v>8618</v>
      </c>
      <c r="M4220" t="s">
        <v>5237</v>
      </c>
      <c r="N4220" t="s">
        <v>5237</v>
      </c>
      <c r="O4220" t="s">
        <v>5237</v>
      </c>
    </row>
    <row r="4221" spans="11:15" x14ac:dyDescent="0.25">
      <c r="K4221">
        <v>25230130447030</v>
      </c>
      <c r="L4221" t="s">
        <v>8619</v>
      </c>
      <c r="M4221" t="s">
        <v>5237</v>
      </c>
      <c r="N4221" t="s">
        <v>5237</v>
      </c>
      <c r="O4221" t="s">
        <v>5237</v>
      </c>
    </row>
    <row r="4222" spans="11:15" x14ac:dyDescent="0.25">
      <c r="K4222">
        <v>25230130448030</v>
      </c>
      <c r="L4222" t="s">
        <v>8620</v>
      </c>
      <c r="M4222" t="s">
        <v>5237</v>
      </c>
      <c r="N4222" t="s">
        <v>5237</v>
      </c>
      <c r="O4222" t="s">
        <v>5237</v>
      </c>
    </row>
    <row r="4223" spans="11:15" x14ac:dyDescent="0.25">
      <c r="K4223">
        <v>25230130449010</v>
      </c>
      <c r="L4223" t="s">
        <v>8621</v>
      </c>
      <c r="M4223" t="s">
        <v>5237</v>
      </c>
      <c r="N4223" t="s">
        <v>5237</v>
      </c>
      <c r="O4223" t="s">
        <v>5237</v>
      </c>
    </row>
    <row r="4224" spans="11:15" x14ac:dyDescent="0.25">
      <c r="K4224">
        <v>25230130449020</v>
      </c>
      <c r="L4224" t="s">
        <v>8621</v>
      </c>
      <c r="M4224" t="s">
        <v>5237</v>
      </c>
      <c r="N4224" t="s">
        <v>5237</v>
      </c>
      <c r="O4224" t="s">
        <v>5237</v>
      </c>
    </row>
    <row r="4225" spans="11:15" x14ac:dyDescent="0.25">
      <c r="K4225">
        <v>25230130449030</v>
      </c>
      <c r="L4225" t="s">
        <v>8621</v>
      </c>
      <c r="M4225" t="s">
        <v>5237</v>
      </c>
      <c r="N4225" t="s">
        <v>5237</v>
      </c>
      <c r="O4225" t="s">
        <v>5237</v>
      </c>
    </row>
    <row r="4226" spans="11:15" x14ac:dyDescent="0.25">
      <c r="K4226">
        <v>25230130449040</v>
      </c>
      <c r="L4226" t="s">
        <v>8621</v>
      </c>
      <c r="M4226" t="s">
        <v>5237</v>
      </c>
      <c r="N4226" t="s">
        <v>5237</v>
      </c>
      <c r="O4226" t="s">
        <v>5237</v>
      </c>
    </row>
    <row r="4227" spans="11:15" x14ac:dyDescent="0.25">
      <c r="K4227">
        <v>25230130450010</v>
      </c>
      <c r="L4227" t="s">
        <v>8622</v>
      </c>
      <c r="M4227" t="s">
        <v>5237</v>
      </c>
      <c r="N4227" t="s">
        <v>5237</v>
      </c>
      <c r="O4227" t="s">
        <v>5237</v>
      </c>
    </row>
    <row r="4228" spans="11:15" x14ac:dyDescent="0.25">
      <c r="K4228">
        <v>25230130450030</v>
      </c>
      <c r="L4228" t="s">
        <v>8622</v>
      </c>
      <c r="M4228" t="s">
        <v>5237</v>
      </c>
      <c r="N4228" t="s">
        <v>5237</v>
      </c>
      <c r="O4228" t="s">
        <v>5237</v>
      </c>
    </row>
    <row r="4229" spans="11:15" x14ac:dyDescent="0.25">
      <c r="K4229">
        <v>25230130451030</v>
      </c>
      <c r="L4229" t="s">
        <v>8623</v>
      </c>
      <c r="M4229" t="s">
        <v>5237</v>
      </c>
      <c r="N4229" t="s">
        <v>5237</v>
      </c>
      <c r="O4229" t="s">
        <v>5237</v>
      </c>
    </row>
    <row r="4230" spans="11:15" x14ac:dyDescent="0.25">
      <c r="K4230">
        <v>25230130451040</v>
      </c>
      <c r="L4230" t="s">
        <v>8623</v>
      </c>
      <c r="M4230" t="s">
        <v>5237</v>
      </c>
      <c r="N4230" t="s">
        <v>5237</v>
      </c>
      <c r="O4230" t="s">
        <v>5237</v>
      </c>
    </row>
    <row r="4231" spans="11:15" x14ac:dyDescent="0.25">
      <c r="K4231">
        <v>25230130451070</v>
      </c>
      <c r="L4231" t="s">
        <v>8623</v>
      </c>
      <c r="M4231" t="s">
        <v>5237</v>
      </c>
      <c r="N4231" t="s">
        <v>5237</v>
      </c>
      <c r="O4231" t="s">
        <v>5237</v>
      </c>
    </row>
    <row r="4232" spans="11:15" x14ac:dyDescent="0.25">
      <c r="K4232">
        <v>25230130451560</v>
      </c>
      <c r="L4232" t="s">
        <v>8623</v>
      </c>
      <c r="M4232" t="s">
        <v>5237</v>
      </c>
      <c r="N4232" t="s">
        <v>5237</v>
      </c>
      <c r="O4232" t="s">
        <v>5237</v>
      </c>
    </row>
    <row r="4233" spans="11:15" x14ac:dyDescent="0.25">
      <c r="K4233">
        <v>25230130452010</v>
      </c>
      <c r="L4233" t="s">
        <v>8624</v>
      </c>
      <c r="M4233" t="s">
        <v>5237</v>
      </c>
      <c r="N4233" t="s">
        <v>5237</v>
      </c>
      <c r="O4233" t="s">
        <v>5237</v>
      </c>
    </row>
    <row r="4234" spans="11:15" x14ac:dyDescent="0.25">
      <c r="K4234">
        <v>25230130452020</v>
      </c>
      <c r="L4234" t="s">
        <v>8624</v>
      </c>
      <c r="M4234" t="s">
        <v>5237</v>
      </c>
      <c r="N4234" t="s">
        <v>5237</v>
      </c>
      <c r="O4234" t="s">
        <v>5237</v>
      </c>
    </row>
    <row r="4235" spans="11:15" x14ac:dyDescent="0.25">
      <c r="K4235">
        <v>25230130452030</v>
      </c>
      <c r="L4235" t="s">
        <v>8624</v>
      </c>
      <c r="M4235" t="s">
        <v>5237</v>
      </c>
      <c r="N4235" t="s">
        <v>5237</v>
      </c>
      <c r="O4235" t="s">
        <v>5237</v>
      </c>
    </row>
    <row r="4236" spans="11:15" x14ac:dyDescent="0.25">
      <c r="K4236">
        <v>25230130452040</v>
      </c>
      <c r="L4236" t="s">
        <v>8624</v>
      </c>
      <c r="M4236" t="s">
        <v>5237</v>
      </c>
      <c r="N4236" t="s">
        <v>5237</v>
      </c>
      <c r="O4236" t="s">
        <v>5237</v>
      </c>
    </row>
    <row r="4237" spans="11:15" x14ac:dyDescent="0.25">
      <c r="K4237">
        <v>25230130453010</v>
      </c>
      <c r="L4237" t="s">
        <v>8625</v>
      </c>
      <c r="M4237" t="s">
        <v>5237</v>
      </c>
      <c r="N4237" t="s">
        <v>5237</v>
      </c>
      <c r="O4237" t="s">
        <v>5237</v>
      </c>
    </row>
    <row r="4238" spans="11:15" x14ac:dyDescent="0.25">
      <c r="K4238">
        <v>25230130453050</v>
      </c>
      <c r="L4238" t="s">
        <v>8625</v>
      </c>
      <c r="M4238" t="s">
        <v>5237</v>
      </c>
      <c r="N4238" t="s">
        <v>5237</v>
      </c>
      <c r="O4238" t="s">
        <v>5237</v>
      </c>
    </row>
    <row r="4239" spans="11:15" x14ac:dyDescent="0.25">
      <c r="K4239">
        <v>25230130454010</v>
      </c>
      <c r="L4239" t="s">
        <v>8626</v>
      </c>
      <c r="M4239" t="s">
        <v>5237</v>
      </c>
      <c r="N4239" t="s">
        <v>5237</v>
      </c>
      <c r="O4239" t="s">
        <v>5237</v>
      </c>
    </row>
    <row r="4240" spans="11:15" x14ac:dyDescent="0.25">
      <c r="K4240">
        <v>25230130454020</v>
      </c>
      <c r="L4240" t="s">
        <v>8626</v>
      </c>
      <c r="M4240" t="s">
        <v>5237</v>
      </c>
      <c r="N4240" t="s">
        <v>5237</v>
      </c>
      <c r="O4240" t="s">
        <v>5237</v>
      </c>
    </row>
    <row r="4241" spans="11:15" x14ac:dyDescent="0.25">
      <c r="K4241">
        <v>25230130454030</v>
      </c>
      <c r="L4241" t="s">
        <v>8626</v>
      </c>
      <c r="M4241" t="s">
        <v>5237</v>
      </c>
      <c r="N4241" t="s">
        <v>5237</v>
      </c>
      <c r="O4241" t="s">
        <v>5237</v>
      </c>
    </row>
    <row r="4242" spans="11:15" x14ac:dyDescent="0.25">
      <c r="K4242">
        <v>25230130455050</v>
      </c>
      <c r="L4242" t="s">
        <v>8625</v>
      </c>
      <c r="M4242" t="s">
        <v>5237</v>
      </c>
      <c r="N4242" t="s">
        <v>5237</v>
      </c>
      <c r="O4242" t="s">
        <v>5237</v>
      </c>
    </row>
    <row r="4243" spans="11:15" x14ac:dyDescent="0.25">
      <c r="K4243">
        <v>25230130455090</v>
      </c>
      <c r="L4243" t="s">
        <v>8625</v>
      </c>
      <c r="M4243" t="s">
        <v>5237</v>
      </c>
      <c r="N4243" t="s">
        <v>5237</v>
      </c>
      <c r="O4243" t="s">
        <v>5237</v>
      </c>
    </row>
    <row r="4244" spans="11:15" x14ac:dyDescent="0.25">
      <c r="K4244">
        <v>25230130456010</v>
      </c>
      <c r="L4244" t="s">
        <v>8627</v>
      </c>
      <c r="M4244" t="s">
        <v>5237</v>
      </c>
      <c r="N4244" t="s">
        <v>5237</v>
      </c>
      <c r="O4244" t="s">
        <v>5237</v>
      </c>
    </row>
    <row r="4245" spans="11:15" x14ac:dyDescent="0.25">
      <c r="K4245">
        <v>25230130456020</v>
      </c>
      <c r="L4245" t="s">
        <v>8627</v>
      </c>
      <c r="M4245" t="s">
        <v>5237</v>
      </c>
      <c r="N4245" t="s">
        <v>5237</v>
      </c>
      <c r="O4245" t="s">
        <v>5237</v>
      </c>
    </row>
    <row r="4246" spans="11:15" x14ac:dyDescent="0.25">
      <c r="K4246">
        <v>25230130456030</v>
      </c>
      <c r="L4246" t="s">
        <v>8627</v>
      </c>
      <c r="M4246" t="s">
        <v>5237</v>
      </c>
      <c r="N4246" t="s">
        <v>5237</v>
      </c>
      <c r="O4246" t="s">
        <v>5237</v>
      </c>
    </row>
    <row r="4247" spans="11:15" x14ac:dyDescent="0.25">
      <c r="K4247">
        <v>25230130456040</v>
      </c>
      <c r="L4247" t="s">
        <v>8627</v>
      </c>
      <c r="M4247" t="s">
        <v>5237</v>
      </c>
      <c r="N4247" t="s">
        <v>5237</v>
      </c>
      <c r="O4247" t="s">
        <v>5237</v>
      </c>
    </row>
    <row r="4248" spans="11:15" x14ac:dyDescent="0.25">
      <c r="K4248">
        <v>25230130457010</v>
      </c>
      <c r="L4248" t="s">
        <v>8628</v>
      </c>
      <c r="M4248" t="s">
        <v>5237</v>
      </c>
      <c r="N4248" t="s">
        <v>5237</v>
      </c>
      <c r="O4248" t="s">
        <v>5237</v>
      </c>
    </row>
    <row r="4249" spans="11:15" x14ac:dyDescent="0.25">
      <c r="K4249">
        <v>25230130457020</v>
      </c>
      <c r="L4249" t="s">
        <v>8628</v>
      </c>
      <c r="M4249" t="s">
        <v>5237</v>
      </c>
      <c r="N4249" t="s">
        <v>5237</v>
      </c>
      <c r="O4249" t="s">
        <v>5237</v>
      </c>
    </row>
    <row r="4250" spans="11:15" x14ac:dyDescent="0.25">
      <c r="K4250">
        <v>25230130457030</v>
      </c>
      <c r="L4250" t="s">
        <v>8628</v>
      </c>
      <c r="M4250" t="s">
        <v>5237</v>
      </c>
      <c r="N4250" t="s">
        <v>5237</v>
      </c>
      <c r="O4250" t="s">
        <v>5237</v>
      </c>
    </row>
    <row r="4251" spans="11:15" x14ac:dyDescent="0.25">
      <c r="K4251">
        <v>25230130457040</v>
      </c>
      <c r="L4251" t="s">
        <v>8628</v>
      </c>
      <c r="M4251" t="s">
        <v>5237</v>
      </c>
      <c r="N4251" t="s">
        <v>5237</v>
      </c>
      <c r="O4251" t="s">
        <v>5237</v>
      </c>
    </row>
    <row r="4252" spans="11:15" x14ac:dyDescent="0.25">
      <c r="K4252">
        <v>25230130458010</v>
      </c>
      <c r="L4252" t="s">
        <v>8629</v>
      </c>
      <c r="M4252" t="s">
        <v>5237</v>
      </c>
      <c r="N4252" t="s">
        <v>5237</v>
      </c>
      <c r="O4252" t="s">
        <v>5237</v>
      </c>
    </row>
    <row r="4253" spans="11:15" x14ac:dyDescent="0.25">
      <c r="K4253">
        <v>25230130458030</v>
      </c>
      <c r="L4253" t="s">
        <v>8629</v>
      </c>
      <c r="M4253" t="s">
        <v>5237</v>
      </c>
      <c r="N4253" t="s">
        <v>5237</v>
      </c>
      <c r="O4253" t="s">
        <v>5237</v>
      </c>
    </row>
    <row r="4254" spans="11:15" x14ac:dyDescent="0.25">
      <c r="K4254">
        <v>25230130458040</v>
      </c>
      <c r="L4254" t="s">
        <v>8629</v>
      </c>
      <c r="M4254" t="s">
        <v>5237</v>
      </c>
      <c r="N4254" t="s">
        <v>5237</v>
      </c>
      <c r="O4254" t="s">
        <v>5237</v>
      </c>
    </row>
    <row r="4255" spans="11:15" x14ac:dyDescent="0.25">
      <c r="K4255">
        <v>25230130459050</v>
      </c>
      <c r="L4255" t="s">
        <v>8630</v>
      </c>
      <c r="M4255" t="s">
        <v>5237</v>
      </c>
      <c r="N4255" t="s">
        <v>5237</v>
      </c>
      <c r="O4255" t="s">
        <v>5237</v>
      </c>
    </row>
    <row r="4256" spans="11:15" x14ac:dyDescent="0.25">
      <c r="K4256">
        <v>25230130460090</v>
      </c>
      <c r="L4256" t="s">
        <v>8631</v>
      </c>
      <c r="M4256" t="s">
        <v>5237</v>
      </c>
      <c r="N4256" t="s">
        <v>5237</v>
      </c>
      <c r="O4256" t="s">
        <v>5237</v>
      </c>
    </row>
    <row r="4257" spans="11:15" x14ac:dyDescent="0.25">
      <c r="K4257">
        <v>25230130461030</v>
      </c>
      <c r="L4257" t="s">
        <v>8632</v>
      </c>
      <c r="M4257" t="s">
        <v>5237</v>
      </c>
      <c r="N4257" t="s">
        <v>5237</v>
      </c>
      <c r="O4257" t="s">
        <v>5237</v>
      </c>
    </row>
    <row r="4258" spans="11:15" x14ac:dyDescent="0.25">
      <c r="K4258">
        <v>25230130462010</v>
      </c>
      <c r="L4258" t="s">
        <v>8633</v>
      </c>
      <c r="M4258" t="s">
        <v>5237</v>
      </c>
      <c r="N4258" t="s">
        <v>5237</v>
      </c>
      <c r="O4258" t="s">
        <v>5237</v>
      </c>
    </row>
    <row r="4259" spans="11:15" x14ac:dyDescent="0.25">
      <c r="K4259">
        <v>25230130462020</v>
      </c>
      <c r="L4259" t="s">
        <v>8633</v>
      </c>
      <c r="M4259" t="s">
        <v>5237</v>
      </c>
      <c r="N4259" t="s">
        <v>5237</v>
      </c>
      <c r="O4259" t="s">
        <v>5237</v>
      </c>
    </row>
    <row r="4260" spans="11:15" x14ac:dyDescent="0.25">
      <c r="K4260">
        <v>25230130462030</v>
      </c>
      <c r="L4260" t="s">
        <v>8633</v>
      </c>
      <c r="M4260" t="s">
        <v>5237</v>
      </c>
      <c r="N4260" t="s">
        <v>5237</v>
      </c>
      <c r="O4260" t="s">
        <v>5237</v>
      </c>
    </row>
    <row r="4261" spans="11:15" x14ac:dyDescent="0.25">
      <c r="K4261">
        <v>25230130462040</v>
      </c>
      <c r="L4261" t="s">
        <v>8633</v>
      </c>
      <c r="M4261" t="s">
        <v>5237</v>
      </c>
      <c r="N4261" t="s">
        <v>5237</v>
      </c>
      <c r="O4261" t="s">
        <v>5237</v>
      </c>
    </row>
    <row r="4262" spans="11:15" x14ac:dyDescent="0.25">
      <c r="K4262">
        <v>25230130470010</v>
      </c>
      <c r="L4262" t="s">
        <v>8634</v>
      </c>
      <c r="M4262" t="s">
        <v>5237</v>
      </c>
      <c r="N4262" t="s">
        <v>5237</v>
      </c>
      <c r="O4262" t="s">
        <v>5237</v>
      </c>
    </row>
    <row r="4263" spans="11:15" x14ac:dyDescent="0.25">
      <c r="K4263">
        <v>25230130470020</v>
      </c>
      <c r="L4263" t="s">
        <v>8634</v>
      </c>
      <c r="M4263" t="s">
        <v>5237</v>
      </c>
      <c r="N4263" t="s">
        <v>5237</v>
      </c>
      <c r="O4263" t="s">
        <v>5237</v>
      </c>
    </row>
    <row r="4264" spans="11:15" x14ac:dyDescent="0.25">
      <c r="K4264">
        <v>25230130470030</v>
      </c>
      <c r="L4264" t="s">
        <v>8634</v>
      </c>
      <c r="M4264" t="s">
        <v>5237</v>
      </c>
      <c r="N4264" t="s">
        <v>5237</v>
      </c>
      <c r="O4264" t="s">
        <v>5237</v>
      </c>
    </row>
    <row r="4265" spans="11:15" x14ac:dyDescent="0.25">
      <c r="K4265">
        <v>25230130470040</v>
      </c>
      <c r="L4265" t="s">
        <v>8634</v>
      </c>
      <c r="M4265" t="s">
        <v>5237</v>
      </c>
      <c r="N4265" t="s">
        <v>5237</v>
      </c>
      <c r="O4265" t="s">
        <v>5237</v>
      </c>
    </row>
    <row r="4266" spans="11:15" x14ac:dyDescent="0.25">
      <c r="K4266">
        <v>25230130471010</v>
      </c>
      <c r="L4266" t="s">
        <v>8635</v>
      </c>
      <c r="M4266" t="s">
        <v>5237</v>
      </c>
      <c r="N4266" t="s">
        <v>5237</v>
      </c>
      <c r="O4266" t="s">
        <v>5237</v>
      </c>
    </row>
    <row r="4267" spans="11:15" x14ac:dyDescent="0.25">
      <c r="K4267">
        <v>25230130471030</v>
      </c>
      <c r="L4267" t="s">
        <v>8635</v>
      </c>
      <c r="M4267" t="s">
        <v>5237</v>
      </c>
      <c r="N4267" t="s">
        <v>5237</v>
      </c>
      <c r="O4267" t="s">
        <v>5237</v>
      </c>
    </row>
    <row r="4268" spans="11:15" x14ac:dyDescent="0.25">
      <c r="K4268">
        <v>25230130471040</v>
      </c>
      <c r="L4268" t="s">
        <v>8635</v>
      </c>
      <c r="M4268" t="s">
        <v>5237</v>
      </c>
      <c r="N4268" t="s">
        <v>5237</v>
      </c>
      <c r="O4268" t="s">
        <v>5237</v>
      </c>
    </row>
    <row r="4269" spans="11:15" x14ac:dyDescent="0.25">
      <c r="K4269">
        <v>25230130471050</v>
      </c>
      <c r="L4269" t="s">
        <v>8636</v>
      </c>
      <c r="M4269" t="s">
        <v>5237</v>
      </c>
      <c r="N4269" t="s">
        <v>5237</v>
      </c>
      <c r="O4269" t="s">
        <v>5237</v>
      </c>
    </row>
    <row r="4270" spans="11:15" x14ac:dyDescent="0.25">
      <c r="K4270">
        <v>25230130472050</v>
      </c>
      <c r="L4270" t="s">
        <v>8637</v>
      </c>
      <c r="M4270" t="s">
        <v>5237</v>
      </c>
      <c r="N4270" t="s">
        <v>5237</v>
      </c>
      <c r="O4270" t="s">
        <v>5237</v>
      </c>
    </row>
    <row r="4271" spans="11:15" x14ac:dyDescent="0.25">
      <c r="K4271">
        <v>25230130473090</v>
      </c>
      <c r="L4271" t="s">
        <v>8638</v>
      </c>
      <c r="M4271" t="s">
        <v>5237</v>
      </c>
      <c r="N4271" t="s">
        <v>5237</v>
      </c>
      <c r="O4271" t="s">
        <v>5237</v>
      </c>
    </row>
    <row r="4272" spans="11:15" x14ac:dyDescent="0.25">
      <c r="K4272">
        <v>25230130474010</v>
      </c>
      <c r="L4272" t="s">
        <v>8639</v>
      </c>
      <c r="M4272" t="s">
        <v>5237</v>
      </c>
      <c r="N4272" t="s">
        <v>5237</v>
      </c>
      <c r="O4272" t="s">
        <v>5237</v>
      </c>
    </row>
    <row r="4273" spans="11:15" x14ac:dyDescent="0.25">
      <c r="K4273">
        <v>25230130474020</v>
      </c>
      <c r="L4273" t="s">
        <v>8639</v>
      </c>
      <c r="M4273" t="s">
        <v>5237</v>
      </c>
      <c r="N4273" t="s">
        <v>5237</v>
      </c>
      <c r="O4273" t="s">
        <v>5237</v>
      </c>
    </row>
    <row r="4274" spans="11:15" x14ac:dyDescent="0.25">
      <c r="K4274">
        <v>25230130474030</v>
      </c>
      <c r="L4274" t="s">
        <v>8639</v>
      </c>
      <c r="M4274" t="s">
        <v>5237</v>
      </c>
      <c r="N4274" t="s">
        <v>5237</v>
      </c>
      <c r="O4274" t="s">
        <v>5237</v>
      </c>
    </row>
    <row r="4275" spans="11:15" x14ac:dyDescent="0.25">
      <c r="K4275">
        <v>25230130474040</v>
      </c>
      <c r="L4275" t="s">
        <v>8639</v>
      </c>
      <c r="M4275" t="s">
        <v>5237</v>
      </c>
      <c r="N4275" t="s">
        <v>5237</v>
      </c>
      <c r="O4275" t="s">
        <v>5237</v>
      </c>
    </row>
    <row r="4276" spans="11:15" x14ac:dyDescent="0.25">
      <c r="K4276">
        <v>25230130475010</v>
      </c>
      <c r="L4276" t="s">
        <v>8640</v>
      </c>
      <c r="M4276" t="s">
        <v>5237</v>
      </c>
      <c r="N4276" t="s">
        <v>5237</v>
      </c>
      <c r="O4276" t="s">
        <v>5237</v>
      </c>
    </row>
    <row r="4277" spans="11:15" x14ac:dyDescent="0.25">
      <c r="K4277">
        <v>25230130475030</v>
      </c>
      <c r="L4277" t="s">
        <v>8640</v>
      </c>
      <c r="M4277" t="s">
        <v>5237</v>
      </c>
      <c r="N4277" t="s">
        <v>5237</v>
      </c>
      <c r="O4277" t="s">
        <v>5237</v>
      </c>
    </row>
    <row r="4278" spans="11:15" x14ac:dyDescent="0.25">
      <c r="K4278">
        <v>25230130475040</v>
      </c>
      <c r="L4278" t="s">
        <v>8640</v>
      </c>
      <c r="M4278" t="s">
        <v>5237</v>
      </c>
      <c r="N4278" t="s">
        <v>5237</v>
      </c>
      <c r="O4278" t="s">
        <v>5237</v>
      </c>
    </row>
    <row r="4279" spans="11:15" x14ac:dyDescent="0.25">
      <c r="K4279">
        <v>25230130475070</v>
      </c>
      <c r="L4279" t="s">
        <v>8640</v>
      </c>
      <c r="M4279" t="s">
        <v>5237</v>
      </c>
      <c r="N4279" t="s">
        <v>5237</v>
      </c>
      <c r="O4279" t="s">
        <v>5237</v>
      </c>
    </row>
    <row r="4280" spans="11:15" x14ac:dyDescent="0.25">
      <c r="K4280">
        <v>25230130475080</v>
      </c>
      <c r="L4280" t="s">
        <v>8640</v>
      </c>
      <c r="M4280" t="s">
        <v>5237</v>
      </c>
      <c r="N4280" t="s">
        <v>5237</v>
      </c>
      <c r="O4280" t="s">
        <v>5237</v>
      </c>
    </row>
    <row r="4281" spans="11:15" x14ac:dyDescent="0.25">
      <c r="K4281">
        <v>25230130476030</v>
      </c>
      <c r="L4281" t="s">
        <v>8641</v>
      </c>
      <c r="M4281" t="s">
        <v>5237</v>
      </c>
      <c r="N4281" t="s">
        <v>5237</v>
      </c>
      <c r="O4281" t="s">
        <v>5237</v>
      </c>
    </row>
    <row r="4282" spans="11:15" x14ac:dyDescent="0.25">
      <c r="K4282">
        <v>25230130476040</v>
      </c>
      <c r="L4282" t="s">
        <v>8641</v>
      </c>
      <c r="M4282" t="s">
        <v>5237</v>
      </c>
      <c r="N4282" t="s">
        <v>5237</v>
      </c>
      <c r="O4282" t="s">
        <v>5237</v>
      </c>
    </row>
    <row r="4283" spans="11:15" x14ac:dyDescent="0.25">
      <c r="K4283">
        <v>25230130476070</v>
      </c>
      <c r="L4283" t="s">
        <v>8641</v>
      </c>
      <c r="M4283" t="s">
        <v>5237</v>
      </c>
      <c r="N4283" t="s">
        <v>5237</v>
      </c>
      <c r="O4283" t="s">
        <v>5237</v>
      </c>
    </row>
    <row r="4284" spans="11:15" x14ac:dyDescent="0.25">
      <c r="K4284">
        <v>25230130476080</v>
      </c>
      <c r="L4284" t="s">
        <v>8641</v>
      </c>
      <c r="M4284" t="s">
        <v>5237</v>
      </c>
      <c r="N4284" t="s">
        <v>5237</v>
      </c>
      <c r="O4284" t="s">
        <v>5237</v>
      </c>
    </row>
    <row r="4285" spans="11:15" x14ac:dyDescent="0.25">
      <c r="K4285">
        <v>25230130477030</v>
      </c>
      <c r="L4285" t="s">
        <v>8642</v>
      </c>
      <c r="M4285" t="s">
        <v>5237</v>
      </c>
      <c r="N4285" t="s">
        <v>5237</v>
      </c>
      <c r="O4285" t="s">
        <v>5237</v>
      </c>
    </row>
    <row r="4286" spans="11:15" x14ac:dyDescent="0.25">
      <c r="K4286">
        <v>25230130477040</v>
      </c>
      <c r="L4286" t="s">
        <v>8642</v>
      </c>
      <c r="M4286" t="s">
        <v>5237</v>
      </c>
      <c r="N4286" t="s">
        <v>5237</v>
      </c>
      <c r="O4286" t="s">
        <v>5237</v>
      </c>
    </row>
    <row r="4287" spans="11:15" x14ac:dyDescent="0.25">
      <c r="K4287">
        <v>25230130477070</v>
      </c>
      <c r="L4287" t="s">
        <v>8642</v>
      </c>
      <c r="M4287" t="s">
        <v>5237</v>
      </c>
      <c r="N4287" t="s">
        <v>5237</v>
      </c>
      <c r="O4287" t="s">
        <v>5237</v>
      </c>
    </row>
    <row r="4288" spans="11:15" x14ac:dyDescent="0.25">
      <c r="K4288">
        <v>25230130477080</v>
      </c>
      <c r="L4288" t="s">
        <v>8642</v>
      </c>
      <c r="M4288" t="s">
        <v>5237</v>
      </c>
      <c r="N4288" t="s">
        <v>5237</v>
      </c>
      <c r="O4288" t="s">
        <v>5237</v>
      </c>
    </row>
    <row r="4289" spans="11:15" x14ac:dyDescent="0.25">
      <c r="K4289">
        <v>25230130478010</v>
      </c>
      <c r="L4289" t="s">
        <v>8643</v>
      </c>
      <c r="M4289" t="s">
        <v>5237</v>
      </c>
      <c r="N4289" t="s">
        <v>5237</v>
      </c>
      <c r="O4289" t="s">
        <v>5237</v>
      </c>
    </row>
    <row r="4290" spans="11:15" x14ac:dyDescent="0.25">
      <c r="K4290">
        <v>25230130478020</v>
      </c>
      <c r="L4290" t="s">
        <v>8643</v>
      </c>
      <c r="M4290" t="s">
        <v>5237</v>
      </c>
      <c r="N4290" t="s">
        <v>5237</v>
      </c>
      <c r="O4290" t="s">
        <v>5237</v>
      </c>
    </row>
    <row r="4291" spans="11:15" x14ac:dyDescent="0.25">
      <c r="K4291">
        <v>25230130478030</v>
      </c>
      <c r="L4291" t="s">
        <v>8643</v>
      </c>
      <c r="M4291" t="s">
        <v>5237</v>
      </c>
      <c r="N4291" t="s">
        <v>5237</v>
      </c>
      <c r="O4291" t="s">
        <v>5237</v>
      </c>
    </row>
    <row r="4292" spans="11:15" x14ac:dyDescent="0.25">
      <c r="K4292">
        <v>25230130478040</v>
      </c>
      <c r="L4292" t="s">
        <v>8643</v>
      </c>
      <c r="M4292" t="s">
        <v>5237</v>
      </c>
      <c r="N4292" t="s">
        <v>5237</v>
      </c>
      <c r="O4292" t="s">
        <v>5237</v>
      </c>
    </row>
    <row r="4293" spans="11:15" x14ac:dyDescent="0.25">
      <c r="K4293">
        <v>25230130479010</v>
      </c>
      <c r="L4293" t="s">
        <v>8644</v>
      </c>
      <c r="M4293" t="s">
        <v>5237</v>
      </c>
      <c r="N4293" t="s">
        <v>5237</v>
      </c>
      <c r="O4293" t="s">
        <v>5237</v>
      </c>
    </row>
    <row r="4294" spans="11:15" x14ac:dyDescent="0.25">
      <c r="K4294">
        <v>25230130480030</v>
      </c>
      <c r="L4294" t="s">
        <v>8645</v>
      </c>
      <c r="M4294" t="s">
        <v>5237</v>
      </c>
      <c r="N4294" t="s">
        <v>5237</v>
      </c>
      <c r="O4294" t="s">
        <v>5237</v>
      </c>
    </row>
    <row r="4295" spans="11:15" x14ac:dyDescent="0.25">
      <c r="K4295">
        <v>25230130481010</v>
      </c>
      <c r="L4295" t="s">
        <v>8646</v>
      </c>
      <c r="M4295" t="s">
        <v>5237</v>
      </c>
      <c r="N4295" t="s">
        <v>5237</v>
      </c>
      <c r="O4295" t="s">
        <v>5237</v>
      </c>
    </row>
    <row r="4296" spans="11:15" x14ac:dyDescent="0.25">
      <c r="K4296">
        <v>25230130481020</v>
      </c>
      <c r="L4296" t="s">
        <v>8646</v>
      </c>
      <c r="M4296" t="s">
        <v>5237</v>
      </c>
      <c r="N4296" t="s">
        <v>5237</v>
      </c>
      <c r="O4296" t="s">
        <v>5237</v>
      </c>
    </row>
    <row r="4297" spans="11:15" x14ac:dyDescent="0.25">
      <c r="K4297">
        <v>25230130481030</v>
      </c>
      <c r="L4297" t="s">
        <v>8646</v>
      </c>
      <c r="M4297" t="s">
        <v>5237</v>
      </c>
      <c r="N4297" t="s">
        <v>5237</v>
      </c>
      <c r="O4297" t="s">
        <v>5237</v>
      </c>
    </row>
    <row r="4298" spans="11:15" x14ac:dyDescent="0.25">
      <c r="K4298">
        <v>25230130481040</v>
      </c>
      <c r="L4298" t="s">
        <v>8646</v>
      </c>
      <c r="M4298" t="s">
        <v>5237</v>
      </c>
      <c r="N4298" t="s">
        <v>5237</v>
      </c>
      <c r="O4298" t="s">
        <v>5237</v>
      </c>
    </row>
    <row r="4299" spans="11:15" x14ac:dyDescent="0.25">
      <c r="K4299">
        <v>25230130482030</v>
      </c>
      <c r="L4299" t="s">
        <v>8647</v>
      </c>
      <c r="M4299" t="s">
        <v>5237</v>
      </c>
      <c r="N4299" t="s">
        <v>5237</v>
      </c>
      <c r="O4299" t="s">
        <v>5237</v>
      </c>
    </row>
    <row r="4300" spans="11:15" x14ac:dyDescent="0.25">
      <c r="K4300">
        <v>25230130483030</v>
      </c>
      <c r="L4300" t="s">
        <v>8648</v>
      </c>
      <c r="M4300" t="s">
        <v>5237</v>
      </c>
      <c r="N4300" t="s">
        <v>5237</v>
      </c>
      <c r="O4300" t="s">
        <v>5237</v>
      </c>
    </row>
    <row r="4301" spans="11:15" x14ac:dyDescent="0.25">
      <c r="K4301">
        <v>25230130484010</v>
      </c>
      <c r="L4301" t="s">
        <v>8649</v>
      </c>
      <c r="M4301" t="s">
        <v>5237</v>
      </c>
      <c r="N4301" t="s">
        <v>5237</v>
      </c>
      <c r="O4301" t="s">
        <v>5237</v>
      </c>
    </row>
    <row r="4302" spans="11:15" x14ac:dyDescent="0.25">
      <c r="K4302">
        <v>25230130484030</v>
      </c>
      <c r="L4302" t="s">
        <v>8649</v>
      </c>
      <c r="M4302" t="s">
        <v>5237</v>
      </c>
      <c r="N4302" t="s">
        <v>5237</v>
      </c>
      <c r="O4302" t="s">
        <v>5237</v>
      </c>
    </row>
    <row r="4303" spans="11:15" x14ac:dyDescent="0.25">
      <c r="K4303">
        <v>25230130485010</v>
      </c>
      <c r="L4303" t="s">
        <v>8650</v>
      </c>
      <c r="M4303" t="s">
        <v>5237</v>
      </c>
      <c r="N4303" t="s">
        <v>5237</v>
      </c>
      <c r="O4303" t="s">
        <v>5237</v>
      </c>
    </row>
    <row r="4304" spans="11:15" x14ac:dyDescent="0.25">
      <c r="K4304">
        <v>25230130486050</v>
      </c>
      <c r="L4304" t="s">
        <v>8651</v>
      </c>
      <c r="M4304" t="s">
        <v>5237</v>
      </c>
      <c r="N4304" t="s">
        <v>5237</v>
      </c>
      <c r="O4304" t="s">
        <v>5237</v>
      </c>
    </row>
    <row r="4305" spans="11:15" x14ac:dyDescent="0.25">
      <c r="K4305">
        <v>25230130487010</v>
      </c>
      <c r="L4305" t="s">
        <v>8652</v>
      </c>
      <c r="M4305" t="s">
        <v>5237</v>
      </c>
      <c r="N4305" t="s">
        <v>5237</v>
      </c>
      <c r="O4305" t="s">
        <v>5237</v>
      </c>
    </row>
    <row r="4306" spans="11:15" x14ac:dyDescent="0.25">
      <c r="K4306">
        <v>25230130487020</v>
      </c>
      <c r="L4306" t="s">
        <v>8652</v>
      </c>
      <c r="M4306" t="s">
        <v>5237</v>
      </c>
      <c r="N4306" t="s">
        <v>5237</v>
      </c>
      <c r="O4306" t="s">
        <v>5237</v>
      </c>
    </row>
    <row r="4307" spans="11:15" x14ac:dyDescent="0.25">
      <c r="K4307">
        <v>25230130487030</v>
      </c>
      <c r="L4307" t="s">
        <v>8652</v>
      </c>
      <c r="M4307" t="s">
        <v>5237</v>
      </c>
      <c r="N4307" t="s">
        <v>5237</v>
      </c>
      <c r="O4307" t="s">
        <v>5237</v>
      </c>
    </row>
    <row r="4308" spans="11:15" x14ac:dyDescent="0.25">
      <c r="K4308">
        <v>25230130487040</v>
      </c>
      <c r="L4308" t="s">
        <v>8652</v>
      </c>
      <c r="M4308" t="s">
        <v>5237</v>
      </c>
      <c r="N4308" t="s">
        <v>5237</v>
      </c>
      <c r="O4308" t="s">
        <v>5237</v>
      </c>
    </row>
    <row r="4309" spans="11:15" x14ac:dyDescent="0.25">
      <c r="K4309">
        <v>25230130488010</v>
      </c>
      <c r="L4309" t="s">
        <v>8653</v>
      </c>
      <c r="M4309" t="s">
        <v>5237</v>
      </c>
      <c r="N4309" t="s">
        <v>5237</v>
      </c>
      <c r="O4309" t="s">
        <v>5237</v>
      </c>
    </row>
    <row r="4310" spans="11:15" x14ac:dyDescent="0.25">
      <c r="K4310">
        <v>25230130488020</v>
      </c>
      <c r="L4310" t="s">
        <v>8653</v>
      </c>
      <c r="M4310" t="s">
        <v>5237</v>
      </c>
      <c r="N4310" t="s">
        <v>5237</v>
      </c>
      <c r="O4310" t="s">
        <v>5237</v>
      </c>
    </row>
    <row r="4311" spans="11:15" x14ac:dyDescent="0.25">
      <c r="K4311">
        <v>25230130489030</v>
      </c>
      <c r="L4311" t="s">
        <v>8654</v>
      </c>
      <c r="M4311" t="s">
        <v>5237</v>
      </c>
      <c r="N4311" t="s">
        <v>5237</v>
      </c>
      <c r="O4311" t="s">
        <v>5237</v>
      </c>
    </row>
    <row r="4312" spans="11:15" x14ac:dyDescent="0.25">
      <c r="K4312">
        <v>25230130492010</v>
      </c>
      <c r="L4312" t="s">
        <v>8655</v>
      </c>
      <c r="M4312" t="s">
        <v>5237</v>
      </c>
      <c r="N4312" t="s">
        <v>5237</v>
      </c>
      <c r="O4312" t="s">
        <v>5237</v>
      </c>
    </row>
    <row r="4313" spans="11:15" x14ac:dyDescent="0.25">
      <c r="K4313">
        <v>25230130492030</v>
      </c>
      <c r="L4313" t="s">
        <v>8655</v>
      </c>
      <c r="M4313" t="s">
        <v>5237</v>
      </c>
      <c r="N4313" t="s">
        <v>5237</v>
      </c>
      <c r="O4313" t="s">
        <v>5237</v>
      </c>
    </row>
    <row r="4314" spans="11:15" x14ac:dyDescent="0.25">
      <c r="K4314">
        <v>25230130493010</v>
      </c>
      <c r="L4314" t="s">
        <v>8656</v>
      </c>
      <c r="M4314" t="s">
        <v>5237</v>
      </c>
      <c r="N4314" t="s">
        <v>5237</v>
      </c>
      <c r="O4314" t="s">
        <v>5237</v>
      </c>
    </row>
    <row r="4315" spans="11:15" x14ac:dyDescent="0.25">
      <c r="K4315">
        <v>25230130493020</v>
      </c>
      <c r="L4315" t="s">
        <v>8656</v>
      </c>
      <c r="M4315" t="s">
        <v>5237</v>
      </c>
      <c r="N4315" t="s">
        <v>5237</v>
      </c>
      <c r="O4315" t="s">
        <v>5237</v>
      </c>
    </row>
    <row r="4316" spans="11:15" x14ac:dyDescent="0.25">
      <c r="K4316">
        <v>25230130493030</v>
      </c>
      <c r="L4316" t="s">
        <v>8656</v>
      </c>
      <c r="M4316" t="s">
        <v>5237</v>
      </c>
      <c r="N4316" t="s">
        <v>5237</v>
      </c>
      <c r="O4316" t="s">
        <v>5237</v>
      </c>
    </row>
    <row r="4317" spans="11:15" x14ac:dyDescent="0.25">
      <c r="K4317">
        <v>25230130493040</v>
      </c>
      <c r="L4317" t="s">
        <v>8656</v>
      </c>
      <c r="M4317" t="s">
        <v>5237</v>
      </c>
      <c r="N4317" t="s">
        <v>5237</v>
      </c>
      <c r="O4317" t="s">
        <v>5237</v>
      </c>
    </row>
    <row r="4318" spans="11:15" x14ac:dyDescent="0.25">
      <c r="K4318">
        <v>25230130494010</v>
      </c>
      <c r="L4318" t="s">
        <v>8657</v>
      </c>
      <c r="M4318" t="s">
        <v>5237</v>
      </c>
      <c r="N4318" t="s">
        <v>5237</v>
      </c>
      <c r="O4318" t="s">
        <v>5237</v>
      </c>
    </row>
    <row r="4319" spans="11:15" x14ac:dyDescent="0.25">
      <c r="K4319">
        <v>25230130494020</v>
      </c>
      <c r="L4319" t="s">
        <v>8657</v>
      </c>
      <c r="M4319" t="s">
        <v>5237</v>
      </c>
      <c r="N4319" t="s">
        <v>5237</v>
      </c>
      <c r="O4319" t="s">
        <v>5237</v>
      </c>
    </row>
    <row r="4320" spans="11:15" x14ac:dyDescent="0.25">
      <c r="K4320">
        <v>25230130494030</v>
      </c>
      <c r="L4320" t="s">
        <v>8657</v>
      </c>
      <c r="M4320" t="s">
        <v>5237</v>
      </c>
      <c r="N4320" t="s">
        <v>5237</v>
      </c>
      <c r="O4320" t="s">
        <v>5237</v>
      </c>
    </row>
    <row r="4321" spans="11:15" x14ac:dyDescent="0.25">
      <c r="K4321">
        <v>25230130495050</v>
      </c>
      <c r="L4321" t="s">
        <v>8658</v>
      </c>
      <c r="M4321" t="s">
        <v>5237</v>
      </c>
      <c r="N4321" t="s">
        <v>5237</v>
      </c>
      <c r="O4321" t="s">
        <v>5237</v>
      </c>
    </row>
    <row r="4322" spans="11:15" x14ac:dyDescent="0.25">
      <c r="K4322">
        <v>25230130496010</v>
      </c>
      <c r="L4322" t="s">
        <v>8659</v>
      </c>
      <c r="M4322" t="s">
        <v>5237</v>
      </c>
      <c r="N4322" t="s">
        <v>5237</v>
      </c>
      <c r="O4322" t="s">
        <v>5237</v>
      </c>
    </row>
    <row r="4323" spans="11:15" x14ac:dyDescent="0.25">
      <c r="K4323">
        <v>25230130496020</v>
      </c>
      <c r="L4323" t="s">
        <v>8659</v>
      </c>
      <c r="M4323" t="s">
        <v>5237</v>
      </c>
      <c r="N4323" t="s">
        <v>5237</v>
      </c>
      <c r="O4323" t="s">
        <v>5237</v>
      </c>
    </row>
    <row r="4324" spans="11:15" x14ac:dyDescent="0.25">
      <c r="K4324">
        <v>25230130496030</v>
      </c>
      <c r="L4324" t="s">
        <v>8659</v>
      </c>
      <c r="M4324" t="s">
        <v>5237</v>
      </c>
      <c r="N4324" t="s">
        <v>5237</v>
      </c>
      <c r="O4324" t="s">
        <v>5237</v>
      </c>
    </row>
    <row r="4325" spans="11:15" x14ac:dyDescent="0.25">
      <c r="K4325">
        <v>25230130496050</v>
      </c>
      <c r="L4325" t="s">
        <v>8659</v>
      </c>
      <c r="M4325" t="s">
        <v>5237</v>
      </c>
      <c r="N4325" t="s">
        <v>5237</v>
      </c>
      <c r="O4325" t="s">
        <v>5237</v>
      </c>
    </row>
    <row r="4326" spans="11:15" x14ac:dyDescent="0.25">
      <c r="K4326">
        <v>25230130497030</v>
      </c>
      <c r="L4326" t="s">
        <v>8350</v>
      </c>
      <c r="M4326" t="s">
        <v>5237</v>
      </c>
      <c r="N4326" t="s">
        <v>5237</v>
      </c>
      <c r="O4326" t="s">
        <v>5237</v>
      </c>
    </row>
    <row r="4327" spans="11:15" x14ac:dyDescent="0.25">
      <c r="K4327">
        <v>25230130498010</v>
      </c>
      <c r="L4327" t="s">
        <v>8660</v>
      </c>
      <c r="M4327" t="s">
        <v>5237</v>
      </c>
      <c r="N4327" t="s">
        <v>5237</v>
      </c>
      <c r="O4327" t="s">
        <v>5237</v>
      </c>
    </row>
    <row r="4328" spans="11:15" x14ac:dyDescent="0.25">
      <c r="K4328">
        <v>25230130499030</v>
      </c>
      <c r="L4328" t="s">
        <v>8661</v>
      </c>
      <c r="M4328" t="s">
        <v>5237</v>
      </c>
      <c r="N4328" t="s">
        <v>5237</v>
      </c>
      <c r="O4328" t="s">
        <v>5237</v>
      </c>
    </row>
    <row r="4329" spans="11:15" x14ac:dyDescent="0.25">
      <c r="K4329">
        <v>25230130499040</v>
      </c>
      <c r="L4329" t="s">
        <v>8661</v>
      </c>
      <c r="M4329" t="s">
        <v>5237</v>
      </c>
      <c r="N4329" t="s">
        <v>5237</v>
      </c>
      <c r="O4329" t="s">
        <v>5237</v>
      </c>
    </row>
    <row r="4330" spans="11:15" x14ac:dyDescent="0.25">
      <c r="K4330">
        <v>25230130499070</v>
      </c>
      <c r="L4330" t="s">
        <v>8661</v>
      </c>
      <c r="M4330" t="s">
        <v>5237</v>
      </c>
      <c r="N4330" t="s">
        <v>5237</v>
      </c>
      <c r="O4330" t="s">
        <v>5237</v>
      </c>
    </row>
    <row r="4331" spans="11:15" x14ac:dyDescent="0.25">
      <c r="K4331">
        <v>25230130499560</v>
      </c>
      <c r="L4331" t="s">
        <v>8661</v>
      </c>
      <c r="M4331" t="s">
        <v>5237</v>
      </c>
      <c r="N4331" t="s">
        <v>5237</v>
      </c>
      <c r="O4331" t="s">
        <v>5237</v>
      </c>
    </row>
    <row r="4332" spans="11:15" x14ac:dyDescent="0.25">
      <c r="K4332">
        <v>25230130500040</v>
      </c>
      <c r="L4332" t="s">
        <v>8662</v>
      </c>
      <c r="M4332" t="s">
        <v>5237</v>
      </c>
      <c r="N4332" t="s">
        <v>5237</v>
      </c>
      <c r="O4332" t="s">
        <v>5237</v>
      </c>
    </row>
    <row r="4333" spans="11:15" x14ac:dyDescent="0.25">
      <c r="K4333">
        <v>25230130501010</v>
      </c>
      <c r="L4333" t="s">
        <v>8663</v>
      </c>
      <c r="M4333" t="s">
        <v>5237</v>
      </c>
      <c r="N4333" t="s">
        <v>5237</v>
      </c>
      <c r="O4333" t="s">
        <v>5237</v>
      </c>
    </row>
    <row r="4334" spans="11:15" x14ac:dyDescent="0.25">
      <c r="K4334">
        <v>25230130501030</v>
      </c>
      <c r="L4334" t="s">
        <v>8663</v>
      </c>
      <c r="M4334" t="s">
        <v>5237</v>
      </c>
      <c r="N4334" t="s">
        <v>5237</v>
      </c>
      <c r="O4334" t="s">
        <v>5237</v>
      </c>
    </row>
    <row r="4335" spans="11:15" x14ac:dyDescent="0.25">
      <c r="K4335">
        <v>25230130501040</v>
      </c>
      <c r="L4335" t="s">
        <v>8663</v>
      </c>
      <c r="M4335" t="s">
        <v>5237</v>
      </c>
      <c r="N4335" t="s">
        <v>5237</v>
      </c>
      <c r="O4335" t="s">
        <v>5237</v>
      </c>
    </row>
    <row r="4336" spans="11:15" x14ac:dyDescent="0.25">
      <c r="K4336">
        <v>25230130501560</v>
      </c>
      <c r="L4336" t="s">
        <v>8663</v>
      </c>
      <c r="M4336" t="s">
        <v>5237</v>
      </c>
      <c r="N4336" t="s">
        <v>5237</v>
      </c>
      <c r="O4336" t="s">
        <v>5237</v>
      </c>
    </row>
    <row r="4337" spans="11:15" x14ac:dyDescent="0.25">
      <c r="K4337">
        <v>25230130502010</v>
      </c>
      <c r="L4337" t="s">
        <v>8664</v>
      </c>
      <c r="M4337" t="s">
        <v>5237</v>
      </c>
      <c r="N4337" t="s">
        <v>5237</v>
      </c>
      <c r="O4337" t="s">
        <v>5237</v>
      </c>
    </row>
    <row r="4338" spans="11:15" x14ac:dyDescent="0.25">
      <c r="K4338">
        <v>25230130502030</v>
      </c>
      <c r="L4338" t="s">
        <v>8664</v>
      </c>
      <c r="M4338" t="s">
        <v>5237</v>
      </c>
      <c r="N4338" t="s">
        <v>5237</v>
      </c>
      <c r="O4338" t="s">
        <v>5237</v>
      </c>
    </row>
    <row r="4339" spans="11:15" x14ac:dyDescent="0.25">
      <c r="K4339">
        <v>25230130502040</v>
      </c>
      <c r="L4339" t="s">
        <v>8664</v>
      </c>
      <c r="M4339" t="s">
        <v>5237</v>
      </c>
      <c r="N4339" t="s">
        <v>5237</v>
      </c>
      <c r="O4339" t="s">
        <v>5237</v>
      </c>
    </row>
    <row r="4340" spans="11:15" x14ac:dyDescent="0.25">
      <c r="K4340">
        <v>25230130503010</v>
      </c>
      <c r="L4340" t="s">
        <v>8665</v>
      </c>
      <c r="M4340" t="s">
        <v>5237</v>
      </c>
      <c r="N4340" t="s">
        <v>5237</v>
      </c>
      <c r="O4340" t="s">
        <v>5237</v>
      </c>
    </row>
    <row r="4341" spans="11:15" x14ac:dyDescent="0.25">
      <c r="K4341">
        <v>25230130503020</v>
      </c>
      <c r="L4341" t="s">
        <v>8665</v>
      </c>
      <c r="M4341" t="s">
        <v>5237</v>
      </c>
      <c r="N4341" t="s">
        <v>5237</v>
      </c>
      <c r="O4341" t="s">
        <v>5237</v>
      </c>
    </row>
    <row r="4342" spans="11:15" x14ac:dyDescent="0.25">
      <c r="K4342">
        <v>25230130503030</v>
      </c>
      <c r="L4342" t="s">
        <v>8665</v>
      </c>
      <c r="M4342" t="s">
        <v>5237</v>
      </c>
      <c r="N4342" t="s">
        <v>5237</v>
      </c>
      <c r="O4342" t="s">
        <v>5237</v>
      </c>
    </row>
    <row r="4343" spans="11:15" x14ac:dyDescent="0.25">
      <c r="K4343">
        <v>25230130503560</v>
      </c>
      <c r="L4343" t="s">
        <v>8665</v>
      </c>
      <c r="M4343" t="s">
        <v>5237</v>
      </c>
      <c r="N4343" t="s">
        <v>5237</v>
      </c>
      <c r="O4343" t="s">
        <v>5237</v>
      </c>
    </row>
    <row r="4344" spans="11:15" x14ac:dyDescent="0.25">
      <c r="K4344">
        <v>25230130504010</v>
      </c>
      <c r="L4344" t="s">
        <v>8666</v>
      </c>
      <c r="M4344" t="s">
        <v>5237</v>
      </c>
      <c r="N4344" t="s">
        <v>5237</v>
      </c>
      <c r="O4344" t="s">
        <v>5237</v>
      </c>
    </row>
    <row r="4345" spans="11:15" x14ac:dyDescent="0.25">
      <c r="K4345">
        <v>25230130504020</v>
      </c>
      <c r="L4345" t="s">
        <v>8666</v>
      </c>
      <c r="M4345" t="s">
        <v>5237</v>
      </c>
      <c r="N4345" t="s">
        <v>5237</v>
      </c>
      <c r="O4345" t="s">
        <v>5237</v>
      </c>
    </row>
    <row r="4346" spans="11:15" x14ac:dyDescent="0.25">
      <c r="K4346">
        <v>25230130504030</v>
      </c>
      <c r="L4346" t="s">
        <v>8666</v>
      </c>
      <c r="M4346" t="s">
        <v>5237</v>
      </c>
      <c r="N4346" t="s">
        <v>5237</v>
      </c>
      <c r="O4346" t="s">
        <v>5237</v>
      </c>
    </row>
    <row r="4347" spans="11:15" x14ac:dyDescent="0.25">
      <c r="K4347">
        <v>25230130504040</v>
      </c>
      <c r="L4347" t="s">
        <v>8666</v>
      </c>
      <c r="M4347" t="s">
        <v>5237</v>
      </c>
      <c r="N4347" t="s">
        <v>5237</v>
      </c>
      <c r="O4347" t="s">
        <v>5237</v>
      </c>
    </row>
    <row r="4348" spans="11:15" x14ac:dyDescent="0.25">
      <c r="K4348">
        <v>25230130505012</v>
      </c>
      <c r="L4348" t="s">
        <v>8667</v>
      </c>
      <c r="M4348" t="s">
        <v>5237</v>
      </c>
      <c r="N4348" t="s">
        <v>5237</v>
      </c>
      <c r="O4348" t="s">
        <v>5237</v>
      </c>
    </row>
    <row r="4349" spans="11:15" x14ac:dyDescent="0.25">
      <c r="K4349">
        <v>25230150001000</v>
      </c>
      <c r="L4349" t="s">
        <v>8668</v>
      </c>
      <c r="M4349" t="s">
        <v>5237</v>
      </c>
      <c r="N4349" t="s">
        <v>5237</v>
      </c>
      <c r="O4349" t="s">
        <v>5237</v>
      </c>
    </row>
    <row r="4350" spans="11:15" x14ac:dyDescent="0.25">
      <c r="K4350">
        <v>25230150001020</v>
      </c>
      <c r="L4350" t="s">
        <v>8668</v>
      </c>
      <c r="M4350" t="s">
        <v>5237</v>
      </c>
      <c r="N4350" t="s">
        <v>5237</v>
      </c>
      <c r="O4350" t="s">
        <v>5237</v>
      </c>
    </row>
    <row r="4351" spans="11:15" x14ac:dyDescent="0.25">
      <c r="K4351">
        <v>25230150001030</v>
      </c>
      <c r="L4351" t="s">
        <v>8668</v>
      </c>
      <c r="M4351" t="s">
        <v>5237</v>
      </c>
      <c r="N4351" t="s">
        <v>5237</v>
      </c>
      <c r="O4351" t="s">
        <v>5237</v>
      </c>
    </row>
    <row r="4352" spans="11:15" x14ac:dyDescent="0.25">
      <c r="K4352">
        <v>25230150002080</v>
      </c>
      <c r="L4352" t="s">
        <v>8669</v>
      </c>
      <c r="M4352" t="s">
        <v>5237</v>
      </c>
      <c r="N4352" t="s">
        <v>5237</v>
      </c>
      <c r="O4352" t="s">
        <v>5237</v>
      </c>
    </row>
    <row r="4353" spans="11:15" x14ac:dyDescent="0.25">
      <c r="K4353">
        <v>25230150003020</v>
      </c>
      <c r="L4353" t="s">
        <v>8669</v>
      </c>
      <c r="M4353" t="s">
        <v>5237</v>
      </c>
      <c r="N4353" t="s">
        <v>5237</v>
      </c>
      <c r="O4353" t="s">
        <v>5237</v>
      </c>
    </row>
    <row r="4354" spans="11:15" x14ac:dyDescent="0.25">
      <c r="K4354">
        <v>25230150004050</v>
      </c>
      <c r="L4354" t="s">
        <v>8670</v>
      </c>
      <c r="M4354" t="s">
        <v>5237</v>
      </c>
      <c r="N4354" t="s">
        <v>5237</v>
      </c>
      <c r="O4354" t="s">
        <v>5237</v>
      </c>
    </row>
    <row r="4355" spans="11:15" x14ac:dyDescent="0.25">
      <c r="K4355">
        <v>25230150005070</v>
      </c>
      <c r="L4355" t="s">
        <v>8671</v>
      </c>
      <c r="M4355" t="s">
        <v>5237</v>
      </c>
      <c r="N4355" t="s">
        <v>5237</v>
      </c>
      <c r="O4355" t="s">
        <v>5237</v>
      </c>
    </row>
    <row r="4356" spans="11:15" x14ac:dyDescent="0.25">
      <c r="K4356">
        <v>25230150005740</v>
      </c>
      <c r="L4356" t="s">
        <v>8671</v>
      </c>
      <c r="M4356" t="s">
        <v>5237</v>
      </c>
      <c r="N4356" t="s">
        <v>5237</v>
      </c>
      <c r="O4356" t="s">
        <v>5237</v>
      </c>
    </row>
    <row r="4357" spans="11:15" x14ac:dyDescent="0.25">
      <c r="K4357">
        <v>25230150005820</v>
      </c>
      <c r="L4357" t="s">
        <v>8671</v>
      </c>
      <c r="M4357" t="s">
        <v>5237</v>
      </c>
      <c r="N4357" t="s">
        <v>5237</v>
      </c>
      <c r="O4357" t="s">
        <v>5237</v>
      </c>
    </row>
    <row r="4358" spans="11:15" x14ac:dyDescent="0.25">
      <c r="K4358">
        <v>25230150005830</v>
      </c>
      <c r="L4358" t="s">
        <v>8671</v>
      </c>
      <c r="M4358" t="s">
        <v>5237</v>
      </c>
      <c r="N4358" t="s">
        <v>5237</v>
      </c>
      <c r="O4358" t="s">
        <v>5237</v>
      </c>
    </row>
    <row r="4359" spans="11:15" x14ac:dyDescent="0.25">
      <c r="K4359">
        <v>25230150006000</v>
      </c>
      <c r="L4359" t="s">
        <v>8672</v>
      </c>
      <c r="M4359" t="s">
        <v>5237</v>
      </c>
      <c r="N4359" t="s">
        <v>5237</v>
      </c>
      <c r="O4359" t="s">
        <v>5237</v>
      </c>
    </row>
    <row r="4360" spans="11:15" x14ac:dyDescent="0.25">
      <c r="K4360">
        <v>25230150006020</v>
      </c>
      <c r="L4360" t="s">
        <v>8672</v>
      </c>
      <c r="M4360" t="s">
        <v>5237</v>
      </c>
      <c r="N4360" t="s">
        <v>5237</v>
      </c>
      <c r="O4360" t="s">
        <v>5237</v>
      </c>
    </row>
    <row r="4361" spans="11:15" x14ac:dyDescent="0.25">
      <c r="K4361">
        <v>25230150006040</v>
      </c>
      <c r="L4361" t="s">
        <v>8672</v>
      </c>
      <c r="M4361" t="s">
        <v>5237</v>
      </c>
      <c r="N4361" t="s">
        <v>5237</v>
      </c>
      <c r="O4361" t="s">
        <v>5237</v>
      </c>
    </row>
    <row r="4362" spans="11:15" x14ac:dyDescent="0.25">
      <c r="K4362">
        <v>25230150007020</v>
      </c>
      <c r="L4362" t="s">
        <v>8673</v>
      </c>
      <c r="M4362" t="s">
        <v>5237</v>
      </c>
      <c r="N4362" t="s">
        <v>5237</v>
      </c>
      <c r="O4362" t="s">
        <v>5237</v>
      </c>
    </row>
    <row r="4363" spans="11:15" x14ac:dyDescent="0.25">
      <c r="K4363">
        <v>25230150007040</v>
      </c>
      <c r="L4363" t="s">
        <v>8673</v>
      </c>
      <c r="M4363" t="s">
        <v>5237</v>
      </c>
      <c r="N4363" t="s">
        <v>5237</v>
      </c>
      <c r="O4363" t="s">
        <v>5237</v>
      </c>
    </row>
    <row r="4364" spans="11:15" x14ac:dyDescent="0.25">
      <c r="K4364">
        <v>25230150008010</v>
      </c>
      <c r="L4364" t="s">
        <v>8674</v>
      </c>
      <c r="M4364" t="s">
        <v>5237</v>
      </c>
      <c r="N4364" t="s">
        <v>5237</v>
      </c>
      <c r="O4364" t="s">
        <v>5237</v>
      </c>
    </row>
    <row r="4365" spans="11:15" x14ac:dyDescent="0.25">
      <c r="K4365">
        <v>25230150008030</v>
      </c>
      <c r="L4365" t="s">
        <v>8674</v>
      </c>
      <c r="M4365" t="s">
        <v>5237</v>
      </c>
      <c r="N4365" t="s">
        <v>5237</v>
      </c>
      <c r="O4365" t="s">
        <v>5237</v>
      </c>
    </row>
    <row r="4366" spans="11:15" x14ac:dyDescent="0.25">
      <c r="K4366">
        <v>25230150009040</v>
      </c>
      <c r="L4366" t="s">
        <v>8675</v>
      </c>
      <c r="M4366" t="s">
        <v>5237</v>
      </c>
      <c r="N4366" t="s">
        <v>5237</v>
      </c>
      <c r="O4366" t="s">
        <v>5237</v>
      </c>
    </row>
    <row r="4367" spans="11:15" x14ac:dyDescent="0.25">
      <c r="K4367">
        <v>25230150009060</v>
      </c>
      <c r="L4367" t="s">
        <v>8675</v>
      </c>
      <c r="M4367" t="s">
        <v>5237</v>
      </c>
      <c r="N4367" t="s">
        <v>5237</v>
      </c>
      <c r="O4367" t="s">
        <v>5237</v>
      </c>
    </row>
    <row r="4368" spans="11:15" x14ac:dyDescent="0.25">
      <c r="K4368">
        <v>25230150010030</v>
      </c>
      <c r="L4368" t="s">
        <v>8676</v>
      </c>
      <c r="M4368" t="s">
        <v>5237</v>
      </c>
      <c r="N4368" t="s">
        <v>5237</v>
      </c>
      <c r="O4368" t="s">
        <v>5237</v>
      </c>
    </row>
    <row r="4369" spans="11:15" x14ac:dyDescent="0.25">
      <c r="K4369">
        <v>25230150011060</v>
      </c>
      <c r="L4369" t="s">
        <v>8677</v>
      </c>
      <c r="M4369" t="s">
        <v>5237</v>
      </c>
      <c r="N4369" t="s">
        <v>5237</v>
      </c>
      <c r="O4369" t="s">
        <v>5237</v>
      </c>
    </row>
    <row r="4370" spans="11:15" x14ac:dyDescent="0.25">
      <c r="K4370">
        <v>25230150012020</v>
      </c>
      <c r="L4370" t="s">
        <v>8678</v>
      </c>
      <c r="M4370" t="s">
        <v>5237</v>
      </c>
      <c r="N4370" t="s">
        <v>5237</v>
      </c>
      <c r="O4370" t="s">
        <v>5237</v>
      </c>
    </row>
    <row r="4371" spans="11:15" x14ac:dyDescent="0.25">
      <c r="K4371">
        <v>25230150013010</v>
      </c>
      <c r="L4371" t="s">
        <v>8679</v>
      </c>
      <c r="M4371" t="s">
        <v>5237</v>
      </c>
      <c r="N4371" t="s">
        <v>5237</v>
      </c>
      <c r="O4371" t="s">
        <v>5237</v>
      </c>
    </row>
    <row r="4372" spans="11:15" x14ac:dyDescent="0.25">
      <c r="K4372">
        <v>25230150013020</v>
      </c>
      <c r="L4372" t="s">
        <v>8679</v>
      </c>
      <c r="M4372" t="s">
        <v>5237</v>
      </c>
      <c r="N4372" t="s">
        <v>5237</v>
      </c>
      <c r="O4372" t="s">
        <v>5237</v>
      </c>
    </row>
    <row r="4373" spans="11:15" x14ac:dyDescent="0.25">
      <c r="K4373">
        <v>25230150014010</v>
      </c>
      <c r="L4373" t="s">
        <v>8680</v>
      </c>
      <c r="M4373" t="s">
        <v>5237</v>
      </c>
      <c r="N4373" t="s">
        <v>5237</v>
      </c>
      <c r="O4373" t="s">
        <v>5237</v>
      </c>
    </row>
    <row r="4374" spans="11:15" x14ac:dyDescent="0.25">
      <c r="K4374">
        <v>25230150014020</v>
      </c>
      <c r="L4374" t="s">
        <v>8680</v>
      </c>
      <c r="M4374" t="s">
        <v>5237</v>
      </c>
      <c r="N4374" t="s">
        <v>5237</v>
      </c>
      <c r="O4374" t="s">
        <v>5237</v>
      </c>
    </row>
    <row r="4375" spans="11:15" x14ac:dyDescent="0.25">
      <c r="K4375">
        <v>25230150014030</v>
      </c>
      <c r="L4375" t="s">
        <v>8680</v>
      </c>
      <c r="M4375" t="s">
        <v>5237</v>
      </c>
      <c r="N4375" t="s">
        <v>5237</v>
      </c>
      <c r="O4375" t="s">
        <v>5237</v>
      </c>
    </row>
    <row r="4376" spans="11:15" x14ac:dyDescent="0.25">
      <c r="K4376">
        <v>25230150014040</v>
      </c>
      <c r="L4376" t="s">
        <v>8680</v>
      </c>
      <c r="M4376" t="s">
        <v>5237</v>
      </c>
      <c r="N4376" t="s">
        <v>5237</v>
      </c>
      <c r="O4376" t="s">
        <v>5237</v>
      </c>
    </row>
    <row r="4377" spans="11:15" x14ac:dyDescent="0.25">
      <c r="K4377">
        <v>25230150014080</v>
      </c>
      <c r="L4377" t="s">
        <v>8680</v>
      </c>
      <c r="M4377" t="s">
        <v>5237</v>
      </c>
      <c r="N4377" t="s">
        <v>5237</v>
      </c>
      <c r="O4377" t="s">
        <v>5237</v>
      </c>
    </row>
    <row r="4378" spans="11:15" x14ac:dyDescent="0.25">
      <c r="K4378">
        <v>25230150015010</v>
      </c>
      <c r="L4378" t="s">
        <v>8681</v>
      </c>
      <c r="M4378" t="s">
        <v>5237</v>
      </c>
      <c r="N4378" t="s">
        <v>5237</v>
      </c>
      <c r="O4378" t="s">
        <v>5237</v>
      </c>
    </row>
    <row r="4379" spans="11:15" x14ac:dyDescent="0.25">
      <c r="K4379">
        <v>25230150015020</v>
      </c>
      <c r="L4379" t="s">
        <v>8681</v>
      </c>
      <c r="M4379" t="s">
        <v>5237</v>
      </c>
      <c r="N4379" t="s">
        <v>5237</v>
      </c>
      <c r="O4379" t="s">
        <v>5237</v>
      </c>
    </row>
    <row r="4380" spans="11:15" x14ac:dyDescent="0.25">
      <c r="K4380">
        <v>25230150016320</v>
      </c>
      <c r="L4380" t="s">
        <v>8671</v>
      </c>
      <c r="M4380" t="s">
        <v>5237</v>
      </c>
      <c r="N4380" t="s">
        <v>5237</v>
      </c>
      <c r="O4380" t="s">
        <v>5237</v>
      </c>
    </row>
    <row r="4381" spans="11:15" x14ac:dyDescent="0.25">
      <c r="K4381">
        <v>25230150016740</v>
      </c>
      <c r="L4381" t="s">
        <v>8671</v>
      </c>
      <c r="M4381" t="s">
        <v>5237</v>
      </c>
      <c r="N4381" t="s">
        <v>5237</v>
      </c>
      <c r="O4381" t="s">
        <v>5237</v>
      </c>
    </row>
    <row r="4382" spans="11:15" x14ac:dyDescent="0.25">
      <c r="K4382">
        <v>25230150017010</v>
      </c>
      <c r="L4382" t="s">
        <v>8682</v>
      </c>
      <c r="M4382" t="s">
        <v>5237</v>
      </c>
      <c r="N4382" t="s">
        <v>5237</v>
      </c>
      <c r="O4382" t="s">
        <v>5237</v>
      </c>
    </row>
    <row r="4383" spans="11:15" x14ac:dyDescent="0.25">
      <c r="K4383">
        <v>25230150017030</v>
      </c>
      <c r="L4383" t="s">
        <v>8682</v>
      </c>
      <c r="M4383" t="s">
        <v>5237</v>
      </c>
      <c r="N4383" t="s">
        <v>5237</v>
      </c>
      <c r="O4383" t="s">
        <v>5237</v>
      </c>
    </row>
    <row r="4384" spans="11:15" x14ac:dyDescent="0.25">
      <c r="K4384">
        <v>25230150017040</v>
      </c>
      <c r="L4384" t="s">
        <v>8682</v>
      </c>
      <c r="M4384" t="s">
        <v>5237</v>
      </c>
      <c r="N4384" t="s">
        <v>5237</v>
      </c>
      <c r="O4384" t="s">
        <v>5237</v>
      </c>
    </row>
    <row r="4385" spans="11:15" x14ac:dyDescent="0.25">
      <c r="K4385">
        <v>25230150018010</v>
      </c>
      <c r="L4385" t="s">
        <v>8683</v>
      </c>
      <c r="M4385" t="s">
        <v>5237</v>
      </c>
      <c r="N4385" t="s">
        <v>5237</v>
      </c>
      <c r="O4385" t="s">
        <v>5237</v>
      </c>
    </row>
    <row r="4386" spans="11:15" x14ac:dyDescent="0.25">
      <c r="K4386">
        <v>25230150018030</v>
      </c>
      <c r="L4386" t="s">
        <v>8683</v>
      </c>
      <c r="M4386" t="s">
        <v>5237</v>
      </c>
      <c r="N4386" t="s">
        <v>5237</v>
      </c>
      <c r="O4386" t="s">
        <v>5237</v>
      </c>
    </row>
    <row r="4387" spans="11:15" x14ac:dyDescent="0.25">
      <c r="K4387">
        <v>25230150019020</v>
      </c>
      <c r="L4387" t="s">
        <v>8684</v>
      </c>
      <c r="M4387" t="s">
        <v>5237</v>
      </c>
      <c r="N4387" t="s">
        <v>5237</v>
      </c>
      <c r="O4387" t="s">
        <v>5237</v>
      </c>
    </row>
    <row r="4388" spans="11:15" x14ac:dyDescent="0.25">
      <c r="K4388">
        <v>25230150019030</v>
      </c>
      <c r="L4388" t="s">
        <v>8684</v>
      </c>
      <c r="M4388" t="s">
        <v>5237</v>
      </c>
      <c r="N4388" t="s">
        <v>5237</v>
      </c>
      <c r="O4388" t="s">
        <v>5237</v>
      </c>
    </row>
    <row r="4389" spans="11:15" x14ac:dyDescent="0.25">
      <c r="K4389">
        <v>25230150019040</v>
      </c>
      <c r="L4389" t="s">
        <v>8684</v>
      </c>
      <c r="M4389" t="s">
        <v>5237</v>
      </c>
      <c r="N4389" t="s">
        <v>5237</v>
      </c>
      <c r="O4389" t="s">
        <v>5237</v>
      </c>
    </row>
    <row r="4390" spans="11:15" x14ac:dyDescent="0.25">
      <c r="K4390">
        <v>25230150020010</v>
      </c>
      <c r="L4390" t="s">
        <v>8685</v>
      </c>
      <c r="M4390" t="s">
        <v>5237</v>
      </c>
      <c r="N4390" t="s">
        <v>5237</v>
      </c>
      <c r="O4390" t="s">
        <v>5237</v>
      </c>
    </row>
    <row r="4391" spans="11:15" x14ac:dyDescent="0.25">
      <c r="K4391">
        <v>25230150020020</v>
      </c>
      <c r="L4391" t="s">
        <v>8685</v>
      </c>
      <c r="M4391" t="s">
        <v>5237</v>
      </c>
      <c r="N4391" t="s">
        <v>5237</v>
      </c>
      <c r="O4391" t="s">
        <v>5237</v>
      </c>
    </row>
    <row r="4392" spans="11:15" x14ac:dyDescent="0.25">
      <c r="K4392">
        <v>25230150020060</v>
      </c>
      <c r="L4392" t="s">
        <v>8685</v>
      </c>
      <c r="M4392" t="s">
        <v>5237</v>
      </c>
      <c r="N4392" t="s">
        <v>5237</v>
      </c>
      <c r="O4392" t="s">
        <v>5237</v>
      </c>
    </row>
    <row r="4393" spans="11:15" x14ac:dyDescent="0.25">
      <c r="K4393">
        <v>25230150021000</v>
      </c>
      <c r="L4393" t="s">
        <v>8686</v>
      </c>
      <c r="M4393" t="s">
        <v>5237</v>
      </c>
      <c r="N4393" t="s">
        <v>5237</v>
      </c>
      <c r="O4393" t="s">
        <v>5237</v>
      </c>
    </row>
    <row r="4394" spans="11:15" x14ac:dyDescent="0.25">
      <c r="K4394">
        <v>25230150022010</v>
      </c>
      <c r="L4394" t="s">
        <v>8687</v>
      </c>
      <c r="M4394" t="s">
        <v>5237</v>
      </c>
      <c r="N4394" t="s">
        <v>5237</v>
      </c>
      <c r="O4394" t="s">
        <v>5237</v>
      </c>
    </row>
    <row r="4395" spans="11:15" x14ac:dyDescent="0.25">
      <c r="K4395">
        <v>25230150022020</v>
      </c>
      <c r="L4395" t="s">
        <v>8687</v>
      </c>
      <c r="M4395" t="s">
        <v>5237</v>
      </c>
      <c r="N4395" t="s">
        <v>5237</v>
      </c>
      <c r="O4395" t="s">
        <v>5237</v>
      </c>
    </row>
    <row r="4396" spans="11:15" x14ac:dyDescent="0.25">
      <c r="K4396">
        <v>25230150022030</v>
      </c>
      <c r="L4396" t="s">
        <v>8687</v>
      </c>
      <c r="M4396" t="s">
        <v>5237</v>
      </c>
      <c r="N4396" t="s">
        <v>5237</v>
      </c>
      <c r="O4396" t="s">
        <v>5237</v>
      </c>
    </row>
    <row r="4397" spans="11:15" x14ac:dyDescent="0.25">
      <c r="K4397">
        <v>25230150023010</v>
      </c>
      <c r="L4397" t="s">
        <v>8688</v>
      </c>
      <c r="M4397" t="s">
        <v>5237</v>
      </c>
      <c r="N4397" t="s">
        <v>5237</v>
      </c>
      <c r="O4397" t="s">
        <v>5237</v>
      </c>
    </row>
    <row r="4398" spans="11:15" x14ac:dyDescent="0.25">
      <c r="K4398">
        <v>25230150023030</v>
      </c>
      <c r="L4398" t="s">
        <v>8688</v>
      </c>
      <c r="M4398" t="s">
        <v>5237</v>
      </c>
      <c r="N4398" t="s">
        <v>5237</v>
      </c>
      <c r="O4398" t="s">
        <v>5237</v>
      </c>
    </row>
    <row r="4399" spans="11:15" x14ac:dyDescent="0.25">
      <c r="K4399">
        <v>25230150023060</v>
      </c>
      <c r="L4399" t="s">
        <v>8688</v>
      </c>
      <c r="M4399" t="s">
        <v>5237</v>
      </c>
      <c r="N4399" t="s">
        <v>5237</v>
      </c>
      <c r="O4399" t="s">
        <v>5237</v>
      </c>
    </row>
    <row r="4400" spans="11:15" x14ac:dyDescent="0.25">
      <c r="K4400">
        <v>25230150023810</v>
      </c>
      <c r="L4400" t="s">
        <v>8688</v>
      </c>
      <c r="M4400" t="s">
        <v>5237</v>
      </c>
      <c r="N4400" t="s">
        <v>5237</v>
      </c>
      <c r="O4400" t="s">
        <v>5237</v>
      </c>
    </row>
    <row r="4401" spans="11:15" x14ac:dyDescent="0.25">
      <c r="K4401">
        <v>25230150024060</v>
      </c>
      <c r="L4401" t="s">
        <v>8689</v>
      </c>
      <c r="M4401" t="s">
        <v>5237</v>
      </c>
      <c r="N4401" t="s">
        <v>5237</v>
      </c>
      <c r="O4401" t="s">
        <v>5237</v>
      </c>
    </row>
    <row r="4402" spans="11:15" x14ac:dyDescent="0.25">
      <c r="K4402">
        <v>25230150025030</v>
      </c>
      <c r="L4402" t="s">
        <v>8690</v>
      </c>
      <c r="M4402" t="s">
        <v>5237</v>
      </c>
      <c r="N4402" t="s">
        <v>5237</v>
      </c>
      <c r="O4402" t="s">
        <v>5237</v>
      </c>
    </row>
    <row r="4403" spans="11:15" x14ac:dyDescent="0.25">
      <c r="K4403">
        <v>25230150026020</v>
      </c>
      <c r="L4403" t="s">
        <v>8691</v>
      </c>
      <c r="M4403" t="s">
        <v>5237</v>
      </c>
      <c r="N4403" t="s">
        <v>5237</v>
      </c>
      <c r="O4403" t="s">
        <v>5237</v>
      </c>
    </row>
    <row r="4404" spans="11:15" x14ac:dyDescent="0.25">
      <c r="K4404">
        <v>25230150027010</v>
      </c>
      <c r="L4404" t="s">
        <v>8692</v>
      </c>
      <c r="M4404" t="s">
        <v>5237</v>
      </c>
      <c r="N4404" t="s">
        <v>5237</v>
      </c>
      <c r="O4404" t="s">
        <v>5237</v>
      </c>
    </row>
    <row r="4405" spans="11:15" x14ac:dyDescent="0.25">
      <c r="K4405">
        <v>25230150027013</v>
      </c>
      <c r="L4405" t="s">
        <v>8692</v>
      </c>
      <c r="M4405" t="s">
        <v>5237</v>
      </c>
      <c r="N4405" t="s">
        <v>5237</v>
      </c>
      <c r="O4405" t="s">
        <v>5237</v>
      </c>
    </row>
    <row r="4406" spans="11:15" x14ac:dyDescent="0.25">
      <c r="K4406">
        <v>25230150027050</v>
      </c>
      <c r="L4406" t="s">
        <v>8692</v>
      </c>
      <c r="M4406" t="s">
        <v>5237</v>
      </c>
      <c r="N4406" t="s">
        <v>5237</v>
      </c>
      <c r="O4406" t="s">
        <v>5237</v>
      </c>
    </row>
    <row r="4407" spans="11:15" x14ac:dyDescent="0.25">
      <c r="K4407">
        <v>25230150027060</v>
      </c>
      <c r="L4407" t="s">
        <v>8692</v>
      </c>
      <c r="M4407" t="s">
        <v>5237</v>
      </c>
      <c r="N4407" t="s">
        <v>5237</v>
      </c>
      <c r="O4407" t="s">
        <v>5237</v>
      </c>
    </row>
    <row r="4408" spans="11:15" x14ac:dyDescent="0.25">
      <c r="K4408">
        <v>25230150027080</v>
      </c>
      <c r="L4408" t="s">
        <v>8692</v>
      </c>
      <c r="M4408" t="s">
        <v>5237</v>
      </c>
      <c r="N4408" t="s">
        <v>5237</v>
      </c>
      <c r="O4408" t="s">
        <v>5237</v>
      </c>
    </row>
    <row r="4409" spans="11:15" x14ac:dyDescent="0.25">
      <c r="K4409">
        <v>25230150027090</v>
      </c>
      <c r="L4409" t="s">
        <v>8692</v>
      </c>
      <c r="M4409" t="s">
        <v>5237</v>
      </c>
      <c r="N4409" t="s">
        <v>5237</v>
      </c>
      <c r="O4409" t="s">
        <v>5237</v>
      </c>
    </row>
    <row r="4410" spans="11:15" x14ac:dyDescent="0.25">
      <c r="K4410">
        <v>25230150028040</v>
      </c>
      <c r="L4410" t="s">
        <v>8693</v>
      </c>
      <c r="M4410" t="s">
        <v>5237</v>
      </c>
      <c r="N4410" t="s">
        <v>5237</v>
      </c>
      <c r="O4410" t="s">
        <v>5237</v>
      </c>
    </row>
    <row r="4411" spans="11:15" x14ac:dyDescent="0.25">
      <c r="K4411">
        <v>25230150028070</v>
      </c>
      <c r="L4411" t="s">
        <v>8693</v>
      </c>
      <c r="M4411" t="s">
        <v>5237</v>
      </c>
      <c r="N4411" t="s">
        <v>5237</v>
      </c>
      <c r="O4411" t="s">
        <v>5237</v>
      </c>
    </row>
    <row r="4412" spans="11:15" x14ac:dyDescent="0.25">
      <c r="K4412">
        <v>25230150029030</v>
      </c>
      <c r="L4412" t="s">
        <v>8694</v>
      </c>
      <c r="M4412" t="s">
        <v>5237</v>
      </c>
      <c r="N4412" t="s">
        <v>5237</v>
      </c>
      <c r="O4412" t="s">
        <v>5237</v>
      </c>
    </row>
    <row r="4413" spans="11:15" x14ac:dyDescent="0.25">
      <c r="K4413">
        <v>25230150030010</v>
      </c>
      <c r="L4413" t="s">
        <v>8695</v>
      </c>
      <c r="M4413" t="s">
        <v>5237</v>
      </c>
      <c r="N4413" t="s">
        <v>5237</v>
      </c>
      <c r="O4413" t="s">
        <v>5237</v>
      </c>
    </row>
    <row r="4414" spans="11:15" x14ac:dyDescent="0.25">
      <c r="K4414">
        <v>25230150030020</v>
      </c>
      <c r="L4414" t="s">
        <v>8695</v>
      </c>
      <c r="M4414" t="s">
        <v>5237</v>
      </c>
      <c r="N4414" t="s">
        <v>5237</v>
      </c>
      <c r="O4414" t="s">
        <v>5237</v>
      </c>
    </row>
    <row r="4415" spans="11:15" x14ac:dyDescent="0.25">
      <c r="K4415">
        <v>25231300260010</v>
      </c>
      <c r="L4415" t="s">
        <v>8696</v>
      </c>
      <c r="M4415" t="s">
        <v>5237</v>
      </c>
      <c r="N4415" t="s">
        <v>5237</v>
      </c>
      <c r="O4415" t="s">
        <v>5237</v>
      </c>
    </row>
    <row r="4416" spans="11:15" x14ac:dyDescent="0.25">
      <c r="K4416">
        <v>25231300260020</v>
      </c>
      <c r="L4416" t="s">
        <v>8696</v>
      </c>
      <c r="M4416" t="s">
        <v>5237</v>
      </c>
      <c r="N4416" t="s">
        <v>5237</v>
      </c>
      <c r="O4416" t="s">
        <v>5237</v>
      </c>
    </row>
    <row r="4417" spans="11:15" x14ac:dyDescent="0.25">
      <c r="K4417">
        <v>25231300260030</v>
      </c>
      <c r="L4417" t="s">
        <v>8696</v>
      </c>
      <c r="M4417" t="s">
        <v>5237</v>
      </c>
      <c r="N4417" t="s">
        <v>5237</v>
      </c>
      <c r="O4417" t="s">
        <v>5237</v>
      </c>
    </row>
    <row r="4418" spans="11:15" x14ac:dyDescent="0.25">
      <c r="K4418">
        <v>25231300260040</v>
      </c>
      <c r="L4418" t="s">
        <v>8696</v>
      </c>
      <c r="M4418" t="s">
        <v>5237</v>
      </c>
      <c r="N4418" t="s">
        <v>5237</v>
      </c>
      <c r="O4418" t="s">
        <v>5237</v>
      </c>
    </row>
    <row r="4419" spans="11:15" x14ac:dyDescent="0.25">
      <c r="K4419">
        <v>25261400085030</v>
      </c>
      <c r="L4419" t="s">
        <v>8697</v>
      </c>
      <c r="M4419" t="s">
        <v>5237</v>
      </c>
      <c r="N4419" t="s">
        <v>5237</v>
      </c>
      <c r="O4419" t="s">
        <v>5237</v>
      </c>
    </row>
    <row r="4420" spans="11:15" x14ac:dyDescent="0.25">
      <c r="K4420">
        <v>25261700044999</v>
      </c>
      <c r="L4420" t="s">
        <v>8698</v>
      </c>
      <c r="M4420" t="s">
        <v>5237</v>
      </c>
      <c r="N4420" t="s">
        <v>5237</v>
      </c>
      <c r="O4420" t="s">
        <v>5237</v>
      </c>
    </row>
    <row r="4421" spans="11:15" x14ac:dyDescent="0.25">
      <c r="K4421">
        <v>25261900021999</v>
      </c>
      <c r="L4421" t="s">
        <v>8699</v>
      </c>
      <c r="M4421" t="s">
        <v>5237</v>
      </c>
      <c r="N4421" t="s">
        <v>5237</v>
      </c>
      <c r="O4421" t="s">
        <v>5237</v>
      </c>
    </row>
    <row r="4422" spans="11:15" x14ac:dyDescent="0.25">
      <c r="K4422">
        <v>25262100001080</v>
      </c>
      <c r="L4422" t="s">
        <v>8700</v>
      </c>
      <c r="M4422" t="s">
        <v>5237</v>
      </c>
      <c r="N4422" t="s">
        <v>5237</v>
      </c>
      <c r="O4422" t="s">
        <v>5237</v>
      </c>
    </row>
    <row r="4423" spans="11:15" x14ac:dyDescent="0.25">
      <c r="K4423">
        <v>25262100002040</v>
      </c>
      <c r="L4423" t="s">
        <v>8701</v>
      </c>
      <c r="M4423" t="s">
        <v>5237</v>
      </c>
      <c r="N4423" t="s">
        <v>5237</v>
      </c>
      <c r="O4423" t="s">
        <v>5237</v>
      </c>
    </row>
    <row r="4424" spans="11:15" x14ac:dyDescent="0.25">
      <c r="K4424">
        <v>25262100002080</v>
      </c>
      <c r="L4424" t="s">
        <v>8701</v>
      </c>
      <c r="M4424" t="s">
        <v>5237</v>
      </c>
      <c r="N4424" t="s">
        <v>5237</v>
      </c>
      <c r="O4424" t="s">
        <v>5237</v>
      </c>
    </row>
    <row r="4425" spans="11:15" x14ac:dyDescent="0.25">
      <c r="K4425">
        <v>25262100003010</v>
      </c>
      <c r="L4425" t="s">
        <v>8702</v>
      </c>
      <c r="M4425" t="s">
        <v>5237</v>
      </c>
      <c r="N4425" t="s">
        <v>5237</v>
      </c>
      <c r="O4425" t="s">
        <v>5237</v>
      </c>
    </row>
    <row r="4426" spans="11:15" x14ac:dyDescent="0.25">
      <c r="K4426">
        <v>25262100003040</v>
      </c>
      <c r="L4426" t="s">
        <v>8702</v>
      </c>
      <c r="M4426" t="s">
        <v>5237</v>
      </c>
      <c r="N4426" t="s">
        <v>5237</v>
      </c>
      <c r="O4426" t="s">
        <v>5237</v>
      </c>
    </row>
    <row r="4427" spans="11:15" x14ac:dyDescent="0.25">
      <c r="K4427">
        <v>25262100003080</v>
      </c>
      <c r="L4427" t="s">
        <v>8702</v>
      </c>
      <c r="M4427" t="s">
        <v>5237</v>
      </c>
      <c r="N4427" t="s">
        <v>5237</v>
      </c>
      <c r="O4427" t="s">
        <v>5237</v>
      </c>
    </row>
    <row r="4428" spans="11:15" x14ac:dyDescent="0.25">
      <c r="K4428">
        <v>25262100004080</v>
      </c>
      <c r="L4428" t="s">
        <v>8703</v>
      </c>
      <c r="M4428" t="s">
        <v>5237</v>
      </c>
      <c r="N4428" t="s">
        <v>5237</v>
      </c>
      <c r="O4428" t="s">
        <v>5237</v>
      </c>
    </row>
    <row r="4429" spans="11:15" x14ac:dyDescent="0.25">
      <c r="K4429">
        <v>25262100171010</v>
      </c>
      <c r="L4429" t="s">
        <v>8704</v>
      </c>
      <c r="M4429" t="s">
        <v>5237</v>
      </c>
      <c r="N4429" t="s">
        <v>5237</v>
      </c>
      <c r="O4429" t="s">
        <v>5237</v>
      </c>
    </row>
    <row r="4430" spans="11:15" x14ac:dyDescent="0.25">
      <c r="K4430">
        <v>25262100171016</v>
      </c>
      <c r="L4430" t="s">
        <v>8704</v>
      </c>
      <c r="M4430" t="s">
        <v>5237</v>
      </c>
      <c r="N4430" t="s">
        <v>5237</v>
      </c>
      <c r="O4430" t="s">
        <v>5237</v>
      </c>
    </row>
    <row r="4431" spans="11:15" x14ac:dyDescent="0.25">
      <c r="K4431">
        <v>25262100171030</v>
      </c>
      <c r="L4431" t="s">
        <v>8704</v>
      </c>
      <c r="M4431" t="s">
        <v>5237</v>
      </c>
      <c r="N4431" t="s">
        <v>5237</v>
      </c>
      <c r="O4431" t="s">
        <v>5237</v>
      </c>
    </row>
    <row r="4432" spans="11:15" x14ac:dyDescent="0.25">
      <c r="K4432">
        <v>25263300001999</v>
      </c>
      <c r="L4432" t="s">
        <v>8705</v>
      </c>
      <c r="M4432" t="s">
        <v>5237</v>
      </c>
      <c r="N4432" t="s">
        <v>5237</v>
      </c>
      <c r="O4432" t="s">
        <v>5237</v>
      </c>
    </row>
    <row r="4433" spans="11:15" x14ac:dyDescent="0.25">
      <c r="K4433">
        <v>25264100007011</v>
      </c>
      <c r="L4433" t="s">
        <v>8706</v>
      </c>
      <c r="M4433" t="s">
        <v>5237</v>
      </c>
      <c r="N4433" t="s">
        <v>5237</v>
      </c>
      <c r="O4433" t="s">
        <v>5237</v>
      </c>
    </row>
    <row r="4434" spans="11:15" x14ac:dyDescent="0.25">
      <c r="K4434">
        <v>25264100015011</v>
      </c>
      <c r="L4434" t="s">
        <v>8707</v>
      </c>
      <c r="M4434" t="s">
        <v>5237</v>
      </c>
      <c r="N4434" t="s">
        <v>5237</v>
      </c>
      <c r="O4434" t="s">
        <v>5237</v>
      </c>
    </row>
    <row r="4435" spans="11:15" x14ac:dyDescent="0.25">
      <c r="K4435">
        <v>25264100018030</v>
      </c>
      <c r="L4435" t="s">
        <v>8708</v>
      </c>
      <c r="M4435" t="s">
        <v>5237</v>
      </c>
      <c r="N4435" t="s">
        <v>5237</v>
      </c>
      <c r="O4435" t="s">
        <v>5237</v>
      </c>
    </row>
    <row r="4436" spans="11:15" x14ac:dyDescent="0.25">
      <c r="K4436">
        <v>25264100019030</v>
      </c>
      <c r="L4436" t="s">
        <v>8709</v>
      </c>
      <c r="M4436" t="s">
        <v>5237</v>
      </c>
      <c r="N4436" t="s">
        <v>5237</v>
      </c>
      <c r="O4436" t="s">
        <v>5237</v>
      </c>
    </row>
    <row r="4437" spans="11:15" x14ac:dyDescent="0.25">
      <c r="K4437">
        <v>25264100020030</v>
      </c>
      <c r="L4437" t="s">
        <v>8710</v>
      </c>
      <c r="M4437" t="s">
        <v>5237</v>
      </c>
      <c r="N4437" t="s">
        <v>5237</v>
      </c>
      <c r="O4437" t="s">
        <v>5237</v>
      </c>
    </row>
    <row r="4438" spans="11:15" x14ac:dyDescent="0.25">
      <c r="K4438">
        <v>25264200001999</v>
      </c>
      <c r="L4438" t="s">
        <v>8711</v>
      </c>
      <c r="M4438" t="s">
        <v>5237</v>
      </c>
      <c r="N4438" t="s">
        <v>5237</v>
      </c>
      <c r="O4438" t="s">
        <v>5237</v>
      </c>
    </row>
    <row r="4439" spans="11:15" x14ac:dyDescent="0.25">
      <c r="K4439">
        <v>25264200002030</v>
      </c>
      <c r="L4439" t="s">
        <v>8712</v>
      </c>
      <c r="M4439" t="s">
        <v>5237</v>
      </c>
      <c r="N4439" t="s">
        <v>5237</v>
      </c>
      <c r="O4439" t="s">
        <v>5237</v>
      </c>
    </row>
    <row r="4440" spans="11:15" x14ac:dyDescent="0.25">
      <c r="K4440">
        <v>25264200003030</v>
      </c>
      <c r="L4440" t="s">
        <v>8713</v>
      </c>
      <c r="M4440" t="s">
        <v>5237</v>
      </c>
      <c r="N4440" t="s">
        <v>5237</v>
      </c>
      <c r="O4440" t="s">
        <v>5237</v>
      </c>
    </row>
    <row r="4441" spans="11:15" x14ac:dyDescent="0.25">
      <c r="K4441">
        <v>25266000005030</v>
      </c>
      <c r="L4441" t="s">
        <v>8714</v>
      </c>
      <c r="M4441" t="s">
        <v>5237</v>
      </c>
      <c r="N4441" t="s">
        <v>5237</v>
      </c>
      <c r="O4441" t="s">
        <v>5237</v>
      </c>
    </row>
    <row r="4442" spans="11:15" x14ac:dyDescent="0.25">
      <c r="K4442">
        <v>25266000018999</v>
      </c>
      <c r="L4442" t="s">
        <v>8715</v>
      </c>
      <c r="M4442" t="s">
        <v>5237</v>
      </c>
      <c r="N4442" t="s">
        <v>5237</v>
      </c>
      <c r="O4442" t="s">
        <v>5237</v>
      </c>
    </row>
    <row r="4443" spans="11:15" x14ac:dyDescent="0.25">
      <c r="K4443">
        <v>25266000019999</v>
      </c>
      <c r="L4443" t="s">
        <v>8716</v>
      </c>
      <c r="M4443" t="s">
        <v>5237</v>
      </c>
      <c r="N4443" t="s">
        <v>5237</v>
      </c>
      <c r="O4443" t="s">
        <v>5237</v>
      </c>
    </row>
    <row r="4444" spans="11:15" x14ac:dyDescent="0.25">
      <c r="K4444">
        <v>25266000020999</v>
      </c>
      <c r="L4444" t="s">
        <v>8717</v>
      </c>
      <c r="M4444" t="s">
        <v>5237</v>
      </c>
      <c r="N4444" t="s">
        <v>5237</v>
      </c>
      <c r="O4444" t="s">
        <v>5237</v>
      </c>
    </row>
    <row r="4445" spans="11:15" x14ac:dyDescent="0.25">
      <c r="K4445">
        <v>25266000022030</v>
      </c>
      <c r="L4445" t="s">
        <v>8718</v>
      </c>
      <c r="M4445" t="s">
        <v>5237</v>
      </c>
      <c r="N4445" t="s">
        <v>5237</v>
      </c>
      <c r="O4445" t="s">
        <v>5237</v>
      </c>
    </row>
    <row r="4446" spans="11:15" x14ac:dyDescent="0.25">
      <c r="K4446">
        <v>25266000025999</v>
      </c>
      <c r="L4446" t="s">
        <v>8719</v>
      </c>
      <c r="M4446" t="s">
        <v>5237</v>
      </c>
      <c r="N4446" t="s">
        <v>5237</v>
      </c>
      <c r="O4446" t="s">
        <v>5237</v>
      </c>
    </row>
    <row r="4447" spans="11:15" x14ac:dyDescent="0.25">
      <c r="K4447">
        <v>25266100001030</v>
      </c>
      <c r="L4447" t="s">
        <v>8720</v>
      </c>
      <c r="M4447" t="s">
        <v>5237</v>
      </c>
      <c r="N4447" t="s">
        <v>5237</v>
      </c>
      <c r="O4447" t="s">
        <v>5237</v>
      </c>
    </row>
    <row r="4448" spans="11:15" x14ac:dyDescent="0.25">
      <c r="K4448">
        <v>25266150001999</v>
      </c>
      <c r="L4448" t="s">
        <v>8721</v>
      </c>
      <c r="M4448" t="s">
        <v>5237</v>
      </c>
      <c r="N4448" t="s">
        <v>5237</v>
      </c>
      <c r="O4448" t="s">
        <v>5237</v>
      </c>
    </row>
    <row r="4449" spans="11:15" x14ac:dyDescent="0.25">
      <c r="K4449">
        <v>25266600001030</v>
      </c>
      <c r="L4449" t="s">
        <v>8722</v>
      </c>
      <c r="M4449" t="s">
        <v>5237</v>
      </c>
      <c r="N4449" t="s">
        <v>5237</v>
      </c>
      <c r="O4449" t="s">
        <v>5237</v>
      </c>
    </row>
    <row r="4450" spans="11:15" x14ac:dyDescent="0.25">
      <c r="K4450">
        <v>25266750001030</v>
      </c>
      <c r="L4450" t="s">
        <v>8723</v>
      </c>
      <c r="M4450" t="s">
        <v>5237</v>
      </c>
      <c r="N4450" t="s">
        <v>5237</v>
      </c>
      <c r="O4450" t="s">
        <v>5237</v>
      </c>
    </row>
    <row r="4451" spans="11:15" x14ac:dyDescent="0.25">
      <c r="K4451">
        <v>25270000001999</v>
      </c>
      <c r="L4451" t="s">
        <v>8724</v>
      </c>
      <c r="M4451" t="s">
        <v>5237</v>
      </c>
      <c r="N4451" t="s">
        <v>5237</v>
      </c>
      <c r="O4451" t="s">
        <v>5237</v>
      </c>
    </row>
    <row r="4452" spans="11:15" x14ac:dyDescent="0.25">
      <c r="K4452">
        <v>25271300008999</v>
      </c>
      <c r="L4452" t="s">
        <v>8725</v>
      </c>
      <c r="M4452" t="s">
        <v>5237</v>
      </c>
      <c r="N4452" t="s">
        <v>5237</v>
      </c>
      <c r="O4452" t="s">
        <v>5237</v>
      </c>
    </row>
    <row r="4453" spans="11:15" x14ac:dyDescent="0.25">
      <c r="K4453">
        <v>25271300009999</v>
      </c>
      <c r="L4453" t="s">
        <v>8726</v>
      </c>
      <c r="M4453" t="s">
        <v>5237</v>
      </c>
      <c r="N4453" t="s">
        <v>5237</v>
      </c>
      <c r="O4453" t="s">
        <v>5237</v>
      </c>
    </row>
    <row r="4454" spans="11:15" x14ac:dyDescent="0.25">
      <c r="K4454">
        <v>25271300018999</v>
      </c>
      <c r="L4454" t="s">
        <v>8727</v>
      </c>
      <c r="M4454" t="s">
        <v>5237</v>
      </c>
      <c r="N4454" t="s">
        <v>5237</v>
      </c>
      <c r="O4454" t="s">
        <v>5237</v>
      </c>
    </row>
    <row r="4455" spans="11:15" x14ac:dyDescent="0.25">
      <c r="K4455">
        <v>25271300019999</v>
      </c>
      <c r="L4455" t="s">
        <v>8728</v>
      </c>
      <c r="M4455" t="s">
        <v>5237</v>
      </c>
      <c r="N4455" t="s">
        <v>5237</v>
      </c>
      <c r="O4455" t="s">
        <v>5237</v>
      </c>
    </row>
    <row r="4456" spans="11:15" x14ac:dyDescent="0.25">
      <c r="K4456">
        <v>25271300034999</v>
      </c>
      <c r="L4456" t="s">
        <v>8729</v>
      </c>
      <c r="M4456" t="s">
        <v>5237</v>
      </c>
      <c r="N4456" t="s">
        <v>5237</v>
      </c>
      <c r="O4456" t="s">
        <v>5237</v>
      </c>
    </row>
    <row r="4457" spans="11:15" x14ac:dyDescent="0.25">
      <c r="K4457">
        <v>25271300042999</v>
      </c>
      <c r="L4457" t="s">
        <v>8730</v>
      </c>
      <c r="M4457" t="s">
        <v>5237</v>
      </c>
      <c r="N4457" t="s">
        <v>5237</v>
      </c>
      <c r="O4457" t="s">
        <v>5237</v>
      </c>
    </row>
    <row r="4458" spans="11:15" x14ac:dyDescent="0.25">
      <c r="K4458">
        <v>25271300049999</v>
      </c>
      <c r="L4458" t="s">
        <v>8731</v>
      </c>
      <c r="M4458" t="s">
        <v>5237</v>
      </c>
      <c r="N4458" t="s">
        <v>5237</v>
      </c>
      <c r="O4458" t="s">
        <v>5237</v>
      </c>
    </row>
    <row r="4459" spans="11:15" x14ac:dyDescent="0.25">
      <c r="K4459">
        <v>25271300051999</v>
      </c>
      <c r="L4459" t="s">
        <v>8732</v>
      </c>
      <c r="M4459" t="s">
        <v>5237</v>
      </c>
      <c r="N4459" t="s">
        <v>5237</v>
      </c>
      <c r="O4459" t="s">
        <v>5237</v>
      </c>
    </row>
    <row r="4460" spans="11:15" x14ac:dyDescent="0.25">
      <c r="K4460">
        <v>25271300056010</v>
      </c>
      <c r="L4460" t="s">
        <v>8733</v>
      </c>
      <c r="M4460" t="s">
        <v>5237</v>
      </c>
      <c r="N4460" t="s">
        <v>5237</v>
      </c>
      <c r="O4460" t="s">
        <v>5237</v>
      </c>
    </row>
    <row r="4461" spans="11:15" x14ac:dyDescent="0.25">
      <c r="K4461">
        <v>25271300583999</v>
      </c>
      <c r="L4461" t="s">
        <v>8734</v>
      </c>
      <c r="M4461" t="s">
        <v>5237</v>
      </c>
      <c r="N4461" t="s">
        <v>5237</v>
      </c>
      <c r="O4461" t="s">
        <v>5237</v>
      </c>
    </row>
    <row r="4462" spans="11:15" x14ac:dyDescent="0.25">
      <c r="K4462">
        <v>25271300589999</v>
      </c>
      <c r="L4462" t="s">
        <v>8735</v>
      </c>
      <c r="M4462" t="s">
        <v>5237</v>
      </c>
      <c r="N4462" t="s">
        <v>5237</v>
      </c>
      <c r="O4462" t="s">
        <v>5237</v>
      </c>
    </row>
    <row r="4463" spans="11:15" x14ac:dyDescent="0.25">
      <c r="K4463">
        <v>25271310012999</v>
      </c>
      <c r="L4463" t="s">
        <v>8736</v>
      </c>
      <c r="M4463" t="s">
        <v>5237</v>
      </c>
      <c r="N4463" t="s">
        <v>5237</v>
      </c>
      <c r="O4463" t="s">
        <v>5237</v>
      </c>
    </row>
    <row r="4464" spans="11:15" x14ac:dyDescent="0.25">
      <c r="K4464">
        <v>25271310015999</v>
      </c>
      <c r="L4464" t="s">
        <v>8737</v>
      </c>
      <c r="M4464" t="s">
        <v>5237</v>
      </c>
      <c r="N4464" t="s">
        <v>5237</v>
      </c>
      <c r="O4464" t="s">
        <v>5237</v>
      </c>
    </row>
    <row r="4465" spans="11:15" x14ac:dyDescent="0.25">
      <c r="K4465">
        <v>25271310017012</v>
      </c>
      <c r="L4465" t="s">
        <v>8738</v>
      </c>
      <c r="M4465" t="s">
        <v>5237</v>
      </c>
      <c r="N4465" t="s">
        <v>5237</v>
      </c>
      <c r="O4465" t="s">
        <v>5237</v>
      </c>
    </row>
    <row r="4466" spans="11:15" x14ac:dyDescent="0.25">
      <c r="K4466">
        <v>25271320008999</v>
      </c>
      <c r="L4466" t="s">
        <v>8739</v>
      </c>
      <c r="M4466" t="s">
        <v>5237</v>
      </c>
      <c r="N4466" t="s">
        <v>5237</v>
      </c>
      <c r="O4466" t="s">
        <v>5237</v>
      </c>
    </row>
    <row r="4467" spans="11:15" x14ac:dyDescent="0.25">
      <c r="K4467">
        <v>25271320009040</v>
      </c>
      <c r="L4467" t="s">
        <v>8740</v>
      </c>
      <c r="M4467" t="s">
        <v>5237</v>
      </c>
      <c r="N4467" t="s">
        <v>5237</v>
      </c>
      <c r="O4467" t="s">
        <v>5237</v>
      </c>
    </row>
    <row r="4468" spans="11:15" x14ac:dyDescent="0.25">
      <c r="K4468">
        <v>25271320019010</v>
      </c>
      <c r="L4468" t="s">
        <v>8741</v>
      </c>
      <c r="M4468" t="s">
        <v>5237</v>
      </c>
      <c r="N4468" t="s">
        <v>5237</v>
      </c>
      <c r="O4468" t="s">
        <v>5237</v>
      </c>
    </row>
    <row r="4469" spans="11:15" x14ac:dyDescent="0.25">
      <c r="K4469">
        <v>25271320020010</v>
      </c>
      <c r="L4469" t="s">
        <v>8742</v>
      </c>
      <c r="M4469" t="s">
        <v>5237</v>
      </c>
      <c r="N4469" t="s">
        <v>5237</v>
      </c>
      <c r="O4469" t="s">
        <v>5237</v>
      </c>
    </row>
    <row r="4470" spans="11:15" x14ac:dyDescent="0.25">
      <c r="K4470">
        <v>25271320024020</v>
      </c>
      <c r="L4470" t="s">
        <v>8743</v>
      </c>
      <c r="M4470" t="s">
        <v>5237</v>
      </c>
      <c r="N4470" t="s">
        <v>5237</v>
      </c>
      <c r="O4470" t="s">
        <v>5237</v>
      </c>
    </row>
    <row r="4471" spans="11:15" x14ac:dyDescent="0.25">
      <c r="K4471">
        <v>25271320025020</v>
      </c>
      <c r="L4471" t="s">
        <v>8744</v>
      </c>
      <c r="M4471" t="s">
        <v>5237</v>
      </c>
      <c r="N4471" t="s">
        <v>5237</v>
      </c>
      <c r="O4471" t="s">
        <v>5237</v>
      </c>
    </row>
    <row r="4472" spans="11:15" x14ac:dyDescent="0.25">
      <c r="K4472">
        <v>25271320027010</v>
      </c>
      <c r="L4472" t="s">
        <v>8745</v>
      </c>
      <c r="M4472" t="s">
        <v>5237</v>
      </c>
      <c r="N4472" t="s">
        <v>5237</v>
      </c>
      <c r="O4472" t="s">
        <v>5237</v>
      </c>
    </row>
    <row r="4473" spans="11:15" x14ac:dyDescent="0.25">
      <c r="K4473">
        <v>25271320028010</v>
      </c>
      <c r="L4473" t="s">
        <v>8746</v>
      </c>
      <c r="M4473" t="s">
        <v>5237</v>
      </c>
      <c r="N4473" t="s">
        <v>5237</v>
      </c>
      <c r="O4473" t="s">
        <v>5237</v>
      </c>
    </row>
    <row r="4474" spans="11:15" x14ac:dyDescent="0.25">
      <c r="K4474">
        <v>25271330010999</v>
      </c>
      <c r="L4474" t="s">
        <v>8747</v>
      </c>
      <c r="M4474" t="s">
        <v>5237</v>
      </c>
      <c r="N4474" t="s">
        <v>5237</v>
      </c>
      <c r="O4474" t="s">
        <v>5237</v>
      </c>
    </row>
    <row r="4475" spans="11:15" x14ac:dyDescent="0.25">
      <c r="K4475">
        <v>25271330011010</v>
      </c>
      <c r="L4475" t="s">
        <v>8748</v>
      </c>
      <c r="M4475" t="s">
        <v>5237</v>
      </c>
      <c r="N4475" t="s">
        <v>5237</v>
      </c>
      <c r="O4475" t="s">
        <v>5237</v>
      </c>
    </row>
    <row r="4476" spans="11:15" x14ac:dyDescent="0.25">
      <c r="K4476">
        <v>25271330012999</v>
      </c>
      <c r="L4476" t="s">
        <v>8749</v>
      </c>
      <c r="M4476" t="s">
        <v>5237</v>
      </c>
      <c r="N4476" t="s">
        <v>5237</v>
      </c>
      <c r="O4476" t="s">
        <v>5237</v>
      </c>
    </row>
    <row r="4477" spans="11:15" x14ac:dyDescent="0.25">
      <c r="K4477">
        <v>25271330013010</v>
      </c>
      <c r="L4477" t="s">
        <v>8750</v>
      </c>
      <c r="M4477" t="s">
        <v>5237</v>
      </c>
      <c r="N4477" t="s">
        <v>5237</v>
      </c>
      <c r="O4477" t="s">
        <v>5237</v>
      </c>
    </row>
    <row r="4478" spans="11:15" x14ac:dyDescent="0.25">
      <c r="K4478">
        <v>25271330014999</v>
      </c>
      <c r="L4478" t="s">
        <v>8751</v>
      </c>
      <c r="M4478" t="s">
        <v>5237</v>
      </c>
      <c r="N4478" t="s">
        <v>5237</v>
      </c>
      <c r="O4478" t="s">
        <v>5237</v>
      </c>
    </row>
    <row r="4479" spans="11:15" x14ac:dyDescent="0.25">
      <c r="K4479">
        <v>25273200001030</v>
      </c>
      <c r="L4479" t="s">
        <v>8752</v>
      </c>
      <c r="M4479" t="s">
        <v>5237</v>
      </c>
      <c r="N4479" t="s">
        <v>6098</v>
      </c>
      <c r="O4479" t="s">
        <v>380</v>
      </c>
    </row>
    <row r="4480" spans="11:15" x14ac:dyDescent="0.25">
      <c r="K4480">
        <v>25273200007999</v>
      </c>
      <c r="L4480" t="s">
        <v>8753</v>
      </c>
      <c r="M4480" t="s">
        <v>5237</v>
      </c>
      <c r="N4480" t="s">
        <v>5237</v>
      </c>
      <c r="O4480" t="s">
        <v>5237</v>
      </c>
    </row>
    <row r="4481" spans="11:15" x14ac:dyDescent="0.25">
      <c r="K4481">
        <v>25273200013999</v>
      </c>
      <c r="L4481" t="s">
        <v>8754</v>
      </c>
      <c r="M4481" t="s">
        <v>5237</v>
      </c>
      <c r="N4481" t="s">
        <v>5237</v>
      </c>
      <c r="O4481" t="s">
        <v>5237</v>
      </c>
    </row>
    <row r="4482" spans="11:15" x14ac:dyDescent="0.25">
      <c r="K4482">
        <v>25273200014999</v>
      </c>
      <c r="L4482" t="s">
        <v>8755</v>
      </c>
      <c r="M4482" t="s">
        <v>5237</v>
      </c>
      <c r="N4482" t="s">
        <v>5237</v>
      </c>
      <c r="O4482" t="s">
        <v>5237</v>
      </c>
    </row>
    <row r="4483" spans="11:15" x14ac:dyDescent="0.25">
      <c r="K4483">
        <v>25273200015999</v>
      </c>
      <c r="L4483" t="s">
        <v>8756</v>
      </c>
      <c r="M4483" t="s">
        <v>5237</v>
      </c>
      <c r="N4483" t="s">
        <v>5237</v>
      </c>
      <c r="O4483" t="s">
        <v>5237</v>
      </c>
    </row>
    <row r="4484" spans="11:15" x14ac:dyDescent="0.25">
      <c r="K4484">
        <v>25273200017999</v>
      </c>
      <c r="L4484" t="s">
        <v>8757</v>
      </c>
      <c r="M4484" t="s">
        <v>5237</v>
      </c>
      <c r="N4484" t="s">
        <v>5237</v>
      </c>
      <c r="O4484" t="s">
        <v>5237</v>
      </c>
    </row>
    <row r="4485" spans="11:15" x14ac:dyDescent="0.25">
      <c r="K4485">
        <v>25273300001999</v>
      </c>
      <c r="L4485" t="s">
        <v>8705</v>
      </c>
      <c r="M4485" t="s">
        <v>5237</v>
      </c>
      <c r="N4485" t="s">
        <v>5237</v>
      </c>
      <c r="O4485" t="s">
        <v>5237</v>
      </c>
    </row>
    <row r="4486" spans="11:15" x14ac:dyDescent="0.25">
      <c r="K4486">
        <v>25274000010999</v>
      </c>
      <c r="L4486" t="s">
        <v>8758</v>
      </c>
      <c r="M4486" t="s">
        <v>5237</v>
      </c>
      <c r="N4486" t="s">
        <v>5237</v>
      </c>
      <c r="O4486" t="s">
        <v>5237</v>
      </c>
    </row>
    <row r="4487" spans="11:15" x14ac:dyDescent="0.25">
      <c r="K4487">
        <v>25274000011030</v>
      </c>
      <c r="L4487" t="s">
        <v>8759</v>
      </c>
      <c r="M4487" t="s">
        <v>5237</v>
      </c>
      <c r="N4487" t="s">
        <v>5237</v>
      </c>
      <c r="O4487" t="s">
        <v>5237</v>
      </c>
    </row>
    <row r="4488" spans="11:15" x14ac:dyDescent="0.25">
      <c r="K4488">
        <v>25274000018999</v>
      </c>
      <c r="L4488" t="s">
        <v>8760</v>
      </c>
      <c r="M4488" t="s">
        <v>5237</v>
      </c>
      <c r="N4488" t="s">
        <v>5237</v>
      </c>
      <c r="O4488" t="s">
        <v>5237</v>
      </c>
    </row>
    <row r="4489" spans="11:15" x14ac:dyDescent="0.25">
      <c r="K4489">
        <v>25274000049999</v>
      </c>
      <c r="L4489" t="s">
        <v>8761</v>
      </c>
      <c r="M4489" t="s">
        <v>5237</v>
      </c>
      <c r="N4489" t="s">
        <v>5237</v>
      </c>
      <c r="O4489" t="s">
        <v>5237</v>
      </c>
    </row>
    <row r="4490" spans="11:15" x14ac:dyDescent="0.25">
      <c r="K4490">
        <v>25274000052030</v>
      </c>
      <c r="L4490" t="s">
        <v>8762</v>
      </c>
      <c r="M4490" t="s">
        <v>5237</v>
      </c>
      <c r="N4490" t="s">
        <v>5237</v>
      </c>
      <c r="O4490" t="s">
        <v>5237</v>
      </c>
    </row>
    <row r="4491" spans="11:15" x14ac:dyDescent="0.25">
      <c r="K4491">
        <v>25274000053030</v>
      </c>
      <c r="L4491" t="s">
        <v>8763</v>
      </c>
      <c r="M4491" t="s">
        <v>5237</v>
      </c>
      <c r="N4491" t="s">
        <v>5237</v>
      </c>
      <c r="O4491" t="s">
        <v>5237</v>
      </c>
    </row>
    <row r="4492" spans="11:15" x14ac:dyDescent="0.25">
      <c r="K4492">
        <v>25274000054030</v>
      </c>
      <c r="L4492" t="s">
        <v>8764</v>
      </c>
      <c r="M4492" t="s">
        <v>5237</v>
      </c>
      <c r="N4492" t="s">
        <v>5237</v>
      </c>
      <c r="O4492" t="s">
        <v>5237</v>
      </c>
    </row>
    <row r="4493" spans="11:15" x14ac:dyDescent="0.25">
      <c r="K4493">
        <v>25274000056030</v>
      </c>
      <c r="L4493" t="s">
        <v>8765</v>
      </c>
      <c r="M4493" t="s">
        <v>5237</v>
      </c>
      <c r="N4493" t="s">
        <v>5237</v>
      </c>
      <c r="O4493" t="s">
        <v>5237</v>
      </c>
    </row>
    <row r="4494" spans="11:15" x14ac:dyDescent="0.25">
      <c r="K4494">
        <v>25274000063999</v>
      </c>
      <c r="L4494" t="s">
        <v>8766</v>
      </c>
      <c r="M4494" t="s">
        <v>5237</v>
      </c>
      <c r="N4494" t="s">
        <v>5237</v>
      </c>
      <c r="O4494" t="s">
        <v>5237</v>
      </c>
    </row>
    <row r="4495" spans="11:15" x14ac:dyDescent="0.25">
      <c r="K4495">
        <v>25274000066999</v>
      </c>
      <c r="L4495" t="s">
        <v>8767</v>
      </c>
      <c r="M4495" t="s">
        <v>5237</v>
      </c>
      <c r="N4495" t="s">
        <v>5237</v>
      </c>
      <c r="O4495" t="s">
        <v>5237</v>
      </c>
    </row>
    <row r="4496" spans="11:15" x14ac:dyDescent="0.25">
      <c r="K4496">
        <v>25274000071999</v>
      </c>
      <c r="L4496" t="s">
        <v>8768</v>
      </c>
      <c r="M4496" t="s">
        <v>5237</v>
      </c>
      <c r="N4496" t="s">
        <v>5237</v>
      </c>
      <c r="O4496" t="s">
        <v>5237</v>
      </c>
    </row>
    <row r="4497" spans="11:15" x14ac:dyDescent="0.25">
      <c r="K4497">
        <v>25274000074030</v>
      </c>
      <c r="L4497" t="s">
        <v>8769</v>
      </c>
      <c r="M4497" t="s">
        <v>5237</v>
      </c>
      <c r="N4497" t="s">
        <v>5237</v>
      </c>
      <c r="O4497" t="s">
        <v>5237</v>
      </c>
    </row>
    <row r="4498" spans="11:15" x14ac:dyDescent="0.25">
      <c r="K4498">
        <v>25274000075999</v>
      </c>
      <c r="L4498" t="s">
        <v>8770</v>
      </c>
      <c r="M4498" t="s">
        <v>5237</v>
      </c>
      <c r="N4498" t="s">
        <v>5237</v>
      </c>
      <c r="O4498" t="s">
        <v>5237</v>
      </c>
    </row>
    <row r="4499" spans="11:15" x14ac:dyDescent="0.25">
      <c r="K4499">
        <v>25274000080030</v>
      </c>
      <c r="L4499" t="s">
        <v>8771</v>
      </c>
      <c r="M4499" t="s">
        <v>5237</v>
      </c>
      <c r="N4499" t="s">
        <v>5237</v>
      </c>
      <c r="O4499" t="s">
        <v>5237</v>
      </c>
    </row>
    <row r="4500" spans="11:15" x14ac:dyDescent="0.25">
      <c r="K4500">
        <v>25274000082999</v>
      </c>
      <c r="L4500" t="s">
        <v>8772</v>
      </c>
      <c r="M4500" t="s">
        <v>5237</v>
      </c>
      <c r="N4500" t="s">
        <v>5237</v>
      </c>
      <c r="O4500" t="s">
        <v>5237</v>
      </c>
    </row>
    <row r="4501" spans="11:15" x14ac:dyDescent="0.25">
      <c r="K4501">
        <v>25274000095999</v>
      </c>
      <c r="L4501" t="s">
        <v>8773</v>
      </c>
      <c r="M4501" t="s">
        <v>5237</v>
      </c>
      <c r="N4501" t="s">
        <v>5237</v>
      </c>
      <c r="O4501" t="s">
        <v>5237</v>
      </c>
    </row>
    <row r="4502" spans="11:15" x14ac:dyDescent="0.25">
      <c r="K4502">
        <v>25274000102999</v>
      </c>
      <c r="L4502" t="s">
        <v>8774</v>
      </c>
      <c r="M4502" t="s">
        <v>5237</v>
      </c>
      <c r="N4502" t="s">
        <v>5237</v>
      </c>
      <c r="O4502" t="s">
        <v>5237</v>
      </c>
    </row>
    <row r="4503" spans="11:15" x14ac:dyDescent="0.25">
      <c r="K4503">
        <v>25274000106030</v>
      </c>
      <c r="L4503" t="s">
        <v>8775</v>
      </c>
      <c r="M4503" t="s">
        <v>5237</v>
      </c>
      <c r="N4503" t="s">
        <v>5237</v>
      </c>
      <c r="O4503" t="s">
        <v>5237</v>
      </c>
    </row>
    <row r="4504" spans="11:15" x14ac:dyDescent="0.25">
      <c r="K4504">
        <v>25274000108999</v>
      </c>
      <c r="L4504" t="s">
        <v>8776</v>
      </c>
      <c r="M4504" t="s">
        <v>5237</v>
      </c>
      <c r="N4504" t="s">
        <v>5237</v>
      </c>
      <c r="O4504" t="s">
        <v>5237</v>
      </c>
    </row>
    <row r="4505" spans="11:15" x14ac:dyDescent="0.25">
      <c r="K4505">
        <v>25274000111999</v>
      </c>
      <c r="L4505" t="s">
        <v>8777</v>
      </c>
      <c r="M4505" t="s">
        <v>5237</v>
      </c>
      <c r="N4505" t="s">
        <v>5237</v>
      </c>
      <c r="O4505" t="s">
        <v>5237</v>
      </c>
    </row>
    <row r="4506" spans="11:15" x14ac:dyDescent="0.25">
      <c r="K4506">
        <v>25274000115030</v>
      </c>
      <c r="L4506" t="s">
        <v>8778</v>
      </c>
      <c r="M4506" t="s">
        <v>5237</v>
      </c>
      <c r="N4506" t="s">
        <v>5237</v>
      </c>
      <c r="O4506" t="s">
        <v>5237</v>
      </c>
    </row>
    <row r="4507" spans="11:15" x14ac:dyDescent="0.25">
      <c r="K4507">
        <v>25274000116030</v>
      </c>
      <c r="L4507" t="s">
        <v>8779</v>
      </c>
      <c r="M4507" t="s">
        <v>5237</v>
      </c>
      <c r="N4507" t="s">
        <v>5237</v>
      </c>
      <c r="O4507" t="s">
        <v>5237</v>
      </c>
    </row>
    <row r="4508" spans="11:15" x14ac:dyDescent="0.25">
      <c r="K4508">
        <v>25274000126999</v>
      </c>
      <c r="L4508" t="s">
        <v>8780</v>
      </c>
      <c r="M4508" t="s">
        <v>5237</v>
      </c>
      <c r="N4508" t="s">
        <v>5237</v>
      </c>
      <c r="O4508" t="s">
        <v>5237</v>
      </c>
    </row>
    <row r="4509" spans="11:15" x14ac:dyDescent="0.25">
      <c r="K4509">
        <v>25274000136999</v>
      </c>
      <c r="L4509" t="s">
        <v>8781</v>
      </c>
      <c r="M4509" t="s">
        <v>5237</v>
      </c>
      <c r="N4509" t="s">
        <v>5237</v>
      </c>
      <c r="O4509" t="s">
        <v>5237</v>
      </c>
    </row>
    <row r="4510" spans="11:15" x14ac:dyDescent="0.25">
      <c r="K4510">
        <v>25274000146030</v>
      </c>
      <c r="L4510" t="s">
        <v>8782</v>
      </c>
      <c r="M4510" t="s">
        <v>5237</v>
      </c>
      <c r="N4510" t="s">
        <v>5237</v>
      </c>
      <c r="O4510" t="s">
        <v>5237</v>
      </c>
    </row>
    <row r="4511" spans="11:15" x14ac:dyDescent="0.25">
      <c r="K4511">
        <v>25274000147030</v>
      </c>
      <c r="L4511" t="s">
        <v>8783</v>
      </c>
      <c r="M4511" t="s">
        <v>5237</v>
      </c>
      <c r="N4511" t="s">
        <v>5237</v>
      </c>
      <c r="O4511" t="s">
        <v>5237</v>
      </c>
    </row>
    <row r="4512" spans="11:15" x14ac:dyDescent="0.25">
      <c r="K4512">
        <v>25274000147999</v>
      </c>
      <c r="L4512" t="s">
        <v>8784</v>
      </c>
      <c r="M4512" t="s">
        <v>5237</v>
      </c>
      <c r="N4512" t="s">
        <v>5237</v>
      </c>
      <c r="O4512" t="s">
        <v>5237</v>
      </c>
    </row>
    <row r="4513" spans="11:15" x14ac:dyDescent="0.25">
      <c r="K4513">
        <v>25274000148999</v>
      </c>
      <c r="L4513" t="s">
        <v>8785</v>
      </c>
      <c r="M4513" t="s">
        <v>5237</v>
      </c>
      <c r="N4513" t="s">
        <v>5237</v>
      </c>
      <c r="O4513" t="s">
        <v>5237</v>
      </c>
    </row>
    <row r="4514" spans="11:15" x14ac:dyDescent="0.25">
      <c r="K4514">
        <v>25274000151030</v>
      </c>
      <c r="L4514" t="s">
        <v>8786</v>
      </c>
      <c r="M4514" t="s">
        <v>5237</v>
      </c>
      <c r="N4514" t="s">
        <v>5237</v>
      </c>
      <c r="O4514" t="s">
        <v>5237</v>
      </c>
    </row>
    <row r="4515" spans="11:15" x14ac:dyDescent="0.25">
      <c r="K4515">
        <v>25274000162999</v>
      </c>
      <c r="L4515" t="s">
        <v>8787</v>
      </c>
      <c r="M4515" t="s">
        <v>5237</v>
      </c>
      <c r="N4515" t="s">
        <v>5237</v>
      </c>
      <c r="O4515" t="s">
        <v>5237</v>
      </c>
    </row>
    <row r="4516" spans="11:15" x14ac:dyDescent="0.25">
      <c r="K4516">
        <v>25274100037030</v>
      </c>
      <c r="L4516" t="s">
        <v>8788</v>
      </c>
      <c r="M4516" t="s">
        <v>5237</v>
      </c>
      <c r="N4516" t="s">
        <v>5237</v>
      </c>
      <c r="O4516" t="s">
        <v>5237</v>
      </c>
    </row>
    <row r="4517" spans="11:15" x14ac:dyDescent="0.25">
      <c r="K4517">
        <v>25274100043030</v>
      </c>
      <c r="L4517" t="s">
        <v>8789</v>
      </c>
      <c r="M4517" t="s">
        <v>5237</v>
      </c>
      <c r="N4517" t="s">
        <v>5237</v>
      </c>
      <c r="O4517" t="s">
        <v>5237</v>
      </c>
    </row>
    <row r="4518" spans="11:15" x14ac:dyDescent="0.25">
      <c r="K4518">
        <v>25274100054030</v>
      </c>
      <c r="L4518" t="s">
        <v>8790</v>
      </c>
      <c r="M4518" t="s">
        <v>5237</v>
      </c>
      <c r="N4518" t="s">
        <v>5237</v>
      </c>
      <c r="O4518" t="s">
        <v>5237</v>
      </c>
    </row>
    <row r="4519" spans="11:15" x14ac:dyDescent="0.25">
      <c r="K4519">
        <v>25274100054999</v>
      </c>
      <c r="L4519" t="s">
        <v>8791</v>
      </c>
      <c r="M4519" t="s">
        <v>5237</v>
      </c>
      <c r="N4519" t="s">
        <v>5237</v>
      </c>
      <c r="O4519" t="s">
        <v>5237</v>
      </c>
    </row>
    <row r="4520" spans="11:15" x14ac:dyDescent="0.25">
      <c r="K4520">
        <v>25274100056030</v>
      </c>
      <c r="L4520" t="s">
        <v>8792</v>
      </c>
      <c r="M4520" t="s">
        <v>5237</v>
      </c>
      <c r="N4520" t="s">
        <v>5237</v>
      </c>
      <c r="O4520" t="s">
        <v>5237</v>
      </c>
    </row>
    <row r="4521" spans="11:15" x14ac:dyDescent="0.25">
      <c r="K4521">
        <v>25274100057999</v>
      </c>
      <c r="L4521" t="s">
        <v>8793</v>
      </c>
      <c r="M4521" t="s">
        <v>5237</v>
      </c>
      <c r="N4521" t="s">
        <v>5237</v>
      </c>
      <c r="O4521" t="s">
        <v>5237</v>
      </c>
    </row>
    <row r="4522" spans="11:15" x14ac:dyDescent="0.25">
      <c r="K4522">
        <v>25274100060030</v>
      </c>
      <c r="L4522" t="s">
        <v>8794</v>
      </c>
      <c r="M4522" t="s">
        <v>5237</v>
      </c>
      <c r="N4522" t="s">
        <v>5237</v>
      </c>
      <c r="O4522" t="s">
        <v>5237</v>
      </c>
    </row>
    <row r="4523" spans="11:15" x14ac:dyDescent="0.25">
      <c r="K4523">
        <v>25274100068030</v>
      </c>
      <c r="L4523" t="s">
        <v>8795</v>
      </c>
      <c r="M4523" t="s">
        <v>5237</v>
      </c>
      <c r="N4523" t="s">
        <v>5237</v>
      </c>
      <c r="O4523" t="s">
        <v>5237</v>
      </c>
    </row>
    <row r="4524" spans="11:15" x14ac:dyDescent="0.25">
      <c r="K4524">
        <v>25274100081030</v>
      </c>
      <c r="L4524" t="s">
        <v>8796</v>
      </c>
      <c r="M4524" t="s">
        <v>5237</v>
      </c>
      <c r="N4524" t="s">
        <v>5237</v>
      </c>
      <c r="O4524" t="s">
        <v>5237</v>
      </c>
    </row>
    <row r="4525" spans="11:15" x14ac:dyDescent="0.25">
      <c r="K4525">
        <v>25274100083030</v>
      </c>
      <c r="L4525" t="s">
        <v>8797</v>
      </c>
      <c r="M4525" t="s">
        <v>5237</v>
      </c>
      <c r="N4525" t="s">
        <v>5237</v>
      </c>
      <c r="O4525" t="s">
        <v>5237</v>
      </c>
    </row>
    <row r="4526" spans="11:15" x14ac:dyDescent="0.25">
      <c r="K4526">
        <v>25274100084030</v>
      </c>
      <c r="L4526" t="s">
        <v>8798</v>
      </c>
      <c r="M4526" t="s">
        <v>5237</v>
      </c>
      <c r="N4526" t="s">
        <v>5237</v>
      </c>
      <c r="O4526" t="s">
        <v>5237</v>
      </c>
    </row>
    <row r="4527" spans="11:15" x14ac:dyDescent="0.25">
      <c r="K4527">
        <v>25274100088999</v>
      </c>
      <c r="L4527" t="s">
        <v>8799</v>
      </c>
      <c r="M4527" t="s">
        <v>5237</v>
      </c>
      <c r="N4527" t="s">
        <v>5237</v>
      </c>
      <c r="O4527" t="s">
        <v>5237</v>
      </c>
    </row>
    <row r="4528" spans="11:15" x14ac:dyDescent="0.25">
      <c r="K4528">
        <v>25274200012999</v>
      </c>
      <c r="L4528" t="s">
        <v>8800</v>
      </c>
      <c r="M4528" t="s">
        <v>5237</v>
      </c>
      <c r="N4528" t="s">
        <v>5237</v>
      </c>
      <c r="O4528" t="s">
        <v>5237</v>
      </c>
    </row>
    <row r="4529" spans="11:15" x14ac:dyDescent="0.25">
      <c r="K4529">
        <v>25274200019999</v>
      </c>
      <c r="L4529" t="s">
        <v>8801</v>
      </c>
      <c r="M4529" t="s">
        <v>5237</v>
      </c>
      <c r="N4529" t="s">
        <v>5237</v>
      </c>
      <c r="O4529" t="s">
        <v>5237</v>
      </c>
    </row>
    <row r="4530" spans="11:15" x14ac:dyDescent="0.25">
      <c r="K4530">
        <v>25274200021999</v>
      </c>
      <c r="L4530" t="s">
        <v>8802</v>
      </c>
      <c r="M4530" t="s">
        <v>5237</v>
      </c>
      <c r="N4530" t="s">
        <v>5237</v>
      </c>
      <c r="O4530" t="s">
        <v>5237</v>
      </c>
    </row>
    <row r="4531" spans="11:15" x14ac:dyDescent="0.25">
      <c r="K4531">
        <v>25274200024999</v>
      </c>
      <c r="L4531" t="s">
        <v>8803</v>
      </c>
      <c r="M4531" t="s">
        <v>5237</v>
      </c>
      <c r="N4531" t="s">
        <v>5237</v>
      </c>
      <c r="O4531" t="s">
        <v>5237</v>
      </c>
    </row>
    <row r="4532" spans="11:15" x14ac:dyDescent="0.25">
      <c r="K4532">
        <v>25275000006010</v>
      </c>
      <c r="L4532" t="s">
        <v>8804</v>
      </c>
      <c r="M4532" t="s">
        <v>5237</v>
      </c>
      <c r="N4532" t="s">
        <v>5237</v>
      </c>
      <c r="O4532" t="s">
        <v>5237</v>
      </c>
    </row>
    <row r="4533" spans="11:15" x14ac:dyDescent="0.25">
      <c r="K4533">
        <v>25275000007999</v>
      </c>
      <c r="L4533" t="s">
        <v>8805</v>
      </c>
      <c r="M4533" t="s">
        <v>5237</v>
      </c>
      <c r="N4533" t="s">
        <v>5237</v>
      </c>
      <c r="O4533" t="s">
        <v>5237</v>
      </c>
    </row>
    <row r="4534" spans="11:15" x14ac:dyDescent="0.25">
      <c r="K4534">
        <v>25275550001999</v>
      </c>
      <c r="L4534" t="s">
        <v>8806</v>
      </c>
      <c r="M4534" t="s">
        <v>5237</v>
      </c>
      <c r="N4534" t="s">
        <v>5237</v>
      </c>
      <c r="O4534" t="s">
        <v>5237</v>
      </c>
    </row>
    <row r="4535" spans="11:15" x14ac:dyDescent="0.25">
      <c r="K4535">
        <v>25275550002999</v>
      </c>
      <c r="L4535" t="s">
        <v>8806</v>
      </c>
      <c r="M4535" t="s">
        <v>5237</v>
      </c>
      <c r="N4535" t="s">
        <v>5237</v>
      </c>
      <c r="O4535" t="s">
        <v>5237</v>
      </c>
    </row>
    <row r="4536" spans="11:15" x14ac:dyDescent="0.25">
      <c r="K4536">
        <v>25275550003999</v>
      </c>
      <c r="L4536" t="s">
        <v>8806</v>
      </c>
      <c r="M4536" t="s">
        <v>5237</v>
      </c>
      <c r="N4536" t="s">
        <v>5237</v>
      </c>
      <c r="O4536" t="s">
        <v>5237</v>
      </c>
    </row>
    <row r="4537" spans="11:15" x14ac:dyDescent="0.25">
      <c r="K4537">
        <v>25275550004999</v>
      </c>
      <c r="L4537" t="s">
        <v>8806</v>
      </c>
      <c r="M4537" t="s">
        <v>5237</v>
      </c>
      <c r="N4537" t="s">
        <v>5237</v>
      </c>
      <c r="O4537" t="s">
        <v>5237</v>
      </c>
    </row>
    <row r="4538" spans="11:15" x14ac:dyDescent="0.25">
      <c r="K4538">
        <v>25275550005999</v>
      </c>
      <c r="L4538" t="s">
        <v>8807</v>
      </c>
      <c r="M4538" t="s">
        <v>5237</v>
      </c>
      <c r="N4538" t="s">
        <v>5237</v>
      </c>
      <c r="O4538" t="s">
        <v>5237</v>
      </c>
    </row>
    <row r="4539" spans="11:15" x14ac:dyDescent="0.25">
      <c r="K4539">
        <v>25276000006999</v>
      </c>
      <c r="L4539" t="s">
        <v>8808</v>
      </c>
      <c r="M4539" t="s">
        <v>5237</v>
      </c>
      <c r="N4539" t="s">
        <v>5237</v>
      </c>
      <c r="O4539" t="s">
        <v>5237</v>
      </c>
    </row>
    <row r="4540" spans="11:15" x14ac:dyDescent="0.25">
      <c r="K4540">
        <v>25276000007999</v>
      </c>
      <c r="L4540" t="s">
        <v>8809</v>
      </c>
      <c r="M4540" t="s">
        <v>5237</v>
      </c>
      <c r="N4540" t="s">
        <v>5237</v>
      </c>
      <c r="O4540" t="s">
        <v>5237</v>
      </c>
    </row>
    <row r="4541" spans="11:15" x14ac:dyDescent="0.25">
      <c r="K4541">
        <v>25276000027999</v>
      </c>
      <c r="L4541" t="s">
        <v>8810</v>
      </c>
      <c r="M4541" t="s">
        <v>5237</v>
      </c>
      <c r="N4541" t="s">
        <v>5237</v>
      </c>
      <c r="O4541" t="s">
        <v>5237</v>
      </c>
    </row>
    <row r="4542" spans="11:15" x14ac:dyDescent="0.25">
      <c r="K4542">
        <v>25276000035999</v>
      </c>
      <c r="L4542" t="s">
        <v>8811</v>
      </c>
      <c r="M4542" t="s">
        <v>5237</v>
      </c>
      <c r="N4542" t="s">
        <v>5237</v>
      </c>
      <c r="O4542" t="s">
        <v>5237</v>
      </c>
    </row>
    <row r="4543" spans="11:15" x14ac:dyDescent="0.25">
      <c r="K4543">
        <v>25276000055999</v>
      </c>
      <c r="L4543" t="s">
        <v>8812</v>
      </c>
      <c r="M4543" t="s">
        <v>5237</v>
      </c>
      <c r="N4543" t="s">
        <v>5237</v>
      </c>
      <c r="O4543" t="s">
        <v>5237</v>
      </c>
    </row>
    <row r="4544" spans="11:15" x14ac:dyDescent="0.25">
      <c r="K4544">
        <v>25276000063999</v>
      </c>
      <c r="L4544" t="s">
        <v>8813</v>
      </c>
      <c r="M4544" t="s">
        <v>5237</v>
      </c>
      <c r="N4544" t="s">
        <v>5237</v>
      </c>
      <c r="O4544" t="s">
        <v>5237</v>
      </c>
    </row>
    <row r="4545" spans="11:15" x14ac:dyDescent="0.25">
      <c r="K4545">
        <v>25276000070999</v>
      </c>
      <c r="L4545" t="s">
        <v>8814</v>
      </c>
      <c r="M4545" t="s">
        <v>5237</v>
      </c>
      <c r="N4545" t="s">
        <v>5237</v>
      </c>
      <c r="O4545" t="s">
        <v>5237</v>
      </c>
    </row>
    <row r="4546" spans="11:15" x14ac:dyDescent="0.25">
      <c r="K4546">
        <v>25276000071999</v>
      </c>
      <c r="L4546" t="s">
        <v>8815</v>
      </c>
      <c r="M4546" t="s">
        <v>5237</v>
      </c>
      <c r="N4546" t="s">
        <v>5237</v>
      </c>
      <c r="O4546" t="s">
        <v>5237</v>
      </c>
    </row>
    <row r="4547" spans="11:15" x14ac:dyDescent="0.25">
      <c r="K4547">
        <v>25276000072999</v>
      </c>
      <c r="L4547" t="s">
        <v>8816</v>
      </c>
      <c r="M4547" t="s">
        <v>5237</v>
      </c>
      <c r="N4547" t="s">
        <v>5237</v>
      </c>
      <c r="O4547" t="s">
        <v>5237</v>
      </c>
    </row>
    <row r="4548" spans="11:15" x14ac:dyDescent="0.25">
      <c r="K4548">
        <v>25276000079999</v>
      </c>
      <c r="L4548" t="s">
        <v>8817</v>
      </c>
      <c r="M4548" t="s">
        <v>5237</v>
      </c>
      <c r="N4548" t="s">
        <v>5237</v>
      </c>
      <c r="O4548" t="s">
        <v>5237</v>
      </c>
    </row>
    <row r="4549" spans="11:15" x14ac:dyDescent="0.25">
      <c r="K4549">
        <v>25276000080999</v>
      </c>
      <c r="L4549" t="s">
        <v>8818</v>
      </c>
      <c r="M4549" t="s">
        <v>5237</v>
      </c>
      <c r="N4549" t="s">
        <v>5237</v>
      </c>
      <c r="O4549" t="s">
        <v>5237</v>
      </c>
    </row>
    <row r="4550" spans="11:15" x14ac:dyDescent="0.25">
      <c r="K4550">
        <v>25276000081999</v>
      </c>
      <c r="L4550" t="s">
        <v>8819</v>
      </c>
      <c r="M4550" t="s">
        <v>5237</v>
      </c>
      <c r="N4550" t="s">
        <v>5237</v>
      </c>
      <c r="O4550" t="s">
        <v>5237</v>
      </c>
    </row>
    <row r="4551" spans="11:15" x14ac:dyDescent="0.25">
      <c r="K4551">
        <v>25276000082999</v>
      </c>
      <c r="L4551" t="s">
        <v>8820</v>
      </c>
      <c r="M4551" t="s">
        <v>5237</v>
      </c>
      <c r="N4551" t="s">
        <v>5237</v>
      </c>
      <c r="O4551" t="s">
        <v>5237</v>
      </c>
    </row>
    <row r="4552" spans="11:15" x14ac:dyDescent="0.25">
      <c r="K4552">
        <v>25276000083999</v>
      </c>
      <c r="L4552" t="s">
        <v>8821</v>
      </c>
      <c r="M4552" t="s">
        <v>5237</v>
      </c>
      <c r="N4552" t="s">
        <v>5237</v>
      </c>
      <c r="O4552" t="s">
        <v>5237</v>
      </c>
    </row>
    <row r="4553" spans="11:15" x14ac:dyDescent="0.25">
      <c r="K4553">
        <v>25276000084999</v>
      </c>
      <c r="L4553" t="s">
        <v>8822</v>
      </c>
      <c r="M4553" t="s">
        <v>5237</v>
      </c>
      <c r="N4553" t="s">
        <v>5237</v>
      </c>
      <c r="O4553" t="s">
        <v>5237</v>
      </c>
    </row>
    <row r="4554" spans="11:15" x14ac:dyDescent="0.25">
      <c r="K4554">
        <v>25276000085999</v>
      </c>
      <c r="L4554" t="s">
        <v>8823</v>
      </c>
      <c r="M4554" t="s">
        <v>5237</v>
      </c>
      <c r="N4554" t="s">
        <v>5237</v>
      </c>
      <c r="O4554" t="s">
        <v>5237</v>
      </c>
    </row>
    <row r="4555" spans="11:15" x14ac:dyDescent="0.25">
      <c r="K4555">
        <v>25276000086999</v>
      </c>
      <c r="L4555" t="s">
        <v>8824</v>
      </c>
      <c r="M4555" t="s">
        <v>5237</v>
      </c>
      <c r="N4555" t="s">
        <v>5237</v>
      </c>
      <c r="O4555" t="s">
        <v>5237</v>
      </c>
    </row>
    <row r="4556" spans="11:15" x14ac:dyDescent="0.25">
      <c r="K4556">
        <v>25276000087999</v>
      </c>
      <c r="L4556" t="s">
        <v>8825</v>
      </c>
      <c r="M4556" t="s">
        <v>5237</v>
      </c>
      <c r="N4556" t="s">
        <v>5237</v>
      </c>
      <c r="O4556" t="s">
        <v>5237</v>
      </c>
    </row>
    <row r="4557" spans="11:15" x14ac:dyDescent="0.25">
      <c r="K4557">
        <v>25276000088999</v>
      </c>
      <c r="L4557" t="s">
        <v>8826</v>
      </c>
      <c r="M4557" t="s">
        <v>5237</v>
      </c>
      <c r="N4557" t="s">
        <v>5237</v>
      </c>
      <c r="O4557" t="s">
        <v>5237</v>
      </c>
    </row>
    <row r="4558" spans="11:15" x14ac:dyDescent="0.25">
      <c r="K4558">
        <v>25276000089999</v>
      </c>
      <c r="L4558" t="s">
        <v>8827</v>
      </c>
      <c r="M4558" t="s">
        <v>5237</v>
      </c>
      <c r="N4558" t="s">
        <v>5237</v>
      </c>
      <c r="O4558" t="s">
        <v>5237</v>
      </c>
    </row>
    <row r="4559" spans="11:15" x14ac:dyDescent="0.25">
      <c r="K4559">
        <v>25276000090999</v>
      </c>
      <c r="L4559" t="s">
        <v>8828</v>
      </c>
      <c r="M4559" t="s">
        <v>5237</v>
      </c>
      <c r="N4559" t="s">
        <v>5237</v>
      </c>
      <c r="O4559" t="s">
        <v>5237</v>
      </c>
    </row>
    <row r="4560" spans="11:15" x14ac:dyDescent="0.25">
      <c r="K4560">
        <v>25276000091999</v>
      </c>
      <c r="L4560" t="s">
        <v>8829</v>
      </c>
      <c r="M4560" t="s">
        <v>5237</v>
      </c>
      <c r="N4560" t="s">
        <v>5237</v>
      </c>
      <c r="O4560" t="s">
        <v>5237</v>
      </c>
    </row>
    <row r="4561" spans="11:15" x14ac:dyDescent="0.25">
      <c r="K4561">
        <v>25276000092999</v>
      </c>
      <c r="L4561" t="s">
        <v>8820</v>
      </c>
      <c r="M4561" t="s">
        <v>5237</v>
      </c>
      <c r="N4561" t="s">
        <v>5237</v>
      </c>
      <c r="O4561" t="s">
        <v>5237</v>
      </c>
    </row>
    <row r="4562" spans="11:15" x14ac:dyDescent="0.25">
      <c r="K4562">
        <v>25276000093999</v>
      </c>
      <c r="L4562" t="s">
        <v>8830</v>
      </c>
      <c r="M4562" t="s">
        <v>5237</v>
      </c>
      <c r="N4562" t="s">
        <v>5237</v>
      </c>
      <c r="O4562" t="s">
        <v>5237</v>
      </c>
    </row>
    <row r="4563" spans="11:15" x14ac:dyDescent="0.25">
      <c r="K4563">
        <v>25276000094999</v>
      </c>
      <c r="L4563" t="s">
        <v>8831</v>
      </c>
      <c r="M4563" t="s">
        <v>5237</v>
      </c>
      <c r="N4563" t="s">
        <v>5237</v>
      </c>
      <c r="O4563" t="s">
        <v>5237</v>
      </c>
    </row>
    <row r="4564" spans="11:15" x14ac:dyDescent="0.25">
      <c r="K4564">
        <v>25276000095999</v>
      </c>
      <c r="L4564" t="s">
        <v>8832</v>
      </c>
      <c r="M4564" t="s">
        <v>5237</v>
      </c>
      <c r="N4564" t="s">
        <v>5237</v>
      </c>
      <c r="O4564" t="s">
        <v>5237</v>
      </c>
    </row>
    <row r="4565" spans="11:15" x14ac:dyDescent="0.25">
      <c r="K4565">
        <v>25276000096999</v>
      </c>
      <c r="L4565" t="s">
        <v>8833</v>
      </c>
      <c r="M4565" t="s">
        <v>5237</v>
      </c>
      <c r="N4565" t="s">
        <v>5237</v>
      </c>
      <c r="O4565" t="s">
        <v>5237</v>
      </c>
    </row>
    <row r="4566" spans="11:15" x14ac:dyDescent="0.25">
      <c r="K4566">
        <v>25276000097999</v>
      </c>
      <c r="L4566" t="s">
        <v>8834</v>
      </c>
      <c r="M4566" t="s">
        <v>5237</v>
      </c>
      <c r="N4566" t="s">
        <v>5237</v>
      </c>
      <c r="O4566" t="s">
        <v>5237</v>
      </c>
    </row>
    <row r="4567" spans="11:15" x14ac:dyDescent="0.25">
      <c r="K4567">
        <v>25276000098999</v>
      </c>
      <c r="L4567" t="s">
        <v>8835</v>
      </c>
      <c r="M4567" t="s">
        <v>5237</v>
      </c>
      <c r="N4567" t="s">
        <v>5237</v>
      </c>
      <c r="O4567" t="s">
        <v>5237</v>
      </c>
    </row>
    <row r="4568" spans="11:15" x14ac:dyDescent="0.25">
      <c r="K4568">
        <v>25276000099999</v>
      </c>
      <c r="L4568" t="s">
        <v>8836</v>
      </c>
      <c r="M4568" t="s">
        <v>5237</v>
      </c>
      <c r="N4568" t="s">
        <v>5237</v>
      </c>
      <c r="O4568" t="s">
        <v>5237</v>
      </c>
    </row>
    <row r="4569" spans="11:15" x14ac:dyDescent="0.25">
      <c r="K4569">
        <v>25276000100999</v>
      </c>
      <c r="L4569" t="s">
        <v>8837</v>
      </c>
      <c r="M4569" t="s">
        <v>5237</v>
      </c>
      <c r="N4569" t="s">
        <v>5237</v>
      </c>
      <c r="O4569" t="s">
        <v>5237</v>
      </c>
    </row>
    <row r="4570" spans="11:15" x14ac:dyDescent="0.25">
      <c r="K4570">
        <v>25276000101999</v>
      </c>
      <c r="L4570" t="s">
        <v>8838</v>
      </c>
      <c r="M4570" t="s">
        <v>5237</v>
      </c>
      <c r="N4570" t="s">
        <v>5237</v>
      </c>
      <c r="O4570" t="s">
        <v>5237</v>
      </c>
    </row>
    <row r="4571" spans="11:15" x14ac:dyDescent="0.25">
      <c r="K4571">
        <v>25276000102999</v>
      </c>
      <c r="L4571" t="s">
        <v>8839</v>
      </c>
      <c r="M4571" t="s">
        <v>5237</v>
      </c>
      <c r="N4571" t="s">
        <v>5237</v>
      </c>
      <c r="O4571" t="s">
        <v>5237</v>
      </c>
    </row>
    <row r="4572" spans="11:15" x14ac:dyDescent="0.25">
      <c r="K4572">
        <v>25276000103999</v>
      </c>
      <c r="L4572" t="s">
        <v>8840</v>
      </c>
      <c r="M4572" t="s">
        <v>5237</v>
      </c>
      <c r="N4572" t="s">
        <v>5237</v>
      </c>
      <c r="O4572" t="s">
        <v>5237</v>
      </c>
    </row>
    <row r="4573" spans="11:15" x14ac:dyDescent="0.25">
      <c r="K4573">
        <v>25276000104999</v>
      </c>
      <c r="L4573" t="s">
        <v>8841</v>
      </c>
      <c r="M4573" t="s">
        <v>5237</v>
      </c>
      <c r="N4573" t="s">
        <v>5237</v>
      </c>
      <c r="O4573" t="s">
        <v>5237</v>
      </c>
    </row>
    <row r="4574" spans="11:15" x14ac:dyDescent="0.25">
      <c r="K4574">
        <v>25276000105999</v>
      </c>
      <c r="L4574" t="s">
        <v>8842</v>
      </c>
      <c r="M4574" t="s">
        <v>5237</v>
      </c>
      <c r="N4574" t="s">
        <v>5237</v>
      </c>
      <c r="O4574" t="s">
        <v>5237</v>
      </c>
    </row>
    <row r="4575" spans="11:15" x14ac:dyDescent="0.25">
      <c r="K4575">
        <v>25276000106999</v>
      </c>
      <c r="L4575" t="s">
        <v>8843</v>
      </c>
      <c r="M4575" t="s">
        <v>5237</v>
      </c>
      <c r="N4575" t="s">
        <v>5237</v>
      </c>
      <c r="O4575" t="s">
        <v>5237</v>
      </c>
    </row>
    <row r="4576" spans="11:15" x14ac:dyDescent="0.25">
      <c r="K4576">
        <v>25276000107999</v>
      </c>
      <c r="L4576" t="s">
        <v>8844</v>
      </c>
      <c r="M4576" t="s">
        <v>5237</v>
      </c>
      <c r="N4576" t="s">
        <v>5237</v>
      </c>
      <c r="O4576" t="s">
        <v>5237</v>
      </c>
    </row>
    <row r="4577" spans="11:15" x14ac:dyDescent="0.25">
      <c r="K4577">
        <v>25276000108999</v>
      </c>
      <c r="L4577" t="s">
        <v>8845</v>
      </c>
      <c r="M4577" t="s">
        <v>5237</v>
      </c>
      <c r="N4577" t="s">
        <v>5237</v>
      </c>
      <c r="O4577" t="s">
        <v>5237</v>
      </c>
    </row>
    <row r="4578" spans="11:15" x14ac:dyDescent="0.25">
      <c r="K4578">
        <v>25276000109999</v>
      </c>
      <c r="L4578" t="s">
        <v>8846</v>
      </c>
      <c r="M4578" t="s">
        <v>5237</v>
      </c>
      <c r="N4578" t="s">
        <v>5237</v>
      </c>
      <c r="O4578" t="s">
        <v>5237</v>
      </c>
    </row>
    <row r="4579" spans="11:15" x14ac:dyDescent="0.25">
      <c r="K4579">
        <v>25276000110999</v>
      </c>
      <c r="L4579" t="s">
        <v>8847</v>
      </c>
      <c r="M4579" t="s">
        <v>5237</v>
      </c>
      <c r="N4579" t="s">
        <v>5237</v>
      </c>
      <c r="O4579" t="s">
        <v>5237</v>
      </c>
    </row>
    <row r="4580" spans="11:15" x14ac:dyDescent="0.25">
      <c r="K4580">
        <v>25276000111999</v>
      </c>
      <c r="L4580" t="s">
        <v>8848</v>
      </c>
      <c r="M4580" t="s">
        <v>5237</v>
      </c>
      <c r="N4580" t="s">
        <v>5237</v>
      </c>
      <c r="O4580" t="s">
        <v>5237</v>
      </c>
    </row>
    <row r="4581" spans="11:15" x14ac:dyDescent="0.25">
      <c r="K4581">
        <v>25276000112999</v>
      </c>
      <c r="L4581" t="s">
        <v>8819</v>
      </c>
      <c r="M4581" t="s">
        <v>5237</v>
      </c>
      <c r="N4581" t="s">
        <v>5237</v>
      </c>
      <c r="O4581" t="s">
        <v>5237</v>
      </c>
    </row>
    <row r="4582" spans="11:15" x14ac:dyDescent="0.25">
      <c r="K4582">
        <v>25276000114999</v>
      </c>
      <c r="L4582" t="s">
        <v>8849</v>
      </c>
      <c r="M4582" t="s">
        <v>5237</v>
      </c>
      <c r="N4582" t="s">
        <v>5237</v>
      </c>
      <c r="O4582" t="s">
        <v>5237</v>
      </c>
    </row>
    <row r="4583" spans="11:15" x14ac:dyDescent="0.25">
      <c r="K4583">
        <v>25276000115999</v>
      </c>
      <c r="L4583" t="s">
        <v>8850</v>
      </c>
      <c r="M4583" t="s">
        <v>5237</v>
      </c>
      <c r="N4583" t="s">
        <v>5237</v>
      </c>
      <c r="O4583" t="s">
        <v>5237</v>
      </c>
    </row>
    <row r="4584" spans="11:15" x14ac:dyDescent="0.25">
      <c r="K4584">
        <v>25276000116999</v>
      </c>
      <c r="L4584" t="s">
        <v>8851</v>
      </c>
      <c r="M4584" t="s">
        <v>5237</v>
      </c>
      <c r="N4584" t="s">
        <v>5237</v>
      </c>
      <c r="O4584" t="s">
        <v>5237</v>
      </c>
    </row>
    <row r="4585" spans="11:15" x14ac:dyDescent="0.25">
      <c r="K4585">
        <v>25276000117999</v>
      </c>
      <c r="L4585" t="s">
        <v>8852</v>
      </c>
      <c r="M4585" t="s">
        <v>5237</v>
      </c>
      <c r="N4585" t="s">
        <v>5237</v>
      </c>
      <c r="O4585" t="s">
        <v>5237</v>
      </c>
    </row>
    <row r="4586" spans="11:15" x14ac:dyDescent="0.25">
      <c r="K4586">
        <v>25276000118999</v>
      </c>
      <c r="L4586" t="s">
        <v>8853</v>
      </c>
      <c r="M4586" t="s">
        <v>5237</v>
      </c>
      <c r="N4586" t="s">
        <v>5237</v>
      </c>
      <c r="O4586" t="s">
        <v>5237</v>
      </c>
    </row>
    <row r="4587" spans="11:15" x14ac:dyDescent="0.25">
      <c r="K4587">
        <v>25276000119999</v>
      </c>
      <c r="L4587" t="s">
        <v>8854</v>
      </c>
      <c r="M4587" t="s">
        <v>5237</v>
      </c>
      <c r="N4587" t="s">
        <v>5237</v>
      </c>
      <c r="O4587" t="s">
        <v>5237</v>
      </c>
    </row>
    <row r="4588" spans="11:15" x14ac:dyDescent="0.25">
      <c r="K4588">
        <v>25276000120999</v>
      </c>
      <c r="L4588" t="s">
        <v>8855</v>
      </c>
      <c r="M4588" t="s">
        <v>5237</v>
      </c>
      <c r="N4588" t="s">
        <v>5237</v>
      </c>
      <c r="O4588" t="s">
        <v>5237</v>
      </c>
    </row>
    <row r="4589" spans="11:15" x14ac:dyDescent="0.25">
      <c r="K4589">
        <v>25276000121999</v>
      </c>
      <c r="L4589" t="s">
        <v>8856</v>
      </c>
      <c r="M4589" t="s">
        <v>5237</v>
      </c>
      <c r="N4589" t="s">
        <v>5237</v>
      </c>
      <c r="O4589" t="s">
        <v>5237</v>
      </c>
    </row>
    <row r="4590" spans="11:15" x14ac:dyDescent="0.25">
      <c r="K4590">
        <v>25276000127999</v>
      </c>
      <c r="L4590" t="s">
        <v>8857</v>
      </c>
      <c r="M4590" t="s">
        <v>5237</v>
      </c>
      <c r="N4590" t="s">
        <v>5237</v>
      </c>
      <c r="O4590" t="s">
        <v>5237</v>
      </c>
    </row>
    <row r="4591" spans="11:15" x14ac:dyDescent="0.25">
      <c r="K4591">
        <v>25276000143999</v>
      </c>
      <c r="L4591" t="s">
        <v>8858</v>
      </c>
      <c r="M4591" t="s">
        <v>5237</v>
      </c>
      <c r="N4591" t="s">
        <v>5237</v>
      </c>
      <c r="O4591" t="s">
        <v>5237</v>
      </c>
    </row>
    <row r="4592" spans="11:15" x14ac:dyDescent="0.25">
      <c r="K4592">
        <v>25276000144999</v>
      </c>
      <c r="L4592" t="s">
        <v>8859</v>
      </c>
      <c r="M4592" t="s">
        <v>5237</v>
      </c>
      <c r="N4592" t="s">
        <v>5237</v>
      </c>
      <c r="O4592" t="s">
        <v>5237</v>
      </c>
    </row>
    <row r="4593" spans="11:15" x14ac:dyDescent="0.25">
      <c r="K4593">
        <v>25276000145999</v>
      </c>
      <c r="L4593" t="s">
        <v>8860</v>
      </c>
      <c r="M4593" t="s">
        <v>5237</v>
      </c>
      <c r="N4593" t="s">
        <v>5237</v>
      </c>
      <c r="O4593" t="s">
        <v>5237</v>
      </c>
    </row>
    <row r="4594" spans="11:15" x14ac:dyDescent="0.25">
      <c r="K4594">
        <v>25276000146999</v>
      </c>
      <c r="L4594" t="s">
        <v>8861</v>
      </c>
      <c r="M4594" t="s">
        <v>5237</v>
      </c>
      <c r="N4594" t="s">
        <v>5237</v>
      </c>
      <c r="O4594" t="s">
        <v>5237</v>
      </c>
    </row>
    <row r="4595" spans="11:15" x14ac:dyDescent="0.25">
      <c r="K4595">
        <v>25276000147999</v>
      </c>
      <c r="L4595" t="s">
        <v>8862</v>
      </c>
      <c r="M4595" t="s">
        <v>5237</v>
      </c>
      <c r="N4595" t="s">
        <v>5237</v>
      </c>
      <c r="O4595" t="s">
        <v>5237</v>
      </c>
    </row>
    <row r="4596" spans="11:15" x14ac:dyDescent="0.25">
      <c r="K4596">
        <v>25276000148999</v>
      </c>
      <c r="L4596" t="s">
        <v>8863</v>
      </c>
      <c r="M4596" t="s">
        <v>5237</v>
      </c>
      <c r="N4596" t="s">
        <v>5237</v>
      </c>
      <c r="O4596" t="s">
        <v>5237</v>
      </c>
    </row>
    <row r="4597" spans="11:15" x14ac:dyDescent="0.25">
      <c r="K4597">
        <v>25276100002030</v>
      </c>
      <c r="L4597" t="s">
        <v>8864</v>
      </c>
      <c r="M4597" t="s">
        <v>5237</v>
      </c>
      <c r="N4597" t="s">
        <v>5237</v>
      </c>
      <c r="O4597" t="s">
        <v>5237</v>
      </c>
    </row>
    <row r="4598" spans="11:15" x14ac:dyDescent="0.25">
      <c r="K4598">
        <v>25276100003030</v>
      </c>
      <c r="L4598" t="s">
        <v>8865</v>
      </c>
      <c r="M4598" t="s">
        <v>5237</v>
      </c>
      <c r="N4598" t="s">
        <v>5237</v>
      </c>
      <c r="O4598" t="s">
        <v>5237</v>
      </c>
    </row>
    <row r="4599" spans="11:15" x14ac:dyDescent="0.25">
      <c r="K4599">
        <v>25276100004030</v>
      </c>
      <c r="L4599" t="s">
        <v>8866</v>
      </c>
      <c r="M4599" t="s">
        <v>5237</v>
      </c>
      <c r="N4599" t="s">
        <v>5237</v>
      </c>
      <c r="O4599" t="s">
        <v>5237</v>
      </c>
    </row>
    <row r="4600" spans="11:15" x14ac:dyDescent="0.25">
      <c r="K4600">
        <v>25276100005030</v>
      </c>
      <c r="L4600" t="s">
        <v>8867</v>
      </c>
      <c r="M4600" t="s">
        <v>5237</v>
      </c>
      <c r="N4600" t="s">
        <v>5237</v>
      </c>
      <c r="O4600" t="s">
        <v>5237</v>
      </c>
    </row>
    <row r="4601" spans="11:15" x14ac:dyDescent="0.25">
      <c r="K4601">
        <v>25276100006030</v>
      </c>
      <c r="L4601" t="s">
        <v>8868</v>
      </c>
      <c r="M4601" t="s">
        <v>5237</v>
      </c>
      <c r="N4601" t="s">
        <v>5237</v>
      </c>
      <c r="O4601" t="s">
        <v>5237</v>
      </c>
    </row>
    <row r="4602" spans="11:15" x14ac:dyDescent="0.25">
      <c r="K4602">
        <v>25276100007030</v>
      </c>
      <c r="L4602" t="s">
        <v>8869</v>
      </c>
      <c r="M4602" t="s">
        <v>5237</v>
      </c>
      <c r="N4602" t="s">
        <v>5237</v>
      </c>
      <c r="O4602" t="s">
        <v>5237</v>
      </c>
    </row>
    <row r="4603" spans="11:15" x14ac:dyDescent="0.25">
      <c r="K4603">
        <v>25276100009030</v>
      </c>
      <c r="L4603" t="s">
        <v>8870</v>
      </c>
      <c r="M4603" t="s">
        <v>5237</v>
      </c>
      <c r="N4603" t="s">
        <v>5237</v>
      </c>
      <c r="O4603" t="s">
        <v>5237</v>
      </c>
    </row>
    <row r="4604" spans="11:15" x14ac:dyDescent="0.25">
      <c r="K4604">
        <v>25276100012030</v>
      </c>
      <c r="L4604" t="s">
        <v>8871</v>
      </c>
      <c r="M4604" t="s">
        <v>5237</v>
      </c>
      <c r="N4604" t="s">
        <v>5237</v>
      </c>
      <c r="O4604" t="s">
        <v>5237</v>
      </c>
    </row>
    <row r="4605" spans="11:15" x14ac:dyDescent="0.25">
      <c r="K4605">
        <v>25276100017030</v>
      </c>
      <c r="L4605" t="s">
        <v>8872</v>
      </c>
      <c r="M4605" t="s">
        <v>5237</v>
      </c>
      <c r="N4605" t="s">
        <v>5237</v>
      </c>
      <c r="O4605" t="s">
        <v>5237</v>
      </c>
    </row>
    <row r="4606" spans="11:15" x14ac:dyDescent="0.25">
      <c r="K4606">
        <v>25276100027030</v>
      </c>
      <c r="L4606" t="s">
        <v>8873</v>
      </c>
      <c r="M4606" t="s">
        <v>5237</v>
      </c>
      <c r="N4606" t="s">
        <v>5237</v>
      </c>
      <c r="O4606" t="s">
        <v>5237</v>
      </c>
    </row>
    <row r="4607" spans="11:15" x14ac:dyDescent="0.25">
      <c r="K4607">
        <v>25276100028030</v>
      </c>
      <c r="L4607" t="s">
        <v>8874</v>
      </c>
      <c r="M4607" t="s">
        <v>5237</v>
      </c>
      <c r="N4607" t="s">
        <v>5237</v>
      </c>
      <c r="O4607" t="s">
        <v>5237</v>
      </c>
    </row>
    <row r="4608" spans="11:15" x14ac:dyDescent="0.25">
      <c r="K4608">
        <v>25276100029030</v>
      </c>
      <c r="L4608" t="s">
        <v>8875</v>
      </c>
      <c r="M4608" t="s">
        <v>5237</v>
      </c>
      <c r="N4608" t="s">
        <v>5237</v>
      </c>
      <c r="O4608" t="s">
        <v>5237</v>
      </c>
    </row>
    <row r="4609" spans="11:15" x14ac:dyDescent="0.25">
      <c r="K4609">
        <v>25276100030030</v>
      </c>
      <c r="L4609" t="s">
        <v>8876</v>
      </c>
      <c r="M4609" t="s">
        <v>5237</v>
      </c>
      <c r="N4609" t="s">
        <v>5237</v>
      </c>
      <c r="O4609" t="s">
        <v>5237</v>
      </c>
    </row>
    <row r="4610" spans="11:15" x14ac:dyDescent="0.25">
      <c r="K4610">
        <v>25276100031030</v>
      </c>
      <c r="L4610" t="s">
        <v>8877</v>
      </c>
      <c r="M4610" t="s">
        <v>5237</v>
      </c>
      <c r="N4610" t="s">
        <v>5237</v>
      </c>
      <c r="O4610" t="s">
        <v>5237</v>
      </c>
    </row>
    <row r="4611" spans="11:15" x14ac:dyDescent="0.25">
      <c r="K4611">
        <v>25276100032030</v>
      </c>
      <c r="L4611" t="s">
        <v>8878</v>
      </c>
      <c r="M4611" t="s">
        <v>5237</v>
      </c>
      <c r="N4611" t="s">
        <v>5237</v>
      </c>
      <c r="O4611" t="s">
        <v>5237</v>
      </c>
    </row>
    <row r="4612" spans="11:15" x14ac:dyDescent="0.25">
      <c r="K4612">
        <v>25276100033030</v>
      </c>
      <c r="L4612" t="s">
        <v>8879</v>
      </c>
      <c r="M4612" t="s">
        <v>5237</v>
      </c>
      <c r="N4612" t="s">
        <v>5237</v>
      </c>
      <c r="O4612" t="s">
        <v>5237</v>
      </c>
    </row>
    <row r="4613" spans="11:15" x14ac:dyDescent="0.25">
      <c r="K4613">
        <v>25276100034083</v>
      </c>
      <c r="L4613" t="s">
        <v>8880</v>
      </c>
      <c r="M4613" t="s">
        <v>5237</v>
      </c>
      <c r="N4613" t="s">
        <v>5237</v>
      </c>
      <c r="O4613" t="s">
        <v>5237</v>
      </c>
    </row>
    <row r="4614" spans="11:15" x14ac:dyDescent="0.25">
      <c r="K4614">
        <v>25276100035030</v>
      </c>
      <c r="L4614" t="s">
        <v>8881</v>
      </c>
      <c r="M4614" t="s">
        <v>5237</v>
      </c>
      <c r="N4614" t="s">
        <v>5237</v>
      </c>
      <c r="O4614" t="s">
        <v>5237</v>
      </c>
    </row>
    <row r="4615" spans="11:15" x14ac:dyDescent="0.25">
      <c r="K4615">
        <v>25276100036030</v>
      </c>
      <c r="L4615" t="s">
        <v>8882</v>
      </c>
      <c r="M4615" t="s">
        <v>5237</v>
      </c>
      <c r="N4615" t="s">
        <v>5237</v>
      </c>
      <c r="O4615" t="s">
        <v>5237</v>
      </c>
    </row>
    <row r="4616" spans="11:15" x14ac:dyDescent="0.25">
      <c r="K4616">
        <v>25276100037030</v>
      </c>
      <c r="L4616" t="s">
        <v>8883</v>
      </c>
      <c r="M4616" t="s">
        <v>5237</v>
      </c>
      <c r="N4616" t="s">
        <v>5237</v>
      </c>
      <c r="O4616" t="s">
        <v>5237</v>
      </c>
    </row>
    <row r="4617" spans="11:15" x14ac:dyDescent="0.25">
      <c r="K4617">
        <v>25276100038030</v>
      </c>
      <c r="L4617" t="s">
        <v>8884</v>
      </c>
      <c r="M4617" t="s">
        <v>5237</v>
      </c>
      <c r="N4617" t="s">
        <v>5237</v>
      </c>
      <c r="O4617" t="s">
        <v>5237</v>
      </c>
    </row>
    <row r="4618" spans="11:15" x14ac:dyDescent="0.25">
      <c r="K4618">
        <v>25276100039030</v>
      </c>
      <c r="L4618" t="s">
        <v>8885</v>
      </c>
      <c r="M4618" t="s">
        <v>5237</v>
      </c>
      <c r="N4618" t="s">
        <v>5237</v>
      </c>
      <c r="O4618" t="s">
        <v>5237</v>
      </c>
    </row>
    <row r="4619" spans="11:15" x14ac:dyDescent="0.25">
      <c r="K4619">
        <v>25276100040030</v>
      </c>
      <c r="L4619" t="s">
        <v>8886</v>
      </c>
      <c r="M4619" t="s">
        <v>5237</v>
      </c>
      <c r="N4619" t="s">
        <v>5237</v>
      </c>
      <c r="O4619" t="s">
        <v>5237</v>
      </c>
    </row>
    <row r="4620" spans="11:15" x14ac:dyDescent="0.25">
      <c r="K4620">
        <v>25276100041030</v>
      </c>
      <c r="L4620" t="s">
        <v>8864</v>
      </c>
      <c r="M4620" t="s">
        <v>5237</v>
      </c>
      <c r="N4620" t="s">
        <v>5237</v>
      </c>
      <c r="O4620" t="s">
        <v>5237</v>
      </c>
    </row>
    <row r="4621" spans="11:15" x14ac:dyDescent="0.25">
      <c r="K4621">
        <v>25276100042030</v>
      </c>
      <c r="L4621" t="s">
        <v>8887</v>
      </c>
      <c r="M4621" t="s">
        <v>5237</v>
      </c>
      <c r="N4621" t="s">
        <v>5237</v>
      </c>
      <c r="O4621" t="s">
        <v>5237</v>
      </c>
    </row>
    <row r="4622" spans="11:15" x14ac:dyDescent="0.25">
      <c r="K4622">
        <v>25276100043030</v>
      </c>
      <c r="L4622" t="s">
        <v>8888</v>
      </c>
      <c r="M4622" t="s">
        <v>5237</v>
      </c>
      <c r="N4622" t="s">
        <v>5237</v>
      </c>
      <c r="O4622" t="s">
        <v>5237</v>
      </c>
    </row>
    <row r="4623" spans="11:15" x14ac:dyDescent="0.25">
      <c r="K4623">
        <v>25276100044030</v>
      </c>
      <c r="L4623" t="s">
        <v>8889</v>
      </c>
      <c r="M4623" t="s">
        <v>5237</v>
      </c>
      <c r="N4623" t="s">
        <v>5237</v>
      </c>
      <c r="O4623" t="s">
        <v>5237</v>
      </c>
    </row>
    <row r="4624" spans="11:15" x14ac:dyDescent="0.25">
      <c r="K4624">
        <v>25276100045030</v>
      </c>
      <c r="L4624" t="s">
        <v>8890</v>
      </c>
      <c r="M4624" t="s">
        <v>5237</v>
      </c>
      <c r="N4624" t="s">
        <v>5237</v>
      </c>
      <c r="O4624" t="s">
        <v>5237</v>
      </c>
    </row>
    <row r="4625" spans="11:15" x14ac:dyDescent="0.25">
      <c r="K4625">
        <v>25276100046030</v>
      </c>
      <c r="L4625" t="s">
        <v>8891</v>
      </c>
      <c r="M4625" t="s">
        <v>5237</v>
      </c>
      <c r="N4625" t="s">
        <v>5237</v>
      </c>
      <c r="O4625" t="s">
        <v>5237</v>
      </c>
    </row>
    <row r="4626" spans="11:15" x14ac:dyDescent="0.25">
      <c r="K4626">
        <v>25276100047030</v>
      </c>
      <c r="L4626" t="s">
        <v>8892</v>
      </c>
      <c r="M4626" t="s">
        <v>5237</v>
      </c>
      <c r="N4626" t="s">
        <v>5237</v>
      </c>
      <c r="O4626" t="s">
        <v>5237</v>
      </c>
    </row>
    <row r="4627" spans="11:15" x14ac:dyDescent="0.25">
      <c r="K4627">
        <v>25276100048030</v>
      </c>
      <c r="L4627" t="s">
        <v>8893</v>
      </c>
      <c r="M4627" t="s">
        <v>5237</v>
      </c>
      <c r="N4627" t="s">
        <v>5237</v>
      </c>
      <c r="O4627" t="s">
        <v>5237</v>
      </c>
    </row>
    <row r="4628" spans="11:15" x14ac:dyDescent="0.25">
      <c r="K4628">
        <v>25276100049030</v>
      </c>
      <c r="L4628" t="s">
        <v>8894</v>
      </c>
      <c r="M4628" t="s">
        <v>5237</v>
      </c>
      <c r="N4628" t="s">
        <v>5237</v>
      </c>
      <c r="O4628" t="s">
        <v>5237</v>
      </c>
    </row>
    <row r="4629" spans="11:15" x14ac:dyDescent="0.25">
      <c r="K4629">
        <v>25276100050030</v>
      </c>
      <c r="L4629" t="s">
        <v>8895</v>
      </c>
      <c r="M4629" t="s">
        <v>5237</v>
      </c>
      <c r="N4629" t="s">
        <v>5237</v>
      </c>
      <c r="O4629" t="s">
        <v>5237</v>
      </c>
    </row>
    <row r="4630" spans="11:15" x14ac:dyDescent="0.25">
      <c r="K4630">
        <v>25276100051030</v>
      </c>
      <c r="L4630" t="s">
        <v>8896</v>
      </c>
      <c r="M4630" t="s">
        <v>5237</v>
      </c>
      <c r="N4630" t="s">
        <v>5237</v>
      </c>
      <c r="O4630" t="s">
        <v>5237</v>
      </c>
    </row>
    <row r="4631" spans="11:15" x14ac:dyDescent="0.25">
      <c r="K4631">
        <v>25276100052030</v>
      </c>
      <c r="L4631" t="s">
        <v>8897</v>
      </c>
      <c r="M4631" t="s">
        <v>5237</v>
      </c>
      <c r="N4631" t="s">
        <v>5237</v>
      </c>
      <c r="O4631" t="s">
        <v>5237</v>
      </c>
    </row>
    <row r="4632" spans="11:15" x14ac:dyDescent="0.25">
      <c r="K4632">
        <v>25276100053030</v>
      </c>
      <c r="L4632" t="s">
        <v>8898</v>
      </c>
      <c r="M4632" t="s">
        <v>5237</v>
      </c>
      <c r="N4632" t="s">
        <v>5237</v>
      </c>
      <c r="O4632" t="s">
        <v>5237</v>
      </c>
    </row>
    <row r="4633" spans="11:15" x14ac:dyDescent="0.25">
      <c r="K4633">
        <v>25276100054030</v>
      </c>
      <c r="L4633" t="s">
        <v>8899</v>
      </c>
      <c r="M4633" t="s">
        <v>5237</v>
      </c>
      <c r="N4633" t="s">
        <v>5237</v>
      </c>
      <c r="O4633" t="s">
        <v>5237</v>
      </c>
    </row>
    <row r="4634" spans="11:15" x14ac:dyDescent="0.25">
      <c r="K4634">
        <v>25276100055030</v>
      </c>
      <c r="L4634" t="s">
        <v>8900</v>
      </c>
      <c r="M4634" t="s">
        <v>5237</v>
      </c>
      <c r="N4634" t="s">
        <v>5237</v>
      </c>
      <c r="O4634" t="s">
        <v>5237</v>
      </c>
    </row>
    <row r="4635" spans="11:15" x14ac:dyDescent="0.25">
      <c r="K4635">
        <v>25276100056030</v>
      </c>
      <c r="L4635" t="s">
        <v>8901</v>
      </c>
      <c r="M4635" t="s">
        <v>5237</v>
      </c>
      <c r="N4635" t="s">
        <v>5237</v>
      </c>
      <c r="O4635" t="s">
        <v>5237</v>
      </c>
    </row>
    <row r="4636" spans="11:15" x14ac:dyDescent="0.25">
      <c r="K4636">
        <v>25276100057030</v>
      </c>
      <c r="L4636" t="s">
        <v>8902</v>
      </c>
      <c r="M4636" t="s">
        <v>5237</v>
      </c>
      <c r="N4636" t="s">
        <v>5237</v>
      </c>
      <c r="O4636" t="s">
        <v>5237</v>
      </c>
    </row>
    <row r="4637" spans="11:15" x14ac:dyDescent="0.25">
      <c r="K4637">
        <v>25276100058030</v>
      </c>
      <c r="L4637" t="s">
        <v>8903</v>
      </c>
      <c r="M4637" t="s">
        <v>5237</v>
      </c>
      <c r="N4637" t="s">
        <v>5237</v>
      </c>
      <c r="O4637" t="s">
        <v>5237</v>
      </c>
    </row>
    <row r="4638" spans="11:15" x14ac:dyDescent="0.25">
      <c r="K4638">
        <v>25276100059030</v>
      </c>
      <c r="L4638" t="s">
        <v>8904</v>
      </c>
      <c r="M4638" t="s">
        <v>5237</v>
      </c>
      <c r="N4638" t="s">
        <v>5237</v>
      </c>
      <c r="O4638" t="s">
        <v>5237</v>
      </c>
    </row>
    <row r="4639" spans="11:15" x14ac:dyDescent="0.25">
      <c r="K4639">
        <v>25276100060030</v>
      </c>
      <c r="L4639" t="s">
        <v>8905</v>
      </c>
      <c r="M4639" t="s">
        <v>5237</v>
      </c>
      <c r="N4639" t="s">
        <v>5237</v>
      </c>
      <c r="O4639" t="s">
        <v>5237</v>
      </c>
    </row>
    <row r="4640" spans="11:15" x14ac:dyDescent="0.25">
      <c r="K4640">
        <v>25276100061030</v>
      </c>
      <c r="L4640" t="s">
        <v>8906</v>
      </c>
      <c r="M4640" t="s">
        <v>5237</v>
      </c>
      <c r="N4640" t="s">
        <v>5237</v>
      </c>
      <c r="O4640" t="s">
        <v>5237</v>
      </c>
    </row>
    <row r="4641" spans="11:15" x14ac:dyDescent="0.25">
      <c r="K4641">
        <v>25276100062030</v>
      </c>
      <c r="L4641" t="s">
        <v>8907</v>
      </c>
      <c r="M4641" t="s">
        <v>5237</v>
      </c>
      <c r="N4641" t="s">
        <v>5237</v>
      </c>
      <c r="O4641" t="s">
        <v>5237</v>
      </c>
    </row>
    <row r="4642" spans="11:15" x14ac:dyDescent="0.25">
      <c r="K4642">
        <v>25276100063030</v>
      </c>
      <c r="L4642" t="s">
        <v>8908</v>
      </c>
      <c r="M4642" t="s">
        <v>5237</v>
      </c>
      <c r="N4642" t="s">
        <v>5237</v>
      </c>
      <c r="O4642" t="s">
        <v>5237</v>
      </c>
    </row>
    <row r="4643" spans="11:15" x14ac:dyDescent="0.25">
      <c r="K4643">
        <v>25276100064030</v>
      </c>
      <c r="L4643" t="s">
        <v>8909</v>
      </c>
      <c r="M4643" t="s">
        <v>5237</v>
      </c>
      <c r="N4643" t="s">
        <v>5237</v>
      </c>
      <c r="O4643" t="s">
        <v>5237</v>
      </c>
    </row>
    <row r="4644" spans="11:15" x14ac:dyDescent="0.25">
      <c r="K4644">
        <v>25276100065030</v>
      </c>
      <c r="L4644" t="s">
        <v>8910</v>
      </c>
      <c r="M4644" t="s">
        <v>5237</v>
      </c>
      <c r="N4644" t="s">
        <v>5237</v>
      </c>
      <c r="O4644" t="s">
        <v>5237</v>
      </c>
    </row>
    <row r="4645" spans="11:15" x14ac:dyDescent="0.25">
      <c r="K4645">
        <v>25276100066030</v>
      </c>
      <c r="L4645" t="s">
        <v>8911</v>
      </c>
      <c r="M4645" t="s">
        <v>5237</v>
      </c>
      <c r="N4645" t="s">
        <v>5237</v>
      </c>
      <c r="O4645" t="s">
        <v>5237</v>
      </c>
    </row>
    <row r="4646" spans="11:15" x14ac:dyDescent="0.25">
      <c r="K4646">
        <v>25276100067030</v>
      </c>
      <c r="L4646" t="s">
        <v>8912</v>
      </c>
      <c r="M4646" t="s">
        <v>5237</v>
      </c>
      <c r="N4646" t="s">
        <v>5237</v>
      </c>
      <c r="O4646" t="s">
        <v>5237</v>
      </c>
    </row>
    <row r="4647" spans="11:15" x14ac:dyDescent="0.25">
      <c r="K4647">
        <v>25276100068030</v>
      </c>
      <c r="L4647" t="s">
        <v>8913</v>
      </c>
      <c r="M4647" t="s">
        <v>5237</v>
      </c>
      <c r="N4647" t="s">
        <v>5237</v>
      </c>
      <c r="O4647" t="s">
        <v>5237</v>
      </c>
    </row>
    <row r="4648" spans="11:15" x14ac:dyDescent="0.25">
      <c r="K4648">
        <v>25276100069030</v>
      </c>
      <c r="L4648" t="s">
        <v>8914</v>
      </c>
      <c r="M4648" t="s">
        <v>5237</v>
      </c>
      <c r="N4648" t="s">
        <v>5237</v>
      </c>
      <c r="O4648" t="s">
        <v>5237</v>
      </c>
    </row>
    <row r="4649" spans="11:15" x14ac:dyDescent="0.25">
      <c r="K4649">
        <v>25276100070030</v>
      </c>
      <c r="L4649" t="s">
        <v>8915</v>
      </c>
      <c r="M4649" t="s">
        <v>5237</v>
      </c>
      <c r="N4649" t="s">
        <v>5237</v>
      </c>
      <c r="O4649" t="s">
        <v>5237</v>
      </c>
    </row>
    <row r="4650" spans="11:15" x14ac:dyDescent="0.25">
      <c r="K4650">
        <v>25276100071030</v>
      </c>
      <c r="L4650" t="s">
        <v>8916</v>
      </c>
      <c r="M4650" t="s">
        <v>5237</v>
      </c>
      <c r="N4650" t="s">
        <v>5237</v>
      </c>
      <c r="O4650" t="s">
        <v>5237</v>
      </c>
    </row>
    <row r="4651" spans="11:15" x14ac:dyDescent="0.25">
      <c r="K4651">
        <v>25276100072030</v>
      </c>
      <c r="L4651" t="s">
        <v>8917</v>
      </c>
      <c r="M4651" t="s">
        <v>5237</v>
      </c>
      <c r="N4651" t="s">
        <v>5237</v>
      </c>
      <c r="O4651" t="s">
        <v>5237</v>
      </c>
    </row>
    <row r="4652" spans="11:15" x14ac:dyDescent="0.25">
      <c r="K4652">
        <v>25276100073030</v>
      </c>
      <c r="L4652" t="s">
        <v>8918</v>
      </c>
      <c r="M4652" t="s">
        <v>5237</v>
      </c>
      <c r="N4652" t="s">
        <v>5237</v>
      </c>
      <c r="O4652" t="s">
        <v>5237</v>
      </c>
    </row>
    <row r="4653" spans="11:15" x14ac:dyDescent="0.25">
      <c r="K4653">
        <v>25276100074030</v>
      </c>
      <c r="L4653" t="s">
        <v>8919</v>
      </c>
      <c r="M4653" t="s">
        <v>5237</v>
      </c>
      <c r="N4653" t="s">
        <v>5237</v>
      </c>
      <c r="O4653" t="s">
        <v>5237</v>
      </c>
    </row>
    <row r="4654" spans="11:15" x14ac:dyDescent="0.25">
      <c r="K4654">
        <v>25276100075030</v>
      </c>
      <c r="L4654" t="s">
        <v>8920</v>
      </c>
      <c r="M4654" t="s">
        <v>5237</v>
      </c>
      <c r="N4654" t="s">
        <v>5237</v>
      </c>
      <c r="O4654" t="s">
        <v>5237</v>
      </c>
    </row>
    <row r="4655" spans="11:15" x14ac:dyDescent="0.25">
      <c r="K4655">
        <v>25276100076030</v>
      </c>
      <c r="L4655" t="s">
        <v>8871</v>
      </c>
      <c r="M4655" t="s">
        <v>5237</v>
      </c>
      <c r="N4655" t="s">
        <v>5237</v>
      </c>
      <c r="O4655" t="s">
        <v>5237</v>
      </c>
    </row>
    <row r="4656" spans="11:15" x14ac:dyDescent="0.25">
      <c r="K4656">
        <v>25276100077030</v>
      </c>
      <c r="L4656" t="s">
        <v>8921</v>
      </c>
      <c r="M4656" t="s">
        <v>5237</v>
      </c>
      <c r="N4656" t="s">
        <v>5237</v>
      </c>
      <c r="O4656" t="s">
        <v>5237</v>
      </c>
    </row>
    <row r="4657" spans="11:15" x14ac:dyDescent="0.25">
      <c r="K4657">
        <v>25276100078030</v>
      </c>
      <c r="L4657" t="s">
        <v>8873</v>
      </c>
      <c r="M4657" t="s">
        <v>5237</v>
      </c>
      <c r="N4657" t="s">
        <v>5237</v>
      </c>
      <c r="O4657" t="s">
        <v>5237</v>
      </c>
    </row>
    <row r="4658" spans="11:15" x14ac:dyDescent="0.25">
      <c r="K4658">
        <v>25276100079030</v>
      </c>
      <c r="L4658" t="s">
        <v>8922</v>
      </c>
      <c r="M4658" t="s">
        <v>5237</v>
      </c>
      <c r="N4658" t="s">
        <v>5237</v>
      </c>
      <c r="O4658" t="s">
        <v>5237</v>
      </c>
    </row>
    <row r="4659" spans="11:15" x14ac:dyDescent="0.25">
      <c r="K4659">
        <v>25276100080030</v>
      </c>
      <c r="L4659" t="s">
        <v>8923</v>
      </c>
      <c r="M4659" t="s">
        <v>5237</v>
      </c>
      <c r="N4659" t="s">
        <v>5237</v>
      </c>
      <c r="O4659" t="s">
        <v>5237</v>
      </c>
    </row>
    <row r="4660" spans="11:15" x14ac:dyDescent="0.25">
      <c r="K4660">
        <v>25276100081030</v>
      </c>
      <c r="L4660" t="s">
        <v>8924</v>
      </c>
      <c r="M4660" t="s">
        <v>5237</v>
      </c>
      <c r="N4660" t="s">
        <v>5237</v>
      </c>
      <c r="O4660" t="s">
        <v>5237</v>
      </c>
    </row>
    <row r="4661" spans="11:15" x14ac:dyDescent="0.25">
      <c r="K4661">
        <v>25276100082030</v>
      </c>
      <c r="L4661" t="s">
        <v>8925</v>
      </c>
      <c r="M4661" t="s">
        <v>5237</v>
      </c>
      <c r="N4661" t="s">
        <v>5237</v>
      </c>
      <c r="O4661" t="s">
        <v>5237</v>
      </c>
    </row>
    <row r="4662" spans="11:15" x14ac:dyDescent="0.25">
      <c r="K4662">
        <v>25276100083030</v>
      </c>
      <c r="L4662" t="s">
        <v>8926</v>
      </c>
      <c r="M4662" t="s">
        <v>5237</v>
      </c>
      <c r="N4662" t="s">
        <v>5237</v>
      </c>
      <c r="O4662" t="s">
        <v>5237</v>
      </c>
    </row>
    <row r="4663" spans="11:15" x14ac:dyDescent="0.25">
      <c r="K4663">
        <v>25276100084030</v>
      </c>
      <c r="L4663" t="s">
        <v>8927</v>
      </c>
      <c r="M4663" t="s">
        <v>5237</v>
      </c>
      <c r="N4663" t="s">
        <v>5237</v>
      </c>
      <c r="O4663" t="s">
        <v>5237</v>
      </c>
    </row>
    <row r="4664" spans="11:15" x14ac:dyDescent="0.25">
      <c r="K4664">
        <v>25276100085080</v>
      </c>
      <c r="L4664" t="s">
        <v>8928</v>
      </c>
      <c r="M4664" t="s">
        <v>5237</v>
      </c>
      <c r="N4664" t="s">
        <v>5237</v>
      </c>
      <c r="O4664" t="s">
        <v>5237</v>
      </c>
    </row>
    <row r="4665" spans="11:15" x14ac:dyDescent="0.25">
      <c r="K4665">
        <v>25276100086030</v>
      </c>
      <c r="L4665" t="s">
        <v>8929</v>
      </c>
      <c r="M4665" t="s">
        <v>5237</v>
      </c>
      <c r="N4665" t="s">
        <v>5237</v>
      </c>
      <c r="O4665" t="s">
        <v>5237</v>
      </c>
    </row>
    <row r="4666" spans="11:15" x14ac:dyDescent="0.25">
      <c r="K4666">
        <v>25276100087030</v>
      </c>
      <c r="L4666" t="s">
        <v>8930</v>
      </c>
      <c r="M4666" t="s">
        <v>5237</v>
      </c>
      <c r="N4666" t="s">
        <v>5237</v>
      </c>
      <c r="O4666" t="s">
        <v>5237</v>
      </c>
    </row>
    <row r="4667" spans="11:15" x14ac:dyDescent="0.25">
      <c r="K4667">
        <v>25276100087999</v>
      </c>
      <c r="L4667" t="s">
        <v>8930</v>
      </c>
      <c r="M4667" t="s">
        <v>5237</v>
      </c>
      <c r="N4667" t="s">
        <v>5237</v>
      </c>
      <c r="O4667" t="s">
        <v>5237</v>
      </c>
    </row>
    <row r="4668" spans="11:15" x14ac:dyDescent="0.25">
      <c r="K4668">
        <v>25276100088030</v>
      </c>
      <c r="L4668" t="s">
        <v>8931</v>
      </c>
      <c r="M4668" t="s">
        <v>5237</v>
      </c>
      <c r="N4668" t="s">
        <v>5237</v>
      </c>
      <c r="O4668" t="s">
        <v>5237</v>
      </c>
    </row>
    <row r="4669" spans="11:15" x14ac:dyDescent="0.25">
      <c r="K4669">
        <v>25276100088999</v>
      </c>
      <c r="L4669" t="s">
        <v>8931</v>
      </c>
      <c r="M4669" t="s">
        <v>5237</v>
      </c>
      <c r="N4669" t="s">
        <v>5237</v>
      </c>
      <c r="O4669" t="s">
        <v>5237</v>
      </c>
    </row>
    <row r="4670" spans="11:15" x14ac:dyDescent="0.25">
      <c r="K4670">
        <v>25276100089030</v>
      </c>
      <c r="L4670" t="s">
        <v>8932</v>
      </c>
      <c r="M4670" t="s">
        <v>5237</v>
      </c>
      <c r="N4670" t="s">
        <v>5237</v>
      </c>
      <c r="O4670" t="s">
        <v>5237</v>
      </c>
    </row>
    <row r="4671" spans="11:15" x14ac:dyDescent="0.25">
      <c r="K4671">
        <v>25276100090030</v>
      </c>
      <c r="L4671" t="s">
        <v>8933</v>
      </c>
      <c r="M4671" t="s">
        <v>5237</v>
      </c>
      <c r="N4671" t="s">
        <v>5237</v>
      </c>
      <c r="O4671" t="s">
        <v>5237</v>
      </c>
    </row>
    <row r="4672" spans="11:15" x14ac:dyDescent="0.25">
      <c r="K4672">
        <v>25276150002999</v>
      </c>
      <c r="L4672" t="s">
        <v>8934</v>
      </c>
      <c r="M4672" t="s">
        <v>5237</v>
      </c>
      <c r="N4672" t="s">
        <v>5237</v>
      </c>
      <c r="O4672" t="s">
        <v>5237</v>
      </c>
    </row>
    <row r="4673" spans="11:15" x14ac:dyDescent="0.25">
      <c r="K4673">
        <v>25276150006999</v>
      </c>
      <c r="L4673" t="s">
        <v>8935</v>
      </c>
      <c r="M4673" t="s">
        <v>5237</v>
      </c>
      <c r="N4673" t="s">
        <v>5237</v>
      </c>
      <c r="O4673" t="s">
        <v>5237</v>
      </c>
    </row>
    <row r="4674" spans="11:15" x14ac:dyDescent="0.25">
      <c r="K4674">
        <v>25276150007999</v>
      </c>
      <c r="L4674" t="s">
        <v>8936</v>
      </c>
      <c r="M4674" t="s">
        <v>5237</v>
      </c>
      <c r="N4674" t="s">
        <v>5237</v>
      </c>
      <c r="O4674" t="s">
        <v>5237</v>
      </c>
    </row>
    <row r="4675" spans="11:15" x14ac:dyDescent="0.25">
      <c r="K4675">
        <v>25276150008999</v>
      </c>
      <c r="L4675" t="s">
        <v>8937</v>
      </c>
      <c r="M4675" t="s">
        <v>5237</v>
      </c>
      <c r="N4675" t="s">
        <v>5237</v>
      </c>
      <c r="O4675" t="s">
        <v>5237</v>
      </c>
    </row>
    <row r="4676" spans="11:15" x14ac:dyDescent="0.25">
      <c r="K4676">
        <v>25276150009999</v>
      </c>
      <c r="L4676" t="s">
        <v>8938</v>
      </c>
      <c r="M4676" t="s">
        <v>5237</v>
      </c>
      <c r="N4676" t="s">
        <v>5237</v>
      </c>
      <c r="O4676" t="s">
        <v>5237</v>
      </c>
    </row>
    <row r="4677" spans="11:15" x14ac:dyDescent="0.25">
      <c r="K4677">
        <v>25276150010999</v>
      </c>
      <c r="L4677" t="s">
        <v>8939</v>
      </c>
      <c r="M4677" t="s">
        <v>5237</v>
      </c>
      <c r="N4677" t="s">
        <v>5237</v>
      </c>
      <c r="O4677" t="s">
        <v>5237</v>
      </c>
    </row>
    <row r="4678" spans="11:15" x14ac:dyDescent="0.25">
      <c r="K4678">
        <v>25276150011999</v>
      </c>
      <c r="L4678" t="s">
        <v>8940</v>
      </c>
      <c r="M4678" t="s">
        <v>5237</v>
      </c>
      <c r="N4678" t="s">
        <v>5237</v>
      </c>
      <c r="O4678" t="s">
        <v>5237</v>
      </c>
    </row>
    <row r="4679" spans="11:15" x14ac:dyDescent="0.25">
      <c r="K4679">
        <v>25276150012999</v>
      </c>
      <c r="L4679" t="s">
        <v>8940</v>
      </c>
      <c r="M4679" t="s">
        <v>5237</v>
      </c>
      <c r="N4679" t="s">
        <v>5237</v>
      </c>
      <c r="O4679" t="s">
        <v>5237</v>
      </c>
    </row>
    <row r="4680" spans="11:15" x14ac:dyDescent="0.25">
      <c r="K4680">
        <v>25276150013999</v>
      </c>
      <c r="L4680" t="s">
        <v>8941</v>
      </c>
      <c r="M4680" t="s">
        <v>5237</v>
      </c>
      <c r="N4680" t="s">
        <v>5237</v>
      </c>
      <c r="O4680" t="s">
        <v>5237</v>
      </c>
    </row>
    <row r="4681" spans="11:15" x14ac:dyDescent="0.25">
      <c r="K4681">
        <v>25276150014999</v>
      </c>
      <c r="L4681" t="s">
        <v>8942</v>
      </c>
      <c r="M4681" t="s">
        <v>5237</v>
      </c>
      <c r="N4681" t="s">
        <v>5237</v>
      </c>
      <c r="O4681" t="s">
        <v>5237</v>
      </c>
    </row>
    <row r="4682" spans="11:15" x14ac:dyDescent="0.25">
      <c r="K4682">
        <v>25276150015030</v>
      </c>
      <c r="L4682" t="s">
        <v>8943</v>
      </c>
      <c r="M4682" t="s">
        <v>5237</v>
      </c>
      <c r="N4682" t="s">
        <v>5237</v>
      </c>
      <c r="O4682" t="s">
        <v>5237</v>
      </c>
    </row>
    <row r="4683" spans="11:15" x14ac:dyDescent="0.25">
      <c r="K4683">
        <v>25276250010030</v>
      </c>
      <c r="L4683" t="s">
        <v>8944</v>
      </c>
      <c r="M4683" t="s">
        <v>5237</v>
      </c>
      <c r="N4683" t="s">
        <v>5237</v>
      </c>
      <c r="O4683" t="s">
        <v>5237</v>
      </c>
    </row>
    <row r="4684" spans="11:15" x14ac:dyDescent="0.25">
      <c r="K4684">
        <v>25276250011030</v>
      </c>
      <c r="L4684" t="s">
        <v>8945</v>
      </c>
      <c r="M4684" t="s">
        <v>5237</v>
      </c>
      <c r="N4684" t="s">
        <v>5237</v>
      </c>
      <c r="O4684" t="s">
        <v>5237</v>
      </c>
    </row>
    <row r="4685" spans="11:15" x14ac:dyDescent="0.25">
      <c r="K4685">
        <v>25276250012030</v>
      </c>
      <c r="L4685" t="s">
        <v>8946</v>
      </c>
      <c r="M4685" t="s">
        <v>5237</v>
      </c>
      <c r="N4685" t="s">
        <v>5237</v>
      </c>
      <c r="O4685" t="s">
        <v>5237</v>
      </c>
    </row>
    <row r="4686" spans="11:15" x14ac:dyDescent="0.25">
      <c r="K4686">
        <v>25276250013030</v>
      </c>
      <c r="L4686" t="s">
        <v>8947</v>
      </c>
      <c r="M4686" t="s">
        <v>5237</v>
      </c>
      <c r="N4686" t="s">
        <v>5237</v>
      </c>
      <c r="O4686" t="s">
        <v>5237</v>
      </c>
    </row>
    <row r="4687" spans="11:15" x14ac:dyDescent="0.25">
      <c r="K4687">
        <v>25276250069030</v>
      </c>
      <c r="L4687" t="s">
        <v>8948</v>
      </c>
      <c r="M4687" t="s">
        <v>5237</v>
      </c>
      <c r="N4687" t="s">
        <v>5237</v>
      </c>
      <c r="O4687" t="s">
        <v>5237</v>
      </c>
    </row>
    <row r="4688" spans="11:15" x14ac:dyDescent="0.25">
      <c r="K4688">
        <v>25276250070030</v>
      </c>
      <c r="L4688" t="s">
        <v>8949</v>
      </c>
      <c r="M4688" t="s">
        <v>5237</v>
      </c>
      <c r="N4688" t="s">
        <v>5237</v>
      </c>
      <c r="O4688" t="s">
        <v>5237</v>
      </c>
    </row>
    <row r="4689" spans="11:15" x14ac:dyDescent="0.25">
      <c r="K4689">
        <v>25276250071820</v>
      </c>
      <c r="L4689" t="s">
        <v>8950</v>
      </c>
      <c r="M4689" t="s">
        <v>5237</v>
      </c>
      <c r="N4689" t="s">
        <v>5237</v>
      </c>
      <c r="O4689" t="s">
        <v>5237</v>
      </c>
    </row>
    <row r="4690" spans="11:15" x14ac:dyDescent="0.25">
      <c r="K4690">
        <v>25276250072820</v>
      </c>
      <c r="L4690" t="s">
        <v>8951</v>
      </c>
      <c r="M4690" t="s">
        <v>5237</v>
      </c>
      <c r="N4690" t="s">
        <v>5237</v>
      </c>
      <c r="O4690" t="s">
        <v>5237</v>
      </c>
    </row>
    <row r="4691" spans="11:15" x14ac:dyDescent="0.25">
      <c r="K4691">
        <v>25276250073820</v>
      </c>
      <c r="L4691" t="s">
        <v>8952</v>
      </c>
      <c r="M4691" t="s">
        <v>5237</v>
      </c>
      <c r="N4691" t="s">
        <v>5237</v>
      </c>
      <c r="O4691" t="s">
        <v>5237</v>
      </c>
    </row>
    <row r="4692" spans="11:15" x14ac:dyDescent="0.25">
      <c r="K4692">
        <v>25276250074820</v>
      </c>
      <c r="L4692" t="s">
        <v>8953</v>
      </c>
      <c r="M4692" t="s">
        <v>5237</v>
      </c>
      <c r="N4692" t="s">
        <v>5237</v>
      </c>
      <c r="O4692" t="s">
        <v>5237</v>
      </c>
    </row>
    <row r="4693" spans="11:15" x14ac:dyDescent="0.25">
      <c r="K4693">
        <v>25276250075030</v>
      </c>
      <c r="L4693" t="s">
        <v>8954</v>
      </c>
      <c r="M4693" t="s">
        <v>5237</v>
      </c>
      <c r="N4693" t="s">
        <v>5237</v>
      </c>
      <c r="O4693" t="s">
        <v>5237</v>
      </c>
    </row>
    <row r="4694" spans="11:15" x14ac:dyDescent="0.25">
      <c r="K4694">
        <v>25276250076030</v>
      </c>
      <c r="L4694" t="s">
        <v>8955</v>
      </c>
      <c r="M4694" t="s">
        <v>5237</v>
      </c>
      <c r="N4694" t="s">
        <v>5237</v>
      </c>
      <c r="O4694" t="s">
        <v>5237</v>
      </c>
    </row>
    <row r="4695" spans="11:15" x14ac:dyDescent="0.25">
      <c r="K4695">
        <v>25276250077030</v>
      </c>
      <c r="L4695" t="s">
        <v>8956</v>
      </c>
      <c r="M4695" t="s">
        <v>5237</v>
      </c>
      <c r="N4695" t="s">
        <v>5237</v>
      </c>
      <c r="O4695" t="s">
        <v>5237</v>
      </c>
    </row>
    <row r="4696" spans="11:15" x14ac:dyDescent="0.25">
      <c r="K4696">
        <v>25276250078030</v>
      </c>
      <c r="L4696" t="s">
        <v>8957</v>
      </c>
      <c r="M4696" t="s">
        <v>5237</v>
      </c>
      <c r="N4696" t="s">
        <v>5237</v>
      </c>
      <c r="O4696" t="s">
        <v>5237</v>
      </c>
    </row>
    <row r="4697" spans="11:15" x14ac:dyDescent="0.25">
      <c r="K4697">
        <v>25276250079030</v>
      </c>
      <c r="L4697" t="s">
        <v>8958</v>
      </c>
      <c r="M4697" t="s">
        <v>5237</v>
      </c>
      <c r="N4697" t="s">
        <v>5237</v>
      </c>
      <c r="O4697" t="s">
        <v>5237</v>
      </c>
    </row>
    <row r="4698" spans="11:15" x14ac:dyDescent="0.25">
      <c r="K4698">
        <v>25276250082030</v>
      </c>
      <c r="L4698" t="s">
        <v>8959</v>
      </c>
      <c r="M4698" t="s">
        <v>5237</v>
      </c>
      <c r="N4698" t="s">
        <v>5237</v>
      </c>
      <c r="O4698" t="s">
        <v>5237</v>
      </c>
    </row>
    <row r="4699" spans="11:15" x14ac:dyDescent="0.25">
      <c r="K4699">
        <v>25276250083030</v>
      </c>
      <c r="L4699" t="s">
        <v>8960</v>
      </c>
      <c r="M4699" t="s">
        <v>5237</v>
      </c>
      <c r="N4699" t="s">
        <v>5237</v>
      </c>
      <c r="O4699" t="s">
        <v>5237</v>
      </c>
    </row>
    <row r="4700" spans="11:15" x14ac:dyDescent="0.25">
      <c r="K4700">
        <v>25276250084030</v>
      </c>
      <c r="L4700" t="s">
        <v>8961</v>
      </c>
      <c r="M4700" t="s">
        <v>5237</v>
      </c>
      <c r="N4700" t="s">
        <v>5237</v>
      </c>
      <c r="O4700" t="s">
        <v>5237</v>
      </c>
    </row>
    <row r="4701" spans="11:15" x14ac:dyDescent="0.25">
      <c r="K4701">
        <v>25276250085030</v>
      </c>
      <c r="L4701" t="s">
        <v>8962</v>
      </c>
      <c r="M4701" t="s">
        <v>5237</v>
      </c>
      <c r="N4701" t="s">
        <v>5237</v>
      </c>
      <c r="O4701" t="s">
        <v>5237</v>
      </c>
    </row>
    <row r="4702" spans="11:15" x14ac:dyDescent="0.25">
      <c r="K4702">
        <v>25276250086080</v>
      </c>
      <c r="L4702" t="s">
        <v>8963</v>
      </c>
      <c r="M4702" t="s">
        <v>5237</v>
      </c>
      <c r="N4702" t="s">
        <v>5237</v>
      </c>
      <c r="O4702" t="s">
        <v>5237</v>
      </c>
    </row>
    <row r="4703" spans="11:15" x14ac:dyDescent="0.25">
      <c r="K4703">
        <v>25276500010999</v>
      </c>
      <c r="L4703" t="s">
        <v>8964</v>
      </c>
      <c r="M4703" t="s">
        <v>5237</v>
      </c>
      <c r="N4703" t="s">
        <v>5237</v>
      </c>
      <c r="O4703" t="s">
        <v>5237</v>
      </c>
    </row>
    <row r="4704" spans="11:15" x14ac:dyDescent="0.25">
      <c r="K4704">
        <v>25276500011999</v>
      </c>
      <c r="L4704" t="s">
        <v>8965</v>
      </c>
      <c r="M4704" t="s">
        <v>5237</v>
      </c>
      <c r="N4704" t="s">
        <v>5237</v>
      </c>
      <c r="O4704" t="s">
        <v>5237</v>
      </c>
    </row>
    <row r="4705" spans="11:15" x14ac:dyDescent="0.25">
      <c r="K4705">
        <v>25276500012999</v>
      </c>
      <c r="L4705" t="s">
        <v>8966</v>
      </c>
      <c r="M4705" t="s">
        <v>5237</v>
      </c>
      <c r="N4705" t="s">
        <v>5237</v>
      </c>
      <c r="O4705" t="s">
        <v>5237</v>
      </c>
    </row>
    <row r="4706" spans="11:15" x14ac:dyDescent="0.25">
      <c r="K4706">
        <v>25276500013999</v>
      </c>
      <c r="L4706" t="s">
        <v>8967</v>
      </c>
      <c r="M4706" t="s">
        <v>5237</v>
      </c>
      <c r="N4706" t="s">
        <v>5237</v>
      </c>
      <c r="O4706" t="s">
        <v>5237</v>
      </c>
    </row>
    <row r="4707" spans="11:15" x14ac:dyDescent="0.25">
      <c r="K4707">
        <v>25276500014999</v>
      </c>
      <c r="L4707" t="s">
        <v>8968</v>
      </c>
      <c r="M4707" t="s">
        <v>5237</v>
      </c>
      <c r="N4707" t="s">
        <v>5237</v>
      </c>
      <c r="O4707" t="s">
        <v>5237</v>
      </c>
    </row>
    <row r="4708" spans="11:15" x14ac:dyDescent="0.25">
      <c r="K4708">
        <v>25276500015999</v>
      </c>
      <c r="L4708" t="s">
        <v>8969</v>
      </c>
      <c r="M4708" t="s">
        <v>5237</v>
      </c>
      <c r="N4708" t="s">
        <v>5237</v>
      </c>
      <c r="O4708" t="s">
        <v>5237</v>
      </c>
    </row>
    <row r="4709" spans="11:15" x14ac:dyDescent="0.25">
      <c r="K4709">
        <v>25276500018999</v>
      </c>
      <c r="L4709" t="s">
        <v>8970</v>
      </c>
      <c r="M4709" t="s">
        <v>5237</v>
      </c>
      <c r="N4709" t="s">
        <v>5237</v>
      </c>
      <c r="O4709" t="s">
        <v>5237</v>
      </c>
    </row>
    <row r="4710" spans="11:15" x14ac:dyDescent="0.25">
      <c r="K4710">
        <v>25276500019999</v>
      </c>
      <c r="L4710" t="s">
        <v>8971</v>
      </c>
      <c r="M4710" t="s">
        <v>5237</v>
      </c>
      <c r="N4710" t="s">
        <v>5237</v>
      </c>
      <c r="O4710" t="s">
        <v>5237</v>
      </c>
    </row>
    <row r="4711" spans="11:15" x14ac:dyDescent="0.25">
      <c r="K4711">
        <v>25276500021999</v>
      </c>
      <c r="L4711" t="s">
        <v>8972</v>
      </c>
      <c r="M4711" t="s">
        <v>5237</v>
      </c>
      <c r="N4711" t="s">
        <v>5237</v>
      </c>
      <c r="O4711" t="s">
        <v>5237</v>
      </c>
    </row>
    <row r="4712" spans="11:15" x14ac:dyDescent="0.25">
      <c r="K4712">
        <v>25276500022999</v>
      </c>
      <c r="L4712" t="s">
        <v>8973</v>
      </c>
      <c r="M4712" t="s">
        <v>5237</v>
      </c>
      <c r="N4712" t="s">
        <v>5237</v>
      </c>
      <c r="O4712" t="s">
        <v>5237</v>
      </c>
    </row>
    <row r="4713" spans="11:15" x14ac:dyDescent="0.25">
      <c r="K4713">
        <v>25276500023999</v>
      </c>
      <c r="L4713" t="s">
        <v>8974</v>
      </c>
      <c r="M4713" t="s">
        <v>5237</v>
      </c>
      <c r="N4713" t="s">
        <v>5237</v>
      </c>
      <c r="O4713" t="s">
        <v>5237</v>
      </c>
    </row>
    <row r="4714" spans="11:15" x14ac:dyDescent="0.25">
      <c r="K4714">
        <v>25276500024999</v>
      </c>
      <c r="L4714" t="s">
        <v>8975</v>
      </c>
      <c r="M4714" t="s">
        <v>5237</v>
      </c>
      <c r="N4714" t="s">
        <v>5237</v>
      </c>
      <c r="O4714" t="s">
        <v>5237</v>
      </c>
    </row>
    <row r="4715" spans="11:15" x14ac:dyDescent="0.25">
      <c r="K4715">
        <v>25276500027030</v>
      </c>
      <c r="L4715" t="s">
        <v>8976</v>
      </c>
      <c r="M4715" t="s">
        <v>5237</v>
      </c>
      <c r="N4715" t="s">
        <v>5237</v>
      </c>
      <c r="O4715" t="s">
        <v>5237</v>
      </c>
    </row>
    <row r="4716" spans="11:15" x14ac:dyDescent="0.25">
      <c r="K4716">
        <v>25276500028030</v>
      </c>
      <c r="L4716" t="s">
        <v>8977</v>
      </c>
      <c r="M4716" t="s">
        <v>5237</v>
      </c>
      <c r="N4716" t="s">
        <v>5237</v>
      </c>
      <c r="O4716" t="s">
        <v>5237</v>
      </c>
    </row>
    <row r="4717" spans="11:15" x14ac:dyDescent="0.25">
      <c r="K4717">
        <v>25276600001030</v>
      </c>
      <c r="L4717" t="s">
        <v>8978</v>
      </c>
      <c r="M4717" t="s">
        <v>5237</v>
      </c>
      <c r="N4717" t="s">
        <v>5237</v>
      </c>
      <c r="O4717" t="s">
        <v>5237</v>
      </c>
    </row>
    <row r="4718" spans="11:15" x14ac:dyDescent="0.25">
      <c r="K4718">
        <v>25276600002030</v>
      </c>
      <c r="L4718" t="s">
        <v>8979</v>
      </c>
      <c r="M4718" t="s">
        <v>5237</v>
      </c>
      <c r="N4718" t="s">
        <v>5237</v>
      </c>
      <c r="O4718" t="s">
        <v>5237</v>
      </c>
    </row>
    <row r="4719" spans="11:15" x14ac:dyDescent="0.25">
      <c r="K4719">
        <v>25276600003030</v>
      </c>
      <c r="L4719" t="s">
        <v>8979</v>
      </c>
      <c r="M4719" t="s">
        <v>5237</v>
      </c>
      <c r="N4719" t="s">
        <v>5237</v>
      </c>
      <c r="O4719" t="s">
        <v>5237</v>
      </c>
    </row>
    <row r="4720" spans="11:15" x14ac:dyDescent="0.25">
      <c r="K4720">
        <v>25276600004030</v>
      </c>
      <c r="L4720" t="s">
        <v>8980</v>
      </c>
      <c r="M4720" t="s">
        <v>5237</v>
      </c>
      <c r="N4720" t="s">
        <v>5237</v>
      </c>
      <c r="O4720" t="s">
        <v>5237</v>
      </c>
    </row>
    <row r="4721" spans="11:15" x14ac:dyDescent="0.25">
      <c r="K4721">
        <v>25276600005030</v>
      </c>
      <c r="L4721" t="s">
        <v>8981</v>
      </c>
      <c r="M4721" t="s">
        <v>5237</v>
      </c>
      <c r="N4721" t="s">
        <v>5237</v>
      </c>
      <c r="O4721" t="s">
        <v>5237</v>
      </c>
    </row>
    <row r="4722" spans="11:15" x14ac:dyDescent="0.25">
      <c r="K4722">
        <v>25276600006030</v>
      </c>
      <c r="L4722" t="s">
        <v>8982</v>
      </c>
      <c r="M4722" t="s">
        <v>5237</v>
      </c>
      <c r="N4722" t="s">
        <v>5237</v>
      </c>
      <c r="O4722" t="s">
        <v>5237</v>
      </c>
    </row>
    <row r="4723" spans="11:15" x14ac:dyDescent="0.25">
      <c r="K4723">
        <v>25276600013030</v>
      </c>
      <c r="L4723" t="s">
        <v>8983</v>
      </c>
      <c r="M4723" t="s">
        <v>5237</v>
      </c>
      <c r="N4723" t="s">
        <v>5237</v>
      </c>
      <c r="O4723" t="s">
        <v>5237</v>
      </c>
    </row>
    <row r="4724" spans="11:15" x14ac:dyDescent="0.25">
      <c r="K4724">
        <v>25276600014030</v>
      </c>
      <c r="L4724" t="s">
        <v>8984</v>
      </c>
      <c r="M4724" t="s">
        <v>5237</v>
      </c>
      <c r="N4724" t="s">
        <v>5237</v>
      </c>
      <c r="O4724" t="s">
        <v>5237</v>
      </c>
    </row>
    <row r="4725" spans="11:15" x14ac:dyDescent="0.25">
      <c r="K4725">
        <v>25276600015030</v>
      </c>
      <c r="L4725" t="s">
        <v>8985</v>
      </c>
      <c r="M4725" t="s">
        <v>5237</v>
      </c>
      <c r="N4725" t="s">
        <v>5237</v>
      </c>
      <c r="O4725" t="s">
        <v>5237</v>
      </c>
    </row>
    <row r="4726" spans="11:15" x14ac:dyDescent="0.25">
      <c r="K4726">
        <v>25276600016030</v>
      </c>
      <c r="L4726" t="s">
        <v>8986</v>
      </c>
      <c r="M4726" t="s">
        <v>5237</v>
      </c>
      <c r="N4726" t="s">
        <v>5237</v>
      </c>
      <c r="O4726" t="s">
        <v>5237</v>
      </c>
    </row>
    <row r="4727" spans="11:15" x14ac:dyDescent="0.25">
      <c r="K4727">
        <v>25276600017030</v>
      </c>
      <c r="L4727" t="s">
        <v>8987</v>
      </c>
      <c r="M4727" t="s">
        <v>5237</v>
      </c>
      <c r="N4727" t="s">
        <v>5237</v>
      </c>
      <c r="O4727" t="s">
        <v>5237</v>
      </c>
    </row>
    <row r="4728" spans="11:15" x14ac:dyDescent="0.25">
      <c r="K4728">
        <v>25276600018030</v>
      </c>
      <c r="L4728" t="s">
        <v>8988</v>
      </c>
      <c r="M4728" t="s">
        <v>5237</v>
      </c>
      <c r="N4728" t="s">
        <v>5237</v>
      </c>
      <c r="O4728" t="s">
        <v>5237</v>
      </c>
    </row>
    <row r="4729" spans="11:15" x14ac:dyDescent="0.25">
      <c r="K4729">
        <v>25276600019030</v>
      </c>
      <c r="L4729" t="s">
        <v>8989</v>
      </c>
      <c r="M4729" t="s">
        <v>5237</v>
      </c>
      <c r="N4729" t="s">
        <v>5237</v>
      </c>
      <c r="O4729" t="s">
        <v>5237</v>
      </c>
    </row>
    <row r="4730" spans="11:15" x14ac:dyDescent="0.25">
      <c r="K4730">
        <v>25276600020030</v>
      </c>
      <c r="L4730" t="s">
        <v>8990</v>
      </c>
      <c r="M4730" t="s">
        <v>5237</v>
      </c>
      <c r="N4730" t="s">
        <v>5237</v>
      </c>
      <c r="O4730" t="s">
        <v>5237</v>
      </c>
    </row>
    <row r="4731" spans="11:15" x14ac:dyDescent="0.25">
      <c r="K4731">
        <v>25276600021030</v>
      </c>
      <c r="L4731" t="s">
        <v>8991</v>
      </c>
      <c r="M4731" t="s">
        <v>5237</v>
      </c>
      <c r="N4731" t="s">
        <v>5237</v>
      </c>
      <c r="O4731" t="s">
        <v>5237</v>
      </c>
    </row>
    <row r="4732" spans="11:15" x14ac:dyDescent="0.25">
      <c r="K4732">
        <v>25276600022030</v>
      </c>
      <c r="L4732" t="s">
        <v>8992</v>
      </c>
      <c r="M4732" t="s">
        <v>5237</v>
      </c>
      <c r="N4732" t="s">
        <v>5237</v>
      </c>
      <c r="O4732" t="s">
        <v>5237</v>
      </c>
    </row>
    <row r="4733" spans="11:15" x14ac:dyDescent="0.25">
      <c r="K4733">
        <v>25276600023030</v>
      </c>
      <c r="L4733" t="s">
        <v>8993</v>
      </c>
      <c r="M4733" t="s">
        <v>5237</v>
      </c>
      <c r="N4733" t="s">
        <v>5237</v>
      </c>
      <c r="O4733" t="s">
        <v>5237</v>
      </c>
    </row>
    <row r="4734" spans="11:15" x14ac:dyDescent="0.25">
      <c r="K4734">
        <v>25276600024030</v>
      </c>
      <c r="L4734" t="s">
        <v>8994</v>
      </c>
      <c r="M4734" t="s">
        <v>5237</v>
      </c>
      <c r="N4734" t="s">
        <v>5237</v>
      </c>
      <c r="O4734" t="s">
        <v>5237</v>
      </c>
    </row>
    <row r="4735" spans="11:15" x14ac:dyDescent="0.25">
      <c r="K4735">
        <v>25276600025030</v>
      </c>
      <c r="L4735" t="s">
        <v>8995</v>
      </c>
      <c r="M4735" t="s">
        <v>5237</v>
      </c>
      <c r="N4735" t="s">
        <v>5237</v>
      </c>
      <c r="O4735" t="s">
        <v>5237</v>
      </c>
    </row>
    <row r="4736" spans="11:15" x14ac:dyDescent="0.25">
      <c r="K4736">
        <v>25276600026030</v>
      </c>
      <c r="L4736" t="s">
        <v>8996</v>
      </c>
      <c r="M4736" t="s">
        <v>5237</v>
      </c>
      <c r="N4736" t="s">
        <v>5237</v>
      </c>
      <c r="O4736" t="s">
        <v>5237</v>
      </c>
    </row>
    <row r="4737" spans="11:15" x14ac:dyDescent="0.25">
      <c r="K4737">
        <v>25276600027030</v>
      </c>
      <c r="L4737" t="s">
        <v>8997</v>
      </c>
      <c r="M4737" t="s">
        <v>5237</v>
      </c>
      <c r="N4737" t="s">
        <v>5237</v>
      </c>
      <c r="O4737" t="s">
        <v>5237</v>
      </c>
    </row>
    <row r="4738" spans="11:15" x14ac:dyDescent="0.25">
      <c r="K4738">
        <v>25276600028030</v>
      </c>
      <c r="L4738" t="s">
        <v>8998</v>
      </c>
      <c r="M4738" t="s">
        <v>5237</v>
      </c>
      <c r="N4738" t="s">
        <v>5237</v>
      </c>
      <c r="O4738" t="s">
        <v>5237</v>
      </c>
    </row>
    <row r="4739" spans="11:15" x14ac:dyDescent="0.25">
      <c r="K4739">
        <v>25276600029030</v>
      </c>
      <c r="L4739" t="s">
        <v>8999</v>
      </c>
      <c r="M4739" t="s">
        <v>5237</v>
      </c>
      <c r="N4739" t="s">
        <v>5237</v>
      </c>
      <c r="O4739" t="s">
        <v>5237</v>
      </c>
    </row>
    <row r="4740" spans="11:15" x14ac:dyDescent="0.25">
      <c r="K4740">
        <v>25276600030030</v>
      </c>
      <c r="L4740" t="s">
        <v>9000</v>
      </c>
      <c r="M4740" t="s">
        <v>5237</v>
      </c>
      <c r="N4740" t="s">
        <v>5237</v>
      </c>
      <c r="O4740" t="s">
        <v>5237</v>
      </c>
    </row>
    <row r="4741" spans="11:15" x14ac:dyDescent="0.25">
      <c r="K4741">
        <v>25276600031030</v>
      </c>
      <c r="L4741" t="s">
        <v>9001</v>
      </c>
      <c r="M4741" t="s">
        <v>5237</v>
      </c>
      <c r="N4741" t="s">
        <v>5237</v>
      </c>
      <c r="O4741" t="s">
        <v>5237</v>
      </c>
    </row>
    <row r="4742" spans="11:15" x14ac:dyDescent="0.25">
      <c r="K4742">
        <v>25276600032030</v>
      </c>
      <c r="L4742" t="s">
        <v>9002</v>
      </c>
      <c r="M4742" t="s">
        <v>5237</v>
      </c>
      <c r="N4742" t="s">
        <v>5237</v>
      </c>
      <c r="O4742" t="s">
        <v>5237</v>
      </c>
    </row>
    <row r="4743" spans="11:15" x14ac:dyDescent="0.25">
      <c r="K4743">
        <v>25276600033030</v>
      </c>
      <c r="L4743" t="s">
        <v>9003</v>
      </c>
      <c r="M4743" t="s">
        <v>5237</v>
      </c>
      <c r="N4743" t="s">
        <v>5237</v>
      </c>
      <c r="O4743" t="s">
        <v>5237</v>
      </c>
    </row>
    <row r="4744" spans="11:15" x14ac:dyDescent="0.25">
      <c r="K4744">
        <v>25276600034030</v>
      </c>
      <c r="L4744" t="s">
        <v>9004</v>
      </c>
      <c r="M4744" t="s">
        <v>5237</v>
      </c>
      <c r="N4744" t="s">
        <v>5237</v>
      </c>
      <c r="O4744" t="s">
        <v>5237</v>
      </c>
    </row>
    <row r="4745" spans="11:15" x14ac:dyDescent="0.25">
      <c r="K4745">
        <v>25276600040030</v>
      </c>
      <c r="L4745" t="s">
        <v>9005</v>
      </c>
      <c r="M4745" t="s">
        <v>5237</v>
      </c>
      <c r="N4745" t="s">
        <v>5237</v>
      </c>
      <c r="O4745" t="s">
        <v>5237</v>
      </c>
    </row>
    <row r="4746" spans="11:15" x14ac:dyDescent="0.25">
      <c r="K4746">
        <v>25276600041030</v>
      </c>
      <c r="L4746" t="s">
        <v>9006</v>
      </c>
      <c r="M4746" t="s">
        <v>5237</v>
      </c>
      <c r="N4746" t="s">
        <v>5237</v>
      </c>
      <c r="O4746" t="s">
        <v>5237</v>
      </c>
    </row>
    <row r="4747" spans="11:15" x14ac:dyDescent="0.25">
      <c r="K4747">
        <v>25276600042030</v>
      </c>
      <c r="L4747" t="s">
        <v>9007</v>
      </c>
      <c r="M4747" t="s">
        <v>5237</v>
      </c>
      <c r="N4747" t="s">
        <v>5237</v>
      </c>
      <c r="O4747" t="s">
        <v>5237</v>
      </c>
    </row>
    <row r="4748" spans="11:15" x14ac:dyDescent="0.25">
      <c r="K4748">
        <v>25276600043030</v>
      </c>
      <c r="L4748" t="s">
        <v>9008</v>
      </c>
      <c r="M4748" t="s">
        <v>5237</v>
      </c>
      <c r="N4748" t="s">
        <v>5237</v>
      </c>
      <c r="O4748" t="s">
        <v>5237</v>
      </c>
    </row>
    <row r="4749" spans="11:15" x14ac:dyDescent="0.25">
      <c r="K4749">
        <v>25276600044030</v>
      </c>
      <c r="L4749" t="s">
        <v>9009</v>
      </c>
      <c r="M4749" t="s">
        <v>5237</v>
      </c>
      <c r="N4749" t="s">
        <v>5237</v>
      </c>
      <c r="O4749" t="s">
        <v>5237</v>
      </c>
    </row>
    <row r="4750" spans="11:15" x14ac:dyDescent="0.25">
      <c r="K4750">
        <v>25276750002030</v>
      </c>
      <c r="L4750" t="s">
        <v>9010</v>
      </c>
      <c r="M4750" t="s">
        <v>5237</v>
      </c>
      <c r="N4750" t="s">
        <v>5237</v>
      </c>
      <c r="O4750" t="s">
        <v>5237</v>
      </c>
    </row>
    <row r="4751" spans="11:15" x14ac:dyDescent="0.25">
      <c r="K4751">
        <v>25276750003030</v>
      </c>
      <c r="L4751" t="s">
        <v>9011</v>
      </c>
      <c r="M4751" t="s">
        <v>5237</v>
      </c>
      <c r="N4751" t="s">
        <v>5237</v>
      </c>
      <c r="O4751" t="s">
        <v>5237</v>
      </c>
    </row>
    <row r="4752" spans="11:15" x14ac:dyDescent="0.25">
      <c r="K4752">
        <v>25276750005030</v>
      </c>
      <c r="L4752" t="s">
        <v>9012</v>
      </c>
      <c r="M4752" t="s">
        <v>5237</v>
      </c>
      <c r="N4752" t="s">
        <v>5237</v>
      </c>
      <c r="O4752" t="s">
        <v>5237</v>
      </c>
    </row>
    <row r="4753" spans="11:15" x14ac:dyDescent="0.25">
      <c r="K4753">
        <v>25276750006030</v>
      </c>
      <c r="L4753" t="s">
        <v>9013</v>
      </c>
      <c r="M4753" t="s">
        <v>5237</v>
      </c>
      <c r="N4753" t="s">
        <v>5237</v>
      </c>
      <c r="O4753" t="s">
        <v>5237</v>
      </c>
    </row>
    <row r="4754" spans="11:15" x14ac:dyDescent="0.25">
      <c r="K4754">
        <v>25276750010030</v>
      </c>
      <c r="L4754" t="s">
        <v>9014</v>
      </c>
      <c r="M4754" t="s">
        <v>5237</v>
      </c>
      <c r="N4754" t="s">
        <v>5237</v>
      </c>
      <c r="O4754" t="s">
        <v>5237</v>
      </c>
    </row>
    <row r="4755" spans="11:15" x14ac:dyDescent="0.25">
      <c r="K4755">
        <v>25276750012030</v>
      </c>
      <c r="L4755" t="s">
        <v>9015</v>
      </c>
      <c r="M4755" t="s">
        <v>5237</v>
      </c>
      <c r="N4755" t="s">
        <v>5237</v>
      </c>
      <c r="O4755" t="s">
        <v>5237</v>
      </c>
    </row>
    <row r="4756" spans="11:15" x14ac:dyDescent="0.25">
      <c r="K4756">
        <v>25276750014030</v>
      </c>
      <c r="L4756" t="s">
        <v>9016</v>
      </c>
      <c r="M4756" t="s">
        <v>5237</v>
      </c>
      <c r="N4756" t="s">
        <v>5237</v>
      </c>
      <c r="O4756" t="s">
        <v>5237</v>
      </c>
    </row>
    <row r="4757" spans="11:15" x14ac:dyDescent="0.25">
      <c r="K4757">
        <v>25276750015030</v>
      </c>
      <c r="L4757" t="s">
        <v>9017</v>
      </c>
      <c r="M4757" t="s">
        <v>5237</v>
      </c>
      <c r="N4757" t="s">
        <v>5237</v>
      </c>
      <c r="O4757" t="s">
        <v>5237</v>
      </c>
    </row>
    <row r="4758" spans="11:15" x14ac:dyDescent="0.25">
      <c r="K4758">
        <v>25276750018030</v>
      </c>
      <c r="L4758" t="s">
        <v>9018</v>
      </c>
      <c r="M4758" t="s">
        <v>5237</v>
      </c>
      <c r="N4758" t="s">
        <v>5237</v>
      </c>
      <c r="O4758" t="s">
        <v>5237</v>
      </c>
    </row>
    <row r="4759" spans="11:15" x14ac:dyDescent="0.25">
      <c r="K4759">
        <v>25276750033030</v>
      </c>
      <c r="L4759" t="s">
        <v>9019</v>
      </c>
      <c r="M4759" t="s">
        <v>5237</v>
      </c>
      <c r="N4759" t="s">
        <v>5237</v>
      </c>
      <c r="O4759" t="s">
        <v>5237</v>
      </c>
    </row>
    <row r="4760" spans="11:15" x14ac:dyDescent="0.25">
      <c r="K4760">
        <v>25276750034030</v>
      </c>
      <c r="L4760" t="s">
        <v>9020</v>
      </c>
      <c r="M4760" t="s">
        <v>5237</v>
      </c>
      <c r="N4760" t="s">
        <v>5237</v>
      </c>
      <c r="O4760" t="s">
        <v>5237</v>
      </c>
    </row>
    <row r="4761" spans="11:15" x14ac:dyDescent="0.25">
      <c r="K4761">
        <v>25276750035030</v>
      </c>
      <c r="L4761" t="s">
        <v>9021</v>
      </c>
      <c r="M4761" t="s">
        <v>5237</v>
      </c>
      <c r="N4761" t="s">
        <v>5237</v>
      </c>
      <c r="O4761" t="s">
        <v>5237</v>
      </c>
    </row>
    <row r="4762" spans="11:15" x14ac:dyDescent="0.25">
      <c r="K4762">
        <v>25276750036030</v>
      </c>
      <c r="L4762" t="s">
        <v>9022</v>
      </c>
      <c r="M4762" t="s">
        <v>5237</v>
      </c>
      <c r="N4762" t="s">
        <v>5237</v>
      </c>
      <c r="O4762" t="s">
        <v>5237</v>
      </c>
    </row>
    <row r="4763" spans="11:15" x14ac:dyDescent="0.25">
      <c r="K4763">
        <v>25276750037030</v>
      </c>
      <c r="L4763" t="s">
        <v>9023</v>
      </c>
      <c r="M4763" t="s">
        <v>5237</v>
      </c>
      <c r="N4763" t="s">
        <v>5237</v>
      </c>
      <c r="O4763" t="s">
        <v>5237</v>
      </c>
    </row>
    <row r="4764" spans="11:15" x14ac:dyDescent="0.25">
      <c r="K4764">
        <v>25276750038030</v>
      </c>
      <c r="L4764" t="s">
        <v>9024</v>
      </c>
      <c r="M4764" t="s">
        <v>5237</v>
      </c>
      <c r="N4764" t="s">
        <v>5237</v>
      </c>
      <c r="O4764" t="s">
        <v>5237</v>
      </c>
    </row>
    <row r="4765" spans="11:15" x14ac:dyDescent="0.25">
      <c r="K4765">
        <v>25276750044320</v>
      </c>
      <c r="L4765" t="s">
        <v>9025</v>
      </c>
      <c r="M4765" t="s">
        <v>5237</v>
      </c>
      <c r="N4765" t="s">
        <v>5237</v>
      </c>
      <c r="O4765" t="s">
        <v>5237</v>
      </c>
    </row>
    <row r="4766" spans="11:15" x14ac:dyDescent="0.25">
      <c r="K4766">
        <v>25276750045320</v>
      </c>
      <c r="L4766" t="s">
        <v>9026</v>
      </c>
      <c r="M4766" t="s">
        <v>5237</v>
      </c>
      <c r="N4766" t="s">
        <v>5237</v>
      </c>
      <c r="O4766" t="s">
        <v>5237</v>
      </c>
    </row>
    <row r="4767" spans="11:15" x14ac:dyDescent="0.25">
      <c r="K4767">
        <v>25276750046320</v>
      </c>
      <c r="L4767" t="s">
        <v>9021</v>
      </c>
      <c r="M4767" t="s">
        <v>5237</v>
      </c>
      <c r="N4767" t="s">
        <v>5237</v>
      </c>
      <c r="O4767" t="s">
        <v>5237</v>
      </c>
    </row>
    <row r="4768" spans="11:15" x14ac:dyDescent="0.25">
      <c r="K4768">
        <v>25276750047820</v>
      </c>
      <c r="L4768" t="s">
        <v>9027</v>
      </c>
      <c r="M4768" t="s">
        <v>5237</v>
      </c>
      <c r="N4768" t="s">
        <v>5237</v>
      </c>
      <c r="O4768" t="s">
        <v>5237</v>
      </c>
    </row>
    <row r="4769" spans="11:15" x14ac:dyDescent="0.25">
      <c r="K4769">
        <v>25276750049030</v>
      </c>
      <c r="L4769" t="s">
        <v>9028</v>
      </c>
      <c r="M4769" t="s">
        <v>5237</v>
      </c>
      <c r="N4769" t="s">
        <v>5237</v>
      </c>
      <c r="O4769" t="s">
        <v>5237</v>
      </c>
    </row>
    <row r="4770" spans="11:15" x14ac:dyDescent="0.25">
      <c r="K4770">
        <v>25276750050030</v>
      </c>
      <c r="L4770" t="s">
        <v>9029</v>
      </c>
      <c r="M4770" t="s">
        <v>5237</v>
      </c>
      <c r="N4770" t="s">
        <v>5237</v>
      </c>
      <c r="O4770" t="s">
        <v>5237</v>
      </c>
    </row>
    <row r="4771" spans="11:15" x14ac:dyDescent="0.25">
      <c r="K4771">
        <v>25276750051030</v>
      </c>
      <c r="L4771" t="s">
        <v>9030</v>
      </c>
      <c r="M4771" t="s">
        <v>5237</v>
      </c>
      <c r="N4771" t="s">
        <v>5237</v>
      </c>
      <c r="O4771" t="s">
        <v>5237</v>
      </c>
    </row>
    <row r="4772" spans="11:15" x14ac:dyDescent="0.25">
      <c r="K4772">
        <v>25276750052030</v>
      </c>
      <c r="L4772" t="s">
        <v>9031</v>
      </c>
      <c r="M4772" t="s">
        <v>5237</v>
      </c>
      <c r="N4772" t="s">
        <v>5237</v>
      </c>
      <c r="O4772" t="s">
        <v>5237</v>
      </c>
    </row>
    <row r="4773" spans="11:15" x14ac:dyDescent="0.25">
      <c r="K4773">
        <v>25276750053030</v>
      </c>
      <c r="L4773" t="s">
        <v>9032</v>
      </c>
      <c r="M4773" t="s">
        <v>5237</v>
      </c>
      <c r="N4773" t="s">
        <v>5237</v>
      </c>
      <c r="O4773" t="s">
        <v>5237</v>
      </c>
    </row>
    <row r="4774" spans="11:15" x14ac:dyDescent="0.25">
      <c r="K4774">
        <v>25276750054030</v>
      </c>
      <c r="L4774" t="s">
        <v>9033</v>
      </c>
      <c r="M4774" t="s">
        <v>5237</v>
      </c>
      <c r="N4774" t="s">
        <v>5237</v>
      </c>
      <c r="O4774" t="s">
        <v>5237</v>
      </c>
    </row>
    <row r="4775" spans="11:15" x14ac:dyDescent="0.25">
      <c r="K4775">
        <v>25276750055030</v>
      </c>
      <c r="L4775" t="s">
        <v>9034</v>
      </c>
      <c r="M4775" t="s">
        <v>5237</v>
      </c>
      <c r="N4775" t="s">
        <v>5237</v>
      </c>
      <c r="O4775" t="s">
        <v>5237</v>
      </c>
    </row>
    <row r="4776" spans="11:15" x14ac:dyDescent="0.25">
      <c r="K4776">
        <v>25276750056030</v>
      </c>
      <c r="L4776" t="s">
        <v>9035</v>
      </c>
      <c r="M4776" t="s">
        <v>5237</v>
      </c>
      <c r="N4776" t="s">
        <v>5237</v>
      </c>
      <c r="O4776" t="s">
        <v>5237</v>
      </c>
    </row>
    <row r="4777" spans="11:15" x14ac:dyDescent="0.25">
      <c r="K4777">
        <v>25276750057030</v>
      </c>
      <c r="L4777" t="s">
        <v>9036</v>
      </c>
      <c r="M4777" t="s">
        <v>5237</v>
      </c>
      <c r="N4777" t="s">
        <v>5237</v>
      </c>
      <c r="O4777" t="s">
        <v>5237</v>
      </c>
    </row>
    <row r="4778" spans="11:15" x14ac:dyDescent="0.25">
      <c r="K4778">
        <v>25276750058030</v>
      </c>
      <c r="L4778" t="s">
        <v>9037</v>
      </c>
      <c r="M4778" t="s">
        <v>5237</v>
      </c>
      <c r="N4778" t="s">
        <v>5237</v>
      </c>
      <c r="O4778" t="s">
        <v>5237</v>
      </c>
    </row>
    <row r="4779" spans="11:15" x14ac:dyDescent="0.25">
      <c r="K4779">
        <v>25276750059030</v>
      </c>
      <c r="L4779" t="s">
        <v>9038</v>
      </c>
      <c r="M4779" t="s">
        <v>5237</v>
      </c>
      <c r="N4779" t="s">
        <v>5237</v>
      </c>
      <c r="O4779" t="s">
        <v>5237</v>
      </c>
    </row>
    <row r="4780" spans="11:15" x14ac:dyDescent="0.25">
      <c r="K4780">
        <v>25276750060030</v>
      </c>
      <c r="L4780" t="s">
        <v>9039</v>
      </c>
      <c r="M4780" t="s">
        <v>5237</v>
      </c>
      <c r="N4780" t="s">
        <v>5237</v>
      </c>
      <c r="O4780" t="s">
        <v>5237</v>
      </c>
    </row>
    <row r="4781" spans="11:15" x14ac:dyDescent="0.25">
      <c r="K4781">
        <v>25276750061030</v>
      </c>
      <c r="L4781" t="s">
        <v>9040</v>
      </c>
      <c r="M4781" t="s">
        <v>5237</v>
      </c>
      <c r="N4781" t="s">
        <v>5237</v>
      </c>
      <c r="O4781" t="s">
        <v>5237</v>
      </c>
    </row>
    <row r="4782" spans="11:15" x14ac:dyDescent="0.25">
      <c r="K4782">
        <v>25276750062030</v>
      </c>
      <c r="L4782" t="s">
        <v>9041</v>
      </c>
      <c r="M4782" t="s">
        <v>5237</v>
      </c>
      <c r="N4782" t="s">
        <v>5237</v>
      </c>
      <c r="O4782" t="s">
        <v>5237</v>
      </c>
    </row>
    <row r="4783" spans="11:15" x14ac:dyDescent="0.25">
      <c r="K4783">
        <v>25276750063030</v>
      </c>
      <c r="L4783" t="s">
        <v>9042</v>
      </c>
      <c r="M4783" t="s">
        <v>5237</v>
      </c>
      <c r="N4783" t="s">
        <v>5237</v>
      </c>
      <c r="O4783" t="s">
        <v>5237</v>
      </c>
    </row>
    <row r="4784" spans="11:15" x14ac:dyDescent="0.25">
      <c r="K4784">
        <v>25276750064030</v>
      </c>
      <c r="L4784" t="s">
        <v>9043</v>
      </c>
      <c r="M4784" t="s">
        <v>5237</v>
      </c>
      <c r="N4784" t="s">
        <v>5237</v>
      </c>
      <c r="O4784" t="s">
        <v>5237</v>
      </c>
    </row>
    <row r="4785" spans="11:15" x14ac:dyDescent="0.25">
      <c r="K4785">
        <v>25276750065030</v>
      </c>
      <c r="L4785" t="s">
        <v>9017</v>
      </c>
      <c r="M4785" t="s">
        <v>5237</v>
      </c>
      <c r="N4785" t="s">
        <v>5237</v>
      </c>
      <c r="O4785" t="s">
        <v>5237</v>
      </c>
    </row>
    <row r="4786" spans="11:15" x14ac:dyDescent="0.25">
      <c r="K4786">
        <v>25276750066030</v>
      </c>
      <c r="L4786" t="s">
        <v>9044</v>
      </c>
      <c r="M4786" t="s">
        <v>5237</v>
      </c>
      <c r="N4786" t="s">
        <v>5237</v>
      </c>
      <c r="O4786" t="s">
        <v>5237</v>
      </c>
    </row>
    <row r="4787" spans="11:15" x14ac:dyDescent="0.25">
      <c r="K4787">
        <v>25276750067030</v>
      </c>
      <c r="L4787" t="s">
        <v>9045</v>
      </c>
      <c r="M4787" t="s">
        <v>5237</v>
      </c>
      <c r="N4787" t="s">
        <v>5237</v>
      </c>
      <c r="O4787" t="s">
        <v>5237</v>
      </c>
    </row>
    <row r="4788" spans="11:15" x14ac:dyDescent="0.25">
      <c r="K4788">
        <v>25276750068030</v>
      </c>
      <c r="L4788" t="s">
        <v>9020</v>
      </c>
      <c r="M4788" t="s">
        <v>5237</v>
      </c>
      <c r="N4788" t="s">
        <v>5237</v>
      </c>
      <c r="O4788" t="s">
        <v>5237</v>
      </c>
    </row>
    <row r="4789" spans="11:15" x14ac:dyDescent="0.25">
      <c r="K4789">
        <v>25276750070030</v>
      </c>
      <c r="L4789" t="s">
        <v>9046</v>
      </c>
      <c r="M4789" t="s">
        <v>5237</v>
      </c>
      <c r="N4789" t="s">
        <v>5237</v>
      </c>
      <c r="O4789" t="s">
        <v>5237</v>
      </c>
    </row>
    <row r="4790" spans="11:15" x14ac:dyDescent="0.25">
      <c r="K4790">
        <v>25276750071030</v>
      </c>
      <c r="L4790" t="s">
        <v>9047</v>
      </c>
      <c r="M4790" t="s">
        <v>5237</v>
      </c>
      <c r="N4790" t="s">
        <v>5237</v>
      </c>
      <c r="O4790" t="s">
        <v>5237</v>
      </c>
    </row>
    <row r="4791" spans="11:15" x14ac:dyDescent="0.25">
      <c r="K4791">
        <v>25276750072030</v>
      </c>
      <c r="L4791" t="s">
        <v>9048</v>
      </c>
      <c r="M4791" t="s">
        <v>5237</v>
      </c>
      <c r="N4791" t="s">
        <v>5237</v>
      </c>
      <c r="O4791" t="s">
        <v>5237</v>
      </c>
    </row>
    <row r="4792" spans="11:15" x14ac:dyDescent="0.25">
      <c r="K4792">
        <v>25276750073030</v>
      </c>
      <c r="L4792" t="s">
        <v>9049</v>
      </c>
      <c r="M4792" t="s">
        <v>5237</v>
      </c>
      <c r="N4792" t="s">
        <v>5237</v>
      </c>
      <c r="O4792" t="s">
        <v>5237</v>
      </c>
    </row>
    <row r="4793" spans="11:15" x14ac:dyDescent="0.25">
      <c r="K4793">
        <v>25276750074030</v>
      </c>
      <c r="L4793" t="s">
        <v>9050</v>
      </c>
      <c r="M4793" t="s">
        <v>5237</v>
      </c>
      <c r="N4793" t="s">
        <v>5237</v>
      </c>
      <c r="O4793" t="s">
        <v>5237</v>
      </c>
    </row>
    <row r="4794" spans="11:15" x14ac:dyDescent="0.25">
      <c r="K4794">
        <v>25276750075030</v>
      </c>
      <c r="L4794" t="s">
        <v>9051</v>
      </c>
      <c r="M4794" t="s">
        <v>5237</v>
      </c>
      <c r="N4794" t="s">
        <v>5237</v>
      </c>
      <c r="O4794" t="s">
        <v>5237</v>
      </c>
    </row>
    <row r="4795" spans="11:15" x14ac:dyDescent="0.25">
      <c r="K4795">
        <v>25276750076030</v>
      </c>
      <c r="L4795" t="s">
        <v>9052</v>
      </c>
      <c r="M4795" t="s">
        <v>5237</v>
      </c>
      <c r="N4795" t="s">
        <v>5237</v>
      </c>
      <c r="O4795" t="s">
        <v>5237</v>
      </c>
    </row>
    <row r="4796" spans="11:15" x14ac:dyDescent="0.25">
      <c r="K4796">
        <v>25276750077030</v>
      </c>
      <c r="L4796" t="s">
        <v>9053</v>
      </c>
      <c r="M4796" t="s">
        <v>5237</v>
      </c>
      <c r="N4796" t="s">
        <v>5237</v>
      </c>
      <c r="O4796" t="s">
        <v>5237</v>
      </c>
    </row>
    <row r="4797" spans="11:15" x14ac:dyDescent="0.25">
      <c r="K4797">
        <v>25276750078030</v>
      </c>
      <c r="L4797" t="s">
        <v>9054</v>
      </c>
      <c r="M4797" t="s">
        <v>5237</v>
      </c>
      <c r="N4797" t="s">
        <v>5237</v>
      </c>
      <c r="O4797" t="s">
        <v>5237</v>
      </c>
    </row>
    <row r="4798" spans="11:15" x14ac:dyDescent="0.25">
      <c r="K4798">
        <v>25276750079030</v>
      </c>
      <c r="L4798" t="s">
        <v>9055</v>
      </c>
      <c r="M4798" t="s">
        <v>5237</v>
      </c>
      <c r="N4798" t="s">
        <v>5237</v>
      </c>
      <c r="O4798" t="s">
        <v>5237</v>
      </c>
    </row>
    <row r="4799" spans="11:15" x14ac:dyDescent="0.25">
      <c r="K4799">
        <v>25284600000001</v>
      </c>
      <c r="L4799" t="s">
        <v>7127</v>
      </c>
      <c r="M4799" t="s">
        <v>5237</v>
      </c>
      <c r="N4799" t="s">
        <v>5237</v>
      </c>
      <c r="O4799" t="s">
        <v>5237</v>
      </c>
    </row>
    <row r="4800" spans="11:15" x14ac:dyDescent="0.25">
      <c r="K4800">
        <v>25992100171010</v>
      </c>
      <c r="L4800" t="s">
        <v>9056</v>
      </c>
      <c r="M4800" t="s">
        <v>5237</v>
      </c>
      <c r="N4800" t="s">
        <v>5237</v>
      </c>
      <c r="O4800" t="s">
        <v>5237</v>
      </c>
    </row>
    <row r="4801" spans="11:15" x14ac:dyDescent="0.25">
      <c r="K4801">
        <v>25999999999999</v>
      </c>
      <c r="L4801" t="s">
        <v>9057</v>
      </c>
      <c r="M4801" t="s">
        <v>5237</v>
      </c>
      <c r="N4801" t="s">
        <v>5237</v>
      </c>
      <c r="O4801" t="s">
        <v>5237</v>
      </c>
    </row>
    <row r="4802" spans="11:15" x14ac:dyDescent="0.25">
      <c r="K4802">
        <v>29013400000001</v>
      </c>
      <c r="L4802" t="s">
        <v>9058</v>
      </c>
      <c r="M4802" t="s">
        <v>5237</v>
      </c>
      <c r="N4802" t="s">
        <v>5237</v>
      </c>
      <c r="O4802" t="s">
        <v>5237</v>
      </c>
    </row>
    <row r="4803" spans="11:15" x14ac:dyDescent="0.25">
      <c r="K4803">
        <v>29013400000019</v>
      </c>
      <c r="L4803" t="s">
        <v>9059</v>
      </c>
      <c r="M4803" t="s">
        <v>5237</v>
      </c>
      <c r="N4803" t="s">
        <v>5237</v>
      </c>
      <c r="O4803" t="s">
        <v>5237</v>
      </c>
    </row>
    <row r="4804" spans="11:15" x14ac:dyDescent="0.25">
      <c r="K4804">
        <v>29080430100099</v>
      </c>
      <c r="L4804" t="s">
        <v>9060</v>
      </c>
      <c r="M4804" t="s">
        <v>5237</v>
      </c>
      <c r="N4804" t="s">
        <v>5237</v>
      </c>
      <c r="O4804" t="s">
        <v>5237</v>
      </c>
    </row>
    <row r="4805" spans="11:15" x14ac:dyDescent="0.25">
      <c r="K4805">
        <v>29080430600119</v>
      </c>
      <c r="L4805" t="s">
        <v>9061</v>
      </c>
      <c r="M4805" t="s">
        <v>5237</v>
      </c>
      <c r="N4805" t="s">
        <v>5237</v>
      </c>
      <c r="O4805" t="s">
        <v>5237</v>
      </c>
    </row>
    <row r="4806" spans="11:15" x14ac:dyDescent="0.25">
      <c r="K4806">
        <v>30000000000001</v>
      </c>
      <c r="L4806" t="s">
        <v>9062</v>
      </c>
      <c r="M4806" t="s">
        <v>5237</v>
      </c>
      <c r="N4806" t="s">
        <v>5237</v>
      </c>
      <c r="O4806" t="s">
        <v>5237</v>
      </c>
    </row>
    <row r="4807" spans="11:15" x14ac:dyDescent="0.25">
      <c r="K4807">
        <v>30000000000002</v>
      </c>
      <c r="L4807" t="s">
        <v>9063</v>
      </c>
      <c r="M4807" t="s">
        <v>5237</v>
      </c>
      <c r="N4807" t="s">
        <v>5237</v>
      </c>
      <c r="O4807" t="s">
        <v>5237</v>
      </c>
    </row>
    <row r="4808" spans="11:15" x14ac:dyDescent="0.25">
      <c r="K4808">
        <v>30000000000003</v>
      </c>
      <c r="L4808" t="s">
        <v>9064</v>
      </c>
      <c r="M4808" t="s">
        <v>5237</v>
      </c>
      <c r="N4808" t="s">
        <v>5237</v>
      </c>
      <c r="O4808" t="s">
        <v>5237</v>
      </c>
    </row>
    <row r="4809" spans="11:15" x14ac:dyDescent="0.25">
      <c r="K4809">
        <v>30009900000001</v>
      </c>
      <c r="L4809" t="s">
        <v>9065</v>
      </c>
      <c r="M4809" t="s">
        <v>5237</v>
      </c>
      <c r="N4809" t="s">
        <v>6098</v>
      </c>
      <c r="O4809" t="s">
        <v>380</v>
      </c>
    </row>
    <row r="4810" spans="11:15" x14ac:dyDescent="0.25">
      <c r="K4810">
        <v>30009900000002</v>
      </c>
      <c r="L4810" t="s">
        <v>9066</v>
      </c>
      <c r="M4810" t="s">
        <v>5237</v>
      </c>
      <c r="N4810" t="s">
        <v>6098</v>
      </c>
      <c r="O4810" t="s">
        <v>380</v>
      </c>
    </row>
    <row r="4811" spans="11:15" x14ac:dyDescent="0.25">
      <c r="K4811">
        <v>30009900000003</v>
      </c>
      <c r="L4811" t="s">
        <v>9067</v>
      </c>
      <c r="M4811" t="s">
        <v>5237</v>
      </c>
      <c r="N4811" t="s">
        <v>5237</v>
      </c>
      <c r="O4811" t="s">
        <v>5237</v>
      </c>
    </row>
    <row r="4812" spans="11:15" x14ac:dyDescent="0.25">
      <c r="K4812">
        <v>30009900000004</v>
      </c>
      <c r="L4812" t="s">
        <v>9068</v>
      </c>
      <c r="M4812" t="s">
        <v>5237</v>
      </c>
      <c r="N4812" t="s">
        <v>6098</v>
      </c>
      <c r="O4812" t="s">
        <v>380</v>
      </c>
    </row>
    <row r="4813" spans="11:15" x14ac:dyDescent="0.25">
      <c r="K4813">
        <v>30009900000005</v>
      </c>
      <c r="L4813" t="s">
        <v>9069</v>
      </c>
      <c r="M4813" t="s">
        <v>5237</v>
      </c>
      <c r="N4813" t="s">
        <v>5237</v>
      </c>
      <c r="O4813" t="s">
        <v>5237</v>
      </c>
    </row>
    <row r="4814" spans="11:15" x14ac:dyDescent="0.25">
      <c r="K4814">
        <v>30009900000006</v>
      </c>
      <c r="L4814" t="s">
        <v>9070</v>
      </c>
      <c r="M4814" t="s">
        <v>5237</v>
      </c>
      <c r="N4814" t="s">
        <v>6098</v>
      </c>
      <c r="O4814" t="s">
        <v>380</v>
      </c>
    </row>
    <row r="4815" spans="11:15" x14ac:dyDescent="0.25">
      <c r="K4815">
        <v>30009900000007</v>
      </c>
      <c r="L4815" t="s">
        <v>9071</v>
      </c>
      <c r="M4815" t="s">
        <v>5237</v>
      </c>
      <c r="N4815" t="s">
        <v>6098</v>
      </c>
      <c r="O4815" t="s">
        <v>380</v>
      </c>
    </row>
    <row r="4816" spans="11:15" x14ac:dyDescent="0.25">
      <c r="K4816">
        <v>30009900000008</v>
      </c>
      <c r="L4816" t="s">
        <v>9072</v>
      </c>
      <c r="M4816" t="s">
        <v>5237</v>
      </c>
      <c r="N4816" t="s">
        <v>6098</v>
      </c>
      <c r="O4816" t="s">
        <v>380</v>
      </c>
    </row>
    <row r="4817" spans="11:15" x14ac:dyDescent="0.25">
      <c r="K4817">
        <v>30009900000009</v>
      </c>
      <c r="L4817" t="s">
        <v>9073</v>
      </c>
      <c r="M4817" t="s">
        <v>5237</v>
      </c>
      <c r="N4817" t="s">
        <v>6098</v>
      </c>
      <c r="O4817" t="s">
        <v>380</v>
      </c>
    </row>
    <row r="4818" spans="11:15" x14ac:dyDescent="0.25">
      <c r="K4818">
        <v>30009900000010</v>
      </c>
      <c r="L4818" t="s">
        <v>9074</v>
      </c>
      <c r="M4818" t="s">
        <v>5237</v>
      </c>
      <c r="N4818" t="s">
        <v>6098</v>
      </c>
      <c r="O4818" t="s">
        <v>380</v>
      </c>
    </row>
    <row r="4819" spans="11:15" x14ac:dyDescent="0.25">
      <c r="K4819">
        <v>30009900000011</v>
      </c>
      <c r="L4819" t="s">
        <v>9065</v>
      </c>
      <c r="M4819" t="s">
        <v>5237</v>
      </c>
      <c r="N4819" t="s">
        <v>6098</v>
      </c>
      <c r="O4819" t="s">
        <v>380</v>
      </c>
    </row>
    <row r="4820" spans="11:15" x14ac:dyDescent="0.25">
      <c r="K4820">
        <v>30009900000012</v>
      </c>
      <c r="L4820" t="s">
        <v>9068</v>
      </c>
      <c r="M4820" t="s">
        <v>5237</v>
      </c>
      <c r="N4820" t="s">
        <v>6098</v>
      </c>
      <c r="O4820" t="s">
        <v>380</v>
      </c>
    </row>
    <row r="4821" spans="11:15" x14ac:dyDescent="0.25">
      <c r="K4821">
        <v>30009900000013</v>
      </c>
      <c r="L4821" t="s">
        <v>9075</v>
      </c>
      <c r="M4821" t="s">
        <v>5237</v>
      </c>
      <c r="N4821" t="s">
        <v>6098</v>
      </c>
      <c r="O4821" t="s">
        <v>380</v>
      </c>
    </row>
    <row r="4822" spans="11:15" x14ac:dyDescent="0.25">
      <c r="K4822">
        <v>30009900000014</v>
      </c>
      <c r="L4822" t="s">
        <v>9065</v>
      </c>
      <c r="M4822" t="s">
        <v>5237</v>
      </c>
      <c r="N4822" t="s">
        <v>6098</v>
      </c>
      <c r="O4822" t="s">
        <v>380</v>
      </c>
    </row>
    <row r="4823" spans="11:15" x14ac:dyDescent="0.25">
      <c r="K4823">
        <v>30009900000015</v>
      </c>
      <c r="L4823" t="s">
        <v>9076</v>
      </c>
      <c r="M4823" t="s">
        <v>5237</v>
      </c>
      <c r="N4823" t="s">
        <v>6098</v>
      </c>
      <c r="O4823" t="s">
        <v>380</v>
      </c>
    </row>
    <row r="4824" spans="11:15" x14ac:dyDescent="0.25">
      <c r="K4824">
        <v>30009900000016</v>
      </c>
      <c r="L4824" t="s">
        <v>9077</v>
      </c>
      <c r="M4824" t="s">
        <v>5237</v>
      </c>
      <c r="N4824" t="s">
        <v>5237</v>
      </c>
      <c r="O4824" t="s">
        <v>5237</v>
      </c>
    </row>
    <row r="4825" spans="11:15" x14ac:dyDescent="0.25">
      <c r="K4825">
        <v>30009900000017</v>
      </c>
      <c r="L4825" t="s">
        <v>9078</v>
      </c>
      <c r="M4825" t="s">
        <v>5237</v>
      </c>
      <c r="N4825" t="s">
        <v>6098</v>
      </c>
      <c r="O4825" t="s">
        <v>380</v>
      </c>
    </row>
    <row r="4826" spans="11:15" x14ac:dyDescent="0.25">
      <c r="K4826">
        <v>30010100000000</v>
      </c>
      <c r="L4826" t="s">
        <v>9079</v>
      </c>
      <c r="M4826" t="s">
        <v>5237</v>
      </c>
      <c r="N4826" t="s">
        <v>9080</v>
      </c>
      <c r="O4826" t="s">
        <v>9081</v>
      </c>
    </row>
    <row r="4827" spans="11:15" x14ac:dyDescent="0.25">
      <c r="K4827">
        <v>30010100010000</v>
      </c>
      <c r="L4827" t="s">
        <v>9082</v>
      </c>
      <c r="M4827" t="s">
        <v>5237</v>
      </c>
      <c r="N4827" t="s">
        <v>9080</v>
      </c>
      <c r="O4827" t="s">
        <v>9081</v>
      </c>
    </row>
    <row r="4828" spans="11:15" x14ac:dyDescent="0.25">
      <c r="K4828">
        <v>30010102040200</v>
      </c>
      <c r="L4828" t="s">
        <v>9083</v>
      </c>
      <c r="M4828" t="s">
        <v>5237</v>
      </c>
      <c r="N4828" t="s">
        <v>9080</v>
      </c>
      <c r="O4828" t="s">
        <v>9081</v>
      </c>
    </row>
    <row r="4829" spans="11:15" x14ac:dyDescent="0.25">
      <c r="K4829">
        <v>30010103000500</v>
      </c>
      <c r="L4829" t="s">
        <v>9084</v>
      </c>
      <c r="M4829" t="s">
        <v>5237</v>
      </c>
      <c r="N4829" t="s">
        <v>9080</v>
      </c>
      <c r="O4829" t="s">
        <v>9081</v>
      </c>
    </row>
    <row r="4830" spans="11:15" x14ac:dyDescent="0.25">
      <c r="K4830">
        <v>30010103010100</v>
      </c>
      <c r="L4830" t="s">
        <v>9085</v>
      </c>
      <c r="M4830" t="s">
        <v>5237</v>
      </c>
      <c r="N4830" t="s">
        <v>9080</v>
      </c>
      <c r="O4830" t="s">
        <v>9081</v>
      </c>
    </row>
    <row r="4831" spans="11:15" x14ac:dyDescent="0.25">
      <c r="K4831">
        <v>30010103010200</v>
      </c>
      <c r="L4831" t="s">
        <v>9086</v>
      </c>
      <c r="M4831" t="s">
        <v>5237</v>
      </c>
      <c r="N4831" t="s">
        <v>9080</v>
      </c>
      <c r="O4831" t="s">
        <v>9081</v>
      </c>
    </row>
    <row r="4832" spans="11:15" x14ac:dyDescent="0.25">
      <c r="K4832">
        <v>30010103010300</v>
      </c>
      <c r="L4832" t="s">
        <v>9087</v>
      </c>
      <c r="M4832" t="s">
        <v>5237</v>
      </c>
      <c r="N4832" t="s">
        <v>9080</v>
      </c>
      <c r="O4832" t="s">
        <v>9081</v>
      </c>
    </row>
    <row r="4833" spans="11:15" x14ac:dyDescent="0.25">
      <c r="K4833">
        <v>30010103010400</v>
      </c>
      <c r="L4833" t="s">
        <v>9088</v>
      </c>
      <c r="M4833" t="s">
        <v>5237</v>
      </c>
      <c r="N4833" t="s">
        <v>9080</v>
      </c>
      <c r="O4833" t="s">
        <v>9081</v>
      </c>
    </row>
    <row r="4834" spans="11:15" x14ac:dyDescent="0.25">
      <c r="K4834">
        <v>30010103010600</v>
      </c>
      <c r="L4834" t="s">
        <v>292</v>
      </c>
      <c r="M4834" t="s">
        <v>5237</v>
      </c>
      <c r="N4834" t="s">
        <v>9080</v>
      </c>
      <c r="O4834" t="s">
        <v>9081</v>
      </c>
    </row>
    <row r="4835" spans="11:15" x14ac:dyDescent="0.25">
      <c r="K4835">
        <v>30010103010605</v>
      </c>
      <c r="L4835" t="s">
        <v>9089</v>
      </c>
      <c r="M4835" t="s">
        <v>5237</v>
      </c>
      <c r="N4835" t="s">
        <v>9080</v>
      </c>
      <c r="O4835" t="s">
        <v>9081</v>
      </c>
    </row>
    <row r="4836" spans="11:15" x14ac:dyDescent="0.25">
      <c r="K4836">
        <v>30010103010700</v>
      </c>
      <c r="L4836" t="s">
        <v>9090</v>
      </c>
      <c r="M4836" t="s">
        <v>5237</v>
      </c>
      <c r="N4836" t="s">
        <v>9080</v>
      </c>
      <c r="O4836" t="s">
        <v>9081</v>
      </c>
    </row>
    <row r="4837" spans="11:15" x14ac:dyDescent="0.25">
      <c r="K4837">
        <v>30010103020100</v>
      </c>
      <c r="L4837" t="s">
        <v>9091</v>
      </c>
      <c r="M4837" t="s">
        <v>5237</v>
      </c>
      <c r="N4837" t="s">
        <v>9080</v>
      </c>
      <c r="O4837" t="s">
        <v>9081</v>
      </c>
    </row>
    <row r="4838" spans="11:15" x14ac:dyDescent="0.25">
      <c r="K4838">
        <v>30010103020400</v>
      </c>
      <c r="L4838" t="s">
        <v>9092</v>
      </c>
      <c r="M4838" t="s">
        <v>5237</v>
      </c>
      <c r="N4838" t="s">
        <v>9080</v>
      </c>
      <c r="O4838" t="s">
        <v>9081</v>
      </c>
    </row>
    <row r="4839" spans="11:15" x14ac:dyDescent="0.25">
      <c r="K4839">
        <v>30010103020700</v>
      </c>
      <c r="L4839" t="s">
        <v>9093</v>
      </c>
      <c r="M4839" t="s">
        <v>5237</v>
      </c>
      <c r="N4839" t="s">
        <v>9080</v>
      </c>
      <c r="O4839" t="s">
        <v>9081</v>
      </c>
    </row>
    <row r="4840" spans="11:15" x14ac:dyDescent="0.25">
      <c r="K4840">
        <v>30010103030400</v>
      </c>
      <c r="L4840" t="s">
        <v>9094</v>
      </c>
      <c r="M4840" t="s">
        <v>5237</v>
      </c>
      <c r="N4840" t="s">
        <v>9080</v>
      </c>
      <c r="O4840" t="s">
        <v>9081</v>
      </c>
    </row>
    <row r="4841" spans="11:15" x14ac:dyDescent="0.25">
      <c r="K4841">
        <v>30010103030500</v>
      </c>
      <c r="L4841" t="s">
        <v>9095</v>
      </c>
      <c r="M4841" t="s">
        <v>5237</v>
      </c>
      <c r="N4841" t="s">
        <v>9080</v>
      </c>
      <c r="O4841" t="s">
        <v>9081</v>
      </c>
    </row>
    <row r="4842" spans="11:15" x14ac:dyDescent="0.25">
      <c r="K4842">
        <v>30010103030600</v>
      </c>
      <c r="L4842" t="s">
        <v>9096</v>
      </c>
      <c r="M4842" t="s">
        <v>5237</v>
      </c>
      <c r="N4842" t="s">
        <v>9080</v>
      </c>
      <c r="O4842" t="s">
        <v>9081</v>
      </c>
    </row>
    <row r="4843" spans="11:15" x14ac:dyDescent="0.25">
      <c r="K4843">
        <v>30010103030700</v>
      </c>
      <c r="L4843" t="s">
        <v>9097</v>
      </c>
      <c r="M4843" t="s">
        <v>5237</v>
      </c>
      <c r="N4843" t="s">
        <v>9080</v>
      </c>
      <c r="O4843" t="s">
        <v>9081</v>
      </c>
    </row>
    <row r="4844" spans="11:15" x14ac:dyDescent="0.25">
      <c r="K4844">
        <v>30010103040200</v>
      </c>
      <c r="L4844" t="s">
        <v>9098</v>
      </c>
      <c r="M4844" t="s">
        <v>5237</v>
      </c>
      <c r="N4844" t="s">
        <v>9080</v>
      </c>
      <c r="O4844" t="s">
        <v>9081</v>
      </c>
    </row>
    <row r="4845" spans="11:15" x14ac:dyDescent="0.25">
      <c r="K4845">
        <v>30010103040600</v>
      </c>
      <c r="L4845" t="s">
        <v>9099</v>
      </c>
      <c r="M4845" t="s">
        <v>5237</v>
      </c>
      <c r="N4845" t="s">
        <v>9080</v>
      </c>
      <c r="O4845" t="s">
        <v>9081</v>
      </c>
    </row>
    <row r="4846" spans="11:15" x14ac:dyDescent="0.25">
      <c r="K4846">
        <v>30010104010400</v>
      </c>
      <c r="L4846" t="s">
        <v>9100</v>
      </c>
      <c r="M4846" t="s">
        <v>5237</v>
      </c>
      <c r="N4846" t="s">
        <v>9080</v>
      </c>
      <c r="O4846" t="s">
        <v>9081</v>
      </c>
    </row>
    <row r="4847" spans="11:15" x14ac:dyDescent="0.25">
      <c r="K4847">
        <v>30010104010600</v>
      </c>
      <c r="L4847" t="s">
        <v>9101</v>
      </c>
      <c r="M4847" t="s">
        <v>5237</v>
      </c>
      <c r="N4847" t="s">
        <v>9080</v>
      </c>
      <c r="O4847" t="s">
        <v>9081</v>
      </c>
    </row>
    <row r="4848" spans="11:15" x14ac:dyDescent="0.25">
      <c r="K4848">
        <v>30010104010900</v>
      </c>
      <c r="L4848" t="s">
        <v>9102</v>
      </c>
      <c r="M4848" t="s">
        <v>5237</v>
      </c>
      <c r="N4848" t="s">
        <v>9080</v>
      </c>
      <c r="O4848" t="s">
        <v>9081</v>
      </c>
    </row>
    <row r="4849" spans="11:15" x14ac:dyDescent="0.25">
      <c r="K4849">
        <v>30010104020400</v>
      </c>
      <c r="L4849" t="s">
        <v>9103</v>
      </c>
      <c r="M4849" t="s">
        <v>5237</v>
      </c>
      <c r="N4849" t="s">
        <v>9080</v>
      </c>
      <c r="O4849" t="s">
        <v>9081</v>
      </c>
    </row>
    <row r="4850" spans="11:15" x14ac:dyDescent="0.25">
      <c r="K4850">
        <v>30010104020700</v>
      </c>
      <c r="L4850" t="s">
        <v>9104</v>
      </c>
      <c r="M4850" t="s">
        <v>5237</v>
      </c>
      <c r="N4850" t="s">
        <v>9080</v>
      </c>
      <c r="O4850" t="s">
        <v>9081</v>
      </c>
    </row>
    <row r="4851" spans="11:15" x14ac:dyDescent="0.25">
      <c r="K4851">
        <v>30010104030400</v>
      </c>
      <c r="L4851" t="s">
        <v>9105</v>
      </c>
      <c r="M4851" t="s">
        <v>5237</v>
      </c>
      <c r="N4851" t="s">
        <v>9080</v>
      </c>
      <c r="O4851" t="s">
        <v>9081</v>
      </c>
    </row>
    <row r="4852" spans="11:15" x14ac:dyDescent="0.25">
      <c r="K4852">
        <v>30010104030700</v>
      </c>
      <c r="L4852" t="s">
        <v>9106</v>
      </c>
      <c r="M4852" t="s">
        <v>5237</v>
      </c>
      <c r="N4852" t="s">
        <v>9080</v>
      </c>
      <c r="O4852" t="s">
        <v>9081</v>
      </c>
    </row>
    <row r="4853" spans="11:15" x14ac:dyDescent="0.25">
      <c r="K4853">
        <v>30010104030799</v>
      </c>
      <c r="L4853" t="s">
        <v>9107</v>
      </c>
      <c r="M4853" t="s">
        <v>5237</v>
      </c>
      <c r="N4853" t="s">
        <v>9080</v>
      </c>
      <c r="O4853" t="s">
        <v>9081</v>
      </c>
    </row>
    <row r="4854" spans="11:15" x14ac:dyDescent="0.25">
      <c r="K4854">
        <v>30010104031000</v>
      </c>
      <c r="L4854" t="s">
        <v>9108</v>
      </c>
      <c r="M4854" t="s">
        <v>5237</v>
      </c>
      <c r="N4854" t="s">
        <v>9080</v>
      </c>
      <c r="O4854" t="s">
        <v>9081</v>
      </c>
    </row>
    <row r="4855" spans="11:15" x14ac:dyDescent="0.25">
      <c r="K4855">
        <v>30010104031100</v>
      </c>
      <c r="L4855" t="s">
        <v>9109</v>
      </c>
      <c r="M4855" t="s">
        <v>5237</v>
      </c>
      <c r="N4855" t="s">
        <v>9080</v>
      </c>
      <c r="O4855" t="s">
        <v>9081</v>
      </c>
    </row>
    <row r="4856" spans="11:15" x14ac:dyDescent="0.25">
      <c r="K4856">
        <v>30010104040200</v>
      </c>
      <c r="L4856" t="s">
        <v>9110</v>
      </c>
      <c r="M4856" t="s">
        <v>5237</v>
      </c>
      <c r="N4856" t="s">
        <v>9080</v>
      </c>
      <c r="O4856" t="s">
        <v>9081</v>
      </c>
    </row>
    <row r="4857" spans="11:15" x14ac:dyDescent="0.25">
      <c r="K4857">
        <v>30010104040600</v>
      </c>
      <c r="L4857" t="s">
        <v>254</v>
      </c>
      <c r="M4857" t="s">
        <v>5237</v>
      </c>
      <c r="N4857" t="s">
        <v>9080</v>
      </c>
      <c r="O4857" t="s">
        <v>9081</v>
      </c>
    </row>
    <row r="4858" spans="11:15" x14ac:dyDescent="0.25">
      <c r="K4858">
        <v>30010104040700</v>
      </c>
      <c r="L4858" t="s">
        <v>9111</v>
      </c>
      <c r="M4858" t="s">
        <v>5237</v>
      </c>
      <c r="N4858" t="s">
        <v>9080</v>
      </c>
      <c r="O4858" t="s">
        <v>9081</v>
      </c>
    </row>
    <row r="4859" spans="11:15" x14ac:dyDescent="0.25">
      <c r="K4859">
        <v>30010104050600</v>
      </c>
      <c r="L4859" t="s">
        <v>253</v>
      </c>
      <c r="M4859" t="s">
        <v>5237</v>
      </c>
      <c r="N4859" t="s">
        <v>9080</v>
      </c>
      <c r="O4859" t="s">
        <v>9081</v>
      </c>
    </row>
    <row r="4860" spans="11:15" x14ac:dyDescent="0.25">
      <c r="K4860">
        <v>30010104060600</v>
      </c>
      <c r="L4860" t="s">
        <v>9112</v>
      </c>
      <c r="M4860" t="s">
        <v>5237</v>
      </c>
      <c r="N4860" t="s">
        <v>9080</v>
      </c>
      <c r="O4860" t="s">
        <v>9081</v>
      </c>
    </row>
    <row r="4861" spans="11:15" x14ac:dyDescent="0.25">
      <c r="K4861">
        <v>30010104060603</v>
      </c>
      <c r="L4861" t="s">
        <v>9113</v>
      </c>
      <c r="M4861" t="s">
        <v>5237</v>
      </c>
      <c r="N4861" t="s">
        <v>9080</v>
      </c>
      <c r="O4861" t="s">
        <v>9081</v>
      </c>
    </row>
    <row r="4862" spans="11:15" x14ac:dyDescent="0.25">
      <c r="K4862">
        <v>30010104220500</v>
      </c>
      <c r="L4862" t="s">
        <v>9114</v>
      </c>
      <c r="M4862" t="s">
        <v>5237</v>
      </c>
      <c r="N4862" t="s">
        <v>9080</v>
      </c>
      <c r="O4862" t="s">
        <v>9081</v>
      </c>
    </row>
    <row r="4863" spans="11:15" x14ac:dyDescent="0.25">
      <c r="K4863">
        <v>30010104220700</v>
      </c>
      <c r="L4863" t="s">
        <v>9115</v>
      </c>
      <c r="M4863" t="s">
        <v>5237</v>
      </c>
      <c r="N4863" t="s">
        <v>9080</v>
      </c>
      <c r="O4863" t="s">
        <v>9081</v>
      </c>
    </row>
    <row r="4864" spans="11:15" x14ac:dyDescent="0.25">
      <c r="K4864">
        <v>30010105010100</v>
      </c>
      <c r="L4864" t="s">
        <v>9116</v>
      </c>
      <c r="M4864" t="s">
        <v>5237</v>
      </c>
      <c r="N4864" t="s">
        <v>9080</v>
      </c>
      <c r="O4864" t="s">
        <v>9081</v>
      </c>
    </row>
    <row r="4865" spans="11:15" x14ac:dyDescent="0.25">
      <c r="K4865">
        <v>30010105010200</v>
      </c>
      <c r="L4865" t="s">
        <v>9117</v>
      </c>
      <c r="M4865" t="s">
        <v>5237</v>
      </c>
      <c r="N4865" t="s">
        <v>9080</v>
      </c>
      <c r="O4865" t="s">
        <v>9081</v>
      </c>
    </row>
    <row r="4866" spans="11:15" x14ac:dyDescent="0.25">
      <c r="K4866">
        <v>30010105010300</v>
      </c>
      <c r="L4866" t="s">
        <v>9118</v>
      </c>
      <c r="M4866" t="s">
        <v>5237</v>
      </c>
      <c r="N4866" t="s">
        <v>9080</v>
      </c>
      <c r="O4866" t="s">
        <v>9081</v>
      </c>
    </row>
    <row r="4867" spans="11:15" x14ac:dyDescent="0.25">
      <c r="K4867">
        <v>30010105010400</v>
      </c>
      <c r="L4867" t="s">
        <v>9119</v>
      </c>
      <c r="M4867" t="s">
        <v>5237</v>
      </c>
      <c r="N4867" t="s">
        <v>9080</v>
      </c>
      <c r="O4867" t="s">
        <v>9081</v>
      </c>
    </row>
    <row r="4868" spans="11:15" x14ac:dyDescent="0.25">
      <c r="K4868">
        <v>30010105010401</v>
      </c>
      <c r="L4868" t="s">
        <v>9120</v>
      </c>
      <c r="M4868" t="s">
        <v>5237</v>
      </c>
      <c r="N4868" t="s">
        <v>9080</v>
      </c>
      <c r="O4868" t="s">
        <v>9081</v>
      </c>
    </row>
    <row r="4869" spans="11:15" x14ac:dyDescent="0.25">
      <c r="K4869">
        <v>30010105010600</v>
      </c>
      <c r="L4869" t="s">
        <v>9121</v>
      </c>
      <c r="M4869" t="s">
        <v>5237</v>
      </c>
      <c r="N4869" t="s">
        <v>9080</v>
      </c>
      <c r="O4869" t="s">
        <v>9081</v>
      </c>
    </row>
    <row r="4870" spans="11:15" x14ac:dyDescent="0.25">
      <c r="K4870">
        <v>30010105010611</v>
      </c>
      <c r="L4870" t="s">
        <v>9122</v>
      </c>
      <c r="M4870" t="s">
        <v>5237</v>
      </c>
      <c r="N4870" t="s">
        <v>9080</v>
      </c>
      <c r="O4870" t="s">
        <v>9081</v>
      </c>
    </row>
    <row r="4871" spans="11:15" x14ac:dyDescent="0.25">
      <c r="K4871">
        <v>30010105010612</v>
      </c>
      <c r="L4871" t="s">
        <v>9123</v>
      </c>
      <c r="M4871" t="s">
        <v>5237</v>
      </c>
      <c r="N4871" t="s">
        <v>9080</v>
      </c>
      <c r="O4871" t="s">
        <v>9081</v>
      </c>
    </row>
    <row r="4872" spans="11:15" x14ac:dyDescent="0.25">
      <c r="K4872">
        <v>30010105010700</v>
      </c>
      <c r="L4872" t="s">
        <v>9124</v>
      </c>
      <c r="M4872" t="s">
        <v>5237</v>
      </c>
      <c r="N4872" t="s">
        <v>9080</v>
      </c>
      <c r="O4872" t="s">
        <v>9081</v>
      </c>
    </row>
    <row r="4873" spans="11:15" x14ac:dyDescent="0.25">
      <c r="K4873">
        <v>30010105010800</v>
      </c>
      <c r="L4873" t="s">
        <v>257</v>
      </c>
      <c r="M4873" t="s">
        <v>5237</v>
      </c>
      <c r="N4873" t="s">
        <v>9080</v>
      </c>
      <c r="O4873" t="s">
        <v>9081</v>
      </c>
    </row>
    <row r="4874" spans="11:15" x14ac:dyDescent="0.25">
      <c r="K4874">
        <v>30010105010900</v>
      </c>
      <c r="L4874" t="s">
        <v>291</v>
      </c>
      <c r="M4874" t="s">
        <v>5237</v>
      </c>
      <c r="N4874" t="s">
        <v>9080</v>
      </c>
      <c r="O4874" t="s">
        <v>9081</v>
      </c>
    </row>
    <row r="4875" spans="11:15" x14ac:dyDescent="0.25">
      <c r="K4875">
        <v>30010105020100</v>
      </c>
      <c r="L4875" t="s">
        <v>9125</v>
      </c>
      <c r="M4875" t="s">
        <v>5237</v>
      </c>
      <c r="N4875" t="s">
        <v>9080</v>
      </c>
      <c r="O4875" t="s">
        <v>9081</v>
      </c>
    </row>
    <row r="4876" spans="11:15" x14ac:dyDescent="0.25">
      <c r="K4876">
        <v>30010105020400</v>
      </c>
      <c r="L4876" t="s">
        <v>9126</v>
      </c>
      <c r="M4876" t="s">
        <v>5237</v>
      </c>
      <c r="N4876" t="s">
        <v>9080</v>
      </c>
      <c r="O4876" t="s">
        <v>9081</v>
      </c>
    </row>
    <row r="4877" spans="11:15" x14ac:dyDescent="0.25">
      <c r="K4877">
        <v>30010105020700</v>
      </c>
      <c r="L4877" t="s">
        <v>9127</v>
      </c>
      <c r="M4877" t="s">
        <v>5237</v>
      </c>
      <c r="N4877" t="s">
        <v>9080</v>
      </c>
      <c r="O4877" t="s">
        <v>9081</v>
      </c>
    </row>
    <row r="4878" spans="11:15" x14ac:dyDescent="0.25">
      <c r="K4878">
        <v>30010105021000</v>
      </c>
      <c r="L4878" t="s">
        <v>9128</v>
      </c>
      <c r="M4878" t="s">
        <v>5237</v>
      </c>
      <c r="N4878" t="s">
        <v>9080</v>
      </c>
      <c r="O4878" t="s">
        <v>9081</v>
      </c>
    </row>
    <row r="4879" spans="11:15" x14ac:dyDescent="0.25">
      <c r="K4879">
        <v>30010105030400</v>
      </c>
      <c r="L4879" t="s">
        <v>9129</v>
      </c>
      <c r="M4879" t="s">
        <v>5237</v>
      </c>
      <c r="N4879" t="s">
        <v>9080</v>
      </c>
      <c r="O4879" t="s">
        <v>9081</v>
      </c>
    </row>
    <row r="4880" spans="11:15" x14ac:dyDescent="0.25">
      <c r="K4880">
        <v>30010105030401</v>
      </c>
      <c r="L4880" t="s">
        <v>9130</v>
      </c>
      <c r="M4880" t="s">
        <v>5237</v>
      </c>
      <c r="N4880" t="s">
        <v>9080</v>
      </c>
      <c r="O4880" t="s">
        <v>9081</v>
      </c>
    </row>
    <row r="4881" spans="11:15" x14ac:dyDescent="0.25">
      <c r="K4881">
        <v>30010105030700</v>
      </c>
      <c r="L4881" t="s">
        <v>9131</v>
      </c>
      <c r="M4881" t="s">
        <v>5237</v>
      </c>
      <c r="N4881" t="s">
        <v>9080</v>
      </c>
      <c r="O4881" t="s">
        <v>9081</v>
      </c>
    </row>
    <row r="4882" spans="11:15" x14ac:dyDescent="0.25">
      <c r="K4882">
        <v>30010105030701</v>
      </c>
      <c r="L4882" t="s">
        <v>9132</v>
      </c>
      <c r="M4882" t="s">
        <v>5237</v>
      </c>
      <c r="N4882" t="s">
        <v>9080</v>
      </c>
      <c r="O4882" t="s">
        <v>9081</v>
      </c>
    </row>
    <row r="4883" spans="11:15" x14ac:dyDescent="0.25">
      <c r="K4883">
        <v>30010105031000</v>
      </c>
      <c r="L4883" t="s">
        <v>9133</v>
      </c>
      <c r="M4883" t="s">
        <v>5237</v>
      </c>
      <c r="N4883" t="s">
        <v>9080</v>
      </c>
      <c r="O4883" t="s">
        <v>9081</v>
      </c>
    </row>
    <row r="4884" spans="11:15" x14ac:dyDescent="0.25">
      <c r="K4884">
        <v>30010105040200</v>
      </c>
      <c r="L4884" t="s">
        <v>255</v>
      </c>
      <c r="M4884" t="s">
        <v>5237</v>
      </c>
      <c r="N4884" t="s">
        <v>9080</v>
      </c>
      <c r="O4884" t="s">
        <v>9081</v>
      </c>
    </row>
    <row r="4885" spans="11:15" x14ac:dyDescent="0.25">
      <c r="K4885">
        <v>30010105040600</v>
      </c>
      <c r="L4885" t="s">
        <v>9134</v>
      </c>
      <c r="M4885" t="s">
        <v>5237</v>
      </c>
      <c r="N4885" t="s">
        <v>9080</v>
      </c>
      <c r="O4885" t="s">
        <v>9081</v>
      </c>
    </row>
    <row r="4886" spans="11:15" x14ac:dyDescent="0.25">
      <c r="K4886">
        <v>30010105050600</v>
      </c>
      <c r="L4886" t="s">
        <v>9135</v>
      </c>
      <c r="M4886" t="s">
        <v>5237</v>
      </c>
      <c r="N4886" t="s">
        <v>9080</v>
      </c>
      <c r="O4886" t="s">
        <v>9081</v>
      </c>
    </row>
    <row r="4887" spans="11:15" x14ac:dyDescent="0.25">
      <c r="K4887">
        <v>30010105050800</v>
      </c>
      <c r="L4887" t="s">
        <v>9136</v>
      </c>
      <c r="M4887" t="s">
        <v>5237</v>
      </c>
      <c r="N4887" t="s">
        <v>9080</v>
      </c>
      <c r="O4887" t="s">
        <v>9081</v>
      </c>
    </row>
    <row r="4888" spans="11:15" x14ac:dyDescent="0.25">
      <c r="K4888">
        <v>30010105050900</v>
      </c>
      <c r="L4888" t="s">
        <v>290</v>
      </c>
      <c r="M4888" t="s">
        <v>5237</v>
      </c>
      <c r="N4888" t="s">
        <v>9080</v>
      </c>
      <c r="O4888" t="s">
        <v>9081</v>
      </c>
    </row>
    <row r="4889" spans="11:15" x14ac:dyDescent="0.25">
      <c r="K4889">
        <v>30010105060603</v>
      </c>
      <c r="L4889" t="s">
        <v>9137</v>
      </c>
      <c r="M4889" t="s">
        <v>5237</v>
      </c>
      <c r="N4889" t="s">
        <v>9080</v>
      </c>
      <c r="O4889" t="s">
        <v>9081</v>
      </c>
    </row>
    <row r="4890" spans="11:15" x14ac:dyDescent="0.25">
      <c r="K4890">
        <v>30010105060604</v>
      </c>
      <c r="L4890" t="s">
        <v>9138</v>
      </c>
      <c r="M4890" t="s">
        <v>5237</v>
      </c>
      <c r="N4890" t="s">
        <v>9080</v>
      </c>
      <c r="O4890" t="s">
        <v>9081</v>
      </c>
    </row>
    <row r="4891" spans="11:15" x14ac:dyDescent="0.25">
      <c r="K4891">
        <v>30010106010100</v>
      </c>
      <c r="L4891" t="s">
        <v>9139</v>
      </c>
      <c r="M4891" t="s">
        <v>5237</v>
      </c>
      <c r="N4891" t="s">
        <v>9080</v>
      </c>
      <c r="O4891" t="s">
        <v>9081</v>
      </c>
    </row>
    <row r="4892" spans="11:15" x14ac:dyDescent="0.25">
      <c r="K4892">
        <v>30010106010101</v>
      </c>
      <c r="L4892" t="s">
        <v>9140</v>
      </c>
      <c r="M4892" t="s">
        <v>5237</v>
      </c>
      <c r="N4892" t="s">
        <v>9080</v>
      </c>
      <c r="O4892" t="s">
        <v>9081</v>
      </c>
    </row>
    <row r="4893" spans="11:15" x14ac:dyDescent="0.25">
      <c r="K4893">
        <v>30010106010200</v>
      </c>
      <c r="L4893" t="s">
        <v>9141</v>
      </c>
      <c r="M4893" t="s">
        <v>5237</v>
      </c>
      <c r="N4893" t="s">
        <v>9080</v>
      </c>
      <c r="O4893" t="s">
        <v>9081</v>
      </c>
    </row>
    <row r="4894" spans="11:15" x14ac:dyDescent="0.25">
      <c r="K4894">
        <v>30010106010300</v>
      </c>
      <c r="L4894" t="s">
        <v>9142</v>
      </c>
      <c r="M4894" t="s">
        <v>5237</v>
      </c>
      <c r="N4894" t="s">
        <v>9080</v>
      </c>
      <c r="O4894" t="s">
        <v>9081</v>
      </c>
    </row>
    <row r="4895" spans="11:15" x14ac:dyDescent="0.25">
      <c r="K4895">
        <v>30010106010400</v>
      </c>
      <c r="L4895" t="s">
        <v>9143</v>
      </c>
      <c r="M4895" t="s">
        <v>5237</v>
      </c>
      <c r="N4895" t="s">
        <v>9080</v>
      </c>
      <c r="O4895" t="s">
        <v>9081</v>
      </c>
    </row>
    <row r="4896" spans="11:15" x14ac:dyDescent="0.25">
      <c r="K4896">
        <v>30010106010401</v>
      </c>
      <c r="L4896" t="s">
        <v>9144</v>
      </c>
      <c r="M4896" t="s">
        <v>5237</v>
      </c>
      <c r="N4896" t="s">
        <v>9080</v>
      </c>
      <c r="O4896" t="s">
        <v>9081</v>
      </c>
    </row>
    <row r="4897" spans="11:15" x14ac:dyDescent="0.25">
      <c r="K4897">
        <v>30010106010600</v>
      </c>
      <c r="L4897" t="s">
        <v>9145</v>
      </c>
      <c r="M4897" t="s">
        <v>5237</v>
      </c>
      <c r="N4897" t="s">
        <v>9080</v>
      </c>
      <c r="O4897" t="s">
        <v>9081</v>
      </c>
    </row>
    <row r="4898" spans="11:15" x14ac:dyDescent="0.25">
      <c r="K4898">
        <v>30010106010700</v>
      </c>
      <c r="L4898" t="s">
        <v>9146</v>
      </c>
      <c r="M4898" t="s">
        <v>5237</v>
      </c>
      <c r="N4898" t="s">
        <v>9080</v>
      </c>
      <c r="O4898" t="s">
        <v>9081</v>
      </c>
    </row>
    <row r="4899" spans="11:15" x14ac:dyDescent="0.25">
      <c r="K4899">
        <v>30010106010900</v>
      </c>
      <c r="L4899" t="s">
        <v>9147</v>
      </c>
      <c r="M4899" t="s">
        <v>5237</v>
      </c>
      <c r="N4899" t="s">
        <v>9080</v>
      </c>
      <c r="O4899" t="s">
        <v>9081</v>
      </c>
    </row>
    <row r="4900" spans="11:15" x14ac:dyDescent="0.25">
      <c r="K4900">
        <v>30010106020100</v>
      </c>
      <c r="L4900" t="s">
        <v>9148</v>
      </c>
      <c r="M4900" t="s">
        <v>5237</v>
      </c>
      <c r="N4900" t="s">
        <v>9080</v>
      </c>
      <c r="O4900" t="s">
        <v>9081</v>
      </c>
    </row>
    <row r="4901" spans="11:15" x14ac:dyDescent="0.25">
      <c r="K4901">
        <v>30010106020400</v>
      </c>
      <c r="L4901" t="s">
        <v>9149</v>
      </c>
      <c r="M4901" t="s">
        <v>5237</v>
      </c>
      <c r="N4901" t="s">
        <v>9080</v>
      </c>
      <c r="O4901" t="s">
        <v>9081</v>
      </c>
    </row>
    <row r="4902" spans="11:15" x14ac:dyDescent="0.25">
      <c r="K4902">
        <v>30010106020401</v>
      </c>
      <c r="L4902" t="s">
        <v>9150</v>
      </c>
      <c r="M4902" t="s">
        <v>5237</v>
      </c>
      <c r="N4902" t="s">
        <v>9080</v>
      </c>
      <c r="O4902" t="s">
        <v>9081</v>
      </c>
    </row>
    <row r="4903" spans="11:15" x14ac:dyDescent="0.25">
      <c r="K4903">
        <v>30010106020600</v>
      </c>
      <c r="L4903" t="s">
        <v>9151</v>
      </c>
      <c r="M4903" t="s">
        <v>5237</v>
      </c>
      <c r="N4903" t="s">
        <v>9080</v>
      </c>
      <c r="O4903" t="s">
        <v>9081</v>
      </c>
    </row>
    <row r="4904" spans="11:15" x14ac:dyDescent="0.25">
      <c r="K4904">
        <v>30010106020700</v>
      </c>
      <c r="L4904" t="s">
        <v>9152</v>
      </c>
      <c r="M4904" t="s">
        <v>5237</v>
      </c>
      <c r="N4904" t="s">
        <v>9080</v>
      </c>
      <c r="O4904" t="s">
        <v>9081</v>
      </c>
    </row>
    <row r="4905" spans="11:15" x14ac:dyDescent="0.25">
      <c r="K4905">
        <v>30010106021000</v>
      </c>
      <c r="L4905" t="s">
        <v>9153</v>
      </c>
      <c r="M4905" t="s">
        <v>5237</v>
      </c>
      <c r="N4905" t="s">
        <v>9080</v>
      </c>
      <c r="O4905" t="s">
        <v>9081</v>
      </c>
    </row>
    <row r="4906" spans="11:15" x14ac:dyDescent="0.25">
      <c r="K4906">
        <v>30010106030400</v>
      </c>
      <c r="L4906" t="s">
        <v>9154</v>
      </c>
      <c r="M4906" t="s">
        <v>5237</v>
      </c>
      <c r="N4906" t="s">
        <v>9080</v>
      </c>
      <c r="O4906" t="s">
        <v>9081</v>
      </c>
    </row>
    <row r="4907" spans="11:15" x14ac:dyDescent="0.25">
      <c r="K4907">
        <v>30010106030401</v>
      </c>
      <c r="L4907" t="s">
        <v>9155</v>
      </c>
      <c r="M4907" t="s">
        <v>5237</v>
      </c>
      <c r="N4907" t="s">
        <v>9080</v>
      </c>
      <c r="O4907" t="s">
        <v>9081</v>
      </c>
    </row>
    <row r="4908" spans="11:15" x14ac:dyDescent="0.25">
      <c r="K4908">
        <v>30010106030700</v>
      </c>
      <c r="L4908" t="s">
        <v>9156</v>
      </c>
      <c r="M4908" t="s">
        <v>5237</v>
      </c>
      <c r="N4908" t="s">
        <v>9080</v>
      </c>
      <c r="O4908" t="s">
        <v>9081</v>
      </c>
    </row>
    <row r="4909" spans="11:15" x14ac:dyDescent="0.25">
      <c r="K4909">
        <v>30010106031000</v>
      </c>
      <c r="L4909" t="s">
        <v>9157</v>
      </c>
      <c r="M4909" t="s">
        <v>5237</v>
      </c>
      <c r="N4909" t="s">
        <v>9080</v>
      </c>
      <c r="O4909" t="s">
        <v>9081</v>
      </c>
    </row>
    <row r="4910" spans="11:15" x14ac:dyDescent="0.25">
      <c r="K4910">
        <v>30010106040200</v>
      </c>
      <c r="L4910" t="s">
        <v>258</v>
      </c>
      <c r="M4910" t="s">
        <v>5237</v>
      </c>
      <c r="N4910" t="s">
        <v>9080</v>
      </c>
      <c r="O4910" t="s">
        <v>9081</v>
      </c>
    </row>
    <row r="4911" spans="11:15" x14ac:dyDescent="0.25">
      <c r="K4911">
        <v>30010106040600</v>
      </c>
      <c r="L4911" t="s">
        <v>259</v>
      </c>
      <c r="M4911" t="s">
        <v>5237</v>
      </c>
      <c r="N4911" t="s">
        <v>9080</v>
      </c>
      <c r="O4911" t="s">
        <v>9081</v>
      </c>
    </row>
    <row r="4912" spans="11:15" x14ac:dyDescent="0.25">
      <c r="K4912">
        <v>30010106050600</v>
      </c>
      <c r="L4912" t="s">
        <v>9158</v>
      </c>
      <c r="M4912" t="s">
        <v>5237</v>
      </c>
      <c r="N4912" t="s">
        <v>9080</v>
      </c>
      <c r="O4912" t="s">
        <v>9081</v>
      </c>
    </row>
    <row r="4913" spans="11:15" x14ac:dyDescent="0.25">
      <c r="K4913">
        <v>30010106060603</v>
      </c>
      <c r="L4913" t="s">
        <v>9159</v>
      </c>
      <c r="M4913" t="s">
        <v>5237</v>
      </c>
      <c r="N4913" t="s">
        <v>9080</v>
      </c>
      <c r="O4913" t="s">
        <v>9081</v>
      </c>
    </row>
    <row r="4914" spans="11:15" x14ac:dyDescent="0.25">
      <c r="K4914">
        <v>30010106060604</v>
      </c>
      <c r="L4914" t="s">
        <v>9160</v>
      </c>
      <c r="M4914" t="s">
        <v>5237</v>
      </c>
      <c r="N4914" t="s">
        <v>9080</v>
      </c>
      <c r="O4914" t="s">
        <v>9081</v>
      </c>
    </row>
    <row r="4915" spans="11:15" x14ac:dyDescent="0.25">
      <c r="K4915">
        <v>30010108010600</v>
      </c>
      <c r="L4915" t="s">
        <v>9161</v>
      </c>
      <c r="M4915" t="s">
        <v>5237</v>
      </c>
      <c r="N4915" t="s">
        <v>9080</v>
      </c>
      <c r="O4915" t="s">
        <v>9081</v>
      </c>
    </row>
    <row r="4916" spans="11:15" x14ac:dyDescent="0.25">
      <c r="K4916">
        <v>30010108010900</v>
      </c>
      <c r="L4916" t="s">
        <v>9162</v>
      </c>
      <c r="M4916" t="s">
        <v>5237</v>
      </c>
      <c r="N4916" t="s">
        <v>9080</v>
      </c>
      <c r="O4916" t="s">
        <v>9081</v>
      </c>
    </row>
    <row r="4917" spans="11:15" x14ac:dyDescent="0.25">
      <c r="K4917">
        <v>30010108040200</v>
      </c>
      <c r="L4917" t="s">
        <v>260</v>
      </c>
      <c r="M4917" t="s">
        <v>5237</v>
      </c>
      <c r="N4917" t="s">
        <v>9080</v>
      </c>
      <c r="O4917" t="s">
        <v>9081</v>
      </c>
    </row>
    <row r="4918" spans="11:15" x14ac:dyDescent="0.25">
      <c r="K4918">
        <v>30010108040600</v>
      </c>
      <c r="L4918" t="s">
        <v>261</v>
      </c>
      <c r="M4918" t="s">
        <v>5237</v>
      </c>
      <c r="N4918" t="s">
        <v>9080</v>
      </c>
      <c r="O4918" t="s">
        <v>9081</v>
      </c>
    </row>
    <row r="4919" spans="11:15" x14ac:dyDescent="0.25">
      <c r="K4919">
        <v>30010108040900</v>
      </c>
      <c r="L4919" t="s">
        <v>9163</v>
      </c>
      <c r="M4919" t="s">
        <v>5237</v>
      </c>
      <c r="N4919" t="s">
        <v>9080</v>
      </c>
      <c r="O4919" t="s">
        <v>9081</v>
      </c>
    </row>
    <row r="4920" spans="11:15" x14ac:dyDescent="0.25">
      <c r="K4920">
        <v>30010109010100</v>
      </c>
      <c r="L4920" t="s">
        <v>9164</v>
      </c>
      <c r="M4920" t="s">
        <v>5237</v>
      </c>
      <c r="N4920" t="s">
        <v>9080</v>
      </c>
      <c r="O4920" t="s">
        <v>9081</v>
      </c>
    </row>
    <row r="4921" spans="11:15" x14ac:dyDescent="0.25">
      <c r="K4921">
        <v>30010109010200</v>
      </c>
      <c r="L4921" t="s">
        <v>9165</v>
      </c>
      <c r="M4921" t="s">
        <v>5237</v>
      </c>
      <c r="N4921" t="s">
        <v>9080</v>
      </c>
      <c r="O4921" t="s">
        <v>9081</v>
      </c>
    </row>
    <row r="4922" spans="11:15" x14ac:dyDescent="0.25">
      <c r="K4922">
        <v>30010109010300</v>
      </c>
      <c r="L4922" t="s">
        <v>9166</v>
      </c>
      <c r="M4922" t="s">
        <v>5237</v>
      </c>
      <c r="N4922" t="s">
        <v>9080</v>
      </c>
      <c r="O4922" t="s">
        <v>9081</v>
      </c>
    </row>
    <row r="4923" spans="11:15" x14ac:dyDescent="0.25">
      <c r="K4923">
        <v>30010109010400</v>
      </c>
      <c r="L4923" t="s">
        <v>9167</v>
      </c>
      <c r="M4923" t="s">
        <v>5237</v>
      </c>
      <c r="N4923" t="s">
        <v>9080</v>
      </c>
      <c r="O4923" t="s">
        <v>9081</v>
      </c>
    </row>
    <row r="4924" spans="11:15" x14ac:dyDescent="0.25">
      <c r="K4924">
        <v>30010109010401</v>
      </c>
      <c r="L4924" t="s">
        <v>9168</v>
      </c>
      <c r="M4924" t="s">
        <v>5237</v>
      </c>
      <c r="N4924" t="s">
        <v>9080</v>
      </c>
      <c r="O4924" t="s">
        <v>9081</v>
      </c>
    </row>
    <row r="4925" spans="11:15" x14ac:dyDescent="0.25">
      <c r="K4925">
        <v>30010109010600</v>
      </c>
      <c r="L4925" t="s">
        <v>9169</v>
      </c>
      <c r="M4925" t="s">
        <v>5237</v>
      </c>
      <c r="N4925" t="s">
        <v>9080</v>
      </c>
      <c r="O4925" t="s">
        <v>9081</v>
      </c>
    </row>
    <row r="4926" spans="11:15" x14ac:dyDescent="0.25">
      <c r="K4926">
        <v>30010109010601</v>
      </c>
      <c r="L4926" t="s">
        <v>9170</v>
      </c>
      <c r="M4926" t="s">
        <v>5237</v>
      </c>
      <c r="N4926" t="s">
        <v>9080</v>
      </c>
      <c r="O4926" t="s">
        <v>9081</v>
      </c>
    </row>
    <row r="4927" spans="11:15" x14ac:dyDescent="0.25">
      <c r="K4927">
        <v>30010109010700</v>
      </c>
      <c r="L4927" t="s">
        <v>9171</v>
      </c>
      <c r="M4927" t="s">
        <v>5237</v>
      </c>
      <c r="N4927" t="s">
        <v>9080</v>
      </c>
      <c r="O4927" t="s">
        <v>9081</v>
      </c>
    </row>
    <row r="4928" spans="11:15" x14ac:dyDescent="0.25">
      <c r="K4928">
        <v>30010109010701</v>
      </c>
      <c r="L4928" t="s">
        <v>9172</v>
      </c>
      <c r="M4928" t="s">
        <v>5237</v>
      </c>
      <c r="N4928" t="s">
        <v>9080</v>
      </c>
      <c r="O4928" t="s">
        <v>9081</v>
      </c>
    </row>
    <row r="4929" spans="11:15" x14ac:dyDescent="0.25">
      <c r="K4929">
        <v>30010109010800</v>
      </c>
      <c r="L4929" t="s">
        <v>9173</v>
      </c>
      <c r="M4929" t="s">
        <v>5237</v>
      </c>
      <c r="N4929" t="s">
        <v>9080</v>
      </c>
      <c r="O4929" t="s">
        <v>9081</v>
      </c>
    </row>
    <row r="4930" spans="11:15" x14ac:dyDescent="0.25">
      <c r="K4930">
        <v>30010109010900</v>
      </c>
      <c r="L4930" t="s">
        <v>9174</v>
      </c>
      <c r="M4930" t="s">
        <v>5237</v>
      </c>
      <c r="N4930" t="s">
        <v>9080</v>
      </c>
      <c r="O4930" t="s">
        <v>9081</v>
      </c>
    </row>
    <row r="4931" spans="11:15" x14ac:dyDescent="0.25">
      <c r="K4931">
        <v>30010109020100</v>
      </c>
      <c r="L4931" t="s">
        <v>9175</v>
      </c>
      <c r="M4931" t="s">
        <v>5237</v>
      </c>
      <c r="N4931" t="s">
        <v>9080</v>
      </c>
      <c r="O4931" t="s">
        <v>9081</v>
      </c>
    </row>
    <row r="4932" spans="11:15" x14ac:dyDescent="0.25">
      <c r="K4932">
        <v>30010109020300</v>
      </c>
      <c r="L4932" t="s">
        <v>9176</v>
      </c>
      <c r="M4932" t="s">
        <v>5237</v>
      </c>
      <c r="N4932" t="s">
        <v>9080</v>
      </c>
      <c r="O4932" t="s">
        <v>9081</v>
      </c>
    </row>
    <row r="4933" spans="11:15" x14ac:dyDescent="0.25">
      <c r="K4933">
        <v>30010109020400</v>
      </c>
      <c r="L4933" t="s">
        <v>9177</v>
      </c>
      <c r="M4933" t="s">
        <v>5237</v>
      </c>
      <c r="N4933" t="s">
        <v>9080</v>
      </c>
      <c r="O4933" t="s">
        <v>9081</v>
      </c>
    </row>
    <row r="4934" spans="11:15" x14ac:dyDescent="0.25">
      <c r="K4934">
        <v>30010109020401</v>
      </c>
      <c r="L4934" t="s">
        <v>9178</v>
      </c>
      <c r="M4934" t="s">
        <v>5237</v>
      </c>
      <c r="N4934" t="s">
        <v>9080</v>
      </c>
      <c r="O4934" t="s">
        <v>9081</v>
      </c>
    </row>
    <row r="4935" spans="11:15" x14ac:dyDescent="0.25">
      <c r="K4935">
        <v>30010109020700</v>
      </c>
      <c r="L4935" t="s">
        <v>9179</v>
      </c>
      <c r="M4935" t="s">
        <v>5237</v>
      </c>
      <c r="N4935" t="s">
        <v>9080</v>
      </c>
      <c r="O4935" t="s">
        <v>9081</v>
      </c>
    </row>
    <row r="4936" spans="11:15" x14ac:dyDescent="0.25">
      <c r="K4936">
        <v>30010109021000</v>
      </c>
      <c r="L4936" t="s">
        <v>9180</v>
      </c>
      <c r="M4936" t="s">
        <v>5237</v>
      </c>
      <c r="N4936" t="s">
        <v>9080</v>
      </c>
      <c r="O4936" t="s">
        <v>9081</v>
      </c>
    </row>
    <row r="4937" spans="11:15" x14ac:dyDescent="0.25">
      <c r="K4937">
        <v>30010109030300</v>
      </c>
      <c r="L4937" t="s">
        <v>9181</v>
      </c>
      <c r="M4937" t="s">
        <v>5237</v>
      </c>
      <c r="N4937" t="s">
        <v>9080</v>
      </c>
      <c r="O4937" t="s">
        <v>9081</v>
      </c>
    </row>
    <row r="4938" spans="11:15" x14ac:dyDescent="0.25">
      <c r="K4938">
        <v>30010109030400</v>
      </c>
      <c r="L4938" t="s">
        <v>9182</v>
      </c>
      <c r="M4938" t="s">
        <v>5237</v>
      </c>
      <c r="N4938" t="s">
        <v>9080</v>
      </c>
      <c r="O4938" t="s">
        <v>9081</v>
      </c>
    </row>
    <row r="4939" spans="11:15" x14ac:dyDescent="0.25">
      <c r="K4939">
        <v>30010109030401</v>
      </c>
      <c r="L4939" t="s">
        <v>9183</v>
      </c>
      <c r="M4939" t="s">
        <v>5237</v>
      </c>
      <c r="N4939" t="s">
        <v>9080</v>
      </c>
      <c r="O4939" t="s">
        <v>9081</v>
      </c>
    </row>
    <row r="4940" spans="11:15" x14ac:dyDescent="0.25">
      <c r="K4940">
        <v>30010109030600</v>
      </c>
      <c r="L4940" t="s">
        <v>9184</v>
      </c>
      <c r="M4940" t="s">
        <v>5237</v>
      </c>
      <c r="N4940" t="s">
        <v>9080</v>
      </c>
      <c r="O4940" t="s">
        <v>9081</v>
      </c>
    </row>
    <row r="4941" spans="11:15" x14ac:dyDescent="0.25">
      <c r="K4941">
        <v>30010109030700</v>
      </c>
      <c r="L4941" t="s">
        <v>9185</v>
      </c>
      <c r="M4941" t="s">
        <v>5237</v>
      </c>
      <c r="N4941" t="s">
        <v>9080</v>
      </c>
      <c r="O4941" t="s">
        <v>9081</v>
      </c>
    </row>
    <row r="4942" spans="11:15" x14ac:dyDescent="0.25">
      <c r="K4942">
        <v>30010109030705</v>
      </c>
      <c r="L4942" t="s">
        <v>9186</v>
      </c>
      <c r="M4942" t="s">
        <v>5237</v>
      </c>
      <c r="N4942" t="s">
        <v>9080</v>
      </c>
      <c r="O4942" t="s">
        <v>9081</v>
      </c>
    </row>
    <row r="4943" spans="11:15" x14ac:dyDescent="0.25">
      <c r="K4943">
        <v>30010109031000</v>
      </c>
      <c r="L4943" t="s">
        <v>9187</v>
      </c>
      <c r="M4943" t="s">
        <v>5237</v>
      </c>
      <c r="N4943" t="s">
        <v>9080</v>
      </c>
      <c r="O4943" t="s">
        <v>9081</v>
      </c>
    </row>
    <row r="4944" spans="11:15" x14ac:dyDescent="0.25">
      <c r="K4944">
        <v>30010109050600</v>
      </c>
      <c r="L4944" t="s">
        <v>9188</v>
      </c>
      <c r="M4944" t="s">
        <v>5237</v>
      </c>
      <c r="N4944" t="s">
        <v>9080</v>
      </c>
      <c r="O4944" t="s">
        <v>9081</v>
      </c>
    </row>
    <row r="4945" spans="11:15" x14ac:dyDescent="0.25">
      <c r="K4945">
        <v>30010109060603</v>
      </c>
      <c r="L4945" t="s">
        <v>9189</v>
      </c>
      <c r="M4945" t="s">
        <v>5237</v>
      </c>
      <c r="N4945" t="s">
        <v>9080</v>
      </c>
      <c r="O4945" t="s">
        <v>9081</v>
      </c>
    </row>
    <row r="4946" spans="11:15" x14ac:dyDescent="0.25">
      <c r="K4946">
        <v>30010109060604</v>
      </c>
      <c r="L4946" t="s">
        <v>9190</v>
      </c>
      <c r="M4946" t="s">
        <v>5237</v>
      </c>
      <c r="N4946" t="s">
        <v>9080</v>
      </c>
      <c r="O4946" t="s">
        <v>9081</v>
      </c>
    </row>
    <row r="4947" spans="11:15" x14ac:dyDescent="0.25">
      <c r="K4947">
        <v>30010110220700</v>
      </c>
      <c r="L4947" t="s">
        <v>9191</v>
      </c>
      <c r="M4947" t="s">
        <v>5237</v>
      </c>
      <c r="N4947" t="s">
        <v>9080</v>
      </c>
      <c r="O4947" t="s">
        <v>9081</v>
      </c>
    </row>
    <row r="4948" spans="11:15" x14ac:dyDescent="0.25">
      <c r="K4948">
        <v>30010111040200</v>
      </c>
      <c r="L4948" t="s">
        <v>9192</v>
      </c>
      <c r="M4948" t="s">
        <v>5237</v>
      </c>
      <c r="N4948" t="s">
        <v>9080</v>
      </c>
      <c r="O4948" t="s">
        <v>9081</v>
      </c>
    </row>
    <row r="4949" spans="11:15" x14ac:dyDescent="0.25">
      <c r="K4949">
        <v>30010111040600</v>
      </c>
      <c r="L4949" t="s">
        <v>9193</v>
      </c>
      <c r="M4949" t="s">
        <v>5237</v>
      </c>
      <c r="N4949" t="s">
        <v>9080</v>
      </c>
      <c r="O4949" t="s">
        <v>9081</v>
      </c>
    </row>
    <row r="4950" spans="11:15" x14ac:dyDescent="0.25">
      <c r="K4950">
        <v>30010112010100</v>
      </c>
      <c r="L4950" t="s">
        <v>9194</v>
      </c>
      <c r="M4950" t="s">
        <v>5237</v>
      </c>
      <c r="N4950" t="s">
        <v>9080</v>
      </c>
      <c r="O4950" t="s">
        <v>9081</v>
      </c>
    </row>
    <row r="4951" spans="11:15" x14ac:dyDescent="0.25">
      <c r="K4951">
        <v>30010112010400</v>
      </c>
      <c r="L4951" t="s">
        <v>9195</v>
      </c>
      <c r="M4951" t="s">
        <v>5237</v>
      </c>
      <c r="N4951" t="s">
        <v>9080</v>
      </c>
      <c r="O4951" t="s">
        <v>9081</v>
      </c>
    </row>
    <row r="4952" spans="11:15" x14ac:dyDescent="0.25">
      <c r="K4952">
        <v>30010112010401</v>
      </c>
      <c r="L4952" t="s">
        <v>9196</v>
      </c>
      <c r="M4952" t="s">
        <v>5237</v>
      </c>
      <c r="N4952" t="s">
        <v>9080</v>
      </c>
      <c r="O4952" t="s">
        <v>9081</v>
      </c>
    </row>
    <row r="4953" spans="11:15" x14ac:dyDescent="0.25">
      <c r="K4953">
        <v>30010112010600</v>
      </c>
      <c r="L4953" t="s">
        <v>297</v>
      </c>
      <c r="M4953" t="s">
        <v>5237</v>
      </c>
      <c r="N4953" t="s">
        <v>9080</v>
      </c>
      <c r="O4953" t="s">
        <v>9081</v>
      </c>
    </row>
    <row r="4954" spans="11:15" x14ac:dyDescent="0.25">
      <c r="K4954">
        <v>30010112010700</v>
      </c>
      <c r="L4954" t="s">
        <v>9197</v>
      </c>
      <c r="M4954" t="s">
        <v>5237</v>
      </c>
      <c r="N4954" t="s">
        <v>9080</v>
      </c>
      <c r="O4954" t="s">
        <v>9081</v>
      </c>
    </row>
    <row r="4955" spans="11:15" x14ac:dyDescent="0.25">
      <c r="K4955">
        <v>30010112010701</v>
      </c>
      <c r="L4955" t="s">
        <v>9198</v>
      </c>
      <c r="M4955" t="s">
        <v>5237</v>
      </c>
      <c r="N4955" t="s">
        <v>9080</v>
      </c>
      <c r="O4955" t="s">
        <v>9081</v>
      </c>
    </row>
    <row r="4956" spans="11:15" x14ac:dyDescent="0.25">
      <c r="K4956">
        <v>30010112010800</v>
      </c>
      <c r="L4956" t="s">
        <v>9199</v>
      </c>
      <c r="M4956" t="s">
        <v>5237</v>
      </c>
      <c r="N4956" t="s">
        <v>9080</v>
      </c>
      <c r="O4956" t="s">
        <v>9081</v>
      </c>
    </row>
    <row r="4957" spans="11:15" x14ac:dyDescent="0.25">
      <c r="K4957">
        <v>30010112020100</v>
      </c>
      <c r="L4957" t="s">
        <v>9200</v>
      </c>
      <c r="M4957" t="s">
        <v>5237</v>
      </c>
      <c r="N4957" t="s">
        <v>9080</v>
      </c>
      <c r="O4957" t="s">
        <v>9081</v>
      </c>
    </row>
    <row r="4958" spans="11:15" x14ac:dyDescent="0.25">
      <c r="K4958">
        <v>30010112020400</v>
      </c>
      <c r="L4958" t="s">
        <v>9201</v>
      </c>
      <c r="M4958" t="s">
        <v>5237</v>
      </c>
      <c r="N4958" t="s">
        <v>9080</v>
      </c>
      <c r="O4958" t="s">
        <v>9081</v>
      </c>
    </row>
    <row r="4959" spans="11:15" x14ac:dyDescent="0.25">
      <c r="K4959">
        <v>30010112020401</v>
      </c>
      <c r="L4959" t="s">
        <v>9202</v>
      </c>
      <c r="M4959" t="s">
        <v>5237</v>
      </c>
      <c r="N4959" t="s">
        <v>9080</v>
      </c>
      <c r="O4959" t="s">
        <v>9081</v>
      </c>
    </row>
    <row r="4960" spans="11:15" x14ac:dyDescent="0.25">
      <c r="K4960">
        <v>30010112020600</v>
      </c>
      <c r="L4960" t="s">
        <v>9203</v>
      </c>
      <c r="M4960" t="s">
        <v>5237</v>
      </c>
      <c r="N4960" t="s">
        <v>9080</v>
      </c>
      <c r="O4960" t="s">
        <v>9081</v>
      </c>
    </row>
    <row r="4961" spans="11:15" x14ac:dyDescent="0.25">
      <c r="K4961">
        <v>30010112020700</v>
      </c>
      <c r="L4961" t="s">
        <v>9204</v>
      </c>
      <c r="M4961" t="s">
        <v>5237</v>
      </c>
      <c r="N4961" t="s">
        <v>9080</v>
      </c>
      <c r="O4961" t="s">
        <v>9081</v>
      </c>
    </row>
    <row r="4962" spans="11:15" x14ac:dyDescent="0.25">
      <c r="K4962">
        <v>30010112021000</v>
      </c>
      <c r="L4962" t="s">
        <v>9205</v>
      </c>
      <c r="M4962" t="s">
        <v>5237</v>
      </c>
      <c r="N4962" t="s">
        <v>9080</v>
      </c>
      <c r="O4962" t="s">
        <v>9081</v>
      </c>
    </row>
    <row r="4963" spans="11:15" x14ac:dyDescent="0.25">
      <c r="K4963">
        <v>30010112030400</v>
      </c>
      <c r="L4963" t="s">
        <v>9206</v>
      </c>
      <c r="M4963" t="s">
        <v>5237</v>
      </c>
      <c r="N4963" t="s">
        <v>9080</v>
      </c>
      <c r="O4963" t="s">
        <v>9081</v>
      </c>
    </row>
    <row r="4964" spans="11:15" x14ac:dyDescent="0.25">
      <c r="K4964">
        <v>30010112030700</v>
      </c>
      <c r="L4964" t="s">
        <v>9207</v>
      </c>
      <c r="M4964" t="s">
        <v>5237</v>
      </c>
      <c r="N4964" t="s">
        <v>9080</v>
      </c>
      <c r="O4964" t="s">
        <v>9081</v>
      </c>
    </row>
    <row r="4965" spans="11:15" x14ac:dyDescent="0.25">
      <c r="K4965">
        <v>30010112050600</v>
      </c>
      <c r="L4965" t="s">
        <v>9208</v>
      </c>
      <c r="M4965" t="s">
        <v>5237</v>
      </c>
      <c r="N4965" t="s">
        <v>9080</v>
      </c>
      <c r="O4965" t="s">
        <v>9081</v>
      </c>
    </row>
    <row r="4966" spans="11:15" x14ac:dyDescent="0.25">
      <c r="K4966">
        <v>30010112060603</v>
      </c>
      <c r="L4966" t="s">
        <v>9209</v>
      </c>
      <c r="M4966" t="s">
        <v>5237</v>
      </c>
      <c r="N4966" t="s">
        <v>9080</v>
      </c>
      <c r="O4966" t="s">
        <v>9081</v>
      </c>
    </row>
    <row r="4967" spans="11:15" x14ac:dyDescent="0.25">
      <c r="K4967">
        <v>30010112060604</v>
      </c>
      <c r="L4967" t="s">
        <v>9210</v>
      </c>
      <c r="M4967" t="s">
        <v>5237</v>
      </c>
      <c r="N4967" t="s">
        <v>9080</v>
      </c>
      <c r="O4967" t="s">
        <v>9081</v>
      </c>
    </row>
    <row r="4968" spans="11:15" x14ac:dyDescent="0.25">
      <c r="K4968">
        <v>30010113040200</v>
      </c>
      <c r="L4968" t="s">
        <v>9211</v>
      </c>
      <c r="M4968" t="s">
        <v>5237</v>
      </c>
      <c r="N4968" t="s">
        <v>9080</v>
      </c>
      <c r="O4968" t="s">
        <v>9081</v>
      </c>
    </row>
    <row r="4969" spans="11:15" x14ac:dyDescent="0.25">
      <c r="K4969">
        <v>30010113040600</v>
      </c>
      <c r="L4969" t="s">
        <v>9212</v>
      </c>
      <c r="M4969" t="s">
        <v>5237</v>
      </c>
      <c r="N4969" t="s">
        <v>9080</v>
      </c>
      <c r="O4969" t="s">
        <v>9081</v>
      </c>
    </row>
    <row r="4970" spans="11:15" x14ac:dyDescent="0.25">
      <c r="K4970">
        <v>30010114010100</v>
      </c>
      <c r="L4970" t="s">
        <v>9213</v>
      </c>
      <c r="M4970" t="s">
        <v>5237</v>
      </c>
      <c r="N4970" t="s">
        <v>9080</v>
      </c>
      <c r="O4970" t="s">
        <v>9081</v>
      </c>
    </row>
    <row r="4971" spans="11:15" x14ac:dyDescent="0.25">
      <c r="K4971">
        <v>30010114010400</v>
      </c>
      <c r="L4971" t="s">
        <v>9214</v>
      </c>
      <c r="M4971" t="s">
        <v>5237</v>
      </c>
      <c r="N4971" t="s">
        <v>9080</v>
      </c>
      <c r="O4971" t="s">
        <v>9081</v>
      </c>
    </row>
    <row r="4972" spans="11:15" x14ac:dyDescent="0.25">
      <c r="K4972">
        <v>30010114010401</v>
      </c>
      <c r="L4972" t="s">
        <v>9215</v>
      </c>
      <c r="M4972" t="s">
        <v>5237</v>
      </c>
      <c r="N4972" t="s">
        <v>9080</v>
      </c>
      <c r="O4972" t="s">
        <v>9081</v>
      </c>
    </row>
    <row r="4973" spans="11:15" x14ac:dyDescent="0.25">
      <c r="K4973">
        <v>30010114010600</v>
      </c>
      <c r="L4973" t="s">
        <v>307</v>
      </c>
      <c r="M4973" t="s">
        <v>5237</v>
      </c>
      <c r="N4973" t="s">
        <v>9080</v>
      </c>
      <c r="O4973" t="s">
        <v>9081</v>
      </c>
    </row>
    <row r="4974" spans="11:15" x14ac:dyDescent="0.25">
      <c r="K4974">
        <v>30010114020100</v>
      </c>
      <c r="L4974" t="s">
        <v>9216</v>
      </c>
      <c r="M4974" t="s">
        <v>5237</v>
      </c>
      <c r="N4974" t="s">
        <v>9080</v>
      </c>
      <c r="O4974" t="s">
        <v>9081</v>
      </c>
    </row>
    <row r="4975" spans="11:15" x14ac:dyDescent="0.25">
      <c r="K4975">
        <v>30010114020101</v>
      </c>
      <c r="L4975" t="s">
        <v>9217</v>
      </c>
      <c r="M4975" t="s">
        <v>5237</v>
      </c>
      <c r="N4975" t="s">
        <v>9080</v>
      </c>
      <c r="O4975" t="s">
        <v>9081</v>
      </c>
    </row>
    <row r="4976" spans="11:15" x14ac:dyDescent="0.25">
      <c r="K4976">
        <v>30010114020400</v>
      </c>
      <c r="L4976" t="s">
        <v>9218</v>
      </c>
      <c r="M4976" t="s">
        <v>5237</v>
      </c>
      <c r="N4976" t="s">
        <v>9080</v>
      </c>
      <c r="O4976" t="s">
        <v>9081</v>
      </c>
    </row>
    <row r="4977" spans="11:15" x14ac:dyDescent="0.25">
      <c r="K4977">
        <v>30010114020401</v>
      </c>
      <c r="L4977" t="s">
        <v>9219</v>
      </c>
      <c r="M4977" t="s">
        <v>5237</v>
      </c>
      <c r="N4977" t="s">
        <v>9080</v>
      </c>
      <c r="O4977" t="s">
        <v>9081</v>
      </c>
    </row>
    <row r="4978" spans="11:15" x14ac:dyDescent="0.25">
      <c r="K4978">
        <v>30010114020700</v>
      </c>
      <c r="L4978" t="s">
        <v>9220</v>
      </c>
      <c r="M4978" t="s">
        <v>5237</v>
      </c>
      <c r="N4978" t="s">
        <v>9080</v>
      </c>
      <c r="O4978" t="s">
        <v>9081</v>
      </c>
    </row>
    <row r="4979" spans="11:15" x14ac:dyDescent="0.25">
      <c r="K4979">
        <v>30010114021000</v>
      </c>
      <c r="L4979" t="s">
        <v>9221</v>
      </c>
      <c r="M4979" t="s">
        <v>5237</v>
      </c>
      <c r="N4979" t="s">
        <v>9080</v>
      </c>
      <c r="O4979" t="s">
        <v>9081</v>
      </c>
    </row>
    <row r="4980" spans="11:15" x14ac:dyDescent="0.25">
      <c r="K4980">
        <v>30010114030400</v>
      </c>
      <c r="L4980" t="s">
        <v>9222</v>
      </c>
      <c r="M4980" t="s">
        <v>5237</v>
      </c>
      <c r="N4980" t="s">
        <v>9080</v>
      </c>
      <c r="O4980" t="s">
        <v>9081</v>
      </c>
    </row>
    <row r="4981" spans="11:15" x14ac:dyDescent="0.25">
      <c r="K4981">
        <v>30010114050600</v>
      </c>
      <c r="L4981" t="s">
        <v>9223</v>
      </c>
      <c r="M4981" t="s">
        <v>5237</v>
      </c>
      <c r="N4981" t="s">
        <v>9080</v>
      </c>
      <c r="O4981" t="s">
        <v>9081</v>
      </c>
    </row>
    <row r="4982" spans="11:15" x14ac:dyDescent="0.25">
      <c r="K4982">
        <v>30010114060603</v>
      </c>
      <c r="L4982" t="s">
        <v>9224</v>
      </c>
      <c r="M4982" t="s">
        <v>5237</v>
      </c>
      <c r="N4982" t="s">
        <v>9080</v>
      </c>
      <c r="O4982" t="s">
        <v>9081</v>
      </c>
    </row>
    <row r="4983" spans="11:15" x14ac:dyDescent="0.25">
      <c r="K4983">
        <v>30010114190600</v>
      </c>
      <c r="L4983" t="s">
        <v>9225</v>
      </c>
      <c r="M4983" t="s">
        <v>5237</v>
      </c>
      <c r="N4983" t="s">
        <v>9080</v>
      </c>
      <c r="O4983" t="s">
        <v>9081</v>
      </c>
    </row>
    <row r="4984" spans="11:15" x14ac:dyDescent="0.25">
      <c r="K4984">
        <v>30010114210600</v>
      </c>
      <c r="L4984" t="s">
        <v>9226</v>
      </c>
      <c r="M4984" t="s">
        <v>5237</v>
      </c>
      <c r="N4984" t="s">
        <v>9080</v>
      </c>
      <c r="O4984" t="s">
        <v>9081</v>
      </c>
    </row>
    <row r="4985" spans="11:15" x14ac:dyDescent="0.25">
      <c r="K4985">
        <v>30010114260600</v>
      </c>
      <c r="L4985" t="s">
        <v>9227</v>
      </c>
      <c r="M4985" t="s">
        <v>5237</v>
      </c>
      <c r="N4985" t="s">
        <v>9080</v>
      </c>
      <c r="O4985" t="s">
        <v>9081</v>
      </c>
    </row>
    <row r="4986" spans="11:15" x14ac:dyDescent="0.25">
      <c r="K4986">
        <v>30010115230500</v>
      </c>
      <c r="L4986" t="s">
        <v>9228</v>
      </c>
      <c r="M4986" t="s">
        <v>5237</v>
      </c>
      <c r="N4986" t="s">
        <v>9080</v>
      </c>
      <c r="O4986" t="s">
        <v>9081</v>
      </c>
    </row>
    <row r="4987" spans="11:15" x14ac:dyDescent="0.25">
      <c r="K4987">
        <v>30010116010000</v>
      </c>
      <c r="L4987" t="s">
        <v>9229</v>
      </c>
      <c r="M4987" t="s">
        <v>5237</v>
      </c>
      <c r="N4987" t="s">
        <v>9080</v>
      </c>
      <c r="O4987" t="s">
        <v>9081</v>
      </c>
    </row>
    <row r="4988" spans="11:15" x14ac:dyDescent="0.25">
      <c r="K4988">
        <v>30010116020000</v>
      </c>
      <c r="L4988" t="s">
        <v>9230</v>
      </c>
      <c r="M4988" t="s">
        <v>5237</v>
      </c>
      <c r="N4988" t="s">
        <v>9080</v>
      </c>
      <c r="O4988" t="s">
        <v>9081</v>
      </c>
    </row>
    <row r="4989" spans="11:15" x14ac:dyDescent="0.25">
      <c r="K4989">
        <v>30010117000007</v>
      </c>
      <c r="L4989" t="s">
        <v>9231</v>
      </c>
      <c r="M4989" t="s">
        <v>5237</v>
      </c>
      <c r="N4989" t="s">
        <v>9080</v>
      </c>
      <c r="O4989" t="s">
        <v>9081</v>
      </c>
    </row>
    <row r="4990" spans="11:15" x14ac:dyDescent="0.25">
      <c r="K4990">
        <v>30010117000008</v>
      </c>
      <c r="L4990" t="s">
        <v>9232</v>
      </c>
      <c r="M4990" t="s">
        <v>5237</v>
      </c>
      <c r="N4990" t="s">
        <v>9080</v>
      </c>
      <c r="O4990" t="s">
        <v>9081</v>
      </c>
    </row>
    <row r="4991" spans="11:15" x14ac:dyDescent="0.25">
      <c r="K4991">
        <v>30010117000009</v>
      </c>
      <c r="L4991" t="s">
        <v>9233</v>
      </c>
      <c r="M4991" t="s">
        <v>5237</v>
      </c>
      <c r="N4991" t="s">
        <v>9080</v>
      </c>
      <c r="O4991" t="s">
        <v>9081</v>
      </c>
    </row>
    <row r="4992" spans="11:15" x14ac:dyDescent="0.25">
      <c r="K4992">
        <v>30010117000600</v>
      </c>
      <c r="L4992" t="s">
        <v>9234</v>
      </c>
      <c r="M4992" t="s">
        <v>5237</v>
      </c>
      <c r="N4992" t="s">
        <v>9080</v>
      </c>
      <c r="O4992" t="s">
        <v>9081</v>
      </c>
    </row>
    <row r="4993" spans="11:15" x14ac:dyDescent="0.25">
      <c r="K4993">
        <v>30010117000700</v>
      </c>
      <c r="L4993" t="s">
        <v>9235</v>
      </c>
      <c r="M4993" t="s">
        <v>5237</v>
      </c>
      <c r="N4993" t="s">
        <v>9080</v>
      </c>
      <c r="O4993" t="s">
        <v>9081</v>
      </c>
    </row>
    <row r="4994" spans="11:15" x14ac:dyDescent="0.25">
      <c r="K4994">
        <v>30010117000706</v>
      </c>
      <c r="L4994" t="s">
        <v>9236</v>
      </c>
      <c r="M4994" t="s">
        <v>5237</v>
      </c>
      <c r="N4994" t="s">
        <v>9080</v>
      </c>
      <c r="O4994" t="s">
        <v>9081</v>
      </c>
    </row>
    <row r="4995" spans="11:15" x14ac:dyDescent="0.25">
      <c r="K4995">
        <v>30010201010600</v>
      </c>
      <c r="L4995" t="s">
        <v>289</v>
      </c>
      <c r="M4995" t="s">
        <v>5237</v>
      </c>
      <c r="N4995" t="s">
        <v>9080</v>
      </c>
      <c r="O4995" t="s">
        <v>9081</v>
      </c>
    </row>
    <row r="4996" spans="11:15" x14ac:dyDescent="0.25">
      <c r="K4996">
        <v>30010201020700</v>
      </c>
      <c r="L4996" t="s">
        <v>9237</v>
      </c>
      <c r="M4996" t="s">
        <v>5237</v>
      </c>
      <c r="N4996" t="s">
        <v>9080</v>
      </c>
      <c r="O4996" t="s">
        <v>9081</v>
      </c>
    </row>
    <row r="4997" spans="11:15" x14ac:dyDescent="0.25">
      <c r="K4997">
        <v>30010201030700</v>
      </c>
      <c r="L4997" t="s">
        <v>9238</v>
      </c>
      <c r="M4997" t="s">
        <v>5237</v>
      </c>
      <c r="N4997" t="s">
        <v>9080</v>
      </c>
      <c r="O4997" t="s">
        <v>9081</v>
      </c>
    </row>
    <row r="4998" spans="11:15" x14ac:dyDescent="0.25">
      <c r="K4998">
        <v>30010202010600</v>
      </c>
      <c r="L4998" t="s">
        <v>256</v>
      </c>
      <c r="M4998" t="s">
        <v>5237</v>
      </c>
      <c r="N4998" t="s">
        <v>9080</v>
      </c>
      <c r="O4998" t="s">
        <v>9081</v>
      </c>
    </row>
    <row r="4999" spans="11:15" x14ac:dyDescent="0.25">
      <c r="K4999">
        <v>30010202020400</v>
      </c>
      <c r="L4999" t="s">
        <v>9239</v>
      </c>
      <c r="M4999" t="s">
        <v>5237</v>
      </c>
      <c r="N4999" t="s">
        <v>9080</v>
      </c>
      <c r="O4999" t="s">
        <v>9081</v>
      </c>
    </row>
    <row r="5000" spans="11:15" x14ac:dyDescent="0.25">
      <c r="K5000">
        <v>30010202020700</v>
      </c>
      <c r="L5000" t="s">
        <v>9240</v>
      </c>
      <c r="M5000" t="s">
        <v>5237</v>
      </c>
      <c r="N5000" t="s">
        <v>9080</v>
      </c>
      <c r="O5000" t="s">
        <v>9081</v>
      </c>
    </row>
    <row r="5001" spans="11:15" x14ac:dyDescent="0.25">
      <c r="K5001">
        <v>30010202020701</v>
      </c>
      <c r="L5001" t="s">
        <v>9241</v>
      </c>
      <c r="M5001" t="s">
        <v>5237</v>
      </c>
      <c r="N5001" t="s">
        <v>9080</v>
      </c>
      <c r="O5001" t="s">
        <v>9081</v>
      </c>
    </row>
    <row r="5002" spans="11:15" x14ac:dyDescent="0.25">
      <c r="K5002">
        <v>30010202030700</v>
      </c>
      <c r="L5002" t="s">
        <v>9242</v>
      </c>
      <c r="M5002" t="s">
        <v>5237</v>
      </c>
      <c r="N5002" t="s">
        <v>9080</v>
      </c>
      <c r="O5002" t="s">
        <v>9081</v>
      </c>
    </row>
    <row r="5003" spans="11:15" x14ac:dyDescent="0.25">
      <c r="K5003">
        <v>30010202031000</v>
      </c>
      <c r="L5003" t="s">
        <v>9243</v>
      </c>
      <c r="M5003" t="s">
        <v>5237</v>
      </c>
      <c r="N5003" t="s">
        <v>5237</v>
      </c>
      <c r="O5003" t="s">
        <v>5237</v>
      </c>
    </row>
    <row r="5004" spans="11:15" x14ac:dyDescent="0.25">
      <c r="K5004">
        <v>30010202220600</v>
      </c>
      <c r="L5004" t="s">
        <v>9244</v>
      </c>
      <c r="M5004" t="s">
        <v>5237</v>
      </c>
      <c r="N5004" t="s">
        <v>9080</v>
      </c>
      <c r="O5004" t="s">
        <v>9081</v>
      </c>
    </row>
    <row r="5005" spans="11:15" x14ac:dyDescent="0.25">
      <c r="K5005">
        <v>30010203010600</v>
      </c>
      <c r="L5005" t="s">
        <v>9245</v>
      </c>
      <c r="M5005" t="s">
        <v>5237</v>
      </c>
      <c r="N5005" t="s">
        <v>9080</v>
      </c>
      <c r="O5005" t="s">
        <v>9081</v>
      </c>
    </row>
    <row r="5006" spans="11:15" x14ac:dyDescent="0.25">
      <c r="K5006">
        <v>30010203020700</v>
      </c>
      <c r="L5006" t="s">
        <v>9246</v>
      </c>
      <c r="M5006" t="s">
        <v>5237</v>
      </c>
      <c r="N5006" t="s">
        <v>9080</v>
      </c>
      <c r="O5006" t="s">
        <v>9081</v>
      </c>
    </row>
    <row r="5007" spans="11:15" x14ac:dyDescent="0.25">
      <c r="K5007">
        <v>30010203030700</v>
      </c>
      <c r="L5007" t="s">
        <v>9247</v>
      </c>
      <c r="M5007" t="s">
        <v>5237</v>
      </c>
      <c r="N5007" t="s">
        <v>9080</v>
      </c>
      <c r="O5007" t="s">
        <v>9081</v>
      </c>
    </row>
    <row r="5008" spans="11:15" x14ac:dyDescent="0.25">
      <c r="K5008">
        <v>30010204010600</v>
      </c>
      <c r="L5008" t="s">
        <v>293</v>
      </c>
      <c r="M5008" t="s">
        <v>5237</v>
      </c>
      <c r="N5008" t="s">
        <v>9080</v>
      </c>
      <c r="O5008" t="s">
        <v>9081</v>
      </c>
    </row>
    <row r="5009" spans="11:15" x14ac:dyDescent="0.25">
      <c r="K5009">
        <v>30010204010700</v>
      </c>
      <c r="L5009" t="s">
        <v>9248</v>
      </c>
      <c r="M5009" t="s">
        <v>5237</v>
      </c>
      <c r="N5009" t="s">
        <v>9080</v>
      </c>
      <c r="O5009" t="s">
        <v>9081</v>
      </c>
    </row>
    <row r="5010" spans="11:15" x14ac:dyDescent="0.25">
      <c r="K5010">
        <v>30010204020700</v>
      </c>
      <c r="L5010" t="s">
        <v>9249</v>
      </c>
      <c r="M5010" t="s">
        <v>5237</v>
      </c>
      <c r="N5010" t="s">
        <v>9080</v>
      </c>
      <c r="O5010" t="s">
        <v>9081</v>
      </c>
    </row>
    <row r="5011" spans="11:15" x14ac:dyDescent="0.25">
      <c r="K5011">
        <v>30010204030700</v>
      </c>
      <c r="L5011" t="s">
        <v>9250</v>
      </c>
      <c r="M5011" t="s">
        <v>5237</v>
      </c>
      <c r="N5011" t="s">
        <v>9080</v>
      </c>
      <c r="O5011" t="s">
        <v>9081</v>
      </c>
    </row>
    <row r="5012" spans="11:15" x14ac:dyDescent="0.25">
      <c r="K5012">
        <v>30010204030702</v>
      </c>
      <c r="L5012" t="s">
        <v>9251</v>
      </c>
      <c r="M5012" t="s">
        <v>5237</v>
      </c>
      <c r="N5012" t="s">
        <v>9080</v>
      </c>
      <c r="O5012" t="s">
        <v>9081</v>
      </c>
    </row>
    <row r="5013" spans="11:15" x14ac:dyDescent="0.25">
      <c r="K5013">
        <v>30010204031000</v>
      </c>
      <c r="L5013" t="s">
        <v>9252</v>
      </c>
      <c r="M5013" t="s">
        <v>5237</v>
      </c>
      <c r="N5013" t="s">
        <v>5237</v>
      </c>
      <c r="O5013" t="s">
        <v>5237</v>
      </c>
    </row>
    <row r="5014" spans="11:15" x14ac:dyDescent="0.25">
      <c r="K5014">
        <v>30010204230700</v>
      </c>
      <c r="L5014" t="s">
        <v>9253</v>
      </c>
      <c r="M5014" t="s">
        <v>5237</v>
      </c>
      <c r="N5014" t="s">
        <v>9080</v>
      </c>
      <c r="O5014" t="s">
        <v>9081</v>
      </c>
    </row>
    <row r="5015" spans="11:15" x14ac:dyDescent="0.25">
      <c r="K5015">
        <v>30010205010600</v>
      </c>
      <c r="L5015" t="s">
        <v>294</v>
      </c>
      <c r="M5015" t="s">
        <v>5237</v>
      </c>
      <c r="N5015" t="s">
        <v>9080</v>
      </c>
      <c r="O5015" t="s">
        <v>9081</v>
      </c>
    </row>
    <row r="5016" spans="11:15" x14ac:dyDescent="0.25">
      <c r="K5016">
        <v>30010205020700</v>
      </c>
      <c r="L5016" t="s">
        <v>9254</v>
      </c>
      <c r="M5016" t="s">
        <v>5237</v>
      </c>
      <c r="N5016" t="s">
        <v>9080</v>
      </c>
      <c r="O5016" t="s">
        <v>9081</v>
      </c>
    </row>
    <row r="5017" spans="11:15" x14ac:dyDescent="0.25">
      <c r="K5017">
        <v>30010205030700</v>
      </c>
      <c r="L5017" t="s">
        <v>9255</v>
      </c>
      <c r="M5017" t="s">
        <v>5237</v>
      </c>
      <c r="N5017" t="s">
        <v>9080</v>
      </c>
      <c r="O5017" t="s">
        <v>9081</v>
      </c>
    </row>
    <row r="5018" spans="11:15" x14ac:dyDescent="0.25">
      <c r="K5018">
        <v>30010206010600</v>
      </c>
      <c r="L5018" t="s">
        <v>9256</v>
      </c>
      <c r="M5018" t="s">
        <v>5237</v>
      </c>
      <c r="N5018" t="s">
        <v>9080</v>
      </c>
      <c r="O5018" t="s">
        <v>9081</v>
      </c>
    </row>
    <row r="5019" spans="11:15" x14ac:dyDescent="0.25">
      <c r="K5019">
        <v>30010207030700</v>
      </c>
      <c r="L5019" t="s">
        <v>9257</v>
      </c>
      <c r="M5019" t="s">
        <v>5237</v>
      </c>
      <c r="N5019" t="s">
        <v>9080</v>
      </c>
      <c r="O5019" t="s">
        <v>9081</v>
      </c>
    </row>
    <row r="5020" spans="11:15" x14ac:dyDescent="0.25">
      <c r="K5020">
        <v>30010207040603</v>
      </c>
      <c r="L5020" t="s">
        <v>9258</v>
      </c>
      <c r="M5020" t="s">
        <v>5237</v>
      </c>
      <c r="N5020" t="s">
        <v>9080</v>
      </c>
      <c r="O5020" t="s">
        <v>9081</v>
      </c>
    </row>
    <row r="5021" spans="11:15" x14ac:dyDescent="0.25">
      <c r="K5021">
        <v>30010208000600</v>
      </c>
      <c r="L5021" t="s">
        <v>9259</v>
      </c>
      <c r="M5021" t="s">
        <v>5237</v>
      </c>
      <c r="N5021" t="s">
        <v>9080</v>
      </c>
      <c r="O5021" t="s">
        <v>9081</v>
      </c>
    </row>
    <row r="5022" spans="11:15" x14ac:dyDescent="0.25">
      <c r="K5022">
        <v>30010208040603</v>
      </c>
      <c r="L5022" t="s">
        <v>295</v>
      </c>
      <c r="M5022" t="s">
        <v>5237</v>
      </c>
      <c r="N5022" t="s">
        <v>9080</v>
      </c>
      <c r="O5022" t="s">
        <v>9081</v>
      </c>
    </row>
    <row r="5023" spans="11:15" x14ac:dyDescent="0.25">
      <c r="K5023">
        <v>30010209030700</v>
      </c>
      <c r="L5023" t="s">
        <v>9260</v>
      </c>
      <c r="M5023" t="s">
        <v>5237</v>
      </c>
      <c r="N5023" t="s">
        <v>9080</v>
      </c>
      <c r="O5023" t="s">
        <v>9081</v>
      </c>
    </row>
    <row r="5024" spans="11:15" x14ac:dyDescent="0.25">
      <c r="K5024">
        <v>30010300000000</v>
      </c>
      <c r="L5024" t="s">
        <v>9261</v>
      </c>
      <c r="M5024" t="s">
        <v>5237</v>
      </c>
      <c r="N5024" t="s">
        <v>9262</v>
      </c>
      <c r="O5024" t="s">
        <v>9263</v>
      </c>
    </row>
    <row r="5025" spans="11:15" x14ac:dyDescent="0.25">
      <c r="K5025">
        <v>30010300020000</v>
      </c>
      <c r="L5025" t="s">
        <v>9264</v>
      </c>
      <c r="M5025" t="s">
        <v>5237</v>
      </c>
      <c r="N5025" t="s">
        <v>9262</v>
      </c>
      <c r="O5025" t="s">
        <v>9263</v>
      </c>
    </row>
    <row r="5026" spans="11:15" x14ac:dyDescent="0.25">
      <c r="K5026">
        <v>30010300220000</v>
      </c>
      <c r="L5026" t="s">
        <v>9265</v>
      </c>
      <c r="M5026" t="s">
        <v>5237</v>
      </c>
      <c r="N5026" t="s">
        <v>9262</v>
      </c>
      <c r="O5026" t="s">
        <v>9263</v>
      </c>
    </row>
    <row r="5027" spans="11:15" x14ac:dyDescent="0.25">
      <c r="K5027">
        <v>30010300220400</v>
      </c>
      <c r="L5027" t="s">
        <v>9266</v>
      </c>
      <c r="M5027" t="s">
        <v>5237</v>
      </c>
      <c r="N5027" t="s">
        <v>9262</v>
      </c>
      <c r="O5027" t="s">
        <v>9263</v>
      </c>
    </row>
    <row r="5028" spans="11:15" x14ac:dyDescent="0.25">
      <c r="K5028">
        <v>30010300240000</v>
      </c>
      <c r="L5028" t="s">
        <v>9267</v>
      </c>
      <c r="M5028" t="s">
        <v>5237</v>
      </c>
      <c r="N5028" t="s">
        <v>9262</v>
      </c>
      <c r="O5028" t="s">
        <v>9263</v>
      </c>
    </row>
    <row r="5029" spans="11:15" x14ac:dyDescent="0.25">
      <c r="K5029">
        <v>30010301190300</v>
      </c>
      <c r="L5029" t="s">
        <v>9268</v>
      </c>
      <c r="M5029" t="s">
        <v>5237</v>
      </c>
      <c r="N5029" t="s">
        <v>9262</v>
      </c>
      <c r="O5029" t="s">
        <v>9263</v>
      </c>
    </row>
    <row r="5030" spans="11:15" x14ac:dyDescent="0.25">
      <c r="K5030">
        <v>30010301220300</v>
      </c>
      <c r="L5030" t="s">
        <v>308</v>
      </c>
      <c r="M5030" t="s">
        <v>5237</v>
      </c>
      <c r="N5030" t="s">
        <v>9262</v>
      </c>
      <c r="O5030" t="s">
        <v>9263</v>
      </c>
    </row>
    <row r="5031" spans="11:15" x14ac:dyDescent="0.25">
      <c r="K5031">
        <v>30010302190300</v>
      </c>
      <c r="L5031" t="s">
        <v>309</v>
      </c>
      <c r="M5031" t="s">
        <v>5237</v>
      </c>
      <c r="N5031" t="s">
        <v>9262</v>
      </c>
      <c r="O5031" t="s">
        <v>9263</v>
      </c>
    </row>
    <row r="5032" spans="11:15" x14ac:dyDescent="0.25">
      <c r="K5032">
        <v>30010302220100</v>
      </c>
      <c r="L5032" t="s">
        <v>9269</v>
      </c>
      <c r="M5032" t="s">
        <v>5237</v>
      </c>
      <c r="N5032" t="s">
        <v>9262</v>
      </c>
      <c r="O5032" t="s">
        <v>9263</v>
      </c>
    </row>
    <row r="5033" spans="11:15" x14ac:dyDescent="0.25">
      <c r="K5033">
        <v>30010302220300</v>
      </c>
      <c r="L5033" t="s">
        <v>9270</v>
      </c>
      <c r="M5033" t="s">
        <v>5237</v>
      </c>
      <c r="N5033" t="s">
        <v>9262</v>
      </c>
      <c r="O5033" t="s">
        <v>9263</v>
      </c>
    </row>
    <row r="5034" spans="11:15" x14ac:dyDescent="0.25">
      <c r="K5034">
        <v>30010302220400</v>
      </c>
      <c r="L5034" t="s">
        <v>9271</v>
      </c>
      <c r="M5034" t="s">
        <v>5237</v>
      </c>
      <c r="N5034" t="s">
        <v>9262</v>
      </c>
      <c r="O5034" t="s">
        <v>9263</v>
      </c>
    </row>
    <row r="5035" spans="11:15" x14ac:dyDescent="0.25">
      <c r="K5035">
        <v>30010303190300</v>
      </c>
      <c r="L5035" t="s">
        <v>9272</v>
      </c>
      <c r="M5035" t="s">
        <v>5237</v>
      </c>
      <c r="N5035" t="s">
        <v>9262</v>
      </c>
      <c r="O5035" t="s">
        <v>9263</v>
      </c>
    </row>
    <row r="5036" spans="11:15" x14ac:dyDescent="0.25">
      <c r="K5036">
        <v>30010303220100</v>
      </c>
      <c r="L5036" t="s">
        <v>9273</v>
      </c>
      <c r="M5036" t="s">
        <v>5237</v>
      </c>
      <c r="N5036" t="s">
        <v>9262</v>
      </c>
      <c r="O5036" t="s">
        <v>9263</v>
      </c>
    </row>
    <row r="5037" spans="11:15" x14ac:dyDescent="0.25">
      <c r="K5037">
        <v>30010303220200</v>
      </c>
      <c r="L5037" t="s">
        <v>9274</v>
      </c>
      <c r="M5037" t="s">
        <v>5237</v>
      </c>
      <c r="N5037" t="s">
        <v>9262</v>
      </c>
      <c r="O5037" t="s">
        <v>9263</v>
      </c>
    </row>
    <row r="5038" spans="11:15" x14ac:dyDescent="0.25">
      <c r="K5038">
        <v>30010303220300</v>
      </c>
      <c r="L5038" t="s">
        <v>9275</v>
      </c>
      <c r="M5038" t="s">
        <v>5237</v>
      </c>
      <c r="N5038" t="s">
        <v>9262</v>
      </c>
      <c r="O5038" t="s">
        <v>9263</v>
      </c>
    </row>
    <row r="5039" spans="11:15" x14ac:dyDescent="0.25">
      <c r="K5039">
        <v>30010303230400</v>
      </c>
      <c r="L5039" t="s">
        <v>9276</v>
      </c>
      <c r="M5039" t="s">
        <v>5237</v>
      </c>
      <c r="N5039" t="s">
        <v>9262</v>
      </c>
      <c r="O5039" t="s">
        <v>9263</v>
      </c>
    </row>
    <row r="5040" spans="11:15" x14ac:dyDescent="0.25">
      <c r="K5040">
        <v>30010304190100</v>
      </c>
      <c r="L5040" t="s">
        <v>9277</v>
      </c>
      <c r="M5040" t="s">
        <v>5237</v>
      </c>
      <c r="N5040" t="s">
        <v>9262</v>
      </c>
      <c r="O5040" t="s">
        <v>9263</v>
      </c>
    </row>
    <row r="5041" spans="11:15" x14ac:dyDescent="0.25">
      <c r="K5041">
        <v>30010304190300</v>
      </c>
      <c r="L5041" t="s">
        <v>322</v>
      </c>
      <c r="M5041" t="s">
        <v>5237</v>
      </c>
      <c r="N5041" t="s">
        <v>9262</v>
      </c>
      <c r="O5041" t="s">
        <v>9263</v>
      </c>
    </row>
    <row r="5042" spans="11:15" x14ac:dyDescent="0.25">
      <c r="K5042">
        <v>30010304230100</v>
      </c>
      <c r="L5042" t="s">
        <v>9278</v>
      </c>
      <c r="M5042" t="s">
        <v>5237</v>
      </c>
      <c r="N5042" t="s">
        <v>9262</v>
      </c>
      <c r="O5042" t="s">
        <v>9263</v>
      </c>
    </row>
    <row r="5043" spans="11:15" x14ac:dyDescent="0.25">
      <c r="K5043">
        <v>30010304230200</v>
      </c>
      <c r="L5043" t="s">
        <v>9279</v>
      </c>
      <c r="M5043" t="s">
        <v>5237</v>
      </c>
      <c r="N5043" t="s">
        <v>9262</v>
      </c>
      <c r="O5043" t="s">
        <v>9263</v>
      </c>
    </row>
    <row r="5044" spans="11:15" x14ac:dyDescent="0.25">
      <c r="K5044">
        <v>30010304230300</v>
      </c>
      <c r="L5044" t="s">
        <v>9280</v>
      </c>
      <c r="M5044" t="s">
        <v>5237</v>
      </c>
      <c r="N5044" t="s">
        <v>9262</v>
      </c>
      <c r="O5044" t="s">
        <v>9263</v>
      </c>
    </row>
    <row r="5045" spans="11:15" x14ac:dyDescent="0.25">
      <c r="K5045">
        <v>30010304230400</v>
      </c>
      <c r="L5045" t="s">
        <v>9281</v>
      </c>
      <c r="M5045" t="s">
        <v>5237</v>
      </c>
      <c r="N5045" t="s">
        <v>9262</v>
      </c>
      <c r="O5045" t="s">
        <v>9263</v>
      </c>
    </row>
    <row r="5046" spans="11:15" x14ac:dyDescent="0.25">
      <c r="K5046">
        <v>30010304230500</v>
      </c>
      <c r="L5046" t="s">
        <v>9282</v>
      </c>
      <c r="M5046" t="s">
        <v>5237</v>
      </c>
      <c r="N5046" t="s">
        <v>9262</v>
      </c>
      <c r="O5046" t="s">
        <v>9263</v>
      </c>
    </row>
    <row r="5047" spans="11:15" x14ac:dyDescent="0.25">
      <c r="K5047">
        <v>30010305190100</v>
      </c>
      <c r="L5047" t="s">
        <v>9283</v>
      </c>
      <c r="M5047" t="s">
        <v>5237</v>
      </c>
      <c r="N5047" t="s">
        <v>9262</v>
      </c>
      <c r="O5047" t="s">
        <v>9263</v>
      </c>
    </row>
    <row r="5048" spans="11:15" x14ac:dyDescent="0.25">
      <c r="K5048">
        <v>30010305190300</v>
      </c>
      <c r="L5048" t="s">
        <v>300</v>
      </c>
      <c r="M5048" t="s">
        <v>5237</v>
      </c>
      <c r="N5048" t="s">
        <v>9262</v>
      </c>
      <c r="O5048" t="s">
        <v>9263</v>
      </c>
    </row>
    <row r="5049" spans="11:15" x14ac:dyDescent="0.25">
      <c r="K5049">
        <v>30010305220300</v>
      </c>
      <c r="L5049" t="s">
        <v>9284</v>
      </c>
      <c r="M5049" t="s">
        <v>5237</v>
      </c>
      <c r="N5049" t="s">
        <v>9262</v>
      </c>
      <c r="O5049" t="s">
        <v>9263</v>
      </c>
    </row>
    <row r="5050" spans="11:15" x14ac:dyDescent="0.25">
      <c r="K5050">
        <v>30010305230100</v>
      </c>
      <c r="L5050" t="s">
        <v>9285</v>
      </c>
      <c r="M5050" t="s">
        <v>5237</v>
      </c>
      <c r="N5050" t="s">
        <v>9262</v>
      </c>
      <c r="O5050" t="s">
        <v>9263</v>
      </c>
    </row>
    <row r="5051" spans="11:15" x14ac:dyDescent="0.25">
      <c r="K5051">
        <v>30010305230300</v>
      </c>
      <c r="L5051" t="s">
        <v>9286</v>
      </c>
      <c r="M5051" t="s">
        <v>5237</v>
      </c>
      <c r="N5051" t="s">
        <v>9262</v>
      </c>
      <c r="O5051" t="s">
        <v>9263</v>
      </c>
    </row>
    <row r="5052" spans="11:15" x14ac:dyDescent="0.25">
      <c r="K5052">
        <v>30010305230400</v>
      </c>
      <c r="L5052" t="s">
        <v>9287</v>
      </c>
      <c r="M5052" t="s">
        <v>5237</v>
      </c>
      <c r="N5052" t="s">
        <v>9262</v>
      </c>
      <c r="O5052" t="s">
        <v>9263</v>
      </c>
    </row>
    <row r="5053" spans="11:15" x14ac:dyDescent="0.25">
      <c r="K5053">
        <v>30010305230500</v>
      </c>
      <c r="L5053" t="s">
        <v>9288</v>
      </c>
      <c r="M5053" t="s">
        <v>5237</v>
      </c>
      <c r="N5053" t="s">
        <v>9262</v>
      </c>
      <c r="O5053" t="s">
        <v>9263</v>
      </c>
    </row>
    <row r="5054" spans="11:15" x14ac:dyDescent="0.25">
      <c r="K5054">
        <v>30010306190300</v>
      </c>
      <c r="L5054" t="s">
        <v>9289</v>
      </c>
      <c r="M5054" t="s">
        <v>5237</v>
      </c>
      <c r="N5054" t="s">
        <v>9262</v>
      </c>
      <c r="O5054" t="s">
        <v>9263</v>
      </c>
    </row>
    <row r="5055" spans="11:15" x14ac:dyDescent="0.25">
      <c r="K5055">
        <v>30010306220300</v>
      </c>
      <c r="L5055" t="s">
        <v>9290</v>
      </c>
      <c r="M5055" t="s">
        <v>5237</v>
      </c>
      <c r="N5055" t="s">
        <v>9262</v>
      </c>
      <c r="O5055" t="s">
        <v>9263</v>
      </c>
    </row>
    <row r="5056" spans="11:15" x14ac:dyDescent="0.25">
      <c r="K5056">
        <v>30010306220500</v>
      </c>
      <c r="L5056" t="s">
        <v>9291</v>
      </c>
      <c r="M5056" t="s">
        <v>5237</v>
      </c>
      <c r="N5056" t="s">
        <v>9262</v>
      </c>
      <c r="O5056" t="s">
        <v>9263</v>
      </c>
    </row>
    <row r="5057" spans="11:15" x14ac:dyDescent="0.25">
      <c r="K5057">
        <v>30010306230100</v>
      </c>
      <c r="L5057" t="s">
        <v>9292</v>
      </c>
      <c r="M5057" t="s">
        <v>5237</v>
      </c>
      <c r="N5057" t="s">
        <v>9262</v>
      </c>
      <c r="O5057" t="s">
        <v>9263</v>
      </c>
    </row>
    <row r="5058" spans="11:15" x14ac:dyDescent="0.25">
      <c r="K5058">
        <v>30010306230300</v>
      </c>
      <c r="L5058" t="s">
        <v>9293</v>
      </c>
      <c r="M5058" t="s">
        <v>5237</v>
      </c>
      <c r="N5058" t="s">
        <v>9262</v>
      </c>
      <c r="O5058" t="s">
        <v>9263</v>
      </c>
    </row>
    <row r="5059" spans="11:15" x14ac:dyDescent="0.25">
      <c r="K5059">
        <v>30010306230500</v>
      </c>
      <c r="L5059" t="s">
        <v>9294</v>
      </c>
      <c r="M5059" t="s">
        <v>5237</v>
      </c>
      <c r="N5059" t="s">
        <v>9262</v>
      </c>
      <c r="O5059" t="s">
        <v>9263</v>
      </c>
    </row>
    <row r="5060" spans="11:15" x14ac:dyDescent="0.25">
      <c r="K5060">
        <v>30010307030200</v>
      </c>
      <c r="L5060" t="s">
        <v>9295</v>
      </c>
      <c r="M5060" t="s">
        <v>5237</v>
      </c>
      <c r="N5060" t="s">
        <v>9262</v>
      </c>
      <c r="O5060" t="s">
        <v>9263</v>
      </c>
    </row>
    <row r="5061" spans="11:15" x14ac:dyDescent="0.25">
      <c r="K5061">
        <v>30010307030300</v>
      </c>
      <c r="L5061" t="s">
        <v>9296</v>
      </c>
      <c r="M5061" t="s">
        <v>5237</v>
      </c>
      <c r="N5061" t="s">
        <v>9262</v>
      </c>
      <c r="O5061" t="s">
        <v>9263</v>
      </c>
    </row>
    <row r="5062" spans="11:15" x14ac:dyDescent="0.25">
      <c r="K5062">
        <v>30010307220400</v>
      </c>
      <c r="L5062" t="s">
        <v>9297</v>
      </c>
      <c r="M5062" t="s">
        <v>5237</v>
      </c>
      <c r="N5062" t="s">
        <v>9262</v>
      </c>
      <c r="O5062" t="s">
        <v>9263</v>
      </c>
    </row>
    <row r="5063" spans="11:15" x14ac:dyDescent="0.25">
      <c r="K5063">
        <v>30010308030400</v>
      </c>
      <c r="L5063" t="s">
        <v>9298</v>
      </c>
      <c r="M5063" t="s">
        <v>5237</v>
      </c>
      <c r="N5063" t="s">
        <v>9262</v>
      </c>
      <c r="O5063" t="s">
        <v>9263</v>
      </c>
    </row>
    <row r="5064" spans="11:15" x14ac:dyDescent="0.25">
      <c r="K5064">
        <v>30010308220400</v>
      </c>
      <c r="L5064" t="s">
        <v>9299</v>
      </c>
      <c r="M5064" t="s">
        <v>5237</v>
      </c>
      <c r="N5064" t="s">
        <v>9262</v>
      </c>
      <c r="O5064" t="s">
        <v>9263</v>
      </c>
    </row>
    <row r="5065" spans="11:15" x14ac:dyDescent="0.25">
      <c r="K5065">
        <v>30010309030200</v>
      </c>
      <c r="L5065" t="s">
        <v>9300</v>
      </c>
      <c r="M5065" t="s">
        <v>5237</v>
      </c>
      <c r="N5065" t="s">
        <v>9262</v>
      </c>
      <c r="O5065" t="s">
        <v>9263</v>
      </c>
    </row>
    <row r="5066" spans="11:15" x14ac:dyDescent="0.25">
      <c r="K5066">
        <v>30010309030400</v>
      </c>
      <c r="L5066" t="s">
        <v>9301</v>
      </c>
      <c r="M5066" t="s">
        <v>5237</v>
      </c>
      <c r="N5066" t="s">
        <v>9262</v>
      </c>
      <c r="O5066" t="s">
        <v>9263</v>
      </c>
    </row>
    <row r="5067" spans="11:15" x14ac:dyDescent="0.25">
      <c r="K5067">
        <v>30010309220400</v>
      </c>
      <c r="L5067" t="s">
        <v>9302</v>
      </c>
      <c r="M5067" t="s">
        <v>5237</v>
      </c>
      <c r="N5067" t="s">
        <v>9262</v>
      </c>
      <c r="O5067" t="s">
        <v>9263</v>
      </c>
    </row>
    <row r="5068" spans="11:15" x14ac:dyDescent="0.25">
      <c r="K5068">
        <v>30010316010000</v>
      </c>
      <c r="L5068" t="s">
        <v>9303</v>
      </c>
      <c r="M5068" t="s">
        <v>5237</v>
      </c>
      <c r="N5068" t="s">
        <v>9262</v>
      </c>
      <c r="O5068" t="s">
        <v>9263</v>
      </c>
    </row>
    <row r="5069" spans="11:15" x14ac:dyDescent="0.25">
      <c r="K5069">
        <v>30010400040009</v>
      </c>
      <c r="L5069" t="s">
        <v>9304</v>
      </c>
      <c r="M5069" t="s">
        <v>5237</v>
      </c>
      <c r="N5069" t="s">
        <v>9305</v>
      </c>
      <c r="O5069" t="s">
        <v>9306</v>
      </c>
    </row>
    <row r="5070" spans="11:15" x14ac:dyDescent="0.25">
      <c r="K5070">
        <v>30010402220400</v>
      </c>
      <c r="L5070" t="s">
        <v>9307</v>
      </c>
      <c r="M5070" t="s">
        <v>5237</v>
      </c>
      <c r="N5070" t="s">
        <v>9262</v>
      </c>
      <c r="O5070" t="s">
        <v>9263</v>
      </c>
    </row>
    <row r="5071" spans="11:15" x14ac:dyDescent="0.25">
      <c r="K5071">
        <v>30010403220400</v>
      </c>
      <c r="L5071" t="s">
        <v>9308</v>
      </c>
      <c r="M5071" t="s">
        <v>5237</v>
      </c>
      <c r="N5071" t="s">
        <v>9262</v>
      </c>
      <c r="O5071" t="s">
        <v>9263</v>
      </c>
    </row>
    <row r="5072" spans="11:15" x14ac:dyDescent="0.25">
      <c r="K5072">
        <v>30010404220400</v>
      </c>
      <c r="L5072" t="s">
        <v>9309</v>
      </c>
      <c r="M5072" t="s">
        <v>5237</v>
      </c>
      <c r="N5072" t="s">
        <v>9262</v>
      </c>
      <c r="O5072" t="s">
        <v>9263</v>
      </c>
    </row>
    <row r="5073" spans="11:15" x14ac:dyDescent="0.25">
      <c r="K5073">
        <v>30010405220400</v>
      </c>
      <c r="L5073" t="s">
        <v>9310</v>
      </c>
      <c r="M5073" t="s">
        <v>5237</v>
      </c>
      <c r="N5073" t="s">
        <v>9262</v>
      </c>
      <c r="O5073" t="s">
        <v>9263</v>
      </c>
    </row>
    <row r="5074" spans="11:15" x14ac:dyDescent="0.25">
      <c r="K5074">
        <v>30010407230400</v>
      </c>
      <c r="L5074" t="s">
        <v>9311</v>
      </c>
      <c r="M5074" t="s">
        <v>5237</v>
      </c>
      <c r="N5074" t="s">
        <v>9262</v>
      </c>
      <c r="O5074" t="s">
        <v>9263</v>
      </c>
    </row>
    <row r="5075" spans="11:15" x14ac:dyDescent="0.25">
      <c r="K5075">
        <v>30010408230400</v>
      </c>
      <c r="L5075" t="s">
        <v>9312</v>
      </c>
      <c r="M5075" t="s">
        <v>5237</v>
      </c>
      <c r="N5075" t="s">
        <v>9262</v>
      </c>
      <c r="O5075" t="s">
        <v>9263</v>
      </c>
    </row>
    <row r="5076" spans="11:15" x14ac:dyDescent="0.25">
      <c r="K5076">
        <v>30010501220400</v>
      </c>
      <c r="L5076" t="s">
        <v>9313</v>
      </c>
      <c r="M5076" t="s">
        <v>5237</v>
      </c>
      <c r="N5076" t="s">
        <v>9080</v>
      </c>
      <c r="O5076" t="s">
        <v>9081</v>
      </c>
    </row>
    <row r="5077" spans="11:15" x14ac:dyDescent="0.25">
      <c r="K5077">
        <v>30010501230100</v>
      </c>
      <c r="L5077" t="s">
        <v>9314</v>
      </c>
      <c r="M5077" t="s">
        <v>5237</v>
      </c>
      <c r="N5077" t="s">
        <v>9080</v>
      </c>
      <c r="O5077" t="s">
        <v>9081</v>
      </c>
    </row>
    <row r="5078" spans="11:15" x14ac:dyDescent="0.25">
      <c r="K5078">
        <v>30010501240400</v>
      </c>
      <c r="L5078" t="s">
        <v>9315</v>
      </c>
      <c r="M5078" t="s">
        <v>5237</v>
      </c>
      <c r="N5078" t="s">
        <v>9080</v>
      </c>
      <c r="O5078" t="s">
        <v>9081</v>
      </c>
    </row>
    <row r="5079" spans="11:15" x14ac:dyDescent="0.25">
      <c r="K5079">
        <v>30010502230100</v>
      </c>
      <c r="L5079" t="s">
        <v>9316</v>
      </c>
      <c r="M5079" t="s">
        <v>5237</v>
      </c>
      <c r="N5079" t="s">
        <v>5237</v>
      </c>
      <c r="O5079" t="s">
        <v>5237</v>
      </c>
    </row>
    <row r="5080" spans="11:15" x14ac:dyDescent="0.25">
      <c r="K5080">
        <v>30010602230100</v>
      </c>
      <c r="L5080" t="s">
        <v>9317</v>
      </c>
      <c r="M5080" t="s">
        <v>5237</v>
      </c>
      <c r="N5080" t="s">
        <v>9080</v>
      </c>
      <c r="O5080" t="s">
        <v>9081</v>
      </c>
    </row>
    <row r="5081" spans="11:15" x14ac:dyDescent="0.25">
      <c r="K5081">
        <v>30010602240000</v>
      </c>
      <c r="L5081" t="s">
        <v>9318</v>
      </c>
      <c r="M5081" t="s">
        <v>5237</v>
      </c>
      <c r="N5081" t="s">
        <v>9080</v>
      </c>
      <c r="O5081" t="s">
        <v>9081</v>
      </c>
    </row>
    <row r="5082" spans="11:15" x14ac:dyDescent="0.25">
      <c r="K5082">
        <v>30010603230200</v>
      </c>
      <c r="L5082" t="s">
        <v>9319</v>
      </c>
      <c r="M5082" t="s">
        <v>5237</v>
      </c>
      <c r="N5082" t="s">
        <v>9080</v>
      </c>
      <c r="O5082" t="s">
        <v>9081</v>
      </c>
    </row>
    <row r="5083" spans="11:15" x14ac:dyDescent="0.25">
      <c r="K5083">
        <v>30010603240200</v>
      </c>
      <c r="L5083" t="s">
        <v>9320</v>
      </c>
      <c r="M5083" t="s">
        <v>5237</v>
      </c>
      <c r="N5083" t="s">
        <v>9080</v>
      </c>
      <c r="O5083" t="s">
        <v>9081</v>
      </c>
    </row>
    <row r="5084" spans="11:15" x14ac:dyDescent="0.25">
      <c r="K5084">
        <v>30010702000001</v>
      </c>
      <c r="L5084" t="s">
        <v>9321</v>
      </c>
      <c r="M5084" t="s">
        <v>5237</v>
      </c>
      <c r="N5084" t="s">
        <v>9080</v>
      </c>
      <c r="O5084" t="s">
        <v>9081</v>
      </c>
    </row>
    <row r="5085" spans="11:15" x14ac:dyDescent="0.25">
      <c r="K5085">
        <v>30010800000000</v>
      </c>
      <c r="L5085" t="s">
        <v>9322</v>
      </c>
      <c r="M5085" t="s">
        <v>5237</v>
      </c>
      <c r="N5085" t="s">
        <v>5237</v>
      </c>
      <c r="O5085" t="s">
        <v>5237</v>
      </c>
    </row>
    <row r="5086" spans="11:15" x14ac:dyDescent="0.25">
      <c r="K5086">
        <v>30010801010400</v>
      </c>
      <c r="L5086" t="s">
        <v>9323</v>
      </c>
      <c r="M5086" t="s">
        <v>5237</v>
      </c>
      <c r="N5086" t="s">
        <v>9324</v>
      </c>
      <c r="O5086" t="s">
        <v>9325</v>
      </c>
    </row>
    <row r="5087" spans="11:15" x14ac:dyDescent="0.25">
      <c r="K5087">
        <v>30010801020400</v>
      </c>
      <c r="L5087" t="s">
        <v>9326</v>
      </c>
      <c r="M5087" t="s">
        <v>5237</v>
      </c>
      <c r="N5087" t="s">
        <v>5237</v>
      </c>
      <c r="O5087" t="s">
        <v>5237</v>
      </c>
    </row>
    <row r="5088" spans="11:15" x14ac:dyDescent="0.25">
      <c r="K5088">
        <v>30010801030400</v>
      </c>
      <c r="L5088" t="s">
        <v>9327</v>
      </c>
      <c r="M5088" t="s">
        <v>5237</v>
      </c>
      <c r="N5088" t="s">
        <v>9324</v>
      </c>
      <c r="O5088" t="s">
        <v>9325</v>
      </c>
    </row>
    <row r="5089" spans="11:15" x14ac:dyDescent="0.25">
      <c r="K5089">
        <v>30010801030800</v>
      </c>
      <c r="L5089" t="s">
        <v>9328</v>
      </c>
      <c r="M5089" t="s">
        <v>5237</v>
      </c>
      <c r="N5089" t="s">
        <v>5237</v>
      </c>
      <c r="O5089" t="s">
        <v>5237</v>
      </c>
    </row>
    <row r="5090" spans="11:15" x14ac:dyDescent="0.25">
      <c r="K5090">
        <v>30010801030900</v>
      </c>
      <c r="L5090" t="s">
        <v>9329</v>
      </c>
      <c r="M5090" t="s">
        <v>5237</v>
      </c>
      <c r="N5090" t="s">
        <v>5237</v>
      </c>
      <c r="O5090" t="s">
        <v>5237</v>
      </c>
    </row>
    <row r="5091" spans="11:15" x14ac:dyDescent="0.25">
      <c r="K5091">
        <v>30010802000700</v>
      </c>
      <c r="L5091" t="s">
        <v>9330</v>
      </c>
      <c r="M5091" t="s">
        <v>5237</v>
      </c>
      <c r="N5091" t="s">
        <v>5237</v>
      </c>
      <c r="O5091" t="s">
        <v>5237</v>
      </c>
    </row>
    <row r="5092" spans="11:15" x14ac:dyDescent="0.25">
      <c r="K5092">
        <v>30010802010400</v>
      </c>
      <c r="L5092" t="s">
        <v>9331</v>
      </c>
      <c r="M5092" t="s">
        <v>5237</v>
      </c>
      <c r="N5092" t="s">
        <v>9324</v>
      </c>
      <c r="O5092" t="s">
        <v>9325</v>
      </c>
    </row>
    <row r="5093" spans="11:15" x14ac:dyDescent="0.25">
      <c r="K5093">
        <v>30010802020400</v>
      </c>
      <c r="L5093" t="s">
        <v>9332</v>
      </c>
      <c r="M5093" t="s">
        <v>5237</v>
      </c>
      <c r="N5093" t="s">
        <v>9324</v>
      </c>
      <c r="O5093" t="s">
        <v>9325</v>
      </c>
    </row>
    <row r="5094" spans="11:15" x14ac:dyDescent="0.25">
      <c r="K5094">
        <v>30010802030400</v>
      </c>
      <c r="L5094" t="s">
        <v>298</v>
      </c>
      <c r="M5094" t="s">
        <v>5237</v>
      </c>
      <c r="N5094" t="s">
        <v>9324</v>
      </c>
      <c r="O5094" t="s">
        <v>9325</v>
      </c>
    </row>
    <row r="5095" spans="11:15" x14ac:dyDescent="0.25">
      <c r="K5095">
        <v>30010802030700</v>
      </c>
      <c r="L5095" t="s">
        <v>9333</v>
      </c>
      <c r="M5095" t="s">
        <v>5237</v>
      </c>
      <c r="N5095" t="s">
        <v>5237</v>
      </c>
      <c r="O5095" t="s">
        <v>5237</v>
      </c>
    </row>
    <row r="5096" spans="11:15" x14ac:dyDescent="0.25">
      <c r="K5096">
        <v>30010802030800</v>
      </c>
      <c r="L5096" t="s">
        <v>9334</v>
      </c>
      <c r="M5096" t="s">
        <v>5237</v>
      </c>
      <c r="N5096" t="s">
        <v>9324</v>
      </c>
      <c r="O5096" t="s">
        <v>9325</v>
      </c>
    </row>
    <row r="5097" spans="11:15" x14ac:dyDescent="0.25">
      <c r="K5097">
        <v>30010803000400</v>
      </c>
      <c r="L5097" t="s">
        <v>267</v>
      </c>
      <c r="M5097" t="s">
        <v>5237</v>
      </c>
      <c r="N5097" t="s">
        <v>9324</v>
      </c>
      <c r="O5097" t="s">
        <v>9325</v>
      </c>
    </row>
    <row r="5098" spans="11:15" x14ac:dyDescent="0.25">
      <c r="K5098">
        <v>30010803000700</v>
      </c>
      <c r="L5098" t="s">
        <v>5287</v>
      </c>
      <c r="M5098" t="s">
        <v>5237</v>
      </c>
      <c r="N5098" t="s">
        <v>5237</v>
      </c>
      <c r="O5098" t="s">
        <v>5237</v>
      </c>
    </row>
    <row r="5099" spans="11:15" x14ac:dyDescent="0.25">
      <c r="K5099">
        <v>30010803010500</v>
      </c>
      <c r="L5099" t="s">
        <v>5288</v>
      </c>
      <c r="M5099" t="s">
        <v>5237</v>
      </c>
      <c r="N5099" t="s">
        <v>5237</v>
      </c>
      <c r="O5099" t="s">
        <v>5237</v>
      </c>
    </row>
    <row r="5100" spans="11:15" x14ac:dyDescent="0.25">
      <c r="K5100">
        <v>30010803010501</v>
      </c>
      <c r="L5100" t="s">
        <v>5289</v>
      </c>
      <c r="M5100" t="s">
        <v>5237</v>
      </c>
      <c r="N5100" t="s">
        <v>5237</v>
      </c>
      <c r="O5100" t="s">
        <v>5237</v>
      </c>
    </row>
    <row r="5101" spans="11:15" x14ac:dyDescent="0.25">
      <c r="K5101">
        <v>30010803020400</v>
      </c>
      <c r="L5101" t="s">
        <v>5290</v>
      </c>
      <c r="M5101" t="s">
        <v>5237</v>
      </c>
      <c r="N5101" t="s">
        <v>9324</v>
      </c>
      <c r="O5101" t="s">
        <v>9325</v>
      </c>
    </row>
    <row r="5102" spans="11:15" x14ac:dyDescent="0.25">
      <c r="K5102">
        <v>30010803030100</v>
      </c>
      <c r="L5102" t="s">
        <v>5291</v>
      </c>
      <c r="M5102" t="s">
        <v>5237</v>
      </c>
      <c r="N5102" t="s">
        <v>5237</v>
      </c>
      <c r="O5102" t="s">
        <v>5237</v>
      </c>
    </row>
    <row r="5103" spans="11:15" x14ac:dyDescent="0.25">
      <c r="K5103">
        <v>30010803030400</v>
      </c>
      <c r="L5103" t="s">
        <v>299</v>
      </c>
      <c r="M5103" t="s">
        <v>5237</v>
      </c>
      <c r="N5103" t="s">
        <v>9324</v>
      </c>
      <c r="O5103" t="s">
        <v>9325</v>
      </c>
    </row>
    <row r="5104" spans="11:15" x14ac:dyDescent="0.25">
      <c r="K5104">
        <v>30010803030401</v>
      </c>
      <c r="L5104" t="s">
        <v>5292</v>
      </c>
      <c r="M5104" t="s">
        <v>5237</v>
      </c>
      <c r="N5104" t="s">
        <v>9324</v>
      </c>
      <c r="O5104" t="s">
        <v>9325</v>
      </c>
    </row>
    <row r="5105" spans="11:15" x14ac:dyDescent="0.25">
      <c r="K5105">
        <v>30010803030500</v>
      </c>
      <c r="L5105" t="s">
        <v>5293</v>
      </c>
      <c r="M5105" t="s">
        <v>5237</v>
      </c>
      <c r="N5105" t="s">
        <v>5237</v>
      </c>
      <c r="O5105" t="s">
        <v>5237</v>
      </c>
    </row>
    <row r="5106" spans="11:15" x14ac:dyDescent="0.25">
      <c r="K5106">
        <v>30010803030700</v>
      </c>
      <c r="L5106" t="s">
        <v>5294</v>
      </c>
      <c r="M5106" t="s">
        <v>5237</v>
      </c>
      <c r="N5106" t="s">
        <v>5237</v>
      </c>
      <c r="O5106" t="s">
        <v>5237</v>
      </c>
    </row>
    <row r="5107" spans="11:15" x14ac:dyDescent="0.25">
      <c r="K5107">
        <v>30010804020400</v>
      </c>
      <c r="L5107" t="s">
        <v>9335</v>
      </c>
      <c r="M5107" t="s">
        <v>5237</v>
      </c>
      <c r="N5107" t="s">
        <v>5237</v>
      </c>
      <c r="O5107" t="s">
        <v>5237</v>
      </c>
    </row>
    <row r="5108" spans="11:15" x14ac:dyDescent="0.25">
      <c r="K5108">
        <v>30010805010400</v>
      </c>
      <c r="L5108" t="s">
        <v>9336</v>
      </c>
      <c r="M5108" t="s">
        <v>5237</v>
      </c>
      <c r="N5108" t="s">
        <v>9324</v>
      </c>
      <c r="O5108" t="s">
        <v>9325</v>
      </c>
    </row>
    <row r="5109" spans="11:15" x14ac:dyDescent="0.25">
      <c r="K5109">
        <v>30010805020400</v>
      </c>
      <c r="L5109" t="s">
        <v>9337</v>
      </c>
      <c r="M5109" t="s">
        <v>5237</v>
      </c>
      <c r="N5109" t="s">
        <v>5237</v>
      </c>
      <c r="O5109" t="s">
        <v>5237</v>
      </c>
    </row>
    <row r="5110" spans="11:15" x14ac:dyDescent="0.25">
      <c r="K5110">
        <v>30010805030300</v>
      </c>
      <c r="L5110" t="s">
        <v>9338</v>
      </c>
      <c r="M5110" t="s">
        <v>5237</v>
      </c>
      <c r="N5110" t="s">
        <v>9324</v>
      </c>
      <c r="O5110" t="s">
        <v>9325</v>
      </c>
    </row>
    <row r="5111" spans="11:15" x14ac:dyDescent="0.25">
      <c r="K5111">
        <v>30010805030400</v>
      </c>
      <c r="L5111" t="s">
        <v>268</v>
      </c>
      <c r="M5111" t="s">
        <v>5237</v>
      </c>
      <c r="N5111" t="s">
        <v>9324</v>
      </c>
      <c r="O5111" t="s">
        <v>9325</v>
      </c>
    </row>
    <row r="5112" spans="11:15" x14ac:dyDescent="0.25">
      <c r="K5112">
        <v>30010805030401</v>
      </c>
      <c r="L5112" t="s">
        <v>5295</v>
      </c>
      <c r="M5112" t="s">
        <v>5237</v>
      </c>
      <c r="N5112" t="s">
        <v>9324</v>
      </c>
      <c r="O5112" t="s">
        <v>9325</v>
      </c>
    </row>
    <row r="5113" spans="11:15" x14ac:dyDescent="0.25">
      <c r="K5113">
        <v>30010805030500</v>
      </c>
      <c r="L5113" t="s">
        <v>9339</v>
      </c>
      <c r="M5113" t="s">
        <v>5237</v>
      </c>
      <c r="N5113" t="s">
        <v>5237</v>
      </c>
      <c r="O5113" t="s">
        <v>5237</v>
      </c>
    </row>
    <row r="5114" spans="11:15" x14ac:dyDescent="0.25">
      <c r="K5114">
        <v>30010805030700</v>
      </c>
      <c r="L5114" t="s">
        <v>5296</v>
      </c>
      <c r="M5114" t="s">
        <v>5237</v>
      </c>
      <c r="N5114" t="s">
        <v>5237</v>
      </c>
      <c r="O5114" t="s">
        <v>5237</v>
      </c>
    </row>
    <row r="5115" spans="11:15" x14ac:dyDescent="0.25">
      <c r="K5115">
        <v>30010805030799</v>
      </c>
      <c r="L5115" t="s">
        <v>9340</v>
      </c>
      <c r="M5115" t="s">
        <v>5237</v>
      </c>
      <c r="N5115" t="s">
        <v>5237</v>
      </c>
      <c r="O5115" t="s">
        <v>5237</v>
      </c>
    </row>
    <row r="5116" spans="11:15" x14ac:dyDescent="0.25">
      <c r="K5116">
        <v>30010806030400</v>
      </c>
      <c r="L5116" t="s">
        <v>9341</v>
      </c>
      <c r="M5116" t="s">
        <v>5237</v>
      </c>
      <c r="N5116" t="s">
        <v>9324</v>
      </c>
      <c r="O5116" t="s">
        <v>9325</v>
      </c>
    </row>
    <row r="5117" spans="11:15" x14ac:dyDescent="0.25">
      <c r="K5117">
        <v>30010806030401</v>
      </c>
      <c r="L5117" t="s">
        <v>9342</v>
      </c>
      <c r="M5117" t="s">
        <v>5237</v>
      </c>
      <c r="N5117" t="s">
        <v>9324</v>
      </c>
      <c r="O5117" t="s">
        <v>9325</v>
      </c>
    </row>
    <row r="5118" spans="11:15" x14ac:dyDescent="0.25">
      <c r="K5118">
        <v>30010807000700</v>
      </c>
      <c r="L5118" t="s">
        <v>9343</v>
      </c>
      <c r="M5118" t="s">
        <v>5237</v>
      </c>
      <c r="N5118" t="s">
        <v>5237</v>
      </c>
      <c r="O5118" t="s">
        <v>5237</v>
      </c>
    </row>
    <row r="5119" spans="11:15" x14ac:dyDescent="0.25">
      <c r="K5119">
        <v>30010807030700</v>
      </c>
      <c r="L5119" t="s">
        <v>9344</v>
      </c>
      <c r="M5119" t="s">
        <v>5237</v>
      </c>
      <c r="N5119" t="s">
        <v>5237</v>
      </c>
      <c r="O5119" t="s">
        <v>5237</v>
      </c>
    </row>
    <row r="5120" spans="11:15" x14ac:dyDescent="0.25">
      <c r="K5120">
        <v>30010809030700</v>
      </c>
      <c r="L5120" t="s">
        <v>9345</v>
      </c>
      <c r="M5120" t="s">
        <v>5237</v>
      </c>
      <c r="N5120" t="s">
        <v>5237</v>
      </c>
      <c r="O5120" t="s">
        <v>5237</v>
      </c>
    </row>
    <row r="5121" spans="11:15" x14ac:dyDescent="0.25">
      <c r="K5121">
        <v>30010810030400</v>
      </c>
      <c r="L5121" t="s">
        <v>9346</v>
      </c>
      <c r="M5121" t="s">
        <v>5237</v>
      </c>
      <c r="N5121" t="s">
        <v>5237</v>
      </c>
      <c r="O5121" t="s">
        <v>5237</v>
      </c>
    </row>
    <row r="5122" spans="11:15" x14ac:dyDescent="0.25">
      <c r="K5122">
        <v>30010811000500</v>
      </c>
      <c r="L5122" t="s">
        <v>9347</v>
      </c>
      <c r="M5122" t="s">
        <v>5237</v>
      </c>
      <c r="N5122" t="s">
        <v>9348</v>
      </c>
      <c r="O5122" t="s">
        <v>9349</v>
      </c>
    </row>
    <row r="5123" spans="11:15" x14ac:dyDescent="0.25">
      <c r="K5123">
        <v>30010812010000</v>
      </c>
      <c r="L5123" t="s">
        <v>9350</v>
      </c>
      <c r="M5123" t="s">
        <v>5237</v>
      </c>
      <c r="N5123" t="s">
        <v>5237</v>
      </c>
      <c r="O5123" t="s">
        <v>5237</v>
      </c>
    </row>
    <row r="5124" spans="11:15" x14ac:dyDescent="0.25">
      <c r="K5124">
        <v>30010812020000</v>
      </c>
      <c r="L5124" t="s">
        <v>9351</v>
      </c>
      <c r="M5124" t="s">
        <v>5237</v>
      </c>
      <c r="N5124" t="s">
        <v>5237</v>
      </c>
      <c r="O5124" t="s">
        <v>5237</v>
      </c>
    </row>
    <row r="5125" spans="11:15" x14ac:dyDescent="0.25">
      <c r="K5125">
        <v>30010812220000</v>
      </c>
      <c r="L5125" t="s">
        <v>9352</v>
      </c>
      <c r="M5125" t="s">
        <v>5237</v>
      </c>
      <c r="N5125" t="s">
        <v>5237</v>
      </c>
      <c r="O5125" t="s">
        <v>5237</v>
      </c>
    </row>
    <row r="5126" spans="11:15" x14ac:dyDescent="0.25">
      <c r="K5126">
        <v>30010813030700</v>
      </c>
      <c r="L5126" t="s">
        <v>9353</v>
      </c>
      <c r="M5126" t="s">
        <v>5237</v>
      </c>
      <c r="N5126" t="s">
        <v>5237</v>
      </c>
      <c r="O5126" t="s">
        <v>5237</v>
      </c>
    </row>
    <row r="5127" spans="11:15" x14ac:dyDescent="0.25">
      <c r="K5127">
        <v>30010814030700</v>
      </c>
      <c r="L5127" t="s">
        <v>9354</v>
      </c>
      <c r="M5127" t="s">
        <v>5237</v>
      </c>
      <c r="N5127" t="s">
        <v>5237</v>
      </c>
      <c r="O5127" t="s">
        <v>5237</v>
      </c>
    </row>
    <row r="5128" spans="11:15" x14ac:dyDescent="0.25">
      <c r="K5128">
        <v>30010815000700</v>
      </c>
      <c r="L5128" t="s">
        <v>9355</v>
      </c>
      <c r="M5128" t="s">
        <v>5237</v>
      </c>
      <c r="N5128" t="s">
        <v>5237</v>
      </c>
      <c r="O5128" t="s">
        <v>5237</v>
      </c>
    </row>
    <row r="5129" spans="11:15" x14ac:dyDescent="0.25">
      <c r="K5129">
        <v>30010816030700</v>
      </c>
      <c r="L5129" t="s">
        <v>9356</v>
      </c>
      <c r="M5129" t="s">
        <v>5237</v>
      </c>
      <c r="N5129" t="s">
        <v>5237</v>
      </c>
      <c r="O5129" t="s">
        <v>5237</v>
      </c>
    </row>
    <row r="5130" spans="11:15" x14ac:dyDescent="0.25">
      <c r="K5130">
        <v>30010817030400</v>
      </c>
      <c r="L5130" t="s">
        <v>5297</v>
      </c>
      <c r="M5130" t="s">
        <v>5237</v>
      </c>
      <c r="N5130" t="s">
        <v>5237</v>
      </c>
      <c r="O5130" t="s">
        <v>5237</v>
      </c>
    </row>
    <row r="5131" spans="11:15" x14ac:dyDescent="0.25">
      <c r="K5131">
        <v>30010901000006</v>
      </c>
      <c r="L5131" t="s">
        <v>9357</v>
      </c>
      <c r="M5131" t="s">
        <v>5237</v>
      </c>
      <c r="N5131" t="s">
        <v>9348</v>
      </c>
      <c r="O5131" t="s">
        <v>9349</v>
      </c>
    </row>
    <row r="5132" spans="11:15" x14ac:dyDescent="0.25">
      <c r="K5132">
        <v>30010901000007</v>
      </c>
      <c r="L5132" t="s">
        <v>9358</v>
      </c>
      <c r="M5132" t="s">
        <v>5237</v>
      </c>
      <c r="N5132" t="s">
        <v>9348</v>
      </c>
      <c r="O5132" t="s">
        <v>9349</v>
      </c>
    </row>
    <row r="5133" spans="11:15" x14ac:dyDescent="0.25">
      <c r="K5133">
        <v>30010901001001</v>
      </c>
      <c r="L5133" t="s">
        <v>9359</v>
      </c>
      <c r="M5133" t="s">
        <v>5237</v>
      </c>
      <c r="N5133" t="s">
        <v>9348</v>
      </c>
      <c r="O5133" t="s">
        <v>9349</v>
      </c>
    </row>
    <row r="5134" spans="11:15" x14ac:dyDescent="0.25">
      <c r="K5134">
        <v>30010901001600</v>
      </c>
      <c r="L5134" t="s">
        <v>9360</v>
      </c>
      <c r="M5134" t="s">
        <v>5237</v>
      </c>
      <c r="N5134" t="s">
        <v>9348</v>
      </c>
      <c r="O5134" t="s">
        <v>9349</v>
      </c>
    </row>
    <row r="5135" spans="11:15" x14ac:dyDescent="0.25">
      <c r="K5135">
        <v>30010902000900</v>
      </c>
      <c r="L5135" t="s">
        <v>9361</v>
      </c>
      <c r="M5135" t="s">
        <v>5237</v>
      </c>
      <c r="N5135" t="s">
        <v>9348</v>
      </c>
      <c r="O5135" t="s">
        <v>9349</v>
      </c>
    </row>
    <row r="5136" spans="11:15" x14ac:dyDescent="0.25">
      <c r="K5136">
        <v>30010902001100</v>
      </c>
      <c r="L5136" t="s">
        <v>9362</v>
      </c>
      <c r="M5136" t="s">
        <v>5237</v>
      </c>
      <c r="N5136" t="s">
        <v>9348</v>
      </c>
      <c r="O5136" t="s">
        <v>9349</v>
      </c>
    </row>
    <row r="5137" spans="11:15" x14ac:dyDescent="0.25">
      <c r="K5137">
        <v>30010902001200</v>
      </c>
      <c r="L5137" t="s">
        <v>9363</v>
      </c>
      <c r="M5137" t="s">
        <v>5237</v>
      </c>
      <c r="N5137" t="s">
        <v>9348</v>
      </c>
      <c r="O5137" t="s">
        <v>9349</v>
      </c>
    </row>
    <row r="5138" spans="11:15" x14ac:dyDescent="0.25">
      <c r="K5138">
        <v>30010902001400</v>
      </c>
      <c r="L5138" t="s">
        <v>9364</v>
      </c>
      <c r="M5138" t="s">
        <v>5237</v>
      </c>
      <c r="N5138" t="s">
        <v>9348</v>
      </c>
      <c r="O5138" t="s">
        <v>9349</v>
      </c>
    </row>
    <row r="5139" spans="11:15" x14ac:dyDescent="0.25">
      <c r="K5139">
        <v>30010902001500</v>
      </c>
      <c r="L5139" t="s">
        <v>9365</v>
      </c>
      <c r="M5139" t="s">
        <v>5237</v>
      </c>
      <c r="N5139" t="s">
        <v>9348</v>
      </c>
      <c r="O5139" t="s">
        <v>9349</v>
      </c>
    </row>
    <row r="5140" spans="11:15" x14ac:dyDescent="0.25">
      <c r="K5140">
        <v>30010902001600</v>
      </c>
      <c r="L5140" t="s">
        <v>9366</v>
      </c>
      <c r="M5140" t="s">
        <v>5237</v>
      </c>
      <c r="N5140" t="s">
        <v>9348</v>
      </c>
      <c r="O5140" t="s">
        <v>9349</v>
      </c>
    </row>
    <row r="5141" spans="11:15" x14ac:dyDescent="0.25">
      <c r="K5141">
        <v>30010902001800</v>
      </c>
      <c r="L5141" t="s">
        <v>9367</v>
      </c>
      <c r="M5141" t="s">
        <v>5237</v>
      </c>
      <c r="N5141" t="s">
        <v>9348</v>
      </c>
      <c r="O5141" t="s">
        <v>9349</v>
      </c>
    </row>
    <row r="5142" spans="11:15" x14ac:dyDescent="0.25">
      <c r="K5142">
        <v>30010903000900</v>
      </c>
      <c r="L5142" t="s">
        <v>9368</v>
      </c>
      <c r="M5142" t="s">
        <v>5237</v>
      </c>
      <c r="N5142" t="s">
        <v>9348</v>
      </c>
      <c r="O5142" t="s">
        <v>9349</v>
      </c>
    </row>
    <row r="5143" spans="11:15" x14ac:dyDescent="0.25">
      <c r="K5143">
        <v>30010903001001</v>
      </c>
      <c r="L5143" t="s">
        <v>9369</v>
      </c>
      <c r="M5143" t="s">
        <v>5237</v>
      </c>
      <c r="N5143" t="s">
        <v>9348</v>
      </c>
      <c r="O5143" t="s">
        <v>9349</v>
      </c>
    </row>
    <row r="5144" spans="11:15" x14ac:dyDescent="0.25">
      <c r="K5144">
        <v>30010903001100</v>
      </c>
      <c r="L5144" t="s">
        <v>9370</v>
      </c>
      <c r="M5144" t="s">
        <v>5237</v>
      </c>
      <c r="N5144" t="s">
        <v>9348</v>
      </c>
      <c r="O5144" t="s">
        <v>9349</v>
      </c>
    </row>
    <row r="5145" spans="11:15" x14ac:dyDescent="0.25">
      <c r="K5145">
        <v>30010903001101</v>
      </c>
      <c r="L5145" t="s">
        <v>269</v>
      </c>
      <c r="M5145" t="s">
        <v>5237</v>
      </c>
      <c r="N5145" t="s">
        <v>9348</v>
      </c>
      <c r="O5145" t="s">
        <v>9349</v>
      </c>
    </row>
    <row r="5146" spans="11:15" x14ac:dyDescent="0.25">
      <c r="K5146">
        <v>30010903001400</v>
      </c>
      <c r="L5146" t="s">
        <v>9371</v>
      </c>
      <c r="M5146" t="s">
        <v>5237</v>
      </c>
      <c r="N5146" t="s">
        <v>9348</v>
      </c>
      <c r="O5146" t="s">
        <v>9349</v>
      </c>
    </row>
    <row r="5147" spans="11:15" x14ac:dyDescent="0.25">
      <c r="K5147">
        <v>30010903001401</v>
      </c>
      <c r="L5147" t="s">
        <v>9372</v>
      </c>
      <c r="M5147" t="s">
        <v>5237</v>
      </c>
      <c r="N5147" t="s">
        <v>9348</v>
      </c>
      <c r="O5147" t="s">
        <v>9349</v>
      </c>
    </row>
    <row r="5148" spans="11:15" x14ac:dyDescent="0.25">
      <c r="K5148">
        <v>30010903001500</v>
      </c>
      <c r="L5148" t="s">
        <v>9373</v>
      </c>
      <c r="M5148" t="s">
        <v>5237</v>
      </c>
      <c r="N5148" t="s">
        <v>9348</v>
      </c>
      <c r="O5148" t="s">
        <v>9349</v>
      </c>
    </row>
    <row r="5149" spans="11:15" x14ac:dyDescent="0.25">
      <c r="K5149">
        <v>30010903001501</v>
      </c>
      <c r="L5149" t="s">
        <v>9374</v>
      </c>
      <c r="M5149" t="s">
        <v>5237</v>
      </c>
      <c r="N5149" t="s">
        <v>9348</v>
      </c>
      <c r="O5149" t="s">
        <v>9349</v>
      </c>
    </row>
    <row r="5150" spans="11:15" x14ac:dyDescent="0.25">
      <c r="K5150">
        <v>30010903001600</v>
      </c>
      <c r="L5150" t="s">
        <v>9375</v>
      </c>
      <c r="M5150" t="s">
        <v>5237</v>
      </c>
      <c r="N5150" t="s">
        <v>9348</v>
      </c>
      <c r="O5150" t="s">
        <v>9349</v>
      </c>
    </row>
    <row r="5151" spans="11:15" x14ac:dyDescent="0.25">
      <c r="K5151">
        <v>30010903001900</v>
      </c>
      <c r="L5151" t="s">
        <v>9376</v>
      </c>
      <c r="M5151" t="s">
        <v>5237</v>
      </c>
      <c r="N5151" t="s">
        <v>9348</v>
      </c>
      <c r="O5151" t="s">
        <v>9349</v>
      </c>
    </row>
    <row r="5152" spans="11:15" x14ac:dyDescent="0.25">
      <c r="K5152">
        <v>30010903002501</v>
      </c>
      <c r="L5152" t="s">
        <v>9377</v>
      </c>
      <c r="M5152" t="s">
        <v>5237</v>
      </c>
      <c r="N5152" t="s">
        <v>5237</v>
      </c>
      <c r="O5152" t="s">
        <v>5237</v>
      </c>
    </row>
    <row r="5153" spans="11:15" x14ac:dyDescent="0.25">
      <c r="K5153">
        <v>30010904001100</v>
      </c>
      <c r="L5153" t="s">
        <v>9378</v>
      </c>
      <c r="M5153" t="s">
        <v>5237</v>
      </c>
      <c r="N5153" t="s">
        <v>9348</v>
      </c>
      <c r="O5153" t="s">
        <v>9349</v>
      </c>
    </row>
    <row r="5154" spans="11:15" x14ac:dyDescent="0.25">
      <c r="K5154">
        <v>30010905001000</v>
      </c>
      <c r="L5154" t="s">
        <v>9379</v>
      </c>
      <c r="M5154" t="s">
        <v>5237</v>
      </c>
      <c r="N5154" t="s">
        <v>9348</v>
      </c>
      <c r="O5154" t="s">
        <v>9349</v>
      </c>
    </row>
    <row r="5155" spans="11:15" x14ac:dyDescent="0.25">
      <c r="K5155">
        <v>30010905001100</v>
      </c>
      <c r="L5155" t="s">
        <v>272</v>
      </c>
      <c r="M5155" t="s">
        <v>5237</v>
      </c>
      <c r="N5155" t="s">
        <v>9348</v>
      </c>
      <c r="O5155" t="s">
        <v>9349</v>
      </c>
    </row>
    <row r="5156" spans="11:15" x14ac:dyDescent="0.25">
      <c r="K5156">
        <v>30010905001101</v>
      </c>
      <c r="L5156" t="s">
        <v>271</v>
      </c>
      <c r="M5156" t="s">
        <v>5237</v>
      </c>
      <c r="N5156" t="s">
        <v>9348</v>
      </c>
      <c r="O5156" t="s">
        <v>9349</v>
      </c>
    </row>
    <row r="5157" spans="11:15" x14ac:dyDescent="0.25">
      <c r="K5157">
        <v>30010905001103</v>
      </c>
      <c r="L5157" t="s">
        <v>9380</v>
      </c>
      <c r="M5157" t="s">
        <v>5237</v>
      </c>
      <c r="N5157" t="s">
        <v>9348</v>
      </c>
      <c r="O5157" t="s">
        <v>9349</v>
      </c>
    </row>
    <row r="5158" spans="11:15" x14ac:dyDescent="0.25">
      <c r="K5158">
        <v>30010905001201</v>
      </c>
      <c r="L5158" t="s">
        <v>9381</v>
      </c>
      <c r="M5158" t="s">
        <v>5237</v>
      </c>
      <c r="N5158" t="s">
        <v>9348</v>
      </c>
      <c r="O5158" t="s">
        <v>9349</v>
      </c>
    </row>
    <row r="5159" spans="11:15" x14ac:dyDescent="0.25">
      <c r="K5159">
        <v>30010905001220</v>
      </c>
      <c r="L5159" t="s">
        <v>9382</v>
      </c>
      <c r="M5159" t="s">
        <v>5237</v>
      </c>
      <c r="N5159" t="s">
        <v>9348</v>
      </c>
      <c r="O5159" t="s">
        <v>9349</v>
      </c>
    </row>
    <row r="5160" spans="11:15" x14ac:dyDescent="0.25">
      <c r="K5160">
        <v>30010905001221</v>
      </c>
      <c r="L5160" t="s">
        <v>9383</v>
      </c>
      <c r="M5160" t="s">
        <v>5237</v>
      </c>
      <c r="N5160" t="s">
        <v>9348</v>
      </c>
      <c r="O5160" t="s">
        <v>9349</v>
      </c>
    </row>
    <row r="5161" spans="11:15" x14ac:dyDescent="0.25">
      <c r="K5161">
        <v>30010905001400</v>
      </c>
      <c r="L5161" t="s">
        <v>270</v>
      </c>
      <c r="M5161" t="s">
        <v>5237</v>
      </c>
      <c r="N5161" t="s">
        <v>9348</v>
      </c>
      <c r="O5161" t="s">
        <v>9349</v>
      </c>
    </row>
    <row r="5162" spans="11:15" x14ac:dyDescent="0.25">
      <c r="K5162">
        <v>30010905001500</v>
      </c>
      <c r="L5162" t="s">
        <v>273</v>
      </c>
      <c r="M5162" t="s">
        <v>5237</v>
      </c>
      <c r="N5162" t="s">
        <v>9348</v>
      </c>
      <c r="O5162" t="s">
        <v>9349</v>
      </c>
    </row>
    <row r="5163" spans="11:15" x14ac:dyDescent="0.25">
      <c r="K5163">
        <v>30010905001501</v>
      </c>
      <c r="L5163" t="s">
        <v>9384</v>
      </c>
      <c r="M5163" t="s">
        <v>5237</v>
      </c>
      <c r="N5163" t="s">
        <v>9348</v>
      </c>
      <c r="O5163" t="s">
        <v>9349</v>
      </c>
    </row>
    <row r="5164" spans="11:15" x14ac:dyDescent="0.25">
      <c r="K5164">
        <v>30010905001600</v>
      </c>
      <c r="L5164" t="s">
        <v>9385</v>
      </c>
      <c r="M5164" t="s">
        <v>5237</v>
      </c>
      <c r="N5164" t="s">
        <v>9348</v>
      </c>
      <c r="O5164" t="s">
        <v>9349</v>
      </c>
    </row>
    <row r="5165" spans="11:15" x14ac:dyDescent="0.25">
      <c r="K5165">
        <v>30010905001701</v>
      </c>
      <c r="L5165" t="s">
        <v>9386</v>
      </c>
      <c r="M5165" t="s">
        <v>5237</v>
      </c>
      <c r="N5165" t="s">
        <v>9348</v>
      </c>
      <c r="O5165" t="s">
        <v>9349</v>
      </c>
    </row>
    <row r="5166" spans="11:15" x14ac:dyDescent="0.25">
      <c r="K5166">
        <v>30010905001900</v>
      </c>
      <c r="L5166" t="s">
        <v>9387</v>
      </c>
      <c r="M5166" t="s">
        <v>5237</v>
      </c>
      <c r="N5166" t="s">
        <v>9348</v>
      </c>
      <c r="O5166" t="s">
        <v>9349</v>
      </c>
    </row>
    <row r="5167" spans="11:15" x14ac:dyDescent="0.25">
      <c r="K5167">
        <v>30010906001100</v>
      </c>
      <c r="L5167" t="s">
        <v>9388</v>
      </c>
      <c r="M5167" t="s">
        <v>5237</v>
      </c>
      <c r="N5167" t="s">
        <v>9348</v>
      </c>
      <c r="O5167" t="s">
        <v>9349</v>
      </c>
    </row>
    <row r="5168" spans="11:15" x14ac:dyDescent="0.25">
      <c r="K5168">
        <v>30010906001200</v>
      </c>
      <c r="L5168" t="s">
        <v>9389</v>
      </c>
      <c r="M5168" t="s">
        <v>5237</v>
      </c>
      <c r="N5168" t="s">
        <v>9348</v>
      </c>
      <c r="O5168" t="s">
        <v>9349</v>
      </c>
    </row>
    <row r="5169" spans="11:15" x14ac:dyDescent="0.25">
      <c r="K5169">
        <v>30010907001101</v>
      </c>
      <c r="L5169" t="s">
        <v>9390</v>
      </c>
      <c r="M5169" t="s">
        <v>5237</v>
      </c>
      <c r="N5169" t="s">
        <v>5237</v>
      </c>
      <c r="O5169" t="s">
        <v>5237</v>
      </c>
    </row>
    <row r="5170" spans="11:15" x14ac:dyDescent="0.25">
      <c r="K5170">
        <v>30010907001201</v>
      </c>
      <c r="L5170" t="s">
        <v>9391</v>
      </c>
      <c r="M5170" t="s">
        <v>5237</v>
      </c>
      <c r="N5170" t="s">
        <v>9348</v>
      </c>
      <c r="O5170" t="s">
        <v>9349</v>
      </c>
    </row>
    <row r="5171" spans="11:15" x14ac:dyDescent="0.25">
      <c r="K5171">
        <v>30010907001518</v>
      </c>
      <c r="L5171" t="s">
        <v>9392</v>
      </c>
      <c r="M5171" t="s">
        <v>5237</v>
      </c>
      <c r="N5171" t="s">
        <v>9348</v>
      </c>
      <c r="O5171" t="s">
        <v>9349</v>
      </c>
    </row>
    <row r="5172" spans="11:15" x14ac:dyDescent="0.25">
      <c r="K5172">
        <v>30010907001601</v>
      </c>
      <c r="L5172" t="s">
        <v>9393</v>
      </c>
      <c r="M5172" t="s">
        <v>5237</v>
      </c>
      <c r="N5172" t="s">
        <v>5237</v>
      </c>
      <c r="O5172" t="s">
        <v>5237</v>
      </c>
    </row>
    <row r="5173" spans="11:15" x14ac:dyDescent="0.25">
      <c r="K5173">
        <v>30010907001700</v>
      </c>
      <c r="L5173" t="s">
        <v>9394</v>
      </c>
      <c r="M5173" t="s">
        <v>5237</v>
      </c>
      <c r="N5173" t="s">
        <v>9348</v>
      </c>
      <c r="O5173" t="s">
        <v>9349</v>
      </c>
    </row>
    <row r="5174" spans="11:15" x14ac:dyDescent="0.25">
      <c r="K5174">
        <v>30010907002017</v>
      </c>
      <c r="L5174" t="s">
        <v>9395</v>
      </c>
      <c r="M5174" t="s">
        <v>5237</v>
      </c>
      <c r="N5174" t="s">
        <v>9348</v>
      </c>
      <c r="O5174" t="s">
        <v>9349</v>
      </c>
    </row>
    <row r="5175" spans="11:15" x14ac:dyDescent="0.25">
      <c r="K5175">
        <v>30010907002217</v>
      </c>
      <c r="L5175" t="s">
        <v>9396</v>
      </c>
      <c r="M5175" t="s">
        <v>5237</v>
      </c>
      <c r="N5175" t="s">
        <v>9348</v>
      </c>
      <c r="O5175" t="s">
        <v>9349</v>
      </c>
    </row>
    <row r="5176" spans="11:15" x14ac:dyDescent="0.25">
      <c r="K5176">
        <v>30010907002218</v>
      </c>
      <c r="L5176" t="s">
        <v>9397</v>
      </c>
      <c r="M5176" t="s">
        <v>5237</v>
      </c>
      <c r="N5176" t="s">
        <v>9348</v>
      </c>
      <c r="O5176" t="s">
        <v>9349</v>
      </c>
    </row>
    <row r="5177" spans="11:15" x14ac:dyDescent="0.25">
      <c r="K5177">
        <v>30010907002318</v>
      </c>
      <c r="L5177" t="s">
        <v>9398</v>
      </c>
      <c r="M5177" t="s">
        <v>5237</v>
      </c>
      <c r="N5177" t="s">
        <v>9348</v>
      </c>
      <c r="O5177" t="s">
        <v>9349</v>
      </c>
    </row>
    <row r="5178" spans="11:15" x14ac:dyDescent="0.25">
      <c r="K5178">
        <v>30010908001100</v>
      </c>
      <c r="L5178" t="s">
        <v>9399</v>
      </c>
      <c r="M5178" t="s">
        <v>5237</v>
      </c>
      <c r="N5178" t="s">
        <v>9348</v>
      </c>
      <c r="O5178" t="s">
        <v>9349</v>
      </c>
    </row>
    <row r="5179" spans="11:15" x14ac:dyDescent="0.25">
      <c r="K5179">
        <v>30010908001103</v>
      </c>
      <c r="L5179" t="s">
        <v>9400</v>
      </c>
      <c r="M5179" t="s">
        <v>5237</v>
      </c>
      <c r="N5179" t="s">
        <v>9348</v>
      </c>
      <c r="O5179" t="s">
        <v>9349</v>
      </c>
    </row>
    <row r="5180" spans="11:15" x14ac:dyDescent="0.25">
      <c r="K5180">
        <v>30010908001200</v>
      </c>
      <c r="L5180" t="s">
        <v>275</v>
      </c>
      <c r="M5180" t="s">
        <v>5237</v>
      </c>
      <c r="N5180" t="s">
        <v>9348</v>
      </c>
      <c r="O5180" t="s">
        <v>9349</v>
      </c>
    </row>
    <row r="5181" spans="11:15" x14ac:dyDescent="0.25">
      <c r="K5181">
        <v>30010908001201</v>
      </c>
      <c r="L5181" t="s">
        <v>274</v>
      </c>
      <c r="M5181" t="s">
        <v>5237</v>
      </c>
      <c r="N5181" t="s">
        <v>9348</v>
      </c>
      <c r="O5181" t="s">
        <v>9349</v>
      </c>
    </row>
    <row r="5182" spans="11:15" x14ac:dyDescent="0.25">
      <c r="K5182">
        <v>30010908001220</v>
      </c>
      <c r="L5182" t="s">
        <v>9401</v>
      </c>
      <c r="M5182" t="s">
        <v>5237</v>
      </c>
      <c r="N5182" t="s">
        <v>9348</v>
      </c>
      <c r="O5182" t="s">
        <v>9349</v>
      </c>
    </row>
    <row r="5183" spans="11:15" x14ac:dyDescent="0.25">
      <c r="K5183">
        <v>30010908001221</v>
      </c>
      <c r="L5183" t="s">
        <v>9402</v>
      </c>
      <c r="M5183" t="s">
        <v>5237</v>
      </c>
      <c r="N5183" t="s">
        <v>9348</v>
      </c>
      <c r="O5183" t="s">
        <v>9349</v>
      </c>
    </row>
    <row r="5184" spans="11:15" x14ac:dyDescent="0.25">
      <c r="K5184">
        <v>30010908001401</v>
      </c>
      <c r="L5184" t="s">
        <v>9403</v>
      </c>
      <c r="M5184" t="s">
        <v>5237</v>
      </c>
      <c r="N5184" t="s">
        <v>9348</v>
      </c>
      <c r="O5184" t="s">
        <v>9349</v>
      </c>
    </row>
    <row r="5185" spans="11:15" x14ac:dyDescent="0.25">
      <c r="K5185">
        <v>30010908001402</v>
      </c>
      <c r="L5185" t="s">
        <v>9404</v>
      </c>
      <c r="M5185" t="s">
        <v>5237</v>
      </c>
      <c r="N5185" t="s">
        <v>9348</v>
      </c>
      <c r="O5185" t="s">
        <v>9349</v>
      </c>
    </row>
    <row r="5186" spans="11:15" x14ac:dyDescent="0.25">
      <c r="K5186">
        <v>30010908001500</v>
      </c>
      <c r="L5186" t="s">
        <v>9405</v>
      </c>
      <c r="M5186" t="s">
        <v>5237</v>
      </c>
      <c r="N5186" t="s">
        <v>9348</v>
      </c>
      <c r="O5186" t="s">
        <v>9349</v>
      </c>
    </row>
    <row r="5187" spans="11:15" x14ac:dyDescent="0.25">
      <c r="K5187">
        <v>30010908001501</v>
      </c>
      <c r="L5187" t="s">
        <v>9406</v>
      </c>
      <c r="M5187" t="s">
        <v>5237</v>
      </c>
      <c r="N5187" t="s">
        <v>9348</v>
      </c>
      <c r="O5187" t="s">
        <v>9349</v>
      </c>
    </row>
    <row r="5188" spans="11:15" x14ac:dyDescent="0.25">
      <c r="K5188">
        <v>30010908001600</v>
      </c>
      <c r="L5188" t="s">
        <v>9407</v>
      </c>
      <c r="M5188" t="s">
        <v>5237</v>
      </c>
      <c r="N5188" t="s">
        <v>9348</v>
      </c>
      <c r="O5188" t="s">
        <v>9349</v>
      </c>
    </row>
    <row r="5189" spans="11:15" x14ac:dyDescent="0.25">
      <c r="K5189">
        <v>30010908001700</v>
      </c>
      <c r="L5189" t="s">
        <v>9408</v>
      </c>
      <c r="M5189" t="s">
        <v>5237</v>
      </c>
      <c r="N5189" t="s">
        <v>9348</v>
      </c>
      <c r="O5189" t="s">
        <v>9349</v>
      </c>
    </row>
    <row r="5190" spans="11:15" x14ac:dyDescent="0.25">
      <c r="K5190">
        <v>30010908001701</v>
      </c>
      <c r="L5190" t="s">
        <v>9409</v>
      </c>
      <c r="M5190" t="s">
        <v>5237</v>
      </c>
      <c r="N5190" t="s">
        <v>9348</v>
      </c>
      <c r="O5190" t="s">
        <v>9349</v>
      </c>
    </row>
    <row r="5191" spans="11:15" x14ac:dyDescent="0.25">
      <c r="K5191">
        <v>30010908001702</v>
      </c>
      <c r="L5191" t="s">
        <v>9410</v>
      </c>
      <c r="M5191" t="s">
        <v>5237</v>
      </c>
      <c r="N5191" t="s">
        <v>5237</v>
      </c>
      <c r="O5191" t="s">
        <v>5237</v>
      </c>
    </row>
    <row r="5192" spans="11:15" x14ac:dyDescent="0.25">
      <c r="K5192">
        <v>30010908001900</v>
      </c>
      <c r="L5192" t="s">
        <v>9411</v>
      </c>
      <c r="M5192" t="s">
        <v>5237</v>
      </c>
      <c r="N5192" t="s">
        <v>9348</v>
      </c>
      <c r="O5192" t="s">
        <v>9349</v>
      </c>
    </row>
    <row r="5193" spans="11:15" x14ac:dyDescent="0.25">
      <c r="K5193">
        <v>30010909000700</v>
      </c>
      <c r="L5193" t="s">
        <v>310</v>
      </c>
      <c r="M5193" t="s">
        <v>5237</v>
      </c>
      <c r="N5193" t="s">
        <v>9348</v>
      </c>
      <c r="O5193" t="s">
        <v>9349</v>
      </c>
    </row>
    <row r="5194" spans="11:15" x14ac:dyDescent="0.25">
      <c r="K5194">
        <v>30010909001100</v>
      </c>
      <c r="L5194" t="s">
        <v>311</v>
      </c>
      <c r="M5194" t="s">
        <v>5237</v>
      </c>
      <c r="N5194" t="s">
        <v>9348</v>
      </c>
      <c r="O5194" t="s">
        <v>9349</v>
      </c>
    </row>
    <row r="5195" spans="11:15" x14ac:dyDescent="0.25">
      <c r="K5195">
        <v>30010909001200</v>
      </c>
      <c r="L5195" t="s">
        <v>9412</v>
      </c>
      <c r="M5195" t="s">
        <v>5237</v>
      </c>
      <c r="N5195" t="s">
        <v>9348</v>
      </c>
      <c r="O5195" t="s">
        <v>9349</v>
      </c>
    </row>
    <row r="5196" spans="11:15" x14ac:dyDescent="0.25">
      <c r="K5196">
        <v>30010909001201</v>
      </c>
      <c r="L5196" t="s">
        <v>9413</v>
      </c>
      <c r="M5196" t="s">
        <v>5237</v>
      </c>
      <c r="N5196" t="s">
        <v>9348</v>
      </c>
      <c r="O5196" t="s">
        <v>9349</v>
      </c>
    </row>
    <row r="5197" spans="11:15" x14ac:dyDescent="0.25">
      <c r="K5197">
        <v>30010909001218</v>
      </c>
      <c r="L5197" t="s">
        <v>9414</v>
      </c>
      <c r="M5197" t="s">
        <v>5237</v>
      </c>
      <c r="N5197" t="s">
        <v>9348</v>
      </c>
      <c r="O5197" t="s">
        <v>9349</v>
      </c>
    </row>
    <row r="5198" spans="11:15" x14ac:dyDescent="0.25">
      <c r="K5198">
        <v>30010909001401</v>
      </c>
      <c r="L5198" t="s">
        <v>9415</v>
      </c>
      <c r="M5198" t="s">
        <v>5237</v>
      </c>
      <c r="N5198" t="s">
        <v>9348</v>
      </c>
      <c r="O5198" t="s">
        <v>9349</v>
      </c>
    </row>
    <row r="5199" spans="11:15" x14ac:dyDescent="0.25">
      <c r="K5199">
        <v>30010909001500</v>
      </c>
      <c r="L5199" t="s">
        <v>312</v>
      </c>
      <c r="M5199" t="s">
        <v>5237</v>
      </c>
      <c r="N5199" t="s">
        <v>9348</v>
      </c>
      <c r="O5199" t="s">
        <v>9349</v>
      </c>
    </row>
    <row r="5200" spans="11:15" x14ac:dyDescent="0.25">
      <c r="K5200">
        <v>30010909001600</v>
      </c>
      <c r="L5200" t="s">
        <v>9416</v>
      </c>
      <c r="M5200" t="s">
        <v>5237</v>
      </c>
      <c r="N5200" t="s">
        <v>9348</v>
      </c>
      <c r="O5200" t="s">
        <v>9349</v>
      </c>
    </row>
    <row r="5201" spans="11:15" x14ac:dyDescent="0.25">
      <c r="K5201">
        <v>30010909001601</v>
      </c>
      <c r="L5201" t="s">
        <v>9417</v>
      </c>
      <c r="M5201" t="s">
        <v>5237</v>
      </c>
      <c r="N5201" t="s">
        <v>9348</v>
      </c>
      <c r="O5201" t="s">
        <v>9349</v>
      </c>
    </row>
    <row r="5202" spans="11:15" x14ac:dyDescent="0.25">
      <c r="K5202">
        <v>30010909001701</v>
      </c>
      <c r="L5202" t="s">
        <v>9418</v>
      </c>
      <c r="M5202" t="s">
        <v>5237</v>
      </c>
      <c r="N5202" t="s">
        <v>9348</v>
      </c>
      <c r="O5202" t="s">
        <v>9349</v>
      </c>
    </row>
    <row r="5203" spans="11:15" x14ac:dyDescent="0.25">
      <c r="K5203">
        <v>30010909001718</v>
      </c>
      <c r="L5203" t="s">
        <v>9419</v>
      </c>
      <c r="M5203" t="s">
        <v>5237</v>
      </c>
      <c r="N5203" t="s">
        <v>9348</v>
      </c>
      <c r="O5203" t="s">
        <v>9349</v>
      </c>
    </row>
    <row r="5204" spans="11:15" x14ac:dyDescent="0.25">
      <c r="K5204">
        <v>30010909001900</v>
      </c>
      <c r="L5204" t="s">
        <v>9420</v>
      </c>
      <c r="M5204" t="s">
        <v>5237</v>
      </c>
      <c r="N5204" t="s">
        <v>9348</v>
      </c>
      <c r="O5204" t="s">
        <v>9349</v>
      </c>
    </row>
    <row r="5205" spans="11:15" x14ac:dyDescent="0.25">
      <c r="K5205">
        <v>30010909011500</v>
      </c>
      <c r="L5205" t="s">
        <v>9421</v>
      </c>
      <c r="M5205" t="s">
        <v>5237</v>
      </c>
      <c r="N5205" t="s">
        <v>9348</v>
      </c>
      <c r="O5205" t="s">
        <v>9349</v>
      </c>
    </row>
    <row r="5206" spans="11:15" x14ac:dyDescent="0.25">
      <c r="K5206">
        <v>30010909011503</v>
      </c>
      <c r="L5206" t="s">
        <v>9422</v>
      </c>
      <c r="M5206" t="s">
        <v>5237</v>
      </c>
      <c r="N5206" t="s">
        <v>9348</v>
      </c>
      <c r="O5206" t="s">
        <v>9349</v>
      </c>
    </row>
    <row r="5207" spans="11:15" x14ac:dyDescent="0.25">
      <c r="K5207">
        <v>30010909021500</v>
      </c>
      <c r="L5207" t="s">
        <v>9423</v>
      </c>
      <c r="M5207" t="s">
        <v>5237</v>
      </c>
      <c r="N5207" t="s">
        <v>9348</v>
      </c>
      <c r="O5207" t="s">
        <v>9349</v>
      </c>
    </row>
    <row r="5208" spans="11:15" x14ac:dyDescent="0.25">
      <c r="K5208">
        <v>30010910001100</v>
      </c>
      <c r="L5208" t="s">
        <v>9424</v>
      </c>
      <c r="M5208" t="s">
        <v>5237</v>
      </c>
      <c r="N5208" t="s">
        <v>9348</v>
      </c>
      <c r="O5208" t="s">
        <v>9349</v>
      </c>
    </row>
    <row r="5209" spans="11:15" x14ac:dyDescent="0.25">
      <c r="K5209">
        <v>30010910001200</v>
      </c>
      <c r="L5209" t="s">
        <v>9425</v>
      </c>
      <c r="M5209" t="s">
        <v>5237</v>
      </c>
      <c r="N5209" t="s">
        <v>9348</v>
      </c>
      <c r="O5209" t="s">
        <v>9349</v>
      </c>
    </row>
    <row r="5210" spans="11:15" x14ac:dyDescent="0.25">
      <c r="K5210">
        <v>30010910001400</v>
      </c>
      <c r="L5210" t="s">
        <v>9426</v>
      </c>
      <c r="M5210" t="s">
        <v>5237</v>
      </c>
      <c r="N5210" t="s">
        <v>9348</v>
      </c>
      <c r="O5210" t="s">
        <v>9349</v>
      </c>
    </row>
    <row r="5211" spans="11:15" x14ac:dyDescent="0.25">
      <c r="K5211">
        <v>30010910001500</v>
      </c>
      <c r="L5211" t="s">
        <v>9427</v>
      </c>
      <c r="M5211" t="s">
        <v>5237</v>
      </c>
      <c r="N5211" t="s">
        <v>9348</v>
      </c>
      <c r="O5211" t="s">
        <v>9349</v>
      </c>
    </row>
    <row r="5212" spans="11:15" x14ac:dyDescent="0.25">
      <c r="K5212">
        <v>30010910001600</v>
      </c>
      <c r="L5212" t="s">
        <v>9428</v>
      </c>
      <c r="M5212" t="s">
        <v>5237</v>
      </c>
      <c r="N5212" t="s">
        <v>9348</v>
      </c>
      <c r="O5212" t="s">
        <v>9349</v>
      </c>
    </row>
    <row r="5213" spans="11:15" x14ac:dyDescent="0.25">
      <c r="K5213">
        <v>30010910001900</v>
      </c>
      <c r="L5213" t="s">
        <v>9429</v>
      </c>
      <c r="M5213" t="s">
        <v>5237</v>
      </c>
      <c r="N5213" t="s">
        <v>9348</v>
      </c>
      <c r="O5213" t="s">
        <v>9349</v>
      </c>
    </row>
    <row r="5214" spans="11:15" x14ac:dyDescent="0.25">
      <c r="K5214">
        <v>30010911001100</v>
      </c>
      <c r="L5214" t="s">
        <v>9430</v>
      </c>
      <c r="M5214" t="s">
        <v>5237</v>
      </c>
      <c r="N5214" t="s">
        <v>9348</v>
      </c>
      <c r="O5214" t="s">
        <v>9349</v>
      </c>
    </row>
    <row r="5215" spans="11:15" x14ac:dyDescent="0.25">
      <c r="K5215">
        <v>30010911001400</v>
      </c>
      <c r="L5215" t="s">
        <v>9431</v>
      </c>
      <c r="M5215" t="s">
        <v>5237</v>
      </c>
      <c r="N5215" t="s">
        <v>9348</v>
      </c>
      <c r="O5215" t="s">
        <v>9349</v>
      </c>
    </row>
    <row r="5216" spans="11:15" x14ac:dyDescent="0.25">
      <c r="K5216">
        <v>30010911001401</v>
      </c>
      <c r="L5216" t="s">
        <v>9432</v>
      </c>
      <c r="M5216" t="s">
        <v>5237</v>
      </c>
      <c r="N5216" t="s">
        <v>9348</v>
      </c>
      <c r="O5216" t="s">
        <v>9349</v>
      </c>
    </row>
    <row r="5217" spans="11:15" x14ac:dyDescent="0.25">
      <c r="K5217">
        <v>30010911001500</v>
      </c>
      <c r="L5217" t="s">
        <v>9433</v>
      </c>
      <c r="M5217" t="s">
        <v>5237</v>
      </c>
      <c r="N5217" t="s">
        <v>9348</v>
      </c>
      <c r="O5217" t="s">
        <v>9349</v>
      </c>
    </row>
    <row r="5218" spans="11:15" x14ac:dyDescent="0.25">
      <c r="K5218">
        <v>30010911001600</v>
      </c>
      <c r="L5218" t="s">
        <v>9434</v>
      </c>
      <c r="M5218" t="s">
        <v>5237</v>
      </c>
      <c r="N5218" t="s">
        <v>9348</v>
      </c>
      <c r="O5218" t="s">
        <v>9349</v>
      </c>
    </row>
    <row r="5219" spans="11:15" x14ac:dyDescent="0.25">
      <c r="K5219">
        <v>30010912001100</v>
      </c>
      <c r="L5219" t="s">
        <v>9435</v>
      </c>
      <c r="M5219" t="s">
        <v>5237</v>
      </c>
      <c r="N5219" t="s">
        <v>9348</v>
      </c>
      <c r="O5219" t="s">
        <v>9349</v>
      </c>
    </row>
    <row r="5220" spans="11:15" x14ac:dyDescent="0.25">
      <c r="K5220">
        <v>30010912001400</v>
      </c>
      <c r="L5220" t="s">
        <v>9436</v>
      </c>
      <c r="M5220" t="s">
        <v>5237</v>
      </c>
      <c r="N5220" t="s">
        <v>9348</v>
      </c>
      <c r="O5220" t="s">
        <v>9349</v>
      </c>
    </row>
    <row r="5221" spans="11:15" x14ac:dyDescent="0.25">
      <c r="K5221">
        <v>30010912001500</v>
      </c>
      <c r="L5221" t="s">
        <v>313</v>
      </c>
      <c r="M5221" t="s">
        <v>5237</v>
      </c>
      <c r="N5221" t="s">
        <v>9348</v>
      </c>
      <c r="O5221" t="s">
        <v>9349</v>
      </c>
    </row>
    <row r="5222" spans="11:15" x14ac:dyDescent="0.25">
      <c r="K5222">
        <v>30010913001100</v>
      </c>
      <c r="L5222" t="s">
        <v>9437</v>
      </c>
      <c r="M5222" t="s">
        <v>5237</v>
      </c>
      <c r="N5222" t="s">
        <v>9348</v>
      </c>
      <c r="O5222" t="s">
        <v>9349</v>
      </c>
    </row>
    <row r="5223" spans="11:15" x14ac:dyDescent="0.25">
      <c r="K5223">
        <v>30010913001400</v>
      </c>
      <c r="L5223" t="s">
        <v>9438</v>
      </c>
      <c r="M5223" t="s">
        <v>5237</v>
      </c>
      <c r="N5223" t="s">
        <v>9348</v>
      </c>
      <c r="O5223" t="s">
        <v>9349</v>
      </c>
    </row>
    <row r="5224" spans="11:15" x14ac:dyDescent="0.25">
      <c r="K5224">
        <v>30010913001500</v>
      </c>
      <c r="L5224" t="s">
        <v>9439</v>
      </c>
      <c r="M5224" t="s">
        <v>5237</v>
      </c>
      <c r="N5224" t="s">
        <v>9348</v>
      </c>
      <c r="O5224" t="s">
        <v>9349</v>
      </c>
    </row>
    <row r="5225" spans="11:15" x14ac:dyDescent="0.25">
      <c r="K5225">
        <v>30010913001600</v>
      </c>
      <c r="L5225" t="s">
        <v>9440</v>
      </c>
      <c r="M5225" t="s">
        <v>5237</v>
      </c>
      <c r="N5225" t="s">
        <v>9348</v>
      </c>
      <c r="O5225" t="s">
        <v>9349</v>
      </c>
    </row>
    <row r="5226" spans="11:15" x14ac:dyDescent="0.25">
      <c r="K5226">
        <v>30010914001218</v>
      </c>
      <c r="L5226" t="s">
        <v>9441</v>
      </c>
      <c r="M5226" t="s">
        <v>5237</v>
      </c>
      <c r="N5226" t="s">
        <v>9348</v>
      </c>
      <c r="O5226" t="s">
        <v>9349</v>
      </c>
    </row>
    <row r="5227" spans="11:15" x14ac:dyDescent="0.25">
      <c r="K5227">
        <v>30010914002117</v>
      </c>
      <c r="L5227" t="s">
        <v>9442</v>
      </c>
      <c r="M5227" t="s">
        <v>5237</v>
      </c>
      <c r="N5227" t="s">
        <v>9348</v>
      </c>
      <c r="O5227" t="s">
        <v>9349</v>
      </c>
    </row>
    <row r="5228" spans="11:15" x14ac:dyDescent="0.25">
      <c r="K5228">
        <v>30010914002217</v>
      </c>
      <c r="L5228" t="s">
        <v>9443</v>
      </c>
      <c r="M5228" t="s">
        <v>5237</v>
      </c>
      <c r="N5228" t="s">
        <v>9348</v>
      </c>
      <c r="O5228" t="s">
        <v>9349</v>
      </c>
    </row>
    <row r="5229" spans="11:15" x14ac:dyDescent="0.25">
      <c r="K5229">
        <v>30010915002217</v>
      </c>
      <c r="L5229" t="s">
        <v>9444</v>
      </c>
      <c r="M5229" t="s">
        <v>5237</v>
      </c>
      <c r="N5229" t="s">
        <v>9348</v>
      </c>
      <c r="O5229" t="s">
        <v>9349</v>
      </c>
    </row>
    <row r="5230" spans="11:15" x14ac:dyDescent="0.25">
      <c r="K5230">
        <v>30010916001217</v>
      </c>
      <c r="L5230" t="s">
        <v>9445</v>
      </c>
      <c r="M5230" t="s">
        <v>5237</v>
      </c>
      <c r="N5230" t="s">
        <v>9348</v>
      </c>
      <c r="O5230" t="s">
        <v>9349</v>
      </c>
    </row>
    <row r="5231" spans="11:15" x14ac:dyDescent="0.25">
      <c r="K5231">
        <v>30010916002417</v>
      </c>
      <c r="L5231" t="s">
        <v>9446</v>
      </c>
      <c r="M5231" t="s">
        <v>5237</v>
      </c>
      <c r="N5231" t="s">
        <v>9348</v>
      </c>
      <c r="O5231" t="s">
        <v>9349</v>
      </c>
    </row>
    <row r="5232" spans="11:15" x14ac:dyDescent="0.25">
      <c r="K5232">
        <v>30010917002218</v>
      </c>
      <c r="L5232" t="s">
        <v>9447</v>
      </c>
      <c r="M5232" t="s">
        <v>5237</v>
      </c>
      <c r="N5232" t="s">
        <v>9348</v>
      </c>
      <c r="O5232" t="s">
        <v>9349</v>
      </c>
    </row>
    <row r="5233" spans="11:15" x14ac:dyDescent="0.25">
      <c r="K5233">
        <v>30011000230700</v>
      </c>
      <c r="L5233" t="s">
        <v>9448</v>
      </c>
      <c r="M5233" t="s">
        <v>5237</v>
      </c>
      <c r="N5233" t="s">
        <v>9348</v>
      </c>
      <c r="O5233" t="s">
        <v>9349</v>
      </c>
    </row>
    <row r="5234" spans="11:15" x14ac:dyDescent="0.25">
      <c r="K5234">
        <v>30011000230900</v>
      </c>
      <c r="L5234" t="s">
        <v>9449</v>
      </c>
      <c r="M5234" t="s">
        <v>5237</v>
      </c>
      <c r="N5234" t="s">
        <v>9348</v>
      </c>
      <c r="O5234" t="s">
        <v>9349</v>
      </c>
    </row>
    <row r="5235" spans="11:15" x14ac:dyDescent="0.25">
      <c r="K5235">
        <v>30011000231000</v>
      </c>
      <c r="L5235" t="s">
        <v>341</v>
      </c>
      <c r="M5235" t="s">
        <v>5237</v>
      </c>
      <c r="N5235" t="s">
        <v>9348</v>
      </c>
      <c r="O5235" t="s">
        <v>9349</v>
      </c>
    </row>
    <row r="5236" spans="11:15" x14ac:dyDescent="0.25">
      <c r="K5236">
        <v>30011002001000</v>
      </c>
      <c r="L5236" t="s">
        <v>9450</v>
      </c>
      <c r="M5236" t="s">
        <v>5237</v>
      </c>
      <c r="N5236" t="s">
        <v>9348</v>
      </c>
      <c r="O5236" t="s">
        <v>9349</v>
      </c>
    </row>
    <row r="5237" spans="11:15" x14ac:dyDescent="0.25">
      <c r="K5237">
        <v>30011002001100</v>
      </c>
      <c r="L5237" t="s">
        <v>9451</v>
      </c>
      <c r="M5237" t="s">
        <v>5237</v>
      </c>
      <c r="N5237" t="s">
        <v>9348</v>
      </c>
      <c r="O5237" t="s">
        <v>9349</v>
      </c>
    </row>
    <row r="5238" spans="11:15" x14ac:dyDescent="0.25">
      <c r="K5238">
        <v>30011002001104</v>
      </c>
      <c r="L5238" t="s">
        <v>327</v>
      </c>
      <c r="M5238" t="s">
        <v>5237</v>
      </c>
      <c r="N5238" t="s">
        <v>9348</v>
      </c>
      <c r="O5238" t="s">
        <v>9349</v>
      </c>
    </row>
    <row r="5239" spans="11:15" x14ac:dyDescent="0.25">
      <c r="K5239">
        <v>30011002001108</v>
      </c>
      <c r="L5239" t="s">
        <v>9452</v>
      </c>
      <c r="M5239" t="s">
        <v>5237</v>
      </c>
      <c r="N5239" t="s">
        <v>9348</v>
      </c>
      <c r="O5239" t="s">
        <v>9349</v>
      </c>
    </row>
    <row r="5240" spans="11:15" x14ac:dyDescent="0.25">
      <c r="K5240">
        <v>30011002001300</v>
      </c>
      <c r="L5240" t="s">
        <v>9453</v>
      </c>
      <c r="M5240" t="s">
        <v>5237</v>
      </c>
      <c r="N5240" t="s">
        <v>9348</v>
      </c>
      <c r="O5240" t="s">
        <v>9349</v>
      </c>
    </row>
    <row r="5241" spans="11:15" x14ac:dyDescent="0.25">
      <c r="K5241">
        <v>30011002001400</v>
      </c>
      <c r="L5241" t="s">
        <v>9454</v>
      </c>
      <c r="M5241" t="s">
        <v>5237</v>
      </c>
      <c r="N5241" t="s">
        <v>9348</v>
      </c>
      <c r="O5241" t="s">
        <v>9349</v>
      </c>
    </row>
    <row r="5242" spans="11:15" x14ac:dyDescent="0.25">
      <c r="K5242">
        <v>30011002001403</v>
      </c>
      <c r="L5242" t="s">
        <v>9455</v>
      </c>
      <c r="M5242" t="s">
        <v>5237</v>
      </c>
      <c r="N5242" t="s">
        <v>9348</v>
      </c>
      <c r="O5242" t="s">
        <v>9349</v>
      </c>
    </row>
    <row r="5243" spans="11:15" x14ac:dyDescent="0.25">
      <c r="K5243">
        <v>30011002001404</v>
      </c>
      <c r="L5243" t="s">
        <v>9456</v>
      </c>
      <c r="M5243" t="s">
        <v>5237</v>
      </c>
      <c r="N5243" t="s">
        <v>9348</v>
      </c>
      <c r="O5243" t="s">
        <v>9349</v>
      </c>
    </row>
    <row r="5244" spans="11:15" x14ac:dyDescent="0.25">
      <c r="K5244">
        <v>30011002001600</v>
      </c>
      <c r="L5244" t="s">
        <v>9457</v>
      </c>
      <c r="M5244" t="s">
        <v>5237</v>
      </c>
      <c r="N5244" t="s">
        <v>9348</v>
      </c>
      <c r="O5244" t="s">
        <v>9349</v>
      </c>
    </row>
    <row r="5245" spans="11:15" x14ac:dyDescent="0.25">
      <c r="K5245">
        <v>30011002001700</v>
      </c>
      <c r="L5245" t="s">
        <v>9458</v>
      </c>
      <c r="M5245" t="s">
        <v>5237</v>
      </c>
      <c r="N5245" t="s">
        <v>9348</v>
      </c>
      <c r="O5245" t="s">
        <v>9349</v>
      </c>
    </row>
    <row r="5246" spans="11:15" x14ac:dyDescent="0.25">
      <c r="K5246">
        <v>30011003001407</v>
      </c>
      <c r="L5246" t="s">
        <v>9459</v>
      </c>
      <c r="M5246" t="s">
        <v>5237</v>
      </c>
      <c r="N5246" t="s">
        <v>9348</v>
      </c>
      <c r="O5246" t="s">
        <v>9349</v>
      </c>
    </row>
    <row r="5247" spans="11:15" x14ac:dyDescent="0.25">
      <c r="K5247">
        <v>30011007001100</v>
      </c>
      <c r="L5247" t="s">
        <v>9460</v>
      </c>
      <c r="M5247" t="s">
        <v>5237</v>
      </c>
      <c r="N5247" t="s">
        <v>9348</v>
      </c>
      <c r="O5247" t="s">
        <v>9349</v>
      </c>
    </row>
    <row r="5248" spans="11:15" x14ac:dyDescent="0.25">
      <c r="K5248">
        <v>30011007001101</v>
      </c>
      <c r="L5248" t="s">
        <v>9461</v>
      </c>
      <c r="M5248" t="s">
        <v>5237</v>
      </c>
      <c r="N5248" t="s">
        <v>9348</v>
      </c>
      <c r="O5248" t="s">
        <v>9349</v>
      </c>
    </row>
    <row r="5249" spans="11:15" x14ac:dyDescent="0.25">
      <c r="K5249">
        <v>30011007001401</v>
      </c>
      <c r="L5249" t="s">
        <v>9462</v>
      </c>
      <c r="M5249" t="s">
        <v>5237</v>
      </c>
      <c r="N5249" t="s">
        <v>9348</v>
      </c>
      <c r="O5249" t="s">
        <v>9349</v>
      </c>
    </row>
    <row r="5250" spans="11:15" x14ac:dyDescent="0.25">
      <c r="K5250">
        <v>30011014241406</v>
      </c>
      <c r="L5250" t="s">
        <v>9463</v>
      </c>
      <c r="M5250" t="s">
        <v>5237</v>
      </c>
      <c r="N5250" t="s">
        <v>9348</v>
      </c>
      <c r="O5250" t="s">
        <v>9349</v>
      </c>
    </row>
    <row r="5251" spans="11:15" x14ac:dyDescent="0.25">
      <c r="K5251">
        <v>30011015001000</v>
      </c>
      <c r="L5251" t="s">
        <v>9464</v>
      </c>
      <c r="M5251" t="s">
        <v>5237</v>
      </c>
      <c r="N5251" t="s">
        <v>9348</v>
      </c>
      <c r="O5251" t="s">
        <v>9349</v>
      </c>
    </row>
    <row r="5252" spans="11:15" x14ac:dyDescent="0.25">
      <c r="K5252">
        <v>30011015001100</v>
      </c>
      <c r="L5252" t="s">
        <v>9465</v>
      </c>
      <c r="M5252" t="s">
        <v>5237</v>
      </c>
      <c r="N5252" t="s">
        <v>9348</v>
      </c>
      <c r="O5252" t="s">
        <v>9349</v>
      </c>
    </row>
    <row r="5253" spans="11:15" x14ac:dyDescent="0.25">
      <c r="K5253">
        <v>30011015001101</v>
      </c>
      <c r="L5253" t="s">
        <v>9466</v>
      </c>
      <c r="M5253" t="s">
        <v>5237</v>
      </c>
      <c r="N5253" t="s">
        <v>9348</v>
      </c>
      <c r="O5253" t="s">
        <v>9349</v>
      </c>
    </row>
    <row r="5254" spans="11:15" x14ac:dyDescent="0.25">
      <c r="K5254">
        <v>30011015001104</v>
      </c>
      <c r="L5254" t="s">
        <v>9467</v>
      </c>
      <c r="M5254" t="s">
        <v>5237</v>
      </c>
      <c r="N5254" t="s">
        <v>9348</v>
      </c>
      <c r="O5254" t="s">
        <v>9349</v>
      </c>
    </row>
    <row r="5255" spans="11:15" x14ac:dyDescent="0.25">
      <c r="K5255">
        <v>30011015001203</v>
      </c>
      <c r="L5255" t="s">
        <v>9468</v>
      </c>
      <c r="M5255" t="s">
        <v>5237</v>
      </c>
      <c r="N5255" t="s">
        <v>9348</v>
      </c>
      <c r="O5255" t="s">
        <v>9349</v>
      </c>
    </row>
    <row r="5256" spans="11:15" x14ac:dyDescent="0.25">
      <c r="K5256">
        <v>30011015001400</v>
      </c>
      <c r="L5256" t="s">
        <v>9469</v>
      </c>
      <c r="M5256" t="s">
        <v>5237</v>
      </c>
      <c r="N5256" t="s">
        <v>9348</v>
      </c>
      <c r="O5256" t="s">
        <v>9349</v>
      </c>
    </row>
    <row r="5257" spans="11:15" x14ac:dyDescent="0.25">
      <c r="K5257">
        <v>30011015001404</v>
      </c>
      <c r="L5257" t="s">
        <v>9470</v>
      </c>
      <c r="M5257" t="s">
        <v>5237</v>
      </c>
      <c r="N5257" t="s">
        <v>9348</v>
      </c>
      <c r="O5257" t="s">
        <v>9349</v>
      </c>
    </row>
    <row r="5258" spans="11:15" x14ac:dyDescent="0.25">
      <c r="K5258">
        <v>30011015001500</v>
      </c>
      <c r="L5258" t="s">
        <v>9471</v>
      </c>
      <c r="M5258" t="s">
        <v>5237</v>
      </c>
      <c r="N5258" t="s">
        <v>9348</v>
      </c>
      <c r="O5258" t="s">
        <v>9349</v>
      </c>
    </row>
    <row r="5259" spans="11:15" x14ac:dyDescent="0.25">
      <c r="K5259">
        <v>30011015001600</v>
      </c>
      <c r="L5259" t="s">
        <v>9472</v>
      </c>
      <c r="M5259" t="s">
        <v>5237</v>
      </c>
      <c r="N5259" t="s">
        <v>9348</v>
      </c>
      <c r="O5259" t="s">
        <v>9349</v>
      </c>
    </row>
    <row r="5260" spans="11:15" x14ac:dyDescent="0.25">
      <c r="K5260">
        <v>30011015251500</v>
      </c>
      <c r="L5260" t="s">
        <v>9473</v>
      </c>
      <c r="M5260" t="s">
        <v>5237</v>
      </c>
      <c r="N5260" t="s">
        <v>9348</v>
      </c>
      <c r="O5260" t="s">
        <v>9349</v>
      </c>
    </row>
    <row r="5261" spans="11:15" x14ac:dyDescent="0.25">
      <c r="K5261">
        <v>30011100000313</v>
      </c>
      <c r="L5261" t="s">
        <v>9474</v>
      </c>
      <c r="M5261" t="s">
        <v>5237</v>
      </c>
      <c r="N5261" t="s">
        <v>9475</v>
      </c>
      <c r="O5261" t="s">
        <v>9476</v>
      </c>
    </row>
    <row r="5262" spans="11:15" x14ac:dyDescent="0.25">
      <c r="K5262">
        <v>30011410001001</v>
      </c>
      <c r="L5262" t="s">
        <v>9477</v>
      </c>
      <c r="M5262" t="s">
        <v>5237</v>
      </c>
      <c r="N5262" t="s">
        <v>5237</v>
      </c>
      <c r="O5262" t="s">
        <v>5237</v>
      </c>
    </row>
    <row r="5263" spans="11:15" x14ac:dyDescent="0.25">
      <c r="K5263">
        <v>30011500000002</v>
      </c>
      <c r="L5263" t="s">
        <v>9478</v>
      </c>
      <c r="M5263" t="s">
        <v>5237</v>
      </c>
      <c r="N5263" t="s">
        <v>1900</v>
      </c>
      <c r="O5263" t="s">
        <v>5239</v>
      </c>
    </row>
    <row r="5264" spans="11:15" x14ac:dyDescent="0.25">
      <c r="K5264">
        <v>30012300000000</v>
      </c>
      <c r="L5264" t="s">
        <v>9479</v>
      </c>
      <c r="M5264" t="s">
        <v>5237</v>
      </c>
      <c r="N5264" t="s">
        <v>9480</v>
      </c>
      <c r="O5264" t="s">
        <v>9481</v>
      </c>
    </row>
    <row r="5265" spans="11:15" x14ac:dyDescent="0.25">
      <c r="K5265">
        <v>30012300000005</v>
      </c>
      <c r="L5265" t="s">
        <v>330</v>
      </c>
      <c r="M5265" t="s">
        <v>5237</v>
      </c>
      <c r="N5265" t="s">
        <v>5237</v>
      </c>
      <c r="O5265" t="s">
        <v>5237</v>
      </c>
    </row>
    <row r="5266" spans="11:15" x14ac:dyDescent="0.25">
      <c r="K5266">
        <v>30012300000006</v>
      </c>
      <c r="L5266" t="s">
        <v>329</v>
      </c>
      <c r="M5266" t="s">
        <v>5237</v>
      </c>
      <c r="N5266" t="s">
        <v>9480</v>
      </c>
      <c r="O5266" t="s">
        <v>9481</v>
      </c>
    </row>
    <row r="5267" spans="11:15" x14ac:dyDescent="0.25">
      <c r="K5267">
        <v>30012409000100</v>
      </c>
      <c r="L5267" t="s">
        <v>9482</v>
      </c>
      <c r="M5267" t="s">
        <v>5237</v>
      </c>
      <c r="N5267" t="s">
        <v>9348</v>
      </c>
      <c r="O5267" t="s">
        <v>9349</v>
      </c>
    </row>
    <row r="5268" spans="11:15" x14ac:dyDescent="0.25">
      <c r="K5268">
        <v>30012409000103</v>
      </c>
      <c r="L5268" t="s">
        <v>9483</v>
      </c>
      <c r="M5268" t="s">
        <v>5237</v>
      </c>
      <c r="N5268" t="s">
        <v>9348</v>
      </c>
      <c r="O5268" t="s">
        <v>9349</v>
      </c>
    </row>
    <row r="5269" spans="11:15" x14ac:dyDescent="0.25">
      <c r="K5269">
        <v>30012410000606</v>
      </c>
      <c r="L5269" t="s">
        <v>9484</v>
      </c>
      <c r="M5269" t="s">
        <v>5237</v>
      </c>
      <c r="N5269" t="s">
        <v>9348</v>
      </c>
      <c r="O5269" t="s">
        <v>9349</v>
      </c>
    </row>
    <row r="5270" spans="11:15" x14ac:dyDescent="0.25">
      <c r="K5270">
        <v>30012410090500</v>
      </c>
      <c r="L5270" t="s">
        <v>9485</v>
      </c>
      <c r="M5270" t="s">
        <v>5237</v>
      </c>
      <c r="N5270" t="s">
        <v>9348</v>
      </c>
      <c r="O5270" t="s">
        <v>9349</v>
      </c>
    </row>
    <row r="5271" spans="11:15" x14ac:dyDescent="0.25">
      <c r="K5271">
        <v>30012411100500</v>
      </c>
      <c r="L5271" t="s">
        <v>9486</v>
      </c>
      <c r="M5271" t="s">
        <v>5237</v>
      </c>
      <c r="N5271" t="s">
        <v>9348</v>
      </c>
      <c r="O5271" t="s">
        <v>9349</v>
      </c>
    </row>
    <row r="5272" spans="11:15" x14ac:dyDescent="0.25">
      <c r="K5272">
        <v>30012411110500</v>
      </c>
      <c r="L5272" t="s">
        <v>9487</v>
      </c>
      <c r="M5272" t="s">
        <v>5237</v>
      </c>
      <c r="N5272" t="s">
        <v>9348</v>
      </c>
      <c r="O5272" t="s">
        <v>9349</v>
      </c>
    </row>
    <row r="5273" spans="11:15" x14ac:dyDescent="0.25">
      <c r="K5273">
        <v>30012412000400</v>
      </c>
      <c r="L5273" t="s">
        <v>9488</v>
      </c>
      <c r="M5273" t="s">
        <v>5237</v>
      </c>
      <c r="N5273" t="s">
        <v>9348</v>
      </c>
      <c r="O5273" t="s">
        <v>9349</v>
      </c>
    </row>
    <row r="5274" spans="11:15" x14ac:dyDescent="0.25">
      <c r="K5274">
        <v>30012500000000</v>
      </c>
      <c r="L5274" t="s">
        <v>9489</v>
      </c>
      <c r="M5274" t="s">
        <v>5237</v>
      </c>
      <c r="N5274" t="s">
        <v>9490</v>
      </c>
      <c r="O5274" t="s">
        <v>9491</v>
      </c>
    </row>
    <row r="5275" spans="11:15" x14ac:dyDescent="0.25">
      <c r="K5275">
        <v>30012500070000</v>
      </c>
      <c r="L5275" t="s">
        <v>9492</v>
      </c>
      <c r="M5275" t="s">
        <v>5237</v>
      </c>
      <c r="N5275" t="s">
        <v>5237</v>
      </c>
      <c r="O5275" t="s">
        <v>5237</v>
      </c>
    </row>
    <row r="5276" spans="11:15" x14ac:dyDescent="0.25">
      <c r="K5276">
        <v>30012500080000</v>
      </c>
      <c r="L5276" t="s">
        <v>9493</v>
      </c>
      <c r="M5276" t="s">
        <v>5237</v>
      </c>
      <c r="N5276" t="s">
        <v>5237</v>
      </c>
      <c r="O5276" t="s">
        <v>5237</v>
      </c>
    </row>
    <row r="5277" spans="11:15" x14ac:dyDescent="0.25">
      <c r="K5277">
        <v>30012501010000</v>
      </c>
      <c r="L5277" t="s">
        <v>9494</v>
      </c>
      <c r="M5277" t="s">
        <v>5237</v>
      </c>
      <c r="N5277" t="s">
        <v>9490</v>
      </c>
      <c r="O5277" t="s">
        <v>9491</v>
      </c>
    </row>
    <row r="5278" spans="11:15" x14ac:dyDescent="0.25">
      <c r="K5278">
        <v>30012501020000</v>
      </c>
      <c r="L5278" t="s">
        <v>9495</v>
      </c>
      <c r="M5278" t="s">
        <v>5237</v>
      </c>
      <c r="N5278" t="s">
        <v>9490</v>
      </c>
      <c r="O5278" t="s">
        <v>9491</v>
      </c>
    </row>
    <row r="5279" spans="11:15" x14ac:dyDescent="0.25">
      <c r="K5279">
        <v>30012501030000</v>
      </c>
      <c r="L5279" t="s">
        <v>9496</v>
      </c>
      <c r="M5279" t="s">
        <v>5237</v>
      </c>
      <c r="N5279" t="s">
        <v>9490</v>
      </c>
      <c r="O5279" t="s">
        <v>9491</v>
      </c>
    </row>
    <row r="5280" spans="11:15" x14ac:dyDescent="0.25">
      <c r="K5280">
        <v>30012501040300</v>
      </c>
      <c r="L5280" t="s">
        <v>9497</v>
      </c>
      <c r="M5280" t="s">
        <v>5237</v>
      </c>
      <c r="N5280" t="s">
        <v>9490</v>
      </c>
      <c r="O5280" t="s">
        <v>9491</v>
      </c>
    </row>
    <row r="5281" spans="11:15" x14ac:dyDescent="0.25">
      <c r="K5281">
        <v>30012502010000</v>
      </c>
      <c r="L5281" t="s">
        <v>5303</v>
      </c>
      <c r="M5281" t="s">
        <v>5237</v>
      </c>
      <c r="N5281" t="s">
        <v>9490</v>
      </c>
      <c r="O5281" t="s">
        <v>9491</v>
      </c>
    </row>
    <row r="5282" spans="11:15" x14ac:dyDescent="0.25">
      <c r="K5282">
        <v>30012502010001</v>
      </c>
      <c r="L5282" t="s">
        <v>5304</v>
      </c>
      <c r="M5282" t="s">
        <v>5237</v>
      </c>
      <c r="N5282" t="s">
        <v>9490</v>
      </c>
      <c r="O5282" t="s">
        <v>9491</v>
      </c>
    </row>
    <row r="5283" spans="11:15" x14ac:dyDescent="0.25">
      <c r="K5283">
        <v>30012502020000</v>
      </c>
      <c r="L5283" t="s">
        <v>5302</v>
      </c>
      <c r="M5283" t="s">
        <v>5237</v>
      </c>
      <c r="N5283" t="s">
        <v>9490</v>
      </c>
      <c r="O5283" t="s">
        <v>9491</v>
      </c>
    </row>
    <row r="5284" spans="11:15" x14ac:dyDescent="0.25">
      <c r="K5284">
        <v>30012502020001</v>
      </c>
      <c r="L5284" t="s">
        <v>5305</v>
      </c>
      <c r="M5284" t="s">
        <v>5237</v>
      </c>
      <c r="N5284" t="s">
        <v>9490</v>
      </c>
      <c r="O5284" t="s">
        <v>9491</v>
      </c>
    </row>
    <row r="5285" spans="11:15" x14ac:dyDescent="0.25">
      <c r="K5285">
        <v>30012502030000</v>
      </c>
      <c r="L5285" t="s">
        <v>5306</v>
      </c>
      <c r="M5285" t="s">
        <v>5237</v>
      </c>
      <c r="N5285" t="s">
        <v>9490</v>
      </c>
      <c r="O5285" t="s">
        <v>9491</v>
      </c>
    </row>
    <row r="5286" spans="11:15" x14ac:dyDescent="0.25">
      <c r="K5286">
        <v>30012502030001</v>
      </c>
      <c r="L5286" t="s">
        <v>5307</v>
      </c>
      <c r="M5286" t="s">
        <v>5237</v>
      </c>
      <c r="N5286" t="s">
        <v>9490</v>
      </c>
      <c r="O5286" t="s">
        <v>9491</v>
      </c>
    </row>
    <row r="5287" spans="11:15" x14ac:dyDescent="0.25">
      <c r="K5287">
        <v>30012502040100</v>
      </c>
      <c r="L5287" t="s">
        <v>9498</v>
      </c>
      <c r="M5287" t="s">
        <v>5237</v>
      </c>
      <c r="N5287" t="s">
        <v>9490</v>
      </c>
      <c r="O5287" t="s">
        <v>9491</v>
      </c>
    </row>
    <row r="5288" spans="11:15" x14ac:dyDescent="0.25">
      <c r="K5288">
        <v>30012502050000</v>
      </c>
      <c r="L5288" t="s">
        <v>9499</v>
      </c>
      <c r="M5288" t="s">
        <v>5237</v>
      </c>
      <c r="N5288" t="s">
        <v>9490</v>
      </c>
      <c r="O5288" t="s">
        <v>9491</v>
      </c>
    </row>
    <row r="5289" spans="11:15" x14ac:dyDescent="0.25">
      <c r="K5289">
        <v>30012503030000</v>
      </c>
      <c r="L5289" t="s">
        <v>5308</v>
      </c>
      <c r="M5289" t="s">
        <v>5237</v>
      </c>
      <c r="N5289" t="s">
        <v>9490</v>
      </c>
      <c r="O5289" t="s">
        <v>9491</v>
      </c>
    </row>
    <row r="5290" spans="11:15" x14ac:dyDescent="0.25">
      <c r="K5290">
        <v>30012505040300</v>
      </c>
      <c r="L5290" t="s">
        <v>9500</v>
      </c>
      <c r="M5290" t="s">
        <v>5237</v>
      </c>
      <c r="N5290" t="s">
        <v>5237</v>
      </c>
      <c r="O5290" t="s">
        <v>5237</v>
      </c>
    </row>
    <row r="5291" spans="11:15" x14ac:dyDescent="0.25">
      <c r="K5291">
        <v>30012506040300</v>
      </c>
      <c r="L5291" t="s">
        <v>9501</v>
      </c>
      <c r="M5291" t="s">
        <v>5237</v>
      </c>
      <c r="N5291" t="s">
        <v>5237</v>
      </c>
      <c r="O5291" t="s">
        <v>5237</v>
      </c>
    </row>
    <row r="5292" spans="11:15" x14ac:dyDescent="0.25">
      <c r="K5292">
        <v>30012507040300</v>
      </c>
      <c r="L5292" t="s">
        <v>9502</v>
      </c>
      <c r="M5292" t="s">
        <v>5237</v>
      </c>
      <c r="N5292" t="s">
        <v>9490</v>
      </c>
      <c r="O5292" t="s">
        <v>9491</v>
      </c>
    </row>
    <row r="5293" spans="11:15" x14ac:dyDescent="0.25">
      <c r="K5293">
        <v>30012511010000</v>
      </c>
      <c r="L5293" t="s">
        <v>5309</v>
      </c>
      <c r="M5293" t="s">
        <v>5237</v>
      </c>
      <c r="N5293" t="s">
        <v>9490</v>
      </c>
      <c r="O5293" t="s">
        <v>9491</v>
      </c>
    </row>
    <row r="5294" spans="11:15" x14ac:dyDescent="0.25">
      <c r="K5294">
        <v>30012511010001</v>
      </c>
      <c r="L5294" t="s">
        <v>9503</v>
      </c>
      <c r="M5294" t="s">
        <v>5237</v>
      </c>
      <c r="N5294" t="s">
        <v>9490</v>
      </c>
      <c r="O5294" t="s">
        <v>9491</v>
      </c>
    </row>
    <row r="5295" spans="11:15" x14ac:dyDescent="0.25">
      <c r="K5295">
        <v>30012511020000</v>
      </c>
      <c r="L5295" t="s">
        <v>5311</v>
      </c>
      <c r="M5295" t="s">
        <v>5237</v>
      </c>
      <c r="N5295" t="s">
        <v>9490</v>
      </c>
      <c r="O5295" t="s">
        <v>9491</v>
      </c>
    </row>
    <row r="5296" spans="11:15" x14ac:dyDescent="0.25">
      <c r="K5296">
        <v>30012511020001</v>
      </c>
      <c r="L5296" t="s">
        <v>9504</v>
      </c>
      <c r="M5296" t="s">
        <v>5237</v>
      </c>
      <c r="N5296" t="s">
        <v>9490</v>
      </c>
      <c r="O5296" t="s">
        <v>9491</v>
      </c>
    </row>
    <row r="5297" spans="11:15" x14ac:dyDescent="0.25">
      <c r="K5297">
        <v>30012511030000</v>
      </c>
      <c r="L5297" t="s">
        <v>281</v>
      </c>
      <c r="M5297" t="s">
        <v>5237</v>
      </c>
      <c r="N5297" t="s">
        <v>9490</v>
      </c>
      <c r="O5297" t="s">
        <v>9491</v>
      </c>
    </row>
    <row r="5298" spans="11:15" x14ac:dyDescent="0.25">
      <c r="K5298">
        <v>30012511030001</v>
      </c>
      <c r="L5298" t="s">
        <v>282</v>
      </c>
      <c r="M5298" t="s">
        <v>5237</v>
      </c>
      <c r="N5298" t="s">
        <v>9490</v>
      </c>
      <c r="O5298" t="s">
        <v>9491</v>
      </c>
    </row>
    <row r="5299" spans="11:15" x14ac:dyDescent="0.25">
      <c r="K5299">
        <v>30012511040100</v>
      </c>
      <c r="L5299" t="s">
        <v>9505</v>
      </c>
      <c r="M5299" t="s">
        <v>5237</v>
      </c>
      <c r="N5299" t="s">
        <v>9490</v>
      </c>
      <c r="O5299" t="s">
        <v>9491</v>
      </c>
    </row>
    <row r="5300" spans="11:15" x14ac:dyDescent="0.25">
      <c r="K5300">
        <v>30012511040300</v>
      </c>
      <c r="L5300" t="s">
        <v>9506</v>
      </c>
      <c r="M5300" t="s">
        <v>5237</v>
      </c>
      <c r="N5300" t="s">
        <v>9490</v>
      </c>
      <c r="O5300" t="s">
        <v>9491</v>
      </c>
    </row>
    <row r="5301" spans="11:15" x14ac:dyDescent="0.25">
      <c r="K5301">
        <v>30012511050000</v>
      </c>
      <c r="L5301" t="s">
        <v>9507</v>
      </c>
      <c r="M5301" t="s">
        <v>5237</v>
      </c>
      <c r="N5301" t="s">
        <v>9490</v>
      </c>
      <c r="O5301" t="s">
        <v>9491</v>
      </c>
    </row>
    <row r="5302" spans="11:15" x14ac:dyDescent="0.25">
      <c r="K5302">
        <v>30012512010000</v>
      </c>
      <c r="L5302" t="s">
        <v>283</v>
      </c>
      <c r="M5302" t="s">
        <v>5237</v>
      </c>
      <c r="N5302" t="s">
        <v>9490</v>
      </c>
      <c r="O5302" t="s">
        <v>9491</v>
      </c>
    </row>
    <row r="5303" spans="11:15" x14ac:dyDescent="0.25">
      <c r="K5303">
        <v>30012512010001</v>
      </c>
      <c r="L5303" t="s">
        <v>284</v>
      </c>
      <c r="M5303" t="s">
        <v>5237</v>
      </c>
      <c r="N5303" t="s">
        <v>9490</v>
      </c>
      <c r="O5303" t="s">
        <v>9491</v>
      </c>
    </row>
    <row r="5304" spans="11:15" x14ac:dyDescent="0.25">
      <c r="K5304">
        <v>30012512020000</v>
      </c>
      <c r="L5304" t="s">
        <v>285</v>
      </c>
      <c r="M5304" t="s">
        <v>5237</v>
      </c>
      <c r="N5304" t="s">
        <v>9490</v>
      </c>
      <c r="O5304" t="s">
        <v>9491</v>
      </c>
    </row>
    <row r="5305" spans="11:15" x14ac:dyDescent="0.25">
      <c r="K5305">
        <v>30012512020001</v>
      </c>
      <c r="L5305" t="s">
        <v>286</v>
      </c>
      <c r="M5305" t="s">
        <v>5237</v>
      </c>
      <c r="N5305" t="s">
        <v>9490</v>
      </c>
      <c r="O5305" t="s">
        <v>9491</v>
      </c>
    </row>
    <row r="5306" spans="11:15" x14ac:dyDescent="0.25">
      <c r="K5306">
        <v>30012512030000</v>
      </c>
      <c r="L5306" t="s">
        <v>287</v>
      </c>
      <c r="M5306" t="s">
        <v>5237</v>
      </c>
      <c r="N5306" t="s">
        <v>9490</v>
      </c>
      <c r="O5306" t="s">
        <v>9491</v>
      </c>
    </row>
    <row r="5307" spans="11:15" x14ac:dyDescent="0.25">
      <c r="K5307">
        <v>30012512050000</v>
      </c>
      <c r="L5307" t="s">
        <v>9508</v>
      </c>
      <c r="M5307" t="s">
        <v>5237</v>
      </c>
      <c r="N5307" t="s">
        <v>9490</v>
      </c>
      <c r="O5307" t="s">
        <v>9491</v>
      </c>
    </row>
    <row r="5308" spans="11:15" x14ac:dyDescent="0.25">
      <c r="K5308">
        <v>30012605040600</v>
      </c>
      <c r="L5308" t="s">
        <v>9509</v>
      </c>
      <c r="M5308" t="s">
        <v>5237</v>
      </c>
      <c r="N5308" t="s">
        <v>9490</v>
      </c>
      <c r="O5308" t="s">
        <v>9491</v>
      </c>
    </row>
    <row r="5309" spans="11:15" x14ac:dyDescent="0.25">
      <c r="K5309">
        <v>30012702000200</v>
      </c>
      <c r="L5309" t="s">
        <v>9510</v>
      </c>
      <c r="M5309" t="s">
        <v>5237</v>
      </c>
      <c r="N5309" t="s">
        <v>9511</v>
      </c>
      <c r="O5309" t="s">
        <v>9512</v>
      </c>
    </row>
    <row r="5310" spans="11:15" x14ac:dyDescent="0.25">
      <c r="K5310">
        <v>30012703000200</v>
      </c>
      <c r="L5310" t="s">
        <v>9513</v>
      </c>
      <c r="M5310" t="s">
        <v>5237</v>
      </c>
      <c r="N5310" t="s">
        <v>9511</v>
      </c>
      <c r="O5310" t="s">
        <v>9512</v>
      </c>
    </row>
    <row r="5311" spans="11:15" x14ac:dyDescent="0.25">
      <c r="K5311">
        <v>30012704000200</v>
      </c>
      <c r="L5311" t="s">
        <v>316</v>
      </c>
      <c r="M5311" t="s">
        <v>5237</v>
      </c>
      <c r="N5311" t="s">
        <v>9511</v>
      </c>
      <c r="O5311" t="s">
        <v>9512</v>
      </c>
    </row>
    <row r="5312" spans="11:15" x14ac:dyDescent="0.25">
      <c r="K5312">
        <v>30012705000200</v>
      </c>
      <c r="L5312" t="s">
        <v>317</v>
      </c>
      <c r="M5312" t="s">
        <v>5237</v>
      </c>
      <c r="N5312" t="s">
        <v>9511</v>
      </c>
      <c r="O5312" t="s">
        <v>9512</v>
      </c>
    </row>
    <row r="5313" spans="11:15" x14ac:dyDescent="0.25">
      <c r="K5313">
        <v>30012706000200</v>
      </c>
      <c r="L5313" t="s">
        <v>9514</v>
      </c>
      <c r="M5313" t="s">
        <v>5237</v>
      </c>
      <c r="N5313" t="s">
        <v>9511</v>
      </c>
      <c r="O5313" t="s">
        <v>9512</v>
      </c>
    </row>
    <row r="5314" spans="11:15" x14ac:dyDescent="0.25">
      <c r="K5314">
        <v>30013000001007</v>
      </c>
      <c r="L5314" t="s">
        <v>765</v>
      </c>
      <c r="M5314" t="s">
        <v>5237</v>
      </c>
      <c r="N5314" t="s">
        <v>9515</v>
      </c>
      <c r="O5314" t="s">
        <v>9516</v>
      </c>
    </row>
    <row r="5315" spans="11:15" x14ac:dyDescent="0.25">
      <c r="K5315">
        <v>30013000010001</v>
      </c>
      <c r="L5315" t="s">
        <v>9517</v>
      </c>
      <c r="M5315" t="s">
        <v>5237</v>
      </c>
      <c r="N5315" t="s">
        <v>9515</v>
      </c>
      <c r="O5315" t="s">
        <v>9516</v>
      </c>
    </row>
    <row r="5316" spans="11:15" x14ac:dyDescent="0.25">
      <c r="K5316">
        <v>30013000010002</v>
      </c>
      <c r="L5316" t="s">
        <v>786</v>
      </c>
      <c r="M5316" t="s">
        <v>5237</v>
      </c>
      <c r="N5316" t="s">
        <v>9515</v>
      </c>
      <c r="O5316" t="s">
        <v>9516</v>
      </c>
    </row>
    <row r="5317" spans="11:15" x14ac:dyDescent="0.25">
      <c r="K5317">
        <v>30013000010003</v>
      </c>
      <c r="L5317" t="s">
        <v>784</v>
      </c>
      <c r="M5317" t="s">
        <v>5237</v>
      </c>
      <c r="N5317" t="s">
        <v>9515</v>
      </c>
      <c r="O5317" t="s">
        <v>9516</v>
      </c>
    </row>
    <row r="5318" spans="11:15" x14ac:dyDescent="0.25">
      <c r="K5318">
        <v>30013000010004</v>
      </c>
      <c r="L5318" t="s">
        <v>9518</v>
      </c>
      <c r="M5318" t="s">
        <v>5237</v>
      </c>
      <c r="N5318" t="s">
        <v>9515</v>
      </c>
      <c r="O5318" t="s">
        <v>9516</v>
      </c>
    </row>
    <row r="5319" spans="11:15" x14ac:dyDescent="0.25">
      <c r="K5319">
        <v>30013000010005</v>
      </c>
      <c r="L5319" t="s">
        <v>9519</v>
      </c>
      <c r="M5319" t="s">
        <v>5237</v>
      </c>
      <c r="N5319" t="s">
        <v>9515</v>
      </c>
      <c r="O5319" t="s">
        <v>9516</v>
      </c>
    </row>
    <row r="5320" spans="11:15" x14ac:dyDescent="0.25">
      <c r="K5320">
        <v>30013000010006</v>
      </c>
      <c r="L5320" t="s">
        <v>9520</v>
      </c>
      <c r="M5320" t="s">
        <v>5237</v>
      </c>
      <c r="N5320" t="s">
        <v>9515</v>
      </c>
      <c r="O5320" t="s">
        <v>9516</v>
      </c>
    </row>
    <row r="5321" spans="11:15" x14ac:dyDescent="0.25">
      <c r="K5321">
        <v>30013000010007</v>
      </c>
      <c r="L5321" t="s">
        <v>9521</v>
      </c>
      <c r="M5321" t="s">
        <v>5237</v>
      </c>
      <c r="N5321" t="s">
        <v>9515</v>
      </c>
      <c r="O5321" t="s">
        <v>9516</v>
      </c>
    </row>
    <row r="5322" spans="11:15" x14ac:dyDescent="0.25">
      <c r="K5322">
        <v>30013000010008</v>
      </c>
      <c r="L5322" t="s">
        <v>9522</v>
      </c>
      <c r="M5322" t="s">
        <v>5237</v>
      </c>
      <c r="N5322" t="s">
        <v>5237</v>
      </c>
      <c r="O5322" t="s">
        <v>5237</v>
      </c>
    </row>
    <row r="5323" spans="11:15" x14ac:dyDescent="0.25">
      <c r="K5323">
        <v>30013000010009</v>
      </c>
      <c r="L5323" t="s">
        <v>772</v>
      </c>
      <c r="M5323" t="s">
        <v>5237</v>
      </c>
      <c r="N5323" t="s">
        <v>9515</v>
      </c>
      <c r="O5323" t="s">
        <v>9516</v>
      </c>
    </row>
    <row r="5324" spans="11:15" x14ac:dyDescent="0.25">
      <c r="K5324">
        <v>30013000010010</v>
      </c>
      <c r="L5324" t="s">
        <v>9523</v>
      </c>
      <c r="M5324" t="s">
        <v>5237</v>
      </c>
      <c r="N5324" t="s">
        <v>9515</v>
      </c>
      <c r="O5324" t="s">
        <v>9516</v>
      </c>
    </row>
    <row r="5325" spans="11:15" x14ac:dyDescent="0.25">
      <c r="K5325">
        <v>30013000010011</v>
      </c>
      <c r="L5325" t="s">
        <v>771</v>
      </c>
      <c r="M5325" t="s">
        <v>5237</v>
      </c>
      <c r="N5325" t="s">
        <v>9515</v>
      </c>
      <c r="O5325" t="s">
        <v>9516</v>
      </c>
    </row>
    <row r="5326" spans="11:15" x14ac:dyDescent="0.25">
      <c r="K5326">
        <v>30013000010012</v>
      </c>
      <c r="L5326" t="s">
        <v>9524</v>
      </c>
      <c r="M5326" t="s">
        <v>5237</v>
      </c>
      <c r="N5326" t="s">
        <v>9515</v>
      </c>
      <c r="O5326" t="s">
        <v>9516</v>
      </c>
    </row>
    <row r="5327" spans="11:15" x14ac:dyDescent="0.25">
      <c r="K5327">
        <v>30013000010013</v>
      </c>
      <c r="L5327" t="s">
        <v>9525</v>
      </c>
      <c r="M5327" t="s">
        <v>5237</v>
      </c>
      <c r="N5327" t="s">
        <v>9515</v>
      </c>
      <c r="O5327" t="s">
        <v>9516</v>
      </c>
    </row>
    <row r="5328" spans="11:15" x14ac:dyDescent="0.25">
      <c r="K5328">
        <v>30013000010014</v>
      </c>
      <c r="L5328" t="s">
        <v>9526</v>
      </c>
      <c r="M5328" t="s">
        <v>5237</v>
      </c>
      <c r="N5328" t="s">
        <v>9515</v>
      </c>
      <c r="O5328" t="s">
        <v>9516</v>
      </c>
    </row>
    <row r="5329" spans="11:15" x14ac:dyDescent="0.25">
      <c r="K5329">
        <v>30013000010015</v>
      </c>
      <c r="L5329" t="s">
        <v>9527</v>
      </c>
      <c r="M5329" t="s">
        <v>5237</v>
      </c>
      <c r="N5329" t="s">
        <v>9515</v>
      </c>
      <c r="O5329" t="s">
        <v>9516</v>
      </c>
    </row>
    <row r="5330" spans="11:15" x14ac:dyDescent="0.25">
      <c r="K5330">
        <v>30013000010016</v>
      </c>
      <c r="L5330" t="s">
        <v>9528</v>
      </c>
      <c r="M5330" t="s">
        <v>5237</v>
      </c>
      <c r="N5330" t="s">
        <v>5237</v>
      </c>
      <c r="O5330" t="s">
        <v>5237</v>
      </c>
    </row>
    <row r="5331" spans="11:15" x14ac:dyDescent="0.25">
      <c r="K5331">
        <v>30013000010017</v>
      </c>
      <c r="L5331" t="s">
        <v>9529</v>
      </c>
      <c r="M5331" t="s">
        <v>5237</v>
      </c>
      <c r="N5331" t="s">
        <v>5237</v>
      </c>
      <c r="O5331" t="s">
        <v>5237</v>
      </c>
    </row>
    <row r="5332" spans="11:15" x14ac:dyDescent="0.25">
      <c r="K5332">
        <v>30013000010018</v>
      </c>
      <c r="L5332" t="s">
        <v>9530</v>
      </c>
      <c r="M5332" t="s">
        <v>5237</v>
      </c>
      <c r="N5332" t="s">
        <v>5237</v>
      </c>
      <c r="O5332" t="s">
        <v>5237</v>
      </c>
    </row>
    <row r="5333" spans="11:15" x14ac:dyDescent="0.25">
      <c r="K5333">
        <v>30013000010019</v>
      </c>
      <c r="L5333" t="s">
        <v>9531</v>
      </c>
      <c r="M5333" t="s">
        <v>5237</v>
      </c>
      <c r="N5333" t="s">
        <v>5237</v>
      </c>
      <c r="O5333" t="s">
        <v>5237</v>
      </c>
    </row>
    <row r="5334" spans="11:15" x14ac:dyDescent="0.25">
      <c r="K5334">
        <v>30013000010020</v>
      </c>
      <c r="L5334" t="s">
        <v>9532</v>
      </c>
      <c r="M5334" t="s">
        <v>5237</v>
      </c>
      <c r="N5334" t="s">
        <v>5237</v>
      </c>
      <c r="O5334" t="s">
        <v>5237</v>
      </c>
    </row>
    <row r="5335" spans="11:15" x14ac:dyDescent="0.25">
      <c r="K5335">
        <v>30013000010021</v>
      </c>
      <c r="L5335" t="s">
        <v>9533</v>
      </c>
      <c r="M5335" t="s">
        <v>5237</v>
      </c>
      <c r="N5335" t="s">
        <v>5237</v>
      </c>
      <c r="O5335" t="s">
        <v>5237</v>
      </c>
    </row>
    <row r="5336" spans="11:15" x14ac:dyDescent="0.25">
      <c r="K5336">
        <v>30013000010022</v>
      </c>
      <c r="L5336" t="s">
        <v>9534</v>
      </c>
      <c r="M5336" t="s">
        <v>5237</v>
      </c>
      <c r="N5336" t="s">
        <v>5237</v>
      </c>
      <c r="O5336" t="s">
        <v>5237</v>
      </c>
    </row>
    <row r="5337" spans="11:15" x14ac:dyDescent="0.25">
      <c r="K5337">
        <v>30013000010023</v>
      </c>
      <c r="L5337" t="s">
        <v>9535</v>
      </c>
      <c r="M5337" t="s">
        <v>5237</v>
      </c>
      <c r="N5337" t="s">
        <v>5237</v>
      </c>
      <c r="O5337" t="s">
        <v>5237</v>
      </c>
    </row>
    <row r="5338" spans="11:15" x14ac:dyDescent="0.25">
      <c r="K5338">
        <v>30013000010024</v>
      </c>
      <c r="L5338" t="s">
        <v>752</v>
      </c>
      <c r="M5338" t="s">
        <v>5237</v>
      </c>
      <c r="N5338" t="s">
        <v>9515</v>
      </c>
      <c r="O5338" t="s">
        <v>9516</v>
      </c>
    </row>
    <row r="5339" spans="11:15" x14ac:dyDescent="0.25">
      <c r="K5339">
        <v>30013000010025</v>
      </c>
      <c r="L5339" t="s">
        <v>790</v>
      </c>
      <c r="M5339" t="s">
        <v>5237</v>
      </c>
      <c r="N5339" t="s">
        <v>9515</v>
      </c>
      <c r="O5339" t="s">
        <v>9516</v>
      </c>
    </row>
    <row r="5340" spans="11:15" x14ac:dyDescent="0.25">
      <c r="K5340">
        <v>30013000010026</v>
      </c>
      <c r="L5340" t="s">
        <v>9536</v>
      </c>
      <c r="M5340" t="s">
        <v>5237</v>
      </c>
      <c r="N5340" t="s">
        <v>9515</v>
      </c>
      <c r="O5340" t="s">
        <v>9516</v>
      </c>
    </row>
    <row r="5341" spans="11:15" x14ac:dyDescent="0.25">
      <c r="K5341">
        <v>30013000010610</v>
      </c>
      <c r="L5341" t="s">
        <v>762</v>
      </c>
      <c r="M5341" t="s">
        <v>5237</v>
      </c>
      <c r="N5341" t="s">
        <v>9515</v>
      </c>
      <c r="O5341" t="s">
        <v>9516</v>
      </c>
    </row>
    <row r="5342" spans="11:15" x14ac:dyDescent="0.25">
      <c r="K5342">
        <v>30013000011210</v>
      </c>
      <c r="L5342" t="s">
        <v>763</v>
      </c>
      <c r="M5342" t="s">
        <v>5237</v>
      </c>
      <c r="N5342" t="s">
        <v>9515</v>
      </c>
      <c r="O5342" t="s">
        <v>9516</v>
      </c>
    </row>
    <row r="5343" spans="11:15" x14ac:dyDescent="0.25">
      <c r="K5343">
        <v>30013000011810</v>
      </c>
      <c r="L5343" t="s">
        <v>791</v>
      </c>
      <c r="M5343" t="s">
        <v>5237</v>
      </c>
      <c r="N5343" t="s">
        <v>9515</v>
      </c>
      <c r="O5343" t="s">
        <v>9516</v>
      </c>
    </row>
    <row r="5344" spans="11:15" x14ac:dyDescent="0.25">
      <c r="K5344">
        <v>30013000020001</v>
      </c>
      <c r="L5344" t="s">
        <v>9537</v>
      </c>
      <c r="M5344" t="s">
        <v>5237</v>
      </c>
      <c r="N5344" t="s">
        <v>9515</v>
      </c>
      <c r="O5344" t="s">
        <v>9516</v>
      </c>
    </row>
    <row r="5345" spans="11:15" x14ac:dyDescent="0.25">
      <c r="K5345">
        <v>30013000020002</v>
      </c>
      <c r="L5345" t="s">
        <v>9538</v>
      </c>
      <c r="M5345" t="s">
        <v>5237</v>
      </c>
      <c r="N5345" t="s">
        <v>9515</v>
      </c>
      <c r="O5345" t="s">
        <v>9516</v>
      </c>
    </row>
    <row r="5346" spans="11:15" x14ac:dyDescent="0.25">
      <c r="K5346">
        <v>30013000020010</v>
      </c>
      <c r="L5346" t="s">
        <v>9539</v>
      </c>
      <c r="M5346" t="s">
        <v>5237</v>
      </c>
      <c r="N5346" t="s">
        <v>9515</v>
      </c>
      <c r="O5346" t="s">
        <v>9516</v>
      </c>
    </row>
    <row r="5347" spans="11:15" x14ac:dyDescent="0.25">
      <c r="K5347">
        <v>30013000020608</v>
      </c>
      <c r="L5347" t="s">
        <v>747</v>
      </c>
      <c r="M5347" t="s">
        <v>5237</v>
      </c>
      <c r="N5347" t="s">
        <v>9515</v>
      </c>
      <c r="O5347" t="s">
        <v>9516</v>
      </c>
    </row>
    <row r="5348" spans="11:15" x14ac:dyDescent="0.25">
      <c r="K5348">
        <v>30013000021208</v>
      </c>
      <c r="L5348" t="s">
        <v>748</v>
      </c>
      <c r="M5348" t="s">
        <v>5237</v>
      </c>
      <c r="N5348" t="s">
        <v>9515</v>
      </c>
      <c r="O5348" t="s">
        <v>9516</v>
      </c>
    </row>
    <row r="5349" spans="11:15" x14ac:dyDescent="0.25">
      <c r="K5349">
        <v>30013000021210</v>
      </c>
      <c r="L5349" t="s">
        <v>9540</v>
      </c>
      <c r="M5349" t="s">
        <v>5237</v>
      </c>
      <c r="N5349" t="s">
        <v>9515</v>
      </c>
      <c r="O5349" t="s">
        <v>9516</v>
      </c>
    </row>
    <row r="5350" spans="11:15" x14ac:dyDescent="0.25">
      <c r="K5350">
        <v>30013000030001</v>
      </c>
      <c r="L5350" t="s">
        <v>9541</v>
      </c>
      <c r="M5350" t="s">
        <v>5237</v>
      </c>
      <c r="N5350" t="s">
        <v>9515</v>
      </c>
      <c r="O5350" t="s">
        <v>9516</v>
      </c>
    </row>
    <row r="5351" spans="11:15" x14ac:dyDescent="0.25">
      <c r="K5351">
        <v>30013000030002</v>
      </c>
      <c r="L5351" t="s">
        <v>9542</v>
      </c>
      <c r="M5351" t="s">
        <v>5237</v>
      </c>
      <c r="N5351" t="s">
        <v>9515</v>
      </c>
      <c r="O5351" t="s">
        <v>9516</v>
      </c>
    </row>
    <row r="5352" spans="11:15" x14ac:dyDescent="0.25">
      <c r="K5352">
        <v>30013000030603</v>
      </c>
      <c r="L5352" t="s">
        <v>9543</v>
      </c>
      <c r="M5352" t="s">
        <v>5237</v>
      </c>
      <c r="N5352" t="s">
        <v>9515</v>
      </c>
      <c r="O5352" t="s">
        <v>9516</v>
      </c>
    </row>
    <row r="5353" spans="11:15" x14ac:dyDescent="0.25">
      <c r="K5353">
        <v>30013000031203</v>
      </c>
      <c r="L5353" t="s">
        <v>9544</v>
      </c>
      <c r="M5353" t="s">
        <v>5237</v>
      </c>
      <c r="N5353" t="s">
        <v>9515</v>
      </c>
      <c r="O5353" t="s">
        <v>9516</v>
      </c>
    </row>
    <row r="5354" spans="11:15" x14ac:dyDescent="0.25">
      <c r="K5354">
        <v>30013000200610</v>
      </c>
      <c r="L5354" t="s">
        <v>9545</v>
      </c>
      <c r="M5354" t="s">
        <v>5237</v>
      </c>
      <c r="N5354" t="s">
        <v>9515</v>
      </c>
      <c r="O5354" t="s">
        <v>9516</v>
      </c>
    </row>
    <row r="5355" spans="11:15" x14ac:dyDescent="0.25">
      <c r="K5355">
        <v>30013000201210</v>
      </c>
      <c r="L5355" t="s">
        <v>9546</v>
      </c>
      <c r="M5355" t="s">
        <v>5237</v>
      </c>
      <c r="N5355" t="s">
        <v>9515</v>
      </c>
      <c r="O5355" t="s">
        <v>9516</v>
      </c>
    </row>
    <row r="5356" spans="11:15" x14ac:dyDescent="0.25">
      <c r="K5356">
        <v>30013000210001</v>
      </c>
      <c r="L5356" t="s">
        <v>9547</v>
      </c>
      <c r="M5356" t="s">
        <v>5237</v>
      </c>
      <c r="N5356" t="s">
        <v>9515</v>
      </c>
      <c r="O5356" t="s">
        <v>9516</v>
      </c>
    </row>
    <row r="5357" spans="11:15" x14ac:dyDescent="0.25">
      <c r="K5357">
        <v>30013000210002</v>
      </c>
      <c r="L5357" t="s">
        <v>9548</v>
      </c>
      <c r="M5357" t="s">
        <v>5237</v>
      </c>
      <c r="N5357" t="s">
        <v>9515</v>
      </c>
      <c r="O5357" t="s">
        <v>9516</v>
      </c>
    </row>
    <row r="5358" spans="11:15" x14ac:dyDescent="0.25">
      <c r="K5358">
        <v>30013000210003</v>
      </c>
      <c r="L5358" t="s">
        <v>9549</v>
      </c>
      <c r="M5358" t="s">
        <v>5237</v>
      </c>
      <c r="N5358" t="s">
        <v>9515</v>
      </c>
      <c r="O5358" t="s">
        <v>9516</v>
      </c>
    </row>
    <row r="5359" spans="11:15" x14ac:dyDescent="0.25">
      <c r="K5359">
        <v>30013000210004</v>
      </c>
      <c r="L5359" t="s">
        <v>9550</v>
      </c>
      <c r="M5359" t="s">
        <v>5237</v>
      </c>
      <c r="N5359" t="s">
        <v>5237</v>
      </c>
      <c r="O5359" t="s">
        <v>5237</v>
      </c>
    </row>
    <row r="5360" spans="11:15" x14ac:dyDescent="0.25">
      <c r="K5360">
        <v>30013000210005</v>
      </c>
      <c r="L5360" t="s">
        <v>789</v>
      </c>
      <c r="M5360" t="s">
        <v>5237</v>
      </c>
      <c r="N5360" t="s">
        <v>9515</v>
      </c>
      <c r="O5360" t="s">
        <v>9516</v>
      </c>
    </row>
    <row r="5361" spans="11:15" x14ac:dyDescent="0.25">
      <c r="K5361">
        <v>30013000210006</v>
      </c>
      <c r="L5361" t="s">
        <v>788</v>
      </c>
      <c r="M5361" t="s">
        <v>5237</v>
      </c>
      <c r="N5361" t="s">
        <v>9515</v>
      </c>
      <c r="O5361" t="s">
        <v>9516</v>
      </c>
    </row>
    <row r="5362" spans="11:15" x14ac:dyDescent="0.25">
      <c r="K5362">
        <v>30013000210015</v>
      </c>
      <c r="L5362" t="s">
        <v>792</v>
      </c>
      <c r="M5362" t="s">
        <v>5237</v>
      </c>
      <c r="N5362" t="s">
        <v>9515</v>
      </c>
      <c r="O5362" t="s">
        <v>9516</v>
      </c>
    </row>
    <row r="5363" spans="11:15" x14ac:dyDescent="0.25">
      <c r="K5363">
        <v>30013000210016</v>
      </c>
      <c r="L5363" t="s">
        <v>9551</v>
      </c>
      <c r="M5363" t="s">
        <v>5237</v>
      </c>
      <c r="N5363" t="s">
        <v>9515</v>
      </c>
      <c r="O5363" t="s">
        <v>9516</v>
      </c>
    </row>
    <row r="5364" spans="11:15" x14ac:dyDescent="0.25">
      <c r="K5364">
        <v>30013000280010</v>
      </c>
      <c r="L5364" t="s">
        <v>749</v>
      </c>
      <c r="M5364" t="s">
        <v>5237</v>
      </c>
      <c r="N5364" t="s">
        <v>9515</v>
      </c>
      <c r="O5364" t="s">
        <v>9516</v>
      </c>
    </row>
    <row r="5365" spans="11:15" x14ac:dyDescent="0.25">
      <c r="K5365">
        <v>30013100000180</v>
      </c>
      <c r="L5365" t="s">
        <v>766</v>
      </c>
      <c r="M5365" t="s">
        <v>5237</v>
      </c>
      <c r="N5365" t="s">
        <v>1900</v>
      </c>
      <c r="O5365" t="s">
        <v>5239</v>
      </c>
    </row>
    <row r="5366" spans="11:15" x14ac:dyDescent="0.25">
      <c r="K5366">
        <v>30013100000240</v>
      </c>
      <c r="L5366" t="s">
        <v>767</v>
      </c>
      <c r="M5366" t="s">
        <v>5237</v>
      </c>
      <c r="N5366" t="s">
        <v>1900</v>
      </c>
      <c r="O5366" t="s">
        <v>5239</v>
      </c>
    </row>
    <row r="5367" spans="11:15" x14ac:dyDescent="0.25">
      <c r="K5367">
        <v>30013100000680</v>
      </c>
      <c r="L5367" t="s">
        <v>9552</v>
      </c>
      <c r="M5367" t="s">
        <v>5237</v>
      </c>
      <c r="N5367" t="s">
        <v>1900</v>
      </c>
      <c r="O5367" t="s">
        <v>5239</v>
      </c>
    </row>
    <row r="5368" spans="11:15" x14ac:dyDescent="0.25">
      <c r="K5368">
        <v>30013100000690</v>
      </c>
      <c r="L5368" t="s">
        <v>9553</v>
      </c>
      <c r="M5368" t="s">
        <v>5237</v>
      </c>
      <c r="N5368" t="s">
        <v>1900</v>
      </c>
      <c r="O5368" t="s">
        <v>5239</v>
      </c>
    </row>
    <row r="5369" spans="11:15" x14ac:dyDescent="0.25">
      <c r="K5369">
        <v>30013100000692</v>
      </c>
      <c r="L5369" t="s">
        <v>741</v>
      </c>
      <c r="M5369" t="s">
        <v>5237</v>
      </c>
      <c r="N5369" t="s">
        <v>1900</v>
      </c>
      <c r="O5369" t="s">
        <v>5239</v>
      </c>
    </row>
    <row r="5370" spans="11:15" x14ac:dyDescent="0.25">
      <c r="K5370">
        <v>30013100000912</v>
      </c>
      <c r="L5370" t="s">
        <v>9554</v>
      </c>
      <c r="M5370" t="s">
        <v>5237</v>
      </c>
      <c r="N5370" t="s">
        <v>1900</v>
      </c>
      <c r="O5370" t="s">
        <v>5239</v>
      </c>
    </row>
    <row r="5371" spans="11:15" x14ac:dyDescent="0.25">
      <c r="K5371">
        <v>30013200000001</v>
      </c>
      <c r="L5371" t="s">
        <v>9555</v>
      </c>
      <c r="M5371" t="s">
        <v>5237</v>
      </c>
      <c r="N5371" t="s">
        <v>5237</v>
      </c>
      <c r="O5371" t="s">
        <v>5237</v>
      </c>
    </row>
    <row r="5372" spans="11:15" x14ac:dyDescent="0.25">
      <c r="K5372">
        <v>30013200006100</v>
      </c>
      <c r="L5372" t="s">
        <v>9556</v>
      </c>
      <c r="M5372" t="s">
        <v>5237</v>
      </c>
      <c r="N5372" t="s">
        <v>9557</v>
      </c>
      <c r="O5372" t="s">
        <v>9558</v>
      </c>
    </row>
    <row r="5373" spans="11:15" x14ac:dyDescent="0.25">
      <c r="K5373">
        <v>30013200010001</v>
      </c>
      <c r="L5373" t="s">
        <v>9559</v>
      </c>
      <c r="M5373" t="s">
        <v>5237</v>
      </c>
      <c r="N5373" t="s">
        <v>9557</v>
      </c>
      <c r="O5373" t="s">
        <v>9558</v>
      </c>
    </row>
    <row r="5374" spans="11:15" x14ac:dyDescent="0.25">
      <c r="K5374">
        <v>30013200010002</v>
      </c>
      <c r="L5374" t="s">
        <v>9560</v>
      </c>
      <c r="M5374" t="s">
        <v>5237</v>
      </c>
      <c r="N5374" t="s">
        <v>9557</v>
      </c>
      <c r="O5374" t="s">
        <v>9558</v>
      </c>
    </row>
    <row r="5375" spans="11:15" x14ac:dyDescent="0.25">
      <c r="K5375">
        <v>30013200010003</v>
      </c>
      <c r="L5375" t="s">
        <v>785</v>
      </c>
      <c r="M5375" t="s">
        <v>5237</v>
      </c>
      <c r="N5375" t="s">
        <v>9557</v>
      </c>
      <c r="O5375" t="s">
        <v>9558</v>
      </c>
    </row>
    <row r="5376" spans="11:15" x14ac:dyDescent="0.25">
      <c r="K5376">
        <v>30013200010004</v>
      </c>
      <c r="L5376" t="s">
        <v>9561</v>
      </c>
      <c r="M5376" t="s">
        <v>5237</v>
      </c>
      <c r="N5376" t="s">
        <v>9557</v>
      </c>
      <c r="O5376" t="s">
        <v>9558</v>
      </c>
    </row>
    <row r="5377" spans="11:15" x14ac:dyDescent="0.25">
      <c r="K5377">
        <v>30013200010005</v>
      </c>
      <c r="L5377" t="s">
        <v>9562</v>
      </c>
      <c r="M5377" t="s">
        <v>5237</v>
      </c>
      <c r="N5377" t="s">
        <v>9557</v>
      </c>
      <c r="O5377" t="s">
        <v>9558</v>
      </c>
    </row>
    <row r="5378" spans="11:15" x14ac:dyDescent="0.25">
      <c r="K5378">
        <v>30013200010006</v>
      </c>
      <c r="L5378" t="s">
        <v>9563</v>
      </c>
      <c r="M5378" t="s">
        <v>5237</v>
      </c>
      <c r="N5378" t="s">
        <v>9557</v>
      </c>
      <c r="O5378" t="s">
        <v>9558</v>
      </c>
    </row>
    <row r="5379" spans="11:15" x14ac:dyDescent="0.25">
      <c r="K5379">
        <v>30013200010007</v>
      </c>
      <c r="L5379" t="s">
        <v>9564</v>
      </c>
      <c r="M5379" t="s">
        <v>5237</v>
      </c>
      <c r="N5379" t="s">
        <v>5237</v>
      </c>
      <c r="O5379" t="s">
        <v>5237</v>
      </c>
    </row>
    <row r="5380" spans="11:15" x14ac:dyDescent="0.25">
      <c r="K5380">
        <v>30013200010008</v>
      </c>
      <c r="L5380" t="s">
        <v>9565</v>
      </c>
      <c r="M5380" t="s">
        <v>5237</v>
      </c>
      <c r="N5380" t="s">
        <v>5237</v>
      </c>
      <c r="O5380" t="s">
        <v>5237</v>
      </c>
    </row>
    <row r="5381" spans="11:15" x14ac:dyDescent="0.25">
      <c r="K5381">
        <v>30013200010009</v>
      </c>
      <c r="L5381" t="s">
        <v>9566</v>
      </c>
      <c r="M5381" t="s">
        <v>5237</v>
      </c>
      <c r="N5381" t="s">
        <v>5237</v>
      </c>
      <c r="O5381" t="s">
        <v>5237</v>
      </c>
    </row>
    <row r="5382" spans="11:15" x14ac:dyDescent="0.25">
      <c r="K5382">
        <v>30013200010010</v>
      </c>
      <c r="L5382" t="s">
        <v>9567</v>
      </c>
      <c r="M5382" t="s">
        <v>5237</v>
      </c>
      <c r="N5382" t="s">
        <v>5237</v>
      </c>
      <c r="O5382" t="s">
        <v>5237</v>
      </c>
    </row>
    <row r="5383" spans="11:15" x14ac:dyDescent="0.25">
      <c r="K5383">
        <v>30013200010011</v>
      </c>
      <c r="L5383" t="s">
        <v>9568</v>
      </c>
      <c r="M5383" t="s">
        <v>5237</v>
      </c>
      <c r="N5383" t="s">
        <v>5237</v>
      </c>
      <c r="O5383" t="s">
        <v>5237</v>
      </c>
    </row>
    <row r="5384" spans="11:15" x14ac:dyDescent="0.25">
      <c r="K5384">
        <v>30013200010012</v>
      </c>
      <c r="L5384" t="s">
        <v>9569</v>
      </c>
      <c r="M5384" t="s">
        <v>5237</v>
      </c>
      <c r="N5384" t="s">
        <v>5237</v>
      </c>
      <c r="O5384" t="s">
        <v>5237</v>
      </c>
    </row>
    <row r="5385" spans="11:15" x14ac:dyDescent="0.25">
      <c r="K5385">
        <v>30013200010013</v>
      </c>
      <c r="L5385" t="s">
        <v>9570</v>
      </c>
      <c r="M5385" t="s">
        <v>5237</v>
      </c>
      <c r="N5385" t="s">
        <v>5237</v>
      </c>
      <c r="O5385" t="s">
        <v>5237</v>
      </c>
    </row>
    <row r="5386" spans="11:15" x14ac:dyDescent="0.25">
      <c r="K5386">
        <v>30013200010014</v>
      </c>
      <c r="L5386" t="s">
        <v>9571</v>
      </c>
      <c r="M5386" t="s">
        <v>5237</v>
      </c>
      <c r="N5386" t="s">
        <v>5237</v>
      </c>
      <c r="O5386" t="s">
        <v>5237</v>
      </c>
    </row>
    <row r="5387" spans="11:15" x14ac:dyDescent="0.25">
      <c r="K5387">
        <v>30013200010510</v>
      </c>
      <c r="L5387" t="s">
        <v>9572</v>
      </c>
      <c r="M5387" t="s">
        <v>5237</v>
      </c>
      <c r="N5387" t="s">
        <v>9557</v>
      </c>
      <c r="O5387" t="s">
        <v>9558</v>
      </c>
    </row>
    <row r="5388" spans="11:15" x14ac:dyDescent="0.25">
      <c r="K5388">
        <v>30013200010610</v>
      </c>
      <c r="L5388" t="s">
        <v>750</v>
      </c>
      <c r="M5388" t="s">
        <v>5237</v>
      </c>
      <c r="N5388" t="s">
        <v>9557</v>
      </c>
      <c r="O5388" t="s">
        <v>9558</v>
      </c>
    </row>
    <row r="5389" spans="11:15" x14ac:dyDescent="0.25">
      <c r="K5389">
        <v>30013200011208</v>
      </c>
      <c r="L5389" t="s">
        <v>751</v>
      </c>
      <c r="M5389" t="s">
        <v>5237</v>
      </c>
      <c r="N5389" t="s">
        <v>9557</v>
      </c>
      <c r="O5389" t="s">
        <v>9558</v>
      </c>
    </row>
    <row r="5390" spans="11:15" x14ac:dyDescent="0.25">
      <c r="K5390">
        <v>30013200014310</v>
      </c>
      <c r="L5390" t="s">
        <v>9573</v>
      </c>
      <c r="M5390" t="s">
        <v>5237</v>
      </c>
      <c r="N5390" t="s">
        <v>9557</v>
      </c>
      <c r="O5390" t="s">
        <v>9558</v>
      </c>
    </row>
    <row r="5391" spans="11:15" x14ac:dyDescent="0.25">
      <c r="K5391">
        <v>30013200021205</v>
      </c>
      <c r="L5391" t="s">
        <v>9574</v>
      </c>
      <c r="M5391" t="s">
        <v>5237</v>
      </c>
      <c r="N5391" t="s">
        <v>9557</v>
      </c>
      <c r="O5391" t="s">
        <v>9558</v>
      </c>
    </row>
    <row r="5392" spans="11:15" x14ac:dyDescent="0.25">
      <c r="K5392">
        <v>30013201006100</v>
      </c>
      <c r="L5392" t="s">
        <v>740</v>
      </c>
      <c r="M5392" t="s">
        <v>5237</v>
      </c>
      <c r="N5392" t="s">
        <v>9557</v>
      </c>
      <c r="O5392" t="s">
        <v>9558</v>
      </c>
    </row>
    <row r="5393" spans="11:15" x14ac:dyDescent="0.25">
      <c r="K5393">
        <v>30013300006100</v>
      </c>
      <c r="L5393" t="s">
        <v>738</v>
      </c>
      <c r="M5393" t="s">
        <v>5237</v>
      </c>
      <c r="N5393" t="s">
        <v>9575</v>
      </c>
      <c r="O5393" t="s">
        <v>9576</v>
      </c>
    </row>
    <row r="5394" spans="11:15" x14ac:dyDescent="0.25">
      <c r="K5394">
        <v>30013300010001</v>
      </c>
      <c r="L5394" t="s">
        <v>9577</v>
      </c>
      <c r="M5394" t="s">
        <v>5237</v>
      </c>
      <c r="N5394" t="s">
        <v>9575</v>
      </c>
      <c r="O5394" t="s">
        <v>9576</v>
      </c>
    </row>
    <row r="5395" spans="11:15" x14ac:dyDescent="0.25">
      <c r="K5395">
        <v>30013300010002</v>
      </c>
      <c r="L5395" t="s">
        <v>9578</v>
      </c>
      <c r="M5395" t="s">
        <v>5237</v>
      </c>
      <c r="N5395" t="s">
        <v>9575</v>
      </c>
      <c r="O5395" t="s">
        <v>9576</v>
      </c>
    </row>
    <row r="5396" spans="11:15" x14ac:dyDescent="0.25">
      <c r="K5396">
        <v>30013300010003</v>
      </c>
      <c r="L5396" t="s">
        <v>9579</v>
      </c>
      <c r="M5396" t="s">
        <v>5237</v>
      </c>
      <c r="N5396" t="s">
        <v>9575</v>
      </c>
      <c r="O5396" t="s">
        <v>9576</v>
      </c>
    </row>
    <row r="5397" spans="11:15" x14ac:dyDescent="0.25">
      <c r="K5397">
        <v>30013300010004</v>
      </c>
      <c r="L5397" t="s">
        <v>9580</v>
      </c>
      <c r="M5397" t="s">
        <v>5237</v>
      </c>
      <c r="N5397" t="s">
        <v>9575</v>
      </c>
      <c r="O5397" t="s">
        <v>9576</v>
      </c>
    </row>
    <row r="5398" spans="11:15" x14ac:dyDescent="0.25">
      <c r="K5398">
        <v>30013300010005</v>
      </c>
      <c r="L5398" t="s">
        <v>9581</v>
      </c>
      <c r="M5398" t="s">
        <v>5237</v>
      </c>
      <c r="N5398" t="s">
        <v>1900</v>
      </c>
      <c r="O5398" t="s">
        <v>5239</v>
      </c>
    </row>
    <row r="5399" spans="11:15" x14ac:dyDescent="0.25">
      <c r="K5399">
        <v>30013300010006</v>
      </c>
      <c r="L5399" t="s">
        <v>9582</v>
      </c>
      <c r="M5399" t="s">
        <v>5237</v>
      </c>
      <c r="N5399" t="s">
        <v>9575</v>
      </c>
      <c r="O5399" t="s">
        <v>9576</v>
      </c>
    </row>
    <row r="5400" spans="11:15" x14ac:dyDescent="0.25">
      <c r="K5400">
        <v>30013300010007</v>
      </c>
      <c r="L5400" t="s">
        <v>9583</v>
      </c>
      <c r="M5400" t="s">
        <v>5237</v>
      </c>
      <c r="N5400" t="s">
        <v>9575</v>
      </c>
      <c r="O5400" t="s">
        <v>9576</v>
      </c>
    </row>
    <row r="5401" spans="11:15" x14ac:dyDescent="0.25">
      <c r="K5401">
        <v>30013300010008</v>
      </c>
      <c r="L5401" t="s">
        <v>9584</v>
      </c>
      <c r="M5401" t="s">
        <v>5237</v>
      </c>
      <c r="N5401" t="s">
        <v>9575</v>
      </c>
      <c r="O5401" t="s">
        <v>9576</v>
      </c>
    </row>
    <row r="5402" spans="11:15" x14ac:dyDescent="0.25">
      <c r="K5402">
        <v>30013300010009</v>
      </c>
      <c r="L5402" t="s">
        <v>9585</v>
      </c>
      <c r="M5402" t="s">
        <v>5237</v>
      </c>
      <c r="N5402" t="s">
        <v>9575</v>
      </c>
      <c r="O5402" t="s">
        <v>9576</v>
      </c>
    </row>
    <row r="5403" spans="11:15" x14ac:dyDescent="0.25">
      <c r="K5403">
        <v>30013300010010</v>
      </c>
      <c r="L5403" t="s">
        <v>9586</v>
      </c>
      <c r="M5403" t="s">
        <v>5237</v>
      </c>
      <c r="N5403" t="s">
        <v>9575</v>
      </c>
      <c r="O5403" t="s">
        <v>9576</v>
      </c>
    </row>
    <row r="5404" spans="11:15" x14ac:dyDescent="0.25">
      <c r="K5404">
        <v>30013300010011</v>
      </c>
      <c r="L5404" t="s">
        <v>9587</v>
      </c>
      <c r="M5404" t="s">
        <v>5237</v>
      </c>
      <c r="N5404" t="s">
        <v>9575</v>
      </c>
      <c r="O5404" t="s">
        <v>9576</v>
      </c>
    </row>
    <row r="5405" spans="11:15" x14ac:dyDescent="0.25">
      <c r="K5405">
        <v>30013300010012</v>
      </c>
      <c r="L5405" t="s">
        <v>9588</v>
      </c>
      <c r="M5405" t="s">
        <v>5237</v>
      </c>
      <c r="N5405" t="s">
        <v>5237</v>
      </c>
      <c r="O5405" t="s">
        <v>5237</v>
      </c>
    </row>
    <row r="5406" spans="11:15" x14ac:dyDescent="0.25">
      <c r="K5406">
        <v>30013300010013</v>
      </c>
      <c r="L5406" t="s">
        <v>9589</v>
      </c>
      <c r="M5406" t="s">
        <v>5237</v>
      </c>
      <c r="N5406" t="s">
        <v>5237</v>
      </c>
      <c r="O5406" t="s">
        <v>5237</v>
      </c>
    </row>
    <row r="5407" spans="11:15" x14ac:dyDescent="0.25">
      <c r="K5407">
        <v>30013300010014</v>
      </c>
      <c r="L5407" t="s">
        <v>9590</v>
      </c>
      <c r="M5407" t="s">
        <v>5237</v>
      </c>
      <c r="N5407" t="s">
        <v>5237</v>
      </c>
      <c r="O5407" t="s">
        <v>5237</v>
      </c>
    </row>
    <row r="5408" spans="11:15" x14ac:dyDescent="0.25">
      <c r="K5408">
        <v>30013300010015</v>
      </c>
      <c r="L5408" t="s">
        <v>9591</v>
      </c>
      <c r="M5408" t="s">
        <v>5237</v>
      </c>
      <c r="N5408" t="s">
        <v>5237</v>
      </c>
      <c r="O5408" t="s">
        <v>5237</v>
      </c>
    </row>
    <row r="5409" spans="11:15" x14ac:dyDescent="0.25">
      <c r="K5409">
        <v>30013300010016</v>
      </c>
      <c r="L5409" t="s">
        <v>9592</v>
      </c>
      <c r="M5409" t="s">
        <v>5237</v>
      </c>
      <c r="N5409" t="s">
        <v>5237</v>
      </c>
      <c r="O5409" t="s">
        <v>5237</v>
      </c>
    </row>
    <row r="5410" spans="11:15" x14ac:dyDescent="0.25">
      <c r="K5410">
        <v>30013300010017</v>
      </c>
      <c r="L5410" t="s">
        <v>9593</v>
      </c>
      <c r="M5410" t="s">
        <v>5237</v>
      </c>
      <c r="N5410" t="s">
        <v>5237</v>
      </c>
      <c r="O5410" t="s">
        <v>5237</v>
      </c>
    </row>
    <row r="5411" spans="11:15" x14ac:dyDescent="0.25">
      <c r="K5411">
        <v>30013300010018</v>
      </c>
      <c r="L5411" t="s">
        <v>9594</v>
      </c>
      <c r="M5411" t="s">
        <v>5237</v>
      </c>
      <c r="N5411" t="s">
        <v>5237</v>
      </c>
      <c r="O5411" t="s">
        <v>5237</v>
      </c>
    </row>
    <row r="5412" spans="11:15" x14ac:dyDescent="0.25">
      <c r="K5412">
        <v>30013300010019</v>
      </c>
      <c r="L5412" t="s">
        <v>9595</v>
      </c>
      <c r="M5412" t="s">
        <v>5237</v>
      </c>
      <c r="N5412" t="s">
        <v>5237</v>
      </c>
      <c r="O5412" t="s">
        <v>5237</v>
      </c>
    </row>
    <row r="5413" spans="11:15" x14ac:dyDescent="0.25">
      <c r="K5413">
        <v>30013300010020</v>
      </c>
      <c r="L5413" t="s">
        <v>9596</v>
      </c>
      <c r="M5413" t="s">
        <v>5237</v>
      </c>
      <c r="N5413" t="s">
        <v>5237</v>
      </c>
      <c r="O5413" t="s">
        <v>5237</v>
      </c>
    </row>
    <row r="5414" spans="11:15" x14ac:dyDescent="0.25">
      <c r="K5414">
        <v>30013300010021</v>
      </c>
      <c r="L5414" t="s">
        <v>9597</v>
      </c>
      <c r="M5414" t="s">
        <v>5237</v>
      </c>
      <c r="N5414" t="s">
        <v>5237</v>
      </c>
      <c r="O5414" t="s">
        <v>5237</v>
      </c>
    </row>
    <row r="5415" spans="11:15" x14ac:dyDescent="0.25">
      <c r="K5415">
        <v>30013300010022</v>
      </c>
      <c r="L5415" t="s">
        <v>9598</v>
      </c>
      <c r="M5415" t="s">
        <v>5237</v>
      </c>
      <c r="N5415" t="s">
        <v>5237</v>
      </c>
      <c r="O5415" t="s">
        <v>5237</v>
      </c>
    </row>
    <row r="5416" spans="11:15" x14ac:dyDescent="0.25">
      <c r="K5416">
        <v>30013300010023</v>
      </c>
      <c r="L5416" t="s">
        <v>9599</v>
      </c>
      <c r="M5416" t="s">
        <v>5237</v>
      </c>
      <c r="N5416" t="s">
        <v>5237</v>
      </c>
      <c r="O5416" t="s">
        <v>5237</v>
      </c>
    </row>
    <row r="5417" spans="11:15" x14ac:dyDescent="0.25">
      <c r="K5417">
        <v>30013300010024</v>
      </c>
      <c r="L5417" t="s">
        <v>9600</v>
      </c>
      <c r="M5417" t="s">
        <v>5237</v>
      </c>
      <c r="N5417" t="s">
        <v>5237</v>
      </c>
      <c r="O5417" t="s">
        <v>5237</v>
      </c>
    </row>
    <row r="5418" spans="11:15" x14ac:dyDescent="0.25">
      <c r="K5418">
        <v>30013300010025</v>
      </c>
      <c r="L5418" t="s">
        <v>9601</v>
      </c>
      <c r="M5418" t="s">
        <v>5237</v>
      </c>
      <c r="N5418" t="s">
        <v>5237</v>
      </c>
      <c r="O5418" t="s">
        <v>5237</v>
      </c>
    </row>
    <row r="5419" spans="11:15" x14ac:dyDescent="0.25">
      <c r="K5419">
        <v>30013300010026</v>
      </c>
      <c r="L5419" t="s">
        <v>9602</v>
      </c>
      <c r="M5419" t="s">
        <v>5237</v>
      </c>
      <c r="N5419" t="s">
        <v>5237</v>
      </c>
      <c r="O5419" t="s">
        <v>5237</v>
      </c>
    </row>
    <row r="5420" spans="11:15" x14ac:dyDescent="0.25">
      <c r="K5420">
        <v>30013300010027</v>
      </c>
      <c r="L5420" t="s">
        <v>9603</v>
      </c>
      <c r="M5420" t="s">
        <v>5237</v>
      </c>
      <c r="N5420" t="s">
        <v>5237</v>
      </c>
      <c r="O5420" t="s">
        <v>5237</v>
      </c>
    </row>
    <row r="5421" spans="11:15" x14ac:dyDescent="0.25">
      <c r="K5421">
        <v>30013300010028</v>
      </c>
      <c r="L5421" t="s">
        <v>9604</v>
      </c>
      <c r="M5421" t="s">
        <v>5237</v>
      </c>
      <c r="N5421" t="s">
        <v>1900</v>
      </c>
      <c r="O5421" t="s">
        <v>5239</v>
      </c>
    </row>
    <row r="5422" spans="11:15" x14ac:dyDescent="0.25">
      <c r="K5422">
        <v>30013300010029</v>
      </c>
      <c r="L5422" t="s">
        <v>9605</v>
      </c>
      <c r="M5422" t="s">
        <v>5237</v>
      </c>
      <c r="N5422" t="s">
        <v>1900</v>
      </c>
      <c r="O5422" t="s">
        <v>5239</v>
      </c>
    </row>
    <row r="5423" spans="11:15" x14ac:dyDescent="0.25">
      <c r="K5423">
        <v>30013300010610</v>
      </c>
      <c r="L5423" t="s">
        <v>760</v>
      </c>
      <c r="M5423" t="s">
        <v>5237</v>
      </c>
      <c r="N5423" t="s">
        <v>9575</v>
      </c>
      <c r="O5423" t="s">
        <v>9576</v>
      </c>
    </row>
    <row r="5424" spans="11:15" x14ac:dyDescent="0.25">
      <c r="K5424">
        <v>30013300011208</v>
      </c>
      <c r="L5424" t="s">
        <v>756</v>
      </c>
      <c r="M5424" t="s">
        <v>5237</v>
      </c>
      <c r="N5424" t="s">
        <v>9575</v>
      </c>
      <c r="O5424" t="s">
        <v>9576</v>
      </c>
    </row>
    <row r="5425" spans="11:15" x14ac:dyDescent="0.25">
      <c r="K5425">
        <v>30013300012100</v>
      </c>
      <c r="L5425" t="s">
        <v>739</v>
      </c>
      <c r="M5425" t="s">
        <v>5237</v>
      </c>
      <c r="N5425" t="s">
        <v>9575</v>
      </c>
      <c r="O5425" t="s">
        <v>9576</v>
      </c>
    </row>
    <row r="5426" spans="11:15" x14ac:dyDescent="0.25">
      <c r="K5426">
        <v>30013300020609</v>
      </c>
      <c r="L5426" t="s">
        <v>758</v>
      </c>
      <c r="M5426" t="s">
        <v>5237</v>
      </c>
      <c r="N5426" t="s">
        <v>9575</v>
      </c>
      <c r="O5426" t="s">
        <v>9576</v>
      </c>
    </row>
    <row r="5427" spans="11:15" x14ac:dyDescent="0.25">
      <c r="K5427">
        <v>30013300021208</v>
      </c>
      <c r="L5427" t="s">
        <v>759</v>
      </c>
      <c r="M5427" t="s">
        <v>5237</v>
      </c>
      <c r="N5427" t="s">
        <v>9575</v>
      </c>
      <c r="O5427" t="s">
        <v>9576</v>
      </c>
    </row>
    <row r="5428" spans="11:15" x14ac:dyDescent="0.25">
      <c r="K5428">
        <v>30013300031203</v>
      </c>
      <c r="L5428" t="s">
        <v>9606</v>
      </c>
      <c r="M5428" t="s">
        <v>5237</v>
      </c>
      <c r="N5428" t="s">
        <v>9575</v>
      </c>
      <c r="O5428" t="s">
        <v>9576</v>
      </c>
    </row>
    <row r="5429" spans="11:15" x14ac:dyDescent="0.25">
      <c r="K5429">
        <v>30013300240610</v>
      </c>
      <c r="L5429" t="s">
        <v>755</v>
      </c>
      <c r="M5429" t="s">
        <v>5237</v>
      </c>
      <c r="N5429" t="s">
        <v>9575</v>
      </c>
      <c r="O5429" t="s">
        <v>9576</v>
      </c>
    </row>
    <row r="5430" spans="11:15" x14ac:dyDescent="0.25">
      <c r="K5430">
        <v>30013300241210</v>
      </c>
      <c r="L5430" t="s">
        <v>757</v>
      </c>
      <c r="M5430" t="s">
        <v>5237</v>
      </c>
      <c r="N5430" t="s">
        <v>9575</v>
      </c>
      <c r="O5430" t="s">
        <v>9576</v>
      </c>
    </row>
    <row r="5431" spans="11:15" x14ac:dyDescent="0.25">
      <c r="K5431">
        <v>30013300250007</v>
      </c>
      <c r="L5431" t="s">
        <v>753</v>
      </c>
      <c r="M5431" t="s">
        <v>5237</v>
      </c>
      <c r="N5431" t="s">
        <v>9575</v>
      </c>
      <c r="O5431" t="s">
        <v>9576</v>
      </c>
    </row>
    <row r="5432" spans="11:15" x14ac:dyDescent="0.25">
      <c r="K5432">
        <v>30013300250008</v>
      </c>
      <c r="L5432" t="s">
        <v>743</v>
      </c>
      <c r="M5432" t="s">
        <v>5237</v>
      </c>
      <c r="N5432" t="s">
        <v>9575</v>
      </c>
      <c r="O5432" t="s">
        <v>9576</v>
      </c>
    </row>
    <row r="5433" spans="11:15" x14ac:dyDescent="0.25">
      <c r="K5433">
        <v>30013300262404</v>
      </c>
      <c r="L5433" t="s">
        <v>9607</v>
      </c>
      <c r="M5433" t="s">
        <v>5237</v>
      </c>
      <c r="N5433" t="s">
        <v>9575</v>
      </c>
      <c r="O5433" t="s">
        <v>9576</v>
      </c>
    </row>
    <row r="5434" spans="11:15" x14ac:dyDescent="0.25">
      <c r="K5434">
        <v>30013300270609</v>
      </c>
      <c r="L5434" t="s">
        <v>787</v>
      </c>
      <c r="M5434" t="s">
        <v>5237</v>
      </c>
      <c r="N5434" t="s">
        <v>9575</v>
      </c>
      <c r="O5434" t="s">
        <v>9576</v>
      </c>
    </row>
    <row r="5435" spans="11:15" x14ac:dyDescent="0.25">
      <c r="K5435">
        <v>30013400040001</v>
      </c>
      <c r="L5435" t="s">
        <v>9608</v>
      </c>
      <c r="M5435" t="s">
        <v>5237</v>
      </c>
      <c r="N5435" t="s">
        <v>1900</v>
      </c>
      <c r="O5435" t="s">
        <v>5239</v>
      </c>
    </row>
    <row r="5436" spans="11:15" x14ac:dyDescent="0.25">
      <c r="K5436">
        <v>30013400040002</v>
      </c>
      <c r="L5436" t="s">
        <v>9609</v>
      </c>
      <c r="M5436" t="s">
        <v>5237</v>
      </c>
      <c r="N5436" t="s">
        <v>1900</v>
      </c>
      <c r="O5436" t="s">
        <v>5239</v>
      </c>
    </row>
    <row r="5437" spans="11:15" x14ac:dyDescent="0.25">
      <c r="K5437">
        <v>30013400040005</v>
      </c>
      <c r="L5437" t="s">
        <v>9610</v>
      </c>
      <c r="M5437" t="s">
        <v>5237</v>
      </c>
      <c r="N5437" t="s">
        <v>1900</v>
      </c>
      <c r="O5437" t="s">
        <v>5239</v>
      </c>
    </row>
    <row r="5438" spans="11:15" x14ac:dyDescent="0.25">
      <c r="K5438">
        <v>30013400040006</v>
      </c>
      <c r="L5438" t="s">
        <v>9611</v>
      </c>
      <c r="M5438" t="s">
        <v>5237</v>
      </c>
      <c r="N5438" t="s">
        <v>1900</v>
      </c>
      <c r="O5438" t="s">
        <v>5239</v>
      </c>
    </row>
    <row r="5439" spans="11:15" x14ac:dyDescent="0.25">
      <c r="K5439">
        <v>30013400040007</v>
      </c>
      <c r="L5439" t="s">
        <v>9612</v>
      </c>
      <c r="M5439" t="s">
        <v>5237</v>
      </c>
      <c r="N5439" t="s">
        <v>1900</v>
      </c>
      <c r="O5439" t="s">
        <v>5239</v>
      </c>
    </row>
    <row r="5440" spans="11:15" x14ac:dyDescent="0.25">
      <c r="K5440">
        <v>30013400040008</v>
      </c>
      <c r="L5440" t="s">
        <v>9613</v>
      </c>
      <c r="M5440" t="s">
        <v>5237</v>
      </c>
      <c r="N5440" t="s">
        <v>1900</v>
      </c>
      <c r="O5440" t="s">
        <v>5239</v>
      </c>
    </row>
    <row r="5441" spans="11:15" x14ac:dyDescent="0.25">
      <c r="K5441">
        <v>30013400040608</v>
      </c>
      <c r="L5441" t="s">
        <v>764</v>
      </c>
      <c r="M5441" t="s">
        <v>5237</v>
      </c>
      <c r="N5441" t="s">
        <v>1900</v>
      </c>
      <c r="O5441" t="s">
        <v>5239</v>
      </c>
    </row>
    <row r="5442" spans="11:15" x14ac:dyDescent="0.25">
      <c r="K5442">
        <v>30013400041008</v>
      </c>
      <c r="L5442" t="s">
        <v>9614</v>
      </c>
      <c r="M5442" t="s">
        <v>5237</v>
      </c>
      <c r="N5442" t="s">
        <v>1900</v>
      </c>
      <c r="O5442" t="s">
        <v>5239</v>
      </c>
    </row>
    <row r="5443" spans="11:15" x14ac:dyDescent="0.25">
      <c r="K5443">
        <v>30013400041608</v>
      </c>
      <c r="L5443" t="s">
        <v>9615</v>
      </c>
      <c r="M5443" t="s">
        <v>5237</v>
      </c>
      <c r="N5443" t="s">
        <v>1900</v>
      </c>
      <c r="O5443" t="s">
        <v>5239</v>
      </c>
    </row>
    <row r="5444" spans="11:15" x14ac:dyDescent="0.25">
      <c r="K5444">
        <v>30013500000001</v>
      </c>
      <c r="L5444" t="s">
        <v>769</v>
      </c>
      <c r="M5444" t="s">
        <v>5237</v>
      </c>
      <c r="N5444" t="s">
        <v>1900</v>
      </c>
      <c r="O5444" t="s">
        <v>5239</v>
      </c>
    </row>
    <row r="5445" spans="11:15" x14ac:dyDescent="0.25">
      <c r="K5445">
        <v>30013501000100</v>
      </c>
      <c r="L5445" t="s">
        <v>9616</v>
      </c>
      <c r="M5445" t="s">
        <v>5237</v>
      </c>
      <c r="N5445" t="s">
        <v>5237</v>
      </c>
      <c r="O5445" t="s">
        <v>5237</v>
      </c>
    </row>
    <row r="5446" spans="11:15" x14ac:dyDescent="0.25">
      <c r="K5446">
        <v>30013501000200</v>
      </c>
      <c r="L5446" t="s">
        <v>9617</v>
      </c>
      <c r="M5446" t="s">
        <v>5237</v>
      </c>
      <c r="N5446" t="s">
        <v>5237</v>
      </c>
      <c r="O5446" t="s">
        <v>5237</v>
      </c>
    </row>
    <row r="5447" spans="11:15" x14ac:dyDescent="0.25">
      <c r="K5447">
        <v>30013501000300</v>
      </c>
      <c r="L5447" t="s">
        <v>9618</v>
      </c>
      <c r="M5447" t="s">
        <v>5237</v>
      </c>
      <c r="N5447" t="s">
        <v>5237</v>
      </c>
      <c r="O5447" t="s">
        <v>5237</v>
      </c>
    </row>
    <row r="5448" spans="11:15" x14ac:dyDescent="0.25">
      <c r="K5448">
        <v>30013501000400</v>
      </c>
      <c r="L5448" t="s">
        <v>9619</v>
      </c>
      <c r="M5448" t="s">
        <v>5237</v>
      </c>
      <c r="N5448" t="s">
        <v>5237</v>
      </c>
      <c r="O5448" t="s">
        <v>5237</v>
      </c>
    </row>
    <row r="5449" spans="11:15" x14ac:dyDescent="0.25">
      <c r="K5449">
        <v>30013501000500</v>
      </c>
      <c r="L5449" t="s">
        <v>9620</v>
      </c>
      <c r="M5449" t="s">
        <v>5237</v>
      </c>
      <c r="N5449" t="s">
        <v>5237</v>
      </c>
      <c r="O5449" t="s">
        <v>5237</v>
      </c>
    </row>
    <row r="5450" spans="11:15" x14ac:dyDescent="0.25">
      <c r="K5450">
        <v>30013501000600</v>
      </c>
      <c r="L5450" t="s">
        <v>9621</v>
      </c>
      <c r="M5450" t="s">
        <v>5237</v>
      </c>
      <c r="N5450" t="s">
        <v>5237</v>
      </c>
      <c r="O5450" t="s">
        <v>5237</v>
      </c>
    </row>
    <row r="5451" spans="11:15" x14ac:dyDescent="0.25">
      <c r="K5451">
        <v>30013502000200</v>
      </c>
      <c r="L5451" t="s">
        <v>9622</v>
      </c>
      <c r="M5451" t="s">
        <v>5237</v>
      </c>
      <c r="N5451" t="s">
        <v>5237</v>
      </c>
      <c r="O5451" t="s">
        <v>5237</v>
      </c>
    </row>
    <row r="5452" spans="11:15" x14ac:dyDescent="0.25">
      <c r="K5452">
        <v>30013502000300</v>
      </c>
      <c r="L5452" t="s">
        <v>9623</v>
      </c>
      <c r="M5452" t="s">
        <v>5237</v>
      </c>
      <c r="N5452" t="s">
        <v>5237</v>
      </c>
      <c r="O5452" t="s">
        <v>5237</v>
      </c>
    </row>
    <row r="5453" spans="11:15" x14ac:dyDescent="0.25">
      <c r="K5453">
        <v>30013502000400</v>
      </c>
      <c r="L5453" t="s">
        <v>9624</v>
      </c>
      <c r="M5453" t="s">
        <v>5237</v>
      </c>
      <c r="N5453" t="s">
        <v>5237</v>
      </c>
      <c r="O5453" t="s">
        <v>5237</v>
      </c>
    </row>
    <row r="5454" spans="11:15" x14ac:dyDescent="0.25">
      <c r="K5454">
        <v>30013502000500</v>
      </c>
      <c r="L5454" t="s">
        <v>9625</v>
      </c>
      <c r="M5454" t="s">
        <v>5237</v>
      </c>
      <c r="N5454" t="s">
        <v>5237</v>
      </c>
      <c r="O5454" t="s">
        <v>5237</v>
      </c>
    </row>
    <row r="5455" spans="11:15" x14ac:dyDescent="0.25">
      <c r="K5455">
        <v>30013502000600</v>
      </c>
      <c r="L5455" t="s">
        <v>9626</v>
      </c>
      <c r="M5455" t="s">
        <v>5237</v>
      </c>
      <c r="N5455" t="s">
        <v>5237</v>
      </c>
      <c r="O5455" t="s">
        <v>5237</v>
      </c>
    </row>
    <row r="5456" spans="11:15" x14ac:dyDescent="0.25">
      <c r="K5456">
        <v>30013502000700</v>
      </c>
      <c r="L5456" t="s">
        <v>9627</v>
      </c>
      <c r="M5456" t="s">
        <v>5237</v>
      </c>
      <c r="N5456" t="s">
        <v>5237</v>
      </c>
      <c r="O5456" t="s">
        <v>5237</v>
      </c>
    </row>
    <row r="5457" spans="11:15" x14ac:dyDescent="0.25">
      <c r="K5457">
        <v>30013502000800</v>
      </c>
      <c r="L5457" t="s">
        <v>9628</v>
      </c>
      <c r="M5457" t="s">
        <v>5237</v>
      </c>
      <c r="N5457" t="s">
        <v>5237</v>
      </c>
      <c r="O5457" t="s">
        <v>5237</v>
      </c>
    </row>
    <row r="5458" spans="11:15" x14ac:dyDescent="0.25">
      <c r="K5458">
        <v>30013502000900</v>
      </c>
      <c r="L5458" t="s">
        <v>9629</v>
      </c>
      <c r="M5458" t="s">
        <v>5237</v>
      </c>
      <c r="N5458" t="s">
        <v>5237</v>
      </c>
      <c r="O5458" t="s">
        <v>5237</v>
      </c>
    </row>
    <row r="5459" spans="11:15" x14ac:dyDescent="0.25">
      <c r="K5459">
        <v>30013502001000</v>
      </c>
      <c r="L5459" t="s">
        <v>9630</v>
      </c>
      <c r="M5459" t="s">
        <v>5237</v>
      </c>
      <c r="N5459" t="s">
        <v>5237</v>
      </c>
      <c r="O5459" t="s">
        <v>5237</v>
      </c>
    </row>
    <row r="5460" spans="11:15" x14ac:dyDescent="0.25">
      <c r="K5460">
        <v>30013502001100</v>
      </c>
      <c r="L5460" t="s">
        <v>9631</v>
      </c>
      <c r="M5460" t="s">
        <v>5237</v>
      </c>
      <c r="N5460" t="s">
        <v>5237</v>
      </c>
      <c r="O5460" t="s">
        <v>5237</v>
      </c>
    </row>
    <row r="5461" spans="11:15" x14ac:dyDescent="0.25">
      <c r="K5461">
        <v>30013502001200</v>
      </c>
      <c r="L5461" t="s">
        <v>9632</v>
      </c>
      <c r="M5461" t="s">
        <v>5237</v>
      </c>
      <c r="N5461" t="s">
        <v>5237</v>
      </c>
      <c r="O5461" t="s">
        <v>5237</v>
      </c>
    </row>
    <row r="5462" spans="11:15" x14ac:dyDescent="0.25">
      <c r="K5462">
        <v>30013502001300</v>
      </c>
      <c r="L5462" t="s">
        <v>9633</v>
      </c>
      <c r="M5462" t="s">
        <v>5237</v>
      </c>
      <c r="N5462" t="s">
        <v>5237</v>
      </c>
      <c r="O5462" t="s">
        <v>5237</v>
      </c>
    </row>
    <row r="5463" spans="11:15" x14ac:dyDescent="0.25">
      <c r="K5463">
        <v>30013502001400</v>
      </c>
      <c r="L5463" t="s">
        <v>9634</v>
      </c>
      <c r="M5463" t="s">
        <v>5237</v>
      </c>
      <c r="N5463" t="s">
        <v>5237</v>
      </c>
      <c r="O5463" t="s">
        <v>5237</v>
      </c>
    </row>
    <row r="5464" spans="11:15" x14ac:dyDescent="0.25">
      <c r="K5464">
        <v>30013502001500</v>
      </c>
      <c r="L5464" t="s">
        <v>9635</v>
      </c>
      <c r="M5464" t="s">
        <v>5237</v>
      </c>
      <c r="N5464" t="s">
        <v>5237</v>
      </c>
      <c r="O5464" t="s">
        <v>5237</v>
      </c>
    </row>
    <row r="5465" spans="11:15" x14ac:dyDescent="0.25">
      <c r="K5465">
        <v>30013503000200</v>
      </c>
      <c r="L5465" t="s">
        <v>9636</v>
      </c>
      <c r="M5465" t="s">
        <v>5237</v>
      </c>
      <c r="N5465" t="s">
        <v>5237</v>
      </c>
      <c r="O5465" t="s">
        <v>5237</v>
      </c>
    </row>
    <row r="5466" spans="11:15" x14ac:dyDescent="0.25">
      <c r="K5466">
        <v>30013503000300</v>
      </c>
      <c r="L5466" t="s">
        <v>9637</v>
      </c>
      <c r="M5466" t="s">
        <v>5237</v>
      </c>
      <c r="N5466" t="s">
        <v>5237</v>
      </c>
      <c r="O5466" t="s">
        <v>5237</v>
      </c>
    </row>
    <row r="5467" spans="11:15" x14ac:dyDescent="0.25">
      <c r="K5467">
        <v>30013503000400</v>
      </c>
      <c r="L5467" t="s">
        <v>9638</v>
      </c>
      <c r="M5467" t="s">
        <v>5237</v>
      </c>
      <c r="N5467" t="s">
        <v>5237</v>
      </c>
      <c r="O5467" t="s">
        <v>5237</v>
      </c>
    </row>
    <row r="5468" spans="11:15" x14ac:dyDescent="0.25">
      <c r="K5468">
        <v>30013503000600</v>
      </c>
      <c r="L5468" t="s">
        <v>9639</v>
      </c>
      <c r="M5468" t="s">
        <v>5237</v>
      </c>
      <c r="N5468" t="s">
        <v>5237</v>
      </c>
      <c r="O5468" t="s">
        <v>5237</v>
      </c>
    </row>
    <row r="5469" spans="11:15" x14ac:dyDescent="0.25">
      <c r="K5469">
        <v>30013503000700</v>
      </c>
      <c r="L5469" t="s">
        <v>9640</v>
      </c>
      <c r="M5469" t="s">
        <v>5237</v>
      </c>
      <c r="N5469" t="s">
        <v>5237</v>
      </c>
      <c r="O5469" t="s">
        <v>5237</v>
      </c>
    </row>
    <row r="5470" spans="11:15" x14ac:dyDescent="0.25">
      <c r="K5470">
        <v>30013503000900</v>
      </c>
      <c r="L5470" t="s">
        <v>9641</v>
      </c>
      <c r="M5470" t="s">
        <v>5237</v>
      </c>
      <c r="N5470" t="s">
        <v>5237</v>
      </c>
      <c r="O5470" t="s">
        <v>5237</v>
      </c>
    </row>
    <row r="5471" spans="11:15" x14ac:dyDescent="0.25">
      <c r="K5471">
        <v>30013503001100</v>
      </c>
      <c r="L5471" t="s">
        <v>9642</v>
      </c>
      <c r="M5471" t="s">
        <v>5237</v>
      </c>
      <c r="N5471" t="s">
        <v>5237</v>
      </c>
      <c r="O5471" t="s">
        <v>5237</v>
      </c>
    </row>
    <row r="5472" spans="11:15" x14ac:dyDescent="0.25">
      <c r="K5472">
        <v>30013503001500</v>
      </c>
      <c r="L5472" t="s">
        <v>9643</v>
      </c>
      <c r="M5472" t="s">
        <v>5237</v>
      </c>
      <c r="N5472" t="s">
        <v>5237</v>
      </c>
      <c r="O5472" t="s">
        <v>5237</v>
      </c>
    </row>
    <row r="5473" spans="11:15" x14ac:dyDescent="0.25">
      <c r="K5473">
        <v>30013510090501</v>
      </c>
      <c r="L5473" t="s">
        <v>9644</v>
      </c>
      <c r="M5473" t="s">
        <v>5237</v>
      </c>
      <c r="N5473" t="s">
        <v>9645</v>
      </c>
      <c r="O5473" t="s">
        <v>9646</v>
      </c>
    </row>
    <row r="5474" spans="11:15" x14ac:dyDescent="0.25">
      <c r="K5474">
        <v>30013510090751</v>
      </c>
      <c r="L5474" t="s">
        <v>9647</v>
      </c>
      <c r="M5474" t="s">
        <v>5237</v>
      </c>
      <c r="N5474" t="s">
        <v>9645</v>
      </c>
      <c r="O5474" t="s">
        <v>9646</v>
      </c>
    </row>
    <row r="5475" spans="11:15" x14ac:dyDescent="0.25">
      <c r="K5475">
        <v>30013510091001</v>
      </c>
      <c r="L5475" t="s">
        <v>9648</v>
      </c>
      <c r="M5475" t="s">
        <v>5237</v>
      </c>
      <c r="N5475" t="s">
        <v>9645</v>
      </c>
      <c r="O5475" t="s">
        <v>9646</v>
      </c>
    </row>
    <row r="5476" spans="11:15" x14ac:dyDescent="0.25">
      <c r="K5476">
        <v>30013510091501</v>
      </c>
      <c r="L5476" t="s">
        <v>9649</v>
      </c>
      <c r="M5476" t="s">
        <v>5237</v>
      </c>
      <c r="N5476" t="s">
        <v>9645</v>
      </c>
      <c r="O5476" t="s">
        <v>9646</v>
      </c>
    </row>
    <row r="5477" spans="11:15" x14ac:dyDescent="0.25">
      <c r="K5477">
        <v>30013510120501</v>
      </c>
      <c r="L5477" t="s">
        <v>9650</v>
      </c>
      <c r="M5477" t="s">
        <v>5237</v>
      </c>
      <c r="N5477" t="s">
        <v>9645</v>
      </c>
      <c r="O5477" t="s">
        <v>9646</v>
      </c>
    </row>
    <row r="5478" spans="11:15" x14ac:dyDescent="0.25">
      <c r="K5478">
        <v>30013510120751</v>
      </c>
      <c r="L5478" t="s">
        <v>9651</v>
      </c>
      <c r="M5478" t="s">
        <v>5237</v>
      </c>
      <c r="N5478" t="s">
        <v>9645</v>
      </c>
      <c r="O5478" t="s">
        <v>9646</v>
      </c>
    </row>
    <row r="5479" spans="11:15" x14ac:dyDescent="0.25">
      <c r="K5479">
        <v>30013510121001</v>
      </c>
      <c r="L5479" t="s">
        <v>9652</v>
      </c>
      <c r="M5479" t="s">
        <v>5237</v>
      </c>
      <c r="N5479" t="s">
        <v>9645</v>
      </c>
      <c r="O5479" t="s">
        <v>9646</v>
      </c>
    </row>
    <row r="5480" spans="11:15" x14ac:dyDescent="0.25">
      <c r="K5480">
        <v>30013510121501</v>
      </c>
      <c r="L5480" t="s">
        <v>9653</v>
      </c>
      <c r="M5480" t="s">
        <v>5237</v>
      </c>
      <c r="N5480" t="s">
        <v>9645</v>
      </c>
      <c r="O5480" t="s">
        <v>9646</v>
      </c>
    </row>
    <row r="5481" spans="11:15" x14ac:dyDescent="0.25">
      <c r="K5481">
        <v>30013510121503</v>
      </c>
      <c r="L5481" t="s">
        <v>9654</v>
      </c>
      <c r="M5481" t="s">
        <v>5237</v>
      </c>
      <c r="N5481" t="s">
        <v>9645</v>
      </c>
      <c r="O5481" t="s">
        <v>9646</v>
      </c>
    </row>
    <row r="5482" spans="11:15" x14ac:dyDescent="0.25">
      <c r="K5482">
        <v>30013510122001</v>
      </c>
      <c r="L5482" t="s">
        <v>9655</v>
      </c>
      <c r="M5482" t="s">
        <v>5237</v>
      </c>
      <c r="N5482" t="s">
        <v>9645</v>
      </c>
      <c r="O5482" t="s">
        <v>9646</v>
      </c>
    </row>
    <row r="5483" spans="11:15" x14ac:dyDescent="0.25">
      <c r="K5483">
        <v>30013510122501</v>
      </c>
      <c r="L5483" t="s">
        <v>9656</v>
      </c>
      <c r="M5483" t="s">
        <v>5237</v>
      </c>
      <c r="N5483" t="s">
        <v>9645</v>
      </c>
      <c r="O5483" t="s">
        <v>9646</v>
      </c>
    </row>
    <row r="5484" spans="11:15" x14ac:dyDescent="0.25">
      <c r="K5484">
        <v>30013510130751</v>
      </c>
      <c r="L5484" t="s">
        <v>9657</v>
      </c>
      <c r="M5484" t="s">
        <v>5237</v>
      </c>
      <c r="N5484" t="s">
        <v>9645</v>
      </c>
      <c r="O5484" t="s">
        <v>9646</v>
      </c>
    </row>
    <row r="5485" spans="11:15" x14ac:dyDescent="0.25">
      <c r="K5485">
        <v>30013510131001</v>
      </c>
      <c r="L5485" t="s">
        <v>9658</v>
      </c>
      <c r="M5485" t="s">
        <v>5237</v>
      </c>
      <c r="N5485" t="s">
        <v>9645</v>
      </c>
      <c r="O5485" t="s">
        <v>9646</v>
      </c>
    </row>
    <row r="5486" spans="11:15" x14ac:dyDescent="0.25">
      <c r="K5486">
        <v>30013510160501</v>
      </c>
      <c r="L5486" t="s">
        <v>9659</v>
      </c>
      <c r="M5486" t="s">
        <v>5237</v>
      </c>
      <c r="N5486" t="s">
        <v>9645</v>
      </c>
      <c r="O5486" t="s">
        <v>9646</v>
      </c>
    </row>
    <row r="5487" spans="11:15" x14ac:dyDescent="0.25">
      <c r="K5487">
        <v>30013510160502</v>
      </c>
      <c r="L5487" t="s">
        <v>9660</v>
      </c>
      <c r="M5487" t="s">
        <v>5237</v>
      </c>
      <c r="N5487" t="s">
        <v>9645</v>
      </c>
      <c r="O5487" t="s">
        <v>9646</v>
      </c>
    </row>
    <row r="5488" spans="11:15" x14ac:dyDescent="0.25">
      <c r="K5488">
        <v>30013510160503</v>
      </c>
      <c r="L5488" t="s">
        <v>9661</v>
      </c>
      <c r="M5488" t="s">
        <v>5237</v>
      </c>
      <c r="N5488" t="s">
        <v>9645</v>
      </c>
      <c r="O5488" t="s">
        <v>9646</v>
      </c>
    </row>
    <row r="5489" spans="11:15" x14ac:dyDescent="0.25">
      <c r="K5489">
        <v>30013510160751</v>
      </c>
      <c r="L5489" t="s">
        <v>9662</v>
      </c>
      <c r="M5489" t="s">
        <v>5237</v>
      </c>
      <c r="N5489" t="s">
        <v>9645</v>
      </c>
      <c r="O5489" t="s">
        <v>9646</v>
      </c>
    </row>
    <row r="5490" spans="11:15" x14ac:dyDescent="0.25">
      <c r="K5490">
        <v>30013510160752</v>
      </c>
      <c r="L5490" t="s">
        <v>9663</v>
      </c>
      <c r="M5490" t="s">
        <v>5237</v>
      </c>
      <c r="N5490" t="s">
        <v>9645</v>
      </c>
      <c r="O5490" t="s">
        <v>9646</v>
      </c>
    </row>
    <row r="5491" spans="11:15" x14ac:dyDescent="0.25">
      <c r="K5491">
        <v>30013510161002</v>
      </c>
      <c r="L5491" t="s">
        <v>9664</v>
      </c>
      <c r="M5491" t="s">
        <v>5237</v>
      </c>
      <c r="N5491" t="s">
        <v>9645</v>
      </c>
      <c r="O5491" t="s">
        <v>9646</v>
      </c>
    </row>
    <row r="5492" spans="11:15" x14ac:dyDescent="0.25">
      <c r="K5492">
        <v>30013510161501</v>
      </c>
      <c r="L5492" t="s">
        <v>9665</v>
      </c>
      <c r="M5492" t="s">
        <v>5237</v>
      </c>
      <c r="N5492" t="s">
        <v>9645</v>
      </c>
      <c r="O5492" t="s">
        <v>9646</v>
      </c>
    </row>
    <row r="5493" spans="11:15" x14ac:dyDescent="0.25">
      <c r="K5493">
        <v>30013510161502</v>
      </c>
      <c r="L5493" t="s">
        <v>9666</v>
      </c>
      <c r="M5493" t="s">
        <v>5237</v>
      </c>
      <c r="N5493" t="s">
        <v>5237</v>
      </c>
      <c r="O5493" t="s">
        <v>5237</v>
      </c>
    </row>
    <row r="5494" spans="11:15" x14ac:dyDescent="0.25">
      <c r="K5494">
        <v>30013510161503</v>
      </c>
      <c r="L5494" t="s">
        <v>9667</v>
      </c>
      <c r="M5494" t="s">
        <v>5237</v>
      </c>
      <c r="N5494" t="s">
        <v>9645</v>
      </c>
      <c r="O5494" t="s">
        <v>9646</v>
      </c>
    </row>
    <row r="5495" spans="11:15" x14ac:dyDescent="0.25">
      <c r="K5495">
        <v>30013510162001</v>
      </c>
      <c r="L5495" t="s">
        <v>9668</v>
      </c>
      <c r="M5495" t="s">
        <v>5237</v>
      </c>
      <c r="N5495" t="s">
        <v>9645</v>
      </c>
      <c r="O5495" t="s">
        <v>9646</v>
      </c>
    </row>
    <row r="5496" spans="11:15" x14ac:dyDescent="0.25">
      <c r="K5496">
        <v>30013510162501</v>
      </c>
      <c r="L5496" t="s">
        <v>9669</v>
      </c>
      <c r="M5496" t="s">
        <v>5237</v>
      </c>
      <c r="N5496" t="s">
        <v>9645</v>
      </c>
      <c r="O5496" t="s">
        <v>9646</v>
      </c>
    </row>
    <row r="5497" spans="11:15" x14ac:dyDescent="0.25">
      <c r="K5497">
        <v>30013510163001</v>
      </c>
      <c r="L5497" t="s">
        <v>9670</v>
      </c>
      <c r="M5497" t="s">
        <v>5237</v>
      </c>
      <c r="N5497" t="s">
        <v>9645</v>
      </c>
      <c r="O5497" t="s">
        <v>9646</v>
      </c>
    </row>
    <row r="5498" spans="11:15" x14ac:dyDescent="0.25">
      <c r="K5498">
        <v>30013510170501</v>
      </c>
      <c r="L5498" t="s">
        <v>9671</v>
      </c>
      <c r="M5498" t="s">
        <v>5237</v>
      </c>
      <c r="N5498" t="s">
        <v>9645</v>
      </c>
      <c r="O5498" t="s">
        <v>9646</v>
      </c>
    </row>
    <row r="5499" spans="11:15" x14ac:dyDescent="0.25">
      <c r="K5499">
        <v>30013510170502</v>
      </c>
      <c r="L5499" t="s">
        <v>9672</v>
      </c>
      <c r="M5499" t="s">
        <v>5237</v>
      </c>
      <c r="N5499" t="s">
        <v>9645</v>
      </c>
      <c r="O5499" t="s">
        <v>9646</v>
      </c>
    </row>
    <row r="5500" spans="11:15" x14ac:dyDescent="0.25">
      <c r="K5500">
        <v>30013510170751</v>
      </c>
      <c r="L5500" t="s">
        <v>9673</v>
      </c>
      <c r="M5500" t="s">
        <v>5237</v>
      </c>
      <c r="N5500" t="s">
        <v>9645</v>
      </c>
      <c r="O5500" t="s">
        <v>9646</v>
      </c>
    </row>
    <row r="5501" spans="11:15" x14ac:dyDescent="0.25">
      <c r="K5501">
        <v>30013510170752</v>
      </c>
      <c r="L5501" t="s">
        <v>9674</v>
      </c>
      <c r="M5501" t="s">
        <v>5237</v>
      </c>
      <c r="N5501" t="s">
        <v>9645</v>
      </c>
      <c r="O5501" t="s">
        <v>9646</v>
      </c>
    </row>
    <row r="5502" spans="11:15" x14ac:dyDescent="0.25">
      <c r="K5502">
        <v>30013510171001</v>
      </c>
      <c r="L5502" t="s">
        <v>9675</v>
      </c>
      <c r="M5502" t="s">
        <v>5237</v>
      </c>
      <c r="N5502" t="s">
        <v>9645</v>
      </c>
      <c r="O5502" t="s">
        <v>9646</v>
      </c>
    </row>
    <row r="5503" spans="11:15" x14ac:dyDescent="0.25">
      <c r="K5503">
        <v>30013510171002</v>
      </c>
      <c r="L5503" t="s">
        <v>9676</v>
      </c>
      <c r="M5503" t="s">
        <v>5237</v>
      </c>
      <c r="N5503" t="s">
        <v>9645</v>
      </c>
      <c r="O5503" t="s">
        <v>9646</v>
      </c>
    </row>
    <row r="5504" spans="11:15" x14ac:dyDescent="0.25">
      <c r="K5504">
        <v>30013510171501</v>
      </c>
      <c r="L5504" t="s">
        <v>9677</v>
      </c>
      <c r="M5504" t="s">
        <v>5237</v>
      </c>
      <c r="N5504" t="s">
        <v>9645</v>
      </c>
      <c r="O5504" t="s">
        <v>9646</v>
      </c>
    </row>
    <row r="5505" spans="11:15" x14ac:dyDescent="0.25">
      <c r="K5505">
        <v>30013510171502</v>
      </c>
      <c r="L5505" t="s">
        <v>9678</v>
      </c>
      <c r="M5505" t="s">
        <v>5237</v>
      </c>
      <c r="N5505" t="s">
        <v>9645</v>
      </c>
      <c r="O5505" t="s">
        <v>9646</v>
      </c>
    </row>
    <row r="5506" spans="11:15" x14ac:dyDescent="0.25">
      <c r="K5506">
        <v>30013510180501</v>
      </c>
      <c r="L5506" t="s">
        <v>9679</v>
      </c>
      <c r="M5506" t="s">
        <v>5237</v>
      </c>
      <c r="N5506" t="s">
        <v>9645</v>
      </c>
      <c r="O5506" t="s">
        <v>9646</v>
      </c>
    </row>
    <row r="5507" spans="11:15" x14ac:dyDescent="0.25">
      <c r="K5507">
        <v>30013510180502</v>
      </c>
      <c r="L5507" t="s">
        <v>9680</v>
      </c>
      <c r="M5507" t="s">
        <v>5237</v>
      </c>
      <c r="N5507" t="s">
        <v>9645</v>
      </c>
      <c r="O5507" t="s">
        <v>9646</v>
      </c>
    </row>
    <row r="5508" spans="11:15" x14ac:dyDescent="0.25">
      <c r="K5508">
        <v>30013510180751</v>
      </c>
      <c r="L5508" t="s">
        <v>9681</v>
      </c>
      <c r="M5508" t="s">
        <v>5237</v>
      </c>
      <c r="N5508" t="s">
        <v>9645</v>
      </c>
      <c r="O5508" t="s">
        <v>9646</v>
      </c>
    </row>
    <row r="5509" spans="11:15" x14ac:dyDescent="0.25">
      <c r="K5509">
        <v>30013510180752</v>
      </c>
      <c r="L5509" t="s">
        <v>9682</v>
      </c>
      <c r="M5509" t="s">
        <v>5237</v>
      </c>
      <c r="N5509" t="s">
        <v>9645</v>
      </c>
      <c r="O5509" t="s">
        <v>9646</v>
      </c>
    </row>
    <row r="5510" spans="11:15" x14ac:dyDescent="0.25">
      <c r="K5510">
        <v>30013510181001</v>
      </c>
      <c r="L5510" t="s">
        <v>9683</v>
      </c>
      <c r="M5510" t="s">
        <v>5237</v>
      </c>
      <c r="N5510" t="s">
        <v>9645</v>
      </c>
      <c r="O5510" t="s">
        <v>9646</v>
      </c>
    </row>
    <row r="5511" spans="11:15" x14ac:dyDescent="0.25">
      <c r="K5511">
        <v>30013510181501</v>
      </c>
      <c r="L5511" t="s">
        <v>9684</v>
      </c>
      <c r="M5511" t="s">
        <v>5237</v>
      </c>
      <c r="N5511" t="s">
        <v>9645</v>
      </c>
      <c r="O5511" t="s">
        <v>9646</v>
      </c>
    </row>
    <row r="5512" spans="11:15" x14ac:dyDescent="0.25">
      <c r="K5512">
        <v>30013510181502</v>
      </c>
      <c r="L5512" t="s">
        <v>9685</v>
      </c>
      <c r="M5512" t="s">
        <v>5237</v>
      </c>
      <c r="N5512" t="s">
        <v>9645</v>
      </c>
      <c r="O5512" t="s">
        <v>9646</v>
      </c>
    </row>
    <row r="5513" spans="11:15" x14ac:dyDescent="0.25">
      <c r="K5513">
        <v>30013510210501</v>
      </c>
      <c r="L5513" t="s">
        <v>9686</v>
      </c>
      <c r="M5513" t="s">
        <v>5237</v>
      </c>
      <c r="N5513" t="s">
        <v>9645</v>
      </c>
      <c r="O5513" t="s">
        <v>9646</v>
      </c>
    </row>
    <row r="5514" spans="11:15" x14ac:dyDescent="0.25">
      <c r="K5514">
        <v>30013510210502</v>
      </c>
      <c r="L5514" t="s">
        <v>9687</v>
      </c>
      <c r="M5514" t="s">
        <v>5237</v>
      </c>
      <c r="N5514" t="s">
        <v>9645</v>
      </c>
      <c r="O5514" t="s">
        <v>9646</v>
      </c>
    </row>
    <row r="5515" spans="11:15" x14ac:dyDescent="0.25">
      <c r="K5515">
        <v>30013510210751</v>
      </c>
      <c r="L5515" t="s">
        <v>358</v>
      </c>
      <c r="M5515" t="s">
        <v>5237</v>
      </c>
      <c r="N5515" t="s">
        <v>9645</v>
      </c>
      <c r="O5515" t="s">
        <v>9646</v>
      </c>
    </row>
    <row r="5516" spans="11:15" x14ac:dyDescent="0.25">
      <c r="K5516">
        <v>30013510210752</v>
      </c>
      <c r="L5516" t="s">
        <v>9688</v>
      </c>
      <c r="M5516" t="s">
        <v>5237</v>
      </c>
      <c r="N5516" t="s">
        <v>9645</v>
      </c>
      <c r="O5516" t="s">
        <v>9646</v>
      </c>
    </row>
    <row r="5517" spans="11:15" x14ac:dyDescent="0.25">
      <c r="K5517">
        <v>30013510210753</v>
      </c>
      <c r="L5517" t="s">
        <v>9689</v>
      </c>
      <c r="M5517" t="s">
        <v>5237</v>
      </c>
      <c r="N5517" t="s">
        <v>9645</v>
      </c>
      <c r="O5517" t="s">
        <v>9646</v>
      </c>
    </row>
    <row r="5518" spans="11:15" x14ac:dyDescent="0.25">
      <c r="K5518">
        <v>30013510211001</v>
      </c>
      <c r="L5518" t="s">
        <v>9690</v>
      </c>
      <c r="M5518" t="s">
        <v>5237</v>
      </c>
      <c r="N5518" t="s">
        <v>9645</v>
      </c>
      <c r="O5518" t="s">
        <v>9646</v>
      </c>
    </row>
    <row r="5519" spans="11:15" x14ac:dyDescent="0.25">
      <c r="K5519">
        <v>30013510211002</v>
      </c>
      <c r="L5519" t="s">
        <v>9691</v>
      </c>
      <c r="M5519" t="s">
        <v>5237</v>
      </c>
      <c r="N5519" t="s">
        <v>9645</v>
      </c>
      <c r="O5519" t="s">
        <v>9646</v>
      </c>
    </row>
    <row r="5520" spans="11:15" x14ac:dyDescent="0.25">
      <c r="K5520">
        <v>30013510211501</v>
      </c>
      <c r="L5520" t="s">
        <v>9692</v>
      </c>
      <c r="M5520" t="s">
        <v>5237</v>
      </c>
      <c r="N5520" t="s">
        <v>9645</v>
      </c>
      <c r="O5520" t="s">
        <v>9646</v>
      </c>
    </row>
    <row r="5521" spans="11:15" x14ac:dyDescent="0.25">
      <c r="K5521">
        <v>30013510211502</v>
      </c>
      <c r="L5521" t="s">
        <v>9693</v>
      </c>
      <c r="M5521" t="s">
        <v>5237</v>
      </c>
      <c r="N5521" t="s">
        <v>9645</v>
      </c>
      <c r="O5521" t="s">
        <v>9646</v>
      </c>
    </row>
    <row r="5522" spans="11:15" x14ac:dyDescent="0.25">
      <c r="K5522">
        <v>30013510211503</v>
      </c>
      <c r="L5522" t="s">
        <v>9694</v>
      </c>
      <c r="M5522" t="s">
        <v>5237</v>
      </c>
      <c r="N5522" t="s">
        <v>9645</v>
      </c>
      <c r="O5522" t="s">
        <v>9646</v>
      </c>
    </row>
    <row r="5523" spans="11:15" x14ac:dyDescent="0.25">
      <c r="K5523">
        <v>30013510212001</v>
      </c>
      <c r="L5523" t="s">
        <v>9695</v>
      </c>
      <c r="M5523" t="s">
        <v>5237</v>
      </c>
      <c r="N5523" t="s">
        <v>9645</v>
      </c>
      <c r="O5523" t="s">
        <v>9646</v>
      </c>
    </row>
    <row r="5524" spans="11:15" x14ac:dyDescent="0.25">
      <c r="K5524">
        <v>30013510212501</v>
      </c>
      <c r="L5524" t="s">
        <v>9696</v>
      </c>
      <c r="M5524" t="s">
        <v>5237</v>
      </c>
      <c r="N5524" t="s">
        <v>9645</v>
      </c>
      <c r="O5524" t="s">
        <v>9646</v>
      </c>
    </row>
    <row r="5525" spans="11:15" x14ac:dyDescent="0.25">
      <c r="K5525">
        <v>30013510212502</v>
      </c>
      <c r="L5525" t="s">
        <v>9697</v>
      </c>
      <c r="M5525" t="s">
        <v>5237</v>
      </c>
      <c r="N5525" t="s">
        <v>9645</v>
      </c>
      <c r="O5525" t="s">
        <v>9646</v>
      </c>
    </row>
    <row r="5526" spans="11:15" x14ac:dyDescent="0.25">
      <c r="K5526">
        <v>30013510213001</v>
      </c>
      <c r="L5526" t="s">
        <v>9698</v>
      </c>
      <c r="M5526" t="s">
        <v>5237</v>
      </c>
      <c r="N5526" t="s">
        <v>9645</v>
      </c>
      <c r="O5526" t="s">
        <v>9646</v>
      </c>
    </row>
    <row r="5527" spans="11:15" x14ac:dyDescent="0.25">
      <c r="K5527">
        <v>30013510290501</v>
      </c>
      <c r="L5527" t="s">
        <v>9699</v>
      </c>
      <c r="M5527" t="s">
        <v>5237</v>
      </c>
      <c r="N5527" t="s">
        <v>9645</v>
      </c>
      <c r="O5527" t="s">
        <v>9646</v>
      </c>
    </row>
    <row r="5528" spans="11:15" x14ac:dyDescent="0.25">
      <c r="K5528">
        <v>30013510290502</v>
      </c>
      <c r="L5528" t="s">
        <v>9700</v>
      </c>
      <c r="M5528" t="s">
        <v>5237</v>
      </c>
      <c r="N5528" t="s">
        <v>9645</v>
      </c>
      <c r="O5528" t="s">
        <v>9646</v>
      </c>
    </row>
    <row r="5529" spans="11:15" x14ac:dyDescent="0.25">
      <c r="K5529">
        <v>30013510290751</v>
      </c>
      <c r="L5529" t="s">
        <v>9701</v>
      </c>
      <c r="M5529" t="s">
        <v>5237</v>
      </c>
      <c r="N5529" t="s">
        <v>9645</v>
      </c>
      <c r="O5529" t="s">
        <v>9646</v>
      </c>
    </row>
    <row r="5530" spans="11:15" x14ac:dyDescent="0.25">
      <c r="K5530">
        <v>30013510290752</v>
      </c>
      <c r="L5530" t="s">
        <v>9702</v>
      </c>
      <c r="M5530" t="s">
        <v>5237</v>
      </c>
      <c r="N5530" t="s">
        <v>9645</v>
      </c>
      <c r="O5530" t="s">
        <v>9646</v>
      </c>
    </row>
    <row r="5531" spans="11:15" x14ac:dyDescent="0.25">
      <c r="K5531">
        <v>30013510290753</v>
      </c>
      <c r="L5531" t="s">
        <v>9703</v>
      </c>
      <c r="M5531" t="s">
        <v>5237</v>
      </c>
      <c r="N5531" t="s">
        <v>9645</v>
      </c>
      <c r="O5531" t="s">
        <v>9646</v>
      </c>
    </row>
    <row r="5532" spans="11:15" x14ac:dyDescent="0.25">
      <c r="K5532">
        <v>30013510291001</v>
      </c>
      <c r="L5532" t="s">
        <v>9704</v>
      </c>
      <c r="M5532" t="s">
        <v>5237</v>
      </c>
      <c r="N5532" t="s">
        <v>9645</v>
      </c>
      <c r="O5532" t="s">
        <v>9646</v>
      </c>
    </row>
    <row r="5533" spans="11:15" x14ac:dyDescent="0.25">
      <c r="K5533">
        <v>30013510291002</v>
      </c>
      <c r="L5533" t="s">
        <v>9705</v>
      </c>
      <c r="M5533" t="s">
        <v>5237</v>
      </c>
      <c r="N5533" t="s">
        <v>9645</v>
      </c>
      <c r="O5533" t="s">
        <v>9646</v>
      </c>
    </row>
    <row r="5534" spans="11:15" x14ac:dyDescent="0.25">
      <c r="K5534">
        <v>30013510291501</v>
      </c>
      <c r="L5534" t="s">
        <v>9706</v>
      </c>
      <c r="M5534" t="s">
        <v>5237</v>
      </c>
      <c r="N5534" t="s">
        <v>9645</v>
      </c>
      <c r="O5534" t="s">
        <v>9646</v>
      </c>
    </row>
    <row r="5535" spans="11:15" x14ac:dyDescent="0.25">
      <c r="K5535">
        <v>30013510291502</v>
      </c>
      <c r="L5535" t="s">
        <v>9707</v>
      </c>
      <c r="M5535" t="s">
        <v>5237</v>
      </c>
      <c r="N5535" t="s">
        <v>9645</v>
      </c>
      <c r="O5535" t="s">
        <v>9646</v>
      </c>
    </row>
    <row r="5536" spans="11:15" x14ac:dyDescent="0.25">
      <c r="K5536">
        <v>30013510291503</v>
      </c>
      <c r="L5536" t="s">
        <v>9708</v>
      </c>
      <c r="M5536" t="s">
        <v>5237</v>
      </c>
      <c r="N5536" t="s">
        <v>9645</v>
      </c>
      <c r="O5536" t="s">
        <v>9646</v>
      </c>
    </row>
    <row r="5537" spans="11:15" x14ac:dyDescent="0.25">
      <c r="K5537">
        <v>30013510292001</v>
      </c>
      <c r="L5537" t="s">
        <v>9709</v>
      </c>
      <c r="M5537" t="s">
        <v>5237</v>
      </c>
      <c r="N5537" t="s">
        <v>9645</v>
      </c>
      <c r="O5537" t="s">
        <v>9646</v>
      </c>
    </row>
    <row r="5538" spans="11:15" x14ac:dyDescent="0.25">
      <c r="K5538">
        <v>30013510292002</v>
      </c>
      <c r="L5538" t="s">
        <v>9710</v>
      </c>
      <c r="M5538" t="s">
        <v>5237</v>
      </c>
      <c r="N5538" t="s">
        <v>9645</v>
      </c>
      <c r="O5538" t="s">
        <v>9646</v>
      </c>
    </row>
    <row r="5539" spans="11:15" x14ac:dyDescent="0.25">
      <c r="K5539">
        <v>30013510292501</v>
      </c>
      <c r="L5539" t="s">
        <v>9711</v>
      </c>
      <c r="M5539" t="s">
        <v>5237</v>
      </c>
      <c r="N5539" t="s">
        <v>9645</v>
      </c>
      <c r="O5539" t="s">
        <v>9646</v>
      </c>
    </row>
    <row r="5540" spans="11:15" x14ac:dyDescent="0.25">
      <c r="K5540">
        <v>30013510292502</v>
      </c>
      <c r="L5540" t="s">
        <v>9712</v>
      </c>
      <c r="M5540" t="s">
        <v>5237</v>
      </c>
      <c r="N5540" t="s">
        <v>9645</v>
      </c>
      <c r="O5540" t="s">
        <v>9646</v>
      </c>
    </row>
    <row r="5541" spans="11:15" x14ac:dyDescent="0.25">
      <c r="K5541">
        <v>30013510293001</v>
      </c>
      <c r="L5541" t="s">
        <v>9713</v>
      </c>
      <c r="M5541" t="s">
        <v>5237</v>
      </c>
      <c r="N5541" t="s">
        <v>9645</v>
      </c>
      <c r="O5541" t="s">
        <v>9646</v>
      </c>
    </row>
    <row r="5542" spans="11:15" x14ac:dyDescent="0.25">
      <c r="K5542">
        <v>30013510296001</v>
      </c>
      <c r="L5542" t="s">
        <v>9714</v>
      </c>
      <c r="M5542" t="s">
        <v>5237</v>
      </c>
      <c r="N5542" t="s">
        <v>9645</v>
      </c>
      <c r="O5542" t="s">
        <v>9646</v>
      </c>
    </row>
    <row r="5543" spans="11:15" x14ac:dyDescent="0.25">
      <c r="K5543">
        <v>30013510296002</v>
      </c>
      <c r="L5543" t="s">
        <v>9715</v>
      </c>
      <c r="M5543" t="s">
        <v>5237</v>
      </c>
      <c r="N5543" t="s">
        <v>9645</v>
      </c>
      <c r="O5543" t="s">
        <v>9646</v>
      </c>
    </row>
    <row r="5544" spans="11:15" x14ac:dyDescent="0.25">
      <c r="K5544">
        <v>30013510300501</v>
      </c>
      <c r="L5544" t="s">
        <v>9716</v>
      </c>
      <c r="M5544" t="s">
        <v>5237</v>
      </c>
      <c r="N5544" t="s">
        <v>9645</v>
      </c>
      <c r="O5544" t="s">
        <v>9646</v>
      </c>
    </row>
    <row r="5545" spans="11:15" x14ac:dyDescent="0.25">
      <c r="K5545">
        <v>30013510300502</v>
      </c>
      <c r="L5545" t="s">
        <v>9717</v>
      </c>
      <c r="M5545" t="s">
        <v>5237</v>
      </c>
      <c r="N5545" t="s">
        <v>9645</v>
      </c>
      <c r="O5545" t="s">
        <v>9646</v>
      </c>
    </row>
    <row r="5546" spans="11:15" x14ac:dyDescent="0.25">
      <c r="K5546">
        <v>30013510300751</v>
      </c>
      <c r="L5546" t="s">
        <v>374</v>
      </c>
      <c r="M5546" t="s">
        <v>5237</v>
      </c>
      <c r="N5546" t="s">
        <v>9645</v>
      </c>
      <c r="O5546" t="s">
        <v>9646</v>
      </c>
    </row>
    <row r="5547" spans="11:15" x14ac:dyDescent="0.25">
      <c r="K5547">
        <v>30013510300752</v>
      </c>
      <c r="L5547" t="s">
        <v>9718</v>
      </c>
      <c r="M5547" t="s">
        <v>5237</v>
      </c>
      <c r="N5547" t="s">
        <v>9645</v>
      </c>
      <c r="O5547" t="s">
        <v>9646</v>
      </c>
    </row>
    <row r="5548" spans="11:15" x14ac:dyDescent="0.25">
      <c r="K5548">
        <v>30013510301001</v>
      </c>
      <c r="L5548" t="s">
        <v>9719</v>
      </c>
      <c r="M5548" t="s">
        <v>5237</v>
      </c>
      <c r="N5548" t="s">
        <v>9645</v>
      </c>
      <c r="O5548" t="s">
        <v>9646</v>
      </c>
    </row>
    <row r="5549" spans="11:15" x14ac:dyDescent="0.25">
      <c r="K5549">
        <v>30013510301002</v>
      </c>
      <c r="L5549" t="s">
        <v>9720</v>
      </c>
      <c r="M5549" t="s">
        <v>5237</v>
      </c>
      <c r="N5549" t="s">
        <v>9645</v>
      </c>
      <c r="O5549" t="s">
        <v>9646</v>
      </c>
    </row>
    <row r="5550" spans="11:15" x14ac:dyDescent="0.25">
      <c r="K5550">
        <v>30013510301501</v>
      </c>
      <c r="L5550" t="s">
        <v>371</v>
      </c>
      <c r="M5550" t="s">
        <v>5237</v>
      </c>
      <c r="N5550" t="s">
        <v>9645</v>
      </c>
      <c r="O5550" t="s">
        <v>9646</v>
      </c>
    </row>
    <row r="5551" spans="11:15" x14ac:dyDescent="0.25">
      <c r="K5551">
        <v>30013510301502</v>
      </c>
      <c r="L5551" t="s">
        <v>9721</v>
      </c>
      <c r="M5551" t="s">
        <v>5237</v>
      </c>
      <c r="N5551" t="s">
        <v>9645</v>
      </c>
      <c r="O5551" t="s">
        <v>9646</v>
      </c>
    </row>
    <row r="5552" spans="11:15" x14ac:dyDescent="0.25">
      <c r="K5552">
        <v>30013510302001</v>
      </c>
      <c r="L5552" t="s">
        <v>9722</v>
      </c>
      <c r="M5552" t="s">
        <v>5237</v>
      </c>
      <c r="N5552" t="s">
        <v>9645</v>
      </c>
      <c r="O5552" t="s">
        <v>9646</v>
      </c>
    </row>
    <row r="5553" spans="11:15" x14ac:dyDescent="0.25">
      <c r="K5553">
        <v>30013510302501</v>
      </c>
      <c r="L5553" t="s">
        <v>9723</v>
      </c>
      <c r="M5553" t="s">
        <v>5237</v>
      </c>
      <c r="N5553" t="s">
        <v>9645</v>
      </c>
      <c r="O5553" t="s">
        <v>9646</v>
      </c>
    </row>
    <row r="5554" spans="11:15" x14ac:dyDescent="0.25">
      <c r="K5554">
        <v>30013510303001</v>
      </c>
      <c r="L5554" t="s">
        <v>9724</v>
      </c>
      <c r="M5554" t="s">
        <v>5237</v>
      </c>
      <c r="N5554" t="s">
        <v>9645</v>
      </c>
      <c r="O5554" t="s">
        <v>9646</v>
      </c>
    </row>
    <row r="5555" spans="11:15" x14ac:dyDescent="0.25">
      <c r="K5555">
        <v>30013510306001</v>
      </c>
      <c r="L5555" t="s">
        <v>9725</v>
      </c>
      <c r="M5555" t="s">
        <v>5237</v>
      </c>
      <c r="N5555" t="s">
        <v>9645</v>
      </c>
      <c r="O5555" t="s">
        <v>9646</v>
      </c>
    </row>
    <row r="5556" spans="11:15" x14ac:dyDescent="0.25">
      <c r="K5556">
        <v>30013510350502</v>
      </c>
      <c r="L5556" t="s">
        <v>9726</v>
      </c>
      <c r="M5556" t="s">
        <v>5237</v>
      </c>
      <c r="N5556" t="s">
        <v>9645</v>
      </c>
      <c r="O5556" t="s">
        <v>9646</v>
      </c>
    </row>
    <row r="5557" spans="11:15" x14ac:dyDescent="0.25">
      <c r="K5557">
        <v>30013510350751</v>
      </c>
      <c r="L5557" t="s">
        <v>9727</v>
      </c>
      <c r="M5557" t="s">
        <v>5237</v>
      </c>
      <c r="N5557" t="s">
        <v>9645</v>
      </c>
      <c r="O5557" t="s">
        <v>9646</v>
      </c>
    </row>
    <row r="5558" spans="11:15" x14ac:dyDescent="0.25">
      <c r="K5558">
        <v>30013510350752</v>
      </c>
      <c r="L5558" t="s">
        <v>9728</v>
      </c>
      <c r="M5558" t="s">
        <v>5237</v>
      </c>
      <c r="N5558" t="s">
        <v>9645</v>
      </c>
      <c r="O5558" t="s">
        <v>9646</v>
      </c>
    </row>
    <row r="5559" spans="11:15" x14ac:dyDescent="0.25">
      <c r="K5559">
        <v>30013510350753</v>
      </c>
      <c r="L5559" t="s">
        <v>9729</v>
      </c>
      <c r="M5559" t="s">
        <v>5237</v>
      </c>
      <c r="N5559" t="s">
        <v>9645</v>
      </c>
      <c r="O5559" t="s">
        <v>9646</v>
      </c>
    </row>
    <row r="5560" spans="11:15" x14ac:dyDescent="0.25">
      <c r="K5560">
        <v>30013510351001</v>
      </c>
      <c r="L5560" t="s">
        <v>9730</v>
      </c>
      <c r="M5560" t="s">
        <v>5237</v>
      </c>
      <c r="N5560" t="s">
        <v>9645</v>
      </c>
      <c r="O5560" t="s">
        <v>9646</v>
      </c>
    </row>
    <row r="5561" spans="11:15" x14ac:dyDescent="0.25">
      <c r="K5561">
        <v>30013510351002</v>
      </c>
      <c r="L5561" t="s">
        <v>9731</v>
      </c>
      <c r="M5561" t="s">
        <v>5237</v>
      </c>
      <c r="N5561" t="s">
        <v>9645</v>
      </c>
      <c r="O5561" t="s">
        <v>9646</v>
      </c>
    </row>
    <row r="5562" spans="11:15" x14ac:dyDescent="0.25">
      <c r="K5562">
        <v>30013510351501</v>
      </c>
      <c r="L5562" t="s">
        <v>369</v>
      </c>
      <c r="M5562" t="s">
        <v>5237</v>
      </c>
      <c r="N5562" t="s">
        <v>9645</v>
      </c>
      <c r="O5562" t="s">
        <v>9646</v>
      </c>
    </row>
    <row r="5563" spans="11:15" x14ac:dyDescent="0.25">
      <c r="K5563">
        <v>30013510351502</v>
      </c>
      <c r="L5563" t="s">
        <v>9732</v>
      </c>
      <c r="M5563" t="s">
        <v>5237</v>
      </c>
      <c r="N5563" t="s">
        <v>9645</v>
      </c>
      <c r="O5563" t="s">
        <v>9646</v>
      </c>
    </row>
    <row r="5564" spans="11:15" x14ac:dyDescent="0.25">
      <c r="K5564">
        <v>30013510351503</v>
      </c>
      <c r="L5564" t="s">
        <v>9733</v>
      </c>
      <c r="M5564" t="s">
        <v>5237</v>
      </c>
      <c r="N5564" t="s">
        <v>9645</v>
      </c>
      <c r="O5564" t="s">
        <v>9646</v>
      </c>
    </row>
    <row r="5565" spans="11:15" x14ac:dyDescent="0.25">
      <c r="K5565">
        <v>30013510352001</v>
      </c>
      <c r="L5565" t="s">
        <v>9734</v>
      </c>
      <c r="M5565" t="s">
        <v>5237</v>
      </c>
      <c r="N5565" t="s">
        <v>9645</v>
      </c>
      <c r="O5565" t="s">
        <v>9646</v>
      </c>
    </row>
    <row r="5566" spans="11:15" x14ac:dyDescent="0.25">
      <c r="K5566">
        <v>30013510352501</v>
      </c>
      <c r="L5566" t="s">
        <v>9735</v>
      </c>
      <c r="M5566" t="s">
        <v>5237</v>
      </c>
      <c r="N5566" t="s">
        <v>9645</v>
      </c>
      <c r="O5566" t="s">
        <v>9646</v>
      </c>
    </row>
    <row r="5567" spans="11:15" x14ac:dyDescent="0.25">
      <c r="K5567">
        <v>30013510352502</v>
      </c>
      <c r="L5567" t="s">
        <v>9736</v>
      </c>
      <c r="M5567" t="s">
        <v>5237</v>
      </c>
      <c r="N5567" t="s">
        <v>9645</v>
      </c>
      <c r="O5567" t="s">
        <v>9646</v>
      </c>
    </row>
    <row r="5568" spans="11:15" x14ac:dyDescent="0.25">
      <c r="K5568">
        <v>30013510353001</v>
      </c>
      <c r="L5568" t="s">
        <v>9737</v>
      </c>
      <c r="M5568" t="s">
        <v>5237</v>
      </c>
      <c r="N5568" t="s">
        <v>9645</v>
      </c>
      <c r="O5568" t="s">
        <v>9646</v>
      </c>
    </row>
    <row r="5569" spans="11:15" x14ac:dyDescent="0.25">
      <c r="K5569">
        <v>30013510353002</v>
      </c>
      <c r="L5569" t="s">
        <v>9738</v>
      </c>
      <c r="M5569" t="s">
        <v>5237</v>
      </c>
      <c r="N5569" t="s">
        <v>5237</v>
      </c>
      <c r="O5569" t="s">
        <v>5237</v>
      </c>
    </row>
    <row r="5570" spans="11:15" x14ac:dyDescent="0.25">
      <c r="K5570">
        <v>30013510356001</v>
      </c>
      <c r="L5570" t="s">
        <v>9739</v>
      </c>
      <c r="M5570" t="s">
        <v>5237</v>
      </c>
      <c r="N5570" t="s">
        <v>9645</v>
      </c>
      <c r="O5570" t="s">
        <v>9646</v>
      </c>
    </row>
    <row r="5571" spans="11:15" x14ac:dyDescent="0.25">
      <c r="K5571">
        <v>30013510356002</v>
      </c>
      <c r="L5571" t="s">
        <v>9740</v>
      </c>
      <c r="M5571" t="s">
        <v>5237</v>
      </c>
      <c r="N5571" t="s">
        <v>9645</v>
      </c>
      <c r="O5571" t="s">
        <v>9646</v>
      </c>
    </row>
    <row r="5572" spans="11:15" x14ac:dyDescent="0.25">
      <c r="K5572">
        <v>30013510360501</v>
      </c>
      <c r="L5572" t="s">
        <v>9741</v>
      </c>
      <c r="M5572" t="s">
        <v>5237</v>
      </c>
      <c r="N5572" t="s">
        <v>9645</v>
      </c>
      <c r="O5572" t="s">
        <v>9646</v>
      </c>
    </row>
    <row r="5573" spans="11:15" x14ac:dyDescent="0.25">
      <c r="K5573">
        <v>30013510360502</v>
      </c>
      <c r="L5573" t="s">
        <v>9742</v>
      </c>
      <c r="M5573" t="s">
        <v>5237</v>
      </c>
      <c r="N5573" t="s">
        <v>9645</v>
      </c>
      <c r="O5573" t="s">
        <v>9646</v>
      </c>
    </row>
    <row r="5574" spans="11:15" x14ac:dyDescent="0.25">
      <c r="K5574">
        <v>30013510360751</v>
      </c>
      <c r="L5574" t="s">
        <v>357</v>
      </c>
      <c r="M5574" t="s">
        <v>5237</v>
      </c>
      <c r="N5574" t="s">
        <v>9645</v>
      </c>
      <c r="O5574" t="s">
        <v>9646</v>
      </c>
    </row>
    <row r="5575" spans="11:15" x14ac:dyDescent="0.25">
      <c r="K5575">
        <v>30013510360752</v>
      </c>
      <c r="L5575" t="s">
        <v>9743</v>
      </c>
      <c r="M5575" t="s">
        <v>5237</v>
      </c>
      <c r="N5575" t="s">
        <v>9645</v>
      </c>
      <c r="O5575" t="s">
        <v>9646</v>
      </c>
    </row>
    <row r="5576" spans="11:15" x14ac:dyDescent="0.25">
      <c r="K5576">
        <v>30013510360753</v>
      </c>
      <c r="L5576" t="s">
        <v>9744</v>
      </c>
      <c r="M5576" t="s">
        <v>5237</v>
      </c>
      <c r="N5576" t="s">
        <v>9645</v>
      </c>
      <c r="O5576" t="s">
        <v>9646</v>
      </c>
    </row>
    <row r="5577" spans="11:15" x14ac:dyDescent="0.25">
      <c r="K5577">
        <v>30013510361001</v>
      </c>
      <c r="L5577" t="s">
        <v>9745</v>
      </c>
      <c r="M5577" t="s">
        <v>5237</v>
      </c>
      <c r="N5577" t="s">
        <v>9645</v>
      </c>
      <c r="O5577" t="s">
        <v>9646</v>
      </c>
    </row>
    <row r="5578" spans="11:15" x14ac:dyDescent="0.25">
      <c r="K5578">
        <v>30013510361002</v>
      </c>
      <c r="L5578" t="s">
        <v>9746</v>
      </c>
      <c r="M5578" t="s">
        <v>5237</v>
      </c>
      <c r="N5578" t="s">
        <v>9645</v>
      </c>
      <c r="O5578" t="s">
        <v>9646</v>
      </c>
    </row>
    <row r="5579" spans="11:15" x14ac:dyDescent="0.25">
      <c r="K5579">
        <v>30013510361501</v>
      </c>
      <c r="L5579" t="s">
        <v>356</v>
      </c>
      <c r="M5579" t="s">
        <v>5237</v>
      </c>
      <c r="N5579" t="s">
        <v>9645</v>
      </c>
      <c r="O5579" t="s">
        <v>9646</v>
      </c>
    </row>
    <row r="5580" spans="11:15" x14ac:dyDescent="0.25">
      <c r="K5580">
        <v>30013510361502</v>
      </c>
      <c r="L5580" t="s">
        <v>9747</v>
      </c>
      <c r="M5580" t="s">
        <v>5237</v>
      </c>
      <c r="N5580" t="s">
        <v>9645</v>
      </c>
      <c r="O5580" t="s">
        <v>9646</v>
      </c>
    </row>
    <row r="5581" spans="11:15" x14ac:dyDescent="0.25">
      <c r="K5581">
        <v>30013510361503</v>
      </c>
      <c r="L5581" t="s">
        <v>9748</v>
      </c>
      <c r="M5581" t="s">
        <v>5237</v>
      </c>
      <c r="N5581" t="s">
        <v>9645</v>
      </c>
      <c r="O5581" t="s">
        <v>9646</v>
      </c>
    </row>
    <row r="5582" spans="11:15" x14ac:dyDescent="0.25">
      <c r="K5582">
        <v>30013510362001</v>
      </c>
      <c r="L5582" t="s">
        <v>9749</v>
      </c>
      <c r="M5582" t="s">
        <v>5237</v>
      </c>
      <c r="N5582" t="s">
        <v>9645</v>
      </c>
      <c r="O5582" t="s">
        <v>9646</v>
      </c>
    </row>
    <row r="5583" spans="11:15" x14ac:dyDescent="0.25">
      <c r="K5583">
        <v>30013510362501</v>
      </c>
      <c r="L5583" t="s">
        <v>9750</v>
      </c>
      <c r="M5583" t="s">
        <v>5237</v>
      </c>
      <c r="N5583" t="s">
        <v>9645</v>
      </c>
      <c r="O5583" t="s">
        <v>9646</v>
      </c>
    </row>
    <row r="5584" spans="11:15" x14ac:dyDescent="0.25">
      <c r="K5584">
        <v>30013510363001</v>
      </c>
      <c r="L5584" t="s">
        <v>9751</v>
      </c>
      <c r="M5584" t="s">
        <v>5237</v>
      </c>
      <c r="N5584" t="s">
        <v>9645</v>
      </c>
      <c r="O5584" t="s">
        <v>9646</v>
      </c>
    </row>
    <row r="5585" spans="11:15" x14ac:dyDescent="0.25">
      <c r="K5585">
        <v>30013510366001</v>
      </c>
      <c r="L5585" t="s">
        <v>9752</v>
      </c>
      <c r="M5585" t="s">
        <v>5237</v>
      </c>
      <c r="N5585" t="s">
        <v>9645</v>
      </c>
      <c r="O5585" t="s">
        <v>9646</v>
      </c>
    </row>
    <row r="5586" spans="11:15" x14ac:dyDescent="0.25">
      <c r="K5586">
        <v>30013510410501</v>
      </c>
      <c r="L5586" t="s">
        <v>9753</v>
      </c>
      <c r="M5586" t="s">
        <v>5237</v>
      </c>
      <c r="N5586" t="s">
        <v>9645</v>
      </c>
      <c r="O5586" t="s">
        <v>9646</v>
      </c>
    </row>
    <row r="5587" spans="11:15" x14ac:dyDescent="0.25">
      <c r="K5587">
        <v>30013510410502</v>
      </c>
      <c r="L5587" t="s">
        <v>9754</v>
      </c>
      <c r="M5587" t="s">
        <v>5237</v>
      </c>
      <c r="N5587" t="s">
        <v>9645</v>
      </c>
      <c r="O5587" t="s">
        <v>9646</v>
      </c>
    </row>
    <row r="5588" spans="11:15" x14ac:dyDescent="0.25">
      <c r="K5588">
        <v>30013510410751</v>
      </c>
      <c r="L5588" t="s">
        <v>9755</v>
      </c>
      <c r="M5588" t="s">
        <v>5237</v>
      </c>
      <c r="N5588" t="s">
        <v>9645</v>
      </c>
      <c r="O5588" t="s">
        <v>9646</v>
      </c>
    </row>
    <row r="5589" spans="11:15" x14ac:dyDescent="0.25">
      <c r="K5589">
        <v>30013510410752</v>
      </c>
      <c r="L5589" t="s">
        <v>9756</v>
      </c>
      <c r="M5589" t="s">
        <v>5237</v>
      </c>
      <c r="N5589" t="s">
        <v>9645</v>
      </c>
      <c r="O5589" t="s">
        <v>9646</v>
      </c>
    </row>
    <row r="5590" spans="11:15" x14ac:dyDescent="0.25">
      <c r="K5590">
        <v>30013510410753</v>
      </c>
      <c r="L5590" t="s">
        <v>9757</v>
      </c>
      <c r="M5590" t="s">
        <v>5237</v>
      </c>
      <c r="N5590" t="s">
        <v>9645</v>
      </c>
      <c r="O5590" t="s">
        <v>9646</v>
      </c>
    </row>
    <row r="5591" spans="11:15" x14ac:dyDescent="0.25">
      <c r="K5591">
        <v>30013510411001</v>
      </c>
      <c r="L5591" t="s">
        <v>9758</v>
      </c>
      <c r="M5591" t="s">
        <v>5237</v>
      </c>
      <c r="N5591" t="s">
        <v>9645</v>
      </c>
      <c r="O5591" t="s">
        <v>9646</v>
      </c>
    </row>
    <row r="5592" spans="11:15" x14ac:dyDescent="0.25">
      <c r="K5592">
        <v>30013510411002</v>
      </c>
      <c r="L5592" t="s">
        <v>9759</v>
      </c>
      <c r="M5592" t="s">
        <v>5237</v>
      </c>
      <c r="N5592" t="s">
        <v>9645</v>
      </c>
      <c r="O5592" t="s">
        <v>9646</v>
      </c>
    </row>
    <row r="5593" spans="11:15" x14ac:dyDescent="0.25">
      <c r="K5593">
        <v>30013510411500</v>
      </c>
      <c r="L5593" t="s">
        <v>9760</v>
      </c>
      <c r="M5593" t="s">
        <v>5237</v>
      </c>
      <c r="N5593" t="s">
        <v>5237</v>
      </c>
      <c r="O5593" t="s">
        <v>5237</v>
      </c>
    </row>
    <row r="5594" spans="11:15" x14ac:dyDescent="0.25">
      <c r="K5594">
        <v>30013510411501</v>
      </c>
      <c r="L5594" t="s">
        <v>9761</v>
      </c>
      <c r="M5594" t="s">
        <v>5237</v>
      </c>
      <c r="N5594" t="s">
        <v>9645</v>
      </c>
      <c r="O5594" t="s">
        <v>9646</v>
      </c>
    </row>
    <row r="5595" spans="11:15" x14ac:dyDescent="0.25">
      <c r="K5595">
        <v>30013510411502</v>
      </c>
      <c r="L5595" t="s">
        <v>9762</v>
      </c>
      <c r="M5595" t="s">
        <v>5237</v>
      </c>
      <c r="N5595" t="s">
        <v>9645</v>
      </c>
      <c r="O5595" t="s">
        <v>9646</v>
      </c>
    </row>
    <row r="5596" spans="11:15" x14ac:dyDescent="0.25">
      <c r="K5596">
        <v>30013510411503</v>
      </c>
      <c r="L5596" t="s">
        <v>9763</v>
      </c>
      <c r="M5596" t="s">
        <v>5237</v>
      </c>
      <c r="N5596" t="s">
        <v>9645</v>
      </c>
      <c r="O5596" t="s">
        <v>9646</v>
      </c>
    </row>
    <row r="5597" spans="11:15" x14ac:dyDescent="0.25">
      <c r="K5597">
        <v>30013510412001</v>
      </c>
      <c r="L5597" t="s">
        <v>9764</v>
      </c>
      <c r="M5597" t="s">
        <v>5237</v>
      </c>
      <c r="N5597" t="s">
        <v>9645</v>
      </c>
      <c r="O5597" t="s">
        <v>9646</v>
      </c>
    </row>
    <row r="5598" spans="11:15" x14ac:dyDescent="0.25">
      <c r="K5598">
        <v>30013510412002</v>
      </c>
      <c r="L5598" t="s">
        <v>9765</v>
      </c>
      <c r="M5598" t="s">
        <v>5237</v>
      </c>
      <c r="N5598" t="s">
        <v>9645</v>
      </c>
      <c r="O5598" t="s">
        <v>9646</v>
      </c>
    </row>
    <row r="5599" spans="11:15" x14ac:dyDescent="0.25">
      <c r="K5599">
        <v>30013510412501</v>
      </c>
      <c r="L5599" t="s">
        <v>9766</v>
      </c>
      <c r="M5599" t="s">
        <v>5237</v>
      </c>
      <c r="N5599" t="s">
        <v>9645</v>
      </c>
      <c r="O5599" t="s">
        <v>9646</v>
      </c>
    </row>
    <row r="5600" spans="11:15" x14ac:dyDescent="0.25">
      <c r="K5600">
        <v>30013510412502</v>
      </c>
      <c r="L5600" t="s">
        <v>9767</v>
      </c>
      <c r="M5600" t="s">
        <v>5237</v>
      </c>
      <c r="N5600" t="s">
        <v>9645</v>
      </c>
      <c r="O5600" t="s">
        <v>9646</v>
      </c>
    </row>
    <row r="5601" spans="11:15" x14ac:dyDescent="0.25">
      <c r="K5601">
        <v>30013510413001</v>
      </c>
      <c r="L5601" t="s">
        <v>9768</v>
      </c>
      <c r="M5601" t="s">
        <v>5237</v>
      </c>
      <c r="N5601" t="s">
        <v>9645</v>
      </c>
      <c r="O5601" t="s">
        <v>9646</v>
      </c>
    </row>
    <row r="5602" spans="11:15" x14ac:dyDescent="0.25">
      <c r="K5602">
        <v>30013510413002</v>
      </c>
      <c r="L5602" t="s">
        <v>9769</v>
      </c>
      <c r="M5602" t="s">
        <v>5237</v>
      </c>
      <c r="N5602" t="s">
        <v>9645</v>
      </c>
      <c r="O5602" t="s">
        <v>9646</v>
      </c>
    </row>
    <row r="5603" spans="11:15" x14ac:dyDescent="0.25">
      <c r="K5603">
        <v>30013510416001</v>
      </c>
      <c r="L5603" t="s">
        <v>9770</v>
      </c>
      <c r="M5603" t="s">
        <v>5237</v>
      </c>
      <c r="N5603" t="s">
        <v>9645</v>
      </c>
      <c r="O5603" t="s">
        <v>9646</v>
      </c>
    </row>
    <row r="5604" spans="11:15" x14ac:dyDescent="0.25">
      <c r="K5604">
        <v>30013510416002</v>
      </c>
      <c r="L5604" t="s">
        <v>9771</v>
      </c>
      <c r="M5604" t="s">
        <v>5237</v>
      </c>
      <c r="N5604" t="s">
        <v>9645</v>
      </c>
      <c r="O5604" t="s">
        <v>9646</v>
      </c>
    </row>
    <row r="5605" spans="11:15" x14ac:dyDescent="0.25">
      <c r="K5605">
        <v>30013510430501</v>
      </c>
      <c r="L5605" t="s">
        <v>9772</v>
      </c>
      <c r="M5605" t="s">
        <v>5237</v>
      </c>
      <c r="N5605" t="s">
        <v>9645</v>
      </c>
      <c r="O5605" t="s">
        <v>9646</v>
      </c>
    </row>
    <row r="5606" spans="11:15" x14ac:dyDescent="0.25">
      <c r="K5606">
        <v>30013510430502</v>
      </c>
      <c r="L5606" t="s">
        <v>9773</v>
      </c>
      <c r="M5606" t="s">
        <v>5237</v>
      </c>
      <c r="N5606" t="s">
        <v>9645</v>
      </c>
      <c r="O5606" t="s">
        <v>9646</v>
      </c>
    </row>
    <row r="5607" spans="11:15" x14ac:dyDescent="0.25">
      <c r="K5607">
        <v>30013510430751</v>
      </c>
      <c r="L5607" t="s">
        <v>373</v>
      </c>
      <c r="M5607" t="s">
        <v>5237</v>
      </c>
      <c r="N5607" t="s">
        <v>9645</v>
      </c>
      <c r="O5607" t="s">
        <v>9646</v>
      </c>
    </row>
    <row r="5608" spans="11:15" x14ac:dyDescent="0.25">
      <c r="K5608">
        <v>30013510430752</v>
      </c>
      <c r="L5608" t="s">
        <v>9774</v>
      </c>
      <c r="M5608" t="s">
        <v>5237</v>
      </c>
      <c r="N5608" t="s">
        <v>9645</v>
      </c>
      <c r="O5608" t="s">
        <v>9646</v>
      </c>
    </row>
    <row r="5609" spans="11:15" x14ac:dyDescent="0.25">
      <c r="K5609">
        <v>30013510431001</v>
      </c>
      <c r="L5609" t="s">
        <v>355</v>
      </c>
      <c r="M5609" t="s">
        <v>5237</v>
      </c>
      <c r="N5609" t="s">
        <v>9645</v>
      </c>
      <c r="O5609" t="s">
        <v>9646</v>
      </c>
    </row>
    <row r="5610" spans="11:15" x14ac:dyDescent="0.25">
      <c r="K5610">
        <v>30013510431002</v>
      </c>
      <c r="L5610" t="s">
        <v>9775</v>
      </c>
      <c r="M5610" t="s">
        <v>5237</v>
      </c>
      <c r="N5610" t="s">
        <v>9645</v>
      </c>
      <c r="O5610" t="s">
        <v>9646</v>
      </c>
    </row>
    <row r="5611" spans="11:15" x14ac:dyDescent="0.25">
      <c r="K5611">
        <v>30013510431501</v>
      </c>
      <c r="L5611" t="s">
        <v>9776</v>
      </c>
      <c r="M5611" t="s">
        <v>5237</v>
      </c>
      <c r="N5611" t="s">
        <v>9645</v>
      </c>
      <c r="O5611" t="s">
        <v>9646</v>
      </c>
    </row>
    <row r="5612" spans="11:15" x14ac:dyDescent="0.25">
      <c r="K5612">
        <v>30013510431502</v>
      </c>
      <c r="L5612" t="s">
        <v>9777</v>
      </c>
      <c r="M5612" t="s">
        <v>5237</v>
      </c>
      <c r="N5612" t="s">
        <v>9645</v>
      </c>
      <c r="O5612" t="s">
        <v>9646</v>
      </c>
    </row>
    <row r="5613" spans="11:15" x14ac:dyDescent="0.25">
      <c r="K5613">
        <v>30013510431503</v>
      </c>
      <c r="L5613" t="s">
        <v>9778</v>
      </c>
      <c r="M5613" t="s">
        <v>5237</v>
      </c>
      <c r="N5613" t="s">
        <v>9645</v>
      </c>
      <c r="O5613" t="s">
        <v>9646</v>
      </c>
    </row>
    <row r="5614" spans="11:15" x14ac:dyDescent="0.25">
      <c r="K5614">
        <v>30013510432001</v>
      </c>
      <c r="L5614" t="s">
        <v>9779</v>
      </c>
      <c r="M5614" t="s">
        <v>5237</v>
      </c>
      <c r="N5614" t="s">
        <v>9645</v>
      </c>
      <c r="O5614" t="s">
        <v>9646</v>
      </c>
    </row>
    <row r="5615" spans="11:15" x14ac:dyDescent="0.25">
      <c r="K5615">
        <v>30013510432501</v>
      </c>
      <c r="L5615" t="s">
        <v>9780</v>
      </c>
      <c r="M5615" t="s">
        <v>5237</v>
      </c>
      <c r="N5615" t="s">
        <v>9645</v>
      </c>
      <c r="O5615" t="s">
        <v>9646</v>
      </c>
    </row>
    <row r="5616" spans="11:15" x14ac:dyDescent="0.25">
      <c r="K5616">
        <v>30013510433001</v>
      </c>
      <c r="L5616" t="s">
        <v>9781</v>
      </c>
      <c r="M5616" t="s">
        <v>5237</v>
      </c>
      <c r="N5616" t="s">
        <v>9645</v>
      </c>
      <c r="O5616" t="s">
        <v>9646</v>
      </c>
    </row>
    <row r="5617" spans="11:15" x14ac:dyDescent="0.25">
      <c r="K5617">
        <v>30013510436001</v>
      </c>
      <c r="L5617" t="s">
        <v>9782</v>
      </c>
      <c r="M5617" t="s">
        <v>5237</v>
      </c>
      <c r="N5617" t="s">
        <v>9645</v>
      </c>
      <c r="O5617" t="s">
        <v>9646</v>
      </c>
    </row>
    <row r="5618" spans="11:15" x14ac:dyDescent="0.25">
      <c r="K5618">
        <v>30013510436002</v>
      </c>
      <c r="L5618" t="s">
        <v>9783</v>
      </c>
      <c r="M5618" t="s">
        <v>5237</v>
      </c>
      <c r="N5618" t="s">
        <v>9645</v>
      </c>
      <c r="O5618" t="s">
        <v>9646</v>
      </c>
    </row>
    <row r="5619" spans="11:15" x14ac:dyDescent="0.25">
      <c r="K5619">
        <v>30013510490501</v>
      </c>
      <c r="L5619" t="s">
        <v>9784</v>
      </c>
      <c r="M5619" t="s">
        <v>5237</v>
      </c>
      <c r="N5619" t="s">
        <v>9645</v>
      </c>
      <c r="O5619" t="s">
        <v>9646</v>
      </c>
    </row>
    <row r="5620" spans="11:15" x14ac:dyDescent="0.25">
      <c r="K5620">
        <v>30013510490502</v>
      </c>
      <c r="L5620" t="s">
        <v>9785</v>
      </c>
      <c r="M5620" t="s">
        <v>5237</v>
      </c>
      <c r="N5620" t="s">
        <v>9645</v>
      </c>
      <c r="O5620" t="s">
        <v>9646</v>
      </c>
    </row>
    <row r="5621" spans="11:15" x14ac:dyDescent="0.25">
      <c r="K5621">
        <v>30013510490751</v>
      </c>
      <c r="L5621" t="s">
        <v>9786</v>
      </c>
      <c r="M5621" t="s">
        <v>5237</v>
      </c>
      <c r="N5621" t="s">
        <v>9645</v>
      </c>
      <c r="O5621" t="s">
        <v>9646</v>
      </c>
    </row>
    <row r="5622" spans="11:15" x14ac:dyDescent="0.25">
      <c r="K5622">
        <v>30013510490752</v>
      </c>
      <c r="L5622" t="s">
        <v>9787</v>
      </c>
      <c r="M5622" t="s">
        <v>5237</v>
      </c>
      <c r="N5622" t="s">
        <v>9645</v>
      </c>
      <c r="O5622" t="s">
        <v>9646</v>
      </c>
    </row>
    <row r="5623" spans="11:15" x14ac:dyDescent="0.25">
      <c r="K5623">
        <v>30013510490753</v>
      </c>
      <c r="L5623" t="s">
        <v>9788</v>
      </c>
      <c r="M5623" t="s">
        <v>5237</v>
      </c>
      <c r="N5623" t="s">
        <v>9645</v>
      </c>
      <c r="O5623" t="s">
        <v>9646</v>
      </c>
    </row>
    <row r="5624" spans="11:15" x14ac:dyDescent="0.25">
      <c r="K5624">
        <v>30013510491001</v>
      </c>
      <c r="L5624" t="s">
        <v>9789</v>
      </c>
      <c r="M5624" t="s">
        <v>5237</v>
      </c>
      <c r="N5624" t="s">
        <v>9645</v>
      </c>
      <c r="O5624" t="s">
        <v>9646</v>
      </c>
    </row>
    <row r="5625" spans="11:15" x14ac:dyDescent="0.25">
      <c r="K5625">
        <v>30013510491002</v>
      </c>
      <c r="L5625" t="s">
        <v>9790</v>
      </c>
      <c r="M5625" t="s">
        <v>5237</v>
      </c>
      <c r="N5625" t="s">
        <v>9645</v>
      </c>
      <c r="O5625" t="s">
        <v>9646</v>
      </c>
    </row>
    <row r="5626" spans="11:15" x14ac:dyDescent="0.25">
      <c r="K5626">
        <v>30013510491501</v>
      </c>
      <c r="L5626" t="s">
        <v>9791</v>
      </c>
      <c r="M5626" t="s">
        <v>5237</v>
      </c>
      <c r="N5626" t="s">
        <v>9645</v>
      </c>
      <c r="O5626" t="s">
        <v>9646</v>
      </c>
    </row>
    <row r="5627" spans="11:15" x14ac:dyDescent="0.25">
      <c r="K5627">
        <v>30013510491502</v>
      </c>
      <c r="L5627" t="s">
        <v>9792</v>
      </c>
      <c r="M5627" t="s">
        <v>5237</v>
      </c>
      <c r="N5627" t="s">
        <v>9645</v>
      </c>
      <c r="O5627" t="s">
        <v>9646</v>
      </c>
    </row>
    <row r="5628" spans="11:15" x14ac:dyDescent="0.25">
      <c r="K5628">
        <v>30013510491503</v>
      </c>
      <c r="L5628" t="s">
        <v>9793</v>
      </c>
      <c r="M5628" t="s">
        <v>5237</v>
      </c>
      <c r="N5628" t="s">
        <v>9645</v>
      </c>
      <c r="O5628" t="s">
        <v>9646</v>
      </c>
    </row>
    <row r="5629" spans="11:15" x14ac:dyDescent="0.25">
      <c r="K5629">
        <v>30013510492001</v>
      </c>
      <c r="L5629" t="s">
        <v>9794</v>
      </c>
      <c r="M5629" t="s">
        <v>5237</v>
      </c>
      <c r="N5629" t="s">
        <v>9645</v>
      </c>
      <c r="O5629" t="s">
        <v>9646</v>
      </c>
    </row>
    <row r="5630" spans="11:15" x14ac:dyDescent="0.25">
      <c r="K5630">
        <v>30013510492002</v>
      </c>
      <c r="L5630" t="s">
        <v>9795</v>
      </c>
      <c r="M5630" t="s">
        <v>5237</v>
      </c>
      <c r="N5630" t="s">
        <v>9645</v>
      </c>
      <c r="O5630" t="s">
        <v>9646</v>
      </c>
    </row>
    <row r="5631" spans="11:15" x14ac:dyDescent="0.25">
      <c r="K5631">
        <v>30013510492501</v>
      </c>
      <c r="L5631" t="s">
        <v>9796</v>
      </c>
      <c r="M5631" t="s">
        <v>5237</v>
      </c>
      <c r="N5631" t="s">
        <v>9645</v>
      </c>
      <c r="O5631" t="s">
        <v>9646</v>
      </c>
    </row>
    <row r="5632" spans="11:15" x14ac:dyDescent="0.25">
      <c r="K5632">
        <v>30013510492502</v>
      </c>
      <c r="L5632" t="s">
        <v>9797</v>
      </c>
      <c r="M5632" t="s">
        <v>5237</v>
      </c>
      <c r="N5632" t="s">
        <v>9645</v>
      </c>
      <c r="O5632" t="s">
        <v>9646</v>
      </c>
    </row>
    <row r="5633" spans="11:15" x14ac:dyDescent="0.25">
      <c r="K5633">
        <v>30013510493001</v>
      </c>
      <c r="L5633" t="s">
        <v>9798</v>
      </c>
      <c r="M5633" t="s">
        <v>5237</v>
      </c>
      <c r="N5633" t="s">
        <v>9645</v>
      </c>
      <c r="O5633" t="s">
        <v>9646</v>
      </c>
    </row>
    <row r="5634" spans="11:15" x14ac:dyDescent="0.25">
      <c r="K5634">
        <v>30013510493002</v>
      </c>
      <c r="L5634" t="s">
        <v>9799</v>
      </c>
      <c r="M5634" t="s">
        <v>5237</v>
      </c>
      <c r="N5634" t="s">
        <v>5237</v>
      </c>
      <c r="O5634" t="s">
        <v>5237</v>
      </c>
    </row>
    <row r="5635" spans="11:15" x14ac:dyDescent="0.25">
      <c r="K5635">
        <v>30013510496001</v>
      </c>
      <c r="L5635" t="s">
        <v>368</v>
      </c>
      <c r="M5635" t="s">
        <v>5237</v>
      </c>
      <c r="N5635" t="s">
        <v>9645</v>
      </c>
      <c r="O5635" t="s">
        <v>9646</v>
      </c>
    </row>
    <row r="5636" spans="11:15" x14ac:dyDescent="0.25">
      <c r="K5636">
        <v>30013510496002</v>
      </c>
      <c r="L5636" t="s">
        <v>9800</v>
      </c>
      <c r="M5636" t="s">
        <v>5237</v>
      </c>
      <c r="N5636" t="s">
        <v>9645</v>
      </c>
      <c r="O5636" t="s">
        <v>9646</v>
      </c>
    </row>
    <row r="5637" spans="11:15" x14ac:dyDescent="0.25">
      <c r="K5637">
        <v>30013510520501</v>
      </c>
      <c r="L5637" t="s">
        <v>9801</v>
      </c>
      <c r="M5637" t="s">
        <v>5237</v>
      </c>
      <c r="N5637" t="s">
        <v>9645</v>
      </c>
      <c r="O5637" t="s">
        <v>9646</v>
      </c>
    </row>
    <row r="5638" spans="11:15" x14ac:dyDescent="0.25">
      <c r="K5638">
        <v>30013510520502</v>
      </c>
      <c r="L5638" t="s">
        <v>9802</v>
      </c>
      <c r="M5638" t="s">
        <v>5237</v>
      </c>
      <c r="N5638" t="s">
        <v>9645</v>
      </c>
      <c r="O5638" t="s">
        <v>9646</v>
      </c>
    </row>
    <row r="5639" spans="11:15" x14ac:dyDescent="0.25">
      <c r="K5639">
        <v>30013510520751</v>
      </c>
      <c r="L5639" t="s">
        <v>354</v>
      </c>
      <c r="M5639" t="s">
        <v>5237</v>
      </c>
      <c r="N5639" t="s">
        <v>9645</v>
      </c>
      <c r="O5639" t="s">
        <v>9646</v>
      </c>
    </row>
    <row r="5640" spans="11:15" x14ac:dyDescent="0.25">
      <c r="K5640">
        <v>30013510520752</v>
      </c>
      <c r="L5640" t="s">
        <v>9803</v>
      </c>
      <c r="M5640" t="s">
        <v>5237</v>
      </c>
      <c r="N5640" t="s">
        <v>9645</v>
      </c>
      <c r="O5640" t="s">
        <v>9646</v>
      </c>
    </row>
    <row r="5641" spans="11:15" x14ac:dyDescent="0.25">
      <c r="K5641">
        <v>30013510520753</v>
      </c>
      <c r="L5641" t="s">
        <v>9804</v>
      </c>
      <c r="M5641" t="s">
        <v>5237</v>
      </c>
      <c r="N5641" t="s">
        <v>9645</v>
      </c>
      <c r="O5641" t="s">
        <v>9646</v>
      </c>
    </row>
    <row r="5642" spans="11:15" x14ac:dyDescent="0.25">
      <c r="K5642">
        <v>30013510521001</v>
      </c>
      <c r="L5642" t="s">
        <v>375</v>
      </c>
      <c r="M5642" t="s">
        <v>5237</v>
      </c>
      <c r="N5642" t="s">
        <v>9645</v>
      </c>
      <c r="O5642" t="s">
        <v>9646</v>
      </c>
    </row>
    <row r="5643" spans="11:15" x14ac:dyDescent="0.25">
      <c r="K5643">
        <v>30013510521002</v>
      </c>
      <c r="L5643" t="s">
        <v>9805</v>
      </c>
      <c r="M5643" t="s">
        <v>5237</v>
      </c>
      <c r="N5643" t="s">
        <v>9645</v>
      </c>
      <c r="O5643" t="s">
        <v>9646</v>
      </c>
    </row>
    <row r="5644" spans="11:15" x14ac:dyDescent="0.25">
      <c r="K5644">
        <v>30013510521501</v>
      </c>
      <c r="L5644" t="s">
        <v>351</v>
      </c>
      <c r="M5644" t="s">
        <v>5237</v>
      </c>
      <c r="N5644" t="s">
        <v>9645</v>
      </c>
      <c r="O5644" t="s">
        <v>9646</v>
      </c>
    </row>
    <row r="5645" spans="11:15" x14ac:dyDescent="0.25">
      <c r="K5645">
        <v>30013510521502</v>
      </c>
      <c r="L5645" t="s">
        <v>9806</v>
      </c>
      <c r="M5645" t="s">
        <v>5237</v>
      </c>
      <c r="N5645" t="s">
        <v>9645</v>
      </c>
      <c r="O5645" t="s">
        <v>9646</v>
      </c>
    </row>
    <row r="5646" spans="11:15" x14ac:dyDescent="0.25">
      <c r="K5646">
        <v>30013510521503</v>
      </c>
      <c r="L5646" t="s">
        <v>9807</v>
      </c>
      <c r="M5646" t="s">
        <v>5237</v>
      </c>
      <c r="N5646" t="s">
        <v>9645</v>
      </c>
      <c r="O5646" t="s">
        <v>9646</v>
      </c>
    </row>
    <row r="5647" spans="11:15" x14ac:dyDescent="0.25">
      <c r="K5647">
        <v>30013510522001</v>
      </c>
      <c r="L5647" t="s">
        <v>9808</v>
      </c>
      <c r="M5647" t="s">
        <v>5237</v>
      </c>
      <c r="N5647" t="s">
        <v>9645</v>
      </c>
      <c r="O5647" t="s">
        <v>9646</v>
      </c>
    </row>
    <row r="5648" spans="11:15" x14ac:dyDescent="0.25">
      <c r="K5648">
        <v>30013510522002</v>
      </c>
      <c r="L5648" t="s">
        <v>9809</v>
      </c>
      <c r="M5648" t="s">
        <v>5237</v>
      </c>
      <c r="N5648" t="s">
        <v>9645</v>
      </c>
      <c r="O5648" t="s">
        <v>9646</v>
      </c>
    </row>
    <row r="5649" spans="11:15" x14ac:dyDescent="0.25">
      <c r="K5649">
        <v>30013510522501</v>
      </c>
      <c r="L5649" t="s">
        <v>9810</v>
      </c>
      <c r="M5649" t="s">
        <v>5237</v>
      </c>
      <c r="N5649" t="s">
        <v>9645</v>
      </c>
      <c r="O5649" t="s">
        <v>9646</v>
      </c>
    </row>
    <row r="5650" spans="11:15" x14ac:dyDescent="0.25">
      <c r="K5650">
        <v>30013510522502</v>
      </c>
      <c r="L5650" t="s">
        <v>9811</v>
      </c>
      <c r="M5650" t="s">
        <v>5237</v>
      </c>
      <c r="N5650" t="s">
        <v>9645</v>
      </c>
      <c r="O5650" t="s">
        <v>9646</v>
      </c>
    </row>
    <row r="5651" spans="11:15" x14ac:dyDescent="0.25">
      <c r="K5651">
        <v>30013510523001</v>
      </c>
      <c r="L5651" t="s">
        <v>9812</v>
      </c>
      <c r="M5651" t="s">
        <v>5237</v>
      </c>
      <c r="N5651" t="s">
        <v>9645</v>
      </c>
      <c r="O5651" t="s">
        <v>9646</v>
      </c>
    </row>
    <row r="5652" spans="11:15" x14ac:dyDescent="0.25">
      <c r="K5652">
        <v>30013510526001</v>
      </c>
      <c r="L5652" t="s">
        <v>9813</v>
      </c>
      <c r="M5652" t="s">
        <v>5237</v>
      </c>
      <c r="N5652" t="s">
        <v>9645</v>
      </c>
      <c r="O5652" t="s">
        <v>9646</v>
      </c>
    </row>
    <row r="5653" spans="11:15" x14ac:dyDescent="0.25">
      <c r="K5653">
        <v>30013510526002</v>
      </c>
      <c r="L5653" t="s">
        <v>9814</v>
      </c>
      <c r="M5653" t="s">
        <v>5237</v>
      </c>
      <c r="N5653" t="s">
        <v>9645</v>
      </c>
      <c r="O5653" t="s">
        <v>9646</v>
      </c>
    </row>
    <row r="5654" spans="11:15" x14ac:dyDescent="0.25">
      <c r="K5654">
        <v>30013510590501</v>
      </c>
      <c r="L5654" t="s">
        <v>9815</v>
      </c>
      <c r="M5654" t="s">
        <v>5237</v>
      </c>
      <c r="N5654" t="s">
        <v>9645</v>
      </c>
      <c r="O5654" t="s">
        <v>9646</v>
      </c>
    </row>
    <row r="5655" spans="11:15" x14ac:dyDescent="0.25">
      <c r="K5655">
        <v>30013510590502</v>
      </c>
      <c r="L5655" t="s">
        <v>9816</v>
      </c>
      <c r="M5655" t="s">
        <v>5237</v>
      </c>
      <c r="N5655" t="s">
        <v>9645</v>
      </c>
      <c r="O5655" t="s">
        <v>9646</v>
      </c>
    </row>
    <row r="5656" spans="11:15" x14ac:dyDescent="0.25">
      <c r="K5656">
        <v>30013510590751</v>
      </c>
      <c r="L5656" t="s">
        <v>9817</v>
      </c>
      <c r="M5656" t="s">
        <v>5237</v>
      </c>
      <c r="N5656" t="s">
        <v>9645</v>
      </c>
      <c r="O5656" t="s">
        <v>9646</v>
      </c>
    </row>
    <row r="5657" spans="11:15" x14ac:dyDescent="0.25">
      <c r="K5657">
        <v>30013510590752</v>
      </c>
      <c r="L5657" t="s">
        <v>9818</v>
      </c>
      <c r="M5657" t="s">
        <v>5237</v>
      </c>
      <c r="N5657" t="s">
        <v>9645</v>
      </c>
      <c r="O5657" t="s">
        <v>9646</v>
      </c>
    </row>
    <row r="5658" spans="11:15" x14ac:dyDescent="0.25">
      <c r="K5658">
        <v>30013510590753</v>
      </c>
      <c r="L5658" t="s">
        <v>9819</v>
      </c>
      <c r="M5658" t="s">
        <v>5237</v>
      </c>
      <c r="N5658" t="s">
        <v>9645</v>
      </c>
      <c r="O5658" t="s">
        <v>9646</v>
      </c>
    </row>
    <row r="5659" spans="11:15" x14ac:dyDescent="0.25">
      <c r="K5659">
        <v>30013510591001</v>
      </c>
      <c r="L5659" t="s">
        <v>9820</v>
      </c>
      <c r="M5659" t="s">
        <v>5237</v>
      </c>
      <c r="N5659" t="s">
        <v>9645</v>
      </c>
      <c r="O5659" t="s">
        <v>9646</v>
      </c>
    </row>
    <row r="5660" spans="11:15" x14ac:dyDescent="0.25">
      <c r="K5660">
        <v>30013510591002</v>
      </c>
      <c r="L5660" t="s">
        <v>9821</v>
      </c>
      <c r="M5660" t="s">
        <v>5237</v>
      </c>
      <c r="N5660" t="s">
        <v>9645</v>
      </c>
      <c r="O5660" t="s">
        <v>9646</v>
      </c>
    </row>
    <row r="5661" spans="11:15" x14ac:dyDescent="0.25">
      <c r="K5661">
        <v>30013510591501</v>
      </c>
      <c r="L5661" t="s">
        <v>367</v>
      </c>
      <c r="M5661" t="s">
        <v>5237</v>
      </c>
      <c r="N5661" t="s">
        <v>9645</v>
      </c>
      <c r="O5661" t="s">
        <v>9646</v>
      </c>
    </row>
    <row r="5662" spans="11:15" x14ac:dyDescent="0.25">
      <c r="K5662">
        <v>30013510591502</v>
      </c>
      <c r="L5662" t="s">
        <v>9822</v>
      </c>
      <c r="M5662" t="s">
        <v>5237</v>
      </c>
      <c r="N5662" t="s">
        <v>9645</v>
      </c>
      <c r="O5662" t="s">
        <v>9646</v>
      </c>
    </row>
    <row r="5663" spans="11:15" x14ac:dyDescent="0.25">
      <c r="K5663">
        <v>30013510591503</v>
      </c>
      <c r="L5663" t="s">
        <v>9823</v>
      </c>
      <c r="M5663" t="s">
        <v>5237</v>
      </c>
      <c r="N5663" t="s">
        <v>9645</v>
      </c>
      <c r="O5663" t="s">
        <v>9646</v>
      </c>
    </row>
    <row r="5664" spans="11:15" x14ac:dyDescent="0.25">
      <c r="K5664">
        <v>30013510592001</v>
      </c>
      <c r="L5664" t="s">
        <v>9824</v>
      </c>
      <c r="M5664" t="s">
        <v>5237</v>
      </c>
      <c r="N5664" t="s">
        <v>9645</v>
      </c>
      <c r="O5664" t="s">
        <v>9646</v>
      </c>
    </row>
    <row r="5665" spans="11:15" x14ac:dyDescent="0.25">
      <c r="K5665">
        <v>30013510592002</v>
      </c>
      <c r="L5665" t="s">
        <v>9825</v>
      </c>
      <c r="M5665" t="s">
        <v>5237</v>
      </c>
      <c r="N5665" t="s">
        <v>9645</v>
      </c>
      <c r="O5665" t="s">
        <v>9646</v>
      </c>
    </row>
    <row r="5666" spans="11:15" x14ac:dyDescent="0.25">
      <c r="K5666">
        <v>30013510592501</v>
      </c>
      <c r="L5666" t="s">
        <v>9826</v>
      </c>
      <c r="M5666" t="s">
        <v>5237</v>
      </c>
      <c r="N5666" t="s">
        <v>9645</v>
      </c>
      <c r="O5666" t="s">
        <v>9646</v>
      </c>
    </row>
    <row r="5667" spans="11:15" x14ac:dyDescent="0.25">
      <c r="K5667">
        <v>30013510592502</v>
      </c>
      <c r="L5667" t="s">
        <v>9827</v>
      </c>
      <c r="M5667" t="s">
        <v>5237</v>
      </c>
      <c r="N5667" t="s">
        <v>9645</v>
      </c>
      <c r="O5667" t="s">
        <v>9646</v>
      </c>
    </row>
    <row r="5668" spans="11:15" x14ac:dyDescent="0.25">
      <c r="K5668">
        <v>30013510593001</v>
      </c>
      <c r="L5668" t="s">
        <v>9828</v>
      </c>
      <c r="M5668" t="s">
        <v>5237</v>
      </c>
      <c r="N5668" t="s">
        <v>9645</v>
      </c>
      <c r="O5668" t="s">
        <v>9646</v>
      </c>
    </row>
    <row r="5669" spans="11:15" x14ac:dyDescent="0.25">
      <c r="K5669">
        <v>30013510596001</v>
      </c>
      <c r="L5669" t="s">
        <v>9829</v>
      </c>
      <c r="M5669" t="s">
        <v>5237</v>
      </c>
      <c r="N5669" t="s">
        <v>9645</v>
      </c>
      <c r="O5669" t="s">
        <v>9646</v>
      </c>
    </row>
    <row r="5670" spans="11:15" x14ac:dyDescent="0.25">
      <c r="K5670">
        <v>30013510596002</v>
      </c>
      <c r="L5670" t="s">
        <v>9830</v>
      </c>
      <c r="M5670" t="s">
        <v>5237</v>
      </c>
      <c r="N5670" t="s">
        <v>9645</v>
      </c>
      <c r="O5670" t="s">
        <v>9646</v>
      </c>
    </row>
    <row r="5671" spans="11:15" x14ac:dyDescent="0.25">
      <c r="K5671">
        <v>30013510596003</v>
      </c>
      <c r="L5671" t="s">
        <v>9831</v>
      </c>
      <c r="M5671" t="s">
        <v>5237</v>
      </c>
      <c r="N5671" t="s">
        <v>9645</v>
      </c>
      <c r="O5671" t="s">
        <v>9646</v>
      </c>
    </row>
    <row r="5672" spans="11:15" x14ac:dyDescent="0.25">
      <c r="K5672">
        <v>30013510620751</v>
      </c>
      <c r="L5672" t="s">
        <v>9832</v>
      </c>
      <c r="M5672" t="s">
        <v>5237</v>
      </c>
      <c r="N5672" t="s">
        <v>9645</v>
      </c>
      <c r="O5672" t="s">
        <v>9646</v>
      </c>
    </row>
    <row r="5673" spans="11:15" x14ac:dyDescent="0.25">
      <c r="K5673">
        <v>30013510620752</v>
      </c>
      <c r="L5673" t="s">
        <v>9833</v>
      </c>
      <c r="M5673" t="s">
        <v>5237</v>
      </c>
      <c r="N5673" t="s">
        <v>9645</v>
      </c>
      <c r="O5673" t="s">
        <v>9646</v>
      </c>
    </row>
    <row r="5674" spans="11:15" x14ac:dyDescent="0.25">
      <c r="K5674">
        <v>30013510621001</v>
      </c>
      <c r="L5674" t="s">
        <v>9834</v>
      </c>
      <c r="M5674" t="s">
        <v>5237</v>
      </c>
      <c r="N5674" t="s">
        <v>9645</v>
      </c>
      <c r="O5674" t="s">
        <v>9646</v>
      </c>
    </row>
    <row r="5675" spans="11:15" x14ac:dyDescent="0.25">
      <c r="K5675">
        <v>30013510621002</v>
      </c>
      <c r="L5675" t="s">
        <v>9835</v>
      </c>
      <c r="M5675" t="s">
        <v>5237</v>
      </c>
      <c r="N5675" t="s">
        <v>9645</v>
      </c>
      <c r="O5675" t="s">
        <v>9646</v>
      </c>
    </row>
    <row r="5676" spans="11:15" x14ac:dyDescent="0.25">
      <c r="K5676">
        <v>30013510621501</v>
      </c>
      <c r="L5676" t="s">
        <v>352</v>
      </c>
      <c r="M5676" t="s">
        <v>5237</v>
      </c>
      <c r="N5676" t="s">
        <v>9645</v>
      </c>
      <c r="O5676" t="s">
        <v>9646</v>
      </c>
    </row>
    <row r="5677" spans="11:15" x14ac:dyDescent="0.25">
      <c r="K5677">
        <v>30013510621502</v>
      </c>
      <c r="L5677" t="s">
        <v>9836</v>
      </c>
      <c r="M5677" t="s">
        <v>5237</v>
      </c>
      <c r="N5677" t="s">
        <v>9645</v>
      </c>
      <c r="O5677" t="s">
        <v>9646</v>
      </c>
    </row>
    <row r="5678" spans="11:15" x14ac:dyDescent="0.25">
      <c r="K5678">
        <v>30013510626001</v>
      </c>
      <c r="L5678" t="s">
        <v>9837</v>
      </c>
      <c r="M5678" t="s">
        <v>5237</v>
      </c>
      <c r="N5678" t="s">
        <v>9645</v>
      </c>
      <c r="O5678" t="s">
        <v>9646</v>
      </c>
    </row>
    <row r="5679" spans="11:15" x14ac:dyDescent="0.25">
      <c r="K5679">
        <v>30013510626002</v>
      </c>
      <c r="L5679" t="s">
        <v>9838</v>
      </c>
      <c r="M5679" t="s">
        <v>5237</v>
      </c>
      <c r="N5679" t="s">
        <v>9645</v>
      </c>
      <c r="O5679" t="s">
        <v>9646</v>
      </c>
    </row>
    <row r="5680" spans="11:15" x14ac:dyDescent="0.25">
      <c r="K5680">
        <v>30013510700501</v>
      </c>
      <c r="L5680" t="s">
        <v>9839</v>
      </c>
      <c r="M5680" t="s">
        <v>5237</v>
      </c>
      <c r="N5680" t="s">
        <v>9645</v>
      </c>
      <c r="O5680" t="s">
        <v>9646</v>
      </c>
    </row>
    <row r="5681" spans="11:15" x14ac:dyDescent="0.25">
      <c r="K5681">
        <v>30013510700502</v>
      </c>
      <c r="L5681" t="s">
        <v>9840</v>
      </c>
      <c r="M5681" t="s">
        <v>5237</v>
      </c>
      <c r="N5681" t="s">
        <v>9645</v>
      </c>
      <c r="O5681" t="s">
        <v>9646</v>
      </c>
    </row>
    <row r="5682" spans="11:15" x14ac:dyDescent="0.25">
      <c r="K5682">
        <v>30013510700751</v>
      </c>
      <c r="L5682" t="s">
        <v>9841</v>
      </c>
      <c r="M5682" t="s">
        <v>5237</v>
      </c>
      <c r="N5682" t="s">
        <v>9645</v>
      </c>
      <c r="O5682" t="s">
        <v>9646</v>
      </c>
    </row>
    <row r="5683" spans="11:15" x14ac:dyDescent="0.25">
      <c r="K5683">
        <v>30013510700752</v>
      </c>
      <c r="L5683" t="s">
        <v>9842</v>
      </c>
      <c r="M5683" t="s">
        <v>5237</v>
      </c>
      <c r="N5683" t="s">
        <v>9645</v>
      </c>
      <c r="O5683" t="s">
        <v>9646</v>
      </c>
    </row>
    <row r="5684" spans="11:15" x14ac:dyDescent="0.25">
      <c r="K5684">
        <v>30013510701001</v>
      </c>
      <c r="L5684" t="s">
        <v>9843</v>
      </c>
      <c r="M5684" t="s">
        <v>5237</v>
      </c>
      <c r="N5684" t="s">
        <v>9645</v>
      </c>
      <c r="O5684" t="s">
        <v>9646</v>
      </c>
    </row>
    <row r="5685" spans="11:15" x14ac:dyDescent="0.25">
      <c r="K5685">
        <v>30013510701002</v>
      </c>
      <c r="L5685" t="s">
        <v>9844</v>
      </c>
      <c r="M5685" t="s">
        <v>5237</v>
      </c>
      <c r="N5685" t="s">
        <v>9645</v>
      </c>
      <c r="O5685" t="s">
        <v>9646</v>
      </c>
    </row>
    <row r="5686" spans="11:15" x14ac:dyDescent="0.25">
      <c r="K5686">
        <v>30013510701501</v>
      </c>
      <c r="L5686" t="s">
        <v>9845</v>
      </c>
      <c r="M5686" t="s">
        <v>5237</v>
      </c>
      <c r="N5686" t="s">
        <v>9645</v>
      </c>
      <c r="O5686" t="s">
        <v>9646</v>
      </c>
    </row>
    <row r="5687" spans="11:15" x14ac:dyDescent="0.25">
      <c r="K5687">
        <v>30013510701502</v>
      </c>
      <c r="L5687" t="s">
        <v>378</v>
      </c>
      <c r="M5687" t="s">
        <v>5237</v>
      </c>
      <c r="N5687" t="s">
        <v>9645</v>
      </c>
      <c r="O5687" t="s">
        <v>9646</v>
      </c>
    </row>
    <row r="5688" spans="11:15" x14ac:dyDescent="0.25">
      <c r="K5688">
        <v>30013510702001</v>
      </c>
      <c r="L5688" t="s">
        <v>9846</v>
      </c>
      <c r="M5688" t="s">
        <v>5237</v>
      </c>
      <c r="N5688" t="s">
        <v>9645</v>
      </c>
      <c r="O5688" t="s">
        <v>9646</v>
      </c>
    </row>
    <row r="5689" spans="11:15" x14ac:dyDescent="0.25">
      <c r="K5689">
        <v>30013510702501</v>
      </c>
      <c r="L5689" t="s">
        <v>9847</v>
      </c>
      <c r="M5689" t="s">
        <v>5237</v>
      </c>
      <c r="N5689" t="s">
        <v>9645</v>
      </c>
      <c r="O5689" t="s">
        <v>9646</v>
      </c>
    </row>
    <row r="5690" spans="11:15" x14ac:dyDescent="0.25">
      <c r="K5690">
        <v>30013510702502</v>
      </c>
      <c r="L5690" t="s">
        <v>9848</v>
      </c>
      <c r="M5690" t="s">
        <v>5237</v>
      </c>
      <c r="N5690" t="s">
        <v>9645</v>
      </c>
      <c r="O5690" t="s">
        <v>9646</v>
      </c>
    </row>
    <row r="5691" spans="11:15" x14ac:dyDescent="0.25">
      <c r="K5691">
        <v>30013510703001</v>
      </c>
      <c r="L5691" t="s">
        <v>9849</v>
      </c>
      <c r="M5691" t="s">
        <v>5237</v>
      </c>
      <c r="N5691" t="s">
        <v>9645</v>
      </c>
      <c r="O5691" t="s">
        <v>9646</v>
      </c>
    </row>
    <row r="5692" spans="11:15" x14ac:dyDescent="0.25">
      <c r="K5692">
        <v>30013510706001</v>
      </c>
      <c r="L5692" t="s">
        <v>9850</v>
      </c>
      <c r="M5692" t="s">
        <v>5237</v>
      </c>
      <c r="N5692" t="s">
        <v>9645</v>
      </c>
      <c r="O5692" t="s">
        <v>9646</v>
      </c>
    </row>
    <row r="5693" spans="11:15" x14ac:dyDescent="0.25">
      <c r="K5693">
        <v>30013510706002</v>
      </c>
      <c r="L5693" t="s">
        <v>9851</v>
      </c>
      <c r="M5693" t="s">
        <v>5237</v>
      </c>
      <c r="N5693" t="s">
        <v>9645</v>
      </c>
      <c r="O5693" t="s">
        <v>9646</v>
      </c>
    </row>
    <row r="5694" spans="11:15" x14ac:dyDescent="0.25">
      <c r="K5694">
        <v>30013510800751</v>
      </c>
      <c r="L5694" t="s">
        <v>9852</v>
      </c>
      <c r="M5694" t="s">
        <v>5237</v>
      </c>
      <c r="N5694" t="s">
        <v>9645</v>
      </c>
      <c r="O5694" t="s">
        <v>9646</v>
      </c>
    </row>
    <row r="5695" spans="11:15" x14ac:dyDescent="0.25">
      <c r="K5695">
        <v>30013510800752</v>
      </c>
      <c r="L5695" t="s">
        <v>9853</v>
      </c>
      <c r="M5695" t="s">
        <v>5237</v>
      </c>
      <c r="N5695" t="s">
        <v>9645</v>
      </c>
      <c r="O5695" t="s">
        <v>9646</v>
      </c>
    </row>
    <row r="5696" spans="11:15" x14ac:dyDescent="0.25">
      <c r="K5696">
        <v>30013510801001</v>
      </c>
      <c r="L5696" t="s">
        <v>9854</v>
      </c>
      <c r="M5696" t="s">
        <v>5237</v>
      </c>
      <c r="N5696" t="s">
        <v>9645</v>
      </c>
      <c r="O5696" t="s">
        <v>9646</v>
      </c>
    </row>
    <row r="5697" spans="11:15" x14ac:dyDescent="0.25">
      <c r="K5697">
        <v>30013510801002</v>
      </c>
      <c r="L5697" t="s">
        <v>9855</v>
      </c>
      <c r="M5697" t="s">
        <v>5237</v>
      </c>
      <c r="N5697" t="s">
        <v>9645</v>
      </c>
      <c r="O5697" t="s">
        <v>9646</v>
      </c>
    </row>
    <row r="5698" spans="11:15" x14ac:dyDescent="0.25">
      <c r="K5698">
        <v>30013510801501</v>
      </c>
      <c r="L5698" t="s">
        <v>9856</v>
      </c>
      <c r="M5698" t="s">
        <v>5237</v>
      </c>
      <c r="N5698" t="s">
        <v>9645</v>
      </c>
      <c r="O5698" t="s">
        <v>9646</v>
      </c>
    </row>
    <row r="5699" spans="11:15" x14ac:dyDescent="0.25">
      <c r="K5699">
        <v>30013510801502</v>
      </c>
      <c r="L5699" t="s">
        <v>379</v>
      </c>
      <c r="M5699" t="s">
        <v>5237</v>
      </c>
      <c r="N5699" t="s">
        <v>9645</v>
      </c>
      <c r="O5699" t="s">
        <v>9646</v>
      </c>
    </row>
    <row r="5700" spans="11:15" x14ac:dyDescent="0.25">
      <c r="K5700">
        <v>30013510801503</v>
      </c>
      <c r="L5700" t="s">
        <v>9857</v>
      </c>
      <c r="M5700" t="s">
        <v>5237</v>
      </c>
      <c r="N5700" t="s">
        <v>9645</v>
      </c>
      <c r="O5700" t="s">
        <v>9646</v>
      </c>
    </row>
    <row r="5701" spans="11:15" x14ac:dyDescent="0.25">
      <c r="K5701">
        <v>30013510802501</v>
      </c>
      <c r="L5701" t="s">
        <v>9858</v>
      </c>
      <c r="M5701" t="s">
        <v>5237</v>
      </c>
      <c r="N5701" t="s">
        <v>9645</v>
      </c>
      <c r="O5701" t="s">
        <v>9646</v>
      </c>
    </row>
    <row r="5702" spans="11:15" x14ac:dyDescent="0.25">
      <c r="K5702">
        <v>30013510803001</v>
      </c>
      <c r="L5702" t="s">
        <v>9859</v>
      </c>
      <c r="M5702" t="s">
        <v>5237</v>
      </c>
      <c r="N5702" t="s">
        <v>9645</v>
      </c>
      <c r="O5702" t="s">
        <v>9646</v>
      </c>
    </row>
    <row r="5703" spans="11:15" x14ac:dyDescent="0.25">
      <c r="K5703">
        <v>30013510806001</v>
      </c>
      <c r="L5703" t="s">
        <v>9860</v>
      </c>
      <c r="M5703" t="s">
        <v>5237</v>
      </c>
      <c r="N5703" t="s">
        <v>9645</v>
      </c>
      <c r="O5703" t="s">
        <v>9646</v>
      </c>
    </row>
    <row r="5704" spans="11:15" x14ac:dyDescent="0.25">
      <c r="K5704">
        <v>30013510806002</v>
      </c>
      <c r="L5704" t="s">
        <v>9861</v>
      </c>
      <c r="M5704" t="s">
        <v>5237</v>
      </c>
      <c r="N5704" t="s">
        <v>9645</v>
      </c>
      <c r="O5704" t="s">
        <v>9646</v>
      </c>
    </row>
    <row r="5705" spans="11:15" x14ac:dyDescent="0.25">
      <c r="K5705">
        <v>30013510900751</v>
      </c>
      <c r="L5705" t="s">
        <v>9862</v>
      </c>
      <c r="M5705" t="s">
        <v>5237</v>
      </c>
      <c r="N5705" t="s">
        <v>9645</v>
      </c>
      <c r="O5705" t="s">
        <v>9646</v>
      </c>
    </row>
    <row r="5706" spans="11:15" x14ac:dyDescent="0.25">
      <c r="K5706">
        <v>30013510900752</v>
      </c>
      <c r="L5706" t="s">
        <v>9863</v>
      </c>
      <c r="M5706" t="s">
        <v>5237</v>
      </c>
      <c r="N5706" t="s">
        <v>9645</v>
      </c>
      <c r="O5706" t="s">
        <v>9646</v>
      </c>
    </row>
    <row r="5707" spans="11:15" x14ac:dyDescent="0.25">
      <c r="K5707">
        <v>30013510901001</v>
      </c>
      <c r="L5707" t="s">
        <v>9864</v>
      </c>
      <c r="M5707" t="s">
        <v>5237</v>
      </c>
      <c r="N5707" t="s">
        <v>9645</v>
      </c>
      <c r="O5707" t="s">
        <v>9646</v>
      </c>
    </row>
    <row r="5708" spans="11:15" x14ac:dyDescent="0.25">
      <c r="K5708">
        <v>30013510901002</v>
      </c>
      <c r="L5708" t="s">
        <v>9865</v>
      </c>
      <c r="M5708" t="s">
        <v>5237</v>
      </c>
      <c r="N5708" t="s">
        <v>9645</v>
      </c>
      <c r="O5708" t="s">
        <v>9646</v>
      </c>
    </row>
    <row r="5709" spans="11:15" x14ac:dyDescent="0.25">
      <c r="K5709">
        <v>30013510901501</v>
      </c>
      <c r="L5709" t="s">
        <v>9866</v>
      </c>
      <c r="M5709" t="s">
        <v>5237</v>
      </c>
      <c r="N5709" t="s">
        <v>9645</v>
      </c>
      <c r="O5709" t="s">
        <v>9646</v>
      </c>
    </row>
    <row r="5710" spans="11:15" x14ac:dyDescent="0.25">
      <c r="K5710">
        <v>30013510901502</v>
      </c>
      <c r="L5710" t="s">
        <v>9867</v>
      </c>
      <c r="M5710" t="s">
        <v>5237</v>
      </c>
      <c r="N5710" t="s">
        <v>9645</v>
      </c>
      <c r="O5710" t="s">
        <v>9646</v>
      </c>
    </row>
    <row r="5711" spans="11:15" x14ac:dyDescent="0.25">
      <c r="K5711">
        <v>30013510901503</v>
      </c>
      <c r="L5711" t="s">
        <v>9868</v>
      </c>
      <c r="M5711" t="s">
        <v>5237</v>
      </c>
      <c r="N5711" t="s">
        <v>9645</v>
      </c>
      <c r="O5711" t="s">
        <v>9646</v>
      </c>
    </row>
    <row r="5712" spans="11:15" x14ac:dyDescent="0.25">
      <c r="K5712">
        <v>30013510903001</v>
      </c>
      <c r="L5712" t="s">
        <v>9869</v>
      </c>
      <c r="M5712" t="s">
        <v>5237</v>
      </c>
      <c r="N5712" t="s">
        <v>9645</v>
      </c>
      <c r="O5712" t="s">
        <v>9646</v>
      </c>
    </row>
    <row r="5713" spans="11:15" x14ac:dyDescent="0.25">
      <c r="K5713">
        <v>30013510906001</v>
      </c>
      <c r="L5713" t="s">
        <v>9870</v>
      </c>
      <c r="M5713" t="s">
        <v>5237</v>
      </c>
      <c r="N5713" t="s">
        <v>9645</v>
      </c>
      <c r="O5713" t="s">
        <v>9646</v>
      </c>
    </row>
    <row r="5714" spans="11:15" x14ac:dyDescent="0.25">
      <c r="K5714">
        <v>30013510906002</v>
      </c>
      <c r="L5714" t="s">
        <v>9871</v>
      </c>
      <c r="M5714" t="s">
        <v>5237</v>
      </c>
      <c r="N5714" t="s">
        <v>9645</v>
      </c>
      <c r="O5714" t="s">
        <v>9646</v>
      </c>
    </row>
    <row r="5715" spans="11:15" x14ac:dyDescent="0.25">
      <c r="K5715">
        <v>30013510906003</v>
      </c>
      <c r="L5715" t="s">
        <v>9872</v>
      </c>
      <c r="M5715" t="s">
        <v>5237</v>
      </c>
      <c r="N5715" t="s">
        <v>9645</v>
      </c>
      <c r="O5715" t="s">
        <v>9646</v>
      </c>
    </row>
    <row r="5716" spans="11:15" x14ac:dyDescent="0.25">
      <c r="K5716">
        <v>30013510980751</v>
      </c>
      <c r="L5716" t="s">
        <v>9873</v>
      </c>
      <c r="M5716" t="s">
        <v>5237</v>
      </c>
      <c r="N5716" t="s">
        <v>9645</v>
      </c>
      <c r="O5716" t="s">
        <v>9646</v>
      </c>
    </row>
    <row r="5717" spans="11:15" x14ac:dyDescent="0.25">
      <c r="K5717">
        <v>30013510980752</v>
      </c>
      <c r="L5717" t="s">
        <v>9874</v>
      </c>
      <c r="M5717" t="s">
        <v>5237</v>
      </c>
      <c r="N5717" t="s">
        <v>9645</v>
      </c>
      <c r="O5717" t="s">
        <v>9646</v>
      </c>
    </row>
    <row r="5718" spans="11:15" x14ac:dyDescent="0.25">
      <c r="K5718">
        <v>30013510981001</v>
      </c>
      <c r="L5718" t="s">
        <v>9875</v>
      </c>
      <c r="M5718" t="s">
        <v>5237</v>
      </c>
      <c r="N5718" t="s">
        <v>9645</v>
      </c>
      <c r="O5718" t="s">
        <v>9646</v>
      </c>
    </row>
    <row r="5719" spans="11:15" x14ac:dyDescent="0.25">
      <c r="K5719">
        <v>30013510981501</v>
      </c>
      <c r="L5719" t="s">
        <v>9876</v>
      </c>
      <c r="M5719" t="s">
        <v>5237</v>
      </c>
      <c r="N5719" t="s">
        <v>9645</v>
      </c>
      <c r="O5719" t="s">
        <v>9646</v>
      </c>
    </row>
    <row r="5720" spans="11:15" x14ac:dyDescent="0.25">
      <c r="K5720">
        <v>30013510981502</v>
      </c>
      <c r="L5720" t="s">
        <v>9877</v>
      </c>
      <c r="M5720" t="s">
        <v>5237</v>
      </c>
      <c r="N5720" t="s">
        <v>9645</v>
      </c>
      <c r="O5720" t="s">
        <v>9646</v>
      </c>
    </row>
    <row r="5721" spans="11:15" x14ac:dyDescent="0.25">
      <c r="K5721">
        <v>30013510981503</v>
      </c>
      <c r="L5721" t="s">
        <v>9878</v>
      </c>
      <c r="M5721" t="s">
        <v>5237</v>
      </c>
      <c r="N5721" t="s">
        <v>9645</v>
      </c>
      <c r="O5721" t="s">
        <v>9646</v>
      </c>
    </row>
    <row r="5722" spans="11:15" x14ac:dyDescent="0.25">
      <c r="K5722">
        <v>30013510983001</v>
      </c>
      <c r="L5722" t="s">
        <v>9879</v>
      </c>
      <c r="M5722" t="s">
        <v>5237</v>
      </c>
      <c r="N5722" t="s">
        <v>9645</v>
      </c>
      <c r="O5722" t="s">
        <v>9646</v>
      </c>
    </row>
    <row r="5723" spans="11:15" x14ac:dyDescent="0.25">
      <c r="K5723">
        <v>30013510986001</v>
      </c>
      <c r="L5723" t="s">
        <v>9880</v>
      </c>
      <c r="M5723" t="s">
        <v>5237</v>
      </c>
      <c r="N5723" t="s">
        <v>9645</v>
      </c>
      <c r="O5723" t="s">
        <v>9646</v>
      </c>
    </row>
    <row r="5724" spans="11:15" x14ac:dyDescent="0.25">
      <c r="K5724">
        <v>30013510986002</v>
      </c>
      <c r="L5724" t="s">
        <v>9881</v>
      </c>
      <c r="M5724" t="s">
        <v>5237</v>
      </c>
      <c r="N5724" t="s">
        <v>9645</v>
      </c>
      <c r="O5724" t="s">
        <v>9646</v>
      </c>
    </row>
    <row r="5725" spans="11:15" x14ac:dyDescent="0.25">
      <c r="K5725">
        <v>30013520090501</v>
      </c>
      <c r="L5725" t="s">
        <v>9882</v>
      </c>
      <c r="M5725" t="s">
        <v>5237</v>
      </c>
      <c r="N5725" t="s">
        <v>9645</v>
      </c>
      <c r="O5725" t="s">
        <v>9646</v>
      </c>
    </row>
    <row r="5726" spans="11:15" x14ac:dyDescent="0.25">
      <c r="K5726">
        <v>30013520090751</v>
      </c>
      <c r="L5726" t="s">
        <v>9883</v>
      </c>
      <c r="M5726" t="s">
        <v>5237</v>
      </c>
      <c r="N5726" t="s">
        <v>9645</v>
      </c>
      <c r="O5726" t="s">
        <v>9646</v>
      </c>
    </row>
    <row r="5727" spans="11:15" x14ac:dyDescent="0.25">
      <c r="K5727">
        <v>30013520091501</v>
      </c>
      <c r="L5727" t="s">
        <v>9884</v>
      </c>
      <c r="M5727" t="s">
        <v>5237</v>
      </c>
      <c r="N5727" t="s">
        <v>9645</v>
      </c>
      <c r="O5727" t="s">
        <v>9646</v>
      </c>
    </row>
    <row r="5728" spans="11:15" x14ac:dyDescent="0.25">
      <c r="K5728">
        <v>30013520120501</v>
      </c>
      <c r="L5728" t="s">
        <v>9885</v>
      </c>
      <c r="M5728" t="s">
        <v>5237</v>
      </c>
      <c r="N5728" t="s">
        <v>9645</v>
      </c>
      <c r="O5728" t="s">
        <v>9646</v>
      </c>
    </row>
    <row r="5729" spans="11:15" x14ac:dyDescent="0.25">
      <c r="K5729">
        <v>30013520120751</v>
      </c>
      <c r="L5729" t="s">
        <v>9886</v>
      </c>
      <c r="M5729" t="s">
        <v>5237</v>
      </c>
      <c r="N5729" t="s">
        <v>9645</v>
      </c>
      <c r="O5729" t="s">
        <v>9646</v>
      </c>
    </row>
    <row r="5730" spans="11:15" x14ac:dyDescent="0.25">
      <c r="K5730">
        <v>30013520121001</v>
      </c>
      <c r="L5730" t="s">
        <v>9887</v>
      </c>
      <c r="M5730" t="s">
        <v>5237</v>
      </c>
      <c r="N5730" t="s">
        <v>9645</v>
      </c>
      <c r="O5730" t="s">
        <v>9646</v>
      </c>
    </row>
    <row r="5731" spans="11:15" x14ac:dyDescent="0.25">
      <c r="K5731">
        <v>30013520121501</v>
      </c>
      <c r="L5731" t="s">
        <v>366</v>
      </c>
      <c r="M5731" t="s">
        <v>5237</v>
      </c>
      <c r="N5731" t="s">
        <v>9645</v>
      </c>
      <c r="O5731" t="s">
        <v>9646</v>
      </c>
    </row>
    <row r="5732" spans="11:15" x14ac:dyDescent="0.25">
      <c r="K5732">
        <v>30013520122001</v>
      </c>
      <c r="L5732" t="s">
        <v>9888</v>
      </c>
      <c r="M5732" t="s">
        <v>5237</v>
      </c>
      <c r="N5732" t="s">
        <v>9645</v>
      </c>
      <c r="O5732" t="s">
        <v>9646</v>
      </c>
    </row>
    <row r="5733" spans="11:15" x14ac:dyDescent="0.25">
      <c r="K5733">
        <v>30013520122501</v>
      </c>
      <c r="L5733" t="s">
        <v>9889</v>
      </c>
      <c r="M5733" t="s">
        <v>5237</v>
      </c>
      <c r="N5733" t="s">
        <v>9645</v>
      </c>
      <c r="O5733" t="s">
        <v>9646</v>
      </c>
    </row>
    <row r="5734" spans="11:15" x14ac:dyDescent="0.25">
      <c r="K5734">
        <v>30013520160501</v>
      </c>
      <c r="L5734" t="s">
        <v>9890</v>
      </c>
      <c r="M5734" t="s">
        <v>5237</v>
      </c>
      <c r="N5734" t="s">
        <v>9645</v>
      </c>
      <c r="O5734" t="s">
        <v>9646</v>
      </c>
    </row>
    <row r="5735" spans="11:15" x14ac:dyDescent="0.25">
      <c r="K5735">
        <v>30013520160502</v>
      </c>
      <c r="L5735" t="s">
        <v>9891</v>
      </c>
      <c r="M5735" t="s">
        <v>5237</v>
      </c>
      <c r="N5735" t="s">
        <v>9645</v>
      </c>
      <c r="O5735" t="s">
        <v>9646</v>
      </c>
    </row>
    <row r="5736" spans="11:15" x14ac:dyDescent="0.25">
      <c r="K5736">
        <v>30013520160751</v>
      </c>
      <c r="L5736" t="s">
        <v>364</v>
      </c>
      <c r="M5736" t="s">
        <v>5237</v>
      </c>
      <c r="N5736" t="s">
        <v>9645</v>
      </c>
      <c r="O5736" t="s">
        <v>9646</v>
      </c>
    </row>
    <row r="5737" spans="11:15" x14ac:dyDescent="0.25">
      <c r="K5737">
        <v>30013520160752</v>
      </c>
      <c r="L5737" t="s">
        <v>9892</v>
      </c>
      <c r="M5737" t="s">
        <v>5237</v>
      </c>
      <c r="N5737" t="s">
        <v>9645</v>
      </c>
      <c r="O5737" t="s">
        <v>9646</v>
      </c>
    </row>
    <row r="5738" spans="11:15" x14ac:dyDescent="0.25">
      <c r="K5738">
        <v>30013520161001</v>
      </c>
      <c r="L5738" t="s">
        <v>9893</v>
      </c>
      <c r="M5738" t="s">
        <v>5237</v>
      </c>
      <c r="N5738" t="s">
        <v>9645</v>
      </c>
      <c r="O5738" t="s">
        <v>9646</v>
      </c>
    </row>
    <row r="5739" spans="11:15" x14ac:dyDescent="0.25">
      <c r="K5739">
        <v>30013520161501</v>
      </c>
      <c r="L5739" t="s">
        <v>9894</v>
      </c>
      <c r="M5739" t="s">
        <v>5237</v>
      </c>
      <c r="N5739" t="s">
        <v>9645</v>
      </c>
      <c r="O5739" t="s">
        <v>9646</v>
      </c>
    </row>
    <row r="5740" spans="11:15" x14ac:dyDescent="0.25">
      <c r="K5740">
        <v>30013520161503</v>
      </c>
      <c r="L5740" t="s">
        <v>9895</v>
      </c>
      <c r="M5740" t="s">
        <v>5237</v>
      </c>
      <c r="N5740" t="s">
        <v>9645</v>
      </c>
      <c r="O5740" t="s">
        <v>9646</v>
      </c>
    </row>
    <row r="5741" spans="11:15" x14ac:dyDescent="0.25">
      <c r="K5741">
        <v>30013520162001</v>
      </c>
      <c r="L5741" t="s">
        <v>9896</v>
      </c>
      <c r="M5741" t="s">
        <v>5237</v>
      </c>
      <c r="N5741" t="s">
        <v>9645</v>
      </c>
      <c r="O5741" t="s">
        <v>9646</v>
      </c>
    </row>
    <row r="5742" spans="11:15" x14ac:dyDescent="0.25">
      <c r="K5742">
        <v>30013520162501</v>
      </c>
      <c r="L5742" t="s">
        <v>9897</v>
      </c>
      <c r="M5742" t="s">
        <v>5237</v>
      </c>
      <c r="N5742" t="s">
        <v>9645</v>
      </c>
      <c r="O5742" t="s">
        <v>9646</v>
      </c>
    </row>
    <row r="5743" spans="11:15" x14ac:dyDescent="0.25">
      <c r="K5743">
        <v>30013520163001</v>
      </c>
      <c r="L5743" t="s">
        <v>9898</v>
      </c>
      <c r="M5743" t="s">
        <v>5237</v>
      </c>
      <c r="N5743" t="s">
        <v>9645</v>
      </c>
      <c r="O5743" t="s">
        <v>9646</v>
      </c>
    </row>
    <row r="5744" spans="11:15" x14ac:dyDescent="0.25">
      <c r="K5744">
        <v>30013520170501</v>
      </c>
      <c r="L5744" t="s">
        <v>9899</v>
      </c>
      <c r="M5744" t="s">
        <v>5237</v>
      </c>
      <c r="N5744" t="s">
        <v>9645</v>
      </c>
      <c r="O5744" t="s">
        <v>9646</v>
      </c>
    </row>
    <row r="5745" spans="11:15" x14ac:dyDescent="0.25">
      <c r="K5745">
        <v>30013520170751</v>
      </c>
      <c r="L5745" t="s">
        <v>9900</v>
      </c>
      <c r="M5745" t="s">
        <v>5237</v>
      </c>
      <c r="N5745" t="s">
        <v>9645</v>
      </c>
      <c r="O5745" t="s">
        <v>9646</v>
      </c>
    </row>
    <row r="5746" spans="11:15" x14ac:dyDescent="0.25">
      <c r="K5746">
        <v>30013520171001</v>
      </c>
      <c r="L5746" t="s">
        <v>9901</v>
      </c>
      <c r="M5746" t="s">
        <v>5237</v>
      </c>
      <c r="N5746" t="s">
        <v>9645</v>
      </c>
      <c r="O5746" t="s">
        <v>9646</v>
      </c>
    </row>
    <row r="5747" spans="11:15" x14ac:dyDescent="0.25">
      <c r="K5747">
        <v>30013520171501</v>
      </c>
      <c r="L5747" t="s">
        <v>9902</v>
      </c>
      <c r="M5747" t="s">
        <v>5237</v>
      </c>
      <c r="N5747" t="s">
        <v>9645</v>
      </c>
      <c r="O5747" t="s">
        <v>9646</v>
      </c>
    </row>
    <row r="5748" spans="11:15" x14ac:dyDescent="0.25">
      <c r="K5748">
        <v>30013520180501</v>
      </c>
      <c r="L5748" t="s">
        <v>9903</v>
      </c>
      <c r="M5748" t="s">
        <v>5237</v>
      </c>
      <c r="N5748" t="s">
        <v>9645</v>
      </c>
      <c r="O5748" t="s">
        <v>9646</v>
      </c>
    </row>
    <row r="5749" spans="11:15" x14ac:dyDescent="0.25">
      <c r="K5749">
        <v>30013520180751</v>
      </c>
      <c r="L5749" t="s">
        <v>9904</v>
      </c>
      <c r="M5749" t="s">
        <v>5237</v>
      </c>
      <c r="N5749" t="s">
        <v>9645</v>
      </c>
      <c r="O5749" t="s">
        <v>9646</v>
      </c>
    </row>
    <row r="5750" spans="11:15" x14ac:dyDescent="0.25">
      <c r="K5750">
        <v>30013520181001</v>
      </c>
      <c r="L5750" t="s">
        <v>9905</v>
      </c>
      <c r="M5750" t="s">
        <v>5237</v>
      </c>
      <c r="N5750" t="s">
        <v>9645</v>
      </c>
      <c r="O5750" t="s">
        <v>9646</v>
      </c>
    </row>
    <row r="5751" spans="11:15" x14ac:dyDescent="0.25">
      <c r="K5751">
        <v>30013520181501</v>
      </c>
      <c r="L5751" t="s">
        <v>9906</v>
      </c>
      <c r="M5751" t="s">
        <v>5237</v>
      </c>
      <c r="N5751" t="s">
        <v>9645</v>
      </c>
      <c r="O5751" t="s">
        <v>9646</v>
      </c>
    </row>
    <row r="5752" spans="11:15" x14ac:dyDescent="0.25">
      <c r="K5752">
        <v>30013520182001</v>
      </c>
      <c r="L5752" t="s">
        <v>9907</v>
      </c>
      <c r="M5752" t="s">
        <v>5237</v>
      </c>
      <c r="N5752" t="s">
        <v>9645</v>
      </c>
      <c r="O5752" t="s">
        <v>9646</v>
      </c>
    </row>
    <row r="5753" spans="11:15" x14ac:dyDescent="0.25">
      <c r="K5753">
        <v>30013520210501</v>
      </c>
      <c r="L5753" t="s">
        <v>9908</v>
      </c>
      <c r="M5753" t="s">
        <v>5237</v>
      </c>
      <c r="N5753" t="s">
        <v>9645</v>
      </c>
      <c r="O5753" t="s">
        <v>9646</v>
      </c>
    </row>
    <row r="5754" spans="11:15" x14ac:dyDescent="0.25">
      <c r="K5754">
        <v>30013520210502</v>
      </c>
      <c r="L5754" t="s">
        <v>9909</v>
      </c>
      <c r="M5754" t="s">
        <v>5237</v>
      </c>
      <c r="N5754" t="s">
        <v>9645</v>
      </c>
      <c r="O5754" t="s">
        <v>9646</v>
      </c>
    </row>
    <row r="5755" spans="11:15" x14ac:dyDescent="0.25">
      <c r="K5755">
        <v>30013520210751</v>
      </c>
      <c r="L5755" t="s">
        <v>363</v>
      </c>
      <c r="M5755" t="s">
        <v>5237</v>
      </c>
      <c r="N5755" t="s">
        <v>9645</v>
      </c>
      <c r="O5755" t="s">
        <v>9646</v>
      </c>
    </row>
    <row r="5756" spans="11:15" x14ac:dyDescent="0.25">
      <c r="K5756">
        <v>30013520210752</v>
      </c>
      <c r="L5756" t="s">
        <v>9910</v>
      </c>
      <c r="M5756" t="s">
        <v>5237</v>
      </c>
      <c r="N5756" t="s">
        <v>9645</v>
      </c>
      <c r="O5756" t="s">
        <v>9646</v>
      </c>
    </row>
    <row r="5757" spans="11:15" x14ac:dyDescent="0.25">
      <c r="K5757">
        <v>30013520211001</v>
      </c>
      <c r="L5757" t="s">
        <v>9911</v>
      </c>
      <c r="M5757" t="s">
        <v>5237</v>
      </c>
      <c r="N5757" t="s">
        <v>9645</v>
      </c>
      <c r="O5757" t="s">
        <v>9646</v>
      </c>
    </row>
    <row r="5758" spans="11:15" x14ac:dyDescent="0.25">
      <c r="K5758">
        <v>30013520211501</v>
      </c>
      <c r="L5758" t="s">
        <v>9912</v>
      </c>
      <c r="M5758" t="s">
        <v>5237</v>
      </c>
      <c r="N5758" t="s">
        <v>9645</v>
      </c>
      <c r="O5758" t="s">
        <v>9646</v>
      </c>
    </row>
    <row r="5759" spans="11:15" x14ac:dyDescent="0.25">
      <c r="K5759">
        <v>30013520211502</v>
      </c>
      <c r="L5759" t="s">
        <v>9913</v>
      </c>
      <c r="M5759" t="s">
        <v>5237</v>
      </c>
      <c r="N5759" t="s">
        <v>9645</v>
      </c>
      <c r="O5759" t="s">
        <v>9646</v>
      </c>
    </row>
    <row r="5760" spans="11:15" x14ac:dyDescent="0.25">
      <c r="K5760">
        <v>30013520211503</v>
      </c>
      <c r="L5760" t="s">
        <v>9914</v>
      </c>
      <c r="M5760" t="s">
        <v>5237</v>
      </c>
      <c r="N5760" t="s">
        <v>9645</v>
      </c>
      <c r="O5760" t="s">
        <v>9646</v>
      </c>
    </row>
    <row r="5761" spans="11:15" x14ac:dyDescent="0.25">
      <c r="K5761">
        <v>30013520212001</v>
      </c>
      <c r="L5761" t="s">
        <v>9915</v>
      </c>
      <c r="M5761" t="s">
        <v>5237</v>
      </c>
      <c r="N5761" t="s">
        <v>9645</v>
      </c>
      <c r="O5761" t="s">
        <v>9646</v>
      </c>
    </row>
    <row r="5762" spans="11:15" x14ac:dyDescent="0.25">
      <c r="K5762">
        <v>30013520212501</v>
      </c>
      <c r="L5762" t="s">
        <v>9916</v>
      </c>
      <c r="M5762" t="s">
        <v>5237</v>
      </c>
      <c r="N5762" t="s">
        <v>9645</v>
      </c>
      <c r="O5762" t="s">
        <v>9646</v>
      </c>
    </row>
    <row r="5763" spans="11:15" x14ac:dyDescent="0.25">
      <c r="K5763">
        <v>30013520212502</v>
      </c>
      <c r="L5763" t="s">
        <v>9917</v>
      </c>
      <c r="M5763" t="s">
        <v>5237</v>
      </c>
      <c r="N5763" t="s">
        <v>9645</v>
      </c>
      <c r="O5763" t="s">
        <v>9646</v>
      </c>
    </row>
    <row r="5764" spans="11:15" x14ac:dyDescent="0.25">
      <c r="K5764">
        <v>30013520213001</v>
      </c>
      <c r="L5764" t="s">
        <v>9918</v>
      </c>
      <c r="M5764" t="s">
        <v>5237</v>
      </c>
      <c r="N5764" t="s">
        <v>9645</v>
      </c>
      <c r="O5764" t="s">
        <v>9646</v>
      </c>
    </row>
    <row r="5765" spans="11:15" x14ac:dyDescent="0.25">
      <c r="K5765">
        <v>30013520290501</v>
      </c>
      <c r="L5765" t="s">
        <v>9919</v>
      </c>
      <c r="M5765" t="s">
        <v>5237</v>
      </c>
      <c r="N5765" t="s">
        <v>9645</v>
      </c>
      <c r="O5765" t="s">
        <v>9646</v>
      </c>
    </row>
    <row r="5766" spans="11:15" x14ac:dyDescent="0.25">
      <c r="K5766">
        <v>30013520290502</v>
      </c>
      <c r="L5766" t="s">
        <v>9920</v>
      </c>
      <c r="M5766" t="s">
        <v>5237</v>
      </c>
      <c r="N5766" t="s">
        <v>9645</v>
      </c>
      <c r="O5766" t="s">
        <v>9646</v>
      </c>
    </row>
    <row r="5767" spans="11:15" x14ac:dyDescent="0.25">
      <c r="K5767">
        <v>30013520290751</v>
      </c>
      <c r="L5767" t="s">
        <v>9921</v>
      </c>
      <c r="M5767" t="s">
        <v>5237</v>
      </c>
      <c r="N5767" t="s">
        <v>9645</v>
      </c>
      <c r="O5767" t="s">
        <v>9646</v>
      </c>
    </row>
    <row r="5768" spans="11:15" x14ac:dyDescent="0.25">
      <c r="K5768">
        <v>30013520290752</v>
      </c>
      <c r="L5768" t="s">
        <v>9922</v>
      </c>
      <c r="M5768" t="s">
        <v>5237</v>
      </c>
      <c r="N5768" t="s">
        <v>9645</v>
      </c>
      <c r="O5768" t="s">
        <v>9646</v>
      </c>
    </row>
    <row r="5769" spans="11:15" x14ac:dyDescent="0.25">
      <c r="K5769">
        <v>30013520291001</v>
      </c>
      <c r="L5769" t="s">
        <v>9923</v>
      </c>
      <c r="M5769" t="s">
        <v>5237</v>
      </c>
      <c r="N5769" t="s">
        <v>9645</v>
      </c>
      <c r="O5769" t="s">
        <v>9646</v>
      </c>
    </row>
    <row r="5770" spans="11:15" x14ac:dyDescent="0.25">
      <c r="K5770">
        <v>30013520291002</v>
      </c>
      <c r="L5770" t="s">
        <v>9924</v>
      </c>
      <c r="M5770" t="s">
        <v>5237</v>
      </c>
      <c r="N5770" t="s">
        <v>9645</v>
      </c>
      <c r="O5770" t="s">
        <v>9646</v>
      </c>
    </row>
    <row r="5771" spans="11:15" x14ac:dyDescent="0.25">
      <c r="K5771">
        <v>30013520291501</v>
      </c>
      <c r="L5771" t="s">
        <v>9925</v>
      </c>
      <c r="M5771" t="s">
        <v>5237</v>
      </c>
      <c r="N5771" t="s">
        <v>9645</v>
      </c>
      <c r="O5771" t="s">
        <v>9646</v>
      </c>
    </row>
    <row r="5772" spans="11:15" x14ac:dyDescent="0.25">
      <c r="K5772">
        <v>30013520291502</v>
      </c>
      <c r="L5772" t="s">
        <v>9926</v>
      </c>
      <c r="M5772" t="s">
        <v>5237</v>
      </c>
      <c r="N5772" t="s">
        <v>9645</v>
      </c>
      <c r="O5772" t="s">
        <v>9646</v>
      </c>
    </row>
    <row r="5773" spans="11:15" x14ac:dyDescent="0.25">
      <c r="K5773">
        <v>30013520291503</v>
      </c>
      <c r="L5773" t="s">
        <v>9927</v>
      </c>
      <c r="M5773" t="s">
        <v>5237</v>
      </c>
      <c r="N5773" t="s">
        <v>9645</v>
      </c>
      <c r="O5773" t="s">
        <v>9646</v>
      </c>
    </row>
    <row r="5774" spans="11:15" x14ac:dyDescent="0.25">
      <c r="K5774">
        <v>30013520292001</v>
      </c>
      <c r="L5774" t="s">
        <v>9928</v>
      </c>
      <c r="M5774" t="s">
        <v>5237</v>
      </c>
      <c r="N5774" t="s">
        <v>9645</v>
      </c>
      <c r="O5774" t="s">
        <v>9646</v>
      </c>
    </row>
    <row r="5775" spans="11:15" x14ac:dyDescent="0.25">
      <c r="K5775">
        <v>30013520292002</v>
      </c>
      <c r="L5775" t="s">
        <v>9929</v>
      </c>
      <c r="M5775" t="s">
        <v>5237</v>
      </c>
      <c r="N5775" t="s">
        <v>9645</v>
      </c>
      <c r="O5775" t="s">
        <v>9646</v>
      </c>
    </row>
    <row r="5776" spans="11:15" x14ac:dyDescent="0.25">
      <c r="K5776">
        <v>30013520292501</v>
      </c>
      <c r="L5776" t="s">
        <v>9930</v>
      </c>
      <c r="M5776" t="s">
        <v>5237</v>
      </c>
      <c r="N5776" t="s">
        <v>9645</v>
      </c>
      <c r="O5776" t="s">
        <v>9646</v>
      </c>
    </row>
    <row r="5777" spans="11:15" x14ac:dyDescent="0.25">
      <c r="K5777">
        <v>30013520292502</v>
      </c>
      <c r="L5777" t="s">
        <v>9931</v>
      </c>
      <c r="M5777" t="s">
        <v>5237</v>
      </c>
      <c r="N5777" t="s">
        <v>9645</v>
      </c>
      <c r="O5777" t="s">
        <v>9646</v>
      </c>
    </row>
    <row r="5778" spans="11:15" x14ac:dyDescent="0.25">
      <c r="K5778">
        <v>30013520293001</v>
      </c>
      <c r="L5778" t="s">
        <v>9932</v>
      </c>
      <c r="M5778" t="s">
        <v>5237</v>
      </c>
      <c r="N5778" t="s">
        <v>9645</v>
      </c>
      <c r="O5778" t="s">
        <v>9646</v>
      </c>
    </row>
    <row r="5779" spans="11:15" x14ac:dyDescent="0.25">
      <c r="K5779">
        <v>30013520296001</v>
      </c>
      <c r="L5779" t="s">
        <v>9933</v>
      </c>
      <c r="M5779" t="s">
        <v>5237</v>
      </c>
      <c r="N5779" t="s">
        <v>9645</v>
      </c>
      <c r="O5779" t="s">
        <v>9646</v>
      </c>
    </row>
    <row r="5780" spans="11:15" x14ac:dyDescent="0.25">
      <c r="K5780">
        <v>30013520296002</v>
      </c>
      <c r="L5780" t="s">
        <v>9934</v>
      </c>
      <c r="M5780" t="s">
        <v>5237</v>
      </c>
      <c r="N5780" t="s">
        <v>9645</v>
      </c>
      <c r="O5780" t="s">
        <v>9646</v>
      </c>
    </row>
    <row r="5781" spans="11:15" x14ac:dyDescent="0.25">
      <c r="K5781">
        <v>30013520300501</v>
      </c>
      <c r="L5781" t="s">
        <v>9935</v>
      </c>
      <c r="M5781" t="s">
        <v>5237</v>
      </c>
      <c r="N5781" t="s">
        <v>9645</v>
      </c>
      <c r="O5781" t="s">
        <v>9646</v>
      </c>
    </row>
    <row r="5782" spans="11:15" x14ac:dyDescent="0.25">
      <c r="K5782">
        <v>30013520300502</v>
      </c>
      <c r="L5782" t="s">
        <v>9936</v>
      </c>
      <c r="M5782" t="s">
        <v>5237</v>
      </c>
      <c r="N5782" t="s">
        <v>9645</v>
      </c>
      <c r="O5782" t="s">
        <v>9646</v>
      </c>
    </row>
    <row r="5783" spans="11:15" x14ac:dyDescent="0.25">
      <c r="K5783">
        <v>30013520300751</v>
      </c>
      <c r="L5783" t="s">
        <v>9937</v>
      </c>
      <c r="M5783" t="s">
        <v>5237</v>
      </c>
      <c r="N5783" t="s">
        <v>9645</v>
      </c>
      <c r="O5783" t="s">
        <v>9646</v>
      </c>
    </row>
    <row r="5784" spans="11:15" x14ac:dyDescent="0.25">
      <c r="K5784">
        <v>30013520300752</v>
      </c>
      <c r="L5784" t="s">
        <v>9938</v>
      </c>
      <c r="M5784" t="s">
        <v>5237</v>
      </c>
      <c r="N5784" t="s">
        <v>9645</v>
      </c>
      <c r="O5784" t="s">
        <v>9646</v>
      </c>
    </row>
    <row r="5785" spans="11:15" x14ac:dyDescent="0.25">
      <c r="K5785">
        <v>30013520300753</v>
      </c>
      <c r="L5785" t="s">
        <v>9939</v>
      </c>
      <c r="M5785" t="s">
        <v>5237</v>
      </c>
      <c r="N5785" t="s">
        <v>9645</v>
      </c>
      <c r="O5785" t="s">
        <v>9646</v>
      </c>
    </row>
    <row r="5786" spans="11:15" x14ac:dyDescent="0.25">
      <c r="K5786">
        <v>30013520301001</v>
      </c>
      <c r="L5786" t="s">
        <v>9940</v>
      </c>
      <c r="M5786" t="s">
        <v>5237</v>
      </c>
      <c r="N5786" t="s">
        <v>9645</v>
      </c>
      <c r="O5786" t="s">
        <v>9646</v>
      </c>
    </row>
    <row r="5787" spans="11:15" x14ac:dyDescent="0.25">
      <c r="K5787">
        <v>30013520301002</v>
      </c>
      <c r="L5787" t="s">
        <v>9941</v>
      </c>
      <c r="M5787" t="s">
        <v>5237</v>
      </c>
      <c r="N5787" t="s">
        <v>9645</v>
      </c>
      <c r="O5787" t="s">
        <v>9646</v>
      </c>
    </row>
    <row r="5788" spans="11:15" x14ac:dyDescent="0.25">
      <c r="K5788">
        <v>30013520301501</v>
      </c>
      <c r="L5788" t="s">
        <v>9942</v>
      </c>
      <c r="M5788" t="s">
        <v>5237</v>
      </c>
      <c r="N5788" t="s">
        <v>9645</v>
      </c>
      <c r="O5788" t="s">
        <v>9646</v>
      </c>
    </row>
    <row r="5789" spans="11:15" x14ac:dyDescent="0.25">
      <c r="K5789">
        <v>30013520301502</v>
      </c>
      <c r="L5789" t="s">
        <v>9943</v>
      </c>
      <c r="M5789" t="s">
        <v>5237</v>
      </c>
      <c r="N5789" t="s">
        <v>9645</v>
      </c>
      <c r="O5789" t="s">
        <v>9646</v>
      </c>
    </row>
    <row r="5790" spans="11:15" x14ac:dyDescent="0.25">
      <c r="K5790">
        <v>30013520302001</v>
      </c>
      <c r="L5790" t="s">
        <v>9944</v>
      </c>
      <c r="M5790" t="s">
        <v>5237</v>
      </c>
      <c r="N5790" t="s">
        <v>9645</v>
      </c>
      <c r="O5790" t="s">
        <v>9646</v>
      </c>
    </row>
    <row r="5791" spans="11:15" x14ac:dyDescent="0.25">
      <c r="K5791">
        <v>30013520302501</v>
      </c>
      <c r="L5791" t="s">
        <v>9945</v>
      </c>
      <c r="M5791" t="s">
        <v>5237</v>
      </c>
      <c r="N5791" t="s">
        <v>9645</v>
      </c>
      <c r="O5791" t="s">
        <v>9646</v>
      </c>
    </row>
    <row r="5792" spans="11:15" x14ac:dyDescent="0.25">
      <c r="K5792">
        <v>30013520303001</v>
      </c>
      <c r="L5792" t="s">
        <v>9946</v>
      </c>
      <c r="M5792" t="s">
        <v>5237</v>
      </c>
      <c r="N5792" t="s">
        <v>9645</v>
      </c>
      <c r="O5792" t="s">
        <v>9646</v>
      </c>
    </row>
    <row r="5793" spans="11:15" x14ac:dyDescent="0.25">
      <c r="K5793">
        <v>30013520306001</v>
      </c>
      <c r="L5793" t="s">
        <v>9947</v>
      </c>
      <c r="M5793" t="s">
        <v>5237</v>
      </c>
      <c r="N5793" t="s">
        <v>9645</v>
      </c>
      <c r="O5793" t="s">
        <v>9646</v>
      </c>
    </row>
    <row r="5794" spans="11:15" x14ac:dyDescent="0.25">
      <c r="K5794">
        <v>30013520350501</v>
      </c>
      <c r="L5794" t="s">
        <v>9948</v>
      </c>
      <c r="M5794" t="s">
        <v>5237</v>
      </c>
      <c r="N5794" t="s">
        <v>9645</v>
      </c>
      <c r="O5794" t="s">
        <v>9646</v>
      </c>
    </row>
    <row r="5795" spans="11:15" x14ac:dyDescent="0.25">
      <c r="K5795">
        <v>30013520350502</v>
      </c>
      <c r="L5795" t="s">
        <v>9949</v>
      </c>
      <c r="M5795" t="s">
        <v>5237</v>
      </c>
      <c r="N5795" t="s">
        <v>9645</v>
      </c>
      <c r="O5795" t="s">
        <v>9646</v>
      </c>
    </row>
    <row r="5796" spans="11:15" x14ac:dyDescent="0.25">
      <c r="K5796">
        <v>30013520350751</v>
      </c>
      <c r="L5796" t="s">
        <v>9950</v>
      </c>
      <c r="M5796" t="s">
        <v>5237</v>
      </c>
      <c r="N5796" t="s">
        <v>9645</v>
      </c>
      <c r="O5796" t="s">
        <v>9646</v>
      </c>
    </row>
    <row r="5797" spans="11:15" x14ac:dyDescent="0.25">
      <c r="K5797">
        <v>30013520350752</v>
      </c>
      <c r="L5797" t="s">
        <v>9951</v>
      </c>
      <c r="M5797" t="s">
        <v>5237</v>
      </c>
      <c r="N5797" t="s">
        <v>9645</v>
      </c>
      <c r="O5797" t="s">
        <v>9646</v>
      </c>
    </row>
    <row r="5798" spans="11:15" x14ac:dyDescent="0.25">
      <c r="K5798">
        <v>30013520351001</v>
      </c>
      <c r="L5798" t="s">
        <v>9952</v>
      </c>
      <c r="M5798" t="s">
        <v>5237</v>
      </c>
      <c r="N5798" t="s">
        <v>9645</v>
      </c>
      <c r="O5798" t="s">
        <v>9646</v>
      </c>
    </row>
    <row r="5799" spans="11:15" x14ac:dyDescent="0.25">
      <c r="K5799">
        <v>30013520351002</v>
      </c>
      <c r="L5799" t="s">
        <v>9953</v>
      </c>
      <c r="M5799" t="s">
        <v>5237</v>
      </c>
      <c r="N5799" t="s">
        <v>9645</v>
      </c>
      <c r="O5799" t="s">
        <v>9646</v>
      </c>
    </row>
    <row r="5800" spans="11:15" x14ac:dyDescent="0.25">
      <c r="K5800">
        <v>30013520351501</v>
      </c>
      <c r="L5800" t="s">
        <v>9954</v>
      </c>
      <c r="M5800" t="s">
        <v>5237</v>
      </c>
      <c r="N5800" t="s">
        <v>9645</v>
      </c>
      <c r="O5800" t="s">
        <v>9646</v>
      </c>
    </row>
    <row r="5801" spans="11:15" x14ac:dyDescent="0.25">
      <c r="K5801">
        <v>30013520351502</v>
      </c>
      <c r="L5801" t="s">
        <v>9955</v>
      </c>
      <c r="M5801" t="s">
        <v>5237</v>
      </c>
      <c r="N5801" t="s">
        <v>9645</v>
      </c>
      <c r="O5801" t="s">
        <v>9646</v>
      </c>
    </row>
    <row r="5802" spans="11:15" x14ac:dyDescent="0.25">
      <c r="K5802">
        <v>30013520352001</v>
      </c>
      <c r="L5802" t="s">
        <v>9956</v>
      </c>
      <c r="M5802" t="s">
        <v>5237</v>
      </c>
      <c r="N5802" t="s">
        <v>9645</v>
      </c>
      <c r="O5802" t="s">
        <v>9646</v>
      </c>
    </row>
    <row r="5803" spans="11:15" x14ac:dyDescent="0.25">
      <c r="K5803">
        <v>30013520352002</v>
      </c>
      <c r="L5803" t="s">
        <v>9957</v>
      </c>
      <c r="M5803" t="s">
        <v>5237</v>
      </c>
      <c r="N5803" t="s">
        <v>9645</v>
      </c>
      <c r="O5803" t="s">
        <v>9646</v>
      </c>
    </row>
    <row r="5804" spans="11:15" x14ac:dyDescent="0.25">
      <c r="K5804">
        <v>30013520352501</v>
      </c>
      <c r="L5804" t="s">
        <v>9958</v>
      </c>
      <c r="M5804" t="s">
        <v>5237</v>
      </c>
      <c r="N5804" t="s">
        <v>9645</v>
      </c>
      <c r="O5804" t="s">
        <v>9646</v>
      </c>
    </row>
    <row r="5805" spans="11:15" x14ac:dyDescent="0.25">
      <c r="K5805">
        <v>30013520352502</v>
      </c>
      <c r="L5805" t="s">
        <v>9959</v>
      </c>
      <c r="M5805" t="s">
        <v>5237</v>
      </c>
      <c r="N5805" t="s">
        <v>9645</v>
      </c>
      <c r="O5805" t="s">
        <v>9646</v>
      </c>
    </row>
    <row r="5806" spans="11:15" x14ac:dyDescent="0.25">
      <c r="K5806">
        <v>30013520353001</v>
      </c>
      <c r="L5806" t="s">
        <v>9960</v>
      </c>
      <c r="M5806" t="s">
        <v>5237</v>
      </c>
      <c r="N5806" t="s">
        <v>9645</v>
      </c>
      <c r="O5806" t="s">
        <v>9646</v>
      </c>
    </row>
    <row r="5807" spans="11:15" x14ac:dyDescent="0.25">
      <c r="K5807">
        <v>30013520356001</v>
      </c>
      <c r="L5807" t="s">
        <v>9961</v>
      </c>
      <c r="M5807" t="s">
        <v>5237</v>
      </c>
      <c r="N5807" t="s">
        <v>9645</v>
      </c>
      <c r="O5807" t="s">
        <v>9646</v>
      </c>
    </row>
    <row r="5808" spans="11:15" x14ac:dyDescent="0.25">
      <c r="K5808">
        <v>30013520356002</v>
      </c>
      <c r="L5808" t="s">
        <v>9962</v>
      </c>
      <c r="M5808" t="s">
        <v>5237</v>
      </c>
      <c r="N5808" t="s">
        <v>9645</v>
      </c>
      <c r="O5808" t="s">
        <v>9646</v>
      </c>
    </row>
    <row r="5809" spans="11:15" x14ac:dyDescent="0.25">
      <c r="K5809">
        <v>30013520360501</v>
      </c>
      <c r="L5809" t="s">
        <v>9963</v>
      </c>
      <c r="M5809" t="s">
        <v>5237</v>
      </c>
      <c r="N5809" t="s">
        <v>9645</v>
      </c>
      <c r="O5809" t="s">
        <v>9646</v>
      </c>
    </row>
    <row r="5810" spans="11:15" x14ac:dyDescent="0.25">
      <c r="K5810">
        <v>30013520360502</v>
      </c>
      <c r="L5810" t="s">
        <v>9964</v>
      </c>
      <c r="M5810" t="s">
        <v>5237</v>
      </c>
      <c r="N5810" t="s">
        <v>9645</v>
      </c>
      <c r="O5810" t="s">
        <v>9646</v>
      </c>
    </row>
    <row r="5811" spans="11:15" x14ac:dyDescent="0.25">
      <c r="K5811">
        <v>30013520360751</v>
      </c>
      <c r="L5811" t="s">
        <v>362</v>
      </c>
      <c r="M5811" t="s">
        <v>5237</v>
      </c>
      <c r="N5811" t="s">
        <v>9645</v>
      </c>
      <c r="O5811" t="s">
        <v>9646</v>
      </c>
    </row>
    <row r="5812" spans="11:15" x14ac:dyDescent="0.25">
      <c r="K5812">
        <v>30013520360752</v>
      </c>
      <c r="L5812" t="s">
        <v>9965</v>
      </c>
      <c r="M5812" t="s">
        <v>5237</v>
      </c>
      <c r="N5812" t="s">
        <v>9645</v>
      </c>
      <c r="O5812" t="s">
        <v>9646</v>
      </c>
    </row>
    <row r="5813" spans="11:15" x14ac:dyDescent="0.25">
      <c r="K5813">
        <v>30013520360753</v>
      </c>
      <c r="L5813" t="s">
        <v>9966</v>
      </c>
      <c r="M5813" t="s">
        <v>5237</v>
      </c>
      <c r="N5813" t="s">
        <v>9645</v>
      </c>
      <c r="O5813" t="s">
        <v>9646</v>
      </c>
    </row>
    <row r="5814" spans="11:15" x14ac:dyDescent="0.25">
      <c r="K5814">
        <v>30013520361001</v>
      </c>
      <c r="L5814" t="s">
        <v>9967</v>
      </c>
      <c r="M5814" t="s">
        <v>5237</v>
      </c>
      <c r="N5814" t="s">
        <v>9645</v>
      </c>
      <c r="O5814" t="s">
        <v>9646</v>
      </c>
    </row>
    <row r="5815" spans="11:15" x14ac:dyDescent="0.25">
      <c r="K5815">
        <v>30013520361002</v>
      </c>
      <c r="L5815" t="s">
        <v>9968</v>
      </c>
      <c r="M5815" t="s">
        <v>5237</v>
      </c>
      <c r="N5815" t="s">
        <v>9645</v>
      </c>
      <c r="O5815" t="s">
        <v>9646</v>
      </c>
    </row>
    <row r="5816" spans="11:15" x14ac:dyDescent="0.25">
      <c r="K5816">
        <v>30013520361402</v>
      </c>
      <c r="L5816" t="s">
        <v>9969</v>
      </c>
      <c r="M5816" t="s">
        <v>5237</v>
      </c>
      <c r="N5816" t="s">
        <v>9645</v>
      </c>
      <c r="O5816" t="s">
        <v>9646</v>
      </c>
    </row>
    <row r="5817" spans="11:15" x14ac:dyDescent="0.25">
      <c r="K5817">
        <v>30013520361501</v>
      </c>
      <c r="L5817" t="s">
        <v>9970</v>
      </c>
      <c r="M5817" t="s">
        <v>5237</v>
      </c>
      <c r="N5817" t="s">
        <v>9645</v>
      </c>
      <c r="O5817" t="s">
        <v>9646</v>
      </c>
    </row>
    <row r="5818" spans="11:15" x14ac:dyDescent="0.25">
      <c r="K5818">
        <v>30013520361502</v>
      </c>
      <c r="L5818" t="s">
        <v>9971</v>
      </c>
      <c r="M5818" t="s">
        <v>5237</v>
      </c>
      <c r="N5818" t="s">
        <v>9645</v>
      </c>
      <c r="O5818" t="s">
        <v>9646</v>
      </c>
    </row>
    <row r="5819" spans="11:15" x14ac:dyDescent="0.25">
      <c r="K5819">
        <v>30013520362001</v>
      </c>
      <c r="L5819" t="s">
        <v>9972</v>
      </c>
      <c r="M5819" t="s">
        <v>5237</v>
      </c>
      <c r="N5819" t="s">
        <v>9645</v>
      </c>
      <c r="O5819" t="s">
        <v>9646</v>
      </c>
    </row>
    <row r="5820" spans="11:15" x14ac:dyDescent="0.25">
      <c r="K5820">
        <v>30013520362501</v>
      </c>
      <c r="L5820" t="s">
        <v>9973</v>
      </c>
      <c r="M5820" t="s">
        <v>5237</v>
      </c>
      <c r="N5820" t="s">
        <v>9645</v>
      </c>
      <c r="O5820" t="s">
        <v>9646</v>
      </c>
    </row>
    <row r="5821" spans="11:15" x14ac:dyDescent="0.25">
      <c r="K5821">
        <v>30013520363001</v>
      </c>
      <c r="L5821" t="s">
        <v>9974</v>
      </c>
      <c r="M5821" t="s">
        <v>5237</v>
      </c>
      <c r="N5821" t="s">
        <v>9645</v>
      </c>
      <c r="O5821" t="s">
        <v>9646</v>
      </c>
    </row>
    <row r="5822" spans="11:15" x14ac:dyDescent="0.25">
      <c r="K5822">
        <v>30013520363002</v>
      </c>
      <c r="L5822" t="s">
        <v>9975</v>
      </c>
      <c r="M5822" t="s">
        <v>5237</v>
      </c>
      <c r="N5822" t="s">
        <v>5237</v>
      </c>
      <c r="O5822" t="s">
        <v>5237</v>
      </c>
    </row>
    <row r="5823" spans="11:15" x14ac:dyDescent="0.25">
      <c r="K5823">
        <v>30013520366001</v>
      </c>
      <c r="L5823" t="s">
        <v>9976</v>
      </c>
      <c r="M5823" t="s">
        <v>5237</v>
      </c>
      <c r="N5823" t="s">
        <v>9645</v>
      </c>
      <c r="O5823" t="s">
        <v>9646</v>
      </c>
    </row>
    <row r="5824" spans="11:15" x14ac:dyDescent="0.25">
      <c r="K5824">
        <v>30013520366002</v>
      </c>
      <c r="L5824" t="s">
        <v>9977</v>
      </c>
      <c r="M5824" t="s">
        <v>5237</v>
      </c>
      <c r="N5824" t="s">
        <v>9645</v>
      </c>
      <c r="O5824" t="s">
        <v>9646</v>
      </c>
    </row>
    <row r="5825" spans="11:15" x14ac:dyDescent="0.25">
      <c r="K5825">
        <v>30013520410501</v>
      </c>
      <c r="L5825" t="s">
        <v>9978</v>
      </c>
      <c r="M5825" t="s">
        <v>5237</v>
      </c>
      <c r="N5825" t="s">
        <v>9645</v>
      </c>
      <c r="O5825" t="s">
        <v>9646</v>
      </c>
    </row>
    <row r="5826" spans="11:15" x14ac:dyDescent="0.25">
      <c r="K5826">
        <v>30013520410502</v>
      </c>
      <c r="L5826" t="s">
        <v>9979</v>
      </c>
      <c r="M5826" t="s">
        <v>5237</v>
      </c>
      <c r="N5826" t="s">
        <v>9645</v>
      </c>
      <c r="O5826" t="s">
        <v>9646</v>
      </c>
    </row>
    <row r="5827" spans="11:15" x14ac:dyDescent="0.25">
      <c r="K5827">
        <v>30013520410751</v>
      </c>
      <c r="L5827" t="s">
        <v>9980</v>
      </c>
      <c r="M5827" t="s">
        <v>5237</v>
      </c>
      <c r="N5827" t="s">
        <v>9645</v>
      </c>
      <c r="O5827" t="s">
        <v>9646</v>
      </c>
    </row>
    <row r="5828" spans="11:15" x14ac:dyDescent="0.25">
      <c r="K5828">
        <v>30013520410752</v>
      </c>
      <c r="L5828" t="s">
        <v>9981</v>
      </c>
      <c r="M5828" t="s">
        <v>5237</v>
      </c>
      <c r="N5828" t="s">
        <v>9645</v>
      </c>
      <c r="O5828" t="s">
        <v>9646</v>
      </c>
    </row>
    <row r="5829" spans="11:15" x14ac:dyDescent="0.25">
      <c r="K5829">
        <v>30013520411001</v>
      </c>
      <c r="L5829" t="s">
        <v>9982</v>
      </c>
      <c r="M5829" t="s">
        <v>5237</v>
      </c>
      <c r="N5829" t="s">
        <v>9645</v>
      </c>
      <c r="O5829" t="s">
        <v>9646</v>
      </c>
    </row>
    <row r="5830" spans="11:15" x14ac:dyDescent="0.25">
      <c r="K5830">
        <v>30013520411002</v>
      </c>
      <c r="L5830" t="s">
        <v>9983</v>
      </c>
      <c r="M5830" t="s">
        <v>5237</v>
      </c>
      <c r="N5830" t="s">
        <v>9645</v>
      </c>
      <c r="O5830" t="s">
        <v>9646</v>
      </c>
    </row>
    <row r="5831" spans="11:15" x14ac:dyDescent="0.25">
      <c r="K5831">
        <v>30013520411501</v>
      </c>
      <c r="L5831" t="s">
        <v>9984</v>
      </c>
      <c r="M5831" t="s">
        <v>5237</v>
      </c>
      <c r="N5831" t="s">
        <v>9645</v>
      </c>
      <c r="O5831" t="s">
        <v>9646</v>
      </c>
    </row>
    <row r="5832" spans="11:15" x14ac:dyDescent="0.25">
      <c r="K5832">
        <v>30013520411502</v>
      </c>
      <c r="L5832" t="s">
        <v>9985</v>
      </c>
      <c r="M5832" t="s">
        <v>5237</v>
      </c>
      <c r="N5832" t="s">
        <v>9645</v>
      </c>
      <c r="O5832" t="s">
        <v>9646</v>
      </c>
    </row>
    <row r="5833" spans="11:15" x14ac:dyDescent="0.25">
      <c r="K5833">
        <v>30013520411503</v>
      </c>
      <c r="L5833" t="s">
        <v>9986</v>
      </c>
      <c r="M5833" t="s">
        <v>5237</v>
      </c>
      <c r="N5833" t="s">
        <v>9645</v>
      </c>
      <c r="O5833" t="s">
        <v>9646</v>
      </c>
    </row>
    <row r="5834" spans="11:15" x14ac:dyDescent="0.25">
      <c r="K5834">
        <v>30013520412001</v>
      </c>
      <c r="L5834" t="s">
        <v>9987</v>
      </c>
      <c r="M5834" t="s">
        <v>5237</v>
      </c>
      <c r="N5834" t="s">
        <v>9645</v>
      </c>
      <c r="O5834" t="s">
        <v>9646</v>
      </c>
    </row>
    <row r="5835" spans="11:15" x14ac:dyDescent="0.25">
      <c r="K5835">
        <v>30013520412002</v>
      </c>
      <c r="L5835" t="s">
        <v>9988</v>
      </c>
      <c r="M5835" t="s">
        <v>5237</v>
      </c>
      <c r="N5835" t="s">
        <v>9645</v>
      </c>
      <c r="O5835" t="s">
        <v>9646</v>
      </c>
    </row>
    <row r="5836" spans="11:15" x14ac:dyDescent="0.25">
      <c r="K5836">
        <v>30013520412501</v>
      </c>
      <c r="L5836" t="s">
        <v>9989</v>
      </c>
      <c r="M5836" t="s">
        <v>5237</v>
      </c>
      <c r="N5836" t="s">
        <v>9645</v>
      </c>
      <c r="O5836" t="s">
        <v>9646</v>
      </c>
    </row>
    <row r="5837" spans="11:15" x14ac:dyDescent="0.25">
      <c r="K5837">
        <v>30013520412502</v>
      </c>
      <c r="L5837" t="s">
        <v>9990</v>
      </c>
      <c r="M5837" t="s">
        <v>5237</v>
      </c>
      <c r="N5837" t="s">
        <v>9645</v>
      </c>
      <c r="O5837" t="s">
        <v>9646</v>
      </c>
    </row>
    <row r="5838" spans="11:15" x14ac:dyDescent="0.25">
      <c r="K5838">
        <v>30013520413001</v>
      </c>
      <c r="L5838" t="s">
        <v>9991</v>
      </c>
      <c r="M5838" t="s">
        <v>5237</v>
      </c>
      <c r="N5838" t="s">
        <v>5237</v>
      </c>
      <c r="O5838" t="s">
        <v>5237</v>
      </c>
    </row>
    <row r="5839" spans="11:15" x14ac:dyDescent="0.25">
      <c r="K5839">
        <v>30013520416001</v>
      </c>
      <c r="L5839" t="s">
        <v>9992</v>
      </c>
      <c r="M5839" t="s">
        <v>5237</v>
      </c>
      <c r="N5839" t="s">
        <v>9645</v>
      </c>
      <c r="O5839" t="s">
        <v>9646</v>
      </c>
    </row>
    <row r="5840" spans="11:15" x14ac:dyDescent="0.25">
      <c r="K5840">
        <v>30013520416002</v>
      </c>
      <c r="L5840" t="s">
        <v>9993</v>
      </c>
      <c r="M5840" t="s">
        <v>5237</v>
      </c>
      <c r="N5840" t="s">
        <v>9645</v>
      </c>
      <c r="O5840" t="s">
        <v>9646</v>
      </c>
    </row>
    <row r="5841" spans="11:15" x14ac:dyDescent="0.25">
      <c r="K5841">
        <v>30013520430501</v>
      </c>
      <c r="L5841" t="s">
        <v>9994</v>
      </c>
      <c r="M5841" t="s">
        <v>5237</v>
      </c>
      <c r="N5841" t="s">
        <v>9645</v>
      </c>
      <c r="O5841" t="s">
        <v>9646</v>
      </c>
    </row>
    <row r="5842" spans="11:15" x14ac:dyDescent="0.25">
      <c r="K5842">
        <v>30013520430502</v>
      </c>
      <c r="L5842" t="s">
        <v>9995</v>
      </c>
      <c r="M5842" t="s">
        <v>5237</v>
      </c>
      <c r="N5842" t="s">
        <v>9645</v>
      </c>
      <c r="O5842" t="s">
        <v>9646</v>
      </c>
    </row>
    <row r="5843" spans="11:15" x14ac:dyDescent="0.25">
      <c r="K5843">
        <v>30013520430751</v>
      </c>
      <c r="L5843" t="s">
        <v>360</v>
      </c>
      <c r="M5843" t="s">
        <v>5237</v>
      </c>
      <c r="N5843" t="s">
        <v>9645</v>
      </c>
      <c r="O5843" t="s">
        <v>9646</v>
      </c>
    </row>
    <row r="5844" spans="11:15" x14ac:dyDescent="0.25">
      <c r="K5844">
        <v>30013520430752</v>
      </c>
      <c r="L5844" t="s">
        <v>9996</v>
      </c>
      <c r="M5844" t="s">
        <v>5237</v>
      </c>
      <c r="N5844" t="s">
        <v>9645</v>
      </c>
      <c r="O5844" t="s">
        <v>9646</v>
      </c>
    </row>
    <row r="5845" spans="11:15" x14ac:dyDescent="0.25">
      <c r="K5845">
        <v>30013520431001</v>
      </c>
      <c r="L5845" t="s">
        <v>361</v>
      </c>
      <c r="M5845" t="s">
        <v>5237</v>
      </c>
      <c r="N5845" t="s">
        <v>9645</v>
      </c>
      <c r="O5845" t="s">
        <v>9646</v>
      </c>
    </row>
    <row r="5846" spans="11:15" x14ac:dyDescent="0.25">
      <c r="K5846">
        <v>30013520431002</v>
      </c>
      <c r="L5846" t="s">
        <v>9997</v>
      </c>
      <c r="M5846" t="s">
        <v>5237</v>
      </c>
      <c r="N5846" t="s">
        <v>9645</v>
      </c>
      <c r="O5846" t="s">
        <v>9646</v>
      </c>
    </row>
    <row r="5847" spans="11:15" x14ac:dyDescent="0.25">
      <c r="K5847">
        <v>30013520431501</v>
      </c>
      <c r="L5847" t="s">
        <v>9998</v>
      </c>
      <c r="M5847" t="s">
        <v>5237</v>
      </c>
      <c r="N5847" t="s">
        <v>9645</v>
      </c>
      <c r="O5847" t="s">
        <v>9646</v>
      </c>
    </row>
    <row r="5848" spans="11:15" x14ac:dyDescent="0.25">
      <c r="K5848">
        <v>30013520431502</v>
      </c>
      <c r="L5848" t="s">
        <v>9999</v>
      </c>
      <c r="M5848" t="s">
        <v>5237</v>
      </c>
      <c r="N5848" t="s">
        <v>9645</v>
      </c>
      <c r="O5848" t="s">
        <v>9646</v>
      </c>
    </row>
    <row r="5849" spans="11:15" x14ac:dyDescent="0.25">
      <c r="K5849">
        <v>30013520431503</v>
      </c>
      <c r="L5849" t="s">
        <v>10000</v>
      </c>
      <c r="M5849" t="s">
        <v>5237</v>
      </c>
      <c r="N5849" t="s">
        <v>9645</v>
      </c>
      <c r="O5849" t="s">
        <v>9646</v>
      </c>
    </row>
    <row r="5850" spans="11:15" x14ac:dyDescent="0.25">
      <c r="K5850">
        <v>30013520432001</v>
      </c>
      <c r="L5850" t="s">
        <v>10001</v>
      </c>
      <c r="M5850" t="s">
        <v>5237</v>
      </c>
      <c r="N5850" t="s">
        <v>9645</v>
      </c>
      <c r="O5850" t="s">
        <v>9646</v>
      </c>
    </row>
    <row r="5851" spans="11:15" x14ac:dyDescent="0.25">
      <c r="K5851">
        <v>30013520432501</v>
      </c>
      <c r="L5851" t="s">
        <v>10002</v>
      </c>
      <c r="M5851" t="s">
        <v>5237</v>
      </c>
      <c r="N5851" t="s">
        <v>9645</v>
      </c>
      <c r="O5851" t="s">
        <v>9646</v>
      </c>
    </row>
    <row r="5852" spans="11:15" x14ac:dyDescent="0.25">
      <c r="K5852">
        <v>30013520433001</v>
      </c>
      <c r="L5852" t="s">
        <v>10003</v>
      </c>
      <c r="M5852" t="s">
        <v>5237</v>
      </c>
      <c r="N5852" t="s">
        <v>9645</v>
      </c>
      <c r="O5852" t="s">
        <v>9646</v>
      </c>
    </row>
    <row r="5853" spans="11:15" x14ac:dyDescent="0.25">
      <c r="K5853">
        <v>30013520436001</v>
      </c>
      <c r="L5853" t="s">
        <v>10004</v>
      </c>
      <c r="M5853" t="s">
        <v>5237</v>
      </c>
      <c r="N5853" t="s">
        <v>9645</v>
      </c>
      <c r="O5853" t="s">
        <v>9646</v>
      </c>
    </row>
    <row r="5854" spans="11:15" x14ac:dyDescent="0.25">
      <c r="K5854">
        <v>30013520436002</v>
      </c>
      <c r="L5854" t="s">
        <v>10005</v>
      </c>
      <c r="M5854" t="s">
        <v>5237</v>
      </c>
      <c r="N5854" t="s">
        <v>9645</v>
      </c>
      <c r="O5854" t="s">
        <v>9646</v>
      </c>
    </row>
    <row r="5855" spans="11:15" x14ac:dyDescent="0.25">
      <c r="K5855">
        <v>30013520490501</v>
      </c>
      <c r="L5855" t="s">
        <v>10006</v>
      </c>
      <c r="M5855" t="s">
        <v>5237</v>
      </c>
      <c r="N5855" t="s">
        <v>9645</v>
      </c>
      <c r="O5855" t="s">
        <v>9646</v>
      </c>
    </row>
    <row r="5856" spans="11:15" x14ac:dyDescent="0.25">
      <c r="K5856">
        <v>30013520490502</v>
      </c>
      <c r="L5856" t="s">
        <v>10007</v>
      </c>
      <c r="M5856" t="s">
        <v>5237</v>
      </c>
      <c r="N5856" t="s">
        <v>9645</v>
      </c>
      <c r="O5856" t="s">
        <v>9646</v>
      </c>
    </row>
    <row r="5857" spans="11:15" x14ac:dyDescent="0.25">
      <c r="K5857">
        <v>30013520490751</v>
      </c>
      <c r="L5857" t="s">
        <v>10008</v>
      </c>
      <c r="M5857" t="s">
        <v>5237</v>
      </c>
      <c r="N5857" t="s">
        <v>9645</v>
      </c>
      <c r="O5857" t="s">
        <v>9646</v>
      </c>
    </row>
    <row r="5858" spans="11:15" x14ac:dyDescent="0.25">
      <c r="K5858">
        <v>30013520490752</v>
      </c>
      <c r="L5858" t="s">
        <v>10009</v>
      </c>
      <c r="M5858" t="s">
        <v>5237</v>
      </c>
      <c r="N5858" t="s">
        <v>9645</v>
      </c>
      <c r="O5858" t="s">
        <v>9646</v>
      </c>
    </row>
    <row r="5859" spans="11:15" x14ac:dyDescent="0.25">
      <c r="K5859">
        <v>30013520491001</v>
      </c>
      <c r="L5859" t="s">
        <v>10010</v>
      </c>
      <c r="M5859" t="s">
        <v>5237</v>
      </c>
      <c r="N5859" t="s">
        <v>9645</v>
      </c>
      <c r="O5859" t="s">
        <v>9646</v>
      </c>
    </row>
    <row r="5860" spans="11:15" x14ac:dyDescent="0.25">
      <c r="K5860">
        <v>30013520491002</v>
      </c>
      <c r="L5860" t="s">
        <v>10011</v>
      </c>
      <c r="M5860" t="s">
        <v>5237</v>
      </c>
      <c r="N5860" t="s">
        <v>9645</v>
      </c>
      <c r="O5860" t="s">
        <v>9646</v>
      </c>
    </row>
    <row r="5861" spans="11:15" x14ac:dyDescent="0.25">
      <c r="K5861">
        <v>30013520491501</v>
      </c>
      <c r="L5861" t="s">
        <v>10012</v>
      </c>
      <c r="M5861" t="s">
        <v>5237</v>
      </c>
      <c r="N5861" t="s">
        <v>9645</v>
      </c>
      <c r="O5861" t="s">
        <v>9646</v>
      </c>
    </row>
    <row r="5862" spans="11:15" x14ac:dyDescent="0.25">
      <c r="K5862">
        <v>30013520491502</v>
      </c>
      <c r="L5862" t="s">
        <v>10013</v>
      </c>
      <c r="M5862" t="s">
        <v>5237</v>
      </c>
      <c r="N5862" t="s">
        <v>9645</v>
      </c>
      <c r="O5862" t="s">
        <v>9646</v>
      </c>
    </row>
    <row r="5863" spans="11:15" x14ac:dyDescent="0.25">
      <c r="K5863">
        <v>30013520491503</v>
      </c>
      <c r="L5863" t="s">
        <v>10014</v>
      </c>
      <c r="M5863" t="s">
        <v>5237</v>
      </c>
      <c r="N5863" t="s">
        <v>9645</v>
      </c>
      <c r="O5863" t="s">
        <v>9646</v>
      </c>
    </row>
    <row r="5864" spans="11:15" x14ac:dyDescent="0.25">
      <c r="K5864">
        <v>30013520492001</v>
      </c>
      <c r="L5864" t="s">
        <v>10015</v>
      </c>
      <c r="M5864" t="s">
        <v>5237</v>
      </c>
      <c r="N5864" t="s">
        <v>9645</v>
      </c>
      <c r="O5864" t="s">
        <v>9646</v>
      </c>
    </row>
    <row r="5865" spans="11:15" x14ac:dyDescent="0.25">
      <c r="K5865">
        <v>30013520492002</v>
      </c>
      <c r="L5865" t="s">
        <v>10016</v>
      </c>
      <c r="M5865" t="s">
        <v>5237</v>
      </c>
      <c r="N5865" t="s">
        <v>9645</v>
      </c>
      <c r="O5865" t="s">
        <v>9646</v>
      </c>
    </row>
    <row r="5866" spans="11:15" x14ac:dyDescent="0.25">
      <c r="K5866">
        <v>30013520492202</v>
      </c>
      <c r="L5866" t="s">
        <v>10017</v>
      </c>
      <c r="M5866" t="s">
        <v>5237</v>
      </c>
      <c r="N5866" t="s">
        <v>9645</v>
      </c>
      <c r="O5866" t="s">
        <v>9646</v>
      </c>
    </row>
    <row r="5867" spans="11:15" x14ac:dyDescent="0.25">
      <c r="K5867">
        <v>30013520492501</v>
      </c>
      <c r="L5867" t="s">
        <v>10018</v>
      </c>
      <c r="M5867" t="s">
        <v>5237</v>
      </c>
      <c r="N5867" t="s">
        <v>9645</v>
      </c>
      <c r="O5867" t="s">
        <v>9646</v>
      </c>
    </row>
    <row r="5868" spans="11:15" x14ac:dyDescent="0.25">
      <c r="K5868">
        <v>30013520492502</v>
      </c>
      <c r="L5868" t="s">
        <v>10019</v>
      </c>
      <c r="M5868" t="s">
        <v>5237</v>
      </c>
      <c r="N5868" t="s">
        <v>9645</v>
      </c>
      <c r="O5868" t="s">
        <v>9646</v>
      </c>
    </row>
    <row r="5869" spans="11:15" x14ac:dyDescent="0.25">
      <c r="K5869">
        <v>30013520493001</v>
      </c>
      <c r="L5869" t="s">
        <v>10020</v>
      </c>
      <c r="M5869" t="s">
        <v>5237</v>
      </c>
      <c r="N5869" t="s">
        <v>9645</v>
      </c>
      <c r="O5869" t="s">
        <v>9646</v>
      </c>
    </row>
    <row r="5870" spans="11:15" x14ac:dyDescent="0.25">
      <c r="K5870">
        <v>30013520496001</v>
      </c>
      <c r="L5870" t="s">
        <v>10021</v>
      </c>
      <c r="M5870" t="s">
        <v>5237</v>
      </c>
      <c r="N5870" t="s">
        <v>9645</v>
      </c>
      <c r="O5870" t="s">
        <v>9646</v>
      </c>
    </row>
    <row r="5871" spans="11:15" x14ac:dyDescent="0.25">
      <c r="K5871">
        <v>30013520496002</v>
      </c>
      <c r="L5871" t="s">
        <v>10022</v>
      </c>
      <c r="M5871" t="s">
        <v>5237</v>
      </c>
      <c r="N5871" t="s">
        <v>9645</v>
      </c>
      <c r="O5871" t="s">
        <v>9646</v>
      </c>
    </row>
    <row r="5872" spans="11:15" x14ac:dyDescent="0.25">
      <c r="K5872">
        <v>30013520510751</v>
      </c>
      <c r="L5872" t="s">
        <v>10023</v>
      </c>
      <c r="M5872" t="s">
        <v>5237</v>
      </c>
      <c r="N5872" t="s">
        <v>9645</v>
      </c>
      <c r="O5872" t="s">
        <v>9646</v>
      </c>
    </row>
    <row r="5873" spans="11:15" x14ac:dyDescent="0.25">
      <c r="K5873">
        <v>30013520520501</v>
      </c>
      <c r="L5873" t="s">
        <v>10024</v>
      </c>
      <c r="M5873" t="s">
        <v>5237</v>
      </c>
      <c r="N5873" t="s">
        <v>9645</v>
      </c>
      <c r="O5873" t="s">
        <v>9646</v>
      </c>
    </row>
    <row r="5874" spans="11:15" x14ac:dyDescent="0.25">
      <c r="K5874">
        <v>30013520520502</v>
      </c>
      <c r="L5874" t="s">
        <v>10025</v>
      </c>
      <c r="M5874" t="s">
        <v>5237</v>
      </c>
      <c r="N5874" t="s">
        <v>9645</v>
      </c>
      <c r="O5874" t="s">
        <v>9646</v>
      </c>
    </row>
    <row r="5875" spans="11:15" x14ac:dyDescent="0.25">
      <c r="K5875">
        <v>30013520520751</v>
      </c>
      <c r="L5875" t="s">
        <v>359</v>
      </c>
      <c r="M5875" t="s">
        <v>5237</v>
      </c>
      <c r="N5875" t="s">
        <v>9645</v>
      </c>
      <c r="O5875" t="s">
        <v>9646</v>
      </c>
    </row>
    <row r="5876" spans="11:15" x14ac:dyDescent="0.25">
      <c r="K5876">
        <v>30013520520752</v>
      </c>
      <c r="L5876" t="s">
        <v>10026</v>
      </c>
      <c r="M5876" t="s">
        <v>5237</v>
      </c>
      <c r="N5876" t="s">
        <v>9645</v>
      </c>
      <c r="O5876" t="s">
        <v>9646</v>
      </c>
    </row>
    <row r="5877" spans="11:15" x14ac:dyDescent="0.25">
      <c r="K5877">
        <v>30013520521001</v>
      </c>
      <c r="L5877" t="s">
        <v>10027</v>
      </c>
      <c r="M5877" t="s">
        <v>5237</v>
      </c>
      <c r="N5877" t="s">
        <v>9645</v>
      </c>
      <c r="O5877" t="s">
        <v>9646</v>
      </c>
    </row>
    <row r="5878" spans="11:15" x14ac:dyDescent="0.25">
      <c r="K5878">
        <v>30013520521002</v>
      </c>
      <c r="L5878" t="s">
        <v>10028</v>
      </c>
      <c r="M5878" t="s">
        <v>5237</v>
      </c>
      <c r="N5878" t="s">
        <v>9645</v>
      </c>
      <c r="O5878" t="s">
        <v>9646</v>
      </c>
    </row>
    <row r="5879" spans="11:15" x14ac:dyDescent="0.25">
      <c r="K5879">
        <v>30013520521501</v>
      </c>
      <c r="L5879" t="s">
        <v>10029</v>
      </c>
      <c r="M5879" t="s">
        <v>5237</v>
      </c>
      <c r="N5879" t="s">
        <v>9645</v>
      </c>
      <c r="O5879" t="s">
        <v>9646</v>
      </c>
    </row>
    <row r="5880" spans="11:15" x14ac:dyDescent="0.25">
      <c r="K5880">
        <v>30013520521502</v>
      </c>
      <c r="L5880" t="s">
        <v>10030</v>
      </c>
      <c r="M5880" t="s">
        <v>5237</v>
      </c>
      <c r="N5880" t="s">
        <v>9645</v>
      </c>
      <c r="O5880" t="s">
        <v>9646</v>
      </c>
    </row>
    <row r="5881" spans="11:15" x14ac:dyDescent="0.25">
      <c r="K5881">
        <v>30013520521503</v>
      </c>
      <c r="L5881" t="s">
        <v>10031</v>
      </c>
      <c r="M5881" t="s">
        <v>5237</v>
      </c>
      <c r="N5881" t="s">
        <v>9645</v>
      </c>
      <c r="O5881" t="s">
        <v>9646</v>
      </c>
    </row>
    <row r="5882" spans="11:15" x14ac:dyDescent="0.25">
      <c r="K5882">
        <v>30013520522001</v>
      </c>
      <c r="L5882" t="s">
        <v>10032</v>
      </c>
      <c r="M5882" t="s">
        <v>5237</v>
      </c>
      <c r="N5882" t="s">
        <v>9645</v>
      </c>
      <c r="O5882" t="s">
        <v>9646</v>
      </c>
    </row>
    <row r="5883" spans="11:15" x14ac:dyDescent="0.25">
      <c r="K5883">
        <v>30013520522002</v>
      </c>
      <c r="L5883" t="s">
        <v>10033</v>
      </c>
      <c r="M5883" t="s">
        <v>5237</v>
      </c>
      <c r="N5883" t="s">
        <v>9645</v>
      </c>
      <c r="O5883" t="s">
        <v>9646</v>
      </c>
    </row>
    <row r="5884" spans="11:15" x14ac:dyDescent="0.25">
      <c r="K5884">
        <v>30013520523001</v>
      </c>
      <c r="L5884" t="s">
        <v>10034</v>
      </c>
      <c r="M5884" t="s">
        <v>5237</v>
      </c>
      <c r="N5884" t="s">
        <v>9645</v>
      </c>
      <c r="O5884" t="s">
        <v>9646</v>
      </c>
    </row>
    <row r="5885" spans="11:15" x14ac:dyDescent="0.25">
      <c r="K5885">
        <v>30013520526001</v>
      </c>
      <c r="L5885" t="s">
        <v>10035</v>
      </c>
      <c r="M5885" t="s">
        <v>5237</v>
      </c>
      <c r="N5885" t="s">
        <v>9645</v>
      </c>
      <c r="O5885" t="s">
        <v>9646</v>
      </c>
    </row>
    <row r="5886" spans="11:15" x14ac:dyDescent="0.25">
      <c r="K5886">
        <v>30013520526002</v>
      </c>
      <c r="L5886" t="s">
        <v>10036</v>
      </c>
      <c r="M5886" t="s">
        <v>5237</v>
      </c>
      <c r="N5886" t="s">
        <v>9645</v>
      </c>
      <c r="O5886" t="s">
        <v>9646</v>
      </c>
    </row>
    <row r="5887" spans="11:15" x14ac:dyDescent="0.25">
      <c r="K5887">
        <v>30013520590501</v>
      </c>
      <c r="L5887" t="s">
        <v>10037</v>
      </c>
      <c r="M5887" t="s">
        <v>5237</v>
      </c>
      <c r="N5887" t="s">
        <v>9645</v>
      </c>
      <c r="O5887" t="s">
        <v>9646</v>
      </c>
    </row>
    <row r="5888" spans="11:15" x14ac:dyDescent="0.25">
      <c r="K5888">
        <v>30013520590502</v>
      </c>
      <c r="L5888" t="s">
        <v>10038</v>
      </c>
      <c r="M5888" t="s">
        <v>5237</v>
      </c>
      <c r="N5888" t="s">
        <v>9645</v>
      </c>
      <c r="O5888" t="s">
        <v>9646</v>
      </c>
    </row>
    <row r="5889" spans="11:15" x14ac:dyDescent="0.25">
      <c r="K5889">
        <v>30013520590751</v>
      </c>
      <c r="L5889" t="s">
        <v>10039</v>
      </c>
      <c r="M5889" t="s">
        <v>5237</v>
      </c>
      <c r="N5889" t="s">
        <v>9645</v>
      </c>
      <c r="O5889" t="s">
        <v>9646</v>
      </c>
    </row>
    <row r="5890" spans="11:15" x14ac:dyDescent="0.25">
      <c r="K5890">
        <v>30013520590752</v>
      </c>
      <c r="L5890" t="s">
        <v>10040</v>
      </c>
      <c r="M5890" t="s">
        <v>5237</v>
      </c>
      <c r="N5890" t="s">
        <v>9645</v>
      </c>
      <c r="O5890" t="s">
        <v>9646</v>
      </c>
    </row>
    <row r="5891" spans="11:15" x14ac:dyDescent="0.25">
      <c r="K5891">
        <v>30013520590753</v>
      </c>
      <c r="L5891" t="s">
        <v>10041</v>
      </c>
      <c r="M5891" t="s">
        <v>5237</v>
      </c>
      <c r="N5891" t="s">
        <v>9645</v>
      </c>
      <c r="O5891" t="s">
        <v>9646</v>
      </c>
    </row>
    <row r="5892" spans="11:15" x14ac:dyDescent="0.25">
      <c r="K5892">
        <v>30013520591001</v>
      </c>
      <c r="L5892" t="s">
        <v>10042</v>
      </c>
      <c r="M5892" t="s">
        <v>5237</v>
      </c>
      <c r="N5892" t="s">
        <v>9645</v>
      </c>
      <c r="O5892" t="s">
        <v>9646</v>
      </c>
    </row>
    <row r="5893" spans="11:15" x14ac:dyDescent="0.25">
      <c r="K5893">
        <v>30013520591002</v>
      </c>
      <c r="L5893" t="s">
        <v>10043</v>
      </c>
      <c r="M5893" t="s">
        <v>5237</v>
      </c>
      <c r="N5893" t="s">
        <v>9645</v>
      </c>
      <c r="O5893" t="s">
        <v>9646</v>
      </c>
    </row>
    <row r="5894" spans="11:15" x14ac:dyDescent="0.25">
      <c r="K5894">
        <v>30013520591501</v>
      </c>
      <c r="L5894" t="s">
        <v>10044</v>
      </c>
      <c r="M5894" t="s">
        <v>5237</v>
      </c>
      <c r="N5894" t="s">
        <v>9645</v>
      </c>
      <c r="O5894" t="s">
        <v>9646</v>
      </c>
    </row>
    <row r="5895" spans="11:15" x14ac:dyDescent="0.25">
      <c r="K5895">
        <v>30013520591502</v>
      </c>
      <c r="L5895" t="s">
        <v>377</v>
      </c>
      <c r="M5895" t="s">
        <v>5237</v>
      </c>
      <c r="N5895" t="s">
        <v>9645</v>
      </c>
      <c r="O5895" t="s">
        <v>9646</v>
      </c>
    </row>
    <row r="5896" spans="11:15" x14ac:dyDescent="0.25">
      <c r="K5896">
        <v>30013520591503</v>
      </c>
      <c r="L5896" t="s">
        <v>10045</v>
      </c>
      <c r="M5896" t="s">
        <v>5237</v>
      </c>
      <c r="N5896" t="s">
        <v>9645</v>
      </c>
      <c r="O5896" t="s">
        <v>9646</v>
      </c>
    </row>
    <row r="5897" spans="11:15" x14ac:dyDescent="0.25">
      <c r="K5897">
        <v>30013520592001</v>
      </c>
      <c r="L5897" t="s">
        <v>10046</v>
      </c>
      <c r="M5897" t="s">
        <v>5237</v>
      </c>
      <c r="N5897" t="s">
        <v>9645</v>
      </c>
      <c r="O5897" t="s">
        <v>9646</v>
      </c>
    </row>
    <row r="5898" spans="11:15" x14ac:dyDescent="0.25">
      <c r="K5898">
        <v>30013520592501</v>
      </c>
      <c r="L5898" t="s">
        <v>10047</v>
      </c>
      <c r="M5898" t="s">
        <v>5237</v>
      </c>
      <c r="N5898" t="s">
        <v>9645</v>
      </c>
      <c r="O5898" t="s">
        <v>9646</v>
      </c>
    </row>
    <row r="5899" spans="11:15" x14ac:dyDescent="0.25">
      <c r="K5899">
        <v>30013520592502</v>
      </c>
      <c r="L5899" t="s">
        <v>10048</v>
      </c>
      <c r="M5899" t="s">
        <v>5237</v>
      </c>
      <c r="N5899" t="s">
        <v>9645</v>
      </c>
      <c r="O5899" t="s">
        <v>9646</v>
      </c>
    </row>
    <row r="5900" spans="11:15" x14ac:dyDescent="0.25">
      <c r="K5900">
        <v>30013520593001</v>
      </c>
      <c r="L5900" t="s">
        <v>10049</v>
      </c>
      <c r="M5900" t="s">
        <v>5237</v>
      </c>
      <c r="N5900" t="s">
        <v>9645</v>
      </c>
      <c r="O5900" t="s">
        <v>9646</v>
      </c>
    </row>
    <row r="5901" spans="11:15" x14ac:dyDescent="0.25">
      <c r="K5901">
        <v>30013520596001</v>
      </c>
      <c r="L5901" t="s">
        <v>10050</v>
      </c>
      <c r="M5901" t="s">
        <v>5237</v>
      </c>
      <c r="N5901" t="s">
        <v>9645</v>
      </c>
      <c r="O5901" t="s">
        <v>9646</v>
      </c>
    </row>
    <row r="5902" spans="11:15" x14ac:dyDescent="0.25">
      <c r="K5902">
        <v>30013520596002</v>
      </c>
      <c r="L5902" t="s">
        <v>10051</v>
      </c>
      <c r="M5902" t="s">
        <v>5237</v>
      </c>
      <c r="N5902" t="s">
        <v>9645</v>
      </c>
      <c r="O5902" t="s">
        <v>9646</v>
      </c>
    </row>
    <row r="5903" spans="11:15" x14ac:dyDescent="0.25">
      <c r="K5903">
        <v>30013520621501</v>
      </c>
      <c r="L5903" t="s">
        <v>10052</v>
      </c>
      <c r="M5903" t="s">
        <v>5237</v>
      </c>
      <c r="N5903" t="s">
        <v>9645</v>
      </c>
      <c r="O5903" t="s">
        <v>9646</v>
      </c>
    </row>
    <row r="5904" spans="11:15" x14ac:dyDescent="0.25">
      <c r="K5904">
        <v>30013520700501</v>
      </c>
      <c r="L5904" t="s">
        <v>10053</v>
      </c>
      <c r="M5904" t="s">
        <v>5237</v>
      </c>
      <c r="N5904" t="s">
        <v>9645</v>
      </c>
      <c r="O5904" t="s">
        <v>9646</v>
      </c>
    </row>
    <row r="5905" spans="11:15" x14ac:dyDescent="0.25">
      <c r="K5905">
        <v>30013520700502</v>
      </c>
      <c r="L5905" t="s">
        <v>10054</v>
      </c>
      <c r="M5905" t="s">
        <v>5237</v>
      </c>
      <c r="N5905" t="s">
        <v>9645</v>
      </c>
      <c r="O5905" t="s">
        <v>9646</v>
      </c>
    </row>
    <row r="5906" spans="11:15" x14ac:dyDescent="0.25">
      <c r="K5906">
        <v>30013520700751</v>
      </c>
      <c r="L5906" t="s">
        <v>10055</v>
      </c>
      <c r="M5906" t="s">
        <v>5237</v>
      </c>
      <c r="N5906" t="s">
        <v>9645</v>
      </c>
      <c r="O5906" t="s">
        <v>9646</v>
      </c>
    </row>
    <row r="5907" spans="11:15" x14ac:dyDescent="0.25">
      <c r="K5907">
        <v>30013520700752</v>
      </c>
      <c r="L5907" t="s">
        <v>10056</v>
      </c>
      <c r="M5907" t="s">
        <v>5237</v>
      </c>
      <c r="N5907" t="s">
        <v>9645</v>
      </c>
      <c r="O5907" t="s">
        <v>9646</v>
      </c>
    </row>
    <row r="5908" spans="11:15" x14ac:dyDescent="0.25">
      <c r="K5908">
        <v>30013520701001</v>
      </c>
      <c r="L5908" t="s">
        <v>10057</v>
      </c>
      <c r="M5908" t="s">
        <v>5237</v>
      </c>
      <c r="N5908" t="s">
        <v>9645</v>
      </c>
      <c r="O5908" t="s">
        <v>9646</v>
      </c>
    </row>
    <row r="5909" spans="11:15" x14ac:dyDescent="0.25">
      <c r="K5909">
        <v>30013520701002</v>
      </c>
      <c r="L5909" t="s">
        <v>10058</v>
      </c>
      <c r="M5909" t="s">
        <v>5237</v>
      </c>
      <c r="N5909" t="s">
        <v>9645</v>
      </c>
      <c r="O5909" t="s">
        <v>9646</v>
      </c>
    </row>
    <row r="5910" spans="11:15" x14ac:dyDescent="0.25">
      <c r="K5910">
        <v>30013520701501</v>
      </c>
      <c r="L5910" t="s">
        <v>10059</v>
      </c>
      <c r="M5910" t="s">
        <v>5237</v>
      </c>
      <c r="N5910" t="s">
        <v>9645</v>
      </c>
      <c r="O5910" t="s">
        <v>9646</v>
      </c>
    </row>
    <row r="5911" spans="11:15" x14ac:dyDescent="0.25">
      <c r="K5911">
        <v>30013520701502</v>
      </c>
      <c r="L5911" t="s">
        <v>10060</v>
      </c>
      <c r="M5911" t="s">
        <v>5237</v>
      </c>
      <c r="N5911" t="s">
        <v>9645</v>
      </c>
      <c r="O5911" t="s">
        <v>9646</v>
      </c>
    </row>
    <row r="5912" spans="11:15" x14ac:dyDescent="0.25">
      <c r="K5912">
        <v>30013520701503</v>
      </c>
      <c r="L5912" t="s">
        <v>10061</v>
      </c>
      <c r="M5912" t="s">
        <v>5237</v>
      </c>
      <c r="N5912" t="s">
        <v>9645</v>
      </c>
      <c r="O5912" t="s">
        <v>9646</v>
      </c>
    </row>
    <row r="5913" spans="11:15" x14ac:dyDescent="0.25">
      <c r="K5913">
        <v>30013520702001</v>
      </c>
      <c r="L5913" t="s">
        <v>10062</v>
      </c>
      <c r="M5913" t="s">
        <v>5237</v>
      </c>
      <c r="N5913" t="s">
        <v>9645</v>
      </c>
      <c r="O5913" t="s">
        <v>9646</v>
      </c>
    </row>
    <row r="5914" spans="11:15" x14ac:dyDescent="0.25">
      <c r="K5914">
        <v>30013520702501</v>
      </c>
      <c r="L5914" t="s">
        <v>10063</v>
      </c>
      <c r="M5914" t="s">
        <v>5237</v>
      </c>
      <c r="N5914" t="s">
        <v>9645</v>
      </c>
      <c r="O5914" t="s">
        <v>9646</v>
      </c>
    </row>
    <row r="5915" spans="11:15" x14ac:dyDescent="0.25">
      <c r="K5915">
        <v>30013520702502</v>
      </c>
      <c r="L5915" t="s">
        <v>10064</v>
      </c>
      <c r="M5915" t="s">
        <v>5237</v>
      </c>
      <c r="N5915" t="s">
        <v>9645</v>
      </c>
      <c r="O5915" t="s">
        <v>9646</v>
      </c>
    </row>
    <row r="5916" spans="11:15" x14ac:dyDescent="0.25">
      <c r="K5916">
        <v>30013520706001</v>
      </c>
      <c r="L5916" t="s">
        <v>10065</v>
      </c>
      <c r="M5916" t="s">
        <v>5237</v>
      </c>
      <c r="N5916" t="s">
        <v>9645</v>
      </c>
      <c r="O5916" t="s">
        <v>9646</v>
      </c>
    </row>
    <row r="5917" spans="11:15" x14ac:dyDescent="0.25">
      <c r="K5917">
        <v>30013520706002</v>
      </c>
      <c r="L5917" t="s">
        <v>10066</v>
      </c>
      <c r="M5917" t="s">
        <v>5237</v>
      </c>
      <c r="N5917" t="s">
        <v>9645</v>
      </c>
      <c r="O5917" t="s">
        <v>9646</v>
      </c>
    </row>
    <row r="5918" spans="11:15" x14ac:dyDescent="0.25">
      <c r="K5918">
        <v>30013520800501</v>
      </c>
      <c r="L5918" t="s">
        <v>10067</v>
      </c>
      <c r="M5918" t="s">
        <v>5237</v>
      </c>
      <c r="N5918" t="s">
        <v>9645</v>
      </c>
      <c r="O5918" t="s">
        <v>9646</v>
      </c>
    </row>
    <row r="5919" spans="11:15" x14ac:dyDescent="0.25">
      <c r="K5919">
        <v>30013520800502</v>
      </c>
      <c r="L5919" t="s">
        <v>10068</v>
      </c>
      <c r="M5919" t="s">
        <v>5237</v>
      </c>
      <c r="N5919" t="s">
        <v>9645</v>
      </c>
      <c r="O5919" t="s">
        <v>9646</v>
      </c>
    </row>
    <row r="5920" spans="11:15" x14ac:dyDescent="0.25">
      <c r="K5920">
        <v>30013520800751</v>
      </c>
      <c r="L5920" t="s">
        <v>10069</v>
      </c>
      <c r="M5920" t="s">
        <v>5237</v>
      </c>
      <c r="N5920" t="s">
        <v>9645</v>
      </c>
      <c r="O5920" t="s">
        <v>9646</v>
      </c>
    </row>
    <row r="5921" spans="11:15" x14ac:dyDescent="0.25">
      <c r="K5921">
        <v>30013520800752</v>
      </c>
      <c r="L5921" t="s">
        <v>10070</v>
      </c>
      <c r="M5921" t="s">
        <v>5237</v>
      </c>
      <c r="N5921" t="s">
        <v>9645</v>
      </c>
      <c r="O5921" t="s">
        <v>9646</v>
      </c>
    </row>
    <row r="5922" spans="11:15" x14ac:dyDescent="0.25">
      <c r="K5922">
        <v>30013520801001</v>
      </c>
      <c r="L5922" t="s">
        <v>10071</v>
      </c>
      <c r="M5922" t="s">
        <v>5237</v>
      </c>
      <c r="N5922" t="s">
        <v>9645</v>
      </c>
      <c r="O5922" t="s">
        <v>9646</v>
      </c>
    </row>
    <row r="5923" spans="11:15" x14ac:dyDescent="0.25">
      <c r="K5923">
        <v>30013520801002</v>
      </c>
      <c r="L5923" t="s">
        <v>10072</v>
      </c>
      <c r="M5923" t="s">
        <v>5237</v>
      </c>
      <c r="N5923" t="s">
        <v>9645</v>
      </c>
      <c r="O5923" t="s">
        <v>9646</v>
      </c>
    </row>
    <row r="5924" spans="11:15" x14ac:dyDescent="0.25">
      <c r="K5924">
        <v>30013520801501</v>
      </c>
      <c r="L5924" t="s">
        <v>10073</v>
      </c>
      <c r="M5924" t="s">
        <v>5237</v>
      </c>
      <c r="N5924" t="s">
        <v>9645</v>
      </c>
      <c r="O5924" t="s">
        <v>9646</v>
      </c>
    </row>
    <row r="5925" spans="11:15" x14ac:dyDescent="0.25">
      <c r="K5925">
        <v>30013520801502</v>
      </c>
      <c r="L5925" t="s">
        <v>10074</v>
      </c>
      <c r="M5925" t="s">
        <v>5237</v>
      </c>
      <c r="N5925" t="s">
        <v>9645</v>
      </c>
      <c r="O5925" t="s">
        <v>9646</v>
      </c>
    </row>
    <row r="5926" spans="11:15" x14ac:dyDescent="0.25">
      <c r="K5926">
        <v>30013520801503</v>
      </c>
      <c r="L5926" t="s">
        <v>10075</v>
      </c>
      <c r="M5926" t="s">
        <v>5237</v>
      </c>
      <c r="N5926" t="s">
        <v>9645</v>
      </c>
      <c r="O5926" t="s">
        <v>9646</v>
      </c>
    </row>
    <row r="5927" spans="11:15" x14ac:dyDescent="0.25">
      <c r="K5927">
        <v>30013520802501</v>
      </c>
      <c r="L5927" t="s">
        <v>10076</v>
      </c>
      <c r="M5927" t="s">
        <v>5237</v>
      </c>
      <c r="N5927" t="s">
        <v>9645</v>
      </c>
      <c r="O5927" t="s">
        <v>9646</v>
      </c>
    </row>
    <row r="5928" spans="11:15" x14ac:dyDescent="0.25">
      <c r="K5928">
        <v>30013520806001</v>
      </c>
      <c r="L5928" t="s">
        <v>10077</v>
      </c>
      <c r="M5928" t="s">
        <v>5237</v>
      </c>
      <c r="N5928" t="s">
        <v>9645</v>
      </c>
      <c r="O5928" t="s">
        <v>9646</v>
      </c>
    </row>
    <row r="5929" spans="11:15" x14ac:dyDescent="0.25">
      <c r="K5929">
        <v>30013520806002</v>
      </c>
      <c r="L5929" t="s">
        <v>10078</v>
      </c>
      <c r="M5929" t="s">
        <v>5237</v>
      </c>
      <c r="N5929" t="s">
        <v>9645</v>
      </c>
      <c r="O5929" t="s">
        <v>9646</v>
      </c>
    </row>
    <row r="5930" spans="11:15" x14ac:dyDescent="0.25">
      <c r="K5930">
        <v>30013520900501</v>
      </c>
      <c r="L5930" t="s">
        <v>10079</v>
      </c>
      <c r="M5930" t="s">
        <v>5237</v>
      </c>
      <c r="N5930" t="s">
        <v>9645</v>
      </c>
      <c r="O5930" t="s">
        <v>9646</v>
      </c>
    </row>
    <row r="5931" spans="11:15" x14ac:dyDescent="0.25">
      <c r="K5931">
        <v>30013520900502</v>
      </c>
      <c r="L5931" t="s">
        <v>10080</v>
      </c>
      <c r="M5931" t="s">
        <v>5237</v>
      </c>
      <c r="N5931" t="s">
        <v>9645</v>
      </c>
      <c r="O5931" t="s">
        <v>9646</v>
      </c>
    </row>
    <row r="5932" spans="11:15" x14ac:dyDescent="0.25">
      <c r="K5932">
        <v>30013520900751</v>
      </c>
      <c r="L5932" t="s">
        <v>10081</v>
      </c>
      <c r="M5932" t="s">
        <v>5237</v>
      </c>
      <c r="N5932" t="s">
        <v>9645</v>
      </c>
      <c r="O5932" t="s">
        <v>9646</v>
      </c>
    </row>
    <row r="5933" spans="11:15" x14ac:dyDescent="0.25">
      <c r="K5933">
        <v>30013520900752</v>
      </c>
      <c r="L5933" t="s">
        <v>10082</v>
      </c>
      <c r="M5933" t="s">
        <v>5237</v>
      </c>
      <c r="N5933" t="s">
        <v>9645</v>
      </c>
      <c r="O5933" t="s">
        <v>9646</v>
      </c>
    </row>
    <row r="5934" spans="11:15" x14ac:dyDescent="0.25">
      <c r="K5934">
        <v>30013520901001</v>
      </c>
      <c r="L5934" t="s">
        <v>10083</v>
      </c>
      <c r="M5934" t="s">
        <v>5237</v>
      </c>
      <c r="N5934" t="s">
        <v>9645</v>
      </c>
      <c r="O5934" t="s">
        <v>9646</v>
      </c>
    </row>
    <row r="5935" spans="11:15" x14ac:dyDescent="0.25">
      <c r="K5935">
        <v>30013520901002</v>
      </c>
      <c r="L5935" t="s">
        <v>10084</v>
      </c>
      <c r="M5935" t="s">
        <v>5237</v>
      </c>
      <c r="N5935" t="s">
        <v>9645</v>
      </c>
      <c r="O5935" t="s">
        <v>9646</v>
      </c>
    </row>
    <row r="5936" spans="11:15" x14ac:dyDescent="0.25">
      <c r="K5936">
        <v>30013520901501</v>
      </c>
      <c r="L5936" t="s">
        <v>10085</v>
      </c>
      <c r="M5936" t="s">
        <v>5237</v>
      </c>
      <c r="N5936" t="s">
        <v>9645</v>
      </c>
      <c r="O5936" t="s">
        <v>9646</v>
      </c>
    </row>
    <row r="5937" spans="11:15" x14ac:dyDescent="0.25">
      <c r="K5937">
        <v>30013520901502</v>
      </c>
      <c r="L5937" t="s">
        <v>10086</v>
      </c>
      <c r="M5937" t="s">
        <v>5237</v>
      </c>
      <c r="N5937" t="s">
        <v>9645</v>
      </c>
      <c r="O5937" t="s">
        <v>9646</v>
      </c>
    </row>
    <row r="5938" spans="11:15" x14ac:dyDescent="0.25">
      <c r="K5938">
        <v>30013520906001</v>
      </c>
      <c r="L5938" t="s">
        <v>10087</v>
      </c>
      <c r="M5938" t="s">
        <v>5237</v>
      </c>
      <c r="N5938" t="s">
        <v>9645</v>
      </c>
      <c r="O5938" t="s">
        <v>9646</v>
      </c>
    </row>
    <row r="5939" spans="11:15" x14ac:dyDescent="0.25">
      <c r="K5939">
        <v>30013520906002</v>
      </c>
      <c r="L5939" t="s">
        <v>10088</v>
      </c>
      <c r="M5939" t="s">
        <v>5237</v>
      </c>
      <c r="N5939" t="s">
        <v>9645</v>
      </c>
      <c r="O5939" t="s">
        <v>9646</v>
      </c>
    </row>
    <row r="5940" spans="11:15" x14ac:dyDescent="0.25">
      <c r="K5940">
        <v>30013520980751</v>
      </c>
      <c r="L5940" t="s">
        <v>10089</v>
      </c>
      <c r="M5940" t="s">
        <v>5237</v>
      </c>
      <c r="N5940" t="s">
        <v>9645</v>
      </c>
      <c r="O5940" t="s">
        <v>9646</v>
      </c>
    </row>
    <row r="5941" spans="11:15" x14ac:dyDescent="0.25">
      <c r="K5941">
        <v>30013520980752</v>
      </c>
      <c r="L5941" t="s">
        <v>10090</v>
      </c>
      <c r="M5941" t="s">
        <v>5237</v>
      </c>
      <c r="N5941" t="s">
        <v>9645</v>
      </c>
      <c r="O5941" t="s">
        <v>9646</v>
      </c>
    </row>
    <row r="5942" spans="11:15" x14ac:dyDescent="0.25">
      <c r="K5942">
        <v>30013520981501</v>
      </c>
      <c r="L5942" t="s">
        <v>10091</v>
      </c>
      <c r="M5942" t="s">
        <v>5237</v>
      </c>
      <c r="N5942" t="s">
        <v>9645</v>
      </c>
      <c r="O5942" t="s">
        <v>9646</v>
      </c>
    </row>
    <row r="5943" spans="11:15" x14ac:dyDescent="0.25">
      <c r="K5943">
        <v>30013520981502</v>
      </c>
      <c r="L5943" t="s">
        <v>10092</v>
      </c>
      <c r="M5943" t="s">
        <v>5237</v>
      </c>
      <c r="N5943" t="s">
        <v>9645</v>
      </c>
      <c r="O5943" t="s">
        <v>9646</v>
      </c>
    </row>
    <row r="5944" spans="11:15" x14ac:dyDescent="0.25">
      <c r="K5944">
        <v>30013520986001</v>
      </c>
      <c r="L5944" t="s">
        <v>10093</v>
      </c>
      <c r="M5944" t="s">
        <v>5237</v>
      </c>
      <c r="N5944" t="s">
        <v>9645</v>
      </c>
      <c r="O5944" t="s">
        <v>9646</v>
      </c>
    </row>
    <row r="5945" spans="11:15" x14ac:dyDescent="0.25">
      <c r="K5945">
        <v>30013520986002</v>
      </c>
      <c r="L5945" t="s">
        <v>10094</v>
      </c>
      <c r="M5945" t="s">
        <v>5237</v>
      </c>
      <c r="N5945" t="s">
        <v>9645</v>
      </c>
      <c r="O5945" t="s">
        <v>9646</v>
      </c>
    </row>
    <row r="5946" spans="11:15" x14ac:dyDescent="0.25">
      <c r="K5946">
        <v>30013530211001</v>
      </c>
      <c r="L5946" t="s">
        <v>10095</v>
      </c>
      <c r="M5946" t="s">
        <v>5237</v>
      </c>
      <c r="N5946" t="s">
        <v>9645</v>
      </c>
      <c r="O5946" t="s">
        <v>9646</v>
      </c>
    </row>
    <row r="5947" spans="11:15" x14ac:dyDescent="0.25">
      <c r="K5947">
        <v>30013530301001</v>
      </c>
      <c r="L5947" t="s">
        <v>10096</v>
      </c>
      <c r="M5947" t="s">
        <v>5237</v>
      </c>
      <c r="N5947" t="s">
        <v>9645</v>
      </c>
      <c r="O5947" t="s">
        <v>9646</v>
      </c>
    </row>
    <row r="5948" spans="11:15" x14ac:dyDescent="0.25">
      <c r="K5948">
        <v>30013530361001</v>
      </c>
      <c r="L5948" t="s">
        <v>10097</v>
      </c>
      <c r="M5948" t="s">
        <v>5237</v>
      </c>
      <c r="N5948" t="s">
        <v>9645</v>
      </c>
      <c r="O5948" t="s">
        <v>9646</v>
      </c>
    </row>
    <row r="5949" spans="11:15" x14ac:dyDescent="0.25">
      <c r="K5949">
        <v>30013530430751</v>
      </c>
      <c r="L5949" t="s">
        <v>10098</v>
      </c>
      <c r="M5949" t="s">
        <v>5237</v>
      </c>
      <c r="N5949" t="s">
        <v>9645</v>
      </c>
      <c r="O5949" t="s">
        <v>9646</v>
      </c>
    </row>
    <row r="5950" spans="11:15" x14ac:dyDescent="0.25">
      <c r="K5950">
        <v>30013530520751</v>
      </c>
      <c r="L5950" t="s">
        <v>10099</v>
      </c>
      <c r="M5950" t="s">
        <v>5237</v>
      </c>
      <c r="N5950" t="s">
        <v>9645</v>
      </c>
      <c r="O5950" t="s">
        <v>9646</v>
      </c>
    </row>
    <row r="5951" spans="11:15" x14ac:dyDescent="0.25">
      <c r="K5951">
        <v>30013530590501</v>
      </c>
      <c r="L5951" t="s">
        <v>10100</v>
      </c>
      <c r="M5951" t="s">
        <v>5237</v>
      </c>
      <c r="N5951" t="s">
        <v>9645</v>
      </c>
      <c r="O5951" t="s">
        <v>9646</v>
      </c>
    </row>
    <row r="5952" spans="11:15" x14ac:dyDescent="0.25">
      <c r="K5952">
        <v>30013530700401</v>
      </c>
      <c r="L5952" t="s">
        <v>10101</v>
      </c>
      <c r="M5952" t="s">
        <v>5237</v>
      </c>
      <c r="N5952" t="s">
        <v>9645</v>
      </c>
      <c r="O5952" t="s">
        <v>9646</v>
      </c>
    </row>
    <row r="5953" spans="11:15" x14ac:dyDescent="0.25">
      <c r="K5953">
        <v>30013530800251</v>
      </c>
      <c r="L5953" t="s">
        <v>10102</v>
      </c>
      <c r="M5953" t="s">
        <v>5237</v>
      </c>
      <c r="N5953" t="s">
        <v>9645</v>
      </c>
      <c r="O5953" t="s">
        <v>9646</v>
      </c>
    </row>
    <row r="5954" spans="11:15" x14ac:dyDescent="0.25">
      <c r="K5954">
        <v>30013530800401</v>
      </c>
      <c r="L5954" t="s">
        <v>10103</v>
      </c>
      <c r="M5954" t="s">
        <v>5237</v>
      </c>
      <c r="N5954" t="s">
        <v>9645</v>
      </c>
      <c r="O5954" t="s">
        <v>9646</v>
      </c>
    </row>
    <row r="5955" spans="11:15" x14ac:dyDescent="0.25">
      <c r="K5955">
        <v>30013530900251</v>
      </c>
      <c r="L5955" t="s">
        <v>10104</v>
      </c>
      <c r="M5955" t="s">
        <v>5237</v>
      </c>
      <c r="N5955" t="s">
        <v>9645</v>
      </c>
      <c r="O5955" t="s">
        <v>9646</v>
      </c>
    </row>
    <row r="5956" spans="11:15" x14ac:dyDescent="0.25">
      <c r="K5956">
        <v>30013530980251</v>
      </c>
      <c r="L5956" t="s">
        <v>10105</v>
      </c>
      <c r="M5956" t="s">
        <v>5237</v>
      </c>
      <c r="N5956" t="s">
        <v>9645</v>
      </c>
      <c r="O5956" t="s">
        <v>9646</v>
      </c>
    </row>
    <row r="5957" spans="11:15" x14ac:dyDescent="0.25">
      <c r="K5957">
        <v>30013540360101</v>
      </c>
      <c r="L5957" t="s">
        <v>10106</v>
      </c>
      <c r="M5957" t="s">
        <v>5237</v>
      </c>
      <c r="N5957" t="s">
        <v>9645</v>
      </c>
      <c r="O5957" t="s">
        <v>9646</v>
      </c>
    </row>
    <row r="5958" spans="11:15" x14ac:dyDescent="0.25">
      <c r="K5958">
        <v>30013540590051</v>
      </c>
      <c r="L5958" t="s">
        <v>10107</v>
      </c>
      <c r="M5958" t="s">
        <v>5237</v>
      </c>
      <c r="N5958" t="s">
        <v>9645</v>
      </c>
      <c r="O5958" t="s">
        <v>9646</v>
      </c>
    </row>
    <row r="5959" spans="11:15" x14ac:dyDescent="0.25">
      <c r="K5959">
        <v>30013600000001</v>
      </c>
      <c r="L5959" t="s">
        <v>734</v>
      </c>
      <c r="M5959" t="s">
        <v>5237</v>
      </c>
      <c r="N5959" t="s">
        <v>10108</v>
      </c>
      <c r="O5959" t="s">
        <v>10109</v>
      </c>
    </row>
    <row r="5960" spans="11:15" x14ac:dyDescent="0.25">
      <c r="K5960">
        <v>30013600000002</v>
      </c>
      <c r="L5960" t="s">
        <v>10110</v>
      </c>
      <c r="M5960" t="s">
        <v>5237</v>
      </c>
      <c r="N5960" t="s">
        <v>10108</v>
      </c>
      <c r="O5960" t="s">
        <v>10109</v>
      </c>
    </row>
    <row r="5961" spans="11:15" x14ac:dyDescent="0.25">
      <c r="K5961">
        <v>30013600000003</v>
      </c>
      <c r="L5961" t="s">
        <v>10111</v>
      </c>
      <c r="M5961" t="s">
        <v>5237</v>
      </c>
      <c r="N5961" t="s">
        <v>10108</v>
      </c>
      <c r="O5961" t="s">
        <v>10109</v>
      </c>
    </row>
    <row r="5962" spans="11:15" x14ac:dyDescent="0.25">
      <c r="K5962">
        <v>30013600000004</v>
      </c>
      <c r="L5962" t="s">
        <v>10112</v>
      </c>
      <c r="M5962" t="s">
        <v>5237</v>
      </c>
      <c r="N5962" t="s">
        <v>10108</v>
      </c>
      <c r="O5962" t="s">
        <v>10109</v>
      </c>
    </row>
    <row r="5963" spans="11:15" x14ac:dyDescent="0.25">
      <c r="K5963">
        <v>30013600000005</v>
      </c>
      <c r="L5963" t="s">
        <v>10113</v>
      </c>
      <c r="M5963" t="s">
        <v>5237</v>
      </c>
      <c r="N5963" t="s">
        <v>10108</v>
      </c>
      <c r="O5963" t="s">
        <v>10109</v>
      </c>
    </row>
    <row r="5964" spans="11:15" x14ac:dyDescent="0.25">
      <c r="K5964">
        <v>30013700000000</v>
      </c>
      <c r="L5964" t="s">
        <v>10114</v>
      </c>
      <c r="M5964" t="s">
        <v>5237</v>
      </c>
      <c r="N5964" t="s">
        <v>5237</v>
      </c>
      <c r="O5964" t="s">
        <v>5237</v>
      </c>
    </row>
    <row r="5965" spans="11:15" x14ac:dyDescent="0.25">
      <c r="K5965">
        <v>30013700019001</v>
      </c>
      <c r="L5965" t="s">
        <v>10115</v>
      </c>
      <c r="M5965" t="s">
        <v>5237</v>
      </c>
      <c r="N5965" t="s">
        <v>5237</v>
      </c>
      <c r="O5965" t="s">
        <v>5237</v>
      </c>
    </row>
    <row r="5966" spans="11:15" x14ac:dyDescent="0.25">
      <c r="K5966">
        <v>30013700105500</v>
      </c>
      <c r="L5966" t="s">
        <v>796</v>
      </c>
      <c r="M5966" t="s">
        <v>5237</v>
      </c>
      <c r="N5966" t="s">
        <v>10116</v>
      </c>
      <c r="O5966" t="s">
        <v>10117</v>
      </c>
    </row>
    <row r="5967" spans="11:15" x14ac:dyDescent="0.25">
      <c r="K5967">
        <v>30013700106560</v>
      </c>
      <c r="L5967" t="s">
        <v>794</v>
      </c>
      <c r="M5967" t="s">
        <v>5237</v>
      </c>
      <c r="N5967" t="s">
        <v>10116</v>
      </c>
      <c r="O5967" t="s">
        <v>10117</v>
      </c>
    </row>
    <row r="5968" spans="11:15" x14ac:dyDescent="0.25">
      <c r="K5968">
        <v>30013700116560</v>
      </c>
      <c r="L5968" t="s">
        <v>808</v>
      </c>
      <c r="M5968" t="s">
        <v>5237</v>
      </c>
      <c r="N5968" t="s">
        <v>10116</v>
      </c>
      <c r="O5968" t="s">
        <v>10117</v>
      </c>
    </row>
    <row r="5969" spans="11:15" x14ac:dyDescent="0.25">
      <c r="K5969">
        <v>30013700126560</v>
      </c>
      <c r="L5969" t="s">
        <v>810</v>
      </c>
      <c r="M5969" t="s">
        <v>5237</v>
      </c>
      <c r="N5969" t="s">
        <v>10116</v>
      </c>
      <c r="O5969" t="s">
        <v>10117</v>
      </c>
    </row>
    <row r="5970" spans="11:15" x14ac:dyDescent="0.25">
      <c r="K5970">
        <v>30013700136560</v>
      </c>
      <c r="L5970" t="s">
        <v>795</v>
      </c>
      <c r="M5970" t="s">
        <v>5237</v>
      </c>
      <c r="N5970" t="s">
        <v>10116</v>
      </c>
      <c r="O5970" t="s">
        <v>10117</v>
      </c>
    </row>
    <row r="5971" spans="11:15" x14ac:dyDescent="0.25">
      <c r="K5971">
        <v>30013700146560</v>
      </c>
      <c r="L5971" t="s">
        <v>10118</v>
      </c>
      <c r="M5971" t="s">
        <v>5237</v>
      </c>
      <c r="N5971" t="s">
        <v>10116</v>
      </c>
      <c r="O5971" t="s">
        <v>10117</v>
      </c>
    </row>
    <row r="5972" spans="11:15" x14ac:dyDescent="0.25">
      <c r="K5972">
        <v>30013700156560</v>
      </c>
      <c r="L5972" t="s">
        <v>10119</v>
      </c>
      <c r="M5972" t="s">
        <v>5237</v>
      </c>
      <c r="N5972" t="s">
        <v>10116</v>
      </c>
      <c r="O5972" t="s">
        <v>10117</v>
      </c>
    </row>
    <row r="5973" spans="11:15" x14ac:dyDescent="0.25">
      <c r="K5973">
        <v>30013700185500</v>
      </c>
      <c r="L5973" t="s">
        <v>10120</v>
      </c>
      <c r="M5973" t="s">
        <v>5237</v>
      </c>
      <c r="N5973" t="s">
        <v>10116</v>
      </c>
      <c r="O5973" t="s">
        <v>10117</v>
      </c>
    </row>
    <row r="5974" spans="11:15" x14ac:dyDescent="0.25">
      <c r="K5974">
        <v>30013700192200</v>
      </c>
      <c r="L5974" t="s">
        <v>814</v>
      </c>
      <c r="M5974" t="s">
        <v>5237</v>
      </c>
      <c r="N5974" t="s">
        <v>10116</v>
      </c>
      <c r="O5974" t="s">
        <v>10117</v>
      </c>
    </row>
    <row r="5975" spans="11:15" x14ac:dyDescent="0.25">
      <c r="K5975">
        <v>30013800010525</v>
      </c>
      <c r="L5975" t="s">
        <v>797</v>
      </c>
      <c r="M5975" t="s">
        <v>5237</v>
      </c>
      <c r="N5975" t="s">
        <v>9305</v>
      </c>
      <c r="O5975" t="s">
        <v>9306</v>
      </c>
    </row>
    <row r="5976" spans="11:15" x14ac:dyDescent="0.25">
      <c r="K5976">
        <v>30013800015004</v>
      </c>
      <c r="L5976" t="s">
        <v>10121</v>
      </c>
      <c r="M5976" t="s">
        <v>5237</v>
      </c>
      <c r="N5976" t="s">
        <v>9305</v>
      </c>
      <c r="O5976" t="s">
        <v>9306</v>
      </c>
    </row>
    <row r="5977" spans="11:15" x14ac:dyDescent="0.25">
      <c r="K5977">
        <v>30013800081520</v>
      </c>
      <c r="L5977" t="s">
        <v>799</v>
      </c>
      <c r="M5977" t="s">
        <v>5237</v>
      </c>
      <c r="N5977" t="s">
        <v>9305</v>
      </c>
      <c r="O5977" t="s">
        <v>9306</v>
      </c>
    </row>
    <row r="5978" spans="11:15" x14ac:dyDescent="0.25">
      <c r="K5978">
        <v>30013800090325</v>
      </c>
      <c r="L5978" t="s">
        <v>10122</v>
      </c>
      <c r="M5978" t="s">
        <v>5237</v>
      </c>
      <c r="N5978" t="s">
        <v>9305</v>
      </c>
      <c r="O5978" t="s">
        <v>9306</v>
      </c>
    </row>
    <row r="5979" spans="11:15" x14ac:dyDescent="0.25">
      <c r="K5979">
        <v>30013900000001</v>
      </c>
      <c r="L5979" t="s">
        <v>10123</v>
      </c>
      <c r="M5979" t="s">
        <v>5237</v>
      </c>
      <c r="N5979" t="s">
        <v>10124</v>
      </c>
      <c r="O5979" t="s">
        <v>10125</v>
      </c>
    </row>
    <row r="5980" spans="11:15" x14ac:dyDescent="0.25">
      <c r="K5980">
        <v>30013900000002</v>
      </c>
      <c r="L5980" t="s">
        <v>10126</v>
      </c>
      <c r="M5980" t="s">
        <v>5237</v>
      </c>
      <c r="N5980" t="s">
        <v>5237</v>
      </c>
      <c r="O5980" t="s">
        <v>5237</v>
      </c>
    </row>
    <row r="5981" spans="11:15" x14ac:dyDescent="0.25">
      <c r="K5981">
        <v>30013900000003</v>
      </c>
      <c r="L5981" t="s">
        <v>10127</v>
      </c>
      <c r="M5981" t="s">
        <v>5237</v>
      </c>
      <c r="N5981" t="s">
        <v>10124</v>
      </c>
      <c r="O5981" t="s">
        <v>10125</v>
      </c>
    </row>
    <row r="5982" spans="11:15" x14ac:dyDescent="0.25">
      <c r="K5982">
        <v>30013900085008</v>
      </c>
      <c r="L5982" t="s">
        <v>811</v>
      </c>
      <c r="M5982" t="s">
        <v>5237</v>
      </c>
      <c r="N5982" t="s">
        <v>10124</v>
      </c>
      <c r="O5982" t="s">
        <v>10125</v>
      </c>
    </row>
    <row r="5983" spans="11:15" x14ac:dyDescent="0.25">
      <c r="K5983">
        <v>30013900085009</v>
      </c>
      <c r="L5983" t="s">
        <v>10128</v>
      </c>
      <c r="M5983" t="s">
        <v>5237</v>
      </c>
      <c r="N5983" t="s">
        <v>10124</v>
      </c>
      <c r="O5983" t="s">
        <v>10125</v>
      </c>
    </row>
    <row r="5984" spans="11:15" x14ac:dyDescent="0.25">
      <c r="K5984">
        <v>30013900160003</v>
      </c>
      <c r="L5984" t="s">
        <v>10129</v>
      </c>
      <c r="M5984" t="s">
        <v>5237</v>
      </c>
      <c r="N5984" t="s">
        <v>10124</v>
      </c>
      <c r="O5984" t="s">
        <v>10125</v>
      </c>
    </row>
    <row r="5985" spans="11:15" x14ac:dyDescent="0.25">
      <c r="K5985">
        <v>30013900160004</v>
      </c>
      <c r="L5985" t="s">
        <v>10130</v>
      </c>
      <c r="M5985" t="s">
        <v>5237</v>
      </c>
      <c r="N5985" t="s">
        <v>10124</v>
      </c>
      <c r="O5985" t="s">
        <v>10125</v>
      </c>
    </row>
    <row r="5986" spans="11:15" x14ac:dyDescent="0.25">
      <c r="K5986">
        <v>30013900160106</v>
      </c>
      <c r="L5986" t="s">
        <v>10131</v>
      </c>
      <c r="M5986" t="s">
        <v>5237</v>
      </c>
      <c r="N5986" t="s">
        <v>10124</v>
      </c>
      <c r="O5986" t="s">
        <v>10125</v>
      </c>
    </row>
    <row r="5987" spans="11:15" x14ac:dyDescent="0.25">
      <c r="K5987">
        <v>30013900160206</v>
      </c>
      <c r="L5987" t="s">
        <v>781</v>
      </c>
      <c r="M5987" t="s">
        <v>5237</v>
      </c>
      <c r="N5987" t="s">
        <v>10124</v>
      </c>
      <c r="O5987" t="s">
        <v>10125</v>
      </c>
    </row>
    <row r="5988" spans="11:15" x14ac:dyDescent="0.25">
      <c r="K5988">
        <v>30013900160306</v>
      </c>
      <c r="L5988" t="s">
        <v>804</v>
      </c>
      <c r="M5988" t="s">
        <v>5237</v>
      </c>
      <c r="N5988" t="s">
        <v>10124</v>
      </c>
      <c r="O5988" t="s">
        <v>10125</v>
      </c>
    </row>
    <row r="5989" spans="11:15" x14ac:dyDescent="0.25">
      <c r="K5989">
        <v>30013900160406</v>
      </c>
      <c r="L5989" t="s">
        <v>10132</v>
      </c>
      <c r="M5989" t="s">
        <v>5237</v>
      </c>
      <c r="N5989" t="s">
        <v>10124</v>
      </c>
      <c r="O5989" t="s">
        <v>10125</v>
      </c>
    </row>
    <row r="5990" spans="11:15" x14ac:dyDescent="0.25">
      <c r="K5990">
        <v>30013900160506</v>
      </c>
      <c r="L5990" t="s">
        <v>816</v>
      </c>
      <c r="M5990" t="s">
        <v>5237</v>
      </c>
      <c r="N5990" t="s">
        <v>10124</v>
      </c>
      <c r="O5990" t="s">
        <v>10125</v>
      </c>
    </row>
    <row r="5991" spans="11:15" x14ac:dyDescent="0.25">
      <c r="K5991">
        <v>30013900170006</v>
      </c>
      <c r="L5991" t="s">
        <v>10133</v>
      </c>
      <c r="M5991" t="s">
        <v>5237</v>
      </c>
      <c r="N5991" t="s">
        <v>10124</v>
      </c>
      <c r="O5991" t="s">
        <v>10125</v>
      </c>
    </row>
    <row r="5992" spans="11:15" x14ac:dyDescent="0.25">
      <c r="K5992">
        <v>30013900170406</v>
      </c>
      <c r="L5992" t="s">
        <v>10134</v>
      </c>
      <c r="M5992" t="s">
        <v>5237</v>
      </c>
      <c r="N5992" t="s">
        <v>10124</v>
      </c>
      <c r="O5992" t="s">
        <v>10125</v>
      </c>
    </row>
    <row r="5993" spans="11:15" x14ac:dyDescent="0.25">
      <c r="K5993">
        <v>30013900310351</v>
      </c>
      <c r="L5993" t="s">
        <v>775</v>
      </c>
      <c r="M5993" t="s">
        <v>5237</v>
      </c>
      <c r="N5993" t="s">
        <v>10124</v>
      </c>
      <c r="O5993" t="s">
        <v>10125</v>
      </c>
    </row>
    <row r="5994" spans="11:15" x14ac:dyDescent="0.25">
      <c r="K5994">
        <v>30013900310625</v>
      </c>
      <c r="L5994" t="s">
        <v>776</v>
      </c>
      <c r="M5994" t="s">
        <v>5237</v>
      </c>
      <c r="N5994" t="s">
        <v>10124</v>
      </c>
      <c r="O5994" t="s">
        <v>10125</v>
      </c>
    </row>
    <row r="5995" spans="11:15" x14ac:dyDescent="0.25">
      <c r="K5995">
        <v>30013900310912</v>
      </c>
      <c r="L5995" t="s">
        <v>10135</v>
      </c>
      <c r="M5995" t="s">
        <v>5237</v>
      </c>
      <c r="N5995" t="s">
        <v>10124</v>
      </c>
      <c r="O5995" t="s">
        <v>10125</v>
      </c>
    </row>
    <row r="5996" spans="11:15" x14ac:dyDescent="0.25">
      <c r="K5996">
        <v>30013900320060</v>
      </c>
      <c r="L5996" t="s">
        <v>10136</v>
      </c>
      <c r="M5996" t="s">
        <v>5237</v>
      </c>
      <c r="N5996" t="s">
        <v>10124</v>
      </c>
      <c r="O5996" t="s">
        <v>10125</v>
      </c>
    </row>
    <row r="5997" spans="11:15" x14ac:dyDescent="0.25">
      <c r="K5997">
        <v>30013900320061</v>
      </c>
      <c r="L5997" t="s">
        <v>7060</v>
      </c>
      <c r="M5997" t="s">
        <v>5237</v>
      </c>
      <c r="N5997" t="s">
        <v>10124</v>
      </c>
      <c r="O5997" t="s">
        <v>10125</v>
      </c>
    </row>
    <row r="5998" spans="11:15" x14ac:dyDescent="0.25">
      <c r="K5998">
        <v>30013900330106</v>
      </c>
      <c r="L5998" t="s">
        <v>10137</v>
      </c>
      <c r="M5998" t="s">
        <v>5237</v>
      </c>
      <c r="N5998" t="s">
        <v>10124</v>
      </c>
      <c r="O5998" t="s">
        <v>10125</v>
      </c>
    </row>
    <row r="5999" spans="11:15" x14ac:dyDescent="0.25">
      <c r="K5999">
        <v>30013900330108</v>
      </c>
      <c r="L5999" t="s">
        <v>777</v>
      </c>
      <c r="M5999" t="s">
        <v>5237</v>
      </c>
      <c r="N5999" t="s">
        <v>10124</v>
      </c>
      <c r="O5999" t="s">
        <v>10125</v>
      </c>
    </row>
    <row r="6000" spans="11:15" x14ac:dyDescent="0.25">
      <c r="K6000">
        <v>30013900330109</v>
      </c>
      <c r="L6000" t="s">
        <v>806</v>
      </c>
      <c r="M6000" t="s">
        <v>5237</v>
      </c>
      <c r="N6000" t="s">
        <v>10124</v>
      </c>
      <c r="O6000" t="s">
        <v>10125</v>
      </c>
    </row>
    <row r="6001" spans="11:15" x14ac:dyDescent="0.25">
      <c r="K6001">
        <v>30013900330110</v>
      </c>
      <c r="L6001" t="s">
        <v>805</v>
      </c>
      <c r="M6001" t="s">
        <v>5237</v>
      </c>
      <c r="N6001" t="s">
        <v>10124</v>
      </c>
      <c r="O6001" t="s">
        <v>10125</v>
      </c>
    </row>
    <row r="6002" spans="11:15" x14ac:dyDescent="0.25">
      <c r="K6002">
        <v>30013900330111</v>
      </c>
      <c r="L6002" t="s">
        <v>10138</v>
      </c>
      <c r="M6002" t="s">
        <v>5237</v>
      </c>
      <c r="N6002" t="s">
        <v>5237</v>
      </c>
      <c r="O6002" t="s">
        <v>5237</v>
      </c>
    </row>
    <row r="6003" spans="11:15" x14ac:dyDescent="0.25">
      <c r="K6003">
        <v>30014000001001</v>
      </c>
      <c r="L6003" t="s">
        <v>10139</v>
      </c>
      <c r="M6003" t="s">
        <v>5237</v>
      </c>
      <c r="N6003" t="s">
        <v>5237</v>
      </c>
      <c r="O6003" t="s">
        <v>5237</v>
      </c>
    </row>
    <row r="6004" spans="11:15" x14ac:dyDescent="0.25">
      <c r="K6004">
        <v>30014000300003</v>
      </c>
      <c r="L6004" t="s">
        <v>724</v>
      </c>
      <c r="M6004" t="s">
        <v>5237</v>
      </c>
      <c r="N6004" t="s">
        <v>10140</v>
      </c>
      <c r="O6004" t="s">
        <v>10141</v>
      </c>
    </row>
    <row r="6005" spans="11:15" x14ac:dyDescent="0.25">
      <c r="K6005">
        <v>30014000399003</v>
      </c>
      <c r="L6005" t="s">
        <v>10142</v>
      </c>
      <c r="M6005" t="s">
        <v>5237</v>
      </c>
      <c r="N6005" t="s">
        <v>10140</v>
      </c>
      <c r="O6005" t="s">
        <v>10141</v>
      </c>
    </row>
    <row r="6006" spans="11:15" x14ac:dyDescent="0.25">
      <c r="K6006">
        <v>30014100301001</v>
      </c>
      <c r="L6006" t="s">
        <v>10143</v>
      </c>
      <c r="M6006" t="s">
        <v>5237</v>
      </c>
      <c r="N6006" t="s">
        <v>10144</v>
      </c>
      <c r="O6006" t="s">
        <v>10145</v>
      </c>
    </row>
    <row r="6007" spans="11:15" x14ac:dyDescent="0.25">
      <c r="K6007">
        <v>30014100302001</v>
      </c>
      <c r="L6007" t="s">
        <v>10146</v>
      </c>
      <c r="M6007" t="s">
        <v>5237</v>
      </c>
      <c r="N6007" t="s">
        <v>10147</v>
      </c>
      <c r="O6007" t="s">
        <v>10148</v>
      </c>
    </row>
    <row r="6008" spans="11:15" x14ac:dyDescent="0.25">
      <c r="K6008">
        <v>30014100302004</v>
      </c>
      <c r="L6008" t="s">
        <v>10149</v>
      </c>
      <c r="M6008" t="s">
        <v>5237</v>
      </c>
      <c r="N6008" t="s">
        <v>10147</v>
      </c>
      <c r="O6008" t="s">
        <v>10148</v>
      </c>
    </row>
    <row r="6009" spans="11:15" x14ac:dyDescent="0.25">
      <c r="K6009">
        <v>30014100303001</v>
      </c>
      <c r="L6009" t="s">
        <v>727</v>
      </c>
      <c r="M6009" t="s">
        <v>5237</v>
      </c>
      <c r="N6009" t="s">
        <v>10150</v>
      </c>
      <c r="O6009" t="s">
        <v>10151</v>
      </c>
    </row>
    <row r="6010" spans="11:15" x14ac:dyDescent="0.25">
      <c r="K6010">
        <v>30014100399001</v>
      </c>
      <c r="L6010" t="s">
        <v>10152</v>
      </c>
      <c r="M6010" t="s">
        <v>5237</v>
      </c>
      <c r="N6010" t="s">
        <v>10144</v>
      </c>
      <c r="O6010" t="s">
        <v>10145</v>
      </c>
    </row>
    <row r="6011" spans="11:15" x14ac:dyDescent="0.25">
      <c r="K6011">
        <v>30014100399002</v>
      </c>
      <c r="L6011" t="s">
        <v>10153</v>
      </c>
      <c r="M6011" t="s">
        <v>5237</v>
      </c>
      <c r="N6011" t="s">
        <v>10147</v>
      </c>
      <c r="O6011" t="s">
        <v>10148</v>
      </c>
    </row>
    <row r="6012" spans="11:15" x14ac:dyDescent="0.25">
      <c r="K6012">
        <v>30014100399003</v>
      </c>
      <c r="L6012" t="s">
        <v>10154</v>
      </c>
      <c r="M6012" t="s">
        <v>5237</v>
      </c>
      <c r="N6012" t="s">
        <v>10150</v>
      </c>
      <c r="O6012" t="s">
        <v>10151</v>
      </c>
    </row>
    <row r="6013" spans="11:15" x14ac:dyDescent="0.25">
      <c r="K6013">
        <v>30014100399005</v>
      </c>
      <c r="L6013" t="s">
        <v>10155</v>
      </c>
      <c r="M6013" t="s">
        <v>5237</v>
      </c>
      <c r="N6013" t="s">
        <v>10147</v>
      </c>
      <c r="O6013" t="s">
        <v>10148</v>
      </c>
    </row>
    <row r="6014" spans="11:15" x14ac:dyDescent="0.25">
      <c r="K6014">
        <v>30014200300010</v>
      </c>
      <c r="L6014" t="s">
        <v>10156</v>
      </c>
      <c r="M6014" t="s">
        <v>5237</v>
      </c>
      <c r="N6014" t="s">
        <v>1900</v>
      </c>
      <c r="O6014" t="s">
        <v>5239</v>
      </c>
    </row>
    <row r="6015" spans="11:15" x14ac:dyDescent="0.25">
      <c r="K6015">
        <v>30014200300011</v>
      </c>
      <c r="L6015" t="s">
        <v>802</v>
      </c>
      <c r="M6015" t="s">
        <v>5237</v>
      </c>
      <c r="N6015" t="s">
        <v>9305</v>
      </c>
      <c r="O6015" t="s">
        <v>9306</v>
      </c>
    </row>
    <row r="6016" spans="11:15" x14ac:dyDescent="0.25">
      <c r="K6016">
        <v>30014200300012</v>
      </c>
      <c r="L6016" t="s">
        <v>10157</v>
      </c>
      <c r="M6016" t="s">
        <v>5237</v>
      </c>
      <c r="N6016" t="s">
        <v>1900</v>
      </c>
      <c r="O6016" t="s">
        <v>5239</v>
      </c>
    </row>
    <row r="6017" spans="11:15" x14ac:dyDescent="0.25">
      <c r="K6017">
        <v>30014300000001</v>
      </c>
      <c r="L6017" t="s">
        <v>742</v>
      </c>
      <c r="M6017" t="s">
        <v>5237</v>
      </c>
      <c r="N6017" t="s">
        <v>1900</v>
      </c>
      <c r="O6017" t="s">
        <v>5239</v>
      </c>
    </row>
    <row r="6018" spans="11:15" x14ac:dyDescent="0.25">
      <c r="K6018">
        <v>30014300000115</v>
      </c>
      <c r="L6018" t="s">
        <v>800</v>
      </c>
      <c r="M6018" t="s">
        <v>5237</v>
      </c>
      <c r="N6018" t="s">
        <v>9305</v>
      </c>
      <c r="O6018" t="s">
        <v>9306</v>
      </c>
    </row>
    <row r="6019" spans="11:15" x14ac:dyDescent="0.25">
      <c r="K6019">
        <v>30014300000235</v>
      </c>
      <c r="L6019" t="s">
        <v>10158</v>
      </c>
      <c r="M6019" t="s">
        <v>5237</v>
      </c>
      <c r="N6019" t="s">
        <v>9305</v>
      </c>
      <c r="O6019" t="s">
        <v>9306</v>
      </c>
    </row>
    <row r="6020" spans="11:15" x14ac:dyDescent="0.25">
      <c r="K6020">
        <v>30014300000435</v>
      </c>
      <c r="L6020" t="s">
        <v>10159</v>
      </c>
      <c r="M6020" t="s">
        <v>5237</v>
      </c>
      <c r="N6020" t="s">
        <v>1900</v>
      </c>
      <c r="O6020" t="s">
        <v>5239</v>
      </c>
    </row>
    <row r="6021" spans="11:15" x14ac:dyDescent="0.25">
      <c r="K6021">
        <v>30014400000002</v>
      </c>
      <c r="L6021" t="s">
        <v>10160</v>
      </c>
      <c r="M6021" t="s">
        <v>5237</v>
      </c>
      <c r="N6021" t="s">
        <v>1900</v>
      </c>
      <c r="O6021" t="s">
        <v>5239</v>
      </c>
    </row>
    <row r="6022" spans="11:15" x14ac:dyDescent="0.25">
      <c r="K6022">
        <v>30014506001201</v>
      </c>
      <c r="L6022" t="s">
        <v>10161</v>
      </c>
      <c r="M6022" t="s">
        <v>5237</v>
      </c>
      <c r="N6022" t="s">
        <v>9080</v>
      </c>
      <c r="O6022" t="s">
        <v>9081</v>
      </c>
    </row>
    <row r="6023" spans="11:15" x14ac:dyDescent="0.25">
      <c r="K6023">
        <v>30014506001301</v>
      </c>
      <c r="L6023" t="s">
        <v>10162</v>
      </c>
      <c r="M6023" t="s">
        <v>5237</v>
      </c>
      <c r="N6023" t="s">
        <v>5237</v>
      </c>
      <c r="O6023" t="s">
        <v>5237</v>
      </c>
    </row>
    <row r="6024" spans="11:15" x14ac:dyDescent="0.25">
      <c r="K6024">
        <v>30014515200000</v>
      </c>
      <c r="L6024" t="s">
        <v>10163</v>
      </c>
      <c r="M6024" t="s">
        <v>5237</v>
      </c>
      <c r="N6024" t="s">
        <v>5237</v>
      </c>
      <c r="O6024" t="s">
        <v>5237</v>
      </c>
    </row>
    <row r="6025" spans="11:15" x14ac:dyDescent="0.25">
      <c r="K6025">
        <v>30015000000001</v>
      </c>
      <c r="L6025" t="s">
        <v>815</v>
      </c>
      <c r="M6025" t="s">
        <v>5237</v>
      </c>
      <c r="N6025" t="s">
        <v>9305</v>
      </c>
      <c r="O6025" t="s">
        <v>9306</v>
      </c>
    </row>
    <row r="6026" spans="11:15" x14ac:dyDescent="0.25">
      <c r="K6026">
        <v>30015000000002</v>
      </c>
      <c r="L6026" t="s">
        <v>801</v>
      </c>
      <c r="M6026" t="s">
        <v>5237</v>
      </c>
      <c r="N6026" t="s">
        <v>9305</v>
      </c>
      <c r="O6026" t="s">
        <v>9306</v>
      </c>
    </row>
    <row r="6027" spans="11:15" x14ac:dyDescent="0.25">
      <c r="K6027">
        <v>30015000000003</v>
      </c>
      <c r="L6027" t="s">
        <v>10164</v>
      </c>
      <c r="M6027" t="s">
        <v>5237</v>
      </c>
      <c r="N6027" t="s">
        <v>1900</v>
      </c>
      <c r="O6027" t="s">
        <v>5239</v>
      </c>
    </row>
    <row r="6028" spans="11:15" x14ac:dyDescent="0.25">
      <c r="K6028">
        <v>30015000000004</v>
      </c>
      <c r="L6028" t="s">
        <v>10165</v>
      </c>
      <c r="M6028" t="s">
        <v>5237</v>
      </c>
      <c r="N6028" t="s">
        <v>1900</v>
      </c>
      <c r="O6028" t="s">
        <v>5239</v>
      </c>
    </row>
    <row r="6029" spans="11:15" x14ac:dyDescent="0.25">
      <c r="K6029">
        <v>30015000000005</v>
      </c>
      <c r="L6029" t="s">
        <v>10166</v>
      </c>
      <c r="M6029" t="s">
        <v>5237</v>
      </c>
      <c r="N6029" t="s">
        <v>1900</v>
      </c>
      <c r="O6029" t="s">
        <v>5239</v>
      </c>
    </row>
    <row r="6030" spans="11:15" x14ac:dyDescent="0.25">
      <c r="K6030">
        <v>30015000000006</v>
      </c>
      <c r="L6030" t="s">
        <v>10167</v>
      </c>
      <c r="M6030" t="s">
        <v>5237</v>
      </c>
      <c r="N6030" t="s">
        <v>9305</v>
      </c>
      <c r="O6030" t="s">
        <v>9306</v>
      </c>
    </row>
    <row r="6031" spans="11:15" x14ac:dyDescent="0.25">
      <c r="K6031">
        <v>30015000000007</v>
      </c>
      <c r="L6031" t="s">
        <v>10168</v>
      </c>
      <c r="M6031" t="s">
        <v>5237</v>
      </c>
      <c r="N6031" t="s">
        <v>9305</v>
      </c>
      <c r="O6031" t="s">
        <v>9306</v>
      </c>
    </row>
    <row r="6032" spans="11:15" x14ac:dyDescent="0.25">
      <c r="K6032">
        <v>30015000000008</v>
      </c>
      <c r="L6032" t="s">
        <v>10169</v>
      </c>
      <c r="M6032" t="s">
        <v>5237</v>
      </c>
      <c r="N6032" t="s">
        <v>9305</v>
      </c>
      <c r="O6032" t="s">
        <v>9306</v>
      </c>
    </row>
    <row r="6033" spans="11:15" x14ac:dyDescent="0.25">
      <c r="K6033">
        <v>30015000000009</v>
      </c>
      <c r="L6033" t="s">
        <v>773</v>
      </c>
      <c r="M6033" t="s">
        <v>5237</v>
      </c>
      <c r="N6033" t="s">
        <v>1900</v>
      </c>
      <c r="O6033" t="s">
        <v>5239</v>
      </c>
    </row>
    <row r="6034" spans="11:15" x14ac:dyDescent="0.25">
      <c r="K6034">
        <v>30015000000010</v>
      </c>
      <c r="L6034" t="s">
        <v>10170</v>
      </c>
      <c r="M6034" t="s">
        <v>5237</v>
      </c>
      <c r="N6034" t="s">
        <v>1900</v>
      </c>
      <c r="O6034" t="s">
        <v>5239</v>
      </c>
    </row>
    <row r="6035" spans="11:15" x14ac:dyDescent="0.25">
      <c r="K6035">
        <v>30015000000011</v>
      </c>
      <c r="L6035" t="s">
        <v>10171</v>
      </c>
      <c r="M6035" t="s">
        <v>5237</v>
      </c>
      <c r="N6035" t="s">
        <v>1900</v>
      </c>
      <c r="O6035" t="s">
        <v>5239</v>
      </c>
    </row>
    <row r="6036" spans="11:15" x14ac:dyDescent="0.25">
      <c r="K6036">
        <v>30015000000012</v>
      </c>
      <c r="L6036" t="s">
        <v>10172</v>
      </c>
      <c r="M6036" t="s">
        <v>5237</v>
      </c>
      <c r="N6036" t="s">
        <v>1900</v>
      </c>
      <c r="O6036" t="s">
        <v>5239</v>
      </c>
    </row>
    <row r="6037" spans="11:15" x14ac:dyDescent="0.25">
      <c r="K6037">
        <v>30015000000013</v>
      </c>
      <c r="L6037" t="s">
        <v>10173</v>
      </c>
      <c r="M6037" t="s">
        <v>5237</v>
      </c>
      <c r="N6037" t="s">
        <v>1900</v>
      </c>
      <c r="O6037" t="s">
        <v>5239</v>
      </c>
    </row>
    <row r="6038" spans="11:15" x14ac:dyDescent="0.25">
      <c r="K6038">
        <v>30015100009000</v>
      </c>
      <c r="L6038" t="s">
        <v>779</v>
      </c>
      <c r="M6038" t="s">
        <v>5237</v>
      </c>
      <c r="N6038" t="s">
        <v>10124</v>
      </c>
      <c r="O6038" t="s">
        <v>10125</v>
      </c>
    </row>
    <row r="6039" spans="11:15" x14ac:dyDescent="0.25">
      <c r="K6039">
        <v>30019900000001</v>
      </c>
      <c r="L6039" t="s">
        <v>10174</v>
      </c>
      <c r="M6039" t="s">
        <v>5237</v>
      </c>
      <c r="N6039" t="s">
        <v>5237</v>
      </c>
      <c r="O6039" t="s">
        <v>5237</v>
      </c>
    </row>
    <row r="6040" spans="11:15" x14ac:dyDescent="0.25">
      <c r="K6040">
        <v>30019900000002</v>
      </c>
      <c r="L6040" t="s">
        <v>10175</v>
      </c>
      <c r="M6040" t="s">
        <v>5237</v>
      </c>
      <c r="N6040" t="s">
        <v>5237</v>
      </c>
      <c r="O6040" t="s">
        <v>5237</v>
      </c>
    </row>
    <row r="6041" spans="11:15" x14ac:dyDescent="0.25">
      <c r="K6041">
        <v>30021100000903</v>
      </c>
      <c r="L6041" t="s">
        <v>10176</v>
      </c>
      <c r="M6041" t="s">
        <v>5237</v>
      </c>
      <c r="N6041" t="s">
        <v>9475</v>
      </c>
      <c r="O6041" t="s">
        <v>9476</v>
      </c>
    </row>
    <row r="6042" spans="11:15" x14ac:dyDescent="0.25">
      <c r="K6042">
        <v>30021100000904</v>
      </c>
      <c r="L6042" t="s">
        <v>10177</v>
      </c>
      <c r="M6042" t="s">
        <v>5237</v>
      </c>
      <c r="N6042" t="s">
        <v>9475</v>
      </c>
      <c r="O6042" t="s">
        <v>9476</v>
      </c>
    </row>
    <row r="6043" spans="11:15" x14ac:dyDescent="0.25">
      <c r="K6043">
        <v>30021100001003</v>
      </c>
      <c r="L6043" t="s">
        <v>10178</v>
      </c>
      <c r="M6043" t="s">
        <v>5237</v>
      </c>
      <c r="N6043" t="s">
        <v>9475</v>
      </c>
      <c r="O6043" t="s">
        <v>9476</v>
      </c>
    </row>
    <row r="6044" spans="11:15" x14ac:dyDescent="0.25">
      <c r="K6044">
        <v>30021100001104</v>
      </c>
      <c r="L6044" t="s">
        <v>10179</v>
      </c>
      <c r="M6044" t="s">
        <v>5237</v>
      </c>
      <c r="N6044" t="s">
        <v>9475</v>
      </c>
      <c r="O6044" t="s">
        <v>9476</v>
      </c>
    </row>
    <row r="6045" spans="11:15" x14ac:dyDescent="0.25">
      <c r="K6045">
        <v>30021100160300</v>
      </c>
      <c r="L6045" t="s">
        <v>10180</v>
      </c>
      <c r="M6045" t="s">
        <v>5237</v>
      </c>
      <c r="N6045" t="s">
        <v>9475</v>
      </c>
      <c r="O6045" t="s">
        <v>9476</v>
      </c>
    </row>
    <row r="6046" spans="11:15" x14ac:dyDescent="0.25">
      <c r="K6046">
        <v>30021100160311</v>
      </c>
      <c r="L6046" t="s">
        <v>10181</v>
      </c>
      <c r="M6046" t="s">
        <v>5237</v>
      </c>
      <c r="N6046" t="s">
        <v>9475</v>
      </c>
      <c r="O6046" t="s">
        <v>9476</v>
      </c>
    </row>
    <row r="6047" spans="11:15" x14ac:dyDescent="0.25">
      <c r="K6047">
        <v>30021100160312</v>
      </c>
      <c r="L6047" t="s">
        <v>10182</v>
      </c>
      <c r="M6047" t="s">
        <v>5237</v>
      </c>
      <c r="N6047" t="s">
        <v>9475</v>
      </c>
      <c r="O6047" t="s">
        <v>9476</v>
      </c>
    </row>
    <row r="6048" spans="11:15" x14ac:dyDescent="0.25">
      <c r="K6048">
        <v>30021100160400</v>
      </c>
      <c r="L6048" t="s">
        <v>10183</v>
      </c>
      <c r="M6048" t="s">
        <v>5237</v>
      </c>
      <c r="N6048" t="s">
        <v>9475</v>
      </c>
      <c r="O6048" t="s">
        <v>9476</v>
      </c>
    </row>
    <row r="6049" spans="11:15" x14ac:dyDescent="0.25">
      <c r="K6049">
        <v>30021100170303</v>
      </c>
      <c r="L6049" t="s">
        <v>10184</v>
      </c>
      <c r="M6049" t="s">
        <v>5237</v>
      </c>
      <c r="N6049" t="s">
        <v>9475</v>
      </c>
      <c r="O6049" t="s">
        <v>9476</v>
      </c>
    </row>
    <row r="6050" spans="11:15" x14ac:dyDescent="0.25">
      <c r="K6050">
        <v>30021100170310</v>
      </c>
      <c r="L6050" t="s">
        <v>10185</v>
      </c>
      <c r="M6050" t="s">
        <v>5237</v>
      </c>
      <c r="N6050" t="s">
        <v>9475</v>
      </c>
      <c r="O6050" t="s">
        <v>9476</v>
      </c>
    </row>
    <row r="6051" spans="11:15" x14ac:dyDescent="0.25">
      <c r="K6051">
        <v>30021100170311</v>
      </c>
      <c r="L6051" t="s">
        <v>10186</v>
      </c>
      <c r="M6051" t="s">
        <v>5237</v>
      </c>
      <c r="N6051" t="s">
        <v>9475</v>
      </c>
      <c r="O6051" t="s">
        <v>9476</v>
      </c>
    </row>
    <row r="6052" spans="11:15" x14ac:dyDescent="0.25">
      <c r="K6052">
        <v>30021100170312</v>
      </c>
      <c r="L6052" t="s">
        <v>10187</v>
      </c>
      <c r="M6052" t="s">
        <v>5237</v>
      </c>
      <c r="N6052" t="s">
        <v>9475</v>
      </c>
      <c r="O6052" t="s">
        <v>9476</v>
      </c>
    </row>
    <row r="6053" spans="11:15" x14ac:dyDescent="0.25">
      <c r="K6053">
        <v>30021100170400</v>
      </c>
      <c r="L6053" t="s">
        <v>10188</v>
      </c>
      <c r="M6053" t="s">
        <v>5237</v>
      </c>
      <c r="N6053" t="s">
        <v>9475</v>
      </c>
      <c r="O6053" t="s">
        <v>9476</v>
      </c>
    </row>
    <row r="6054" spans="11:15" x14ac:dyDescent="0.25">
      <c r="K6054">
        <v>30021100170600</v>
      </c>
      <c r="L6054" t="s">
        <v>10189</v>
      </c>
      <c r="M6054" t="s">
        <v>5237</v>
      </c>
      <c r="N6054" t="s">
        <v>9475</v>
      </c>
      <c r="O6054" t="s">
        <v>9476</v>
      </c>
    </row>
    <row r="6055" spans="11:15" x14ac:dyDescent="0.25">
      <c r="K6055">
        <v>30021100180300</v>
      </c>
      <c r="L6055" t="s">
        <v>10190</v>
      </c>
      <c r="M6055" t="s">
        <v>5237</v>
      </c>
      <c r="N6055" t="s">
        <v>9475</v>
      </c>
      <c r="O6055" t="s">
        <v>9476</v>
      </c>
    </row>
    <row r="6056" spans="11:15" x14ac:dyDescent="0.25">
      <c r="K6056">
        <v>30021100180310</v>
      </c>
      <c r="L6056" t="s">
        <v>10191</v>
      </c>
      <c r="M6056" t="s">
        <v>5237</v>
      </c>
      <c r="N6056" t="s">
        <v>9475</v>
      </c>
      <c r="O6056" t="s">
        <v>9476</v>
      </c>
    </row>
    <row r="6057" spans="11:15" x14ac:dyDescent="0.25">
      <c r="K6057">
        <v>30021100180311</v>
      </c>
      <c r="L6057" t="s">
        <v>10192</v>
      </c>
      <c r="M6057" t="s">
        <v>5237</v>
      </c>
      <c r="N6057" t="s">
        <v>9475</v>
      </c>
      <c r="O6057" t="s">
        <v>9476</v>
      </c>
    </row>
    <row r="6058" spans="11:15" x14ac:dyDescent="0.25">
      <c r="K6058">
        <v>30021100180312</v>
      </c>
      <c r="L6058" t="s">
        <v>10193</v>
      </c>
      <c r="M6058" t="s">
        <v>5237</v>
      </c>
      <c r="N6058" t="s">
        <v>9475</v>
      </c>
      <c r="O6058" t="s">
        <v>9476</v>
      </c>
    </row>
    <row r="6059" spans="11:15" x14ac:dyDescent="0.25">
      <c r="K6059">
        <v>30021100180400</v>
      </c>
      <c r="L6059" t="s">
        <v>10194</v>
      </c>
      <c r="M6059" t="s">
        <v>5237</v>
      </c>
      <c r="N6059" t="s">
        <v>9475</v>
      </c>
      <c r="O6059" t="s">
        <v>9476</v>
      </c>
    </row>
    <row r="6060" spans="11:15" x14ac:dyDescent="0.25">
      <c r="K6060">
        <v>30021100180600</v>
      </c>
      <c r="L6060" t="s">
        <v>10195</v>
      </c>
      <c r="M6060" t="s">
        <v>5237</v>
      </c>
      <c r="N6060" t="s">
        <v>9475</v>
      </c>
      <c r="O6060" t="s">
        <v>9476</v>
      </c>
    </row>
    <row r="6061" spans="11:15" x14ac:dyDescent="0.25">
      <c r="K6061">
        <v>30021100180800</v>
      </c>
      <c r="L6061" t="s">
        <v>10196</v>
      </c>
      <c r="M6061" t="s">
        <v>5237</v>
      </c>
      <c r="N6061" t="s">
        <v>9475</v>
      </c>
      <c r="O6061" t="s">
        <v>9476</v>
      </c>
    </row>
    <row r="6062" spans="11:15" x14ac:dyDescent="0.25">
      <c r="K6062">
        <v>30021100220710</v>
      </c>
      <c r="L6062" t="s">
        <v>10197</v>
      </c>
      <c r="M6062" t="s">
        <v>5237</v>
      </c>
      <c r="N6062" t="s">
        <v>9475</v>
      </c>
      <c r="O6062" t="s">
        <v>9476</v>
      </c>
    </row>
    <row r="6063" spans="11:15" x14ac:dyDescent="0.25">
      <c r="K6063">
        <v>30021100220711</v>
      </c>
      <c r="L6063" t="s">
        <v>10198</v>
      </c>
      <c r="M6063" t="s">
        <v>5237</v>
      </c>
      <c r="N6063" t="s">
        <v>9475</v>
      </c>
      <c r="O6063" t="s">
        <v>9476</v>
      </c>
    </row>
    <row r="6064" spans="11:15" x14ac:dyDescent="0.25">
      <c r="K6064">
        <v>30021100230300</v>
      </c>
      <c r="L6064" t="s">
        <v>10199</v>
      </c>
      <c r="M6064" t="s">
        <v>5237</v>
      </c>
      <c r="N6064" t="s">
        <v>9475</v>
      </c>
      <c r="O6064" t="s">
        <v>9476</v>
      </c>
    </row>
    <row r="6065" spans="11:15" x14ac:dyDescent="0.25">
      <c r="K6065">
        <v>30021100240200</v>
      </c>
      <c r="L6065" t="s">
        <v>10200</v>
      </c>
      <c r="M6065" t="s">
        <v>5237</v>
      </c>
      <c r="N6065" t="s">
        <v>9475</v>
      </c>
      <c r="O6065" t="s">
        <v>9476</v>
      </c>
    </row>
    <row r="6066" spans="11:15" x14ac:dyDescent="0.25">
      <c r="K6066">
        <v>30021107000303</v>
      </c>
      <c r="L6066" t="s">
        <v>10201</v>
      </c>
      <c r="M6066" t="s">
        <v>5237</v>
      </c>
      <c r="N6066" t="s">
        <v>9475</v>
      </c>
      <c r="O6066" t="s">
        <v>9476</v>
      </c>
    </row>
    <row r="6067" spans="11:15" x14ac:dyDescent="0.25">
      <c r="K6067">
        <v>30021111000304</v>
      </c>
      <c r="L6067" t="s">
        <v>10202</v>
      </c>
      <c r="M6067" t="s">
        <v>5237</v>
      </c>
      <c r="N6067" t="s">
        <v>9475</v>
      </c>
      <c r="O6067" t="s">
        <v>9476</v>
      </c>
    </row>
    <row r="6068" spans="11:15" x14ac:dyDescent="0.25">
      <c r="K6068">
        <v>30021119000304</v>
      </c>
      <c r="L6068" t="s">
        <v>10203</v>
      </c>
      <c r="M6068" t="s">
        <v>5237</v>
      </c>
      <c r="N6068" t="s">
        <v>9475</v>
      </c>
      <c r="O6068" t="s">
        <v>9476</v>
      </c>
    </row>
    <row r="6069" spans="11:15" x14ac:dyDescent="0.25">
      <c r="K6069">
        <v>30021120000304</v>
      </c>
      <c r="L6069" t="s">
        <v>10204</v>
      </c>
      <c r="M6069" t="s">
        <v>5237</v>
      </c>
      <c r="N6069" t="s">
        <v>9475</v>
      </c>
      <c r="O6069" t="s">
        <v>9476</v>
      </c>
    </row>
    <row r="6070" spans="11:15" x14ac:dyDescent="0.25">
      <c r="K6070">
        <v>30021200180303</v>
      </c>
      <c r="L6070" t="s">
        <v>10205</v>
      </c>
      <c r="M6070" t="s">
        <v>5237</v>
      </c>
      <c r="N6070" t="s">
        <v>9475</v>
      </c>
      <c r="O6070" t="s">
        <v>9476</v>
      </c>
    </row>
    <row r="6071" spans="11:15" x14ac:dyDescent="0.25">
      <c r="K6071">
        <v>30021207000303</v>
      </c>
      <c r="L6071" t="s">
        <v>10206</v>
      </c>
      <c r="M6071" t="s">
        <v>5237</v>
      </c>
      <c r="N6071" t="s">
        <v>9475</v>
      </c>
      <c r="O6071" t="s">
        <v>9476</v>
      </c>
    </row>
    <row r="6072" spans="11:15" x14ac:dyDescent="0.25">
      <c r="K6072">
        <v>30021219000304</v>
      </c>
      <c r="L6072" t="s">
        <v>10207</v>
      </c>
      <c r="M6072" t="s">
        <v>5237</v>
      </c>
      <c r="N6072" t="s">
        <v>5237</v>
      </c>
      <c r="O6072" t="s">
        <v>5237</v>
      </c>
    </row>
    <row r="6073" spans="11:15" x14ac:dyDescent="0.25">
      <c r="K6073">
        <v>30021220000303</v>
      </c>
      <c r="L6073" t="s">
        <v>10208</v>
      </c>
      <c r="M6073" t="s">
        <v>5237</v>
      </c>
      <c r="N6073" t="s">
        <v>9475</v>
      </c>
      <c r="O6073" t="s">
        <v>9476</v>
      </c>
    </row>
    <row r="6074" spans="11:15" x14ac:dyDescent="0.25">
      <c r="K6074">
        <v>30021300000609</v>
      </c>
      <c r="L6074" t="s">
        <v>10209</v>
      </c>
      <c r="M6074" t="s">
        <v>5237</v>
      </c>
      <c r="N6074" t="s">
        <v>9475</v>
      </c>
      <c r="O6074" t="s">
        <v>9476</v>
      </c>
    </row>
    <row r="6075" spans="11:15" x14ac:dyDescent="0.25">
      <c r="K6075">
        <v>30021303000303</v>
      </c>
      <c r="L6075" t="s">
        <v>10210</v>
      </c>
      <c r="M6075" t="s">
        <v>5237</v>
      </c>
      <c r="N6075" t="s">
        <v>9475</v>
      </c>
      <c r="O6075" t="s">
        <v>9476</v>
      </c>
    </row>
    <row r="6076" spans="11:15" x14ac:dyDescent="0.25">
      <c r="K6076">
        <v>30021303000507</v>
      </c>
      <c r="L6076" t="s">
        <v>10211</v>
      </c>
      <c r="M6076" t="s">
        <v>5237</v>
      </c>
      <c r="N6076" t="s">
        <v>9475</v>
      </c>
      <c r="O6076" t="s">
        <v>9476</v>
      </c>
    </row>
    <row r="6077" spans="11:15" x14ac:dyDescent="0.25">
      <c r="K6077">
        <v>30021304000507</v>
      </c>
      <c r="L6077" t="s">
        <v>10212</v>
      </c>
      <c r="M6077" t="s">
        <v>5237</v>
      </c>
      <c r="N6077" t="s">
        <v>9475</v>
      </c>
      <c r="O6077" t="s">
        <v>9476</v>
      </c>
    </row>
    <row r="6078" spans="11:15" x14ac:dyDescent="0.25">
      <c r="K6078">
        <v>30021305000302</v>
      </c>
      <c r="L6078" t="s">
        <v>10213</v>
      </c>
      <c r="M6078" t="s">
        <v>5237</v>
      </c>
      <c r="N6078" t="s">
        <v>9475</v>
      </c>
      <c r="O6078" t="s">
        <v>9476</v>
      </c>
    </row>
    <row r="6079" spans="11:15" x14ac:dyDescent="0.25">
      <c r="K6079">
        <v>30021305000303</v>
      </c>
      <c r="L6079" t="s">
        <v>10214</v>
      </c>
      <c r="M6079" t="s">
        <v>5237</v>
      </c>
      <c r="N6079" t="s">
        <v>9475</v>
      </c>
      <c r="O6079" t="s">
        <v>9476</v>
      </c>
    </row>
    <row r="6080" spans="11:15" x14ac:dyDescent="0.25">
      <c r="K6080">
        <v>30021305000307</v>
      </c>
      <c r="L6080" t="s">
        <v>10215</v>
      </c>
      <c r="M6080" t="s">
        <v>5237</v>
      </c>
      <c r="N6080" t="s">
        <v>9475</v>
      </c>
      <c r="O6080" t="s">
        <v>9476</v>
      </c>
    </row>
    <row r="6081" spans="11:15" x14ac:dyDescent="0.25">
      <c r="K6081">
        <v>30021305000309</v>
      </c>
      <c r="L6081" t="s">
        <v>10216</v>
      </c>
      <c r="M6081" t="s">
        <v>5237</v>
      </c>
      <c r="N6081" t="s">
        <v>9475</v>
      </c>
      <c r="O6081" t="s">
        <v>9476</v>
      </c>
    </row>
    <row r="6082" spans="11:15" x14ac:dyDescent="0.25">
      <c r="K6082">
        <v>30021305000310</v>
      </c>
      <c r="L6082" t="s">
        <v>10217</v>
      </c>
      <c r="M6082" t="s">
        <v>5237</v>
      </c>
      <c r="N6082" t="s">
        <v>9475</v>
      </c>
      <c r="O6082" t="s">
        <v>9476</v>
      </c>
    </row>
    <row r="6083" spans="11:15" x14ac:dyDescent="0.25">
      <c r="K6083">
        <v>30021305000507</v>
      </c>
      <c r="L6083" t="s">
        <v>10218</v>
      </c>
      <c r="M6083" t="s">
        <v>5237</v>
      </c>
      <c r="N6083" t="s">
        <v>9475</v>
      </c>
      <c r="O6083" t="s">
        <v>9476</v>
      </c>
    </row>
    <row r="6084" spans="11:15" x14ac:dyDescent="0.25">
      <c r="K6084">
        <v>30021305000514</v>
      </c>
      <c r="L6084" t="s">
        <v>10219</v>
      </c>
      <c r="M6084" t="s">
        <v>5237</v>
      </c>
      <c r="N6084" t="s">
        <v>9475</v>
      </c>
      <c r="O6084" t="s">
        <v>9476</v>
      </c>
    </row>
    <row r="6085" spans="11:15" x14ac:dyDescent="0.25">
      <c r="K6085">
        <v>30021306000302</v>
      </c>
      <c r="L6085" t="s">
        <v>10220</v>
      </c>
      <c r="M6085" t="s">
        <v>5237</v>
      </c>
      <c r="N6085" t="s">
        <v>9475</v>
      </c>
      <c r="O6085" t="s">
        <v>9476</v>
      </c>
    </row>
    <row r="6086" spans="11:15" x14ac:dyDescent="0.25">
      <c r="K6086">
        <v>30021306000303</v>
      </c>
      <c r="L6086" t="s">
        <v>10221</v>
      </c>
      <c r="M6086" t="s">
        <v>5237</v>
      </c>
      <c r="N6086" t="s">
        <v>9475</v>
      </c>
      <c r="O6086" t="s">
        <v>9476</v>
      </c>
    </row>
    <row r="6087" spans="11:15" x14ac:dyDescent="0.25">
      <c r="K6087">
        <v>30021306000304</v>
      </c>
      <c r="L6087" t="s">
        <v>10222</v>
      </c>
      <c r="M6087" t="s">
        <v>5237</v>
      </c>
      <c r="N6087" t="s">
        <v>9475</v>
      </c>
      <c r="O6087" t="s">
        <v>9476</v>
      </c>
    </row>
    <row r="6088" spans="11:15" x14ac:dyDescent="0.25">
      <c r="K6088">
        <v>30021306000310</v>
      </c>
      <c r="L6088" t="s">
        <v>10223</v>
      </c>
      <c r="M6088" t="s">
        <v>5237</v>
      </c>
      <c r="N6088" t="s">
        <v>9475</v>
      </c>
      <c r="O6088" t="s">
        <v>9476</v>
      </c>
    </row>
    <row r="6089" spans="11:15" x14ac:dyDescent="0.25">
      <c r="K6089">
        <v>30021306000409</v>
      </c>
      <c r="L6089" t="s">
        <v>10224</v>
      </c>
      <c r="M6089" t="s">
        <v>5237</v>
      </c>
      <c r="N6089" t="s">
        <v>9475</v>
      </c>
      <c r="O6089" t="s">
        <v>9476</v>
      </c>
    </row>
    <row r="6090" spans="11:15" x14ac:dyDescent="0.25">
      <c r="K6090">
        <v>30021306000507</v>
      </c>
      <c r="L6090" t="s">
        <v>10225</v>
      </c>
      <c r="M6090" t="s">
        <v>5237</v>
      </c>
      <c r="N6090" t="s">
        <v>9475</v>
      </c>
      <c r="O6090" t="s">
        <v>9476</v>
      </c>
    </row>
    <row r="6091" spans="11:15" x14ac:dyDescent="0.25">
      <c r="K6091">
        <v>30021307000302</v>
      </c>
      <c r="L6091" t="s">
        <v>10226</v>
      </c>
      <c r="M6091" t="s">
        <v>5237</v>
      </c>
      <c r="N6091" t="s">
        <v>9475</v>
      </c>
      <c r="O6091" t="s">
        <v>9476</v>
      </c>
    </row>
    <row r="6092" spans="11:15" x14ac:dyDescent="0.25">
      <c r="K6092">
        <v>30021307000303</v>
      </c>
      <c r="L6092" t="s">
        <v>10227</v>
      </c>
      <c r="M6092" t="s">
        <v>5237</v>
      </c>
      <c r="N6092" t="s">
        <v>9475</v>
      </c>
      <c r="O6092" t="s">
        <v>9476</v>
      </c>
    </row>
    <row r="6093" spans="11:15" x14ac:dyDescent="0.25">
      <c r="K6093">
        <v>30021307000304</v>
      </c>
      <c r="L6093" t="s">
        <v>10228</v>
      </c>
      <c r="M6093" t="s">
        <v>5237</v>
      </c>
      <c r="N6093" t="s">
        <v>9475</v>
      </c>
      <c r="O6093" t="s">
        <v>9476</v>
      </c>
    </row>
    <row r="6094" spans="11:15" x14ac:dyDescent="0.25">
      <c r="K6094">
        <v>30021307000310</v>
      </c>
      <c r="L6094" t="s">
        <v>10229</v>
      </c>
      <c r="M6094" t="s">
        <v>5237</v>
      </c>
      <c r="N6094" t="s">
        <v>9475</v>
      </c>
      <c r="O6094" t="s">
        <v>9476</v>
      </c>
    </row>
    <row r="6095" spans="11:15" x14ac:dyDescent="0.25">
      <c r="K6095">
        <v>30021307000311</v>
      </c>
      <c r="L6095" t="s">
        <v>10230</v>
      </c>
      <c r="M6095" t="s">
        <v>5237</v>
      </c>
      <c r="N6095" t="s">
        <v>9475</v>
      </c>
      <c r="O6095" t="s">
        <v>9476</v>
      </c>
    </row>
    <row r="6096" spans="11:15" x14ac:dyDescent="0.25">
      <c r="K6096">
        <v>30021307000507</v>
      </c>
      <c r="L6096" t="s">
        <v>10231</v>
      </c>
      <c r="M6096" t="s">
        <v>5237</v>
      </c>
      <c r="N6096" t="s">
        <v>9475</v>
      </c>
      <c r="O6096" t="s">
        <v>9476</v>
      </c>
    </row>
    <row r="6097" spans="11:15" x14ac:dyDescent="0.25">
      <c r="K6097">
        <v>30021308000303</v>
      </c>
      <c r="L6097" t="s">
        <v>10232</v>
      </c>
      <c r="M6097" t="s">
        <v>5237</v>
      </c>
      <c r="N6097" t="s">
        <v>9475</v>
      </c>
      <c r="O6097" t="s">
        <v>9476</v>
      </c>
    </row>
    <row r="6098" spans="11:15" x14ac:dyDescent="0.25">
      <c r="K6098">
        <v>30021308000310</v>
      </c>
      <c r="L6098" t="s">
        <v>10233</v>
      </c>
      <c r="M6098" t="s">
        <v>5237</v>
      </c>
      <c r="N6098" t="s">
        <v>9475</v>
      </c>
      <c r="O6098" t="s">
        <v>9476</v>
      </c>
    </row>
    <row r="6099" spans="11:15" x14ac:dyDescent="0.25">
      <c r="K6099">
        <v>30021308000409</v>
      </c>
      <c r="L6099" t="s">
        <v>10234</v>
      </c>
      <c r="M6099" t="s">
        <v>5237</v>
      </c>
      <c r="N6099" t="s">
        <v>9475</v>
      </c>
      <c r="O6099" t="s">
        <v>9476</v>
      </c>
    </row>
    <row r="6100" spans="11:15" x14ac:dyDescent="0.25">
      <c r="K6100">
        <v>30021308000507</v>
      </c>
      <c r="L6100" t="s">
        <v>10235</v>
      </c>
      <c r="M6100" t="s">
        <v>5237</v>
      </c>
      <c r="N6100" t="s">
        <v>9475</v>
      </c>
      <c r="O6100" t="s">
        <v>9476</v>
      </c>
    </row>
    <row r="6101" spans="11:15" x14ac:dyDescent="0.25">
      <c r="K6101">
        <v>30021310000304</v>
      </c>
      <c r="L6101" t="s">
        <v>10236</v>
      </c>
      <c r="M6101" t="s">
        <v>5237</v>
      </c>
      <c r="N6101" t="s">
        <v>9475</v>
      </c>
      <c r="O6101" t="s">
        <v>9476</v>
      </c>
    </row>
    <row r="6102" spans="11:15" x14ac:dyDescent="0.25">
      <c r="K6102">
        <v>30021315000304</v>
      </c>
      <c r="L6102" t="s">
        <v>10237</v>
      </c>
      <c r="M6102" t="s">
        <v>5237</v>
      </c>
      <c r="N6102" t="s">
        <v>9475</v>
      </c>
      <c r="O6102" t="s">
        <v>9476</v>
      </c>
    </row>
    <row r="6103" spans="11:15" x14ac:dyDescent="0.25">
      <c r="K6103">
        <v>30021316000303</v>
      </c>
      <c r="L6103" t="s">
        <v>10238</v>
      </c>
      <c r="M6103" t="s">
        <v>5237</v>
      </c>
      <c r="N6103" t="s">
        <v>9475</v>
      </c>
      <c r="O6103" t="s">
        <v>9476</v>
      </c>
    </row>
    <row r="6104" spans="11:15" x14ac:dyDescent="0.25">
      <c r="K6104">
        <v>30021316000310</v>
      </c>
      <c r="L6104" t="s">
        <v>10239</v>
      </c>
      <c r="M6104" t="s">
        <v>5237</v>
      </c>
      <c r="N6104" t="s">
        <v>5237</v>
      </c>
      <c r="O6104" t="s">
        <v>5237</v>
      </c>
    </row>
    <row r="6105" spans="11:15" x14ac:dyDescent="0.25">
      <c r="K6105">
        <v>30021316000311</v>
      </c>
      <c r="L6105" t="s">
        <v>10240</v>
      </c>
      <c r="M6105" t="s">
        <v>5237</v>
      </c>
      <c r="N6105" t="s">
        <v>9475</v>
      </c>
      <c r="O6105" t="s">
        <v>9476</v>
      </c>
    </row>
    <row r="6106" spans="11:15" x14ac:dyDescent="0.25">
      <c r="K6106">
        <v>30021316000313</v>
      </c>
      <c r="L6106" t="s">
        <v>10241</v>
      </c>
      <c r="M6106" t="s">
        <v>5237</v>
      </c>
      <c r="N6106" t="s">
        <v>9475</v>
      </c>
      <c r="O6106" t="s">
        <v>9476</v>
      </c>
    </row>
    <row r="6107" spans="11:15" x14ac:dyDescent="0.25">
      <c r="K6107">
        <v>30021317000303</v>
      </c>
      <c r="L6107" t="s">
        <v>10242</v>
      </c>
      <c r="M6107" t="s">
        <v>5237</v>
      </c>
      <c r="N6107" t="s">
        <v>9475</v>
      </c>
      <c r="O6107" t="s">
        <v>9476</v>
      </c>
    </row>
    <row r="6108" spans="11:15" x14ac:dyDescent="0.25">
      <c r="K6108">
        <v>30021317000304</v>
      </c>
      <c r="L6108" t="s">
        <v>10243</v>
      </c>
      <c r="M6108" t="s">
        <v>5237</v>
      </c>
      <c r="N6108" t="s">
        <v>9475</v>
      </c>
      <c r="O6108" t="s">
        <v>9476</v>
      </c>
    </row>
    <row r="6109" spans="11:15" x14ac:dyDescent="0.25">
      <c r="K6109">
        <v>30021317000311</v>
      </c>
      <c r="L6109" t="s">
        <v>10244</v>
      </c>
      <c r="M6109" t="s">
        <v>5237</v>
      </c>
      <c r="N6109" t="s">
        <v>9475</v>
      </c>
      <c r="O6109" t="s">
        <v>9476</v>
      </c>
    </row>
    <row r="6110" spans="11:15" x14ac:dyDescent="0.25">
      <c r="K6110">
        <v>30021317000313</v>
      </c>
      <c r="L6110" t="s">
        <v>10245</v>
      </c>
      <c r="M6110" t="s">
        <v>5237</v>
      </c>
      <c r="N6110" t="s">
        <v>9475</v>
      </c>
      <c r="O6110" t="s">
        <v>9476</v>
      </c>
    </row>
    <row r="6111" spans="11:15" x14ac:dyDescent="0.25">
      <c r="K6111">
        <v>30021318000304</v>
      </c>
      <c r="L6111" t="s">
        <v>10246</v>
      </c>
      <c r="M6111" t="s">
        <v>5237</v>
      </c>
      <c r="N6111" t="s">
        <v>9475</v>
      </c>
      <c r="O6111" t="s">
        <v>9476</v>
      </c>
    </row>
    <row r="6112" spans="11:15" x14ac:dyDescent="0.25">
      <c r="K6112">
        <v>30021321000303</v>
      </c>
      <c r="L6112" t="s">
        <v>10247</v>
      </c>
      <c r="M6112" t="s">
        <v>5237</v>
      </c>
      <c r="N6112" t="s">
        <v>9475</v>
      </c>
      <c r="O6112" t="s">
        <v>9476</v>
      </c>
    </row>
    <row r="6113" spans="11:15" x14ac:dyDescent="0.25">
      <c r="K6113">
        <v>30021321000304</v>
      </c>
      <c r="L6113" t="s">
        <v>10248</v>
      </c>
      <c r="M6113" t="s">
        <v>5237</v>
      </c>
      <c r="N6113" t="s">
        <v>9475</v>
      </c>
      <c r="O6113" t="s">
        <v>9476</v>
      </c>
    </row>
    <row r="6114" spans="11:15" x14ac:dyDescent="0.25">
      <c r="K6114">
        <v>30021321000507</v>
      </c>
      <c r="L6114" t="s">
        <v>10249</v>
      </c>
      <c r="M6114" t="s">
        <v>5237</v>
      </c>
      <c r="N6114" t="s">
        <v>9475</v>
      </c>
      <c r="O6114" t="s">
        <v>9476</v>
      </c>
    </row>
    <row r="6115" spans="11:15" x14ac:dyDescent="0.25">
      <c r="K6115">
        <v>30021322000304</v>
      </c>
      <c r="L6115" t="s">
        <v>10250</v>
      </c>
      <c r="M6115" t="s">
        <v>5237</v>
      </c>
      <c r="N6115" t="s">
        <v>9475</v>
      </c>
      <c r="O6115" t="s">
        <v>9476</v>
      </c>
    </row>
    <row r="6116" spans="11:15" x14ac:dyDescent="0.25">
      <c r="K6116">
        <v>30021323000304</v>
      </c>
      <c r="L6116" t="s">
        <v>10251</v>
      </c>
      <c r="M6116" t="s">
        <v>5237</v>
      </c>
      <c r="N6116" t="s">
        <v>9475</v>
      </c>
      <c r="O6116" t="s">
        <v>9476</v>
      </c>
    </row>
    <row r="6117" spans="11:15" x14ac:dyDescent="0.25">
      <c r="K6117">
        <v>30021403000303</v>
      </c>
      <c r="L6117" t="s">
        <v>10252</v>
      </c>
      <c r="M6117" t="s">
        <v>5237</v>
      </c>
      <c r="N6117" t="s">
        <v>9475</v>
      </c>
      <c r="O6117" t="s">
        <v>9476</v>
      </c>
    </row>
    <row r="6118" spans="11:15" x14ac:dyDescent="0.25">
      <c r="K6118">
        <v>30021405000302</v>
      </c>
      <c r="L6118" t="s">
        <v>10253</v>
      </c>
      <c r="M6118" t="s">
        <v>5237</v>
      </c>
      <c r="N6118" t="s">
        <v>9475</v>
      </c>
      <c r="O6118" t="s">
        <v>9476</v>
      </c>
    </row>
    <row r="6119" spans="11:15" x14ac:dyDescent="0.25">
      <c r="K6119">
        <v>30021405000310</v>
      </c>
      <c r="L6119" t="s">
        <v>10254</v>
      </c>
      <c r="M6119" t="s">
        <v>5237</v>
      </c>
      <c r="N6119" t="s">
        <v>9475</v>
      </c>
      <c r="O6119" t="s">
        <v>9476</v>
      </c>
    </row>
    <row r="6120" spans="11:15" x14ac:dyDescent="0.25">
      <c r="K6120">
        <v>30021405000311</v>
      </c>
      <c r="L6120" t="s">
        <v>10255</v>
      </c>
      <c r="M6120" t="s">
        <v>5237</v>
      </c>
      <c r="N6120" t="s">
        <v>9475</v>
      </c>
      <c r="O6120" t="s">
        <v>9476</v>
      </c>
    </row>
    <row r="6121" spans="11:15" x14ac:dyDescent="0.25">
      <c r="K6121">
        <v>30021406000304</v>
      </c>
      <c r="L6121" t="s">
        <v>10256</v>
      </c>
      <c r="M6121" t="s">
        <v>5237</v>
      </c>
      <c r="N6121" t="s">
        <v>9475</v>
      </c>
      <c r="O6121" t="s">
        <v>9476</v>
      </c>
    </row>
    <row r="6122" spans="11:15" x14ac:dyDescent="0.25">
      <c r="K6122">
        <v>30021407000303</v>
      </c>
      <c r="L6122" t="s">
        <v>10257</v>
      </c>
      <c r="M6122" t="s">
        <v>5237</v>
      </c>
      <c r="N6122" t="s">
        <v>9475</v>
      </c>
      <c r="O6122" t="s">
        <v>9476</v>
      </c>
    </row>
    <row r="6123" spans="11:15" x14ac:dyDescent="0.25">
      <c r="K6123">
        <v>30021407000304</v>
      </c>
      <c r="L6123" t="s">
        <v>10258</v>
      </c>
      <c r="M6123" t="s">
        <v>5237</v>
      </c>
      <c r="N6123" t="s">
        <v>9475</v>
      </c>
      <c r="O6123" t="s">
        <v>9476</v>
      </c>
    </row>
    <row r="6124" spans="11:15" x14ac:dyDescent="0.25">
      <c r="K6124">
        <v>30021408000303</v>
      </c>
      <c r="L6124" t="s">
        <v>10259</v>
      </c>
      <c r="M6124" t="s">
        <v>5237</v>
      </c>
      <c r="N6124" t="s">
        <v>9475</v>
      </c>
      <c r="O6124" t="s">
        <v>9476</v>
      </c>
    </row>
    <row r="6125" spans="11:15" x14ac:dyDescent="0.25">
      <c r="K6125">
        <v>30021408000310</v>
      </c>
      <c r="L6125" t="s">
        <v>10260</v>
      </c>
      <c r="M6125" t="s">
        <v>5237</v>
      </c>
      <c r="N6125" t="s">
        <v>9475</v>
      </c>
      <c r="O6125" t="s">
        <v>9476</v>
      </c>
    </row>
    <row r="6126" spans="11:15" x14ac:dyDescent="0.25">
      <c r="K6126">
        <v>30021408000312</v>
      </c>
      <c r="L6126" t="s">
        <v>10261</v>
      </c>
      <c r="M6126" t="s">
        <v>5237</v>
      </c>
      <c r="N6126" t="s">
        <v>9475</v>
      </c>
      <c r="O6126" t="s">
        <v>9476</v>
      </c>
    </row>
    <row r="6127" spans="11:15" x14ac:dyDescent="0.25">
      <c r="K6127">
        <v>30021410000303</v>
      </c>
      <c r="L6127" t="s">
        <v>10262</v>
      </c>
      <c r="M6127" t="s">
        <v>5237</v>
      </c>
      <c r="N6127" t="s">
        <v>9475</v>
      </c>
      <c r="O6127" t="s">
        <v>9476</v>
      </c>
    </row>
    <row r="6128" spans="11:15" x14ac:dyDescent="0.25">
      <c r="K6128">
        <v>30021410000304</v>
      </c>
      <c r="L6128" t="s">
        <v>10263</v>
      </c>
      <c r="M6128" t="s">
        <v>5237</v>
      </c>
      <c r="N6128" t="s">
        <v>9475</v>
      </c>
      <c r="O6128" t="s">
        <v>9476</v>
      </c>
    </row>
    <row r="6129" spans="11:15" x14ac:dyDescent="0.25">
      <c r="K6129">
        <v>30021416000303</v>
      </c>
      <c r="L6129" t="s">
        <v>10264</v>
      </c>
      <c r="M6129" t="s">
        <v>5237</v>
      </c>
      <c r="N6129" t="s">
        <v>9475</v>
      </c>
      <c r="O6129" t="s">
        <v>9476</v>
      </c>
    </row>
    <row r="6130" spans="11:15" x14ac:dyDescent="0.25">
      <c r="K6130">
        <v>30021416000310</v>
      </c>
      <c r="L6130" t="s">
        <v>10265</v>
      </c>
      <c r="M6130" t="s">
        <v>5237</v>
      </c>
      <c r="N6130" t="s">
        <v>9475</v>
      </c>
      <c r="O6130" t="s">
        <v>9476</v>
      </c>
    </row>
    <row r="6131" spans="11:15" x14ac:dyDescent="0.25">
      <c r="K6131">
        <v>30021417000304</v>
      </c>
      <c r="L6131" t="s">
        <v>10266</v>
      </c>
      <c r="M6131" t="s">
        <v>5237</v>
      </c>
      <c r="N6131" t="s">
        <v>9475</v>
      </c>
      <c r="O6131" t="s">
        <v>9476</v>
      </c>
    </row>
    <row r="6132" spans="11:15" x14ac:dyDescent="0.25">
      <c r="K6132">
        <v>30021417000311</v>
      </c>
      <c r="L6132" t="s">
        <v>10267</v>
      </c>
      <c r="M6132" t="s">
        <v>5237</v>
      </c>
      <c r="N6132" t="s">
        <v>9475</v>
      </c>
      <c r="O6132" t="s">
        <v>9476</v>
      </c>
    </row>
    <row r="6133" spans="11:15" x14ac:dyDescent="0.25">
      <c r="K6133">
        <v>30021417000312</v>
      </c>
      <c r="L6133" t="s">
        <v>10268</v>
      </c>
      <c r="M6133" t="s">
        <v>5237</v>
      </c>
      <c r="N6133" t="s">
        <v>9475</v>
      </c>
      <c r="O6133" t="s">
        <v>9476</v>
      </c>
    </row>
    <row r="6134" spans="11:15" x14ac:dyDescent="0.25">
      <c r="K6134">
        <v>30021418000301</v>
      </c>
      <c r="L6134" t="s">
        <v>10269</v>
      </c>
      <c r="M6134" t="s">
        <v>5237</v>
      </c>
      <c r="N6134" t="s">
        <v>9475</v>
      </c>
      <c r="O6134" t="s">
        <v>9476</v>
      </c>
    </row>
    <row r="6135" spans="11:15" x14ac:dyDescent="0.25">
      <c r="K6135">
        <v>30021419000304</v>
      </c>
      <c r="L6135" t="s">
        <v>10270</v>
      </c>
      <c r="M6135" t="s">
        <v>5237</v>
      </c>
      <c r="N6135" t="s">
        <v>9475</v>
      </c>
      <c r="O6135" t="s">
        <v>9476</v>
      </c>
    </row>
    <row r="6136" spans="11:15" x14ac:dyDescent="0.25">
      <c r="K6136">
        <v>30021501000303</v>
      </c>
      <c r="L6136" t="s">
        <v>10271</v>
      </c>
      <c r="M6136" t="s">
        <v>5237</v>
      </c>
      <c r="N6136" t="s">
        <v>9475</v>
      </c>
      <c r="O6136" t="s">
        <v>9476</v>
      </c>
    </row>
    <row r="6137" spans="11:15" x14ac:dyDescent="0.25">
      <c r="K6137">
        <v>30021502000304</v>
      </c>
      <c r="L6137" t="s">
        <v>10272</v>
      </c>
      <c r="M6137" t="s">
        <v>5237</v>
      </c>
      <c r="N6137" t="s">
        <v>9475</v>
      </c>
      <c r="O6137" t="s">
        <v>9476</v>
      </c>
    </row>
    <row r="6138" spans="11:15" x14ac:dyDescent="0.25">
      <c r="K6138">
        <v>30021502000305</v>
      </c>
      <c r="L6138" t="s">
        <v>10273</v>
      </c>
      <c r="M6138" t="s">
        <v>5237</v>
      </c>
      <c r="N6138" t="s">
        <v>9475</v>
      </c>
      <c r="O6138" t="s">
        <v>9476</v>
      </c>
    </row>
    <row r="6139" spans="11:15" x14ac:dyDescent="0.25">
      <c r="K6139">
        <v>30021502000504</v>
      </c>
      <c r="L6139" t="s">
        <v>10274</v>
      </c>
      <c r="M6139" t="s">
        <v>5237</v>
      </c>
      <c r="N6139" t="s">
        <v>9475</v>
      </c>
      <c r="O6139" t="s">
        <v>9476</v>
      </c>
    </row>
    <row r="6140" spans="11:15" x14ac:dyDescent="0.25">
      <c r="K6140">
        <v>30021502000505</v>
      </c>
      <c r="L6140" t="s">
        <v>10275</v>
      </c>
      <c r="M6140" t="s">
        <v>5237</v>
      </c>
      <c r="N6140" t="s">
        <v>9475</v>
      </c>
      <c r="O6140" t="s">
        <v>9476</v>
      </c>
    </row>
    <row r="6141" spans="11:15" x14ac:dyDescent="0.25">
      <c r="K6141">
        <v>30021503000507</v>
      </c>
      <c r="L6141" t="s">
        <v>10276</v>
      </c>
      <c r="M6141" t="s">
        <v>5237</v>
      </c>
      <c r="N6141" t="s">
        <v>9475</v>
      </c>
      <c r="O6141" t="s">
        <v>9476</v>
      </c>
    </row>
    <row r="6142" spans="11:15" x14ac:dyDescent="0.25">
      <c r="K6142">
        <v>30021504000303</v>
      </c>
      <c r="L6142" t="s">
        <v>10277</v>
      </c>
      <c r="M6142" t="s">
        <v>5237</v>
      </c>
      <c r="N6142" t="s">
        <v>9475</v>
      </c>
      <c r="O6142" t="s">
        <v>9476</v>
      </c>
    </row>
    <row r="6143" spans="11:15" x14ac:dyDescent="0.25">
      <c r="K6143">
        <v>30021504000304</v>
      </c>
      <c r="L6143" t="s">
        <v>10278</v>
      </c>
      <c r="M6143" t="s">
        <v>5237</v>
      </c>
      <c r="N6143" t="s">
        <v>9475</v>
      </c>
      <c r="O6143" t="s">
        <v>9476</v>
      </c>
    </row>
    <row r="6144" spans="11:15" x14ac:dyDescent="0.25">
      <c r="K6144">
        <v>30021504000311</v>
      </c>
      <c r="L6144" t="s">
        <v>10279</v>
      </c>
      <c r="M6144" t="s">
        <v>5237</v>
      </c>
      <c r="N6144" t="s">
        <v>9475</v>
      </c>
      <c r="O6144" t="s">
        <v>9476</v>
      </c>
    </row>
    <row r="6145" spans="11:15" x14ac:dyDescent="0.25">
      <c r="K6145">
        <v>30021504000314</v>
      </c>
      <c r="L6145" t="s">
        <v>10280</v>
      </c>
      <c r="M6145" t="s">
        <v>5237</v>
      </c>
      <c r="N6145" t="s">
        <v>9475</v>
      </c>
      <c r="O6145" t="s">
        <v>9476</v>
      </c>
    </row>
    <row r="6146" spans="11:15" x14ac:dyDescent="0.25">
      <c r="K6146">
        <v>30021504000409</v>
      </c>
      <c r="L6146" t="s">
        <v>10281</v>
      </c>
      <c r="M6146" t="s">
        <v>5237</v>
      </c>
      <c r="N6146" t="s">
        <v>9475</v>
      </c>
      <c r="O6146" t="s">
        <v>9476</v>
      </c>
    </row>
    <row r="6147" spans="11:15" x14ac:dyDescent="0.25">
      <c r="K6147">
        <v>30021504000507</v>
      </c>
      <c r="L6147" t="s">
        <v>10282</v>
      </c>
      <c r="M6147" t="s">
        <v>5237</v>
      </c>
      <c r="N6147" t="s">
        <v>9475</v>
      </c>
      <c r="O6147" t="s">
        <v>9476</v>
      </c>
    </row>
    <row r="6148" spans="11:15" x14ac:dyDescent="0.25">
      <c r="K6148">
        <v>30021505000300</v>
      </c>
      <c r="L6148" t="s">
        <v>10283</v>
      </c>
      <c r="M6148" t="s">
        <v>5237</v>
      </c>
      <c r="N6148" t="s">
        <v>9475</v>
      </c>
      <c r="O6148" t="s">
        <v>9476</v>
      </c>
    </row>
    <row r="6149" spans="11:15" x14ac:dyDescent="0.25">
      <c r="K6149">
        <v>30021505000303</v>
      </c>
      <c r="L6149" t="s">
        <v>10284</v>
      </c>
      <c r="M6149" t="s">
        <v>5237</v>
      </c>
      <c r="N6149" t="s">
        <v>9475</v>
      </c>
      <c r="O6149" t="s">
        <v>9476</v>
      </c>
    </row>
    <row r="6150" spans="11:15" x14ac:dyDescent="0.25">
      <c r="K6150">
        <v>30021505000304</v>
      </c>
      <c r="L6150" t="s">
        <v>10285</v>
      </c>
      <c r="M6150" t="s">
        <v>5237</v>
      </c>
      <c r="N6150" t="s">
        <v>9475</v>
      </c>
      <c r="O6150" t="s">
        <v>9476</v>
      </c>
    </row>
    <row r="6151" spans="11:15" x14ac:dyDescent="0.25">
      <c r="K6151">
        <v>30021505000311</v>
      </c>
      <c r="L6151" t="s">
        <v>10286</v>
      </c>
      <c r="M6151" t="s">
        <v>5237</v>
      </c>
      <c r="N6151" t="s">
        <v>9475</v>
      </c>
      <c r="O6151" t="s">
        <v>9476</v>
      </c>
    </row>
    <row r="6152" spans="11:15" x14ac:dyDescent="0.25">
      <c r="K6152">
        <v>30021505000409</v>
      </c>
      <c r="L6152" t="s">
        <v>10287</v>
      </c>
      <c r="M6152" t="s">
        <v>5237</v>
      </c>
      <c r="N6152" t="s">
        <v>9475</v>
      </c>
      <c r="O6152" t="s">
        <v>9476</v>
      </c>
    </row>
    <row r="6153" spans="11:15" x14ac:dyDescent="0.25">
      <c r="K6153">
        <v>30021506000300</v>
      </c>
      <c r="L6153" t="s">
        <v>10288</v>
      </c>
      <c r="M6153" t="s">
        <v>5237</v>
      </c>
      <c r="N6153" t="s">
        <v>9475</v>
      </c>
      <c r="O6153" t="s">
        <v>9476</v>
      </c>
    </row>
    <row r="6154" spans="11:15" x14ac:dyDescent="0.25">
      <c r="K6154">
        <v>30021506000303</v>
      </c>
      <c r="L6154" t="s">
        <v>10289</v>
      </c>
      <c r="M6154" t="s">
        <v>5237</v>
      </c>
      <c r="N6154" t="s">
        <v>9475</v>
      </c>
      <c r="O6154" t="s">
        <v>9476</v>
      </c>
    </row>
    <row r="6155" spans="11:15" x14ac:dyDescent="0.25">
      <c r="K6155">
        <v>30021506000310</v>
      </c>
      <c r="L6155" t="s">
        <v>10290</v>
      </c>
      <c r="M6155" t="s">
        <v>5237</v>
      </c>
      <c r="N6155" t="s">
        <v>9475</v>
      </c>
      <c r="O6155" t="s">
        <v>9476</v>
      </c>
    </row>
    <row r="6156" spans="11:15" x14ac:dyDescent="0.25">
      <c r="K6156">
        <v>30021506000311</v>
      </c>
      <c r="L6156" t="s">
        <v>10291</v>
      </c>
      <c r="M6156" t="s">
        <v>5237</v>
      </c>
      <c r="N6156" t="s">
        <v>9475</v>
      </c>
      <c r="O6156" t="s">
        <v>9476</v>
      </c>
    </row>
    <row r="6157" spans="11:15" x14ac:dyDescent="0.25">
      <c r="K6157">
        <v>30021506000507</v>
      </c>
      <c r="L6157" t="s">
        <v>10292</v>
      </c>
      <c r="M6157" t="s">
        <v>5237</v>
      </c>
      <c r="N6157" t="s">
        <v>9475</v>
      </c>
      <c r="O6157" t="s">
        <v>9476</v>
      </c>
    </row>
    <row r="6158" spans="11:15" x14ac:dyDescent="0.25">
      <c r="K6158">
        <v>30021507000303</v>
      </c>
      <c r="L6158" t="s">
        <v>10293</v>
      </c>
      <c r="M6158" t="s">
        <v>5237</v>
      </c>
      <c r="N6158" t="s">
        <v>9475</v>
      </c>
      <c r="O6158" t="s">
        <v>9476</v>
      </c>
    </row>
    <row r="6159" spans="11:15" x14ac:dyDescent="0.25">
      <c r="K6159">
        <v>30021507000304</v>
      </c>
      <c r="L6159" t="s">
        <v>10294</v>
      </c>
      <c r="M6159" t="s">
        <v>5237</v>
      </c>
      <c r="N6159" t="s">
        <v>9475</v>
      </c>
      <c r="O6159" t="s">
        <v>9476</v>
      </c>
    </row>
    <row r="6160" spans="11:15" x14ac:dyDescent="0.25">
      <c r="K6160">
        <v>30021507000502</v>
      </c>
      <c r="L6160" t="s">
        <v>10295</v>
      </c>
      <c r="M6160" t="s">
        <v>5237</v>
      </c>
      <c r="N6160" t="s">
        <v>9475</v>
      </c>
      <c r="O6160" t="s">
        <v>9476</v>
      </c>
    </row>
    <row r="6161" spans="11:15" x14ac:dyDescent="0.25">
      <c r="K6161">
        <v>30021507000503</v>
      </c>
      <c r="L6161" t="s">
        <v>10296</v>
      </c>
      <c r="M6161" t="s">
        <v>5237</v>
      </c>
      <c r="N6161" t="s">
        <v>9475</v>
      </c>
      <c r="O6161" t="s">
        <v>9476</v>
      </c>
    </row>
    <row r="6162" spans="11:15" x14ac:dyDescent="0.25">
      <c r="K6162">
        <v>30021507000504</v>
      </c>
      <c r="L6162" t="s">
        <v>10297</v>
      </c>
      <c r="M6162" t="s">
        <v>5237</v>
      </c>
      <c r="N6162" t="s">
        <v>9475</v>
      </c>
      <c r="O6162" t="s">
        <v>9476</v>
      </c>
    </row>
    <row r="6163" spans="11:15" x14ac:dyDescent="0.25">
      <c r="K6163">
        <v>30021508000303</v>
      </c>
      <c r="L6163" t="s">
        <v>10298</v>
      </c>
      <c r="M6163" t="s">
        <v>5237</v>
      </c>
      <c r="N6163" t="s">
        <v>9475</v>
      </c>
      <c r="O6163" t="s">
        <v>9476</v>
      </c>
    </row>
    <row r="6164" spans="11:15" x14ac:dyDescent="0.25">
      <c r="K6164">
        <v>30021508000304</v>
      </c>
      <c r="L6164" t="s">
        <v>10299</v>
      </c>
      <c r="M6164" t="s">
        <v>5237</v>
      </c>
      <c r="N6164" t="s">
        <v>9475</v>
      </c>
      <c r="O6164" t="s">
        <v>9476</v>
      </c>
    </row>
    <row r="6165" spans="11:15" x14ac:dyDescent="0.25">
      <c r="K6165">
        <v>30021508000310</v>
      </c>
      <c r="L6165" t="s">
        <v>10300</v>
      </c>
      <c r="M6165" t="s">
        <v>5237</v>
      </c>
      <c r="N6165" t="s">
        <v>9475</v>
      </c>
      <c r="O6165" t="s">
        <v>9476</v>
      </c>
    </row>
    <row r="6166" spans="11:15" x14ac:dyDescent="0.25">
      <c r="K6166">
        <v>30021508000311</v>
      </c>
      <c r="L6166" t="s">
        <v>10301</v>
      </c>
      <c r="M6166" t="s">
        <v>5237</v>
      </c>
      <c r="N6166" t="s">
        <v>9475</v>
      </c>
      <c r="O6166" t="s">
        <v>9476</v>
      </c>
    </row>
    <row r="6167" spans="11:15" x14ac:dyDescent="0.25">
      <c r="K6167">
        <v>30021508000312</v>
      </c>
      <c r="L6167" t="s">
        <v>10302</v>
      </c>
      <c r="M6167" t="s">
        <v>5237</v>
      </c>
      <c r="N6167" t="s">
        <v>9475</v>
      </c>
      <c r="O6167" t="s">
        <v>9476</v>
      </c>
    </row>
    <row r="6168" spans="11:15" x14ac:dyDescent="0.25">
      <c r="K6168">
        <v>30021509000303</v>
      </c>
      <c r="L6168" t="s">
        <v>10303</v>
      </c>
      <c r="M6168" t="s">
        <v>5237</v>
      </c>
      <c r="N6168" t="s">
        <v>9475</v>
      </c>
      <c r="O6168" t="s">
        <v>9476</v>
      </c>
    </row>
    <row r="6169" spans="11:15" x14ac:dyDescent="0.25">
      <c r="K6169">
        <v>30021510000303</v>
      </c>
      <c r="L6169" t="s">
        <v>10304</v>
      </c>
      <c r="M6169" t="s">
        <v>5237</v>
      </c>
      <c r="N6169" t="s">
        <v>9475</v>
      </c>
      <c r="O6169" t="s">
        <v>9476</v>
      </c>
    </row>
    <row r="6170" spans="11:15" x14ac:dyDescent="0.25">
      <c r="K6170">
        <v>30021514000303</v>
      </c>
      <c r="L6170" t="s">
        <v>10305</v>
      </c>
      <c r="M6170" t="s">
        <v>5237</v>
      </c>
      <c r="N6170" t="s">
        <v>9475</v>
      </c>
      <c r="O6170" t="s">
        <v>9476</v>
      </c>
    </row>
    <row r="6171" spans="11:15" x14ac:dyDescent="0.25">
      <c r="K6171">
        <v>30021514000311</v>
      </c>
      <c r="L6171" t="s">
        <v>10306</v>
      </c>
      <c r="M6171" t="s">
        <v>5237</v>
      </c>
      <c r="N6171" t="s">
        <v>9475</v>
      </c>
      <c r="O6171" t="s">
        <v>9476</v>
      </c>
    </row>
    <row r="6172" spans="11:15" x14ac:dyDescent="0.25">
      <c r="K6172">
        <v>30021516000303</v>
      </c>
      <c r="L6172" t="s">
        <v>10307</v>
      </c>
      <c r="M6172" t="s">
        <v>5237</v>
      </c>
      <c r="N6172" t="s">
        <v>9475</v>
      </c>
      <c r="O6172" t="s">
        <v>9476</v>
      </c>
    </row>
    <row r="6173" spans="11:15" x14ac:dyDescent="0.25">
      <c r="K6173">
        <v>30021517000303</v>
      </c>
      <c r="L6173" t="s">
        <v>10308</v>
      </c>
      <c r="M6173" t="s">
        <v>5237</v>
      </c>
      <c r="N6173" t="s">
        <v>9475</v>
      </c>
      <c r="O6173" t="s">
        <v>9476</v>
      </c>
    </row>
    <row r="6174" spans="11:15" x14ac:dyDescent="0.25">
      <c r="K6174">
        <v>30021518000303</v>
      </c>
      <c r="L6174" t="s">
        <v>10309</v>
      </c>
      <c r="M6174" t="s">
        <v>5237</v>
      </c>
      <c r="N6174" t="s">
        <v>9475</v>
      </c>
      <c r="O6174" t="s">
        <v>9476</v>
      </c>
    </row>
    <row r="6175" spans="11:15" x14ac:dyDescent="0.25">
      <c r="K6175">
        <v>30021518000304</v>
      </c>
      <c r="L6175" t="s">
        <v>10310</v>
      </c>
      <c r="M6175" t="s">
        <v>5237</v>
      </c>
      <c r="N6175" t="s">
        <v>9475</v>
      </c>
      <c r="O6175" t="s">
        <v>9476</v>
      </c>
    </row>
    <row r="6176" spans="11:15" x14ac:dyDescent="0.25">
      <c r="K6176">
        <v>30021519000407</v>
      </c>
      <c r="L6176" t="s">
        <v>10311</v>
      </c>
      <c r="M6176" t="s">
        <v>5237</v>
      </c>
      <c r="N6176" t="s">
        <v>9475</v>
      </c>
      <c r="O6176" t="s">
        <v>9476</v>
      </c>
    </row>
    <row r="6177" spans="11:15" x14ac:dyDescent="0.25">
      <c r="K6177">
        <v>30021520000303</v>
      </c>
      <c r="L6177" t="s">
        <v>10312</v>
      </c>
      <c r="M6177" t="s">
        <v>5237</v>
      </c>
      <c r="N6177" t="s">
        <v>9475</v>
      </c>
      <c r="O6177" t="s">
        <v>9476</v>
      </c>
    </row>
    <row r="6178" spans="11:15" x14ac:dyDescent="0.25">
      <c r="K6178">
        <v>30021521000303</v>
      </c>
      <c r="L6178" t="s">
        <v>10313</v>
      </c>
      <c r="M6178" t="s">
        <v>5237</v>
      </c>
      <c r="N6178" t="s">
        <v>9475</v>
      </c>
      <c r="O6178" t="s">
        <v>9476</v>
      </c>
    </row>
    <row r="6179" spans="11:15" x14ac:dyDescent="0.25">
      <c r="K6179">
        <v>30021522000303</v>
      </c>
      <c r="L6179" t="s">
        <v>10314</v>
      </c>
      <c r="M6179" t="s">
        <v>5237</v>
      </c>
      <c r="N6179" t="s">
        <v>9475</v>
      </c>
      <c r="O6179" t="s">
        <v>9476</v>
      </c>
    </row>
    <row r="6180" spans="11:15" x14ac:dyDescent="0.25">
      <c r="K6180">
        <v>30021523000303</v>
      </c>
      <c r="L6180" t="s">
        <v>10315</v>
      </c>
      <c r="M6180" t="s">
        <v>5237</v>
      </c>
      <c r="N6180" t="s">
        <v>9475</v>
      </c>
      <c r="O6180" t="s">
        <v>9476</v>
      </c>
    </row>
    <row r="6181" spans="11:15" x14ac:dyDescent="0.25">
      <c r="K6181">
        <v>30021524000303</v>
      </c>
      <c r="L6181" t="s">
        <v>10316</v>
      </c>
      <c r="M6181" t="s">
        <v>5237</v>
      </c>
      <c r="N6181" t="s">
        <v>9475</v>
      </c>
      <c r="O6181" t="s">
        <v>9476</v>
      </c>
    </row>
    <row r="6182" spans="11:15" x14ac:dyDescent="0.25">
      <c r="K6182">
        <v>30021525000409</v>
      </c>
      <c r="L6182" t="s">
        <v>10317</v>
      </c>
      <c r="M6182" t="s">
        <v>5237</v>
      </c>
      <c r="N6182" t="s">
        <v>9475</v>
      </c>
      <c r="O6182" t="s">
        <v>9476</v>
      </c>
    </row>
    <row r="6183" spans="11:15" x14ac:dyDescent="0.25">
      <c r="K6183">
        <v>30021526000303</v>
      </c>
      <c r="L6183" t="s">
        <v>10318</v>
      </c>
      <c r="M6183" t="s">
        <v>5237</v>
      </c>
      <c r="N6183" t="s">
        <v>9475</v>
      </c>
      <c r="O6183" t="s">
        <v>9476</v>
      </c>
    </row>
    <row r="6184" spans="11:15" x14ac:dyDescent="0.25">
      <c r="K6184">
        <v>30021526000311</v>
      </c>
      <c r="L6184" t="s">
        <v>10319</v>
      </c>
      <c r="M6184" t="s">
        <v>5237</v>
      </c>
      <c r="N6184" t="s">
        <v>9475</v>
      </c>
      <c r="O6184" t="s">
        <v>9476</v>
      </c>
    </row>
    <row r="6185" spans="11:15" x14ac:dyDescent="0.25">
      <c r="K6185">
        <v>30021606000303</v>
      </c>
      <c r="L6185" t="s">
        <v>10320</v>
      </c>
      <c r="M6185" t="s">
        <v>5237</v>
      </c>
      <c r="N6185" t="s">
        <v>9475</v>
      </c>
      <c r="O6185" t="s">
        <v>9476</v>
      </c>
    </row>
    <row r="6186" spans="11:15" x14ac:dyDescent="0.25">
      <c r="K6186">
        <v>30021606000304</v>
      </c>
      <c r="L6186" t="s">
        <v>10321</v>
      </c>
      <c r="M6186" t="s">
        <v>5237</v>
      </c>
      <c r="N6186" t="s">
        <v>9475</v>
      </c>
      <c r="O6186" t="s">
        <v>9476</v>
      </c>
    </row>
    <row r="6187" spans="11:15" x14ac:dyDescent="0.25">
      <c r="K6187">
        <v>30021607000303</v>
      </c>
      <c r="L6187" t="s">
        <v>10322</v>
      </c>
      <c r="M6187" t="s">
        <v>5237</v>
      </c>
      <c r="N6187" t="s">
        <v>9475</v>
      </c>
      <c r="O6187" t="s">
        <v>9476</v>
      </c>
    </row>
    <row r="6188" spans="11:15" x14ac:dyDescent="0.25">
      <c r="K6188">
        <v>30021608000303</v>
      </c>
      <c r="L6188" t="s">
        <v>10323</v>
      </c>
      <c r="M6188" t="s">
        <v>5237</v>
      </c>
      <c r="N6188" t="s">
        <v>9475</v>
      </c>
      <c r="O6188" t="s">
        <v>9476</v>
      </c>
    </row>
    <row r="6189" spans="11:15" x14ac:dyDescent="0.25">
      <c r="K6189">
        <v>30021608000311</v>
      </c>
      <c r="L6189" t="s">
        <v>10324</v>
      </c>
      <c r="M6189" t="s">
        <v>5237</v>
      </c>
      <c r="N6189" t="s">
        <v>9475</v>
      </c>
      <c r="O6189" t="s">
        <v>9476</v>
      </c>
    </row>
    <row r="6190" spans="11:15" x14ac:dyDescent="0.25">
      <c r="K6190">
        <v>30021609000303</v>
      </c>
      <c r="L6190" t="s">
        <v>10325</v>
      </c>
      <c r="M6190" t="s">
        <v>5237</v>
      </c>
      <c r="N6190" t="s">
        <v>9475</v>
      </c>
      <c r="O6190" t="s">
        <v>9476</v>
      </c>
    </row>
    <row r="6191" spans="11:15" x14ac:dyDescent="0.25">
      <c r="K6191">
        <v>30021610000303</v>
      </c>
      <c r="L6191" t="s">
        <v>10326</v>
      </c>
      <c r="M6191" t="s">
        <v>5237</v>
      </c>
      <c r="N6191" t="s">
        <v>9475</v>
      </c>
      <c r="O6191" t="s">
        <v>9476</v>
      </c>
    </row>
    <row r="6192" spans="11:15" x14ac:dyDescent="0.25">
      <c r="K6192">
        <v>30021616000303</v>
      </c>
      <c r="L6192" t="s">
        <v>10327</v>
      </c>
      <c r="M6192" t="s">
        <v>5237</v>
      </c>
      <c r="N6192" t="s">
        <v>9475</v>
      </c>
      <c r="O6192" t="s">
        <v>9476</v>
      </c>
    </row>
    <row r="6193" spans="11:15" x14ac:dyDescent="0.25">
      <c r="K6193">
        <v>30021617000303</v>
      </c>
      <c r="L6193" t="s">
        <v>10328</v>
      </c>
      <c r="M6193" t="s">
        <v>5237</v>
      </c>
      <c r="N6193" t="s">
        <v>9475</v>
      </c>
      <c r="O6193" t="s">
        <v>9476</v>
      </c>
    </row>
    <row r="6194" spans="11:15" x14ac:dyDescent="0.25">
      <c r="K6194">
        <v>30021619000303</v>
      </c>
      <c r="L6194" t="s">
        <v>10329</v>
      </c>
      <c r="M6194" t="s">
        <v>5237</v>
      </c>
      <c r="N6194" t="s">
        <v>9475</v>
      </c>
      <c r="O6194" t="s">
        <v>9476</v>
      </c>
    </row>
    <row r="6195" spans="11:15" x14ac:dyDescent="0.25">
      <c r="K6195">
        <v>30021620000303</v>
      </c>
      <c r="L6195" t="s">
        <v>10330</v>
      </c>
      <c r="M6195" t="s">
        <v>5237</v>
      </c>
      <c r="N6195" t="s">
        <v>9475</v>
      </c>
      <c r="O6195" t="s">
        <v>9476</v>
      </c>
    </row>
    <row r="6196" spans="11:15" x14ac:dyDescent="0.25">
      <c r="K6196">
        <v>30021620000304</v>
      </c>
      <c r="L6196" t="s">
        <v>10331</v>
      </c>
      <c r="M6196" t="s">
        <v>5237</v>
      </c>
      <c r="N6196" t="s">
        <v>9475</v>
      </c>
      <c r="O6196" t="s">
        <v>9476</v>
      </c>
    </row>
    <row r="6197" spans="11:15" x14ac:dyDescent="0.25">
      <c r="K6197">
        <v>30021621000304</v>
      </c>
      <c r="L6197" t="s">
        <v>10332</v>
      </c>
      <c r="M6197" t="s">
        <v>5237</v>
      </c>
      <c r="N6197" t="s">
        <v>9475</v>
      </c>
      <c r="O6197" t="s">
        <v>9476</v>
      </c>
    </row>
    <row r="6198" spans="11:15" x14ac:dyDescent="0.25">
      <c r="K6198">
        <v>30022513040003</v>
      </c>
      <c r="L6198" t="s">
        <v>10333</v>
      </c>
      <c r="M6198" t="s">
        <v>5237</v>
      </c>
      <c r="N6198" t="s">
        <v>9480</v>
      </c>
      <c r="O6198" t="s">
        <v>9481</v>
      </c>
    </row>
    <row r="6199" spans="11:15" x14ac:dyDescent="0.25">
      <c r="K6199">
        <v>30022513090002</v>
      </c>
      <c r="L6199" t="s">
        <v>10334</v>
      </c>
      <c r="M6199" t="s">
        <v>5237</v>
      </c>
      <c r="N6199" t="s">
        <v>9480</v>
      </c>
      <c r="O6199" t="s">
        <v>9481</v>
      </c>
    </row>
    <row r="6200" spans="11:15" x14ac:dyDescent="0.25">
      <c r="K6200">
        <v>30022513100002</v>
      </c>
      <c r="L6200" t="s">
        <v>10335</v>
      </c>
      <c r="M6200" t="s">
        <v>5237</v>
      </c>
      <c r="N6200" t="s">
        <v>9480</v>
      </c>
      <c r="O6200" t="s">
        <v>9481</v>
      </c>
    </row>
    <row r="6201" spans="11:15" x14ac:dyDescent="0.25">
      <c r="K6201">
        <v>30022513110002</v>
      </c>
      <c r="L6201" t="s">
        <v>10336</v>
      </c>
      <c r="M6201" t="s">
        <v>5237</v>
      </c>
      <c r="N6201" t="s">
        <v>9480</v>
      </c>
      <c r="O6201" t="s">
        <v>9481</v>
      </c>
    </row>
    <row r="6202" spans="11:15" x14ac:dyDescent="0.25">
      <c r="K6202">
        <v>30022700000000</v>
      </c>
      <c r="L6202" t="s">
        <v>10337</v>
      </c>
      <c r="M6202" t="s">
        <v>5237</v>
      </c>
      <c r="N6202" t="s">
        <v>10338</v>
      </c>
      <c r="O6202" t="s">
        <v>10339</v>
      </c>
    </row>
    <row r="6203" spans="11:15" x14ac:dyDescent="0.25">
      <c r="K6203">
        <v>30022700230000</v>
      </c>
      <c r="L6203" t="s">
        <v>10340</v>
      </c>
      <c r="M6203" t="s">
        <v>5237</v>
      </c>
      <c r="N6203" t="s">
        <v>5237</v>
      </c>
      <c r="O6203" t="s">
        <v>5237</v>
      </c>
    </row>
    <row r="6204" spans="11:15" x14ac:dyDescent="0.25">
      <c r="K6204">
        <v>30022701000640</v>
      </c>
      <c r="L6204" t="s">
        <v>10341</v>
      </c>
      <c r="M6204" t="s">
        <v>5237</v>
      </c>
      <c r="N6204" t="s">
        <v>5237</v>
      </c>
      <c r="O6204" t="s">
        <v>5237</v>
      </c>
    </row>
    <row r="6205" spans="11:15" x14ac:dyDescent="0.25">
      <c r="K6205">
        <v>30022701000641</v>
      </c>
      <c r="L6205" t="s">
        <v>10342</v>
      </c>
      <c r="M6205" t="s">
        <v>5237</v>
      </c>
      <c r="N6205" t="s">
        <v>5237</v>
      </c>
      <c r="O6205" t="s">
        <v>5237</v>
      </c>
    </row>
    <row r="6206" spans="11:15" x14ac:dyDescent="0.25">
      <c r="K6206">
        <v>30022702000640</v>
      </c>
      <c r="L6206" t="s">
        <v>10343</v>
      </c>
      <c r="M6206" t="s">
        <v>5237</v>
      </c>
      <c r="N6206" t="s">
        <v>5237</v>
      </c>
      <c r="O6206" t="s">
        <v>5237</v>
      </c>
    </row>
    <row r="6207" spans="11:15" x14ac:dyDescent="0.25">
      <c r="K6207">
        <v>30022703000640</v>
      </c>
      <c r="L6207" t="s">
        <v>10344</v>
      </c>
      <c r="M6207" t="s">
        <v>5237</v>
      </c>
      <c r="N6207" t="s">
        <v>5237</v>
      </c>
      <c r="O6207" t="s">
        <v>5237</v>
      </c>
    </row>
    <row r="6208" spans="11:15" x14ac:dyDescent="0.25">
      <c r="K6208">
        <v>30022703000641</v>
      </c>
      <c r="L6208" t="s">
        <v>10345</v>
      </c>
      <c r="M6208" t="s">
        <v>5237</v>
      </c>
      <c r="N6208" t="s">
        <v>5237</v>
      </c>
      <c r="O6208" t="s">
        <v>5237</v>
      </c>
    </row>
    <row r="6209" spans="11:15" x14ac:dyDescent="0.25">
      <c r="K6209">
        <v>30022703020639</v>
      </c>
      <c r="L6209" t="s">
        <v>10346</v>
      </c>
      <c r="M6209" t="s">
        <v>5237</v>
      </c>
      <c r="N6209" t="s">
        <v>5237</v>
      </c>
      <c r="O6209" t="s">
        <v>5237</v>
      </c>
    </row>
    <row r="6210" spans="11:15" x14ac:dyDescent="0.25">
      <c r="K6210">
        <v>30022704000640</v>
      </c>
      <c r="L6210" t="s">
        <v>10347</v>
      </c>
      <c r="M6210" t="s">
        <v>5237</v>
      </c>
      <c r="N6210" t="s">
        <v>5237</v>
      </c>
      <c r="O6210" t="s">
        <v>5237</v>
      </c>
    </row>
    <row r="6211" spans="11:15" x14ac:dyDescent="0.25">
      <c r="K6211">
        <v>30022704000641</v>
      </c>
      <c r="L6211" t="s">
        <v>10348</v>
      </c>
      <c r="M6211" t="s">
        <v>5237</v>
      </c>
      <c r="N6211" t="s">
        <v>5237</v>
      </c>
      <c r="O6211" t="s">
        <v>5237</v>
      </c>
    </row>
    <row r="6212" spans="11:15" x14ac:dyDescent="0.25">
      <c r="K6212">
        <v>30022704240640</v>
      </c>
      <c r="L6212" t="s">
        <v>10349</v>
      </c>
      <c r="M6212" t="s">
        <v>5237</v>
      </c>
      <c r="N6212" t="s">
        <v>5237</v>
      </c>
      <c r="O6212" t="s">
        <v>5237</v>
      </c>
    </row>
    <row r="6213" spans="11:15" x14ac:dyDescent="0.25">
      <c r="K6213">
        <v>30022705000640</v>
      </c>
      <c r="L6213" t="s">
        <v>10350</v>
      </c>
      <c r="M6213" t="s">
        <v>5237</v>
      </c>
      <c r="N6213" t="s">
        <v>5237</v>
      </c>
      <c r="O6213" t="s">
        <v>5237</v>
      </c>
    </row>
    <row r="6214" spans="11:15" x14ac:dyDescent="0.25">
      <c r="K6214">
        <v>30022705000641</v>
      </c>
      <c r="L6214" t="s">
        <v>10351</v>
      </c>
      <c r="M6214" t="s">
        <v>5237</v>
      </c>
      <c r="N6214" t="s">
        <v>5237</v>
      </c>
      <c r="O6214" t="s">
        <v>5237</v>
      </c>
    </row>
    <row r="6215" spans="11:15" x14ac:dyDescent="0.25">
      <c r="K6215">
        <v>30022705250640</v>
      </c>
      <c r="L6215" t="s">
        <v>10352</v>
      </c>
      <c r="M6215" t="s">
        <v>5237</v>
      </c>
      <c r="N6215" t="s">
        <v>5237</v>
      </c>
      <c r="O6215" t="s">
        <v>5237</v>
      </c>
    </row>
    <row r="6216" spans="11:15" x14ac:dyDescent="0.25">
      <c r="K6216">
        <v>30022705250643</v>
      </c>
      <c r="L6216" t="s">
        <v>10353</v>
      </c>
      <c r="M6216" t="s">
        <v>5237</v>
      </c>
      <c r="N6216" t="s">
        <v>5237</v>
      </c>
      <c r="O6216" t="s">
        <v>5237</v>
      </c>
    </row>
    <row r="6217" spans="11:15" x14ac:dyDescent="0.25">
      <c r="K6217">
        <v>30022706002138</v>
      </c>
      <c r="L6217" t="s">
        <v>10354</v>
      </c>
      <c r="M6217" t="s">
        <v>5237</v>
      </c>
      <c r="N6217" t="s">
        <v>5237</v>
      </c>
      <c r="O6217" t="s">
        <v>5237</v>
      </c>
    </row>
    <row r="6218" spans="11:15" x14ac:dyDescent="0.25">
      <c r="K6218">
        <v>30022707220640</v>
      </c>
      <c r="L6218" t="s">
        <v>10355</v>
      </c>
      <c r="M6218" t="s">
        <v>5237</v>
      </c>
      <c r="N6218" t="s">
        <v>5237</v>
      </c>
      <c r="O6218" t="s">
        <v>5237</v>
      </c>
    </row>
    <row r="6219" spans="11:15" x14ac:dyDescent="0.25">
      <c r="K6219">
        <v>30022901000002</v>
      </c>
      <c r="L6219" t="s">
        <v>10356</v>
      </c>
      <c r="M6219" t="s">
        <v>5237</v>
      </c>
      <c r="N6219" t="s">
        <v>9475</v>
      </c>
      <c r="O6219" t="s">
        <v>9476</v>
      </c>
    </row>
    <row r="6220" spans="11:15" x14ac:dyDescent="0.25">
      <c r="K6220">
        <v>30023900000000</v>
      </c>
      <c r="L6220" t="s">
        <v>10357</v>
      </c>
      <c r="M6220" t="s">
        <v>5237</v>
      </c>
      <c r="N6220" t="s">
        <v>5237</v>
      </c>
      <c r="O6220" t="s">
        <v>5237</v>
      </c>
    </row>
    <row r="6221" spans="11:15" x14ac:dyDescent="0.25">
      <c r="K6221">
        <v>30023900050320</v>
      </c>
      <c r="L6221" t="s">
        <v>803</v>
      </c>
      <c r="M6221" t="s">
        <v>5237</v>
      </c>
      <c r="N6221" t="s">
        <v>10124</v>
      </c>
      <c r="O6221" t="s">
        <v>10125</v>
      </c>
    </row>
    <row r="6222" spans="11:15" x14ac:dyDescent="0.25">
      <c r="K6222">
        <v>30023900050425</v>
      </c>
      <c r="L6222" t="s">
        <v>10358</v>
      </c>
      <c r="M6222" t="s">
        <v>5237</v>
      </c>
      <c r="N6222" t="s">
        <v>10124</v>
      </c>
      <c r="O6222" t="s">
        <v>10125</v>
      </c>
    </row>
    <row r="6223" spans="11:15" x14ac:dyDescent="0.25">
      <c r="K6223">
        <v>30023900120112</v>
      </c>
      <c r="L6223" t="s">
        <v>812</v>
      </c>
      <c r="M6223" t="s">
        <v>5237</v>
      </c>
      <c r="N6223" t="s">
        <v>10124</v>
      </c>
      <c r="O6223" t="s">
        <v>10125</v>
      </c>
    </row>
    <row r="6224" spans="11:15" x14ac:dyDescent="0.25">
      <c r="K6224">
        <v>30023900160120</v>
      </c>
      <c r="L6224" t="s">
        <v>783</v>
      </c>
      <c r="M6224" t="s">
        <v>5237</v>
      </c>
      <c r="N6224" t="s">
        <v>10124</v>
      </c>
      <c r="O6224" t="s">
        <v>10125</v>
      </c>
    </row>
    <row r="6225" spans="11:15" x14ac:dyDescent="0.25">
      <c r="K6225">
        <v>30023900160220</v>
      </c>
      <c r="L6225" t="s">
        <v>10359</v>
      </c>
      <c r="M6225" t="s">
        <v>5237</v>
      </c>
      <c r="N6225" t="s">
        <v>10124</v>
      </c>
      <c r="O6225" t="s">
        <v>10125</v>
      </c>
    </row>
    <row r="6226" spans="11:15" x14ac:dyDescent="0.25">
      <c r="K6226">
        <v>30024100301003</v>
      </c>
      <c r="L6226" t="s">
        <v>10360</v>
      </c>
      <c r="M6226" t="s">
        <v>5237</v>
      </c>
      <c r="N6226" t="s">
        <v>10361</v>
      </c>
      <c r="O6226" t="s">
        <v>10362</v>
      </c>
    </row>
    <row r="6227" spans="11:15" x14ac:dyDescent="0.25">
      <c r="K6227">
        <v>30024100302005</v>
      </c>
      <c r="L6227" t="s">
        <v>10363</v>
      </c>
      <c r="M6227" t="s">
        <v>5237</v>
      </c>
      <c r="N6227" t="s">
        <v>10147</v>
      </c>
      <c r="O6227" t="s">
        <v>10148</v>
      </c>
    </row>
    <row r="6228" spans="11:15" x14ac:dyDescent="0.25">
      <c r="K6228">
        <v>30024100303002</v>
      </c>
      <c r="L6228" t="s">
        <v>10364</v>
      </c>
      <c r="M6228" t="s">
        <v>5237</v>
      </c>
      <c r="N6228" t="s">
        <v>10365</v>
      </c>
      <c r="O6228" t="s">
        <v>10366</v>
      </c>
    </row>
    <row r="6229" spans="11:15" x14ac:dyDescent="0.25">
      <c r="K6229">
        <v>30024100399006</v>
      </c>
      <c r="L6229" t="s">
        <v>10367</v>
      </c>
      <c r="M6229" t="s">
        <v>5237</v>
      </c>
      <c r="N6229" t="s">
        <v>10361</v>
      </c>
      <c r="O6229" t="s">
        <v>10362</v>
      </c>
    </row>
    <row r="6230" spans="11:15" x14ac:dyDescent="0.25">
      <c r="K6230">
        <v>30024100399007</v>
      </c>
      <c r="L6230" t="s">
        <v>10368</v>
      </c>
      <c r="M6230" t="s">
        <v>5237</v>
      </c>
      <c r="N6230" t="s">
        <v>10365</v>
      </c>
      <c r="O6230" t="s">
        <v>10366</v>
      </c>
    </row>
    <row r="6231" spans="11:15" x14ac:dyDescent="0.25">
      <c r="K6231">
        <v>30024100399009</v>
      </c>
      <c r="L6231" t="s">
        <v>10369</v>
      </c>
      <c r="M6231" t="s">
        <v>5237</v>
      </c>
      <c r="N6231" t="s">
        <v>10147</v>
      </c>
      <c r="O6231" t="s">
        <v>10148</v>
      </c>
    </row>
    <row r="6232" spans="11:15" x14ac:dyDescent="0.25">
      <c r="K6232">
        <v>30024300000002</v>
      </c>
      <c r="L6232" t="s">
        <v>10370</v>
      </c>
      <c r="M6232" t="s">
        <v>5237</v>
      </c>
      <c r="N6232" t="s">
        <v>1900</v>
      </c>
      <c r="O6232" t="s">
        <v>5239</v>
      </c>
    </row>
    <row r="6233" spans="11:15" x14ac:dyDescent="0.25">
      <c r="K6233">
        <v>30041900000101</v>
      </c>
      <c r="L6233" t="s">
        <v>10371</v>
      </c>
      <c r="M6233" t="s">
        <v>10372</v>
      </c>
      <c r="N6233" t="s">
        <v>6278</v>
      </c>
      <c r="O6233" t="s">
        <v>6279</v>
      </c>
    </row>
    <row r="6234" spans="11:15" x14ac:dyDescent="0.25">
      <c r="K6234">
        <v>30041900000102</v>
      </c>
      <c r="L6234" t="s">
        <v>10373</v>
      </c>
      <c r="M6234" t="s">
        <v>10372</v>
      </c>
      <c r="N6234" t="s">
        <v>6278</v>
      </c>
      <c r="O6234" t="s">
        <v>6279</v>
      </c>
    </row>
    <row r="6235" spans="11:15" x14ac:dyDescent="0.25">
      <c r="K6235">
        <v>30041900000103</v>
      </c>
      <c r="L6235" t="s">
        <v>10374</v>
      </c>
      <c r="M6235" t="s">
        <v>10372</v>
      </c>
      <c r="N6235" t="s">
        <v>6278</v>
      </c>
      <c r="O6235" t="s">
        <v>6279</v>
      </c>
    </row>
    <row r="6236" spans="11:15" x14ac:dyDescent="0.25">
      <c r="K6236">
        <v>30041900000104</v>
      </c>
      <c r="L6236" t="s">
        <v>10375</v>
      </c>
      <c r="M6236" t="s">
        <v>10372</v>
      </c>
      <c r="N6236" t="s">
        <v>6278</v>
      </c>
      <c r="O6236" t="s">
        <v>6279</v>
      </c>
    </row>
    <row r="6237" spans="11:15" x14ac:dyDescent="0.25">
      <c r="K6237">
        <v>30041900000105</v>
      </c>
      <c r="L6237" t="s">
        <v>10376</v>
      </c>
      <c r="M6237" t="s">
        <v>10372</v>
      </c>
      <c r="N6237" t="s">
        <v>6278</v>
      </c>
      <c r="O6237" t="s">
        <v>6279</v>
      </c>
    </row>
    <row r="6238" spans="11:15" x14ac:dyDescent="0.25">
      <c r="K6238">
        <v>30041900000106</v>
      </c>
      <c r="L6238" t="s">
        <v>10377</v>
      </c>
      <c r="M6238" t="s">
        <v>10372</v>
      </c>
      <c r="N6238" t="s">
        <v>6278</v>
      </c>
      <c r="O6238" t="s">
        <v>6279</v>
      </c>
    </row>
    <row r="6239" spans="11:15" x14ac:dyDescent="0.25">
      <c r="K6239">
        <v>30041900000107</v>
      </c>
      <c r="L6239" t="s">
        <v>10378</v>
      </c>
      <c r="M6239" t="s">
        <v>10372</v>
      </c>
      <c r="N6239" t="s">
        <v>6278</v>
      </c>
      <c r="O6239" t="s">
        <v>6279</v>
      </c>
    </row>
    <row r="6240" spans="11:15" x14ac:dyDescent="0.25">
      <c r="K6240">
        <v>30041900000108</v>
      </c>
      <c r="L6240" t="s">
        <v>10379</v>
      </c>
      <c r="M6240" t="s">
        <v>10372</v>
      </c>
      <c r="N6240" t="s">
        <v>6278</v>
      </c>
      <c r="O6240" t="s">
        <v>6279</v>
      </c>
    </row>
    <row r="6241" spans="11:15" x14ac:dyDescent="0.25">
      <c r="K6241">
        <v>30041900000109</v>
      </c>
      <c r="L6241" t="s">
        <v>10380</v>
      </c>
      <c r="M6241" t="s">
        <v>10372</v>
      </c>
      <c r="N6241" t="s">
        <v>6278</v>
      </c>
      <c r="O6241" t="s">
        <v>6279</v>
      </c>
    </row>
    <row r="6242" spans="11:15" x14ac:dyDescent="0.25">
      <c r="K6242">
        <v>30041900000110</v>
      </c>
      <c r="L6242" t="s">
        <v>10381</v>
      </c>
      <c r="M6242" t="s">
        <v>10372</v>
      </c>
      <c r="N6242" t="s">
        <v>6278</v>
      </c>
      <c r="O6242" t="s">
        <v>6279</v>
      </c>
    </row>
    <row r="6243" spans="11:15" x14ac:dyDescent="0.25">
      <c r="K6243">
        <v>30041900000111</v>
      </c>
      <c r="L6243" t="s">
        <v>10382</v>
      </c>
      <c r="M6243" t="s">
        <v>10372</v>
      </c>
      <c r="N6243" t="s">
        <v>6278</v>
      </c>
      <c r="O6243" t="s">
        <v>6279</v>
      </c>
    </row>
    <row r="6244" spans="11:15" x14ac:dyDescent="0.25">
      <c r="K6244">
        <v>30041900000112</v>
      </c>
      <c r="L6244" t="s">
        <v>10383</v>
      </c>
      <c r="M6244" t="s">
        <v>10372</v>
      </c>
      <c r="N6244" t="s">
        <v>6278</v>
      </c>
      <c r="O6244" t="s">
        <v>6279</v>
      </c>
    </row>
    <row r="6245" spans="11:15" x14ac:dyDescent="0.25">
      <c r="K6245">
        <v>30041900000113</v>
      </c>
      <c r="L6245" t="s">
        <v>10384</v>
      </c>
      <c r="M6245" t="s">
        <v>10372</v>
      </c>
      <c r="N6245" t="s">
        <v>6278</v>
      </c>
      <c r="O6245" t="s">
        <v>6279</v>
      </c>
    </row>
    <row r="6246" spans="11:15" x14ac:dyDescent="0.25">
      <c r="K6246">
        <v>30041900000114</v>
      </c>
      <c r="L6246" t="s">
        <v>10385</v>
      </c>
      <c r="M6246" t="s">
        <v>10372</v>
      </c>
      <c r="N6246" t="s">
        <v>6278</v>
      </c>
      <c r="O6246" t="s">
        <v>6279</v>
      </c>
    </row>
    <row r="6247" spans="11:15" x14ac:dyDescent="0.25">
      <c r="K6247">
        <v>30041900000115</v>
      </c>
      <c r="L6247" t="s">
        <v>10386</v>
      </c>
      <c r="M6247" t="s">
        <v>10372</v>
      </c>
      <c r="N6247" t="s">
        <v>6278</v>
      </c>
      <c r="O6247" t="s">
        <v>6279</v>
      </c>
    </row>
    <row r="6248" spans="11:15" x14ac:dyDescent="0.25">
      <c r="K6248">
        <v>30041900000116</v>
      </c>
      <c r="L6248" t="s">
        <v>10387</v>
      </c>
      <c r="M6248" t="s">
        <v>10372</v>
      </c>
      <c r="N6248" t="s">
        <v>6278</v>
      </c>
      <c r="O6248" t="s">
        <v>6279</v>
      </c>
    </row>
    <row r="6249" spans="11:15" x14ac:dyDescent="0.25">
      <c r="K6249">
        <v>30041900000117</v>
      </c>
      <c r="L6249" t="s">
        <v>10388</v>
      </c>
      <c r="M6249" t="s">
        <v>10372</v>
      </c>
      <c r="N6249" t="s">
        <v>6278</v>
      </c>
      <c r="O6249" t="s">
        <v>6279</v>
      </c>
    </row>
    <row r="6250" spans="11:15" x14ac:dyDescent="0.25">
      <c r="K6250">
        <v>30041900000118</v>
      </c>
      <c r="L6250" t="s">
        <v>10389</v>
      </c>
      <c r="M6250" t="s">
        <v>10372</v>
      </c>
      <c r="N6250" t="s">
        <v>6278</v>
      </c>
      <c r="O6250" t="s">
        <v>6279</v>
      </c>
    </row>
    <row r="6251" spans="11:15" x14ac:dyDescent="0.25">
      <c r="K6251">
        <v>30041900000119</v>
      </c>
      <c r="L6251" t="s">
        <v>10390</v>
      </c>
      <c r="M6251" t="s">
        <v>10372</v>
      </c>
      <c r="N6251" t="s">
        <v>6278</v>
      </c>
      <c r="O6251" t="s">
        <v>6279</v>
      </c>
    </row>
    <row r="6252" spans="11:15" x14ac:dyDescent="0.25">
      <c r="K6252">
        <v>30041900000120</v>
      </c>
      <c r="L6252" t="s">
        <v>10391</v>
      </c>
      <c r="M6252" t="s">
        <v>10372</v>
      </c>
      <c r="N6252" t="s">
        <v>6278</v>
      </c>
      <c r="O6252" t="s">
        <v>6279</v>
      </c>
    </row>
    <row r="6253" spans="11:15" x14ac:dyDescent="0.25">
      <c r="K6253">
        <v>30041900000121</v>
      </c>
      <c r="L6253" t="s">
        <v>10392</v>
      </c>
      <c r="M6253" t="s">
        <v>10372</v>
      </c>
      <c r="N6253" t="s">
        <v>6278</v>
      </c>
      <c r="O6253" t="s">
        <v>6279</v>
      </c>
    </row>
    <row r="6254" spans="11:15" x14ac:dyDescent="0.25">
      <c r="K6254">
        <v>30041900000122</v>
      </c>
      <c r="L6254" t="s">
        <v>10393</v>
      </c>
      <c r="M6254" t="s">
        <v>10372</v>
      </c>
      <c r="N6254" t="s">
        <v>6278</v>
      </c>
      <c r="O6254" t="s">
        <v>6279</v>
      </c>
    </row>
    <row r="6255" spans="11:15" x14ac:dyDescent="0.25">
      <c r="K6255">
        <v>30041900000123</v>
      </c>
      <c r="L6255" t="s">
        <v>10394</v>
      </c>
      <c r="M6255" t="s">
        <v>10372</v>
      </c>
      <c r="N6255" t="s">
        <v>6278</v>
      </c>
      <c r="O6255" t="s">
        <v>6279</v>
      </c>
    </row>
    <row r="6256" spans="11:15" x14ac:dyDescent="0.25">
      <c r="K6256">
        <v>30041900000124</v>
      </c>
      <c r="L6256" t="s">
        <v>10395</v>
      </c>
      <c r="M6256" t="s">
        <v>10372</v>
      </c>
      <c r="N6256" t="s">
        <v>6278</v>
      </c>
      <c r="O6256" t="s">
        <v>6279</v>
      </c>
    </row>
    <row r="6257" spans="11:15" x14ac:dyDescent="0.25">
      <c r="K6257">
        <v>30041900000125</v>
      </c>
      <c r="L6257" t="s">
        <v>10396</v>
      </c>
      <c r="M6257" t="s">
        <v>10372</v>
      </c>
      <c r="N6257" t="s">
        <v>6278</v>
      </c>
      <c r="O6257" t="s">
        <v>6279</v>
      </c>
    </row>
    <row r="6258" spans="11:15" x14ac:dyDescent="0.25">
      <c r="K6258">
        <v>30041900000126</v>
      </c>
      <c r="L6258" t="s">
        <v>10397</v>
      </c>
      <c r="M6258" t="s">
        <v>10372</v>
      </c>
      <c r="N6258" t="s">
        <v>6278</v>
      </c>
      <c r="O6258" t="s">
        <v>6279</v>
      </c>
    </row>
    <row r="6259" spans="11:15" x14ac:dyDescent="0.25">
      <c r="K6259">
        <v>30041900000127</v>
      </c>
      <c r="L6259" t="s">
        <v>10398</v>
      </c>
      <c r="M6259" t="s">
        <v>10372</v>
      </c>
      <c r="N6259" t="s">
        <v>6278</v>
      </c>
      <c r="O6259" t="s">
        <v>6279</v>
      </c>
    </row>
    <row r="6260" spans="11:15" x14ac:dyDescent="0.25">
      <c r="K6260">
        <v>30041900000128</v>
      </c>
      <c r="L6260" t="s">
        <v>10399</v>
      </c>
      <c r="M6260" t="s">
        <v>10372</v>
      </c>
      <c r="N6260" t="s">
        <v>6278</v>
      </c>
      <c r="O6260" t="s">
        <v>6279</v>
      </c>
    </row>
    <row r="6261" spans="11:15" x14ac:dyDescent="0.25">
      <c r="K6261">
        <v>30041900000129</v>
      </c>
      <c r="L6261" t="s">
        <v>10400</v>
      </c>
      <c r="M6261" t="s">
        <v>10372</v>
      </c>
      <c r="N6261" t="s">
        <v>6278</v>
      </c>
      <c r="O6261" t="s">
        <v>6279</v>
      </c>
    </row>
    <row r="6262" spans="11:15" x14ac:dyDescent="0.25">
      <c r="K6262">
        <v>30041900000130</v>
      </c>
      <c r="L6262" t="s">
        <v>10401</v>
      </c>
      <c r="M6262" t="s">
        <v>10372</v>
      </c>
      <c r="N6262" t="s">
        <v>6278</v>
      </c>
      <c r="O6262" t="s">
        <v>6279</v>
      </c>
    </row>
    <row r="6263" spans="11:15" x14ac:dyDescent="0.25">
      <c r="K6263">
        <v>30041900000131</v>
      </c>
      <c r="L6263" t="s">
        <v>10402</v>
      </c>
      <c r="M6263" t="s">
        <v>10372</v>
      </c>
      <c r="N6263" t="s">
        <v>6278</v>
      </c>
      <c r="O6263" t="s">
        <v>6279</v>
      </c>
    </row>
    <row r="6264" spans="11:15" x14ac:dyDescent="0.25">
      <c r="K6264">
        <v>30041900000132</v>
      </c>
      <c r="L6264" t="s">
        <v>10384</v>
      </c>
      <c r="M6264" t="s">
        <v>10372</v>
      </c>
      <c r="N6264" t="s">
        <v>6278</v>
      </c>
      <c r="O6264" t="s">
        <v>6279</v>
      </c>
    </row>
    <row r="6265" spans="11:15" x14ac:dyDescent="0.25">
      <c r="K6265">
        <v>30041900000133</v>
      </c>
      <c r="L6265" t="s">
        <v>10403</v>
      </c>
      <c r="M6265" t="s">
        <v>10372</v>
      </c>
      <c r="N6265" t="s">
        <v>6278</v>
      </c>
      <c r="O6265" t="s">
        <v>6279</v>
      </c>
    </row>
    <row r="6266" spans="11:15" x14ac:dyDescent="0.25">
      <c r="K6266">
        <v>30041900000134</v>
      </c>
      <c r="L6266" t="s">
        <v>10404</v>
      </c>
      <c r="M6266" t="s">
        <v>10372</v>
      </c>
      <c r="N6266" t="s">
        <v>6278</v>
      </c>
      <c r="O6266" t="s">
        <v>6279</v>
      </c>
    </row>
    <row r="6267" spans="11:15" x14ac:dyDescent="0.25">
      <c r="K6267">
        <v>30054600000001</v>
      </c>
      <c r="L6267" t="s">
        <v>768</v>
      </c>
      <c r="M6267" t="s">
        <v>5237</v>
      </c>
      <c r="N6267" t="s">
        <v>10124</v>
      </c>
      <c r="O6267" t="s">
        <v>10125</v>
      </c>
    </row>
    <row r="6268" spans="11:15" x14ac:dyDescent="0.25">
      <c r="K6268">
        <v>30054600000002</v>
      </c>
      <c r="L6268" t="s">
        <v>793</v>
      </c>
      <c r="M6268" t="s">
        <v>5237</v>
      </c>
      <c r="N6268" t="s">
        <v>10405</v>
      </c>
      <c r="O6268" t="s">
        <v>10406</v>
      </c>
    </row>
    <row r="6269" spans="11:15" x14ac:dyDescent="0.25">
      <c r="K6269">
        <v>30054600000003</v>
      </c>
      <c r="L6269" t="s">
        <v>745</v>
      </c>
      <c r="M6269" t="s">
        <v>5237</v>
      </c>
      <c r="N6269" t="s">
        <v>1900</v>
      </c>
      <c r="O6269" t="s">
        <v>5239</v>
      </c>
    </row>
    <row r="6270" spans="11:15" x14ac:dyDescent="0.25">
      <c r="K6270">
        <v>30054600000004</v>
      </c>
      <c r="L6270" t="s">
        <v>10407</v>
      </c>
      <c r="M6270" t="s">
        <v>5237</v>
      </c>
      <c r="N6270" t="s">
        <v>1900</v>
      </c>
      <c r="O6270" t="s">
        <v>5239</v>
      </c>
    </row>
    <row r="6271" spans="11:15" x14ac:dyDescent="0.25">
      <c r="K6271">
        <v>30062001010000</v>
      </c>
      <c r="L6271" t="s">
        <v>5413</v>
      </c>
      <c r="M6271" t="s">
        <v>10408</v>
      </c>
      <c r="N6271" t="s">
        <v>10409</v>
      </c>
      <c r="O6271" t="s">
        <v>10410</v>
      </c>
    </row>
    <row r="6272" spans="11:15" x14ac:dyDescent="0.25">
      <c r="K6272">
        <v>30062002010000</v>
      </c>
      <c r="L6272" t="s">
        <v>5414</v>
      </c>
      <c r="M6272" t="s">
        <v>10408</v>
      </c>
      <c r="N6272" t="s">
        <v>10409</v>
      </c>
      <c r="O6272" t="s">
        <v>10410</v>
      </c>
    </row>
    <row r="6273" spans="11:15" x14ac:dyDescent="0.25">
      <c r="K6273">
        <v>30062003010000</v>
      </c>
      <c r="L6273" t="s">
        <v>25</v>
      </c>
      <c r="M6273" t="s">
        <v>10408</v>
      </c>
      <c r="N6273" t="s">
        <v>10409</v>
      </c>
      <c r="O6273" t="s">
        <v>10410</v>
      </c>
    </row>
    <row r="6274" spans="11:15" x14ac:dyDescent="0.25">
      <c r="K6274">
        <v>30062004010000</v>
      </c>
      <c r="L6274" t="s">
        <v>5415</v>
      </c>
      <c r="M6274" t="s">
        <v>10408</v>
      </c>
      <c r="N6274" t="s">
        <v>10409</v>
      </c>
      <c r="O6274" t="s">
        <v>10410</v>
      </c>
    </row>
    <row r="6275" spans="11:15" x14ac:dyDescent="0.25">
      <c r="K6275">
        <v>30062005010000</v>
      </c>
      <c r="L6275" t="s">
        <v>5416</v>
      </c>
      <c r="M6275" t="s">
        <v>10408</v>
      </c>
      <c r="N6275" t="s">
        <v>10409</v>
      </c>
      <c r="O6275" t="s">
        <v>10410</v>
      </c>
    </row>
    <row r="6276" spans="11:15" x14ac:dyDescent="0.25">
      <c r="K6276">
        <v>30062006010000</v>
      </c>
      <c r="L6276" t="s">
        <v>5417</v>
      </c>
      <c r="M6276" t="s">
        <v>10408</v>
      </c>
      <c r="N6276" t="s">
        <v>10409</v>
      </c>
      <c r="O6276" t="s">
        <v>10410</v>
      </c>
    </row>
    <row r="6277" spans="11:15" x14ac:dyDescent="0.25">
      <c r="K6277">
        <v>30062007010000</v>
      </c>
      <c r="L6277" t="s">
        <v>5418</v>
      </c>
      <c r="M6277" t="s">
        <v>10408</v>
      </c>
      <c r="N6277" t="s">
        <v>10409</v>
      </c>
      <c r="O6277" t="s">
        <v>10410</v>
      </c>
    </row>
    <row r="6278" spans="11:15" x14ac:dyDescent="0.25">
      <c r="K6278">
        <v>30062008010000</v>
      </c>
      <c r="L6278" t="s">
        <v>5419</v>
      </c>
      <c r="M6278" t="s">
        <v>10408</v>
      </c>
      <c r="N6278" t="s">
        <v>10409</v>
      </c>
      <c r="O6278" t="s">
        <v>10410</v>
      </c>
    </row>
    <row r="6279" spans="11:15" x14ac:dyDescent="0.25">
      <c r="K6279">
        <v>30062009010000</v>
      </c>
      <c r="L6279" t="s">
        <v>5420</v>
      </c>
      <c r="M6279" t="s">
        <v>10408</v>
      </c>
      <c r="N6279" t="s">
        <v>10409</v>
      </c>
      <c r="O6279" t="s">
        <v>10410</v>
      </c>
    </row>
    <row r="6280" spans="11:15" x14ac:dyDescent="0.25">
      <c r="K6280">
        <v>30062010010000</v>
      </c>
      <c r="L6280" t="s">
        <v>5421</v>
      </c>
      <c r="M6280" t="s">
        <v>10408</v>
      </c>
      <c r="N6280" t="s">
        <v>10409</v>
      </c>
      <c r="O6280" t="s">
        <v>10410</v>
      </c>
    </row>
    <row r="6281" spans="11:15" x14ac:dyDescent="0.25">
      <c r="K6281">
        <v>30062011010001</v>
      </c>
      <c r="L6281" t="s">
        <v>5422</v>
      </c>
      <c r="M6281" t="s">
        <v>10408</v>
      </c>
      <c r="N6281" t="s">
        <v>10409</v>
      </c>
      <c r="O6281" t="s">
        <v>10410</v>
      </c>
    </row>
    <row r="6282" spans="11:15" x14ac:dyDescent="0.25">
      <c r="K6282">
        <v>30062011010002</v>
      </c>
      <c r="L6282" t="s">
        <v>5423</v>
      </c>
      <c r="M6282" t="s">
        <v>10408</v>
      </c>
      <c r="N6282" t="s">
        <v>10409</v>
      </c>
      <c r="O6282" t="s">
        <v>10410</v>
      </c>
    </row>
    <row r="6283" spans="11:15" x14ac:dyDescent="0.25">
      <c r="K6283">
        <v>30062012010000</v>
      </c>
      <c r="L6283" t="s">
        <v>5424</v>
      </c>
      <c r="M6283" t="s">
        <v>10408</v>
      </c>
      <c r="N6283" t="s">
        <v>10409</v>
      </c>
      <c r="O6283" t="s">
        <v>10410</v>
      </c>
    </row>
    <row r="6284" spans="11:15" x14ac:dyDescent="0.25">
      <c r="K6284">
        <v>30062013010000</v>
      </c>
      <c r="L6284" t="s">
        <v>5425</v>
      </c>
      <c r="M6284" t="s">
        <v>10408</v>
      </c>
      <c r="N6284" t="s">
        <v>10409</v>
      </c>
      <c r="O6284" t="s">
        <v>10410</v>
      </c>
    </row>
    <row r="6285" spans="11:15" x14ac:dyDescent="0.25">
      <c r="K6285">
        <v>30062014010000</v>
      </c>
      <c r="L6285" t="s">
        <v>5426</v>
      </c>
      <c r="M6285" t="s">
        <v>10408</v>
      </c>
      <c r="N6285" t="s">
        <v>10409</v>
      </c>
      <c r="O6285" t="s">
        <v>10410</v>
      </c>
    </row>
    <row r="6286" spans="11:15" x14ac:dyDescent="0.25">
      <c r="K6286">
        <v>30062015010000</v>
      </c>
      <c r="L6286" t="s">
        <v>5427</v>
      </c>
      <c r="M6286" t="s">
        <v>10408</v>
      </c>
      <c r="N6286" t="s">
        <v>10409</v>
      </c>
      <c r="O6286" t="s">
        <v>10410</v>
      </c>
    </row>
    <row r="6287" spans="11:15" x14ac:dyDescent="0.25">
      <c r="K6287">
        <v>30062016010000</v>
      </c>
      <c r="L6287" t="s">
        <v>5428</v>
      </c>
      <c r="M6287" t="s">
        <v>10408</v>
      </c>
      <c r="N6287" t="s">
        <v>10409</v>
      </c>
      <c r="O6287" t="s">
        <v>10410</v>
      </c>
    </row>
    <row r="6288" spans="11:15" x14ac:dyDescent="0.25">
      <c r="K6288">
        <v>30062017010000</v>
      </c>
      <c r="L6288" t="s">
        <v>5429</v>
      </c>
      <c r="M6288" t="s">
        <v>10408</v>
      </c>
      <c r="N6288" t="s">
        <v>10409</v>
      </c>
      <c r="O6288" t="s">
        <v>10410</v>
      </c>
    </row>
    <row r="6289" spans="11:15" x14ac:dyDescent="0.25">
      <c r="K6289">
        <v>30062101020000</v>
      </c>
      <c r="L6289" t="s">
        <v>5430</v>
      </c>
      <c r="M6289" t="s">
        <v>10408</v>
      </c>
      <c r="N6289" t="s">
        <v>10411</v>
      </c>
      <c r="O6289" t="s">
        <v>10412</v>
      </c>
    </row>
    <row r="6290" spans="11:15" x14ac:dyDescent="0.25">
      <c r="K6290">
        <v>30062102010000</v>
      </c>
      <c r="L6290" t="s">
        <v>5431</v>
      </c>
      <c r="M6290" t="s">
        <v>10408</v>
      </c>
      <c r="N6290" t="s">
        <v>10411</v>
      </c>
      <c r="O6290" t="s">
        <v>10412</v>
      </c>
    </row>
    <row r="6291" spans="11:15" x14ac:dyDescent="0.25">
      <c r="K6291">
        <v>30062103010000</v>
      </c>
      <c r="L6291" t="s">
        <v>5432</v>
      </c>
      <c r="M6291" t="s">
        <v>10408</v>
      </c>
      <c r="N6291" t="s">
        <v>10411</v>
      </c>
      <c r="O6291" t="s">
        <v>10412</v>
      </c>
    </row>
    <row r="6292" spans="11:15" x14ac:dyDescent="0.25">
      <c r="K6292">
        <v>30062104020000</v>
      </c>
      <c r="L6292" t="s">
        <v>5433</v>
      </c>
      <c r="M6292" t="s">
        <v>10408</v>
      </c>
      <c r="N6292" t="s">
        <v>10411</v>
      </c>
      <c r="O6292" t="s">
        <v>10412</v>
      </c>
    </row>
    <row r="6293" spans="11:15" x14ac:dyDescent="0.25">
      <c r="K6293">
        <v>30062105010000</v>
      </c>
      <c r="L6293" t="s">
        <v>5434</v>
      </c>
      <c r="M6293" t="s">
        <v>10408</v>
      </c>
      <c r="N6293" t="s">
        <v>10411</v>
      </c>
      <c r="O6293" t="s">
        <v>10412</v>
      </c>
    </row>
    <row r="6294" spans="11:15" x14ac:dyDescent="0.25">
      <c r="K6294">
        <v>30062106010000</v>
      </c>
      <c r="L6294" t="s">
        <v>5435</v>
      </c>
      <c r="M6294" t="s">
        <v>10408</v>
      </c>
      <c r="N6294" t="s">
        <v>10411</v>
      </c>
      <c r="O6294" t="s">
        <v>10412</v>
      </c>
    </row>
    <row r="6295" spans="11:15" x14ac:dyDescent="0.25">
      <c r="K6295">
        <v>30062107010000</v>
      </c>
      <c r="L6295" t="s">
        <v>5436</v>
      </c>
      <c r="M6295" t="s">
        <v>10408</v>
      </c>
      <c r="N6295" t="s">
        <v>10411</v>
      </c>
      <c r="O6295" t="s">
        <v>10412</v>
      </c>
    </row>
    <row r="6296" spans="11:15" x14ac:dyDescent="0.25">
      <c r="K6296">
        <v>30062108010000</v>
      </c>
      <c r="L6296" t="s">
        <v>5437</v>
      </c>
      <c r="M6296" t="s">
        <v>10408</v>
      </c>
      <c r="N6296" t="s">
        <v>10411</v>
      </c>
      <c r="O6296" t="s">
        <v>10412</v>
      </c>
    </row>
    <row r="6297" spans="11:15" x14ac:dyDescent="0.25">
      <c r="K6297">
        <v>30062108020000</v>
      </c>
      <c r="L6297" t="s">
        <v>5438</v>
      </c>
      <c r="M6297" t="s">
        <v>10408</v>
      </c>
      <c r="N6297" t="s">
        <v>10411</v>
      </c>
      <c r="O6297" t="s">
        <v>10412</v>
      </c>
    </row>
    <row r="6298" spans="11:15" x14ac:dyDescent="0.25">
      <c r="K6298">
        <v>30062109010000</v>
      </c>
      <c r="L6298" t="s">
        <v>5439</v>
      </c>
      <c r="M6298" t="s">
        <v>10408</v>
      </c>
      <c r="N6298" t="s">
        <v>10411</v>
      </c>
      <c r="O6298" t="s">
        <v>10412</v>
      </c>
    </row>
    <row r="6299" spans="11:15" x14ac:dyDescent="0.25">
      <c r="K6299">
        <v>30062110010000</v>
      </c>
      <c r="L6299" t="s">
        <v>70</v>
      </c>
      <c r="M6299" t="s">
        <v>10408</v>
      </c>
      <c r="N6299" t="s">
        <v>10411</v>
      </c>
      <c r="O6299" t="s">
        <v>10412</v>
      </c>
    </row>
    <row r="6300" spans="11:15" x14ac:dyDescent="0.25">
      <c r="K6300">
        <v>30062111020000</v>
      </c>
      <c r="L6300" t="s">
        <v>5440</v>
      </c>
      <c r="M6300" t="s">
        <v>10408</v>
      </c>
      <c r="N6300" t="s">
        <v>10411</v>
      </c>
      <c r="O6300" t="s">
        <v>10412</v>
      </c>
    </row>
    <row r="6301" spans="11:15" x14ac:dyDescent="0.25">
      <c r="K6301">
        <v>30062112010000</v>
      </c>
      <c r="L6301" t="s">
        <v>5441</v>
      </c>
      <c r="M6301" t="s">
        <v>10408</v>
      </c>
      <c r="N6301" t="s">
        <v>10411</v>
      </c>
      <c r="O6301" t="s">
        <v>10412</v>
      </c>
    </row>
    <row r="6302" spans="11:15" x14ac:dyDescent="0.25">
      <c r="K6302">
        <v>30062113010000</v>
      </c>
      <c r="L6302" t="s">
        <v>5442</v>
      </c>
      <c r="M6302" t="s">
        <v>10408</v>
      </c>
      <c r="N6302" t="s">
        <v>10411</v>
      </c>
      <c r="O6302" t="s">
        <v>10412</v>
      </c>
    </row>
    <row r="6303" spans="11:15" x14ac:dyDescent="0.25">
      <c r="K6303">
        <v>30062114010000</v>
      </c>
      <c r="L6303" t="s">
        <v>5443</v>
      </c>
      <c r="M6303" t="s">
        <v>10408</v>
      </c>
      <c r="N6303" t="s">
        <v>10411</v>
      </c>
      <c r="O6303" t="s">
        <v>10412</v>
      </c>
    </row>
    <row r="6304" spans="11:15" x14ac:dyDescent="0.25">
      <c r="K6304">
        <v>30062115010000</v>
      </c>
      <c r="L6304" t="s">
        <v>5444</v>
      </c>
      <c r="M6304" t="s">
        <v>10408</v>
      </c>
      <c r="N6304" t="s">
        <v>5237</v>
      </c>
      <c r="O6304" t="s">
        <v>5237</v>
      </c>
    </row>
    <row r="6305" spans="11:15" x14ac:dyDescent="0.25">
      <c r="K6305">
        <v>30062201000000</v>
      </c>
      <c r="L6305" t="s">
        <v>10413</v>
      </c>
      <c r="M6305" t="s">
        <v>10408</v>
      </c>
      <c r="N6305" t="s">
        <v>5237</v>
      </c>
      <c r="O6305" t="s">
        <v>5237</v>
      </c>
    </row>
    <row r="6306" spans="11:15" x14ac:dyDescent="0.25">
      <c r="K6306">
        <v>30062201010000</v>
      </c>
      <c r="L6306" t="s">
        <v>5446</v>
      </c>
      <c r="M6306" t="s">
        <v>10408</v>
      </c>
      <c r="N6306" t="s">
        <v>10414</v>
      </c>
      <c r="O6306" t="s">
        <v>10415</v>
      </c>
    </row>
    <row r="6307" spans="11:15" x14ac:dyDescent="0.25">
      <c r="K6307">
        <v>30062202010000</v>
      </c>
      <c r="L6307" t="s">
        <v>5448</v>
      </c>
      <c r="M6307" t="s">
        <v>10408</v>
      </c>
      <c r="N6307" t="s">
        <v>10414</v>
      </c>
      <c r="O6307" t="s">
        <v>10415</v>
      </c>
    </row>
    <row r="6308" spans="11:15" x14ac:dyDescent="0.25">
      <c r="K6308">
        <v>30062202010101</v>
      </c>
      <c r="L6308" t="s">
        <v>7130</v>
      </c>
      <c r="M6308" t="s">
        <v>10408</v>
      </c>
      <c r="N6308" t="s">
        <v>10414</v>
      </c>
      <c r="O6308" t="s">
        <v>10415</v>
      </c>
    </row>
    <row r="6309" spans="11:15" x14ac:dyDescent="0.25">
      <c r="K6309">
        <v>30062203010000</v>
      </c>
      <c r="L6309" t="s">
        <v>5447</v>
      </c>
      <c r="M6309" t="s">
        <v>10408</v>
      </c>
      <c r="N6309" t="s">
        <v>10414</v>
      </c>
      <c r="O6309" t="s">
        <v>10415</v>
      </c>
    </row>
    <row r="6310" spans="11:15" x14ac:dyDescent="0.25">
      <c r="K6310">
        <v>30062204010000</v>
      </c>
      <c r="L6310" t="s">
        <v>5449</v>
      </c>
      <c r="M6310" t="s">
        <v>10408</v>
      </c>
      <c r="N6310" t="s">
        <v>10414</v>
      </c>
      <c r="O6310" t="s">
        <v>10415</v>
      </c>
    </row>
    <row r="6311" spans="11:15" x14ac:dyDescent="0.25">
      <c r="K6311">
        <v>30062205010000</v>
      </c>
      <c r="L6311" t="s">
        <v>5450</v>
      </c>
      <c r="M6311" t="s">
        <v>10408</v>
      </c>
      <c r="N6311" t="s">
        <v>10414</v>
      </c>
      <c r="O6311" t="s">
        <v>10415</v>
      </c>
    </row>
    <row r="6312" spans="11:15" x14ac:dyDescent="0.25">
      <c r="K6312">
        <v>30062206010000</v>
      </c>
      <c r="L6312" t="s">
        <v>123</v>
      </c>
      <c r="M6312" t="s">
        <v>10408</v>
      </c>
      <c r="N6312" t="s">
        <v>10414</v>
      </c>
      <c r="O6312" t="s">
        <v>10415</v>
      </c>
    </row>
    <row r="6313" spans="11:15" x14ac:dyDescent="0.25">
      <c r="K6313">
        <v>30062206010101</v>
      </c>
      <c r="L6313" t="s">
        <v>278</v>
      </c>
      <c r="M6313" t="s">
        <v>10408</v>
      </c>
      <c r="N6313" t="s">
        <v>10414</v>
      </c>
      <c r="O6313" t="s">
        <v>10415</v>
      </c>
    </row>
    <row r="6314" spans="11:15" x14ac:dyDescent="0.25">
      <c r="K6314">
        <v>30062206010201</v>
      </c>
      <c r="L6314" t="s">
        <v>7136</v>
      </c>
      <c r="M6314" t="s">
        <v>10408</v>
      </c>
      <c r="N6314" t="s">
        <v>10414</v>
      </c>
      <c r="O6314" t="s">
        <v>10415</v>
      </c>
    </row>
    <row r="6315" spans="11:15" x14ac:dyDescent="0.25">
      <c r="K6315">
        <v>30062206010301</v>
      </c>
      <c r="L6315" t="s">
        <v>7139</v>
      </c>
      <c r="M6315" t="s">
        <v>10408</v>
      </c>
      <c r="N6315" t="s">
        <v>10414</v>
      </c>
      <c r="O6315" t="s">
        <v>10415</v>
      </c>
    </row>
    <row r="6316" spans="11:15" x14ac:dyDescent="0.25">
      <c r="K6316">
        <v>30062207010000</v>
      </c>
      <c r="L6316" t="s">
        <v>5451</v>
      </c>
      <c r="M6316" t="s">
        <v>10408</v>
      </c>
      <c r="N6316" t="s">
        <v>10414</v>
      </c>
      <c r="O6316" t="s">
        <v>10415</v>
      </c>
    </row>
    <row r="6317" spans="11:15" x14ac:dyDescent="0.25">
      <c r="K6317">
        <v>30062208010000</v>
      </c>
      <c r="L6317" t="s">
        <v>5452</v>
      </c>
      <c r="M6317" t="s">
        <v>10408</v>
      </c>
      <c r="N6317" t="s">
        <v>10414</v>
      </c>
      <c r="O6317" t="s">
        <v>10415</v>
      </c>
    </row>
    <row r="6318" spans="11:15" x14ac:dyDescent="0.25">
      <c r="K6318">
        <v>30062209010000</v>
      </c>
      <c r="L6318" t="s">
        <v>124</v>
      </c>
      <c r="M6318" t="s">
        <v>10408</v>
      </c>
      <c r="N6318" t="s">
        <v>10414</v>
      </c>
      <c r="O6318" t="s">
        <v>10415</v>
      </c>
    </row>
    <row r="6319" spans="11:15" x14ac:dyDescent="0.25">
      <c r="K6319">
        <v>30062209010101</v>
      </c>
      <c r="L6319" t="s">
        <v>7143</v>
      </c>
      <c r="M6319" t="s">
        <v>10408</v>
      </c>
      <c r="N6319" t="s">
        <v>10414</v>
      </c>
      <c r="O6319" t="s">
        <v>10415</v>
      </c>
    </row>
    <row r="6320" spans="11:15" x14ac:dyDescent="0.25">
      <c r="K6320">
        <v>30062210010000</v>
      </c>
      <c r="L6320" t="s">
        <v>225</v>
      </c>
      <c r="M6320" t="s">
        <v>10408</v>
      </c>
      <c r="N6320" t="s">
        <v>10414</v>
      </c>
      <c r="O6320" t="s">
        <v>10415</v>
      </c>
    </row>
    <row r="6321" spans="11:15" x14ac:dyDescent="0.25">
      <c r="K6321">
        <v>30062210010101</v>
      </c>
      <c r="L6321" t="s">
        <v>7146</v>
      </c>
      <c r="M6321" t="s">
        <v>10408</v>
      </c>
      <c r="N6321" t="s">
        <v>10414</v>
      </c>
      <c r="O6321" t="s">
        <v>10415</v>
      </c>
    </row>
    <row r="6322" spans="11:15" x14ac:dyDescent="0.25">
      <c r="K6322">
        <v>30062211010000</v>
      </c>
      <c r="L6322" t="s">
        <v>5453</v>
      </c>
      <c r="M6322" t="s">
        <v>10408</v>
      </c>
      <c r="N6322" t="s">
        <v>10414</v>
      </c>
      <c r="O6322" t="s">
        <v>10415</v>
      </c>
    </row>
    <row r="6323" spans="11:15" x14ac:dyDescent="0.25">
      <c r="K6323">
        <v>30062212010000</v>
      </c>
      <c r="L6323" t="s">
        <v>5454</v>
      </c>
      <c r="M6323" t="s">
        <v>10408</v>
      </c>
      <c r="N6323" t="s">
        <v>10414</v>
      </c>
      <c r="O6323" t="s">
        <v>10415</v>
      </c>
    </row>
    <row r="6324" spans="11:15" x14ac:dyDescent="0.25">
      <c r="K6324">
        <v>30062212010101</v>
      </c>
      <c r="L6324" t="s">
        <v>7149</v>
      </c>
      <c r="M6324" t="s">
        <v>10408</v>
      </c>
      <c r="N6324" t="s">
        <v>10414</v>
      </c>
      <c r="O6324" t="s">
        <v>10415</v>
      </c>
    </row>
    <row r="6325" spans="11:15" x14ac:dyDescent="0.25">
      <c r="K6325">
        <v>30062213010000</v>
      </c>
      <c r="L6325" t="s">
        <v>5455</v>
      </c>
      <c r="M6325" t="s">
        <v>10408</v>
      </c>
      <c r="N6325" t="s">
        <v>10414</v>
      </c>
      <c r="O6325" t="s">
        <v>10415</v>
      </c>
    </row>
    <row r="6326" spans="11:15" x14ac:dyDescent="0.25">
      <c r="K6326">
        <v>30062214010000</v>
      </c>
      <c r="L6326" t="s">
        <v>99</v>
      </c>
      <c r="M6326" t="s">
        <v>10408</v>
      </c>
      <c r="N6326" t="s">
        <v>10414</v>
      </c>
      <c r="O6326" t="s">
        <v>10415</v>
      </c>
    </row>
    <row r="6327" spans="11:15" x14ac:dyDescent="0.25">
      <c r="K6327">
        <v>30062214010101</v>
      </c>
      <c r="L6327" t="s">
        <v>7152</v>
      </c>
      <c r="M6327" t="s">
        <v>10408</v>
      </c>
      <c r="N6327" t="s">
        <v>10414</v>
      </c>
      <c r="O6327" t="s">
        <v>10415</v>
      </c>
    </row>
    <row r="6328" spans="11:15" x14ac:dyDescent="0.25">
      <c r="K6328">
        <v>30062214010201</v>
      </c>
      <c r="L6328" t="s">
        <v>7155</v>
      </c>
      <c r="M6328" t="s">
        <v>10408</v>
      </c>
      <c r="N6328" t="s">
        <v>10414</v>
      </c>
      <c r="O6328" t="s">
        <v>10415</v>
      </c>
    </row>
    <row r="6329" spans="11:15" x14ac:dyDescent="0.25">
      <c r="K6329">
        <v>30062215010000</v>
      </c>
      <c r="L6329" t="s">
        <v>5456</v>
      </c>
      <c r="M6329" t="s">
        <v>10408</v>
      </c>
      <c r="N6329" t="s">
        <v>10414</v>
      </c>
      <c r="O6329" t="s">
        <v>10415</v>
      </c>
    </row>
    <row r="6330" spans="11:15" x14ac:dyDescent="0.25">
      <c r="K6330">
        <v>30062216010000</v>
      </c>
      <c r="L6330" t="s">
        <v>5457</v>
      </c>
      <c r="M6330" t="s">
        <v>10408</v>
      </c>
      <c r="N6330" t="s">
        <v>10414</v>
      </c>
      <c r="O6330" t="s">
        <v>10415</v>
      </c>
    </row>
    <row r="6331" spans="11:15" x14ac:dyDescent="0.25">
      <c r="K6331">
        <v>30062217010000</v>
      </c>
      <c r="L6331" t="s">
        <v>5458</v>
      </c>
      <c r="M6331" t="s">
        <v>10408</v>
      </c>
      <c r="N6331" t="s">
        <v>10414</v>
      </c>
      <c r="O6331" t="s">
        <v>10415</v>
      </c>
    </row>
    <row r="6332" spans="11:15" x14ac:dyDescent="0.25">
      <c r="K6332">
        <v>30062218010000</v>
      </c>
      <c r="L6332" t="s">
        <v>5459</v>
      </c>
      <c r="M6332" t="s">
        <v>10408</v>
      </c>
      <c r="N6332" t="s">
        <v>10414</v>
      </c>
      <c r="O6332" t="s">
        <v>10415</v>
      </c>
    </row>
    <row r="6333" spans="11:15" x14ac:dyDescent="0.25">
      <c r="K6333">
        <v>30062220010000</v>
      </c>
      <c r="L6333" t="s">
        <v>5460</v>
      </c>
      <c r="M6333" t="s">
        <v>10408</v>
      </c>
      <c r="N6333" t="s">
        <v>5237</v>
      </c>
      <c r="O6333" t="s">
        <v>5237</v>
      </c>
    </row>
    <row r="6334" spans="11:15" x14ac:dyDescent="0.25">
      <c r="K6334">
        <v>30062221010000</v>
      </c>
      <c r="L6334" t="s">
        <v>5461</v>
      </c>
      <c r="M6334" t="s">
        <v>10408</v>
      </c>
      <c r="N6334" t="s">
        <v>5237</v>
      </c>
      <c r="O6334" t="s">
        <v>5237</v>
      </c>
    </row>
    <row r="6335" spans="11:15" x14ac:dyDescent="0.25">
      <c r="K6335">
        <v>30062222010000</v>
      </c>
      <c r="L6335" t="s">
        <v>5462</v>
      </c>
      <c r="M6335" t="s">
        <v>10408</v>
      </c>
      <c r="N6335" t="s">
        <v>10414</v>
      </c>
      <c r="O6335" t="s">
        <v>10415</v>
      </c>
    </row>
    <row r="6336" spans="11:15" x14ac:dyDescent="0.25">
      <c r="K6336">
        <v>30062223000000</v>
      </c>
      <c r="L6336" t="s">
        <v>10416</v>
      </c>
      <c r="M6336" t="s">
        <v>10408</v>
      </c>
      <c r="N6336" t="s">
        <v>5237</v>
      </c>
      <c r="O6336" t="s">
        <v>5237</v>
      </c>
    </row>
    <row r="6337" spans="11:15" x14ac:dyDescent="0.25">
      <c r="K6337">
        <v>30062224010000</v>
      </c>
      <c r="L6337" t="s">
        <v>5464</v>
      </c>
      <c r="M6337" t="s">
        <v>10408</v>
      </c>
      <c r="N6337" t="s">
        <v>5237</v>
      </c>
      <c r="O6337" t="s">
        <v>5237</v>
      </c>
    </row>
    <row r="6338" spans="11:15" x14ac:dyDescent="0.25">
      <c r="K6338">
        <v>30062225010000</v>
      </c>
      <c r="L6338" t="s">
        <v>5465</v>
      </c>
      <c r="M6338" t="s">
        <v>10408</v>
      </c>
      <c r="N6338" t="s">
        <v>5237</v>
      </c>
      <c r="O6338" t="s">
        <v>5237</v>
      </c>
    </row>
    <row r="6339" spans="11:15" x14ac:dyDescent="0.25">
      <c r="K6339">
        <v>30070908001201</v>
      </c>
      <c r="L6339" t="s">
        <v>10417</v>
      </c>
      <c r="M6339" t="s">
        <v>5237</v>
      </c>
      <c r="N6339" t="s">
        <v>9480</v>
      </c>
      <c r="O6339" t="s">
        <v>9481</v>
      </c>
    </row>
    <row r="6340" spans="11:15" x14ac:dyDescent="0.25">
      <c r="K6340">
        <v>30070908001202</v>
      </c>
      <c r="L6340" t="s">
        <v>10418</v>
      </c>
      <c r="M6340" t="s">
        <v>5237</v>
      </c>
      <c r="N6340" t="s">
        <v>9480</v>
      </c>
      <c r="O6340" t="s">
        <v>9481</v>
      </c>
    </row>
    <row r="6341" spans="11:15" x14ac:dyDescent="0.25">
      <c r="K6341">
        <v>30070909001401</v>
      </c>
      <c r="L6341" t="s">
        <v>10419</v>
      </c>
      <c r="M6341" t="s">
        <v>5237</v>
      </c>
      <c r="N6341" t="s">
        <v>5237</v>
      </c>
      <c r="O6341" t="s">
        <v>5237</v>
      </c>
    </row>
    <row r="6342" spans="11:15" x14ac:dyDescent="0.25">
      <c r="K6342">
        <v>30070917000802</v>
      </c>
      <c r="L6342" t="s">
        <v>10420</v>
      </c>
      <c r="M6342" t="s">
        <v>5237</v>
      </c>
      <c r="N6342" t="s">
        <v>5237</v>
      </c>
      <c r="O6342" t="s">
        <v>5237</v>
      </c>
    </row>
    <row r="6343" spans="11:15" x14ac:dyDescent="0.25">
      <c r="K6343">
        <v>30070918000802</v>
      </c>
      <c r="L6343" t="s">
        <v>10421</v>
      </c>
      <c r="M6343" t="s">
        <v>5237</v>
      </c>
      <c r="N6343" t="s">
        <v>5237</v>
      </c>
      <c r="O6343" t="s">
        <v>5237</v>
      </c>
    </row>
    <row r="6344" spans="11:15" x14ac:dyDescent="0.25">
      <c r="K6344">
        <v>30070919000802</v>
      </c>
      <c r="L6344" t="s">
        <v>10422</v>
      </c>
      <c r="M6344" t="s">
        <v>5237</v>
      </c>
      <c r="N6344" t="s">
        <v>5237</v>
      </c>
      <c r="O6344" t="s">
        <v>5237</v>
      </c>
    </row>
    <row r="6345" spans="11:15" x14ac:dyDescent="0.25">
      <c r="K6345">
        <v>30070920000802</v>
      </c>
      <c r="L6345" t="s">
        <v>10423</v>
      </c>
      <c r="M6345" t="s">
        <v>5237</v>
      </c>
      <c r="N6345" t="s">
        <v>5237</v>
      </c>
      <c r="O6345" t="s">
        <v>5237</v>
      </c>
    </row>
    <row r="6346" spans="11:15" x14ac:dyDescent="0.25">
      <c r="K6346">
        <v>30070921000802</v>
      </c>
      <c r="L6346" t="s">
        <v>10424</v>
      </c>
      <c r="M6346" t="s">
        <v>5237</v>
      </c>
      <c r="N6346" t="s">
        <v>5237</v>
      </c>
      <c r="O6346" t="s">
        <v>5237</v>
      </c>
    </row>
    <row r="6347" spans="11:15" x14ac:dyDescent="0.25">
      <c r="K6347">
        <v>30070922000802</v>
      </c>
      <c r="L6347" t="s">
        <v>10425</v>
      </c>
      <c r="M6347" t="s">
        <v>5237</v>
      </c>
      <c r="N6347" t="s">
        <v>5237</v>
      </c>
      <c r="O6347" t="s">
        <v>5237</v>
      </c>
    </row>
    <row r="6348" spans="11:15" x14ac:dyDescent="0.25">
      <c r="K6348">
        <v>30071901001232</v>
      </c>
      <c r="L6348" t="s">
        <v>10426</v>
      </c>
      <c r="M6348" t="s">
        <v>5237</v>
      </c>
      <c r="N6348" t="s">
        <v>9480</v>
      </c>
      <c r="O6348" t="s">
        <v>9481</v>
      </c>
    </row>
    <row r="6349" spans="11:15" x14ac:dyDescent="0.25">
      <c r="K6349">
        <v>30071901001238</v>
      </c>
      <c r="L6349" t="s">
        <v>10427</v>
      </c>
      <c r="M6349" t="s">
        <v>5237</v>
      </c>
      <c r="N6349" t="s">
        <v>9480</v>
      </c>
      <c r="O6349" t="s">
        <v>9481</v>
      </c>
    </row>
    <row r="6350" spans="11:15" x14ac:dyDescent="0.25">
      <c r="K6350">
        <v>30071902000103</v>
      </c>
      <c r="L6350" t="s">
        <v>10428</v>
      </c>
      <c r="M6350" t="s">
        <v>5237</v>
      </c>
      <c r="N6350" t="s">
        <v>9480</v>
      </c>
      <c r="O6350" t="s">
        <v>9481</v>
      </c>
    </row>
    <row r="6351" spans="11:15" x14ac:dyDescent="0.25">
      <c r="K6351">
        <v>30071902000733</v>
      </c>
      <c r="L6351" t="s">
        <v>10429</v>
      </c>
      <c r="M6351" t="s">
        <v>5237</v>
      </c>
      <c r="N6351" t="s">
        <v>9480</v>
      </c>
      <c r="O6351" t="s">
        <v>9481</v>
      </c>
    </row>
    <row r="6352" spans="11:15" x14ac:dyDescent="0.25">
      <c r="K6352">
        <v>30071902001032</v>
      </c>
      <c r="L6352" t="s">
        <v>10430</v>
      </c>
      <c r="M6352" t="s">
        <v>5237</v>
      </c>
      <c r="N6352" t="s">
        <v>9480</v>
      </c>
      <c r="O6352" t="s">
        <v>9481</v>
      </c>
    </row>
    <row r="6353" spans="11:15" x14ac:dyDescent="0.25">
      <c r="K6353">
        <v>30071902001232</v>
      </c>
      <c r="L6353" t="s">
        <v>10431</v>
      </c>
      <c r="M6353" t="s">
        <v>5237</v>
      </c>
      <c r="N6353" t="s">
        <v>9480</v>
      </c>
      <c r="O6353" t="s">
        <v>9481</v>
      </c>
    </row>
    <row r="6354" spans="11:15" x14ac:dyDescent="0.25">
      <c r="K6354">
        <v>30071902001632</v>
      </c>
      <c r="L6354" t="s">
        <v>10432</v>
      </c>
      <c r="M6354" t="s">
        <v>5237</v>
      </c>
      <c r="N6354" t="s">
        <v>9480</v>
      </c>
      <c r="O6354" t="s">
        <v>9481</v>
      </c>
    </row>
    <row r="6355" spans="11:15" x14ac:dyDescent="0.25">
      <c r="K6355">
        <v>30071903000733</v>
      </c>
      <c r="L6355" t="s">
        <v>10433</v>
      </c>
      <c r="M6355" t="s">
        <v>5237</v>
      </c>
      <c r="N6355" t="s">
        <v>9480</v>
      </c>
      <c r="O6355" t="s">
        <v>9481</v>
      </c>
    </row>
    <row r="6356" spans="11:15" x14ac:dyDescent="0.25">
      <c r="K6356">
        <v>30071904000103</v>
      </c>
      <c r="L6356" t="s">
        <v>10434</v>
      </c>
      <c r="M6356" t="s">
        <v>5237</v>
      </c>
      <c r="N6356" t="s">
        <v>9480</v>
      </c>
      <c r="O6356" t="s">
        <v>9481</v>
      </c>
    </row>
    <row r="6357" spans="11:15" x14ac:dyDescent="0.25">
      <c r="K6357">
        <v>30071904000207</v>
      </c>
      <c r="L6357" t="s">
        <v>10435</v>
      </c>
      <c r="M6357" t="s">
        <v>5237</v>
      </c>
      <c r="N6357" t="s">
        <v>9480</v>
      </c>
      <c r="O6357" t="s">
        <v>9481</v>
      </c>
    </row>
    <row r="6358" spans="11:15" x14ac:dyDescent="0.25">
      <c r="K6358">
        <v>30071904000219</v>
      </c>
      <c r="L6358" t="s">
        <v>10436</v>
      </c>
      <c r="M6358" t="s">
        <v>5237</v>
      </c>
      <c r="N6358" t="s">
        <v>9480</v>
      </c>
      <c r="O6358" t="s">
        <v>9481</v>
      </c>
    </row>
    <row r="6359" spans="11:15" x14ac:dyDescent="0.25">
      <c r="K6359">
        <v>30071904000307</v>
      </c>
      <c r="L6359" t="s">
        <v>10437</v>
      </c>
      <c r="M6359" t="s">
        <v>5237</v>
      </c>
      <c r="N6359" t="s">
        <v>9480</v>
      </c>
      <c r="O6359" t="s">
        <v>9481</v>
      </c>
    </row>
    <row r="6360" spans="11:15" x14ac:dyDescent="0.25">
      <c r="K6360">
        <v>30071904000311</v>
      </c>
      <c r="L6360" t="s">
        <v>10438</v>
      </c>
      <c r="M6360" t="s">
        <v>5237</v>
      </c>
      <c r="N6360" t="s">
        <v>9480</v>
      </c>
      <c r="O6360" t="s">
        <v>9481</v>
      </c>
    </row>
    <row r="6361" spans="11:15" x14ac:dyDescent="0.25">
      <c r="K6361">
        <v>30071904001232</v>
      </c>
      <c r="L6361" t="s">
        <v>10439</v>
      </c>
      <c r="M6361" t="s">
        <v>5237</v>
      </c>
      <c r="N6361" t="s">
        <v>9480</v>
      </c>
      <c r="O6361" t="s">
        <v>9481</v>
      </c>
    </row>
    <row r="6362" spans="11:15" x14ac:dyDescent="0.25">
      <c r="K6362">
        <v>30071904001439</v>
      </c>
      <c r="L6362" t="s">
        <v>10440</v>
      </c>
      <c r="M6362" t="s">
        <v>5237</v>
      </c>
      <c r="N6362" t="s">
        <v>5237</v>
      </c>
      <c r="O6362" t="s">
        <v>5237</v>
      </c>
    </row>
    <row r="6363" spans="11:15" x14ac:dyDescent="0.25">
      <c r="K6363">
        <v>30071904001632</v>
      </c>
      <c r="L6363" t="s">
        <v>10441</v>
      </c>
      <c r="M6363" t="s">
        <v>5237</v>
      </c>
      <c r="N6363" t="s">
        <v>9480</v>
      </c>
      <c r="O6363" t="s">
        <v>9481</v>
      </c>
    </row>
    <row r="6364" spans="11:15" x14ac:dyDescent="0.25">
      <c r="K6364">
        <v>30071904001719</v>
      </c>
      <c r="L6364" t="s">
        <v>10442</v>
      </c>
      <c r="M6364" t="s">
        <v>5237</v>
      </c>
      <c r="N6364" t="s">
        <v>9480</v>
      </c>
      <c r="O6364" t="s">
        <v>9481</v>
      </c>
    </row>
    <row r="6365" spans="11:15" x14ac:dyDescent="0.25">
      <c r="K6365">
        <v>30071905000103</v>
      </c>
      <c r="L6365" t="s">
        <v>318</v>
      </c>
      <c r="M6365" t="s">
        <v>5237</v>
      </c>
      <c r="N6365" t="s">
        <v>9480</v>
      </c>
      <c r="O6365" t="s">
        <v>9481</v>
      </c>
    </row>
    <row r="6366" spans="11:15" x14ac:dyDescent="0.25">
      <c r="K6366">
        <v>30071905000104</v>
      </c>
      <c r="L6366" t="s">
        <v>10443</v>
      </c>
      <c r="M6366" t="s">
        <v>5237</v>
      </c>
      <c r="N6366" t="s">
        <v>9480</v>
      </c>
      <c r="O6366" t="s">
        <v>9481</v>
      </c>
    </row>
    <row r="6367" spans="11:15" x14ac:dyDescent="0.25">
      <c r="K6367">
        <v>30071905000207</v>
      </c>
      <c r="L6367" t="s">
        <v>10444</v>
      </c>
      <c r="M6367" t="s">
        <v>5237</v>
      </c>
      <c r="N6367" t="s">
        <v>9480</v>
      </c>
      <c r="O6367" t="s">
        <v>9481</v>
      </c>
    </row>
    <row r="6368" spans="11:15" x14ac:dyDescent="0.25">
      <c r="K6368">
        <v>30071905000219</v>
      </c>
      <c r="L6368" t="s">
        <v>10445</v>
      </c>
      <c r="M6368" t="s">
        <v>5237</v>
      </c>
      <c r="N6368" t="s">
        <v>9480</v>
      </c>
      <c r="O6368" t="s">
        <v>9481</v>
      </c>
    </row>
    <row r="6369" spans="11:15" x14ac:dyDescent="0.25">
      <c r="K6369">
        <v>30071905000307</v>
      </c>
      <c r="L6369" t="s">
        <v>10446</v>
      </c>
      <c r="M6369" t="s">
        <v>5237</v>
      </c>
      <c r="N6369" t="s">
        <v>5237</v>
      </c>
      <c r="O6369" t="s">
        <v>5237</v>
      </c>
    </row>
    <row r="6370" spans="11:15" x14ac:dyDescent="0.25">
      <c r="K6370">
        <v>30071905000319</v>
      </c>
      <c r="L6370" t="s">
        <v>10447</v>
      </c>
      <c r="M6370" t="s">
        <v>5237</v>
      </c>
      <c r="N6370" t="s">
        <v>9480</v>
      </c>
      <c r="O6370" t="s">
        <v>9481</v>
      </c>
    </row>
    <row r="6371" spans="11:15" x14ac:dyDescent="0.25">
      <c r="K6371">
        <v>30071905000328</v>
      </c>
      <c r="L6371" t="s">
        <v>10448</v>
      </c>
      <c r="M6371" t="s">
        <v>5237</v>
      </c>
      <c r="N6371" t="s">
        <v>5237</v>
      </c>
      <c r="O6371" t="s">
        <v>5237</v>
      </c>
    </row>
    <row r="6372" spans="11:15" x14ac:dyDescent="0.25">
      <c r="K6372">
        <v>30071905000407</v>
      </c>
      <c r="L6372" t="s">
        <v>10449</v>
      </c>
      <c r="M6372" t="s">
        <v>5237</v>
      </c>
      <c r="N6372" t="s">
        <v>9480</v>
      </c>
      <c r="O6372" t="s">
        <v>9481</v>
      </c>
    </row>
    <row r="6373" spans="11:15" x14ac:dyDescent="0.25">
      <c r="K6373">
        <v>30071905000507</v>
      </c>
      <c r="L6373" t="s">
        <v>10450</v>
      </c>
      <c r="M6373" t="s">
        <v>5237</v>
      </c>
      <c r="N6373" t="s">
        <v>9480</v>
      </c>
      <c r="O6373" t="s">
        <v>9481</v>
      </c>
    </row>
    <row r="6374" spans="11:15" x14ac:dyDescent="0.25">
      <c r="K6374">
        <v>30071905000733</v>
      </c>
      <c r="L6374" t="s">
        <v>10451</v>
      </c>
      <c r="M6374" t="s">
        <v>5237</v>
      </c>
      <c r="N6374" t="s">
        <v>9480</v>
      </c>
      <c r="O6374" t="s">
        <v>9481</v>
      </c>
    </row>
    <row r="6375" spans="11:15" x14ac:dyDescent="0.25">
      <c r="K6375">
        <v>30071905000819</v>
      </c>
      <c r="L6375" t="s">
        <v>10452</v>
      </c>
      <c r="M6375" t="s">
        <v>5237</v>
      </c>
      <c r="N6375" t="s">
        <v>9480</v>
      </c>
      <c r="O6375" t="s">
        <v>9481</v>
      </c>
    </row>
    <row r="6376" spans="11:15" x14ac:dyDescent="0.25">
      <c r="K6376">
        <v>30071905001032</v>
      </c>
      <c r="L6376" t="s">
        <v>10453</v>
      </c>
      <c r="M6376" t="s">
        <v>5237</v>
      </c>
      <c r="N6376" t="s">
        <v>9480</v>
      </c>
      <c r="O6376" t="s">
        <v>9481</v>
      </c>
    </row>
    <row r="6377" spans="11:15" x14ac:dyDescent="0.25">
      <c r="K6377">
        <v>30071905001232</v>
      </c>
      <c r="L6377" t="s">
        <v>10454</v>
      </c>
      <c r="M6377" t="s">
        <v>5237</v>
      </c>
      <c r="N6377" t="s">
        <v>9480</v>
      </c>
      <c r="O6377" t="s">
        <v>9481</v>
      </c>
    </row>
    <row r="6378" spans="11:15" x14ac:dyDescent="0.25">
      <c r="K6378">
        <v>30071905001632</v>
      </c>
      <c r="L6378" t="s">
        <v>10455</v>
      </c>
      <c r="M6378" t="s">
        <v>5237</v>
      </c>
      <c r="N6378" t="s">
        <v>9480</v>
      </c>
      <c r="O6378" t="s">
        <v>9481</v>
      </c>
    </row>
    <row r="6379" spans="11:15" x14ac:dyDescent="0.25">
      <c r="K6379">
        <v>30071905001719</v>
      </c>
      <c r="L6379" t="s">
        <v>10456</v>
      </c>
      <c r="M6379" t="s">
        <v>5237</v>
      </c>
      <c r="N6379" t="s">
        <v>9480</v>
      </c>
      <c r="O6379" t="s">
        <v>9481</v>
      </c>
    </row>
    <row r="6380" spans="11:15" x14ac:dyDescent="0.25">
      <c r="K6380">
        <v>30071905001832</v>
      </c>
      <c r="L6380" t="s">
        <v>10457</v>
      </c>
      <c r="M6380" t="s">
        <v>5237</v>
      </c>
      <c r="N6380" t="s">
        <v>9480</v>
      </c>
      <c r="O6380" t="s">
        <v>9481</v>
      </c>
    </row>
    <row r="6381" spans="11:15" x14ac:dyDescent="0.25">
      <c r="K6381">
        <v>30071905001932</v>
      </c>
      <c r="L6381" t="s">
        <v>10458</v>
      </c>
      <c r="M6381" t="s">
        <v>5237</v>
      </c>
      <c r="N6381" t="s">
        <v>9480</v>
      </c>
      <c r="O6381" t="s">
        <v>9481</v>
      </c>
    </row>
    <row r="6382" spans="11:15" x14ac:dyDescent="0.25">
      <c r="K6382">
        <v>30071906000103</v>
      </c>
      <c r="L6382" t="s">
        <v>319</v>
      </c>
      <c r="M6382" t="s">
        <v>5237</v>
      </c>
      <c r="N6382" t="s">
        <v>9480</v>
      </c>
      <c r="O6382" t="s">
        <v>9481</v>
      </c>
    </row>
    <row r="6383" spans="11:15" x14ac:dyDescent="0.25">
      <c r="K6383">
        <v>30071906000219</v>
      </c>
      <c r="L6383" t="s">
        <v>10459</v>
      </c>
      <c r="M6383" t="s">
        <v>5237</v>
      </c>
      <c r="N6383" t="s">
        <v>9480</v>
      </c>
      <c r="O6383" t="s">
        <v>9481</v>
      </c>
    </row>
    <row r="6384" spans="11:15" x14ac:dyDescent="0.25">
      <c r="K6384">
        <v>30071906000311</v>
      </c>
      <c r="L6384" t="s">
        <v>10460</v>
      </c>
      <c r="M6384" t="s">
        <v>5237</v>
      </c>
      <c r="N6384" t="s">
        <v>9480</v>
      </c>
      <c r="O6384" t="s">
        <v>9481</v>
      </c>
    </row>
    <row r="6385" spans="11:15" x14ac:dyDescent="0.25">
      <c r="K6385">
        <v>30071906000319</v>
      </c>
      <c r="L6385" t="s">
        <v>10461</v>
      </c>
      <c r="M6385" t="s">
        <v>5237</v>
      </c>
      <c r="N6385" t="s">
        <v>9480</v>
      </c>
      <c r="O6385" t="s">
        <v>9481</v>
      </c>
    </row>
    <row r="6386" spans="11:15" x14ac:dyDescent="0.25">
      <c r="K6386">
        <v>30071906000407</v>
      </c>
      <c r="L6386" t="s">
        <v>10462</v>
      </c>
      <c r="M6386" t="s">
        <v>5237</v>
      </c>
      <c r="N6386" t="s">
        <v>9480</v>
      </c>
      <c r="O6386" t="s">
        <v>9481</v>
      </c>
    </row>
    <row r="6387" spans="11:15" x14ac:dyDescent="0.25">
      <c r="K6387">
        <v>30071906000507</v>
      </c>
      <c r="L6387" t="s">
        <v>10463</v>
      </c>
      <c r="M6387" t="s">
        <v>5237</v>
      </c>
      <c r="N6387" t="s">
        <v>9480</v>
      </c>
      <c r="O6387" t="s">
        <v>9481</v>
      </c>
    </row>
    <row r="6388" spans="11:15" x14ac:dyDescent="0.25">
      <c r="K6388">
        <v>30071906000728</v>
      </c>
      <c r="L6388" t="s">
        <v>10464</v>
      </c>
      <c r="M6388" t="s">
        <v>5237</v>
      </c>
      <c r="N6388" t="s">
        <v>9480</v>
      </c>
      <c r="O6388" t="s">
        <v>9481</v>
      </c>
    </row>
    <row r="6389" spans="11:15" x14ac:dyDescent="0.25">
      <c r="K6389">
        <v>30071906000733</v>
      </c>
      <c r="L6389" t="s">
        <v>10465</v>
      </c>
      <c r="M6389" t="s">
        <v>5237</v>
      </c>
      <c r="N6389" t="s">
        <v>9480</v>
      </c>
      <c r="O6389" t="s">
        <v>9481</v>
      </c>
    </row>
    <row r="6390" spans="11:15" x14ac:dyDescent="0.25">
      <c r="K6390">
        <v>30071906000819</v>
      </c>
      <c r="L6390" t="s">
        <v>10466</v>
      </c>
      <c r="M6390" t="s">
        <v>5237</v>
      </c>
      <c r="N6390" t="s">
        <v>9480</v>
      </c>
      <c r="O6390" t="s">
        <v>9481</v>
      </c>
    </row>
    <row r="6391" spans="11:15" x14ac:dyDescent="0.25">
      <c r="K6391">
        <v>30071906001232</v>
      </c>
      <c r="L6391" t="s">
        <v>10467</v>
      </c>
      <c r="M6391" t="s">
        <v>5237</v>
      </c>
      <c r="N6391" t="s">
        <v>9480</v>
      </c>
      <c r="O6391" t="s">
        <v>9481</v>
      </c>
    </row>
    <row r="6392" spans="11:15" x14ac:dyDescent="0.25">
      <c r="K6392">
        <v>30071906001719</v>
      </c>
      <c r="L6392" t="s">
        <v>10468</v>
      </c>
      <c r="M6392" t="s">
        <v>5237</v>
      </c>
      <c r="N6392" t="s">
        <v>9480</v>
      </c>
      <c r="O6392" t="s">
        <v>9481</v>
      </c>
    </row>
    <row r="6393" spans="11:15" x14ac:dyDescent="0.25">
      <c r="K6393">
        <v>30071906001932</v>
      </c>
      <c r="L6393" t="s">
        <v>10469</v>
      </c>
      <c r="M6393" t="s">
        <v>5237</v>
      </c>
      <c r="N6393" t="s">
        <v>9480</v>
      </c>
      <c r="O6393" t="s">
        <v>9481</v>
      </c>
    </row>
    <row r="6394" spans="11:15" x14ac:dyDescent="0.25">
      <c r="K6394">
        <v>30071906002019</v>
      </c>
      <c r="L6394" t="s">
        <v>10470</v>
      </c>
      <c r="M6394" t="s">
        <v>5237</v>
      </c>
      <c r="N6394" t="s">
        <v>9480</v>
      </c>
      <c r="O6394" t="s">
        <v>9481</v>
      </c>
    </row>
    <row r="6395" spans="11:15" x14ac:dyDescent="0.25">
      <c r="K6395">
        <v>30071907000103</v>
      </c>
      <c r="L6395" t="s">
        <v>10471</v>
      </c>
      <c r="M6395" t="s">
        <v>5237</v>
      </c>
      <c r="N6395" t="s">
        <v>5237</v>
      </c>
      <c r="O6395" t="s">
        <v>5237</v>
      </c>
    </row>
    <row r="6396" spans="11:15" x14ac:dyDescent="0.25">
      <c r="K6396">
        <v>30071907000104</v>
      </c>
      <c r="L6396" t="s">
        <v>10472</v>
      </c>
      <c r="M6396" t="s">
        <v>5237</v>
      </c>
      <c r="N6396" t="s">
        <v>9480</v>
      </c>
      <c r="O6396" t="s">
        <v>9481</v>
      </c>
    </row>
    <row r="6397" spans="11:15" x14ac:dyDescent="0.25">
      <c r="K6397">
        <v>30071907000519</v>
      </c>
      <c r="L6397" t="s">
        <v>10473</v>
      </c>
      <c r="M6397" t="s">
        <v>5237</v>
      </c>
      <c r="N6397" t="s">
        <v>9480</v>
      </c>
      <c r="O6397" t="s">
        <v>9481</v>
      </c>
    </row>
    <row r="6398" spans="11:15" x14ac:dyDescent="0.25">
      <c r="K6398">
        <v>30071907000728</v>
      </c>
      <c r="L6398" t="s">
        <v>10474</v>
      </c>
      <c r="M6398" t="s">
        <v>5237</v>
      </c>
      <c r="N6398" t="s">
        <v>9480</v>
      </c>
      <c r="O6398" t="s">
        <v>9481</v>
      </c>
    </row>
    <row r="6399" spans="11:15" x14ac:dyDescent="0.25">
      <c r="K6399">
        <v>30071907000730</v>
      </c>
      <c r="L6399" t="s">
        <v>10475</v>
      </c>
      <c r="M6399" t="s">
        <v>5237</v>
      </c>
      <c r="N6399" t="s">
        <v>9480</v>
      </c>
      <c r="O6399" t="s">
        <v>9481</v>
      </c>
    </row>
    <row r="6400" spans="11:15" x14ac:dyDescent="0.25">
      <c r="K6400">
        <v>30071907000733</v>
      </c>
      <c r="L6400" t="s">
        <v>10476</v>
      </c>
      <c r="M6400" t="s">
        <v>5237</v>
      </c>
      <c r="N6400" t="s">
        <v>9480</v>
      </c>
      <c r="O6400" t="s">
        <v>9481</v>
      </c>
    </row>
    <row r="6401" spans="11:15" x14ac:dyDescent="0.25">
      <c r="K6401">
        <v>30071907001232</v>
      </c>
      <c r="L6401" t="s">
        <v>320</v>
      </c>
      <c r="M6401" t="s">
        <v>5237</v>
      </c>
      <c r="N6401" t="s">
        <v>9480</v>
      </c>
      <c r="O6401" t="s">
        <v>9481</v>
      </c>
    </row>
    <row r="6402" spans="11:15" x14ac:dyDescent="0.25">
      <c r="K6402">
        <v>30071907001303</v>
      </c>
      <c r="L6402" t="s">
        <v>10477</v>
      </c>
      <c r="M6402" t="s">
        <v>5237</v>
      </c>
      <c r="N6402" t="s">
        <v>9480</v>
      </c>
      <c r="O6402" t="s">
        <v>9481</v>
      </c>
    </row>
    <row r="6403" spans="11:15" x14ac:dyDescent="0.25">
      <c r="K6403">
        <v>30071907001319</v>
      </c>
      <c r="L6403" t="s">
        <v>10478</v>
      </c>
      <c r="M6403" t="s">
        <v>5237</v>
      </c>
      <c r="N6403" t="s">
        <v>9480</v>
      </c>
      <c r="O6403" t="s">
        <v>9481</v>
      </c>
    </row>
    <row r="6404" spans="11:15" x14ac:dyDescent="0.25">
      <c r="K6404">
        <v>30071907001335</v>
      </c>
      <c r="L6404" t="s">
        <v>10479</v>
      </c>
      <c r="M6404" t="s">
        <v>5237</v>
      </c>
      <c r="N6404" t="s">
        <v>9480</v>
      </c>
      <c r="O6404" t="s">
        <v>9481</v>
      </c>
    </row>
    <row r="6405" spans="11:15" x14ac:dyDescent="0.25">
      <c r="K6405">
        <v>30071907001632</v>
      </c>
      <c r="L6405" t="s">
        <v>10480</v>
      </c>
      <c r="M6405" t="s">
        <v>5237</v>
      </c>
      <c r="N6405" t="s">
        <v>9480</v>
      </c>
      <c r="O6405" t="s">
        <v>9481</v>
      </c>
    </row>
    <row r="6406" spans="11:15" x14ac:dyDescent="0.25">
      <c r="K6406">
        <v>30071907001707</v>
      </c>
      <c r="L6406" t="s">
        <v>10481</v>
      </c>
      <c r="M6406" t="s">
        <v>5237</v>
      </c>
      <c r="N6406" t="s">
        <v>9480</v>
      </c>
      <c r="O6406" t="s">
        <v>9481</v>
      </c>
    </row>
    <row r="6407" spans="11:15" x14ac:dyDescent="0.25">
      <c r="K6407">
        <v>30071907001711</v>
      </c>
      <c r="L6407" t="s">
        <v>10482</v>
      </c>
      <c r="M6407" t="s">
        <v>5237</v>
      </c>
      <c r="N6407" t="s">
        <v>9480</v>
      </c>
      <c r="O6407" t="s">
        <v>9481</v>
      </c>
    </row>
    <row r="6408" spans="11:15" x14ac:dyDescent="0.25">
      <c r="K6408">
        <v>30071907001712</v>
      </c>
      <c r="L6408" t="s">
        <v>10483</v>
      </c>
      <c r="M6408" t="s">
        <v>5237</v>
      </c>
      <c r="N6408" t="s">
        <v>9480</v>
      </c>
      <c r="O6408" t="s">
        <v>9481</v>
      </c>
    </row>
    <row r="6409" spans="11:15" x14ac:dyDescent="0.25">
      <c r="K6409">
        <v>30071907001832</v>
      </c>
      <c r="L6409" t="s">
        <v>10484</v>
      </c>
      <c r="M6409" t="s">
        <v>5237</v>
      </c>
      <c r="N6409" t="s">
        <v>9480</v>
      </c>
      <c r="O6409" t="s">
        <v>9481</v>
      </c>
    </row>
    <row r="6410" spans="11:15" x14ac:dyDescent="0.25">
      <c r="K6410">
        <v>30071907001932</v>
      </c>
      <c r="L6410" t="s">
        <v>10485</v>
      </c>
      <c r="M6410" t="s">
        <v>5237</v>
      </c>
      <c r="N6410" t="s">
        <v>9480</v>
      </c>
      <c r="O6410" t="s">
        <v>9481</v>
      </c>
    </row>
    <row r="6411" spans="11:15" x14ac:dyDescent="0.25">
      <c r="K6411">
        <v>30071908000104</v>
      </c>
      <c r="L6411" t="s">
        <v>10486</v>
      </c>
      <c r="M6411" t="s">
        <v>5237</v>
      </c>
      <c r="N6411" t="s">
        <v>9480</v>
      </c>
      <c r="O6411" t="s">
        <v>9481</v>
      </c>
    </row>
    <row r="6412" spans="11:15" x14ac:dyDescent="0.25">
      <c r="K6412">
        <v>30071908000728</v>
      </c>
      <c r="L6412" t="s">
        <v>10487</v>
      </c>
      <c r="M6412" t="s">
        <v>5237</v>
      </c>
      <c r="N6412" t="s">
        <v>9480</v>
      </c>
      <c r="O6412" t="s">
        <v>9481</v>
      </c>
    </row>
    <row r="6413" spans="11:15" x14ac:dyDescent="0.25">
      <c r="K6413">
        <v>30071908000733</v>
      </c>
      <c r="L6413" t="s">
        <v>10488</v>
      </c>
      <c r="M6413" t="s">
        <v>5237</v>
      </c>
      <c r="N6413" t="s">
        <v>9480</v>
      </c>
      <c r="O6413" t="s">
        <v>9481</v>
      </c>
    </row>
    <row r="6414" spans="11:15" x14ac:dyDescent="0.25">
      <c r="K6414">
        <v>30071908001312</v>
      </c>
      <c r="L6414" t="s">
        <v>10489</v>
      </c>
      <c r="M6414" t="s">
        <v>5237</v>
      </c>
      <c r="N6414" t="s">
        <v>9480</v>
      </c>
      <c r="O6414" t="s">
        <v>9481</v>
      </c>
    </row>
    <row r="6415" spans="11:15" x14ac:dyDescent="0.25">
      <c r="K6415">
        <v>30071908001707</v>
      </c>
      <c r="L6415" t="s">
        <v>10490</v>
      </c>
      <c r="M6415" t="s">
        <v>5237</v>
      </c>
      <c r="N6415" t="s">
        <v>9480</v>
      </c>
      <c r="O6415" t="s">
        <v>9481</v>
      </c>
    </row>
    <row r="6416" spans="11:15" x14ac:dyDescent="0.25">
      <c r="K6416">
        <v>30071909000104</v>
      </c>
      <c r="L6416" t="s">
        <v>10491</v>
      </c>
      <c r="M6416" t="s">
        <v>5237</v>
      </c>
      <c r="N6416" t="s">
        <v>9480</v>
      </c>
      <c r="O6416" t="s">
        <v>9481</v>
      </c>
    </row>
    <row r="6417" spans="11:15" x14ac:dyDescent="0.25">
      <c r="K6417">
        <v>30071910001307</v>
      </c>
      <c r="L6417" t="s">
        <v>10492</v>
      </c>
      <c r="M6417" t="s">
        <v>5237</v>
      </c>
      <c r="N6417" t="s">
        <v>5237</v>
      </c>
      <c r="O6417" t="s">
        <v>5237</v>
      </c>
    </row>
    <row r="6418" spans="11:15" x14ac:dyDescent="0.25">
      <c r="K6418">
        <v>30071910001308</v>
      </c>
      <c r="L6418" t="s">
        <v>10493</v>
      </c>
      <c r="M6418" t="s">
        <v>5237</v>
      </c>
      <c r="N6418" t="s">
        <v>9480</v>
      </c>
      <c r="O6418" t="s">
        <v>9481</v>
      </c>
    </row>
    <row r="6419" spans="11:15" x14ac:dyDescent="0.25">
      <c r="K6419">
        <v>30071911000104</v>
      </c>
      <c r="L6419" t="s">
        <v>10494</v>
      </c>
      <c r="M6419" t="s">
        <v>5237</v>
      </c>
      <c r="N6419" t="s">
        <v>9480</v>
      </c>
      <c r="O6419" t="s">
        <v>9481</v>
      </c>
    </row>
    <row r="6420" spans="11:15" x14ac:dyDescent="0.25">
      <c r="K6420">
        <v>30071911000612</v>
      </c>
      <c r="L6420" t="s">
        <v>10495</v>
      </c>
      <c r="M6420" t="s">
        <v>5237</v>
      </c>
      <c r="N6420" t="s">
        <v>9480</v>
      </c>
      <c r="O6420" t="s">
        <v>9481</v>
      </c>
    </row>
    <row r="6421" spans="11:15" x14ac:dyDescent="0.25">
      <c r="K6421">
        <v>30071911000729</v>
      </c>
      <c r="L6421" t="s">
        <v>10496</v>
      </c>
      <c r="M6421" t="s">
        <v>5237</v>
      </c>
      <c r="N6421" t="s">
        <v>9480</v>
      </c>
      <c r="O6421" t="s">
        <v>9481</v>
      </c>
    </row>
    <row r="6422" spans="11:15" x14ac:dyDescent="0.25">
      <c r="K6422">
        <v>30071911000731</v>
      </c>
      <c r="L6422" t="s">
        <v>10497</v>
      </c>
      <c r="M6422" t="s">
        <v>5237</v>
      </c>
      <c r="N6422" t="s">
        <v>9480</v>
      </c>
      <c r="O6422" t="s">
        <v>9481</v>
      </c>
    </row>
    <row r="6423" spans="11:15" x14ac:dyDescent="0.25">
      <c r="K6423">
        <v>30071912000719</v>
      </c>
      <c r="L6423" t="s">
        <v>10498</v>
      </c>
      <c r="M6423" t="s">
        <v>5237</v>
      </c>
      <c r="N6423" t="s">
        <v>9480</v>
      </c>
      <c r="O6423" t="s">
        <v>9481</v>
      </c>
    </row>
    <row r="6424" spans="11:15" x14ac:dyDescent="0.25">
      <c r="K6424">
        <v>30071912000729</v>
      </c>
      <c r="L6424" t="s">
        <v>10499</v>
      </c>
      <c r="M6424" t="s">
        <v>5237</v>
      </c>
      <c r="N6424" t="s">
        <v>9480</v>
      </c>
      <c r="O6424" t="s">
        <v>9481</v>
      </c>
    </row>
    <row r="6425" spans="11:15" x14ac:dyDescent="0.25">
      <c r="K6425">
        <v>30071912000731</v>
      </c>
      <c r="L6425" t="s">
        <v>10500</v>
      </c>
      <c r="M6425" t="s">
        <v>5237</v>
      </c>
      <c r="N6425" t="s">
        <v>9480</v>
      </c>
      <c r="O6425" t="s">
        <v>9481</v>
      </c>
    </row>
    <row r="6426" spans="11:15" x14ac:dyDescent="0.25">
      <c r="K6426">
        <v>30071912001429</v>
      </c>
      <c r="L6426" t="s">
        <v>10501</v>
      </c>
      <c r="M6426" t="s">
        <v>5237</v>
      </c>
      <c r="N6426" t="s">
        <v>9480</v>
      </c>
      <c r="O6426" t="s">
        <v>9481</v>
      </c>
    </row>
    <row r="6427" spans="11:15" x14ac:dyDescent="0.25">
      <c r="K6427">
        <v>30071913000720</v>
      </c>
      <c r="L6427" t="s">
        <v>10502</v>
      </c>
      <c r="M6427" t="s">
        <v>5237</v>
      </c>
      <c r="N6427" t="s">
        <v>9480</v>
      </c>
      <c r="O6427" t="s">
        <v>9481</v>
      </c>
    </row>
    <row r="6428" spans="11:15" x14ac:dyDescent="0.25">
      <c r="K6428">
        <v>30071913000912</v>
      </c>
      <c r="L6428" t="s">
        <v>10503</v>
      </c>
      <c r="M6428" t="s">
        <v>5237</v>
      </c>
      <c r="N6428" t="s">
        <v>9480</v>
      </c>
      <c r="O6428" t="s">
        <v>9481</v>
      </c>
    </row>
    <row r="6429" spans="11:15" x14ac:dyDescent="0.25">
      <c r="K6429">
        <v>30071913001504</v>
      </c>
      <c r="L6429" t="s">
        <v>10504</v>
      </c>
      <c r="M6429" t="s">
        <v>5237</v>
      </c>
      <c r="N6429" t="s">
        <v>9480</v>
      </c>
      <c r="O6429" t="s">
        <v>9481</v>
      </c>
    </row>
    <row r="6430" spans="11:15" x14ac:dyDescent="0.25">
      <c r="K6430">
        <v>30071914000719</v>
      </c>
      <c r="L6430" t="s">
        <v>10505</v>
      </c>
      <c r="M6430" t="s">
        <v>5237</v>
      </c>
      <c r="N6430" t="s">
        <v>9480</v>
      </c>
      <c r="O6430" t="s">
        <v>9481</v>
      </c>
    </row>
    <row r="6431" spans="11:15" x14ac:dyDescent="0.25">
      <c r="K6431">
        <v>30071914000720</v>
      </c>
      <c r="L6431" t="s">
        <v>10506</v>
      </c>
      <c r="M6431" t="s">
        <v>5237</v>
      </c>
      <c r="N6431" t="s">
        <v>9480</v>
      </c>
      <c r="O6431" t="s">
        <v>9481</v>
      </c>
    </row>
    <row r="6432" spans="11:15" x14ac:dyDescent="0.25">
      <c r="K6432">
        <v>30071914000723</v>
      </c>
      <c r="L6432" t="s">
        <v>10507</v>
      </c>
      <c r="M6432" t="s">
        <v>5237</v>
      </c>
      <c r="N6432" t="s">
        <v>9480</v>
      </c>
      <c r="O6432" t="s">
        <v>9481</v>
      </c>
    </row>
    <row r="6433" spans="11:15" x14ac:dyDescent="0.25">
      <c r="K6433">
        <v>30071915000629</v>
      </c>
      <c r="L6433" t="s">
        <v>10508</v>
      </c>
      <c r="M6433" t="s">
        <v>5237</v>
      </c>
      <c r="N6433" t="s">
        <v>9480</v>
      </c>
      <c r="O6433" t="s">
        <v>9481</v>
      </c>
    </row>
    <row r="6434" spans="11:15" x14ac:dyDescent="0.25">
      <c r="K6434">
        <v>30071915000912</v>
      </c>
      <c r="L6434" t="s">
        <v>10509</v>
      </c>
      <c r="M6434" t="s">
        <v>5237</v>
      </c>
      <c r="N6434" t="s">
        <v>9480</v>
      </c>
      <c r="O6434" t="s">
        <v>9481</v>
      </c>
    </row>
    <row r="6435" spans="11:15" x14ac:dyDescent="0.25">
      <c r="K6435">
        <v>30071915001604</v>
      </c>
      <c r="L6435" t="s">
        <v>10510</v>
      </c>
      <c r="M6435" t="s">
        <v>5237</v>
      </c>
      <c r="N6435" t="s">
        <v>9480</v>
      </c>
      <c r="O6435" t="s">
        <v>9481</v>
      </c>
    </row>
    <row r="6436" spans="11:15" x14ac:dyDescent="0.25">
      <c r="K6436">
        <v>30071917001113</v>
      </c>
      <c r="L6436" t="s">
        <v>10511</v>
      </c>
      <c r="M6436" t="s">
        <v>5237</v>
      </c>
      <c r="N6436" t="s">
        <v>9480</v>
      </c>
      <c r="O6436" t="s">
        <v>9481</v>
      </c>
    </row>
    <row r="6437" spans="11:15" x14ac:dyDescent="0.25">
      <c r="K6437">
        <v>30071917001504</v>
      </c>
      <c r="L6437" t="s">
        <v>10512</v>
      </c>
      <c r="M6437" t="s">
        <v>5237</v>
      </c>
      <c r="N6437" t="s">
        <v>9480</v>
      </c>
      <c r="O6437" t="s">
        <v>9481</v>
      </c>
    </row>
    <row r="6438" spans="11:15" x14ac:dyDescent="0.25">
      <c r="K6438">
        <v>30071917001505</v>
      </c>
      <c r="L6438" t="s">
        <v>10513</v>
      </c>
      <c r="M6438" t="s">
        <v>5237</v>
      </c>
      <c r="N6438" t="s">
        <v>9480</v>
      </c>
      <c r="O6438" t="s">
        <v>9481</v>
      </c>
    </row>
    <row r="6439" spans="11:15" x14ac:dyDescent="0.25">
      <c r="K6439">
        <v>30071920000607</v>
      </c>
      <c r="L6439" t="s">
        <v>10514</v>
      </c>
      <c r="M6439" t="s">
        <v>5237</v>
      </c>
      <c r="N6439" t="s">
        <v>9480</v>
      </c>
      <c r="O6439" t="s">
        <v>9481</v>
      </c>
    </row>
    <row r="6440" spans="11:15" x14ac:dyDescent="0.25">
      <c r="K6440">
        <v>30071921001707</v>
      </c>
      <c r="L6440" t="s">
        <v>10515</v>
      </c>
      <c r="M6440" t="s">
        <v>5237</v>
      </c>
      <c r="N6440" t="s">
        <v>9480</v>
      </c>
      <c r="O6440" t="s">
        <v>9481</v>
      </c>
    </row>
    <row r="6441" spans="11:15" x14ac:dyDescent="0.25">
      <c r="K6441">
        <v>30071921001711</v>
      </c>
      <c r="L6441" t="s">
        <v>10516</v>
      </c>
      <c r="M6441" t="s">
        <v>5237</v>
      </c>
      <c r="N6441" t="s">
        <v>9480</v>
      </c>
      <c r="O6441" t="s">
        <v>9481</v>
      </c>
    </row>
    <row r="6442" spans="11:15" x14ac:dyDescent="0.25">
      <c r="K6442">
        <v>30071921001734</v>
      </c>
      <c r="L6442" t="s">
        <v>10517</v>
      </c>
      <c r="M6442" t="s">
        <v>5237</v>
      </c>
      <c r="N6442" t="s">
        <v>9480</v>
      </c>
      <c r="O6442" t="s">
        <v>9481</v>
      </c>
    </row>
    <row r="6443" spans="11:15" x14ac:dyDescent="0.25">
      <c r="K6443">
        <v>30071921001735</v>
      </c>
      <c r="L6443" t="s">
        <v>10518</v>
      </c>
      <c r="M6443" t="s">
        <v>5237</v>
      </c>
      <c r="N6443" t="s">
        <v>9480</v>
      </c>
      <c r="O6443" t="s">
        <v>9481</v>
      </c>
    </row>
    <row r="6444" spans="11:15" x14ac:dyDescent="0.25">
      <c r="K6444">
        <v>30071922001334</v>
      </c>
      <c r="L6444" t="s">
        <v>10519</v>
      </c>
      <c r="M6444" t="s">
        <v>5237</v>
      </c>
      <c r="N6444" t="s">
        <v>9480</v>
      </c>
      <c r="O6444" t="s">
        <v>9481</v>
      </c>
    </row>
    <row r="6445" spans="11:15" x14ac:dyDescent="0.25">
      <c r="K6445">
        <v>30071922001711</v>
      </c>
      <c r="L6445" t="s">
        <v>10520</v>
      </c>
      <c r="M6445" t="s">
        <v>5237</v>
      </c>
      <c r="N6445" t="s">
        <v>9480</v>
      </c>
      <c r="O6445" t="s">
        <v>9481</v>
      </c>
    </row>
    <row r="6446" spans="11:15" x14ac:dyDescent="0.25">
      <c r="K6446">
        <v>30071922001712</v>
      </c>
      <c r="L6446" t="s">
        <v>10521</v>
      </c>
      <c r="M6446" t="s">
        <v>5237</v>
      </c>
      <c r="N6446" t="s">
        <v>9480</v>
      </c>
      <c r="O6446" t="s">
        <v>9481</v>
      </c>
    </row>
    <row r="6447" spans="11:15" x14ac:dyDescent="0.25">
      <c r="K6447">
        <v>30071923000007</v>
      </c>
      <c r="L6447" t="s">
        <v>10522</v>
      </c>
      <c r="M6447" t="s">
        <v>5237</v>
      </c>
      <c r="N6447" t="s">
        <v>9480</v>
      </c>
      <c r="O6447" t="s">
        <v>9481</v>
      </c>
    </row>
    <row r="6448" spans="11:15" x14ac:dyDescent="0.25">
      <c r="K6448">
        <v>30071924000007</v>
      </c>
      <c r="L6448" t="s">
        <v>10523</v>
      </c>
      <c r="M6448" t="s">
        <v>5237</v>
      </c>
      <c r="N6448" t="s">
        <v>9480</v>
      </c>
      <c r="O6448" t="s">
        <v>9481</v>
      </c>
    </row>
    <row r="6449" spans="11:15" x14ac:dyDescent="0.25">
      <c r="K6449">
        <v>30071924000328</v>
      </c>
      <c r="L6449" t="s">
        <v>10524</v>
      </c>
      <c r="M6449" t="s">
        <v>5237</v>
      </c>
      <c r="N6449" t="s">
        <v>5237</v>
      </c>
      <c r="O6449" t="s">
        <v>5237</v>
      </c>
    </row>
    <row r="6450" spans="11:15" x14ac:dyDescent="0.25">
      <c r="K6450">
        <v>30071925000003</v>
      </c>
      <c r="L6450" t="s">
        <v>10525</v>
      </c>
      <c r="M6450" t="s">
        <v>5237</v>
      </c>
      <c r="N6450" t="s">
        <v>9480</v>
      </c>
      <c r="O6450" t="s">
        <v>9481</v>
      </c>
    </row>
    <row r="6451" spans="11:15" x14ac:dyDescent="0.25">
      <c r="K6451">
        <v>30071926000008</v>
      </c>
      <c r="L6451" t="s">
        <v>10526</v>
      </c>
      <c r="M6451" t="s">
        <v>5237</v>
      </c>
      <c r="N6451" t="s">
        <v>9480</v>
      </c>
      <c r="O6451" t="s">
        <v>9481</v>
      </c>
    </row>
    <row r="6452" spans="11:15" x14ac:dyDescent="0.25">
      <c r="K6452">
        <v>30071927000037</v>
      </c>
      <c r="L6452" t="s">
        <v>10527</v>
      </c>
      <c r="M6452" t="s">
        <v>5237</v>
      </c>
      <c r="N6452" t="s">
        <v>9480</v>
      </c>
      <c r="O6452" t="s">
        <v>9481</v>
      </c>
    </row>
    <row r="6453" spans="11:15" x14ac:dyDescent="0.25">
      <c r="K6453">
        <v>30071928000010</v>
      </c>
      <c r="L6453" t="s">
        <v>10528</v>
      </c>
      <c r="M6453" t="s">
        <v>5237</v>
      </c>
      <c r="N6453" t="s">
        <v>9480</v>
      </c>
      <c r="O6453" t="s">
        <v>9481</v>
      </c>
    </row>
    <row r="6454" spans="11:15" x14ac:dyDescent="0.25">
      <c r="K6454">
        <v>30072503000302</v>
      </c>
      <c r="L6454" t="s">
        <v>10529</v>
      </c>
      <c r="M6454" t="s">
        <v>5237</v>
      </c>
      <c r="N6454" t="s">
        <v>9480</v>
      </c>
      <c r="O6454" t="s">
        <v>9481</v>
      </c>
    </row>
    <row r="6455" spans="11:15" x14ac:dyDescent="0.25">
      <c r="K6455">
        <v>30072503000402</v>
      </c>
      <c r="L6455" t="s">
        <v>10530</v>
      </c>
      <c r="M6455" t="s">
        <v>5237</v>
      </c>
      <c r="N6455" t="s">
        <v>9480</v>
      </c>
      <c r="O6455" t="s">
        <v>9481</v>
      </c>
    </row>
    <row r="6456" spans="11:15" x14ac:dyDescent="0.25">
      <c r="K6456">
        <v>30072503000502</v>
      </c>
      <c r="L6456" t="s">
        <v>10531</v>
      </c>
      <c r="M6456" t="s">
        <v>5237</v>
      </c>
      <c r="N6456" t="s">
        <v>9480</v>
      </c>
      <c r="O6456" t="s">
        <v>9481</v>
      </c>
    </row>
    <row r="6457" spans="11:15" x14ac:dyDescent="0.25">
      <c r="K6457">
        <v>30072508000302</v>
      </c>
      <c r="L6457" t="s">
        <v>10532</v>
      </c>
      <c r="M6457" t="s">
        <v>5237</v>
      </c>
      <c r="N6457" t="s">
        <v>9490</v>
      </c>
      <c r="O6457" t="s">
        <v>9491</v>
      </c>
    </row>
    <row r="6458" spans="11:15" x14ac:dyDescent="0.25">
      <c r="K6458">
        <v>30072508000402</v>
      </c>
      <c r="L6458" t="s">
        <v>10533</v>
      </c>
      <c r="M6458" t="s">
        <v>5237</v>
      </c>
      <c r="N6458" t="s">
        <v>9480</v>
      </c>
      <c r="O6458" t="s">
        <v>9481</v>
      </c>
    </row>
    <row r="6459" spans="11:15" x14ac:dyDescent="0.25">
      <c r="K6459">
        <v>30072508000403</v>
      </c>
      <c r="L6459" t="s">
        <v>10534</v>
      </c>
      <c r="M6459" t="s">
        <v>5237</v>
      </c>
      <c r="N6459" t="s">
        <v>5237</v>
      </c>
      <c r="O6459" t="s">
        <v>5237</v>
      </c>
    </row>
    <row r="6460" spans="11:15" x14ac:dyDescent="0.25">
      <c r="K6460">
        <v>30072508000502</v>
      </c>
      <c r="L6460" t="s">
        <v>10535</v>
      </c>
      <c r="M6460" t="s">
        <v>5237</v>
      </c>
      <c r="N6460" t="s">
        <v>9490</v>
      </c>
      <c r="O6460" t="s">
        <v>9491</v>
      </c>
    </row>
    <row r="6461" spans="11:15" x14ac:dyDescent="0.25">
      <c r="K6461">
        <v>30072508000503</v>
      </c>
      <c r="L6461" t="s">
        <v>10536</v>
      </c>
      <c r="M6461" t="s">
        <v>5237</v>
      </c>
      <c r="N6461" t="s">
        <v>9490</v>
      </c>
      <c r="O6461" t="s">
        <v>9491</v>
      </c>
    </row>
    <row r="6462" spans="11:15" x14ac:dyDescent="0.25">
      <c r="K6462">
        <v>30072510000302</v>
      </c>
      <c r="L6462" t="s">
        <v>10537</v>
      </c>
      <c r="M6462" t="s">
        <v>5237</v>
      </c>
      <c r="N6462" t="s">
        <v>9480</v>
      </c>
      <c r="O6462" t="s">
        <v>9481</v>
      </c>
    </row>
    <row r="6463" spans="11:15" x14ac:dyDescent="0.25">
      <c r="K6463">
        <v>30072510000402</v>
      </c>
      <c r="L6463" t="s">
        <v>10538</v>
      </c>
      <c r="M6463" t="s">
        <v>5237</v>
      </c>
      <c r="N6463" t="s">
        <v>9480</v>
      </c>
      <c r="O6463" t="s">
        <v>9481</v>
      </c>
    </row>
    <row r="6464" spans="11:15" x14ac:dyDescent="0.25">
      <c r="K6464">
        <v>30072510000502</v>
      </c>
      <c r="L6464" t="s">
        <v>10539</v>
      </c>
      <c r="M6464" t="s">
        <v>5237</v>
      </c>
      <c r="N6464" t="s">
        <v>9480</v>
      </c>
      <c r="O6464" t="s">
        <v>9481</v>
      </c>
    </row>
    <row r="6465" spans="11:15" x14ac:dyDescent="0.25">
      <c r="K6465">
        <v>30072513000302</v>
      </c>
      <c r="L6465" t="s">
        <v>314</v>
      </c>
      <c r="M6465" t="s">
        <v>5237</v>
      </c>
      <c r="N6465" t="s">
        <v>9480</v>
      </c>
      <c r="O6465" t="s">
        <v>9481</v>
      </c>
    </row>
    <row r="6466" spans="11:15" x14ac:dyDescent="0.25">
      <c r="K6466">
        <v>30072513000402</v>
      </c>
      <c r="L6466" t="s">
        <v>10540</v>
      </c>
      <c r="M6466" t="s">
        <v>5237</v>
      </c>
      <c r="N6466" t="s">
        <v>9480</v>
      </c>
      <c r="O6466" t="s">
        <v>9481</v>
      </c>
    </row>
    <row r="6467" spans="11:15" x14ac:dyDescent="0.25">
      <c r="K6467">
        <v>30072513000502</v>
      </c>
      <c r="L6467" t="s">
        <v>10541</v>
      </c>
      <c r="M6467" t="s">
        <v>5237</v>
      </c>
      <c r="N6467" t="s">
        <v>9480</v>
      </c>
      <c r="O6467" t="s">
        <v>9481</v>
      </c>
    </row>
    <row r="6468" spans="11:15" x14ac:dyDescent="0.25">
      <c r="K6468">
        <v>30072513000800</v>
      </c>
      <c r="L6468" t="s">
        <v>10542</v>
      </c>
      <c r="M6468" t="s">
        <v>5237</v>
      </c>
      <c r="N6468" t="s">
        <v>9480</v>
      </c>
      <c r="O6468" t="s">
        <v>9481</v>
      </c>
    </row>
    <row r="6469" spans="11:15" x14ac:dyDescent="0.25">
      <c r="K6469">
        <v>30072514000403</v>
      </c>
      <c r="L6469" t="s">
        <v>10543</v>
      </c>
      <c r="M6469" t="s">
        <v>5237</v>
      </c>
      <c r="N6469" t="s">
        <v>5237</v>
      </c>
      <c r="O6469" t="s">
        <v>5237</v>
      </c>
    </row>
    <row r="6470" spans="11:15" x14ac:dyDescent="0.25">
      <c r="K6470">
        <v>30072514000503</v>
      </c>
      <c r="L6470" t="s">
        <v>10544</v>
      </c>
      <c r="M6470" t="s">
        <v>5237</v>
      </c>
      <c r="N6470" t="s">
        <v>9490</v>
      </c>
      <c r="O6470" t="s">
        <v>9491</v>
      </c>
    </row>
    <row r="6471" spans="11:15" x14ac:dyDescent="0.25">
      <c r="K6471">
        <v>30072728000417</v>
      </c>
      <c r="L6471" t="s">
        <v>10545</v>
      </c>
      <c r="M6471" t="s">
        <v>5237</v>
      </c>
      <c r="N6471" t="s">
        <v>9511</v>
      </c>
      <c r="O6471" t="s">
        <v>9512</v>
      </c>
    </row>
    <row r="6472" spans="11:15" x14ac:dyDescent="0.25">
      <c r="K6472">
        <v>30072728000422</v>
      </c>
      <c r="L6472" t="s">
        <v>10546</v>
      </c>
      <c r="M6472" t="s">
        <v>5237</v>
      </c>
      <c r="N6472" t="s">
        <v>9511</v>
      </c>
      <c r="O6472" t="s">
        <v>9512</v>
      </c>
    </row>
    <row r="6473" spans="11:15" x14ac:dyDescent="0.25">
      <c r="K6473">
        <v>30072729000417</v>
      </c>
      <c r="L6473" t="s">
        <v>10547</v>
      </c>
      <c r="M6473" t="s">
        <v>5237</v>
      </c>
      <c r="N6473" t="s">
        <v>9511</v>
      </c>
      <c r="O6473" t="s">
        <v>9512</v>
      </c>
    </row>
    <row r="6474" spans="11:15" x14ac:dyDescent="0.25">
      <c r="K6474">
        <v>30072729000422</v>
      </c>
      <c r="L6474" t="s">
        <v>10548</v>
      </c>
      <c r="M6474" t="s">
        <v>5237</v>
      </c>
      <c r="N6474" t="s">
        <v>9511</v>
      </c>
      <c r="O6474" t="s">
        <v>9512</v>
      </c>
    </row>
    <row r="6475" spans="11:15" x14ac:dyDescent="0.25">
      <c r="K6475">
        <v>30072730000417</v>
      </c>
      <c r="L6475" t="s">
        <v>10549</v>
      </c>
      <c r="M6475" t="s">
        <v>5237</v>
      </c>
      <c r="N6475" t="s">
        <v>9511</v>
      </c>
      <c r="O6475" t="s">
        <v>9512</v>
      </c>
    </row>
    <row r="6476" spans="11:15" x14ac:dyDescent="0.25">
      <c r="K6476">
        <v>30072730000423</v>
      </c>
      <c r="L6476" t="s">
        <v>10550</v>
      </c>
      <c r="M6476" t="s">
        <v>5237</v>
      </c>
      <c r="N6476" t="s">
        <v>9511</v>
      </c>
      <c r="O6476" t="s">
        <v>9512</v>
      </c>
    </row>
    <row r="6477" spans="11:15" x14ac:dyDescent="0.25">
      <c r="K6477">
        <v>30072731000417</v>
      </c>
      <c r="L6477" t="s">
        <v>315</v>
      </c>
      <c r="M6477" t="s">
        <v>5237</v>
      </c>
      <c r="N6477" t="s">
        <v>9511</v>
      </c>
      <c r="O6477" t="s">
        <v>9512</v>
      </c>
    </row>
    <row r="6478" spans="11:15" x14ac:dyDescent="0.25">
      <c r="K6478">
        <v>30072731000423</v>
      </c>
      <c r="L6478" t="s">
        <v>10551</v>
      </c>
      <c r="M6478" t="s">
        <v>5237</v>
      </c>
      <c r="N6478" t="s">
        <v>9511</v>
      </c>
      <c r="O6478" t="s">
        <v>9512</v>
      </c>
    </row>
    <row r="6479" spans="11:15" x14ac:dyDescent="0.25">
      <c r="K6479">
        <v>30072731000617</v>
      </c>
      <c r="L6479" t="s">
        <v>10552</v>
      </c>
      <c r="M6479" t="s">
        <v>5237</v>
      </c>
      <c r="N6479" t="s">
        <v>9511</v>
      </c>
      <c r="O6479" t="s">
        <v>9512</v>
      </c>
    </row>
    <row r="6480" spans="11:15" x14ac:dyDescent="0.25">
      <c r="K6480">
        <v>30072732000417</v>
      </c>
      <c r="L6480" t="s">
        <v>10553</v>
      </c>
      <c r="M6480" t="s">
        <v>5237</v>
      </c>
      <c r="N6480" t="s">
        <v>9511</v>
      </c>
      <c r="O6480" t="s">
        <v>9512</v>
      </c>
    </row>
    <row r="6481" spans="11:15" x14ac:dyDescent="0.25">
      <c r="K6481">
        <v>30072732000423</v>
      </c>
      <c r="L6481" t="s">
        <v>10554</v>
      </c>
      <c r="M6481" t="s">
        <v>5237</v>
      </c>
      <c r="N6481" t="s">
        <v>9511</v>
      </c>
      <c r="O6481" t="s">
        <v>9512</v>
      </c>
    </row>
    <row r="6482" spans="11:15" x14ac:dyDescent="0.25">
      <c r="K6482">
        <v>30072733000417</v>
      </c>
      <c r="L6482" t="s">
        <v>10555</v>
      </c>
      <c r="M6482" t="s">
        <v>5237</v>
      </c>
      <c r="N6482" t="s">
        <v>9511</v>
      </c>
      <c r="O6482" t="s">
        <v>9512</v>
      </c>
    </row>
    <row r="6483" spans="11:15" x14ac:dyDescent="0.25">
      <c r="K6483">
        <v>30072733001717</v>
      </c>
      <c r="L6483" t="s">
        <v>10556</v>
      </c>
      <c r="M6483" t="s">
        <v>5237</v>
      </c>
      <c r="N6483" t="s">
        <v>9511</v>
      </c>
      <c r="O6483" t="s">
        <v>9512</v>
      </c>
    </row>
    <row r="6484" spans="11:15" x14ac:dyDescent="0.25">
      <c r="K6484">
        <v>30072734000417</v>
      </c>
      <c r="L6484" t="s">
        <v>10557</v>
      </c>
      <c r="M6484" t="s">
        <v>5237</v>
      </c>
      <c r="N6484" t="s">
        <v>9511</v>
      </c>
      <c r="O6484" t="s">
        <v>9512</v>
      </c>
    </row>
    <row r="6485" spans="11:15" x14ac:dyDescent="0.25">
      <c r="K6485">
        <v>30072734000617</v>
      </c>
      <c r="L6485" t="s">
        <v>10558</v>
      </c>
      <c r="M6485" t="s">
        <v>5237</v>
      </c>
      <c r="N6485" t="s">
        <v>9511</v>
      </c>
      <c r="O6485" t="s">
        <v>9512</v>
      </c>
    </row>
    <row r="6486" spans="11:15" x14ac:dyDescent="0.25">
      <c r="K6486">
        <v>30072735000623</v>
      </c>
      <c r="L6486" t="s">
        <v>10559</v>
      </c>
      <c r="M6486" t="s">
        <v>5237</v>
      </c>
      <c r="N6486" t="s">
        <v>9511</v>
      </c>
      <c r="O6486" t="s">
        <v>9512</v>
      </c>
    </row>
    <row r="6487" spans="11:15" x14ac:dyDescent="0.25">
      <c r="K6487">
        <v>30072735001323</v>
      </c>
      <c r="L6487" t="s">
        <v>10560</v>
      </c>
      <c r="M6487" t="s">
        <v>5237</v>
      </c>
      <c r="N6487" t="s">
        <v>9511</v>
      </c>
      <c r="O6487" t="s">
        <v>9512</v>
      </c>
    </row>
    <row r="6488" spans="11:15" x14ac:dyDescent="0.25">
      <c r="K6488">
        <v>30080010121001</v>
      </c>
      <c r="L6488" t="s">
        <v>196</v>
      </c>
      <c r="M6488" t="s">
        <v>10561</v>
      </c>
      <c r="N6488" t="s">
        <v>10562</v>
      </c>
      <c r="O6488" t="s">
        <v>10563</v>
      </c>
    </row>
    <row r="6489" spans="11:15" x14ac:dyDescent="0.25">
      <c r="K6489">
        <v>30080010121002</v>
      </c>
      <c r="L6489" t="s">
        <v>159</v>
      </c>
      <c r="M6489" t="s">
        <v>10561</v>
      </c>
      <c r="N6489" t="s">
        <v>10562</v>
      </c>
      <c r="O6489" t="s">
        <v>10563</v>
      </c>
    </row>
    <row r="6490" spans="11:15" x14ac:dyDescent="0.25">
      <c r="K6490">
        <v>30080010121003</v>
      </c>
      <c r="L6490" t="s">
        <v>10564</v>
      </c>
      <c r="M6490" t="s">
        <v>10561</v>
      </c>
      <c r="N6490" t="s">
        <v>10562</v>
      </c>
      <c r="O6490" t="s">
        <v>10563</v>
      </c>
    </row>
    <row r="6491" spans="11:15" x14ac:dyDescent="0.25">
      <c r="K6491">
        <v>30080010121004</v>
      </c>
      <c r="L6491" t="s">
        <v>205</v>
      </c>
      <c r="M6491" t="s">
        <v>10561</v>
      </c>
      <c r="N6491" t="s">
        <v>10562</v>
      </c>
      <c r="O6491" t="s">
        <v>10563</v>
      </c>
    </row>
    <row r="6492" spans="11:15" x14ac:dyDescent="0.25">
      <c r="K6492">
        <v>30080010121005</v>
      </c>
      <c r="L6492" t="s">
        <v>10565</v>
      </c>
      <c r="M6492" t="s">
        <v>10561</v>
      </c>
      <c r="N6492" t="s">
        <v>10562</v>
      </c>
      <c r="O6492" t="s">
        <v>10563</v>
      </c>
    </row>
    <row r="6493" spans="11:15" x14ac:dyDescent="0.25">
      <c r="K6493">
        <v>30080010121006</v>
      </c>
      <c r="L6493" t="s">
        <v>94</v>
      </c>
      <c r="M6493" t="s">
        <v>10561</v>
      </c>
      <c r="N6493" t="s">
        <v>10562</v>
      </c>
      <c r="O6493" t="s">
        <v>10563</v>
      </c>
    </row>
    <row r="6494" spans="11:15" x14ac:dyDescent="0.25">
      <c r="K6494">
        <v>30080010121007</v>
      </c>
      <c r="L6494" t="s">
        <v>10566</v>
      </c>
      <c r="M6494" t="s">
        <v>10561</v>
      </c>
      <c r="N6494" t="s">
        <v>10562</v>
      </c>
      <c r="O6494" t="s">
        <v>10563</v>
      </c>
    </row>
    <row r="6495" spans="11:15" x14ac:dyDescent="0.25">
      <c r="K6495">
        <v>30080010121008</v>
      </c>
      <c r="L6495" t="s">
        <v>10567</v>
      </c>
      <c r="M6495" t="s">
        <v>10561</v>
      </c>
      <c r="N6495" t="s">
        <v>10562</v>
      </c>
      <c r="O6495" t="s">
        <v>10563</v>
      </c>
    </row>
    <row r="6496" spans="11:15" x14ac:dyDescent="0.25">
      <c r="K6496">
        <v>30080010121009</v>
      </c>
      <c r="L6496" t="s">
        <v>10568</v>
      </c>
      <c r="M6496" t="s">
        <v>10561</v>
      </c>
      <c r="N6496" t="s">
        <v>10562</v>
      </c>
      <c r="O6496" t="s">
        <v>10563</v>
      </c>
    </row>
    <row r="6497" spans="11:15" x14ac:dyDescent="0.25">
      <c r="K6497">
        <v>30080010121010</v>
      </c>
      <c r="L6497" t="s">
        <v>10569</v>
      </c>
      <c r="M6497" t="s">
        <v>10561</v>
      </c>
      <c r="N6497" t="s">
        <v>10562</v>
      </c>
      <c r="O6497" t="s">
        <v>10563</v>
      </c>
    </row>
    <row r="6498" spans="11:15" x14ac:dyDescent="0.25">
      <c r="K6498">
        <v>30080010121011</v>
      </c>
      <c r="L6498" t="s">
        <v>10570</v>
      </c>
      <c r="M6498" t="s">
        <v>10561</v>
      </c>
      <c r="N6498" t="s">
        <v>10562</v>
      </c>
      <c r="O6498" t="s">
        <v>10563</v>
      </c>
    </row>
    <row r="6499" spans="11:15" x14ac:dyDescent="0.25">
      <c r="K6499">
        <v>30080010121012</v>
      </c>
      <c r="L6499" t="s">
        <v>10571</v>
      </c>
      <c r="M6499" t="s">
        <v>10561</v>
      </c>
      <c r="N6499" t="s">
        <v>10562</v>
      </c>
      <c r="O6499" t="s">
        <v>10563</v>
      </c>
    </row>
    <row r="6500" spans="11:15" x14ac:dyDescent="0.25">
      <c r="K6500">
        <v>30080010122002</v>
      </c>
      <c r="L6500" t="s">
        <v>10572</v>
      </c>
      <c r="M6500" t="s">
        <v>10561</v>
      </c>
      <c r="N6500" t="s">
        <v>10562</v>
      </c>
      <c r="O6500" t="s">
        <v>10563</v>
      </c>
    </row>
    <row r="6501" spans="11:15" x14ac:dyDescent="0.25">
      <c r="K6501">
        <v>30080010122006</v>
      </c>
      <c r="L6501" t="s">
        <v>94</v>
      </c>
      <c r="M6501" t="s">
        <v>10561</v>
      </c>
      <c r="N6501" t="s">
        <v>10562</v>
      </c>
      <c r="O6501" t="s">
        <v>10563</v>
      </c>
    </row>
    <row r="6502" spans="11:15" x14ac:dyDescent="0.25">
      <c r="K6502">
        <v>30080010122012</v>
      </c>
      <c r="L6502" t="s">
        <v>10573</v>
      </c>
      <c r="M6502" t="s">
        <v>10561</v>
      </c>
      <c r="N6502" t="s">
        <v>10562</v>
      </c>
      <c r="O6502" t="s">
        <v>10563</v>
      </c>
    </row>
    <row r="6503" spans="11:15" x14ac:dyDescent="0.25">
      <c r="K6503">
        <v>30080010123006</v>
      </c>
      <c r="L6503" t="s">
        <v>94</v>
      </c>
      <c r="M6503" t="s">
        <v>10561</v>
      </c>
      <c r="N6503" t="s">
        <v>10562</v>
      </c>
      <c r="O6503" t="s">
        <v>10563</v>
      </c>
    </row>
    <row r="6504" spans="11:15" x14ac:dyDescent="0.25">
      <c r="K6504">
        <v>30080010141001</v>
      </c>
      <c r="L6504" t="s">
        <v>10574</v>
      </c>
      <c r="M6504" t="s">
        <v>10561</v>
      </c>
      <c r="N6504" t="s">
        <v>10575</v>
      </c>
      <c r="O6504" t="s">
        <v>10576</v>
      </c>
    </row>
    <row r="6505" spans="11:15" x14ac:dyDescent="0.25">
      <c r="K6505">
        <v>30080010221001</v>
      </c>
      <c r="L6505" t="s">
        <v>127</v>
      </c>
      <c r="M6505" t="s">
        <v>10561</v>
      </c>
      <c r="N6505" t="s">
        <v>10562</v>
      </c>
      <c r="O6505" t="s">
        <v>10563</v>
      </c>
    </row>
    <row r="6506" spans="11:15" x14ac:dyDescent="0.25">
      <c r="K6506">
        <v>30080010221002</v>
      </c>
      <c r="L6506" t="s">
        <v>58</v>
      </c>
      <c r="M6506" t="s">
        <v>10561</v>
      </c>
      <c r="N6506" t="s">
        <v>10562</v>
      </c>
      <c r="O6506" t="s">
        <v>10563</v>
      </c>
    </row>
    <row r="6507" spans="11:15" x14ac:dyDescent="0.25">
      <c r="K6507">
        <v>30080010221003</v>
      </c>
      <c r="L6507" t="s">
        <v>88</v>
      </c>
      <c r="M6507" t="s">
        <v>10561</v>
      </c>
      <c r="N6507" t="s">
        <v>10562</v>
      </c>
      <c r="O6507" t="s">
        <v>10563</v>
      </c>
    </row>
    <row r="6508" spans="11:15" x14ac:dyDescent="0.25">
      <c r="K6508">
        <v>30080010221004</v>
      </c>
      <c r="L6508" t="s">
        <v>136</v>
      </c>
      <c r="M6508" t="s">
        <v>10561</v>
      </c>
      <c r="N6508" t="s">
        <v>10562</v>
      </c>
      <c r="O6508" t="s">
        <v>10563</v>
      </c>
    </row>
    <row r="6509" spans="11:15" x14ac:dyDescent="0.25">
      <c r="K6509">
        <v>30080010222001</v>
      </c>
      <c r="L6509" t="s">
        <v>127</v>
      </c>
      <c r="M6509" t="s">
        <v>10561</v>
      </c>
      <c r="N6509" t="s">
        <v>10562</v>
      </c>
      <c r="O6509" t="s">
        <v>10563</v>
      </c>
    </row>
    <row r="6510" spans="11:15" x14ac:dyDescent="0.25">
      <c r="K6510">
        <v>30080010222002</v>
      </c>
      <c r="L6510" t="s">
        <v>58</v>
      </c>
      <c r="M6510" t="s">
        <v>10561</v>
      </c>
      <c r="N6510" t="s">
        <v>10562</v>
      </c>
      <c r="O6510" t="s">
        <v>10563</v>
      </c>
    </row>
    <row r="6511" spans="11:15" x14ac:dyDescent="0.25">
      <c r="K6511">
        <v>30080010222004</v>
      </c>
      <c r="L6511" t="s">
        <v>136</v>
      </c>
      <c r="M6511" t="s">
        <v>10561</v>
      </c>
      <c r="N6511" t="s">
        <v>10562</v>
      </c>
      <c r="O6511" t="s">
        <v>10563</v>
      </c>
    </row>
    <row r="6512" spans="11:15" x14ac:dyDescent="0.25">
      <c r="K6512">
        <v>30080010223002</v>
      </c>
      <c r="L6512" t="s">
        <v>58</v>
      </c>
      <c r="M6512" t="s">
        <v>10561</v>
      </c>
      <c r="N6512" t="s">
        <v>10562</v>
      </c>
      <c r="O6512" t="s">
        <v>10563</v>
      </c>
    </row>
    <row r="6513" spans="11:15" x14ac:dyDescent="0.25">
      <c r="K6513">
        <v>30080010223004</v>
      </c>
      <c r="L6513" t="s">
        <v>136</v>
      </c>
      <c r="M6513" t="s">
        <v>10561</v>
      </c>
      <c r="N6513" t="s">
        <v>10562</v>
      </c>
      <c r="O6513" t="s">
        <v>10563</v>
      </c>
    </row>
    <row r="6514" spans="11:15" x14ac:dyDescent="0.25">
      <c r="K6514">
        <v>30080010224002</v>
      </c>
      <c r="L6514" t="s">
        <v>10577</v>
      </c>
      <c r="M6514" t="s">
        <v>10561</v>
      </c>
      <c r="N6514" t="s">
        <v>10562</v>
      </c>
      <c r="O6514" t="s">
        <v>10563</v>
      </c>
    </row>
    <row r="6515" spans="11:15" x14ac:dyDescent="0.25">
      <c r="K6515">
        <v>30080010224004</v>
      </c>
      <c r="L6515" t="s">
        <v>136</v>
      </c>
      <c r="M6515" t="s">
        <v>10561</v>
      </c>
      <c r="N6515" t="s">
        <v>10562</v>
      </c>
      <c r="O6515" t="s">
        <v>10563</v>
      </c>
    </row>
    <row r="6516" spans="11:15" x14ac:dyDescent="0.25">
      <c r="K6516">
        <v>30080010281001</v>
      </c>
      <c r="L6516" t="s">
        <v>10578</v>
      </c>
      <c r="M6516" t="s">
        <v>10561</v>
      </c>
      <c r="N6516" t="s">
        <v>10562</v>
      </c>
      <c r="O6516" t="s">
        <v>10563</v>
      </c>
    </row>
    <row r="6517" spans="11:15" x14ac:dyDescent="0.25">
      <c r="K6517">
        <v>30080010281002</v>
      </c>
      <c r="L6517" t="s">
        <v>10579</v>
      </c>
      <c r="M6517" t="s">
        <v>10561</v>
      </c>
      <c r="N6517" t="s">
        <v>10562</v>
      </c>
      <c r="O6517" t="s">
        <v>10563</v>
      </c>
    </row>
    <row r="6518" spans="11:15" x14ac:dyDescent="0.25">
      <c r="K6518">
        <v>30080011341001</v>
      </c>
      <c r="L6518" t="s">
        <v>10580</v>
      </c>
      <c r="M6518" t="s">
        <v>10561</v>
      </c>
      <c r="N6518" t="s">
        <v>10581</v>
      </c>
      <c r="O6518" t="s">
        <v>10582</v>
      </c>
    </row>
    <row r="6519" spans="11:15" x14ac:dyDescent="0.25">
      <c r="K6519">
        <v>30080011342001</v>
      </c>
      <c r="L6519" t="s">
        <v>10583</v>
      </c>
      <c r="M6519" t="s">
        <v>10561</v>
      </c>
      <c r="N6519" t="s">
        <v>10581</v>
      </c>
      <c r="O6519" t="s">
        <v>10582</v>
      </c>
    </row>
    <row r="6520" spans="11:15" x14ac:dyDescent="0.25">
      <c r="K6520">
        <v>30080012221001</v>
      </c>
      <c r="L6520" t="s">
        <v>10584</v>
      </c>
      <c r="M6520" t="s">
        <v>10561</v>
      </c>
      <c r="N6520" t="s">
        <v>10562</v>
      </c>
      <c r="O6520" t="s">
        <v>10563</v>
      </c>
    </row>
    <row r="6521" spans="11:15" x14ac:dyDescent="0.25">
      <c r="K6521">
        <v>30080012221002</v>
      </c>
      <c r="L6521" t="s">
        <v>10585</v>
      </c>
      <c r="M6521" t="s">
        <v>10561</v>
      </c>
      <c r="N6521" t="s">
        <v>10562</v>
      </c>
      <c r="O6521" t="s">
        <v>10563</v>
      </c>
    </row>
    <row r="6522" spans="11:15" x14ac:dyDescent="0.25">
      <c r="K6522">
        <v>30080012221003</v>
      </c>
      <c r="L6522" t="s">
        <v>10586</v>
      </c>
      <c r="M6522" t="s">
        <v>10561</v>
      </c>
      <c r="N6522" t="s">
        <v>10562</v>
      </c>
      <c r="O6522" t="s">
        <v>10563</v>
      </c>
    </row>
    <row r="6523" spans="11:15" x14ac:dyDescent="0.25">
      <c r="K6523">
        <v>30080012261001</v>
      </c>
      <c r="L6523" t="s">
        <v>10587</v>
      </c>
      <c r="M6523" t="s">
        <v>10561</v>
      </c>
      <c r="N6523" t="s">
        <v>5237</v>
      </c>
      <c r="O6523" t="s">
        <v>5237</v>
      </c>
    </row>
    <row r="6524" spans="11:15" x14ac:dyDescent="0.25">
      <c r="K6524">
        <v>30080012321001</v>
      </c>
      <c r="L6524" t="s">
        <v>6206</v>
      </c>
      <c r="M6524" t="s">
        <v>10561</v>
      </c>
      <c r="N6524" t="s">
        <v>10562</v>
      </c>
      <c r="O6524" t="s">
        <v>10563</v>
      </c>
    </row>
    <row r="6525" spans="11:15" x14ac:dyDescent="0.25">
      <c r="K6525">
        <v>30080012621001</v>
      </c>
      <c r="L6525" t="s">
        <v>10588</v>
      </c>
      <c r="M6525" t="s">
        <v>10561</v>
      </c>
      <c r="N6525" t="s">
        <v>10562</v>
      </c>
      <c r="O6525" t="s">
        <v>10563</v>
      </c>
    </row>
    <row r="6526" spans="11:15" x14ac:dyDescent="0.25">
      <c r="K6526">
        <v>30080012621002</v>
      </c>
      <c r="L6526" t="s">
        <v>10589</v>
      </c>
      <c r="M6526" t="s">
        <v>10561</v>
      </c>
      <c r="N6526" t="s">
        <v>10562</v>
      </c>
      <c r="O6526" t="s">
        <v>10563</v>
      </c>
    </row>
    <row r="6527" spans="11:15" x14ac:dyDescent="0.25">
      <c r="K6527">
        <v>30080020221001</v>
      </c>
      <c r="L6527" t="s">
        <v>10590</v>
      </c>
      <c r="M6527" t="s">
        <v>10561</v>
      </c>
      <c r="N6527" t="s">
        <v>10562</v>
      </c>
      <c r="O6527" t="s">
        <v>10563</v>
      </c>
    </row>
    <row r="6528" spans="11:15" x14ac:dyDescent="0.25">
      <c r="K6528">
        <v>30080030621001</v>
      </c>
      <c r="L6528" t="s">
        <v>10591</v>
      </c>
      <c r="M6528" t="s">
        <v>10561</v>
      </c>
      <c r="N6528" t="s">
        <v>10592</v>
      </c>
      <c r="O6528" t="s">
        <v>10593</v>
      </c>
    </row>
    <row r="6529" spans="11:15" x14ac:dyDescent="0.25">
      <c r="K6529">
        <v>30080030621002</v>
      </c>
      <c r="L6529" t="s">
        <v>10594</v>
      </c>
      <c r="M6529" t="s">
        <v>10561</v>
      </c>
      <c r="N6529" t="s">
        <v>10592</v>
      </c>
      <c r="O6529" t="s">
        <v>10593</v>
      </c>
    </row>
    <row r="6530" spans="11:15" x14ac:dyDescent="0.25">
      <c r="K6530">
        <v>30080030621003</v>
      </c>
      <c r="L6530" t="s">
        <v>82</v>
      </c>
      <c r="M6530" t="s">
        <v>10561</v>
      </c>
      <c r="N6530" t="s">
        <v>10592</v>
      </c>
      <c r="O6530" t="s">
        <v>10593</v>
      </c>
    </row>
    <row r="6531" spans="11:15" x14ac:dyDescent="0.25">
      <c r="K6531">
        <v>30080030621004</v>
      </c>
      <c r="L6531" t="s">
        <v>10595</v>
      </c>
      <c r="M6531" t="s">
        <v>10561</v>
      </c>
      <c r="N6531" t="s">
        <v>10592</v>
      </c>
      <c r="O6531" t="s">
        <v>10593</v>
      </c>
    </row>
    <row r="6532" spans="11:15" x14ac:dyDescent="0.25">
      <c r="K6532">
        <v>30080030621005</v>
      </c>
      <c r="L6532" t="s">
        <v>10596</v>
      </c>
      <c r="M6532" t="s">
        <v>10561</v>
      </c>
      <c r="N6532" t="s">
        <v>10592</v>
      </c>
      <c r="O6532" t="s">
        <v>10593</v>
      </c>
    </row>
    <row r="6533" spans="11:15" x14ac:dyDescent="0.25">
      <c r="K6533">
        <v>30080030621006</v>
      </c>
      <c r="L6533" t="s">
        <v>10597</v>
      </c>
      <c r="M6533" t="s">
        <v>10561</v>
      </c>
      <c r="N6533" t="s">
        <v>10592</v>
      </c>
      <c r="O6533" t="s">
        <v>10593</v>
      </c>
    </row>
    <row r="6534" spans="11:15" x14ac:dyDescent="0.25">
      <c r="K6534">
        <v>30080030621007</v>
      </c>
      <c r="L6534" t="s">
        <v>10598</v>
      </c>
      <c r="M6534" t="s">
        <v>10561</v>
      </c>
      <c r="N6534" t="s">
        <v>10592</v>
      </c>
      <c r="O6534" t="s">
        <v>10593</v>
      </c>
    </row>
    <row r="6535" spans="11:15" x14ac:dyDescent="0.25">
      <c r="K6535">
        <v>30080030621008</v>
      </c>
      <c r="L6535" t="s">
        <v>81</v>
      </c>
      <c r="M6535" t="s">
        <v>10561</v>
      </c>
      <c r="N6535" t="s">
        <v>10592</v>
      </c>
      <c r="O6535" t="s">
        <v>10593</v>
      </c>
    </row>
    <row r="6536" spans="11:15" x14ac:dyDescent="0.25">
      <c r="K6536">
        <v>30080030622001</v>
      </c>
      <c r="L6536" t="s">
        <v>10591</v>
      </c>
      <c r="M6536" t="s">
        <v>10561</v>
      </c>
      <c r="N6536" t="s">
        <v>10592</v>
      </c>
      <c r="O6536" t="s">
        <v>10593</v>
      </c>
    </row>
    <row r="6537" spans="11:15" x14ac:dyDescent="0.25">
      <c r="K6537">
        <v>30080030622002</v>
      </c>
      <c r="L6537" t="s">
        <v>10594</v>
      </c>
      <c r="M6537" t="s">
        <v>10561</v>
      </c>
      <c r="N6537" t="s">
        <v>10592</v>
      </c>
      <c r="O6537" t="s">
        <v>10593</v>
      </c>
    </row>
    <row r="6538" spans="11:15" x14ac:dyDescent="0.25">
      <c r="K6538">
        <v>30080030622003</v>
      </c>
      <c r="L6538" t="s">
        <v>82</v>
      </c>
      <c r="M6538" t="s">
        <v>10561</v>
      </c>
      <c r="N6538" t="s">
        <v>10592</v>
      </c>
      <c r="O6538" t="s">
        <v>10593</v>
      </c>
    </row>
    <row r="6539" spans="11:15" x14ac:dyDescent="0.25">
      <c r="K6539">
        <v>30080030623002</v>
      </c>
      <c r="L6539" t="s">
        <v>10594</v>
      </c>
      <c r="M6539" t="s">
        <v>10561</v>
      </c>
      <c r="N6539" t="s">
        <v>10592</v>
      </c>
      <c r="O6539" t="s">
        <v>10593</v>
      </c>
    </row>
    <row r="6540" spans="11:15" x14ac:dyDescent="0.25">
      <c r="K6540">
        <v>30080031521001</v>
      </c>
      <c r="L6540" t="s">
        <v>10599</v>
      </c>
      <c r="M6540" t="s">
        <v>10561</v>
      </c>
      <c r="N6540" t="s">
        <v>10600</v>
      </c>
      <c r="O6540" t="s">
        <v>10601</v>
      </c>
    </row>
    <row r="6541" spans="11:15" x14ac:dyDescent="0.25">
      <c r="K6541">
        <v>30080032721001</v>
      </c>
      <c r="L6541" t="s">
        <v>10602</v>
      </c>
      <c r="M6541" t="s">
        <v>10561</v>
      </c>
      <c r="N6541" t="s">
        <v>10600</v>
      </c>
      <c r="O6541" t="s">
        <v>10601</v>
      </c>
    </row>
    <row r="6542" spans="11:15" x14ac:dyDescent="0.25">
      <c r="K6542">
        <v>30080032721002</v>
      </c>
      <c r="L6542" t="s">
        <v>10603</v>
      </c>
      <c r="M6542" t="s">
        <v>10561</v>
      </c>
      <c r="N6542" t="s">
        <v>10600</v>
      </c>
      <c r="O6542" t="s">
        <v>10601</v>
      </c>
    </row>
    <row r="6543" spans="11:15" x14ac:dyDescent="0.25">
      <c r="K6543">
        <v>30080032721004</v>
      </c>
      <c r="L6543" t="s">
        <v>10604</v>
      </c>
      <c r="M6543" t="s">
        <v>10561</v>
      </c>
      <c r="N6543" t="s">
        <v>10600</v>
      </c>
      <c r="O6543" t="s">
        <v>10601</v>
      </c>
    </row>
    <row r="6544" spans="11:15" x14ac:dyDescent="0.25">
      <c r="K6544">
        <v>30080032721005</v>
      </c>
      <c r="L6544" t="s">
        <v>10605</v>
      </c>
      <c r="M6544" t="s">
        <v>10561</v>
      </c>
      <c r="N6544" t="s">
        <v>10600</v>
      </c>
      <c r="O6544" t="s">
        <v>10601</v>
      </c>
    </row>
    <row r="6545" spans="11:15" x14ac:dyDescent="0.25">
      <c r="K6545">
        <v>30080040311001</v>
      </c>
      <c r="L6545" t="s">
        <v>10606</v>
      </c>
      <c r="M6545" t="s">
        <v>10561</v>
      </c>
      <c r="N6545" t="s">
        <v>10607</v>
      </c>
      <c r="O6545" t="s">
        <v>10608</v>
      </c>
    </row>
    <row r="6546" spans="11:15" x14ac:dyDescent="0.25">
      <c r="K6546">
        <v>30080040321001</v>
      </c>
      <c r="L6546" t="s">
        <v>10609</v>
      </c>
      <c r="M6546" t="s">
        <v>10561</v>
      </c>
      <c r="N6546" t="s">
        <v>10607</v>
      </c>
      <c r="O6546" t="s">
        <v>10608</v>
      </c>
    </row>
    <row r="6547" spans="11:15" x14ac:dyDescent="0.25">
      <c r="K6547">
        <v>30080040321002</v>
      </c>
      <c r="L6547" t="s">
        <v>10610</v>
      </c>
      <c r="M6547" t="s">
        <v>10561</v>
      </c>
      <c r="N6547" t="s">
        <v>10611</v>
      </c>
      <c r="O6547" t="s">
        <v>10612</v>
      </c>
    </row>
    <row r="6548" spans="11:15" x14ac:dyDescent="0.25">
      <c r="K6548">
        <v>30080040321003</v>
      </c>
      <c r="L6548" t="s">
        <v>10613</v>
      </c>
      <c r="M6548" t="s">
        <v>10561</v>
      </c>
      <c r="N6548" t="s">
        <v>10607</v>
      </c>
      <c r="O6548" t="s">
        <v>10608</v>
      </c>
    </row>
    <row r="6549" spans="11:15" x14ac:dyDescent="0.25">
      <c r="K6549">
        <v>30080040321004</v>
      </c>
      <c r="L6549" t="s">
        <v>10614</v>
      </c>
      <c r="M6549" t="s">
        <v>10561</v>
      </c>
      <c r="N6549" t="s">
        <v>10607</v>
      </c>
      <c r="O6549" t="s">
        <v>10608</v>
      </c>
    </row>
    <row r="6550" spans="11:15" x14ac:dyDescent="0.25">
      <c r="K6550">
        <v>30080040321005</v>
      </c>
      <c r="L6550" t="s">
        <v>10615</v>
      </c>
      <c r="M6550" t="s">
        <v>10561</v>
      </c>
      <c r="N6550" t="s">
        <v>10607</v>
      </c>
      <c r="O6550" t="s">
        <v>10608</v>
      </c>
    </row>
    <row r="6551" spans="11:15" x14ac:dyDescent="0.25">
      <c r="K6551">
        <v>30080040321006</v>
      </c>
      <c r="L6551" t="s">
        <v>10616</v>
      </c>
      <c r="M6551" t="s">
        <v>10561</v>
      </c>
      <c r="N6551" t="s">
        <v>10607</v>
      </c>
      <c r="O6551" t="s">
        <v>10608</v>
      </c>
    </row>
    <row r="6552" spans="11:15" x14ac:dyDescent="0.25">
      <c r="K6552">
        <v>30080040321007</v>
      </c>
      <c r="L6552" t="s">
        <v>10617</v>
      </c>
      <c r="M6552" t="s">
        <v>10561</v>
      </c>
      <c r="N6552" t="s">
        <v>10607</v>
      </c>
      <c r="O6552" t="s">
        <v>10608</v>
      </c>
    </row>
    <row r="6553" spans="11:15" x14ac:dyDescent="0.25">
      <c r="K6553">
        <v>30080040321008</v>
      </c>
      <c r="L6553" t="s">
        <v>10618</v>
      </c>
      <c r="M6553" t="s">
        <v>10561</v>
      </c>
      <c r="N6553" t="s">
        <v>10607</v>
      </c>
      <c r="O6553" t="s">
        <v>10608</v>
      </c>
    </row>
    <row r="6554" spans="11:15" x14ac:dyDescent="0.25">
      <c r="K6554">
        <v>30080040322006</v>
      </c>
      <c r="L6554" t="s">
        <v>10616</v>
      </c>
      <c r="M6554" t="s">
        <v>10561</v>
      </c>
      <c r="N6554" t="s">
        <v>10607</v>
      </c>
      <c r="O6554" t="s">
        <v>10608</v>
      </c>
    </row>
    <row r="6555" spans="11:15" x14ac:dyDescent="0.25">
      <c r="K6555">
        <v>30080040341001</v>
      </c>
      <c r="L6555" t="s">
        <v>10619</v>
      </c>
      <c r="M6555" t="s">
        <v>10561</v>
      </c>
      <c r="N6555" t="s">
        <v>10607</v>
      </c>
      <c r="O6555" t="s">
        <v>10608</v>
      </c>
    </row>
    <row r="6556" spans="11:15" x14ac:dyDescent="0.25">
      <c r="K6556">
        <v>30080040341002</v>
      </c>
      <c r="L6556" t="s">
        <v>10620</v>
      </c>
      <c r="M6556" t="s">
        <v>10561</v>
      </c>
      <c r="N6556" t="s">
        <v>10607</v>
      </c>
      <c r="O6556" t="s">
        <v>10608</v>
      </c>
    </row>
    <row r="6557" spans="11:15" x14ac:dyDescent="0.25">
      <c r="K6557">
        <v>30080040342001</v>
      </c>
      <c r="L6557" t="s">
        <v>10619</v>
      </c>
      <c r="M6557" t="s">
        <v>10561</v>
      </c>
      <c r="N6557" t="s">
        <v>10607</v>
      </c>
      <c r="O6557" t="s">
        <v>10608</v>
      </c>
    </row>
    <row r="6558" spans="11:15" x14ac:dyDescent="0.25">
      <c r="K6558">
        <v>30080040361001</v>
      </c>
      <c r="L6558" t="s">
        <v>10621</v>
      </c>
      <c r="M6558" t="s">
        <v>10561</v>
      </c>
      <c r="N6558" t="s">
        <v>10607</v>
      </c>
      <c r="O6558" t="s">
        <v>10608</v>
      </c>
    </row>
    <row r="6559" spans="11:15" x14ac:dyDescent="0.25">
      <c r="K6559">
        <v>30080040361002</v>
      </c>
      <c r="L6559" t="s">
        <v>10622</v>
      </c>
      <c r="M6559" t="s">
        <v>10561</v>
      </c>
      <c r="N6559" t="s">
        <v>10607</v>
      </c>
      <c r="O6559" t="s">
        <v>10608</v>
      </c>
    </row>
    <row r="6560" spans="11:15" x14ac:dyDescent="0.25">
      <c r="K6560">
        <v>30080040441001</v>
      </c>
      <c r="L6560" t="s">
        <v>10623</v>
      </c>
      <c r="M6560" t="s">
        <v>10561</v>
      </c>
      <c r="N6560" t="s">
        <v>10575</v>
      </c>
      <c r="O6560" t="s">
        <v>10576</v>
      </c>
    </row>
    <row r="6561" spans="11:15" x14ac:dyDescent="0.25">
      <c r="K6561">
        <v>30080040441002</v>
      </c>
      <c r="L6561" t="s">
        <v>121</v>
      </c>
      <c r="M6561" t="s">
        <v>10561</v>
      </c>
      <c r="N6561" t="s">
        <v>10575</v>
      </c>
      <c r="O6561" t="s">
        <v>10576</v>
      </c>
    </row>
    <row r="6562" spans="11:15" x14ac:dyDescent="0.25">
      <c r="K6562">
        <v>30080040441003</v>
      </c>
      <c r="L6562" t="s">
        <v>10624</v>
      </c>
      <c r="M6562" t="s">
        <v>10561</v>
      </c>
      <c r="N6562" t="s">
        <v>10575</v>
      </c>
      <c r="O6562" t="s">
        <v>10576</v>
      </c>
    </row>
    <row r="6563" spans="11:15" x14ac:dyDescent="0.25">
      <c r="K6563">
        <v>30080040441004</v>
      </c>
      <c r="L6563" t="s">
        <v>10625</v>
      </c>
      <c r="M6563" t="s">
        <v>10561</v>
      </c>
      <c r="N6563" t="s">
        <v>10575</v>
      </c>
      <c r="O6563" t="s">
        <v>10576</v>
      </c>
    </row>
    <row r="6564" spans="11:15" x14ac:dyDescent="0.25">
      <c r="K6564">
        <v>30080040441005</v>
      </c>
      <c r="L6564" t="s">
        <v>10626</v>
      </c>
      <c r="M6564" t="s">
        <v>10561</v>
      </c>
      <c r="N6564" t="s">
        <v>10575</v>
      </c>
      <c r="O6564" t="s">
        <v>10576</v>
      </c>
    </row>
    <row r="6565" spans="11:15" x14ac:dyDescent="0.25">
      <c r="K6565">
        <v>30080040441006</v>
      </c>
      <c r="L6565" t="s">
        <v>10627</v>
      </c>
      <c r="M6565" t="s">
        <v>10561</v>
      </c>
      <c r="N6565" t="s">
        <v>10575</v>
      </c>
      <c r="O6565" t="s">
        <v>10576</v>
      </c>
    </row>
    <row r="6566" spans="11:15" x14ac:dyDescent="0.25">
      <c r="K6566">
        <v>30080040721001</v>
      </c>
      <c r="L6566" t="s">
        <v>10628</v>
      </c>
      <c r="M6566" t="s">
        <v>10561</v>
      </c>
      <c r="N6566" t="s">
        <v>10629</v>
      </c>
      <c r="O6566" t="s">
        <v>10630</v>
      </c>
    </row>
    <row r="6567" spans="11:15" x14ac:dyDescent="0.25">
      <c r="K6567">
        <v>30080041111001</v>
      </c>
      <c r="L6567" t="s">
        <v>10631</v>
      </c>
      <c r="M6567" t="s">
        <v>10561</v>
      </c>
      <c r="N6567" t="s">
        <v>10575</v>
      </c>
      <c r="O6567" t="s">
        <v>10576</v>
      </c>
    </row>
    <row r="6568" spans="11:15" x14ac:dyDescent="0.25">
      <c r="K6568">
        <v>30080041221001</v>
      </c>
      <c r="L6568" t="s">
        <v>10632</v>
      </c>
      <c r="M6568" t="s">
        <v>10561</v>
      </c>
      <c r="N6568" t="s">
        <v>10611</v>
      </c>
      <c r="O6568" t="s">
        <v>10612</v>
      </c>
    </row>
    <row r="6569" spans="11:15" x14ac:dyDescent="0.25">
      <c r="K6569">
        <v>30080041221002</v>
      </c>
      <c r="L6569" t="s">
        <v>10633</v>
      </c>
      <c r="M6569" t="s">
        <v>10561</v>
      </c>
      <c r="N6569" t="s">
        <v>10611</v>
      </c>
      <c r="O6569" t="s">
        <v>10612</v>
      </c>
    </row>
    <row r="6570" spans="11:15" x14ac:dyDescent="0.25">
      <c r="K6570">
        <v>30080041221003</v>
      </c>
      <c r="L6570" t="s">
        <v>10634</v>
      </c>
      <c r="M6570" t="s">
        <v>10561</v>
      </c>
      <c r="N6570" t="s">
        <v>10611</v>
      </c>
      <c r="O6570" t="s">
        <v>10612</v>
      </c>
    </row>
    <row r="6571" spans="11:15" x14ac:dyDescent="0.25">
      <c r="K6571">
        <v>30080041221004</v>
      </c>
      <c r="L6571" t="s">
        <v>10635</v>
      </c>
      <c r="M6571" t="s">
        <v>10561</v>
      </c>
      <c r="N6571" t="s">
        <v>10611</v>
      </c>
      <c r="O6571" t="s">
        <v>10612</v>
      </c>
    </row>
    <row r="6572" spans="11:15" x14ac:dyDescent="0.25">
      <c r="K6572">
        <v>30080041221005</v>
      </c>
      <c r="L6572" t="s">
        <v>10636</v>
      </c>
      <c r="M6572" t="s">
        <v>10561</v>
      </c>
      <c r="N6572" t="s">
        <v>10611</v>
      </c>
      <c r="O6572" t="s">
        <v>10612</v>
      </c>
    </row>
    <row r="6573" spans="11:15" x14ac:dyDescent="0.25">
      <c r="K6573">
        <v>30080041221006</v>
      </c>
      <c r="L6573" t="s">
        <v>10637</v>
      </c>
      <c r="M6573" t="s">
        <v>10561</v>
      </c>
      <c r="N6573" t="s">
        <v>10611</v>
      </c>
      <c r="O6573" t="s">
        <v>10612</v>
      </c>
    </row>
    <row r="6574" spans="11:15" x14ac:dyDescent="0.25">
      <c r="K6574">
        <v>30080041221007</v>
      </c>
      <c r="L6574" t="s">
        <v>10638</v>
      </c>
      <c r="M6574" t="s">
        <v>10561</v>
      </c>
      <c r="N6574" t="s">
        <v>10611</v>
      </c>
      <c r="O6574" t="s">
        <v>10612</v>
      </c>
    </row>
    <row r="6575" spans="11:15" x14ac:dyDescent="0.25">
      <c r="K6575">
        <v>30080041221008</v>
      </c>
      <c r="L6575" t="s">
        <v>10639</v>
      </c>
      <c r="M6575" t="s">
        <v>10561</v>
      </c>
      <c r="N6575" t="s">
        <v>10611</v>
      </c>
      <c r="O6575" t="s">
        <v>10612</v>
      </c>
    </row>
    <row r="6576" spans="11:15" x14ac:dyDescent="0.25">
      <c r="K6576">
        <v>30080041221009</v>
      </c>
      <c r="L6576" t="s">
        <v>10640</v>
      </c>
      <c r="M6576" t="s">
        <v>10561</v>
      </c>
      <c r="N6576" t="s">
        <v>10611</v>
      </c>
      <c r="O6576" t="s">
        <v>10612</v>
      </c>
    </row>
    <row r="6577" spans="11:15" x14ac:dyDescent="0.25">
      <c r="K6577">
        <v>30080041221010</v>
      </c>
      <c r="L6577" t="s">
        <v>10641</v>
      </c>
      <c r="M6577" t="s">
        <v>10561</v>
      </c>
      <c r="N6577" t="s">
        <v>10611</v>
      </c>
      <c r="O6577" t="s">
        <v>10612</v>
      </c>
    </row>
    <row r="6578" spans="11:15" x14ac:dyDescent="0.25">
      <c r="K6578">
        <v>30080041221011</v>
      </c>
      <c r="L6578" t="s">
        <v>10642</v>
      </c>
      <c r="M6578" t="s">
        <v>10561</v>
      </c>
      <c r="N6578" t="s">
        <v>10611</v>
      </c>
      <c r="O6578" t="s">
        <v>10612</v>
      </c>
    </row>
    <row r="6579" spans="11:15" x14ac:dyDescent="0.25">
      <c r="K6579">
        <v>30080041221012</v>
      </c>
      <c r="L6579" t="s">
        <v>44</v>
      </c>
      <c r="M6579" t="s">
        <v>10561</v>
      </c>
      <c r="N6579" t="s">
        <v>10611</v>
      </c>
      <c r="O6579" t="s">
        <v>10612</v>
      </c>
    </row>
    <row r="6580" spans="11:15" x14ac:dyDescent="0.25">
      <c r="K6580">
        <v>30080041221013</v>
      </c>
      <c r="L6580" t="s">
        <v>10643</v>
      </c>
      <c r="M6580" t="s">
        <v>10561</v>
      </c>
      <c r="N6580" t="s">
        <v>10611</v>
      </c>
      <c r="O6580" t="s">
        <v>10612</v>
      </c>
    </row>
    <row r="6581" spans="11:15" x14ac:dyDescent="0.25">
      <c r="K6581">
        <v>30080041221014</v>
      </c>
      <c r="L6581" t="s">
        <v>10644</v>
      </c>
      <c r="M6581" t="s">
        <v>10561</v>
      </c>
      <c r="N6581" t="s">
        <v>10611</v>
      </c>
      <c r="O6581" t="s">
        <v>10612</v>
      </c>
    </row>
    <row r="6582" spans="11:15" x14ac:dyDescent="0.25">
      <c r="K6582">
        <v>30080041221015</v>
      </c>
      <c r="L6582" t="s">
        <v>10645</v>
      </c>
      <c r="M6582" t="s">
        <v>10561</v>
      </c>
      <c r="N6582" t="s">
        <v>10611</v>
      </c>
      <c r="O6582" t="s">
        <v>10612</v>
      </c>
    </row>
    <row r="6583" spans="11:15" x14ac:dyDescent="0.25">
      <c r="K6583">
        <v>30080041221016</v>
      </c>
      <c r="L6583" t="s">
        <v>10646</v>
      </c>
      <c r="M6583" t="s">
        <v>10561</v>
      </c>
      <c r="N6583" t="s">
        <v>10611</v>
      </c>
      <c r="O6583" t="s">
        <v>10612</v>
      </c>
    </row>
    <row r="6584" spans="11:15" x14ac:dyDescent="0.25">
      <c r="K6584">
        <v>30080041221019</v>
      </c>
      <c r="L6584" t="s">
        <v>10647</v>
      </c>
      <c r="M6584" t="s">
        <v>10561</v>
      </c>
      <c r="N6584" t="s">
        <v>10611</v>
      </c>
      <c r="O6584" t="s">
        <v>10612</v>
      </c>
    </row>
    <row r="6585" spans="11:15" x14ac:dyDescent="0.25">
      <c r="K6585">
        <v>30080041221020</v>
      </c>
      <c r="L6585" t="s">
        <v>10648</v>
      </c>
      <c r="M6585" t="s">
        <v>10561</v>
      </c>
      <c r="N6585" t="s">
        <v>10611</v>
      </c>
      <c r="O6585" t="s">
        <v>10612</v>
      </c>
    </row>
    <row r="6586" spans="11:15" x14ac:dyDescent="0.25">
      <c r="K6586">
        <v>30080041222003</v>
      </c>
      <c r="L6586" t="s">
        <v>10634</v>
      </c>
      <c r="M6586" t="s">
        <v>10561</v>
      </c>
      <c r="N6586" t="s">
        <v>10611</v>
      </c>
      <c r="O6586" t="s">
        <v>10612</v>
      </c>
    </row>
    <row r="6587" spans="11:15" x14ac:dyDescent="0.25">
      <c r="K6587">
        <v>30080041241001</v>
      </c>
      <c r="L6587" t="s">
        <v>10649</v>
      </c>
      <c r="M6587" t="s">
        <v>10561</v>
      </c>
      <c r="N6587" t="s">
        <v>10611</v>
      </c>
      <c r="O6587" t="s">
        <v>10612</v>
      </c>
    </row>
    <row r="6588" spans="11:15" x14ac:dyDescent="0.25">
      <c r="K6588">
        <v>30080041241002</v>
      </c>
      <c r="L6588" t="s">
        <v>10650</v>
      </c>
      <c r="M6588" t="s">
        <v>10561</v>
      </c>
      <c r="N6588" t="s">
        <v>10607</v>
      </c>
      <c r="O6588" t="s">
        <v>10608</v>
      </c>
    </row>
    <row r="6589" spans="11:15" x14ac:dyDescent="0.25">
      <c r="K6589">
        <v>30080041241003</v>
      </c>
      <c r="L6589" t="s">
        <v>10651</v>
      </c>
      <c r="M6589" t="s">
        <v>10561</v>
      </c>
      <c r="N6589" t="s">
        <v>10611</v>
      </c>
      <c r="O6589" t="s">
        <v>10612</v>
      </c>
    </row>
    <row r="6590" spans="11:15" x14ac:dyDescent="0.25">
      <c r="K6590">
        <v>30080041242003</v>
      </c>
      <c r="L6590" t="s">
        <v>10651</v>
      </c>
      <c r="M6590" t="s">
        <v>10561</v>
      </c>
      <c r="N6590" t="s">
        <v>10611</v>
      </c>
      <c r="O6590" t="s">
        <v>10612</v>
      </c>
    </row>
    <row r="6591" spans="11:15" x14ac:dyDescent="0.25">
      <c r="K6591">
        <v>30080041261001</v>
      </c>
      <c r="L6591" t="s">
        <v>10652</v>
      </c>
      <c r="M6591" t="s">
        <v>10561</v>
      </c>
      <c r="N6591" t="s">
        <v>10581</v>
      </c>
      <c r="O6591" t="s">
        <v>10582</v>
      </c>
    </row>
    <row r="6592" spans="11:15" x14ac:dyDescent="0.25">
      <c r="K6592">
        <v>30080041261002</v>
      </c>
      <c r="L6592" t="s">
        <v>10653</v>
      </c>
      <c r="M6592" t="s">
        <v>10561</v>
      </c>
      <c r="N6592" t="s">
        <v>10581</v>
      </c>
      <c r="O6592" t="s">
        <v>10582</v>
      </c>
    </row>
    <row r="6593" spans="11:15" x14ac:dyDescent="0.25">
      <c r="K6593">
        <v>30080041321001</v>
      </c>
      <c r="L6593" t="s">
        <v>10654</v>
      </c>
      <c r="M6593" t="s">
        <v>10561</v>
      </c>
      <c r="N6593" t="s">
        <v>10581</v>
      </c>
      <c r="O6593" t="s">
        <v>10582</v>
      </c>
    </row>
    <row r="6594" spans="11:15" x14ac:dyDescent="0.25">
      <c r="K6594">
        <v>30080041321002</v>
      </c>
      <c r="L6594" t="s">
        <v>195</v>
      </c>
      <c r="M6594" t="s">
        <v>10561</v>
      </c>
      <c r="N6594" t="s">
        <v>10581</v>
      </c>
      <c r="O6594" t="s">
        <v>10582</v>
      </c>
    </row>
    <row r="6595" spans="11:15" x14ac:dyDescent="0.25">
      <c r="K6595">
        <v>30080041321003</v>
      </c>
      <c r="L6595" t="s">
        <v>10655</v>
      </c>
      <c r="M6595" t="s">
        <v>10561</v>
      </c>
      <c r="N6595" t="s">
        <v>10581</v>
      </c>
      <c r="O6595" t="s">
        <v>10582</v>
      </c>
    </row>
    <row r="6596" spans="11:15" x14ac:dyDescent="0.25">
      <c r="K6596">
        <v>30080041321004</v>
      </c>
      <c r="L6596" t="s">
        <v>10656</v>
      </c>
      <c r="M6596" t="s">
        <v>10561</v>
      </c>
      <c r="N6596" t="s">
        <v>10581</v>
      </c>
      <c r="O6596" t="s">
        <v>10582</v>
      </c>
    </row>
    <row r="6597" spans="11:15" x14ac:dyDescent="0.25">
      <c r="K6597">
        <v>30080041321005</v>
      </c>
      <c r="L6597" t="s">
        <v>194</v>
      </c>
      <c r="M6597" t="s">
        <v>10561</v>
      </c>
      <c r="N6597" t="s">
        <v>10657</v>
      </c>
      <c r="O6597" t="s">
        <v>10658</v>
      </c>
    </row>
    <row r="6598" spans="11:15" x14ac:dyDescent="0.25">
      <c r="K6598">
        <v>30080041321006</v>
      </c>
      <c r="L6598" t="s">
        <v>10659</v>
      </c>
      <c r="M6598" t="s">
        <v>10561</v>
      </c>
      <c r="N6598" t="s">
        <v>10581</v>
      </c>
      <c r="O6598" t="s">
        <v>10582</v>
      </c>
    </row>
    <row r="6599" spans="11:15" x14ac:dyDescent="0.25">
      <c r="K6599">
        <v>30080041321007</v>
      </c>
      <c r="L6599" t="s">
        <v>10660</v>
      </c>
      <c r="M6599" t="s">
        <v>10561</v>
      </c>
      <c r="N6599" t="s">
        <v>10581</v>
      </c>
      <c r="O6599" t="s">
        <v>10582</v>
      </c>
    </row>
    <row r="6600" spans="11:15" x14ac:dyDescent="0.25">
      <c r="K6600">
        <v>30080041321008</v>
      </c>
      <c r="L6600" t="s">
        <v>10661</v>
      </c>
      <c r="M6600" t="s">
        <v>10561</v>
      </c>
      <c r="N6600" t="s">
        <v>10611</v>
      </c>
      <c r="O6600" t="s">
        <v>10612</v>
      </c>
    </row>
    <row r="6601" spans="11:15" x14ac:dyDescent="0.25">
      <c r="K6601">
        <v>30080041341001</v>
      </c>
      <c r="L6601" t="s">
        <v>10662</v>
      </c>
      <c r="M6601" t="s">
        <v>10561</v>
      </c>
      <c r="N6601" t="s">
        <v>10581</v>
      </c>
      <c r="O6601" t="s">
        <v>10582</v>
      </c>
    </row>
    <row r="6602" spans="11:15" x14ac:dyDescent="0.25">
      <c r="K6602">
        <v>30080041341002</v>
      </c>
      <c r="L6602" t="s">
        <v>10663</v>
      </c>
      <c r="M6602" t="s">
        <v>10561</v>
      </c>
      <c r="N6602" t="s">
        <v>10581</v>
      </c>
      <c r="O6602" t="s">
        <v>10582</v>
      </c>
    </row>
    <row r="6603" spans="11:15" x14ac:dyDescent="0.25">
      <c r="K6603">
        <v>30080041341003</v>
      </c>
      <c r="L6603" t="s">
        <v>10664</v>
      </c>
      <c r="M6603" t="s">
        <v>10561</v>
      </c>
      <c r="N6603" t="s">
        <v>10581</v>
      </c>
      <c r="O6603" t="s">
        <v>10582</v>
      </c>
    </row>
    <row r="6604" spans="11:15" x14ac:dyDescent="0.25">
      <c r="K6604">
        <v>30080041341004</v>
      </c>
      <c r="L6604" t="s">
        <v>10665</v>
      </c>
      <c r="M6604" t="s">
        <v>10561</v>
      </c>
      <c r="N6604" t="s">
        <v>10581</v>
      </c>
      <c r="O6604" t="s">
        <v>10582</v>
      </c>
    </row>
    <row r="6605" spans="11:15" x14ac:dyDescent="0.25">
      <c r="K6605">
        <v>30080041341005</v>
      </c>
      <c r="L6605" t="s">
        <v>10666</v>
      </c>
      <c r="M6605" t="s">
        <v>10561</v>
      </c>
      <c r="N6605" t="s">
        <v>10581</v>
      </c>
      <c r="O6605" t="s">
        <v>10582</v>
      </c>
    </row>
    <row r="6606" spans="11:15" x14ac:dyDescent="0.25">
      <c r="K6606">
        <v>30080041341006</v>
      </c>
      <c r="L6606" t="s">
        <v>10667</v>
      </c>
      <c r="M6606" t="s">
        <v>10561</v>
      </c>
      <c r="N6606" t="s">
        <v>10581</v>
      </c>
      <c r="O6606" t="s">
        <v>10582</v>
      </c>
    </row>
    <row r="6607" spans="11:15" x14ac:dyDescent="0.25">
      <c r="K6607">
        <v>30080041341007</v>
      </c>
      <c r="L6607" t="s">
        <v>204</v>
      </c>
      <c r="M6607" t="s">
        <v>10561</v>
      </c>
      <c r="N6607" t="s">
        <v>10581</v>
      </c>
      <c r="O6607" t="s">
        <v>10582</v>
      </c>
    </row>
    <row r="6608" spans="11:15" x14ac:dyDescent="0.25">
      <c r="K6608">
        <v>30080041341008</v>
      </c>
      <c r="L6608" t="s">
        <v>10668</v>
      </c>
      <c r="M6608" t="s">
        <v>10561</v>
      </c>
      <c r="N6608" t="s">
        <v>10581</v>
      </c>
      <c r="O6608" t="s">
        <v>10582</v>
      </c>
    </row>
    <row r="6609" spans="11:15" x14ac:dyDescent="0.25">
      <c r="K6609">
        <v>30080041341009</v>
      </c>
      <c r="L6609" t="s">
        <v>10669</v>
      </c>
      <c r="M6609" t="s">
        <v>10561</v>
      </c>
      <c r="N6609" t="s">
        <v>10581</v>
      </c>
      <c r="O6609" t="s">
        <v>10582</v>
      </c>
    </row>
    <row r="6610" spans="11:15" x14ac:dyDescent="0.25">
      <c r="K6610">
        <v>30080041341010</v>
      </c>
      <c r="L6610" t="s">
        <v>10670</v>
      </c>
      <c r="M6610" t="s">
        <v>10561</v>
      </c>
      <c r="N6610" t="s">
        <v>10581</v>
      </c>
      <c r="O6610" t="s">
        <v>10582</v>
      </c>
    </row>
    <row r="6611" spans="11:15" x14ac:dyDescent="0.25">
      <c r="K6611">
        <v>30080041341011</v>
      </c>
      <c r="L6611" t="s">
        <v>10671</v>
      </c>
      <c r="M6611" t="s">
        <v>10561</v>
      </c>
      <c r="N6611" t="s">
        <v>10581</v>
      </c>
      <c r="O6611" t="s">
        <v>10582</v>
      </c>
    </row>
    <row r="6612" spans="11:15" x14ac:dyDescent="0.25">
      <c r="K6612">
        <v>30080041341012</v>
      </c>
      <c r="L6612" t="s">
        <v>10672</v>
      </c>
      <c r="M6612" t="s">
        <v>10561</v>
      </c>
      <c r="N6612" t="s">
        <v>10581</v>
      </c>
      <c r="O6612" t="s">
        <v>10582</v>
      </c>
    </row>
    <row r="6613" spans="11:15" x14ac:dyDescent="0.25">
      <c r="K6613">
        <v>30080041341013</v>
      </c>
      <c r="L6613" t="s">
        <v>10673</v>
      </c>
      <c r="M6613" t="s">
        <v>10561</v>
      </c>
      <c r="N6613" t="s">
        <v>10581</v>
      </c>
      <c r="O6613" t="s">
        <v>10582</v>
      </c>
    </row>
    <row r="6614" spans="11:15" x14ac:dyDescent="0.25">
      <c r="K6614">
        <v>30080041341014</v>
      </c>
      <c r="L6614" t="s">
        <v>10674</v>
      </c>
      <c r="M6614" t="s">
        <v>10561</v>
      </c>
      <c r="N6614" t="s">
        <v>10581</v>
      </c>
      <c r="O6614" t="s">
        <v>10582</v>
      </c>
    </row>
    <row r="6615" spans="11:15" x14ac:dyDescent="0.25">
      <c r="K6615">
        <v>30080041341015</v>
      </c>
      <c r="L6615" t="s">
        <v>10675</v>
      </c>
      <c r="M6615" t="s">
        <v>10561</v>
      </c>
      <c r="N6615" t="s">
        <v>10611</v>
      </c>
      <c r="O6615" t="s">
        <v>10612</v>
      </c>
    </row>
    <row r="6616" spans="11:15" x14ac:dyDescent="0.25">
      <c r="K6616">
        <v>30080041341016</v>
      </c>
      <c r="L6616" t="s">
        <v>10676</v>
      </c>
      <c r="M6616" t="s">
        <v>10561</v>
      </c>
      <c r="N6616" t="s">
        <v>10611</v>
      </c>
      <c r="O6616" t="s">
        <v>10612</v>
      </c>
    </row>
    <row r="6617" spans="11:15" x14ac:dyDescent="0.25">
      <c r="K6617">
        <v>30080041341017</v>
      </c>
      <c r="L6617" t="s">
        <v>10677</v>
      </c>
      <c r="M6617" t="s">
        <v>10561</v>
      </c>
      <c r="N6617" t="s">
        <v>10581</v>
      </c>
      <c r="O6617" t="s">
        <v>10582</v>
      </c>
    </row>
    <row r="6618" spans="11:15" x14ac:dyDescent="0.25">
      <c r="K6618">
        <v>30080041341018</v>
      </c>
      <c r="L6618" t="s">
        <v>10678</v>
      </c>
      <c r="M6618" t="s">
        <v>10561</v>
      </c>
      <c r="N6618" t="s">
        <v>10611</v>
      </c>
      <c r="O6618" t="s">
        <v>10612</v>
      </c>
    </row>
    <row r="6619" spans="11:15" x14ac:dyDescent="0.25">
      <c r="K6619">
        <v>30080041341019</v>
      </c>
      <c r="L6619" t="s">
        <v>10679</v>
      </c>
      <c r="M6619" t="s">
        <v>10561</v>
      </c>
      <c r="N6619" t="s">
        <v>10581</v>
      </c>
      <c r="O6619" t="s">
        <v>10582</v>
      </c>
    </row>
    <row r="6620" spans="11:15" x14ac:dyDescent="0.25">
      <c r="K6620">
        <v>30080041341020</v>
      </c>
      <c r="L6620" t="s">
        <v>203</v>
      </c>
      <c r="M6620" t="s">
        <v>10561</v>
      </c>
      <c r="N6620" t="s">
        <v>10581</v>
      </c>
      <c r="O6620" t="s">
        <v>10582</v>
      </c>
    </row>
    <row r="6621" spans="11:15" x14ac:dyDescent="0.25">
      <c r="K6621">
        <v>30080041361001</v>
      </c>
      <c r="L6621" t="s">
        <v>10680</v>
      </c>
      <c r="M6621" t="s">
        <v>10561</v>
      </c>
      <c r="N6621" t="s">
        <v>10581</v>
      </c>
      <c r="O6621" t="s">
        <v>10582</v>
      </c>
    </row>
    <row r="6622" spans="11:15" x14ac:dyDescent="0.25">
      <c r="K6622">
        <v>30080041361002</v>
      </c>
      <c r="L6622" t="s">
        <v>10681</v>
      </c>
      <c r="M6622" t="s">
        <v>10561</v>
      </c>
      <c r="N6622" t="s">
        <v>10581</v>
      </c>
      <c r="O6622" t="s">
        <v>10582</v>
      </c>
    </row>
    <row r="6623" spans="11:15" x14ac:dyDescent="0.25">
      <c r="K6623">
        <v>30080041361007</v>
      </c>
      <c r="L6623" t="s">
        <v>202</v>
      </c>
      <c r="M6623" t="s">
        <v>10561</v>
      </c>
      <c r="N6623" t="s">
        <v>10581</v>
      </c>
      <c r="O6623" t="s">
        <v>10582</v>
      </c>
    </row>
    <row r="6624" spans="11:15" x14ac:dyDescent="0.25">
      <c r="K6624">
        <v>30080041362001</v>
      </c>
      <c r="L6624" t="s">
        <v>10680</v>
      </c>
      <c r="M6624" t="s">
        <v>10561</v>
      </c>
      <c r="N6624" t="s">
        <v>10581</v>
      </c>
      <c r="O6624" t="s">
        <v>10582</v>
      </c>
    </row>
    <row r="6625" spans="11:15" x14ac:dyDescent="0.25">
      <c r="K6625">
        <v>30080041371001</v>
      </c>
      <c r="L6625" t="s">
        <v>10682</v>
      </c>
      <c r="M6625" t="s">
        <v>10561</v>
      </c>
      <c r="N6625" t="s">
        <v>10581</v>
      </c>
      <c r="O6625" t="s">
        <v>10582</v>
      </c>
    </row>
    <row r="6626" spans="11:15" x14ac:dyDescent="0.25">
      <c r="K6626">
        <v>30080041611001</v>
      </c>
      <c r="L6626" t="s">
        <v>10683</v>
      </c>
      <c r="M6626" t="s">
        <v>10561</v>
      </c>
      <c r="N6626" t="s">
        <v>10684</v>
      </c>
      <c r="O6626" t="s">
        <v>10685</v>
      </c>
    </row>
    <row r="6627" spans="11:15" x14ac:dyDescent="0.25">
      <c r="K6627">
        <v>30080041621001</v>
      </c>
      <c r="L6627" t="s">
        <v>234</v>
      </c>
      <c r="M6627" t="s">
        <v>10561</v>
      </c>
      <c r="N6627" t="s">
        <v>10684</v>
      </c>
      <c r="O6627" t="s">
        <v>10685</v>
      </c>
    </row>
    <row r="6628" spans="11:15" x14ac:dyDescent="0.25">
      <c r="K6628">
        <v>30080041621002</v>
      </c>
      <c r="L6628" t="s">
        <v>77</v>
      </c>
      <c r="M6628" t="s">
        <v>10561</v>
      </c>
      <c r="N6628" t="s">
        <v>10684</v>
      </c>
      <c r="O6628" t="s">
        <v>10685</v>
      </c>
    </row>
    <row r="6629" spans="11:15" x14ac:dyDescent="0.25">
      <c r="K6629">
        <v>30080041621003</v>
      </c>
      <c r="L6629" t="s">
        <v>10686</v>
      </c>
      <c r="M6629" t="s">
        <v>10561</v>
      </c>
      <c r="N6629" t="s">
        <v>10684</v>
      </c>
      <c r="O6629" t="s">
        <v>10685</v>
      </c>
    </row>
    <row r="6630" spans="11:15" x14ac:dyDescent="0.25">
      <c r="K6630">
        <v>30080041621004</v>
      </c>
      <c r="L6630" t="s">
        <v>10687</v>
      </c>
      <c r="M6630" t="s">
        <v>10561</v>
      </c>
      <c r="N6630" t="s">
        <v>10684</v>
      </c>
      <c r="O6630" t="s">
        <v>10685</v>
      </c>
    </row>
    <row r="6631" spans="11:15" x14ac:dyDescent="0.25">
      <c r="K6631">
        <v>30080041621005</v>
      </c>
      <c r="L6631" t="s">
        <v>74</v>
      </c>
      <c r="M6631" t="s">
        <v>10561</v>
      </c>
      <c r="N6631" t="s">
        <v>10684</v>
      </c>
      <c r="O6631" t="s">
        <v>10685</v>
      </c>
    </row>
    <row r="6632" spans="11:15" x14ac:dyDescent="0.25">
      <c r="K6632">
        <v>30080041622002</v>
      </c>
      <c r="L6632" t="s">
        <v>77</v>
      </c>
      <c r="M6632" t="s">
        <v>10561</v>
      </c>
      <c r="N6632" t="s">
        <v>10684</v>
      </c>
      <c r="O6632" t="s">
        <v>10685</v>
      </c>
    </row>
    <row r="6633" spans="11:15" x14ac:dyDescent="0.25">
      <c r="K6633">
        <v>30080041641001</v>
      </c>
      <c r="L6633" t="s">
        <v>10688</v>
      </c>
      <c r="M6633" t="s">
        <v>10561</v>
      </c>
      <c r="N6633" t="s">
        <v>10684</v>
      </c>
      <c r="O6633" t="s">
        <v>10685</v>
      </c>
    </row>
    <row r="6634" spans="11:15" x14ac:dyDescent="0.25">
      <c r="K6634">
        <v>30080041661001</v>
      </c>
      <c r="L6634" t="s">
        <v>10689</v>
      </c>
      <c r="M6634" t="s">
        <v>10561</v>
      </c>
      <c r="N6634" t="s">
        <v>10684</v>
      </c>
      <c r="O6634" t="s">
        <v>10685</v>
      </c>
    </row>
    <row r="6635" spans="11:15" x14ac:dyDescent="0.25">
      <c r="K6635">
        <v>30080041661002</v>
      </c>
      <c r="L6635" t="s">
        <v>10690</v>
      </c>
      <c r="M6635" t="s">
        <v>10561</v>
      </c>
      <c r="N6635" t="s">
        <v>10684</v>
      </c>
      <c r="O6635" t="s">
        <v>10685</v>
      </c>
    </row>
    <row r="6636" spans="11:15" x14ac:dyDescent="0.25">
      <c r="K6636">
        <v>30080041661003</v>
      </c>
      <c r="L6636" t="s">
        <v>10691</v>
      </c>
      <c r="M6636" t="s">
        <v>10561</v>
      </c>
      <c r="N6636" t="s">
        <v>10684</v>
      </c>
      <c r="O6636" t="s">
        <v>10685</v>
      </c>
    </row>
    <row r="6637" spans="11:15" x14ac:dyDescent="0.25">
      <c r="K6637">
        <v>30080041661004</v>
      </c>
      <c r="L6637" t="s">
        <v>10692</v>
      </c>
      <c r="M6637" t="s">
        <v>10561</v>
      </c>
      <c r="N6637" t="s">
        <v>10684</v>
      </c>
      <c r="O6637" t="s">
        <v>10685</v>
      </c>
    </row>
    <row r="6638" spans="11:15" x14ac:dyDescent="0.25">
      <c r="K6638">
        <v>30080042141001</v>
      </c>
      <c r="L6638" t="s">
        <v>10693</v>
      </c>
      <c r="M6638" t="s">
        <v>10561</v>
      </c>
      <c r="N6638" t="s">
        <v>10607</v>
      </c>
      <c r="O6638" t="s">
        <v>10608</v>
      </c>
    </row>
    <row r="6639" spans="11:15" x14ac:dyDescent="0.25">
      <c r="K6639">
        <v>30080042141002</v>
      </c>
      <c r="L6639" t="s">
        <v>130</v>
      </c>
      <c r="M6639" t="s">
        <v>10561</v>
      </c>
      <c r="N6639" t="s">
        <v>10607</v>
      </c>
      <c r="O6639" t="s">
        <v>10608</v>
      </c>
    </row>
    <row r="6640" spans="11:15" x14ac:dyDescent="0.25">
      <c r="K6640">
        <v>30080042141003</v>
      </c>
      <c r="L6640" t="s">
        <v>10694</v>
      </c>
      <c r="M6640" t="s">
        <v>10561</v>
      </c>
      <c r="N6640" t="s">
        <v>10607</v>
      </c>
      <c r="O6640" t="s">
        <v>10608</v>
      </c>
    </row>
    <row r="6641" spans="11:15" x14ac:dyDescent="0.25">
      <c r="K6641">
        <v>30080042141004</v>
      </c>
      <c r="L6641" t="s">
        <v>10695</v>
      </c>
      <c r="M6641" t="s">
        <v>10561</v>
      </c>
      <c r="N6641" t="s">
        <v>10607</v>
      </c>
      <c r="O6641" t="s">
        <v>10608</v>
      </c>
    </row>
    <row r="6642" spans="11:15" x14ac:dyDescent="0.25">
      <c r="K6642">
        <v>30080042141005</v>
      </c>
      <c r="L6642" t="s">
        <v>10696</v>
      </c>
      <c r="M6642" t="s">
        <v>10561</v>
      </c>
      <c r="N6642" t="s">
        <v>10607</v>
      </c>
      <c r="O6642" t="s">
        <v>10608</v>
      </c>
    </row>
    <row r="6643" spans="11:15" x14ac:dyDescent="0.25">
      <c r="K6643">
        <v>30080042141006</v>
      </c>
      <c r="L6643" t="s">
        <v>10697</v>
      </c>
      <c r="M6643" t="s">
        <v>10561</v>
      </c>
      <c r="N6643" t="s">
        <v>5237</v>
      </c>
      <c r="O6643" t="s">
        <v>5237</v>
      </c>
    </row>
    <row r="6644" spans="11:15" x14ac:dyDescent="0.25">
      <c r="K6644">
        <v>30080042142002</v>
      </c>
      <c r="L6644" t="s">
        <v>130</v>
      </c>
      <c r="M6644" t="s">
        <v>10561</v>
      </c>
      <c r="N6644" t="s">
        <v>10607</v>
      </c>
      <c r="O6644" t="s">
        <v>10608</v>
      </c>
    </row>
    <row r="6645" spans="11:15" x14ac:dyDescent="0.25">
      <c r="K6645">
        <v>30080042161001</v>
      </c>
      <c r="L6645" t="s">
        <v>10698</v>
      </c>
      <c r="M6645" t="s">
        <v>10561</v>
      </c>
      <c r="N6645" t="s">
        <v>10607</v>
      </c>
      <c r="O6645" t="s">
        <v>10608</v>
      </c>
    </row>
    <row r="6646" spans="11:15" x14ac:dyDescent="0.25">
      <c r="K6646">
        <v>30080042161002</v>
      </c>
      <c r="L6646" t="s">
        <v>10699</v>
      </c>
      <c r="M6646" t="s">
        <v>10561</v>
      </c>
      <c r="N6646" t="s">
        <v>10607</v>
      </c>
      <c r="O6646" t="s">
        <v>10608</v>
      </c>
    </row>
    <row r="6647" spans="11:15" x14ac:dyDescent="0.25">
      <c r="K6647">
        <v>30080042161003</v>
      </c>
      <c r="L6647" t="s">
        <v>10700</v>
      </c>
      <c r="M6647" t="s">
        <v>10561</v>
      </c>
      <c r="N6647" t="s">
        <v>10607</v>
      </c>
      <c r="O6647" t="s">
        <v>10608</v>
      </c>
    </row>
    <row r="6648" spans="11:15" x14ac:dyDescent="0.25">
      <c r="K6648">
        <v>30080042441001</v>
      </c>
      <c r="L6648" t="s">
        <v>111</v>
      </c>
      <c r="M6648" t="s">
        <v>10561</v>
      </c>
      <c r="N6648" t="s">
        <v>10611</v>
      </c>
      <c r="O6648" t="s">
        <v>10612</v>
      </c>
    </row>
    <row r="6649" spans="11:15" x14ac:dyDescent="0.25">
      <c r="K6649">
        <v>30080042441002</v>
      </c>
      <c r="L6649" t="s">
        <v>10701</v>
      </c>
      <c r="M6649" t="s">
        <v>10561</v>
      </c>
      <c r="N6649" t="s">
        <v>10575</v>
      </c>
      <c r="O6649" t="s">
        <v>10576</v>
      </c>
    </row>
    <row r="6650" spans="11:15" x14ac:dyDescent="0.25">
      <c r="K6650">
        <v>30080042441003</v>
      </c>
      <c r="L6650" t="s">
        <v>10702</v>
      </c>
      <c r="M6650" t="s">
        <v>10561</v>
      </c>
      <c r="N6650" t="s">
        <v>10575</v>
      </c>
      <c r="O6650" t="s">
        <v>10576</v>
      </c>
    </row>
    <row r="6651" spans="11:15" x14ac:dyDescent="0.25">
      <c r="K6651">
        <v>30080042441004</v>
      </c>
      <c r="L6651" t="s">
        <v>193</v>
      </c>
      <c r="M6651" t="s">
        <v>10561</v>
      </c>
      <c r="N6651" t="s">
        <v>10575</v>
      </c>
      <c r="O6651" t="s">
        <v>10576</v>
      </c>
    </row>
    <row r="6652" spans="11:15" x14ac:dyDescent="0.25">
      <c r="K6652">
        <v>30080042441005</v>
      </c>
      <c r="L6652" t="s">
        <v>10703</v>
      </c>
      <c r="M6652" t="s">
        <v>10561</v>
      </c>
      <c r="N6652" t="s">
        <v>10575</v>
      </c>
      <c r="O6652" t="s">
        <v>10576</v>
      </c>
    </row>
    <row r="6653" spans="11:15" x14ac:dyDescent="0.25">
      <c r="K6653">
        <v>30080042441006</v>
      </c>
      <c r="L6653" t="s">
        <v>10704</v>
      </c>
      <c r="M6653" t="s">
        <v>10561</v>
      </c>
      <c r="N6653" t="s">
        <v>10575</v>
      </c>
      <c r="O6653" t="s">
        <v>10576</v>
      </c>
    </row>
    <row r="6654" spans="11:15" x14ac:dyDescent="0.25">
      <c r="K6654">
        <v>30080042441007</v>
      </c>
      <c r="L6654" t="s">
        <v>10705</v>
      </c>
      <c r="M6654" t="s">
        <v>10561</v>
      </c>
      <c r="N6654" t="s">
        <v>10575</v>
      </c>
      <c r="O6654" t="s">
        <v>10576</v>
      </c>
    </row>
    <row r="6655" spans="11:15" x14ac:dyDescent="0.25">
      <c r="K6655">
        <v>30080042441008</v>
      </c>
      <c r="L6655" t="s">
        <v>10706</v>
      </c>
      <c r="M6655" t="s">
        <v>10561</v>
      </c>
      <c r="N6655" t="s">
        <v>10575</v>
      </c>
      <c r="O6655" t="s">
        <v>10576</v>
      </c>
    </row>
    <row r="6656" spans="11:15" x14ac:dyDescent="0.25">
      <c r="K6656">
        <v>30080042441010</v>
      </c>
      <c r="L6656" t="s">
        <v>10707</v>
      </c>
      <c r="M6656" t="s">
        <v>10561</v>
      </c>
      <c r="N6656" t="s">
        <v>10575</v>
      </c>
      <c r="O6656" t="s">
        <v>10576</v>
      </c>
    </row>
    <row r="6657" spans="11:15" x14ac:dyDescent="0.25">
      <c r="K6657">
        <v>30080042441012</v>
      </c>
      <c r="L6657" t="s">
        <v>10708</v>
      </c>
      <c r="M6657" t="s">
        <v>10561</v>
      </c>
      <c r="N6657" t="s">
        <v>10575</v>
      </c>
      <c r="O6657" t="s">
        <v>10576</v>
      </c>
    </row>
    <row r="6658" spans="11:15" x14ac:dyDescent="0.25">
      <c r="K6658">
        <v>30080042521001</v>
      </c>
      <c r="L6658" t="s">
        <v>10709</v>
      </c>
      <c r="M6658" t="s">
        <v>10561</v>
      </c>
      <c r="N6658" t="s">
        <v>10710</v>
      </c>
      <c r="O6658" t="s">
        <v>10711</v>
      </c>
    </row>
    <row r="6659" spans="11:15" x14ac:dyDescent="0.25">
      <c r="K6659">
        <v>30080042521002</v>
      </c>
      <c r="L6659" t="s">
        <v>153</v>
      </c>
      <c r="M6659" t="s">
        <v>10561</v>
      </c>
      <c r="N6659" t="s">
        <v>10710</v>
      </c>
      <c r="O6659" t="s">
        <v>10711</v>
      </c>
    </row>
    <row r="6660" spans="11:15" x14ac:dyDescent="0.25">
      <c r="K6660">
        <v>30080042521003</v>
      </c>
      <c r="L6660" t="s">
        <v>10712</v>
      </c>
      <c r="M6660" t="s">
        <v>10561</v>
      </c>
      <c r="N6660" t="s">
        <v>10710</v>
      </c>
      <c r="O6660" t="s">
        <v>10711</v>
      </c>
    </row>
    <row r="6661" spans="11:15" x14ac:dyDescent="0.25">
      <c r="K6661">
        <v>30080042521004</v>
      </c>
      <c r="L6661" t="s">
        <v>152</v>
      </c>
      <c r="M6661" t="s">
        <v>10561</v>
      </c>
      <c r="N6661" t="s">
        <v>10710</v>
      </c>
      <c r="O6661" t="s">
        <v>10711</v>
      </c>
    </row>
    <row r="6662" spans="11:15" x14ac:dyDescent="0.25">
      <c r="K6662">
        <v>30080042521005</v>
      </c>
      <c r="L6662" t="s">
        <v>10713</v>
      </c>
      <c r="M6662" t="s">
        <v>10561</v>
      </c>
      <c r="N6662" t="s">
        <v>10710</v>
      </c>
      <c r="O6662" t="s">
        <v>10711</v>
      </c>
    </row>
    <row r="6663" spans="11:15" x14ac:dyDescent="0.25">
      <c r="K6663">
        <v>30080042521006</v>
      </c>
      <c r="L6663" t="s">
        <v>10714</v>
      </c>
      <c r="M6663" t="s">
        <v>10561</v>
      </c>
      <c r="N6663" t="s">
        <v>10710</v>
      </c>
      <c r="O6663" t="s">
        <v>10711</v>
      </c>
    </row>
    <row r="6664" spans="11:15" x14ac:dyDescent="0.25">
      <c r="K6664">
        <v>30080042521007</v>
      </c>
      <c r="L6664" t="s">
        <v>10715</v>
      </c>
      <c r="M6664" t="s">
        <v>10561</v>
      </c>
      <c r="N6664" t="s">
        <v>10710</v>
      </c>
      <c r="O6664" t="s">
        <v>10711</v>
      </c>
    </row>
    <row r="6665" spans="11:15" x14ac:dyDescent="0.25">
      <c r="K6665">
        <v>30080042521008</v>
      </c>
      <c r="L6665" t="s">
        <v>10716</v>
      </c>
      <c r="M6665" t="s">
        <v>10561</v>
      </c>
      <c r="N6665" t="s">
        <v>10710</v>
      </c>
      <c r="O6665" t="s">
        <v>10711</v>
      </c>
    </row>
    <row r="6666" spans="11:15" x14ac:dyDescent="0.25">
      <c r="K6666">
        <v>30080042522004</v>
      </c>
      <c r="L6666" t="s">
        <v>152</v>
      </c>
      <c r="M6666" t="s">
        <v>10561</v>
      </c>
      <c r="N6666" t="s">
        <v>10710</v>
      </c>
      <c r="O6666" t="s">
        <v>10711</v>
      </c>
    </row>
    <row r="6667" spans="11:15" x14ac:dyDescent="0.25">
      <c r="K6667">
        <v>30080042522006</v>
      </c>
      <c r="L6667" t="s">
        <v>10714</v>
      </c>
      <c r="M6667" t="s">
        <v>10561</v>
      </c>
      <c r="N6667" t="s">
        <v>10710</v>
      </c>
      <c r="O6667" t="s">
        <v>10711</v>
      </c>
    </row>
    <row r="6668" spans="11:15" x14ac:dyDescent="0.25">
      <c r="K6668">
        <v>30080042541001</v>
      </c>
      <c r="L6668" t="s">
        <v>10717</v>
      </c>
      <c r="M6668" t="s">
        <v>10561</v>
      </c>
      <c r="N6668" t="s">
        <v>10710</v>
      </c>
      <c r="O6668" t="s">
        <v>10711</v>
      </c>
    </row>
    <row r="6669" spans="11:15" x14ac:dyDescent="0.25">
      <c r="K6669">
        <v>30080042541002</v>
      </c>
      <c r="L6669" t="s">
        <v>10718</v>
      </c>
      <c r="M6669" t="s">
        <v>10561</v>
      </c>
      <c r="N6669" t="s">
        <v>10710</v>
      </c>
      <c r="O6669" t="s">
        <v>10711</v>
      </c>
    </row>
    <row r="6670" spans="11:15" x14ac:dyDescent="0.25">
      <c r="K6670">
        <v>30080042551001</v>
      </c>
      <c r="L6670" t="s">
        <v>10719</v>
      </c>
      <c r="M6670" t="s">
        <v>10561</v>
      </c>
      <c r="N6670" t="s">
        <v>10710</v>
      </c>
      <c r="O6670" t="s">
        <v>10711</v>
      </c>
    </row>
    <row r="6671" spans="11:15" x14ac:dyDescent="0.25">
      <c r="K6671">
        <v>30080042741001</v>
      </c>
      <c r="L6671" t="s">
        <v>10720</v>
      </c>
      <c r="M6671" t="s">
        <v>10561</v>
      </c>
      <c r="N6671" t="s">
        <v>10575</v>
      </c>
      <c r="O6671" t="s">
        <v>10576</v>
      </c>
    </row>
    <row r="6672" spans="11:15" x14ac:dyDescent="0.25">
      <c r="K6672">
        <v>30080050321001</v>
      </c>
      <c r="L6672" t="s">
        <v>10721</v>
      </c>
      <c r="M6672" t="s">
        <v>10561</v>
      </c>
      <c r="N6672" t="s">
        <v>10607</v>
      </c>
      <c r="O6672" t="s">
        <v>10608</v>
      </c>
    </row>
    <row r="6673" spans="11:15" x14ac:dyDescent="0.25">
      <c r="K6673">
        <v>30080050341001</v>
      </c>
      <c r="L6673" t="s">
        <v>10722</v>
      </c>
      <c r="M6673" t="s">
        <v>10561</v>
      </c>
      <c r="N6673" t="s">
        <v>10607</v>
      </c>
      <c r="O6673" t="s">
        <v>10608</v>
      </c>
    </row>
    <row r="6674" spans="11:15" x14ac:dyDescent="0.25">
      <c r="K6674">
        <v>30080050341002</v>
      </c>
      <c r="L6674" t="s">
        <v>10723</v>
      </c>
      <c r="M6674" t="s">
        <v>10561</v>
      </c>
      <c r="N6674" t="s">
        <v>10607</v>
      </c>
      <c r="O6674" t="s">
        <v>10608</v>
      </c>
    </row>
    <row r="6675" spans="11:15" x14ac:dyDescent="0.25">
      <c r="K6675">
        <v>30080050341003</v>
      </c>
      <c r="L6675" t="s">
        <v>10724</v>
      </c>
      <c r="M6675" t="s">
        <v>10561</v>
      </c>
      <c r="N6675" t="s">
        <v>10607</v>
      </c>
      <c r="O6675" t="s">
        <v>10608</v>
      </c>
    </row>
    <row r="6676" spans="11:15" x14ac:dyDescent="0.25">
      <c r="K6676">
        <v>30080050441001</v>
      </c>
      <c r="L6676" t="s">
        <v>10725</v>
      </c>
      <c r="M6676" t="s">
        <v>10561</v>
      </c>
      <c r="N6676" t="s">
        <v>10575</v>
      </c>
      <c r="O6676" t="s">
        <v>10576</v>
      </c>
    </row>
    <row r="6677" spans="11:15" x14ac:dyDescent="0.25">
      <c r="K6677">
        <v>30080050441002</v>
      </c>
      <c r="L6677" t="s">
        <v>10726</v>
      </c>
      <c r="M6677" t="s">
        <v>10561</v>
      </c>
      <c r="N6677" t="s">
        <v>10575</v>
      </c>
      <c r="O6677" t="s">
        <v>10576</v>
      </c>
    </row>
    <row r="6678" spans="11:15" x14ac:dyDescent="0.25">
      <c r="K6678">
        <v>30080050441003</v>
      </c>
      <c r="L6678" t="s">
        <v>10727</v>
      </c>
      <c r="M6678" t="s">
        <v>10561</v>
      </c>
      <c r="N6678" t="s">
        <v>10575</v>
      </c>
      <c r="O6678" t="s">
        <v>10576</v>
      </c>
    </row>
    <row r="6679" spans="11:15" x14ac:dyDescent="0.25">
      <c r="K6679">
        <v>30080050441004</v>
      </c>
      <c r="L6679" t="s">
        <v>10728</v>
      </c>
      <c r="M6679" t="s">
        <v>10561</v>
      </c>
      <c r="N6679" t="s">
        <v>10575</v>
      </c>
      <c r="O6679" t="s">
        <v>10576</v>
      </c>
    </row>
    <row r="6680" spans="11:15" x14ac:dyDescent="0.25">
      <c r="K6680">
        <v>30080050441005</v>
      </c>
      <c r="L6680" t="s">
        <v>10729</v>
      </c>
      <c r="M6680" t="s">
        <v>10561</v>
      </c>
      <c r="N6680" t="s">
        <v>10575</v>
      </c>
      <c r="O6680" t="s">
        <v>10576</v>
      </c>
    </row>
    <row r="6681" spans="11:15" x14ac:dyDescent="0.25">
      <c r="K6681">
        <v>30080050441021</v>
      </c>
      <c r="L6681" t="s">
        <v>10730</v>
      </c>
      <c r="M6681" t="s">
        <v>10561</v>
      </c>
      <c r="N6681" t="s">
        <v>10575</v>
      </c>
      <c r="O6681" t="s">
        <v>10576</v>
      </c>
    </row>
    <row r="6682" spans="11:15" x14ac:dyDescent="0.25">
      <c r="K6682">
        <v>30080050761001</v>
      </c>
      <c r="L6682" t="s">
        <v>10731</v>
      </c>
      <c r="M6682" t="s">
        <v>10561</v>
      </c>
      <c r="N6682" t="s">
        <v>10575</v>
      </c>
      <c r="O6682" t="s">
        <v>10576</v>
      </c>
    </row>
    <row r="6683" spans="11:15" x14ac:dyDescent="0.25">
      <c r="K6683">
        <v>30080050911001</v>
      </c>
      <c r="L6683" t="s">
        <v>10732</v>
      </c>
      <c r="M6683" t="s">
        <v>10561</v>
      </c>
      <c r="N6683" t="s">
        <v>10575</v>
      </c>
      <c r="O6683" t="s">
        <v>10576</v>
      </c>
    </row>
    <row r="6684" spans="11:15" x14ac:dyDescent="0.25">
      <c r="K6684">
        <v>30080050931002</v>
      </c>
      <c r="L6684" t="s">
        <v>10733</v>
      </c>
      <c r="M6684" t="s">
        <v>10561</v>
      </c>
      <c r="N6684" t="s">
        <v>10575</v>
      </c>
      <c r="O6684" t="s">
        <v>10576</v>
      </c>
    </row>
    <row r="6685" spans="11:15" x14ac:dyDescent="0.25">
      <c r="K6685">
        <v>30080051011001</v>
      </c>
      <c r="L6685" t="s">
        <v>10734</v>
      </c>
      <c r="M6685" t="s">
        <v>10561</v>
      </c>
      <c r="N6685" t="s">
        <v>10575</v>
      </c>
      <c r="O6685" t="s">
        <v>10576</v>
      </c>
    </row>
    <row r="6686" spans="11:15" x14ac:dyDescent="0.25">
      <c r="K6686">
        <v>30080051011002</v>
      </c>
      <c r="L6686" t="s">
        <v>10735</v>
      </c>
      <c r="M6686" t="s">
        <v>10561</v>
      </c>
      <c r="N6686" t="s">
        <v>10575</v>
      </c>
      <c r="O6686" t="s">
        <v>10576</v>
      </c>
    </row>
    <row r="6687" spans="11:15" x14ac:dyDescent="0.25">
      <c r="K6687">
        <v>30080051061001</v>
      </c>
      <c r="L6687" t="s">
        <v>10736</v>
      </c>
      <c r="M6687" t="s">
        <v>10561</v>
      </c>
      <c r="N6687" t="s">
        <v>10575</v>
      </c>
      <c r="O6687" t="s">
        <v>10576</v>
      </c>
    </row>
    <row r="6688" spans="11:15" x14ac:dyDescent="0.25">
      <c r="K6688">
        <v>30080051061002</v>
      </c>
      <c r="L6688" t="s">
        <v>10737</v>
      </c>
      <c r="M6688" t="s">
        <v>10561</v>
      </c>
      <c r="N6688" t="s">
        <v>10575</v>
      </c>
      <c r="O6688" t="s">
        <v>10576</v>
      </c>
    </row>
    <row r="6689" spans="11:15" x14ac:dyDescent="0.25">
      <c r="K6689">
        <v>30080051111001</v>
      </c>
      <c r="L6689" t="s">
        <v>10738</v>
      </c>
      <c r="M6689" t="s">
        <v>10561</v>
      </c>
      <c r="N6689" t="s">
        <v>10575</v>
      </c>
      <c r="O6689" t="s">
        <v>10576</v>
      </c>
    </row>
    <row r="6690" spans="11:15" x14ac:dyDescent="0.25">
      <c r="K6690">
        <v>30080051211001</v>
      </c>
      <c r="L6690" t="s">
        <v>10739</v>
      </c>
      <c r="M6690" t="s">
        <v>10561</v>
      </c>
      <c r="N6690" t="s">
        <v>10581</v>
      </c>
      <c r="O6690" t="s">
        <v>10582</v>
      </c>
    </row>
    <row r="6691" spans="11:15" x14ac:dyDescent="0.25">
      <c r="K6691">
        <v>30080051221001</v>
      </c>
      <c r="L6691" t="s">
        <v>10740</v>
      </c>
      <c r="M6691" t="s">
        <v>10561</v>
      </c>
      <c r="N6691" t="s">
        <v>10611</v>
      </c>
      <c r="O6691" t="s">
        <v>10612</v>
      </c>
    </row>
    <row r="6692" spans="11:15" x14ac:dyDescent="0.25">
      <c r="K6692">
        <v>30080051221002</v>
      </c>
      <c r="L6692" t="s">
        <v>10741</v>
      </c>
      <c r="M6692" t="s">
        <v>10561</v>
      </c>
      <c r="N6692" t="s">
        <v>10611</v>
      </c>
      <c r="O6692" t="s">
        <v>10612</v>
      </c>
    </row>
    <row r="6693" spans="11:15" x14ac:dyDescent="0.25">
      <c r="K6693">
        <v>30080051221003</v>
      </c>
      <c r="L6693" t="s">
        <v>10742</v>
      </c>
      <c r="M6693" t="s">
        <v>10561</v>
      </c>
      <c r="N6693" t="s">
        <v>10611</v>
      </c>
      <c r="O6693" t="s">
        <v>10612</v>
      </c>
    </row>
    <row r="6694" spans="11:15" x14ac:dyDescent="0.25">
      <c r="K6694">
        <v>30080051221004</v>
      </c>
      <c r="L6694" t="s">
        <v>10743</v>
      </c>
      <c r="M6694" t="s">
        <v>10561</v>
      </c>
      <c r="N6694" t="s">
        <v>10611</v>
      </c>
      <c r="O6694" t="s">
        <v>10612</v>
      </c>
    </row>
    <row r="6695" spans="11:15" x14ac:dyDescent="0.25">
      <c r="K6695">
        <v>30080051221005</v>
      </c>
      <c r="L6695" t="s">
        <v>10744</v>
      </c>
      <c r="M6695" t="s">
        <v>10561</v>
      </c>
      <c r="N6695" t="s">
        <v>10611</v>
      </c>
      <c r="O6695" t="s">
        <v>10612</v>
      </c>
    </row>
    <row r="6696" spans="11:15" x14ac:dyDescent="0.25">
      <c r="K6696">
        <v>30080051221006</v>
      </c>
      <c r="L6696" t="s">
        <v>10745</v>
      </c>
      <c r="M6696" t="s">
        <v>10561</v>
      </c>
      <c r="N6696" t="s">
        <v>10611</v>
      </c>
      <c r="O6696" t="s">
        <v>10612</v>
      </c>
    </row>
    <row r="6697" spans="11:15" x14ac:dyDescent="0.25">
      <c r="K6697">
        <v>30080051221007</v>
      </c>
      <c r="L6697" t="s">
        <v>10746</v>
      </c>
      <c r="M6697" t="s">
        <v>10561</v>
      </c>
      <c r="N6697" t="s">
        <v>10611</v>
      </c>
      <c r="O6697" t="s">
        <v>10612</v>
      </c>
    </row>
    <row r="6698" spans="11:15" x14ac:dyDescent="0.25">
      <c r="K6698">
        <v>30080051221008</v>
      </c>
      <c r="L6698" t="s">
        <v>10747</v>
      </c>
      <c r="M6698" t="s">
        <v>10561</v>
      </c>
      <c r="N6698" t="s">
        <v>10611</v>
      </c>
      <c r="O6698" t="s">
        <v>10612</v>
      </c>
    </row>
    <row r="6699" spans="11:15" x14ac:dyDescent="0.25">
      <c r="K6699">
        <v>30080051221009</v>
      </c>
      <c r="L6699" t="s">
        <v>180</v>
      </c>
      <c r="M6699" t="s">
        <v>10561</v>
      </c>
      <c r="N6699" t="s">
        <v>10611</v>
      </c>
      <c r="O6699" t="s">
        <v>10612</v>
      </c>
    </row>
    <row r="6700" spans="11:15" x14ac:dyDescent="0.25">
      <c r="K6700">
        <v>30080051221010</v>
      </c>
      <c r="L6700" t="s">
        <v>10748</v>
      </c>
      <c r="M6700" t="s">
        <v>10561</v>
      </c>
      <c r="N6700" t="s">
        <v>10611</v>
      </c>
      <c r="O6700" t="s">
        <v>10612</v>
      </c>
    </row>
    <row r="6701" spans="11:15" x14ac:dyDescent="0.25">
      <c r="K6701">
        <v>30080051221011</v>
      </c>
      <c r="L6701" t="s">
        <v>10749</v>
      </c>
      <c r="M6701" t="s">
        <v>10561</v>
      </c>
      <c r="N6701" t="s">
        <v>10611</v>
      </c>
      <c r="O6701" t="s">
        <v>10612</v>
      </c>
    </row>
    <row r="6702" spans="11:15" x14ac:dyDescent="0.25">
      <c r="K6702">
        <v>30080051221012</v>
      </c>
      <c r="L6702" t="s">
        <v>10750</v>
      </c>
      <c r="M6702" t="s">
        <v>10561</v>
      </c>
      <c r="N6702" t="s">
        <v>10611</v>
      </c>
      <c r="O6702" t="s">
        <v>10612</v>
      </c>
    </row>
    <row r="6703" spans="11:15" x14ac:dyDescent="0.25">
      <c r="K6703">
        <v>30080051221013</v>
      </c>
      <c r="L6703" t="s">
        <v>10751</v>
      </c>
      <c r="M6703" t="s">
        <v>10561</v>
      </c>
      <c r="N6703" t="s">
        <v>10611</v>
      </c>
      <c r="O6703" t="s">
        <v>10612</v>
      </c>
    </row>
    <row r="6704" spans="11:15" x14ac:dyDescent="0.25">
      <c r="K6704">
        <v>30080051221031</v>
      </c>
      <c r="L6704" t="s">
        <v>10752</v>
      </c>
      <c r="M6704" t="s">
        <v>10561</v>
      </c>
      <c r="N6704" t="s">
        <v>10611</v>
      </c>
      <c r="O6704" t="s">
        <v>10612</v>
      </c>
    </row>
    <row r="6705" spans="11:15" x14ac:dyDescent="0.25">
      <c r="K6705">
        <v>30080051241001</v>
      </c>
      <c r="L6705" t="s">
        <v>10753</v>
      </c>
      <c r="M6705" t="s">
        <v>10561</v>
      </c>
      <c r="N6705" t="s">
        <v>10581</v>
      </c>
      <c r="O6705" t="s">
        <v>10582</v>
      </c>
    </row>
    <row r="6706" spans="11:15" x14ac:dyDescent="0.25">
      <c r="K6706">
        <v>30080051241002</v>
      </c>
      <c r="L6706" t="s">
        <v>10754</v>
      </c>
      <c r="M6706" t="s">
        <v>10561</v>
      </c>
      <c r="N6706" t="s">
        <v>10611</v>
      </c>
      <c r="O6706" t="s">
        <v>10612</v>
      </c>
    </row>
    <row r="6707" spans="11:15" x14ac:dyDescent="0.25">
      <c r="K6707">
        <v>30080051241004</v>
      </c>
      <c r="L6707" t="s">
        <v>10755</v>
      </c>
      <c r="M6707" t="s">
        <v>10561</v>
      </c>
      <c r="N6707" t="s">
        <v>10611</v>
      </c>
      <c r="O6707" t="s">
        <v>10612</v>
      </c>
    </row>
    <row r="6708" spans="11:15" x14ac:dyDescent="0.25">
      <c r="K6708">
        <v>30080051241005</v>
      </c>
      <c r="L6708" t="s">
        <v>10756</v>
      </c>
      <c r="M6708" t="s">
        <v>10561</v>
      </c>
      <c r="N6708" t="s">
        <v>10611</v>
      </c>
      <c r="O6708" t="s">
        <v>10612</v>
      </c>
    </row>
    <row r="6709" spans="11:15" x14ac:dyDescent="0.25">
      <c r="K6709">
        <v>30080051241006</v>
      </c>
      <c r="L6709" t="s">
        <v>10757</v>
      </c>
      <c r="M6709" t="s">
        <v>10561</v>
      </c>
      <c r="N6709" t="s">
        <v>10611</v>
      </c>
      <c r="O6709" t="s">
        <v>10612</v>
      </c>
    </row>
    <row r="6710" spans="11:15" x14ac:dyDescent="0.25">
      <c r="K6710">
        <v>30080051241007</v>
      </c>
      <c r="L6710" t="s">
        <v>10758</v>
      </c>
      <c r="M6710" t="s">
        <v>10561</v>
      </c>
      <c r="N6710" t="s">
        <v>10581</v>
      </c>
      <c r="O6710" t="s">
        <v>10582</v>
      </c>
    </row>
    <row r="6711" spans="11:15" x14ac:dyDescent="0.25">
      <c r="K6711">
        <v>30080051241020</v>
      </c>
      <c r="L6711" t="s">
        <v>10759</v>
      </c>
      <c r="M6711" t="s">
        <v>10561</v>
      </c>
      <c r="N6711" t="s">
        <v>10611</v>
      </c>
      <c r="O6711" t="s">
        <v>10612</v>
      </c>
    </row>
    <row r="6712" spans="11:15" x14ac:dyDescent="0.25">
      <c r="K6712">
        <v>30080051261001</v>
      </c>
      <c r="L6712" t="s">
        <v>10760</v>
      </c>
      <c r="M6712" t="s">
        <v>10561</v>
      </c>
      <c r="N6712" t="s">
        <v>10581</v>
      </c>
      <c r="O6712" t="s">
        <v>10582</v>
      </c>
    </row>
    <row r="6713" spans="11:15" x14ac:dyDescent="0.25">
      <c r="K6713">
        <v>30080051321001</v>
      </c>
      <c r="L6713" t="s">
        <v>10761</v>
      </c>
      <c r="M6713" t="s">
        <v>10561</v>
      </c>
      <c r="N6713" t="s">
        <v>10611</v>
      </c>
      <c r="O6713" t="s">
        <v>10612</v>
      </c>
    </row>
    <row r="6714" spans="11:15" x14ac:dyDescent="0.25">
      <c r="K6714">
        <v>30080051321002</v>
      </c>
      <c r="L6714" t="s">
        <v>10762</v>
      </c>
      <c r="M6714" t="s">
        <v>10561</v>
      </c>
      <c r="N6714" t="s">
        <v>10581</v>
      </c>
      <c r="O6714" t="s">
        <v>10582</v>
      </c>
    </row>
    <row r="6715" spans="11:15" x14ac:dyDescent="0.25">
      <c r="K6715">
        <v>30080051321020</v>
      </c>
      <c r="L6715" t="s">
        <v>10763</v>
      </c>
      <c r="M6715" t="s">
        <v>10561</v>
      </c>
      <c r="N6715" t="s">
        <v>10581</v>
      </c>
      <c r="O6715" t="s">
        <v>10582</v>
      </c>
    </row>
    <row r="6716" spans="11:15" x14ac:dyDescent="0.25">
      <c r="K6716">
        <v>30080051341001</v>
      </c>
      <c r="L6716" t="s">
        <v>10764</v>
      </c>
      <c r="M6716" t="s">
        <v>10561</v>
      </c>
      <c r="N6716" t="s">
        <v>10581</v>
      </c>
      <c r="O6716" t="s">
        <v>10582</v>
      </c>
    </row>
    <row r="6717" spans="11:15" x14ac:dyDescent="0.25">
      <c r="K6717">
        <v>30080051341002</v>
      </c>
      <c r="L6717" t="s">
        <v>10765</v>
      </c>
      <c r="M6717" t="s">
        <v>10561</v>
      </c>
      <c r="N6717" t="s">
        <v>10581</v>
      </c>
      <c r="O6717" t="s">
        <v>10582</v>
      </c>
    </row>
    <row r="6718" spans="11:15" x14ac:dyDescent="0.25">
      <c r="K6718">
        <v>30080051341003</v>
      </c>
      <c r="L6718" t="s">
        <v>10766</v>
      </c>
      <c r="M6718" t="s">
        <v>10561</v>
      </c>
      <c r="N6718" t="s">
        <v>10581</v>
      </c>
      <c r="O6718" t="s">
        <v>10582</v>
      </c>
    </row>
    <row r="6719" spans="11:15" x14ac:dyDescent="0.25">
      <c r="K6719">
        <v>30080051341004</v>
      </c>
      <c r="L6719" t="s">
        <v>10767</v>
      </c>
      <c r="M6719" t="s">
        <v>10561</v>
      </c>
      <c r="N6719" t="s">
        <v>10581</v>
      </c>
      <c r="O6719" t="s">
        <v>10582</v>
      </c>
    </row>
    <row r="6720" spans="11:15" x14ac:dyDescent="0.25">
      <c r="K6720">
        <v>30080051341005</v>
      </c>
      <c r="L6720" t="s">
        <v>10768</v>
      </c>
      <c r="M6720" t="s">
        <v>10561</v>
      </c>
      <c r="N6720" t="s">
        <v>10581</v>
      </c>
      <c r="O6720" t="s">
        <v>10582</v>
      </c>
    </row>
    <row r="6721" spans="11:15" x14ac:dyDescent="0.25">
      <c r="K6721">
        <v>30080051341006</v>
      </c>
      <c r="L6721" t="s">
        <v>10769</v>
      </c>
      <c r="M6721" t="s">
        <v>10561</v>
      </c>
      <c r="N6721" t="s">
        <v>10581</v>
      </c>
      <c r="O6721" t="s">
        <v>10582</v>
      </c>
    </row>
    <row r="6722" spans="11:15" x14ac:dyDescent="0.25">
      <c r="K6722">
        <v>30080051341007</v>
      </c>
      <c r="L6722" t="s">
        <v>10770</v>
      </c>
      <c r="M6722" t="s">
        <v>10561</v>
      </c>
      <c r="N6722" t="s">
        <v>10581</v>
      </c>
      <c r="O6722" t="s">
        <v>10582</v>
      </c>
    </row>
    <row r="6723" spans="11:15" x14ac:dyDescent="0.25">
      <c r="K6723">
        <v>30080051341008</v>
      </c>
      <c r="L6723" t="s">
        <v>10771</v>
      </c>
      <c r="M6723" t="s">
        <v>10561</v>
      </c>
      <c r="N6723" t="s">
        <v>10581</v>
      </c>
      <c r="O6723" t="s">
        <v>10582</v>
      </c>
    </row>
    <row r="6724" spans="11:15" x14ac:dyDescent="0.25">
      <c r="K6724">
        <v>30080051341009</v>
      </c>
      <c r="L6724" t="s">
        <v>10772</v>
      </c>
      <c r="M6724" t="s">
        <v>10561</v>
      </c>
      <c r="N6724" t="s">
        <v>10581</v>
      </c>
      <c r="O6724" t="s">
        <v>10582</v>
      </c>
    </row>
    <row r="6725" spans="11:15" x14ac:dyDescent="0.25">
      <c r="K6725">
        <v>30080051341010</v>
      </c>
      <c r="L6725" t="s">
        <v>10773</v>
      </c>
      <c r="M6725" t="s">
        <v>10561</v>
      </c>
      <c r="N6725" t="s">
        <v>10581</v>
      </c>
      <c r="O6725" t="s">
        <v>10582</v>
      </c>
    </row>
    <row r="6726" spans="11:15" x14ac:dyDescent="0.25">
      <c r="K6726">
        <v>30080051341011</v>
      </c>
      <c r="L6726" t="s">
        <v>10774</v>
      </c>
      <c r="M6726" t="s">
        <v>10561</v>
      </c>
      <c r="N6726" t="s">
        <v>10581</v>
      </c>
      <c r="O6726" t="s">
        <v>10582</v>
      </c>
    </row>
    <row r="6727" spans="11:15" x14ac:dyDescent="0.25">
      <c r="K6727">
        <v>30080051341012</v>
      </c>
      <c r="L6727" t="s">
        <v>10775</v>
      </c>
      <c r="M6727" t="s">
        <v>10561</v>
      </c>
      <c r="N6727" t="s">
        <v>10581</v>
      </c>
      <c r="O6727" t="s">
        <v>10582</v>
      </c>
    </row>
    <row r="6728" spans="11:15" x14ac:dyDescent="0.25">
      <c r="K6728">
        <v>30080051341013</v>
      </c>
      <c r="L6728" t="s">
        <v>10776</v>
      </c>
      <c r="M6728" t="s">
        <v>10561</v>
      </c>
      <c r="N6728" t="s">
        <v>10581</v>
      </c>
      <c r="O6728" t="s">
        <v>10582</v>
      </c>
    </row>
    <row r="6729" spans="11:15" x14ac:dyDescent="0.25">
      <c r="K6729">
        <v>30080051341014</v>
      </c>
      <c r="L6729" t="s">
        <v>10777</v>
      </c>
      <c r="M6729" t="s">
        <v>10561</v>
      </c>
      <c r="N6729" t="s">
        <v>10581</v>
      </c>
      <c r="O6729" t="s">
        <v>10582</v>
      </c>
    </row>
    <row r="6730" spans="11:15" x14ac:dyDescent="0.25">
      <c r="K6730">
        <v>30080051341015</v>
      </c>
      <c r="L6730" t="s">
        <v>10778</v>
      </c>
      <c r="M6730" t="s">
        <v>10561</v>
      </c>
      <c r="N6730" t="s">
        <v>10581</v>
      </c>
      <c r="O6730" t="s">
        <v>10582</v>
      </c>
    </row>
    <row r="6731" spans="11:15" x14ac:dyDescent="0.25">
      <c r="K6731">
        <v>30080051341016</v>
      </c>
      <c r="L6731" t="s">
        <v>10779</v>
      </c>
      <c r="M6731" t="s">
        <v>10561</v>
      </c>
      <c r="N6731" t="s">
        <v>10581</v>
      </c>
      <c r="O6731" t="s">
        <v>10582</v>
      </c>
    </row>
    <row r="6732" spans="11:15" x14ac:dyDescent="0.25">
      <c r="K6732">
        <v>30080051341017</v>
      </c>
      <c r="L6732" t="s">
        <v>10780</v>
      </c>
      <c r="M6732" t="s">
        <v>10561</v>
      </c>
      <c r="N6732" t="s">
        <v>10581</v>
      </c>
      <c r="O6732" t="s">
        <v>10582</v>
      </c>
    </row>
    <row r="6733" spans="11:15" x14ac:dyDescent="0.25">
      <c r="K6733">
        <v>30080051341018</v>
      </c>
      <c r="L6733" t="s">
        <v>10781</v>
      </c>
      <c r="M6733" t="s">
        <v>10561</v>
      </c>
      <c r="N6733" t="s">
        <v>5237</v>
      </c>
      <c r="O6733" t="s">
        <v>5237</v>
      </c>
    </row>
    <row r="6734" spans="11:15" x14ac:dyDescent="0.25">
      <c r="K6734">
        <v>30080051341020</v>
      </c>
      <c r="L6734" t="s">
        <v>10782</v>
      </c>
      <c r="M6734" t="s">
        <v>10561</v>
      </c>
      <c r="N6734" t="s">
        <v>10581</v>
      </c>
      <c r="O6734" t="s">
        <v>10582</v>
      </c>
    </row>
    <row r="6735" spans="11:15" x14ac:dyDescent="0.25">
      <c r="K6735">
        <v>30080051341026</v>
      </c>
      <c r="L6735" t="s">
        <v>10783</v>
      </c>
      <c r="M6735" t="s">
        <v>10561</v>
      </c>
      <c r="N6735" t="s">
        <v>10581</v>
      </c>
      <c r="O6735" t="s">
        <v>10582</v>
      </c>
    </row>
    <row r="6736" spans="11:15" x14ac:dyDescent="0.25">
      <c r="K6736">
        <v>30080051341027</v>
      </c>
      <c r="L6736" t="s">
        <v>10784</v>
      </c>
      <c r="M6736" t="s">
        <v>10561</v>
      </c>
      <c r="N6736" t="s">
        <v>10611</v>
      </c>
      <c r="O6736" t="s">
        <v>10612</v>
      </c>
    </row>
    <row r="6737" spans="11:15" x14ac:dyDescent="0.25">
      <c r="K6737">
        <v>30080051341028</v>
      </c>
      <c r="L6737" t="s">
        <v>168</v>
      </c>
      <c r="M6737" t="s">
        <v>10561</v>
      </c>
      <c r="N6737" t="s">
        <v>10581</v>
      </c>
      <c r="O6737" t="s">
        <v>10582</v>
      </c>
    </row>
    <row r="6738" spans="11:15" x14ac:dyDescent="0.25">
      <c r="K6738">
        <v>30080051341029</v>
      </c>
      <c r="L6738" t="s">
        <v>10785</v>
      </c>
      <c r="M6738" t="s">
        <v>10561</v>
      </c>
      <c r="N6738" t="s">
        <v>10581</v>
      </c>
      <c r="O6738" t="s">
        <v>10582</v>
      </c>
    </row>
    <row r="6739" spans="11:15" x14ac:dyDescent="0.25">
      <c r="K6739">
        <v>30080051361001</v>
      </c>
      <c r="L6739" t="s">
        <v>10786</v>
      </c>
      <c r="M6739" t="s">
        <v>10561</v>
      </c>
      <c r="N6739" t="s">
        <v>10581</v>
      </c>
      <c r="O6739" t="s">
        <v>10582</v>
      </c>
    </row>
    <row r="6740" spans="11:15" x14ac:dyDescent="0.25">
      <c r="K6740">
        <v>30080051361002</v>
      </c>
      <c r="L6740" t="s">
        <v>10787</v>
      </c>
      <c r="M6740" t="s">
        <v>10561</v>
      </c>
      <c r="N6740" t="s">
        <v>10581</v>
      </c>
      <c r="O6740" t="s">
        <v>10582</v>
      </c>
    </row>
    <row r="6741" spans="11:15" x14ac:dyDescent="0.25">
      <c r="K6741">
        <v>30080051361003</v>
      </c>
      <c r="L6741" t="s">
        <v>10788</v>
      </c>
      <c r="M6741" t="s">
        <v>10561</v>
      </c>
      <c r="N6741" t="s">
        <v>10581</v>
      </c>
      <c r="O6741" t="s">
        <v>10582</v>
      </c>
    </row>
    <row r="6742" spans="11:15" x14ac:dyDescent="0.25">
      <c r="K6742">
        <v>30080051361004</v>
      </c>
      <c r="L6742" t="s">
        <v>10789</v>
      </c>
      <c r="M6742" t="s">
        <v>10561</v>
      </c>
      <c r="N6742" t="s">
        <v>10581</v>
      </c>
      <c r="O6742" t="s">
        <v>10582</v>
      </c>
    </row>
    <row r="6743" spans="11:15" x14ac:dyDescent="0.25">
      <c r="K6743">
        <v>30080051361005</v>
      </c>
      <c r="L6743" t="s">
        <v>10790</v>
      </c>
      <c r="M6743" t="s">
        <v>10561</v>
      </c>
      <c r="N6743" t="s">
        <v>10581</v>
      </c>
      <c r="O6743" t="s">
        <v>10582</v>
      </c>
    </row>
    <row r="6744" spans="11:15" x14ac:dyDescent="0.25">
      <c r="K6744">
        <v>30080051361010</v>
      </c>
      <c r="L6744" t="s">
        <v>190</v>
      </c>
      <c r="M6744" t="s">
        <v>10561</v>
      </c>
      <c r="N6744" t="s">
        <v>10581</v>
      </c>
      <c r="O6744" t="s">
        <v>10582</v>
      </c>
    </row>
    <row r="6745" spans="11:15" x14ac:dyDescent="0.25">
      <c r="K6745">
        <v>30080051411001</v>
      </c>
      <c r="L6745" t="s">
        <v>10791</v>
      </c>
      <c r="M6745" t="s">
        <v>10561</v>
      </c>
      <c r="N6745" t="s">
        <v>10575</v>
      </c>
      <c r="O6745" t="s">
        <v>10576</v>
      </c>
    </row>
    <row r="6746" spans="11:15" x14ac:dyDescent="0.25">
      <c r="K6746">
        <v>30080051411002</v>
      </c>
      <c r="L6746" t="s">
        <v>10792</v>
      </c>
      <c r="M6746" t="s">
        <v>10561</v>
      </c>
      <c r="N6746" t="s">
        <v>10575</v>
      </c>
      <c r="O6746" t="s">
        <v>10576</v>
      </c>
    </row>
    <row r="6747" spans="11:15" x14ac:dyDescent="0.25">
      <c r="K6747">
        <v>30080051411003</v>
      </c>
      <c r="L6747" t="s">
        <v>10793</v>
      </c>
      <c r="M6747" t="s">
        <v>10561</v>
      </c>
      <c r="N6747" t="s">
        <v>10575</v>
      </c>
      <c r="O6747" t="s">
        <v>10576</v>
      </c>
    </row>
    <row r="6748" spans="11:15" x14ac:dyDescent="0.25">
      <c r="K6748">
        <v>30080051411004</v>
      </c>
      <c r="L6748" t="s">
        <v>10794</v>
      </c>
      <c r="M6748" t="s">
        <v>10561</v>
      </c>
      <c r="N6748" t="s">
        <v>10575</v>
      </c>
      <c r="O6748" t="s">
        <v>10576</v>
      </c>
    </row>
    <row r="6749" spans="11:15" x14ac:dyDescent="0.25">
      <c r="K6749">
        <v>30080051411005</v>
      </c>
      <c r="L6749" t="s">
        <v>10794</v>
      </c>
      <c r="M6749" t="s">
        <v>10561</v>
      </c>
      <c r="N6749" t="s">
        <v>10575</v>
      </c>
      <c r="O6749" t="s">
        <v>10576</v>
      </c>
    </row>
    <row r="6750" spans="11:15" x14ac:dyDescent="0.25">
      <c r="K6750">
        <v>30080051421001</v>
      </c>
      <c r="L6750" t="s">
        <v>10795</v>
      </c>
      <c r="M6750" t="s">
        <v>10561</v>
      </c>
      <c r="N6750" t="s">
        <v>10600</v>
      </c>
      <c r="O6750" t="s">
        <v>10601</v>
      </c>
    </row>
    <row r="6751" spans="11:15" x14ac:dyDescent="0.25">
      <c r="K6751">
        <v>30080051421002</v>
      </c>
      <c r="L6751" t="s">
        <v>10796</v>
      </c>
      <c r="M6751" t="s">
        <v>10561</v>
      </c>
      <c r="N6751" t="s">
        <v>10575</v>
      </c>
      <c r="O6751" t="s">
        <v>10576</v>
      </c>
    </row>
    <row r="6752" spans="11:15" x14ac:dyDescent="0.25">
      <c r="K6752">
        <v>30080051421003</v>
      </c>
      <c r="L6752" t="s">
        <v>10797</v>
      </c>
      <c r="M6752" t="s">
        <v>10561</v>
      </c>
      <c r="N6752" t="s">
        <v>10600</v>
      </c>
      <c r="O6752" t="s">
        <v>10601</v>
      </c>
    </row>
    <row r="6753" spans="11:15" x14ac:dyDescent="0.25">
      <c r="K6753">
        <v>30080051441001</v>
      </c>
      <c r="L6753" t="s">
        <v>10798</v>
      </c>
      <c r="M6753" t="s">
        <v>10561</v>
      </c>
      <c r="N6753" t="s">
        <v>10575</v>
      </c>
      <c r="O6753" t="s">
        <v>10576</v>
      </c>
    </row>
    <row r="6754" spans="11:15" x14ac:dyDescent="0.25">
      <c r="K6754">
        <v>30080051441002</v>
      </c>
      <c r="L6754" t="s">
        <v>10799</v>
      </c>
      <c r="M6754" t="s">
        <v>10561</v>
      </c>
      <c r="N6754" t="s">
        <v>10575</v>
      </c>
      <c r="O6754" t="s">
        <v>10576</v>
      </c>
    </row>
    <row r="6755" spans="11:15" x14ac:dyDescent="0.25">
      <c r="K6755">
        <v>30080051441003</v>
      </c>
      <c r="L6755" t="s">
        <v>10800</v>
      </c>
      <c r="M6755" t="s">
        <v>10561</v>
      </c>
      <c r="N6755" t="s">
        <v>10575</v>
      </c>
      <c r="O6755" t="s">
        <v>10576</v>
      </c>
    </row>
    <row r="6756" spans="11:15" x14ac:dyDescent="0.25">
      <c r="K6756">
        <v>30080051441004</v>
      </c>
      <c r="L6756" t="s">
        <v>10801</v>
      </c>
      <c r="M6756" t="s">
        <v>10561</v>
      </c>
      <c r="N6756" t="s">
        <v>10575</v>
      </c>
      <c r="O6756" t="s">
        <v>10576</v>
      </c>
    </row>
    <row r="6757" spans="11:15" x14ac:dyDescent="0.25">
      <c r="K6757">
        <v>30080051442001</v>
      </c>
      <c r="L6757" t="s">
        <v>10802</v>
      </c>
      <c r="M6757" t="s">
        <v>10561</v>
      </c>
      <c r="N6757" t="s">
        <v>10575</v>
      </c>
      <c r="O6757" t="s">
        <v>10576</v>
      </c>
    </row>
    <row r="6758" spans="11:15" x14ac:dyDescent="0.25">
      <c r="K6758">
        <v>30080051461001</v>
      </c>
      <c r="L6758" t="s">
        <v>10803</v>
      </c>
      <c r="M6758" t="s">
        <v>10561</v>
      </c>
      <c r="N6758" t="s">
        <v>10575</v>
      </c>
      <c r="O6758" t="s">
        <v>10576</v>
      </c>
    </row>
    <row r="6759" spans="11:15" x14ac:dyDescent="0.25">
      <c r="K6759">
        <v>30080051461002</v>
      </c>
      <c r="L6759" t="s">
        <v>10804</v>
      </c>
      <c r="M6759" t="s">
        <v>10561</v>
      </c>
      <c r="N6759" t="s">
        <v>10575</v>
      </c>
      <c r="O6759" t="s">
        <v>10576</v>
      </c>
    </row>
    <row r="6760" spans="11:15" x14ac:dyDescent="0.25">
      <c r="K6760">
        <v>30080051461003</v>
      </c>
      <c r="L6760" t="s">
        <v>223</v>
      </c>
      <c r="M6760" t="s">
        <v>10561</v>
      </c>
      <c r="N6760" t="s">
        <v>10575</v>
      </c>
      <c r="O6760" t="s">
        <v>10576</v>
      </c>
    </row>
    <row r="6761" spans="11:15" x14ac:dyDescent="0.25">
      <c r="K6761">
        <v>30080051461004</v>
      </c>
      <c r="L6761" t="s">
        <v>10805</v>
      </c>
      <c r="M6761" t="s">
        <v>10561</v>
      </c>
      <c r="N6761" t="s">
        <v>10575</v>
      </c>
      <c r="O6761" t="s">
        <v>10576</v>
      </c>
    </row>
    <row r="6762" spans="11:15" x14ac:dyDescent="0.25">
      <c r="K6762">
        <v>30080051461005</v>
      </c>
      <c r="L6762" t="s">
        <v>10806</v>
      </c>
      <c r="M6762" t="s">
        <v>10561</v>
      </c>
      <c r="N6762" t="s">
        <v>10575</v>
      </c>
      <c r="O6762" t="s">
        <v>10576</v>
      </c>
    </row>
    <row r="6763" spans="11:15" x14ac:dyDescent="0.25">
      <c r="K6763">
        <v>30080051462001</v>
      </c>
      <c r="L6763" t="s">
        <v>10803</v>
      </c>
      <c r="M6763" t="s">
        <v>10561</v>
      </c>
      <c r="N6763" t="s">
        <v>10575</v>
      </c>
      <c r="O6763" t="s">
        <v>10576</v>
      </c>
    </row>
    <row r="6764" spans="11:15" x14ac:dyDescent="0.25">
      <c r="K6764">
        <v>30080051511001</v>
      </c>
      <c r="L6764" t="s">
        <v>10807</v>
      </c>
      <c r="M6764" t="s">
        <v>10561</v>
      </c>
      <c r="N6764" t="s">
        <v>10575</v>
      </c>
      <c r="O6764" t="s">
        <v>10576</v>
      </c>
    </row>
    <row r="6765" spans="11:15" x14ac:dyDescent="0.25">
      <c r="K6765">
        <v>30080051511002</v>
      </c>
      <c r="L6765" t="s">
        <v>10808</v>
      </c>
      <c r="M6765" t="s">
        <v>10561</v>
      </c>
      <c r="N6765" t="s">
        <v>10575</v>
      </c>
      <c r="O6765" t="s">
        <v>10576</v>
      </c>
    </row>
    <row r="6766" spans="11:15" x14ac:dyDescent="0.25">
      <c r="K6766">
        <v>30080051511003</v>
      </c>
      <c r="L6766" t="s">
        <v>10809</v>
      </c>
      <c r="M6766" t="s">
        <v>10561</v>
      </c>
      <c r="N6766" t="s">
        <v>10575</v>
      </c>
      <c r="O6766" t="s">
        <v>10576</v>
      </c>
    </row>
    <row r="6767" spans="11:15" x14ac:dyDescent="0.25">
      <c r="K6767">
        <v>30080051511004</v>
      </c>
      <c r="L6767" t="s">
        <v>10810</v>
      </c>
      <c r="M6767" t="s">
        <v>10561</v>
      </c>
      <c r="N6767" t="s">
        <v>10575</v>
      </c>
      <c r="O6767" t="s">
        <v>10576</v>
      </c>
    </row>
    <row r="6768" spans="11:15" x14ac:dyDescent="0.25">
      <c r="K6768">
        <v>30080051521001</v>
      </c>
      <c r="L6768" t="s">
        <v>10811</v>
      </c>
      <c r="M6768" t="s">
        <v>10561</v>
      </c>
      <c r="N6768" t="s">
        <v>10575</v>
      </c>
      <c r="O6768" t="s">
        <v>10576</v>
      </c>
    </row>
    <row r="6769" spans="11:15" x14ac:dyDescent="0.25">
      <c r="K6769">
        <v>30080051541001</v>
      </c>
      <c r="L6769" t="s">
        <v>10812</v>
      </c>
      <c r="M6769" t="s">
        <v>10561</v>
      </c>
      <c r="N6769" t="s">
        <v>10575</v>
      </c>
      <c r="O6769" t="s">
        <v>10576</v>
      </c>
    </row>
    <row r="6770" spans="11:15" x14ac:dyDescent="0.25">
      <c r="K6770">
        <v>30080051561001</v>
      </c>
      <c r="L6770" t="s">
        <v>10813</v>
      </c>
      <c r="M6770" t="s">
        <v>10561</v>
      </c>
      <c r="N6770" t="s">
        <v>10575</v>
      </c>
      <c r="O6770" t="s">
        <v>10576</v>
      </c>
    </row>
    <row r="6771" spans="11:15" x14ac:dyDescent="0.25">
      <c r="K6771">
        <v>30080051561002</v>
      </c>
      <c r="L6771" t="s">
        <v>228</v>
      </c>
      <c r="M6771" t="s">
        <v>10561</v>
      </c>
      <c r="N6771" t="s">
        <v>10600</v>
      </c>
      <c r="O6771" t="s">
        <v>10601</v>
      </c>
    </row>
    <row r="6772" spans="11:15" x14ac:dyDescent="0.25">
      <c r="K6772">
        <v>30080051561003</v>
      </c>
      <c r="L6772" t="s">
        <v>10814</v>
      </c>
      <c r="M6772" t="s">
        <v>10561</v>
      </c>
      <c r="N6772" t="s">
        <v>10575</v>
      </c>
      <c r="O6772" t="s">
        <v>10576</v>
      </c>
    </row>
    <row r="6773" spans="11:15" x14ac:dyDescent="0.25">
      <c r="K6773">
        <v>30080051561004</v>
      </c>
      <c r="L6773" t="s">
        <v>10815</v>
      </c>
      <c r="M6773" t="s">
        <v>10561</v>
      </c>
      <c r="N6773" t="s">
        <v>10575</v>
      </c>
      <c r="O6773" t="s">
        <v>10576</v>
      </c>
    </row>
    <row r="6774" spans="11:15" x14ac:dyDescent="0.25">
      <c r="K6774">
        <v>30080051561005</v>
      </c>
      <c r="L6774" t="s">
        <v>10816</v>
      </c>
      <c r="M6774" t="s">
        <v>10561</v>
      </c>
      <c r="N6774" t="s">
        <v>10575</v>
      </c>
      <c r="O6774" t="s">
        <v>10576</v>
      </c>
    </row>
    <row r="6775" spans="11:15" x14ac:dyDescent="0.25">
      <c r="K6775">
        <v>30080051561006</v>
      </c>
      <c r="L6775" t="s">
        <v>10817</v>
      </c>
      <c r="M6775" t="s">
        <v>10561</v>
      </c>
      <c r="N6775" t="s">
        <v>10575</v>
      </c>
      <c r="O6775" t="s">
        <v>10576</v>
      </c>
    </row>
    <row r="6776" spans="11:15" x14ac:dyDescent="0.25">
      <c r="K6776">
        <v>30080051561007</v>
      </c>
      <c r="L6776" t="s">
        <v>10818</v>
      </c>
      <c r="M6776" t="s">
        <v>10561</v>
      </c>
      <c r="N6776" t="s">
        <v>10575</v>
      </c>
      <c r="O6776" t="s">
        <v>10576</v>
      </c>
    </row>
    <row r="6777" spans="11:15" x14ac:dyDescent="0.25">
      <c r="K6777">
        <v>30080051561017</v>
      </c>
      <c r="L6777" t="s">
        <v>10819</v>
      </c>
      <c r="M6777" t="s">
        <v>10561</v>
      </c>
      <c r="N6777" t="s">
        <v>10575</v>
      </c>
      <c r="O6777" t="s">
        <v>10576</v>
      </c>
    </row>
    <row r="6778" spans="11:15" x14ac:dyDescent="0.25">
      <c r="K6778">
        <v>30080051571001</v>
      </c>
      <c r="L6778" t="s">
        <v>10820</v>
      </c>
      <c r="M6778" t="s">
        <v>10561</v>
      </c>
      <c r="N6778" t="s">
        <v>10575</v>
      </c>
      <c r="O6778" t="s">
        <v>10576</v>
      </c>
    </row>
    <row r="6779" spans="11:15" x14ac:dyDescent="0.25">
      <c r="K6779">
        <v>30080051621001</v>
      </c>
      <c r="L6779" t="s">
        <v>10821</v>
      </c>
      <c r="M6779" t="s">
        <v>10561</v>
      </c>
      <c r="N6779" t="s">
        <v>10684</v>
      </c>
      <c r="O6779" t="s">
        <v>10685</v>
      </c>
    </row>
    <row r="6780" spans="11:15" x14ac:dyDescent="0.25">
      <c r="K6780">
        <v>30080051621003</v>
      </c>
      <c r="L6780" t="s">
        <v>10822</v>
      </c>
      <c r="M6780" t="s">
        <v>10561</v>
      </c>
      <c r="N6780" t="s">
        <v>10684</v>
      </c>
      <c r="O6780" t="s">
        <v>10685</v>
      </c>
    </row>
    <row r="6781" spans="11:15" x14ac:dyDescent="0.25">
      <c r="K6781">
        <v>30080051621004</v>
      </c>
      <c r="L6781" t="s">
        <v>10823</v>
      </c>
      <c r="M6781" t="s">
        <v>10561</v>
      </c>
      <c r="N6781" t="s">
        <v>10684</v>
      </c>
      <c r="O6781" t="s">
        <v>10685</v>
      </c>
    </row>
    <row r="6782" spans="11:15" x14ac:dyDescent="0.25">
      <c r="K6782">
        <v>30080051621005</v>
      </c>
      <c r="L6782" t="s">
        <v>10824</v>
      </c>
      <c r="M6782" t="s">
        <v>10561</v>
      </c>
      <c r="N6782" t="s">
        <v>10684</v>
      </c>
      <c r="O6782" t="s">
        <v>10685</v>
      </c>
    </row>
    <row r="6783" spans="11:15" x14ac:dyDescent="0.25">
      <c r="K6783">
        <v>30080051621006</v>
      </c>
      <c r="L6783" t="s">
        <v>10825</v>
      </c>
      <c r="M6783" t="s">
        <v>10561</v>
      </c>
      <c r="N6783" t="s">
        <v>10684</v>
      </c>
      <c r="O6783" t="s">
        <v>10685</v>
      </c>
    </row>
    <row r="6784" spans="11:15" x14ac:dyDescent="0.25">
      <c r="K6784">
        <v>30080051621007</v>
      </c>
      <c r="L6784" t="s">
        <v>10826</v>
      </c>
      <c r="M6784" t="s">
        <v>10561</v>
      </c>
      <c r="N6784" t="s">
        <v>10684</v>
      </c>
      <c r="O6784" t="s">
        <v>10685</v>
      </c>
    </row>
    <row r="6785" spans="11:15" x14ac:dyDescent="0.25">
      <c r="K6785">
        <v>30080051621008</v>
      </c>
      <c r="L6785" t="s">
        <v>10827</v>
      </c>
      <c r="M6785" t="s">
        <v>10561</v>
      </c>
      <c r="N6785" t="s">
        <v>10684</v>
      </c>
      <c r="O6785" t="s">
        <v>10685</v>
      </c>
    </row>
    <row r="6786" spans="11:15" x14ac:dyDescent="0.25">
      <c r="K6786">
        <v>30080051621009</v>
      </c>
      <c r="L6786" t="s">
        <v>10828</v>
      </c>
      <c r="M6786" t="s">
        <v>10561</v>
      </c>
      <c r="N6786" t="s">
        <v>10684</v>
      </c>
      <c r="O6786" t="s">
        <v>10685</v>
      </c>
    </row>
    <row r="6787" spans="11:15" x14ac:dyDescent="0.25">
      <c r="K6787">
        <v>30080051621010</v>
      </c>
      <c r="L6787" t="s">
        <v>10829</v>
      </c>
      <c r="M6787" t="s">
        <v>10561</v>
      </c>
      <c r="N6787" t="s">
        <v>10684</v>
      </c>
      <c r="O6787" t="s">
        <v>10685</v>
      </c>
    </row>
    <row r="6788" spans="11:15" x14ac:dyDescent="0.25">
      <c r="K6788">
        <v>30080051621011</v>
      </c>
      <c r="L6788" t="s">
        <v>10830</v>
      </c>
      <c r="M6788" t="s">
        <v>10561</v>
      </c>
      <c r="N6788" t="s">
        <v>10684</v>
      </c>
      <c r="O6788" t="s">
        <v>10685</v>
      </c>
    </row>
    <row r="6789" spans="11:15" x14ac:dyDescent="0.25">
      <c r="K6789">
        <v>30080051621012</v>
      </c>
      <c r="L6789" t="s">
        <v>10831</v>
      </c>
      <c r="M6789" t="s">
        <v>10561</v>
      </c>
      <c r="N6789" t="s">
        <v>10684</v>
      </c>
      <c r="O6789" t="s">
        <v>10685</v>
      </c>
    </row>
    <row r="6790" spans="11:15" x14ac:dyDescent="0.25">
      <c r="K6790">
        <v>30080051621019</v>
      </c>
      <c r="L6790" t="s">
        <v>10832</v>
      </c>
      <c r="M6790" t="s">
        <v>10561</v>
      </c>
      <c r="N6790" t="s">
        <v>10684</v>
      </c>
      <c r="O6790" t="s">
        <v>10685</v>
      </c>
    </row>
    <row r="6791" spans="11:15" x14ac:dyDescent="0.25">
      <c r="K6791">
        <v>30080051641001</v>
      </c>
      <c r="L6791" t="s">
        <v>10833</v>
      </c>
      <c r="M6791" t="s">
        <v>10561</v>
      </c>
      <c r="N6791" t="s">
        <v>10684</v>
      </c>
      <c r="O6791" t="s">
        <v>10685</v>
      </c>
    </row>
    <row r="6792" spans="11:15" x14ac:dyDescent="0.25">
      <c r="K6792">
        <v>30080051641003</v>
      </c>
      <c r="L6792" t="s">
        <v>10834</v>
      </c>
      <c r="M6792" t="s">
        <v>10561</v>
      </c>
      <c r="N6792" t="s">
        <v>10684</v>
      </c>
      <c r="O6792" t="s">
        <v>10685</v>
      </c>
    </row>
    <row r="6793" spans="11:15" x14ac:dyDescent="0.25">
      <c r="K6793">
        <v>30080051651004</v>
      </c>
      <c r="L6793" t="s">
        <v>10832</v>
      </c>
      <c r="M6793" t="s">
        <v>10561</v>
      </c>
      <c r="N6793" t="s">
        <v>10684</v>
      </c>
      <c r="O6793" t="s">
        <v>10685</v>
      </c>
    </row>
    <row r="6794" spans="11:15" x14ac:dyDescent="0.25">
      <c r="K6794">
        <v>30080051651005</v>
      </c>
      <c r="L6794" t="s">
        <v>10835</v>
      </c>
      <c r="M6794" t="s">
        <v>10561</v>
      </c>
      <c r="N6794" t="s">
        <v>10684</v>
      </c>
      <c r="O6794" t="s">
        <v>10685</v>
      </c>
    </row>
    <row r="6795" spans="11:15" x14ac:dyDescent="0.25">
      <c r="K6795">
        <v>30080051651006</v>
      </c>
      <c r="L6795" t="s">
        <v>10836</v>
      </c>
      <c r="M6795" t="s">
        <v>10561</v>
      </c>
      <c r="N6795" t="s">
        <v>10684</v>
      </c>
      <c r="O6795" t="s">
        <v>10685</v>
      </c>
    </row>
    <row r="6796" spans="11:15" x14ac:dyDescent="0.25">
      <c r="K6796">
        <v>30080051661001</v>
      </c>
      <c r="L6796" t="s">
        <v>10837</v>
      </c>
      <c r="M6796" t="s">
        <v>10561</v>
      </c>
      <c r="N6796" t="s">
        <v>10684</v>
      </c>
      <c r="O6796" t="s">
        <v>10685</v>
      </c>
    </row>
    <row r="6797" spans="11:15" x14ac:dyDescent="0.25">
      <c r="K6797">
        <v>30080051661030</v>
      </c>
      <c r="L6797" t="s">
        <v>10838</v>
      </c>
      <c r="M6797" t="s">
        <v>10561</v>
      </c>
      <c r="N6797" t="s">
        <v>10684</v>
      </c>
      <c r="O6797" t="s">
        <v>10685</v>
      </c>
    </row>
    <row r="6798" spans="11:15" x14ac:dyDescent="0.25">
      <c r="K6798">
        <v>30080051661031</v>
      </c>
      <c r="L6798" t="s">
        <v>10839</v>
      </c>
      <c r="M6798" t="s">
        <v>10561</v>
      </c>
      <c r="N6798" t="s">
        <v>10840</v>
      </c>
      <c r="O6798" t="s">
        <v>10685</v>
      </c>
    </row>
    <row r="6799" spans="11:15" x14ac:dyDescent="0.25">
      <c r="K6799">
        <v>30080052141001</v>
      </c>
      <c r="L6799" t="s">
        <v>10841</v>
      </c>
      <c r="M6799" t="s">
        <v>10561</v>
      </c>
      <c r="N6799" t="s">
        <v>10607</v>
      </c>
      <c r="O6799" t="s">
        <v>10608</v>
      </c>
    </row>
    <row r="6800" spans="11:15" x14ac:dyDescent="0.25">
      <c r="K6800">
        <v>30080052141002</v>
      </c>
      <c r="L6800" t="s">
        <v>10842</v>
      </c>
      <c r="M6800" t="s">
        <v>10561</v>
      </c>
      <c r="N6800" t="s">
        <v>10607</v>
      </c>
      <c r="O6800" t="s">
        <v>10608</v>
      </c>
    </row>
    <row r="6801" spans="11:15" x14ac:dyDescent="0.25">
      <c r="K6801">
        <v>30080052141003</v>
      </c>
      <c r="L6801" t="s">
        <v>10843</v>
      </c>
      <c r="M6801" t="s">
        <v>10561</v>
      </c>
      <c r="N6801" t="s">
        <v>10607</v>
      </c>
      <c r="O6801" t="s">
        <v>10608</v>
      </c>
    </row>
    <row r="6802" spans="11:15" x14ac:dyDescent="0.25">
      <c r="K6802">
        <v>30080052141004</v>
      </c>
      <c r="L6802" t="s">
        <v>10844</v>
      </c>
      <c r="M6802" t="s">
        <v>10561</v>
      </c>
      <c r="N6802" t="s">
        <v>10607</v>
      </c>
      <c r="O6802" t="s">
        <v>10608</v>
      </c>
    </row>
    <row r="6803" spans="11:15" x14ac:dyDescent="0.25">
      <c r="K6803">
        <v>30080052141005</v>
      </c>
      <c r="L6803" t="s">
        <v>10845</v>
      </c>
      <c r="M6803" t="s">
        <v>10561</v>
      </c>
      <c r="N6803" t="s">
        <v>10607</v>
      </c>
      <c r="O6803" t="s">
        <v>10608</v>
      </c>
    </row>
    <row r="6804" spans="11:15" x14ac:dyDescent="0.25">
      <c r="K6804">
        <v>30080052141006</v>
      </c>
      <c r="L6804" t="s">
        <v>10846</v>
      </c>
      <c r="M6804" t="s">
        <v>10561</v>
      </c>
      <c r="N6804" t="s">
        <v>10607</v>
      </c>
      <c r="O6804" t="s">
        <v>10608</v>
      </c>
    </row>
    <row r="6805" spans="11:15" x14ac:dyDescent="0.25">
      <c r="K6805">
        <v>30080052141007</v>
      </c>
      <c r="L6805" t="s">
        <v>10847</v>
      </c>
      <c r="M6805" t="s">
        <v>10561</v>
      </c>
      <c r="N6805" t="s">
        <v>10607</v>
      </c>
      <c r="O6805" t="s">
        <v>10608</v>
      </c>
    </row>
    <row r="6806" spans="11:15" x14ac:dyDescent="0.25">
      <c r="K6806">
        <v>30080052141008</v>
      </c>
      <c r="L6806" t="s">
        <v>10848</v>
      </c>
      <c r="M6806" t="s">
        <v>10561</v>
      </c>
      <c r="N6806" t="s">
        <v>10607</v>
      </c>
      <c r="O6806" t="s">
        <v>10608</v>
      </c>
    </row>
    <row r="6807" spans="11:15" x14ac:dyDescent="0.25">
      <c r="K6807">
        <v>30080052161001</v>
      </c>
      <c r="L6807" t="s">
        <v>10849</v>
      </c>
      <c r="M6807" t="s">
        <v>10561</v>
      </c>
      <c r="N6807" t="s">
        <v>10575</v>
      </c>
      <c r="O6807" t="s">
        <v>10576</v>
      </c>
    </row>
    <row r="6808" spans="11:15" x14ac:dyDescent="0.25">
      <c r="K6808">
        <v>30080052161002</v>
      </c>
      <c r="L6808" t="s">
        <v>10850</v>
      </c>
      <c r="M6808" t="s">
        <v>10561</v>
      </c>
      <c r="N6808" t="s">
        <v>10607</v>
      </c>
      <c r="O6808" t="s">
        <v>10608</v>
      </c>
    </row>
    <row r="6809" spans="11:15" x14ac:dyDescent="0.25">
      <c r="K6809">
        <v>30080052161004</v>
      </c>
      <c r="L6809" t="s">
        <v>10851</v>
      </c>
      <c r="M6809" t="s">
        <v>10561</v>
      </c>
      <c r="N6809" t="s">
        <v>10575</v>
      </c>
      <c r="O6809" t="s">
        <v>10576</v>
      </c>
    </row>
    <row r="6810" spans="11:15" x14ac:dyDescent="0.25">
      <c r="K6810">
        <v>30080052161005</v>
      </c>
      <c r="L6810" t="s">
        <v>10852</v>
      </c>
      <c r="M6810" t="s">
        <v>10561</v>
      </c>
      <c r="N6810" t="s">
        <v>10581</v>
      </c>
      <c r="O6810" t="s">
        <v>10582</v>
      </c>
    </row>
    <row r="6811" spans="11:15" x14ac:dyDescent="0.25">
      <c r="K6811">
        <v>30080052421001</v>
      </c>
      <c r="L6811" t="s">
        <v>10853</v>
      </c>
      <c r="M6811" t="s">
        <v>10561</v>
      </c>
      <c r="N6811" t="s">
        <v>10575</v>
      </c>
      <c r="O6811" t="s">
        <v>10576</v>
      </c>
    </row>
    <row r="6812" spans="11:15" x14ac:dyDescent="0.25">
      <c r="K6812">
        <v>30080052421002</v>
      </c>
      <c r="L6812" t="s">
        <v>10854</v>
      </c>
      <c r="M6812" t="s">
        <v>10561</v>
      </c>
      <c r="N6812" t="s">
        <v>10575</v>
      </c>
      <c r="O6812" t="s">
        <v>10576</v>
      </c>
    </row>
    <row r="6813" spans="11:15" x14ac:dyDescent="0.25">
      <c r="K6813">
        <v>30080052421003</v>
      </c>
      <c r="L6813" t="s">
        <v>10855</v>
      </c>
      <c r="M6813" t="s">
        <v>10561</v>
      </c>
      <c r="N6813" t="s">
        <v>10575</v>
      </c>
      <c r="O6813" t="s">
        <v>10576</v>
      </c>
    </row>
    <row r="6814" spans="11:15" x14ac:dyDescent="0.25">
      <c r="K6814">
        <v>30080052441011</v>
      </c>
      <c r="L6814" t="s">
        <v>10856</v>
      </c>
      <c r="M6814" t="s">
        <v>10561</v>
      </c>
      <c r="N6814" t="s">
        <v>10575</v>
      </c>
      <c r="O6814" t="s">
        <v>10576</v>
      </c>
    </row>
    <row r="6815" spans="11:15" x14ac:dyDescent="0.25">
      <c r="K6815">
        <v>30080052441012</v>
      </c>
      <c r="L6815" t="s">
        <v>10857</v>
      </c>
      <c r="M6815" t="s">
        <v>10561</v>
      </c>
      <c r="N6815" t="s">
        <v>10575</v>
      </c>
      <c r="O6815" t="s">
        <v>10576</v>
      </c>
    </row>
    <row r="6816" spans="11:15" x14ac:dyDescent="0.25">
      <c r="K6816">
        <v>30080052511001</v>
      </c>
      <c r="L6816" t="s">
        <v>10858</v>
      </c>
      <c r="M6816" t="s">
        <v>10561</v>
      </c>
      <c r="N6816" t="s">
        <v>10710</v>
      </c>
      <c r="O6816" t="s">
        <v>10711</v>
      </c>
    </row>
    <row r="6817" spans="11:15" x14ac:dyDescent="0.25">
      <c r="K6817">
        <v>30080052521001</v>
      </c>
      <c r="L6817" t="s">
        <v>10859</v>
      </c>
      <c r="M6817" t="s">
        <v>10561</v>
      </c>
      <c r="N6817" t="s">
        <v>10710</v>
      </c>
      <c r="O6817" t="s">
        <v>10711</v>
      </c>
    </row>
    <row r="6818" spans="11:15" x14ac:dyDescent="0.25">
      <c r="K6818">
        <v>30080052521002</v>
      </c>
      <c r="L6818" t="s">
        <v>10860</v>
      </c>
      <c r="M6818" t="s">
        <v>10561</v>
      </c>
      <c r="N6818" t="s">
        <v>10710</v>
      </c>
      <c r="O6818" t="s">
        <v>10711</v>
      </c>
    </row>
    <row r="6819" spans="11:15" x14ac:dyDescent="0.25">
      <c r="K6819">
        <v>30080052521003</v>
      </c>
      <c r="L6819" t="s">
        <v>10861</v>
      </c>
      <c r="M6819" t="s">
        <v>10561</v>
      </c>
      <c r="N6819" t="s">
        <v>10710</v>
      </c>
      <c r="O6819" t="s">
        <v>10711</v>
      </c>
    </row>
    <row r="6820" spans="11:15" x14ac:dyDescent="0.25">
      <c r="K6820">
        <v>30080052521004</v>
      </c>
      <c r="L6820" t="s">
        <v>10862</v>
      </c>
      <c r="M6820" t="s">
        <v>10561</v>
      </c>
      <c r="N6820" t="s">
        <v>10710</v>
      </c>
      <c r="O6820" t="s">
        <v>10711</v>
      </c>
    </row>
    <row r="6821" spans="11:15" x14ac:dyDescent="0.25">
      <c r="K6821">
        <v>30080052521005</v>
      </c>
      <c r="L6821" t="s">
        <v>10863</v>
      </c>
      <c r="M6821" t="s">
        <v>10561</v>
      </c>
      <c r="N6821" t="s">
        <v>10710</v>
      </c>
      <c r="O6821" t="s">
        <v>10711</v>
      </c>
    </row>
    <row r="6822" spans="11:15" x14ac:dyDescent="0.25">
      <c r="K6822">
        <v>30080052521006</v>
      </c>
      <c r="L6822" t="s">
        <v>10864</v>
      </c>
      <c r="M6822" t="s">
        <v>10561</v>
      </c>
      <c r="N6822" t="s">
        <v>10710</v>
      </c>
      <c r="O6822" t="s">
        <v>10711</v>
      </c>
    </row>
    <row r="6823" spans="11:15" x14ac:dyDescent="0.25">
      <c r="K6823">
        <v>30080052521007</v>
      </c>
      <c r="L6823" t="s">
        <v>10865</v>
      </c>
      <c r="M6823" t="s">
        <v>10561</v>
      </c>
      <c r="N6823" t="s">
        <v>10710</v>
      </c>
      <c r="O6823" t="s">
        <v>10711</v>
      </c>
    </row>
    <row r="6824" spans="11:15" x14ac:dyDescent="0.25">
      <c r="K6824">
        <v>30080052521008</v>
      </c>
      <c r="L6824" t="s">
        <v>10866</v>
      </c>
      <c r="M6824" t="s">
        <v>10561</v>
      </c>
      <c r="N6824" t="s">
        <v>10710</v>
      </c>
      <c r="O6824" t="s">
        <v>10711</v>
      </c>
    </row>
    <row r="6825" spans="11:15" x14ac:dyDescent="0.25">
      <c r="K6825">
        <v>30080052521009</v>
      </c>
      <c r="L6825" t="s">
        <v>10867</v>
      </c>
      <c r="M6825" t="s">
        <v>10561</v>
      </c>
      <c r="N6825" t="s">
        <v>10710</v>
      </c>
      <c r="O6825" t="s">
        <v>10711</v>
      </c>
    </row>
    <row r="6826" spans="11:15" x14ac:dyDescent="0.25">
      <c r="K6826">
        <v>30080052521010</v>
      </c>
      <c r="L6826" t="s">
        <v>10868</v>
      </c>
      <c r="M6826" t="s">
        <v>10561</v>
      </c>
      <c r="N6826" t="s">
        <v>10710</v>
      </c>
      <c r="O6826" t="s">
        <v>10711</v>
      </c>
    </row>
    <row r="6827" spans="11:15" x14ac:dyDescent="0.25">
      <c r="K6827">
        <v>30080052521018</v>
      </c>
      <c r="L6827" t="s">
        <v>10869</v>
      </c>
      <c r="M6827" t="s">
        <v>10561</v>
      </c>
      <c r="N6827" t="s">
        <v>10710</v>
      </c>
      <c r="O6827" t="s">
        <v>10711</v>
      </c>
    </row>
    <row r="6828" spans="11:15" x14ac:dyDescent="0.25">
      <c r="K6828">
        <v>30080052522003</v>
      </c>
      <c r="L6828" t="s">
        <v>10861</v>
      </c>
      <c r="M6828" t="s">
        <v>10561</v>
      </c>
      <c r="N6828" t="s">
        <v>10710</v>
      </c>
      <c r="O6828" t="s">
        <v>10711</v>
      </c>
    </row>
    <row r="6829" spans="11:15" x14ac:dyDescent="0.25">
      <c r="K6829">
        <v>30080052522004</v>
      </c>
      <c r="L6829" t="s">
        <v>10870</v>
      </c>
      <c r="M6829" t="s">
        <v>10561</v>
      </c>
      <c r="N6829" t="s">
        <v>10710</v>
      </c>
      <c r="O6829" t="s">
        <v>10711</v>
      </c>
    </row>
    <row r="6830" spans="11:15" x14ac:dyDescent="0.25">
      <c r="K6830">
        <v>30080052523003</v>
      </c>
      <c r="L6830" t="s">
        <v>10861</v>
      </c>
      <c r="M6830" t="s">
        <v>10561</v>
      </c>
      <c r="N6830" t="s">
        <v>10710</v>
      </c>
      <c r="O6830" t="s">
        <v>10711</v>
      </c>
    </row>
    <row r="6831" spans="11:15" x14ac:dyDescent="0.25">
      <c r="K6831">
        <v>30080052621001</v>
      </c>
      <c r="L6831" t="s">
        <v>103</v>
      </c>
      <c r="M6831" t="s">
        <v>10561</v>
      </c>
      <c r="N6831" t="s">
        <v>10575</v>
      </c>
      <c r="O6831" t="s">
        <v>10576</v>
      </c>
    </row>
    <row r="6832" spans="11:15" x14ac:dyDescent="0.25">
      <c r="K6832">
        <v>30080052621002</v>
      </c>
      <c r="L6832" t="s">
        <v>10871</v>
      </c>
      <c r="M6832" t="s">
        <v>10561</v>
      </c>
      <c r="N6832" t="s">
        <v>5237</v>
      </c>
      <c r="O6832" t="s">
        <v>5237</v>
      </c>
    </row>
    <row r="6833" spans="11:15" x14ac:dyDescent="0.25">
      <c r="K6833">
        <v>30080052621005</v>
      </c>
      <c r="L6833" t="s">
        <v>10872</v>
      </c>
      <c r="M6833" t="s">
        <v>10561</v>
      </c>
      <c r="N6833" t="s">
        <v>10575</v>
      </c>
      <c r="O6833" t="s">
        <v>10576</v>
      </c>
    </row>
    <row r="6834" spans="11:15" x14ac:dyDescent="0.25">
      <c r="K6834">
        <v>30080052621006</v>
      </c>
      <c r="L6834" t="s">
        <v>10873</v>
      </c>
      <c r="M6834" t="s">
        <v>10561</v>
      </c>
      <c r="N6834" t="s">
        <v>10575</v>
      </c>
      <c r="O6834" t="s">
        <v>10576</v>
      </c>
    </row>
    <row r="6835" spans="11:15" x14ac:dyDescent="0.25">
      <c r="K6835">
        <v>30080052661004</v>
      </c>
      <c r="L6835" t="s">
        <v>10874</v>
      </c>
      <c r="M6835" t="s">
        <v>10561</v>
      </c>
      <c r="N6835" t="s">
        <v>10575</v>
      </c>
      <c r="O6835" t="s">
        <v>10576</v>
      </c>
    </row>
    <row r="6836" spans="11:15" x14ac:dyDescent="0.25">
      <c r="K6836">
        <v>30080052662004</v>
      </c>
      <c r="L6836" t="s">
        <v>10874</v>
      </c>
      <c r="M6836" t="s">
        <v>10561</v>
      </c>
      <c r="N6836" t="s">
        <v>10575</v>
      </c>
      <c r="O6836" t="s">
        <v>10576</v>
      </c>
    </row>
    <row r="6837" spans="11:15" x14ac:dyDescent="0.25">
      <c r="K6837">
        <v>30080052741001</v>
      </c>
      <c r="L6837" t="s">
        <v>10875</v>
      </c>
      <c r="M6837" t="s">
        <v>10561</v>
      </c>
      <c r="N6837" t="s">
        <v>10581</v>
      </c>
      <c r="O6837" t="s">
        <v>10582</v>
      </c>
    </row>
    <row r="6838" spans="11:15" x14ac:dyDescent="0.25">
      <c r="K6838">
        <v>30080052761001</v>
      </c>
      <c r="L6838" t="s">
        <v>10876</v>
      </c>
      <c r="M6838" t="s">
        <v>10561</v>
      </c>
      <c r="N6838" t="s">
        <v>10575</v>
      </c>
      <c r="O6838" t="s">
        <v>10576</v>
      </c>
    </row>
    <row r="6839" spans="11:15" x14ac:dyDescent="0.25">
      <c r="K6839">
        <v>30080052761002</v>
      </c>
      <c r="L6839" t="s">
        <v>10877</v>
      </c>
      <c r="M6839" t="s">
        <v>10561</v>
      </c>
      <c r="N6839" t="s">
        <v>10575</v>
      </c>
      <c r="O6839" t="s">
        <v>10576</v>
      </c>
    </row>
    <row r="6840" spans="11:15" x14ac:dyDescent="0.25">
      <c r="K6840">
        <v>30080060321001</v>
      </c>
      <c r="L6840" t="s">
        <v>10878</v>
      </c>
      <c r="M6840" t="s">
        <v>10561</v>
      </c>
      <c r="N6840" t="s">
        <v>10600</v>
      </c>
      <c r="O6840" t="s">
        <v>10601</v>
      </c>
    </row>
    <row r="6841" spans="11:15" x14ac:dyDescent="0.25">
      <c r="K6841">
        <v>30080060321002</v>
      </c>
      <c r="L6841" t="s">
        <v>10879</v>
      </c>
      <c r="M6841" t="s">
        <v>10561</v>
      </c>
      <c r="N6841" t="s">
        <v>10600</v>
      </c>
      <c r="O6841" t="s">
        <v>10601</v>
      </c>
    </row>
    <row r="6842" spans="11:15" x14ac:dyDescent="0.25">
      <c r="K6842">
        <v>30080060321003</v>
      </c>
      <c r="L6842" t="s">
        <v>10880</v>
      </c>
      <c r="M6842" t="s">
        <v>10561</v>
      </c>
      <c r="N6842" t="s">
        <v>10600</v>
      </c>
      <c r="O6842" t="s">
        <v>10601</v>
      </c>
    </row>
    <row r="6843" spans="11:15" x14ac:dyDescent="0.25">
      <c r="K6843">
        <v>30080060321004</v>
      </c>
      <c r="L6843" t="s">
        <v>10881</v>
      </c>
      <c r="M6843" t="s">
        <v>10561</v>
      </c>
      <c r="N6843" t="s">
        <v>10600</v>
      </c>
      <c r="O6843" t="s">
        <v>10601</v>
      </c>
    </row>
    <row r="6844" spans="11:15" x14ac:dyDescent="0.25">
      <c r="K6844">
        <v>30080060771001</v>
      </c>
      <c r="L6844" t="s">
        <v>10882</v>
      </c>
      <c r="M6844" t="s">
        <v>10561</v>
      </c>
      <c r="N6844" t="s">
        <v>10657</v>
      </c>
      <c r="O6844" t="s">
        <v>10658</v>
      </c>
    </row>
    <row r="6845" spans="11:15" x14ac:dyDescent="0.25">
      <c r="K6845">
        <v>30080060961001</v>
      </c>
      <c r="L6845" t="s">
        <v>10883</v>
      </c>
      <c r="M6845" t="s">
        <v>10561</v>
      </c>
      <c r="N6845" t="s">
        <v>10600</v>
      </c>
      <c r="O6845" t="s">
        <v>10601</v>
      </c>
    </row>
    <row r="6846" spans="11:15" x14ac:dyDescent="0.25">
      <c r="K6846">
        <v>30080061011001</v>
      </c>
      <c r="L6846" t="s">
        <v>97</v>
      </c>
      <c r="M6846" t="s">
        <v>10561</v>
      </c>
      <c r="N6846" t="s">
        <v>10600</v>
      </c>
      <c r="O6846" t="s">
        <v>10601</v>
      </c>
    </row>
    <row r="6847" spans="11:15" x14ac:dyDescent="0.25">
      <c r="K6847">
        <v>30080061021001</v>
      </c>
      <c r="L6847" t="s">
        <v>10884</v>
      </c>
      <c r="M6847" t="s">
        <v>10561</v>
      </c>
      <c r="N6847" t="s">
        <v>10600</v>
      </c>
      <c r="O6847" t="s">
        <v>10601</v>
      </c>
    </row>
    <row r="6848" spans="11:15" x14ac:dyDescent="0.25">
      <c r="K6848">
        <v>30080061061001</v>
      </c>
      <c r="L6848" t="s">
        <v>10885</v>
      </c>
      <c r="M6848" t="s">
        <v>10561</v>
      </c>
      <c r="N6848" t="s">
        <v>10600</v>
      </c>
      <c r="O6848" t="s">
        <v>10601</v>
      </c>
    </row>
    <row r="6849" spans="11:15" x14ac:dyDescent="0.25">
      <c r="K6849">
        <v>30080061061002</v>
      </c>
      <c r="L6849" t="s">
        <v>10886</v>
      </c>
      <c r="M6849" t="s">
        <v>10561</v>
      </c>
      <c r="N6849" t="s">
        <v>10600</v>
      </c>
      <c r="O6849" t="s">
        <v>10601</v>
      </c>
    </row>
    <row r="6850" spans="11:15" x14ac:dyDescent="0.25">
      <c r="K6850">
        <v>30080061221001</v>
      </c>
      <c r="L6850" t="s">
        <v>10887</v>
      </c>
      <c r="M6850" t="s">
        <v>10561</v>
      </c>
      <c r="N6850" t="s">
        <v>10888</v>
      </c>
      <c r="O6850" t="s">
        <v>10889</v>
      </c>
    </row>
    <row r="6851" spans="11:15" x14ac:dyDescent="0.25">
      <c r="K6851">
        <v>30080061221002</v>
      </c>
      <c r="L6851" t="s">
        <v>10890</v>
      </c>
      <c r="M6851" t="s">
        <v>10561</v>
      </c>
      <c r="N6851" t="s">
        <v>10888</v>
      </c>
      <c r="O6851" t="s">
        <v>10889</v>
      </c>
    </row>
    <row r="6852" spans="11:15" x14ac:dyDescent="0.25">
      <c r="K6852">
        <v>30080061221003</v>
      </c>
      <c r="L6852" t="s">
        <v>10891</v>
      </c>
      <c r="M6852" t="s">
        <v>10561</v>
      </c>
      <c r="N6852" t="s">
        <v>10888</v>
      </c>
      <c r="O6852" t="s">
        <v>10889</v>
      </c>
    </row>
    <row r="6853" spans="11:15" x14ac:dyDescent="0.25">
      <c r="K6853">
        <v>30080061221004</v>
      </c>
      <c r="L6853" t="s">
        <v>87</v>
      </c>
      <c r="M6853" t="s">
        <v>10561</v>
      </c>
      <c r="N6853" t="s">
        <v>10888</v>
      </c>
      <c r="O6853" t="s">
        <v>10889</v>
      </c>
    </row>
    <row r="6854" spans="11:15" x14ac:dyDescent="0.25">
      <c r="K6854">
        <v>30080061221005</v>
      </c>
      <c r="L6854" t="s">
        <v>10892</v>
      </c>
      <c r="M6854" t="s">
        <v>10561</v>
      </c>
      <c r="N6854" t="s">
        <v>10888</v>
      </c>
      <c r="O6854" t="s">
        <v>10889</v>
      </c>
    </row>
    <row r="6855" spans="11:15" x14ac:dyDescent="0.25">
      <c r="K6855">
        <v>30080061221006</v>
      </c>
      <c r="L6855" t="s">
        <v>10893</v>
      </c>
      <c r="M6855" t="s">
        <v>10561</v>
      </c>
      <c r="N6855" t="s">
        <v>10888</v>
      </c>
      <c r="O6855" t="s">
        <v>10889</v>
      </c>
    </row>
    <row r="6856" spans="11:15" x14ac:dyDescent="0.25">
      <c r="K6856">
        <v>30080061221007</v>
      </c>
      <c r="L6856" t="s">
        <v>10894</v>
      </c>
      <c r="M6856" t="s">
        <v>10561</v>
      </c>
      <c r="N6856" t="s">
        <v>10888</v>
      </c>
      <c r="O6856" t="s">
        <v>10889</v>
      </c>
    </row>
    <row r="6857" spans="11:15" x14ac:dyDescent="0.25">
      <c r="K6857">
        <v>30080061221008</v>
      </c>
      <c r="L6857" t="s">
        <v>10895</v>
      </c>
      <c r="M6857" t="s">
        <v>10561</v>
      </c>
      <c r="N6857" t="s">
        <v>10888</v>
      </c>
      <c r="O6857" t="s">
        <v>10889</v>
      </c>
    </row>
    <row r="6858" spans="11:15" x14ac:dyDescent="0.25">
      <c r="K6858">
        <v>30080061221009</v>
      </c>
      <c r="L6858" t="s">
        <v>233</v>
      </c>
      <c r="M6858" t="s">
        <v>10561</v>
      </c>
      <c r="N6858" t="s">
        <v>10888</v>
      </c>
      <c r="O6858" t="s">
        <v>10889</v>
      </c>
    </row>
    <row r="6859" spans="11:15" x14ac:dyDescent="0.25">
      <c r="K6859">
        <v>30080061221010</v>
      </c>
      <c r="L6859" t="s">
        <v>10896</v>
      </c>
      <c r="M6859" t="s">
        <v>10561</v>
      </c>
      <c r="N6859" t="s">
        <v>10888</v>
      </c>
      <c r="O6859" t="s">
        <v>10889</v>
      </c>
    </row>
    <row r="6860" spans="11:15" x14ac:dyDescent="0.25">
      <c r="K6860">
        <v>30080061221011</v>
      </c>
      <c r="L6860" t="s">
        <v>10897</v>
      </c>
      <c r="M6860" t="s">
        <v>10561</v>
      </c>
      <c r="N6860" t="s">
        <v>10611</v>
      </c>
      <c r="O6860" t="s">
        <v>10612</v>
      </c>
    </row>
    <row r="6861" spans="11:15" x14ac:dyDescent="0.25">
      <c r="K6861">
        <v>30080061221012</v>
      </c>
      <c r="L6861" t="s">
        <v>10898</v>
      </c>
      <c r="M6861" t="s">
        <v>10561</v>
      </c>
      <c r="N6861" t="s">
        <v>10888</v>
      </c>
      <c r="O6861" t="s">
        <v>10889</v>
      </c>
    </row>
    <row r="6862" spans="11:15" x14ac:dyDescent="0.25">
      <c r="K6862">
        <v>30080061221013</v>
      </c>
      <c r="L6862" t="s">
        <v>10899</v>
      </c>
      <c r="M6862" t="s">
        <v>10561</v>
      </c>
      <c r="N6862" t="s">
        <v>10888</v>
      </c>
      <c r="O6862" t="s">
        <v>10889</v>
      </c>
    </row>
    <row r="6863" spans="11:15" x14ac:dyDescent="0.25">
      <c r="K6863">
        <v>30080061221014</v>
      </c>
      <c r="L6863" t="s">
        <v>10900</v>
      </c>
      <c r="M6863" t="s">
        <v>10561</v>
      </c>
      <c r="N6863" t="s">
        <v>10888</v>
      </c>
      <c r="O6863" t="s">
        <v>10889</v>
      </c>
    </row>
    <row r="6864" spans="11:15" x14ac:dyDescent="0.25">
      <c r="K6864">
        <v>30080061221015</v>
      </c>
      <c r="L6864" t="s">
        <v>10901</v>
      </c>
      <c r="M6864" t="s">
        <v>10561</v>
      </c>
      <c r="N6864" t="s">
        <v>10888</v>
      </c>
      <c r="O6864" t="s">
        <v>10889</v>
      </c>
    </row>
    <row r="6865" spans="11:15" x14ac:dyDescent="0.25">
      <c r="K6865">
        <v>30080061221016</v>
      </c>
      <c r="L6865" t="s">
        <v>10902</v>
      </c>
      <c r="M6865" t="s">
        <v>10561</v>
      </c>
      <c r="N6865" t="s">
        <v>10888</v>
      </c>
      <c r="O6865" t="s">
        <v>10889</v>
      </c>
    </row>
    <row r="6866" spans="11:15" x14ac:dyDescent="0.25">
      <c r="K6866">
        <v>30080061221017</v>
      </c>
      <c r="L6866" t="s">
        <v>10903</v>
      </c>
      <c r="M6866" t="s">
        <v>10561</v>
      </c>
      <c r="N6866" t="s">
        <v>10888</v>
      </c>
      <c r="O6866" t="s">
        <v>10889</v>
      </c>
    </row>
    <row r="6867" spans="11:15" x14ac:dyDescent="0.25">
      <c r="K6867">
        <v>30080061221018</v>
      </c>
      <c r="L6867" t="s">
        <v>10904</v>
      </c>
      <c r="M6867" t="s">
        <v>10561</v>
      </c>
      <c r="N6867" t="s">
        <v>10888</v>
      </c>
      <c r="O6867" t="s">
        <v>10889</v>
      </c>
    </row>
    <row r="6868" spans="11:15" x14ac:dyDescent="0.25">
      <c r="K6868">
        <v>30080061221019</v>
      </c>
      <c r="L6868" t="s">
        <v>10904</v>
      </c>
      <c r="M6868" t="s">
        <v>10561</v>
      </c>
      <c r="N6868" t="s">
        <v>10888</v>
      </c>
      <c r="O6868" t="s">
        <v>10889</v>
      </c>
    </row>
    <row r="6869" spans="11:15" x14ac:dyDescent="0.25">
      <c r="K6869">
        <v>30080061221020</v>
      </c>
      <c r="L6869" t="s">
        <v>10905</v>
      </c>
      <c r="M6869" t="s">
        <v>10561</v>
      </c>
      <c r="N6869" t="s">
        <v>10888</v>
      </c>
      <c r="O6869" t="s">
        <v>10889</v>
      </c>
    </row>
    <row r="6870" spans="11:15" x14ac:dyDescent="0.25">
      <c r="K6870">
        <v>30080061221021</v>
      </c>
      <c r="L6870" t="s">
        <v>10906</v>
      </c>
      <c r="M6870" t="s">
        <v>10561</v>
      </c>
      <c r="N6870" t="s">
        <v>10888</v>
      </c>
      <c r="O6870" t="s">
        <v>10889</v>
      </c>
    </row>
    <row r="6871" spans="11:15" x14ac:dyDescent="0.25">
      <c r="K6871">
        <v>30080061221022</v>
      </c>
      <c r="L6871" t="s">
        <v>10907</v>
      </c>
      <c r="M6871" t="s">
        <v>10561</v>
      </c>
      <c r="N6871" t="s">
        <v>10888</v>
      </c>
      <c r="O6871" t="s">
        <v>10889</v>
      </c>
    </row>
    <row r="6872" spans="11:15" x14ac:dyDescent="0.25">
      <c r="K6872">
        <v>30080061221023</v>
      </c>
      <c r="L6872" t="s">
        <v>10908</v>
      </c>
      <c r="M6872" t="s">
        <v>10561</v>
      </c>
      <c r="N6872" t="s">
        <v>10888</v>
      </c>
      <c r="O6872" t="s">
        <v>10889</v>
      </c>
    </row>
    <row r="6873" spans="11:15" x14ac:dyDescent="0.25">
      <c r="K6873">
        <v>30080061221024</v>
      </c>
      <c r="L6873" t="s">
        <v>10909</v>
      </c>
      <c r="M6873" t="s">
        <v>10561</v>
      </c>
      <c r="N6873" t="s">
        <v>10888</v>
      </c>
      <c r="O6873" t="s">
        <v>10889</v>
      </c>
    </row>
    <row r="6874" spans="11:15" x14ac:dyDescent="0.25">
      <c r="K6874">
        <v>30080061221025</v>
      </c>
      <c r="L6874" t="s">
        <v>10910</v>
      </c>
      <c r="M6874" t="s">
        <v>10561</v>
      </c>
      <c r="N6874" t="s">
        <v>10888</v>
      </c>
      <c r="O6874" t="s">
        <v>10889</v>
      </c>
    </row>
    <row r="6875" spans="11:15" x14ac:dyDescent="0.25">
      <c r="K6875">
        <v>30080061221026</v>
      </c>
      <c r="L6875" t="s">
        <v>10911</v>
      </c>
      <c r="M6875" t="s">
        <v>10561</v>
      </c>
      <c r="N6875" t="s">
        <v>10888</v>
      </c>
      <c r="O6875" t="s">
        <v>10889</v>
      </c>
    </row>
    <row r="6876" spans="11:15" x14ac:dyDescent="0.25">
      <c r="K6876">
        <v>30080061221027</v>
      </c>
      <c r="L6876" t="s">
        <v>10912</v>
      </c>
      <c r="M6876" t="s">
        <v>10561</v>
      </c>
      <c r="N6876" t="s">
        <v>10888</v>
      </c>
      <c r="O6876" t="s">
        <v>10889</v>
      </c>
    </row>
    <row r="6877" spans="11:15" x14ac:dyDescent="0.25">
      <c r="K6877">
        <v>30080061221028</v>
      </c>
      <c r="L6877" t="s">
        <v>10913</v>
      </c>
      <c r="M6877" t="s">
        <v>10561</v>
      </c>
      <c r="N6877" t="s">
        <v>10888</v>
      </c>
      <c r="O6877" t="s">
        <v>10889</v>
      </c>
    </row>
    <row r="6878" spans="11:15" x14ac:dyDescent="0.25">
      <c r="K6878">
        <v>30080061221029</v>
      </c>
      <c r="L6878" t="s">
        <v>10914</v>
      </c>
      <c r="M6878" t="s">
        <v>10561</v>
      </c>
      <c r="N6878" t="s">
        <v>10888</v>
      </c>
      <c r="O6878" t="s">
        <v>10889</v>
      </c>
    </row>
    <row r="6879" spans="11:15" x14ac:dyDescent="0.25">
      <c r="K6879">
        <v>30080061222021</v>
      </c>
      <c r="L6879" t="s">
        <v>10906</v>
      </c>
      <c r="M6879" t="s">
        <v>10561</v>
      </c>
      <c r="N6879" t="s">
        <v>10888</v>
      </c>
      <c r="O6879" t="s">
        <v>10889</v>
      </c>
    </row>
    <row r="6880" spans="11:15" x14ac:dyDescent="0.25">
      <c r="K6880">
        <v>30080061222028</v>
      </c>
      <c r="L6880" t="s">
        <v>10913</v>
      </c>
      <c r="M6880" t="s">
        <v>10561</v>
      </c>
      <c r="N6880" t="s">
        <v>10888</v>
      </c>
      <c r="O6880" t="s">
        <v>10889</v>
      </c>
    </row>
    <row r="6881" spans="11:15" x14ac:dyDescent="0.25">
      <c r="K6881">
        <v>30080061223028</v>
      </c>
      <c r="L6881" t="s">
        <v>10913</v>
      </c>
      <c r="M6881" t="s">
        <v>10561</v>
      </c>
      <c r="N6881" t="s">
        <v>10888</v>
      </c>
      <c r="O6881" t="s">
        <v>10889</v>
      </c>
    </row>
    <row r="6882" spans="11:15" x14ac:dyDescent="0.25">
      <c r="K6882">
        <v>30080061241001</v>
      </c>
      <c r="L6882" t="s">
        <v>10915</v>
      </c>
      <c r="M6882" t="s">
        <v>10561</v>
      </c>
      <c r="N6882" t="s">
        <v>10888</v>
      </c>
      <c r="O6882" t="s">
        <v>10889</v>
      </c>
    </row>
    <row r="6883" spans="11:15" x14ac:dyDescent="0.25">
      <c r="K6883">
        <v>30080061241006</v>
      </c>
      <c r="L6883" t="s">
        <v>10916</v>
      </c>
      <c r="M6883" t="s">
        <v>10561</v>
      </c>
      <c r="N6883" t="s">
        <v>10888</v>
      </c>
      <c r="O6883" t="s">
        <v>10889</v>
      </c>
    </row>
    <row r="6884" spans="11:15" x14ac:dyDescent="0.25">
      <c r="K6884">
        <v>30080061241019</v>
      </c>
      <c r="L6884" t="s">
        <v>10917</v>
      </c>
      <c r="M6884" t="s">
        <v>10561</v>
      </c>
      <c r="N6884" t="s">
        <v>10888</v>
      </c>
      <c r="O6884" t="s">
        <v>10889</v>
      </c>
    </row>
    <row r="6885" spans="11:15" x14ac:dyDescent="0.25">
      <c r="K6885">
        <v>30080061321001</v>
      </c>
      <c r="L6885" t="s">
        <v>10918</v>
      </c>
      <c r="M6885" t="s">
        <v>10561</v>
      </c>
      <c r="N6885" t="s">
        <v>10657</v>
      </c>
      <c r="O6885" t="s">
        <v>10658</v>
      </c>
    </row>
    <row r="6886" spans="11:15" x14ac:dyDescent="0.25">
      <c r="K6886">
        <v>30080061321002</v>
      </c>
      <c r="L6886" t="s">
        <v>137</v>
      </c>
      <c r="M6886" t="s">
        <v>10561</v>
      </c>
      <c r="N6886" t="s">
        <v>10888</v>
      </c>
      <c r="O6886" t="s">
        <v>10889</v>
      </c>
    </row>
    <row r="6887" spans="11:15" x14ac:dyDescent="0.25">
      <c r="K6887">
        <v>30080061321003</v>
      </c>
      <c r="L6887" t="s">
        <v>10919</v>
      </c>
      <c r="M6887" t="s">
        <v>10561</v>
      </c>
      <c r="N6887" t="s">
        <v>10657</v>
      </c>
      <c r="O6887" t="s">
        <v>10658</v>
      </c>
    </row>
    <row r="6888" spans="11:15" x14ac:dyDescent="0.25">
      <c r="K6888">
        <v>30080061321004</v>
      </c>
      <c r="L6888" t="s">
        <v>143</v>
      </c>
      <c r="M6888" t="s">
        <v>10561</v>
      </c>
      <c r="N6888" t="s">
        <v>10657</v>
      </c>
      <c r="O6888" t="s">
        <v>10658</v>
      </c>
    </row>
    <row r="6889" spans="11:15" x14ac:dyDescent="0.25">
      <c r="K6889">
        <v>30080061341001</v>
      </c>
      <c r="L6889" t="s">
        <v>10920</v>
      </c>
      <c r="M6889" t="s">
        <v>10561</v>
      </c>
      <c r="N6889" t="s">
        <v>10657</v>
      </c>
      <c r="O6889" t="s">
        <v>10658</v>
      </c>
    </row>
    <row r="6890" spans="11:15" x14ac:dyDescent="0.25">
      <c r="K6890">
        <v>30080061341002</v>
      </c>
      <c r="L6890" t="s">
        <v>55</v>
      </c>
      <c r="M6890" t="s">
        <v>10561</v>
      </c>
      <c r="N6890" t="s">
        <v>10657</v>
      </c>
      <c r="O6890" t="s">
        <v>10658</v>
      </c>
    </row>
    <row r="6891" spans="11:15" x14ac:dyDescent="0.25">
      <c r="K6891">
        <v>30080061341003</v>
      </c>
      <c r="L6891" t="s">
        <v>10921</v>
      </c>
      <c r="M6891" t="s">
        <v>10561</v>
      </c>
      <c r="N6891" t="s">
        <v>10657</v>
      </c>
      <c r="O6891" t="s">
        <v>10658</v>
      </c>
    </row>
    <row r="6892" spans="11:15" x14ac:dyDescent="0.25">
      <c r="K6892">
        <v>30080061341004</v>
      </c>
      <c r="L6892" t="s">
        <v>71</v>
      </c>
      <c r="M6892" t="s">
        <v>10561</v>
      </c>
      <c r="N6892" t="s">
        <v>10657</v>
      </c>
      <c r="O6892" t="s">
        <v>10658</v>
      </c>
    </row>
    <row r="6893" spans="11:15" x14ac:dyDescent="0.25">
      <c r="K6893">
        <v>30080061341005</v>
      </c>
      <c r="L6893" t="s">
        <v>10922</v>
      </c>
      <c r="M6893" t="s">
        <v>10561</v>
      </c>
      <c r="N6893" t="s">
        <v>10657</v>
      </c>
      <c r="O6893" t="s">
        <v>10658</v>
      </c>
    </row>
    <row r="6894" spans="11:15" x14ac:dyDescent="0.25">
      <c r="K6894">
        <v>30080061341006</v>
      </c>
      <c r="L6894" t="s">
        <v>10923</v>
      </c>
      <c r="M6894" t="s">
        <v>10561</v>
      </c>
      <c r="N6894" t="s">
        <v>10657</v>
      </c>
      <c r="O6894" t="s">
        <v>10658</v>
      </c>
    </row>
    <row r="6895" spans="11:15" x14ac:dyDescent="0.25">
      <c r="K6895">
        <v>30080061341007</v>
      </c>
      <c r="L6895" t="s">
        <v>10924</v>
      </c>
      <c r="M6895" t="s">
        <v>10561</v>
      </c>
      <c r="N6895" t="s">
        <v>10657</v>
      </c>
      <c r="O6895" t="s">
        <v>10658</v>
      </c>
    </row>
    <row r="6896" spans="11:15" x14ac:dyDescent="0.25">
      <c r="K6896">
        <v>30080061341008</v>
      </c>
      <c r="L6896" t="s">
        <v>10925</v>
      </c>
      <c r="M6896" t="s">
        <v>10561</v>
      </c>
      <c r="N6896" t="s">
        <v>10657</v>
      </c>
      <c r="O6896" t="s">
        <v>10658</v>
      </c>
    </row>
    <row r="6897" spans="11:15" x14ac:dyDescent="0.25">
      <c r="K6897">
        <v>30080061341009</v>
      </c>
      <c r="L6897" t="s">
        <v>10926</v>
      </c>
      <c r="M6897" t="s">
        <v>10561</v>
      </c>
      <c r="N6897" t="s">
        <v>10657</v>
      </c>
      <c r="O6897" t="s">
        <v>10658</v>
      </c>
    </row>
    <row r="6898" spans="11:15" x14ac:dyDescent="0.25">
      <c r="K6898">
        <v>30080061341010</v>
      </c>
      <c r="L6898" t="s">
        <v>10927</v>
      </c>
      <c r="M6898" t="s">
        <v>10561</v>
      </c>
      <c r="N6898" t="s">
        <v>10657</v>
      </c>
      <c r="O6898" t="s">
        <v>10658</v>
      </c>
    </row>
    <row r="6899" spans="11:15" x14ac:dyDescent="0.25">
      <c r="K6899">
        <v>30080061341011</v>
      </c>
      <c r="L6899" t="s">
        <v>10928</v>
      </c>
      <c r="M6899" t="s">
        <v>10561</v>
      </c>
      <c r="N6899" t="s">
        <v>10657</v>
      </c>
      <c r="O6899" t="s">
        <v>10658</v>
      </c>
    </row>
    <row r="6900" spans="11:15" x14ac:dyDescent="0.25">
      <c r="K6900">
        <v>30080061341012</v>
      </c>
      <c r="L6900" t="s">
        <v>10929</v>
      </c>
      <c r="M6900" t="s">
        <v>10561</v>
      </c>
      <c r="N6900" t="s">
        <v>10657</v>
      </c>
      <c r="O6900" t="s">
        <v>10658</v>
      </c>
    </row>
    <row r="6901" spans="11:15" x14ac:dyDescent="0.25">
      <c r="K6901">
        <v>30080061341013</v>
      </c>
      <c r="L6901" t="s">
        <v>10930</v>
      </c>
      <c r="M6901" t="s">
        <v>10561</v>
      </c>
      <c r="N6901" t="s">
        <v>10657</v>
      </c>
      <c r="O6901" t="s">
        <v>10658</v>
      </c>
    </row>
    <row r="6902" spans="11:15" x14ac:dyDescent="0.25">
      <c r="K6902">
        <v>30080061341014</v>
      </c>
      <c r="L6902" t="s">
        <v>10931</v>
      </c>
      <c r="M6902" t="s">
        <v>10561</v>
      </c>
      <c r="N6902" t="s">
        <v>10657</v>
      </c>
      <c r="O6902" t="s">
        <v>10658</v>
      </c>
    </row>
    <row r="6903" spans="11:15" x14ac:dyDescent="0.25">
      <c r="K6903">
        <v>30080061341015</v>
      </c>
      <c r="L6903" t="s">
        <v>108</v>
      </c>
      <c r="M6903" t="s">
        <v>10561</v>
      </c>
      <c r="N6903" t="s">
        <v>10657</v>
      </c>
      <c r="O6903" t="s">
        <v>10658</v>
      </c>
    </row>
    <row r="6904" spans="11:15" x14ac:dyDescent="0.25">
      <c r="K6904">
        <v>30080061341016</v>
      </c>
      <c r="L6904" t="s">
        <v>166</v>
      </c>
      <c r="M6904" t="s">
        <v>10561</v>
      </c>
      <c r="N6904" t="s">
        <v>10657</v>
      </c>
      <c r="O6904" t="s">
        <v>10658</v>
      </c>
    </row>
    <row r="6905" spans="11:15" x14ac:dyDescent="0.25">
      <c r="K6905">
        <v>30080061341017</v>
      </c>
      <c r="L6905" t="s">
        <v>142</v>
      </c>
      <c r="M6905" t="s">
        <v>10561</v>
      </c>
      <c r="N6905" t="s">
        <v>10657</v>
      </c>
      <c r="O6905" t="s">
        <v>10658</v>
      </c>
    </row>
    <row r="6906" spans="11:15" x14ac:dyDescent="0.25">
      <c r="K6906">
        <v>30080061341018</v>
      </c>
      <c r="L6906" t="s">
        <v>10932</v>
      </c>
      <c r="M6906" t="s">
        <v>10561</v>
      </c>
      <c r="N6906" t="s">
        <v>10657</v>
      </c>
      <c r="O6906" t="s">
        <v>10658</v>
      </c>
    </row>
    <row r="6907" spans="11:15" x14ac:dyDescent="0.25">
      <c r="K6907">
        <v>30080061341019</v>
      </c>
      <c r="L6907" t="s">
        <v>10933</v>
      </c>
      <c r="M6907" t="s">
        <v>10561</v>
      </c>
      <c r="N6907" t="s">
        <v>10657</v>
      </c>
      <c r="O6907" t="s">
        <v>10658</v>
      </c>
    </row>
    <row r="6908" spans="11:15" x14ac:dyDescent="0.25">
      <c r="K6908">
        <v>30080061341020</v>
      </c>
      <c r="L6908" t="s">
        <v>10934</v>
      </c>
      <c r="M6908" t="s">
        <v>10561</v>
      </c>
      <c r="N6908" t="s">
        <v>10581</v>
      </c>
      <c r="O6908" t="s">
        <v>10582</v>
      </c>
    </row>
    <row r="6909" spans="11:15" x14ac:dyDescent="0.25">
      <c r="K6909">
        <v>30080061341021</v>
      </c>
      <c r="L6909" t="s">
        <v>10935</v>
      </c>
      <c r="M6909" t="s">
        <v>10561</v>
      </c>
      <c r="N6909" t="s">
        <v>10657</v>
      </c>
      <c r="O6909" t="s">
        <v>10658</v>
      </c>
    </row>
    <row r="6910" spans="11:15" x14ac:dyDescent="0.25">
      <c r="K6910">
        <v>30080061341022</v>
      </c>
      <c r="L6910" t="s">
        <v>10936</v>
      </c>
      <c r="M6910" t="s">
        <v>10561</v>
      </c>
      <c r="N6910" t="s">
        <v>10657</v>
      </c>
      <c r="O6910" t="s">
        <v>10658</v>
      </c>
    </row>
    <row r="6911" spans="11:15" x14ac:dyDescent="0.25">
      <c r="K6911">
        <v>30080061341023</v>
      </c>
      <c r="L6911" t="s">
        <v>10937</v>
      </c>
      <c r="M6911" t="s">
        <v>10561</v>
      </c>
      <c r="N6911" t="s">
        <v>10657</v>
      </c>
      <c r="O6911" t="s">
        <v>10658</v>
      </c>
    </row>
    <row r="6912" spans="11:15" x14ac:dyDescent="0.25">
      <c r="K6912">
        <v>30080061341024</v>
      </c>
      <c r="L6912" t="s">
        <v>10938</v>
      </c>
      <c r="M6912" t="s">
        <v>10561</v>
      </c>
      <c r="N6912" t="s">
        <v>10657</v>
      </c>
      <c r="O6912" t="s">
        <v>10658</v>
      </c>
    </row>
    <row r="6913" spans="11:15" x14ac:dyDescent="0.25">
      <c r="K6913">
        <v>30080061341025</v>
      </c>
      <c r="L6913" t="s">
        <v>10939</v>
      </c>
      <c r="M6913" t="s">
        <v>10561</v>
      </c>
      <c r="N6913" t="s">
        <v>10657</v>
      </c>
      <c r="O6913" t="s">
        <v>10658</v>
      </c>
    </row>
    <row r="6914" spans="11:15" x14ac:dyDescent="0.25">
      <c r="K6914">
        <v>30080061341029</v>
      </c>
      <c r="L6914" t="s">
        <v>10940</v>
      </c>
      <c r="M6914" t="s">
        <v>10561</v>
      </c>
      <c r="N6914" t="s">
        <v>10657</v>
      </c>
      <c r="O6914" t="s">
        <v>10658</v>
      </c>
    </row>
    <row r="6915" spans="11:15" x14ac:dyDescent="0.25">
      <c r="K6915">
        <v>30080061341030</v>
      </c>
      <c r="L6915" t="s">
        <v>10941</v>
      </c>
      <c r="M6915" t="s">
        <v>10561</v>
      </c>
      <c r="N6915" t="s">
        <v>10581</v>
      </c>
      <c r="O6915" t="s">
        <v>10582</v>
      </c>
    </row>
    <row r="6916" spans="11:15" x14ac:dyDescent="0.25">
      <c r="K6916">
        <v>30080061342005</v>
      </c>
      <c r="L6916" t="s">
        <v>10922</v>
      </c>
      <c r="M6916" t="s">
        <v>10561</v>
      </c>
      <c r="N6916" t="s">
        <v>10657</v>
      </c>
      <c r="O6916" t="s">
        <v>10658</v>
      </c>
    </row>
    <row r="6917" spans="11:15" x14ac:dyDescent="0.25">
      <c r="K6917">
        <v>30080061342021</v>
      </c>
      <c r="L6917" t="s">
        <v>10935</v>
      </c>
      <c r="M6917" t="s">
        <v>10561</v>
      </c>
      <c r="N6917" t="s">
        <v>10657</v>
      </c>
      <c r="O6917" t="s">
        <v>10658</v>
      </c>
    </row>
    <row r="6918" spans="11:15" x14ac:dyDescent="0.25">
      <c r="K6918">
        <v>30080061342022</v>
      </c>
      <c r="L6918" t="s">
        <v>10936</v>
      </c>
      <c r="M6918" t="s">
        <v>10561</v>
      </c>
      <c r="N6918" t="s">
        <v>10657</v>
      </c>
      <c r="O6918" t="s">
        <v>10658</v>
      </c>
    </row>
    <row r="6919" spans="11:15" x14ac:dyDescent="0.25">
      <c r="K6919">
        <v>30080061361001</v>
      </c>
      <c r="L6919" t="s">
        <v>211</v>
      </c>
      <c r="M6919" t="s">
        <v>10561</v>
      </c>
      <c r="N6919" t="s">
        <v>10657</v>
      </c>
      <c r="O6919" t="s">
        <v>10658</v>
      </c>
    </row>
    <row r="6920" spans="11:15" x14ac:dyDescent="0.25">
      <c r="K6920">
        <v>30080061361002</v>
      </c>
      <c r="L6920" t="s">
        <v>10942</v>
      </c>
      <c r="M6920" t="s">
        <v>10561</v>
      </c>
      <c r="N6920" t="s">
        <v>10657</v>
      </c>
      <c r="O6920" t="s">
        <v>10658</v>
      </c>
    </row>
    <row r="6921" spans="11:15" x14ac:dyDescent="0.25">
      <c r="K6921">
        <v>30080061361003</v>
      </c>
      <c r="L6921" t="s">
        <v>10943</v>
      </c>
      <c r="M6921" t="s">
        <v>10561</v>
      </c>
      <c r="N6921" t="s">
        <v>10657</v>
      </c>
      <c r="O6921" t="s">
        <v>10658</v>
      </c>
    </row>
    <row r="6922" spans="11:15" x14ac:dyDescent="0.25">
      <c r="K6922">
        <v>30080061361004</v>
      </c>
      <c r="L6922" t="s">
        <v>10944</v>
      </c>
      <c r="M6922" t="s">
        <v>10561</v>
      </c>
      <c r="N6922" t="s">
        <v>10657</v>
      </c>
      <c r="O6922" t="s">
        <v>10658</v>
      </c>
    </row>
    <row r="6923" spans="11:15" x14ac:dyDescent="0.25">
      <c r="K6923">
        <v>30080061361005</v>
      </c>
      <c r="L6923" t="s">
        <v>10945</v>
      </c>
      <c r="M6923" t="s">
        <v>10561</v>
      </c>
      <c r="N6923" t="s">
        <v>10657</v>
      </c>
      <c r="O6923" t="s">
        <v>10658</v>
      </c>
    </row>
    <row r="6924" spans="11:15" x14ac:dyDescent="0.25">
      <c r="K6924">
        <v>30080061361006</v>
      </c>
      <c r="L6924" t="s">
        <v>10946</v>
      </c>
      <c r="M6924" t="s">
        <v>10561</v>
      </c>
      <c r="N6924" t="s">
        <v>10657</v>
      </c>
      <c r="O6924" t="s">
        <v>10658</v>
      </c>
    </row>
    <row r="6925" spans="11:15" x14ac:dyDescent="0.25">
      <c r="K6925">
        <v>30080061361007</v>
      </c>
      <c r="L6925" t="s">
        <v>10947</v>
      </c>
      <c r="M6925" t="s">
        <v>10561</v>
      </c>
      <c r="N6925" t="s">
        <v>10657</v>
      </c>
      <c r="O6925" t="s">
        <v>10658</v>
      </c>
    </row>
    <row r="6926" spans="11:15" x14ac:dyDescent="0.25">
      <c r="K6926">
        <v>30080061361008</v>
      </c>
      <c r="L6926" t="s">
        <v>10948</v>
      </c>
      <c r="M6926" t="s">
        <v>10561</v>
      </c>
      <c r="N6926" t="s">
        <v>10657</v>
      </c>
      <c r="O6926" t="s">
        <v>10658</v>
      </c>
    </row>
    <row r="6927" spans="11:15" x14ac:dyDescent="0.25">
      <c r="K6927">
        <v>30080061361009</v>
      </c>
      <c r="L6927" t="s">
        <v>10949</v>
      </c>
      <c r="M6927" t="s">
        <v>10561</v>
      </c>
      <c r="N6927" t="s">
        <v>10657</v>
      </c>
      <c r="O6927" t="s">
        <v>10658</v>
      </c>
    </row>
    <row r="6928" spans="11:15" x14ac:dyDescent="0.25">
      <c r="K6928">
        <v>30080061361011</v>
      </c>
      <c r="L6928" t="s">
        <v>144</v>
      </c>
      <c r="M6928" t="s">
        <v>10561</v>
      </c>
      <c r="N6928" t="s">
        <v>10657</v>
      </c>
      <c r="O6928" t="s">
        <v>10658</v>
      </c>
    </row>
    <row r="6929" spans="11:15" x14ac:dyDescent="0.25">
      <c r="K6929">
        <v>30080061411001</v>
      </c>
      <c r="L6929" t="s">
        <v>10950</v>
      </c>
      <c r="M6929" t="s">
        <v>10561</v>
      </c>
      <c r="N6929" t="s">
        <v>10600</v>
      </c>
      <c r="O6929" t="s">
        <v>10601</v>
      </c>
    </row>
    <row r="6930" spans="11:15" x14ac:dyDescent="0.25">
      <c r="K6930">
        <v>30080061411002</v>
      </c>
      <c r="L6930" t="s">
        <v>10951</v>
      </c>
      <c r="M6930" t="s">
        <v>10561</v>
      </c>
      <c r="N6930" t="s">
        <v>10600</v>
      </c>
      <c r="O6930" t="s">
        <v>10601</v>
      </c>
    </row>
    <row r="6931" spans="11:15" x14ac:dyDescent="0.25">
      <c r="K6931">
        <v>30080061421001</v>
      </c>
      <c r="L6931" t="s">
        <v>38</v>
      </c>
      <c r="M6931" t="s">
        <v>10561</v>
      </c>
      <c r="N6931" t="s">
        <v>10600</v>
      </c>
      <c r="O6931" t="s">
        <v>10601</v>
      </c>
    </row>
    <row r="6932" spans="11:15" x14ac:dyDescent="0.25">
      <c r="K6932">
        <v>30080061422001</v>
      </c>
      <c r="L6932" t="s">
        <v>38</v>
      </c>
      <c r="M6932" t="s">
        <v>10561</v>
      </c>
      <c r="N6932" t="s">
        <v>10600</v>
      </c>
      <c r="O6932" t="s">
        <v>10601</v>
      </c>
    </row>
    <row r="6933" spans="11:15" x14ac:dyDescent="0.25">
      <c r="K6933">
        <v>30080061441001</v>
      </c>
      <c r="L6933" t="s">
        <v>10952</v>
      </c>
      <c r="M6933" t="s">
        <v>10561</v>
      </c>
      <c r="N6933" t="s">
        <v>10600</v>
      </c>
      <c r="O6933" t="s">
        <v>10601</v>
      </c>
    </row>
    <row r="6934" spans="11:15" x14ac:dyDescent="0.25">
      <c r="K6934">
        <v>30080061441002</v>
      </c>
      <c r="L6934" t="s">
        <v>10953</v>
      </c>
      <c r="M6934" t="s">
        <v>10561</v>
      </c>
      <c r="N6934" t="s">
        <v>10575</v>
      </c>
      <c r="O6934" t="s">
        <v>10576</v>
      </c>
    </row>
    <row r="6935" spans="11:15" x14ac:dyDescent="0.25">
      <c r="K6935">
        <v>30080061441003</v>
      </c>
      <c r="L6935" t="s">
        <v>10954</v>
      </c>
      <c r="M6935" t="s">
        <v>10561</v>
      </c>
      <c r="N6935" t="s">
        <v>5237</v>
      </c>
      <c r="O6935" t="s">
        <v>5237</v>
      </c>
    </row>
    <row r="6936" spans="11:15" x14ac:dyDescent="0.25">
      <c r="K6936">
        <v>30080061441004</v>
      </c>
      <c r="L6936" t="s">
        <v>10955</v>
      </c>
      <c r="M6936" t="s">
        <v>10561</v>
      </c>
      <c r="N6936" t="s">
        <v>5237</v>
      </c>
      <c r="O6936" t="s">
        <v>5237</v>
      </c>
    </row>
    <row r="6937" spans="11:15" x14ac:dyDescent="0.25">
      <c r="K6937">
        <v>30080061441020</v>
      </c>
      <c r="L6937" t="s">
        <v>10956</v>
      </c>
      <c r="M6937" t="s">
        <v>10561</v>
      </c>
      <c r="N6937" t="s">
        <v>5237</v>
      </c>
      <c r="O6937" t="s">
        <v>5237</v>
      </c>
    </row>
    <row r="6938" spans="11:15" x14ac:dyDescent="0.25">
      <c r="K6938">
        <v>30080061461001</v>
      </c>
      <c r="L6938" t="s">
        <v>10957</v>
      </c>
      <c r="M6938" t="s">
        <v>10561</v>
      </c>
      <c r="N6938" t="s">
        <v>10600</v>
      </c>
      <c r="O6938" t="s">
        <v>10601</v>
      </c>
    </row>
    <row r="6939" spans="11:15" x14ac:dyDescent="0.25">
      <c r="K6939">
        <v>30080061461002</v>
      </c>
      <c r="L6939" t="s">
        <v>10958</v>
      </c>
      <c r="M6939" t="s">
        <v>10561</v>
      </c>
      <c r="N6939" t="s">
        <v>10600</v>
      </c>
      <c r="O6939" t="s">
        <v>10601</v>
      </c>
    </row>
    <row r="6940" spans="11:15" x14ac:dyDescent="0.25">
      <c r="K6940">
        <v>30080061461003</v>
      </c>
      <c r="L6940" t="s">
        <v>10959</v>
      </c>
      <c r="M6940" t="s">
        <v>10561</v>
      </c>
      <c r="N6940" t="s">
        <v>10600</v>
      </c>
      <c r="O6940" t="s">
        <v>10601</v>
      </c>
    </row>
    <row r="6941" spans="11:15" x14ac:dyDescent="0.25">
      <c r="K6941">
        <v>30080061461004</v>
      </c>
      <c r="L6941" t="s">
        <v>10960</v>
      </c>
      <c r="M6941" t="s">
        <v>10561</v>
      </c>
      <c r="N6941" t="s">
        <v>10600</v>
      </c>
      <c r="O6941" t="s">
        <v>10601</v>
      </c>
    </row>
    <row r="6942" spans="11:15" x14ac:dyDescent="0.25">
      <c r="K6942">
        <v>30080061461005</v>
      </c>
      <c r="L6942" t="s">
        <v>10961</v>
      </c>
      <c r="M6942" t="s">
        <v>10561</v>
      </c>
      <c r="N6942" t="s">
        <v>10600</v>
      </c>
      <c r="O6942" t="s">
        <v>10601</v>
      </c>
    </row>
    <row r="6943" spans="11:15" x14ac:dyDescent="0.25">
      <c r="K6943">
        <v>30080061461006</v>
      </c>
      <c r="L6943" t="s">
        <v>10962</v>
      </c>
      <c r="M6943" t="s">
        <v>10561</v>
      </c>
      <c r="N6943" t="s">
        <v>10600</v>
      </c>
      <c r="O6943" t="s">
        <v>10601</v>
      </c>
    </row>
    <row r="6944" spans="11:15" x14ac:dyDescent="0.25">
      <c r="K6944">
        <v>30080061461007</v>
      </c>
      <c r="L6944" t="s">
        <v>10963</v>
      </c>
      <c r="M6944" t="s">
        <v>10561</v>
      </c>
      <c r="N6944" t="s">
        <v>10600</v>
      </c>
      <c r="O6944" t="s">
        <v>10601</v>
      </c>
    </row>
    <row r="6945" spans="11:15" x14ac:dyDescent="0.25">
      <c r="K6945">
        <v>30080061461008</v>
      </c>
      <c r="L6945" t="s">
        <v>39</v>
      </c>
      <c r="M6945" t="s">
        <v>10561</v>
      </c>
      <c r="N6945" t="s">
        <v>10600</v>
      </c>
      <c r="O6945" t="s">
        <v>10601</v>
      </c>
    </row>
    <row r="6946" spans="11:15" x14ac:dyDescent="0.25">
      <c r="K6946">
        <v>30080061461009</v>
      </c>
      <c r="L6946" t="s">
        <v>41</v>
      </c>
      <c r="M6946" t="s">
        <v>10561</v>
      </c>
      <c r="N6946" t="s">
        <v>10600</v>
      </c>
      <c r="O6946" t="s">
        <v>10601</v>
      </c>
    </row>
    <row r="6947" spans="11:15" x14ac:dyDescent="0.25">
      <c r="K6947">
        <v>30080061461010</v>
      </c>
      <c r="L6947" t="s">
        <v>10964</v>
      </c>
      <c r="M6947" t="s">
        <v>10561</v>
      </c>
      <c r="N6947" t="s">
        <v>10600</v>
      </c>
      <c r="O6947" t="s">
        <v>10601</v>
      </c>
    </row>
    <row r="6948" spans="11:15" x14ac:dyDescent="0.25">
      <c r="K6948">
        <v>30080061461011</v>
      </c>
      <c r="L6948" t="s">
        <v>10965</v>
      </c>
      <c r="M6948" t="s">
        <v>10561</v>
      </c>
      <c r="N6948" t="s">
        <v>10600</v>
      </c>
      <c r="O6948" t="s">
        <v>10601</v>
      </c>
    </row>
    <row r="6949" spans="11:15" x14ac:dyDescent="0.25">
      <c r="K6949">
        <v>30080061461012</v>
      </c>
      <c r="L6949" t="s">
        <v>10966</v>
      </c>
      <c r="M6949" t="s">
        <v>10561</v>
      </c>
      <c r="N6949" t="s">
        <v>10600</v>
      </c>
      <c r="O6949" t="s">
        <v>10601</v>
      </c>
    </row>
    <row r="6950" spans="11:15" x14ac:dyDescent="0.25">
      <c r="K6950">
        <v>30080061461013</v>
      </c>
      <c r="L6950" t="s">
        <v>226</v>
      </c>
      <c r="M6950" t="s">
        <v>10561</v>
      </c>
      <c r="N6950" t="s">
        <v>10600</v>
      </c>
      <c r="O6950" t="s">
        <v>10601</v>
      </c>
    </row>
    <row r="6951" spans="11:15" x14ac:dyDescent="0.25">
      <c r="K6951">
        <v>30080061461014</v>
      </c>
      <c r="L6951" t="s">
        <v>10967</v>
      </c>
      <c r="M6951" t="s">
        <v>10561</v>
      </c>
      <c r="N6951" t="s">
        <v>10575</v>
      </c>
      <c r="O6951" t="s">
        <v>10576</v>
      </c>
    </row>
    <row r="6952" spans="11:15" x14ac:dyDescent="0.25">
      <c r="K6952">
        <v>30080061521001</v>
      </c>
      <c r="L6952" t="s">
        <v>10968</v>
      </c>
      <c r="M6952" t="s">
        <v>10561</v>
      </c>
      <c r="N6952" t="s">
        <v>10600</v>
      </c>
      <c r="O6952" t="s">
        <v>10601</v>
      </c>
    </row>
    <row r="6953" spans="11:15" x14ac:dyDescent="0.25">
      <c r="K6953">
        <v>30080061561001</v>
      </c>
      <c r="L6953" t="s">
        <v>10969</v>
      </c>
      <c r="M6953" t="s">
        <v>10561</v>
      </c>
      <c r="N6953" t="s">
        <v>10600</v>
      </c>
      <c r="O6953" t="s">
        <v>10601</v>
      </c>
    </row>
    <row r="6954" spans="11:15" x14ac:dyDescent="0.25">
      <c r="K6954">
        <v>30080061561002</v>
      </c>
      <c r="L6954" t="s">
        <v>10970</v>
      </c>
      <c r="M6954" t="s">
        <v>10561</v>
      </c>
      <c r="N6954" t="s">
        <v>10600</v>
      </c>
      <c r="O6954" t="s">
        <v>10601</v>
      </c>
    </row>
    <row r="6955" spans="11:15" x14ac:dyDescent="0.25">
      <c r="K6955">
        <v>30080061561003</v>
      </c>
      <c r="L6955" t="s">
        <v>10971</v>
      </c>
      <c r="M6955" t="s">
        <v>10561</v>
      </c>
      <c r="N6955" t="s">
        <v>10600</v>
      </c>
      <c r="O6955" t="s">
        <v>10601</v>
      </c>
    </row>
    <row r="6956" spans="11:15" x14ac:dyDescent="0.25">
      <c r="K6956">
        <v>30080061561004</v>
      </c>
      <c r="L6956" t="s">
        <v>10972</v>
      </c>
      <c r="M6956" t="s">
        <v>10561</v>
      </c>
      <c r="N6956" t="s">
        <v>10600</v>
      </c>
      <c r="O6956" t="s">
        <v>10601</v>
      </c>
    </row>
    <row r="6957" spans="11:15" x14ac:dyDescent="0.25">
      <c r="K6957">
        <v>30080061561005</v>
      </c>
      <c r="L6957" t="s">
        <v>10973</v>
      </c>
      <c r="M6957" t="s">
        <v>10561</v>
      </c>
      <c r="N6957" t="s">
        <v>10600</v>
      </c>
      <c r="O6957" t="s">
        <v>10601</v>
      </c>
    </row>
    <row r="6958" spans="11:15" x14ac:dyDescent="0.25">
      <c r="K6958">
        <v>30080061561006</v>
      </c>
      <c r="L6958" t="s">
        <v>10974</v>
      </c>
      <c r="M6958" t="s">
        <v>10561</v>
      </c>
      <c r="N6958" t="s">
        <v>10600</v>
      </c>
      <c r="O6958" t="s">
        <v>10601</v>
      </c>
    </row>
    <row r="6959" spans="11:15" x14ac:dyDescent="0.25">
      <c r="K6959">
        <v>30080061561007</v>
      </c>
      <c r="L6959" t="s">
        <v>10975</v>
      </c>
      <c r="M6959" t="s">
        <v>10561</v>
      </c>
      <c r="N6959" t="s">
        <v>10600</v>
      </c>
      <c r="O6959" t="s">
        <v>10601</v>
      </c>
    </row>
    <row r="6960" spans="11:15" x14ac:dyDescent="0.25">
      <c r="K6960">
        <v>30080061561008</v>
      </c>
      <c r="L6960" t="s">
        <v>10976</v>
      </c>
      <c r="M6960" t="s">
        <v>10561</v>
      </c>
      <c r="N6960" t="s">
        <v>10600</v>
      </c>
      <c r="O6960" t="s">
        <v>10601</v>
      </c>
    </row>
    <row r="6961" spans="11:15" x14ac:dyDescent="0.25">
      <c r="K6961">
        <v>30080061561009</v>
      </c>
      <c r="L6961" t="s">
        <v>10977</v>
      </c>
      <c r="M6961" t="s">
        <v>10561</v>
      </c>
      <c r="N6961" t="s">
        <v>10600</v>
      </c>
      <c r="O6961" t="s">
        <v>10601</v>
      </c>
    </row>
    <row r="6962" spans="11:15" x14ac:dyDescent="0.25">
      <c r="K6962">
        <v>30080061561010</v>
      </c>
      <c r="L6962" t="s">
        <v>10978</v>
      </c>
      <c r="M6962" t="s">
        <v>10561</v>
      </c>
      <c r="N6962" t="s">
        <v>10600</v>
      </c>
      <c r="O6962" t="s">
        <v>10601</v>
      </c>
    </row>
    <row r="6963" spans="11:15" x14ac:dyDescent="0.25">
      <c r="K6963">
        <v>30080061561011</v>
      </c>
      <c r="L6963" t="s">
        <v>10979</v>
      </c>
      <c r="M6963" t="s">
        <v>10561</v>
      </c>
      <c r="N6963" t="s">
        <v>10600</v>
      </c>
      <c r="O6963" t="s">
        <v>10601</v>
      </c>
    </row>
    <row r="6964" spans="11:15" x14ac:dyDescent="0.25">
      <c r="K6964">
        <v>30080061561012</v>
      </c>
      <c r="L6964" t="s">
        <v>10980</v>
      </c>
      <c r="M6964" t="s">
        <v>10561</v>
      </c>
      <c r="N6964" t="s">
        <v>10600</v>
      </c>
      <c r="O6964" t="s">
        <v>10601</v>
      </c>
    </row>
    <row r="6965" spans="11:15" x14ac:dyDescent="0.25">
      <c r="K6965">
        <v>30080061561013</v>
      </c>
      <c r="L6965" t="s">
        <v>10981</v>
      </c>
      <c r="M6965" t="s">
        <v>10561</v>
      </c>
      <c r="N6965" t="s">
        <v>10600</v>
      </c>
      <c r="O6965" t="s">
        <v>10601</v>
      </c>
    </row>
    <row r="6966" spans="11:15" x14ac:dyDescent="0.25">
      <c r="K6966">
        <v>30080061561014</v>
      </c>
      <c r="L6966" t="s">
        <v>10982</v>
      </c>
      <c r="M6966" t="s">
        <v>10561</v>
      </c>
      <c r="N6966" t="s">
        <v>10600</v>
      </c>
      <c r="O6966" t="s">
        <v>10601</v>
      </c>
    </row>
    <row r="6967" spans="11:15" x14ac:dyDescent="0.25">
      <c r="K6967">
        <v>30080061561015</v>
      </c>
      <c r="L6967" t="s">
        <v>10983</v>
      </c>
      <c r="M6967" t="s">
        <v>10561</v>
      </c>
      <c r="N6967" t="s">
        <v>10600</v>
      </c>
      <c r="O6967" t="s">
        <v>10601</v>
      </c>
    </row>
    <row r="6968" spans="11:15" x14ac:dyDescent="0.25">
      <c r="K6968">
        <v>30080061561016</v>
      </c>
      <c r="L6968" t="s">
        <v>10984</v>
      </c>
      <c r="M6968" t="s">
        <v>10561</v>
      </c>
      <c r="N6968" t="s">
        <v>10575</v>
      </c>
      <c r="O6968" t="s">
        <v>10576</v>
      </c>
    </row>
    <row r="6969" spans="11:15" x14ac:dyDescent="0.25">
      <c r="K6969">
        <v>30080061561018</v>
      </c>
      <c r="L6969" t="s">
        <v>10985</v>
      </c>
      <c r="M6969" t="s">
        <v>10561</v>
      </c>
      <c r="N6969" t="s">
        <v>10600</v>
      </c>
      <c r="O6969" t="s">
        <v>10601</v>
      </c>
    </row>
    <row r="6970" spans="11:15" x14ac:dyDescent="0.25">
      <c r="K6970">
        <v>30080061621001</v>
      </c>
      <c r="L6970" t="s">
        <v>10986</v>
      </c>
      <c r="M6970" t="s">
        <v>10561</v>
      </c>
      <c r="N6970" t="s">
        <v>10987</v>
      </c>
      <c r="O6970" t="s">
        <v>10988</v>
      </c>
    </row>
    <row r="6971" spans="11:15" x14ac:dyDescent="0.25">
      <c r="K6971">
        <v>30080061621002</v>
      </c>
      <c r="L6971" t="s">
        <v>10989</v>
      </c>
      <c r="M6971" t="s">
        <v>10561</v>
      </c>
      <c r="N6971" t="s">
        <v>10987</v>
      </c>
      <c r="O6971" t="s">
        <v>10988</v>
      </c>
    </row>
    <row r="6972" spans="11:15" x14ac:dyDescent="0.25">
      <c r="K6972">
        <v>30080061621003</v>
      </c>
      <c r="L6972" t="s">
        <v>112</v>
      </c>
      <c r="M6972" t="s">
        <v>10561</v>
      </c>
      <c r="N6972" t="s">
        <v>10987</v>
      </c>
      <c r="O6972" t="s">
        <v>10988</v>
      </c>
    </row>
    <row r="6973" spans="11:15" x14ac:dyDescent="0.25">
      <c r="K6973">
        <v>30080061621004</v>
      </c>
      <c r="L6973" t="s">
        <v>10990</v>
      </c>
      <c r="M6973" t="s">
        <v>10561</v>
      </c>
      <c r="N6973" t="s">
        <v>10987</v>
      </c>
      <c r="O6973" t="s">
        <v>10988</v>
      </c>
    </row>
    <row r="6974" spans="11:15" x14ac:dyDescent="0.25">
      <c r="K6974">
        <v>30080061621005</v>
      </c>
      <c r="L6974" t="s">
        <v>10991</v>
      </c>
      <c r="M6974" t="s">
        <v>10561</v>
      </c>
      <c r="N6974" t="s">
        <v>10987</v>
      </c>
      <c r="O6974" t="s">
        <v>10988</v>
      </c>
    </row>
    <row r="6975" spans="11:15" x14ac:dyDescent="0.25">
      <c r="K6975">
        <v>30080061621006</v>
      </c>
      <c r="L6975" t="s">
        <v>10992</v>
      </c>
      <c r="M6975" t="s">
        <v>10561</v>
      </c>
      <c r="N6975" t="s">
        <v>10987</v>
      </c>
      <c r="O6975" t="s">
        <v>10988</v>
      </c>
    </row>
    <row r="6976" spans="11:15" x14ac:dyDescent="0.25">
      <c r="K6976">
        <v>30080061621007</v>
      </c>
      <c r="L6976" t="s">
        <v>10993</v>
      </c>
      <c r="M6976" t="s">
        <v>10561</v>
      </c>
      <c r="N6976" t="s">
        <v>10987</v>
      </c>
      <c r="O6976" t="s">
        <v>10988</v>
      </c>
    </row>
    <row r="6977" spans="11:15" x14ac:dyDescent="0.25">
      <c r="K6977">
        <v>30080061621008</v>
      </c>
      <c r="L6977" t="s">
        <v>10994</v>
      </c>
      <c r="M6977" t="s">
        <v>10561</v>
      </c>
      <c r="N6977" t="s">
        <v>10987</v>
      </c>
      <c r="O6977" t="s">
        <v>10988</v>
      </c>
    </row>
    <row r="6978" spans="11:15" x14ac:dyDescent="0.25">
      <c r="K6978">
        <v>30080061621009</v>
      </c>
      <c r="L6978" t="s">
        <v>10995</v>
      </c>
      <c r="M6978" t="s">
        <v>10561</v>
      </c>
      <c r="N6978" t="s">
        <v>10987</v>
      </c>
      <c r="O6978" t="s">
        <v>10988</v>
      </c>
    </row>
    <row r="6979" spans="11:15" x14ac:dyDescent="0.25">
      <c r="K6979">
        <v>30080061621010</v>
      </c>
      <c r="L6979" t="s">
        <v>10996</v>
      </c>
      <c r="M6979" t="s">
        <v>10561</v>
      </c>
      <c r="N6979" t="s">
        <v>10987</v>
      </c>
      <c r="O6979" t="s">
        <v>10988</v>
      </c>
    </row>
    <row r="6980" spans="11:15" x14ac:dyDescent="0.25">
      <c r="K6980">
        <v>30080061621011</v>
      </c>
      <c r="L6980" t="s">
        <v>10997</v>
      </c>
      <c r="M6980" t="s">
        <v>10561</v>
      </c>
      <c r="N6980" t="s">
        <v>10987</v>
      </c>
      <c r="O6980" t="s">
        <v>10988</v>
      </c>
    </row>
    <row r="6981" spans="11:15" x14ac:dyDescent="0.25">
      <c r="K6981">
        <v>30080061621012</v>
      </c>
      <c r="L6981" t="s">
        <v>10998</v>
      </c>
      <c r="M6981" t="s">
        <v>10561</v>
      </c>
      <c r="N6981" t="s">
        <v>10987</v>
      </c>
      <c r="O6981" t="s">
        <v>10988</v>
      </c>
    </row>
    <row r="6982" spans="11:15" x14ac:dyDescent="0.25">
      <c r="K6982">
        <v>30080061621013</v>
      </c>
      <c r="L6982" t="s">
        <v>10999</v>
      </c>
      <c r="M6982" t="s">
        <v>10561</v>
      </c>
      <c r="N6982" t="s">
        <v>10987</v>
      </c>
      <c r="O6982" t="s">
        <v>10988</v>
      </c>
    </row>
    <row r="6983" spans="11:15" x14ac:dyDescent="0.25">
      <c r="K6983">
        <v>30080061621014</v>
      </c>
      <c r="L6983" t="s">
        <v>11000</v>
      </c>
      <c r="M6983" t="s">
        <v>10561</v>
      </c>
      <c r="N6983" t="s">
        <v>10987</v>
      </c>
      <c r="O6983" t="s">
        <v>10988</v>
      </c>
    </row>
    <row r="6984" spans="11:15" x14ac:dyDescent="0.25">
      <c r="K6984">
        <v>30080061621015</v>
      </c>
      <c r="L6984" t="s">
        <v>11001</v>
      </c>
      <c r="M6984" t="s">
        <v>10561</v>
      </c>
      <c r="N6984" t="s">
        <v>10987</v>
      </c>
      <c r="O6984" t="s">
        <v>10988</v>
      </c>
    </row>
    <row r="6985" spans="11:15" x14ac:dyDescent="0.25">
      <c r="K6985">
        <v>30080061621016</v>
      </c>
      <c r="L6985" t="s">
        <v>11002</v>
      </c>
      <c r="M6985" t="s">
        <v>10561</v>
      </c>
      <c r="N6985" t="s">
        <v>10987</v>
      </c>
      <c r="O6985" t="s">
        <v>10988</v>
      </c>
    </row>
    <row r="6986" spans="11:15" x14ac:dyDescent="0.25">
      <c r="K6986">
        <v>30080061621017</v>
      </c>
      <c r="L6986" t="s">
        <v>11003</v>
      </c>
      <c r="M6986" t="s">
        <v>10561</v>
      </c>
      <c r="N6986" t="s">
        <v>10987</v>
      </c>
      <c r="O6986" t="s">
        <v>10988</v>
      </c>
    </row>
    <row r="6987" spans="11:15" x14ac:dyDescent="0.25">
      <c r="K6987">
        <v>30080061621018</v>
      </c>
      <c r="L6987" t="s">
        <v>11004</v>
      </c>
      <c r="M6987" t="s">
        <v>10561</v>
      </c>
      <c r="N6987" t="s">
        <v>10600</v>
      </c>
      <c r="O6987" t="s">
        <v>10601</v>
      </c>
    </row>
    <row r="6988" spans="11:15" x14ac:dyDescent="0.25">
      <c r="K6988">
        <v>30080061621019</v>
      </c>
      <c r="L6988" t="s">
        <v>11005</v>
      </c>
      <c r="M6988" t="s">
        <v>10561</v>
      </c>
      <c r="N6988" t="s">
        <v>10987</v>
      </c>
      <c r="O6988" t="s">
        <v>10988</v>
      </c>
    </row>
    <row r="6989" spans="11:15" x14ac:dyDescent="0.25">
      <c r="K6989">
        <v>30080061622004</v>
      </c>
      <c r="L6989" t="s">
        <v>10990</v>
      </c>
      <c r="M6989" t="s">
        <v>10561</v>
      </c>
      <c r="N6989" t="s">
        <v>10987</v>
      </c>
      <c r="O6989" t="s">
        <v>10988</v>
      </c>
    </row>
    <row r="6990" spans="11:15" x14ac:dyDescent="0.25">
      <c r="K6990">
        <v>30080061641001</v>
      </c>
      <c r="L6990" t="s">
        <v>11006</v>
      </c>
      <c r="M6990" t="s">
        <v>10561</v>
      </c>
      <c r="N6990" t="s">
        <v>10987</v>
      </c>
      <c r="O6990" t="s">
        <v>10988</v>
      </c>
    </row>
    <row r="6991" spans="11:15" x14ac:dyDescent="0.25">
      <c r="K6991">
        <v>30080061651001</v>
      </c>
      <c r="L6991" t="s">
        <v>11007</v>
      </c>
      <c r="M6991" t="s">
        <v>10561</v>
      </c>
      <c r="N6991" t="s">
        <v>10987</v>
      </c>
      <c r="O6991" t="s">
        <v>10988</v>
      </c>
    </row>
    <row r="6992" spans="11:15" x14ac:dyDescent="0.25">
      <c r="K6992">
        <v>30080061651002</v>
      </c>
      <c r="L6992" t="s">
        <v>11008</v>
      </c>
      <c r="M6992" t="s">
        <v>10561</v>
      </c>
      <c r="N6992" t="s">
        <v>10987</v>
      </c>
      <c r="O6992" t="s">
        <v>10988</v>
      </c>
    </row>
    <row r="6993" spans="11:15" x14ac:dyDescent="0.25">
      <c r="K6993">
        <v>30080061651003</v>
      </c>
      <c r="L6993" t="s">
        <v>11009</v>
      </c>
      <c r="M6993" t="s">
        <v>10561</v>
      </c>
      <c r="N6993" t="s">
        <v>10987</v>
      </c>
      <c r="O6993" t="s">
        <v>10988</v>
      </c>
    </row>
    <row r="6994" spans="11:15" x14ac:dyDescent="0.25">
      <c r="K6994">
        <v>30080061652003</v>
      </c>
      <c r="L6994" t="s">
        <v>11009</v>
      </c>
      <c r="M6994" t="s">
        <v>10561</v>
      </c>
      <c r="N6994" t="s">
        <v>10987</v>
      </c>
      <c r="O6994" t="s">
        <v>10988</v>
      </c>
    </row>
    <row r="6995" spans="11:15" x14ac:dyDescent="0.25">
      <c r="K6995">
        <v>30080061661032</v>
      </c>
      <c r="L6995" t="s">
        <v>11010</v>
      </c>
      <c r="M6995" t="s">
        <v>10561</v>
      </c>
      <c r="N6995" t="s">
        <v>5237</v>
      </c>
      <c r="O6995" t="s">
        <v>5237</v>
      </c>
    </row>
    <row r="6996" spans="11:15" x14ac:dyDescent="0.25">
      <c r="K6996">
        <v>30080061721001</v>
      </c>
      <c r="L6996" t="s">
        <v>83</v>
      </c>
      <c r="M6996" t="s">
        <v>10561</v>
      </c>
      <c r="N6996" t="s">
        <v>10600</v>
      </c>
      <c r="O6996" t="s">
        <v>10601</v>
      </c>
    </row>
    <row r="6997" spans="11:15" x14ac:dyDescent="0.25">
      <c r="K6997">
        <v>30080061721002</v>
      </c>
      <c r="L6997" t="s">
        <v>11011</v>
      </c>
      <c r="M6997" t="s">
        <v>10561</v>
      </c>
      <c r="N6997" t="s">
        <v>10600</v>
      </c>
      <c r="O6997" t="s">
        <v>10601</v>
      </c>
    </row>
    <row r="6998" spans="11:15" x14ac:dyDescent="0.25">
      <c r="K6998">
        <v>30080061721003</v>
      </c>
      <c r="L6998" t="s">
        <v>11012</v>
      </c>
      <c r="M6998" t="s">
        <v>10561</v>
      </c>
      <c r="N6998" t="s">
        <v>10600</v>
      </c>
      <c r="O6998" t="s">
        <v>10601</v>
      </c>
    </row>
    <row r="6999" spans="11:15" x14ac:dyDescent="0.25">
      <c r="K6999">
        <v>30080061761001</v>
      </c>
      <c r="L6999" t="s">
        <v>11013</v>
      </c>
      <c r="M6999" t="s">
        <v>10561</v>
      </c>
      <c r="N6999" t="s">
        <v>10600</v>
      </c>
      <c r="O6999" t="s">
        <v>10601</v>
      </c>
    </row>
    <row r="7000" spans="11:15" x14ac:dyDescent="0.25">
      <c r="K7000">
        <v>30080061761002</v>
      </c>
      <c r="L7000" t="s">
        <v>11014</v>
      </c>
      <c r="M7000" t="s">
        <v>10561</v>
      </c>
      <c r="N7000" t="s">
        <v>10600</v>
      </c>
      <c r="O7000" t="s">
        <v>10601</v>
      </c>
    </row>
    <row r="7001" spans="11:15" x14ac:dyDescent="0.25">
      <c r="K7001">
        <v>30080061761003</v>
      </c>
      <c r="L7001" t="s">
        <v>11015</v>
      </c>
      <c r="M7001" t="s">
        <v>10561</v>
      </c>
      <c r="N7001" t="s">
        <v>10600</v>
      </c>
      <c r="O7001" t="s">
        <v>10601</v>
      </c>
    </row>
    <row r="7002" spans="11:15" x14ac:dyDescent="0.25">
      <c r="K7002">
        <v>30080062011001</v>
      </c>
      <c r="L7002" t="s">
        <v>11016</v>
      </c>
      <c r="M7002" t="s">
        <v>10561</v>
      </c>
      <c r="N7002" t="s">
        <v>10600</v>
      </c>
      <c r="O7002" t="s">
        <v>10601</v>
      </c>
    </row>
    <row r="7003" spans="11:15" x14ac:dyDescent="0.25">
      <c r="K7003">
        <v>30080062121001</v>
      </c>
      <c r="L7003" t="s">
        <v>11017</v>
      </c>
      <c r="M7003" t="s">
        <v>10561</v>
      </c>
      <c r="N7003" t="s">
        <v>10600</v>
      </c>
      <c r="O7003" t="s">
        <v>10601</v>
      </c>
    </row>
    <row r="7004" spans="11:15" x14ac:dyDescent="0.25">
      <c r="K7004">
        <v>30080062141001</v>
      </c>
      <c r="L7004" t="s">
        <v>57</v>
      </c>
      <c r="M7004" t="s">
        <v>10561</v>
      </c>
      <c r="N7004" t="s">
        <v>10600</v>
      </c>
      <c r="O7004" t="s">
        <v>10601</v>
      </c>
    </row>
    <row r="7005" spans="11:15" x14ac:dyDescent="0.25">
      <c r="K7005">
        <v>30080062141002</v>
      </c>
      <c r="L7005" t="s">
        <v>11018</v>
      </c>
      <c r="M7005" t="s">
        <v>10561</v>
      </c>
      <c r="N7005" t="s">
        <v>10600</v>
      </c>
      <c r="O7005" t="s">
        <v>10601</v>
      </c>
    </row>
    <row r="7006" spans="11:15" x14ac:dyDescent="0.25">
      <c r="K7006">
        <v>30080062141003</v>
      </c>
      <c r="L7006" t="s">
        <v>11019</v>
      </c>
      <c r="M7006" t="s">
        <v>10561</v>
      </c>
      <c r="N7006" t="s">
        <v>10607</v>
      </c>
      <c r="O7006" t="s">
        <v>10608</v>
      </c>
    </row>
    <row r="7007" spans="11:15" x14ac:dyDescent="0.25">
      <c r="K7007">
        <v>30080062141004</v>
      </c>
      <c r="L7007" t="s">
        <v>11020</v>
      </c>
      <c r="M7007" t="s">
        <v>10561</v>
      </c>
      <c r="N7007" t="s">
        <v>10600</v>
      </c>
      <c r="O7007" t="s">
        <v>10601</v>
      </c>
    </row>
    <row r="7008" spans="11:15" x14ac:dyDescent="0.25">
      <c r="K7008">
        <v>30080062141005</v>
      </c>
      <c r="L7008" t="s">
        <v>11021</v>
      </c>
      <c r="M7008" t="s">
        <v>10561</v>
      </c>
      <c r="N7008" t="s">
        <v>10607</v>
      </c>
      <c r="O7008" t="s">
        <v>10608</v>
      </c>
    </row>
    <row r="7009" spans="11:15" x14ac:dyDescent="0.25">
      <c r="K7009">
        <v>30080062141006</v>
      </c>
      <c r="L7009" t="s">
        <v>11022</v>
      </c>
      <c r="M7009" t="s">
        <v>10561</v>
      </c>
      <c r="N7009" t="s">
        <v>10600</v>
      </c>
      <c r="O7009" t="s">
        <v>10601</v>
      </c>
    </row>
    <row r="7010" spans="11:15" x14ac:dyDescent="0.25">
      <c r="K7010">
        <v>30080062142002</v>
      </c>
      <c r="L7010" t="s">
        <v>11018</v>
      </c>
      <c r="M7010" t="s">
        <v>10561</v>
      </c>
      <c r="N7010" t="s">
        <v>10600</v>
      </c>
      <c r="O7010" t="s">
        <v>10601</v>
      </c>
    </row>
    <row r="7011" spans="11:15" x14ac:dyDescent="0.25">
      <c r="K7011">
        <v>30080062161007</v>
      </c>
      <c r="L7011" t="s">
        <v>11023</v>
      </c>
      <c r="M7011" t="s">
        <v>10561</v>
      </c>
      <c r="N7011" t="s">
        <v>10600</v>
      </c>
      <c r="O7011" t="s">
        <v>10601</v>
      </c>
    </row>
    <row r="7012" spans="11:15" x14ac:dyDescent="0.25">
      <c r="K7012">
        <v>30080062161008</v>
      </c>
      <c r="L7012" t="s">
        <v>11024</v>
      </c>
      <c r="M7012" t="s">
        <v>10561</v>
      </c>
      <c r="N7012" t="s">
        <v>10600</v>
      </c>
      <c r="O7012" t="s">
        <v>10601</v>
      </c>
    </row>
    <row r="7013" spans="11:15" x14ac:dyDescent="0.25">
      <c r="K7013">
        <v>30080062321001</v>
      </c>
      <c r="L7013" t="s">
        <v>11025</v>
      </c>
      <c r="M7013" t="s">
        <v>10561</v>
      </c>
      <c r="N7013" t="s">
        <v>10562</v>
      </c>
      <c r="O7013" t="s">
        <v>10563</v>
      </c>
    </row>
    <row r="7014" spans="11:15" x14ac:dyDescent="0.25">
      <c r="K7014">
        <v>30080062321002</v>
      </c>
      <c r="L7014" t="s">
        <v>11026</v>
      </c>
      <c r="M7014" t="s">
        <v>10561</v>
      </c>
      <c r="N7014" t="s">
        <v>10562</v>
      </c>
      <c r="O7014" t="s">
        <v>10563</v>
      </c>
    </row>
    <row r="7015" spans="11:15" x14ac:dyDescent="0.25">
      <c r="K7015">
        <v>30080062321003</v>
      </c>
      <c r="L7015" t="s">
        <v>11027</v>
      </c>
      <c r="M7015" t="s">
        <v>10561</v>
      </c>
      <c r="N7015" t="s">
        <v>10562</v>
      </c>
      <c r="O7015" t="s">
        <v>10563</v>
      </c>
    </row>
    <row r="7016" spans="11:15" x14ac:dyDescent="0.25">
      <c r="K7016">
        <v>30080062321004</v>
      </c>
      <c r="L7016" t="s">
        <v>229</v>
      </c>
      <c r="M7016" t="s">
        <v>10561</v>
      </c>
      <c r="N7016" t="s">
        <v>10562</v>
      </c>
      <c r="O7016" t="s">
        <v>10563</v>
      </c>
    </row>
    <row r="7017" spans="11:15" x14ac:dyDescent="0.25">
      <c r="K7017">
        <v>30080062321005</v>
      </c>
      <c r="L7017" t="s">
        <v>7337</v>
      </c>
      <c r="M7017" t="s">
        <v>10561</v>
      </c>
      <c r="N7017" t="s">
        <v>10562</v>
      </c>
      <c r="O7017" t="s">
        <v>10563</v>
      </c>
    </row>
    <row r="7018" spans="11:15" x14ac:dyDescent="0.25">
      <c r="K7018">
        <v>30080062321006</v>
      </c>
      <c r="L7018" t="s">
        <v>11028</v>
      </c>
      <c r="M7018" t="s">
        <v>10561</v>
      </c>
      <c r="N7018" t="s">
        <v>10562</v>
      </c>
      <c r="O7018" t="s">
        <v>10563</v>
      </c>
    </row>
    <row r="7019" spans="11:15" x14ac:dyDescent="0.25">
      <c r="K7019">
        <v>30080062321007</v>
      </c>
      <c r="L7019" t="s">
        <v>11029</v>
      </c>
      <c r="M7019" t="s">
        <v>10561</v>
      </c>
      <c r="N7019" t="s">
        <v>10562</v>
      </c>
      <c r="O7019" t="s">
        <v>10563</v>
      </c>
    </row>
    <row r="7020" spans="11:15" x14ac:dyDescent="0.25">
      <c r="K7020">
        <v>30080062322001</v>
      </c>
      <c r="L7020" t="s">
        <v>11025</v>
      </c>
      <c r="M7020" t="s">
        <v>10561</v>
      </c>
      <c r="N7020" t="s">
        <v>10562</v>
      </c>
      <c r="O7020" t="s">
        <v>10563</v>
      </c>
    </row>
    <row r="7021" spans="11:15" x14ac:dyDescent="0.25">
      <c r="K7021">
        <v>30080062421001</v>
      </c>
      <c r="L7021" t="s">
        <v>115</v>
      </c>
      <c r="M7021" t="s">
        <v>10561</v>
      </c>
      <c r="N7021" t="s">
        <v>10600</v>
      </c>
      <c r="O7021" t="s">
        <v>10601</v>
      </c>
    </row>
    <row r="7022" spans="11:15" x14ac:dyDescent="0.25">
      <c r="K7022">
        <v>30080062441001</v>
      </c>
      <c r="L7022" t="s">
        <v>11030</v>
      </c>
      <c r="M7022" t="s">
        <v>10561</v>
      </c>
      <c r="N7022" t="s">
        <v>10600</v>
      </c>
      <c r="O7022" t="s">
        <v>10601</v>
      </c>
    </row>
    <row r="7023" spans="11:15" x14ac:dyDescent="0.25">
      <c r="K7023">
        <v>30080062441002</v>
      </c>
      <c r="L7023" t="s">
        <v>11031</v>
      </c>
      <c r="M7023" t="s">
        <v>10561</v>
      </c>
      <c r="N7023" t="s">
        <v>10600</v>
      </c>
      <c r="O7023" t="s">
        <v>10601</v>
      </c>
    </row>
    <row r="7024" spans="11:15" x14ac:dyDescent="0.25">
      <c r="K7024">
        <v>30080062521001</v>
      </c>
      <c r="L7024" t="s">
        <v>11032</v>
      </c>
      <c r="M7024" t="s">
        <v>10561</v>
      </c>
      <c r="N7024" t="s">
        <v>940</v>
      </c>
      <c r="O7024" t="s">
        <v>11033</v>
      </c>
    </row>
    <row r="7025" spans="11:15" x14ac:dyDescent="0.25">
      <c r="K7025">
        <v>30080062521002</v>
      </c>
      <c r="L7025" t="s">
        <v>186</v>
      </c>
      <c r="M7025" t="s">
        <v>10561</v>
      </c>
      <c r="N7025" t="s">
        <v>940</v>
      </c>
      <c r="O7025" t="s">
        <v>11033</v>
      </c>
    </row>
    <row r="7026" spans="11:15" x14ac:dyDescent="0.25">
      <c r="K7026">
        <v>30080062521003</v>
      </c>
      <c r="L7026" t="s">
        <v>11034</v>
      </c>
      <c r="M7026" t="s">
        <v>10561</v>
      </c>
      <c r="N7026" t="s">
        <v>940</v>
      </c>
      <c r="O7026" t="s">
        <v>11033</v>
      </c>
    </row>
    <row r="7027" spans="11:15" x14ac:dyDescent="0.25">
      <c r="K7027">
        <v>30080062521004</v>
      </c>
      <c r="L7027" t="s">
        <v>11035</v>
      </c>
      <c r="M7027" t="s">
        <v>10561</v>
      </c>
      <c r="N7027" t="s">
        <v>940</v>
      </c>
      <c r="O7027" t="s">
        <v>11033</v>
      </c>
    </row>
    <row r="7028" spans="11:15" x14ac:dyDescent="0.25">
      <c r="K7028">
        <v>30080062521005</v>
      </c>
      <c r="L7028" t="s">
        <v>11036</v>
      </c>
      <c r="M7028" t="s">
        <v>10561</v>
      </c>
      <c r="N7028" t="s">
        <v>940</v>
      </c>
      <c r="O7028" t="s">
        <v>11033</v>
      </c>
    </row>
    <row r="7029" spans="11:15" x14ac:dyDescent="0.25">
      <c r="K7029">
        <v>30080062521006</v>
      </c>
      <c r="L7029" t="s">
        <v>11037</v>
      </c>
      <c r="M7029" t="s">
        <v>10561</v>
      </c>
      <c r="N7029" t="s">
        <v>940</v>
      </c>
      <c r="O7029" t="s">
        <v>11033</v>
      </c>
    </row>
    <row r="7030" spans="11:15" x14ac:dyDescent="0.25">
      <c r="K7030">
        <v>30080062521007</v>
      </c>
      <c r="L7030" t="s">
        <v>11038</v>
      </c>
      <c r="M7030" t="s">
        <v>10561</v>
      </c>
      <c r="N7030" t="s">
        <v>940</v>
      </c>
      <c r="O7030" t="s">
        <v>11033</v>
      </c>
    </row>
    <row r="7031" spans="11:15" x14ac:dyDescent="0.25">
      <c r="K7031">
        <v>30080062521008</v>
      </c>
      <c r="L7031" t="s">
        <v>11039</v>
      </c>
      <c r="M7031" t="s">
        <v>10561</v>
      </c>
      <c r="N7031" t="s">
        <v>940</v>
      </c>
      <c r="O7031" t="s">
        <v>11033</v>
      </c>
    </row>
    <row r="7032" spans="11:15" x14ac:dyDescent="0.25">
      <c r="K7032">
        <v>30080062521009</v>
      </c>
      <c r="L7032" t="s">
        <v>11040</v>
      </c>
      <c r="M7032" t="s">
        <v>10561</v>
      </c>
      <c r="N7032" t="s">
        <v>940</v>
      </c>
      <c r="O7032" t="s">
        <v>11033</v>
      </c>
    </row>
    <row r="7033" spans="11:15" x14ac:dyDescent="0.25">
      <c r="K7033">
        <v>30080062521010</v>
      </c>
      <c r="L7033" t="s">
        <v>11041</v>
      </c>
      <c r="M7033" t="s">
        <v>10561</v>
      </c>
      <c r="N7033" t="s">
        <v>940</v>
      </c>
      <c r="O7033" t="s">
        <v>11033</v>
      </c>
    </row>
    <row r="7034" spans="11:15" x14ac:dyDescent="0.25">
      <c r="K7034">
        <v>30080062531001</v>
      </c>
      <c r="L7034" t="s">
        <v>11042</v>
      </c>
      <c r="M7034" t="s">
        <v>10561</v>
      </c>
      <c r="N7034" t="s">
        <v>940</v>
      </c>
      <c r="O7034" t="s">
        <v>11033</v>
      </c>
    </row>
    <row r="7035" spans="11:15" x14ac:dyDescent="0.25">
      <c r="K7035">
        <v>30080062551001</v>
      </c>
      <c r="L7035" t="s">
        <v>11043</v>
      </c>
      <c r="M7035" t="s">
        <v>10561</v>
      </c>
      <c r="N7035" t="s">
        <v>940</v>
      </c>
      <c r="O7035" t="s">
        <v>11033</v>
      </c>
    </row>
    <row r="7036" spans="11:15" x14ac:dyDescent="0.25">
      <c r="K7036">
        <v>30080062551002</v>
      </c>
      <c r="L7036" t="s">
        <v>11044</v>
      </c>
      <c r="M7036" t="s">
        <v>10561</v>
      </c>
      <c r="N7036" t="s">
        <v>940</v>
      </c>
      <c r="O7036" t="s">
        <v>11033</v>
      </c>
    </row>
    <row r="7037" spans="11:15" x14ac:dyDescent="0.25">
      <c r="K7037">
        <v>30080062551003</v>
      </c>
      <c r="L7037" t="s">
        <v>11045</v>
      </c>
      <c r="M7037" t="s">
        <v>10561</v>
      </c>
      <c r="N7037" t="s">
        <v>940</v>
      </c>
      <c r="O7037" t="s">
        <v>11033</v>
      </c>
    </row>
    <row r="7038" spans="11:15" x14ac:dyDescent="0.25">
      <c r="K7038">
        <v>30080062551004</v>
      </c>
      <c r="L7038" t="s">
        <v>11046</v>
      </c>
      <c r="M7038" t="s">
        <v>10561</v>
      </c>
      <c r="N7038" t="s">
        <v>940</v>
      </c>
      <c r="O7038" t="s">
        <v>11033</v>
      </c>
    </row>
    <row r="7039" spans="11:15" x14ac:dyDescent="0.25">
      <c r="K7039">
        <v>30080062552004</v>
      </c>
      <c r="L7039" t="s">
        <v>11046</v>
      </c>
      <c r="M7039" t="s">
        <v>10561</v>
      </c>
      <c r="N7039" t="s">
        <v>940</v>
      </c>
      <c r="O7039" t="s">
        <v>11033</v>
      </c>
    </row>
    <row r="7040" spans="11:15" x14ac:dyDescent="0.25">
      <c r="K7040">
        <v>30080062621001</v>
      </c>
      <c r="L7040" t="s">
        <v>11047</v>
      </c>
      <c r="M7040" t="s">
        <v>10561</v>
      </c>
      <c r="N7040" t="s">
        <v>10600</v>
      </c>
      <c r="O7040" t="s">
        <v>10601</v>
      </c>
    </row>
    <row r="7041" spans="11:15" x14ac:dyDescent="0.25">
      <c r="K7041">
        <v>30080062621002</v>
      </c>
      <c r="L7041" t="s">
        <v>11048</v>
      </c>
      <c r="M7041" t="s">
        <v>10561</v>
      </c>
      <c r="N7041" t="s">
        <v>10600</v>
      </c>
      <c r="O7041" t="s">
        <v>10601</v>
      </c>
    </row>
    <row r="7042" spans="11:15" x14ac:dyDescent="0.25">
      <c r="K7042">
        <v>30080062641001</v>
      </c>
      <c r="L7042" t="s">
        <v>11049</v>
      </c>
      <c r="M7042" t="s">
        <v>10561</v>
      </c>
      <c r="N7042" t="s">
        <v>10600</v>
      </c>
      <c r="O7042" t="s">
        <v>10601</v>
      </c>
    </row>
    <row r="7043" spans="11:15" x14ac:dyDescent="0.25">
      <c r="K7043">
        <v>30080062661001</v>
      </c>
      <c r="L7043" t="s">
        <v>11050</v>
      </c>
      <c r="M7043" t="s">
        <v>10561</v>
      </c>
      <c r="N7043" t="s">
        <v>10600</v>
      </c>
      <c r="O7043" t="s">
        <v>10601</v>
      </c>
    </row>
    <row r="7044" spans="11:15" x14ac:dyDescent="0.25">
      <c r="K7044">
        <v>30080062661002</v>
      </c>
      <c r="L7044" t="s">
        <v>11051</v>
      </c>
      <c r="M7044" t="s">
        <v>10561</v>
      </c>
      <c r="N7044" t="s">
        <v>10600</v>
      </c>
      <c r="O7044" t="s">
        <v>10601</v>
      </c>
    </row>
    <row r="7045" spans="11:15" x14ac:dyDescent="0.25">
      <c r="K7045">
        <v>30080062661003</v>
      </c>
      <c r="L7045" t="s">
        <v>11052</v>
      </c>
      <c r="M7045" t="s">
        <v>10561</v>
      </c>
      <c r="N7045" t="s">
        <v>10600</v>
      </c>
      <c r="O7045" t="s">
        <v>10601</v>
      </c>
    </row>
    <row r="7046" spans="11:15" x14ac:dyDescent="0.25">
      <c r="K7046">
        <v>30080062711001</v>
      </c>
      <c r="L7046" t="s">
        <v>11053</v>
      </c>
      <c r="M7046" t="s">
        <v>10561</v>
      </c>
      <c r="N7046" t="s">
        <v>10600</v>
      </c>
      <c r="O7046" t="s">
        <v>10601</v>
      </c>
    </row>
    <row r="7047" spans="11:15" x14ac:dyDescent="0.25">
      <c r="K7047">
        <v>30080062711002</v>
      </c>
      <c r="L7047" t="s">
        <v>11054</v>
      </c>
      <c r="M7047" t="s">
        <v>10561</v>
      </c>
      <c r="N7047" t="s">
        <v>10600</v>
      </c>
      <c r="O7047" t="s">
        <v>10601</v>
      </c>
    </row>
    <row r="7048" spans="11:15" x14ac:dyDescent="0.25">
      <c r="K7048">
        <v>30080062721001</v>
      </c>
      <c r="L7048" t="s">
        <v>11055</v>
      </c>
      <c r="M7048" t="s">
        <v>10561</v>
      </c>
      <c r="N7048" t="s">
        <v>11056</v>
      </c>
      <c r="O7048" t="s">
        <v>11057</v>
      </c>
    </row>
    <row r="7049" spans="11:15" x14ac:dyDescent="0.25">
      <c r="K7049">
        <v>30080062721002</v>
      </c>
      <c r="L7049" t="s">
        <v>11058</v>
      </c>
      <c r="M7049" t="s">
        <v>10561</v>
      </c>
      <c r="N7049" t="s">
        <v>11056</v>
      </c>
      <c r="O7049" t="s">
        <v>11057</v>
      </c>
    </row>
    <row r="7050" spans="11:15" x14ac:dyDescent="0.25">
      <c r="K7050">
        <v>30080062721003</v>
      </c>
      <c r="L7050" t="s">
        <v>11059</v>
      </c>
      <c r="M7050" t="s">
        <v>10561</v>
      </c>
      <c r="N7050" t="s">
        <v>10600</v>
      </c>
      <c r="O7050" t="s">
        <v>10601</v>
      </c>
    </row>
    <row r="7051" spans="11:15" x14ac:dyDescent="0.25">
      <c r="K7051">
        <v>30080062721004</v>
      </c>
      <c r="L7051" t="s">
        <v>105</v>
      </c>
      <c r="M7051" t="s">
        <v>10561</v>
      </c>
      <c r="N7051" t="s">
        <v>10600</v>
      </c>
      <c r="O7051" t="s">
        <v>10601</v>
      </c>
    </row>
    <row r="7052" spans="11:15" x14ac:dyDescent="0.25">
      <c r="K7052">
        <v>30080062721005</v>
      </c>
      <c r="L7052" t="s">
        <v>231</v>
      </c>
      <c r="M7052" t="s">
        <v>10561</v>
      </c>
      <c r="N7052" t="s">
        <v>10600</v>
      </c>
      <c r="O7052" t="s">
        <v>10601</v>
      </c>
    </row>
    <row r="7053" spans="11:15" x14ac:dyDescent="0.25">
      <c r="K7053">
        <v>30080062721006</v>
      </c>
      <c r="L7053" t="s">
        <v>56</v>
      </c>
      <c r="M7053" t="s">
        <v>10561</v>
      </c>
      <c r="N7053" t="s">
        <v>10600</v>
      </c>
      <c r="O7053" t="s">
        <v>10601</v>
      </c>
    </row>
    <row r="7054" spans="11:15" x14ac:dyDescent="0.25">
      <c r="K7054">
        <v>30080062721007</v>
      </c>
      <c r="L7054" t="s">
        <v>11060</v>
      </c>
      <c r="M7054" t="s">
        <v>10561</v>
      </c>
      <c r="N7054" t="s">
        <v>10600</v>
      </c>
      <c r="O7054" t="s">
        <v>10601</v>
      </c>
    </row>
    <row r="7055" spans="11:15" x14ac:dyDescent="0.25">
      <c r="K7055">
        <v>30080062721008</v>
      </c>
      <c r="L7055" t="s">
        <v>11061</v>
      </c>
      <c r="M7055" t="s">
        <v>10561</v>
      </c>
      <c r="N7055" t="s">
        <v>10600</v>
      </c>
      <c r="O7055" t="s">
        <v>10601</v>
      </c>
    </row>
    <row r="7056" spans="11:15" x14ac:dyDescent="0.25">
      <c r="K7056">
        <v>30080062721009</v>
      </c>
      <c r="L7056" t="s">
        <v>11062</v>
      </c>
      <c r="M7056" t="s">
        <v>10561</v>
      </c>
      <c r="N7056" t="s">
        <v>10600</v>
      </c>
      <c r="O7056" t="s">
        <v>10601</v>
      </c>
    </row>
    <row r="7057" spans="11:15" x14ac:dyDescent="0.25">
      <c r="K7057">
        <v>30080062721010</v>
      </c>
      <c r="L7057" t="s">
        <v>11063</v>
      </c>
      <c r="M7057" t="s">
        <v>10561</v>
      </c>
      <c r="N7057" t="s">
        <v>10600</v>
      </c>
      <c r="O7057" t="s">
        <v>10601</v>
      </c>
    </row>
    <row r="7058" spans="11:15" x14ac:dyDescent="0.25">
      <c r="K7058">
        <v>30080062721011</v>
      </c>
      <c r="L7058" t="s">
        <v>11064</v>
      </c>
      <c r="M7058" t="s">
        <v>10561</v>
      </c>
      <c r="N7058" t="s">
        <v>10600</v>
      </c>
      <c r="O7058" t="s">
        <v>10601</v>
      </c>
    </row>
    <row r="7059" spans="11:15" x14ac:dyDescent="0.25">
      <c r="K7059">
        <v>30080062721012</v>
      </c>
      <c r="L7059" t="s">
        <v>11065</v>
      </c>
      <c r="M7059" t="s">
        <v>10561</v>
      </c>
      <c r="N7059" t="s">
        <v>10600</v>
      </c>
      <c r="O7059" t="s">
        <v>10601</v>
      </c>
    </row>
    <row r="7060" spans="11:15" x14ac:dyDescent="0.25">
      <c r="K7060">
        <v>30080062721013</v>
      </c>
      <c r="L7060" t="s">
        <v>11066</v>
      </c>
      <c r="M7060" t="s">
        <v>10561</v>
      </c>
      <c r="N7060" t="s">
        <v>10600</v>
      </c>
      <c r="O7060" t="s">
        <v>10601</v>
      </c>
    </row>
    <row r="7061" spans="11:15" x14ac:dyDescent="0.25">
      <c r="K7061">
        <v>30080062721014</v>
      </c>
      <c r="L7061" t="s">
        <v>11067</v>
      </c>
      <c r="M7061" t="s">
        <v>10561</v>
      </c>
      <c r="N7061" t="s">
        <v>10600</v>
      </c>
      <c r="O7061" t="s">
        <v>10601</v>
      </c>
    </row>
    <row r="7062" spans="11:15" x14ac:dyDescent="0.25">
      <c r="K7062">
        <v>30080062721015</v>
      </c>
      <c r="L7062" t="s">
        <v>11068</v>
      </c>
      <c r="M7062" t="s">
        <v>10561</v>
      </c>
      <c r="N7062" t="s">
        <v>10600</v>
      </c>
      <c r="O7062" t="s">
        <v>10601</v>
      </c>
    </row>
    <row r="7063" spans="11:15" x14ac:dyDescent="0.25">
      <c r="K7063">
        <v>30080062721016</v>
      </c>
      <c r="L7063" t="s">
        <v>11069</v>
      </c>
      <c r="M7063" t="s">
        <v>10561</v>
      </c>
      <c r="N7063" t="s">
        <v>10600</v>
      </c>
      <c r="O7063" t="s">
        <v>10601</v>
      </c>
    </row>
    <row r="7064" spans="11:15" x14ac:dyDescent="0.25">
      <c r="K7064">
        <v>30080062721017</v>
      </c>
      <c r="L7064" t="s">
        <v>11070</v>
      </c>
      <c r="M7064" t="s">
        <v>10561</v>
      </c>
      <c r="N7064" t="s">
        <v>10600</v>
      </c>
      <c r="O7064" t="s">
        <v>10601</v>
      </c>
    </row>
    <row r="7065" spans="11:15" x14ac:dyDescent="0.25">
      <c r="K7065">
        <v>30080062721018</v>
      </c>
      <c r="L7065" t="s">
        <v>11071</v>
      </c>
      <c r="M7065" t="s">
        <v>10561</v>
      </c>
      <c r="N7065" t="s">
        <v>10600</v>
      </c>
      <c r="O7065" t="s">
        <v>10601</v>
      </c>
    </row>
    <row r="7066" spans="11:15" x14ac:dyDescent="0.25">
      <c r="K7066">
        <v>30080062721019</v>
      </c>
      <c r="L7066" t="s">
        <v>11072</v>
      </c>
      <c r="M7066" t="s">
        <v>10561</v>
      </c>
      <c r="N7066" t="s">
        <v>10600</v>
      </c>
      <c r="O7066" t="s">
        <v>10601</v>
      </c>
    </row>
    <row r="7067" spans="11:15" x14ac:dyDescent="0.25">
      <c r="K7067">
        <v>30080062721020</v>
      </c>
      <c r="L7067" t="s">
        <v>11073</v>
      </c>
      <c r="M7067" t="s">
        <v>10561</v>
      </c>
      <c r="N7067" t="s">
        <v>10600</v>
      </c>
      <c r="O7067" t="s">
        <v>10601</v>
      </c>
    </row>
    <row r="7068" spans="11:15" x14ac:dyDescent="0.25">
      <c r="K7068">
        <v>30080062721021</v>
      </c>
      <c r="L7068" t="s">
        <v>11074</v>
      </c>
      <c r="M7068" t="s">
        <v>10561</v>
      </c>
      <c r="N7068" t="s">
        <v>10600</v>
      </c>
      <c r="O7068" t="s">
        <v>10601</v>
      </c>
    </row>
    <row r="7069" spans="11:15" x14ac:dyDescent="0.25">
      <c r="K7069">
        <v>30080062721022</v>
      </c>
      <c r="L7069" t="s">
        <v>11075</v>
      </c>
      <c r="M7069" t="s">
        <v>10561</v>
      </c>
      <c r="N7069" t="s">
        <v>10600</v>
      </c>
      <c r="O7069" t="s">
        <v>10601</v>
      </c>
    </row>
    <row r="7070" spans="11:15" x14ac:dyDescent="0.25">
      <c r="K7070">
        <v>30080062721023</v>
      </c>
      <c r="L7070" t="s">
        <v>11076</v>
      </c>
      <c r="M7070" t="s">
        <v>10561</v>
      </c>
      <c r="N7070" t="s">
        <v>10600</v>
      </c>
      <c r="O7070" t="s">
        <v>10601</v>
      </c>
    </row>
    <row r="7071" spans="11:15" x14ac:dyDescent="0.25">
      <c r="K7071">
        <v>30080062721024</v>
      </c>
      <c r="L7071" t="s">
        <v>11077</v>
      </c>
      <c r="M7071" t="s">
        <v>10561</v>
      </c>
      <c r="N7071" t="s">
        <v>10600</v>
      </c>
      <c r="O7071" t="s">
        <v>10601</v>
      </c>
    </row>
    <row r="7072" spans="11:15" x14ac:dyDescent="0.25">
      <c r="K7072">
        <v>30080062721025</v>
      </c>
      <c r="L7072" t="s">
        <v>11078</v>
      </c>
      <c r="M7072" t="s">
        <v>10561</v>
      </c>
      <c r="N7072" t="s">
        <v>10600</v>
      </c>
      <c r="O7072" t="s">
        <v>10601</v>
      </c>
    </row>
    <row r="7073" spans="11:15" x14ac:dyDescent="0.25">
      <c r="K7073">
        <v>30080062721026</v>
      </c>
      <c r="L7073" t="s">
        <v>72</v>
      </c>
      <c r="M7073" t="s">
        <v>10561</v>
      </c>
      <c r="N7073" t="s">
        <v>10600</v>
      </c>
      <c r="O7073" t="s">
        <v>10601</v>
      </c>
    </row>
    <row r="7074" spans="11:15" x14ac:dyDescent="0.25">
      <c r="K7074">
        <v>30080062721027</v>
      </c>
      <c r="L7074" t="s">
        <v>11079</v>
      </c>
      <c r="M7074" t="s">
        <v>10561</v>
      </c>
      <c r="N7074" t="s">
        <v>10600</v>
      </c>
      <c r="O7074" t="s">
        <v>10601</v>
      </c>
    </row>
    <row r="7075" spans="11:15" x14ac:dyDescent="0.25">
      <c r="K7075">
        <v>30080062721028</v>
      </c>
      <c r="L7075" t="s">
        <v>11080</v>
      </c>
      <c r="M7075" t="s">
        <v>10561</v>
      </c>
      <c r="N7075" t="s">
        <v>10600</v>
      </c>
      <c r="O7075" t="s">
        <v>10601</v>
      </c>
    </row>
    <row r="7076" spans="11:15" x14ac:dyDescent="0.25">
      <c r="K7076">
        <v>30080062721029</v>
      </c>
      <c r="L7076" t="s">
        <v>11081</v>
      </c>
      <c r="M7076" t="s">
        <v>10561</v>
      </c>
      <c r="N7076" t="s">
        <v>10600</v>
      </c>
      <c r="O7076" t="s">
        <v>10601</v>
      </c>
    </row>
    <row r="7077" spans="11:15" x14ac:dyDescent="0.25">
      <c r="K7077">
        <v>30080062721030</v>
      </c>
      <c r="L7077" t="s">
        <v>11082</v>
      </c>
      <c r="M7077" t="s">
        <v>10561</v>
      </c>
      <c r="N7077" t="s">
        <v>10600</v>
      </c>
      <c r="O7077" t="s">
        <v>10601</v>
      </c>
    </row>
    <row r="7078" spans="11:15" x14ac:dyDescent="0.25">
      <c r="K7078">
        <v>30080062721031</v>
      </c>
      <c r="L7078" t="s">
        <v>11083</v>
      </c>
      <c r="M7078" t="s">
        <v>10561</v>
      </c>
      <c r="N7078" t="s">
        <v>10600</v>
      </c>
      <c r="O7078" t="s">
        <v>10601</v>
      </c>
    </row>
    <row r="7079" spans="11:15" x14ac:dyDescent="0.25">
      <c r="K7079">
        <v>30080062721032</v>
      </c>
      <c r="L7079" t="s">
        <v>11084</v>
      </c>
      <c r="M7079" t="s">
        <v>10561</v>
      </c>
      <c r="N7079" t="s">
        <v>10600</v>
      </c>
      <c r="O7079" t="s">
        <v>10601</v>
      </c>
    </row>
    <row r="7080" spans="11:15" x14ac:dyDescent="0.25">
      <c r="K7080">
        <v>30080062721033</v>
      </c>
      <c r="L7080" t="s">
        <v>11085</v>
      </c>
      <c r="M7080" t="s">
        <v>10561</v>
      </c>
      <c r="N7080" t="s">
        <v>10600</v>
      </c>
      <c r="O7080" t="s">
        <v>10601</v>
      </c>
    </row>
    <row r="7081" spans="11:15" x14ac:dyDescent="0.25">
      <c r="K7081">
        <v>30080062721034</v>
      </c>
      <c r="L7081" t="s">
        <v>11086</v>
      </c>
      <c r="M7081" t="s">
        <v>10561</v>
      </c>
      <c r="N7081" t="s">
        <v>10600</v>
      </c>
      <c r="O7081" t="s">
        <v>10601</v>
      </c>
    </row>
    <row r="7082" spans="11:15" x14ac:dyDescent="0.25">
      <c r="K7082">
        <v>30080062721035</v>
      </c>
      <c r="L7082" t="s">
        <v>11087</v>
      </c>
      <c r="M7082" t="s">
        <v>10561</v>
      </c>
      <c r="N7082" t="s">
        <v>10600</v>
      </c>
      <c r="O7082" t="s">
        <v>10601</v>
      </c>
    </row>
    <row r="7083" spans="11:15" x14ac:dyDescent="0.25">
      <c r="K7083">
        <v>30080062721036</v>
      </c>
      <c r="L7083" t="s">
        <v>11088</v>
      </c>
      <c r="M7083" t="s">
        <v>10561</v>
      </c>
      <c r="N7083" t="s">
        <v>10600</v>
      </c>
      <c r="O7083" t="s">
        <v>10601</v>
      </c>
    </row>
    <row r="7084" spans="11:15" x14ac:dyDescent="0.25">
      <c r="K7084">
        <v>30080062721037</v>
      </c>
      <c r="L7084" t="s">
        <v>11089</v>
      </c>
      <c r="M7084" t="s">
        <v>10561</v>
      </c>
      <c r="N7084" t="s">
        <v>10575</v>
      </c>
      <c r="O7084" t="s">
        <v>10576</v>
      </c>
    </row>
    <row r="7085" spans="11:15" x14ac:dyDescent="0.25">
      <c r="K7085">
        <v>30080062721038</v>
      </c>
      <c r="L7085" t="s">
        <v>11090</v>
      </c>
      <c r="M7085" t="s">
        <v>10561</v>
      </c>
      <c r="N7085" t="s">
        <v>10600</v>
      </c>
      <c r="O7085" t="s">
        <v>10601</v>
      </c>
    </row>
    <row r="7086" spans="11:15" x14ac:dyDescent="0.25">
      <c r="K7086">
        <v>30080062721039</v>
      </c>
      <c r="L7086" t="s">
        <v>11091</v>
      </c>
      <c r="M7086" t="s">
        <v>10561</v>
      </c>
      <c r="N7086" t="s">
        <v>10600</v>
      </c>
      <c r="O7086" t="s">
        <v>10601</v>
      </c>
    </row>
    <row r="7087" spans="11:15" x14ac:dyDescent="0.25">
      <c r="K7087">
        <v>30080062721040</v>
      </c>
      <c r="L7087" t="s">
        <v>11092</v>
      </c>
      <c r="M7087" t="s">
        <v>10561</v>
      </c>
      <c r="N7087" t="s">
        <v>940</v>
      </c>
      <c r="O7087" t="s">
        <v>11033</v>
      </c>
    </row>
    <row r="7088" spans="11:15" x14ac:dyDescent="0.25">
      <c r="K7088">
        <v>30080062721041</v>
      </c>
      <c r="L7088" t="s">
        <v>11093</v>
      </c>
      <c r="M7088" t="s">
        <v>10561</v>
      </c>
      <c r="N7088" t="s">
        <v>10600</v>
      </c>
      <c r="O7088" t="s">
        <v>10601</v>
      </c>
    </row>
    <row r="7089" spans="11:15" x14ac:dyDescent="0.25">
      <c r="K7089">
        <v>30080062721042</v>
      </c>
      <c r="L7089" t="s">
        <v>11094</v>
      </c>
      <c r="M7089" t="s">
        <v>10561</v>
      </c>
      <c r="N7089" t="s">
        <v>10600</v>
      </c>
      <c r="O7089" t="s">
        <v>10601</v>
      </c>
    </row>
    <row r="7090" spans="11:15" x14ac:dyDescent="0.25">
      <c r="K7090">
        <v>30080062721043</v>
      </c>
      <c r="L7090" t="s">
        <v>11095</v>
      </c>
      <c r="M7090" t="s">
        <v>10561</v>
      </c>
      <c r="N7090" t="s">
        <v>10600</v>
      </c>
      <c r="O7090" t="s">
        <v>10601</v>
      </c>
    </row>
    <row r="7091" spans="11:15" x14ac:dyDescent="0.25">
      <c r="K7091">
        <v>30080062721046</v>
      </c>
      <c r="L7091" t="s">
        <v>11096</v>
      </c>
      <c r="M7091" t="s">
        <v>10561</v>
      </c>
      <c r="N7091" t="s">
        <v>10600</v>
      </c>
      <c r="O7091" t="s">
        <v>10601</v>
      </c>
    </row>
    <row r="7092" spans="11:15" x14ac:dyDescent="0.25">
      <c r="K7092">
        <v>30080062722005</v>
      </c>
      <c r="L7092" t="s">
        <v>231</v>
      </c>
      <c r="M7092" t="s">
        <v>10561</v>
      </c>
      <c r="N7092" t="s">
        <v>10600</v>
      </c>
      <c r="O7092" t="s">
        <v>10601</v>
      </c>
    </row>
    <row r="7093" spans="11:15" x14ac:dyDescent="0.25">
      <c r="K7093">
        <v>30080062722006</v>
      </c>
      <c r="L7093" t="s">
        <v>56</v>
      </c>
      <c r="M7093" t="s">
        <v>10561</v>
      </c>
      <c r="N7093" t="s">
        <v>10600</v>
      </c>
      <c r="O7093" t="s">
        <v>10601</v>
      </c>
    </row>
    <row r="7094" spans="11:15" x14ac:dyDescent="0.25">
      <c r="K7094">
        <v>30080062722031</v>
      </c>
      <c r="L7094" t="s">
        <v>11097</v>
      </c>
      <c r="M7094" t="s">
        <v>10561</v>
      </c>
      <c r="N7094" t="s">
        <v>10600</v>
      </c>
      <c r="O7094" t="s">
        <v>10601</v>
      </c>
    </row>
    <row r="7095" spans="11:15" x14ac:dyDescent="0.25">
      <c r="K7095">
        <v>30080062722038</v>
      </c>
      <c r="L7095" t="s">
        <v>11090</v>
      </c>
      <c r="M7095" t="s">
        <v>10561</v>
      </c>
      <c r="N7095" t="s">
        <v>10600</v>
      </c>
      <c r="O7095" t="s">
        <v>10601</v>
      </c>
    </row>
    <row r="7096" spans="11:15" x14ac:dyDescent="0.25">
      <c r="K7096">
        <v>30080062723005</v>
      </c>
      <c r="L7096" t="s">
        <v>231</v>
      </c>
      <c r="M7096" t="s">
        <v>10561</v>
      </c>
      <c r="N7096" t="s">
        <v>10600</v>
      </c>
      <c r="O7096" t="s">
        <v>10601</v>
      </c>
    </row>
    <row r="7097" spans="11:15" x14ac:dyDescent="0.25">
      <c r="K7097">
        <v>30080062731001</v>
      </c>
      <c r="L7097" t="s">
        <v>11098</v>
      </c>
      <c r="M7097" t="s">
        <v>10561</v>
      </c>
      <c r="N7097" t="s">
        <v>10600</v>
      </c>
      <c r="O7097" t="s">
        <v>10601</v>
      </c>
    </row>
    <row r="7098" spans="11:15" x14ac:dyDescent="0.25">
      <c r="K7098">
        <v>30080062741001</v>
      </c>
      <c r="L7098" t="s">
        <v>11099</v>
      </c>
      <c r="M7098" t="s">
        <v>10561</v>
      </c>
      <c r="N7098" t="s">
        <v>10600</v>
      </c>
      <c r="O7098" t="s">
        <v>10601</v>
      </c>
    </row>
    <row r="7099" spans="11:15" x14ac:dyDescent="0.25">
      <c r="K7099">
        <v>30080062741002</v>
      </c>
      <c r="L7099" t="s">
        <v>11100</v>
      </c>
      <c r="M7099" t="s">
        <v>10561</v>
      </c>
      <c r="N7099" t="s">
        <v>10600</v>
      </c>
      <c r="O7099" t="s">
        <v>10601</v>
      </c>
    </row>
    <row r="7100" spans="11:15" x14ac:dyDescent="0.25">
      <c r="K7100">
        <v>30080062751001</v>
      </c>
      <c r="L7100" t="s">
        <v>227</v>
      </c>
      <c r="M7100" t="s">
        <v>10561</v>
      </c>
      <c r="N7100" t="s">
        <v>10600</v>
      </c>
      <c r="O7100" t="s">
        <v>10601</v>
      </c>
    </row>
    <row r="7101" spans="11:15" x14ac:dyDescent="0.25">
      <c r="K7101">
        <v>30080062761001</v>
      </c>
      <c r="L7101" t="s">
        <v>11101</v>
      </c>
      <c r="M7101" t="s">
        <v>10561</v>
      </c>
      <c r="N7101" t="s">
        <v>10600</v>
      </c>
      <c r="O7101" t="s">
        <v>10601</v>
      </c>
    </row>
    <row r="7102" spans="11:15" x14ac:dyDescent="0.25">
      <c r="K7102">
        <v>30080062761002</v>
      </c>
      <c r="L7102" t="s">
        <v>11102</v>
      </c>
      <c r="M7102" t="s">
        <v>10561</v>
      </c>
      <c r="N7102" t="s">
        <v>10600</v>
      </c>
      <c r="O7102" t="s">
        <v>10601</v>
      </c>
    </row>
    <row r="7103" spans="11:15" x14ac:dyDescent="0.25">
      <c r="K7103">
        <v>30080062761003</v>
      </c>
      <c r="L7103" t="s">
        <v>11103</v>
      </c>
      <c r="M7103" t="s">
        <v>10561</v>
      </c>
      <c r="N7103" t="s">
        <v>10600</v>
      </c>
      <c r="O7103" t="s">
        <v>10601</v>
      </c>
    </row>
    <row r="7104" spans="11:15" x14ac:dyDescent="0.25">
      <c r="K7104">
        <v>30080062761004</v>
      </c>
      <c r="L7104" t="s">
        <v>11104</v>
      </c>
      <c r="M7104" t="s">
        <v>10561</v>
      </c>
      <c r="N7104" t="s">
        <v>10600</v>
      </c>
      <c r="O7104" t="s">
        <v>10601</v>
      </c>
    </row>
    <row r="7105" spans="11:15" x14ac:dyDescent="0.25">
      <c r="K7105">
        <v>30080062761005</v>
      </c>
      <c r="L7105" t="s">
        <v>11105</v>
      </c>
      <c r="M7105" t="s">
        <v>10561</v>
      </c>
      <c r="N7105" t="s">
        <v>10657</v>
      </c>
      <c r="O7105" t="s">
        <v>10658</v>
      </c>
    </row>
    <row r="7106" spans="11:15" x14ac:dyDescent="0.25">
      <c r="K7106">
        <v>30080062761044</v>
      </c>
      <c r="L7106" t="s">
        <v>11106</v>
      </c>
      <c r="M7106" t="s">
        <v>10561</v>
      </c>
      <c r="N7106" t="s">
        <v>10600</v>
      </c>
      <c r="O7106" t="s">
        <v>10601</v>
      </c>
    </row>
    <row r="7107" spans="11:15" x14ac:dyDescent="0.25">
      <c r="K7107">
        <v>30080062761045</v>
      </c>
      <c r="L7107" t="s">
        <v>11107</v>
      </c>
      <c r="M7107" t="s">
        <v>10561</v>
      </c>
      <c r="N7107" t="s">
        <v>10600</v>
      </c>
      <c r="O7107" t="s">
        <v>10601</v>
      </c>
    </row>
    <row r="7108" spans="11:15" x14ac:dyDescent="0.25">
      <c r="K7108">
        <v>30080062762001</v>
      </c>
      <c r="L7108" t="s">
        <v>11108</v>
      </c>
      <c r="M7108" t="s">
        <v>10561</v>
      </c>
      <c r="N7108" t="s">
        <v>10600</v>
      </c>
      <c r="O7108" t="s">
        <v>10601</v>
      </c>
    </row>
    <row r="7109" spans="11:15" x14ac:dyDescent="0.25">
      <c r="K7109">
        <v>30080062771001</v>
      </c>
      <c r="L7109" t="s">
        <v>11109</v>
      </c>
      <c r="M7109" t="s">
        <v>10561</v>
      </c>
      <c r="N7109" t="s">
        <v>10600</v>
      </c>
      <c r="O7109" t="s">
        <v>10601</v>
      </c>
    </row>
    <row r="7110" spans="11:15" x14ac:dyDescent="0.25">
      <c r="K7110">
        <v>30080062821001</v>
      </c>
      <c r="L7110" t="s">
        <v>11110</v>
      </c>
      <c r="M7110" t="s">
        <v>10561</v>
      </c>
      <c r="N7110" t="s">
        <v>10600</v>
      </c>
      <c r="O7110" t="s">
        <v>10601</v>
      </c>
    </row>
    <row r="7111" spans="11:15" x14ac:dyDescent="0.25">
      <c r="K7111">
        <v>30080062821002</v>
      </c>
      <c r="L7111" t="s">
        <v>11111</v>
      </c>
      <c r="M7111" t="s">
        <v>10561</v>
      </c>
      <c r="N7111" t="s">
        <v>940</v>
      </c>
      <c r="O7111" t="s">
        <v>11033</v>
      </c>
    </row>
    <row r="7112" spans="11:15" x14ac:dyDescent="0.25">
      <c r="K7112">
        <v>30080062821003</v>
      </c>
      <c r="L7112" t="s">
        <v>11112</v>
      </c>
      <c r="M7112" t="s">
        <v>10561</v>
      </c>
      <c r="N7112" t="s">
        <v>940</v>
      </c>
      <c r="O7112" t="s">
        <v>11033</v>
      </c>
    </row>
    <row r="7113" spans="11:15" x14ac:dyDescent="0.25">
      <c r="K7113">
        <v>30080070000001</v>
      </c>
      <c r="L7113" t="s">
        <v>11113</v>
      </c>
      <c r="M7113" t="s">
        <v>5495</v>
      </c>
      <c r="N7113" t="s">
        <v>11114</v>
      </c>
      <c r="O7113" t="s">
        <v>11115</v>
      </c>
    </row>
    <row r="7114" spans="11:15" x14ac:dyDescent="0.25">
      <c r="K7114">
        <v>30080070000002</v>
      </c>
      <c r="L7114" t="s">
        <v>11116</v>
      </c>
      <c r="M7114" t="s">
        <v>5495</v>
      </c>
      <c r="N7114" t="s">
        <v>11114</v>
      </c>
      <c r="O7114" t="s">
        <v>11115</v>
      </c>
    </row>
    <row r="7115" spans="11:15" x14ac:dyDescent="0.25">
      <c r="K7115">
        <v>30080071921001</v>
      </c>
      <c r="L7115" t="s">
        <v>11117</v>
      </c>
      <c r="M7115" t="s">
        <v>10561</v>
      </c>
      <c r="N7115" t="s">
        <v>10562</v>
      </c>
      <c r="O7115" t="s">
        <v>10563</v>
      </c>
    </row>
    <row r="7116" spans="11:15" x14ac:dyDescent="0.25">
      <c r="K7116">
        <v>30080071921002</v>
      </c>
      <c r="L7116" t="s">
        <v>235</v>
      </c>
      <c r="M7116" t="s">
        <v>10561</v>
      </c>
      <c r="N7116" t="s">
        <v>10562</v>
      </c>
      <c r="O7116" t="s">
        <v>10563</v>
      </c>
    </row>
    <row r="7117" spans="11:15" x14ac:dyDescent="0.25">
      <c r="K7117">
        <v>30080071921003</v>
      </c>
      <c r="L7117" t="s">
        <v>11118</v>
      </c>
      <c r="M7117" t="s">
        <v>10561</v>
      </c>
      <c r="N7117" t="s">
        <v>10562</v>
      </c>
      <c r="O7117" t="s">
        <v>10563</v>
      </c>
    </row>
    <row r="7118" spans="11:15" x14ac:dyDescent="0.25">
      <c r="K7118">
        <v>30080071921004</v>
      </c>
      <c r="L7118" t="s">
        <v>11119</v>
      </c>
      <c r="M7118" t="s">
        <v>10561</v>
      </c>
      <c r="N7118" t="s">
        <v>10562</v>
      </c>
      <c r="O7118" t="s">
        <v>10563</v>
      </c>
    </row>
    <row r="7119" spans="11:15" x14ac:dyDescent="0.25">
      <c r="K7119">
        <v>30080071921005</v>
      </c>
      <c r="L7119" t="s">
        <v>11120</v>
      </c>
      <c r="M7119" t="s">
        <v>10561</v>
      </c>
      <c r="N7119" t="s">
        <v>10562</v>
      </c>
      <c r="O7119" t="s">
        <v>10563</v>
      </c>
    </row>
    <row r="7120" spans="11:15" x14ac:dyDescent="0.25">
      <c r="K7120">
        <v>30080071921006</v>
      </c>
      <c r="L7120" t="s">
        <v>11121</v>
      </c>
      <c r="M7120" t="s">
        <v>10561</v>
      </c>
      <c r="N7120" t="s">
        <v>10562</v>
      </c>
      <c r="O7120" t="s">
        <v>10563</v>
      </c>
    </row>
    <row r="7121" spans="11:15" x14ac:dyDescent="0.25">
      <c r="K7121">
        <v>30080071921007</v>
      </c>
      <c r="L7121" t="s">
        <v>11122</v>
      </c>
      <c r="M7121" t="s">
        <v>5495</v>
      </c>
      <c r="N7121" t="s">
        <v>11114</v>
      </c>
      <c r="O7121" t="s">
        <v>11115</v>
      </c>
    </row>
    <row r="7122" spans="11:15" x14ac:dyDescent="0.25">
      <c r="K7122">
        <v>30080071921008</v>
      </c>
      <c r="L7122" t="s">
        <v>11123</v>
      </c>
      <c r="M7122" t="s">
        <v>10561</v>
      </c>
      <c r="N7122" t="s">
        <v>10562</v>
      </c>
      <c r="O7122" t="s">
        <v>10563</v>
      </c>
    </row>
    <row r="7123" spans="11:15" x14ac:dyDescent="0.25">
      <c r="K7123">
        <v>30080071921009</v>
      </c>
      <c r="L7123" t="s">
        <v>11124</v>
      </c>
      <c r="M7123" t="s">
        <v>10561</v>
      </c>
      <c r="N7123" t="s">
        <v>10562</v>
      </c>
      <c r="O7123" t="s">
        <v>10563</v>
      </c>
    </row>
    <row r="7124" spans="11:15" x14ac:dyDescent="0.25">
      <c r="K7124">
        <v>30080071921010</v>
      </c>
      <c r="L7124" t="s">
        <v>11125</v>
      </c>
      <c r="M7124" t="s">
        <v>10561</v>
      </c>
      <c r="N7124" t="s">
        <v>10562</v>
      </c>
      <c r="O7124" t="s">
        <v>10563</v>
      </c>
    </row>
    <row r="7125" spans="11:15" x14ac:dyDescent="0.25">
      <c r="K7125">
        <v>30080071921011</v>
      </c>
      <c r="L7125" t="s">
        <v>11126</v>
      </c>
      <c r="M7125" t="s">
        <v>10561</v>
      </c>
      <c r="N7125" t="s">
        <v>10562</v>
      </c>
      <c r="O7125" t="s">
        <v>10563</v>
      </c>
    </row>
    <row r="7126" spans="11:15" x14ac:dyDescent="0.25">
      <c r="K7126">
        <v>30080071921012</v>
      </c>
      <c r="L7126" t="s">
        <v>11127</v>
      </c>
      <c r="M7126" t="s">
        <v>10561</v>
      </c>
      <c r="N7126" t="s">
        <v>10562</v>
      </c>
      <c r="O7126" t="s">
        <v>10563</v>
      </c>
    </row>
    <row r="7127" spans="11:15" x14ac:dyDescent="0.25">
      <c r="K7127">
        <v>30080071921013</v>
      </c>
      <c r="L7127" t="s">
        <v>11128</v>
      </c>
      <c r="M7127" t="s">
        <v>10561</v>
      </c>
      <c r="N7127" t="s">
        <v>10562</v>
      </c>
      <c r="O7127" t="s">
        <v>10563</v>
      </c>
    </row>
    <row r="7128" spans="11:15" x14ac:dyDescent="0.25">
      <c r="K7128">
        <v>30080071922002</v>
      </c>
      <c r="L7128" t="s">
        <v>235</v>
      </c>
      <c r="M7128" t="s">
        <v>10561</v>
      </c>
      <c r="N7128" t="s">
        <v>10562</v>
      </c>
      <c r="O7128" t="s">
        <v>10563</v>
      </c>
    </row>
    <row r="7129" spans="11:15" x14ac:dyDescent="0.25">
      <c r="K7129">
        <v>30080072321001</v>
      </c>
      <c r="L7129" t="s">
        <v>11129</v>
      </c>
      <c r="M7129" t="s">
        <v>10561</v>
      </c>
      <c r="N7129" t="s">
        <v>10562</v>
      </c>
      <c r="O7129" t="s">
        <v>10563</v>
      </c>
    </row>
    <row r="7130" spans="11:15" x14ac:dyDescent="0.25">
      <c r="K7130">
        <v>30080081921001</v>
      </c>
      <c r="L7130" t="s">
        <v>141</v>
      </c>
      <c r="M7130" t="s">
        <v>10561</v>
      </c>
      <c r="N7130" t="s">
        <v>10562</v>
      </c>
      <c r="O7130" t="s">
        <v>10563</v>
      </c>
    </row>
    <row r="7131" spans="11:15" x14ac:dyDescent="0.25">
      <c r="K7131">
        <v>30080081921002</v>
      </c>
      <c r="L7131" t="s">
        <v>11130</v>
      </c>
      <c r="M7131" t="s">
        <v>10561</v>
      </c>
      <c r="N7131" t="s">
        <v>10562</v>
      </c>
      <c r="O7131" t="s">
        <v>10563</v>
      </c>
    </row>
    <row r="7132" spans="11:15" x14ac:dyDescent="0.25">
      <c r="K7132">
        <v>30080081921003</v>
      </c>
      <c r="L7132" t="s">
        <v>11131</v>
      </c>
      <c r="M7132" t="s">
        <v>10561</v>
      </c>
      <c r="N7132" t="s">
        <v>10562</v>
      </c>
      <c r="O7132" t="s">
        <v>10563</v>
      </c>
    </row>
    <row r="7133" spans="11:15" x14ac:dyDescent="0.25">
      <c r="K7133">
        <v>30080081921004</v>
      </c>
      <c r="L7133" t="s">
        <v>11132</v>
      </c>
      <c r="M7133" t="s">
        <v>10561</v>
      </c>
      <c r="N7133" t="s">
        <v>10562</v>
      </c>
      <c r="O7133" t="s">
        <v>10563</v>
      </c>
    </row>
    <row r="7134" spans="11:15" x14ac:dyDescent="0.25">
      <c r="K7134">
        <v>30080081921005</v>
      </c>
      <c r="L7134" t="s">
        <v>11133</v>
      </c>
      <c r="M7134" t="s">
        <v>10561</v>
      </c>
      <c r="N7134" t="s">
        <v>10562</v>
      </c>
      <c r="O7134" t="s">
        <v>10563</v>
      </c>
    </row>
    <row r="7135" spans="11:15" x14ac:dyDescent="0.25">
      <c r="K7135">
        <v>30080081921006</v>
      </c>
      <c r="L7135" t="s">
        <v>11134</v>
      </c>
      <c r="M7135" t="s">
        <v>10561</v>
      </c>
      <c r="N7135" t="s">
        <v>10562</v>
      </c>
      <c r="O7135" t="s">
        <v>10563</v>
      </c>
    </row>
    <row r="7136" spans="11:15" x14ac:dyDescent="0.25">
      <c r="K7136">
        <v>30080081921007</v>
      </c>
      <c r="L7136" t="s">
        <v>11135</v>
      </c>
      <c r="M7136" t="s">
        <v>10561</v>
      </c>
      <c r="N7136" t="s">
        <v>10562</v>
      </c>
      <c r="O7136" t="s">
        <v>10563</v>
      </c>
    </row>
    <row r="7137" spans="11:15" x14ac:dyDescent="0.25">
      <c r="K7137">
        <v>30080081922001</v>
      </c>
      <c r="L7137" t="s">
        <v>141</v>
      </c>
      <c r="M7137" t="s">
        <v>10561</v>
      </c>
      <c r="N7137" t="s">
        <v>10562</v>
      </c>
      <c r="O7137" t="s">
        <v>10563</v>
      </c>
    </row>
    <row r="7138" spans="11:15" x14ac:dyDescent="0.25">
      <c r="K7138">
        <v>30080081922006</v>
      </c>
      <c r="L7138" t="s">
        <v>11134</v>
      </c>
      <c r="M7138" t="s">
        <v>10561</v>
      </c>
      <c r="N7138" t="s">
        <v>10562</v>
      </c>
      <c r="O7138" t="s">
        <v>10563</v>
      </c>
    </row>
    <row r="7139" spans="11:15" x14ac:dyDescent="0.25">
      <c r="K7139">
        <v>30080081923001</v>
      </c>
      <c r="L7139" t="s">
        <v>141</v>
      </c>
      <c r="M7139" t="s">
        <v>10561</v>
      </c>
      <c r="N7139" t="s">
        <v>10562</v>
      </c>
      <c r="O7139" t="s">
        <v>10563</v>
      </c>
    </row>
    <row r="7140" spans="11:15" x14ac:dyDescent="0.25">
      <c r="K7140">
        <v>30080091821001</v>
      </c>
      <c r="L7140" t="s">
        <v>11136</v>
      </c>
      <c r="M7140" t="s">
        <v>5495</v>
      </c>
      <c r="N7140" t="s">
        <v>11114</v>
      </c>
      <c r="O7140" t="s">
        <v>11115</v>
      </c>
    </row>
    <row r="7141" spans="11:15" x14ac:dyDescent="0.25">
      <c r="K7141">
        <v>30080091821003</v>
      </c>
      <c r="L7141" t="s">
        <v>113</v>
      </c>
      <c r="M7141" t="s">
        <v>5495</v>
      </c>
      <c r="N7141" t="s">
        <v>11114</v>
      </c>
      <c r="O7141" t="s">
        <v>11115</v>
      </c>
    </row>
    <row r="7142" spans="11:15" x14ac:dyDescent="0.25">
      <c r="K7142">
        <v>30080091821004</v>
      </c>
      <c r="L7142" t="s">
        <v>11137</v>
      </c>
      <c r="M7142" t="s">
        <v>5495</v>
      </c>
      <c r="N7142" t="s">
        <v>11114</v>
      </c>
      <c r="O7142" t="s">
        <v>11115</v>
      </c>
    </row>
    <row r="7143" spans="11:15" x14ac:dyDescent="0.25">
      <c r="K7143">
        <v>30080091821006</v>
      </c>
      <c r="L7143" t="s">
        <v>11138</v>
      </c>
      <c r="M7143" t="s">
        <v>5495</v>
      </c>
      <c r="N7143" t="s">
        <v>11114</v>
      </c>
      <c r="O7143" t="s">
        <v>11115</v>
      </c>
    </row>
    <row r="7144" spans="11:15" x14ac:dyDescent="0.25">
      <c r="K7144">
        <v>30080091821008</v>
      </c>
      <c r="L7144" t="s">
        <v>68</v>
      </c>
      <c r="M7144" t="s">
        <v>5495</v>
      </c>
      <c r="N7144" t="s">
        <v>11114</v>
      </c>
      <c r="O7144" t="s">
        <v>11115</v>
      </c>
    </row>
    <row r="7145" spans="11:15" x14ac:dyDescent="0.25">
      <c r="K7145">
        <v>30080091821009</v>
      </c>
      <c r="L7145" t="s">
        <v>11139</v>
      </c>
      <c r="M7145" t="s">
        <v>5495</v>
      </c>
      <c r="N7145" t="s">
        <v>11114</v>
      </c>
      <c r="O7145" t="s">
        <v>11115</v>
      </c>
    </row>
    <row r="7146" spans="11:15" x14ac:dyDescent="0.25">
      <c r="K7146">
        <v>30080091821010</v>
      </c>
      <c r="L7146" t="s">
        <v>11140</v>
      </c>
      <c r="M7146" t="s">
        <v>5495</v>
      </c>
      <c r="N7146" t="s">
        <v>11114</v>
      </c>
      <c r="O7146" t="s">
        <v>11115</v>
      </c>
    </row>
    <row r="7147" spans="11:15" x14ac:dyDescent="0.25">
      <c r="K7147">
        <v>30080091821011</v>
      </c>
      <c r="L7147" t="s">
        <v>11141</v>
      </c>
      <c r="M7147" t="s">
        <v>5495</v>
      </c>
      <c r="N7147" t="s">
        <v>5496</v>
      </c>
      <c r="O7147" t="s">
        <v>5497</v>
      </c>
    </row>
    <row r="7148" spans="11:15" x14ac:dyDescent="0.25">
      <c r="K7148">
        <v>30080091821012</v>
      </c>
      <c r="L7148" t="s">
        <v>11142</v>
      </c>
      <c r="M7148" t="s">
        <v>5495</v>
      </c>
      <c r="N7148" t="s">
        <v>11114</v>
      </c>
      <c r="O7148" t="s">
        <v>11115</v>
      </c>
    </row>
    <row r="7149" spans="11:15" x14ac:dyDescent="0.25">
      <c r="K7149">
        <v>30080091821013</v>
      </c>
      <c r="L7149" t="s">
        <v>11143</v>
      </c>
      <c r="M7149" t="s">
        <v>5495</v>
      </c>
      <c r="N7149" t="s">
        <v>11114</v>
      </c>
      <c r="O7149" t="s">
        <v>11115</v>
      </c>
    </row>
    <row r="7150" spans="11:15" x14ac:dyDescent="0.25">
      <c r="K7150">
        <v>30080091821014</v>
      </c>
      <c r="L7150" t="s">
        <v>11144</v>
      </c>
      <c r="M7150" t="s">
        <v>5495</v>
      </c>
      <c r="N7150" t="s">
        <v>11114</v>
      </c>
      <c r="O7150" t="s">
        <v>11115</v>
      </c>
    </row>
    <row r="7151" spans="11:15" x14ac:dyDescent="0.25">
      <c r="K7151">
        <v>30080091821015</v>
      </c>
      <c r="L7151" t="s">
        <v>132</v>
      </c>
      <c r="M7151" t="s">
        <v>5495</v>
      </c>
      <c r="N7151" t="s">
        <v>11114</v>
      </c>
      <c r="O7151" t="s">
        <v>11115</v>
      </c>
    </row>
    <row r="7152" spans="11:15" x14ac:dyDescent="0.25">
      <c r="K7152">
        <v>30080091821016</v>
      </c>
      <c r="L7152" t="s">
        <v>11145</v>
      </c>
      <c r="M7152" t="s">
        <v>5495</v>
      </c>
      <c r="N7152" t="s">
        <v>11114</v>
      </c>
      <c r="O7152" t="s">
        <v>11115</v>
      </c>
    </row>
    <row r="7153" spans="11:15" x14ac:dyDescent="0.25">
      <c r="K7153">
        <v>30080091821017</v>
      </c>
      <c r="L7153" t="s">
        <v>11146</v>
      </c>
      <c r="M7153" t="s">
        <v>5495</v>
      </c>
      <c r="N7153" t="s">
        <v>11114</v>
      </c>
      <c r="O7153" t="s">
        <v>11115</v>
      </c>
    </row>
    <row r="7154" spans="11:15" x14ac:dyDescent="0.25">
      <c r="K7154">
        <v>30080091821018</v>
      </c>
      <c r="L7154" t="s">
        <v>11147</v>
      </c>
      <c r="M7154" t="s">
        <v>5495</v>
      </c>
      <c r="N7154" t="s">
        <v>5496</v>
      </c>
      <c r="O7154" t="s">
        <v>5497</v>
      </c>
    </row>
    <row r="7155" spans="11:15" x14ac:dyDescent="0.25">
      <c r="K7155">
        <v>30080091821019</v>
      </c>
      <c r="L7155" t="s">
        <v>11148</v>
      </c>
      <c r="M7155" t="s">
        <v>5495</v>
      </c>
      <c r="N7155" t="s">
        <v>11114</v>
      </c>
      <c r="O7155" t="s">
        <v>11115</v>
      </c>
    </row>
    <row r="7156" spans="11:15" x14ac:dyDescent="0.25">
      <c r="K7156">
        <v>30080091821022</v>
      </c>
      <c r="L7156" t="s">
        <v>11149</v>
      </c>
      <c r="M7156" t="s">
        <v>5495</v>
      </c>
      <c r="N7156" t="s">
        <v>11114</v>
      </c>
      <c r="O7156" t="s">
        <v>11115</v>
      </c>
    </row>
    <row r="7157" spans="11:15" x14ac:dyDescent="0.25">
      <c r="K7157">
        <v>30080091822001</v>
      </c>
      <c r="L7157" t="s">
        <v>11150</v>
      </c>
      <c r="M7157" t="s">
        <v>5495</v>
      </c>
      <c r="N7157" t="s">
        <v>11114</v>
      </c>
      <c r="O7157" t="s">
        <v>11115</v>
      </c>
    </row>
    <row r="7158" spans="11:15" x14ac:dyDescent="0.25">
      <c r="K7158">
        <v>30080091822002</v>
      </c>
      <c r="L7158" t="s">
        <v>11151</v>
      </c>
      <c r="M7158" t="s">
        <v>5495</v>
      </c>
      <c r="N7158" t="s">
        <v>11114</v>
      </c>
      <c r="O7158" t="s">
        <v>11115</v>
      </c>
    </row>
    <row r="7159" spans="11:15" x14ac:dyDescent="0.25">
      <c r="K7159">
        <v>30080091822007</v>
      </c>
      <c r="L7159" t="s">
        <v>11152</v>
      </c>
      <c r="M7159" t="s">
        <v>5495</v>
      </c>
      <c r="N7159" t="s">
        <v>11114</v>
      </c>
      <c r="O7159" t="s">
        <v>11115</v>
      </c>
    </row>
    <row r="7160" spans="11:15" x14ac:dyDescent="0.25">
      <c r="K7160">
        <v>30080091822008</v>
      </c>
      <c r="L7160" t="s">
        <v>68</v>
      </c>
      <c r="M7160" t="s">
        <v>5495</v>
      </c>
      <c r="N7160" t="s">
        <v>11114</v>
      </c>
      <c r="O7160" t="s">
        <v>11115</v>
      </c>
    </row>
    <row r="7161" spans="11:15" x14ac:dyDescent="0.25">
      <c r="K7161">
        <v>30080091822009</v>
      </c>
      <c r="L7161" t="s">
        <v>11139</v>
      </c>
      <c r="M7161" t="s">
        <v>5495</v>
      </c>
      <c r="N7161" t="s">
        <v>11114</v>
      </c>
      <c r="O7161" t="s">
        <v>11115</v>
      </c>
    </row>
    <row r="7162" spans="11:15" x14ac:dyDescent="0.25">
      <c r="K7162">
        <v>30080091822011</v>
      </c>
      <c r="L7162" t="s">
        <v>11141</v>
      </c>
      <c r="M7162" t="s">
        <v>5495</v>
      </c>
      <c r="N7162" t="s">
        <v>5496</v>
      </c>
      <c r="O7162" t="s">
        <v>5497</v>
      </c>
    </row>
    <row r="7163" spans="11:15" x14ac:dyDescent="0.25">
      <c r="K7163">
        <v>30080091822021</v>
      </c>
      <c r="L7163" t="s">
        <v>11153</v>
      </c>
      <c r="M7163" t="s">
        <v>5495</v>
      </c>
      <c r="N7163" t="s">
        <v>5496</v>
      </c>
      <c r="O7163" t="s">
        <v>5497</v>
      </c>
    </row>
    <row r="7164" spans="11:15" x14ac:dyDescent="0.25">
      <c r="K7164">
        <v>30080091823005</v>
      </c>
      <c r="L7164" t="s">
        <v>139</v>
      </c>
      <c r="M7164" t="s">
        <v>5495</v>
      </c>
      <c r="N7164" t="s">
        <v>11114</v>
      </c>
      <c r="O7164" t="s">
        <v>11115</v>
      </c>
    </row>
    <row r="7165" spans="11:15" x14ac:dyDescent="0.25">
      <c r="K7165">
        <v>30080091823008</v>
      </c>
      <c r="L7165" t="s">
        <v>68</v>
      </c>
      <c r="M7165" t="s">
        <v>5495</v>
      </c>
      <c r="N7165" t="s">
        <v>11114</v>
      </c>
      <c r="O7165" t="s">
        <v>11115</v>
      </c>
    </row>
    <row r="7166" spans="11:15" x14ac:dyDescent="0.25">
      <c r="K7166">
        <v>30080091823010</v>
      </c>
      <c r="L7166" t="s">
        <v>11140</v>
      </c>
      <c r="M7166" t="s">
        <v>5495</v>
      </c>
      <c r="N7166" t="s">
        <v>11114</v>
      </c>
      <c r="O7166" t="s">
        <v>11115</v>
      </c>
    </row>
    <row r="7167" spans="11:15" x14ac:dyDescent="0.25">
      <c r="K7167">
        <v>30080091824010</v>
      </c>
      <c r="L7167" t="s">
        <v>11153</v>
      </c>
      <c r="M7167" t="s">
        <v>5495</v>
      </c>
      <c r="N7167" t="s">
        <v>5496</v>
      </c>
      <c r="O7167" t="s">
        <v>5497</v>
      </c>
    </row>
    <row r="7168" spans="11:15" x14ac:dyDescent="0.25">
      <c r="K7168">
        <v>30080100821007</v>
      </c>
      <c r="L7168" t="s">
        <v>11154</v>
      </c>
      <c r="M7168" t="s">
        <v>5495</v>
      </c>
      <c r="N7168" t="s">
        <v>5496</v>
      </c>
      <c r="O7168" t="s">
        <v>5497</v>
      </c>
    </row>
    <row r="7169" spans="11:15" x14ac:dyDescent="0.25">
      <c r="K7169">
        <v>30080100821008</v>
      </c>
      <c r="L7169" t="s">
        <v>11155</v>
      </c>
      <c r="M7169" t="s">
        <v>5495</v>
      </c>
      <c r="N7169" t="s">
        <v>5496</v>
      </c>
      <c r="O7169" t="s">
        <v>5497</v>
      </c>
    </row>
    <row r="7170" spans="11:15" x14ac:dyDescent="0.25">
      <c r="K7170">
        <v>30080100821009</v>
      </c>
      <c r="L7170" t="s">
        <v>11156</v>
      </c>
      <c r="M7170" t="s">
        <v>5495</v>
      </c>
      <c r="N7170" t="s">
        <v>5496</v>
      </c>
      <c r="O7170" t="s">
        <v>5497</v>
      </c>
    </row>
    <row r="7171" spans="11:15" x14ac:dyDescent="0.25">
      <c r="K7171">
        <v>30080100821010</v>
      </c>
      <c r="L7171" t="s">
        <v>11157</v>
      </c>
      <c r="M7171" t="s">
        <v>5495</v>
      </c>
      <c r="N7171" t="s">
        <v>5496</v>
      </c>
      <c r="O7171" t="s">
        <v>5497</v>
      </c>
    </row>
    <row r="7172" spans="11:15" x14ac:dyDescent="0.25">
      <c r="K7172">
        <v>30080100821011</v>
      </c>
      <c r="L7172" t="s">
        <v>11158</v>
      </c>
      <c r="M7172" t="s">
        <v>5495</v>
      </c>
      <c r="N7172" t="s">
        <v>5496</v>
      </c>
      <c r="O7172" t="s">
        <v>5497</v>
      </c>
    </row>
    <row r="7173" spans="11:15" x14ac:dyDescent="0.25">
      <c r="K7173">
        <v>30080100821012</v>
      </c>
      <c r="L7173" t="s">
        <v>11159</v>
      </c>
      <c r="M7173" t="s">
        <v>5495</v>
      </c>
      <c r="N7173" t="s">
        <v>5496</v>
      </c>
      <c r="O7173" t="s">
        <v>5497</v>
      </c>
    </row>
    <row r="7174" spans="11:15" x14ac:dyDescent="0.25">
      <c r="K7174">
        <v>30080100821013</v>
      </c>
      <c r="L7174" t="s">
        <v>11160</v>
      </c>
      <c r="M7174" t="s">
        <v>5495</v>
      </c>
      <c r="N7174" t="s">
        <v>5496</v>
      </c>
      <c r="O7174" t="s">
        <v>5497</v>
      </c>
    </row>
    <row r="7175" spans="11:15" x14ac:dyDescent="0.25">
      <c r="K7175">
        <v>30080100821014</v>
      </c>
      <c r="L7175" t="s">
        <v>11161</v>
      </c>
      <c r="M7175" t="s">
        <v>5495</v>
      </c>
      <c r="N7175" t="s">
        <v>5496</v>
      </c>
      <c r="O7175" t="s">
        <v>5497</v>
      </c>
    </row>
    <row r="7176" spans="11:15" x14ac:dyDescent="0.25">
      <c r="K7176">
        <v>30080100821015</v>
      </c>
      <c r="L7176" t="s">
        <v>11162</v>
      </c>
      <c r="M7176" t="s">
        <v>5495</v>
      </c>
      <c r="N7176" t="s">
        <v>5496</v>
      </c>
      <c r="O7176" t="s">
        <v>5497</v>
      </c>
    </row>
    <row r="7177" spans="11:15" x14ac:dyDescent="0.25">
      <c r="K7177">
        <v>30080100821016</v>
      </c>
      <c r="L7177" t="s">
        <v>11163</v>
      </c>
      <c r="M7177" t="s">
        <v>5495</v>
      </c>
      <c r="N7177" t="s">
        <v>5496</v>
      </c>
      <c r="O7177" t="s">
        <v>5497</v>
      </c>
    </row>
    <row r="7178" spans="11:15" x14ac:dyDescent="0.25">
      <c r="K7178">
        <v>30080100821017</v>
      </c>
      <c r="L7178" t="s">
        <v>11164</v>
      </c>
      <c r="M7178" t="s">
        <v>5495</v>
      </c>
      <c r="N7178" t="s">
        <v>5496</v>
      </c>
      <c r="O7178" t="s">
        <v>5497</v>
      </c>
    </row>
    <row r="7179" spans="11:15" x14ac:dyDescent="0.25">
      <c r="K7179">
        <v>30080100821018</v>
      </c>
      <c r="L7179" t="s">
        <v>27</v>
      </c>
      <c r="M7179" t="s">
        <v>5495</v>
      </c>
      <c r="N7179" t="s">
        <v>5496</v>
      </c>
      <c r="O7179" t="s">
        <v>5497</v>
      </c>
    </row>
    <row r="7180" spans="11:15" x14ac:dyDescent="0.25">
      <c r="K7180">
        <v>30080100821019</v>
      </c>
      <c r="L7180" t="s">
        <v>11165</v>
      </c>
      <c r="M7180" t="s">
        <v>5495</v>
      </c>
      <c r="N7180" t="s">
        <v>5496</v>
      </c>
      <c r="O7180" t="s">
        <v>5497</v>
      </c>
    </row>
    <row r="7181" spans="11:15" x14ac:dyDescent="0.25">
      <c r="K7181">
        <v>30080100821026</v>
      </c>
      <c r="L7181" t="s">
        <v>11166</v>
      </c>
      <c r="M7181" t="s">
        <v>5495</v>
      </c>
      <c r="N7181" t="s">
        <v>5496</v>
      </c>
      <c r="O7181" t="s">
        <v>5497</v>
      </c>
    </row>
    <row r="7182" spans="11:15" x14ac:dyDescent="0.25">
      <c r="K7182">
        <v>30080100821028</v>
      </c>
      <c r="L7182" t="s">
        <v>11167</v>
      </c>
      <c r="M7182" t="s">
        <v>5495</v>
      </c>
      <c r="N7182" t="s">
        <v>5496</v>
      </c>
      <c r="O7182" t="s">
        <v>5497</v>
      </c>
    </row>
    <row r="7183" spans="11:15" x14ac:dyDescent="0.25">
      <c r="K7183">
        <v>30080101821001</v>
      </c>
      <c r="L7183" t="s">
        <v>11168</v>
      </c>
      <c r="M7183" t="s">
        <v>5495</v>
      </c>
      <c r="N7183" t="s">
        <v>11114</v>
      </c>
      <c r="O7183" t="s">
        <v>11115</v>
      </c>
    </row>
    <row r="7184" spans="11:15" x14ac:dyDescent="0.25">
      <c r="K7184">
        <v>30080101821002</v>
      </c>
      <c r="L7184" t="s">
        <v>11169</v>
      </c>
      <c r="M7184" t="s">
        <v>5495</v>
      </c>
      <c r="N7184" t="s">
        <v>5496</v>
      </c>
      <c r="O7184" t="s">
        <v>5497</v>
      </c>
    </row>
    <row r="7185" spans="11:15" x14ac:dyDescent="0.25">
      <c r="K7185">
        <v>30080101821003</v>
      </c>
      <c r="L7185" t="s">
        <v>11170</v>
      </c>
      <c r="M7185" t="s">
        <v>5495</v>
      </c>
      <c r="N7185" t="s">
        <v>5496</v>
      </c>
      <c r="O7185" t="s">
        <v>5497</v>
      </c>
    </row>
    <row r="7186" spans="11:15" x14ac:dyDescent="0.25">
      <c r="K7186">
        <v>30080101821004</v>
      </c>
      <c r="L7186" t="s">
        <v>11171</v>
      </c>
      <c r="M7186" t="s">
        <v>5495</v>
      </c>
      <c r="N7186" t="s">
        <v>5496</v>
      </c>
      <c r="O7186" t="s">
        <v>5497</v>
      </c>
    </row>
    <row r="7187" spans="11:15" x14ac:dyDescent="0.25">
      <c r="K7187">
        <v>30080101821005</v>
      </c>
      <c r="L7187" t="s">
        <v>30</v>
      </c>
      <c r="M7187" t="s">
        <v>5495</v>
      </c>
      <c r="N7187" t="s">
        <v>5496</v>
      </c>
      <c r="O7187" t="s">
        <v>5497</v>
      </c>
    </row>
    <row r="7188" spans="11:15" x14ac:dyDescent="0.25">
      <c r="K7188">
        <v>30080101821006</v>
      </c>
      <c r="L7188" t="s">
        <v>11172</v>
      </c>
      <c r="M7188" t="s">
        <v>5495</v>
      </c>
      <c r="N7188" t="s">
        <v>5496</v>
      </c>
      <c r="O7188" t="s">
        <v>5497</v>
      </c>
    </row>
    <row r="7189" spans="11:15" x14ac:dyDescent="0.25">
      <c r="K7189">
        <v>30080101822001</v>
      </c>
      <c r="L7189" t="s">
        <v>11173</v>
      </c>
      <c r="M7189" t="s">
        <v>5495</v>
      </c>
      <c r="N7189" t="s">
        <v>5496</v>
      </c>
      <c r="O7189" t="s">
        <v>5497</v>
      </c>
    </row>
    <row r="7190" spans="11:15" x14ac:dyDescent="0.25">
      <c r="K7190">
        <v>30080101921001</v>
      </c>
      <c r="L7190" t="s">
        <v>11174</v>
      </c>
      <c r="M7190" t="s">
        <v>5495</v>
      </c>
      <c r="N7190" t="s">
        <v>5496</v>
      </c>
      <c r="O7190" t="s">
        <v>5497</v>
      </c>
    </row>
    <row r="7191" spans="11:15" x14ac:dyDescent="0.25">
      <c r="K7191">
        <v>30080101921002</v>
      </c>
      <c r="L7191" t="s">
        <v>11175</v>
      </c>
      <c r="M7191" t="s">
        <v>5495</v>
      </c>
      <c r="N7191" t="s">
        <v>11114</v>
      </c>
      <c r="O7191" t="s">
        <v>11115</v>
      </c>
    </row>
    <row r="7192" spans="11:15" x14ac:dyDescent="0.25">
      <c r="K7192">
        <v>30080101921030</v>
      </c>
      <c r="L7192" t="s">
        <v>11176</v>
      </c>
      <c r="M7192" t="s">
        <v>5495</v>
      </c>
      <c r="N7192" t="s">
        <v>11114</v>
      </c>
      <c r="O7192" t="s">
        <v>11115</v>
      </c>
    </row>
    <row r="7193" spans="11:15" x14ac:dyDescent="0.25">
      <c r="K7193">
        <v>30080101922001</v>
      </c>
      <c r="L7193" t="s">
        <v>11177</v>
      </c>
      <c r="M7193" t="s">
        <v>5495</v>
      </c>
      <c r="N7193" t="s">
        <v>11114</v>
      </c>
      <c r="O7193" t="s">
        <v>11115</v>
      </c>
    </row>
    <row r="7194" spans="11:15" x14ac:dyDescent="0.25">
      <c r="K7194">
        <v>30080101922002</v>
      </c>
      <c r="L7194" t="s">
        <v>11175</v>
      </c>
      <c r="M7194" t="s">
        <v>5495</v>
      </c>
      <c r="N7194" t="s">
        <v>11114</v>
      </c>
      <c r="O7194" t="s">
        <v>11115</v>
      </c>
    </row>
    <row r="7195" spans="11:15" x14ac:dyDescent="0.25">
      <c r="K7195">
        <v>30080101922003</v>
      </c>
      <c r="L7195" t="s">
        <v>11168</v>
      </c>
      <c r="M7195" t="s">
        <v>5495</v>
      </c>
      <c r="N7195" t="s">
        <v>11114</v>
      </c>
      <c r="O7195" t="s">
        <v>11115</v>
      </c>
    </row>
    <row r="7196" spans="11:15" x14ac:dyDescent="0.25">
      <c r="K7196">
        <v>30080110521001</v>
      </c>
      <c r="L7196" t="s">
        <v>60</v>
      </c>
      <c r="M7196" t="s">
        <v>10561</v>
      </c>
      <c r="N7196" t="s">
        <v>10562</v>
      </c>
      <c r="O7196" t="s">
        <v>10563</v>
      </c>
    </row>
    <row r="7197" spans="11:15" x14ac:dyDescent="0.25">
      <c r="K7197">
        <v>30080110521002</v>
      </c>
      <c r="L7197" t="s">
        <v>11178</v>
      </c>
      <c r="M7197" t="s">
        <v>10561</v>
      </c>
      <c r="N7197" t="s">
        <v>10562</v>
      </c>
      <c r="O7197" t="s">
        <v>10563</v>
      </c>
    </row>
    <row r="7198" spans="11:15" x14ac:dyDescent="0.25">
      <c r="K7198">
        <v>30080110521003</v>
      </c>
      <c r="L7198" t="s">
        <v>11179</v>
      </c>
      <c r="M7198" t="s">
        <v>10561</v>
      </c>
      <c r="N7198" t="s">
        <v>10562</v>
      </c>
      <c r="O7198" t="s">
        <v>10563</v>
      </c>
    </row>
    <row r="7199" spans="11:15" x14ac:dyDescent="0.25">
      <c r="K7199">
        <v>30080110521004</v>
      </c>
      <c r="L7199" t="s">
        <v>197</v>
      </c>
      <c r="M7199" t="s">
        <v>10561</v>
      </c>
      <c r="N7199" t="s">
        <v>10562</v>
      </c>
      <c r="O7199" t="s">
        <v>10563</v>
      </c>
    </row>
    <row r="7200" spans="11:15" x14ac:dyDescent="0.25">
      <c r="K7200">
        <v>30080110521005</v>
      </c>
      <c r="L7200" t="s">
        <v>11180</v>
      </c>
      <c r="M7200" t="s">
        <v>10561</v>
      </c>
      <c r="N7200" t="s">
        <v>10562</v>
      </c>
      <c r="O7200" t="s">
        <v>10563</v>
      </c>
    </row>
    <row r="7201" spans="11:15" x14ac:dyDescent="0.25">
      <c r="K7201">
        <v>30080110521006</v>
      </c>
      <c r="L7201" t="s">
        <v>11181</v>
      </c>
      <c r="M7201" t="s">
        <v>10561</v>
      </c>
      <c r="N7201" t="s">
        <v>10562</v>
      </c>
      <c r="O7201" t="s">
        <v>10563</v>
      </c>
    </row>
    <row r="7202" spans="11:15" x14ac:dyDescent="0.25">
      <c r="K7202">
        <v>30080110521007</v>
      </c>
      <c r="L7202" t="s">
        <v>135</v>
      </c>
      <c r="M7202" t="s">
        <v>10561</v>
      </c>
      <c r="N7202" t="s">
        <v>10562</v>
      </c>
      <c r="O7202" t="s">
        <v>10563</v>
      </c>
    </row>
    <row r="7203" spans="11:15" x14ac:dyDescent="0.25">
      <c r="K7203">
        <v>30080110521008</v>
      </c>
      <c r="L7203" t="s">
        <v>158</v>
      </c>
      <c r="M7203" t="s">
        <v>10561</v>
      </c>
      <c r="N7203" t="s">
        <v>10562</v>
      </c>
      <c r="O7203" t="s">
        <v>10563</v>
      </c>
    </row>
    <row r="7204" spans="11:15" x14ac:dyDescent="0.25">
      <c r="K7204">
        <v>30080110521009</v>
      </c>
      <c r="L7204" t="s">
        <v>11182</v>
      </c>
      <c r="M7204" t="s">
        <v>10561</v>
      </c>
      <c r="N7204" t="s">
        <v>10562</v>
      </c>
      <c r="O7204" t="s">
        <v>10563</v>
      </c>
    </row>
    <row r="7205" spans="11:15" x14ac:dyDescent="0.25">
      <c r="K7205">
        <v>30080110521010</v>
      </c>
      <c r="L7205" t="s">
        <v>11183</v>
      </c>
      <c r="M7205" t="s">
        <v>10561</v>
      </c>
      <c r="N7205" t="s">
        <v>10562</v>
      </c>
      <c r="O7205" t="s">
        <v>10563</v>
      </c>
    </row>
    <row r="7206" spans="11:15" x14ac:dyDescent="0.25">
      <c r="K7206">
        <v>30080110521011</v>
      </c>
      <c r="L7206" t="s">
        <v>191</v>
      </c>
      <c r="M7206" t="s">
        <v>10561</v>
      </c>
      <c r="N7206" t="s">
        <v>10562</v>
      </c>
      <c r="O7206" t="s">
        <v>10563</v>
      </c>
    </row>
    <row r="7207" spans="11:15" x14ac:dyDescent="0.25">
      <c r="K7207">
        <v>30080110521012</v>
      </c>
      <c r="L7207" t="s">
        <v>11184</v>
      </c>
      <c r="M7207" t="s">
        <v>10561</v>
      </c>
      <c r="N7207" t="s">
        <v>10562</v>
      </c>
      <c r="O7207" t="s">
        <v>10563</v>
      </c>
    </row>
    <row r="7208" spans="11:15" x14ac:dyDescent="0.25">
      <c r="K7208">
        <v>30080110521013</v>
      </c>
      <c r="L7208" t="s">
        <v>93</v>
      </c>
      <c r="M7208" t="s">
        <v>10561</v>
      </c>
      <c r="N7208" t="s">
        <v>10562</v>
      </c>
      <c r="O7208" t="s">
        <v>10563</v>
      </c>
    </row>
    <row r="7209" spans="11:15" x14ac:dyDescent="0.25">
      <c r="K7209">
        <v>30080110521014</v>
      </c>
      <c r="L7209" t="s">
        <v>11185</v>
      </c>
      <c r="M7209" t="s">
        <v>10561</v>
      </c>
      <c r="N7209" t="s">
        <v>10562</v>
      </c>
      <c r="O7209" t="s">
        <v>10563</v>
      </c>
    </row>
    <row r="7210" spans="11:15" x14ac:dyDescent="0.25">
      <c r="K7210">
        <v>30080110521015</v>
      </c>
      <c r="L7210" t="s">
        <v>11186</v>
      </c>
      <c r="M7210" t="s">
        <v>10561</v>
      </c>
      <c r="N7210" t="s">
        <v>10562</v>
      </c>
      <c r="O7210" t="s">
        <v>10563</v>
      </c>
    </row>
    <row r="7211" spans="11:15" x14ac:dyDescent="0.25">
      <c r="K7211">
        <v>30080110521016</v>
      </c>
      <c r="L7211" t="s">
        <v>11187</v>
      </c>
      <c r="M7211" t="s">
        <v>10561</v>
      </c>
      <c r="N7211" t="s">
        <v>10562</v>
      </c>
      <c r="O7211" t="s">
        <v>10563</v>
      </c>
    </row>
    <row r="7212" spans="11:15" x14ac:dyDescent="0.25">
      <c r="K7212">
        <v>30080110521017</v>
      </c>
      <c r="L7212" t="s">
        <v>11188</v>
      </c>
      <c r="M7212" t="s">
        <v>10561</v>
      </c>
      <c r="N7212" t="s">
        <v>10562</v>
      </c>
      <c r="O7212" t="s">
        <v>10563</v>
      </c>
    </row>
    <row r="7213" spans="11:15" x14ac:dyDescent="0.25">
      <c r="K7213">
        <v>30080110521018</v>
      </c>
      <c r="L7213" t="s">
        <v>11189</v>
      </c>
      <c r="M7213" t="s">
        <v>10561</v>
      </c>
      <c r="N7213" t="s">
        <v>10562</v>
      </c>
      <c r="O7213" t="s">
        <v>10563</v>
      </c>
    </row>
    <row r="7214" spans="11:15" x14ac:dyDescent="0.25">
      <c r="K7214">
        <v>30080110521019</v>
      </c>
      <c r="L7214" t="s">
        <v>11190</v>
      </c>
      <c r="M7214" t="s">
        <v>10561</v>
      </c>
      <c r="N7214" t="s">
        <v>10562</v>
      </c>
      <c r="O7214" t="s">
        <v>10563</v>
      </c>
    </row>
    <row r="7215" spans="11:15" x14ac:dyDescent="0.25">
      <c r="K7215">
        <v>30080110521020</v>
      </c>
      <c r="L7215" t="s">
        <v>11191</v>
      </c>
      <c r="M7215" t="s">
        <v>10561</v>
      </c>
      <c r="N7215" t="s">
        <v>10562</v>
      </c>
      <c r="O7215" t="s">
        <v>10563</v>
      </c>
    </row>
    <row r="7216" spans="11:15" x14ac:dyDescent="0.25">
      <c r="K7216">
        <v>30080110521021</v>
      </c>
      <c r="L7216" t="s">
        <v>11192</v>
      </c>
      <c r="M7216" t="s">
        <v>10561</v>
      </c>
      <c r="N7216" t="s">
        <v>10562</v>
      </c>
      <c r="O7216" t="s">
        <v>10563</v>
      </c>
    </row>
    <row r="7217" spans="11:15" x14ac:dyDescent="0.25">
      <c r="K7217">
        <v>30080110521022</v>
      </c>
      <c r="L7217" t="s">
        <v>11193</v>
      </c>
      <c r="M7217" t="s">
        <v>10561</v>
      </c>
      <c r="N7217" t="s">
        <v>10562</v>
      </c>
      <c r="O7217" t="s">
        <v>10563</v>
      </c>
    </row>
    <row r="7218" spans="11:15" x14ac:dyDescent="0.25">
      <c r="K7218">
        <v>30080110521023</v>
      </c>
      <c r="L7218" t="s">
        <v>11194</v>
      </c>
      <c r="M7218" t="s">
        <v>10561</v>
      </c>
      <c r="N7218" t="s">
        <v>10562</v>
      </c>
      <c r="O7218" t="s">
        <v>10563</v>
      </c>
    </row>
    <row r="7219" spans="11:15" x14ac:dyDescent="0.25">
      <c r="K7219">
        <v>30080110521024</v>
      </c>
      <c r="L7219" t="s">
        <v>11195</v>
      </c>
      <c r="M7219" t="s">
        <v>10561</v>
      </c>
      <c r="N7219" t="s">
        <v>10562</v>
      </c>
      <c r="O7219" t="s">
        <v>10563</v>
      </c>
    </row>
    <row r="7220" spans="11:15" x14ac:dyDescent="0.25">
      <c r="K7220">
        <v>30080110521025</v>
      </c>
      <c r="L7220" t="s">
        <v>11196</v>
      </c>
      <c r="M7220" t="s">
        <v>10561</v>
      </c>
      <c r="N7220" t="s">
        <v>10562</v>
      </c>
      <c r="O7220" t="s">
        <v>10563</v>
      </c>
    </row>
    <row r="7221" spans="11:15" x14ac:dyDescent="0.25">
      <c r="K7221">
        <v>30080110521026</v>
      </c>
      <c r="L7221" t="s">
        <v>11197</v>
      </c>
      <c r="M7221" t="s">
        <v>10561</v>
      </c>
      <c r="N7221" t="s">
        <v>10562</v>
      </c>
      <c r="O7221" t="s">
        <v>10563</v>
      </c>
    </row>
    <row r="7222" spans="11:15" x14ac:dyDescent="0.25">
      <c r="K7222">
        <v>30080110521027</v>
      </c>
      <c r="L7222" t="s">
        <v>11198</v>
      </c>
      <c r="M7222" t="s">
        <v>10561</v>
      </c>
      <c r="N7222" t="s">
        <v>10562</v>
      </c>
      <c r="O7222" t="s">
        <v>10563</v>
      </c>
    </row>
    <row r="7223" spans="11:15" x14ac:dyDescent="0.25">
      <c r="K7223">
        <v>30080110521028</v>
      </c>
      <c r="L7223" t="s">
        <v>11199</v>
      </c>
      <c r="M7223" t="s">
        <v>10561</v>
      </c>
      <c r="N7223" t="s">
        <v>5237</v>
      </c>
      <c r="O7223" t="s">
        <v>5237</v>
      </c>
    </row>
    <row r="7224" spans="11:15" x14ac:dyDescent="0.25">
      <c r="K7224">
        <v>30080110521029</v>
      </c>
      <c r="L7224" t="s">
        <v>11200</v>
      </c>
      <c r="M7224" t="s">
        <v>10561</v>
      </c>
      <c r="N7224" t="s">
        <v>10562</v>
      </c>
      <c r="O7224" t="s">
        <v>10563</v>
      </c>
    </row>
    <row r="7225" spans="11:15" x14ac:dyDescent="0.25">
      <c r="K7225">
        <v>30080110522001</v>
      </c>
      <c r="L7225" t="s">
        <v>60</v>
      </c>
      <c r="M7225" t="s">
        <v>10561</v>
      </c>
      <c r="N7225" t="s">
        <v>10562</v>
      </c>
      <c r="O7225" t="s">
        <v>10563</v>
      </c>
    </row>
    <row r="7226" spans="11:15" x14ac:dyDescent="0.25">
      <c r="K7226">
        <v>30080110522002</v>
      </c>
      <c r="L7226" t="s">
        <v>11178</v>
      </c>
      <c r="M7226" t="s">
        <v>10561</v>
      </c>
      <c r="N7226" t="s">
        <v>10562</v>
      </c>
      <c r="O7226" t="s">
        <v>10563</v>
      </c>
    </row>
    <row r="7227" spans="11:15" x14ac:dyDescent="0.25">
      <c r="K7227">
        <v>30080110522005</v>
      </c>
      <c r="L7227" t="s">
        <v>11180</v>
      </c>
      <c r="M7227" t="s">
        <v>10561</v>
      </c>
      <c r="N7227" t="s">
        <v>10562</v>
      </c>
      <c r="O7227" t="s">
        <v>10563</v>
      </c>
    </row>
    <row r="7228" spans="11:15" x14ac:dyDescent="0.25">
      <c r="K7228">
        <v>30080110522007</v>
      </c>
      <c r="L7228" t="s">
        <v>135</v>
      </c>
      <c r="M7228" t="s">
        <v>10561</v>
      </c>
      <c r="N7228" t="s">
        <v>10562</v>
      </c>
      <c r="O7228" t="s">
        <v>10563</v>
      </c>
    </row>
    <row r="7229" spans="11:15" x14ac:dyDescent="0.25">
      <c r="K7229">
        <v>30080110522008</v>
      </c>
      <c r="L7229" t="s">
        <v>158</v>
      </c>
      <c r="M7229" t="s">
        <v>10561</v>
      </c>
      <c r="N7229" t="s">
        <v>10562</v>
      </c>
      <c r="O7229" t="s">
        <v>10563</v>
      </c>
    </row>
    <row r="7230" spans="11:15" x14ac:dyDescent="0.25">
      <c r="K7230">
        <v>30080110522010</v>
      </c>
      <c r="L7230" t="s">
        <v>11183</v>
      </c>
      <c r="M7230" t="s">
        <v>10561</v>
      </c>
      <c r="N7230" t="s">
        <v>10562</v>
      </c>
      <c r="O7230" t="s">
        <v>10563</v>
      </c>
    </row>
    <row r="7231" spans="11:15" x14ac:dyDescent="0.25">
      <c r="K7231">
        <v>30080110522013</v>
      </c>
      <c r="L7231" t="s">
        <v>93</v>
      </c>
      <c r="M7231" t="s">
        <v>10561</v>
      </c>
      <c r="N7231" t="s">
        <v>10562</v>
      </c>
      <c r="O7231" t="s">
        <v>10563</v>
      </c>
    </row>
    <row r="7232" spans="11:15" x14ac:dyDescent="0.25">
      <c r="K7232">
        <v>30080110523001</v>
      </c>
      <c r="L7232" t="s">
        <v>60</v>
      </c>
      <c r="M7232" t="s">
        <v>10561</v>
      </c>
      <c r="N7232" t="s">
        <v>10562</v>
      </c>
      <c r="O7232" t="s">
        <v>10563</v>
      </c>
    </row>
    <row r="7233" spans="11:15" x14ac:dyDescent="0.25">
      <c r="K7233">
        <v>30080110523005</v>
      </c>
      <c r="L7233" t="s">
        <v>11180</v>
      </c>
      <c r="M7233" t="s">
        <v>10561</v>
      </c>
      <c r="N7233" t="s">
        <v>10562</v>
      </c>
      <c r="O7233" t="s">
        <v>10563</v>
      </c>
    </row>
    <row r="7234" spans="11:15" x14ac:dyDescent="0.25">
      <c r="K7234">
        <v>30080110523007</v>
      </c>
      <c r="L7234" t="s">
        <v>135</v>
      </c>
      <c r="M7234" t="s">
        <v>10561</v>
      </c>
      <c r="N7234" t="s">
        <v>10562</v>
      </c>
      <c r="O7234" t="s">
        <v>10563</v>
      </c>
    </row>
    <row r="7235" spans="11:15" x14ac:dyDescent="0.25">
      <c r="K7235">
        <v>30080110523008</v>
      </c>
      <c r="L7235" t="s">
        <v>11201</v>
      </c>
      <c r="M7235" t="s">
        <v>10561</v>
      </c>
      <c r="N7235" t="s">
        <v>10562</v>
      </c>
      <c r="O7235" t="s">
        <v>10563</v>
      </c>
    </row>
    <row r="7236" spans="11:15" x14ac:dyDescent="0.25">
      <c r="K7236">
        <v>30080110524005</v>
      </c>
      <c r="L7236" t="s">
        <v>11180</v>
      </c>
      <c r="M7236" t="s">
        <v>10561</v>
      </c>
      <c r="N7236" t="s">
        <v>10562</v>
      </c>
      <c r="O7236" t="s">
        <v>10563</v>
      </c>
    </row>
    <row r="7237" spans="11:15" x14ac:dyDescent="0.25">
      <c r="K7237">
        <v>30080110524007</v>
      </c>
      <c r="L7237" t="s">
        <v>135</v>
      </c>
      <c r="M7237" t="s">
        <v>10561</v>
      </c>
      <c r="N7237" t="s">
        <v>10562</v>
      </c>
      <c r="O7237" t="s">
        <v>10563</v>
      </c>
    </row>
    <row r="7238" spans="11:15" x14ac:dyDescent="0.25">
      <c r="K7238">
        <v>30080110525005</v>
      </c>
      <c r="L7238" t="s">
        <v>11180</v>
      </c>
      <c r="M7238" t="s">
        <v>10561</v>
      </c>
      <c r="N7238" t="s">
        <v>10562</v>
      </c>
      <c r="O7238" t="s">
        <v>10563</v>
      </c>
    </row>
    <row r="7239" spans="11:15" x14ac:dyDescent="0.25">
      <c r="K7239">
        <v>30080110525007</v>
      </c>
      <c r="L7239" t="s">
        <v>135</v>
      </c>
      <c r="M7239" t="s">
        <v>10561</v>
      </c>
      <c r="N7239" t="s">
        <v>10562</v>
      </c>
      <c r="O7239" t="s">
        <v>10563</v>
      </c>
    </row>
    <row r="7240" spans="11:15" x14ac:dyDescent="0.25">
      <c r="K7240">
        <v>30080110526005</v>
      </c>
      <c r="L7240" t="s">
        <v>11180</v>
      </c>
      <c r="M7240" t="s">
        <v>10561</v>
      </c>
      <c r="N7240" t="s">
        <v>10562</v>
      </c>
      <c r="O7240" t="s">
        <v>10563</v>
      </c>
    </row>
    <row r="7241" spans="11:15" x14ac:dyDescent="0.25">
      <c r="K7241">
        <v>30080110527005</v>
      </c>
      <c r="L7241" t="s">
        <v>11180</v>
      </c>
      <c r="M7241" t="s">
        <v>10561</v>
      </c>
      <c r="N7241" t="s">
        <v>10562</v>
      </c>
      <c r="O7241" t="s">
        <v>10563</v>
      </c>
    </row>
    <row r="7242" spans="11:15" x14ac:dyDescent="0.25">
      <c r="K7242">
        <v>30080110541001</v>
      </c>
      <c r="L7242" t="s">
        <v>11202</v>
      </c>
      <c r="M7242" t="s">
        <v>10561</v>
      </c>
      <c r="N7242" t="s">
        <v>10562</v>
      </c>
      <c r="O7242" t="s">
        <v>10563</v>
      </c>
    </row>
    <row r="7243" spans="11:15" x14ac:dyDescent="0.25">
      <c r="K7243">
        <v>30080112141001</v>
      </c>
      <c r="L7243" t="s">
        <v>11203</v>
      </c>
      <c r="M7243" t="s">
        <v>10561</v>
      </c>
      <c r="N7243" t="s">
        <v>10562</v>
      </c>
      <c r="O7243" t="s">
        <v>10563</v>
      </c>
    </row>
    <row r="7244" spans="11:15" x14ac:dyDescent="0.25">
      <c r="K7244">
        <v>30080112421001</v>
      </c>
      <c r="L7244" t="s">
        <v>169</v>
      </c>
      <c r="M7244" t="s">
        <v>10561</v>
      </c>
      <c r="N7244" t="s">
        <v>10562</v>
      </c>
      <c r="O7244" t="s">
        <v>10563</v>
      </c>
    </row>
    <row r="7245" spans="11:15" x14ac:dyDescent="0.25">
      <c r="K7245">
        <v>30080112421002</v>
      </c>
      <c r="L7245" t="s">
        <v>11204</v>
      </c>
      <c r="M7245" t="s">
        <v>10561</v>
      </c>
      <c r="N7245" t="s">
        <v>10562</v>
      </c>
      <c r="O7245" t="s">
        <v>10563</v>
      </c>
    </row>
    <row r="7246" spans="11:15" x14ac:dyDescent="0.25">
      <c r="K7246">
        <v>30080112422001</v>
      </c>
      <c r="L7246" t="s">
        <v>169</v>
      </c>
      <c r="M7246" t="s">
        <v>10561</v>
      </c>
      <c r="N7246" t="s">
        <v>10562</v>
      </c>
      <c r="O7246" t="s">
        <v>10563</v>
      </c>
    </row>
    <row r="7247" spans="11:15" x14ac:dyDescent="0.25">
      <c r="K7247">
        <v>30080122321001</v>
      </c>
      <c r="L7247" t="s">
        <v>11205</v>
      </c>
      <c r="M7247" t="s">
        <v>10561</v>
      </c>
      <c r="N7247" t="s">
        <v>10562</v>
      </c>
      <c r="O7247" t="s">
        <v>10563</v>
      </c>
    </row>
    <row r="7248" spans="11:15" x14ac:dyDescent="0.25">
      <c r="K7248">
        <v>30080122621001</v>
      </c>
      <c r="L7248" t="s">
        <v>198</v>
      </c>
      <c r="M7248" t="s">
        <v>10561</v>
      </c>
      <c r="N7248" t="s">
        <v>10562</v>
      </c>
      <c r="O7248" t="s">
        <v>10563</v>
      </c>
    </row>
    <row r="7249" spans="11:15" x14ac:dyDescent="0.25">
      <c r="K7249">
        <v>30080122621002</v>
      </c>
      <c r="L7249" t="s">
        <v>206</v>
      </c>
      <c r="M7249" t="s">
        <v>10561</v>
      </c>
      <c r="N7249" t="s">
        <v>10562</v>
      </c>
      <c r="O7249" t="s">
        <v>10563</v>
      </c>
    </row>
    <row r="7250" spans="11:15" x14ac:dyDescent="0.25">
      <c r="K7250">
        <v>30080122622002</v>
      </c>
      <c r="L7250" t="s">
        <v>206</v>
      </c>
      <c r="M7250" t="s">
        <v>10561</v>
      </c>
      <c r="N7250" t="s">
        <v>10562</v>
      </c>
      <c r="O7250" t="s">
        <v>10563</v>
      </c>
    </row>
    <row r="7251" spans="11:15" x14ac:dyDescent="0.25">
      <c r="K7251">
        <v>30080130521001</v>
      </c>
      <c r="L7251" t="s">
        <v>11206</v>
      </c>
      <c r="M7251" t="s">
        <v>10561</v>
      </c>
      <c r="N7251" t="s">
        <v>10629</v>
      </c>
      <c r="O7251" t="s">
        <v>10630</v>
      </c>
    </row>
    <row r="7252" spans="11:15" x14ac:dyDescent="0.25">
      <c r="K7252">
        <v>30080130521002</v>
      </c>
      <c r="L7252" t="s">
        <v>11207</v>
      </c>
      <c r="M7252" t="s">
        <v>10561</v>
      </c>
      <c r="N7252" t="s">
        <v>10629</v>
      </c>
      <c r="O7252" t="s">
        <v>10630</v>
      </c>
    </row>
    <row r="7253" spans="11:15" x14ac:dyDescent="0.25">
      <c r="K7253">
        <v>30080130522001</v>
      </c>
      <c r="L7253" t="s">
        <v>11206</v>
      </c>
      <c r="M7253" t="s">
        <v>10561</v>
      </c>
      <c r="N7253" t="s">
        <v>10629</v>
      </c>
      <c r="O7253" t="s">
        <v>10630</v>
      </c>
    </row>
    <row r="7254" spans="11:15" x14ac:dyDescent="0.25">
      <c r="K7254">
        <v>30080132621001</v>
      </c>
      <c r="L7254" t="s">
        <v>232</v>
      </c>
      <c r="M7254" t="s">
        <v>10561</v>
      </c>
      <c r="N7254" t="s">
        <v>11208</v>
      </c>
      <c r="O7254" t="s">
        <v>11209</v>
      </c>
    </row>
    <row r="7255" spans="11:15" x14ac:dyDescent="0.25">
      <c r="K7255">
        <v>30080132621002</v>
      </c>
      <c r="L7255" t="s">
        <v>11210</v>
      </c>
      <c r="M7255" t="s">
        <v>10561</v>
      </c>
      <c r="N7255" t="s">
        <v>11208</v>
      </c>
      <c r="O7255" t="s">
        <v>11209</v>
      </c>
    </row>
    <row r="7256" spans="11:15" x14ac:dyDescent="0.25">
      <c r="K7256">
        <v>30080132621003</v>
      </c>
      <c r="L7256" t="s">
        <v>11211</v>
      </c>
      <c r="M7256" t="s">
        <v>10561</v>
      </c>
      <c r="N7256" t="s">
        <v>11208</v>
      </c>
      <c r="O7256" t="s">
        <v>11209</v>
      </c>
    </row>
    <row r="7257" spans="11:15" x14ac:dyDescent="0.25">
      <c r="K7257">
        <v>30080132621004</v>
      </c>
      <c r="L7257" t="s">
        <v>49</v>
      </c>
      <c r="M7257" t="s">
        <v>10561</v>
      </c>
      <c r="N7257" t="s">
        <v>10575</v>
      </c>
      <c r="O7257" t="s">
        <v>10576</v>
      </c>
    </row>
    <row r="7258" spans="11:15" x14ac:dyDescent="0.25">
      <c r="K7258">
        <v>30080132622001</v>
      </c>
      <c r="L7258" t="s">
        <v>232</v>
      </c>
      <c r="M7258" t="s">
        <v>10561</v>
      </c>
      <c r="N7258" t="s">
        <v>11208</v>
      </c>
      <c r="O7258" t="s">
        <v>11209</v>
      </c>
    </row>
    <row r="7259" spans="11:15" x14ac:dyDescent="0.25">
      <c r="K7259">
        <v>30080132622004</v>
      </c>
      <c r="L7259" t="s">
        <v>49</v>
      </c>
      <c r="M7259" t="s">
        <v>10561</v>
      </c>
      <c r="N7259" t="s">
        <v>10575</v>
      </c>
      <c r="O7259" t="s">
        <v>10576</v>
      </c>
    </row>
    <row r="7260" spans="11:15" x14ac:dyDescent="0.25">
      <c r="K7260">
        <v>30080140721001</v>
      </c>
      <c r="L7260" t="s">
        <v>59</v>
      </c>
      <c r="M7260" t="s">
        <v>10561</v>
      </c>
      <c r="N7260" t="s">
        <v>10629</v>
      </c>
      <c r="O7260" t="s">
        <v>10630</v>
      </c>
    </row>
    <row r="7261" spans="11:15" x14ac:dyDescent="0.25">
      <c r="K7261">
        <v>30080140721002</v>
      </c>
      <c r="L7261" t="s">
        <v>11212</v>
      </c>
      <c r="M7261" t="s">
        <v>10561</v>
      </c>
      <c r="N7261" t="s">
        <v>10629</v>
      </c>
      <c r="O7261" t="s">
        <v>10630</v>
      </c>
    </row>
    <row r="7262" spans="11:15" x14ac:dyDescent="0.25">
      <c r="K7262">
        <v>30080140721003</v>
      </c>
      <c r="L7262" t="s">
        <v>11213</v>
      </c>
      <c r="M7262" t="s">
        <v>10561</v>
      </c>
      <c r="N7262" t="s">
        <v>10629</v>
      </c>
      <c r="O7262" t="s">
        <v>10630</v>
      </c>
    </row>
    <row r="7263" spans="11:15" x14ac:dyDescent="0.25">
      <c r="K7263">
        <v>30080140721004</v>
      </c>
      <c r="L7263" t="s">
        <v>11214</v>
      </c>
      <c r="M7263" t="s">
        <v>10561</v>
      </c>
      <c r="N7263" t="s">
        <v>10629</v>
      </c>
      <c r="O7263" t="s">
        <v>10630</v>
      </c>
    </row>
    <row r="7264" spans="11:15" x14ac:dyDescent="0.25">
      <c r="K7264">
        <v>30080140721005</v>
      </c>
      <c r="L7264" t="s">
        <v>11215</v>
      </c>
      <c r="M7264" t="s">
        <v>10561</v>
      </c>
      <c r="N7264" t="s">
        <v>10629</v>
      </c>
      <c r="O7264" t="s">
        <v>10630</v>
      </c>
    </row>
    <row r="7265" spans="11:15" x14ac:dyDescent="0.25">
      <c r="K7265">
        <v>30080140721006</v>
      </c>
      <c r="L7265" t="s">
        <v>11216</v>
      </c>
      <c r="M7265" t="s">
        <v>10561</v>
      </c>
      <c r="N7265" t="s">
        <v>10629</v>
      </c>
      <c r="O7265" t="s">
        <v>10630</v>
      </c>
    </row>
    <row r="7266" spans="11:15" x14ac:dyDescent="0.25">
      <c r="K7266">
        <v>30080140721007</v>
      </c>
      <c r="L7266" t="s">
        <v>11217</v>
      </c>
      <c r="M7266" t="s">
        <v>10561</v>
      </c>
      <c r="N7266" t="s">
        <v>10629</v>
      </c>
      <c r="O7266" t="s">
        <v>10630</v>
      </c>
    </row>
    <row r="7267" spans="11:15" x14ac:dyDescent="0.25">
      <c r="K7267">
        <v>30080140721008</v>
      </c>
      <c r="L7267" t="s">
        <v>11218</v>
      </c>
      <c r="M7267" t="s">
        <v>10561</v>
      </c>
      <c r="N7267" t="s">
        <v>10629</v>
      </c>
      <c r="O7267" t="s">
        <v>10630</v>
      </c>
    </row>
    <row r="7268" spans="11:15" x14ac:dyDescent="0.25">
      <c r="K7268">
        <v>30080140721009</v>
      </c>
      <c r="L7268" t="s">
        <v>11219</v>
      </c>
      <c r="M7268" t="s">
        <v>10561</v>
      </c>
      <c r="N7268" t="s">
        <v>10629</v>
      </c>
      <c r="O7268" t="s">
        <v>10630</v>
      </c>
    </row>
    <row r="7269" spans="11:15" x14ac:dyDescent="0.25">
      <c r="K7269">
        <v>30080140721010</v>
      </c>
      <c r="L7269" t="s">
        <v>11220</v>
      </c>
      <c r="M7269" t="s">
        <v>10561</v>
      </c>
      <c r="N7269" t="s">
        <v>10629</v>
      </c>
      <c r="O7269" t="s">
        <v>10630</v>
      </c>
    </row>
    <row r="7270" spans="11:15" x14ac:dyDescent="0.25">
      <c r="K7270">
        <v>30080140721011</v>
      </c>
      <c r="L7270" t="s">
        <v>181</v>
      </c>
      <c r="M7270" t="s">
        <v>10561</v>
      </c>
      <c r="N7270" t="s">
        <v>10629</v>
      </c>
      <c r="O7270" t="s">
        <v>10630</v>
      </c>
    </row>
    <row r="7271" spans="11:15" x14ac:dyDescent="0.25">
      <c r="K7271">
        <v>30080140721012</v>
      </c>
      <c r="L7271" t="s">
        <v>11221</v>
      </c>
      <c r="M7271" t="s">
        <v>10561</v>
      </c>
      <c r="N7271" t="s">
        <v>10629</v>
      </c>
      <c r="O7271" t="s">
        <v>10630</v>
      </c>
    </row>
    <row r="7272" spans="11:15" x14ac:dyDescent="0.25">
      <c r="K7272">
        <v>30080140721013</v>
      </c>
      <c r="L7272" t="s">
        <v>11222</v>
      </c>
      <c r="M7272" t="s">
        <v>10561</v>
      </c>
      <c r="N7272" t="s">
        <v>10629</v>
      </c>
      <c r="O7272" t="s">
        <v>10630</v>
      </c>
    </row>
    <row r="7273" spans="11:15" x14ac:dyDescent="0.25">
      <c r="K7273">
        <v>30080140721014</v>
      </c>
      <c r="L7273" t="s">
        <v>37</v>
      </c>
      <c r="M7273" t="s">
        <v>10561</v>
      </c>
      <c r="N7273" t="s">
        <v>10629</v>
      </c>
      <c r="O7273" t="s">
        <v>10630</v>
      </c>
    </row>
    <row r="7274" spans="11:15" x14ac:dyDescent="0.25">
      <c r="K7274">
        <v>30080140721015</v>
      </c>
      <c r="L7274" t="s">
        <v>11223</v>
      </c>
      <c r="M7274" t="s">
        <v>10561</v>
      </c>
      <c r="N7274" t="s">
        <v>10629</v>
      </c>
      <c r="O7274" t="s">
        <v>10630</v>
      </c>
    </row>
    <row r="7275" spans="11:15" x14ac:dyDescent="0.25">
      <c r="K7275">
        <v>30080140721016</v>
      </c>
      <c r="L7275" t="s">
        <v>11224</v>
      </c>
      <c r="M7275" t="s">
        <v>10561</v>
      </c>
      <c r="N7275" t="s">
        <v>10629</v>
      </c>
      <c r="O7275" t="s">
        <v>10630</v>
      </c>
    </row>
    <row r="7276" spans="11:15" x14ac:dyDescent="0.25">
      <c r="K7276">
        <v>30080140721017</v>
      </c>
      <c r="L7276" t="s">
        <v>11225</v>
      </c>
      <c r="M7276" t="s">
        <v>10561</v>
      </c>
      <c r="N7276" t="s">
        <v>10592</v>
      </c>
      <c r="O7276" t="s">
        <v>10593</v>
      </c>
    </row>
    <row r="7277" spans="11:15" x14ac:dyDescent="0.25">
      <c r="K7277">
        <v>30080140721018</v>
      </c>
      <c r="L7277" t="s">
        <v>11226</v>
      </c>
      <c r="M7277" t="s">
        <v>10561</v>
      </c>
      <c r="N7277" t="s">
        <v>10629</v>
      </c>
      <c r="O7277" t="s">
        <v>10630</v>
      </c>
    </row>
    <row r="7278" spans="11:15" x14ac:dyDescent="0.25">
      <c r="K7278">
        <v>30080140721019</v>
      </c>
      <c r="L7278" t="s">
        <v>181</v>
      </c>
      <c r="M7278" t="s">
        <v>10561</v>
      </c>
      <c r="N7278" t="s">
        <v>10629</v>
      </c>
      <c r="O7278" t="s">
        <v>10630</v>
      </c>
    </row>
    <row r="7279" spans="11:15" x14ac:dyDescent="0.25">
      <c r="K7279">
        <v>30080140721020</v>
      </c>
      <c r="L7279" t="s">
        <v>11227</v>
      </c>
      <c r="M7279" t="s">
        <v>10561</v>
      </c>
      <c r="N7279" t="s">
        <v>10629</v>
      </c>
      <c r="O7279" t="s">
        <v>10630</v>
      </c>
    </row>
    <row r="7280" spans="11:15" x14ac:dyDescent="0.25">
      <c r="K7280">
        <v>30080140722001</v>
      </c>
      <c r="L7280" t="s">
        <v>59</v>
      </c>
      <c r="M7280" t="s">
        <v>10561</v>
      </c>
      <c r="N7280" t="s">
        <v>10629</v>
      </c>
      <c r="O7280" t="s">
        <v>10630</v>
      </c>
    </row>
    <row r="7281" spans="11:15" x14ac:dyDescent="0.25">
      <c r="K7281">
        <v>30080140722014</v>
      </c>
      <c r="L7281" t="s">
        <v>37</v>
      </c>
      <c r="M7281" t="s">
        <v>10561</v>
      </c>
      <c r="N7281" t="s">
        <v>10629</v>
      </c>
      <c r="O7281" t="s">
        <v>10630</v>
      </c>
    </row>
    <row r="7282" spans="11:15" x14ac:dyDescent="0.25">
      <c r="K7282">
        <v>30080140722017</v>
      </c>
      <c r="L7282" t="s">
        <v>11225</v>
      </c>
      <c r="M7282" t="s">
        <v>10561</v>
      </c>
      <c r="N7282" t="s">
        <v>10592</v>
      </c>
      <c r="O7282" t="s">
        <v>10593</v>
      </c>
    </row>
    <row r="7283" spans="11:15" x14ac:dyDescent="0.25">
      <c r="K7283">
        <v>30080140723001</v>
      </c>
      <c r="L7283" t="s">
        <v>59</v>
      </c>
      <c r="M7283" t="s">
        <v>10561</v>
      </c>
      <c r="N7283" t="s">
        <v>10629</v>
      </c>
      <c r="O7283" t="s">
        <v>10630</v>
      </c>
    </row>
    <row r="7284" spans="11:15" x14ac:dyDescent="0.25">
      <c r="K7284">
        <v>30080141321001</v>
      </c>
      <c r="L7284" t="s">
        <v>11228</v>
      </c>
      <c r="M7284" t="s">
        <v>10561</v>
      </c>
      <c r="N7284" t="s">
        <v>10629</v>
      </c>
      <c r="O7284" t="s">
        <v>10630</v>
      </c>
    </row>
    <row r="7285" spans="11:15" x14ac:dyDescent="0.25">
      <c r="K7285">
        <v>30080141411001</v>
      </c>
      <c r="L7285" t="s">
        <v>11229</v>
      </c>
      <c r="M7285" t="s">
        <v>10561</v>
      </c>
      <c r="N7285" t="s">
        <v>10575</v>
      </c>
      <c r="O7285" t="s">
        <v>10576</v>
      </c>
    </row>
    <row r="7286" spans="11:15" x14ac:dyDescent="0.25">
      <c r="K7286">
        <v>30080141421001</v>
      </c>
      <c r="L7286" t="s">
        <v>11230</v>
      </c>
      <c r="M7286" t="s">
        <v>10561</v>
      </c>
      <c r="N7286" t="s">
        <v>10575</v>
      </c>
      <c r="O7286" t="s">
        <v>10576</v>
      </c>
    </row>
    <row r="7287" spans="11:15" x14ac:dyDescent="0.25">
      <c r="K7287">
        <v>30080141461001</v>
      </c>
      <c r="L7287" t="s">
        <v>11231</v>
      </c>
      <c r="M7287" t="s">
        <v>10561</v>
      </c>
      <c r="N7287" t="s">
        <v>10575</v>
      </c>
      <c r="O7287" t="s">
        <v>10576</v>
      </c>
    </row>
    <row r="7288" spans="11:15" x14ac:dyDescent="0.25">
      <c r="K7288">
        <v>30080141521001</v>
      </c>
      <c r="L7288" t="s">
        <v>11232</v>
      </c>
      <c r="M7288" t="s">
        <v>10561</v>
      </c>
      <c r="N7288" t="s">
        <v>10575</v>
      </c>
      <c r="O7288" t="s">
        <v>10576</v>
      </c>
    </row>
    <row r="7289" spans="11:15" x14ac:dyDescent="0.25">
      <c r="K7289">
        <v>30080141521002</v>
      </c>
      <c r="L7289" t="s">
        <v>40</v>
      </c>
      <c r="M7289" t="s">
        <v>10561</v>
      </c>
      <c r="N7289" t="s">
        <v>10575</v>
      </c>
      <c r="O7289" t="s">
        <v>10576</v>
      </c>
    </row>
    <row r="7290" spans="11:15" x14ac:dyDescent="0.25">
      <c r="K7290">
        <v>30080142321001</v>
      </c>
      <c r="L7290" t="s">
        <v>6216</v>
      </c>
      <c r="M7290" t="s">
        <v>10561</v>
      </c>
      <c r="N7290" t="s">
        <v>10562</v>
      </c>
      <c r="O7290" t="s">
        <v>10563</v>
      </c>
    </row>
    <row r="7291" spans="11:15" x14ac:dyDescent="0.25">
      <c r="K7291">
        <v>30080142621001</v>
      </c>
      <c r="L7291" t="s">
        <v>178</v>
      </c>
      <c r="M7291" t="s">
        <v>10561</v>
      </c>
      <c r="N7291" t="s">
        <v>10562</v>
      </c>
      <c r="O7291" t="s">
        <v>10563</v>
      </c>
    </row>
    <row r="7292" spans="11:15" x14ac:dyDescent="0.25">
      <c r="K7292">
        <v>30080142621002</v>
      </c>
      <c r="L7292" t="s">
        <v>11233</v>
      </c>
      <c r="M7292" t="s">
        <v>10561</v>
      </c>
      <c r="N7292" t="s">
        <v>10684</v>
      </c>
      <c r="O7292" t="s">
        <v>10685</v>
      </c>
    </row>
    <row r="7293" spans="11:15" x14ac:dyDescent="0.25">
      <c r="K7293">
        <v>30080142621003</v>
      </c>
      <c r="L7293" t="s">
        <v>11234</v>
      </c>
      <c r="M7293" t="s">
        <v>10561</v>
      </c>
      <c r="N7293" t="s">
        <v>10575</v>
      </c>
      <c r="O7293" t="s">
        <v>10576</v>
      </c>
    </row>
    <row r="7294" spans="11:15" x14ac:dyDescent="0.25">
      <c r="K7294">
        <v>30080142622001</v>
      </c>
      <c r="L7294" t="s">
        <v>178</v>
      </c>
      <c r="M7294" t="s">
        <v>10561</v>
      </c>
      <c r="N7294" t="s">
        <v>10562</v>
      </c>
      <c r="O7294" t="s">
        <v>10563</v>
      </c>
    </row>
    <row r="7295" spans="11:15" x14ac:dyDescent="0.25">
      <c r="K7295">
        <v>30080151821001</v>
      </c>
      <c r="L7295" t="s">
        <v>11235</v>
      </c>
      <c r="M7295" t="s">
        <v>5495</v>
      </c>
      <c r="N7295" t="s">
        <v>11114</v>
      </c>
      <c r="O7295" t="s">
        <v>11115</v>
      </c>
    </row>
    <row r="7296" spans="11:15" x14ac:dyDescent="0.25">
      <c r="K7296">
        <v>30080151821002</v>
      </c>
      <c r="L7296" t="s">
        <v>11236</v>
      </c>
      <c r="M7296" t="s">
        <v>5495</v>
      </c>
      <c r="N7296" t="s">
        <v>5496</v>
      </c>
      <c r="O7296" t="s">
        <v>5497</v>
      </c>
    </row>
    <row r="7297" spans="11:15" x14ac:dyDescent="0.25">
      <c r="K7297">
        <v>30080151821003</v>
      </c>
      <c r="L7297" t="s">
        <v>11154</v>
      </c>
      <c r="M7297" t="s">
        <v>5495</v>
      </c>
      <c r="N7297" t="s">
        <v>5496</v>
      </c>
      <c r="O7297" t="s">
        <v>5497</v>
      </c>
    </row>
    <row r="7298" spans="11:15" x14ac:dyDescent="0.25">
      <c r="K7298">
        <v>30080162221001</v>
      </c>
      <c r="L7298" t="s">
        <v>11237</v>
      </c>
      <c r="M7298" t="s">
        <v>10561</v>
      </c>
      <c r="N7298" t="s">
        <v>11056</v>
      </c>
      <c r="O7298" t="s">
        <v>11057</v>
      </c>
    </row>
    <row r="7299" spans="11:15" x14ac:dyDescent="0.25">
      <c r="K7299">
        <v>30080162221002</v>
      </c>
      <c r="L7299" t="s">
        <v>11238</v>
      </c>
      <c r="M7299" t="s">
        <v>10561</v>
      </c>
      <c r="N7299" t="s">
        <v>11056</v>
      </c>
      <c r="O7299" t="s">
        <v>11057</v>
      </c>
    </row>
    <row r="7300" spans="11:15" x14ac:dyDescent="0.25">
      <c r="K7300">
        <v>30080162221003</v>
      </c>
      <c r="L7300" t="s">
        <v>11239</v>
      </c>
      <c r="M7300" t="s">
        <v>10561</v>
      </c>
      <c r="N7300" t="s">
        <v>11056</v>
      </c>
      <c r="O7300" t="s">
        <v>11057</v>
      </c>
    </row>
    <row r="7301" spans="11:15" x14ac:dyDescent="0.25">
      <c r="K7301">
        <v>30080162221004</v>
      </c>
      <c r="L7301" t="s">
        <v>182</v>
      </c>
      <c r="M7301" t="s">
        <v>10561</v>
      </c>
      <c r="N7301" t="s">
        <v>11056</v>
      </c>
      <c r="O7301" t="s">
        <v>11057</v>
      </c>
    </row>
    <row r="7302" spans="11:15" x14ac:dyDescent="0.25">
      <c r="K7302">
        <v>30080162221005</v>
      </c>
      <c r="L7302" t="s">
        <v>11240</v>
      </c>
      <c r="M7302" t="s">
        <v>10561</v>
      </c>
      <c r="N7302" t="s">
        <v>11056</v>
      </c>
      <c r="O7302" t="s">
        <v>11057</v>
      </c>
    </row>
    <row r="7303" spans="11:15" x14ac:dyDescent="0.25">
      <c r="K7303">
        <v>30080162221006</v>
      </c>
      <c r="L7303" t="s">
        <v>11241</v>
      </c>
      <c r="M7303" t="s">
        <v>10561</v>
      </c>
      <c r="N7303" t="s">
        <v>11056</v>
      </c>
      <c r="O7303" t="s">
        <v>11057</v>
      </c>
    </row>
    <row r="7304" spans="11:15" x14ac:dyDescent="0.25">
      <c r="K7304">
        <v>30080162221007</v>
      </c>
      <c r="L7304" t="s">
        <v>11242</v>
      </c>
      <c r="M7304" t="s">
        <v>10561</v>
      </c>
      <c r="N7304" t="s">
        <v>11056</v>
      </c>
      <c r="O7304" t="s">
        <v>11057</v>
      </c>
    </row>
    <row r="7305" spans="11:15" x14ac:dyDescent="0.25">
      <c r="K7305">
        <v>30080162221008</v>
      </c>
      <c r="L7305" t="s">
        <v>11243</v>
      </c>
      <c r="M7305" t="s">
        <v>10561</v>
      </c>
      <c r="N7305" t="s">
        <v>11056</v>
      </c>
      <c r="O7305" t="s">
        <v>11057</v>
      </c>
    </row>
    <row r="7306" spans="11:15" x14ac:dyDescent="0.25">
      <c r="K7306">
        <v>30080162221009</v>
      </c>
      <c r="L7306" t="s">
        <v>11244</v>
      </c>
      <c r="M7306" t="s">
        <v>10561</v>
      </c>
      <c r="N7306" t="s">
        <v>11056</v>
      </c>
      <c r="O7306" t="s">
        <v>11057</v>
      </c>
    </row>
    <row r="7307" spans="11:15" x14ac:dyDescent="0.25">
      <c r="K7307">
        <v>30080162221010</v>
      </c>
      <c r="L7307" t="s">
        <v>11245</v>
      </c>
      <c r="M7307" t="s">
        <v>10561</v>
      </c>
      <c r="N7307" t="s">
        <v>11056</v>
      </c>
      <c r="O7307" t="s">
        <v>11057</v>
      </c>
    </row>
    <row r="7308" spans="11:15" x14ac:dyDescent="0.25">
      <c r="K7308">
        <v>30080162221011</v>
      </c>
      <c r="L7308" t="s">
        <v>11246</v>
      </c>
      <c r="M7308" t="s">
        <v>10561</v>
      </c>
      <c r="N7308" t="s">
        <v>11056</v>
      </c>
      <c r="O7308" t="s">
        <v>11057</v>
      </c>
    </row>
    <row r="7309" spans="11:15" x14ac:dyDescent="0.25">
      <c r="K7309">
        <v>30080162221012</v>
      </c>
      <c r="L7309" t="s">
        <v>11247</v>
      </c>
      <c r="M7309" t="s">
        <v>10561</v>
      </c>
      <c r="N7309" t="s">
        <v>11056</v>
      </c>
      <c r="O7309" t="s">
        <v>11057</v>
      </c>
    </row>
    <row r="7310" spans="11:15" x14ac:dyDescent="0.25">
      <c r="K7310">
        <v>30080162221013</v>
      </c>
      <c r="L7310" t="s">
        <v>11248</v>
      </c>
      <c r="M7310" t="s">
        <v>10561</v>
      </c>
      <c r="N7310" t="s">
        <v>11056</v>
      </c>
      <c r="O7310" t="s">
        <v>11057</v>
      </c>
    </row>
    <row r="7311" spans="11:15" x14ac:dyDescent="0.25">
      <c r="K7311">
        <v>30080162221014</v>
      </c>
      <c r="L7311" t="s">
        <v>11249</v>
      </c>
      <c r="M7311" t="s">
        <v>10561</v>
      </c>
      <c r="N7311" t="s">
        <v>11056</v>
      </c>
      <c r="O7311" t="s">
        <v>11057</v>
      </c>
    </row>
    <row r="7312" spans="11:15" x14ac:dyDescent="0.25">
      <c r="K7312">
        <v>30080162221015</v>
      </c>
      <c r="L7312" t="s">
        <v>11250</v>
      </c>
      <c r="M7312" t="s">
        <v>10561</v>
      </c>
      <c r="N7312" t="s">
        <v>11056</v>
      </c>
      <c r="O7312" t="s">
        <v>11057</v>
      </c>
    </row>
    <row r="7313" spans="11:15" x14ac:dyDescent="0.25">
      <c r="K7313">
        <v>30080162221016</v>
      </c>
      <c r="L7313" t="s">
        <v>11251</v>
      </c>
      <c r="M7313" t="s">
        <v>10561</v>
      </c>
      <c r="N7313" t="s">
        <v>11056</v>
      </c>
      <c r="O7313" t="s">
        <v>11057</v>
      </c>
    </row>
    <row r="7314" spans="11:15" x14ac:dyDescent="0.25">
      <c r="K7314">
        <v>30080162221017</v>
      </c>
      <c r="L7314" t="s">
        <v>11252</v>
      </c>
      <c r="M7314" t="s">
        <v>10561</v>
      </c>
      <c r="N7314" t="s">
        <v>11056</v>
      </c>
      <c r="O7314" t="s">
        <v>11057</v>
      </c>
    </row>
    <row r="7315" spans="11:15" x14ac:dyDescent="0.25">
      <c r="K7315">
        <v>30080162221018</v>
      </c>
      <c r="L7315" t="s">
        <v>182</v>
      </c>
      <c r="M7315" t="s">
        <v>10561</v>
      </c>
      <c r="N7315" t="s">
        <v>11056</v>
      </c>
      <c r="O7315" t="s">
        <v>11057</v>
      </c>
    </row>
    <row r="7316" spans="11:15" x14ac:dyDescent="0.25">
      <c r="K7316">
        <v>30080162221019</v>
      </c>
      <c r="L7316" t="s">
        <v>11253</v>
      </c>
      <c r="M7316" t="s">
        <v>10561</v>
      </c>
      <c r="N7316" t="s">
        <v>11056</v>
      </c>
      <c r="O7316" t="s">
        <v>11057</v>
      </c>
    </row>
    <row r="7317" spans="11:15" x14ac:dyDescent="0.25">
      <c r="K7317">
        <v>30080162221020</v>
      </c>
      <c r="L7317" t="s">
        <v>11254</v>
      </c>
      <c r="M7317" t="s">
        <v>10561</v>
      </c>
      <c r="N7317" t="s">
        <v>11056</v>
      </c>
      <c r="O7317" t="s">
        <v>11057</v>
      </c>
    </row>
    <row r="7318" spans="11:15" x14ac:dyDescent="0.25">
      <c r="K7318">
        <v>30080172221001</v>
      </c>
      <c r="L7318" t="s">
        <v>11255</v>
      </c>
      <c r="M7318" t="s">
        <v>10561</v>
      </c>
      <c r="N7318" t="s">
        <v>11056</v>
      </c>
      <c r="O7318" t="s">
        <v>11057</v>
      </c>
    </row>
    <row r="7319" spans="11:15" x14ac:dyDescent="0.25">
      <c r="K7319">
        <v>30080172721001</v>
      </c>
      <c r="L7319" t="s">
        <v>11256</v>
      </c>
      <c r="M7319" t="s">
        <v>10561</v>
      </c>
      <c r="N7319" t="s">
        <v>11056</v>
      </c>
      <c r="O7319" t="s">
        <v>11057</v>
      </c>
    </row>
    <row r="7320" spans="11:15" x14ac:dyDescent="0.25">
      <c r="K7320">
        <v>30080172721002</v>
      </c>
      <c r="L7320" t="s">
        <v>11257</v>
      </c>
      <c r="M7320" t="s">
        <v>10561</v>
      </c>
      <c r="N7320" t="s">
        <v>11056</v>
      </c>
      <c r="O7320" t="s">
        <v>11057</v>
      </c>
    </row>
    <row r="7321" spans="11:15" x14ac:dyDescent="0.25">
      <c r="K7321">
        <v>30080172721003</v>
      </c>
      <c r="L7321" t="s">
        <v>11258</v>
      </c>
      <c r="M7321" t="s">
        <v>10561</v>
      </c>
      <c r="N7321" t="s">
        <v>11056</v>
      </c>
      <c r="O7321" t="s">
        <v>11057</v>
      </c>
    </row>
    <row r="7322" spans="11:15" x14ac:dyDescent="0.25">
      <c r="K7322">
        <v>30080172721004</v>
      </c>
      <c r="L7322" t="s">
        <v>11259</v>
      </c>
      <c r="M7322" t="s">
        <v>10561</v>
      </c>
      <c r="N7322" t="s">
        <v>11056</v>
      </c>
      <c r="O7322" t="s">
        <v>11057</v>
      </c>
    </row>
    <row r="7323" spans="11:15" x14ac:dyDescent="0.25">
      <c r="K7323">
        <v>30080172721005</v>
      </c>
      <c r="L7323" t="s">
        <v>11260</v>
      </c>
      <c r="M7323" t="s">
        <v>10561</v>
      </c>
      <c r="N7323" t="s">
        <v>11056</v>
      </c>
      <c r="O7323" t="s">
        <v>11057</v>
      </c>
    </row>
    <row r="7324" spans="11:15" x14ac:dyDescent="0.25">
      <c r="K7324">
        <v>30080172721006</v>
      </c>
      <c r="L7324" t="s">
        <v>11261</v>
      </c>
      <c r="M7324" t="s">
        <v>10561</v>
      </c>
      <c r="N7324" t="s">
        <v>11056</v>
      </c>
      <c r="O7324" t="s">
        <v>11057</v>
      </c>
    </row>
    <row r="7325" spans="11:15" x14ac:dyDescent="0.25">
      <c r="K7325">
        <v>30080172721007</v>
      </c>
      <c r="L7325" t="s">
        <v>11262</v>
      </c>
      <c r="M7325" t="s">
        <v>10561</v>
      </c>
      <c r="N7325" t="s">
        <v>11056</v>
      </c>
      <c r="O7325" t="s">
        <v>11057</v>
      </c>
    </row>
    <row r="7326" spans="11:15" x14ac:dyDescent="0.25">
      <c r="K7326">
        <v>30080172721008</v>
      </c>
      <c r="L7326" t="s">
        <v>11263</v>
      </c>
      <c r="M7326" t="s">
        <v>10561</v>
      </c>
      <c r="N7326" t="s">
        <v>11056</v>
      </c>
      <c r="O7326" t="s">
        <v>11057</v>
      </c>
    </row>
    <row r="7327" spans="11:15" x14ac:dyDescent="0.25">
      <c r="K7327">
        <v>30080172721009</v>
      </c>
      <c r="L7327" t="s">
        <v>11264</v>
      </c>
      <c r="M7327" t="s">
        <v>10561</v>
      </c>
      <c r="N7327" t="s">
        <v>11056</v>
      </c>
      <c r="O7327" t="s">
        <v>11057</v>
      </c>
    </row>
    <row r="7328" spans="11:15" x14ac:dyDescent="0.25">
      <c r="K7328">
        <v>30080172721010</v>
      </c>
      <c r="L7328" t="s">
        <v>165</v>
      </c>
      <c r="M7328" t="s">
        <v>10561</v>
      </c>
      <c r="N7328" t="s">
        <v>11056</v>
      </c>
      <c r="O7328" t="s">
        <v>11057</v>
      </c>
    </row>
    <row r="7329" spans="11:15" x14ac:dyDescent="0.25">
      <c r="K7329">
        <v>30080172721011</v>
      </c>
      <c r="L7329" t="s">
        <v>11265</v>
      </c>
      <c r="M7329" t="s">
        <v>10561</v>
      </c>
      <c r="N7329" t="s">
        <v>11056</v>
      </c>
      <c r="O7329" t="s">
        <v>11057</v>
      </c>
    </row>
    <row r="7330" spans="11:15" x14ac:dyDescent="0.25">
      <c r="K7330">
        <v>30080172722002</v>
      </c>
      <c r="L7330" t="s">
        <v>11257</v>
      </c>
      <c r="M7330" t="s">
        <v>10561</v>
      </c>
      <c r="N7330" t="s">
        <v>11056</v>
      </c>
      <c r="O7330" t="s">
        <v>11057</v>
      </c>
    </row>
    <row r="7331" spans="11:15" x14ac:dyDescent="0.25">
      <c r="K7331">
        <v>30080172722010</v>
      </c>
      <c r="L7331" t="s">
        <v>165</v>
      </c>
      <c r="M7331" t="s">
        <v>10561</v>
      </c>
      <c r="N7331" t="s">
        <v>11056</v>
      </c>
      <c r="O7331" t="s">
        <v>11057</v>
      </c>
    </row>
    <row r="7332" spans="11:15" x14ac:dyDescent="0.25">
      <c r="K7332">
        <v>30080192621001</v>
      </c>
      <c r="L7332" t="s">
        <v>95</v>
      </c>
      <c r="M7332" t="s">
        <v>10561</v>
      </c>
      <c r="N7332" t="s">
        <v>10592</v>
      </c>
      <c r="O7332" t="s">
        <v>10593</v>
      </c>
    </row>
    <row r="7333" spans="11:15" x14ac:dyDescent="0.25">
      <c r="K7333">
        <v>30080192621002</v>
      </c>
      <c r="L7333" t="s">
        <v>11266</v>
      </c>
      <c r="M7333" t="s">
        <v>10561</v>
      </c>
      <c r="N7333" t="s">
        <v>10592</v>
      </c>
      <c r="O7333" t="s">
        <v>10593</v>
      </c>
    </row>
    <row r="7334" spans="11:15" x14ac:dyDescent="0.25">
      <c r="K7334">
        <v>30080192621003</v>
      </c>
      <c r="L7334" t="s">
        <v>11267</v>
      </c>
      <c r="M7334" t="s">
        <v>10561</v>
      </c>
      <c r="N7334" t="s">
        <v>5237</v>
      </c>
      <c r="O7334" t="s">
        <v>5237</v>
      </c>
    </row>
    <row r="7335" spans="11:15" x14ac:dyDescent="0.25">
      <c r="K7335">
        <v>30080192622001</v>
      </c>
      <c r="L7335" t="s">
        <v>95</v>
      </c>
      <c r="M7335" t="s">
        <v>10561</v>
      </c>
      <c r="N7335" t="s">
        <v>10592</v>
      </c>
      <c r="O7335" t="s">
        <v>10593</v>
      </c>
    </row>
    <row r="7336" spans="11:15" x14ac:dyDescent="0.25">
      <c r="K7336">
        <v>30080202021001</v>
      </c>
      <c r="L7336" t="s">
        <v>11268</v>
      </c>
      <c r="M7336" t="s">
        <v>10561</v>
      </c>
      <c r="N7336" t="s">
        <v>10575</v>
      </c>
      <c r="O7336" t="s">
        <v>10576</v>
      </c>
    </row>
    <row r="7337" spans="11:15" x14ac:dyDescent="0.25">
      <c r="K7337">
        <v>30080202021002</v>
      </c>
      <c r="L7337" t="s">
        <v>11269</v>
      </c>
      <c r="M7337" t="s">
        <v>10561</v>
      </c>
      <c r="N7337" t="s">
        <v>10575</v>
      </c>
      <c r="O7337" t="s">
        <v>10576</v>
      </c>
    </row>
    <row r="7338" spans="11:15" x14ac:dyDescent="0.25">
      <c r="K7338">
        <v>30080202021003</v>
      </c>
      <c r="L7338" t="s">
        <v>11270</v>
      </c>
      <c r="M7338" t="s">
        <v>10561</v>
      </c>
      <c r="N7338" t="s">
        <v>10575</v>
      </c>
      <c r="O7338" t="s">
        <v>10576</v>
      </c>
    </row>
    <row r="7339" spans="11:15" x14ac:dyDescent="0.25">
      <c r="K7339">
        <v>30080202021004</v>
      </c>
      <c r="L7339" t="s">
        <v>11271</v>
      </c>
      <c r="M7339" t="s">
        <v>10561</v>
      </c>
      <c r="N7339" t="s">
        <v>10575</v>
      </c>
      <c r="O7339" t="s">
        <v>10576</v>
      </c>
    </row>
    <row r="7340" spans="11:15" x14ac:dyDescent="0.25">
      <c r="K7340">
        <v>30080202021005</v>
      </c>
      <c r="L7340" t="s">
        <v>11272</v>
      </c>
      <c r="M7340" t="s">
        <v>10561</v>
      </c>
      <c r="N7340" t="s">
        <v>10575</v>
      </c>
      <c r="O7340" t="s">
        <v>10576</v>
      </c>
    </row>
    <row r="7341" spans="11:15" x14ac:dyDescent="0.25">
      <c r="K7341">
        <v>30080202021006</v>
      </c>
      <c r="L7341" t="s">
        <v>11273</v>
      </c>
      <c r="M7341" t="s">
        <v>10561</v>
      </c>
      <c r="N7341" t="s">
        <v>10575</v>
      </c>
      <c r="O7341" t="s">
        <v>10576</v>
      </c>
    </row>
    <row r="7342" spans="11:15" x14ac:dyDescent="0.25">
      <c r="K7342">
        <v>30080202021007</v>
      </c>
      <c r="L7342" t="s">
        <v>11274</v>
      </c>
      <c r="M7342" t="s">
        <v>10561</v>
      </c>
      <c r="N7342" t="s">
        <v>10575</v>
      </c>
      <c r="O7342" t="s">
        <v>10576</v>
      </c>
    </row>
    <row r="7343" spans="11:15" x14ac:dyDescent="0.25">
      <c r="K7343">
        <v>30080202021008</v>
      </c>
      <c r="L7343" t="s">
        <v>11275</v>
      </c>
      <c r="M7343" t="s">
        <v>10561</v>
      </c>
      <c r="N7343" t="s">
        <v>10575</v>
      </c>
      <c r="O7343" t="s">
        <v>10576</v>
      </c>
    </row>
    <row r="7344" spans="11:15" x14ac:dyDescent="0.25">
      <c r="K7344">
        <v>30080202021009</v>
      </c>
      <c r="L7344" t="s">
        <v>11276</v>
      </c>
      <c r="M7344" t="s">
        <v>10561</v>
      </c>
      <c r="N7344" t="s">
        <v>10575</v>
      </c>
      <c r="O7344" t="s">
        <v>10576</v>
      </c>
    </row>
    <row r="7345" spans="11:15" x14ac:dyDescent="0.25">
      <c r="K7345">
        <v>30080202021010</v>
      </c>
      <c r="L7345" t="s">
        <v>11277</v>
      </c>
      <c r="M7345" t="s">
        <v>10561</v>
      </c>
      <c r="N7345" t="s">
        <v>10575</v>
      </c>
      <c r="O7345" t="s">
        <v>10576</v>
      </c>
    </row>
    <row r="7346" spans="11:15" x14ac:dyDescent="0.25">
      <c r="K7346">
        <v>30080202021011</v>
      </c>
      <c r="L7346" t="s">
        <v>11278</v>
      </c>
      <c r="M7346" t="s">
        <v>10561</v>
      </c>
      <c r="N7346" t="s">
        <v>10575</v>
      </c>
      <c r="O7346" t="s">
        <v>10576</v>
      </c>
    </row>
    <row r="7347" spans="11:15" x14ac:dyDescent="0.25">
      <c r="K7347">
        <v>30080202021012</v>
      </c>
      <c r="L7347" t="s">
        <v>11279</v>
      </c>
      <c r="M7347" t="s">
        <v>10561</v>
      </c>
      <c r="N7347" t="s">
        <v>10575</v>
      </c>
      <c r="O7347" t="s">
        <v>10576</v>
      </c>
    </row>
    <row r="7348" spans="11:15" x14ac:dyDescent="0.25">
      <c r="K7348">
        <v>30080202021013</v>
      </c>
      <c r="L7348" t="s">
        <v>11280</v>
      </c>
      <c r="M7348" t="s">
        <v>10561</v>
      </c>
      <c r="N7348" t="s">
        <v>10575</v>
      </c>
      <c r="O7348" t="s">
        <v>10576</v>
      </c>
    </row>
    <row r="7349" spans="11:15" x14ac:dyDescent="0.25">
      <c r="K7349">
        <v>30080202021014</v>
      </c>
      <c r="L7349" t="s">
        <v>11281</v>
      </c>
      <c r="M7349" t="s">
        <v>10561</v>
      </c>
      <c r="N7349" t="s">
        <v>10575</v>
      </c>
      <c r="O7349" t="s">
        <v>10576</v>
      </c>
    </row>
    <row r="7350" spans="11:15" x14ac:dyDescent="0.25">
      <c r="K7350">
        <v>30080202021015</v>
      </c>
      <c r="L7350" t="s">
        <v>11282</v>
      </c>
      <c r="M7350" t="s">
        <v>10561</v>
      </c>
      <c r="N7350" t="s">
        <v>10575</v>
      </c>
      <c r="O7350" t="s">
        <v>10576</v>
      </c>
    </row>
    <row r="7351" spans="11:15" x14ac:dyDescent="0.25">
      <c r="K7351">
        <v>30080202021016</v>
      </c>
      <c r="L7351" t="s">
        <v>11283</v>
      </c>
      <c r="M7351" t="s">
        <v>10561</v>
      </c>
      <c r="N7351" t="s">
        <v>10575</v>
      </c>
      <c r="O7351" t="s">
        <v>10576</v>
      </c>
    </row>
    <row r="7352" spans="11:15" x14ac:dyDescent="0.25">
      <c r="K7352">
        <v>30080202021017</v>
      </c>
      <c r="L7352" t="s">
        <v>11284</v>
      </c>
      <c r="M7352" t="s">
        <v>10561</v>
      </c>
      <c r="N7352" t="s">
        <v>10575</v>
      </c>
      <c r="O7352" t="s">
        <v>10576</v>
      </c>
    </row>
    <row r="7353" spans="11:15" x14ac:dyDescent="0.25">
      <c r="K7353">
        <v>30080212321001</v>
      </c>
      <c r="L7353" t="s">
        <v>11285</v>
      </c>
      <c r="M7353" t="s">
        <v>10561</v>
      </c>
      <c r="N7353" t="s">
        <v>10562</v>
      </c>
      <c r="O7353" t="s">
        <v>10563</v>
      </c>
    </row>
    <row r="7354" spans="11:15" x14ac:dyDescent="0.25">
      <c r="K7354">
        <v>30080212621001</v>
      </c>
      <c r="L7354" t="s">
        <v>65</v>
      </c>
      <c r="M7354" t="s">
        <v>10561</v>
      </c>
      <c r="N7354" t="s">
        <v>10592</v>
      </c>
      <c r="O7354" t="s">
        <v>10593</v>
      </c>
    </row>
    <row r="7355" spans="11:15" x14ac:dyDescent="0.25">
      <c r="K7355">
        <v>30080212621002</v>
      </c>
      <c r="L7355" t="s">
        <v>11286</v>
      </c>
      <c r="M7355" t="s">
        <v>10561</v>
      </c>
      <c r="N7355" t="s">
        <v>10592</v>
      </c>
      <c r="O7355" t="s">
        <v>10593</v>
      </c>
    </row>
    <row r="7356" spans="11:15" x14ac:dyDescent="0.25">
      <c r="K7356">
        <v>30080212621003</v>
      </c>
      <c r="L7356" t="s">
        <v>162</v>
      </c>
      <c r="M7356" t="s">
        <v>10561</v>
      </c>
      <c r="N7356" t="s">
        <v>10592</v>
      </c>
      <c r="O7356" t="s">
        <v>10593</v>
      </c>
    </row>
    <row r="7357" spans="11:15" x14ac:dyDescent="0.25">
      <c r="K7357">
        <v>30080212622001</v>
      </c>
      <c r="L7357" t="s">
        <v>65</v>
      </c>
      <c r="M7357" t="s">
        <v>10561</v>
      </c>
      <c r="N7357" t="s">
        <v>10592</v>
      </c>
      <c r="O7357" t="s">
        <v>10593</v>
      </c>
    </row>
    <row r="7358" spans="11:15" x14ac:dyDescent="0.25">
      <c r="K7358">
        <v>30080212623001</v>
      </c>
      <c r="L7358" t="s">
        <v>65</v>
      </c>
      <c r="M7358" t="s">
        <v>10561</v>
      </c>
      <c r="N7358" t="s">
        <v>10592</v>
      </c>
      <c r="O7358" t="s">
        <v>10593</v>
      </c>
    </row>
    <row r="7359" spans="11:15" x14ac:dyDescent="0.25">
      <c r="K7359">
        <v>30080222321001</v>
      </c>
      <c r="L7359" t="s">
        <v>11287</v>
      </c>
      <c r="M7359" t="s">
        <v>10561</v>
      </c>
      <c r="N7359" t="s">
        <v>10562</v>
      </c>
      <c r="O7359" t="s">
        <v>10563</v>
      </c>
    </row>
    <row r="7360" spans="11:15" x14ac:dyDescent="0.25">
      <c r="K7360">
        <v>30080222321002</v>
      </c>
      <c r="L7360" t="s">
        <v>11288</v>
      </c>
      <c r="M7360" t="s">
        <v>10561</v>
      </c>
      <c r="N7360" t="s">
        <v>10562</v>
      </c>
      <c r="O7360" t="s">
        <v>10563</v>
      </c>
    </row>
    <row r="7361" spans="11:15" x14ac:dyDescent="0.25">
      <c r="K7361">
        <v>30080222621001</v>
      </c>
      <c r="L7361" t="s">
        <v>11289</v>
      </c>
      <c r="M7361" t="s">
        <v>10561</v>
      </c>
      <c r="N7361" t="s">
        <v>10592</v>
      </c>
      <c r="O7361" t="s">
        <v>10593</v>
      </c>
    </row>
    <row r="7362" spans="11:15" x14ac:dyDescent="0.25">
      <c r="K7362">
        <v>30080222621002</v>
      </c>
      <c r="L7362" t="s">
        <v>11290</v>
      </c>
      <c r="M7362" t="s">
        <v>10561</v>
      </c>
      <c r="N7362" t="s">
        <v>10592</v>
      </c>
      <c r="O7362" t="s">
        <v>10593</v>
      </c>
    </row>
    <row r="7363" spans="11:15" x14ac:dyDescent="0.25">
      <c r="K7363">
        <v>30080222621003</v>
      </c>
      <c r="L7363" t="s">
        <v>11291</v>
      </c>
      <c r="M7363" t="s">
        <v>10561</v>
      </c>
      <c r="N7363" t="s">
        <v>10592</v>
      </c>
      <c r="O7363" t="s">
        <v>10593</v>
      </c>
    </row>
    <row r="7364" spans="11:15" x14ac:dyDescent="0.25">
      <c r="K7364">
        <v>30080222621004</v>
      </c>
      <c r="L7364" t="s">
        <v>107</v>
      </c>
      <c r="M7364" t="s">
        <v>10561</v>
      </c>
      <c r="N7364" t="s">
        <v>10592</v>
      </c>
      <c r="O7364" t="s">
        <v>10593</v>
      </c>
    </row>
    <row r="7365" spans="11:15" x14ac:dyDescent="0.25">
      <c r="K7365">
        <v>30080222621005</v>
      </c>
      <c r="L7365" t="s">
        <v>11292</v>
      </c>
      <c r="M7365" t="s">
        <v>10561</v>
      </c>
      <c r="N7365" t="s">
        <v>10592</v>
      </c>
      <c r="O7365" t="s">
        <v>10593</v>
      </c>
    </row>
    <row r="7366" spans="11:15" x14ac:dyDescent="0.25">
      <c r="K7366">
        <v>30080222621006</v>
      </c>
      <c r="L7366" t="s">
        <v>11293</v>
      </c>
      <c r="M7366" t="s">
        <v>10561</v>
      </c>
      <c r="N7366" t="s">
        <v>10592</v>
      </c>
      <c r="O7366" t="s">
        <v>10593</v>
      </c>
    </row>
    <row r="7367" spans="11:15" x14ac:dyDescent="0.25">
      <c r="K7367">
        <v>30080222621007</v>
      </c>
      <c r="L7367" t="s">
        <v>11294</v>
      </c>
      <c r="M7367" t="s">
        <v>10561</v>
      </c>
      <c r="N7367" t="s">
        <v>10592</v>
      </c>
      <c r="O7367" t="s">
        <v>10593</v>
      </c>
    </row>
    <row r="7368" spans="11:15" x14ac:dyDescent="0.25">
      <c r="K7368">
        <v>30080222621008</v>
      </c>
      <c r="L7368" t="s">
        <v>11295</v>
      </c>
      <c r="M7368" t="s">
        <v>10561</v>
      </c>
      <c r="N7368" t="s">
        <v>10592</v>
      </c>
      <c r="O7368" t="s">
        <v>10593</v>
      </c>
    </row>
    <row r="7369" spans="11:15" x14ac:dyDescent="0.25">
      <c r="K7369">
        <v>30080222621009</v>
      </c>
      <c r="L7369" t="s">
        <v>11296</v>
      </c>
      <c r="M7369" t="s">
        <v>10561</v>
      </c>
      <c r="N7369" t="s">
        <v>10592</v>
      </c>
      <c r="O7369" t="s">
        <v>10593</v>
      </c>
    </row>
    <row r="7370" spans="11:15" x14ac:dyDescent="0.25">
      <c r="K7370">
        <v>30080222621010</v>
      </c>
      <c r="L7370" t="s">
        <v>11297</v>
      </c>
      <c r="M7370" t="s">
        <v>10561</v>
      </c>
      <c r="N7370" t="s">
        <v>10592</v>
      </c>
      <c r="O7370" t="s">
        <v>10593</v>
      </c>
    </row>
    <row r="7371" spans="11:15" x14ac:dyDescent="0.25">
      <c r="K7371">
        <v>30080222621011</v>
      </c>
      <c r="L7371" t="s">
        <v>11298</v>
      </c>
      <c r="M7371" t="s">
        <v>10561</v>
      </c>
      <c r="N7371" t="s">
        <v>10592</v>
      </c>
      <c r="O7371" t="s">
        <v>10593</v>
      </c>
    </row>
    <row r="7372" spans="11:15" x14ac:dyDescent="0.25">
      <c r="K7372">
        <v>30080222621012</v>
      </c>
      <c r="L7372" t="s">
        <v>11299</v>
      </c>
      <c r="M7372" t="s">
        <v>10561</v>
      </c>
      <c r="N7372" t="s">
        <v>10592</v>
      </c>
      <c r="O7372" t="s">
        <v>10593</v>
      </c>
    </row>
    <row r="7373" spans="11:15" x14ac:dyDescent="0.25">
      <c r="K7373">
        <v>30080222621013</v>
      </c>
      <c r="L7373" t="s">
        <v>11300</v>
      </c>
      <c r="M7373" t="s">
        <v>10561</v>
      </c>
      <c r="N7373" t="s">
        <v>5237</v>
      </c>
      <c r="O7373" t="s">
        <v>5237</v>
      </c>
    </row>
    <row r="7374" spans="11:15" x14ac:dyDescent="0.25">
      <c r="K7374">
        <v>30080222622001</v>
      </c>
      <c r="L7374" t="s">
        <v>107</v>
      </c>
      <c r="M7374" t="s">
        <v>10561</v>
      </c>
      <c r="N7374" t="s">
        <v>10592</v>
      </c>
      <c r="O7374" t="s">
        <v>10593</v>
      </c>
    </row>
    <row r="7375" spans="11:15" x14ac:dyDescent="0.25">
      <c r="K7375">
        <v>30080222622002</v>
      </c>
      <c r="L7375" t="s">
        <v>11301</v>
      </c>
      <c r="M7375" t="s">
        <v>10561</v>
      </c>
      <c r="N7375" t="s">
        <v>10592</v>
      </c>
      <c r="O7375" t="s">
        <v>10593</v>
      </c>
    </row>
    <row r="7376" spans="11:15" x14ac:dyDescent="0.25">
      <c r="K7376">
        <v>30080222622003</v>
      </c>
      <c r="L7376" t="s">
        <v>11302</v>
      </c>
      <c r="M7376" t="s">
        <v>10561</v>
      </c>
      <c r="N7376" t="s">
        <v>10592</v>
      </c>
      <c r="O7376" t="s">
        <v>10593</v>
      </c>
    </row>
    <row r="7377" spans="11:15" x14ac:dyDescent="0.25">
      <c r="K7377">
        <v>30080222622004</v>
      </c>
      <c r="L7377" t="s">
        <v>107</v>
      </c>
      <c r="M7377" t="s">
        <v>10561</v>
      </c>
      <c r="N7377" t="s">
        <v>10592</v>
      </c>
      <c r="O7377" t="s">
        <v>10593</v>
      </c>
    </row>
    <row r="7378" spans="11:15" x14ac:dyDescent="0.25">
      <c r="K7378">
        <v>30080222625001</v>
      </c>
      <c r="L7378" t="s">
        <v>107</v>
      </c>
      <c r="M7378" t="s">
        <v>10561</v>
      </c>
      <c r="N7378" t="s">
        <v>10592</v>
      </c>
      <c r="O7378" t="s">
        <v>10593</v>
      </c>
    </row>
    <row r="7379" spans="11:15" x14ac:dyDescent="0.25">
      <c r="K7379">
        <v>30080230521001</v>
      </c>
      <c r="L7379" t="s">
        <v>11303</v>
      </c>
      <c r="M7379" t="s">
        <v>10561</v>
      </c>
      <c r="N7379" t="s">
        <v>11304</v>
      </c>
      <c r="O7379" t="s">
        <v>11305</v>
      </c>
    </row>
    <row r="7380" spans="11:15" x14ac:dyDescent="0.25">
      <c r="K7380">
        <v>30080230521002</v>
      </c>
      <c r="L7380" t="s">
        <v>67</v>
      </c>
      <c r="M7380" t="s">
        <v>10561</v>
      </c>
      <c r="N7380" t="s">
        <v>11304</v>
      </c>
      <c r="O7380" t="s">
        <v>11305</v>
      </c>
    </row>
    <row r="7381" spans="11:15" x14ac:dyDescent="0.25">
      <c r="K7381">
        <v>30080230521003</v>
      </c>
      <c r="L7381" t="s">
        <v>11306</v>
      </c>
      <c r="M7381" t="s">
        <v>10561</v>
      </c>
      <c r="N7381" t="s">
        <v>11304</v>
      </c>
      <c r="O7381" t="s">
        <v>11305</v>
      </c>
    </row>
    <row r="7382" spans="11:15" x14ac:dyDescent="0.25">
      <c r="K7382">
        <v>30080230521004</v>
      </c>
      <c r="L7382" t="s">
        <v>11307</v>
      </c>
      <c r="M7382" t="s">
        <v>10561</v>
      </c>
      <c r="N7382" t="s">
        <v>11304</v>
      </c>
      <c r="O7382" t="s">
        <v>11305</v>
      </c>
    </row>
    <row r="7383" spans="11:15" x14ac:dyDescent="0.25">
      <c r="K7383">
        <v>30080230521005</v>
      </c>
      <c r="L7383" t="s">
        <v>11308</v>
      </c>
      <c r="M7383" t="s">
        <v>10561</v>
      </c>
      <c r="N7383" t="s">
        <v>11304</v>
      </c>
      <c r="O7383" t="s">
        <v>11305</v>
      </c>
    </row>
    <row r="7384" spans="11:15" x14ac:dyDescent="0.25">
      <c r="K7384">
        <v>30080230521006</v>
      </c>
      <c r="L7384" t="s">
        <v>11309</v>
      </c>
      <c r="M7384" t="s">
        <v>10561</v>
      </c>
      <c r="N7384" t="s">
        <v>11304</v>
      </c>
      <c r="O7384" t="s">
        <v>11305</v>
      </c>
    </row>
    <row r="7385" spans="11:15" x14ac:dyDescent="0.25">
      <c r="K7385">
        <v>30080230522002</v>
      </c>
      <c r="L7385" t="s">
        <v>67</v>
      </c>
      <c r="M7385" t="s">
        <v>10561</v>
      </c>
      <c r="N7385" t="s">
        <v>11304</v>
      </c>
      <c r="O7385" t="s">
        <v>11305</v>
      </c>
    </row>
    <row r="7386" spans="11:15" x14ac:dyDescent="0.25">
      <c r="K7386">
        <v>30080230721001</v>
      </c>
      <c r="L7386" t="s">
        <v>11310</v>
      </c>
      <c r="M7386" t="s">
        <v>10561</v>
      </c>
      <c r="N7386" t="s">
        <v>11304</v>
      </c>
      <c r="O7386" t="s">
        <v>11305</v>
      </c>
    </row>
    <row r="7387" spans="11:15" x14ac:dyDescent="0.25">
      <c r="K7387">
        <v>30080230722001</v>
      </c>
      <c r="L7387" t="s">
        <v>11310</v>
      </c>
      <c r="M7387" t="s">
        <v>10561</v>
      </c>
      <c r="N7387" t="s">
        <v>11304</v>
      </c>
      <c r="O7387" t="s">
        <v>11305</v>
      </c>
    </row>
    <row r="7388" spans="11:15" x14ac:dyDescent="0.25">
      <c r="K7388">
        <v>30080231821001</v>
      </c>
      <c r="L7388" t="s">
        <v>11311</v>
      </c>
      <c r="M7388" t="s">
        <v>10561</v>
      </c>
      <c r="N7388" t="s">
        <v>11304</v>
      </c>
      <c r="O7388" t="s">
        <v>11305</v>
      </c>
    </row>
    <row r="7389" spans="11:15" x14ac:dyDescent="0.25">
      <c r="K7389">
        <v>30080232321001</v>
      </c>
      <c r="L7389" t="s">
        <v>6222</v>
      </c>
      <c r="M7389" t="s">
        <v>10561</v>
      </c>
      <c r="N7389" t="s">
        <v>10562</v>
      </c>
      <c r="O7389" t="s">
        <v>10563</v>
      </c>
    </row>
    <row r="7390" spans="11:15" x14ac:dyDescent="0.25">
      <c r="K7390">
        <v>30080232321002</v>
      </c>
      <c r="L7390" t="s">
        <v>11312</v>
      </c>
      <c r="M7390" t="s">
        <v>10561</v>
      </c>
      <c r="N7390" t="s">
        <v>5237</v>
      </c>
      <c r="O7390" t="s">
        <v>5237</v>
      </c>
    </row>
    <row r="7391" spans="11:15" x14ac:dyDescent="0.25">
      <c r="K7391">
        <v>30080242321001</v>
      </c>
      <c r="L7391" t="s">
        <v>11313</v>
      </c>
      <c r="M7391" t="s">
        <v>10561</v>
      </c>
      <c r="N7391" t="s">
        <v>10562</v>
      </c>
      <c r="O7391" t="s">
        <v>10563</v>
      </c>
    </row>
    <row r="7392" spans="11:15" x14ac:dyDescent="0.25">
      <c r="K7392">
        <v>30080251821001</v>
      </c>
      <c r="L7392" t="s">
        <v>11314</v>
      </c>
      <c r="M7392" t="s">
        <v>10561</v>
      </c>
      <c r="N7392" t="s">
        <v>10629</v>
      </c>
      <c r="O7392" t="s">
        <v>10630</v>
      </c>
    </row>
    <row r="7393" spans="11:15" x14ac:dyDescent="0.25">
      <c r="K7393">
        <v>30080252221001</v>
      </c>
      <c r="L7393" t="s">
        <v>11315</v>
      </c>
      <c r="M7393" t="s">
        <v>10561</v>
      </c>
      <c r="N7393" t="s">
        <v>10562</v>
      </c>
      <c r="O7393" t="s">
        <v>10563</v>
      </c>
    </row>
    <row r="7394" spans="11:15" x14ac:dyDescent="0.25">
      <c r="K7394">
        <v>30080252221003</v>
      </c>
      <c r="L7394" t="s">
        <v>236</v>
      </c>
      <c r="M7394" t="s">
        <v>10561</v>
      </c>
      <c r="N7394" t="s">
        <v>10562</v>
      </c>
      <c r="O7394" t="s">
        <v>10563</v>
      </c>
    </row>
    <row r="7395" spans="11:15" x14ac:dyDescent="0.25">
      <c r="K7395">
        <v>30080252221004</v>
      </c>
      <c r="L7395" t="s">
        <v>148</v>
      </c>
      <c r="M7395" t="s">
        <v>10561</v>
      </c>
      <c r="N7395" t="s">
        <v>10562</v>
      </c>
      <c r="O7395" t="s">
        <v>10563</v>
      </c>
    </row>
    <row r="7396" spans="11:15" x14ac:dyDescent="0.25">
      <c r="K7396">
        <v>30080252221005</v>
      </c>
      <c r="L7396" t="s">
        <v>11316</v>
      </c>
      <c r="M7396" t="s">
        <v>10561</v>
      </c>
      <c r="N7396" t="s">
        <v>10562</v>
      </c>
      <c r="O7396" t="s">
        <v>10563</v>
      </c>
    </row>
    <row r="7397" spans="11:15" x14ac:dyDescent="0.25">
      <c r="K7397">
        <v>30080252221006</v>
      </c>
      <c r="L7397" t="s">
        <v>11317</v>
      </c>
      <c r="M7397" t="s">
        <v>10561</v>
      </c>
      <c r="N7397" t="s">
        <v>10562</v>
      </c>
      <c r="O7397" t="s">
        <v>10563</v>
      </c>
    </row>
    <row r="7398" spans="11:15" x14ac:dyDescent="0.25">
      <c r="K7398">
        <v>30080252221007</v>
      </c>
      <c r="L7398" t="s">
        <v>149</v>
      </c>
      <c r="M7398" t="s">
        <v>10561</v>
      </c>
      <c r="N7398" t="s">
        <v>10562</v>
      </c>
      <c r="O7398" t="s">
        <v>10563</v>
      </c>
    </row>
    <row r="7399" spans="11:15" x14ac:dyDescent="0.25">
      <c r="K7399">
        <v>30080252221008</v>
      </c>
      <c r="L7399" t="s">
        <v>11318</v>
      </c>
      <c r="M7399" t="s">
        <v>10561</v>
      </c>
      <c r="N7399" t="s">
        <v>10562</v>
      </c>
      <c r="O7399" t="s">
        <v>10563</v>
      </c>
    </row>
    <row r="7400" spans="11:15" x14ac:dyDescent="0.25">
      <c r="K7400">
        <v>30080252221009</v>
      </c>
      <c r="L7400" t="s">
        <v>11319</v>
      </c>
      <c r="M7400" t="s">
        <v>10561</v>
      </c>
      <c r="N7400" t="s">
        <v>10562</v>
      </c>
      <c r="O7400" t="s">
        <v>10563</v>
      </c>
    </row>
    <row r="7401" spans="11:15" x14ac:dyDescent="0.25">
      <c r="K7401">
        <v>30080252221010</v>
      </c>
      <c r="L7401" t="s">
        <v>11320</v>
      </c>
      <c r="M7401" t="s">
        <v>10561</v>
      </c>
      <c r="N7401" t="s">
        <v>10562</v>
      </c>
      <c r="O7401" t="s">
        <v>10563</v>
      </c>
    </row>
    <row r="7402" spans="11:15" x14ac:dyDescent="0.25">
      <c r="K7402">
        <v>30080252221011</v>
      </c>
      <c r="L7402" t="s">
        <v>11321</v>
      </c>
      <c r="M7402" t="s">
        <v>10561</v>
      </c>
      <c r="N7402" t="s">
        <v>10562</v>
      </c>
      <c r="O7402" t="s">
        <v>10563</v>
      </c>
    </row>
    <row r="7403" spans="11:15" x14ac:dyDescent="0.25">
      <c r="K7403">
        <v>30080252221012</v>
      </c>
      <c r="L7403" t="s">
        <v>11322</v>
      </c>
      <c r="M7403" t="s">
        <v>10561</v>
      </c>
      <c r="N7403" t="s">
        <v>10562</v>
      </c>
      <c r="O7403" t="s">
        <v>10563</v>
      </c>
    </row>
    <row r="7404" spans="11:15" x14ac:dyDescent="0.25">
      <c r="K7404">
        <v>30080252221013</v>
      </c>
      <c r="L7404" t="s">
        <v>11323</v>
      </c>
      <c r="M7404" t="s">
        <v>10561</v>
      </c>
      <c r="N7404" t="s">
        <v>10562</v>
      </c>
      <c r="O7404" t="s">
        <v>10563</v>
      </c>
    </row>
    <row r="7405" spans="11:15" x14ac:dyDescent="0.25">
      <c r="K7405">
        <v>30080252221014</v>
      </c>
      <c r="L7405" t="s">
        <v>154</v>
      </c>
      <c r="M7405" t="s">
        <v>10561</v>
      </c>
      <c r="N7405" t="s">
        <v>10562</v>
      </c>
      <c r="O7405" t="s">
        <v>10563</v>
      </c>
    </row>
    <row r="7406" spans="11:15" x14ac:dyDescent="0.25">
      <c r="K7406">
        <v>30080252221015</v>
      </c>
      <c r="L7406" t="s">
        <v>11324</v>
      </c>
      <c r="M7406" t="s">
        <v>10561</v>
      </c>
      <c r="N7406" t="s">
        <v>10562</v>
      </c>
      <c r="O7406" t="s">
        <v>10563</v>
      </c>
    </row>
    <row r="7407" spans="11:15" x14ac:dyDescent="0.25">
      <c r="K7407">
        <v>30080252221016</v>
      </c>
      <c r="L7407" t="s">
        <v>11325</v>
      </c>
      <c r="M7407" t="s">
        <v>10561</v>
      </c>
      <c r="N7407" t="s">
        <v>10562</v>
      </c>
      <c r="O7407" t="s">
        <v>10563</v>
      </c>
    </row>
    <row r="7408" spans="11:15" x14ac:dyDescent="0.25">
      <c r="K7408">
        <v>30080252221017</v>
      </c>
      <c r="L7408" t="s">
        <v>11326</v>
      </c>
      <c r="M7408" t="s">
        <v>10561</v>
      </c>
      <c r="N7408" t="s">
        <v>10562</v>
      </c>
      <c r="O7408" t="s">
        <v>10563</v>
      </c>
    </row>
    <row r="7409" spans="11:15" x14ac:dyDescent="0.25">
      <c r="K7409">
        <v>30080252221018</v>
      </c>
      <c r="L7409" t="s">
        <v>183</v>
      </c>
      <c r="M7409" t="s">
        <v>10561</v>
      </c>
      <c r="N7409" t="s">
        <v>10562</v>
      </c>
      <c r="O7409" t="s">
        <v>10563</v>
      </c>
    </row>
    <row r="7410" spans="11:15" x14ac:dyDescent="0.25">
      <c r="K7410">
        <v>30080252221019</v>
      </c>
      <c r="L7410" t="s">
        <v>146</v>
      </c>
      <c r="M7410" t="s">
        <v>10561</v>
      </c>
      <c r="N7410" t="s">
        <v>10562</v>
      </c>
      <c r="O7410" t="s">
        <v>10563</v>
      </c>
    </row>
    <row r="7411" spans="11:15" x14ac:dyDescent="0.25">
      <c r="K7411">
        <v>30080252221020</v>
      </c>
      <c r="L7411" t="s">
        <v>11327</v>
      </c>
      <c r="M7411" t="s">
        <v>10561</v>
      </c>
      <c r="N7411" t="s">
        <v>10562</v>
      </c>
      <c r="O7411" t="s">
        <v>10563</v>
      </c>
    </row>
    <row r="7412" spans="11:15" x14ac:dyDescent="0.25">
      <c r="K7412">
        <v>30080252221021</v>
      </c>
      <c r="L7412" t="s">
        <v>11328</v>
      </c>
      <c r="M7412" t="s">
        <v>10561</v>
      </c>
      <c r="N7412" t="s">
        <v>10562</v>
      </c>
      <c r="O7412" t="s">
        <v>10563</v>
      </c>
    </row>
    <row r="7413" spans="11:15" x14ac:dyDescent="0.25">
      <c r="K7413">
        <v>30080252221022</v>
      </c>
      <c r="L7413" t="s">
        <v>120</v>
      </c>
      <c r="M7413" t="s">
        <v>10561</v>
      </c>
      <c r="N7413" t="s">
        <v>10562</v>
      </c>
      <c r="O7413" t="s">
        <v>10563</v>
      </c>
    </row>
    <row r="7414" spans="11:15" x14ac:dyDescent="0.25">
      <c r="K7414">
        <v>30080252221023</v>
      </c>
      <c r="L7414" t="s">
        <v>11329</v>
      </c>
      <c r="M7414" t="s">
        <v>10561</v>
      </c>
      <c r="N7414" t="s">
        <v>10562</v>
      </c>
      <c r="O7414" t="s">
        <v>10563</v>
      </c>
    </row>
    <row r="7415" spans="11:15" x14ac:dyDescent="0.25">
      <c r="K7415">
        <v>30080252222001</v>
      </c>
      <c r="L7415" t="s">
        <v>11315</v>
      </c>
      <c r="M7415" t="s">
        <v>10561</v>
      </c>
      <c r="N7415" t="s">
        <v>10562</v>
      </c>
      <c r="O7415" t="s">
        <v>10563</v>
      </c>
    </row>
    <row r="7416" spans="11:15" x14ac:dyDescent="0.25">
      <c r="K7416">
        <v>30080252222002</v>
      </c>
      <c r="L7416" t="s">
        <v>11330</v>
      </c>
      <c r="M7416" t="s">
        <v>10561</v>
      </c>
      <c r="N7416" t="s">
        <v>10562</v>
      </c>
      <c r="O7416" t="s">
        <v>10563</v>
      </c>
    </row>
    <row r="7417" spans="11:15" x14ac:dyDescent="0.25">
      <c r="K7417">
        <v>30080252222019</v>
      </c>
      <c r="L7417" t="s">
        <v>146</v>
      </c>
      <c r="M7417" t="s">
        <v>10561</v>
      </c>
      <c r="N7417" t="s">
        <v>10562</v>
      </c>
      <c r="O7417" t="s">
        <v>10563</v>
      </c>
    </row>
    <row r="7418" spans="11:15" x14ac:dyDescent="0.25">
      <c r="K7418">
        <v>30080302321001</v>
      </c>
      <c r="L7418" t="s">
        <v>89</v>
      </c>
      <c r="M7418" t="s">
        <v>10561</v>
      </c>
      <c r="N7418" t="s">
        <v>10562</v>
      </c>
      <c r="O7418" t="s">
        <v>10563</v>
      </c>
    </row>
    <row r="7419" spans="11:15" x14ac:dyDescent="0.25">
      <c r="K7419">
        <v>30090061210001</v>
      </c>
      <c r="L7419" t="s">
        <v>238</v>
      </c>
      <c r="M7419" t="s">
        <v>5241</v>
      </c>
      <c r="N7419" t="s">
        <v>5242</v>
      </c>
      <c r="O7419" t="s">
        <v>5243</v>
      </c>
    </row>
    <row r="7420" spans="11:15" x14ac:dyDescent="0.25">
      <c r="K7420">
        <v>30090064210001</v>
      </c>
      <c r="L7420" t="s">
        <v>11331</v>
      </c>
      <c r="M7420" t="s">
        <v>5241</v>
      </c>
      <c r="N7420" t="s">
        <v>10600</v>
      </c>
      <c r="O7420" t="s">
        <v>10601</v>
      </c>
    </row>
    <row r="7421" spans="11:15" x14ac:dyDescent="0.25">
      <c r="K7421">
        <v>30090071010001</v>
      </c>
      <c r="L7421" t="s">
        <v>11332</v>
      </c>
      <c r="M7421" t="s">
        <v>5241</v>
      </c>
      <c r="N7421" t="s">
        <v>5242</v>
      </c>
      <c r="O7421" t="s">
        <v>5243</v>
      </c>
    </row>
    <row r="7422" spans="11:15" x14ac:dyDescent="0.25">
      <c r="K7422">
        <v>30090076210001</v>
      </c>
      <c r="L7422" t="s">
        <v>5257</v>
      </c>
      <c r="M7422" t="s">
        <v>5241</v>
      </c>
      <c r="N7422" t="s">
        <v>10562</v>
      </c>
      <c r="O7422" t="s">
        <v>10563</v>
      </c>
    </row>
    <row r="7423" spans="11:15" x14ac:dyDescent="0.25">
      <c r="K7423">
        <v>30090076210002</v>
      </c>
      <c r="L7423" t="s">
        <v>11333</v>
      </c>
      <c r="M7423" t="s">
        <v>5241</v>
      </c>
      <c r="N7423" t="s">
        <v>10562</v>
      </c>
      <c r="O7423" t="s">
        <v>10563</v>
      </c>
    </row>
    <row r="7424" spans="11:15" x14ac:dyDescent="0.25">
      <c r="K7424">
        <v>30090076210003</v>
      </c>
      <c r="L7424" t="s">
        <v>11334</v>
      </c>
      <c r="M7424" t="s">
        <v>5241</v>
      </c>
      <c r="N7424" t="s">
        <v>10562</v>
      </c>
      <c r="O7424" t="s">
        <v>10563</v>
      </c>
    </row>
    <row r="7425" spans="11:15" x14ac:dyDescent="0.25">
      <c r="K7425">
        <v>30090086210001</v>
      </c>
      <c r="L7425" t="s">
        <v>141</v>
      </c>
      <c r="M7425" t="s">
        <v>5241</v>
      </c>
      <c r="N7425" t="s">
        <v>5242</v>
      </c>
      <c r="O7425" t="s">
        <v>5243</v>
      </c>
    </row>
    <row r="7426" spans="11:15" x14ac:dyDescent="0.25">
      <c r="K7426">
        <v>30090086210003</v>
      </c>
      <c r="L7426" t="s">
        <v>11135</v>
      </c>
      <c r="M7426" t="s">
        <v>5241</v>
      </c>
      <c r="N7426" t="s">
        <v>5242</v>
      </c>
      <c r="O7426" t="s">
        <v>5243</v>
      </c>
    </row>
    <row r="7427" spans="11:15" x14ac:dyDescent="0.25">
      <c r="K7427">
        <v>30090086220001</v>
      </c>
      <c r="L7427" t="s">
        <v>141</v>
      </c>
      <c r="M7427" t="s">
        <v>5241</v>
      </c>
      <c r="N7427" t="s">
        <v>5242</v>
      </c>
      <c r="O7427" t="s">
        <v>5243</v>
      </c>
    </row>
    <row r="7428" spans="11:15" x14ac:dyDescent="0.25">
      <c r="K7428">
        <v>30090096210001</v>
      </c>
      <c r="L7428" t="s">
        <v>68</v>
      </c>
      <c r="M7428" t="s">
        <v>5241</v>
      </c>
      <c r="N7428" t="s">
        <v>5242</v>
      </c>
      <c r="O7428" t="s">
        <v>5243</v>
      </c>
    </row>
    <row r="7429" spans="11:15" x14ac:dyDescent="0.25">
      <c r="K7429">
        <v>30090096210002</v>
      </c>
      <c r="L7429" t="s">
        <v>11335</v>
      </c>
      <c r="M7429" t="s">
        <v>5241</v>
      </c>
      <c r="N7429" t="s">
        <v>5242</v>
      </c>
      <c r="O7429" t="s">
        <v>5243</v>
      </c>
    </row>
    <row r="7430" spans="11:15" x14ac:dyDescent="0.25">
      <c r="K7430">
        <v>30090096210003</v>
      </c>
      <c r="L7430" t="s">
        <v>11137</v>
      </c>
      <c r="M7430" t="s">
        <v>5495</v>
      </c>
      <c r="N7430" t="s">
        <v>11114</v>
      </c>
      <c r="O7430" t="s">
        <v>11115</v>
      </c>
    </row>
    <row r="7431" spans="11:15" x14ac:dyDescent="0.25">
      <c r="K7431">
        <v>30090096210004</v>
      </c>
      <c r="L7431" t="s">
        <v>11336</v>
      </c>
      <c r="M7431" t="s">
        <v>5495</v>
      </c>
      <c r="N7431" t="s">
        <v>11114</v>
      </c>
      <c r="O7431" t="s">
        <v>11115</v>
      </c>
    </row>
    <row r="7432" spans="11:15" x14ac:dyDescent="0.25">
      <c r="K7432">
        <v>30090096210005</v>
      </c>
      <c r="L7432" t="s">
        <v>11337</v>
      </c>
      <c r="M7432" t="s">
        <v>5241</v>
      </c>
      <c r="N7432" t="s">
        <v>5242</v>
      </c>
      <c r="O7432" t="s">
        <v>5243</v>
      </c>
    </row>
    <row r="7433" spans="11:15" x14ac:dyDescent="0.25">
      <c r="K7433">
        <v>30090096210006</v>
      </c>
      <c r="L7433" t="s">
        <v>11140</v>
      </c>
      <c r="M7433" t="s">
        <v>5241</v>
      </c>
      <c r="N7433" t="s">
        <v>5242</v>
      </c>
      <c r="O7433" t="s">
        <v>5243</v>
      </c>
    </row>
    <row r="7434" spans="11:15" x14ac:dyDescent="0.25">
      <c r="K7434">
        <v>30090096220002</v>
      </c>
      <c r="L7434" t="s">
        <v>11335</v>
      </c>
      <c r="M7434" t="s">
        <v>5241</v>
      </c>
      <c r="N7434" t="s">
        <v>5242</v>
      </c>
      <c r="O7434" t="s">
        <v>5243</v>
      </c>
    </row>
    <row r="7435" spans="11:15" x14ac:dyDescent="0.25">
      <c r="K7435">
        <v>30090121010001</v>
      </c>
      <c r="L7435" t="s">
        <v>11338</v>
      </c>
      <c r="M7435" t="s">
        <v>5241</v>
      </c>
      <c r="N7435" t="s">
        <v>5242</v>
      </c>
      <c r="O7435" t="s">
        <v>5243</v>
      </c>
    </row>
    <row r="7436" spans="11:15" x14ac:dyDescent="0.25">
      <c r="K7436">
        <v>30090133110001</v>
      </c>
      <c r="L7436" t="s">
        <v>11339</v>
      </c>
      <c r="M7436" t="s">
        <v>5241</v>
      </c>
      <c r="N7436" t="s">
        <v>5242</v>
      </c>
      <c r="O7436" t="s">
        <v>5243</v>
      </c>
    </row>
    <row r="7437" spans="11:15" x14ac:dyDescent="0.25">
      <c r="K7437">
        <v>30090133120001</v>
      </c>
      <c r="L7437" t="s">
        <v>11339</v>
      </c>
      <c r="M7437" t="s">
        <v>5241</v>
      </c>
      <c r="N7437" t="s">
        <v>5242</v>
      </c>
      <c r="O7437" t="s">
        <v>5243</v>
      </c>
    </row>
    <row r="7438" spans="11:15" x14ac:dyDescent="0.25">
      <c r="K7438">
        <v>30090140510001</v>
      </c>
      <c r="L7438" t="s">
        <v>11340</v>
      </c>
      <c r="M7438" t="s">
        <v>5241</v>
      </c>
      <c r="N7438" t="s">
        <v>5242</v>
      </c>
      <c r="O7438" t="s">
        <v>5243</v>
      </c>
    </row>
    <row r="7439" spans="11:15" x14ac:dyDescent="0.25">
      <c r="K7439">
        <v>30090140510002</v>
      </c>
      <c r="L7439" t="s">
        <v>11341</v>
      </c>
      <c r="M7439" t="s">
        <v>5241</v>
      </c>
      <c r="N7439" t="s">
        <v>5242</v>
      </c>
      <c r="O7439" t="s">
        <v>5243</v>
      </c>
    </row>
    <row r="7440" spans="11:15" x14ac:dyDescent="0.25">
      <c r="K7440">
        <v>30090140510003</v>
      </c>
      <c r="L7440" t="s">
        <v>11342</v>
      </c>
      <c r="M7440" t="s">
        <v>5241</v>
      </c>
      <c r="N7440" t="s">
        <v>5242</v>
      </c>
      <c r="O7440" t="s">
        <v>5243</v>
      </c>
    </row>
    <row r="7441" spans="11:15" x14ac:dyDescent="0.25">
      <c r="K7441">
        <v>30090140910001</v>
      </c>
      <c r="L7441" t="s">
        <v>11343</v>
      </c>
      <c r="M7441" t="s">
        <v>5241</v>
      </c>
      <c r="N7441" t="s">
        <v>5242</v>
      </c>
      <c r="O7441" t="s">
        <v>5243</v>
      </c>
    </row>
    <row r="7442" spans="11:15" x14ac:dyDescent="0.25">
      <c r="K7442">
        <v>30090140910002</v>
      </c>
      <c r="L7442" t="s">
        <v>11344</v>
      </c>
      <c r="M7442" t="s">
        <v>5241</v>
      </c>
      <c r="N7442" t="s">
        <v>5242</v>
      </c>
      <c r="O7442" t="s">
        <v>5243</v>
      </c>
    </row>
    <row r="7443" spans="11:15" x14ac:dyDescent="0.25">
      <c r="K7443">
        <v>30090140910003</v>
      </c>
      <c r="L7443" t="s">
        <v>11345</v>
      </c>
      <c r="M7443" t="s">
        <v>5241</v>
      </c>
      <c r="N7443" t="s">
        <v>5242</v>
      </c>
      <c r="O7443" t="s">
        <v>5243</v>
      </c>
    </row>
    <row r="7444" spans="11:15" x14ac:dyDescent="0.25">
      <c r="K7444">
        <v>30090140910004</v>
      </c>
      <c r="L7444" t="s">
        <v>11346</v>
      </c>
      <c r="M7444" t="s">
        <v>5241</v>
      </c>
      <c r="N7444" t="s">
        <v>5242</v>
      </c>
      <c r="O7444" t="s">
        <v>5243</v>
      </c>
    </row>
    <row r="7445" spans="11:15" x14ac:dyDescent="0.25">
      <c r="K7445">
        <v>30090141710002</v>
      </c>
      <c r="L7445" t="s">
        <v>11347</v>
      </c>
      <c r="M7445" t="s">
        <v>5241</v>
      </c>
      <c r="N7445" t="s">
        <v>11348</v>
      </c>
      <c r="O7445" t="s">
        <v>11349</v>
      </c>
    </row>
    <row r="7446" spans="11:15" x14ac:dyDescent="0.25">
      <c r="K7446">
        <v>30090141710003</v>
      </c>
      <c r="L7446" t="s">
        <v>11350</v>
      </c>
      <c r="M7446" t="s">
        <v>5241</v>
      </c>
      <c r="N7446" t="s">
        <v>11348</v>
      </c>
      <c r="O7446" t="s">
        <v>11349</v>
      </c>
    </row>
    <row r="7447" spans="11:15" x14ac:dyDescent="0.25">
      <c r="K7447">
        <v>30090141710005</v>
      </c>
      <c r="L7447" t="s">
        <v>11351</v>
      </c>
      <c r="M7447" t="s">
        <v>5241</v>
      </c>
      <c r="N7447" t="s">
        <v>11348</v>
      </c>
      <c r="O7447" t="s">
        <v>11349</v>
      </c>
    </row>
    <row r="7448" spans="11:15" x14ac:dyDescent="0.25">
      <c r="K7448">
        <v>30090142610001</v>
      </c>
      <c r="L7448" t="s">
        <v>11352</v>
      </c>
      <c r="M7448" t="s">
        <v>5241</v>
      </c>
      <c r="N7448" t="s">
        <v>5242</v>
      </c>
      <c r="O7448" t="s">
        <v>5243</v>
      </c>
    </row>
    <row r="7449" spans="11:15" x14ac:dyDescent="0.25">
      <c r="K7449">
        <v>30090142610003</v>
      </c>
      <c r="L7449" t="s">
        <v>11353</v>
      </c>
      <c r="M7449" t="s">
        <v>5241</v>
      </c>
      <c r="N7449" t="s">
        <v>5242</v>
      </c>
      <c r="O7449" t="s">
        <v>5243</v>
      </c>
    </row>
    <row r="7450" spans="11:15" x14ac:dyDescent="0.25">
      <c r="K7450">
        <v>30090143510001</v>
      </c>
      <c r="L7450" t="s">
        <v>11354</v>
      </c>
      <c r="M7450" t="s">
        <v>5241</v>
      </c>
      <c r="N7450" t="s">
        <v>5242</v>
      </c>
      <c r="O7450" t="s">
        <v>5243</v>
      </c>
    </row>
    <row r="7451" spans="11:15" x14ac:dyDescent="0.25">
      <c r="K7451">
        <v>30090143510002</v>
      </c>
      <c r="L7451" t="s">
        <v>11355</v>
      </c>
      <c r="M7451" t="s">
        <v>5241</v>
      </c>
      <c r="N7451" t="s">
        <v>5242</v>
      </c>
      <c r="O7451" t="s">
        <v>5243</v>
      </c>
    </row>
    <row r="7452" spans="11:15" x14ac:dyDescent="0.25">
      <c r="K7452">
        <v>30090143810001</v>
      </c>
      <c r="L7452" t="s">
        <v>11356</v>
      </c>
      <c r="M7452" t="s">
        <v>5241</v>
      </c>
      <c r="N7452" t="s">
        <v>11357</v>
      </c>
      <c r="O7452" t="s">
        <v>11358</v>
      </c>
    </row>
    <row r="7453" spans="11:15" x14ac:dyDescent="0.25">
      <c r="K7453">
        <v>30090143810002</v>
      </c>
      <c r="L7453" t="s">
        <v>11359</v>
      </c>
      <c r="M7453" t="s">
        <v>5241</v>
      </c>
      <c r="N7453" t="s">
        <v>5242</v>
      </c>
      <c r="O7453" t="s">
        <v>5243</v>
      </c>
    </row>
    <row r="7454" spans="11:15" x14ac:dyDescent="0.25">
      <c r="K7454">
        <v>30090143910001</v>
      </c>
      <c r="L7454" t="s">
        <v>11360</v>
      </c>
      <c r="M7454" t="s">
        <v>5241</v>
      </c>
      <c r="N7454" t="s">
        <v>11357</v>
      </c>
      <c r="O7454" t="s">
        <v>11358</v>
      </c>
    </row>
    <row r="7455" spans="11:15" x14ac:dyDescent="0.25">
      <c r="K7455">
        <v>30090212110001</v>
      </c>
      <c r="L7455" t="s">
        <v>11361</v>
      </c>
      <c r="M7455" t="s">
        <v>5241</v>
      </c>
      <c r="N7455" t="s">
        <v>5242</v>
      </c>
      <c r="O7455" t="s">
        <v>5243</v>
      </c>
    </row>
    <row r="7456" spans="11:15" x14ac:dyDescent="0.25">
      <c r="K7456">
        <v>30090212110002</v>
      </c>
      <c r="L7456" t="s">
        <v>11362</v>
      </c>
      <c r="M7456" t="s">
        <v>5241</v>
      </c>
      <c r="N7456" t="s">
        <v>5242</v>
      </c>
      <c r="O7456" t="s">
        <v>5243</v>
      </c>
    </row>
    <row r="7457" spans="11:15" x14ac:dyDescent="0.25">
      <c r="K7457">
        <v>30090224610001</v>
      </c>
      <c r="L7457" t="s">
        <v>11363</v>
      </c>
      <c r="M7457" t="s">
        <v>5241</v>
      </c>
      <c r="N7457" t="s">
        <v>5242</v>
      </c>
      <c r="O7457" t="s">
        <v>5243</v>
      </c>
    </row>
    <row r="7458" spans="11:15" x14ac:dyDescent="0.25">
      <c r="K7458">
        <v>30090244810001</v>
      </c>
      <c r="L7458" t="s">
        <v>11364</v>
      </c>
      <c r="M7458" t="s">
        <v>5241</v>
      </c>
      <c r="N7458" t="s">
        <v>5242</v>
      </c>
      <c r="O7458" t="s">
        <v>5243</v>
      </c>
    </row>
    <row r="7459" spans="11:15" x14ac:dyDescent="0.25">
      <c r="K7459">
        <v>30090244810002</v>
      </c>
      <c r="L7459" t="s">
        <v>11365</v>
      </c>
      <c r="M7459" t="s">
        <v>5241</v>
      </c>
      <c r="N7459" t="s">
        <v>5242</v>
      </c>
      <c r="O7459" t="s">
        <v>5243</v>
      </c>
    </row>
    <row r="7460" spans="11:15" x14ac:dyDescent="0.25">
      <c r="K7460">
        <v>30090244820002</v>
      </c>
      <c r="L7460" t="s">
        <v>11365</v>
      </c>
      <c r="M7460" t="s">
        <v>5241</v>
      </c>
      <c r="N7460" t="s">
        <v>5242</v>
      </c>
      <c r="O7460" t="s">
        <v>5243</v>
      </c>
    </row>
    <row r="7461" spans="11:15" x14ac:dyDescent="0.25">
      <c r="K7461">
        <v>30090245110001</v>
      </c>
      <c r="L7461" t="s">
        <v>11366</v>
      </c>
      <c r="M7461" t="s">
        <v>5241</v>
      </c>
      <c r="N7461" t="s">
        <v>5242</v>
      </c>
      <c r="O7461" t="s">
        <v>5243</v>
      </c>
    </row>
    <row r="7462" spans="11:15" x14ac:dyDescent="0.25">
      <c r="K7462">
        <v>30090246010001</v>
      </c>
      <c r="L7462" t="s">
        <v>11367</v>
      </c>
      <c r="M7462" t="s">
        <v>5241</v>
      </c>
      <c r="N7462" t="s">
        <v>5242</v>
      </c>
      <c r="O7462" t="s">
        <v>5243</v>
      </c>
    </row>
    <row r="7463" spans="11:15" x14ac:dyDescent="0.25">
      <c r="K7463">
        <v>30090246410001</v>
      </c>
      <c r="L7463" t="s">
        <v>11368</v>
      </c>
      <c r="M7463" t="s">
        <v>5241</v>
      </c>
      <c r="N7463" t="s">
        <v>5242</v>
      </c>
      <c r="O7463" t="s">
        <v>5243</v>
      </c>
    </row>
    <row r="7464" spans="11:15" x14ac:dyDescent="0.25">
      <c r="K7464">
        <v>30090260110001</v>
      </c>
      <c r="L7464" t="s">
        <v>11369</v>
      </c>
      <c r="M7464" t="s">
        <v>5241</v>
      </c>
      <c r="N7464" t="s">
        <v>11370</v>
      </c>
      <c r="O7464" t="s">
        <v>11371</v>
      </c>
    </row>
    <row r="7465" spans="11:15" x14ac:dyDescent="0.25">
      <c r="K7465">
        <v>30090260110002</v>
      </c>
      <c r="L7465" t="s">
        <v>11372</v>
      </c>
      <c r="M7465" t="s">
        <v>5241</v>
      </c>
      <c r="N7465" t="s">
        <v>11370</v>
      </c>
      <c r="O7465" t="s">
        <v>11371</v>
      </c>
    </row>
    <row r="7466" spans="11:15" x14ac:dyDescent="0.25">
      <c r="K7466">
        <v>30090260110003</v>
      </c>
      <c r="L7466" t="s">
        <v>11373</v>
      </c>
      <c r="M7466" t="s">
        <v>5241</v>
      </c>
      <c r="N7466" t="s">
        <v>11370</v>
      </c>
      <c r="O7466" t="s">
        <v>11371</v>
      </c>
    </row>
    <row r="7467" spans="11:15" x14ac:dyDescent="0.25">
      <c r="K7467">
        <v>30090260110004</v>
      </c>
      <c r="L7467" t="s">
        <v>11374</v>
      </c>
      <c r="M7467" t="s">
        <v>5241</v>
      </c>
      <c r="N7467" t="s">
        <v>5242</v>
      </c>
      <c r="O7467" t="s">
        <v>5243</v>
      </c>
    </row>
    <row r="7468" spans="11:15" x14ac:dyDescent="0.25">
      <c r="K7468">
        <v>30090260110005</v>
      </c>
      <c r="L7468" t="s">
        <v>11375</v>
      </c>
      <c r="M7468" t="s">
        <v>5241</v>
      </c>
      <c r="N7468" t="s">
        <v>5237</v>
      </c>
      <c r="O7468" t="s">
        <v>5237</v>
      </c>
    </row>
    <row r="7469" spans="11:15" x14ac:dyDescent="0.25">
      <c r="K7469">
        <v>30090260120001</v>
      </c>
      <c r="L7469" t="s">
        <v>11376</v>
      </c>
      <c r="M7469" t="s">
        <v>5241</v>
      </c>
      <c r="N7469" t="s">
        <v>11370</v>
      </c>
      <c r="O7469" t="s">
        <v>11371</v>
      </c>
    </row>
    <row r="7470" spans="11:15" x14ac:dyDescent="0.25">
      <c r="K7470">
        <v>30090260210001</v>
      </c>
      <c r="L7470" t="s">
        <v>11377</v>
      </c>
      <c r="M7470" t="s">
        <v>5241</v>
      </c>
      <c r="N7470" t="s">
        <v>11370</v>
      </c>
      <c r="O7470" t="s">
        <v>11371</v>
      </c>
    </row>
    <row r="7471" spans="11:15" x14ac:dyDescent="0.25">
      <c r="K7471">
        <v>30090260210002</v>
      </c>
      <c r="L7471" t="s">
        <v>11378</v>
      </c>
      <c r="M7471" t="s">
        <v>5241</v>
      </c>
      <c r="N7471" t="s">
        <v>11370</v>
      </c>
      <c r="O7471" t="s">
        <v>11371</v>
      </c>
    </row>
    <row r="7472" spans="11:15" x14ac:dyDescent="0.25">
      <c r="K7472">
        <v>30090260210003</v>
      </c>
      <c r="L7472" t="s">
        <v>11379</v>
      </c>
      <c r="M7472" t="s">
        <v>5241</v>
      </c>
      <c r="N7472" t="s">
        <v>11370</v>
      </c>
      <c r="O7472" t="s">
        <v>11371</v>
      </c>
    </row>
    <row r="7473" spans="11:15" x14ac:dyDescent="0.25">
      <c r="K7473">
        <v>30090260210004</v>
      </c>
      <c r="L7473" t="s">
        <v>11380</v>
      </c>
      <c r="M7473" t="s">
        <v>5241</v>
      </c>
      <c r="N7473" t="s">
        <v>11370</v>
      </c>
      <c r="O7473" t="s">
        <v>11371</v>
      </c>
    </row>
    <row r="7474" spans="11:15" x14ac:dyDescent="0.25">
      <c r="K7474">
        <v>30090260210005</v>
      </c>
      <c r="L7474" t="s">
        <v>11381</v>
      </c>
      <c r="M7474" t="s">
        <v>5241</v>
      </c>
      <c r="N7474" t="s">
        <v>11370</v>
      </c>
      <c r="O7474" t="s">
        <v>11371</v>
      </c>
    </row>
    <row r="7475" spans="11:15" x14ac:dyDescent="0.25">
      <c r="K7475">
        <v>30090260210006</v>
      </c>
      <c r="L7475" t="s">
        <v>11382</v>
      </c>
      <c r="M7475" t="s">
        <v>5241</v>
      </c>
      <c r="N7475" t="s">
        <v>11370</v>
      </c>
      <c r="O7475" t="s">
        <v>11371</v>
      </c>
    </row>
    <row r="7476" spans="11:15" x14ac:dyDescent="0.25">
      <c r="K7476">
        <v>30090260210007</v>
      </c>
      <c r="L7476" t="s">
        <v>11383</v>
      </c>
      <c r="M7476" t="s">
        <v>5241</v>
      </c>
      <c r="N7476" t="s">
        <v>11370</v>
      </c>
      <c r="O7476" t="s">
        <v>11371</v>
      </c>
    </row>
    <row r="7477" spans="11:15" x14ac:dyDescent="0.25">
      <c r="K7477">
        <v>30090260210008</v>
      </c>
      <c r="L7477" t="s">
        <v>11384</v>
      </c>
      <c r="M7477" t="s">
        <v>5241</v>
      </c>
      <c r="N7477" t="s">
        <v>11370</v>
      </c>
      <c r="O7477" t="s">
        <v>11371</v>
      </c>
    </row>
    <row r="7478" spans="11:15" x14ac:dyDescent="0.25">
      <c r="K7478">
        <v>30090260210009</v>
      </c>
      <c r="L7478" t="s">
        <v>11385</v>
      </c>
      <c r="M7478" t="s">
        <v>5241</v>
      </c>
      <c r="N7478" t="s">
        <v>11370</v>
      </c>
      <c r="O7478" t="s">
        <v>11371</v>
      </c>
    </row>
    <row r="7479" spans="11:15" x14ac:dyDescent="0.25">
      <c r="K7479">
        <v>30090260210010</v>
      </c>
      <c r="L7479" t="s">
        <v>11386</v>
      </c>
      <c r="M7479" t="s">
        <v>5241</v>
      </c>
      <c r="N7479" t="s">
        <v>11370</v>
      </c>
      <c r="O7479" t="s">
        <v>11371</v>
      </c>
    </row>
    <row r="7480" spans="11:15" x14ac:dyDescent="0.25">
      <c r="K7480">
        <v>30090260210011</v>
      </c>
      <c r="L7480" t="s">
        <v>11387</v>
      </c>
      <c r="M7480" t="s">
        <v>5241</v>
      </c>
      <c r="N7480" t="s">
        <v>5237</v>
      </c>
      <c r="O7480" t="s">
        <v>5237</v>
      </c>
    </row>
    <row r="7481" spans="11:15" x14ac:dyDescent="0.25">
      <c r="K7481">
        <v>30090260310001</v>
      </c>
      <c r="L7481" t="s">
        <v>11388</v>
      </c>
      <c r="M7481" t="s">
        <v>5241</v>
      </c>
      <c r="N7481" t="s">
        <v>11370</v>
      </c>
      <c r="O7481" t="s">
        <v>11371</v>
      </c>
    </row>
    <row r="7482" spans="11:15" x14ac:dyDescent="0.25">
      <c r="K7482">
        <v>30090260310002</v>
      </c>
      <c r="L7482" t="s">
        <v>11389</v>
      </c>
      <c r="M7482" t="s">
        <v>5241</v>
      </c>
      <c r="N7482" t="s">
        <v>5242</v>
      </c>
      <c r="O7482" t="s">
        <v>5243</v>
      </c>
    </row>
    <row r="7483" spans="11:15" x14ac:dyDescent="0.25">
      <c r="K7483">
        <v>30090260310003</v>
      </c>
      <c r="L7483" t="s">
        <v>11390</v>
      </c>
      <c r="M7483" t="s">
        <v>5241</v>
      </c>
      <c r="N7483" t="s">
        <v>5242</v>
      </c>
      <c r="O7483" t="s">
        <v>5243</v>
      </c>
    </row>
    <row r="7484" spans="11:15" x14ac:dyDescent="0.25">
      <c r="K7484">
        <v>30090260310004</v>
      </c>
      <c r="L7484" t="s">
        <v>11391</v>
      </c>
      <c r="M7484" t="s">
        <v>5241</v>
      </c>
      <c r="N7484" t="s">
        <v>5237</v>
      </c>
      <c r="O7484" t="s">
        <v>5237</v>
      </c>
    </row>
    <row r="7485" spans="11:15" x14ac:dyDescent="0.25">
      <c r="K7485">
        <v>30090260510001</v>
      </c>
      <c r="L7485" t="s">
        <v>11392</v>
      </c>
      <c r="M7485" t="s">
        <v>5241</v>
      </c>
      <c r="N7485" t="s">
        <v>11393</v>
      </c>
      <c r="O7485" t="s">
        <v>11394</v>
      </c>
    </row>
    <row r="7486" spans="11:15" x14ac:dyDescent="0.25">
      <c r="K7486">
        <v>30090260510002</v>
      </c>
      <c r="L7486" t="s">
        <v>11395</v>
      </c>
      <c r="M7486" t="s">
        <v>5241</v>
      </c>
      <c r="N7486" t="s">
        <v>11393</v>
      </c>
      <c r="O7486" t="s">
        <v>11394</v>
      </c>
    </row>
    <row r="7487" spans="11:15" x14ac:dyDescent="0.25">
      <c r="K7487">
        <v>30090260510003</v>
      </c>
      <c r="L7487" t="s">
        <v>11396</v>
      </c>
      <c r="M7487" t="s">
        <v>5241</v>
      </c>
      <c r="N7487" t="s">
        <v>11393</v>
      </c>
      <c r="O7487" t="s">
        <v>11394</v>
      </c>
    </row>
    <row r="7488" spans="11:15" x14ac:dyDescent="0.25">
      <c r="K7488">
        <v>30090260510004</v>
      </c>
      <c r="L7488" t="s">
        <v>11397</v>
      </c>
      <c r="M7488" t="s">
        <v>5241</v>
      </c>
      <c r="N7488" t="s">
        <v>11393</v>
      </c>
      <c r="O7488" t="s">
        <v>11394</v>
      </c>
    </row>
    <row r="7489" spans="11:15" x14ac:dyDescent="0.25">
      <c r="K7489">
        <v>30090260510005</v>
      </c>
      <c r="L7489" t="s">
        <v>11398</v>
      </c>
      <c r="M7489" t="s">
        <v>5241</v>
      </c>
      <c r="N7489" t="s">
        <v>11393</v>
      </c>
      <c r="O7489" t="s">
        <v>11394</v>
      </c>
    </row>
    <row r="7490" spans="11:15" x14ac:dyDescent="0.25">
      <c r="K7490">
        <v>30090260510006</v>
      </c>
      <c r="L7490" t="s">
        <v>11399</v>
      </c>
      <c r="M7490" t="s">
        <v>5241</v>
      </c>
      <c r="N7490" t="s">
        <v>11393</v>
      </c>
      <c r="O7490" t="s">
        <v>11394</v>
      </c>
    </row>
    <row r="7491" spans="11:15" x14ac:dyDescent="0.25">
      <c r="K7491">
        <v>30090260510009</v>
      </c>
      <c r="L7491" t="s">
        <v>11400</v>
      </c>
      <c r="M7491" t="s">
        <v>5241</v>
      </c>
      <c r="N7491" t="s">
        <v>5237</v>
      </c>
      <c r="O7491" t="s">
        <v>5237</v>
      </c>
    </row>
    <row r="7492" spans="11:15" x14ac:dyDescent="0.25">
      <c r="K7492">
        <v>30090260510010</v>
      </c>
      <c r="L7492" t="s">
        <v>11401</v>
      </c>
      <c r="M7492" t="s">
        <v>5241</v>
      </c>
      <c r="N7492" t="s">
        <v>5237</v>
      </c>
      <c r="O7492" t="s">
        <v>5237</v>
      </c>
    </row>
    <row r="7493" spans="11:15" x14ac:dyDescent="0.25">
      <c r="K7493">
        <v>30090260510011</v>
      </c>
      <c r="L7493" t="s">
        <v>11402</v>
      </c>
      <c r="M7493" t="s">
        <v>5241</v>
      </c>
      <c r="N7493" t="s">
        <v>5237</v>
      </c>
      <c r="O7493" t="s">
        <v>5237</v>
      </c>
    </row>
    <row r="7494" spans="11:15" x14ac:dyDescent="0.25">
      <c r="K7494">
        <v>30090260610001</v>
      </c>
      <c r="L7494" t="s">
        <v>11403</v>
      </c>
      <c r="M7494" t="s">
        <v>5241</v>
      </c>
      <c r="N7494" t="s">
        <v>11393</v>
      </c>
      <c r="O7494" t="s">
        <v>11394</v>
      </c>
    </row>
    <row r="7495" spans="11:15" x14ac:dyDescent="0.25">
      <c r="K7495">
        <v>30090260610002</v>
      </c>
      <c r="L7495" t="s">
        <v>11404</v>
      </c>
      <c r="M7495" t="s">
        <v>5241</v>
      </c>
      <c r="N7495" t="s">
        <v>11393</v>
      </c>
      <c r="O7495" t="s">
        <v>11394</v>
      </c>
    </row>
    <row r="7496" spans="11:15" x14ac:dyDescent="0.25">
      <c r="K7496">
        <v>30090260610003</v>
      </c>
      <c r="L7496" t="s">
        <v>11405</v>
      </c>
      <c r="M7496" t="s">
        <v>5241</v>
      </c>
      <c r="N7496" t="s">
        <v>11393</v>
      </c>
      <c r="O7496" t="s">
        <v>11394</v>
      </c>
    </row>
    <row r="7497" spans="11:15" x14ac:dyDescent="0.25">
      <c r="K7497">
        <v>30090260610004</v>
      </c>
      <c r="L7497" t="s">
        <v>11406</v>
      </c>
      <c r="M7497" t="s">
        <v>5241</v>
      </c>
      <c r="N7497" t="s">
        <v>11393</v>
      </c>
      <c r="O7497" t="s">
        <v>11394</v>
      </c>
    </row>
    <row r="7498" spans="11:15" x14ac:dyDescent="0.25">
      <c r="K7498">
        <v>30090260610005</v>
      </c>
      <c r="L7498" t="s">
        <v>11407</v>
      </c>
      <c r="M7498" t="s">
        <v>5241</v>
      </c>
      <c r="N7498" t="s">
        <v>11393</v>
      </c>
      <c r="O7498" t="s">
        <v>11394</v>
      </c>
    </row>
    <row r="7499" spans="11:15" x14ac:dyDescent="0.25">
      <c r="K7499">
        <v>30090260610006</v>
      </c>
      <c r="L7499" t="s">
        <v>11408</v>
      </c>
      <c r="M7499" t="s">
        <v>5241</v>
      </c>
      <c r="N7499" t="s">
        <v>11393</v>
      </c>
      <c r="O7499" t="s">
        <v>11394</v>
      </c>
    </row>
    <row r="7500" spans="11:15" x14ac:dyDescent="0.25">
      <c r="K7500">
        <v>30090260610007</v>
      </c>
      <c r="L7500" t="s">
        <v>11409</v>
      </c>
      <c r="M7500" t="s">
        <v>5241</v>
      </c>
      <c r="N7500" t="s">
        <v>11393</v>
      </c>
      <c r="O7500" t="s">
        <v>11394</v>
      </c>
    </row>
    <row r="7501" spans="11:15" x14ac:dyDescent="0.25">
      <c r="K7501">
        <v>30090260610008</v>
      </c>
      <c r="L7501" t="s">
        <v>11410</v>
      </c>
      <c r="M7501" t="s">
        <v>5241</v>
      </c>
      <c r="N7501" t="s">
        <v>11393</v>
      </c>
      <c r="O7501" t="s">
        <v>11394</v>
      </c>
    </row>
    <row r="7502" spans="11:15" x14ac:dyDescent="0.25">
      <c r="K7502">
        <v>30090260610009</v>
      </c>
      <c r="L7502" t="s">
        <v>11411</v>
      </c>
      <c r="M7502" t="s">
        <v>5241</v>
      </c>
      <c r="N7502" t="s">
        <v>11393</v>
      </c>
      <c r="O7502" t="s">
        <v>11394</v>
      </c>
    </row>
    <row r="7503" spans="11:15" x14ac:dyDescent="0.25">
      <c r="K7503">
        <v>30090260610010</v>
      </c>
      <c r="L7503" t="s">
        <v>11412</v>
      </c>
      <c r="M7503" t="s">
        <v>5241</v>
      </c>
      <c r="N7503" t="s">
        <v>11393</v>
      </c>
      <c r="O7503" t="s">
        <v>11394</v>
      </c>
    </row>
    <row r="7504" spans="11:15" x14ac:dyDescent="0.25">
      <c r="K7504">
        <v>30090260610011</v>
      </c>
      <c r="L7504" t="s">
        <v>11413</v>
      </c>
      <c r="M7504" t="s">
        <v>5241</v>
      </c>
      <c r="N7504" t="s">
        <v>11393</v>
      </c>
      <c r="O7504" t="s">
        <v>11394</v>
      </c>
    </row>
    <row r="7505" spans="11:15" x14ac:dyDescent="0.25">
      <c r="K7505">
        <v>30090260610012</v>
      </c>
      <c r="L7505" t="s">
        <v>11414</v>
      </c>
      <c r="M7505" t="s">
        <v>5241</v>
      </c>
      <c r="N7505" t="s">
        <v>5237</v>
      </c>
      <c r="O7505" t="s">
        <v>5237</v>
      </c>
    </row>
    <row r="7506" spans="11:15" x14ac:dyDescent="0.25">
      <c r="K7506">
        <v>30090261010001</v>
      </c>
      <c r="L7506" t="s">
        <v>11415</v>
      </c>
      <c r="M7506" t="s">
        <v>5241</v>
      </c>
      <c r="N7506" t="s">
        <v>5242</v>
      </c>
      <c r="O7506" t="s">
        <v>5243</v>
      </c>
    </row>
    <row r="7507" spans="11:15" x14ac:dyDescent="0.25">
      <c r="K7507">
        <v>30090262910001</v>
      </c>
      <c r="L7507" t="s">
        <v>11416</v>
      </c>
      <c r="M7507" t="s">
        <v>5241</v>
      </c>
      <c r="N7507" t="s">
        <v>11417</v>
      </c>
      <c r="O7507" t="s">
        <v>11418</v>
      </c>
    </row>
    <row r="7508" spans="11:15" x14ac:dyDescent="0.25">
      <c r="K7508">
        <v>30090262910002</v>
      </c>
      <c r="L7508" t="s">
        <v>11419</v>
      </c>
      <c r="M7508" t="s">
        <v>5241</v>
      </c>
      <c r="N7508" t="s">
        <v>11417</v>
      </c>
      <c r="O7508" t="s">
        <v>11418</v>
      </c>
    </row>
    <row r="7509" spans="11:15" x14ac:dyDescent="0.25">
      <c r="K7509">
        <v>30090262910003</v>
      </c>
      <c r="L7509" t="s">
        <v>11420</v>
      </c>
      <c r="M7509" t="s">
        <v>5241</v>
      </c>
      <c r="N7509" t="s">
        <v>11417</v>
      </c>
      <c r="O7509" t="s">
        <v>11418</v>
      </c>
    </row>
    <row r="7510" spans="11:15" x14ac:dyDescent="0.25">
      <c r="K7510">
        <v>30090271610001</v>
      </c>
      <c r="L7510" t="s">
        <v>11421</v>
      </c>
      <c r="M7510" t="s">
        <v>5241</v>
      </c>
      <c r="N7510" t="s">
        <v>11348</v>
      </c>
      <c r="O7510" t="s">
        <v>11349</v>
      </c>
    </row>
    <row r="7511" spans="11:15" x14ac:dyDescent="0.25">
      <c r="K7511">
        <v>30090271610002</v>
      </c>
      <c r="L7511" t="s">
        <v>11422</v>
      </c>
      <c r="M7511" t="s">
        <v>5241</v>
      </c>
      <c r="N7511" t="s">
        <v>11348</v>
      </c>
      <c r="O7511" t="s">
        <v>11349</v>
      </c>
    </row>
    <row r="7512" spans="11:15" x14ac:dyDescent="0.25">
      <c r="K7512">
        <v>30090271710001</v>
      </c>
      <c r="L7512" t="s">
        <v>11423</v>
      </c>
      <c r="M7512" t="s">
        <v>5241</v>
      </c>
      <c r="N7512" t="s">
        <v>11348</v>
      </c>
      <c r="O7512" t="s">
        <v>11349</v>
      </c>
    </row>
    <row r="7513" spans="11:15" x14ac:dyDescent="0.25">
      <c r="K7513">
        <v>30090271710002</v>
      </c>
      <c r="L7513" t="s">
        <v>11424</v>
      </c>
      <c r="M7513" t="s">
        <v>5241</v>
      </c>
      <c r="N7513" t="s">
        <v>11348</v>
      </c>
      <c r="O7513" t="s">
        <v>11349</v>
      </c>
    </row>
    <row r="7514" spans="11:15" x14ac:dyDescent="0.25">
      <c r="K7514">
        <v>30090271710003</v>
      </c>
      <c r="L7514" t="s">
        <v>11425</v>
      </c>
      <c r="M7514" t="s">
        <v>5241</v>
      </c>
      <c r="N7514" t="s">
        <v>11348</v>
      </c>
      <c r="O7514" t="s">
        <v>11349</v>
      </c>
    </row>
    <row r="7515" spans="11:15" x14ac:dyDescent="0.25">
      <c r="K7515">
        <v>30090271710004</v>
      </c>
      <c r="L7515" t="s">
        <v>11426</v>
      </c>
      <c r="M7515" t="s">
        <v>5241</v>
      </c>
      <c r="N7515" t="s">
        <v>11348</v>
      </c>
      <c r="O7515" t="s">
        <v>11349</v>
      </c>
    </row>
    <row r="7516" spans="11:15" x14ac:dyDescent="0.25">
      <c r="K7516">
        <v>30090271710005</v>
      </c>
      <c r="L7516" t="s">
        <v>11427</v>
      </c>
      <c r="M7516" t="s">
        <v>5241</v>
      </c>
      <c r="N7516" t="s">
        <v>11348</v>
      </c>
      <c r="O7516" t="s">
        <v>11349</v>
      </c>
    </row>
    <row r="7517" spans="11:15" x14ac:dyDescent="0.25">
      <c r="K7517">
        <v>30090271710006</v>
      </c>
      <c r="L7517" t="s">
        <v>11428</v>
      </c>
      <c r="M7517" t="s">
        <v>5241</v>
      </c>
      <c r="N7517" t="s">
        <v>11348</v>
      </c>
      <c r="O7517" t="s">
        <v>11349</v>
      </c>
    </row>
    <row r="7518" spans="11:15" x14ac:dyDescent="0.25">
      <c r="K7518">
        <v>30090271710007</v>
      </c>
      <c r="L7518" t="s">
        <v>11429</v>
      </c>
      <c r="M7518" t="s">
        <v>5241</v>
      </c>
      <c r="N7518" t="s">
        <v>11348</v>
      </c>
      <c r="O7518" t="s">
        <v>11349</v>
      </c>
    </row>
    <row r="7519" spans="11:15" x14ac:dyDescent="0.25">
      <c r="K7519">
        <v>30090271710008</v>
      </c>
      <c r="L7519" t="s">
        <v>11430</v>
      </c>
      <c r="M7519" t="s">
        <v>5241</v>
      </c>
      <c r="N7519" t="s">
        <v>11348</v>
      </c>
      <c r="O7519" t="s">
        <v>11349</v>
      </c>
    </row>
    <row r="7520" spans="11:15" x14ac:dyDescent="0.25">
      <c r="K7520">
        <v>30090271710009</v>
      </c>
      <c r="L7520" t="s">
        <v>11431</v>
      </c>
      <c r="M7520" t="s">
        <v>5241</v>
      </c>
      <c r="N7520" t="s">
        <v>11348</v>
      </c>
      <c r="O7520" t="s">
        <v>11349</v>
      </c>
    </row>
    <row r="7521" spans="11:15" x14ac:dyDescent="0.25">
      <c r="K7521">
        <v>30090271710010</v>
      </c>
      <c r="L7521" t="s">
        <v>11350</v>
      </c>
      <c r="M7521" t="s">
        <v>5241</v>
      </c>
      <c r="N7521" t="s">
        <v>11348</v>
      </c>
      <c r="O7521" t="s">
        <v>11349</v>
      </c>
    </row>
    <row r="7522" spans="11:15" x14ac:dyDescent="0.25">
      <c r="K7522">
        <v>30090271910001</v>
      </c>
      <c r="L7522" t="s">
        <v>11432</v>
      </c>
      <c r="M7522" t="s">
        <v>5241</v>
      </c>
      <c r="N7522" t="s">
        <v>11348</v>
      </c>
      <c r="O7522" t="s">
        <v>11349</v>
      </c>
    </row>
    <row r="7523" spans="11:15" x14ac:dyDescent="0.25">
      <c r="K7523">
        <v>30090271910002</v>
      </c>
      <c r="L7523" t="s">
        <v>11433</v>
      </c>
      <c r="M7523" t="s">
        <v>5241</v>
      </c>
      <c r="N7523" t="s">
        <v>11348</v>
      </c>
      <c r="O7523" t="s">
        <v>11349</v>
      </c>
    </row>
    <row r="7524" spans="11:15" x14ac:dyDescent="0.25">
      <c r="K7524">
        <v>30090271910003</v>
      </c>
      <c r="L7524" t="s">
        <v>11434</v>
      </c>
      <c r="M7524" t="s">
        <v>5241</v>
      </c>
      <c r="N7524" t="s">
        <v>11348</v>
      </c>
      <c r="O7524" t="s">
        <v>11349</v>
      </c>
    </row>
    <row r="7525" spans="11:15" x14ac:dyDescent="0.25">
      <c r="K7525">
        <v>30090282110001</v>
      </c>
      <c r="L7525" t="s">
        <v>11435</v>
      </c>
      <c r="M7525" t="s">
        <v>5241</v>
      </c>
      <c r="N7525" t="s">
        <v>11436</v>
      </c>
      <c r="O7525" t="s">
        <v>11437</v>
      </c>
    </row>
    <row r="7526" spans="11:15" x14ac:dyDescent="0.25">
      <c r="K7526">
        <v>30090282110002</v>
      </c>
      <c r="L7526" t="s">
        <v>11438</v>
      </c>
      <c r="M7526" t="s">
        <v>5241</v>
      </c>
      <c r="N7526" t="s">
        <v>11436</v>
      </c>
      <c r="O7526" t="s">
        <v>11437</v>
      </c>
    </row>
    <row r="7527" spans="11:15" x14ac:dyDescent="0.25">
      <c r="K7527">
        <v>30090282110003</v>
      </c>
      <c r="L7527" t="s">
        <v>175</v>
      </c>
      <c r="M7527" t="s">
        <v>5241</v>
      </c>
      <c r="N7527" t="s">
        <v>11436</v>
      </c>
      <c r="O7527" t="s">
        <v>11437</v>
      </c>
    </row>
    <row r="7528" spans="11:15" x14ac:dyDescent="0.25">
      <c r="K7528">
        <v>30090282110004</v>
      </c>
      <c r="L7528" t="s">
        <v>11439</v>
      </c>
      <c r="M7528" t="s">
        <v>5241</v>
      </c>
      <c r="N7528" t="s">
        <v>11436</v>
      </c>
      <c r="O7528" t="s">
        <v>11437</v>
      </c>
    </row>
    <row r="7529" spans="11:15" x14ac:dyDescent="0.25">
      <c r="K7529">
        <v>30090282110005</v>
      </c>
      <c r="L7529" t="s">
        <v>11440</v>
      </c>
      <c r="M7529" t="s">
        <v>5241</v>
      </c>
      <c r="N7529" t="s">
        <v>11436</v>
      </c>
      <c r="O7529" t="s">
        <v>11437</v>
      </c>
    </row>
    <row r="7530" spans="11:15" x14ac:dyDescent="0.25">
      <c r="K7530">
        <v>30090282110006</v>
      </c>
      <c r="L7530" t="s">
        <v>176</v>
      </c>
      <c r="M7530" t="s">
        <v>5241</v>
      </c>
      <c r="N7530" t="s">
        <v>11436</v>
      </c>
      <c r="O7530" t="s">
        <v>11437</v>
      </c>
    </row>
    <row r="7531" spans="11:15" x14ac:dyDescent="0.25">
      <c r="K7531">
        <v>30090282210001</v>
      </c>
      <c r="L7531" t="s">
        <v>11441</v>
      </c>
      <c r="M7531" t="s">
        <v>5241</v>
      </c>
      <c r="N7531" t="s">
        <v>11436</v>
      </c>
      <c r="O7531" t="s">
        <v>11437</v>
      </c>
    </row>
    <row r="7532" spans="11:15" x14ac:dyDescent="0.25">
      <c r="K7532">
        <v>30090282310001</v>
      </c>
      <c r="L7532" t="s">
        <v>11442</v>
      </c>
      <c r="M7532" t="s">
        <v>5241</v>
      </c>
      <c r="N7532" t="s">
        <v>11436</v>
      </c>
      <c r="O7532" t="s">
        <v>11437</v>
      </c>
    </row>
    <row r="7533" spans="11:15" x14ac:dyDescent="0.25">
      <c r="K7533">
        <v>30090282310002</v>
      </c>
      <c r="L7533" t="s">
        <v>217</v>
      </c>
      <c r="M7533" t="s">
        <v>5241</v>
      </c>
      <c r="N7533" t="s">
        <v>11436</v>
      </c>
      <c r="O7533" t="s">
        <v>11437</v>
      </c>
    </row>
    <row r="7534" spans="11:15" x14ac:dyDescent="0.25">
      <c r="K7534">
        <v>30090282310003</v>
      </c>
      <c r="L7534" t="s">
        <v>11443</v>
      </c>
      <c r="M7534" t="s">
        <v>5241</v>
      </c>
      <c r="N7534" t="s">
        <v>5242</v>
      </c>
      <c r="O7534" t="s">
        <v>5243</v>
      </c>
    </row>
    <row r="7535" spans="11:15" x14ac:dyDescent="0.25">
      <c r="K7535">
        <v>30090282310004</v>
      </c>
      <c r="L7535" t="s">
        <v>218</v>
      </c>
      <c r="M7535" t="s">
        <v>5241</v>
      </c>
      <c r="N7535" t="s">
        <v>11393</v>
      </c>
      <c r="O7535" t="s">
        <v>11394</v>
      </c>
    </row>
    <row r="7536" spans="11:15" x14ac:dyDescent="0.25">
      <c r="K7536">
        <v>30090282610001</v>
      </c>
      <c r="L7536" t="s">
        <v>11444</v>
      </c>
      <c r="M7536" t="s">
        <v>5241</v>
      </c>
      <c r="N7536" t="s">
        <v>11370</v>
      </c>
      <c r="O7536" t="s">
        <v>11371</v>
      </c>
    </row>
    <row r="7537" spans="11:15" x14ac:dyDescent="0.25">
      <c r="K7537">
        <v>30090284610001</v>
      </c>
      <c r="L7537" t="s">
        <v>11445</v>
      </c>
      <c r="M7537" t="s">
        <v>5241</v>
      </c>
      <c r="N7537" t="s">
        <v>5242</v>
      </c>
      <c r="O7537" t="s">
        <v>5243</v>
      </c>
    </row>
    <row r="7538" spans="11:15" x14ac:dyDescent="0.25">
      <c r="K7538">
        <v>30090292910001</v>
      </c>
      <c r="L7538" t="s">
        <v>11446</v>
      </c>
      <c r="M7538" t="s">
        <v>5241</v>
      </c>
      <c r="N7538" t="s">
        <v>11417</v>
      </c>
      <c r="O7538" t="s">
        <v>11418</v>
      </c>
    </row>
    <row r="7539" spans="11:15" x14ac:dyDescent="0.25">
      <c r="K7539">
        <v>30090292910002</v>
      </c>
      <c r="L7539" t="s">
        <v>11447</v>
      </c>
      <c r="M7539" t="s">
        <v>5241</v>
      </c>
      <c r="N7539" t="s">
        <v>11417</v>
      </c>
      <c r="O7539" t="s">
        <v>11418</v>
      </c>
    </row>
    <row r="7540" spans="11:15" x14ac:dyDescent="0.25">
      <c r="K7540">
        <v>30090292910003</v>
      </c>
      <c r="L7540" t="s">
        <v>11448</v>
      </c>
      <c r="M7540" t="s">
        <v>5241</v>
      </c>
      <c r="N7540" t="s">
        <v>11417</v>
      </c>
      <c r="O7540" t="s">
        <v>11418</v>
      </c>
    </row>
    <row r="7541" spans="11:15" x14ac:dyDescent="0.25">
      <c r="K7541">
        <v>30090292910004</v>
      </c>
      <c r="L7541" t="s">
        <v>85</v>
      </c>
      <c r="M7541" t="s">
        <v>5241</v>
      </c>
      <c r="N7541" t="s">
        <v>11417</v>
      </c>
      <c r="O7541" t="s">
        <v>11418</v>
      </c>
    </row>
    <row r="7542" spans="11:15" x14ac:dyDescent="0.25">
      <c r="K7542">
        <v>30090292910005</v>
      </c>
      <c r="L7542" t="s">
        <v>11449</v>
      </c>
      <c r="M7542" t="s">
        <v>5241</v>
      </c>
      <c r="N7542" t="s">
        <v>11417</v>
      </c>
      <c r="O7542" t="s">
        <v>11418</v>
      </c>
    </row>
    <row r="7543" spans="11:15" x14ac:dyDescent="0.25">
      <c r="K7543">
        <v>30090292910006</v>
      </c>
      <c r="L7543" t="s">
        <v>11450</v>
      </c>
      <c r="M7543" t="s">
        <v>5241</v>
      </c>
      <c r="N7543" t="s">
        <v>11417</v>
      </c>
      <c r="O7543" t="s">
        <v>11418</v>
      </c>
    </row>
    <row r="7544" spans="11:15" x14ac:dyDescent="0.25">
      <c r="K7544">
        <v>30090292910007</v>
      </c>
      <c r="L7544" t="s">
        <v>11451</v>
      </c>
      <c r="M7544" t="s">
        <v>5241</v>
      </c>
      <c r="N7544" t="s">
        <v>11417</v>
      </c>
      <c r="O7544" t="s">
        <v>11418</v>
      </c>
    </row>
    <row r="7545" spans="11:15" x14ac:dyDescent="0.25">
      <c r="K7545">
        <v>30090292910008</v>
      </c>
      <c r="L7545" t="s">
        <v>11452</v>
      </c>
      <c r="M7545" t="s">
        <v>5241</v>
      </c>
      <c r="N7545" t="s">
        <v>11417</v>
      </c>
      <c r="O7545" t="s">
        <v>11418</v>
      </c>
    </row>
    <row r="7546" spans="11:15" x14ac:dyDescent="0.25">
      <c r="K7546">
        <v>30090292910009</v>
      </c>
      <c r="L7546" t="s">
        <v>11453</v>
      </c>
      <c r="M7546" t="s">
        <v>5241</v>
      </c>
      <c r="N7546" t="s">
        <v>11417</v>
      </c>
      <c r="O7546" t="s">
        <v>11418</v>
      </c>
    </row>
    <row r="7547" spans="11:15" x14ac:dyDescent="0.25">
      <c r="K7547">
        <v>30090306410001</v>
      </c>
      <c r="L7547" t="s">
        <v>89</v>
      </c>
      <c r="M7547" t="s">
        <v>5241</v>
      </c>
      <c r="N7547" t="s">
        <v>5242</v>
      </c>
      <c r="O7547" t="s">
        <v>5243</v>
      </c>
    </row>
    <row r="7548" spans="11:15" x14ac:dyDescent="0.25">
      <c r="K7548">
        <v>30090306410002</v>
      </c>
      <c r="L7548" t="s">
        <v>11454</v>
      </c>
      <c r="M7548" t="s">
        <v>5241</v>
      </c>
      <c r="N7548" t="s">
        <v>5237</v>
      </c>
      <c r="O7548" t="s">
        <v>5237</v>
      </c>
    </row>
    <row r="7549" spans="11:15" x14ac:dyDescent="0.25">
      <c r="K7549">
        <v>30090306420001</v>
      </c>
      <c r="L7549" t="s">
        <v>89</v>
      </c>
      <c r="M7549" t="s">
        <v>5241</v>
      </c>
      <c r="N7549" t="s">
        <v>5242</v>
      </c>
      <c r="O7549" t="s">
        <v>5243</v>
      </c>
    </row>
    <row r="7550" spans="11:15" x14ac:dyDescent="0.25">
      <c r="K7550">
        <v>30090316110001</v>
      </c>
      <c r="L7550" t="s">
        <v>11455</v>
      </c>
      <c r="M7550" t="s">
        <v>5241</v>
      </c>
      <c r="N7550" t="s">
        <v>5242</v>
      </c>
      <c r="O7550" t="s">
        <v>5243</v>
      </c>
    </row>
    <row r="7551" spans="11:15" x14ac:dyDescent="0.25">
      <c r="K7551">
        <v>30090316110002</v>
      </c>
      <c r="L7551" t="s">
        <v>156</v>
      </c>
      <c r="M7551" t="s">
        <v>5241</v>
      </c>
      <c r="N7551" t="s">
        <v>5242</v>
      </c>
      <c r="O7551" t="s">
        <v>5243</v>
      </c>
    </row>
    <row r="7552" spans="11:15" x14ac:dyDescent="0.25">
      <c r="K7552">
        <v>30090316110003</v>
      </c>
      <c r="L7552" t="s">
        <v>11456</v>
      </c>
      <c r="M7552" t="s">
        <v>5241</v>
      </c>
      <c r="N7552" t="s">
        <v>5242</v>
      </c>
      <c r="O7552" t="s">
        <v>5243</v>
      </c>
    </row>
    <row r="7553" spans="11:15" x14ac:dyDescent="0.25">
      <c r="K7553">
        <v>30090316110004</v>
      </c>
      <c r="L7553" t="s">
        <v>11457</v>
      </c>
      <c r="M7553" t="s">
        <v>5241</v>
      </c>
      <c r="N7553" t="s">
        <v>5242</v>
      </c>
      <c r="O7553" t="s">
        <v>5243</v>
      </c>
    </row>
    <row r="7554" spans="11:15" x14ac:dyDescent="0.25">
      <c r="K7554">
        <v>30090316110005</v>
      </c>
      <c r="L7554" t="s">
        <v>91</v>
      </c>
      <c r="M7554" t="s">
        <v>5241</v>
      </c>
      <c r="N7554" t="s">
        <v>5242</v>
      </c>
      <c r="O7554" t="s">
        <v>5243</v>
      </c>
    </row>
    <row r="7555" spans="11:15" x14ac:dyDescent="0.25">
      <c r="K7555">
        <v>30090316110006</v>
      </c>
      <c r="L7555" t="s">
        <v>11458</v>
      </c>
      <c r="M7555" t="s">
        <v>5241</v>
      </c>
      <c r="N7555" t="s">
        <v>5242</v>
      </c>
      <c r="O7555" t="s">
        <v>5243</v>
      </c>
    </row>
    <row r="7556" spans="11:15" x14ac:dyDescent="0.25">
      <c r="K7556">
        <v>30090316110007</v>
      </c>
      <c r="L7556" t="s">
        <v>11459</v>
      </c>
      <c r="M7556" t="s">
        <v>5241</v>
      </c>
      <c r="N7556" t="s">
        <v>5242</v>
      </c>
      <c r="O7556" t="s">
        <v>5243</v>
      </c>
    </row>
    <row r="7557" spans="11:15" x14ac:dyDescent="0.25">
      <c r="K7557">
        <v>30090316110010</v>
      </c>
      <c r="L7557" t="s">
        <v>11460</v>
      </c>
      <c r="M7557" t="s">
        <v>5241</v>
      </c>
      <c r="N7557" t="s">
        <v>5242</v>
      </c>
      <c r="O7557" t="s">
        <v>5243</v>
      </c>
    </row>
    <row r="7558" spans="11:15" x14ac:dyDescent="0.25">
      <c r="K7558">
        <v>30090316110011</v>
      </c>
      <c r="L7558" t="s">
        <v>11461</v>
      </c>
      <c r="M7558" t="s">
        <v>5241</v>
      </c>
      <c r="N7558" t="s">
        <v>5242</v>
      </c>
      <c r="O7558" t="s">
        <v>5243</v>
      </c>
    </row>
    <row r="7559" spans="11:15" x14ac:dyDescent="0.25">
      <c r="K7559">
        <v>30090316120003</v>
      </c>
      <c r="L7559" t="s">
        <v>11456</v>
      </c>
      <c r="M7559" t="s">
        <v>5241</v>
      </c>
      <c r="N7559" t="s">
        <v>5242</v>
      </c>
      <c r="O7559" t="s">
        <v>5243</v>
      </c>
    </row>
    <row r="7560" spans="11:15" x14ac:dyDescent="0.25">
      <c r="K7560">
        <v>30250080001010</v>
      </c>
      <c r="L7560" t="s">
        <v>11462</v>
      </c>
      <c r="M7560" t="s">
        <v>5237</v>
      </c>
      <c r="N7560" t="s">
        <v>6098</v>
      </c>
      <c r="O7560" t="s">
        <v>380</v>
      </c>
    </row>
    <row r="7561" spans="11:15" x14ac:dyDescent="0.25">
      <c r="K7561">
        <v>30250080002010</v>
      </c>
      <c r="L7561" t="s">
        <v>11463</v>
      </c>
      <c r="M7561" t="s">
        <v>5237</v>
      </c>
      <c r="N7561" t="s">
        <v>6098</v>
      </c>
      <c r="O7561" t="s">
        <v>380</v>
      </c>
    </row>
    <row r="7562" spans="11:15" x14ac:dyDescent="0.25">
      <c r="K7562">
        <v>30259010001010</v>
      </c>
      <c r="L7562" t="s">
        <v>11464</v>
      </c>
      <c r="M7562" t="s">
        <v>5237</v>
      </c>
      <c r="N7562" t="s">
        <v>6098</v>
      </c>
      <c r="O7562" t="s">
        <v>380</v>
      </c>
    </row>
    <row r="7563" spans="11:15" x14ac:dyDescent="0.25">
      <c r="K7563">
        <v>30259010001012</v>
      </c>
      <c r="L7563" t="s">
        <v>11464</v>
      </c>
      <c r="M7563" t="s">
        <v>5237</v>
      </c>
      <c r="N7563" t="s">
        <v>6098</v>
      </c>
      <c r="O7563" t="s">
        <v>380</v>
      </c>
    </row>
    <row r="7564" spans="11:15" x14ac:dyDescent="0.25">
      <c r="K7564">
        <v>30259010001040</v>
      </c>
      <c r="L7564" t="s">
        <v>11464</v>
      </c>
      <c r="M7564" t="s">
        <v>5237</v>
      </c>
      <c r="N7564" t="s">
        <v>6098</v>
      </c>
      <c r="O7564" t="s">
        <v>380</v>
      </c>
    </row>
    <row r="7565" spans="11:15" x14ac:dyDescent="0.25">
      <c r="K7565">
        <v>30259010002010</v>
      </c>
      <c r="L7565" t="s">
        <v>11465</v>
      </c>
      <c r="M7565" t="s">
        <v>5237</v>
      </c>
      <c r="N7565" t="s">
        <v>6098</v>
      </c>
      <c r="O7565" t="s">
        <v>380</v>
      </c>
    </row>
    <row r="7566" spans="11:15" x14ac:dyDescent="0.25">
      <c r="K7566">
        <v>30259010003010</v>
      </c>
      <c r="L7566" t="s">
        <v>11466</v>
      </c>
      <c r="M7566" t="s">
        <v>5237</v>
      </c>
      <c r="N7566" t="s">
        <v>6098</v>
      </c>
      <c r="O7566" t="s">
        <v>380</v>
      </c>
    </row>
    <row r="7567" spans="11:15" x14ac:dyDescent="0.25">
      <c r="K7567">
        <v>30259010003012</v>
      </c>
      <c r="L7567" t="s">
        <v>11466</v>
      </c>
      <c r="M7567" t="s">
        <v>5237</v>
      </c>
      <c r="N7567" t="s">
        <v>6098</v>
      </c>
      <c r="O7567" t="s">
        <v>380</v>
      </c>
    </row>
    <row r="7568" spans="11:15" x14ac:dyDescent="0.25">
      <c r="K7568">
        <v>30259010004010</v>
      </c>
      <c r="L7568" t="s">
        <v>11467</v>
      </c>
      <c r="M7568" t="s">
        <v>5237</v>
      </c>
      <c r="N7568" t="s">
        <v>6098</v>
      </c>
      <c r="O7568" t="s">
        <v>380</v>
      </c>
    </row>
    <row r="7569" spans="11:15" x14ac:dyDescent="0.25">
      <c r="K7569">
        <v>30259010005010</v>
      </c>
      <c r="L7569" t="s">
        <v>11468</v>
      </c>
      <c r="M7569" t="s">
        <v>5237</v>
      </c>
      <c r="N7569" t="s">
        <v>6098</v>
      </c>
      <c r="O7569" t="s">
        <v>380</v>
      </c>
    </row>
    <row r="7570" spans="11:15" x14ac:dyDescent="0.25">
      <c r="K7570">
        <v>30259010005012</v>
      </c>
      <c r="L7570" t="s">
        <v>11468</v>
      </c>
      <c r="M7570" t="s">
        <v>5237</v>
      </c>
      <c r="N7570" t="s">
        <v>6098</v>
      </c>
      <c r="O7570" t="s">
        <v>380</v>
      </c>
    </row>
    <row r="7571" spans="11:15" x14ac:dyDescent="0.25">
      <c r="K7571">
        <v>30259010005030</v>
      </c>
      <c r="L7571" t="s">
        <v>11468</v>
      </c>
      <c r="M7571" t="s">
        <v>5237</v>
      </c>
      <c r="N7571" t="s">
        <v>6098</v>
      </c>
      <c r="O7571" t="s">
        <v>380</v>
      </c>
    </row>
    <row r="7572" spans="11:15" x14ac:dyDescent="0.25">
      <c r="K7572">
        <v>30259010005040</v>
      </c>
      <c r="L7572" t="s">
        <v>11468</v>
      </c>
      <c r="M7572" t="s">
        <v>5237</v>
      </c>
      <c r="N7572" t="s">
        <v>6098</v>
      </c>
      <c r="O7572" t="s">
        <v>380</v>
      </c>
    </row>
    <row r="7573" spans="11:15" x14ac:dyDescent="0.25">
      <c r="K7573">
        <v>30259010006030</v>
      </c>
      <c r="L7573" t="s">
        <v>11469</v>
      </c>
      <c r="M7573" t="s">
        <v>5237</v>
      </c>
      <c r="N7573" t="s">
        <v>6098</v>
      </c>
      <c r="O7573" t="s">
        <v>380</v>
      </c>
    </row>
    <row r="7574" spans="11:15" x14ac:dyDescent="0.25">
      <c r="K7574">
        <v>30259010007040</v>
      </c>
      <c r="L7574" t="s">
        <v>11470</v>
      </c>
      <c r="M7574" t="s">
        <v>5237</v>
      </c>
      <c r="N7574" t="s">
        <v>6098</v>
      </c>
      <c r="O7574" t="s">
        <v>380</v>
      </c>
    </row>
    <row r="7575" spans="11:15" x14ac:dyDescent="0.25">
      <c r="K7575">
        <v>30259010009040</v>
      </c>
      <c r="L7575" t="s">
        <v>11471</v>
      </c>
      <c r="M7575" t="s">
        <v>5237</v>
      </c>
      <c r="N7575" t="s">
        <v>6098</v>
      </c>
      <c r="O7575" t="s">
        <v>380</v>
      </c>
    </row>
    <row r="7576" spans="11:15" x14ac:dyDescent="0.25">
      <c r="K7576">
        <v>30259010010010</v>
      </c>
      <c r="L7576" t="s">
        <v>11472</v>
      </c>
      <c r="M7576" t="s">
        <v>5237</v>
      </c>
      <c r="N7576" t="s">
        <v>6098</v>
      </c>
      <c r="O7576" t="s">
        <v>380</v>
      </c>
    </row>
    <row r="7577" spans="11:15" x14ac:dyDescent="0.25">
      <c r="K7577">
        <v>30259010010012</v>
      </c>
      <c r="L7577" t="s">
        <v>11472</v>
      </c>
      <c r="M7577" t="s">
        <v>5237</v>
      </c>
      <c r="N7577" t="s">
        <v>6098</v>
      </c>
      <c r="O7577" t="s">
        <v>380</v>
      </c>
    </row>
    <row r="7578" spans="11:15" x14ac:dyDescent="0.25">
      <c r="K7578">
        <v>30259010010030</v>
      </c>
      <c r="L7578" t="s">
        <v>11472</v>
      </c>
      <c r="M7578" t="s">
        <v>5237</v>
      </c>
      <c r="N7578" t="s">
        <v>6098</v>
      </c>
      <c r="O7578" t="s">
        <v>380</v>
      </c>
    </row>
    <row r="7579" spans="11:15" x14ac:dyDescent="0.25">
      <c r="K7579">
        <v>30259010010040</v>
      </c>
      <c r="L7579" t="s">
        <v>11472</v>
      </c>
      <c r="M7579" t="s">
        <v>5237</v>
      </c>
      <c r="N7579" t="s">
        <v>6098</v>
      </c>
      <c r="O7579" t="s">
        <v>380</v>
      </c>
    </row>
    <row r="7580" spans="11:15" x14ac:dyDescent="0.25">
      <c r="K7580">
        <v>30259010011012</v>
      </c>
      <c r="L7580" t="s">
        <v>11473</v>
      </c>
      <c r="M7580" t="s">
        <v>5237</v>
      </c>
      <c r="N7580" t="s">
        <v>6098</v>
      </c>
      <c r="O7580" t="s">
        <v>380</v>
      </c>
    </row>
    <row r="7581" spans="11:15" x14ac:dyDescent="0.25">
      <c r="K7581">
        <v>30259010011040</v>
      </c>
      <c r="L7581" t="s">
        <v>11473</v>
      </c>
      <c r="M7581" t="s">
        <v>5237</v>
      </c>
      <c r="N7581" t="s">
        <v>6098</v>
      </c>
      <c r="O7581" t="s">
        <v>380</v>
      </c>
    </row>
    <row r="7582" spans="11:15" x14ac:dyDescent="0.25">
      <c r="K7582">
        <v>30259010012012</v>
      </c>
      <c r="L7582" t="s">
        <v>11474</v>
      </c>
      <c r="M7582" t="s">
        <v>5237</v>
      </c>
      <c r="N7582" t="s">
        <v>6098</v>
      </c>
      <c r="O7582" t="s">
        <v>380</v>
      </c>
    </row>
    <row r="7583" spans="11:15" x14ac:dyDescent="0.25">
      <c r="K7583">
        <v>30259010012030</v>
      </c>
      <c r="L7583" t="s">
        <v>11474</v>
      </c>
      <c r="M7583" t="s">
        <v>5237</v>
      </c>
      <c r="N7583" t="s">
        <v>6098</v>
      </c>
      <c r="O7583" t="s">
        <v>380</v>
      </c>
    </row>
    <row r="7584" spans="11:15" x14ac:dyDescent="0.25">
      <c r="K7584">
        <v>30259010012040</v>
      </c>
      <c r="L7584" t="s">
        <v>11474</v>
      </c>
      <c r="M7584" t="s">
        <v>5237</v>
      </c>
      <c r="N7584" t="s">
        <v>6098</v>
      </c>
      <c r="O7584" t="s">
        <v>380</v>
      </c>
    </row>
    <row r="7585" spans="11:15" x14ac:dyDescent="0.25">
      <c r="K7585">
        <v>30259010013012</v>
      </c>
      <c r="L7585" t="s">
        <v>11475</v>
      </c>
      <c r="M7585" t="s">
        <v>5237</v>
      </c>
      <c r="N7585" t="s">
        <v>6098</v>
      </c>
      <c r="O7585" t="s">
        <v>380</v>
      </c>
    </row>
    <row r="7586" spans="11:15" x14ac:dyDescent="0.25">
      <c r="K7586">
        <v>30259010014010</v>
      </c>
      <c r="L7586" t="s">
        <v>11476</v>
      </c>
      <c r="M7586" t="s">
        <v>5237</v>
      </c>
      <c r="N7586" t="s">
        <v>6098</v>
      </c>
      <c r="O7586" t="s">
        <v>380</v>
      </c>
    </row>
    <row r="7587" spans="11:15" x14ac:dyDescent="0.25">
      <c r="K7587">
        <v>30259010014012</v>
      </c>
      <c r="L7587" t="s">
        <v>11476</v>
      </c>
      <c r="M7587" t="s">
        <v>5237</v>
      </c>
      <c r="N7587" t="s">
        <v>6098</v>
      </c>
      <c r="O7587" t="s">
        <v>380</v>
      </c>
    </row>
    <row r="7588" spans="11:15" x14ac:dyDescent="0.25">
      <c r="K7588">
        <v>30259010014030</v>
      </c>
      <c r="L7588" t="s">
        <v>11476</v>
      </c>
      <c r="M7588" t="s">
        <v>5237</v>
      </c>
      <c r="N7588" t="s">
        <v>6098</v>
      </c>
      <c r="O7588" t="s">
        <v>380</v>
      </c>
    </row>
    <row r="7589" spans="11:15" x14ac:dyDescent="0.25">
      <c r="K7589">
        <v>30259010015010</v>
      </c>
      <c r="L7589" t="s">
        <v>11477</v>
      </c>
      <c r="M7589" t="s">
        <v>5237</v>
      </c>
      <c r="N7589" t="s">
        <v>6098</v>
      </c>
      <c r="O7589" t="s">
        <v>380</v>
      </c>
    </row>
    <row r="7590" spans="11:15" x14ac:dyDescent="0.25">
      <c r="K7590">
        <v>30259010015012</v>
      </c>
      <c r="L7590" t="s">
        <v>11477</v>
      </c>
      <c r="M7590" t="s">
        <v>5237</v>
      </c>
      <c r="N7590" t="s">
        <v>6098</v>
      </c>
      <c r="O7590" t="s">
        <v>380</v>
      </c>
    </row>
    <row r="7591" spans="11:15" x14ac:dyDescent="0.25">
      <c r="K7591">
        <v>30259010015030</v>
      </c>
      <c r="L7591" t="s">
        <v>11477</v>
      </c>
      <c r="M7591" t="s">
        <v>5237</v>
      </c>
      <c r="N7591" t="s">
        <v>6098</v>
      </c>
      <c r="O7591" t="s">
        <v>380</v>
      </c>
    </row>
    <row r="7592" spans="11:15" x14ac:dyDescent="0.25">
      <c r="K7592">
        <v>30259010016012</v>
      </c>
      <c r="L7592" t="s">
        <v>11478</v>
      </c>
      <c r="M7592" t="s">
        <v>5237</v>
      </c>
      <c r="N7592" t="s">
        <v>6098</v>
      </c>
      <c r="O7592" t="s">
        <v>380</v>
      </c>
    </row>
    <row r="7593" spans="11:15" x14ac:dyDescent="0.25">
      <c r="K7593">
        <v>30259010016030</v>
      </c>
      <c r="L7593" t="s">
        <v>11478</v>
      </c>
      <c r="M7593" t="s">
        <v>5237</v>
      </c>
      <c r="N7593" t="s">
        <v>6098</v>
      </c>
      <c r="O7593" t="s">
        <v>380</v>
      </c>
    </row>
    <row r="7594" spans="11:15" x14ac:dyDescent="0.25">
      <c r="K7594">
        <v>30259020001010</v>
      </c>
      <c r="L7594" t="s">
        <v>402</v>
      </c>
      <c r="M7594" t="s">
        <v>5237</v>
      </c>
      <c r="N7594" t="s">
        <v>6098</v>
      </c>
      <c r="O7594" t="s">
        <v>380</v>
      </c>
    </row>
    <row r="7595" spans="11:15" x14ac:dyDescent="0.25">
      <c r="K7595">
        <v>30259020001030</v>
      </c>
      <c r="L7595" t="s">
        <v>402</v>
      </c>
      <c r="M7595" t="s">
        <v>5237</v>
      </c>
      <c r="N7595" t="s">
        <v>6098</v>
      </c>
      <c r="O7595" t="s">
        <v>380</v>
      </c>
    </row>
    <row r="7596" spans="11:15" x14ac:dyDescent="0.25">
      <c r="K7596">
        <v>30259020001090</v>
      </c>
      <c r="L7596" t="s">
        <v>402</v>
      </c>
      <c r="M7596" t="s">
        <v>5237</v>
      </c>
      <c r="N7596" t="s">
        <v>6098</v>
      </c>
      <c r="O7596" t="s">
        <v>380</v>
      </c>
    </row>
    <row r="7597" spans="11:15" x14ac:dyDescent="0.25">
      <c r="K7597">
        <v>30259020002010</v>
      </c>
      <c r="L7597" t="s">
        <v>424</v>
      </c>
      <c r="M7597" t="s">
        <v>5237</v>
      </c>
      <c r="N7597" t="s">
        <v>6098</v>
      </c>
      <c r="O7597" t="s">
        <v>380</v>
      </c>
    </row>
    <row r="7598" spans="11:15" x14ac:dyDescent="0.25">
      <c r="K7598">
        <v>30259020002030</v>
      </c>
      <c r="L7598" t="s">
        <v>424</v>
      </c>
      <c r="M7598" t="s">
        <v>5237</v>
      </c>
      <c r="N7598" t="s">
        <v>6098</v>
      </c>
      <c r="O7598" t="s">
        <v>380</v>
      </c>
    </row>
    <row r="7599" spans="11:15" x14ac:dyDescent="0.25">
      <c r="K7599">
        <v>30259020002060</v>
      </c>
      <c r="L7599" t="s">
        <v>424</v>
      </c>
      <c r="M7599" t="s">
        <v>5237</v>
      </c>
      <c r="N7599" t="s">
        <v>6098</v>
      </c>
      <c r="O7599" t="s">
        <v>380</v>
      </c>
    </row>
    <row r="7600" spans="11:15" x14ac:dyDescent="0.25">
      <c r="K7600">
        <v>30259020002090</v>
      </c>
      <c r="L7600" t="s">
        <v>424</v>
      </c>
      <c r="M7600" t="s">
        <v>5237</v>
      </c>
      <c r="N7600" t="s">
        <v>6098</v>
      </c>
      <c r="O7600" t="s">
        <v>380</v>
      </c>
    </row>
    <row r="7601" spans="11:15" x14ac:dyDescent="0.25">
      <c r="K7601">
        <v>30259020003010</v>
      </c>
      <c r="L7601" t="s">
        <v>493</v>
      </c>
      <c r="M7601" t="s">
        <v>5237</v>
      </c>
      <c r="N7601" t="s">
        <v>6098</v>
      </c>
      <c r="O7601" t="s">
        <v>380</v>
      </c>
    </row>
    <row r="7602" spans="11:15" x14ac:dyDescent="0.25">
      <c r="K7602">
        <v>30259020003050</v>
      </c>
      <c r="L7602" t="s">
        <v>493</v>
      </c>
      <c r="M7602" t="s">
        <v>5237</v>
      </c>
      <c r="N7602" t="s">
        <v>6098</v>
      </c>
      <c r="O7602" t="s">
        <v>380</v>
      </c>
    </row>
    <row r="7603" spans="11:15" x14ac:dyDescent="0.25">
      <c r="K7603">
        <v>30259020003090</v>
      </c>
      <c r="L7603" t="s">
        <v>493</v>
      </c>
      <c r="M7603" t="s">
        <v>5237</v>
      </c>
      <c r="N7603" t="s">
        <v>6098</v>
      </c>
      <c r="O7603" t="s">
        <v>380</v>
      </c>
    </row>
    <row r="7604" spans="11:15" x14ac:dyDescent="0.25">
      <c r="K7604">
        <v>30259020004010</v>
      </c>
      <c r="L7604" t="s">
        <v>458</v>
      </c>
      <c r="M7604" t="s">
        <v>5237</v>
      </c>
      <c r="N7604" t="s">
        <v>6098</v>
      </c>
      <c r="O7604" t="s">
        <v>380</v>
      </c>
    </row>
    <row r="7605" spans="11:15" x14ac:dyDescent="0.25">
      <c r="K7605">
        <v>30259020004030</v>
      </c>
      <c r="L7605" t="s">
        <v>458</v>
      </c>
      <c r="M7605" t="s">
        <v>5237</v>
      </c>
      <c r="N7605" t="s">
        <v>6098</v>
      </c>
      <c r="O7605" t="s">
        <v>380</v>
      </c>
    </row>
    <row r="7606" spans="11:15" x14ac:dyDescent="0.25">
      <c r="K7606">
        <v>30259020004090</v>
      </c>
      <c r="L7606" t="s">
        <v>458</v>
      </c>
      <c r="M7606" t="s">
        <v>5237</v>
      </c>
      <c r="N7606" t="s">
        <v>6098</v>
      </c>
      <c r="O7606" t="s">
        <v>380</v>
      </c>
    </row>
    <row r="7607" spans="11:15" x14ac:dyDescent="0.25">
      <c r="K7607">
        <v>30259020005010</v>
      </c>
      <c r="L7607" t="s">
        <v>494</v>
      </c>
      <c r="M7607" t="s">
        <v>5237</v>
      </c>
      <c r="N7607" t="s">
        <v>6098</v>
      </c>
      <c r="O7607" t="s">
        <v>380</v>
      </c>
    </row>
    <row r="7608" spans="11:15" x14ac:dyDescent="0.25">
      <c r="K7608">
        <v>30259020005030</v>
      </c>
      <c r="L7608" t="s">
        <v>494</v>
      </c>
      <c r="M7608" t="s">
        <v>5237</v>
      </c>
      <c r="N7608" t="s">
        <v>6098</v>
      </c>
      <c r="O7608" t="s">
        <v>380</v>
      </c>
    </row>
    <row r="7609" spans="11:15" x14ac:dyDescent="0.25">
      <c r="K7609">
        <v>30259020005090</v>
      </c>
      <c r="L7609" t="s">
        <v>494</v>
      </c>
      <c r="M7609" t="s">
        <v>5237</v>
      </c>
      <c r="N7609" t="s">
        <v>6098</v>
      </c>
      <c r="O7609" t="s">
        <v>380</v>
      </c>
    </row>
    <row r="7610" spans="11:15" x14ac:dyDescent="0.25">
      <c r="K7610">
        <v>30259020006010</v>
      </c>
      <c r="L7610" t="s">
        <v>425</v>
      </c>
      <c r="M7610" t="s">
        <v>5237</v>
      </c>
      <c r="N7610" t="s">
        <v>6098</v>
      </c>
      <c r="O7610" t="s">
        <v>380</v>
      </c>
    </row>
    <row r="7611" spans="11:15" x14ac:dyDescent="0.25">
      <c r="K7611">
        <v>30259020006090</v>
      </c>
      <c r="L7611" t="s">
        <v>425</v>
      </c>
      <c r="M7611" t="s">
        <v>5237</v>
      </c>
      <c r="N7611" t="s">
        <v>6098</v>
      </c>
      <c r="O7611" t="s">
        <v>380</v>
      </c>
    </row>
    <row r="7612" spans="11:15" x14ac:dyDescent="0.25">
      <c r="K7612">
        <v>30259020007010</v>
      </c>
      <c r="L7612" t="s">
        <v>495</v>
      </c>
      <c r="M7612" t="s">
        <v>5237</v>
      </c>
      <c r="N7612" t="s">
        <v>6098</v>
      </c>
      <c r="O7612" t="s">
        <v>380</v>
      </c>
    </row>
    <row r="7613" spans="11:15" x14ac:dyDescent="0.25">
      <c r="K7613">
        <v>30259020007030</v>
      </c>
      <c r="L7613" t="s">
        <v>495</v>
      </c>
      <c r="M7613" t="s">
        <v>5237</v>
      </c>
      <c r="N7613" t="s">
        <v>6098</v>
      </c>
      <c r="O7613" t="s">
        <v>380</v>
      </c>
    </row>
    <row r="7614" spans="11:15" x14ac:dyDescent="0.25">
      <c r="K7614">
        <v>30259020007090</v>
      </c>
      <c r="L7614" t="s">
        <v>495</v>
      </c>
      <c r="M7614" t="s">
        <v>5237</v>
      </c>
      <c r="N7614" t="s">
        <v>6098</v>
      </c>
      <c r="O7614" t="s">
        <v>380</v>
      </c>
    </row>
    <row r="7615" spans="11:15" x14ac:dyDescent="0.25">
      <c r="K7615">
        <v>30259020008010</v>
      </c>
      <c r="L7615" t="s">
        <v>405</v>
      </c>
      <c r="M7615" t="s">
        <v>5237</v>
      </c>
      <c r="N7615" t="s">
        <v>6098</v>
      </c>
      <c r="O7615" t="s">
        <v>380</v>
      </c>
    </row>
    <row r="7616" spans="11:15" x14ac:dyDescent="0.25">
      <c r="K7616">
        <v>30259020008030</v>
      </c>
      <c r="L7616" t="s">
        <v>405</v>
      </c>
      <c r="M7616" t="s">
        <v>5237</v>
      </c>
      <c r="N7616" t="s">
        <v>6098</v>
      </c>
      <c r="O7616" t="s">
        <v>380</v>
      </c>
    </row>
    <row r="7617" spans="11:15" x14ac:dyDescent="0.25">
      <c r="K7617">
        <v>30259020008090</v>
      </c>
      <c r="L7617" t="s">
        <v>405</v>
      </c>
      <c r="M7617" t="s">
        <v>5237</v>
      </c>
      <c r="N7617" t="s">
        <v>6098</v>
      </c>
      <c r="O7617" t="s">
        <v>380</v>
      </c>
    </row>
    <row r="7618" spans="11:15" x14ac:dyDescent="0.25">
      <c r="K7618">
        <v>30259020009010</v>
      </c>
      <c r="L7618" t="s">
        <v>496</v>
      </c>
      <c r="M7618" t="s">
        <v>5237</v>
      </c>
      <c r="N7618" t="s">
        <v>6098</v>
      </c>
      <c r="O7618" t="s">
        <v>380</v>
      </c>
    </row>
    <row r="7619" spans="11:15" x14ac:dyDescent="0.25">
      <c r="K7619">
        <v>30259020009030</v>
      </c>
      <c r="L7619" t="s">
        <v>496</v>
      </c>
      <c r="M7619" t="s">
        <v>5237</v>
      </c>
      <c r="N7619" t="s">
        <v>5237</v>
      </c>
      <c r="O7619" t="s">
        <v>5237</v>
      </c>
    </row>
    <row r="7620" spans="11:15" x14ac:dyDescent="0.25">
      <c r="K7620">
        <v>30259020010010</v>
      </c>
      <c r="L7620" t="s">
        <v>401</v>
      </c>
      <c r="M7620" t="s">
        <v>5237</v>
      </c>
      <c r="N7620" t="s">
        <v>6098</v>
      </c>
      <c r="O7620" t="s">
        <v>380</v>
      </c>
    </row>
    <row r="7621" spans="11:15" x14ac:dyDescent="0.25">
      <c r="K7621">
        <v>30259020010090</v>
      </c>
      <c r="L7621" t="s">
        <v>401</v>
      </c>
      <c r="M7621" t="s">
        <v>5237</v>
      </c>
      <c r="N7621" t="s">
        <v>6098</v>
      </c>
      <c r="O7621" t="s">
        <v>380</v>
      </c>
    </row>
    <row r="7622" spans="11:15" x14ac:dyDescent="0.25">
      <c r="K7622">
        <v>30259020011010</v>
      </c>
      <c r="L7622" t="s">
        <v>387</v>
      </c>
      <c r="M7622" t="s">
        <v>5237</v>
      </c>
      <c r="N7622" t="s">
        <v>6098</v>
      </c>
      <c r="O7622" t="s">
        <v>380</v>
      </c>
    </row>
    <row r="7623" spans="11:15" x14ac:dyDescent="0.25">
      <c r="K7623">
        <v>30259020011090</v>
      </c>
      <c r="L7623" t="s">
        <v>387</v>
      </c>
      <c r="M7623" t="s">
        <v>5237</v>
      </c>
      <c r="N7623" t="s">
        <v>5237</v>
      </c>
      <c r="O7623" t="s">
        <v>5237</v>
      </c>
    </row>
    <row r="7624" spans="11:15" x14ac:dyDescent="0.25">
      <c r="K7624">
        <v>30259020012010</v>
      </c>
      <c r="L7624" t="s">
        <v>406</v>
      </c>
      <c r="M7624" t="s">
        <v>5237</v>
      </c>
      <c r="N7624" t="s">
        <v>6098</v>
      </c>
      <c r="O7624" t="s">
        <v>380</v>
      </c>
    </row>
    <row r="7625" spans="11:15" x14ac:dyDescent="0.25">
      <c r="K7625">
        <v>30259020012030</v>
      </c>
      <c r="L7625" t="s">
        <v>406</v>
      </c>
      <c r="M7625" t="s">
        <v>5237</v>
      </c>
      <c r="N7625" t="s">
        <v>6098</v>
      </c>
      <c r="O7625" t="s">
        <v>380</v>
      </c>
    </row>
    <row r="7626" spans="11:15" x14ac:dyDescent="0.25">
      <c r="K7626">
        <v>30259020012090</v>
      </c>
      <c r="L7626" t="s">
        <v>406</v>
      </c>
      <c r="M7626" t="s">
        <v>5237</v>
      </c>
      <c r="N7626" t="s">
        <v>6098</v>
      </c>
      <c r="O7626" t="s">
        <v>380</v>
      </c>
    </row>
    <row r="7627" spans="11:15" x14ac:dyDescent="0.25">
      <c r="K7627">
        <v>30259020013010</v>
      </c>
      <c r="L7627" t="s">
        <v>407</v>
      </c>
      <c r="M7627" t="s">
        <v>5237</v>
      </c>
      <c r="N7627" t="s">
        <v>6098</v>
      </c>
      <c r="O7627" t="s">
        <v>380</v>
      </c>
    </row>
    <row r="7628" spans="11:15" x14ac:dyDescent="0.25">
      <c r="K7628">
        <v>30259020013030</v>
      </c>
      <c r="L7628" t="s">
        <v>407</v>
      </c>
      <c r="M7628" t="s">
        <v>5237</v>
      </c>
      <c r="N7628" t="s">
        <v>6098</v>
      </c>
      <c r="O7628" t="s">
        <v>380</v>
      </c>
    </row>
    <row r="7629" spans="11:15" x14ac:dyDescent="0.25">
      <c r="K7629">
        <v>30259020013090</v>
      </c>
      <c r="L7629" t="s">
        <v>407</v>
      </c>
      <c r="M7629" t="s">
        <v>5237</v>
      </c>
      <c r="N7629" t="s">
        <v>6098</v>
      </c>
      <c r="O7629" t="s">
        <v>380</v>
      </c>
    </row>
    <row r="7630" spans="11:15" x14ac:dyDescent="0.25">
      <c r="K7630">
        <v>30259020014010</v>
      </c>
      <c r="L7630" t="s">
        <v>718</v>
      </c>
      <c r="M7630" t="s">
        <v>5237</v>
      </c>
      <c r="N7630" t="s">
        <v>6098</v>
      </c>
      <c r="O7630" t="s">
        <v>380</v>
      </c>
    </row>
    <row r="7631" spans="11:15" x14ac:dyDescent="0.25">
      <c r="K7631">
        <v>30259020014090</v>
      </c>
      <c r="L7631" t="s">
        <v>718</v>
      </c>
      <c r="M7631" t="s">
        <v>5237</v>
      </c>
      <c r="N7631" t="s">
        <v>6098</v>
      </c>
      <c r="O7631" t="s">
        <v>380</v>
      </c>
    </row>
    <row r="7632" spans="11:15" x14ac:dyDescent="0.25">
      <c r="K7632">
        <v>30259020015010</v>
      </c>
      <c r="L7632" t="s">
        <v>720</v>
      </c>
      <c r="M7632" t="s">
        <v>5237</v>
      </c>
      <c r="N7632" t="s">
        <v>6098</v>
      </c>
      <c r="O7632" t="s">
        <v>380</v>
      </c>
    </row>
    <row r="7633" spans="11:15" x14ac:dyDescent="0.25">
      <c r="K7633">
        <v>30259020015090</v>
      </c>
      <c r="L7633" t="s">
        <v>720</v>
      </c>
      <c r="M7633" t="s">
        <v>5237</v>
      </c>
      <c r="N7633" t="s">
        <v>6098</v>
      </c>
      <c r="O7633" t="s">
        <v>380</v>
      </c>
    </row>
    <row r="7634" spans="11:15" x14ac:dyDescent="0.25">
      <c r="K7634">
        <v>30259020016010</v>
      </c>
      <c r="L7634" t="s">
        <v>11479</v>
      </c>
      <c r="M7634" t="s">
        <v>5237</v>
      </c>
      <c r="N7634" t="s">
        <v>6098</v>
      </c>
      <c r="O7634" t="s">
        <v>380</v>
      </c>
    </row>
    <row r="7635" spans="11:15" x14ac:dyDescent="0.25">
      <c r="K7635">
        <v>30259020017010</v>
      </c>
      <c r="L7635" t="s">
        <v>11480</v>
      </c>
      <c r="M7635" t="s">
        <v>5237</v>
      </c>
      <c r="N7635" t="s">
        <v>6098</v>
      </c>
      <c r="O7635" t="s">
        <v>380</v>
      </c>
    </row>
    <row r="7636" spans="11:15" x14ac:dyDescent="0.25">
      <c r="K7636">
        <v>30259020018010</v>
      </c>
      <c r="L7636" t="s">
        <v>11481</v>
      </c>
      <c r="M7636" t="s">
        <v>5237</v>
      </c>
      <c r="N7636" t="s">
        <v>6098</v>
      </c>
      <c r="O7636" t="s">
        <v>380</v>
      </c>
    </row>
    <row r="7637" spans="11:15" x14ac:dyDescent="0.25">
      <c r="K7637">
        <v>30259020019010</v>
      </c>
      <c r="L7637" t="s">
        <v>11482</v>
      </c>
      <c r="M7637" t="s">
        <v>5237</v>
      </c>
      <c r="N7637" t="s">
        <v>6098</v>
      </c>
      <c r="O7637" t="s">
        <v>380</v>
      </c>
    </row>
    <row r="7638" spans="11:15" x14ac:dyDescent="0.25">
      <c r="K7638">
        <v>30259020020010</v>
      </c>
      <c r="L7638" t="s">
        <v>11483</v>
      </c>
      <c r="M7638" t="s">
        <v>5237</v>
      </c>
      <c r="N7638" t="s">
        <v>6098</v>
      </c>
      <c r="O7638" t="s">
        <v>380</v>
      </c>
    </row>
    <row r="7639" spans="11:15" x14ac:dyDescent="0.25">
      <c r="K7639">
        <v>30259020021010</v>
      </c>
      <c r="L7639" t="s">
        <v>11484</v>
      </c>
      <c r="M7639" t="s">
        <v>5237</v>
      </c>
      <c r="N7639" t="s">
        <v>6098</v>
      </c>
      <c r="O7639" t="s">
        <v>380</v>
      </c>
    </row>
    <row r="7640" spans="11:15" x14ac:dyDescent="0.25">
      <c r="K7640">
        <v>30259020022010</v>
      </c>
      <c r="L7640" t="s">
        <v>11485</v>
      </c>
      <c r="M7640" t="s">
        <v>5237</v>
      </c>
      <c r="N7640" t="s">
        <v>6098</v>
      </c>
      <c r="O7640" t="s">
        <v>380</v>
      </c>
    </row>
    <row r="7641" spans="11:15" x14ac:dyDescent="0.25">
      <c r="K7641">
        <v>30259020023090</v>
      </c>
      <c r="L7641" t="s">
        <v>11486</v>
      </c>
      <c r="M7641" t="s">
        <v>5237</v>
      </c>
      <c r="N7641" t="s">
        <v>6098</v>
      </c>
      <c r="O7641" t="s">
        <v>380</v>
      </c>
    </row>
    <row r="7642" spans="11:15" x14ac:dyDescent="0.25">
      <c r="K7642">
        <v>30259020024010</v>
      </c>
      <c r="L7642" t="s">
        <v>721</v>
      </c>
      <c r="M7642" t="s">
        <v>5237</v>
      </c>
      <c r="N7642" t="s">
        <v>6098</v>
      </c>
      <c r="O7642" t="s">
        <v>380</v>
      </c>
    </row>
    <row r="7643" spans="11:15" x14ac:dyDescent="0.25">
      <c r="K7643">
        <v>30259020025010</v>
      </c>
      <c r="L7643" t="s">
        <v>11487</v>
      </c>
      <c r="M7643" t="s">
        <v>5237</v>
      </c>
      <c r="N7643" t="s">
        <v>6098</v>
      </c>
      <c r="O7643" t="s">
        <v>380</v>
      </c>
    </row>
    <row r="7644" spans="11:15" x14ac:dyDescent="0.25">
      <c r="K7644">
        <v>30259020026010</v>
      </c>
      <c r="L7644" t="s">
        <v>11488</v>
      </c>
      <c r="M7644" t="s">
        <v>5237</v>
      </c>
      <c r="N7644" t="s">
        <v>6098</v>
      </c>
      <c r="O7644" t="s">
        <v>380</v>
      </c>
    </row>
    <row r="7645" spans="11:15" x14ac:dyDescent="0.25">
      <c r="K7645">
        <v>30259020027090</v>
      </c>
      <c r="L7645" t="s">
        <v>11489</v>
      </c>
      <c r="M7645" t="s">
        <v>5237</v>
      </c>
      <c r="N7645" t="s">
        <v>6098</v>
      </c>
      <c r="O7645" t="s">
        <v>380</v>
      </c>
    </row>
    <row r="7646" spans="11:15" x14ac:dyDescent="0.25">
      <c r="K7646">
        <v>30259020028010</v>
      </c>
      <c r="L7646" t="s">
        <v>11490</v>
      </c>
      <c r="M7646" t="s">
        <v>5237</v>
      </c>
      <c r="N7646" t="s">
        <v>6098</v>
      </c>
      <c r="O7646" t="s">
        <v>380</v>
      </c>
    </row>
    <row r="7647" spans="11:15" x14ac:dyDescent="0.25">
      <c r="K7647">
        <v>30259020029010</v>
      </c>
      <c r="L7647" t="s">
        <v>11491</v>
      </c>
      <c r="M7647" t="s">
        <v>5237</v>
      </c>
      <c r="N7647" t="s">
        <v>6098</v>
      </c>
      <c r="O7647" t="s">
        <v>380</v>
      </c>
    </row>
    <row r="7648" spans="11:15" x14ac:dyDescent="0.25">
      <c r="K7648">
        <v>30259020030010</v>
      </c>
      <c r="L7648" t="s">
        <v>11491</v>
      </c>
      <c r="M7648" t="s">
        <v>5237</v>
      </c>
      <c r="N7648" t="s">
        <v>6098</v>
      </c>
      <c r="O7648" t="s">
        <v>380</v>
      </c>
    </row>
    <row r="7649" spans="11:15" x14ac:dyDescent="0.25">
      <c r="K7649">
        <v>30259020031010</v>
      </c>
      <c r="L7649" t="s">
        <v>11492</v>
      </c>
      <c r="M7649" t="s">
        <v>5237</v>
      </c>
      <c r="N7649" t="s">
        <v>6098</v>
      </c>
      <c r="O7649" t="s">
        <v>380</v>
      </c>
    </row>
    <row r="7650" spans="11:15" x14ac:dyDescent="0.25">
      <c r="K7650">
        <v>30259020032010</v>
      </c>
      <c r="L7650" t="s">
        <v>11493</v>
      </c>
      <c r="M7650" t="s">
        <v>5237</v>
      </c>
      <c r="N7650" t="s">
        <v>6098</v>
      </c>
      <c r="O7650" t="s">
        <v>380</v>
      </c>
    </row>
    <row r="7651" spans="11:15" x14ac:dyDescent="0.25">
      <c r="K7651">
        <v>30259020033030</v>
      </c>
      <c r="L7651" t="s">
        <v>493</v>
      </c>
      <c r="M7651" t="s">
        <v>5237</v>
      </c>
      <c r="N7651" t="s">
        <v>6098</v>
      </c>
      <c r="O7651" t="s">
        <v>380</v>
      </c>
    </row>
    <row r="7652" spans="11:15" x14ac:dyDescent="0.25">
      <c r="K7652">
        <v>30259020034010</v>
      </c>
      <c r="L7652" t="s">
        <v>11494</v>
      </c>
      <c r="M7652" t="s">
        <v>5237</v>
      </c>
      <c r="N7652" t="s">
        <v>6098</v>
      </c>
      <c r="O7652" t="s">
        <v>380</v>
      </c>
    </row>
    <row r="7653" spans="11:15" x14ac:dyDescent="0.25">
      <c r="K7653">
        <v>30259020035010</v>
      </c>
      <c r="L7653" t="s">
        <v>11495</v>
      </c>
      <c r="M7653" t="s">
        <v>5237</v>
      </c>
      <c r="N7653" t="s">
        <v>6098</v>
      </c>
      <c r="O7653" t="s">
        <v>380</v>
      </c>
    </row>
    <row r="7654" spans="11:15" x14ac:dyDescent="0.25">
      <c r="K7654">
        <v>30259020036010</v>
      </c>
      <c r="L7654" t="s">
        <v>11496</v>
      </c>
      <c r="M7654" t="s">
        <v>5237</v>
      </c>
      <c r="N7654" t="s">
        <v>6098</v>
      </c>
      <c r="O7654" t="s">
        <v>380</v>
      </c>
    </row>
    <row r="7655" spans="11:15" x14ac:dyDescent="0.25">
      <c r="K7655">
        <v>30259020037010</v>
      </c>
      <c r="L7655" t="s">
        <v>11497</v>
      </c>
      <c r="M7655" t="s">
        <v>5237</v>
      </c>
      <c r="N7655" t="s">
        <v>6098</v>
      </c>
      <c r="O7655" t="s">
        <v>380</v>
      </c>
    </row>
    <row r="7656" spans="11:15" x14ac:dyDescent="0.25">
      <c r="K7656">
        <v>30259020038010</v>
      </c>
      <c r="L7656" t="s">
        <v>11498</v>
      </c>
      <c r="M7656" t="s">
        <v>5237</v>
      </c>
      <c r="N7656" t="s">
        <v>5237</v>
      </c>
      <c r="O7656" t="s">
        <v>5237</v>
      </c>
    </row>
    <row r="7657" spans="11:15" x14ac:dyDescent="0.25">
      <c r="K7657">
        <v>30259020039010</v>
      </c>
      <c r="L7657" t="s">
        <v>11499</v>
      </c>
      <c r="M7657" t="s">
        <v>5237</v>
      </c>
      <c r="N7657" t="s">
        <v>5237</v>
      </c>
      <c r="O7657" t="s">
        <v>5237</v>
      </c>
    </row>
    <row r="7658" spans="11:15" x14ac:dyDescent="0.25">
      <c r="K7658">
        <v>30259020040010</v>
      </c>
      <c r="L7658" t="s">
        <v>11500</v>
      </c>
      <c r="M7658" t="s">
        <v>5237</v>
      </c>
      <c r="N7658" t="s">
        <v>5237</v>
      </c>
      <c r="O7658" t="s">
        <v>5237</v>
      </c>
    </row>
    <row r="7659" spans="11:15" x14ac:dyDescent="0.25">
      <c r="K7659">
        <v>30259020041010</v>
      </c>
      <c r="L7659" t="s">
        <v>11501</v>
      </c>
      <c r="M7659" t="s">
        <v>5237</v>
      </c>
      <c r="N7659" t="s">
        <v>5237</v>
      </c>
      <c r="O7659" t="s">
        <v>5237</v>
      </c>
    </row>
    <row r="7660" spans="11:15" x14ac:dyDescent="0.25">
      <c r="K7660">
        <v>30259020042090</v>
      </c>
      <c r="L7660" t="s">
        <v>459</v>
      </c>
      <c r="M7660" t="s">
        <v>5237</v>
      </c>
      <c r="N7660" t="s">
        <v>5237</v>
      </c>
      <c r="O7660" t="s">
        <v>5237</v>
      </c>
    </row>
    <row r="7661" spans="11:15" x14ac:dyDescent="0.25">
      <c r="K7661">
        <v>30259030001010</v>
      </c>
      <c r="L7661" t="s">
        <v>391</v>
      </c>
      <c r="M7661" t="s">
        <v>5237</v>
      </c>
      <c r="N7661" t="s">
        <v>6098</v>
      </c>
      <c r="O7661" t="s">
        <v>380</v>
      </c>
    </row>
    <row r="7662" spans="11:15" x14ac:dyDescent="0.25">
      <c r="K7662">
        <v>30259030002010</v>
      </c>
      <c r="L7662" t="s">
        <v>11502</v>
      </c>
      <c r="M7662" t="s">
        <v>5237</v>
      </c>
      <c r="N7662" t="s">
        <v>6098</v>
      </c>
      <c r="O7662" t="s">
        <v>380</v>
      </c>
    </row>
    <row r="7663" spans="11:15" x14ac:dyDescent="0.25">
      <c r="K7663">
        <v>30259030003010</v>
      </c>
      <c r="L7663" t="s">
        <v>11503</v>
      </c>
      <c r="M7663" t="s">
        <v>5237</v>
      </c>
      <c r="N7663" t="s">
        <v>6098</v>
      </c>
      <c r="O7663" t="s">
        <v>380</v>
      </c>
    </row>
    <row r="7664" spans="11:15" x14ac:dyDescent="0.25">
      <c r="K7664">
        <v>30259030004010</v>
      </c>
      <c r="L7664" t="s">
        <v>717</v>
      </c>
      <c r="M7664" t="s">
        <v>5237</v>
      </c>
      <c r="N7664" t="s">
        <v>6098</v>
      </c>
      <c r="O7664" t="s">
        <v>380</v>
      </c>
    </row>
    <row r="7665" spans="11:15" x14ac:dyDescent="0.25">
      <c r="K7665">
        <v>30259030005010</v>
      </c>
      <c r="L7665" t="s">
        <v>11504</v>
      </c>
      <c r="M7665" t="s">
        <v>5237</v>
      </c>
      <c r="N7665" t="s">
        <v>6098</v>
      </c>
      <c r="O7665" t="s">
        <v>380</v>
      </c>
    </row>
    <row r="7666" spans="11:15" x14ac:dyDescent="0.25">
      <c r="K7666">
        <v>30259030006010</v>
      </c>
      <c r="L7666" t="s">
        <v>11505</v>
      </c>
      <c r="M7666" t="s">
        <v>5237</v>
      </c>
      <c r="N7666" t="s">
        <v>6098</v>
      </c>
      <c r="O7666" t="s">
        <v>380</v>
      </c>
    </row>
    <row r="7667" spans="11:15" x14ac:dyDescent="0.25">
      <c r="K7667">
        <v>30259030007010</v>
      </c>
      <c r="L7667" t="s">
        <v>11506</v>
      </c>
      <c r="M7667" t="s">
        <v>5237</v>
      </c>
      <c r="N7667" t="s">
        <v>6098</v>
      </c>
      <c r="O7667" t="s">
        <v>380</v>
      </c>
    </row>
    <row r="7668" spans="11:15" x14ac:dyDescent="0.25">
      <c r="K7668">
        <v>30259030008010</v>
      </c>
      <c r="L7668" t="s">
        <v>11507</v>
      </c>
      <c r="M7668" t="s">
        <v>5237</v>
      </c>
      <c r="N7668" t="s">
        <v>6098</v>
      </c>
      <c r="O7668" t="s">
        <v>380</v>
      </c>
    </row>
    <row r="7669" spans="11:15" x14ac:dyDescent="0.25">
      <c r="K7669">
        <v>30259030009010</v>
      </c>
      <c r="L7669" t="s">
        <v>389</v>
      </c>
      <c r="M7669" t="s">
        <v>5237</v>
      </c>
      <c r="N7669" t="s">
        <v>6098</v>
      </c>
      <c r="O7669" t="s">
        <v>380</v>
      </c>
    </row>
    <row r="7670" spans="11:15" x14ac:dyDescent="0.25">
      <c r="K7670">
        <v>30259030010010</v>
      </c>
      <c r="L7670" t="s">
        <v>390</v>
      </c>
      <c r="M7670" t="s">
        <v>5237</v>
      </c>
      <c r="N7670" t="s">
        <v>6098</v>
      </c>
      <c r="O7670" t="s">
        <v>380</v>
      </c>
    </row>
    <row r="7671" spans="11:15" x14ac:dyDescent="0.25">
      <c r="K7671">
        <v>30259030011010</v>
      </c>
      <c r="L7671" t="s">
        <v>11508</v>
      </c>
      <c r="M7671" t="s">
        <v>5237</v>
      </c>
      <c r="N7671" t="s">
        <v>6098</v>
      </c>
      <c r="O7671" t="s">
        <v>380</v>
      </c>
    </row>
    <row r="7672" spans="11:15" x14ac:dyDescent="0.25">
      <c r="K7672">
        <v>30259030012010</v>
      </c>
      <c r="L7672" t="s">
        <v>712</v>
      </c>
      <c r="M7672" t="s">
        <v>5237</v>
      </c>
      <c r="N7672" t="s">
        <v>6098</v>
      </c>
      <c r="O7672" t="s">
        <v>380</v>
      </c>
    </row>
    <row r="7673" spans="11:15" x14ac:dyDescent="0.25">
      <c r="K7673">
        <v>30259030013010</v>
      </c>
      <c r="L7673" t="s">
        <v>713</v>
      </c>
      <c r="M7673" t="s">
        <v>5237</v>
      </c>
      <c r="N7673" t="s">
        <v>6098</v>
      </c>
      <c r="O7673" t="s">
        <v>380</v>
      </c>
    </row>
    <row r="7674" spans="11:15" x14ac:dyDescent="0.25">
      <c r="K7674">
        <v>30259030014010</v>
      </c>
      <c r="L7674" t="s">
        <v>715</v>
      </c>
      <c r="M7674" t="s">
        <v>5237</v>
      </c>
      <c r="N7674" t="s">
        <v>6098</v>
      </c>
      <c r="O7674" t="s">
        <v>380</v>
      </c>
    </row>
    <row r="7675" spans="11:15" x14ac:dyDescent="0.25">
      <c r="K7675">
        <v>30259030015010</v>
      </c>
      <c r="L7675" t="s">
        <v>11509</v>
      </c>
      <c r="M7675" t="s">
        <v>5237</v>
      </c>
      <c r="N7675" t="s">
        <v>6098</v>
      </c>
      <c r="O7675" t="s">
        <v>380</v>
      </c>
    </row>
    <row r="7676" spans="11:15" x14ac:dyDescent="0.25">
      <c r="K7676">
        <v>30259030016010</v>
      </c>
      <c r="L7676" t="s">
        <v>716</v>
      </c>
      <c r="M7676" t="s">
        <v>5237</v>
      </c>
      <c r="N7676" t="s">
        <v>6098</v>
      </c>
      <c r="O7676" t="s">
        <v>380</v>
      </c>
    </row>
    <row r="7677" spans="11:15" x14ac:dyDescent="0.25">
      <c r="K7677">
        <v>30259030017010</v>
      </c>
      <c r="L7677" t="s">
        <v>11510</v>
      </c>
      <c r="M7677" t="s">
        <v>5237</v>
      </c>
      <c r="N7677" t="s">
        <v>6098</v>
      </c>
      <c r="O7677" t="s">
        <v>380</v>
      </c>
    </row>
    <row r="7678" spans="11:15" x14ac:dyDescent="0.25">
      <c r="K7678">
        <v>30259030018010</v>
      </c>
      <c r="L7678" t="s">
        <v>11511</v>
      </c>
      <c r="M7678" t="s">
        <v>5237</v>
      </c>
      <c r="N7678" t="s">
        <v>6098</v>
      </c>
      <c r="O7678" t="s">
        <v>380</v>
      </c>
    </row>
    <row r="7679" spans="11:15" x14ac:dyDescent="0.25">
      <c r="K7679">
        <v>30259030019010</v>
      </c>
      <c r="L7679" t="s">
        <v>714</v>
      </c>
      <c r="M7679" t="s">
        <v>5237</v>
      </c>
      <c r="N7679" t="s">
        <v>6098</v>
      </c>
      <c r="O7679" t="s">
        <v>380</v>
      </c>
    </row>
    <row r="7680" spans="11:15" x14ac:dyDescent="0.25">
      <c r="K7680">
        <v>30259030020010</v>
      </c>
      <c r="L7680" t="s">
        <v>11512</v>
      </c>
      <c r="M7680" t="s">
        <v>5237</v>
      </c>
      <c r="N7680" t="s">
        <v>6098</v>
      </c>
      <c r="O7680" t="s">
        <v>380</v>
      </c>
    </row>
    <row r="7681" spans="11:15" x14ac:dyDescent="0.25">
      <c r="K7681">
        <v>30259030021010</v>
      </c>
      <c r="L7681" t="s">
        <v>389</v>
      </c>
      <c r="M7681" t="s">
        <v>5237</v>
      </c>
      <c r="N7681" t="s">
        <v>6098</v>
      </c>
      <c r="O7681" t="s">
        <v>380</v>
      </c>
    </row>
    <row r="7682" spans="11:15" x14ac:dyDescent="0.25">
      <c r="K7682">
        <v>30259030022010</v>
      </c>
      <c r="L7682" t="s">
        <v>390</v>
      </c>
      <c r="M7682" t="s">
        <v>5237</v>
      </c>
      <c r="N7682" t="s">
        <v>6098</v>
      </c>
      <c r="O7682" t="s">
        <v>380</v>
      </c>
    </row>
    <row r="7683" spans="11:15" x14ac:dyDescent="0.25">
      <c r="K7683">
        <v>30259030023010</v>
      </c>
      <c r="L7683" t="s">
        <v>11513</v>
      </c>
      <c r="M7683" t="s">
        <v>5237</v>
      </c>
      <c r="N7683" t="s">
        <v>6098</v>
      </c>
      <c r="O7683" t="s">
        <v>380</v>
      </c>
    </row>
    <row r="7684" spans="11:15" x14ac:dyDescent="0.25">
      <c r="K7684">
        <v>30259030024010</v>
      </c>
      <c r="L7684" t="s">
        <v>11514</v>
      </c>
      <c r="M7684" t="s">
        <v>5237</v>
      </c>
      <c r="N7684" t="s">
        <v>6098</v>
      </c>
      <c r="O7684" t="s">
        <v>380</v>
      </c>
    </row>
    <row r="7685" spans="11:15" x14ac:dyDescent="0.25">
      <c r="K7685">
        <v>30259030025010</v>
      </c>
      <c r="L7685" t="s">
        <v>11515</v>
      </c>
      <c r="M7685" t="s">
        <v>5237</v>
      </c>
      <c r="N7685" t="s">
        <v>5237</v>
      </c>
      <c r="O7685" t="s">
        <v>5237</v>
      </c>
    </row>
    <row r="7686" spans="11:15" x14ac:dyDescent="0.25">
      <c r="K7686">
        <v>30259030026010</v>
      </c>
      <c r="L7686" t="s">
        <v>392</v>
      </c>
      <c r="M7686" t="s">
        <v>5237</v>
      </c>
      <c r="N7686" t="s">
        <v>5237</v>
      </c>
      <c r="O7686" t="s">
        <v>5237</v>
      </c>
    </row>
    <row r="7687" spans="11:15" x14ac:dyDescent="0.25">
      <c r="K7687">
        <v>30259030027010</v>
      </c>
      <c r="L7687" t="s">
        <v>11516</v>
      </c>
      <c r="M7687" t="s">
        <v>5237</v>
      </c>
      <c r="N7687" t="s">
        <v>5237</v>
      </c>
      <c r="O7687" t="s">
        <v>5237</v>
      </c>
    </row>
    <row r="7688" spans="11:15" x14ac:dyDescent="0.25">
      <c r="K7688">
        <v>30259040001010</v>
      </c>
      <c r="L7688" t="s">
        <v>409</v>
      </c>
      <c r="M7688" t="s">
        <v>5237</v>
      </c>
      <c r="N7688" t="s">
        <v>6098</v>
      </c>
      <c r="O7688" t="s">
        <v>380</v>
      </c>
    </row>
    <row r="7689" spans="11:15" x14ac:dyDescent="0.25">
      <c r="K7689">
        <v>30259040001020</v>
      </c>
      <c r="L7689" t="s">
        <v>409</v>
      </c>
      <c r="M7689" t="s">
        <v>5237</v>
      </c>
      <c r="N7689" t="s">
        <v>6098</v>
      </c>
      <c r="O7689" t="s">
        <v>380</v>
      </c>
    </row>
    <row r="7690" spans="11:15" x14ac:dyDescent="0.25">
      <c r="K7690">
        <v>30259040001030</v>
      </c>
      <c r="L7690" t="s">
        <v>409</v>
      </c>
      <c r="M7690" t="s">
        <v>5237</v>
      </c>
      <c r="N7690" t="s">
        <v>6098</v>
      </c>
      <c r="O7690" t="s">
        <v>380</v>
      </c>
    </row>
    <row r="7691" spans="11:15" x14ac:dyDescent="0.25">
      <c r="K7691">
        <v>30259040001040</v>
      </c>
      <c r="L7691" t="s">
        <v>409</v>
      </c>
      <c r="M7691" t="s">
        <v>5237</v>
      </c>
      <c r="N7691" t="s">
        <v>5237</v>
      </c>
      <c r="O7691" t="s">
        <v>5237</v>
      </c>
    </row>
    <row r="7692" spans="11:15" x14ac:dyDescent="0.25">
      <c r="K7692">
        <v>30259040001050</v>
      </c>
      <c r="L7692" t="s">
        <v>409</v>
      </c>
      <c r="M7692" t="s">
        <v>5237</v>
      </c>
      <c r="N7692" t="s">
        <v>6098</v>
      </c>
      <c r="O7692" t="s">
        <v>380</v>
      </c>
    </row>
    <row r="7693" spans="11:15" x14ac:dyDescent="0.25">
      <c r="K7693">
        <v>30259040002010</v>
      </c>
      <c r="L7693" t="s">
        <v>386</v>
      </c>
      <c r="M7693" t="s">
        <v>5237</v>
      </c>
      <c r="N7693" t="s">
        <v>6098</v>
      </c>
      <c r="O7693" t="s">
        <v>380</v>
      </c>
    </row>
    <row r="7694" spans="11:15" x14ac:dyDescent="0.25">
      <c r="K7694">
        <v>30259040002020</v>
      </c>
      <c r="L7694" t="s">
        <v>386</v>
      </c>
      <c r="M7694" t="s">
        <v>5237</v>
      </c>
      <c r="N7694" t="s">
        <v>6098</v>
      </c>
      <c r="O7694" t="s">
        <v>380</v>
      </c>
    </row>
    <row r="7695" spans="11:15" x14ac:dyDescent="0.25">
      <c r="K7695">
        <v>30259040002030</v>
      </c>
      <c r="L7695" t="s">
        <v>386</v>
      </c>
      <c r="M7695" t="s">
        <v>5237</v>
      </c>
      <c r="N7695" t="s">
        <v>6098</v>
      </c>
      <c r="O7695" t="s">
        <v>380</v>
      </c>
    </row>
    <row r="7696" spans="11:15" x14ac:dyDescent="0.25">
      <c r="K7696">
        <v>30259040002040</v>
      </c>
      <c r="L7696" t="s">
        <v>386</v>
      </c>
      <c r="M7696" t="s">
        <v>5237</v>
      </c>
      <c r="N7696" t="s">
        <v>6098</v>
      </c>
      <c r="O7696" t="s">
        <v>380</v>
      </c>
    </row>
    <row r="7697" spans="11:15" x14ac:dyDescent="0.25">
      <c r="K7697">
        <v>30259040002050</v>
      </c>
      <c r="L7697" t="s">
        <v>386</v>
      </c>
      <c r="M7697" t="s">
        <v>5237</v>
      </c>
      <c r="N7697" t="s">
        <v>6098</v>
      </c>
      <c r="O7697" t="s">
        <v>380</v>
      </c>
    </row>
    <row r="7698" spans="11:15" x14ac:dyDescent="0.25">
      <c r="K7698">
        <v>30259040002060</v>
      </c>
      <c r="L7698" t="s">
        <v>386</v>
      </c>
      <c r="M7698" t="s">
        <v>5237</v>
      </c>
      <c r="N7698" t="s">
        <v>6098</v>
      </c>
      <c r="O7698" t="s">
        <v>380</v>
      </c>
    </row>
    <row r="7699" spans="11:15" x14ac:dyDescent="0.25">
      <c r="K7699">
        <v>30259040003010</v>
      </c>
      <c r="L7699" t="s">
        <v>421</v>
      </c>
      <c r="M7699" t="s">
        <v>5237</v>
      </c>
      <c r="N7699" t="s">
        <v>6098</v>
      </c>
      <c r="O7699" t="s">
        <v>380</v>
      </c>
    </row>
    <row r="7700" spans="11:15" x14ac:dyDescent="0.25">
      <c r="K7700">
        <v>30259040003030</v>
      </c>
      <c r="L7700" t="s">
        <v>421</v>
      </c>
      <c r="M7700" t="s">
        <v>5237</v>
      </c>
      <c r="N7700" t="s">
        <v>6098</v>
      </c>
      <c r="O7700" t="s">
        <v>380</v>
      </c>
    </row>
    <row r="7701" spans="11:15" x14ac:dyDescent="0.25">
      <c r="K7701">
        <v>30259040004010</v>
      </c>
      <c r="L7701" t="s">
        <v>429</v>
      </c>
      <c r="M7701" t="s">
        <v>5237</v>
      </c>
      <c r="N7701" t="s">
        <v>6098</v>
      </c>
      <c r="O7701" t="s">
        <v>380</v>
      </c>
    </row>
    <row r="7702" spans="11:15" x14ac:dyDescent="0.25">
      <c r="K7702">
        <v>30259040004020</v>
      </c>
      <c r="L7702" t="s">
        <v>429</v>
      </c>
      <c r="M7702" t="s">
        <v>5237</v>
      </c>
      <c r="N7702" t="s">
        <v>6098</v>
      </c>
      <c r="O7702" t="s">
        <v>380</v>
      </c>
    </row>
    <row r="7703" spans="11:15" x14ac:dyDescent="0.25">
      <c r="K7703">
        <v>30259040004030</v>
      </c>
      <c r="L7703" t="s">
        <v>429</v>
      </c>
      <c r="M7703" t="s">
        <v>5237</v>
      </c>
      <c r="N7703" t="s">
        <v>6098</v>
      </c>
      <c r="O7703" t="s">
        <v>380</v>
      </c>
    </row>
    <row r="7704" spans="11:15" x14ac:dyDescent="0.25">
      <c r="K7704">
        <v>30259040004040</v>
      </c>
      <c r="L7704" t="s">
        <v>429</v>
      </c>
      <c r="M7704" t="s">
        <v>5237</v>
      </c>
      <c r="N7704" t="s">
        <v>6098</v>
      </c>
      <c r="O7704" t="s">
        <v>380</v>
      </c>
    </row>
    <row r="7705" spans="11:15" x14ac:dyDescent="0.25">
      <c r="K7705">
        <v>30259040004050</v>
      </c>
      <c r="L7705" t="s">
        <v>429</v>
      </c>
      <c r="M7705" t="s">
        <v>5237</v>
      </c>
      <c r="N7705" t="s">
        <v>6098</v>
      </c>
      <c r="O7705" t="s">
        <v>380</v>
      </c>
    </row>
    <row r="7706" spans="11:15" x14ac:dyDescent="0.25">
      <c r="K7706">
        <v>30259040004060</v>
      </c>
      <c r="L7706" t="s">
        <v>429</v>
      </c>
      <c r="M7706" t="s">
        <v>5237</v>
      </c>
      <c r="N7706" t="s">
        <v>6098</v>
      </c>
      <c r="O7706" t="s">
        <v>380</v>
      </c>
    </row>
    <row r="7707" spans="11:15" x14ac:dyDescent="0.25">
      <c r="K7707">
        <v>30259040004070</v>
      </c>
      <c r="L7707" t="s">
        <v>429</v>
      </c>
      <c r="M7707" t="s">
        <v>5237</v>
      </c>
      <c r="N7707" t="s">
        <v>6098</v>
      </c>
      <c r="O7707" t="s">
        <v>380</v>
      </c>
    </row>
    <row r="7708" spans="11:15" x14ac:dyDescent="0.25">
      <c r="K7708">
        <v>30259040004090</v>
      </c>
      <c r="L7708" t="s">
        <v>429</v>
      </c>
      <c r="M7708" t="s">
        <v>5237</v>
      </c>
      <c r="N7708" t="s">
        <v>6098</v>
      </c>
      <c r="O7708" t="s">
        <v>380</v>
      </c>
    </row>
    <row r="7709" spans="11:15" x14ac:dyDescent="0.25">
      <c r="K7709">
        <v>30259040005010</v>
      </c>
      <c r="L7709" t="s">
        <v>422</v>
      </c>
      <c r="M7709" t="s">
        <v>5237</v>
      </c>
      <c r="N7709" t="s">
        <v>6098</v>
      </c>
      <c r="O7709" t="s">
        <v>380</v>
      </c>
    </row>
    <row r="7710" spans="11:15" x14ac:dyDescent="0.25">
      <c r="K7710">
        <v>30259040005020</v>
      </c>
      <c r="L7710" t="s">
        <v>422</v>
      </c>
      <c r="M7710" t="s">
        <v>5237</v>
      </c>
      <c r="N7710" t="s">
        <v>6098</v>
      </c>
      <c r="O7710" t="s">
        <v>380</v>
      </c>
    </row>
    <row r="7711" spans="11:15" x14ac:dyDescent="0.25">
      <c r="K7711">
        <v>30259040005030</v>
      </c>
      <c r="L7711" t="s">
        <v>422</v>
      </c>
      <c r="M7711" t="s">
        <v>5237</v>
      </c>
      <c r="N7711" t="s">
        <v>6098</v>
      </c>
      <c r="O7711" t="s">
        <v>380</v>
      </c>
    </row>
    <row r="7712" spans="11:15" x14ac:dyDescent="0.25">
      <c r="K7712">
        <v>30259040005040</v>
      </c>
      <c r="L7712" t="s">
        <v>422</v>
      </c>
      <c r="M7712" t="s">
        <v>5237</v>
      </c>
      <c r="N7712" t="s">
        <v>6098</v>
      </c>
      <c r="O7712" t="s">
        <v>380</v>
      </c>
    </row>
    <row r="7713" spans="11:15" x14ac:dyDescent="0.25">
      <c r="K7713">
        <v>30259040005050</v>
      </c>
      <c r="L7713" t="s">
        <v>422</v>
      </c>
      <c r="M7713" t="s">
        <v>5237</v>
      </c>
      <c r="N7713" t="s">
        <v>6098</v>
      </c>
      <c r="O7713" t="s">
        <v>380</v>
      </c>
    </row>
    <row r="7714" spans="11:15" x14ac:dyDescent="0.25">
      <c r="K7714">
        <v>30259040005060</v>
      </c>
      <c r="L7714" t="s">
        <v>422</v>
      </c>
      <c r="M7714" t="s">
        <v>5237</v>
      </c>
      <c r="N7714" t="s">
        <v>6098</v>
      </c>
      <c r="O7714" t="s">
        <v>380</v>
      </c>
    </row>
    <row r="7715" spans="11:15" x14ac:dyDescent="0.25">
      <c r="K7715">
        <v>30259040005090</v>
      </c>
      <c r="L7715" t="s">
        <v>422</v>
      </c>
      <c r="M7715" t="s">
        <v>5237</v>
      </c>
      <c r="N7715" t="s">
        <v>6098</v>
      </c>
      <c r="O7715" t="s">
        <v>380</v>
      </c>
    </row>
    <row r="7716" spans="11:15" x14ac:dyDescent="0.25">
      <c r="K7716">
        <v>30259040006010</v>
      </c>
      <c r="L7716" t="s">
        <v>430</v>
      </c>
      <c r="M7716" t="s">
        <v>5237</v>
      </c>
      <c r="N7716" t="s">
        <v>6098</v>
      </c>
      <c r="O7716" t="s">
        <v>380</v>
      </c>
    </row>
    <row r="7717" spans="11:15" x14ac:dyDescent="0.25">
      <c r="K7717">
        <v>30259040006020</v>
      </c>
      <c r="L7717" t="s">
        <v>430</v>
      </c>
      <c r="M7717" t="s">
        <v>5237</v>
      </c>
      <c r="N7717" t="s">
        <v>6098</v>
      </c>
      <c r="O7717" t="s">
        <v>380</v>
      </c>
    </row>
    <row r="7718" spans="11:15" x14ac:dyDescent="0.25">
      <c r="K7718">
        <v>30259040006030</v>
      </c>
      <c r="L7718" t="s">
        <v>430</v>
      </c>
      <c r="M7718" t="s">
        <v>5237</v>
      </c>
      <c r="N7718" t="s">
        <v>6098</v>
      </c>
      <c r="O7718" t="s">
        <v>380</v>
      </c>
    </row>
    <row r="7719" spans="11:15" x14ac:dyDescent="0.25">
      <c r="K7719">
        <v>30259040006040</v>
      </c>
      <c r="L7719" t="s">
        <v>430</v>
      </c>
      <c r="M7719" t="s">
        <v>5237</v>
      </c>
      <c r="N7719" t="s">
        <v>6098</v>
      </c>
      <c r="O7719" t="s">
        <v>380</v>
      </c>
    </row>
    <row r="7720" spans="11:15" x14ac:dyDescent="0.25">
      <c r="K7720">
        <v>30259040006050</v>
      </c>
      <c r="L7720" t="s">
        <v>430</v>
      </c>
      <c r="M7720" t="s">
        <v>5237</v>
      </c>
      <c r="N7720" t="s">
        <v>6098</v>
      </c>
      <c r="O7720" t="s">
        <v>380</v>
      </c>
    </row>
    <row r="7721" spans="11:15" x14ac:dyDescent="0.25">
      <c r="K7721">
        <v>30259040006060</v>
      </c>
      <c r="L7721" t="s">
        <v>430</v>
      </c>
      <c r="M7721" t="s">
        <v>5237</v>
      </c>
      <c r="N7721" t="s">
        <v>6098</v>
      </c>
      <c r="O7721" t="s">
        <v>380</v>
      </c>
    </row>
    <row r="7722" spans="11:15" x14ac:dyDescent="0.25">
      <c r="K7722">
        <v>30259040006090</v>
      </c>
      <c r="L7722" t="s">
        <v>430</v>
      </c>
      <c r="M7722" t="s">
        <v>5237</v>
      </c>
      <c r="N7722" t="s">
        <v>6098</v>
      </c>
      <c r="O7722" t="s">
        <v>380</v>
      </c>
    </row>
    <row r="7723" spans="11:15" x14ac:dyDescent="0.25">
      <c r="K7723">
        <v>30259040007010</v>
      </c>
      <c r="L7723" t="s">
        <v>410</v>
      </c>
      <c r="M7723" t="s">
        <v>5237</v>
      </c>
      <c r="N7723" t="s">
        <v>6098</v>
      </c>
      <c r="O7723" t="s">
        <v>380</v>
      </c>
    </row>
    <row r="7724" spans="11:15" x14ac:dyDescent="0.25">
      <c r="K7724">
        <v>30259040007020</v>
      </c>
      <c r="L7724" t="s">
        <v>410</v>
      </c>
      <c r="M7724" t="s">
        <v>5237</v>
      </c>
      <c r="N7724" t="s">
        <v>6098</v>
      </c>
      <c r="O7724" t="s">
        <v>380</v>
      </c>
    </row>
    <row r="7725" spans="11:15" x14ac:dyDescent="0.25">
      <c r="K7725">
        <v>30259040007030</v>
      </c>
      <c r="L7725" t="s">
        <v>410</v>
      </c>
      <c r="M7725" t="s">
        <v>5237</v>
      </c>
      <c r="N7725" t="s">
        <v>6098</v>
      </c>
      <c r="O7725" t="s">
        <v>380</v>
      </c>
    </row>
    <row r="7726" spans="11:15" x14ac:dyDescent="0.25">
      <c r="K7726">
        <v>30259040007040</v>
      </c>
      <c r="L7726" t="s">
        <v>410</v>
      </c>
      <c r="M7726" t="s">
        <v>5237</v>
      </c>
      <c r="N7726" t="s">
        <v>6098</v>
      </c>
      <c r="O7726" t="s">
        <v>380</v>
      </c>
    </row>
    <row r="7727" spans="11:15" x14ac:dyDescent="0.25">
      <c r="K7727">
        <v>30259040007050</v>
      </c>
      <c r="L7727" t="s">
        <v>410</v>
      </c>
      <c r="M7727" t="s">
        <v>5237</v>
      </c>
      <c r="N7727" t="s">
        <v>6098</v>
      </c>
      <c r="O7727" t="s">
        <v>380</v>
      </c>
    </row>
    <row r="7728" spans="11:15" x14ac:dyDescent="0.25">
      <c r="K7728">
        <v>30259040007060</v>
      </c>
      <c r="L7728" t="s">
        <v>410</v>
      </c>
      <c r="M7728" t="s">
        <v>5237</v>
      </c>
      <c r="N7728" t="s">
        <v>6098</v>
      </c>
      <c r="O7728" t="s">
        <v>380</v>
      </c>
    </row>
    <row r="7729" spans="11:15" x14ac:dyDescent="0.25">
      <c r="K7729">
        <v>30259040007090</v>
      </c>
      <c r="L7729" t="s">
        <v>410</v>
      </c>
      <c r="M7729" t="s">
        <v>5237</v>
      </c>
      <c r="N7729" t="s">
        <v>6098</v>
      </c>
      <c r="O7729" t="s">
        <v>380</v>
      </c>
    </row>
    <row r="7730" spans="11:15" x14ac:dyDescent="0.25">
      <c r="K7730">
        <v>30259040008010</v>
      </c>
      <c r="L7730" t="s">
        <v>431</v>
      </c>
      <c r="M7730" t="s">
        <v>5237</v>
      </c>
      <c r="N7730" t="s">
        <v>6098</v>
      </c>
      <c r="O7730" t="s">
        <v>380</v>
      </c>
    </row>
    <row r="7731" spans="11:15" x14ac:dyDescent="0.25">
      <c r="K7731">
        <v>30259040008020</v>
      </c>
      <c r="L7731" t="s">
        <v>431</v>
      </c>
      <c r="M7731" t="s">
        <v>5237</v>
      </c>
      <c r="N7731" t="s">
        <v>6098</v>
      </c>
      <c r="O7731" t="s">
        <v>380</v>
      </c>
    </row>
    <row r="7732" spans="11:15" x14ac:dyDescent="0.25">
      <c r="K7732">
        <v>30259040008030</v>
      </c>
      <c r="L7732" t="s">
        <v>431</v>
      </c>
      <c r="M7732" t="s">
        <v>5237</v>
      </c>
      <c r="N7732" t="s">
        <v>6098</v>
      </c>
      <c r="O7732" t="s">
        <v>380</v>
      </c>
    </row>
    <row r="7733" spans="11:15" x14ac:dyDescent="0.25">
      <c r="K7733">
        <v>30259040008040</v>
      </c>
      <c r="L7733" t="s">
        <v>431</v>
      </c>
      <c r="M7733" t="s">
        <v>5237</v>
      </c>
      <c r="N7733" t="s">
        <v>6098</v>
      </c>
      <c r="O7733" t="s">
        <v>380</v>
      </c>
    </row>
    <row r="7734" spans="11:15" x14ac:dyDescent="0.25">
      <c r="K7734">
        <v>30259040008060</v>
      </c>
      <c r="L7734" t="s">
        <v>431</v>
      </c>
      <c r="M7734" t="s">
        <v>5237</v>
      </c>
      <c r="N7734" t="s">
        <v>6098</v>
      </c>
      <c r="O7734" t="s">
        <v>380</v>
      </c>
    </row>
    <row r="7735" spans="11:15" x14ac:dyDescent="0.25">
      <c r="K7735">
        <v>30259040008090</v>
      </c>
      <c r="L7735" t="s">
        <v>431</v>
      </c>
      <c r="M7735" t="s">
        <v>5237</v>
      </c>
      <c r="N7735" t="s">
        <v>6098</v>
      </c>
      <c r="O7735" t="s">
        <v>380</v>
      </c>
    </row>
    <row r="7736" spans="11:15" x14ac:dyDescent="0.25">
      <c r="K7736">
        <v>30259040009010</v>
      </c>
      <c r="L7736" t="s">
        <v>411</v>
      </c>
      <c r="M7736" t="s">
        <v>5237</v>
      </c>
      <c r="N7736" t="s">
        <v>6098</v>
      </c>
      <c r="O7736" t="s">
        <v>380</v>
      </c>
    </row>
    <row r="7737" spans="11:15" x14ac:dyDescent="0.25">
      <c r="K7737">
        <v>30259040009020</v>
      </c>
      <c r="L7737" t="s">
        <v>411</v>
      </c>
      <c r="M7737" t="s">
        <v>5237</v>
      </c>
      <c r="N7737" t="s">
        <v>6098</v>
      </c>
      <c r="O7737" t="s">
        <v>380</v>
      </c>
    </row>
    <row r="7738" spans="11:15" x14ac:dyDescent="0.25">
      <c r="K7738">
        <v>30259040009030</v>
      </c>
      <c r="L7738" t="s">
        <v>411</v>
      </c>
      <c r="M7738" t="s">
        <v>5237</v>
      </c>
      <c r="N7738" t="s">
        <v>6098</v>
      </c>
      <c r="O7738" t="s">
        <v>380</v>
      </c>
    </row>
    <row r="7739" spans="11:15" x14ac:dyDescent="0.25">
      <c r="K7739">
        <v>30259040009040</v>
      </c>
      <c r="L7739" t="s">
        <v>411</v>
      </c>
      <c r="M7739" t="s">
        <v>5237</v>
      </c>
      <c r="N7739" t="s">
        <v>6098</v>
      </c>
      <c r="O7739" t="s">
        <v>380</v>
      </c>
    </row>
    <row r="7740" spans="11:15" x14ac:dyDescent="0.25">
      <c r="K7740">
        <v>30259040009050</v>
      </c>
      <c r="L7740" t="s">
        <v>411</v>
      </c>
      <c r="M7740" t="s">
        <v>5237</v>
      </c>
      <c r="N7740" t="s">
        <v>6098</v>
      </c>
      <c r="O7740" t="s">
        <v>380</v>
      </c>
    </row>
    <row r="7741" spans="11:15" x14ac:dyDescent="0.25">
      <c r="K7741">
        <v>30259040009060</v>
      </c>
      <c r="L7741" t="s">
        <v>411</v>
      </c>
      <c r="M7741" t="s">
        <v>5237</v>
      </c>
      <c r="N7741" t="s">
        <v>6098</v>
      </c>
      <c r="O7741" t="s">
        <v>380</v>
      </c>
    </row>
    <row r="7742" spans="11:15" x14ac:dyDescent="0.25">
      <c r="K7742">
        <v>30259040009090</v>
      </c>
      <c r="L7742" t="s">
        <v>411</v>
      </c>
      <c r="M7742" t="s">
        <v>5237</v>
      </c>
      <c r="N7742" t="s">
        <v>6098</v>
      </c>
      <c r="O7742" t="s">
        <v>380</v>
      </c>
    </row>
    <row r="7743" spans="11:15" x14ac:dyDescent="0.25">
      <c r="K7743">
        <v>30259040010010</v>
      </c>
      <c r="L7743" t="s">
        <v>423</v>
      </c>
      <c r="M7743" t="s">
        <v>5237</v>
      </c>
      <c r="N7743" t="s">
        <v>6098</v>
      </c>
      <c r="O7743" t="s">
        <v>380</v>
      </c>
    </row>
    <row r="7744" spans="11:15" x14ac:dyDescent="0.25">
      <c r="K7744">
        <v>30259040010020</v>
      </c>
      <c r="L7744" t="s">
        <v>423</v>
      </c>
      <c r="M7744" t="s">
        <v>5237</v>
      </c>
      <c r="N7744" t="s">
        <v>6098</v>
      </c>
      <c r="O7744" t="s">
        <v>380</v>
      </c>
    </row>
    <row r="7745" spans="11:15" x14ac:dyDescent="0.25">
      <c r="K7745">
        <v>30259040010030</v>
      </c>
      <c r="L7745" t="s">
        <v>423</v>
      </c>
      <c r="M7745" t="s">
        <v>5237</v>
      </c>
      <c r="N7745" t="s">
        <v>6098</v>
      </c>
      <c r="O7745" t="s">
        <v>380</v>
      </c>
    </row>
    <row r="7746" spans="11:15" x14ac:dyDescent="0.25">
      <c r="K7746">
        <v>30259040010040</v>
      </c>
      <c r="L7746" t="s">
        <v>423</v>
      </c>
      <c r="M7746" t="s">
        <v>5237</v>
      </c>
      <c r="N7746" t="s">
        <v>6098</v>
      </c>
      <c r="O7746" t="s">
        <v>380</v>
      </c>
    </row>
    <row r="7747" spans="11:15" x14ac:dyDescent="0.25">
      <c r="K7747">
        <v>30259040010060</v>
      </c>
      <c r="L7747" t="s">
        <v>423</v>
      </c>
      <c r="M7747" t="s">
        <v>5237</v>
      </c>
      <c r="N7747" t="s">
        <v>6098</v>
      </c>
      <c r="O7747" t="s">
        <v>380</v>
      </c>
    </row>
    <row r="7748" spans="11:15" x14ac:dyDescent="0.25">
      <c r="K7748">
        <v>30259040011010</v>
      </c>
      <c r="L7748" t="s">
        <v>11517</v>
      </c>
      <c r="M7748" t="s">
        <v>5237</v>
      </c>
      <c r="N7748" t="s">
        <v>6098</v>
      </c>
      <c r="O7748" t="s">
        <v>380</v>
      </c>
    </row>
    <row r="7749" spans="11:15" x14ac:dyDescent="0.25">
      <c r="K7749">
        <v>30259040011020</v>
      </c>
      <c r="L7749" t="s">
        <v>11517</v>
      </c>
      <c r="M7749" t="s">
        <v>5237</v>
      </c>
      <c r="N7749" t="s">
        <v>6098</v>
      </c>
      <c r="O7749" t="s">
        <v>380</v>
      </c>
    </row>
    <row r="7750" spans="11:15" x14ac:dyDescent="0.25">
      <c r="K7750">
        <v>30259040011030</v>
      </c>
      <c r="L7750" t="s">
        <v>457</v>
      </c>
      <c r="M7750" t="s">
        <v>5237</v>
      </c>
      <c r="N7750" t="s">
        <v>6098</v>
      </c>
      <c r="O7750" t="s">
        <v>380</v>
      </c>
    </row>
    <row r="7751" spans="11:15" x14ac:dyDescent="0.25">
      <c r="K7751">
        <v>30259040011040</v>
      </c>
      <c r="L7751" t="s">
        <v>11517</v>
      </c>
      <c r="M7751" t="s">
        <v>5237</v>
      </c>
      <c r="N7751" t="s">
        <v>6098</v>
      </c>
      <c r="O7751" t="s">
        <v>380</v>
      </c>
    </row>
    <row r="7752" spans="11:15" x14ac:dyDescent="0.25">
      <c r="K7752">
        <v>30259040011060</v>
      </c>
      <c r="L7752" t="s">
        <v>11517</v>
      </c>
      <c r="M7752" t="s">
        <v>5237</v>
      </c>
      <c r="N7752" t="s">
        <v>6098</v>
      </c>
      <c r="O7752" t="s">
        <v>380</v>
      </c>
    </row>
    <row r="7753" spans="11:15" x14ac:dyDescent="0.25">
      <c r="K7753">
        <v>30259040012030</v>
      </c>
      <c r="L7753" t="s">
        <v>11518</v>
      </c>
      <c r="M7753" t="s">
        <v>5237</v>
      </c>
      <c r="N7753" t="s">
        <v>6098</v>
      </c>
      <c r="O7753" t="s">
        <v>380</v>
      </c>
    </row>
    <row r="7754" spans="11:15" x14ac:dyDescent="0.25">
      <c r="K7754">
        <v>30259040012040</v>
      </c>
      <c r="L7754" t="s">
        <v>11519</v>
      </c>
      <c r="M7754" t="s">
        <v>5237</v>
      </c>
      <c r="N7754" t="s">
        <v>6098</v>
      </c>
      <c r="O7754" t="s">
        <v>380</v>
      </c>
    </row>
    <row r="7755" spans="11:15" x14ac:dyDescent="0.25">
      <c r="K7755">
        <v>30259040013010</v>
      </c>
      <c r="L7755" t="s">
        <v>412</v>
      </c>
      <c r="M7755" t="s">
        <v>5237</v>
      </c>
      <c r="N7755" t="s">
        <v>6098</v>
      </c>
      <c r="O7755" t="s">
        <v>380</v>
      </c>
    </row>
    <row r="7756" spans="11:15" x14ac:dyDescent="0.25">
      <c r="K7756">
        <v>30259040013030</v>
      </c>
      <c r="L7756" t="s">
        <v>412</v>
      </c>
      <c r="M7756" t="s">
        <v>5237</v>
      </c>
      <c r="N7756" t="s">
        <v>6098</v>
      </c>
      <c r="O7756" t="s">
        <v>380</v>
      </c>
    </row>
    <row r="7757" spans="11:15" x14ac:dyDescent="0.25">
      <c r="K7757">
        <v>30259040013040</v>
      </c>
      <c r="L7757" t="s">
        <v>412</v>
      </c>
      <c r="M7757" t="s">
        <v>5237</v>
      </c>
      <c r="N7757" t="s">
        <v>6098</v>
      </c>
      <c r="O7757" t="s">
        <v>380</v>
      </c>
    </row>
    <row r="7758" spans="11:15" x14ac:dyDescent="0.25">
      <c r="K7758">
        <v>30259040013050</v>
      </c>
      <c r="L7758" t="s">
        <v>412</v>
      </c>
      <c r="M7758" t="s">
        <v>5237</v>
      </c>
      <c r="N7758" t="s">
        <v>6098</v>
      </c>
      <c r="O7758" t="s">
        <v>380</v>
      </c>
    </row>
    <row r="7759" spans="11:15" x14ac:dyDescent="0.25">
      <c r="K7759">
        <v>30259040014010</v>
      </c>
      <c r="L7759" t="s">
        <v>11520</v>
      </c>
      <c r="M7759" t="s">
        <v>5237</v>
      </c>
      <c r="N7759" t="s">
        <v>6098</v>
      </c>
      <c r="O7759" t="s">
        <v>380</v>
      </c>
    </row>
    <row r="7760" spans="11:15" x14ac:dyDescent="0.25">
      <c r="K7760">
        <v>30259040014030</v>
      </c>
      <c r="L7760" t="s">
        <v>11520</v>
      </c>
      <c r="M7760" t="s">
        <v>5237</v>
      </c>
      <c r="N7760" t="s">
        <v>6098</v>
      </c>
      <c r="O7760" t="s">
        <v>380</v>
      </c>
    </row>
    <row r="7761" spans="11:15" x14ac:dyDescent="0.25">
      <c r="K7761">
        <v>30259040014040</v>
      </c>
      <c r="L7761" t="s">
        <v>11520</v>
      </c>
      <c r="M7761" t="s">
        <v>5237</v>
      </c>
      <c r="N7761" t="s">
        <v>6098</v>
      </c>
      <c r="O7761" t="s">
        <v>380</v>
      </c>
    </row>
    <row r="7762" spans="11:15" x14ac:dyDescent="0.25">
      <c r="K7762">
        <v>30259040015030</v>
      </c>
      <c r="L7762" t="s">
        <v>11521</v>
      </c>
      <c r="M7762" t="s">
        <v>5237</v>
      </c>
      <c r="N7762" t="s">
        <v>6098</v>
      </c>
      <c r="O7762" t="s">
        <v>380</v>
      </c>
    </row>
    <row r="7763" spans="11:15" x14ac:dyDescent="0.25">
      <c r="K7763">
        <v>30259040016010</v>
      </c>
      <c r="L7763" t="s">
        <v>11522</v>
      </c>
      <c r="M7763" t="s">
        <v>5237</v>
      </c>
      <c r="N7763" t="s">
        <v>5237</v>
      </c>
      <c r="O7763" t="s">
        <v>5237</v>
      </c>
    </row>
    <row r="7764" spans="11:15" x14ac:dyDescent="0.25">
      <c r="K7764">
        <v>30259040016030</v>
      </c>
      <c r="L7764" t="s">
        <v>11522</v>
      </c>
      <c r="M7764" t="s">
        <v>5237</v>
      </c>
      <c r="N7764" t="s">
        <v>6098</v>
      </c>
      <c r="O7764" t="s">
        <v>380</v>
      </c>
    </row>
    <row r="7765" spans="11:15" x14ac:dyDescent="0.25">
      <c r="K7765">
        <v>30259050001050</v>
      </c>
      <c r="L7765" t="s">
        <v>432</v>
      </c>
      <c r="M7765" t="s">
        <v>5237</v>
      </c>
      <c r="N7765" t="s">
        <v>6098</v>
      </c>
      <c r="O7765" t="s">
        <v>380</v>
      </c>
    </row>
    <row r="7766" spans="11:15" x14ac:dyDescent="0.25">
      <c r="K7766">
        <v>30259050002050</v>
      </c>
      <c r="L7766" t="s">
        <v>433</v>
      </c>
      <c r="M7766" t="s">
        <v>5237</v>
      </c>
      <c r="N7766" t="s">
        <v>6098</v>
      </c>
      <c r="O7766" t="s">
        <v>380</v>
      </c>
    </row>
    <row r="7767" spans="11:15" x14ac:dyDescent="0.25">
      <c r="K7767">
        <v>30259050003050</v>
      </c>
      <c r="L7767" t="s">
        <v>434</v>
      </c>
      <c r="M7767" t="s">
        <v>5237</v>
      </c>
      <c r="N7767" t="s">
        <v>6098</v>
      </c>
      <c r="O7767" t="s">
        <v>380</v>
      </c>
    </row>
    <row r="7768" spans="11:15" x14ac:dyDescent="0.25">
      <c r="K7768">
        <v>30259050004030</v>
      </c>
      <c r="L7768" t="s">
        <v>435</v>
      </c>
      <c r="M7768" t="s">
        <v>5237</v>
      </c>
      <c r="N7768" t="s">
        <v>6098</v>
      </c>
      <c r="O7768" t="s">
        <v>380</v>
      </c>
    </row>
    <row r="7769" spans="11:15" x14ac:dyDescent="0.25">
      <c r="K7769">
        <v>30259050004050</v>
      </c>
      <c r="L7769" t="s">
        <v>435</v>
      </c>
      <c r="M7769" t="s">
        <v>5237</v>
      </c>
      <c r="N7769" t="s">
        <v>6098</v>
      </c>
      <c r="O7769" t="s">
        <v>380</v>
      </c>
    </row>
    <row r="7770" spans="11:15" x14ac:dyDescent="0.25">
      <c r="K7770">
        <v>30259050005010</v>
      </c>
      <c r="L7770" t="s">
        <v>436</v>
      </c>
      <c r="M7770" t="s">
        <v>5237</v>
      </c>
      <c r="N7770" t="s">
        <v>6098</v>
      </c>
      <c r="O7770" t="s">
        <v>380</v>
      </c>
    </row>
    <row r="7771" spans="11:15" x14ac:dyDescent="0.25">
      <c r="K7771">
        <v>30259050005030</v>
      </c>
      <c r="L7771" t="s">
        <v>436</v>
      </c>
      <c r="M7771" t="s">
        <v>5237</v>
      </c>
      <c r="N7771" t="s">
        <v>6098</v>
      </c>
      <c r="O7771" t="s">
        <v>380</v>
      </c>
    </row>
    <row r="7772" spans="11:15" x14ac:dyDescent="0.25">
      <c r="K7772">
        <v>30259050005050</v>
      </c>
      <c r="L7772" t="s">
        <v>436</v>
      </c>
      <c r="M7772" t="s">
        <v>5237</v>
      </c>
      <c r="N7772" t="s">
        <v>6098</v>
      </c>
      <c r="O7772" t="s">
        <v>380</v>
      </c>
    </row>
    <row r="7773" spans="11:15" x14ac:dyDescent="0.25">
      <c r="K7773">
        <v>30259050006050</v>
      </c>
      <c r="L7773" t="s">
        <v>437</v>
      </c>
      <c r="M7773" t="s">
        <v>5237</v>
      </c>
      <c r="N7773" t="s">
        <v>6098</v>
      </c>
      <c r="O7773" t="s">
        <v>380</v>
      </c>
    </row>
    <row r="7774" spans="11:15" x14ac:dyDescent="0.25">
      <c r="K7774">
        <v>30259050007050</v>
      </c>
      <c r="L7774" t="s">
        <v>438</v>
      </c>
      <c r="M7774" t="s">
        <v>5237</v>
      </c>
      <c r="N7774" t="s">
        <v>6098</v>
      </c>
      <c r="O7774" t="s">
        <v>380</v>
      </c>
    </row>
    <row r="7775" spans="11:15" x14ac:dyDescent="0.25">
      <c r="K7775">
        <v>30259050008050</v>
      </c>
      <c r="L7775" t="s">
        <v>439</v>
      </c>
      <c r="M7775" t="s">
        <v>5237</v>
      </c>
      <c r="N7775" t="s">
        <v>6098</v>
      </c>
      <c r="O7775" t="s">
        <v>380</v>
      </c>
    </row>
    <row r="7776" spans="11:15" x14ac:dyDescent="0.25">
      <c r="K7776">
        <v>30259050009010</v>
      </c>
      <c r="L7776" t="s">
        <v>440</v>
      </c>
      <c r="M7776" t="s">
        <v>5237</v>
      </c>
      <c r="N7776" t="s">
        <v>6098</v>
      </c>
      <c r="O7776" t="s">
        <v>380</v>
      </c>
    </row>
    <row r="7777" spans="11:15" x14ac:dyDescent="0.25">
      <c r="K7777">
        <v>30259050009030</v>
      </c>
      <c r="L7777" t="s">
        <v>440</v>
      </c>
      <c r="M7777" t="s">
        <v>5237</v>
      </c>
      <c r="N7777" t="s">
        <v>6098</v>
      </c>
      <c r="O7777" t="s">
        <v>380</v>
      </c>
    </row>
    <row r="7778" spans="11:15" x14ac:dyDescent="0.25">
      <c r="K7778">
        <v>30259050009050</v>
      </c>
      <c r="L7778" t="s">
        <v>440</v>
      </c>
      <c r="M7778" t="s">
        <v>5237</v>
      </c>
      <c r="N7778" t="s">
        <v>6098</v>
      </c>
      <c r="O7778" t="s">
        <v>380</v>
      </c>
    </row>
    <row r="7779" spans="11:15" x14ac:dyDescent="0.25">
      <c r="K7779">
        <v>30259050010050</v>
      </c>
      <c r="L7779" t="s">
        <v>441</v>
      </c>
      <c r="M7779" t="s">
        <v>5237</v>
      </c>
      <c r="N7779" t="s">
        <v>6098</v>
      </c>
      <c r="O7779" t="s">
        <v>380</v>
      </c>
    </row>
    <row r="7780" spans="11:15" x14ac:dyDescent="0.25">
      <c r="K7780">
        <v>30259050011060</v>
      </c>
      <c r="L7780" t="s">
        <v>11523</v>
      </c>
      <c r="M7780" t="s">
        <v>5237</v>
      </c>
      <c r="N7780" t="s">
        <v>6098</v>
      </c>
      <c r="O7780" t="s">
        <v>380</v>
      </c>
    </row>
    <row r="7781" spans="11:15" x14ac:dyDescent="0.25">
      <c r="K7781">
        <v>30259050012050</v>
      </c>
      <c r="L7781" t="s">
        <v>11524</v>
      </c>
      <c r="M7781" t="s">
        <v>5237</v>
      </c>
      <c r="N7781" t="s">
        <v>6098</v>
      </c>
      <c r="O7781" t="s">
        <v>380</v>
      </c>
    </row>
    <row r="7782" spans="11:15" x14ac:dyDescent="0.25">
      <c r="K7782">
        <v>30259050013030</v>
      </c>
      <c r="L7782" t="s">
        <v>11525</v>
      </c>
      <c r="M7782" t="s">
        <v>5237</v>
      </c>
      <c r="N7782" t="s">
        <v>6098</v>
      </c>
      <c r="O7782" t="s">
        <v>380</v>
      </c>
    </row>
    <row r="7783" spans="11:15" x14ac:dyDescent="0.25">
      <c r="K7783">
        <v>30259050013050</v>
      </c>
      <c r="L7783" t="s">
        <v>11525</v>
      </c>
      <c r="M7783" t="s">
        <v>5237</v>
      </c>
      <c r="N7783" t="s">
        <v>6098</v>
      </c>
      <c r="O7783" t="s">
        <v>380</v>
      </c>
    </row>
    <row r="7784" spans="11:15" x14ac:dyDescent="0.25">
      <c r="K7784">
        <v>30259050014040</v>
      </c>
      <c r="L7784" t="s">
        <v>11526</v>
      </c>
      <c r="M7784" t="s">
        <v>5237</v>
      </c>
      <c r="N7784" t="s">
        <v>6098</v>
      </c>
      <c r="O7784" t="s">
        <v>380</v>
      </c>
    </row>
    <row r="7785" spans="11:15" x14ac:dyDescent="0.25">
      <c r="K7785">
        <v>30259060001012</v>
      </c>
      <c r="L7785" t="s">
        <v>442</v>
      </c>
      <c r="M7785" t="s">
        <v>5237</v>
      </c>
      <c r="N7785" t="s">
        <v>6098</v>
      </c>
      <c r="O7785" t="s">
        <v>380</v>
      </c>
    </row>
    <row r="7786" spans="11:15" x14ac:dyDescent="0.25">
      <c r="K7786">
        <v>30259060001050</v>
      </c>
      <c r="L7786" t="s">
        <v>442</v>
      </c>
      <c r="M7786" t="s">
        <v>5237</v>
      </c>
      <c r="N7786" t="s">
        <v>6098</v>
      </c>
      <c r="O7786" t="s">
        <v>380</v>
      </c>
    </row>
    <row r="7787" spans="11:15" x14ac:dyDescent="0.25">
      <c r="K7787">
        <v>30259060002012</v>
      </c>
      <c r="L7787" t="s">
        <v>426</v>
      </c>
      <c r="M7787" t="s">
        <v>5237</v>
      </c>
      <c r="N7787" t="s">
        <v>6098</v>
      </c>
      <c r="O7787" t="s">
        <v>380</v>
      </c>
    </row>
    <row r="7788" spans="11:15" x14ac:dyDescent="0.25">
      <c r="K7788">
        <v>30259060002030</v>
      </c>
      <c r="L7788" t="s">
        <v>426</v>
      </c>
      <c r="M7788" t="s">
        <v>5237</v>
      </c>
      <c r="N7788" t="s">
        <v>5237</v>
      </c>
      <c r="O7788" t="s">
        <v>5237</v>
      </c>
    </row>
    <row r="7789" spans="11:15" x14ac:dyDescent="0.25">
      <c r="K7789">
        <v>30259060003010</v>
      </c>
      <c r="L7789" t="s">
        <v>427</v>
      </c>
      <c r="M7789" t="s">
        <v>5237</v>
      </c>
      <c r="N7789" t="s">
        <v>6098</v>
      </c>
      <c r="O7789" t="s">
        <v>380</v>
      </c>
    </row>
    <row r="7790" spans="11:15" x14ac:dyDescent="0.25">
      <c r="K7790">
        <v>30259060003012</v>
      </c>
      <c r="L7790" t="s">
        <v>427</v>
      </c>
      <c r="M7790" t="s">
        <v>5237</v>
      </c>
      <c r="N7790" t="s">
        <v>6098</v>
      </c>
      <c r="O7790" t="s">
        <v>380</v>
      </c>
    </row>
    <row r="7791" spans="11:15" x14ac:dyDescent="0.25">
      <c r="K7791">
        <v>30259060003040</v>
      </c>
      <c r="L7791" t="s">
        <v>427</v>
      </c>
      <c r="M7791" t="s">
        <v>5237</v>
      </c>
      <c r="N7791" t="s">
        <v>6098</v>
      </c>
      <c r="O7791" t="s">
        <v>380</v>
      </c>
    </row>
    <row r="7792" spans="11:15" x14ac:dyDescent="0.25">
      <c r="K7792">
        <v>30259060004012</v>
      </c>
      <c r="L7792" t="s">
        <v>443</v>
      </c>
      <c r="M7792" t="s">
        <v>5237</v>
      </c>
      <c r="N7792" t="s">
        <v>6098</v>
      </c>
      <c r="O7792" t="s">
        <v>380</v>
      </c>
    </row>
    <row r="7793" spans="11:15" x14ac:dyDescent="0.25">
      <c r="K7793">
        <v>30259060004030</v>
      </c>
      <c r="L7793" t="s">
        <v>443</v>
      </c>
      <c r="M7793" t="s">
        <v>5237</v>
      </c>
      <c r="N7793" t="s">
        <v>6098</v>
      </c>
      <c r="O7793" t="s">
        <v>380</v>
      </c>
    </row>
    <row r="7794" spans="11:15" x14ac:dyDescent="0.25">
      <c r="K7794">
        <v>30259060004040</v>
      </c>
      <c r="L7794" t="s">
        <v>443</v>
      </c>
      <c r="M7794" t="s">
        <v>5237</v>
      </c>
      <c r="N7794" t="s">
        <v>6098</v>
      </c>
      <c r="O7794" t="s">
        <v>380</v>
      </c>
    </row>
    <row r="7795" spans="11:15" x14ac:dyDescent="0.25">
      <c r="K7795">
        <v>30259060005000</v>
      </c>
      <c r="L7795" t="s">
        <v>444</v>
      </c>
      <c r="M7795" t="s">
        <v>5237</v>
      </c>
      <c r="N7795" t="s">
        <v>5237</v>
      </c>
      <c r="O7795" t="s">
        <v>5237</v>
      </c>
    </row>
    <row r="7796" spans="11:15" x14ac:dyDescent="0.25">
      <c r="K7796">
        <v>30259060005010</v>
      </c>
      <c r="L7796" t="s">
        <v>444</v>
      </c>
      <c r="M7796" t="s">
        <v>5237</v>
      </c>
      <c r="N7796" t="s">
        <v>6098</v>
      </c>
      <c r="O7796" t="s">
        <v>380</v>
      </c>
    </row>
    <row r="7797" spans="11:15" x14ac:dyDescent="0.25">
      <c r="K7797">
        <v>30259060005012</v>
      </c>
      <c r="L7797" t="s">
        <v>444</v>
      </c>
      <c r="M7797" t="s">
        <v>5237</v>
      </c>
      <c r="N7797" t="s">
        <v>6098</v>
      </c>
      <c r="O7797" t="s">
        <v>380</v>
      </c>
    </row>
    <row r="7798" spans="11:15" x14ac:dyDescent="0.25">
      <c r="K7798">
        <v>30259060005030</v>
      </c>
      <c r="L7798" t="s">
        <v>444</v>
      </c>
      <c r="M7798" t="s">
        <v>5237</v>
      </c>
      <c r="N7798" t="s">
        <v>6098</v>
      </c>
      <c r="O7798" t="s">
        <v>380</v>
      </c>
    </row>
    <row r="7799" spans="11:15" x14ac:dyDescent="0.25">
      <c r="K7799">
        <v>30259060006010</v>
      </c>
      <c r="L7799" t="s">
        <v>399</v>
      </c>
      <c r="M7799" t="s">
        <v>5237</v>
      </c>
      <c r="N7799" t="s">
        <v>6098</v>
      </c>
      <c r="O7799" t="s">
        <v>380</v>
      </c>
    </row>
    <row r="7800" spans="11:15" x14ac:dyDescent="0.25">
      <c r="K7800">
        <v>30259060006012</v>
      </c>
      <c r="L7800" t="s">
        <v>399</v>
      </c>
      <c r="M7800" t="s">
        <v>5237</v>
      </c>
      <c r="N7800" t="s">
        <v>6098</v>
      </c>
      <c r="O7800" t="s">
        <v>380</v>
      </c>
    </row>
    <row r="7801" spans="11:15" x14ac:dyDescent="0.25">
      <c r="K7801">
        <v>30259060006030</v>
      </c>
      <c r="L7801" t="s">
        <v>399</v>
      </c>
      <c r="M7801" t="s">
        <v>5237</v>
      </c>
      <c r="N7801" t="s">
        <v>6098</v>
      </c>
      <c r="O7801" t="s">
        <v>380</v>
      </c>
    </row>
    <row r="7802" spans="11:15" x14ac:dyDescent="0.25">
      <c r="K7802">
        <v>30259060006040</v>
      </c>
      <c r="L7802" t="s">
        <v>399</v>
      </c>
      <c r="M7802" t="s">
        <v>5237</v>
      </c>
      <c r="N7802" t="s">
        <v>6098</v>
      </c>
      <c r="O7802" t="s">
        <v>380</v>
      </c>
    </row>
    <row r="7803" spans="11:15" x14ac:dyDescent="0.25">
      <c r="K7803">
        <v>30259060006050</v>
      </c>
      <c r="L7803" t="s">
        <v>399</v>
      </c>
      <c r="M7803" t="s">
        <v>5237</v>
      </c>
      <c r="N7803" t="s">
        <v>6098</v>
      </c>
      <c r="O7803" t="s">
        <v>380</v>
      </c>
    </row>
    <row r="7804" spans="11:15" x14ac:dyDescent="0.25">
      <c r="K7804">
        <v>30259060006080</v>
      </c>
      <c r="L7804" t="s">
        <v>399</v>
      </c>
      <c r="M7804" t="s">
        <v>5237</v>
      </c>
      <c r="N7804" t="s">
        <v>6098</v>
      </c>
      <c r="O7804" t="s">
        <v>380</v>
      </c>
    </row>
    <row r="7805" spans="11:15" x14ac:dyDescent="0.25">
      <c r="K7805">
        <v>30259060006090</v>
      </c>
      <c r="L7805" t="s">
        <v>399</v>
      </c>
      <c r="M7805" t="s">
        <v>5237</v>
      </c>
      <c r="N7805" t="s">
        <v>6098</v>
      </c>
      <c r="O7805" t="s">
        <v>380</v>
      </c>
    </row>
    <row r="7806" spans="11:15" x14ac:dyDescent="0.25">
      <c r="K7806">
        <v>30259060007010</v>
      </c>
      <c r="L7806" t="s">
        <v>445</v>
      </c>
      <c r="M7806" t="s">
        <v>5237</v>
      </c>
      <c r="N7806" t="s">
        <v>6098</v>
      </c>
      <c r="O7806" t="s">
        <v>380</v>
      </c>
    </row>
    <row r="7807" spans="11:15" x14ac:dyDescent="0.25">
      <c r="K7807">
        <v>30259060007012</v>
      </c>
      <c r="L7807" t="s">
        <v>445</v>
      </c>
      <c r="M7807" t="s">
        <v>5237</v>
      </c>
      <c r="N7807" t="s">
        <v>6098</v>
      </c>
      <c r="O7807" t="s">
        <v>380</v>
      </c>
    </row>
    <row r="7808" spans="11:15" x14ac:dyDescent="0.25">
      <c r="K7808">
        <v>30259060007030</v>
      </c>
      <c r="L7808" t="s">
        <v>445</v>
      </c>
      <c r="M7808" t="s">
        <v>5237</v>
      </c>
      <c r="N7808" t="s">
        <v>6098</v>
      </c>
      <c r="O7808" t="s">
        <v>380</v>
      </c>
    </row>
    <row r="7809" spans="11:15" x14ac:dyDescent="0.25">
      <c r="K7809">
        <v>30259060007040</v>
      </c>
      <c r="L7809" t="s">
        <v>445</v>
      </c>
      <c r="M7809" t="s">
        <v>5237</v>
      </c>
      <c r="N7809" t="s">
        <v>6098</v>
      </c>
      <c r="O7809" t="s">
        <v>380</v>
      </c>
    </row>
    <row r="7810" spans="11:15" x14ac:dyDescent="0.25">
      <c r="K7810">
        <v>30259060008012</v>
      </c>
      <c r="L7810" t="s">
        <v>448</v>
      </c>
      <c r="M7810" t="s">
        <v>5237</v>
      </c>
      <c r="N7810" t="s">
        <v>6098</v>
      </c>
      <c r="O7810" t="s">
        <v>380</v>
      </c>
    </row>
    <row r="7811" spans="11:15" x14ac:dyDescent="0.25">
      <c r="K7811">
        <v>30259060008030</v>
      </c>
      <c r="L7811" t="s">
        <v>447</v>
      </c>
      <c r="M7811" t="s">
        <v>5237</v>
      </c>
      <c r="N7811" t="s">
        <v>6098</v>
      </c>
      <c r="O7811" t="s">
        <v>380</v>
      </c>
    </row>
    <row r="7812" spans="11:15" x14ac:dyDescent="0.25">
      <c r="K7812">
        <v>30259060009012</v>
      </c>
      <c r="L7812" t="s">
        <v>11527</v>
      </c>
      <c r="M7812" t="s">
        <v>5237</v>
      </c>
      <c r="N7812" t="s">
        <v>6098</v>
      </c>
      <c r="O7812" t="s">
        <v>380</v>
      </c>
    </row>
    <row r="7813" spans="11:15" x14ac:dyDescent="0.25">
      <c r="K7813">
        <v>30259060010010</v>
      </c>
      <c r="L7813" t="s">
        <v>462</v>
      </c>
      <c r="M7813" t="s">
        <v>5237</v>
      </c>
      <c r="N7813" t="s">
        <v>6098</v>
      </c>
      <c r="O7813" t="s">
        <v>380</v>
      </c>
    </row>
    <row r="7814" spans="11:15" x14ac:dyDescent="0.25">
      <c r="K7814">
        <v>30259060010012</v>
      </c>
      <c r="L7814" t="s">
        <v>462</v>
      </c>
      <c r="M7814" t="s">
        <v>5237</v>
      </c>
      <c r="N7814" t="s">
        <v>6098</v>
      </c>
      <c r="O7814" t="s">
        <v>380</v>
      </c>
    </row>
    <row r="7815" spans="11:15" x14ac:dyDescent="0.25">
      <c r="K7815">
        <v>30259060011012</v>
      </c>
      <c r="L7815" t="s">
        <v>11528</v>
      </c>
      <c r="M7815" t="s">
        <v>5237</v>
      </c>
      <c r="N7815" t="s">
        <v>6098</v>
      </c>
      <c r="O7815" t="s">
        <v>380</v>
      </c>
    </row>
    <row r="7816" spans="11:15" x14ac:dyDescent="0.25">
      <c r="K7816">
        <v>30259060012040</v>
      </c>
      <c r="L7816" t="s">
        <v>11529</v>
      </c>
      <c r="M7816" t="s">
        <v>5237</v>
      </c>
      <c r="N7816" t="s">
        <v>6098</v>
      </c>
      <c r="O7816" t="s">
        <v>380</v>
      </c>
    </row>
    <row r="7817" spans="11:15" x14ac:dyDescent="0.25">
      <c r="K7817">
        <v>30259060013012</v>
      </c>
      <c r="L7817" t="s">
        <v>446</v>
      </c>
      <c r="M7817" t="s">
        <v>5237</v>
      </c>
      <c r="N7817" t="s">
        <v>6098</v>
      </c>
      <c r="O7817" t="s">
        <v>380</v>
      </c>
    </row>
    <row r="7818" spans="11:15" x14ac:dyDescent="0.25">
      <c r="K7818">
        <v>30259060013030</v>
      </c>
      <c r="L7818" t="s">
        <v>446</v>
      </c>
      <c r="M7818" t="s">
        <v>5237</v>
      </c>
      <c r="N7818" t="s">
        <v>6098</v>
      </c>
      <c r="O7818" t="s">
        <v>380</v>
      </c>
    </row>
    <row r="7819" spans="11:15" x14ac:dyDescent="0.25">
      <c r="K7819">
        <v>30259060014012</v>
      </c>
      <c r="L7819" t="s">
        <v>447</v>
      </c>
      <c r="M7819" t="s">
        <v>5237</v>
      </c>
      <c r="N7819" t="s">
        <v>6098</v>
      </c>
      <c r="O7819" t="s">
        <v>380</v>
      </c>
    </row>
    <row r="7820" spans="11:15" x14ac:dyDescent="0.25">
      <c r="K7820">
        <v>30259060015010</v>
      </c>
      <c r="L7820" t="s">
        <v>461</v>
      </c>
      <c r="M7820" t="s">
        <v>5237</v>
      </c>
      <c r="N7820" t="s">
        <v>6098</v>
      </c>
      <c r="O7820" t="s">
        <v>380</v>
      </c>
    </row>
    <row r="7821" spans="11:15" x14ac:dyDescent="0.25">
      <c r="K7821">
        <v>30259060015012</v>
      </c>
      <c r="L7821" t="s">
        <v>461</v>
      </c>
      <c r="M7821" t="s">
        <v>5237</v>
      </c>
      <c r="N7821" t="s">
        <v>6098</v>
      </c>
      <c r="O7821" t="s">
        <v>380</v>
      </c>
    </row>
    <row r="7822" spans="11:15" x14ac:dyDescent="0.25">
      <c r="K7822">
        <v>30259060015030</v>
      </c>
      <c r="L7822" t="s">
        <v>461</v>
      </c>
      <c r="M7822" t="s">
        <v>5237</v>
      </c>
      <c r="N7822" t="s">
        <v>6098</v>
      </c>
      <c r="O7822" t="s">
        <v>380</v>
      </c>
    </row>
    <row r="7823" spans="11:15" x14ac:dyDescent="0.25">
      <c r="K7823">
        <v>30259060016012</v>
      </c>
      <c r="L7823" t="s">
        <v>400</v>
      </c>
      <c r="M7823" t="s">
        <v>5237</v>
      </c>
      <c r="N7823" t="s">
        <v>6098</v>
      </c>
      <c r="O7823" t="s">
        <v>380</v>
      </c>
    </row>
    <row r="7824" spans="11:15" x14ac:dyDescent="0.25">
      <c r="K7824">
        <v>30259060016030</v>
      </c>
      <c r="L7824" t="s">
        <v>400</v>
      </c>
      <c r="M7824" t="s">
        <v>5237</v>
      </c>
      <c r="N7824" t="s">
        <v>6098</v>
      </c>
      <c r="O7824" t="s">
        <v>380</v>
      </c>
    </row>
    <row r="7825" spans="11:15" x14ac:dyDescent="0.25">
      <c r="K7825">
        <v>30259060017012</v>
      </c>
      <c r="L7825" t="s">
        <v>11530</v>
      </c>
      <c r="M7825" t="s">
        <v>5237</v>
      </c>
      <c r="N7825" t="s">
        <v>6098</v>
      </c>
      <c r="O7825" t="s">
        <v>380</v>
      </c>
    </row>
    <row r="7826" spans="11:15" x14ac:dyDescent="0.25">
      <c r="K7826">
        <v>30259060018012</v>
      </c>
      <c r="L7826" t="s">
        <v>11531</v>
      </c>
      <c r="M7826" t="s">
        <v>5237</v>
      </c>
      <c r="N7826" t="s">
        <v>6098</v>
      </c>
      <c r="O7826" t="s">
        <v>380</v>
      </c>
    </row>
    <row r="7827" spans="11:15" x14ac:dyDescent="0.25">
      <c r="K7827">
        <v>30259060019012</v>
      </c>
      <c r="L7827" t="s">
        <v>11532</v>
      </c>
      <c r="M7827" t="s">
        <v>5237</v>
      </c>
      <c r="N7827" t="s">
        <v>6098</v>
      </c>
      <c r="O7827" t="s">
        <v>380</v>
      </c>
    </row>
    <row r="7828" spans="11:15" x14ac:dyDescent="0.25">
      <c r="K7828">
        <v>30259060020012</v>
      </c>
      <c r="L7828" t="s">
        <v>11533</v>
      </c>
      <c r="M7828" t="s">
        <v>5237</v>
      </c>
      <c r="N7828" t="s">
        <v>6098</v>
      </c>
      <c r="O7828" t="s">
        <v>380</v>
      </c>
    </row>
    <row r="7829" spans="11:15" x14ac:dyDescent="0.25">
      <c r="K7829">
        <v>30259060021012</v>
      </c>
      <c r="L7829" t="s">
        <v>668</v>
      </c>
      <c r="M7829" t="s">
        <v>5237</v>
      </c>
      <c r="N7829" t="s">
        <v>6098</v>
      </c>
      <c r="O7829" t="s">
        <v>380</v>
      </c>
    </row>
    <row r="7830" spans="11:15" x14ac:dyDescent="0.25">
      <c r="K7830">
        <v>30259060022012</v>
      </c>
      <c r="L7830" t="s">
        <v>451</v>
      </c>
      <c r="M7830" t="s">
        <v>5237</v>
      </c>
      <c r="N7830" t="s">
        <v>5237</v>
      </c>
      <c r="O7830" t="s">
        <v>5237</v>
      </c>
    </row>
    <row r="7831" spans="11:15" x14ac:dyDescent="0.25">
      <c r="K7831">
        <v>30259070001010</v>
      </c>
      <c r="L7831" t="s">
        <v>11534</v>
      </c>
      <c r="M7831" t="s">
        <v>5237</v>
      </c>
      <c r="N7831" t="s">
        <v>6098</v>
      </c>
      <c r="O7831" t="s">
        <v>380</v>
      </c>
    </row>
    <row r="7832" spans="11:15" x14ac:dyDescent="0.25">
      <c r="K7832">
        <v>30259070001012</v>
      </c>
      <c r="L7832" t="s">
        <v>11534</v>
      </c>
      <c r="M7832" t="s">
        <v>5237</v>
      </c>
      <c r="N7832" t="s">
        <v>6098</v>
      </c>
      <c r="O7832" t="s">
        <v>380</v>
      </c>
    </row>
    <row r="7833" spans="11:15" x14ac:dyDescent="0.25">
      <c r="K7833">
        <v>30259070001050</v>
      </c>
      <c r="L7833" t="s">
        <v>11534</v>
      </c>
      <c r="M7833" t="s">
        <v>5237</v>
      </c>
      <c r="N7833" t="s">
        <v>6098</v>
      </c>
      <c r="O7833" t="s">
        <v>380</v>
      </c>
    </row>
    <row r="7834" spans="11:15" x14ac:dyDescent="0.25">
      <c r="K7834">
        <v>30259070003012</v>
      </c>
      <c r="L7834" t="s">
        <v>11535</v>
      </c>
      <c r="M7834" t="s">
        <v>5237</v>
      </c>
      <c r="N7834" t="s">
        <v>6098</v>
      </c>
      <c r="O7834" t="s">
        <v>380</v>
      </c>
    </row>
    <row r="7835" spans="11:15" x14ac:dyDescent="0.25">
      <c r="K7835">
        <v>30259070004012</v>
      </c>
      <c r="L7835" t="s">
        <v>11536</v>
      </c>
      <c r="M7835" t="s">
        <v>5237</v>
      </c>
      <c r="N7835" t="s">
        <v>6098</v>
      </c>
      <c r="O7835" t="s">
        <v>380</v>
      </c>
    </row>
    <row r="7836" spans="11:15" x14ac:dyDescent="0.25">
      <c r="K7836">
        <v>30259070004030</v>
      </c>
      <c r="L7836" t="s">
        <v>11536</v>
      </c>
      <c r="M7836" t="s">
        <v>5237</v>
      </c>
      <c r="N7836" t="s">
        <v>6098</v>
      </c>
      <c r="O7836" t="s">
        <v>380</v>
      </c>
    </row>
    <row r="7837" spans="11:15" x14ac:dyDescent="0.25">
      <c r="K7837">
        <v>30259070004050</v>
      </c>
      <c r="L7837" t="s">
        <v>11536</v>
      </c>
      <c r="M7837" t="s">
        <v>5237</v>
      </c>
      <c r="N7837" t="s">
        <v>6098</v>
      </c>
      <c r="O7837" t="s">
        <v>380</v>
      </c>
    </row>
    <row r="7838" spans="11:15" x14ac:dyDescent="0.25">
      <c r="K7838">
        <v>30259070005030</v>
      </c>
      <c r="L7838" t="s">
        <v>11537</v>
      </c>
      <c r="M7838" t="s">
        <v>5237</v>
      </c>
      <c r="N7838" t="s">
        <v>6098</v>
      </c>
      <c r="O7838" t="s">
        <v>380</v>
      </c>
    </row>
    <row r="7839" spans="11:15" x14ac:dyDescent="0.25">
      <c r="K7839">
        <v>30259070005050</v>
      </c>
      <c r="L7839" t="s">
        <v>11537</v>
      </c>
      <c r="M7839" t="s">
        <v>5237</v>
      </c>
      <c r="N7839" t="s">
        <v>6098</v>
      </c>
      <c r="O7839" t="s">
        <v>380</v>
      </c>
    </row>
    <row r="7840" spans="11:15" x14ac:dyDescent="0.25">
      <c r="K7840">
        <v>30259070006012</v>
      </c>
      <c r="L7840" t="s">
        <v>11538</v>
      </c>
      <c r="M7840" t="s">
        <v>5237</v>
      </c>
      <c r="N7840" t="s">
        <v>6098</v>
      </c>
      <c r="O7840" t="s">
        <v>380</v>
      </c>
    </row>
    <row r="7841" spans="11:15" x14ac:dyDescent="0.25">
      <c r="K7841">
        <v>30259070006030</v>
      </c>
      <c r="L7841" t="s">
        <v>11538</v>
      </c>
      <c r="M7841" t="s">
        <v>5237</v>
      </c>
      <c r="N7841" t="s">
        <v>6098</v>
      </c>
      <c r="O7841" t="s">
        <v>380</v>
      </c>
    </row>
    <row r="7842" spans="11:15" x14ac:dyDescent="0.25">
      <c r="K7842">
        <v>30259070007012</v>
      </c>
      <c r="L7842" t="s">
        <v>11539</v>
      </c>
      <c r="M7842" t="s">
        <v>5237</v>
      </c>
      <c r="N7842" t="s">
        <v>6098</v>
      </c>
      <c r="O7842" t="s">
        <v>380</v>
      </c>
    </row>
    <row r="7843" spans="11:15" x14ac:dyDescent="0.25">
      <c r="K7843">
        <v>30259070008010</v>
      </c>
      <c r="L7843" t="s">
        <v>11540</v>
      </c>
      <c r="M7843" t="s">
        <v>5237</v>
      </c>
      <c r="N7843" t="s">
        <v>6098</v>
      </c>
      <c r="O7843" t="s">
        <v>380</v>
      </c>
    </row>
    <row r="7844" spans="11:15" x14ac:dyDescent="0.25">
      <c r="K7844">
        <v>30259070008012</v>
      </c>
      <c r="L7844" t="s">
        <v>11540</v>
      </c>
      <c r="M7844" t="s">
        <v>5237</v>
      </c>
      <c r="N7844" t="s">
        <v>6098</v>
      </c>
      <c r="O7844" t="s">
        <v>380</v>
      </c>
    </row>
    <row r="7845" spans="11:15" x14ac:dyDescent="0.25">
      <c r="K7845">
        <v>30259070009010</v>
      </c>
      <c r="L7845" t="s">
        <v>449</v>
      </c>
      <c r="M7845" t="s">
        <v>5237</v>
      </c>
      <c r="N7845" t="s">
        <v>6098</v>
      </c>
      <c r="O7845" t="s">
        <v>380</v>
      </c>
    </row>
    <row r="7846" spans="11:15" x14ac:dyDescent="0.25">
      <c r="K7846">
        <v>30259070009012</v>
      </c>
      <c r="L7846" t="s">
        <v>449</v>
      </c>
      <c r="M7846" t="s">
        <v>5237</v>
      </c>
      <c r="N7846" t="s">
        <v>6098</v>
      </c>
      <c r="O7846" t="s">
        <v>380</v>
      </c>
    </row>
    <row r="7847" spans="11:15" x14ac:dyDescent="0.25">
      <c r="K7847">
        <v>30259070009050</v>
      </c>
      <c r="L7847" t="s">
        <v>449</v>
      </c>
      <c r="M7847" t="s">
        <v>5237</v>
      </c>
      <c r="N7847" t="s">
        <v>6098</v>
      </c>
      <c r="O7847" t="s">
        <v>380</v>
      </c>
    </row>
    <row r="7848" spans="11:15" x14ac:dyDescent="0.25">
      <c r="K7848">
        <v>30259070010012</v>
      </c>
      <c r="L7848" t="s">
        <v>450</v>
      </c>
      <c r="M7848" t="s">
        <v>5237</v>
      </c>
      <c r="N7848" t="s">
        <v>6098</v>
      </c>
      <c r="O7848" t="s">
        <v>380</v>
      </c>
    </row>
    <row r="7849" spans="11:15" x14ac:dyDescent="0.25">
      <c r="K7849">
        <v>30259070010050</v>
      </c>
      <c r="L7849" t="s">
        <v>450</v>
      </c>
      <c r="M7849" t="s">
        <v>5237</v>
      </c>
      <c r="N7849" t="s">
        <v>6098</v>
      </c>
      <c r="O7849" t="s">
        <v>380</v>
      </c>
    </row>
    <row r="7850" spans="11:15" x14ac:dyDescent="0.25">
      <c r="K7850">
        <v>30259070011012</v>
      </c>
      <c r="L7850" t="s">
        <v>11541</v>
      </c>
      <c r="M7850" t="s">
        <v>5237</v>
      </c>
      <c r="N7850" t="s">
        <v>6098</v>
      </c>
      <c r="O7850" t="s">
        <v>380</v>
      </c>
    </row>
    <row r="7851" spans="11:15" x14ac:dyDescent="0.25">
      <c r="K7851">
        <v>30259070012012</v>
      </c>
      <c r="L7851" t="s">
        <v>11542</v>
      </c>
      <c r="M7851" t="s">
        <v>5237</v>
      </c>
      <c r="N7851" t="s">
        <v>6098</v>
      </c>
      <c r="O7851" t="s">
        <v>380</v>
      </c>
    </row>
    <row r="7852" spans="11:15" x14ac:dyDescent="0.25">
      <c r="K7852">
        <v>30259070013012</v>
      </c>
      <c r="L7852" t="s">
        <v>11543</v>
      </c>
      <c r="M7852" t="s">
        <v>5237</v>
      </c>
      <c r="N7852" t="s">
        <v>6098</v>
      </c>
      <c r="O7852" t="s">
        <v>380</v>
      </c>
    </row>
    <row r="7853" spans="11:15" x14ac:dyDescent="0.25">
      <c r="K7853">
        <v>30259070014030</v>
      </c>
      <c r="L7853" t="s">
        <v>11544</v>
      </c>
      <c r="M7853" t="s">
        <v>5237</v>
      </c>
      <c r="N7853" t="s">
        <v>6098</v>
      </c>
      <c r="O7853" t="s">
        <v>380</v>
      </c>
    </row>
    <row r="7854" spans="11:15" x14ac:dyDescent="0.25">
      <c r="K7854">
        <v>30259070015012</v>
      </c>
      <c r="L7854" t="s">
        <v>11545</v>
      </c>
      <c r="M7854" t="s">
        <v>5237</v>
      </c>
      <c r="N7854" t="s">
        <v>6098</v>
      </c>
      <c r="O7854" t="s">
        <v>380</v>
      </c>
    </row>
    <row r="7855" spans="11:15" x14ac:dyDescent="0.25">
      <c r="K7855">
        <v>30259080001012</v>
      </c>
      <c r="L7855" t="s">
        <v>11546</v>
      </c>
      <c r="M7855" t="s">
        <v>5237</v>
      </c>
      <c r="N7855" t="s">
        <v>6098</v>
      </c>
      <c r="O7855" t="s">
        <v>380</v>
      </c>
    </row>
    <row r="7856" spans="11:15" x14ac:dyDescent="0.25">
      <c r="K7856">
        <v>30259080002012</v>
      </c>
      <c r="L7856" t="s">
        <v>11547</v>
      </c>
      <c r="M7856" t="s">
        <v>5237</v>
      </c>
      <c r="N7856" t="s">
        <v>6098</v>
      </c>
      <c r="O7856" t="s">
        <v>380</v>
      </c>
    </row>
    <row r="7857" spans="11:15" x14ac:dyDescent="0.25">
      <c r="K7857">
        <v>30259090001012</v>
      </c>
      <c r="L7857" t="s">
        <v>11548</v>
      </c>
      <c r="M7857" t="s">
        <v>5237</v>
      </c>
      <c r="N7857" t="s">
        <v>6098</v>
      </c>
      <c r="O7857" t="s">
        <v>380</v>
      </c>
    </row>
    <row r="7858" spans="11:15" x14ac:dyDescent="0.25">
      <c r="K7858">
        <v>30259090002012</v>
      </c>
      <c r="L7858" t="s">
        <v>11549</v>
      </c>
      <c r="M7858" t="s">
        <v>5237</v>
      </c>
      <c r="N7858" t="s">
        <v>6098</v>
      </c>
      <c r="O7858" t="s">
        <v>380</v>
      </c>
    </row>
    <row r="7859" spans="11:15" x14ac:dyDescent="0.25">
      <c r="K7859">
        <v>30259090003012</v>
      </c>
      <c r="L7859" t="s">
        <v>11550</v>
      </c>
      <c r="M7859" t="s">
        <v>5237</v>
      </c>
      <c r="N7859" t="s">
        <v>6098</v>
      </c>
      <c r="O7859" t="s">
        <v>380</v>
      </c>
    </row>
    <row r="7860" spans="11:15" x14ac:dyDescent="0.25">
      <c r="K7860">
        <v>30259090004012</v>
      </c>
      <c r="L7860" t="s">
        <v>11551</v>
      </c>
      <c r="M7860" t="s">
        <v>5237</v>
      </c>
      <c r="N7860" t="s">
        <v>6098</v>
      </c>
      <c r="O7860" t="s">
        <v>380</v>
      </c>
    </row>
    <row r="7861" spans="11:15" x14ac:dyDescent="0.25">
      <c r="K7861">
        <v>30259090005012</v>
      </c>
      <c r="L7861" t="s">
        <v>11552</v>
      </c>
      <c r="M7861" t="s">
        <v>5237</v>
      </c>
      <c r="N7861" t="s">
        <v>6098</v>
      </c>
      <c r="O7861" t="s">
        <v>380</v>
      </c>
    </row>
    <row r="7862" spans="11:15" x14ac:dyDescent="0.25">
      <c r="K7862">
        <v>30259090006012</v>
      </c>
      <c r="L7862" t="s">
        <v>11553</v>
      </c>
      <c r="M7862" t="s">
        <v>5237</v>
      </c>
      <c r="N7862" t="s">
        <v>6098</v>
      </c>
      <c r="O7862" t="s">
        <v>380</v>
      </c>
    </row>
    <row r="7863" spans="11:15" x14ac:dyDescent="0.25">
      <c r="K7863">
        <v>30259090007012</v>
      </c>
      <c r="L7863" t="s">
        <v>719</v>
      </c>
      <c r="M7863" t="s">
        <v>5237</v>
      </c>
      <c r="N7863" t="s">
        <v>6098</v>
      </c>
      <c r="O7863" t="s">
        <v>380</v>
      </c>
    </row>
    <row r="7864" spans="11:15" x14ac:dyDescent="0.25">
      <c r="K7864">
        <v>30259090008012</v>
      </c>
      <c r="L7864" t="s">
        <v>11554</v>
      </c>
      <c r="M7864" t="s">
        <v>5237</v>
      </c>
      <c r="N7864" t="s">
        <v>6098</v>
      </c>
      <c r="O7864" t="s">
        <v>380</v>
      </c>
    </row>
    <row r="7865" spans="11:15" x14ac:dyDescent="0.25">
      <c r="K7865">
        <v>30259090009012</v>
      </c>
      <c r="L7865" t="s">
        <v>11555</v>
      </c>
      <c r="M7865" t="s">
        <v>5237</v>
      </c>
      <c r="N7865" t="s">
        <v>6098</v>
      </c>
      <c r="O7865" t="s">
        <v>380</v>
      </c>
    </row>
    <row r="7866" spans="11:15" x14ac:dyDescent="0.25">
      <c r="K7866">
        <v>30259090010012</v>
      </c>
      <c r="L7866" t="s">
        <v>11556</v>
      </c>
      <c r="M7866" t="s">
        <v>5237</v>
      </c>
      <c r="N7866" t="s">
        <v>5237</v>
      </c>
      <c r="O7866" t="s">
        <v>5237</v>
      </c>
    </row>
    <row r="7867" spans="11:15" x14ac:dyDescent="0.25">
      <c r="K7867">
        <v>30259100001010</v>
      </c>
      <c r="L7867" t="s">
        <v>11557</v>
      </c>
      <c r="M7867" t="s">
        <v>5237</v>
      </c>
      <c r="N7867" t="s">
        <v>6098</v>
      </c>
      <c r="O7867" t="s">
        <v>380</v>
      </c>
    </row>
    <row r="7868" spans="11:15" x14ac:dyDescent="0.25">
      <c r="K7868">
        <v>30259100002010</v>
      </c>
      <c r="L7868" t="s">
        <v>11558</v>
      </c>
      <c r="M7868" t="s">
        <v>5237</v>
      </c>
      <c r="N7868" t="s">
        <v>6098</v>
      </c>
      <c r="O7868" t="s">
        <v>380</v>
      </c>
    </row>
    <row r="7869" spans="11:15" x14ac:dyDescent="0.25">
      <c r="K7869">
        <v>30259100003010</v>
      </c>
      <c r="L7869" t="s">
        <v>11559</v>
      </c>
      <c r="M7869" t="s">
        <v>5237</v>
      </c>
      <c r="N7869" t="s">
        <v>6098</v>
      </c>
      <c r="O7869" t="s">
        <v>380</v>
      </c>
    </row>
    <row r="7870" spans="11:15" x14ac:dyDescent="0.25">
      <c r="K7870">
        <v>30259100004010</v>
      </c>
      <c r="L7870" t="s">
        <v>11560</v>
      </c>
      <c r="M7870" t="s">
        <v>5237</v>
      </c>
      <c r="N7870" t="s">
        <v>6098</v>
      </c>
      <c r="O7870" t="s">
        <v>380</v>
      </c>
    </row>
    <row r="7871" spans="11:15" x14ac:dyDescent="0.25">
      <c r="K7871">
        <v>30259100005010</v>
      </c>
      <c r="L7871" t="s">
        <v>11561</v>
      </c>
      <c r="M7871" t="s">
        <v>5237</v>
      </c>
      <c r="N7871" t="s">
        <v>6098</v>
      </c>
      <c r="O7871" t="s">
        <v>380</v>
      </c>
    </row>
    <row r="7872" spans="11:15" x14ac:dyDescent="0.25">
      <c r="K7872">
        <v>30259100006010</v>
      </c>
      <c r="L7872" t="s">
        <v>11562</v>
      </c>
      <c r="M7872" t="s">
        <v>5237</v>
      </c>
      <c r="N7872" t="s">
        <v>6098</v>
      </c>
      <c r="O7872" t="s">
        <v>380</v>
      </c>
    </row>
    <row r="7873" spans="11:15" x14ac:dyDescent="0.25">
      <c r="K7873">
        <v>30259100007010</v>
      </c>
      <c r="L7873" t="s">
        <v>11563</v>
      </c>
      <c r="M7873" t="s">
        <v>5237</v>
      </c>
      <c r="N7873" t="s">
        <v>6098</v>
      </c>
      <c r="O7873" t="s">
        <v>380</v>
      </c>
    </row>
    <row r="7874" spans="11:15" x14ac:dyDescent="0.25">
      <c r="K7874">
        <v>30259100008010</v>
      </c>
      <c r="L7874" t="s">
        <v>11564</v>
      </c>
      <c r="M7874" t="s">
        <v>5237</v>
      </c>
      <c r="N7874" t="s">
        <v>6098</v>
      </c>
      <c r="O7874" t="s">
        <v>380</v>
      </c>
    </row>
    <row r="7875" spans="11:15" x14ac:dyDescent="0.25">
      <c r="K7875">
        <v>30259100009010</v>
      </c>
      <c r="L7875" t="s">
        <v>11565</v>
      </c>
      <c r="M7875" t="s">
        <v>5237</v>
      </c>
      <c r="N7875" t="s">
        <v>5237</v>
      </c>
      <c r="O7875" t="s">
        <v>5237</v>
      </c>
    </row>
    <row r="7876" spans="11:15" x14ac:dyDescent="0.25">
      <c r="K7876">
        <v>30259100010010</v>
      </c>
      <c r="L7876" t="s">
        <v>11566</v>
      </c>
      <c r="M7876" t="s">
        <v>5237</v>
      </c>
      <c r="N7876" t="s">
        <v>5237</v>
      </c>
      <c r="O7876" t="s">
        <v>5237</v>
      </c>
    </row>
    <row r="7877" spans="11:15" x14ac:dyDescent="0.25">
      <c r="K7877">
        <v>30259100011010</v>
      </c>
      <c r="L7877" t="s">
        <v>11567</v>
      </c>
      <c r="M7877" t="s">
        <v>5237</v>
      </c>
      <c r="N7877" t="s">
        <v>5237</v>
      </c>
      <c r="O7877" t="s">
        <v>5237</v>
      </c>
    </row>
    <row r="7878" spans="11:15" x14ac:dyDescent="0.25">
      <c r="K7878">
        <v>30259100012010</v>
      </c>
      <c r="L7878" t="s">
        <v>11568</v>
      </c>
      <c r="M7878" t="s">
        <v>5237</v>
      </c>
      <c r="N7878" t="s">
        <v>5237</v>
      </c>
      <c r="O7878" t="s">
        <v>5237</v>
      </c>
    </row>
    <row r="7879" spans="11:15" x14ac:dyDescent="0.25">
      <c r="K7879">
        <v>30259110001010</v>
      </c>
      <c r="L7879" t="s">
        <v>11569</v>
      </c>
      <c r="M7879" t="s">
        <v>5237</v>
      </c>
      <c r="N7879" t="s">
        <v>6098</v>
      </c>
      <c r="O7879" t="s">
        <v>380</v>
      </c>
    </row>
    <row r="7880" spans="11:15" x14ac:dyDescent="0.25">
      <c r="K7880">
        <v>30259110002010</v>
      </c>
      <c r="L7880" t="s">
        <v>11570</v>
      </c>
      <c r="M7880" t="s">
        <v>5237</v>
      </c>
      <c r="N7880" t="s">
        <v>6098</v>
      </c>
      <c r="O7880" t="s">
        <v>380</v>
      </c>
    </row>
    <row r="7881" spans="11:15" x14ac:dyDescent="0.25">
      <c r="K7881">
        <v>30259110003010</v>
      </c>
      <c r="L7881" t="s">
        <v>11571</v>
      </c>
      <c r="M7881" t="s">
        <v>5237</v>
      </c>
      <c r="N7881" t="s">
        <v>6098</v>
      </c>
      <c r="O7881" t="s">
        <v>380</v>
      </c>
    </row>
    <row r="7882" spans="11:15" x14ac:dyDescent="0.25">
      <c r="K7882">
        <v>30259110004010</v>
      </c>
      <c r="L7882" t="s">
        <v>11572</v>
      </c>
      <c r="M7882" t="s">
        <v>5237</v>
      </c>
      <c r="N7882" t="s">
        <v>6098</v>
      </c>
      <c r="O7882" t="s">
        <v>380</v>
      </c>
    </row>
    <row r="7883" spans="11:15" x14ac:dyDescent="0.25">
      <c r="K7883">
        <v>30259110005010</v>
      </c>
      <c r="L7883" t="s">
        <v>523</v>
      </c>
      <c r="M7883" t="s">
        <v>5237</v>
      </c>
      <c r="N7883" t="s">
        <v>6098</v>
      </c>
      <c r="O7883" t="s">
        <v>380</v>
      </c>
    </row>
    <row r="7884" spans="11:15" x14ac:dyDescent="0.25">
      <c r="K7884">
        <v>30259110006010</v>
      </c>
      <c r="L7884" t="s">
        <v>11573</v>
      </c>
      <c r="M7884" t="s">
        <v>5237</v>
      </c>
      <c r="N7884" t="s">
        <v>6098</v>
      </c>
      <c r="O7884" t="s">
        <v>380</v>
      </c>
    </row>
    <row r="7885" spans="11:15" x14ac:dyDescent="0.25">
      <c r="K7885">
        <v>30259110007010</v>
      </c>
      <c r="L7885" t="s">
        <v>524</v>
      </c>
      <c r="M7885" t="s">
        <v>5237</v>
      </c>
      <c r="N7885" t="s">
        <v>6098</v>
      </c>
      <c r="O7885" t="s">
        <v>380</v>
      </c>
    </row>
    <row r="7886" spans="11:15" x14ac:dyDescent="0.25">
      <c r="K7886">
        <v>30259110008010</v>
      </c>
      <c r="L7886" t="s">
        <v>11574</v>
      </c>
      <c r="M7886" t="s">
        <v>5237</v>
      </c>
      <c r="N7886" t="s">
        <v>6098</v>
      </c>
      <c r="O7886" t="s">
        <v>380</v>
      </c>
    </row>
    <row r="7887" spans="11:15" x14ac:dyDescent="0.25">
      <c r="K7887">
        <v>30259110009010</v>
      </c>
      <c r="L7887" t="s">
        <v>11575</v>
      </c>
      <c r="M7887" t="s">
        <v>5237</v>
      </c>
      <c r="N7887" t="s">
        <v>6098</v>
      </c>
      <c r="O7887" t="s">
        <v>380</v>
      </c>
    </row>
    <row r="7888" spans="11:15" x14ac:dyDescent="0.25">
      <c r="K7888">
        <v>30259110010010</v>
      </c>
      <c r="L7888" t="s">
        <v>11576</v>
      </c>
      <c r="M7888" t="s">
        <v>5237</v>
      </c>
      <c r="N7888" t="s">
        <v>6098</v>
      </c>
      <c r="O7888" t="s">
        <v>380</v>
      </c>
    </row>
    <row r="7889" spans="11:15" x14ac:dyDescent="0.25">
      <c r="K7889">
        <v>30259110011010</v>
      </c>
      <c r="L7889" t="s">
        <v>11577</v>
      </c>
      <c r="M7889" t="s">
        <v>5237</v>
      </c>
      <c r="N7889" t="s">
        <v>6098</v>
      </c>
      <c r="O7889" t="s">
        <v>380</v>
      </c>
    </row>
    <row r="7890" spans="11:15" x14ac:dyDescent="0.25">
      <c r="K7890">
        <v>30259110012010</v>
      </c>
      <c r="L7890" t="s">
        <v>11578</v>
      </c>
      <c r="M7890" t="s">
        <v>5237</v>
      </c>
      <c r="N7890" t="s">
        <v>6098</v>
      </c>
      <c r="O7890" t="s">
        <v>380</v>
      </c>
    </row>
    <row r="7891" spans="11:15" x14ac:dyDescent="0.25">
      <c r="K7891">
        <v>30259110013010</v>
      </c>
      <c r="L7891" t="s">
        <v>11579</v>
      </c>
      <c r="M7891" t="s">
        <v>5237</v>
      </c>
      <c r="N7891" t="s">
        <v>6098</v>
      </c>
      <c r="O7891" t="s">
        <v>380</v>
      </c>
    </row>
    <row r="7892" spans="11:15" x14ac:dyDescent="0.25">
      <c r="K7892">
        <v>30259110014010</v>
      </c>
      <c r="L7892" t="s">
        <v>11580</v>
      </c>
      <c r="M7892" t="s">
        <v>5237</v>
      </c>
      <c r="N7892" t="s">
        <v>6098</v>
      </c>
      <c r="O7892" t="s">
        <v>380</v>
      </c>
    </row>
    <row r="7893" spans="11:15" x14ac:dyDescent="0.25">
      <c r="K7893">
        <v>30259110015010</v>
      </c>
      <c r="L7893" t="s">
        <v>11581</v>
      </c>
      <c r="M7893" t="s">
        <v>5237</v>
      </c>
      <c r="N7893" t="s">
        <v>6098</v>
      </c>
      <c r="O7893" t="s">
        <v>380</v>
      </c>
    </row>
    <row r="7894" spans="11:15" x14ac:dyDescent="0.25">
      <c r="K7894">
        <v>30259110016010</v>
      </c>
      <c r="L7894" t="s">
        <v>11582</v>
      </c>
      <c r="M7894" t="s">
        <v>5237</v>
      </c>
      <c r="N7894" t="s">
        <v>6098</v>
      </c>
      <c r="O7894" t="s">
        <v>380</v>
      </c>
    </row>
    <row r="7895" spans="11:15" x14ac:dyDescent="0.25">
      <c r="K7895">
        <v>30259110017010</v>
      </c>
      <c r="L7895" t="s">
        <v>11583</v>
      </c>
      <c r="M7895" t="s">
        <v>5237</v>
      </c>
      <c r="N7895" t="s">
        <v>6098</v>
      </c>
      <c r="O7895" t="s">
        <v>380</v>
      </c>
    </row>
    <row r="7896" spans="11:15" x14ac:dyDescent="0.25">
      <c r="K7896">
        <v>30259110018010</v>
      </c>
      <c r="L7896" t="s">
        <v>11584</v>
      </c>
      <c r="M7896" t="s">
        <v>5237</v>
      </c>
      <c r="N7896" t="s">
        <v>6098</v>
      </c>
      <c r="O7896" t="s">
        <v>380</v>
      </c>
    </row>
    <row r="7897" spans="11:15" x14ac:dyDescent="0.25">
      <c r="K7897">
        <v>30259110019010</v>
      </c>
      <c r="L7897" t="s">
        <v>11585</v>
      </c>
      <c r="M7897" t="s">
        <v>5237</v>
      </c>
      <c r="N7897" t="s">
        <v>5237</v>
      </c>
      <c r="O7897" t="s">
        <v>5237</v>
      </c>
    </row>
    <row r="7898" spans="11:15" x14ac:dyDescent="0.25">
      <c r="K7898">
        <v>30259110020010</v>
      </c>
      <c r="L7898" t="s">
        <v>11586</v>
      </c>
      <c r="M7898" t="s">
        <v>5237</v>
      </c>
      <c r="N7898" t="s">
        <v>5237</v>
      </c>
      <c r="O7898" t="s">
        <v>5237</v>
      </c>
    </row>
    <row r="7899" spans="11:15" x14ac:dyDescent="0.25">
      <c r="K7899">
        <v>30259110021010</v>
      </c>
      <c r="L7899" t="s">
        <v>11587</v>
      </c>
      <c r="M7899" t="s">
        <v>5237</v>
      </c>
      <c r="N7899" t="s">
        <v>5237</v>
      </c>
      <c r="O7899" t="s">
        <v>5237</v>
      </c>
    </row>
    <row r="7900" spans="11:15" x14ac:dyDescent="0.25">
      <c r="K7900">
        <v>30259120002010</v>
      </c>
      <c r="L7900" t="s">
        <v>11588</v>
      </c>
      <c r="M7900" t="s">
        <v>5237</v>
      </c>
      <c r="N7900" t="s">
        <v>6098</v>
      </c>
      <c r="O7900" t="s">
        <v>380</v>
      </c>
    </row>
    <row r="7901" spans="11:15" x14ac:dyDescent="0.25">
      <c r="K7901">
        <v>30259120003010</v>
      </c>
      <c r="L7901" t="s">
        <v>11589</v>
      </c>
      <c r="M7901" t="s">
        <v>5237</v>
      </c>
      <c r="N7901" t="s">
        <v>6098</v>
      </c>
      <c r="O7901" t="s">
        <v>380</v>
      </c>
    </row>
    <row r="7902" spans="11:15" x14ac:dyDescent="0.25">
      <c r="K7902">
        <v>30259120004010</v>
      </c>
      <c r="L7902" t="s">
        <v>11590</v>
      </c>
      <c r="M7902" t="s">
        <v>5237</v>
      </c>
      <c r="N7902" t="s">
        <v>6098</v>
      </c>
      <c r="O7902" t="s">
        <v>380</v>
      </c>
    </row>
    <row r="7903" spans="11:15" x14ac:dyDescent="0.25">
      <c r="K7903">
        <v>30259120005010</v>
      </c>
      <c r="L7903" t="s">
        <v>11591</v>
      </c>
      <c r="M7903" t="s">
        <v>5237</v>
      </c>
      <c r="N7903" t="s">
        <v>6098</v>
      </c>
      <c r="O7903" t="s">
        <v>380</v>
      </c>
    </row>
    <row r="7904" spans="11:15" x14ac:dyDescent="0.25">
      <c r="K7904">
        <v>30259120006010</v>
      </c>
      <c r="L7904" t="s">
        <v>11592</v>
      </c>
      <c r="M7904" t="s">
        <v>5237</v>
      </c>
      <c r="N7904" t="s">
        <v>6098</v>
      </c>
      <c r="O7904" t="s">
        <v>380</v>
      </c>
    </row>
    <row r="7905" spans="11:15" x14ac:dyDescent="0.25">
      <c r="K7905">
        <v>30259120007010</v>
      </c>
      <c r="L7905" t="s">
        <v>11593</v>
      </c>
      <c r="M7905" t="s">
        <v>5237</v>
      </c>
      <c r="N7905" t="s">
        <v>6098</v>
      </c>
      <c r="O7905" t="s">
        <v>380</v>
      </c>
    </row>
    <row r="7906" spans="11:15" x14ac:dyDescent="0.25">
      <c r="K7906">
        <v>30259120008010</v>
      </c>
      <c r="L7906" t="s">
        <v>11594</v>
      </c>
      <c r="M7906" t="s">
        <v>5237</v>
      </c>
      <c r="N7906" t="s">
        <v>6098</v>
      </c>
      <c r="O7906" t="s">
        <v>380</v>
      </c>
    </row>
    <row r="7907" spans="11:15" x14ac:dyDescent="0.25">
      <c r="K7907">
        <v>30259120009010</v>
      </c>
      <c r="L7907" t="s">
        <v>11595</v>
      </c>
      <c r="M7907" t="s">
        <v>5237</v>
      </c>
      <c r="N7907" t="s">
        <v>6098</v>
      </c>
      <c r="O7907" t="s">
        <v>380</v>
      </c>
    </row>
    <row r="7908" spans="11:15" x14ac:dyDescent="0.25">
      <c r="K7908">
        <v>30259120010010</v>
      </c>
      <c r="L7908" t="s">
        <v>11596</v>
      </c>
      <c r="M7908" t="s">
        <v>5237</v>
      </c>
      <c r="N7908" t="s">
        <v>6098</v>
      </c>
      <c r="O7908" t="s">
        <v>380</v>
      </c>
    </row>
    <row r="7909" spans="11:15" x14ac:dyDescent="0.25">
      <c r="K7909">
        <v>30259120011010</v>
      </c>
      <c r="L7909" t="s">
        <v>11597</v>
      </c>
      <c r="M7909" t="s">
        <v>5237</v>
      </c>
      <c r="N7909" t="s">
        <v>6098</v>
      </c>
      <c r="O7909" t="s">
        <v>380</v>
      </c>
    </row>
    <row r="7910" spans="11:15" x14ac:dyDescent="0.25">
      <c r="K7910">
        <v>30259120012010</v>
      </c>
      <c r="L7910" t="s">
        <v>11598</v>
      </c>
      <c r="M7910" t="s">
        <v>5237</v>
      </c>
      <c r="N7910" t="s">
        <v>6098</v>
      </c>
      <c r="O7910" t="s">
        <v>380</v>
      </c>
    </row>
    <row r="7911" spans="11:15" x14ac:dyDescent="0.25">
      <c r="K7911">
        <v>30259120013010</v>
      </c>
      <c r="L7911" t="s">
        <v>11599</v>
      </c>
      <c r="M7911" t="s">
        <v>5237</v>
      </c>
      <c r="N7911" t="s">
        <v>6098</v>
      </c>
      <c r="O7911" t="s">
        <v>380</v>
      </c>
    </row>
    <row r="7912" spans="11:15" x14ac:dyDescent="0.25">
      <c r="K7912">
        <v>30259120014010</v>
      </c>
      <c r="L7912" t="s">
        <v>11600</v>
      </c>
      <c r="M7912" t="s">
        <v>5237</v>
      </c>
      <c r="N7912" t="s">
        <v>6098</v>
      </c>
      <c r="O7912" t="s">
        <v>380</v>
      </c>
    </row>
    <row r="7913" spans="11:15" x14ac:dyDescent="0.25">
      <c r="K7913">
        <v>30259120015010</v>
      </c>
      <c r="L7913" t="s">
        <v>11601</v>
      </c>
      <c r="M7913" t="s">
        <v>5237</v>
      </c>
      <c r="N7913" t="s">
        <v>6098</v>
      </c>
      <c r="O7913" t="s">
        <v>380</v>
      </c>
    </row>
    <row r="7914" spans="11:15" x14ac:dyDescent="0.25">
      <c r="K7914">
        <v>30259120016010</v>
      </c>
      <c r="L7914" t="s">
        <v>11602</v>
      </c>
      <c r="M7914" t="s">
        <v>5237</v>
      </c>
      <c r="N7914" t="s">
        <v>6098</v>
      </c>
      <c r="O7914" t="s">
        <v>380</v>
      </c>
    </row>
    <row r="7915" spans="11:15" x14ac:dyDescent="0.25">
      <c r="K7915">
        <v>30259120017010</v>
      </c>
      <c r="L7915" t="s">
        <v>11603</v>
      </c>
      <c r="M7915" t="s">
        <v>5237</v>
      </c>
      <c r="N7915" t="s">
        <v>6098</v>
      </c>
      <c r="O7915" t="s">
        <v>380</v>
      </c>
    </row>
    <row r="7916" spans="11:15" x14ac:dyDescent="0.25">
      <c r="K7916">
        <v>30259120018010</v>
      </c>
      <c r="L7916" t="s">
        <v>11604</v>
      </c>
      <c r="M7916" t="s">
        <v>5237</v>
      </c>
      <c r="N7916" t="s">
        <v>6098</v>
      </c>
      <c r="O7916" t="s">
        <v>380</v>
      </c>
    </row>
    <row r="7917" spans="11:15" x14ac:dyDescent="0.25">
      <c r="K7917">
        <v>30259120019010</v>
      </c>
      <c r="L7917" t="s">
        <v>11605</v>
      </c>
      <c r="M7917" t="s">
        <v>5237</v>
      </c>
      <c r="N7917" t="s">
        <v>6098</v>
      </c>
      <c r="O7917" t="s">
        <v>380</v>
      </c>
    </row>
    <row r="7918" spans="11:15" x14ac:dyDescent="0.25">
      <c r="K7918">
        <v>30259120020010</v>
      </c>
      <c r="L7918" t="s">
        <v>11606</v>
      </c>
      <c r="M7918" t="s">
        <v>5237</v>
      </c>
      <c r="N7918" t="s">
        <v>6098</v>
      </c>
      <c r="O7918" t="s">
        <v>380</v>
      </c>
    </row>
    <row r="7919" spans="11:15" x14ac:dyDescent="0.25">
      <c r="K7919">
        <v>30259120021010</v>
      </c>
      <c r="L7919" t="s">
        <v>11607</v>
      </c>
      <c r="M7919" t="s">
        <v>5237</v>
      </c>
      <c r="N7919" t="s">
        <v>6098</v>
      </c>
      <c r="O7919" t="s">
        <v>380</v>
      </c>
    </row>
    <row r="7920" spans="11:15" x14ac:dyDescent="0.25">
      <c r="K7920">
        <v>30259120022010</v>
      </c>
      <c r="L7920" t="s">
        <v>11608</v>
      </c>
      <c r="M7920" t="s">
        <v>5237</v>
      </c>
      <c r="N7920" t="s">
        <v>6098</v>
      </c>
      <c r="O7920" t="s">
        <v>380</v>
      </c>
    </row>
    <row r="7921" spans="11:15" x14ac:dyDescent="0.25">
      <c r="K7921">
        <v>30259120023010</v>
      </c>
      <c r="L7921" t="s">
        <v>11609</v>
      </c>
      <c r="M7921" t="s">
        <v>5237</v>
      </c>
      <c r="N7921" t="s">
        <v>6098</v>
      </c>
      <c r="O7921" t="s">
        <v>380</v>
      </c>
    </row>
    <row r="7922" spans="11:15" x14ac:dyDescent="0.25">
      <c r="K7922">
        <v>30259120024010</v>
      </c>
      <c r="L7922" t="s">
        <v>11610</v>
      </c>
      <c r="M7922" t="s">
        <v>5237</v>
      </c>
      <c r="N7922" t="s">
        <v>6098</v>
      </c>
      <c r="O7922" t="s">
        <v>380</v>
      </c>
    </row>
    <row r="7923" spans="11:15" x14ac:dyDescent="0.25">
      <c r="K7923">
        <v>30259120025010</v>
      </c>
      <c r="L7923" t="s">
        <v>11611</v>
      </c>
      <c r="M7923" t="s">
        <v>5237</v>
      </c>
      <c r="N7923" t="s">
        <v>6098</v>
      </c>
      <c r="O7923" t="s">
        <v>380</v>
      </c>
    </row>
    <row r="7924" spans="11:15" x14ac:dyDescent="0.25">
      <c r="K7924">
        <v>30259120026010</v>
      </c>
      <c r="L7924" t="s">
        <v>11612</v>
      </c>
      <c r="M7924" t="s">
        <v>5237</v>
      </c>
      <c r="N7924" t="s">
        <v>6098</v>
      </c>
      <c r="O7924" t="s">
        <v>380</v>
      </c>
    </row>
    <row r="7925" spans="11:15" x14ac:dyDescent="0.25">
      <c r="K7925">
        <v>30259120027010</v>
      </c>
      <c r="L7925" t="s">
        <v>11613</v>
      </c>
      <c r="M7925" t="s">
        <v>5237</v>
      </c>
      <c r="N7925" t="s">
        <v>6098</v>
      </c>
      <c r="O7925" t="s">
        <v>380</v>
      </c>
    </row>
    <row r="7926" spans="11:15" x14ac:dyDescent="0.25">
      <c r="K7926">
        <v>30259120028010</v>
      </c>
      <c r="L7926" t="s">
        <v>11614</v>
      </c>
      <c r="M7926" t="s">
        <v>5237</v>
      </c>
      <c r="N7926" t="s">
        <v>6098</v>
      </c>
      <c r="O7926" t="s">
        <v>380</v>
      </c>
    </row>
    <row r="7927" spans="11:15" x14ac:dyDescent="0.25">
      <c r="K7927">
        <v>30259120029010</v>
      </c>
      <c r="L7927" t="s">
        <v>11615</v>
      </c>
      <c r="M7927" t="s">
        <v>5237</v>
      </c>
      <c r="N7927" t="s">
        <v>6098</v>
      </c>
      <c r="O7927" t="s">
        <v>380</v>
      </c>
    </row>
    <row r="7928" spans="11:15" x14ac:dyDescent="0.25">
      <c r="K7928">
        <v>30259120030010</v>
      </c>
      <c r="L7928" t="s">
        <v>11616</v>
      </c>
      <c r="M7928" t="s">
        <v>5237</v>
      </c>
      <c r="N7928" t="s">
        <v>6098</v>
      </c>
      <c r="O7928" t="s">
        <v>380</v>
      </c>
    </row>
    <row r="7929" spans="11:15" x14ac:dyDescent="0.25">
      <c r="K7929">
        <v>30259120031010</v>
      </c>
      <c r="L7929" t="s">
        <v>11617</v>
      </c>
      <c r="M7929" t="s">
        <v>5237</v>
      </c>
      <c r="N7929" t="s">
        <v>5237</v>
      </c>
      <c r="O7929" t="s">
        <v>5237</v>
      </c>
    </row>
    <row r="7930" spans="11:15" x14ac:dyDescent="0.25">
      <c r="K7930">
        <v>30259130001010</v>
      </c>
      <c r="L7930" t="s">
        <v>11618</v>
      </c>
      <c r="M7930" t="s">
        <v>5237</v>
      </c>
      <c r="N7930" t="s">
        <v>6098</v>
      </c>
      <c r="O7930" t="s">
        <v>380</v>
      </c>
    </row>
    <row r="7931" spans="11:15" x14ac:dyDescent="0.25">
      <c r="K7931">
        <v>30259130002040</v>
      </c>
      <c r="L7931" t="s">
        <v>11619</v>
      </c>
      <c r="M7931" t="s">
        <v>5237</v>
      </c>
      <c r="N7931" t="s">
        <v>6098</v>
      </c>
      <c r="O7931" t="s">
        <v>380</v>
      </c>
    </row>
    <row r="7932" spans="11:15" x14ac:dyDescent="0.25">
      <c r="K7932">
        <v>30259130003040</v>
      </c>
      <c r="L7932" t="s">
        <v>11620</v>
      </c>
      <c r="M7932" t="s">
        <v>5237</v>
      </c>
      <c r="N7932" t="s">
        <v>6098</v>
      </c>
      <c r="O7932" t="s">
        <v>380</v>
      </c>
    </row>
    <row r="7933" spans="11:15" x14ac:dyDescent="0.25">
      <c r="K7933">
        <v>30259140001012</v>
      </c>
      <c r="L7933" t="s">
        <v>11621</v>
      </c>
      <c r="M7933" t="s">
        <v>5237</v>
      </c>
      <c r="N7933" t="s">
        <v>6098</v>
      </c>
      <c r="O7933" t="s">
        <v>380</v>
      </c>
    </row>
    <row r="7934" spans="11:15" x14ac:dyDescent="0.25">
      <c r="K7934">
        <v>30259140001020</v>
      </c>
      <c r="L7934" t="s">
        <v>11621</v>
      </c>
      <c r="M7934" t="s">
        <v>5237</v>
      </c>
      <c r="N7934" t="s">
        <v>6098</v>
      </c>
      <c r="O7934" t="s">
        <v>380</v>
      </c>
    </row>
    <row r="7935" spans="11:15" x14ac:dyDescent="0.25">
      <c r="K7935">
        <v>30259140002012</v>
      </c>
      <c r="L7935" t="s">
        <v>11622</v>
      </c>
      <c r="M7935" t="s">
        <v>5237</v>
      </c>
      <c r="N7935" t="s">
        <v>6098</v>
      </c>
      <c r="O7935" t="s">
        <v>380</v>
      </c>
    </row>
    <row r="7936" spans="11:15" x14ac:dyDescent="0.25">
      <c r="K7936">
        <v>30259140002020</v>
      </c>
      <c r="L7936" t="s">
        <v>11622</v>
      </c>
      <c r="M7936" t="s">
        <v>5237</v>
      </c>
      <c r="N7936" t="s">
        <v>6098</v>
      </c>
      <c r="O7936" t="s">
        <v>380</v>
      </c>
    </row>
    <row r="7937" spans="11:15" x14ac:dyDescent="0.25">
      <c r="K7937">
        <v>30259140003012</v>
      </c>
      <c r="L7937" t="s">
        <v>11623</v>
      </c>
      <c r="M7937" t="s">
        <v>5237</v>
      </c>
      <c r="N7937" t="s">
        <v>6098</v>
      </c>
      <c r="O7937" t="s">
        <v>380</v>
      </c>
    </row>
    <row r="7938" spans="11:15" x14ac:dyDescent="0.25">
      <c r="K7938">
        <v>30259140003020</v>
      </c>
      <c r="L7938" t="s">
        <v>11623</v>
      </c>
      <c r="M7938" t="s">
        <v>5237</v>
      </c>
      <c r="N7938" t="s">
        <v>6098</v>
      </c>
      <c r="O7938" t="s">
        <v>380</v>
      </c>
    </row>
    <row r="7939" spans="11:15" x14ac:dyDescent="0.25">
      <c r="K7939">
        <v>30259140004012</v>
      </c>
      <c r="L7939" t="s">
        <v>11624</v>
      </c>
      <c r="M7939" t="s">
        <v>5237</v>
      </c>
      <c r="N7939" t="s">
        <v>6098</v>
      </c>
      <c r="O7939" t="s">
        <v>380</v>
      </c>
    </row>
    <row r="7940" spans="11:15" x14ac:dyDescent="0.25">
      <c r="K7940">
        <v>30259140004020</v>
      </c>
      <c r="L7940" t="s">
        <v>11624</v>
      </c>
      <c r="M7940" t="s">
        <v>5237</v>
      </c>
      <c r="N7940" t="s">
        <v>6098</v>
      </c>
      <c r="O7940" t="s">
        <v>380</v>
      </c>
    </row>
    <row r="7941" spans="11:15" x14ac:dyDescent="0.25">
      <c r="K7941">
        <v>30259140005012</v>
      </c>
      <c r="L7941" t="s">
        <v>11625</v>
      </c>
      <c r="M7941" t="s">
        <v>5237</v>
      </c>
      <c r="N7941" t="s">
        <v>6098</v>
      </c>
      <c r="O7941" t="s">
        <v>380</v>
      </c>
    </row>
    <row r="7942" spans="11:15" x14ac:dyDescent="0.25">
      <c r="K7942">
        <v>30259140006012</v>
      </c>
      <c r="L7942" t="s">
        <v>11626</v>
      </c>
      <c r="M7942" t="s">
        <v>5237</v>
      </c>
      <c r="N7942" t="s">
        <v>6098</v>
      </c>
      <c r="O7942" t="s">
        <v>380</v>
      </c>
    </row>
    <row r="7943" spans="11:15" x14ac:dyDescent="0.25">
      <c r="K7943">
        <v>30259140006020</v>
      </c>
      <c r="L7943" t="s">
        <v>11626</v>
      </c>
      <c r="M7943" t="s">
        <v>5237</v>
      </c>
      <c r="N7943" t="s">
        <v>6098</v>
      </c>
      <c r="O7943" t="s">
        <v>380</v>
      </c>
    </row>
    <row r="7944" spans="11:15" x14ac:dyDescent="0.25">
      <c r="K7944">
        <v>30259140006030</v>
      </c>
      <c r="L7944" t="s">
        <v>11626</v>
      </c>
      <c r="M7944" t="s">
        <v>5237</v>
      </c>
      <c r="N7944" t="s">
        <v>6098</v>
      </c>
      <c r="O7944" t="s">
        <v>380</v>
      </c>
    </row>
    <row r="7945" spans="11:15" x14ac:dyDescent="0.25">
      <c r="K7945">
        <v>30259140007012</v>
      </c>
      <c r="L7945" t="s">
        <v>11627</v>
      </c>
      <c r="M7945" t="s">
        <v>5237</v>
      </c>
      <c r="N7945" t="s">
        <v>6098</v>
      </c>
      <c r="O7945" t="s">
        <v>380</v>
      </c>
    </row>
    <row r="7946" spans="11:15" x14ac:dyDescent="0.25">
      <c r="K7946">
        <v>30259140008012</v>
      </c>
      <c r="L7946" t="s">
        <v>11628</v>
      </c>
      <c r="M7946" t="s">
        <v>5237</v>
      </c>
      <c r="N7946" t="s">
        <v>6098</v>
      </c>
      <c r="O7946" t="s">
        <v>380</v>
      </c>
    </row>
    <row r="7947" spans="11:15" x14ac:dyDescent="0.25">
      <c r="K7947">
        <v>30259140009012</v>
      </c>
      <c r="L7947" t="s">
        <v>11629</v>
      </c>
      <c r="M7947" t="s">
        <v>5237</v>
      </c>
      <c r="N7947" t="s">
        <v>6098</v>
      </c>
      <c r="O7947" t="s">
        <v>380</v>
      </c>
    </row>
    <row r="7948" spans="11:15" x14ac:dyDescent="0.25">
      <c r="K7948">
        <v>30259140009020</v>
      </c>
      <c r="L7948" t="s">
        <v>11629</v>
      </c>
      <c r="M7948" t="s">
        <v>5237</v>
      </c>
      <c r="N7948" t="s">
        <v>6098</v>
      </c>
      <c r="O7948" t="s">
        <v>380</v>
      </c>
    </row>
    <row r="7949" spans="11:15" x14ac:dyDescent="0.25">
      <c r="K7949">
        <v>30259140010012</v>
      </c>
      <c r="L7949" t="s">
        <v>11630</v>
      </c>
      <c r="M7949" t="s">
        <v>5237</v>
      </c>
      <c r="N7949" t="s">
        <v>6098</v>
      </c>
      <c r="O7949" t="s">
        <v>380</v>
      </c>
    </row>
    <row r="7950" spans="11:15" x14ac:dyDescent="0.25">
      <c r="K7950">
        <v>30259140011012</v>
      </c>
      <c r="L7950" t="s">
        <v>11631</v>
      </c>
      <c r="M7950" t="s">
        <v>5237</v>
      </c>
      <c r="N7950" t="s">
        <v>6098</v>
      </c>
      <c r="O7950" t="s">
        <v>380</v>
      </c>
    </row>
    <row r="7951" spans="11:15" x14ac:dyDescent="0.25">
      <c r="K7951">
        <v>30259140012012</v>
      </c>
      <c r="L7951" t="s">
        <v>11632</v>
      </c>
      <c r="M7951" t="s">
        <v>5237</v>
      </c>
      <c r="N7951" t="s">
        <v>6098</v>
      </c>
      <c r="O7951" t="s">
        <v>380</v>
      </c>
    </row>
    <row r="7952" spans="11:15" x14ac:dyDescent="0.25">
      <c r="K7952">
        <v>30259140013012</v>
      </c>
      <c r="L7952" t="s">
        <v>11633</v>
      </c>
      <c r="M7952" t="s">
        <v>5237</v>
      </c>
      <c r="N7952" t="s">
        <v>6098</v>
      </c>
      <c r="O7952" t="s">
        <v>380</v>
      </c>
    </row>
    <row r="7953" spans="11:15" x14ac:dyDescent="0.25">
      <c r="K7953">
        <v>30259140014012</v>
      </c>
      <c r="L7953" t="s">
        <v>11634</v>
      </c>
      <c r="M7953" t="s">
        <v>5237</v>
      </c>
      <c r="N7953" t="s">
        <v>6098</v>
      </c>
      <c r="O7953" t="s">
        <v>380</v>
      </c>
    </row>
    <row r="7954" spans="11:15" x14ac:dyDescent="0.25">
      <c r="K7954">
        <v>30259150001010</v>
      </c>
      <c r="L7954" t="s">
        <v>11635</v>
      </c>
      <c r="M7954" t="s">
        <v>5237</v>
      </c>
      <c r="N7954" t="s">
        <v>6098</v>
      </c>
      <c r="O7954" t="s">
        <v>380</v>
      </c>
    </row>
    <row r="7955" spans="11:15" x14ac:dyDescent="0.25">
      <c r="K7955">
        <v>30259150002010</v>
      </c>
      <c r="L7955" t="s">
        <v>11636</v>
      </c>
      <c r="M7955" t="s">
        <v>5237</v>
      </c>
      <c r="N7955" t="s">
        <v>6098</v>
      </c>
      <c r="O7955" t="s">
        <v>380</v>
      </c>
    </row>
    <row r="7956" spans="11:15" x14ac:dyDescent="0.25">
      <c r="K7956">
        <v>30259150003010</v>
      </c>
      <c r="L7956" t="s">
        <v>11637</v>
      </c>
      <c r="M7956" t="s">
        <v>5237</v>
      </c>
      <c r="N7956" t="s">
        <v>6098</v>
      </c>
      <c r="O7956" t="s">
        <v>380</v>
      </c>
    </row>
    <row r="7957" spans="11:15" x14ac:dyDescent="0.25">
      <c r="K7957">
        <v>30259150004010</v>
      </c>
      <c r="L7957" t="s">
        <v>394</v>
      </c>
      <c r="M7957" t="s">
        <v>5237</v>
      </c>
      <c r="N7957" t="s">
        <v>6098</v>
      </c>
      <c r="O7957" t="s">
        <v>380</v>
      </c>
    </row>
    <row r="7958" spans="11:15" x14ac:dyDescent="0.25">
      <c r="K7958">
        <v>30259150005010</v>
      </c>
      <c r="L7958" t="s">
        <v>395</v>
      </c>
      <c r="M7958" t="s">
        <v>5237</v>
      </c>
      <c r="N7958" t="s">
        <v>6098</v>
      </c>
      <c r="O7958" t="s">
        <v>380</v>
      </c>
    </row>
    <row r="7959" spans="11:15" x14ac:dyDescent="0.25">
      <c r="K7959">
        <v>30259150006010</v>
      </c>
      <c r="L7959" t="s">
        <v>460</v>
      </c>
      <c r="M7959" t="s">
        <v>5237</v>
      </c>
      <c r="N7959" t="s">
        <v>6098</v>
      </c>
      <c r="O7959" t="s">
        <v>380</v>
      </c>
    </row>
    <row r="7960" spans="11:15" x14ac:dyDescent="0.25">
      <c r="K7960">
        <v>30259150007010</v>
      </c>
      <c r="L7960" t="s">
        <v>396</v>
      </c>
      <c r="M7960" t="s">
        <v>5237</v>
      </c>
      <c r="N7960" t="s">
        <v>6098</v>
      </c>
      <c r="O7960" t="s">
        <v>380</v>
      </c>
    </row>
    <row r="7961" spans="11:15" x14ac:dyDescent="0.25">
      <c r="K7961">
        <v>30259150008010</v>
      </c>
      <c r="L7961" t="s">
        <v>397</v>
      </c>
      <c r="M7961" t="s">
        <v>5237</v>
      </c>
      <c r="N7961" t="s">
        <v>6098</v>
      </c>
      <c r="O7961" t="s">
        <v>380</v>
      </c>
    </row>
    <row r="7962" spans="11:15" x14ac:dyDescent="0.25">
      <c r="K7962">
        <v>30259150009010</v>
      </c>
      <c r="L7962" t="s">
        <v>398</v>
      </c>
      <c r="M7962" t="s">
        <v>5237</v>
      </c>
      <c r="N7962" t="s">
        <v>6098</v>
      </c>
      <c r="O7962" t="s">
        <v>380</v>
      </c>
    </row>
    <row r="7963" spans="11:15" x14ac:dyDescent="0.25">
      <c r="K7963">
        <v>30259150010010</v>
      </c>
      <c r="L7963" t="s">
        <v>11638</v>
      </c>
      <c r="M7963" t="s">
        <v>5237</v>
      </c>
      <c r="N7963" t="s">
        <v>6098</v>
      </c>
      <c r="O7963" t="s">
        <v>380</v>
      </c>
    </row>
    <row r="7964" spans="11:15" x14ac:dyDescent="0.25">
      <c r="K7964">
        <v>30259150011010</v>
      </c>
      <c r="L7964" t="s">
        <v>11639</v>
      </c>
      <c r="M7964" t="s">
        <v>5237</v>
      </c>
      <c r="N7964" t="s">
        <v>6098</v>
      </c>
      <c r="O7964" t="s">
        <v>380</v>
      </c>
    </row>
    <row r="7965" spans="11:15" x14ac:dyDescent="0.25">
      <c r="K7965">
        <v>30259150011030</v>
      </c>
      <c r="L7965" t="s">
        <v>11639</v>
      </c>
      <c r="M7965" t="s">
        <v>5237</v>
      </c>
      <c r="N7965" t="s">
        <v>6098</v>
      </c>
      <c r="O7965" t="s">
        <v>380</v>
      </c>
    </row>
    <row r="7966" spans="11:15" x14ac:dyDescent="0.25">
      <c r="K7966">
        <v>30259150012010</v>
      </c>
      <c r="L7966" t="s">
        <v>11640</v>
      </c>
      <c r="M7966" t="s">
        <v>5237</v>
      </c>
      <c r="N7966" t="s">
        <v>6098</v>
      </c>
      <c r="O7966" t="s">
        <v>380</v>
      </c>
    </row>
    <row r="7967" spans="11:15" x14ac:dyDescent="0.25">
      <c r="K7967">
        <v>30259150013010</v>
      </c>
      <c r="L7967" t="s">
        <v>11641</v>
      </c>
      <c r="M7967" t="s">
        <v>5237</v>
      </c>
      <c r="N7967" t="s">
        <v>6098</v>
      </c>
      <c r="O7967" t="s">
        <v>380</v>
      </c>
    </row>
    <row r="7968" spans="11:15" x14ac:dyDescent="0.25">
      <c r="K7968">
        <v>30259150014010</v>
      </c>
      <c r="L7968" t="s">
        <v>11642</v>
      </c>
      <c r="M7968" t="s">
        <v>5237</v>
      </c>
      <c r="N7968" t="s">
        <v>5237</v>
      </c>
      <c r="O7968" t="s">
        <v>5237</v>
      </c>
    </row>
    <row r="7969" spans="11:15" x14ac:dyDescent="0.25">
      <c r="K7969">
        <v>30259160001012</v>
      </c>
      <c r="L7969" t="s">
        <v>11643</v>
      </c>
      <c r="M7969" t="s">
        <v>5237</v>
      </c>
      <c r="N7969" t="s">
        <v>5237</v>
      </c>
      <c r="O7969" t="s">
        <v>5237</v>
      </c>
    </row>
    <row r="7970" spans="11:15" x14ac:dyDescent="0.25">
      <c r="K7970">
        <v>30260010002999</v>
      </c>
      <c r="L7970" t="s">
        <v>11644</v>
      </c>
      <c r="M7970" t="s">
        <v>5237</v>
      </c>
      <c r="N7970" t="s">
        <v>6098</v>
      </c>
      <c r="O7970" t="s">
        <v>380</v>
      </c>
    </row>
    <row r="7971" spans="11:15" x14ac:dyDescent="0.25">
      <c r="K7971">
        <v>30260010003999</v>
      </c>
      <c r="L7971" t="s">
        <v>11645</v>
      </c>
      <c r="M7971" t="s">
        <v>5237</v>
      </c>
      <c r="N7971" t="s">
        <v>6098</v>
      </c>
      <c r="O7971" t="s">
        <v>380</v>
      </c>
    </row>
    <row r="7972" spans="11:15" x14ac:dyDescent="0.25">
      <c r="K7972">
        <v>30260010004999</v>
      </c>
      <c r="L7972" t="s">
        <v>11646</v>
      </c>
      <c r="M7972" t="s">
        <v>5237</v>
      </c>
      <c r="N7972" t="s">
        <v>6098</v>
      </c>
      <c r="O7972" t="s">
        <v>380</v>
      </c>
    </row>
    <row r="7973" spans="11:15" x14ac:dyDescent="0.25">
      <c r="K7973">
        <v>30260010005999</v>
      </c>
      <c r="L7973" t="s">
        <v>11647</v>
      </c>
      <c r="M7973" t="s">
        <v>5237</v>
      </c>
      <c r="N7973" t="s">
        <v>6098</v>
      </c>
      <c r="O7973" t="s">
        <v>380</v>
      </c>
    </row>
    <row r="7974" spans="11:15" x14ac:dyDescent="0.25">
      <c r="K7974">
        <v>30260020001999</v>
      </c>
      <c r="L7974" t="s">
        <v>11648</v>
      </c>
      <c r="M7974" t="s">
        <v>5237</v>
      </c>
      <c r="N7974" t="s">
        <v>6098</v>
      </c>
      <c r="O7974" t="s">
        <v>380</v>
      </c>
    </row>
    <row r="7975" spans="11:15" x14ac:dyDescent="0.25">
      <c r="K7975">
        <v>30260020002999</v>
      </c>
      <c r="L7975" t="s">
        <v>11649</v>
      </c>
      <c r="M7975" t="s">
        <v>5237</v>
      </c>
      <c r="N7975" t="s">
        <v>5237</v>
      </c>
      <c r="O7975" t="s">
        <v>5237</v>
      </c>
    </row>
    <row r="7976" spans="11:15" x14ac:dyDescent="0.25">
      <c r="K7976">
        <v>30260020003999</v>
      </c>
      <c r="L7976" t="s">
        <v>11650</v>
      </c>
      <c r="M7976" t="s">
        <v>5237</v>
      </c>
      <c r="N7976" t="s">
        <v>5237</v>
      </c>
      <c r="O7976" t="s">
        <v>5237</v>
      </c>
    </row>
    <row r="7977" spans="11:15" x14ac:dyDescent="0.25">
      <c r="K7977">
        <v>30260110001030</v>
      </c>
      <c r="L7977" t="s">
        <v>11651</v>
      </c>
      <c r="M7977" t="s">
        <v>5237</v>
      </c>
      <c r="N7977" t="s">
        <v>6098</v>
      </c>
      <c r="O7977" t="s">
        <v>380</v>
      </c>
    </row>
    <row r="7978" spans="11:15" x14ac:dyDescent="0.25">
      <c r="K7978">
        <v>30260140020030</v>
      </c>
      <c r="L7978" t="s">
        <v>11652</v>
      </c>
      <c r="M7978" t="s">
        <v>5237</v>
      </c>
      <c r="N7978" t="s">
        <v>6098</v>
      </c>
      <c r="O7978" t="s">
        <v>380</v>
      </c>
    </row>
    <row r="7979" spans="11:15" x14ac:dyDescent="0.25">
      <c r="K7979">
        <v>30261000001010</v>
      </c>
      <c r="L7979" t="s">
        <v>11653</v>
      </c>
      <c r="M7979" t="s">
        <v>5237</v>
      </c>
      <c r="N7979" t="s">
        <v>6098</v>
      </c>
      <c r="O7979" t="s">
        <v>380</v>
      </c>
    </row>
    <row r="7980" spans="11:15" x14ac:dyDescent="0.25">
      <c r="K7980">
        <v>30261000001040</v>
      </c>
      <c r="L7980" t="s">
        <v>11653</v>
      </c>
      <c r="M7980" t="s">
        <v>5237</v>
      </c>
      <c r="N7980" t="s">
        <v>6098</v>
      </c>
      <c r="O7980" t="s">
        <v>380</v>
      </c>
    </row>
    <row r="7981" spans="11:15" x14ac:dyDescent="0.25">
      <c r="K7981">
        <v>30261000001560</v>
      </c>
      <c r="L7981" t="s">
        <v>11653</v>
      </c>
      <c r="M7981" t="s">
        <v>5237</v>
      </c>
      <c r="N7981" t="s">
        <v>6098</v>
      </c>
      <c r="O7981" t="s">
        <v>380</v>
      </c>
    </row>
    <row r="7982" spans="11:15" x14ac:dyDescent="0.25">
      <c r="K7982">
        <v>30261000002010</v>
      </c>
      <c r="L7982" t="s">
        <v>11654</v>
      </c>
      <c r="M7982" t="s">
        <v>5237</v>
      </c>
      <c r="N7982" t="s">
        <v>6098</v>
      </c>
      <c r="O7982" t="s">
        <v>380</v>
      </c>
    </row>
    <row r="7983" spans="11:15" x14ac:dyDescent="0.25">
      <c r="K7983">
        <v>30261000003010</v>
      </c>
      <c r="L7983" t="s">
        <v>619</v>
      </c>
      <c r="M7983" t="s">
        <v>5237</v>
      </c>
      <c r="N7983" t="s">
        <v>6098</v>
      </c>
      <c r="O7983" t="s">
        <v>380</v>
      </c>
    </row>
    <row r="7984" spans="11:15" x14ac:dyDescent="0.25">
      <c r="K7984">
        <v>30261000003020</v>
      </c>
      <c r="L7984" t="s">
        <v>619</v>
      </c>
      <c r="M7984" t="s">
        <v>5237</v>
      </c>
      <c r="N7984" t="s">
        <v>5237</v>
      </c>
      <c r="O7984" t="s">
        <v>5237</v>
      </c>
    </row>
    <row r="7985" spans="11:15" x14ac:dyDescent="0.25">
      <c r="K7985">
        <v>30261000003030</v>
      </c>
      <c r="L7985" t="s">
        <v>619</v>
      </c>
      <c r="M7985" t="s">
        <v>5237</v>
      </c>
      <c r="N7985" t="s">
        <v>6098</v>
      </c>
      <c r="O7985" t="s">
        <v>380</v>
      </c>
    </row>
    <row r="7986" spans="11:15" x14ac:dyDescent="0.25">
      <c r="K7986">
        <v>30261000003560</v>
      </c>
      <c r="L7986" t="s">
        <v>619</v>
      </c>
      <c r="M7986" t="s">
        <v>5237</v>
      </c>
      <c r="N7986" t="s">
        <v>6098</v>
      </c>
      <c r="O7986" t="s">
        <v>380</v>
      </c>
    </row>
    <row r="7987" spans="11:15" x14ac:dyDescent="0.25">
      <c r="K7987">
        <v>30261000004010</v>
      </c>
      <c r="L7987" t="s">
        <v>11655</v>
      </c>
      <c r="M7987" t="s">
        <v>5237</v>
      </c>
      <c r="N7987" t="s">
        <v>6098</v>
      </c>
      <c r="O7987" t="s">
        <v>380</v>
      </c>
    </row>
    <row r="7988" spans="11:15" x14ac:dyDescent="0.25">
      <c r="K7988">
        <v>30261000004020</v>
      </c>
      <c r="L7988" t="s">
        <v>11655</v>
      </c>
      <c r="M7988" t="s">
        <v>5237</v>
      </c>
      <c r="N7988" t="s">
        <v>5237</v>
      </c>
      <c r="O7988" t="s">
        <v>5237</v>
      </c>
    </row>
    <row r="7989" spans="11:15" x14ac:dyDescent="0.25">
      <c r="K7989">
        <v>30261000004030</v>
      </c>
      <c r="L7989" t="s">
        <v>11655</v>
      </c>
      <c r="M7989" t="s">
        <v>5237</v>
      </c>
      <c r="N7989" t="s">
        <v>6098</v>
      </c>
      <c r="O7989" t="s">
        <v>380</v>
      </c>
    </row>
    <row r="7990" spans="11:15" x14ac:dyDescent="0.25">
      <c r="K7990">
        <v>30261000004560</v>
      </c>
      <c r="L7990" t="s">
        <v>11655</v>
      </c>
      <c r="M7990" t="s">
        <v>5237</v>
      </c>
      <c r="N7990" t="s">
        <v>6098</v>
      </c>
      <c r="O7990" t="s">
        <v>380</v>
      </c>
    </row>
    <row r="7991" spans="11:15" x14ac:dyDescent="0.25">
      <c r="K7991">
        <v>30261000005010</v>
      </c>
      <c r="L7991" t="s">
        <v>645</v>
      </c>
      <c r="M7991" t="s">
        <v>5237</v>
      </c>
      <c r="N7991" t="s">
        <v>6098</v>
      </c>
      <c r="O7991" t="s">
        <v>380</v>
      </c>
    </row>
    <row r="7992" spans="11:15" x14ac:dyDescent="0.25">
      <c r="K7992">
        <v>30261000005060</v>
      </c>
      <c r="L7992" t="s">
        <v>645</v>
      </c>
      <c r="M7992" t="s">
        <v>5237</v>
      </c>
      <c r="N7992" t="s">
        <v>6098</v>
      </c>
      <c r="O7992" t="s">
        <v>380</v>
      </c>
    </row>
    <row r="7993" spans="11:15" x14ac:dyDescent="0.25">
      <c r="K7993">
        <v>30261000006010</v>
      </c>
      <c r="L7993" t="s">
        <v>11656</v>
      </c>
      <c r="M7993" t="s">
        <v>5237</v>
      </c>
      <c r="N7993" t="s">
        <v>6098</v>
      </c>
      <c r="O7993" t="s">
        <v>380</v>
      </c>
    </row>
    <row r="7994" spans="11:15" x14ac:dyDescent="0.25">
      <c r="K7994">
        <v>30261000006030</v>
      </c>
      <c r="L7994" t="s">
        <v>11656</v>
      </c>
      <c r="M7994" t="s">
        <v>5237</v>
      </c>
      <c r="N7994" t="s">
        <v>6098</v>
      </c>
      <c r="O7994" t="s">
        <v>380</v>
      </c>
    </row>
    <row r="7995" spans="11:15" x14ac:dyDescent="0.25">
      <c r="K7995">
        <v>30261000007010</v>
      </c>
      <c r="L7995" t="s">
        <v>11657</v>
      </c>
      <c r="M7995" t="s">
        <v>5237</v>
      </c>
      <c r="N7995" t="s">
        <v>6098</v>
      </c>
      <c r="O7995" t="s">
        <v>380</v>
      </c>
    </row>
    <row r="7996" spans="11:15" x14ac:dyDescent="0.25">
      <c r="K7996">
        <v>30261000008010</v>
      </c>
      <c r="L7996" t="s">
        <v>11658</v>
      </c>
      <c r="M7996" t="s">
        <v>5237</v>
      </c>
      <c r="N7996" t="s">
        <v>6098</v>
      </c>
      <c r="O7996" t="s">
        <v>380</v>
      </c>
    </row>
    <row r="7997" spans="11:15" x14ac:dyDescent="0.25">
      <c r="K7997">
        <v>30261000009010</v>
      </c>
      <c r="L7997" t="s">
        <v>487</v>
      </c>
      <c r="M7997" t="s">
        <v>5237</v>
      </c>
      <c r="N7997" t="s">
        <v>6098</v>
      </c>
      <c r="O7997" t="s">
        <v>380</v>
      </c>
    </row>
    <row r="7998" spans="11:15" x14ac:dyDescent="0.25">
      <c r="K7998">
        <v>30261000009043</v>
      </c>
      <c r="L7998" t="s">
        <v>11659</v>
      </c>
      <c r="M7998" t="s">
        <v>5237</v>
      </c>
      <c r="N7998" t="s">
        <v>6098</v>
      </c>
      <c r="O7998" t="s">
        <v>380</v>
      </c>
    </row>
    <row r="7999" spans="11:15" x14ac:dyDescent="0.25">
      <c r="K7999">
        <v>30261000010010</v>
      </c>
      <c r="L7999" t="s">
        <v>698</v>
      </c>
      <c r="M7999" t="s">
        <v>5237</v>
      </c>
      <c r="N7999" t="s">
        <v>6098</v>
      </c>
      <c r="O7999" t="s">
        <v>380</v>
      </c>
    </row>
    <row r="8000" spans="11:15" x14ac:dyDescent="0.25">
      <c r="K8000">
        <v>30261000011010</v>
      </c>
      <c r="L8000" t="s">
        <v>455</v>
      </c>
      <c r="M8000" t="s">
        <v>5237</v>
      </c>
      <c r="N8000" t="s">
        <v>6098</v>
      </c>
      <c r="O8000" t="s">
        <v>380</v>
      </c>
    </row>
    <row r="8001" spans="11:15" x14ac:dyDescent="0.25">
      <c r="K8001">
        <v>30261000011030</v>
      </c>
      <c r="L8001" t="s">
        <v>455</v>
      </c>
      <c r="M8001" t="s">
        <v>5237</v>
      </c>
      <c r="N8001" t="s">
        <v>6098</v>
      </c>
      <c r="O8001" t="s">
        <v>380</v>
      </c>
    </row>
    <row r="8002" spans="11:15" x14ac:dyDescent="0.25">
      <c r="K8002">
        <v>30261000011560</v>
      </c>
      <c r="L8002" t="s">
        <v>455</v>
      </c>
      <c r="M8002" t="s">
        <v>5237</v>
      </c>
      <c r="N8002" t="s">
        <v>6098</v>
      </c>
      <c r="O8002" t="s">
        <v>380</v>
      </c>
    </row>
    <row r="8003" spans="11:15" x14ac:dyDescent="0.25">
      <c r="K8003">
        <v>30261000012040</v>
      </c>
      <c r="L8003" t="s">
        <v>11660</v>
      </c>
      <c r="M8003" t="s">
        <v>5237</v>
      </c>
      <c r="N8003" t="s">
        <v>6098</v>
      </c>
      <c r="O8003" t="s">
        <v>380</v>
      </c>
    </row>
    <row r="8004" spans="11:15" x14ac:dyDescent="0.25">
      <c r="K8004">
        <v>30261000013040</v>
      </c>
      <c r="L8004" t="s">
        <v>11661</v>
      </c>
      <c r="M8004" t="s">
        <v>5237</v>
      </c>
      <c r="N8004" t="s">
        <v>6098</v>
      </c>
      <c r="O8004" t="s">
        <v>380</v>
      </c>
    </row>
    <row r="8005" spans="11:15" x14ac:dyDescent="0.25">
      <c r="K8005">
        <v>30261000014040</v>
      </c>
      <c r="L8005" t="s">
        <v>640</v>
      </c>
      <c r="M8005" t="s">
        <v>5237</v>
      </c>
      <c r="N8005" t="s">
        <v>6098</v>
      </c>
      <c r="O8005" t="s">
        <v>380</v>
      </c>
    </row>
    <row r="8006" spans="11:15" x14ac:dyDescent="0.25">
      <c r="K8006">
        <v>30261000015040</v>
      </c>
      <c r="L8006" t="s">
        <v>11662</v>
      </c>
      <c r="M8006" t="s">
        <v>5237</v>
      </c>
      <c r="N8006" t="s">
        <v>6098</v>
      </c>
      <c r="O8006" t="s">
        <v>380</v>
      </c>
    </row>
    <row r="8007" spans="11:15" x14ac:dyDescent="0.25">
      <c r="K8007">
        <v>30261000016040</v>
      </c>
      <c r="L8007" t="s">
        <v>11663</v>
      </c>
      <c r="M8007" t="s">
        <v>5237</v>
      </c>
      <c r="N8007" t="s">
        <v>6098</v>
      </c>
      <c r="O8007" t="s">
        <v>380</v>
      </c>
    </row>
    <row r="8008" spans="11:15" x14ac:dyDescent="0.25">
      <c r="K8008">
        <v>30261000017040</v>
      </c>
      <c r="L8008" t="s">
        <v>11664</v>
      </c>
      <c r="M8008" t="s">
        <v>5237</v>
      </c>
      <c r="N8008" t="s">
        <v>6098</v>
      </c>
      <c r="O8008" t="s">
        <v>380</v>
      </c>
    </row>
    <row r="8009" spans="11:15" x14ac:dyDescent="0.25">
      <c r="K8009">
        <v>30261000018040</v>
      </c>
      <c r="L8009" t="s">
        <v>520</v>
      </c>
      <c r="M8009" t="s">
        <v>5237</v>
      </c>
      <c r="N8009" t="s">
        <v>6098</v>
      </c>
      <c r="O8009" t="s">
        <v>380</v>
      </c>
    </row>
    <row r="8010" spans="11:15" x14ac:dyDescent="0.25">
      <c r="K8010">
        <v>30261000018560</v>
      </c>
      <c r="L8010" t="s">
        <v>520</v>
      </c>
      <c r="M8010" t="s">
        <v>5237</v>
      </c>
      <c r="N8010" t="s">
        <v>6098</v>
      </c>
      <c r="O8010" t="s">
        <v>380</v>
      </c>
    </row>
    <row r="8011" spans="11:15" x14ac:dyDescent="0.25">
      <c r="K8011">
        <v>30261000019040</v>
      </c>
      <c r="L8011" t="s">
        <v>519</v>
      </c>
      <c r="M8011" t="s">
        <v>5237</v>
      </c>
      <c r="N8011" t="s">
        <v>6098</v>
      </c>
      <c r="O8011" t="s">
        <v>380</v>
      </c>
    </row>
    <row r="8012" spans="11:15" x14ac:dyDescent="0.25">
      <c r="K8012">
        <v>30261000019560</v>
      </c>
      <c r="L8012" t="s">
        <v>519</v>
      </c>
      <c r="M8012" t="s">
        <v>5237</v>
      </c>
      <c r="N8012" t="s">
        <v>6098</v>
      </c>
      <c r="O8012" t="s">
        <v>380</v>
      </c>
    </row>
    <row r="8013" spans="11:15" x14ac:dyDescent="0.25">
      <c r="K8013">
        <v>30261000020040</v>
      </c>
      <c r="L8013" t="s">
        <v>472</v>
      </c>
      <c r="M8013" t="s">
        <v>5237</v>
      </c>
      <c r="N8013" t="s">
        <v>6098</v>
      </c>
      <c r="O8013" t="s">
        <v>380</v>
      </c>
    </row>
    <row r="8014" spans="11:15" x14ac:dyDescent="0.25">
      <c r="K8014">
        <v>30261000020560</v>
      </c>
      <c r="L8014" t="s">
        <v>472</v>
      </c>
      <c r="M8014" t="s">
        <v>5237</v>
      </c>
      <c r="N8014" t="s">
        <v>6098</v>
      </c>
      <c r="O8014" t="s">
        <v>380</v>
      </c>
    </row>
    <row r="8015" spans="11:15" x14ac:dyDescent="0.25">
      <c r="K8015">
        <v>30261000021040</v>
      </c>
      <c r="L8015" t="s">
        <v>518</v>
      </c>
      <c r="M8015" t="s">
        <v>5237</v>
      </c>
      <c r="N8015" t="s">
        <v>6098</v>
      </c>
      <c r="O8015" t="s">
        <v>380</v>
      </c>
    </row>
    <row r="8016" spans="11:15" x14ac:dyDescent="0.25">
      <c r="K8016">
        <v>30261000022010</v>
      </c>
      <c r="L8016" t="s">
        <v>11665</v>
      </c>
      <c r="M8016" t="s">
        <v>5237</v>
      </c>
      <c r="N8016" t="s">
        <v>5237</v>
      </c>
      <c r="O8016" t="s">
        <v>5237</v>
      </c>
    </row>
    <row r="8017" spans="11:15" x14ac:dyDescent="0.25">
      <c r="K8017">
        <v>30261000022020</v>
      </c>
      <c r="L8017" t="s">
        <v>11665</v>
      </c>
      <c r="M8017" t="s">
        <v>5237</v>
      </c>
      <c r="N8017" t="s">
        <v>5237</v>
      </c>
      <c r="O8017" t="s">
        <v>5237</v>
      </c>
    </row>
    <row r="8018" spans="11:15" x14ac:dyDescent="0.25">
      <c r="K8018">
        <v>30261000022030</v>
      </c>
      <c r="L8018" t="s">
        <v>11665</v>
      </c>
      <c r="M8018" t="s">
        <v>5237</v>
      </c>
      <c r="N8018" t="s">
        <v>5237</v>
      </c>
      <c r="O8018" t="s">
        <v>5237</v>
      </c>
    </row>
    <row r="8019" spans="11:15" x14ac:dyDescent="0.25">
      <c r="K8019">
        <v>30261000022040</v>
      </c>
      <c r="L8019" t="s">
        <v>11665</v>
      </c>
      <c r="M8019" t="s">
        <v>5237</v>
      </c>
      <c r="N8019" t="s">
        <v>6098</v>
      </c>
      <c r="O8019" t="s">
        <v>380</v>
      </c>
    </row>
    <row r="8020" spans="11:15" x14ac:dyDescent="0.25">
      <c r="K8020">
        <v>30261000022050</v>
      </c>
      <c r="L8020" t="s">
        <v>11665</v>
      </c>
      <c r="M8020" t="s">
        <v>5237</v>
      </c>
      <c r="N8020" t="s">
        <v>5237</v>
      </c>
      <c r="O8020" t="s">
        <v>5237</v>
      </c>
    </row>
    <row r="8021" spans="11:15" x14ac:dyDescent="0.25">
      <c r="K8021">
        <v>30261000022060</v>
      </c>
      <c r="L8021" t="s">
        <v>11665</v>
      </c>
      <c r="M8021" t="s">
        <v>5237</v>
      </c>
      <c r="N8021" t="s">
        <v>5237</v>
      </c>
      <c r="O8021" t="s">
        <v>5237</v>
      </c>
    </row>
    <row r="8022" spans="11:15" x14ac:dyDescent="0.25">
      <c r="K8022">
        <v>30261000023040</v>
      </c>
      <c r="L8022" t="s">
        <v>11666</v>
      </c>
      <c r="M8022" t="s">
        <v>5237</v>
      </c>
      <c r="N8022" t="s">
        <v>6098</v>
      </c>
      <c r="O8022" t="s">
        <v>380</v>
      </c>
    </row>
    <row r="8023" spans="11:15" x14ac:dyDescent="0.25">
      <c r="K8023">
        <v>30261000023060</v>
      </c>
      <c r="L8023" t="s">
        <v>11666</v>
      </c>
      <c r="M8023" t="s">
        <v>5237</v>
      </c>
      <c r="N8023" t="s">
        <v>5237</v>
      </c>
      <c r="O8023" t="s">
        <v>5237</v>
      </c>
    </row>
    <row r="8024" spans="11:15" x14ac:dyDescent="0.25">
      <c r="K8024">
        <v>30261000023560</v>
      </c>
      <c r="L8024" t="s">
        <v>11666</v>
      </c>
      <c r="M8024" t="s">
        <v>5237</v>
      </c>
      <c r="N8024" t="s">
        <v>6098</v>
      </c>
      <c r="O8024" t="s">
        <v>380</v>
      </c>
    </row>
    <row r="8025" spans="11:15" x14ac:dyDescent="0.25">
      <c r="K8025">
        <v>30261000024040</v>
      </c>
      <c r="L8025" t="s">
        <v>11667</v>
      </c>
      <c r="M8025" t="s">
        <v>5237</v>
      </c>
      <c r="N8025" t="s">
        <v>6098</v>
      </c>
      <c r="O8025" t="s">
        <v>380</v>
      </c>
    </row>
    <row r="8026" spans="11:15" x14ac:dyDescent="0.25">
      <c r="K8026">
        <v>30261000025040</v>
      </c>
      <c r="L8026" t="s">
        <v>11668</v>
      </c>
      <c r="M8026" t="s">
        <v>5237</v>
      </c>
      <c r="N8026" t="s">
        <v>6098</v>
      </c>
      <c r="O8026" t="s">
        <v>380</v>
      </c>
    </row>
    <row r="8027" spans="11:15" x14ac:dyDescent="0.25">
      <c r="K8027">
        <v>30261000026010</v>
      </c>
      <c r="L8027" t="s">
        <v>455</v>
      </c>
      <c r="M8027" t="s">
        <v>5237</v>
      </c>
      <c r="N8027" t="s">
        <v>6098</v>
      </c>
      <c r="O8027" t="s">
        <v>380</v>
      </c>
    </row>
    <row r="8028" spans="11:15" x14ac:dyDescent="0.25">
      <c r="K8028">
        <v>30261000026030</v>
      </c>
      <c r="L8028" t="s">
        <v>455</v>
      </c>
      <c r="M8028" t="s">
        <v>5237</v>
      </c>
      <c r="N8028" t="s">
        <v>6098</v>
      </c>
      <c r="O8028" t="s">
        <v>380</v>
      </c>
    </row>
    <row r="8029" spans="11:15" x14ac:dyDescent="0.25">
      <c r="K8029">
        <v>30261000026043</v>
      </c>
      <c r="L8029" t="s">
        <v>11669</v>
      </c>
      <c r="M8029" t="s">
        <v>5237</v>
      </c>
      <c r="N8029" t="s">
        <v>6098</v>
      </c>
      <c r="O8029" t="s">
        <v>380</v>
      </c>
    </row>
    <row r="8030" spans="11:15" x14ac:dyDescent="0.25">
      <c r="K8030">
        <v>30261000027010</v>
      </c>
      <c r="L8030" t="s">
        <v>11670</v>
      </c>
      <c r="M8030" t="s">
        <v>5237</v>
      </c>
      <c r="N8030" t="s">
        <v>6098</v>
      </c>
      <c r="O8030" t="s">
        <v>380</v>
      </c>
    </row>
    <row r="8031" spans="11:15" x14ac:dyDescent="0.25">
      <c r="K8031">
        <v>30261000027040</v>
      </c>
      <c r="L8031" t="s">
        <v>11670</v>
      </c>
      <c r="M8031" t="s">
        <v>5237</v>
      </c>
      <c r="N8031" t="s">
        <v>6098</v>
      </c>
      <c r="O8031" t="s">
        <v>380</v>
      </c>
    </row>
    <row r="8032" spans="11:15" x14ac:dyDescent="0.25">
      <c r="K8032">
        <v>30261000028010</v>
      </c>
      <c r="L8032" t="s">
        <v>11671</v>
      </c>
      <c r="M8032" t="s">
        <v>5237</v>
      </c>
      <c r="N8032" t="s">
        <v>6098</v>
      </c>
      <c r="O8032" t="s">
        <v>380</v>
      </c>
    </row>
    <row r="8033" spans="11:15" x14ac:dyDescent="0.25">
      <c r="K8033">
        <v>30261000029010</v>
      </c>
      <c r="L8033" t="s">
        <v>11672</v>
      </c>
      <c r="M8033" t="s">
        <v>5237</v>
      </c>
      <c r="N8033" t="s">
        <v>6098</v>
      </c>
      <c r="O8033" t="s">
        <v>380</v>
      </c>
    </row>
    <row r="8034" spans="11:15" x14ac:dyDescent="0.25">
      <c r="K8034">
        <v>30261000029560</v>
      </c>
      <c r="L8034" t="s">
        <v>11672</v>
      </c>
      <c r="M8034" t="s">
        <v>5237</v>
      </c>
      <c r="N8034" t="s">
        <v>6098</v>
      </c>
      <c r="O8034" t="s">
        <v>380</v>
      </c>
    </row>
    <row r="8035" spans="11:15" x14ac:dyDescent="0.25">
      <c r="K8035">
        <v>30261000030010</v>
      </c>
      <c r="L8035" t="s">
        <v>11673</v>
      </c>
      <c r="M8035" t="s">
        <v>5237</v>
      </c>
      <c r="N8035" t="s">
        <v>6098</v>
      </c>
      <c r="O8035" t="s">
        <v>380</v>
      </c>
    </row>
    <row r="8036" spans="11:15" x14ac:dyDescent="0.25">
      <c r="K8036">
        <v>30261000030020</v>
      </c>
      <c r="L8036" t="s">
        <v>11674</v>
      </c>
      <c r="M8036" t="s">
        <v>5237</v>
      </c>
      <c r="N8036" t="s">
        <v>6098</v>
      </c>
      <c r="O8036" t="s">
        <v>380</v>
      </c>
    </row>
    <row r="8037" spans="11:15" x14ac:dyDescent="0.25">
      <c r="K8037">
        <v>30261000031010</v>
      </c>
      <c r="L8037" t="s">
        <v>11675</v>
      </c>
      <c r="M8037" t="s">
        <v>5237</v>
      </c>
      <c r="N8037" t="s">
        <v>6098</v>
      </c>
      <c r="O8037" t="s">
        <v>380</v>
      </c>
    </row>
    <row r="8038" spans="11:15" x14ac:dyDescent="0.25">
      <c r="K8038">
        <v>30261000032010</v>
      </c>
      <c r="L8038" t="s">
        <v>11676</v>
      </c>
      <c r="M8038" t="s">
        <v>5237</v>
      </c>
      <c r="N8038" t="s">
        <v>6098</v>
      </c>
      <c r="O8038" t="s">
        <v>380</v>
      </c>
    </row>
    <row r="8039" spans="11:15" x14ac:dyDescent="0.25">
      <c r="K8039">
        <v>30261000033010</v>
      </c>
      <c r="L8039" t="s">
        <v>11677</v>
      </c>
      <c r="M8039" t="s">
        <v>5237</v>
      </c>
      <c r="N8039" t="s">
        <v>6098</v>
      </c>
      <c r="O8039" t="s">
        <v>380</v>
      </c>
    </row>
    <row r="8040" spans="11:15" x14ac:dyDescent="0.25">
      <c r="K8040">
        <v>30261000034010</v>
      </c>
      <c r="L8040" t="s">
        <v>644</v>
      </c>
      <c r="M8040" t="s">
        <v>5237</v>
      </c>
      <c r="N8040" t="s">
        <v>6098</v>
      </c>
      <c r="O8040" t="s">
        <v>380</v>
      </c>
    </row>
    <row r="8041" spans="11:15" x14ac:dyDescent="0.25">
      <c r="K8041">
        <v>30261000034030</v>
      </c>
      <c r="L8041" t="s">
        <v>644</v>
      </c>
      <c r="M8041" t="s">
        <v>5237</v>
      </c>
      <c r="N8041" t="s">
        <v>6098</v>
      </c>
      <c r="O8041" t="s">
        <v>380</v>
      </c>
    </row>
    <row r="8042" spans="11:15" x14ac:dyDescent="0.25">
      <c r="K8042">
        <v>30261000035010</v>
      </c>
      <c r="L8042" t="s">
        <v>11678</v>
      </c>
      <c r="M8042" t="s">
        <v>5237</v>
      </c>
      <c r="N8042" t="s">
        <v>6098</v>
      </c>
      <c r="O8042" t="s">
        <v>380</v>
      </c>
    </row>
    <row r="8043" spans="11:15" x14ac:dyDescent="0.25">
      <c r="K8043">
        <v>30261000036010</v>
      </c>
      <c r="L8043" t="s">
        <v>11679</v>
      </c>
      <c r="M8043" t="s">
        <v>5237</v>
      </c>
      <c r="N8043" t="s">
        <v>6098</v>
      </c>
      <c r="O8043" t="s">
        <v>380</v>
      </c>
    </row>
    <row r="8044" spans="11:15" x14ac:dyDescent="0.25">
      <c r="K8044">
        <v>30261000037010</v>
      </c>
      <c r="L8044" t="s">
        <v>11680</v>
      </c>
      <c r="M8044" t="s">
        <v>5237</v>
      </c>
      <c r="N8044" t="s">
        <v>6098</v>
      </c>
      <c r="O8044" t="s">
        <v>380</v>
      </c>
    </row>
    <row r="8045" spans="11:15" x14ac:dyDescent="0.25">
      <c r="K8045">
        <v>30261000038010</v>
      </c>
      <c r="L8045" t="s">
        <v>11681</v>
      </c>
      <c r="M8045" t="s">
        <v>5237</v>
      </c>
      <c r="N8045" t="s">
        <v>6098</v>
      </c>
      <c r="O8045" t="s">
        <v>380</v>
      </c>
    </row>
    <row r="8046" spans="11:15" x14ac:dyDescent="0.25">
      <c r="K8046">
        <v>30261000039010</v>
      </c>
      <c r="L8046" t="s">
        <v>11671</v>
      </c>
      <c r="M8046" t="s">
        <v>5237</v>
      </c>
      <c r="N8046" t="s">
        <v>6098</v>
      </c>
      <c r="O8046" t="s">
        <v>380</v>
      </c>
    </row>
    <row r="8047" spans="11:15" x14ac:dyDescent="0.25">
      <c r="K8047">
        <v>30261000040010</v>
      </c>
      <c r="L8047" t="s">
        <v>11682</v>
      </c>
      <c r="M8047" t="s">
        <v>5237</v>
      </c>
      <c r="N8047" t="s">
        <v>6098</v>
      </c>
      <c r="O8047" t="s">
        <v>380</v>
      </c>
    </row>
    <row r="8048" spans="11:15" x14ac:dyDescent="0.25">
      <c r="K8048">
        <v>30261000041560</v>
      </c>
      <c r="L8048" t="s">
        <v>11683</v>
      </c>
      <c r="M8048" t="s">
        <v>5237</v>
      </c>
      <c r="N8048" t="s">
        <v>6098</v>
      </c>
      <c r="O8048" t="s">
        <v>380</v>
      </c>
    </row>
    <row r="8049" spans="11:15" x14ac:dyDescent="0.25">
      <c r="K8049">
        <v>30261000042010</v>
      </c>
      <c r="L8049" t="s">
        <v>11684</v>
      </c>
      <c r="M8049" t="s">
        <v>5237</v>
      </c>
      <c r="N8049" t="s">
        <v>6098</v>
      </c>
      <c r="O8049" t="s">
        <v>380</v>
      </c>
    </row>
    <row r="8050" spans="11:15" x14ac:dyDescent="0.25">
      <c r="K8050">
        <v>30261000042040</v>
      </c>
      <c r="L8050" t="s">
        <v>11684</v>
      </c>
      <c r="M8050" t="s">
        <v>5237</v>
      </c>
      <c r="N8050" t="s">
        <v>6098</v>
      </c>
      <c r="O8050" t="s">
        <v>380</v>
      </c>
    </row>
    <row r="8051" spans="11:15" x14ac:dyDescent="0.25">
      <c r="K8051">
        <v>30261000043040</v>
      </c>
      <c r="L8051" t="s">
        <v>11685</v>
      </c>
      <c r="M8051" t="s">
        <v>5237</v>
      </c>
      <c r="N8051" t="s">
        <v>6098</v>
      </c>
      <c r="O8051" t="s">
        <v>380</v>
      </c>
    </row>
    <row r="8052" spans="11:15" x14ac:dyDescent="0.25">
      <c r="K8052">
        <v>30261000044040</v>
      </c>
      <c r="L8052" t="s">
        <v>11686</v>
      </c>
      <c r="M8052" t="s">
        <v>5237</v>
      </c>
      <c r="N8052" t="s">
        <v>6098</v>
      </c>
      <c r="O8052" t="s">
        <v>380</v>
      </c>
    </row>
    <row r="8053" spans="11:15" x14ac:dyDescent="0.25">
      <c r="K8053">
        <v>30261000045080</v>
      </c>
      <c r="L8053" t="s">
        <v>11687</v>
      </c>
      <c r="M8053" t="s">
        <v>5237</v>
      </c>
      <c r="N8053" t="s">
        <v>6098</v>
      </c>
      <c r="O8053" t="s">
        <v>380</v>
      </c>
    </row>
    <row r="8054" spans="11:15" x14ac:dyDescent="0.25">
      <c r="K8054">
        <v>30261000046560</v>
      </c>
      <c r="L8054" t="s">
        <v>11688</v>
      </c>
      <c r="M8054" t="s">
        <v>5237</v>
      </c>
      <c r="N8054" t="s">
        <v>6098</v>
      </c>
      <c r="O8054" t="s">
        <v>380</v>
      </c>
    </row>
    <row r="8055" spans="11:15" x14ac:dyDescent="0.25">
      <c r="K8055">
        <v>30261000047040</v>
      </c>
      <c r="L8055" t="s">
        <v>11689</v>
      </c>
      <c r="M8055" t="s">
        <v>5237</v>
      </c>
      <c r="N8055" t="s">
        <v>6098</v>
      </c>
      <c r="O8055" t="s">
        <v>380</v>
      </c>
    </row>
    <row r="8056" spans="11:15" x14ac:dyDescent="0.25">
      <c r="K8056">
        <v>30261000048040</v>
      </c>
      <c r="L8056" t="s">
        <v>11690</v>
      </c>
      <c r="M8056" t="s">
        <v>5237</v>
      </c>
      <c r="N8056" t="s">
        <v>6098</v>
      </c>
      <c r="O8056" t="s">
        <v>380</v>
      </c>
    </row>
    <row r="8057" spans="11:15" x14ac:dyDescent="0.25">
      <c r="K8057">
        <v>30261000049040</v>
      </c>
      <c r="L8057" t="s">
        <v>11691</v>
      </c>
      <c r="M8057" t="s">
        <v>5237</v>
      </c>
      <c r="N8057" t="s">
        <v>6098</v>
      </c>
      <c r="O8057" t="s">
        <v>380</v>
      </c>
    </row>
    <row r="8058" spans="11:15" x14ac:dyDescent="0.25">
      <c r="K8058">
        <v>30261000050040</v>
      </c>
      <c r="L8058" t="s">
        <v>11692</v>
      </c>
      <c r="M8058" t="s">
        <v>5237</v>
      </c>
      <c r="N8058" t="s">
        <v>6098</v>
      </c>
      <c r="O8058" t="s">
        <v>380</v>
      </c>
    </row>
    <row r="8059" spans="11:15" x14ac:dyDescent="0.25">
      <c r="K8059">
        <v>30261000051040</v>
      </c>
      <c r="L8059" t="s">
        <v>11693</v>
      </c>
      <c r="M8059" t="s">
        <v>5237</v>
      </c>
      <c r="N8059" t="s">
        <v>6098</v>
      </c>
      <c r="O8059" t="s">
        <v>380</v>
      </c>
    </row>
    <row r="8060" spans="11:15" x14ac:dyDescent="0.25">
      <c r="K8060">
        <v>30261000052040</v>
      </c>
      <c r="L8060" t="s">
        <v>11694</v>
      </c>
      <c r="M8060" t="s">
        <v>5237</v>
      </c>
      <c r="N8060" t="s">
        <v>6098</v>
      </c>
      <c r="O8060" t="s">
        <v>380</v>
      </c>
    </row>
    <row r="8061" spans="11:15" x14ac:dyDescent="0.25">
      <c r="K8061">
        <v>30261000053040</v>
      </c>
      <c r="L8061" t="s">
        <v>11695</v>
      </c>
      <c r="M8061" t="s">
        <v>5237</v>
      </c>
      <c r="N8061" t="s">
        <v>6098</v>
      </c>
      <c r="O8061" t="s">
        <v>380</v>
      </c>
    </row>
    <row r="8062" spans="11:15" x14ac:dyDescent="0.25">
      <c r="K8062">
        <v>30261000054040</v>
      </c>
      <c r="L8062" t="s">
        <v>11696</v>
      </c>
      <c r="M8062" t="s">
        <v>5237</v>
      </c>
      <c r="N8062" t="s">
        <v>6098</v>
      </c>
      <c r="O8062" t="s">
        <v>380</v>
      </c>
    </row>
    <row r="8063" spans="11:15" x14ac:dyDescent="0.25">
      <c r="K8063">
        <v>30261000055040</v>
      </c>
      <c r="L8063" t="s">
        <v>11697</v>
      </c>
      <c r="M8063" t="s">
        <v>5237</v>
      </c>
      <c r="N8063" t="s">
        <v>6098</v>
      </c>
      <c r="O8063" t="s">
        <v>380</v>
      </c>
    </row>
    <row r="8064" spans="11:15" x14ac:dyDescent="0.25">
      <c r="K8064">
        <v>30261000056040</v>
      </c>
      <c r="L8064" t="s">
        <v>11698</v>
      </c>
      <c r="M8064" t="s">
        <v>5237</v>
      </c>
      <c r="N8064" t="s">
        <v>6098</v>
      </c>
      <c r="O8064" t="s">
        <v>380</v>
      </c>
    </row>
    <row r="8065" spans="11:15" x14ac:dyDescent="0.25">
      <c r="K8065">
        <v>30261000057040</v>
      </c>
      <c r="L8065" t="s">
        <v>11699</v>
      </c>
      <c r="M8065" t="s">
        <v>5237</v>
      </c>
      <c r="N8065" t="s">
        <v>6098</v>
      </c>
      <c r="O8065" t="s">
        <v>380</v>
      </c>
    </row>
    <row r="8066" spans="11:15" x14ac:dyDescent="0.25">
      <c r="K8066">
        <v>30261000058010</v>
      </c>
      <c r="L8066" t="s">
        <v>11700</v>
      </c>
      <c r="M8066" t="s">
        <v>5237</v>
      </c>
      <c r="N8066" t="s">
        <v>6098</v>
      </c>
      <c r="O8066" t="s">
        <v>380</v>
      </c>
    </row>
    <row r="8067" spans="11:15" x14ac:dyDescent="0.25">
      <c r="K8067">
        <v>30261000059010</v>
      </c>
      <c r="L8067" t="s">
        <v>699</v>
      </c>
      <c r="M8067" t="s">
        <v>5237</v>
      </c>
      <c r="N8067" t="s">
        <v>6098</v>
      </c>
      <c r="O8067" t="s">
        <v>380</v>
      </c>
    </row>
    <row r="8068" spans="11:15" x14ac:dyDescent="0.25">
      <c r="K8068">
        <v>30261000059040</v>
      </c>
      <c r="L8068" t="s">
        <v>699</v>
      </c>
      <c r="M8068" t="s">
        <v>5237</v>
      </c>
      <c r="N8068" t="s">
        <v>6098</v>
      </c>
      <c r="O8068" t="s">
        <v>380</v>
      </c>
    </row>
    <row r="8069" spans="11:15" x14ac:dyDescent="0.25">
      <c r="K8069">
        <v>30261000060040</v>
      </c>
      <c r="L8069" t="s">
        <v>11701</v>
      </c>
      <c r="M8069" t="s">
        <v>5237</v>
      </c>
      <c r="N8069" t="s">
        <v>6098</v>
      </c>
      <c r="O8069" t="s">
        <v>380</v>
      </c>
    </row>
    <row r="8070" spans="11:15" x14ac:dyDescent="0.25">
      <c r="K8070">
        <v>30261000061040</v>
      </c>
      <c r="L8070" t="s">
        <v>11702</v>
      </c>
      <c r="M8070" t="s">
        <v>5237</v>
      </c>
      <c r="N8070" t="s">
        <v>6098</v>
      </c>
      <c r="O8070" t="s">
        <v>380</v>
      </c>
    </row>
    <row r="8071" spans="11:15" x14ac:dyDescent="0.25">
      <c r="K8071">
        <v>30261000062040</v>
      </c>
      <c r="L8071" t="s">
        <v>11703</v>
      </c>
      <c r="M8071" t="s">
        <v>5237</v>
      </c>
      <c r="N8071" t="s">
        <v>6098</v>
      </c>
      <c r="O8071" t="s">
        <v>380</v>
      </c>
    </row>
    <row r="8072" spans="11:15" x14ac:dyDescent="0.25">
      <c r="K8072">
        <v>30261000063040</v>
      </c>
      <c r="L8072" t="s">
        <v>11704</v>
      </c>
      <c r="M8072" t="s">
        <v>5237</v>
      </c>
      <c r="N8072" t="s">
        <v>6098</v>
      </c>
      <c r="O8072" t="s">
        <v>380</v>
      </c>
    </row>
    <row r="8073" spans="11:15" x14ac:dyDescent="0.25">
      <c r="K8073">
        <v>30261000064020</v>
      </c>
      <c r="L8073" t="s">
        <v>11705</v>
      </c>
      <c r="M8073" t="s">
        <v>5237</v>
      </c>
      <c r="N8073" t="s">
        <v>6098</v>
      </c>
      <c r="O8073" t="s">
        <v>380</v>
      </c>
    </row>
    <row r="8074" spans="11:15" x14ac:dyDescent="0.25">
      <c r="K8074">
        <v>30261000065010</v>
      </c>
      <c r="L8074" t="s">
        <v>11706</v>
      </c>
      <c r="M8074" t="s">
        <v>5237</v>
      </c>
      <c r="N8074" t="s">
        <v>6098</v>
      </c>
      <c r="O8074" t="s">
        <v>380</v>
      </c>
    </row>
    <row r="8075" spans="11:15" x14ac:dyDescent="0.25">
      <c r="K8075">
        <v>30261000066040</v>
      </c>
      <c r="L8075" t="s">
        <v>11707</v>
      </c>
      <c r="M8075" t="s">
        <v>5237</v>
      </c>
      <c r="N8075" t="s">
        <v>6098</v>
      </c>
      <c r="O8075" t="s">
        <v>380</v>
      </c>
    </row>
    <row r="8076" spans="11:15" x14ac:dyDescent="0.25">
      <c r="K8076">
        <v>30261000067040</v>
      </c>
      <c r="L8076" t="s">
        <v>11708</v>
      </c>
      <c r="M8076" t="s">
        <v>5237</v>
      </c>
      <c r="N8076" t="s">
        <v>6098</v>
      </c>
      <c r="O8076" t="s">
        <v>380</v>
      </c>
    </row>
    <row r="8077" spans="11:15" x14ac:dyDescent="0.25">
      <c r="K8077">
        <v>30261000068010</v>
      </c>
      <c r="L8077" t="s">
        <v>11709</v>
      </c>
      <c r="M8077" t="s">
        <v>5237</v>
      </c>
      <c r="N8077" t="s">
        <v>6098</v>
      </c>
      <c r="O8077" t="s">
        <v>380</v>
      </c>
    </row>
    <row r="8078" spans="11:15" x14ac:dyDescent="0.25">
      <c r="K8078">
        <v>30261000068050</v>
      </c>
      <c r="L8078" t="s">
        <v>11709</v>
      </c>
      <c r="M8078" t="s">
        <v>5237</v>
      </c>
      <c r="N8078" t="s">
        <v>5237</v>
      </c>
      <c r="O8078" t="s">
        <v>5237</v>
      </c>
    </row>
    <row r="8079" spans="11:15" x14ac:dyDescent="0.25">
      <c r="K8079">
        <v>30261000069010</v>
      </c>
      <c r="L8079" t="s">
        <v>11706</v>
      </c>
      <c r="M8079" t="s">
        <v>5237</v>
      </c>
      <c r="N8079" t="s">
        <v>6098</v>
      </c>
      <c r="O8079" t="s">
        <v>380</v>
      </c>
    </row>
    <row r="8080" spans="11:15" x14ac:dyDescent="0.25">
      <c r="K8080">
        <v>30261000070010</v>
      </c>
      <c r="L8080" t="s">
        <v>11710</v>
      </c>
      <c r="M8080" t="s">
        <v>5237</v>
      </c>
      <c r="N8080" t="s">
        <v>6098</v>
      </c>
      <c r="O8080" t="s">
        <v>380</v>
      </c>
    </row>
    <row r="8081" spans="11:15" x14ac:dyDescent="0.25">
      <c r="K8081">
        <v>30261000071010</v>
      </c>
      <c r="L8081" t="s">
        <v>11711</v>
      </c>
      <c r="M8081" t="s">
        <v>5237</v>
      </c>
      <c r="N8081" t="s">
        <v>6098</v>
      </c>
      <c r="O8081" t="s">
        <v>380</v>
      </c>
    </row>
    <row r="8082" spans="11:15" x14ac:dyDescent="0.25">
      <c r="K8082">
        <v>30261000072010</v>
      </c>
      <c r="L8082" t="s">
        <v>11712</v>
      </c>
      <c r="M8082" t="s">
        <v>5237</v>
      </c>
      <c r="N8082" t="s">
        <v>6098</v>
      </c>
      <c r="O8082" t="s">
        <v>380</v>
      </c>
    </row>
    <row r="8083" spans="11:15" x14ac:dyDescent="0.25">
      <c r="K8083">
        <v>30261000073010</v>
      </c>
      <c r="L8083" t="s">
        <v>11713</v>
      </c>
      <c r="M8083" t="s">
        <v>5237</v>
      </c>
      <c r="N8083" t="s">
        <v>6098</v>
      </c>
      <c r="O8083" t="s">
        <v>380</v>
      </c>
    </row>
    <row r="8084" spans="11:15" x14ac:dyDescent="0.25">
      <c r="K8084">
        <v>30261000073040</v>
      </c>
      <c r="L8084" t="s">
        <v>11713</v>
      </c>
      <c r="M8084" t="s">
        <v>5237</v>
      </c>
      <c r="N8084" t="s">
        <v>6098</v>
      </c>
      <c r="O8084" t="s">
        <v>380</v>
      </c>
    </row>
    <row r="8085" spans="11:15" x14ac:dyDescent="0.25">
      <c r="K8085">
        <v>30261000074010</v>
      </c>
      <c r="L8085" t="s">
        <v>11714</v>
      </c>
      <c r="M8085" t="s">
        <v>5237</v>
      </c>
      <c r="N8085" t="s">
        <v>6098</v>
      </c>
      <c r="O8085" t="s">
        <v>380</v>
      </c>
    </row>
    <row r="8086" spans="11:15" x14ac:dyDescent="0.25">
      <c r="K8086">
        <v>30261000075020</v>
      </c>
      <c r="L8086" t="s">
        <v>11715</v>
      </c>
      <c r="M8086" t="s">
        <v>5237</v>
      </c>
      <c r="N8086" t="s">
        <v>6098</v>
      </c>
      <c r="O8086" t="s">
        <v>380</v>
      </c>
    </row>
    <row r="8087" spans="11:15" x14ac:dyDescent="0.25">
      <c r="K8087">
        <v>30261000075080</v>
      </c>
      <c r="L8087" t="s">
        <v>11715</v>
      </c>
      <c r="M8087" t="s">
        <v>5237</v>
      </c>
      <c r="N8087" t="s">
        <v>6098</v>
      </c>
      <c r="O8087" t="s">
        <v>380</v>
      </c>
    </row>
    <row r="8088" spans="11:15" x14ac:dyDescent="0.25">
      <c r="K8088">
        <v>30261000076040</v>
      </c>
      <c r="L8088" t="s">
        <v>11716</v>
      </c>
      <c r="M8088" t="s">
        <v>5237</v>
      </c>
      <c r="N8088" t="s">
        <v>6098</v>
      </c>
      <c r="O8088" t="s">
        <v>380</v>
      </c>
    </row>
    <row r="8089" spans="11:15" x14ac:dyDescent="0.25">
      <c r="K8089">
        <v>30261000077040</v>
      </c>
      <c r="L8089" t="s">
        <v>11717</v>
      </c>
      <c r="M8089" t="s">
        <v>5237</v>
      </c>
      <c r="N8089" t="s">
        <v>6098</v>
      </c>
      <c r="O8089" t="s">
        <v>380</v>
      </c>
    </row>
    <row r="8090" spans="11:15" x14ac:dyDescent="0.25">
      <c r="K8090">
        <v>30261000078080</v>
      </c>
      <c r="L8090" t="s">
        <v>11718</v>
      </c>
      <c r="M8090" t="s">
        <v>5237</v>
      </c>
      <c r="N8090" t="s">
        <v>6098</v>
      </c>
      <c r="O8090" t="s">
        <v>380</v>
      </c>
    </row>
    <row r="8091" spans="11:15" x14ac:dyDescent="0.25">
      <c r="K8091">
        <v>30261000079560</v>
      </c>
      <c r="L8091" t="s">
        <v>702</v>
      </c>
      <c r="M8091" t="s">
        <v>5237</v>
      </c>
      <c r="N8091" t="s">
        <v>6098</v>
      </c>
      <c r="O8091" t="s">
        <v>380</v>
      </c>
    </row>
    <row r="8092" spans="11:15" x14ac:dyDescent="0.25">
      <c r="K8092">
        <v>30261000080010</v>
      </c>
      <c r="L8092" t="s">
        <v>11719</v>
      </c>
      <c r="M8092" t="s">
        <v>5237</v>
      </c>
      <c r="N8092" t="s">
        <v>6098</v>
      </c>
      <c r="O8092" t="s">
        <v>380</v>
      </c>
    </row>
    <row r="8093" spans="11:15" x14ac:dyDescent="0.25">
      <c r="K8093">
        <v>30261000080040</v>
      </c>
      <c r="L8093" t="s">
        <v>11720</v>
      </c>
      <c r="M8093" t="s">
        <v>5237</v>
      </c>
      <c r="N8093" t="s">
        <v>6098</v>
      </c>
      <c r="O8093" t="s">
        <v>380</v>
      </c>
    </row>
    <row r="8094" spans="11:15" x14ac:dyDescent="0.25">
      <c r="K8094">
        <v>30261000081010</v>
      </c>
      <c r="L8094" t="s">
        <v>11721</v>
      </c>
      <c r="M8094" t="s">
        <v>5237</v>
      </c>
      <c r="N8094" t="s">
        <v>6098</v>
      </c>
      <c r="O8094" t="s">
        <v>380</v>
      </c>
    </row>
    <row r="8095" spans="11:15" x14ac:dyDescent="0.25">
      <c r="K8095">
        <v>30261000082040</v>
      </c>
      <c r="L8095" t="s">
        <v>11722</v>
      </c>
      <c r="M8095" t="s">
        <v>5237</v>
      </c>
      <c r="N8095" t="s">
        <v>6098</v>
      </c>
      <c r="O8095" t="s">
        <v>380</v>
      </c>
    </row>
    <row r="8096" spans="11:15" x14ac:dyDescent="0.25">
      <c r="K8096">
        <v>30261000083010</v>
      </c>
      <c r="L8096" t="s">
        <v>11723</v>
      </c>
      <c r="M8096" t="s">
        <v>5237</v>
      </c>
      <c r="N8096" t="s">
        <v>6098</v>
      </c>
      <c r="O8096" t="s">
        <v>380</v>
      </c>
    </row>
    <row r="8097" spans="11:15" x14ac:dyDescent="0.25">
      <c r="K8097">
        <v>30261000084010</v>
      </c>
      <c r="L8097" t="s">
        <v>11724</v>
      </c>
      <c r="M8097" t="s">
        <v>5237</v>
      </c>
      <c r="N8097" t="s">
        <v>6098</v>
      </c>
      <c r="O8097" t="s">
        <v>380</v>
      </c>
    </row>
    <row r="8098" spans="11:15" x14ac:dyDescent="0.25">
      <c r="K8098">
        <v>30261000085010</v>
      </c>
      <c r="L8098" t="s">
        <v>11725</v>
      </c>
      <c r="M8098" t="s">
        <v>5237</v>
      </c>
      <c r="N8098" t="s">
        <v>6098</v>
      </c>
      <c r="O8098" t="s">
        <v>380</v>
      </c>
    </row>
    <row r="8099" spans="11:15" x14ac:dyDescent="0.25">
      <c r="K8099">
        <v>30261000086020</v>
      </c>
      <c r="L8099" t="s">
        <v>11726</v>
      </c>
      <c r="M8099" t="s">
        <v>5237</v>
      </c>
      <c r="N8099" t="s">
        <v>6098</v>
      </c>
      <c r="O8099" t="s">
        <v>380</v>
      </c>
    </row>
    <row r="8100" spans="11:15" x14ac:dyDescent="0.25">
      <c r="K8100">
        <v>30261000086080</v>
      </c>
      <c r="L8100" t="s">
        <v>11726</v>
      </c>
      <c r="M8100" t="s">
        <v>5237</v>
      </c>
      <c r="N8100" t="s">
        <v>6098</v>
      </c>
      <c r="O8100" t="s">
        <v>380</v>
      </c>
    </row>
    <row r="8101" spans="11:15" x14ac:dyDescent="0.25">
      <c r="K8101">
        <v>30261000087040</v>
      </c>
      <c r="L8101" t="s">
        <v>11727</v>
      </c>
      <c r="M8101" t="s">
        <v>5237</v>
      </c>
      <c r="N8101" t="s">
        <v>6098</v>
      </c>
      <c r="O8101" t="s">
        <v>380</v>
      </c>
    </row>
    <row r="8102" spans="11:15" x14ac:dyDescent="0.25">
      <c r="K8102">
        <v>30261000088010</v>
      </c>
      <c r="L8102" t="s">
        <v>11728</v>
      </c>
      <c r="M8102" t="s">
        <v>5237</v>
      </c>
      <c r="N8102" t="s">
        <v>5237</v>
      </c>
      <c r="O8102" t="s">
        <v>5237</v>
      </c>
    </row>
    <row r="8103" spans="11:15" x14ac:dyDescent="0.25">
      <c r="K8103">
        <v>30261000088020</v>
      </c>
      <c r="L8103" t="s">
        <v>11728</v>
      </c>
      <c r="M8103" t="s">
        <v>5237</v>
      </c>
      <c r="N8103" t="s">
        <v>5237</v>
      </c>
      <c r="O8103" t="s">
        <v>5237</v>
      </c>
    </row>
    <row r="8104" spans="11:15" x14ac:dyDescent="0.25">
      <c r="K8104">
        <v>30261000088030</v>
      </c>
      <c r="L8104" t="s">
        <v>11728</v>
      </c>
      <c r="M8104" t="s">
        <v>5237</v>
      </c>
      <c r="N8104" t="s">
        <v>5237</v>
      </c>
      <c r="O8104" t="s">
        <v>5237</v>
      </c>
    </row>
    <row r="8105" spans="11:15" x14ac:dyDescent="0.25">
      <c r="K8105">
        <v>30261000088040</v>
      </c>
      <c r="L8105" t="s">
        <v>11728</v>
      </c>
      <c r="M8105" t="s">
        <v>5237</v>
      </c>
      <c r="N8105" t="s">
        <v>6098</v>
      </c>
      <c r="O8105" t="s">
        <v>380</v>
      </c>
    </row>
    <row r="8106" spans="11:15" x14ac:dyDescent="0.25">
      <c r="K8106">
        <v>30261000089010</v>
      </c>
      <c r="L8106" t="s">
        <v>11729</v>
      </c>
      <c r="M8106" t="s">
        <v>5237</v>
      </c>
      <c r="N8106" t="s">
        <v>6098</v>
      </c>
      <c r="O8106" t="s">
        <v>380</v>
      </c>
    </row>
    <row r="8107" spans="11:15" x14ac:dyDescent="0.25">
      <c r="K8107">
        <v>30261000090040</v>
      </c>
      <c r="L8107" t="s">
        <v>11730</v>
      </c>
      <c r="M8107" t="s">
        <v>5237</v>
      </c>
      <c r="N8107" t="s">
        <v>6098</v>
      </c>
      <c r="O8107" t="s">
        <v>380</v>
      </c>
    </row>
    <row r="8108" spans="11:15" x14ac:dyDescent="0.25">
      <c r="K8108">
        <v>30261000091040</v>
      </c>
      <c r="L8108" t="s">
        <v>11731</v>
      </c>
      <c r="M8108" t="s">
        <v>5237</v>
      </c>
      <c r="N8108" t="s">
        <v>6098</v>
      </c>
      <c r="O8108" t="s">
        <v>380</v>
      </c>
    </row>
    <row r="8109" spans="11:15" x14ac:dyDescent="0.25">
      <c r="K8109">
        <v>30261000092010</v>
      </c>
      <c r="L8109" t="s">
        <v>11732</v>
      </c>
      <c r="M8109" t="s">
        <v>5237</v>
      </c>
      <c r="N8109" t="s">
        <v>6098</v>
      </c>
      <c r="O8109" t="s">
        <v>380</v>
      </c>
    </row>
    <row r="8110" spans="11:15" x14ac:dyDescent="0.25">
      <c r="K8110">
        <v>30261000093030</v>
      </c>
      <c r="L8110" t="s">
        <v>11733</v>
      </c>
      <c r="M8110" t="s">
        <v>5237</v>
      </c>
      <c r="N8110" t="s">
        <v>6098</v>
      </c>
      <c r="O8110" t="s">
        <v>380</v>
      </c>
    </row>
    <row r="8111" spans="11:15" x14ac:dyDescent="0.25">
      <c r="K8111">
        <v>30261000094040</v>
      </c>
      <c r="L8111" t="s">
        <v>512</v>
      </c>
      <c r="M8111" t="s">
        <v>5237</v>
      </c>
      <c r="N8111" t="s">
        <v>6098</v>
      </c>
      <c r="O8111" t="s">
        <v>380</v>
      </c>
    </row>
    <row r="8112" spans="11:15" x14ac:dyDescent="0.25">
      <c r="K8112">
        <v>30261000095040</v>
      </c>
      <c r="L8112" t="s">
        <v>514</v>
      </c>
      <c r="M8112" t="s">
        <v>5237</v>
      </c>
      <c r="N8112" t="s">
        <v>6098</v>
      </c>
      <c r="O8112" t="s">
        <v>380</v>
      </c>
    </row>
    <row r="8113" spans="11:15" x14ac:dyDescent="0.25">
      <c r="K8113">
        <v>30261000096040</v>
      </c>
      <c r="L8113" t="s">
        <v>515</v>
      </c>
      <c r="M8113" t="s">
        <v>5237</v>
      </c>
      <c r="N8113" t="s">
        <v>6098</v>
      </c>
      <c r="O8113" t="s">
        <v>380</v>
      </c>
    </row>
    <row r="8114" spans="11:15" x14ac:dyDescent="0.25">
      <c r="K8114">
        <v>30261000097040</v>
      </c>
      <c r="L8114" t="s">
        <v>516</v>
      </c>
      <c r="M8114" t="s">
        <v>5237</v>
      </c>
      <c r="N8114" t="s">
        <v>6098</v>
      </c>
      <c r="O8114" t="s">
        <v>380</v>
      </c>
    </row>
    <row r="8115" spans="11:15" x14ac:dyDescent="0.25">
      <c r="K8115">
        <v>30261000098040</v>
      </c>
      <c r="L8115" t="s">
        <v>517</v>
      </c>
      <c r="M8115" t="s">
        <v>5237</v>
      </c>
      <c r="N8115" t="s">
        <v>6098</v>
      </c>
      <c r="O8115" t="s">
        <v>380</v>
      </c>
    </row>
    <row r="8116" spans="11:15" x14ac:dyDescent="0.25">
      <c r="K8116">
        <v>30261000099040</v>
      </c>
      <c r="L8116" t="s">
        <v>11734</v>
      </c>
      <c r="M8116" t="s">
        <v>5237</v>
      </c>
      <c r="N8116" t="s">
        <v>6098</v>
      </c>
      <c r="O8116" t="s">
        <v>380</v>
      </c>
    </row>
    <row r="8117" spans="11:15" x14ac:dyDescent="0.25">
      <c r="K8117">
        <v>30261000100040</v>
      </c>
      <c r="L8117" t="s">
        <v>11735</v>
      </c>
      <c r="M8117" t="s">
        <v>5237</v>
      </c>
      <c r="N8117" t="s">
        <v>6098</v>
      </c>
      <c r="O8117" t="s">
        <v>380</v>
      </c>
    </row>
    <row r="8118" spans="11:15" x14ac:dyDescent="0.25">
      <c r="K8118">
        <v>30261000101040</v>
      </c>
      <c r="L8118" t="s">
        <v>11736</v>
      </c>
      <c r="M8118" t="s">
        <v>5237</v>
      </c>
      <c r="N8118" t="s">
        <v>6098</v>
      </c>
      <c r="O8118" t="s">
        <v>380</v>
      </c>
    </row>
    <row r="8119" spans="11:15" x14ac:dyDescent="0.25">
      <c r="K8119">
        <v>30261000102040</v>
      </c>
      <c r="L8119" t="s">
        <v>11737</v>
      </c>
      <c r="M8119" t="s">
        <v>5237</v>
      </c>
      <c r="N8119" t="s">
        <v>6098</v>
      </c>
      <c r="O8119" t="s">
        <v>380</v>
      </c>
    </row>
    <row r="8120" spans="11:15" x14ac:dyDescent="0.25">
      <c r="K8120">
        <v>30261000103040</v>
      </c>
      <c r="L8120" t="s">
        <v>11738</v>
      </c>
      <c r="M8120" t="s">
        <v>5237</v>
      </c>
      <c r="N8120" t="s">
        <v>6098</v>
      </c>
      <c r="O8120" t="s">
        <v>380</v>
      </c>
    </row>
    <row r="8121" spans="11:15" x14ac:dyDescent="0.25">
      <c r="K8121">
        <v>30261000104010</v>
      </c>
      <c r="L8121" t="s">
        <v>11739</v>
      </c>
      <c r="M8121" t="s">
        <v>5237</v>
      </c>
      <c r="N8121" t="s">
        <v>6098</v>
      </c>
      <c r="O8121" t="s">
        <v>380</v>
      </c>
    </row>
    <row r="8122" spans="11:15" x14ac:dyDescent="0.25">
      <c r="K8122">
        <v>30261000105010</v>
      </c>
      <c r="L8122" t="s">
        <v>11740</v>
      </c>
      <c r="M8122" t="s">
        <v>5237</v>
      </c>
      <c r="N8122" t="s">
        <v>6098</v>
      </c>
      <c r="O8122" t="s">
        <v>380</v>
      </c>
    </row>
    <row r="8123" spans="11:15" x14ac:dyDescent="0.25">
      <c r="K8123">
        <v>30261000106040</v>
      </c>
      <c r="L8123" t="s">
        <v>11741</v>
      </c>
      <c r="M8123" t="s">
        <v>5237</v>
      </c>
      <c r="N8123" t="s">
        <v>6098</v>
      </c>
      <c r="O8123" t="s">
        <v>380</v>
      </c>
    </row>
    <row r="8124" spans="11:15" x14ac:dyDescent="0.25">
      <c r="K8124">
        <v>30261000107040</v>
      </c>
      <c r="L8124" t="s">
        <v>11742</v>
      </c>
      <c r="M8124" t="s">
        <v>5237</v>
      </c>
      <c r="N8124" t="s">
        <v>6098</v>
      </c>
      <c r="O8124" t="s">
        <v>380</v>
      </c>
    </row>
    <row r="8125" spans="11:15" x14ac:dyDescent="0.25">
      <c r="K8125">
        <v>30261000108040</v>
      </c>
      <c r="L8125" t="s">
        <v>11743</v>
      </c>
      <c r="M8125" t="s">
        <v>5237</v>
      </c>
      <c r="N8125" t="s">
        <v>6098</v>
      </c>
      <c r="O8125" t="s">
        <v>380</v>
      </c>
    </row>
    <row r="8126" spans="11:15" x14ac:dyDescent="0.25">
      <c r="K8126">
        <v>30261000109040</v>
      </c>
      <c r="L8126" t="s">
        <v>11744</v>
      </c>
      <c r="M8126" t="s">
        <v>5237</v>
      </c>
      <c r="N8126" t="s">
        <v>6098</v>
      </c>
      <c r="O8126" t="s">
        <v>380</v>
      </c>
    </row>
    <row r="8127" spans="11:15" x14ac:dyDescent="0.25">
      <c r="K8127">
        <v>30261000110040</v>
      </c>
      <c r="L8127" t="s">
        <v>11745</v>
      </c>
      <c r="M8127" t="s">
        <v>5237</v>
      </c>
      <c r="N8127" t="s">
        <v>6098</v>
      </c>
      <c r="O8127" t="s">
        <v>380</v>
      </c>
    </row>
    <row r="8128" spans="11:15" x14ac:dyDescent="0.25">
      <c r="K8128">
        <v>30261000111040</v>
      </c>
      <c r="L8128" t="s">
        <v>11746</v>
      </c>
      <c r="M8128" t="s">
        <v>5237</v>
      </c>
      <c r="N8128" t="s">
        <v>6098</v>
      </c>
      <c r="O8128" t="s">
        <v>380</v>
      </c>
    </row>
    <row r="8129" spans="11:15" x14ac:dyDescent="0.25">
      <c r="K8129">
        <v>30261000112040</v>
      </c>
      <c r="L8129" t="s">
        <v>11747</v>
      </c>
      <c r="M8129" t="s">
        <v>5237</v>
      </c>
      <c r="N8129" t="s">
        <v>6098</v>
      </c>
      <c r="O8129" t="s">
        <v>380</v>
      </c>
    </row>
    <row r="8130" spans="11:15" x14ac:dyDescent="0.25">
      <c r="K8130">
        <v>30261000113040</v>
      </c>
      <c r="L8130" t="s">
        <v>11748</v>
      </c>
      <c r="M8130" t="s">
        <v>5237</v>
      </c>
      <c r="N8130" t="s">
        <v>6098</v>
      </c>
      <c r="O8130" t="s">
        <v>380</v>
      </c>
    </row>
    <row r="8131" spans="11:15" x14ac:dyDescent="0.25">
      <c r="K8131">
        <v>30261000114040</v>
      </c>
      <c r="L8131" t="s">
        <v>11749</v>
      </c>
      <c r="M8131" t="s">
        <v>5237</v>
      </c>
      <c r="N8131" t="s">
        <v>6098</v>
      </c>
      <c r="O8131" t="s">
        <v>380</v>
      </c>
    </row>
    <row r="8132" spans="11:15" x14ac:dyDescent="0.25">
      <c r="K8132">
        <v>30261000115040</v>
      </c>
      <c r="L8132" t="s">
        <v>11750</v>
      </c>
      <c r="M8132" t="s">
        <v>5237</v>
      </c>
      <c r="N8132" t="s">
        <v>6098</v>
      </c>
      <c r="O8132" t="s">
        <v>380</v>
      </c>
    </row>
    <row r="8133" spans="11:15" x14ac:dyDescent="0.25">
      <c r="K8133">
        <v>30261000116560</v>
      </c>
      <c r="L8133" t="s">
        <v>11751</v>
      </c>
      <c r="M8133" t="s">
        <v>5237</v>
      </c>
      <c r="N8133" t="s">
        <v>6098</v>
      </c>
      <c r="O8133" t="s">
        <v>380</v>
      </c>
    </row>
    <row r="8134" spans="11:15" x14ac:dyDescent="0.25">
      <c r="K8134">
        <v>30261000117043</v>
      </c>
      <c r="L8134" t="s">
        <v>11752</v>
      </c>
      <c r="M8134" t="s">
        <v>5237</v>
      </c>
      <c r="N8134" t="s">
        <v>6098</v>
      </c>
      <c r="O8134" t="s">
        <v>380</v>
      </c>
    </row>
    <row r="8135" spans="11:15" x14ac:dyDescent="0.25">
      <c r="K8135">
        <v>30261000118010</v>
      </c>
      <c r="L8135" t="s">
        <v>11753</v>
      </c>
      <c r="M8135" t="s">
        <v>5237</v>
      </c>
      <c r="N8135" t="s">
        <v>6098</v>
      </c>
      <c r="O8135" t="s">
        <v>380</v>
      </c>
    </row>
    <row r="8136" spans="11:15" x14ac:dyDescent="0.25">
      <c r="K8136">
        <v>30261000119560</v>
      </c>
      <c r="L8136" t="s">
        <v>472</v>
      </c>
      <c r="M8136" t="s">
        <v>5237</v>
      </c>
      <c r="N8136" t="s">
        <v>6098</v>
      </c>
      <c r="O8136" t="s">
        <v>380</v>
      </c>
    </row>
    <row r="8137" spans="11:15" x14ac:dyDescent="0.25">
      <c r="K8137">
        <v>30261000120040</v>
      </c>
      <c r="L8137" t="s">
        <v>11754</v>
      </c>
      <c r="M8137" t="s">
        <v>5237</v>
      </c>
      <c r="N8137" t="s">
        <v>6098</v>
      </c>
      <c r="O8137" t="s">
        <v>380</v>
      </c>
    </row>
    <row r="8138" spans="11:15" x14ac:dyDescent="0.25">
      <c r="K8138">
        <v>30261000121040</v>
      </c>
      <c r="L8138" t="s">
        <v>543</v>
      </c>
      <c r="M8138" t="s">
        <v>5237</v>
      </c>
      <c r="N8138" t="s">
        <v>5237</v>
      </c>
      <c r="O8138" t="s">
        <v>5237</v>
      </c>
    </row>
    <row r="8139" spans="11:15" x14ac:dyDescent="0.25">
      <c r="K8139">
        <v>30261000121560</v>
      </c>
      <c r="L8139" t="s">
        <v>543</v>
      </c>
      <c r="M8139" t="s">
        <v>5237</v>
      </c>
      <c r="N8139" t="s">
        <v>6098</v>
      </c>
      <c r="O8139" t="s">
        <v>380</v>
      </c>
    </row>
    <row r="8140" spans="11:15" x14ac:dyDescent="0.25">
      <c r="K8140">
        <v>30261000122020</v>
      </c>
      <c r="L8140" t="s">
        <v>11709</v>
      </c>
      <c r="M8140" t="s">
        <v>5237</v>
      </c>
      <c r="N8140" t="s">
        <v>6098</v>
      </c>
      <c r="O8140" t="s">
        <v>380</v>
      </c>
    </row>
    <row r="8141" spans="11:15" x14ac:dyDescent="0.25">
      <c r="K8141">
        <v>30261000123010</v>
      </c>
      <c r="L8141" t="s">
        <v>11755</v>
      </c>
      <c r="M8141" t="s">
        <v>5237</v>
      </c>
      <c r="N8141" t="s">
        <v>6098</v>
      </c>
      <c r="O8141" t="s">
        <v>380</v>
      </c>
    </row>
    <row r="8142" spans="11:15" x14ac:dyDescent="0.25">
      <c r="K8142">
        <v>30261000124040</v>
      </c>
      <c r="L8142" t="s">
        <v>11756</v>
      </c>
      <c r="M8142" t="s">
        <v>5237</v>
      </c>
      <c r="N8142" t="s">
        <v>6098</v>
      </c>
      <c r="O8142" t="s">
        <v>380</v>
      </c>
    </row>
    <row r="8143" spans="11:15" x14ac:dyDescent="0.25">
      <c r="K8143">
        <v>30261000125010</v>
      </c>
      <c r="L8143" t="s">
        <v>11757</v>
      </c>
      <c r="M8143" t="s">
        <v>5237</v>
      </c>
      <c r="N8143" t="s">
        <v>6098</v>
      </c>
      <c r="O8143" t="s">
        <v>380</v>
      </c>
    </row>
    <row r="8144" spans="11:15" x14ac:dyDescent="0.25">
      <c r="K8144">
        <v>30261000126010</v>
      </c>
      <c r="L8144" t="s">
        <v>622</v>
      </c>
      <c r="M8144" t="s">
        <v>5237</v>
      </c>
      <c r="N8144" t="s">
        <v>6098</v>
      </c>
      <c r="O8144" t="s">
        <v>380</v>
      </c>
    </row>
    <row r="8145" spans="11:15" x14ac:dyDescent="0.25">
      <c r="K8145">
        <v>30261000127010</v>
      </c>
      <c r="L8145" t="s">
        <v>11758</v>
      </c>
      <c r="M8145" t="s">
        <v>5237</v>
      </c>
      <c r="N8145" t="s">
        <v>6098</v>
      </c>
      <c r="O8145" t="s">
        <v>380</v>
      </c>
    </row>
    <row r="8146" spans="11:15" x14ac:dyDescent="0.25">
      <c r="K8146">
        <v>30261000128040</v>
      </c>
      <c r="L8146" t="s">
        <v>11759</v>
      </c>
      <c r="M8146" t="s">
        <v>5237</v>
      </c>
      <c r="N8146" t="s">
        <v>5237</v>
      </c>
      <c r="O8146" t="s">
        <v>5237</v>
      </c>
    </row>
    <row r="8147" spans="11:15" x14ac:dyDescent="0.25">
      <c r="K8147">
        <v>30261000129010</v>
      </c>
      <c r="L8147" t="s">
        <v>11760</v>
      </c>
      <c r="M8147" t="s">
        <v>5237</v>
      </c>
      <c r="N8147" t="s">
        <v>5237</v>
      </c>
      <c r="O8147" t="s">
        <v>5237</v>
      </c>
    </row>
    <row r="8148" spans="11:15" x14ac:dyDescent="0.25">
      <c r="K8148">
        <v>30261000130010</v>
      </c>
      <c r="L8148" t="s">
        <v>11761</v>
      </c>
      <c r="M8148" t="s">
        <v>5237</v>
      </c>
      <c r="N8148" t="s">
        <v>5237</v>
      </c>
      <c r="O8148" t="s">
        <v>5237</v>
      </c>
    </row>
    <row r="8149" spans="11:15" x14ac:dyDescent="0.25">
      <c r="K8149">
        <v>30261000131010</v>
      </c>
      <c r="L8149" t="s">
        <v>622</v>
      </c>
      <c r="M8149" t="s">
        <v>5237</v>
      </c>
      <c r="N8149" t="s">
        <v>5237</v>
      </c>
      <c r="O8149" t="s">
        <v>5237</v>
      </c>
    </row>
    <row r="8150" spans="11:15" x14ac:dyDescent="0.25">
      <c r="K8150">
        <v>30261000132010</v>
      </c>
      <c r="L8150" t="s">
        <v>11762</v>
      </c>
      <c r="M8150" t="s">
        <v>5237</v>
      </c>
      <c r="N8150" t="s">
        <v>5237</v>
      </c>
      <c r="O8150" t="s">
        <v>5237</v>
      </c>
    </row>
    <row r="8151" spans="11:15" x14ac:dyDescent="0.25">
      <c r="K8151">
        <v>30261000133030</v>
      </c>
      <c r="L8151" t="s">
        <v>11763</v>
      </c>
      <c r="M8151" t="s">
        <v>5237</v>
      </c>
      <c r="N8151" t="s">
        <v>5237</v>
      </c>
      <c r="O8151" t="s">
        <v>5237</v>
      </c>
    </row>
    <row r="8152" spans="11:15" x14ac:dyDescent="0.25">
      <c r="K8152">
        <v>30261000134040</v>
      </c>
      <c r="L8152" t="s">
        <v>11764</v>
      </c>
      <c r="M8152" t="s">
        <v>5237</v>
      </c>
      <c r="N8152" t="s">
        <v>5237</v>
      </c>
      <c r="O8152" t="s">
        <v>5237</v>
      </c>
    </row>
    <row r="8153" spans="11:15" x14ac:dyDescent="0.25">
      <c r="K8153">
        <v>30261000135040</v>
      </c>
      <c r="L8153" t="s">
        <v>11765</v>
      </c>
      <c r="M8153" t="s">
        <v>5237</v>
      </c>
      <c r="N8153" t="s">
        <v>5237</v>
      </c>
      <c r="O8153" t="s">
        <v>5237</v>
      </c>
    </row>
    <row r="8154" spans="11:15" x14ac:dyDescent="0.25">
      <c r="K8154">
        <v>30261000136010</v>
      </c>
      <c r="L8154" t="s">
        <v>11766</v>
      </c>
      <c r="M8154" t="s">
        <v>5237</v>
      </c>
      <c r="N8154" t="s">
        <v>5237</v>
      </c>
      <c r="O8154" t="s">
        <v>5237</v>
      </c>
    </row>
    <row r="8155" spans="11:15" x14ac:dyDescent="0.25">
      <c r="K8155">
        <v>30261000137010</v>
      </c>
      <c r="L8155" t="s">
        <v>11767</v>
      </c>
      <c r="M8155" t="s">
        <v>5237</v>
      </c>
      <c r="N8155" t="s">
        <v>5237</v>
      </c>
      <c r="O8155" t="s">
        <v>5237</v>
      </c>
    </row>
    <row r="8156" spans="11:15" x14ac:dyDescent="0.25">
      <c r="K8156">
        <v>30261000138010</v>
      </c>
      <c r="L8156" t="s">
        <v>11768</v>
      </c>
      <c r="M8156" t="s">
        <v>5237</v>
      </c>
      <c r="N8156" t="s">
        <v>5237</v>
      </c>
      <c r="O8156" t="s">
        <v>5237</v>
      </c>
    </row>
    <row r="8157" spans="11:15" x14ac:dyDescent="0.25">
      <c r="K8157">
        <v>30261000139560</v>
      </c>
      <c r="L8157" t="s">
        <v>11769</v>
      </c>
      <c r="M8157" t="s">
        <v>5237</v>
      </c>
      <c r="N8157" t="s">
        <v>5237</v>
      </c>
      <c r="O8157" t="s">
        <v>5237</v>
      </c>
    </row>
    <row r="8158" spans="11:15" x14ac:dyDescent="0.25">
      <c r="K8158">
        <v>30261000140560</v>
      </c>
      <c r="L8158" t="s">
        <v>11770</v>
      </c>
      <c r="M8158" t="s">
        <v>5237</v>
      </c>
      <c r="N8158" t="s">
        <v>5237</v>
      </c>
      <c r="O8158" t="s">
        <v>5237</v>
      </c>
    </row>
    <row r="8159" spans="11:15" x14ac:dyDescent="0.25">
      <c r="K8159">
        <v>30261000141040</v>
      </c>
      <c r="L8159" t="s">
        <v>11771</v>
      </c>
      <c r="M8159" t="s">
        <v>5237</v>
      </c>
      <c r="N8159" t="s">
        <v>5237</v>
      </c>
      <c r="O8159" t="s">
        <v>5237</v>
      </c>
    </row>
    <row r="8160" spans="11:15" x14ac:dyDescent="0.25">
      <c r="K8160">
        <v>30261000142010</v>
      </c>
      <c r="L8160" t="s">
        <v>11772</v>
      </c>
      <c r="M8160" t="s">
        <v>5237</v>
      </c>
      <c r="N8160" t="s">
        <v>5237</v>
      </c>
      <c r="O8160" t="s">
        <v>5237</v>
      </c>
    </row>
    <row r="8161" spans="11:15" x14ac:dyDescent="0.25">
      <c r="K8161">
        <v>30261000143010</v>
      </c>
      <c r="L8161" t="s">
        <v>11773</v>
      </c>
      <c r="M8161" t="s">
        <v>5237</v>
      </c>
      <c r="N8161" t="s">
        <v>5237</v>
      </c>
      <c r="O8161" t="s">
        <v>5237</v>
      </c>
    </row>
    <row r="8162" spans="11:15" x14ac:dyDescent="0.25">
      <c r="K8162">
        <v>30261000143040</v>
      </c>
      <c r="L8162" t="s">
        <v>11774</v>
      </c>
      <c r="M8162" t="s">
        <v>5237</v>
      </c>
      <c r="N8162" t="s">
        <v>5237</v>
      </c>
      <c r="O8162" t="s">
        <v>5237</v>
      </c>
    </row>
    <row r="8163" spans="11:15" x14ac:dyDescent="0.25">
      <c r="K8163">
        <v>30261000143090</v>
      </c>
      <c r="L8163" t="s">
        <v>11775</v>
      </c>
      <c r="M8163" t="s">
        <v>5237</v>
      </c>
      <c r="N8163" t="s">
        <v>5237</v>
      </c>
      <c r="O8163" t="s">
        <v>5237</v>
      </c>
    </row>
    <row r="8164" spans="11:15" x14ac:dyDescent="0.25">
      <c r="K8164">
        <v>30261000144010</v>
      </c>
      <c r="L8164" t="s">
        <v>11776</v>
      </c>
      <c r="M8164" t="s">
        <v>5237</v>
      </c>
      <c r="N8164" t="s">
        <v>5237</v>
      </c>
      <c r="O8164" t="s">
        <v>5237</v>
      </c>
    </row>
    <row r="8165" spans="11:15" x14ac:dyDescent="0.25">
      <c r="K8165">
        <v>30261000145010</v>
      </c>
      <c r="L8165" t="s">
        <v>567</v>
      </c>
      <c r="M8165" t="s">
        <v>5237</v>
      </c>
      <c r="N8165" t="s">
        <v>5237</v>
      </c>
      <c r="O8165" t="s">
        <v>5237</v>
      </c>
    </row>
    <row r="8166" spans="11:15" x14ac:dyDescent="0.25">
      <c r="K8166">
        <v>30261000146560</v>
      </c>
      <c r="L8166" t="s">
        <v>11777</v>
      </c>
      <c r="M8166" t="s">
        <v>5237</v>
      </c>
      <c r="N8166" t="s">
        <v>5237</v>
      </c>
      <c r="O8166" t="s">
        <v>5237</v>
      </c>
    </row>
    <row r="8167" spans="11:15" x14ac:dyDescent="0.25">
      <c r="K8167">
        <v>30261000147040</v>
      </c>
      <c r="L8167" t="s">
        <v>11778</v>
      </c>
      <c r="M8167" t="s">
        <v>5237</v>
      </c>
      <c r="N8167" t="s">
        <v>5237</v>
      </c>
      <c r="O8167" t="s">
        <v>5237</v>
      </c>
    </row>
    <row r="8168" spans="11:15" x14ac:dyDescent="0.25">
      <c r="K8168">
        <v>30261000148040</v>
      </c>
      <c r="L8168" t="s">
        <v>11779</v>
      </c>
      <c r="M8168" t="s">
        <v>5237</v>
      </c>
      <c r="N8168" t="s">
        <v>5237</v>
      </c>
      <c r="O8168" t="s">
        <v>5237</v>
      </c>
    </row>
    <row r="8169" spans="11:15" x14ac:dyDescent="0.25">
      <c r="K8169">
        <v>30261000149010</v>
      </c>
      <c r="L8169" t="s">
        <v>11780</v>
      </c>
      <c r="M8169" t="s">
        <v>5237</v>
      </c>
      <c r="N8169" t="s">
        <v>5237</v>
      </c>
      <c r="O8169" t="s">
        <v>5237</v>
      </c>
    </row>
    <row r="8170" spans="11:15" x14ac:dyDescent="0.25">
      <c r="K8170">
        <v>30261000149040</v>
      </c>
      <c r="L8170" t="s">
        <v>471</v>
      </c>
      <c r="M8170" t="s">
        <v>5237</v>
      </c>
      <c r="N8170" t="s">
        <v>5237</v>
      </c>
      <c r="O8170" t="s">
        <v>5237</v>
      </c>
    </row>
    <row r="8171" spans="11:15" x14ac:dyDescent="0.25">
      <c r="K8171">
        <v>30261000150010</v>
      </c>
      <c r="L8171" t="s">
        <v>11781</v>
      </c>
      <c r="M8171" t="s">
        <v>5237</v>
      </c>
      <c r="N8171" t="s">
        <v>5237</v>
      </c>
      <c r="O8171" t="s">
        <v>5237</v>
      </c>
    </row>
    <row r="8172" spans="11:15" x14ac:dyDescent="0.25">
      <c r="K8172">
        <v>30261000151010</v>
      </c>
      <c r="L8172" t="s">
        <v>11782</v>
      </c>
      <c r="M8172" t="s">
        <v>5237</v>
      </c>
      <c r="N8172" t="s">
        <v>5237</v>
      </c>
      <c r="O8172" t="s">
        <v>5237</v>
      </c>
    </row>
    <row r="8173" spans="11:15" x14ac:dyDescent="0.25">
      <c r="K8173">
        <v>30261000152010</v>
      </c>
      <c r="L8173" t="s">
        <v>11783</v>
      </c>
      <c r="M8173" t="s">
        <v>5237</v>
      </c>
      <c r="N8173" t="s">
        <v>5237</v>
      </c>
      <c r="O8173" t="s">
        <v>5237</v>
      </c>
    </row>
    <row r="8174" spans="11:15" x14ac:dyDescent="0.25">
      <c r="K8174">
        <v>30261000153040</v>
      </c>
      <c r="L8174" t="s">
        <v>11784</v>
      </c>
      <c r="M8174" t="s">
        <v>5237</v>
      </c>
      <c r="N8174" t="s">
        <v>5237</v>
      </c>
      <c r="O8174" t="s">
        <v>5237</v>
      </c>
    </row>
    <row r="8175" spans="11:15" x14ac:dyDescent="0.25">
      <c r="K8175">
        <v>30261000154040</v>
      </c>
      <c r="L8175" t="s">
        <v>513</v>
      </c>
      <c r="M8175" t="s">
        <v>5237</v>
      </c>
      <c r="N8175" t="s">
        <v>5237</v>
      </c>
      <c r="O8175" t="s">
        <v>5237</v>
      </c>
    </row>
    <row r="8176" spans="11:15" x14ac:dyDescent="0.25">
      <c r="K8176">
        <v>30261010001010</v>
      </c>
      <c r="L8176" t="s">
        <v>11785</v>
      </c>
      <c r="M8176" t="s">
        <v>5237</v>
      </c>
      <c r="N8176" t="s">
        <v>6098</v>
      </c>
      <c r="O8176" t="s">
        <v>380</v>
      </c>
    </row>
    <row r="8177" spans="11:15" x14ac:dyDescent="0.25">
      <c r="K8177">
        <v>30261010001030</v>
      </c>
      <c r="L8177" t="s">
        <v>11785</v>
      </c>
      <c r="M8177" t="s">
        <v>5237</v>
      </c>
      <c r="N8177" t="s">
        <v>6098</v>
      </c>
      <c r="O8177" t="s">
        <v>380</v>
      </c>
    </row>
    <row r="8178" spans="11:15" x14ac:dyDescent="0.25">
      <c r="K8178">
        <v>30261010002010</v>
      </c>
      <c r="L8178" t="s">
        <v>11786</v>
      </c>
      <c r="M8178" t="s">
        <v>5237</v>
      </c>
      <c r="N8178" t="s">
        <v>6098</v>
      </c>
      <c r="O8178" t="s">
        <v>380</v>
      </c>
    </row>
    <row r="8179" spans="11:15" x14ac:dyDescent="0.25">
      <c r="K8179">
        <v>30261010003010</v>
      </c>
      <c r="L8179" t="s">
        <v>11787</v>
      </c>
      <c r="M8179" t="s">
        <v>5237</v>
      </c>
      <c r="N8179" t="s">
        <v>6098</v>
      </c>
      <c r="O8179" t="s">
        <v>380</v>
      </c>
    </row>
    <row r="8180" spans="11:15" x14ac:dyDescent="0.25">
      <c r="K8180">
        <v>30261010004010</v>
      </c>
      <c r="L8180" t="s">
        <v>11788</v>
      </c>
      <c r="M8180" t="s">
        <v>5237</v>
      </c>
      <c r="N8180" t="s">
        <v>6098</v>
      </c>
      <c r="O8180" t="s">
        <v>380</v>
      </c>
    </row>
    <row r="8181" spans="11:15" x14ac:dyDescent="0.25">
      <c r="K8181">
        <v>30261010005010</v>
      </c>
      <c r="L8181" t="s">
        <v>620</v>
      </c>
      <c r="M8181" t="s">
        <v>5237</v>
      </c>
      <c r="N8181" t="s">
        <v>6098</v>
      </c>
      <c r="O8181" t="s">
        <v>380</v>
      </c>
    </row>
    <row r="8182" spans="11:15" x14ac:dyDescent="0.25">
      <c r="K8182">
        <v>30261010006010</v>
      </c>
      <c r="L8182" t="s">
        <v>11789</v>
      </c>
      <c r="M8182" t="s">
        <v>5237</v>
      </c>
      <c r="N8182" t="s">
        <v>6098</v>
      </c>
      <c r="O8182" t="s">
        <v>380</v>
      </c>
    </row>
    <row r="8183" spans="11:15" x14ac:dyDescent="0.25">
      <c r="K8183">
        <v>30261010006030</v>
      </c>
      <c r="L8183" t="s">
        <v>11789</v>
      </c>
      <c r="M8183" t="s">
        <v>5237</v>
      </c>
      <c r="N8183" t="s">
        <v>6098</v>
      </c>
      <c r="O8183" t="s">
        <v>380</v>
      </c>
    </row>
    <row r="8184" spans="11:15" x14ac:dyDescent="0.25">
      <c r="K8184">
        <v>30261010007010</v>
      </c>
      <c r="L8184" t="s">
        <v>11790</v>
      </c>
      <c r="M8184" t="s">
        <v>5237</v>
      </c>
      <c r="N8184" t="s">
        <v>6098</v>
      </c>
      <c r="O8184" t="s">
        <v>380</v>
      </c>
    </row>
    <row r="8185" spans="11:15" x14ac:dyDescent="0.25">
      <c r="K8185">
        <v>30261010007030</v>
      </c>
      <c r="L8185" t="s">
        <v>11790</v>
      </c>
      <c r="M8185" t="s">
        <v>5237</v>
      </c>
      <c r="N8185" t="s">
        <v>5237</v>
      </c>
      <c r="O8185" t="s">
        <v>5237</v>
      </c>
    </row>
    <row r="8186" spans="11:15" x14ac:dyDescent="0.25">
      <c r="K8186">
        <v>30261010008010</v>
      </c>
      <c r="L8186" t="s">
        <v>11791</v>
      </c>
      <c r="M8186" t="s">
        <v>5237</v>
      </c>
      <c r="N8186" t="s">
        <v>6098</v>
      </c>
      <c r="O8186" t="s">
        <v>380</v>
      </c>
    </row>
    <row r="8187" spans="11:15" x14ac:dyDescent="0.25">
      <c r="K8187">
        <v>30261010009010</v>
      </c>
      <c r="L8187" t="s">
        <v>11792</v>
      </c>
      <c r="M8187" t="s">
        <v>5237</v>
      </c>
      <c r="N8187" t="s">
        <v>6098</v>
      </c>
      <c r="O8187" t="s">
        <v>380</v>
      </c>
    </row>
    <row r="8188" spans="11:15" x14ac:dyDescent="0.25">
      <c r="K8188">
        <v>30261010010010</v>
      </c>
      <c r="L8188" t="s">
        <v>11793</v>
      </c>
      <c r="M8188" t="s">
        <v>5237</v>
      </c>
      <c r="N8188" t="s">
        <v>6098</v>
      </c>
      <c r="O8188" t="s">
        <v>380</v>
      </c>
    </row>
    <row r="8189" spans="11:15" x14ac:dyDescent="0.25">
      <c r="K8189">
        <v>30261010011010</v>
      </c>
      <c r="L8189" t="s">
        <v>547</v>
      </c>
      <c r="M8189" t="s">
        <v>5237</v>
      </c>
      <c r="N8189" t="s">
        <v>6098</v>
      </c>
      <c r="O8189" t="s">
        <v>380</v>
      </c>
    </row>
    <row r="8190" spans="11:15" x14ac:dyDescent="0.25">
      <c r="K8190">
        <v>30261010011020</v>
      </c>
      <c r="L8190" t="s">
        <v>547</v>
      </c>
      <c r="M8190" t="s">
        <v>5237</v>
      </c>
      <c r="N8190" t="s">
        <v>6098</v>
      </c>
      <c r="O8190" t="s">
        <v>380</v>
      </c>
    </row>
    <row r="8191" spans="11:15" x14ac:dyDescent="0.25">
      <c r="K8191">
        <v>30261010011030</v>
      </c>
      <c r="L8191" t="s">
        <v>547</v>
      </c>
      <c r="M8191" t="s">
        <v>5237</v>
      </c>
      <c r="N8191" t="s">
        <v>5237</v>
      </c>
      <c r="O8191" t="s">
        <v>5237</v>
      </c>
    </row>
    <row r="8192" spans="11:15" x14ac:dyDescent="0.25">
      <c r="K8192">
        <v>30261010012010</v>
      </c>
      <c r="L8192" t="s">
        <v>11794</v>
      </c>
      <c r="M8192" t="s">
        <v>5237</v>
      </c>
      <c r="N8192" t="s">
        <v>6098</v>
      </c>
      <c r="O8192" t="s">
        <v>380</v>
      </c>
    </row>
    <row r="8193" spans="11:15" x14ac:dyDescent="0.25">
      <c r="K8193">
        <v>30261010013010</v>
      </c>
      <c r="L8193" t="s">
        <v>621</v>
      </c>
      <c r="M8193" t="s">
        <v>5237</v>
      </c>
      <c r="N8193" t="s">
        <v>6098</v>
      </c>
      <c r="O8193" t="s">
        <v>380</v>
      </c>
    </row>
    <row r="8194" spans="11:15" x14ac:dyDescent="0.25">
      <c r="K8194">
        <v>30261010014010</v>
      </c>
      <c r="L8194" t="s">
        <v>11795</v>
      </c>
      <c r="M8194" t="s">
        <v>5237</v>
      </c>
      <c r="N8194" t="s">
        <v>6098</v>
      </c>
      <c r="O8194" t="s">
        <v>380</v>
      </c>
    </row>
    <row r="8195" spans="11:15" x14ac:dyDescent="0.25">
      <c r="K8195">
        <v>30261010015010</v>
      </c>
      <c r="L8195" t="s">
        <v>11796</v>
      </c>
      <c r="M8195" t="s">
        <v>5237</v>
      </c>
      <c r="N8195" t="s">
        <v>6098</v>
      </c>
      <c r="O8195" t="s">
        <v>380</v>
      </c>
    </row>
    <row r="8196" spans="11:15" x14ac:dyDescent="0.25">
      <c r="K8196">
        <v>30261010016010</v>
      </c>
      <c r="L8196" t="s">
        <v>11797</v>
      </c>
      <c r="M8196" t="s">
        <v>5237</v>
      </c>
      <c r="N8196" t="s">
        <v>6098</v>
      </c>
      <c r="O8196" t="s">
        <v>380</v>
      </c>
    </row>
    <row r="8197" spans="11:15" x14ac:dyDescent="0.25">
      <c r="K8197">
        <v>30261010017010</v>
      </c>
      <c r="L8197" t="s">
        <v>11798</v>
      </c>
      <c r="M8197" t="s">
        <v>5237</v>
      </c>
      <c r="N8197" t="s">
        <v>6098</v>
      </c>
      <c r="O8197" t="s">
        <v>380</v>
      </c>
    </row>
    <row r="8198" spans="11:15" x14ac:dyDescent="0.25">
      <c r="K8198">
        <v>30261010018010</v>
      </c>
      <c r="L8198" t="s">
        <v>11799</v>
      </c>
      <c r="M8198" t="s">
        <v>5237</v>
      </c>
      <c r="N8198" t="s">
        <v>6098</v>
      </c>
      <c r="O8198" t="s">
        <v>380</v>
      </c>
    </row>
    <row r="8199" spans="11:15" x14ac:dyDescent="0.25">
      <c r="K8199">
        <v>30261010018030</v>
      </c>
      <c r="L8199" t="s">
        <v>11799</v>
      </c>
      <c r="M8199" t="s">
        <v>5237</v>
      </c>
      <c r="N8199" t="s">
        <v>5237</v>
      </c>
      <c r="O8199" t="s">
        <v>5237</v>
      </c>
    </row>
    <row r="8200" spans="11:15" x14ac:dyDescent="0.25">
      <c r="K8200">
        <v>30261010019010</v>
      </c>
      <c r="L8200" t="s">
        <v>11800</v>
      </c>
      <c r="M8200" t="s">
        <v>5237</v>
      </c>
      <c r="N8200" t="s">
        <v>6098</v>
      </c>
      <c r="O8200" t="s">
        <v>380</v>
      </c>
    </row>
    <row r="8201" spans="11:15" x14ac:dyDescent="0.25">
      <c r="K8201">
        <v>30261010020010</v>
      </c>
      <c r="L8201" t="s">
        <v>11801</v>
      </c>
      <c r="M8201" t="s">
        <v>5237</v>
      </c>
      <c r="N8201" t="s">
        <v>6098</v>
      </c>
      <c r="O8201" t="s">
        <v>380</v>
      </c>
    </row>
    <row r="8202" spans="11:15" x14ac:dyDescent="0.25">
      <c r="K8202">
        <v>30261010021020</v>
      </c>
      <c r="L8202" t="s">
        <v>11798</v>
      </c>
      <c r="M8202" t="s">
        <v>5237</v>
      </c>
      <c r="N8202" t="s">
        <v>6098</v>
      </c>
      <c r="O8202" t="s">
        <v>380</v>
      </c>
    </row>
    <row r="8203" spans="11:15" x14ac:dyDescent="0.25">
      <c r="K8203">
        <v>30261010022010</v>
      </c>
      <c r="L8203" t="s">
        <v>673</v>
      </c>
      <c r="M8203" t="s">
        <v>5237</v>
      </c>
      <c r="N8203" t="s">
        <v>6098</v>
      </c>
      <c r="O8203" t="s">
        <v>380</v>
      </c>
    </row>
    <row r="8204" spans="11:15" x14ac:dyDescent="0.25">
      <c r="K8204">
        <v>30261010023010</v>
      </c>
      <c r="L8204" t="s">
        <v>11802</v>
      </c>
      <c r="M8204" t="s">
        <v>5237</v>
      </c>
      <c r="N8204" t="s">
        <v>6098</v>
      </c>
      <c r="O8204" t="s">
        <v>380</v>
      </c>
    </row>
    <row r="8205" spans="11:15" x14ac:dyDescent="0.25">
      <c r="K8205">
        <v>30261010024010</v>
      </c>
      <c r="L8205" t="s">
        <v>11803</v>
      </c>
      <c r="M8205" t="s">
        <v>5237</v>
      </c>
      <c r="N8205" t="s">
        <v>6098</v>
      </c>
      <c r="O8205" t="s">
        <v>380</v>
      </c>
    </row>
    <row r="8206" spans="11:15" x14ac:dyDescent="0.25">
      <c r="K8206">
        <v>30261010025010</v>
      </c>
      <c r="L8206" t="s">
        <v>11804</v>
      </c>
      <c r="M8206" t="s">
        <v>5237</v>
      </c>
      <c r="N8206" t="s">
        <v>6098</v>
      </c>
      <c r="O8206" t="s">
        <v>380</v>
      </c>
    </row>
    <row r="8207" spans="11:15" x14ac:dyDescent="0.25">
      <c r="K8207">
        <v>30261010026010</v>
      </c>
      <c r="L8207" t="s">
        <v>11804</v>
      </c>
      <c r="M8207" t="s">
        <v>5237</v>
      </c>
      <c r="N8207" t="s">
        <v>6098</v>
      </c>
      <c r="O8207" t="s">
        <v>380</v>
      </c>
    </row>
    <row r="8208" spans="11:15" x14ac:dyDescent="0.25">
      <c r="K8208">
        <v>30261010026030</v>
      </c>
      <c r="L8208" t="s">
        <v>11804</v>
      </c>
      <c r="M8208" t="s">
        <v>5237</v>
      </c>
      <c r="N8208" t="s">
        <v>5237</v>
      </c>
      <c r="O8208" t="s">
        <v>5237</v>
      </c>
    </row>
    <row r="8209" spans="11:15" x14ac:dyDescent="0.25">
      <c r="K8209">
        <v>30261010027010</v>
      </c>
      <c r="L8209" t="s">
        <v>11792</v>
      </c>
      <c r="M8209" t="s">
        <v>5237</v>
      </c>
      <c r="N8209" t="s">
        <v>6098</v>
      </c>
      <c r="O8209" t="s">
        <v>380</v>
      </c>
    </row>
    <row r="8210" spans="11:15" x14ac:dyDescent="0.25">
      <c r="K8210">
        <v>30261010028010</v>
      </c>
      <c r="L8210" t="s">
        <v>11805</v>
      </c>
      <c r="M8210" t="s">
        <v>5237</v>
      </c>
      <c r="N8210" t="s">
        <v>6098</v>
      </c>
      <c r="O8210" t="s">
        <v>380</v>
      </c>
    </row>
    <row r="8211" spans="11:15" x14ac:dyDescent="0.25">
      <c r="K8211">
        <v>30261010029010</v>
      </c>
      <c r="L8211" t="s">
        <v>11806</v>
      </c>
      <c r="M8211" t="s">
        <v>5237</v>
      </c>
      <c r="N8211" t="s">
        <v>6098</v>
      </c>
      <c r="O8211" t="s">
        <v>380</v>
      </c>
    </row>
    <row r="8212" spans="11:15" x14ac:dyDescent="0.25">
      <c r="K8212">
        <v>30261010030010</v>
      </c>
      <c r="L8212" t="s">
        <v>11807</v>
      </c>
      <c r="M8212" t="s">
        <v>5237</v>
      </c>
      <c r="N8212" t="s">
        <v>6098</v>
      </c>
      <c r="O8212" t="s">
        <v>380</v>
      </c>
    </row>
    <row r="8213" spans="11:15" x14ac:dyDescent="0.25">
      <c r="K8213">
        <v>30261010031010</v>
      </c>
      <c r="L8213" t="s">
        <v>11808</v>
      </c>
      <c r="M8213" t="s">
        <v>5237</v>
      </c>
      <c r="N8213" t="s">
        <v>6098</v>
      </c>
      <c r="O8213" t="s">
        <v>380</v>
      </c>
    </row>
    <row r="8214" spans="11:15" x14ac:dyDescent="0.25">
      <c r="K8214">
        <v>30261010032010</v>
      </c>
      <c r="L8214" t="s">
        <v>11809</v>
      </c>
      <c r="M8214" t="s">
        <v>5237</v>
      </c>
      <c r="N8214" t="s">
        <v>6098</v>
      </c>
      <c r="O8214" t="s">
        <v>380</v>
      </c>
    </row>
    <row r="8215" spans="11:15" x14ac:dyDescent="0.25">
      <c r="K8215">
        <v>30261010033010</v>
      </c>
      <c r="L8215" t="s">
        <v>11810</v>
      </c>
      <c r="M8215" t="s">
        <v>5237</v>
      </c>
      <c r="N8215" t="s">
        <v>6098</v>
      </c>
      <c r="O8215" t="s">
        <v>380</v>
      </c>
    </row>
    <row r="8216" spans="11:15" x14ac:dyDescent="0.25">
      <c r="K8216">
        <v>30261010034010</v>
      </c>
      <c r="L8216" t="s">
        <v>11811</v>
      </c>
      <c r="M8216" t="s">
        <v>5237</v>
      </c>
      <c r="N8216" t="s">
        <v>5237</v>
      </c>
      <c r="O8216" t="s">
        <v>5237</v>
      </c>
    </row>
    <row r="8217" spans="11:15" x14ac:dyDescent="0.25">
      <c r="K8217">
        <v>30261010035010</v>
      </c>
      <c r="L8217" t="s">
        <v>11812</v>
      </c>
      <c r="M8217" t="s">
        <v>5237</v>
      </c>
      <c r="N8217" t="s">
        <v>5237</v>
      </c>
      <c r="O8217" t="s">
        <v>5237</v>
      </c>
    </row>
    <row r="8218" spans="11:15" x14ac:dyDescent="0.25">
      <c r="K8218">
        <v>30261010036010</v>
      </c>
      <c r="L8218" t="s">
        <v>11813</v>
      </c>
      <c r="M8218" t="s">
        <v>5237</v>
      </c>
      <c r="N8218" t="s">
        <v>5237</v>
      </c>
      <c r="O8218" t="s">
        <v>5237</v>
      </c>
    </row>
    <row r="8219" spans="11:15" x14ac:dyDescent="0.25">
      <c r="K8219">
        <v>30261010037010</v>
      </c>
      <c r="L8219" t="s">
        <v>547</v>
      </c>
      <c r="M8219" t="s">
        <v>5237</v>
      </c>
      <c r="N8219" t="s">
        <v>5237</v>
      </c>
      <c r="O8219" t="s">
        <v>5237</v>
      </c>
    </row>
    <row r="8220" spans="11:15" x14ac:dyDescent="0.25">
      <c r="K8220">
        <v>30261010038010</v>
      </c>
      <c r="L8220" t="s">
        <v>11814</v>
      </c>
      <c r="M8220" t="s">
        <v>5237</v>
      </c>
      <c r="N8220" t="s">
        <v>5237</v>
      </c>
      <c r="O8220" t="s">
        <v>5237</v>
      </c>
    </row>
    <row r="8221" spans="11:15" x14ac:dyDescent="0.25">
      <c r="K8221">
        <v>30261010039010</v>
      </c>
      <c r="L8221" t="s">
        <v>11815</v>
      </c>
      <c r="M8221" t="s">
        <v>5237</v>
      </c>
      <c r="N8221" t="s">
        <v>5237</v>
      </c>
      <c r="O8221" t="s">
        <v>5237</v>
      </c>
    </row>
    <row r="8222" spans="11:15" x14ac:dyDescent="0.25">
      <c r="K8222">
        <v>30261010040010</v>
      </c>
      <c r="L8222" t="s">
        <v>11813</v>
      </c>
      <c r="M8222" t="s">
        <v>5237</v>
      </c>
      <c r="N8222" t="s">
        <v>5237</v>
      </c>
      <c r="O8222" t="s">
        <v>5237</v>
      </c>
    </row>
    <row r="8223" spans="11:15" x14ac:dyDescent="0.25">
      <c r="K8223">
        <v>30261010041010</v>
      </c>
      <c r="L8223" t="s">
        <v>11816</v>
      </c>
      <c r="M8223" t="s">
        <v>5237</v>
      </c>
      <c r="N8223" t="s">
        <v>5237</v>
      </c>
      <c r="O8223" t="s">
        <v>5237</v>
      </c>
    </row>
    <row r="8224" spans="11:15" x14ac:dyDescent="0.25">
      <c r="K8224">
        <v>30261010042010</v>
      </c>
      <c r="L8224" t="s">
        <v>11817</v>
      </c>
      <c r="M8224" t="s">
        <v>5237</v>
      </c>
      <c r="N8224" t="s">
        <v>5237</v>
      </c>
      <c r="O8224" t="s">
        <v>5237</v>
      </c>
    </row>
    <row r="8225" spans="11:15" x14ac:dyDescent="0.25">
      <c r="K8225">
        <v>30261010043010</v>
      </c>
      <c r="L8225" t="s">
        <v>11818</v>
      </c>
      <c r="M8225" t="s">
        <v>5237</v>
      </c>
      <c r="N8225" t="s">
        <v>5237</v>
      </c>
      <c r="O8225" t="s">
        <v>5237</v>
      </c>
    </row>
    <row r="8226" spans="11:15" x14ac:dyDescent="0.25">
      <c r="K8226">
        <v>30261010044030</v>
      </c>
      <c r="L8226" t="s">
        <v>11819</v>
      </c>
      <c r="M8226" t="s">
        <v>5237</v>
      </c>
      <c r="N8226" t="s">
        <v>5237</v>
      </c>
      <c r="O8226" t="s">
        <v>5237</v>
      </c>
    </row>
    <row r="8227" spans="11:15" x14ac:dyDescent="0.25">
      <c r="K8227">
        <v>30261010045030</v>
      </c>
      <c r="L8227" t="s">
        <v>11792</v>
      </c>
      <c r="M8227" t="s">
        <v>5237</v>
      </c>
      <c r="N8227" t="s">
        <v>5237</v>
      </c>
      <c r="O8227" t="s">
        <v>5237</v>
      </c>
    </row>
    <row r="8228" spans="11:15" x14ac:dyDescent="0.25">
      <c r="K8228">
        <v>30261010046030</v>
      </c>
      <c r="L8228" t="s">
        <v>11805</v>
      </c>
      <c r="M8228" t="s">
        <v>5237</v>
      </c>
      <c r="N8228" t="s">
        <v>5237</v>
      </c>
      <c r="O8228" t="s">
        <v>5237</v>
      </c>
    </row>
    <row r="8229" spans="11:15" x14ac:dyDescent="0.25">
      <c r="K8229">
        <v>30261010047010</v>
      </c>
      <c r="L8229" t="s">
        <v>11820</v>
      </c>
      <c r="M8229" t="s">
        <v>5237</v>
      </c>
      <c r="N8229" t="s">
        <v>5237</v>
      </c>
      <c r="O8229" t="s">
        <v>5237</v>
      </c>
    </row>
    <row r="8230" spans="11:15" x14ac:dyDescent="0.25">
      <c r="K8230">
        <v>30261010048010</v>
      </c>
      <c r="L8230" t="s">
        <v>11821</v>
      </c>
      <c r="M8230" t="s">
        <v>5237</v>
      </c>
      <c r="N8230" t="s">
        <v>5237</v>
      </c>
      <c r="O8230" t="s">
        <v>5237</v>
      </c>
    </row>
    <row r="8231" spans="11:15" x14ac:dyDescent="0.25">
      <c r="K8231">
        <v>30261010049010</v>
      </c>
      <c r="L8231" t="s">
        <v>11822</v>
      </c>
      <c r="M8231" t="s">
        <v>5237</v>
      </c>
      <c r="N8231" t="s">
        <v>5237</v>
      </c>
      <c r="O8231" t="s">
        <v>5237</v>
      </c>
    </row>
    <row r="8232" spans="11:15" x14ac:dyDescent="0.25">
      <c r="K8232">
        <v>30261010050010</v>
      </c>
      <c r="L8232" t="s">
        <v>11823</v>
      </c>
      <c r="M8232" t="s">
        <v>5237</v>
      </c>
      <c r="N8232" t="s">
        <v>5237</v>
      </c>
      <c r="O8232" t="s">
        <v>5237</v>
      </c>
    </row>
    <row r="8233" spans="11:15" x14ac:dyDescent="0.25">
      <c r="K8233">
        <v>30261010051010</v>
      </c>
      <c r="L8233" t="s">
        <v>11824</v>
      </c>
      <c r="M8233" t="s">
        <v>5237</v>
      </c>
      <c r="N8233" t="s">
        <v>5237</v>
      </c>
      <c r="O8233" t="s">
        <v>5237</v>
      </c>
    </row>
    <row r="8234" spans="11:15" x14ac:dyDescent="0.25">
      <c r="K8234">
        <v>30261010052010</v>
      </c>
      <c r="L8234" t="s">
        <v>11825</v>
      </c>
      <c r="M8234" t="s">
        <v>5237</v>
      </c>
      <c r="N8234" t="s">
        <v>5237</v>
      </c>
      <c r="O8234" t="s">
        <v>5237</v>
      </c>
    </row>
    <row r="8235" spans="11:15" x14ac:dyDescent="0.25">
      <c r="K8235">
        <v>30261010053010</v>
      </c>
      <c r="L8235" t="s">
        <v>11826</v>
      </c>
      <c r="M8235" t="s">
        <v>5237</v>
      </c>
      <c r="N8235" t="s">
        <v>5237</v>
      </c>
      <c r="O8235" t="s">
        <v>5237</v>
      </c>
    </row>
    <row r="8236" spans="11:15" x14ac:dyDescent="0.25">
      <c r="K8236">
        <v>30261010054010</v>
      </c>
      <c r="L8236" t="s">
        <v>11827</v>
      </c>
      <c r="M8236" t="s">
        <v>5237</v>
      </c>
      <c r="N8236" t="s">
        <v>5237</v>
      </c>
      <c r="O8236" t="s">
        <v>5237</v>
      </c>
    </row>
    <row r="8237" spans="11:15" x14ac:dyDescent="0.25">
      <c r="K8237">
        <v>30261020001012</v>
      </c>
      <c r="L8237" t="s">
        <v>11828</v>
      </c>
      <c r="M8237" t="s">
        <v>5237</v>
      </c>
      <c r="N8237" t="s">
        <v>6098</v>
      </c>
      <c r="O8237" t="s">
        <v>380</v>
      </c>
    </row>
    <row r="8238" spans="11:15" x14ac:dyDescent="0.25">
      <c r="K8238">
        <v>30261020002010</v>
      </c>
      <c r="L8238" t="s">
        <v>11829</v>
      </c>
      <c r="M8238" t="s">
        <v>5237</v>
      </c>
      <c r="N8238" t="s">
        <v>6098</v>
      </c>
      <c r="O8238" t="s">
        <v>380</v>
      </c>
    </row>
    <row r="8239" spans="11:15" x14ac:dyDescent="0.25">
      <c r="K8239">
        <v>30261020002012</v>
      </c>
      <c r="L8239" t="s">
        <v>11829</v>
      </c>
      <c r="M8239" t="s">
        <v>5237</v>
      </c>
      <c r="N8239" t="s">
        <v>6098</v>
      </c>
      <c r="O8239" t="s">
        <v>380</v>
      </c>
    </row>
    <row r="8240" spans="11:15" x14ac:dyDescent="0.25">
      <c r="K8240">
        <v>30261020003012</v>
      </c>
      <c r="L8240" t="s">
        <v>11830</v>
      </c>
      <c r="M8240" t="s">
        <v>5237</v>
      </c>
      <c r="N8240" t="s">
        <v>6098</v>
      </c>
      <c r="O8240" t="s">
        <v>380</v>
      </c>
    </row>
    <row r="8241" spans="11:15" x14ac:dyDescent="0.25">
      <c r="K8241">
        <v>30261020004012</v>
      </c>
      <c r="L8241" t="s">
        <v>11831</v>
      </c>
      <c r="M8241" t="s">
        <v>5237</v>
      </c>
      <c r="N8241" t="s">
        <v>6098</v>
      </c>
      <c r="O8241" t="s">
        <v>380</v>
      </c>
    </row>
    <row r="8242" spans="11:15" x14ac:dyDescent="0.25">
      <c r="K8242">
        <v>30261020005012</v>
      </c>
      <c r="L8242" t="s">
        <v>11832</v>
      </c>
      <c r="M8242" t="s">
        <v>5237</v>
      </c>
      <c r="N8242" t="s">
        <v>6098</v>
      </c>
      <c r="O8242" t="s">
        <v>380</v>
      </c>
    </row>
    <row r="8243" spans="11:15" x14ac:dyDescent="0.25">
      <c r="K8243">
        <v>30261020006050</v>
      </c>
      <c r="L8243" t="s">
        <v>11833</v>
      </c>
      <c r="M8243" t="s">
        <v>5237</v>
      </c>
      <c r="N8243" t="s">
        <v>6098</v>
      </c>
      <c r="O8243" t="s">
        <v>380</v>
      </c>
    </row>
    <row r="8244" spans="11:15" x14ac:dyDescent="0.25">
      <c r="K8244">
        <v>30261020007050</v>
      </c>
      <c r="L8244" t="s">
        <v>11834</v>
      </c>
      <c r="M8244" t="s">
        <v>5237</v>
      </c>
      <c r="N8244" t="s">
        <v>6098</v>
      </c>
      <c r="O8244" t="s">
        <v>380</v>
      </c>
    </row>
    <row r="8245" spans="11:15" x14ac:dyDescent="0.25">
      <c r="K8245">
        <v>30261020008090</v>
      </c>
      <c r="L8245" t="s">
        <v>11835</v>
      </c>
      <c r="M8245" t="s">
        <v>5237</v>
      </c>
      <c r="N8245" t="s">
        <v>6098</v>
      </c>
      <c r="O8245" t="s">
        <v>380</v>
      </c>
    </row>
    <row r="8246" spans="11:15" x14ac:dyDescent="0.25">
      <c r="K8246">
        <v>30261020009012</v>
      </c>
      <c r="L8246" t="s">
        <v>677</v>
      </c>
      <c r="M8246" t="s">
        <v>5237</v>
      </c>
      <c r="N8246" t="s">
        <v>6098</v>
      </c>
      <c r="O8246" t="s">
        <v>380</v>
      </c>
    </row>
    <row r="8247" spans="11:15" x14ac:dyDescent="0.25">
      <c r="K8247">
        <v>30261020010050</v>
      </c>
      <c r="L8247" t="s">
        <v>11836</v>
      </c>
      <c r="M8247" t="s">
        <v>5237</v>
      </c>
      <c r="N8247" t="s">
        <v>6098</v>
      </c>
      <c r="O8247" t="s">
        <v>380</v>
      </c>
    </row>
    <row r="8248" spans="11:15" x14ac:dyDescent="0.25">
      <c r="K8248">
        <v>30261020011020</v>
      </c>
      <c r="L8248" t="s">
        <v>11837</v>
      </c>
      <c r="M8248" t="s">
        <v>5237</v>
      </c>
      <c r="N8248" t="s">
        <v>6098</v>
      </c>
      <c r="O8248" t="s">
        <v>380</v>
      </c>
    </row>
    <row r="8249" spans="11:15" x14ac:dyDescent="0.25">
      <c r="K8249">
        <v>30261020011040</v>
      </c>
      <c r="L8249" t="s">
        <v>11837</v>
      </c>
      <c r="M8249" t="s">
        <v>5237</v>
      </c>
      <c r="N8249" t="s">
        <v>6098</v>
      </c>
      <c r="O8249" t="s">
        <v>380</v>
      </c>
    </row>
    <row r="8250" spans="11:15" x14ac:dyDescent="0.25">
      <c r="K8250">
        <v>30261020012020</v>
      </c>
      <c r="L8250" t="s">
        <v>11838</v>
      </c>
      <c r="M8250" t="s">
        <v>5237</v>
      </c>
      <c r="N8250" t="s">
        <v>6098</v>
      </c>
      <c r="O8250" t="s">
        <v>380</v>
      </c>
    </row>
    <row r="8251" spans="11:15" x14ac:dyDescent="0.25">
      <c r="K8251">
        <v>30261020012040</v>
      </c>
      <c r="L8251" t="s">
        <v>11838</v>
      </c>
      <c r="M8251" t="s">
        <v>5237</v>
      </c>
      <c r="N8251" t="s">
        <v>6098</v>
      </c>
      <c r="O8251" t="s">
        <v>380</v>
      </c>
    </row>
    <row r="8252" spans="11:15" x14ac:dyDescent="0.25">
      <c r="K8252">
        <v>30261020012090</v>
      </c>
      <c r="L8252" t="s">
        <v>11838</v>
      </c>
      <c r="M8252" t="s">
        <v>5237</v>
      </c>
      <c r="N8252" t="s">
        <v>6098</v>
      </c>
      <c r="O8252" t="s">
        <v>380</v>
      </c>
    </row>
    <row r="8253" spans="11:15" x14ac:dyDescent="0.25">
      <c r="K8253">
        <v>30261020013090</v>
      </c>
      <c r="L8253" t="s">
        <v>11839</v>
      </c>
      <c r="M8253" t="s">
        <v>5237</v>
      </c>
      <c r="N8253" t="s">
        <v>6098</v>
      </c>
      <c r="O8253" t="s">
        <v>380</v>
      </c>
    </row>
    <row r="8254" spans="11:15" x14ac:dyDescent="0.25">
      <c r="K8254">
        <v>30261020014090</v>
      </c>
      <c r="L8254" t="s">
        <v>11840</v>
      </c>
      <c r="M8254" t="s">
        <v>5237</v>
      </c>
      <c r="N8254" t="s">
        <v>6098</v>
      </c>
      <c r="O8254" t="s">
        <v>380</v>
      </c>
    </row>
    <row r="8255" spans="11:15" x14ac:dyDescent="0.25">
      <c r="K8255">
        <v>30261020015020</v>
      </c>
      <c r="L8255" t="s">
        <v>11841</v>
      </c>
      <c r="M8255" t="s">
        <v>5237</v>
      </c>
      <c r="N8255" t="s">
        <v>6098</v>
      </c>
      <c r="O8255" t="s">
        <v>380</v>
      </c>
    </row>
    <row r="8256" spans="11:15" x14ac:dyDescent="0.25">
      <c r="K8256">
        <v>30261020015040</v>
      </c>
      <c r="L8256" t="s">
        <v>11841</v>
      </c>
      <c r="M8256" t="s">
        <v>5237</v>
      </c>
      <c r="N8256" t="s">
        <v>6098</v>
      </c>
      <c r="O8256" t="s">
        <v>380</v>
      </c>
    </row>
    <row r="8257" spans="11:15" x14ac:dyDescent="0.25">
      <c r="K8257">
        <v>30261020015090</v>
      </c>
      <c r="L8257" t="s">
        <v>11841</v>
      </c>
      <c r="M8257" t="s">
        <v>5237</v>
      </c>
      <c r="N8257" t="s">
        <v>6098</v>
      </c>
      <c r="O8257" t="s">
        <v>380</v>
      </c>
    </row>
    <row r="8258" spans="11:15" x14ac:dyDescent="0.25">
      <c r="K8258">
        <v>30261020016090</v>
      </c>
      <c r="L8258" t="s">
        <v>11842</v>
      </c>
      <c r="M8258" t="s">
        <v>5237</v>
      </c>
      <c r="N8258" t="s">
        <v>6098</v>
      </c>
      <c r="O8258" t="s">
        <v>380</v>
      </c>
    </row>
    <row r="8259" spans="11:15" x14ac:dyDescent="0.25">
      <c r="K8259">
        <v>30261020017020</v>
      </c>
      <c r="L8259" t="s">
        <v>11843</v>
      </c>
      <c r="M8259" t="s">
        <v>5237</v>
      </c>
      <c r="N8259" t="s">
        <v>6098</v>
      </c>
      <c r="O8259" t="s">
        <v>380</v>
      </c>
    </row>
    <row r="8260" spans="11:15" x14ac:dyDescent="0.25">
      <c r="K8260">
        <v>30261020017040</v>
      </c>
      <c r="L8260" t="s">
        <v>11843</v>
      </c>
      <c r="M8260" t="s">
        <v>5237</v>
      </c>
      <c r="N8260" t="s">
        <v>6098</v>
      </c>
      <c r="O8260" t="s">
        <v>380</v>
      </c>
    </row>
    <row r="8261" spans="11:15" x14ac:dyDescent="0.25">
      <c r="K8261">
        <v>30261020017090</v>
      </c>
      <c r="L8261" t="s">
        <v>11844</v>
      </c>
      <c r="M8261" t="s">
        <v>5237</v>
      </c>
      <c r="N8261" t="s">
        <v>6098</v>
      </c>
      <c r="O8261" t="s">
        <v>380</v>
      </c>
    </row>
    <row r="8262" spans="11:15" x14ac:dyDescent="0.25">
      <c r="K8262">
        <v>30261020018020</v>
      </c>
      <c r="L8262" t="s">
        <v>11845</v>
      </c>
      <c r="M8262" t="s">
        <v>5237</v>
      </c>
      <c r="N8262" t="s">
        <v>6098</v>
      </c>
      <c r="O8262" t="s">
        <v>380</v>
      </c>
    </row>
    <row r="8263" spans="11:15" x14ac:dyDescent="0.25">
      <c r="K8263">
        <v>30261020018040</v>
      </c>
      <c r="L8263" t="s">
        <v>11846</v>
      </c>
      <c r="M8263" t="s">
        <v>5237</v>
      </c>
      <c r="N8263" t="s">
        <v>6098</v>
      </c>
      <c r="O8263" t="s">
        <v>380</v>
      </c>
    </row>
    <row r="8264" spans="11:15" x14ac:dyDescent="0.25">
      <c r="K8264">
        <v>30261020018090</v>
      </c>
      <c r="L8264" t="s">
        <v>11845</v>
      </c>
      <c r="M8264" t="s">
        <v>5237</v>
      </c>
      <c r="N8264" t="s">
        <v>6098</v>
      </c>
      <c r="O8264" t="s">
        <v>380</v>
      </c>
    </row>
    <row r="8265" spans="11:15" x14ac:dyDescent="0.25">
      <c r="K8265">
        <v>30261020019020</v>
      </c>
      <c r="L8265" t="s">
        <v>11847</v>
      </c>
      <c r="M8265" t="s">
        <v>5237</v>
      </c>
      <c r="N8265" t="s">
        <v>6098</v>
      </c>
      <c r="O8265" t="s">
        <v>380</v>
      </c>
    </row>
    <row r="8266" spans="11:15" x14ac:dyDescent="0.25">
      <c r="K8266">
        <v>30261020019040</v>
      </c>
      <c r="L8266" t="s">
        <v>11847</v>
      </c>
      <c r="M8266" t="s">
        <v>5237</v>
      </c>
      <c r="N8266" t="s">
        <v>6098</v>
      </c>
      <c r="O8266" t="s">
        <v>380</v>
      </c>
    </row>
    <row r="8267" spans="11:15" x14ac:dyDescent="0.25">
      <c r="K8267">
        <v>30261020019090</v>
      </c>
      <c r="L8267" t="s">
        <v>11847</v>
      </c>
      <c r="M8267" t="s">
        <v>5237</v>
      </c>
      <c r="N8267" t="s">
        <v>5237</v>
      </c>
      <c r="O8267" t="s">
        <v>5237</v>
      </c>
    </row>
    <row r="8268" spans="11:15" x14ac:dyDescent="0.25">
      <c r="K8268">
        <v>30261020020090</v>
      </c>
      <c r="L8268" t="s">
        <v>11848</v>
      </c>
      <c r="M8268" t="s">
        <v>5237</v>
      </c>
      <c r="N8268" t="s">
        <v>6098</v>
      </c>
      <c r="O8268" t="s">
        <v>380</v>
      </c>
    </row>
    <row r="8269" spans="11:15" x14ac:dyDescent="0.25">
      <c r="K8269">
        <v>30261020021020</v>
      </c>
      <c r="L8269" t="s">
        <v>11849</v>
      </c>
      <c r="M8269" t="s">
        <v>5237</v>
      </c>
      <c r="N8269" t="s">
        <v>6098</v>
      </c>
      <c r="O8269" t="s">
        <v>380</v>
      </c>
    </row>
    <row r="8270" spans="11:15" x14ac:dyDescent="0.25">
      <c r="K8270">
        <v>30261020021040</v>
      </c>
      <c r="L8270" t="s">
        <v>11849</v>
      </c>
      <c r="M8270" t="s">
        <v>5237</v>
      </c>
      <c r="N8270" t="s">
        <v>6098</v>
      </c>
      <c r="O8270" t="s">
        <v>380</v>
      </c>
    </row>
    <row r="8271" spans="11:15" x14ac:dyDescent="0.25">
      <c r="K8271">
        <v>30261020022020</v>
      </c>
      <c r="L8271" t="s">
        <v>11850</v>
      </c>
      <c r="M8271" t="s">
        <v>5237</v>
      </c>
      <c r="N8271" t="s">
        <v>6098</v>
      </c>
      <c r="O8271" t="s">
        <v>380</v>
      </c>
    </row>
    <row r="8272" spans="11:15" x14ac:dyDescent="0.25">
      <c r="K8272">
        <v>30261020022040</v>
      </c>
      <c r="L8272" t="s">
        <v>11850</v>
      </c>
      <c r="M8272" t="s">
        <v>5237</v>
      </c>
      <c r="N8272" t="s">
        <v>6098</v>
      </c>
      <c r="O8272" t="s">
        <v>380</v>
      </c>
    </row>
    <row r="8273" spans="11:15" x14ac:dyDescent="0.25">
      <c r="K8273">
        <v>30261020023012</v>
      </c>
      <c r="L8273" t="s">
        <v>11851</v>
      </c>
      <c r="M8273" t="s">
        <v>5237</v>
      </c>
      <c r="N8273" t="s">
        <v>6098</v>
      </c>
      <c r="O8273" t="s">
        <v>380</v>
      </c>
    </row>
    <row r="8274" spans="11:15" x14ac:dyDescent="0.25">
      <c r="K8274">
        <v>30261020024012</v>
      </c>
      <c r="L8274" t="s">
        <v>11852</v>
      </c>
      <c r="M8274" t="s">
        <v>5237</v>
      </c>
      <c r="N8274" t="s">
        <v>6098</v>
      </c>
      <c r="O8274" t="s">
        <v>380</v>
      </c>
    </row>
    <row r="8275" spans="11:15" x14ac:dyDescent="0.25">
      <c r="K8275">
        <v>30261020025012</v>
      </c>
      <c r="L8275" t="s">
        <v>11853</v>
      </c>
      <c r="M8275" t="s">
        <v>5237</v>
      </c>
      <c r="N8275" t="s">
        <v>6098</v>
      </c>
      <c r="O8275" t="s">
        <v>380</v>
      </c>
    </row>
    <row r="8276" spans="11:15" x14ac:dyDescent="0.25">
      <c r="K8276">
        <v>30261020026012</v>
      </c>
      <c r="L8276" t="s">
        <v>11854</v>
      </c>
      <c r="M8276" t="s">
        <v>5237</v>
      </c>
      <c r="N8276" t="s">
        <v>6098</v>
      </c>
      <c r="O8276" t="s">
        <v>380</v>
      </c>
    </row>
    <row r="8277" spans="11:15" x14ac:dyDescent="0.25">
      <c r="K8277">
        <v>30261020027012</v>
      </c>
      <c r="L8277" t="s">
        <v>11855</v>
      </c>
      <c r="M8277" t="s">
        <v>5237</v>
      </c>
      <c r="N8277" t="s">
        <v>6098</v>
      </c>
      <c r="O8277" t="s">
        <v>380</v>
      </c>
    </row>
    <row r="8278" spans="11:15" x14ac:dyDescent="0.25">
      <c r="K8278">
        <v>30261020028012</v>
      </c>
      <c r="L8278" t="s">
        <v>11856</v>
      </c>
      <c r="M8278" t="s">
        <v>5237</v>
      </c>
      <c r="N8278" t="s">
        <v>6098</v>
      </c>
      <c r="O8278" t="s">
        <v>380</v>
      </c>
    </row>
    <row r="8279" spans="11:15" x14ac:dyDescent="0.25">
      <c r="K8279">
        <v>30261020029012</v>
      </c>
      <c r="L8279" t="s">
        <v>11857</v>
      </c>
      <c r="M8279" t="s">
        <v>5237</v>
      </c>
      <c r="N8279" t="s">
        <v>6098</v>
      </c>
      <c r="O8279" t="s">
        <v>380</v>
      </c>
    </row>
    <row r="8280" spans="11:15" x14ac:dyDescent="0.25">
      <c r="K8280">
        <v>30261020030012</v>
      </c>
      <c r="L8280" t="s">
        <v>11858</v>
      </c>
      <c r="M8280" t="s">
        <v>5237</v>
      </c>
      <c r="N8280" t="s">
        <v>6098</v>
      </c>
      <c r="O8280" t="s">
        <v>380</v>
      </c>
    </row>
    <row r="8281" spans="11:15" x14ac:dyDescent="0.25">
      <c r="K8281">
        <v>30261020031012</v>
      </c>
      <c r="L8281" t="s">
        <v>11859</v>
      </c>
      <c r="M8281" t="s">
        <v>5237</v>
      </c>
      <c r="N8281" t="s">
        <v>6098</v>
      </c>
      <c r="O8281" t="s">
        <v>380</v>
      </c>
    </row>
    <row r="8282" spans="11:15" x14ac:dyDescent="0.25">
      <c r="K8282">
        <v>30261020032012</v>
      </c>
      <c r="L8282" t="s">
        <v>11860</v>
      </c>
      <c r="M8282" t="s">
        <v>5237</v>
      </c>
      <c r="N8282" t="s">
        <v>6098</v>
      </c>
      <c r="O8282" t="s">
        <v>380</v>
      </c>
    </row>
    <row r="8283" spans="11:15" x14ac:dyDescent="0.25">
      <c r="K8283">
        <v>30261020033012</v>
      </c>
      <c r="L8283" t="s">
        <v>11861</v>
      </c>
      <c r="M8283" t="s">
        <v>5237</v>
      </c>
      <c r="N8283" t="s">
        <v>6098</v>
      </c>
      <c r="O8283" t="s">
        <v>380</v>
      </c>
    </row>
    <row r="8284" spans="11:15" x14ac:dyDescent="0.25">
      <c r="K8284">
        <v>30261020034012</v>
      </c>
      <c r="L8284" t="s">
        <v>11862</v>
      </c>
      <c r="M8284" t="s">
        <v>5237</v>
      </c>
      <c r="N8284" t="s">
        <v>6098</v>
      </c>
      <c r="O8284" t="s">
        <v>380</v>
      </c>
    </row>
    <row r="8285" spans="11:15" x14ac:dyDescent="0.25">
      <c r="K8285">
        <v>30261020035012</v>
      </c>
      <c r="L8285">
        <v>3020101</v>
      </c>
      <c r="M8285" t="s">
        <v>5237</v>
      </c>
      <c r="N8285" t="s">
        <v>6098</v>
      </c>
      <c r="O8285" t="s">
        <v>380</v>
      </c>
    </row>
    <row r="8286" spans="11:15" x14ac:dyDescent="0.25">
      <c r="K8286">
        <v>30261020036020</v>
      </c>
      <c r="L8286" t="s">
        <v>11863</v>
      </c>
      <c r="M8286" t="s">
        <v>5237</v>
      </c>
      <c r="N8286" t="s">
        <v>5237</v>
      </c>
      <c r="O8286" t="s">
        <v>5237</v>
      </c>
    </row>
    <row r="8287" spans="11:15" x14ac:dyDescent="0.25">
      <c r="K8287">
        <v>30261020036040</v>
      </c>
      <c r="L8287" t="s">
        <v>11863</v>
      </c>
      <c r="M8287" t="s">
        <v>5237</v>
      </c>
      <c r="N8287" t="s">
        <v>5237</v>
      </c>
      <c r="O8287" t="s">
        <v>5237</v>
      </c>
    </row>
    <row r="8288" spans="11:15" x14ac:dyDescent="0.25">
      <c r="K8288">
        <v>30261040001010</v>
      </c>
      <c r="L8288" t="s">
        <v>11864</v>
      </c>
      <c r="M8288" t="s">
        <v>5237</v>
      </c>
      <c r="N8288" t="s">
        <v>6098</v>
      </c>
      <c r="O8288" t="s">
        <v>380</v>
      </c>
    </row>
    <row r="8289" spans="11:15" x14ac:dyDescent="0.25">
      <c r="K8289">
        <v>30261040002010</v>
      </c>
      <c r="L8289" t="s">
        <v>11865</v>
      </c>
      <c r="M8289" t="s">
        <v>5237</v>
      </c>
      <c r="N8289" t="s">
        <v>6098</v>
      </c>
      <c r="O8289" t="s">
        <v>380</v>
      </c>
    </row>
    <row r="8290" spans="11:15" x14ac:dyDescent="0.25">
      <c r="K8290">
        <v>30261040003010</v>
      </c>
      <c r="L8290" t="s">
        <v>11866</v>
      </c>
      <c r="M8290" t="s">
        <v>5237</v>
      </c>
      <c r="N8290" t="s">
        <v>6098</v>
      </c>
      <c r="O8290" t="s">
        <v>380</v>
      </c>
    </row>
    <row r="8291" spans="11:15" x14ac:dyDescent="0.25">
      <c r="K8291">
        <v>30261040004010</v>
      </c>
      <c r="L8291" t="s">
        <v>11867</v>
      </c>
      <c r="M8291" t="s">
        <v>5237</v>
      </c>
      <c r="N8291" t="s">
        <v>6098</v>
      </c>
      <c r="O8291" t="s">
        <v>380</v>
      </c>
    </row>
    <row r="8292" spans="11:15" x14ac:dyDescent="0.25">
      <c r="K8292">
        <v>30261040005010</v>
      </c>
      <c r="L8292" t="s">
        <v>11868</v>
      </c>
      <c r="M8292" t="s">
        <v>5237</v>
      </c>
      <c r="N8292" t="s">
        <v>6098</v>
      </c>
      <c r="O8292" t="s">
        <v>380</v>
      </c>
    </row>
    <row r="8293" spans="11:15" x14ac:dyDescent="0.25">
      <c r="K8293">
        <v>30261040006010</v>
      </c>
      <c r="L8293" t="s">
        <v>11869</v>
      </c>
      <c r="M8293" t="s">
        <v>5237</v>
      </c>
      <c r="N8293" t="s">
        <v>6098</v>
      </c>
      <c r="O8293" t="s">
        <v>380</v>
      </c>
    </row>
    <row r="8294" spans="11:15" x14ac:dyDescent="0.25">
      <c r="K8294">
        <v>30261040007010</v>
      </c>
      <c r="L8294" t="s">
        <v>11870</v>
      </c>
      <c r="M8294" t="s">
        <v>5237</v>
      </c>
      <c r="N8294" t="s">
        <v>6098</v>
      </c>
      <c r="O8294" t="s">
        <v>380</v>
      </c>
    </row>
    <row r="8295" spans="11:15" x14ac:dyDescent="0.25">
      <c r="K8295">
        <v>30261040008010</v>
      </c>
      <c r="L8295" t="s">
        <v>11871</v>
      </c>
      <c r="M8295" t="s">
        <v>5237</v>
      </c>
      <c r="N8295" t="s">
        <v>6098</v>
      </c>
      <c r="O8295" t="s">
        <v>380</v>
      </c>
    </row>
    <row r="8296" spans="11:15" x14ac:dyDescent="0.25">
      <c r="K8296">
        <v>30261040009010</v>
      </c>
      <c r="L8296" t="s">
        <v>11872</v>
      </c>
      <c r="M8296" t="s">
        <v>5237</v>
      </c>
      <c r="N8296" t="s">
        <v>6098</v>
      </c>
      <c r="O8296" t="s">
        <v>380</v>
      </c>
    </row>
    <row r="8297" spans="11:15" x14ac:dyDescent="0.25">
      <c r="K8297">
        <v>30261040010010</v>
      </c>
      <c r="L8297" t="s">
        <v>11873</v>
      </c>
      <c r="M8297" t="s">
        <v>5237</v>
      </c>
      <c r="N8297" t="s">
        <v>5237</v>
      </c>
      <c r="O8297" t="s">
        <v>5237</v>
      </c>
    </row>
    <row r="8298" spans="11:15" x14ac:dyDescent="0.25">
      <c r="K8298">
        <v>30261400001060</v>
      </c>
      <c r="L8298" t="s">
        <v>11874</v>
      </c>
      <c r="M8298" t="s">
        <v>5237</v>
      </c>
      <c r="N8298" t="s">
        <v>6098</v>
      </c>
      <c r="O8298" t="s">
        <v>380</v>
      </c>
    </row>
    <row r="8299" spans="11:15" x14ac:dyDescent="0.25">
      <c r="K8299">
        <v>30261400002010</v>
      </c>
      <c r="L8299" t="s">
        <v>11875</v>
      </c>
      <c r="M8299" t="s">
        <v>5237</v>
      </c>
      <c r="N8299" t="s">
        <v>6098</v>
      </c>
      <c r="O8299" t="s">
        <v>380</v>
      </c>
    </row>
    <row r="8300" spans="11:15" x14ac:dyDescent="0.25">
      <c r="K8300">
        <v>30261400003010</v>
      </c>
      <c r="L8300" t="s">
        <v>11876</v>
      </c>
      <c r="M8300" t="s">
        <v>5237</v>
      </c>
      <c r="N8300" t="s">
        <v>6098</v>
      </c>
      <c r="O8300" t="s">
        <v>380</v>
      </c>
    </row>
    <row r="8301" spans="11:15" x14ac:dyDescent="0.25">
      <c r="K8301">
        <v>30261400003030</v>
      </c>
      <c r="L8301" t="s">
        <v>11876</v>
      </c>
      <c r="M8301" t="s">
        <v>5237</v>
      </c>
      <c r="N8301" t="s">
        <v>6098</v>
      </c>
      <c r="O8301" t="s">
        <v>380</v>
      </c>
    </row>
    <row r="8302" spans="11:15" x14ac:dyDescent="0.25">
      <c r="K8302">
        <v>30261400004010</v>
      </c>
      <c r="L8302" t="s">
        <v>11877</v>
      </c>
      <c r="M8302" t="s">
        <v>5237</v>
      </c>
      <c r="N8302" t="s">
        <v>6098</v>
      </c>
      <c r="O8302" t="s">
        <v>380</v>
      </c>
    </row>
    <row r="8303" spans="11:15" x14ac:dyDescent="0.25">
      <c r="K8303">
        <v>30261400005010</v>
      </c>
      <c r="L8303" t="s">
        <v>11878</v>
      </c>
      <c r="M8303" t="s">
        <v>5237</v>
      </c>
      <c r="N8303" t="s">
        <v>6098</v>
      </c>
      <c r="O8303" t="s">
        <v>380</v>
      </c>
    </row>
    <row r="8304" spans="11:15" x14ac:dyDescent="0.25">
      <c r="K8304">
        <v>30261400006060</v>
      </c>
      <c r="L8304" t="s">
        <v>11879</v>
      </c>
      <c r="M8304" t="s">
        <v>5237</v>
      </c>
      <c r="N8304" t="s">
        <v>6098</v>
      </c>
      <c r="O8304" t="s">
        <v>380</v>
      </c>
    </row>
    <row r="8305" spans="11:15" x14ac:dyDescent="0.25">
      <c r="K8305">
        <v>30261400007030</v>
      </c>
      <c r="L8305" t="s">
        <v>11880</v>
      </c>
      <c r="M8305" t="s">
        <v>5237</v>
      </c>
      <c r="N8305" t="s">
        <v>6098</v>
      </c>
      <c r="O8305" t="s">
        <v>380</v>
      </c>
    </row>
    <row r="8306" spans="11:15" x14ac:dyDescent="0.25">
      <c r="K8306">
        <v>30261400008030</v>
      </c>
      <c r="L8306" t="s">
        <v>11881</v>
      </c>
      <c r="M8306" t="s">
        <v>5237</v>
      </c>
      <c r="N8306" t="s">
        <v>6098</v>
      </c>
      <c r="O8306" t="s">
        <v>380</v>
      </c>
    </row>
    <row r="8307" spans="11:15" x14ac:dyDescent="0.25">
      <c r="K8307">
        <v>30261400009030</v>
      </c>
      <c r="L8307" t="s">
        <v>11882</v>
      </c>
      <c r="M8307" t="s">
        <v>5237</v>
      </c>
      <c r="N8307" t="s">
        <v>6098</v>
      </c>
      <c r="O8307" t="s">
        <v>380</v>
      </c>
    </row>
    <row r="8308" spans="11:15" x14ac:dyDescent="0.25">
      <c r="K8308">
        <v>30261400010030</v>
      </c>
      <c r="L8308" t="s">
        <v>11883</v>
      </c>
      <c r="M8308" t="s">
        <v>5237</v>
      </c>
      <c r="N8308" t="s">
        <v>6098</v>
      </c>
      <c r="O8308" t="s">
        <v>380</v>
      </c>
    </row>
    <row r="8309" spans="11:15" x14ac:dyDescent="0.25">
      <c r="K8309">
        <v>30261400011030</v>
      </c>
      <c r="L8309" t="s">
        <v>11884</v>
      </c>
      <c r="M8309" t="s">
        <v>5237</v>
      </c>
      <c r="N8309" t="s">
        <v>6098</v>
      </c>
      <c r="O8309" t="s">
        <v>380</v>
      </c>
    </row>
    <row r="8310" spans="11:15" x14ac:dyDescent="0.25">
      <c r="K8310">
        <v>30261400012030</v>
      </c>
      <c r="L8310" t="s">
        <v>11885</v>
      </c>
      <c r="M8310" t="s">
        <v>5237</v>
      </c>
      <c r="N8310" t="s">
        <v>6098</v>
      </c>
      <c r="O8310" t="s">
        <v>380</v>
      </c>
    </row>
    <row r="8311" spans="11:15" x14ac:dyDescent="0.25">
      <c r="K8311">
        <v>30261400013010</v>
      </c>
      <c r="L8311" t="s">
        <v>11886</v>
      </c>
      <c r="M8311" t="s">
        <v>5237</v>
      </c>
      <c r="N8311" t="s">
        <v>6098</v>
      </c>
      <c r="O8311" t="s">
        <v>380</v>
      </c>
    </row>
    <row r="8312" spans="11:15" x14ac:dyDescent="0.25">
      <c r="K8312">
        <v>30261400014010</v>
      </c>
      <c r="L8312" t="s">
        <v>11887</v>
      </c>
      <c r="M8312" t="s">
        <v>5237</v>
      </c>
      <c r="N8312" t="s">
        <v>6098</v>
      </c>
      <c r="O8312" t="s">
        <v>380</v>
      </c>
    </row>
    <row r="8313" spans="11:15" x14ac:dyDescent="0.25">
      <c r="K8313">
        <v>30261400015010</v>
      </c>
      <c r="L8313" t="s">
        <v>11888</v>
      </c>
      <c r="M8313" t="s">
        <v>5237</v>
      </c>
      <c r="N8313" t="s">
        <v>6098</v>
      </c>
      <c r="O8313" t="s">
        <v>380</v>
      </c>
    </row>
    <row r="8314" spans="11:15" x14ac:dyDescent="0.25">
      <c r="K8314">
        <v>30261400016010</v>
      </c>
      <c r="L8314" t="s">
        <v>11889</v>
      </c>
      <c r="M8314" t="s">
        <v>5237</v>
      </c>
      <c r="N8314" t="s">
        <v>6098</v>
      </c>
      <c r="O8314" t="s">
        <v>380</v>
      </c>
    </row>
    <row r="8315" spans="11:15" x14ac:dyDescent="0.25">
      <c r="K8315">
        <v>30261400017010</v>
      </c>
      <c r="L8315" t="s">
        <v>666</v>
      </c>
      <c r="M8315" t="s">
        <v>5237</v>
      </c>
      <c r="N8315" t="s">
        <v>6098</v>
      </c>
      <c r="O8315" t="s">
        <v>380</v>
      </c>
    </row>
    <row r="8316" spans="11:15" x14ac:dyDescent="0.25">
      <c r="K8316">
        <v>30261400018010</v>
      </c>
      <c r="L8316" t="s">
        <v>11890</v>
      </c>
      <c r="M8316" t="s">
        <v>5237</v>
      </c>
      <c r="N8316" t="s">
        <v>6098</v>
      </c>
      <c r="O8316" t="s">
        <v>380</v>
      </c>
    </row>
    <row r="8317" spans="11:15" x14ac:dyDescent="0.25">
      <c r="K8317">
        <v>30261400019030</v>
      </c>
      <c r="L8317" t="s">
        <v>11891</v>
      </c>
      <c r="M8317" t="s">
        <v>5237</v>
      </c>
      <c r="N8317" t="s">
        <v>6098</v>
      </c>
      <c r="O8317" t="s">
        <v>380</v>
      </c>
    </row>
    <row r="8318" spans="11:15" x14ac:dyDescent="0.25">
      <c r="K8318">
        <v>30261400021010</v>
      </c>
      <c r="L8318" t="s">
        <v>11892</v>
      </c>
      <c r="M8318" t="s">
        <v>5237</v>
      </c>
      <c r="N8318" t="s">
        <v>6098</v>
      </c>
      <c r="O8318" t="s">
        <v>380</v>
      </c>
    </row>
    <row r="8319" spans="11:15" x14ac:dyDescent="0.25">
      <c r="K8319">
        <v>30261400022010</v>
      </c>
      <c r="L8319" t="s">
        <v>11893</v>
      </c>
      <c r="M8319" t="s">
        <v>5237</v>
      </c>
      <c r="N8319" t="s">
        <v>6098</v>
      </c>
      <c r="O8319" t="s">
        <v>380</v>
      </c>
    </row>
    <row r="8320" spans="11:15" x14ac:dyDescent="0.25">
      <c r="K8320">
        <v>30261400023030</v>
      </c>
      <c r="L8320" t="s">
        <v>11894</v>
      </c>
      <c r="M8320" t="s">
        <v>5237</v>
      </c>
      <c r="N8320" t="s">
        <v>6098</v>
      </c>
      <c r="O8320" t="s">
        <v>380</v>
      </c>
    </row>
    <row r="8321" spans="11:15" x14ac:dyDescent="0.25">
      <c r="K8321">
        <v>30261400024030</v>
      </c>
      <c r="L8321" t="s">
        <v>11895</v>
      </c>
      <c r="M8321" t="s">
        <v>5237</v>
      </c>
      <c r="N8321" t="s">
        <v>6098</v>
      </c>
      <c r="O8321" t="s">
        <v>380</v>
      </c>
    </row>
    <row r="8322" spans="11:15" x14ac:dyDescent="0.25">
      <c r="K8322">
        <v>30261400025030</v>
      </c>
      <c r="L8322" t="s">
        <v>11896</v>
      </c>
      <c r="M8322" t="s">
        <v>5237</v>
      </c>
      <c r="N8322" t="s">
        <v>6098</v>
      </c>
      <c r="O8322" t="s">
        <v>380</v>
      </c>
    </row>
    <row r="8323" spans="11:15" x14ac:dyDescent="0.25">
      <c r="K8323">
        <v>30261400026030</v>
      </c>
      <c r="L8323" t="s">
        <v>11897</v>
      </c>
      <c r="M8323" t="s">
        <v>5237</v>
      </c>
      <c r="N8323" t="s">
        <v>6098</v>
      </c>
      <c r="O8323" t="s">
        <v>380</v>
      </c>
    </row>
    <row r="8324" spans="11:15" x14ac:dyDescent="0.25">
      <c r="K8324">
        <v>30261400027030</v>
      </c>
      <c r="L8324" t="s">
        <v>11898</v>
      </c>
      <c r="M8324" t="s">
        <v>5237</v>
      </c>
      <c r="N8324" t="s">
        <v>6098</v>
      </c>
      <c r="O8324" t="s">
        <v>380</v>
      </c>
    </row>
    <row r="8325" spans="11:15" x14ac:dyDescent="0.25">
      <c r="K8325">
        <v>30261400028030</v>
      </c>
      <c r="L8325" t="s">
        <v>11899</v>
      </c>
      <c r="M8325" t="s">
        <v>5237</v>
      </c>
      <c r="N8325" t="s">
        <v>6098</v>
      </c>
      <c r="O8325" t="s">
        <v>380</v>
      </c>
    </row>
    <row r="8326" spans="11:15" x14ac:dyDescent="0.25">
      <c r="K8326">
        <v>30261400029060</v>
      </c>
      <c r="L8326" t="s">
        <v>11900</v>
      </c>
      <c r="M8326" t="s">
        <v>5237</v>
      </c>
      <c r="N8326" t="s">
        <v>6098</v>
      </c>
      <c r="O8326" t="s">
        <v>380</v>
      </c>
    </row>
    <row r="8327" spans="11:15" x14ac:dyDescent="0.25">
      <c r="K8327">
        <v>30261400030060</v>
      </c>
      <c r="L8327" t="s">
        <v>11901</v>
      </c>
      <c r="M8327" t="s">
        <v>5237</v>
      </c>
      <c r="N8327" t="s">
        <v>6098</v>
      </c>
      <c r="O8327" t="s">
        <v>380</v>
      </c>
    </row>
    <row r="8328" spans="11:15" x14ac:dyDescent="0.25">
      <c r="K8328">
        <v>30261400031010</v>
      </c>
      <c r="L8328" t="s">
        <v>11902</v>
      </c>
      <c r="M8328" t="s">
        <v>5237</v>
      </c>
      <c r="N8328" t="s">
        <v>6098</v>
      </c>
      <c r="O8328" t="s">
        <v>380</v>
      </c>
    </row>
    <row r="8329" spans="11:15" x14ac:dyDescent="0.25">
      <c r="K8329">
        <v>30261400032010</v>
      </c>
      <c r="L8329" t="s">
        <v>11903</v>
      </c>
      <c r="M8329" t="s">
        <v>5237</v>
      </c>
      <c r="N8329" t="s">
        <v>6098</v>
      </c>
      <c r="O8329" t="s">
        <v>380</v>
      </c>
    </row>
    <row r="8330" spans="11:15" x14ac:dyDescent="0.25">
      <c r="K8330">
        <v>30261400032030</v>
      </c>
      <c r="L8330" t="s">
        <v>11903</v>
      </c>
      <c r="M8330" t="s">
        <v>5237</v>
      </c>
      <c r="N8330" t="s">
        <v>6098</v>
      </c>
      <c r="O8330" t="s">
        <v>380</v>
      </c>
    </row>
    <row r="8331" spans="11:15" x14ac:dyDescent="0.25">
      <c r="K8331">
        <v>30261400033010</v>
      </c>
      <c r="L8331" t="s">
        <v>11904</v>
      </c>
      <c r="M8331" t="s">
        <v>5237</v>
      </c>
      <c r="N8331" t="s">
        <v>6098</v>
      </c>
      <c r="O8331" t="s">
        <v>380</v>
      </c>
    </row>
    <row r="8332" spans="11:15" x14ac:dyDescent="0.25">
      <c r="K8332">
        <v>30261400034010</v>
      </c>
      <c r="L8332" t="s">
        <v>11905</v>
      </c>
      <c r="M8332" t="s">
        <v>5237</v>
      </c>
      <c r="N8332" t="s">
        <v>6098</v>
      </c>
      <c r="O8332" t="s">
        <v>380</v>
      </c>
    </row>
    <row r="8333" spans="11:15" x14ac:dyDescent="0.25">
      <c r="K8333">
        <v>30261400035090</v>
      </c>
      <c r="L8333" t="s">
        <v>11906</v>
      </c>
      <c r="M8333" t="s">
        <v>5237</v>
      </c>
      <c r="N8333" t="s">
        <v>6098</v>
      </c>
      <c r="O8333" t="s">
        <v>380</v>
      </c>
    </row>
    <row r="8334" spans="11:15" x14ac:dyDescent="0.25">
      <c r="K8334">
        <v>30261400036090</v>
      </c>
      <c r="L8334" t="s">
        <v>11907</v>
      </c>
      <c r="M8334" t="s">
        <v>5237</v>
      </c>
      <c r="N8334" t="s">
        <v>6098</v>
      </c>
      <c r="O8334" t="s">
        <v>380</v>
      </c>
    </row>
    <row r="8335" spans="11:15" x14ac:dyDescent="0.25">
      <c r="K8335">
        <v>30261400037010</v>
      </c>
      <c r="L8335" t="s">
        <v>11908</v>
      </c>
      <c r="M8335" t="s">
        <v>5237</v>
      </c>
      <c r="N8335" t="s">
        <v>6098</v>
      </c>
      <c r="O8335" t="s">
        <v>380</v>
      </c>
    </row>
    <row r="8336" spans="11:15" x14ac:dyDescent="0.25">
      <c r="K8336">
        <v>30261400038030</v>
      </c>
      <c r="L8336" t="s">
        <v>11909</v>
      </c>
      <c r="M8336" t="s">
        <v>5237</v>
      </c>
      <c r="N8336" t="s">
        <v>6098</v>
      </c>
      <c r="O8336" t="s">
        <v>380</v>
      </c>
    </row>
    <row r="8337" spans="11:15" x14ac:dyDescent="0.25">
      <c r="K8337">
        <v>30261400039010</v>
      </c>
      <c r="L8337" t="s">
        <v>625</v>
      </c>
      <c r="M8337" t="s">
        <v>5237</v>
      </c>
      <c r="N8337" t="s">
        <v>6098</v>
      </c>
      <c r="O8337" t="s">
        <v>380</v>
      </c>
    </row>
    <row r="8338" spans="11:15" x14ac:dyDescent="0.25">
      <c r="K8338">
        <v>30261400040010</v>
      </c>
      <c r="L8338" t="s">
        <v>627</v>
      </c>
      <c r="M8338" t="s">
        <v>5237</v>
      </c>
      <c r="N8338" t="s">
        <v>6098</v>
      </c>
      <c r="O8338" t="s">
        <v>380</v>
      </c>
    </row>
    <row r="8339" spans="11:15" x14ac:dyDescent="0.25">
      <c r="K8339">
        <v>30261400041010</v>
      </c>
      <c r="L8339" t="s">
        <v>11910</v>
      </c>
      <c r="M8339" t="s">
        <v>5237</v>
      </c>
      <c r="N8339" t="s">
        <v>6098</v>
      </c>
      <c r="O8339" t="s">
        <v>380</v>
      </c>
    </row>
    <row r="8340" spans="11:15" x14ac:dyDescent="0.25">
      <c r="K8340">
        <v>30261400042010</v>
      </c>
      <c r="L8340" t="s">
        <v>625</v>
      </c>
      <c r="M8340" t="s">
        <v>5237</v>
      </c>
      <c r="N8340" t="s">
        <v>6098</v>
      </c>
      <c r="O8340" t="s">
        <v>380</v>
      </c>
    </row>
    <row r="8341" spans="11:15" x14ac:dyDescent="0.25">
      <c r="K8341">
        <v>30261400043010</v>
      </c>
      <c r="L8341" t="s">
        <v>11911</v>
      </c>
      <c r="M8341" t="s">
        <v>5237</v>
      </c>
      <c r="N8341" t="s">
        <v>6098</v>
      </c>
      <c r="O8341" t="s">
        <v>380</v>
      </c>
    </row>
    <row r="8342" spans="11:15" x14ac:dyDescent="0.25">
      <c r="K8342">
        <v>30261400044030</v>
      </c>
      <c r="L8342" t="s">
        <v>11912</v>
      </c>
      <c r="M8342" t="s">
        <v>5237</v>
      </c>
      <c r="N8342" t="s">
        <v>6098</v>
      </c>
      <c r="O8342" t="s">
        <v>380</v>
      </c>
    </row>
    <row r="8343" spans="11:15" x14ac:dyDescent="0.25">
      <c r="K8343">
        <v>30261400045030</v>
      </c>
      <c r="L8343" t="s">
        <v>11913</v>
      </c>
      <c r="M8343" t="s">
        <v>5237</v>
      </c>
      <c r="N8343" t="s">
        <v>6098</v>
      </c>
      <c r="O8343" t="s">
        <v>380</v>
      </c>
    </row>
    <row r="8344" spans="11:15" x14ac:dyDescent="0.25">
      <c r="K8344">
        <v>30261400046090</v>
      </c>
      <c r="L8344" t="s">
        <v>11914</v>
      </c>
      <c r="M8344" t="s">
        <v>5237</v>
      </c>
      <c r="N8344" t="s">
        <v>6098</v>
      </c>
      <c r="O8344" t="s">
        <v>380</v>
      </c>
    </row>
    <row r="8345" spans="11:15" x14ac:dyDescent="0.25">
      <c r="K8345">
        <v>30261400047090</v>
      </c>
      <c r="L8345" t="s">
        <v>11915</v>
      </c>
      <c r="M8345" t="s">
        <v>5237</v>
      </c>
      <c r="N8345" t="s">
        <v>6098</v>
      </c>
      <c r="O8345" t="s">
        <v>380</v>
      </c>
    </row>
    <row r="8346" spans="11:15" x14ac:dyDescent="0.25">
      <c r="K8346">
        <v>30261400048010</v>
      </c>
      <c r="L8346" t="s">
        <v>11889</v>
      </c>
      <c r="M8346" t="s">
        <v>5237</v>
      </c>
      <c r="N8346" t="s">
        <v>6098</v>
      </c>
      <c r="O8346" t="s">
        <v>380</v>
      </c>
    </row>
    <row r="8347" spans="11:15" x14ac:dyDescent="0.25">
      <c r="K8347">
        <v>30261400049010</v>
      </c>
      <c r="L8347" t="s">
        <v>628</v>
      </c>
      <c r="M8347" t="s">
        <v>5237</v>
      </c>
      <c r="N8347" t="s">
        <v>6098</v>
      </c>
      <c r="O8347" t="s">
        <v>380</v>
      </c>
    </row>
    <row r="8348" spans="11:15" x14ac:dyDescent="0.25">
      <c r="K8348">
        <v>30261400050010</v>
      </c>
      <c r="L8348" t="s">
        <v>11916</v>
      </c>
      <c r="M8348" t="s">
        <v>5237</v>
      </c>
      <c r="N8348" t="s">
        <v>6098</v>
      </c>
      <c r="O8348" t="s">
        <v>380</v>
      </c>
    </row>
    <row r="8349" spans="11:15" x14ac:dyDescent="0.25">
      <c r="K8349">
        <v>30261400051030</v>
      </c>
      <c r="L8349" t="s">
        <v>561</v>
      </c>
      <c r="M8349" t="s">
        <v>5237</v>
      </c>
      <c r="N8349" t="s">
        <v>6098</v>
      </c>
      <c r="O8349" t="s">
        <v>380</v>
      </c>
    </row>
    <row r="8350" spans="11:15" x14ac:dyDescent="0.25">
      <c r="K8350">
        <v>30261400052010</v>
      </c>
      <c r="L8350">
        <v>3020101</v>
      </c>
      <c r="M8350" t="s">
        <v>5237</v>
      </c>
      <c r="N8350" t="s">
        <v>6098</v>
      </c>
      <c r="O8350" t="s">
        <v>380</v>
      </c>
    </row>
    <row r="8351" spans="11:15" x14ac:dyDescent="0.25">
      <c r="K8351">
        <v>30261400052030</v>
      </c>
      <c r="L8351" t="s">
        <v>11917</v>
      </c>
      <c r="M8351" t="s">
        <v>5237</v>
      </c>
      <c r="N8351" t="s">
        <v>6098</v>
      </c>
      <c r="O8351" t="s">
        <v>380</v>
      </c>
    </row>
    <row r="8352" spans="11:15" x14ac:dyDescent="0.25">
      <c r="K8352">
        <v>30261400053010</v>
      </c>
      <c r="L8352" t="s">
        <v>11918</v>
      </c>
      <c r="M8352" t="s">
        <v>5237</v>
      </c>
      <c r="N8352" t="s">
        <v>6098</v>
      </c>
      <c r="O8352" t="s">
        <v>380</v>
      </c>
    </row>
    <row r="8353" spans="11:15" x14ac:dyDescent="0.25">
      <c r="K8353">
        <v>30261400054010</v>
      </c>
      <c r="L8353" t="s">
        <v>11919</v>
      </c>
      <c r="M8353" t="s">
        <v>5237</v>
      </c>
      <c r="N8353" t="s">
        <v>6098</v>
      </c>
      <c r="O8353" t="s">
        <v>380</v>
      </c>
    </row>
    <row r="8354" spans="11:15" x14ac:dyDescent="0.25">
      <c r="K8354">
        <v>30261400055010</v>
      </c>
      <c r="L8354" t="s">
        <v>11920</v>
      </c>
      <c r="M8354" t="s">
        <v>5237</v>
      </c>
      <c r="N8354" t="s">
        <v>6098</v>
      </c>
      <c r="O8354" t="s">
        <v>380</v>
      </c>
    </row>
    <row r="8355" spans="11:15" x14ac:dyDescent="0.25">
      <c r="K8355">
        <v>30261400056010</v>
      </c>
      <c r="L8355" t="s">
        <v>11921</v>
      </c>
      <c r="M8355" t="s">
        <v>5237</v>
      </c>
      <c r="N8355" t="s">
        <v>6098</v>
      </c>
      <c r="O8355" t="s">
        <v>380</v>
      </c>
    </row>
    <row r="8356" spans="11:15" x14ac:dyDescent="0.25">
      <c r="K8356">
        <v>30261400057010</v>
      </c>
      <c r="L8356" t="s">
        <v>11890</v>
      </c>
      <c r="M8356" t="s">
        <v>5237</v>
      </c>
      <c r="N8356" t="s">
        <v>6098</v>
      </c>
      <c r="O8356" t="s">
        <v>380</v>
      </c>
    </row>
    <row r="8357" spans="11:15" x14ac:dyDescent="0.25">
      <c r="K8357">
        <v>30261400058030</v>
      </c>
      <c r="L8357" t="s">
        <v>11922</v>
      </c>
      <c r="M8357" t="s">
        <v>5237</v>
      </c>
      <c r="N8357" t="s">
        <v>6098</v>
      </c>
      <c r="O8357" t="s">
        <v>380</v>
      </c>
    </row>
    <row r="8358" spans="11:15" x14ac:dyDescent="0.25">
      <c r="K8358">
        <v>30261400059010</v>
      </c>
      <c r="L8358" t="s">
        <v>11923</v>
      </c>
      <c r="M8358" t="s">
        <v>5237</v>
      </c>
      <c r="N8358" t="s">
        <v>6098</v>
      </c>
      <c r="O8358" t="s">
        <v>380</v>
      </c>
    </row>
    <row r="8359" spans="11:15" x14ac:dyDescent="0.25">
      <c r="K8359">
        <v>30261400059030</v>
      </c>
      <c r="L8359" t="s">
        <v>11923</v>
      </c>
      <c r="M8359" t="s">
        <v>5237</v>
      </c>
      <c r="N8359" t="s">
        <v>6098</v>
      </c>
      <c r="O8359" t="s">
        <v>380</v>
      </c>
    </row>
    <row r="8360" spans="11:15" x14ac:dyDescent="0.25">
      <c r="K8360">
        <v>30261400060030</v>
      </c>
      <c r="L8360" t="s">
        <v>11924</v>
      </c>
      <c r="M8360" t="s">
        <v>5237</v>
      </c>
      <c r="N8360" t="s">
        <v>6098</v>
      </c>
      <c r="O8360" t="s">
        <v>380</v>
      </c>
    </row>
    <row r="8361" spans="11:15" x14ac:dyDescent="0.25">
      <c r="K8361">
        <v>30261400061030</v>
      </c>
      <c r="L8361" t="s">
        <v>11925</v>
      </c>
      <c r="M8361" t="s">
        <v>5237</v>
      </c>
      <c r="N8361" t="s">
        <v>6098</v>
      </c>
      <c r="O8361" t="s">
        <v>380</v>
      </c>
    </row>
    <row r="8362" spans="11:15" x14ac:dyDescent="0.25">
      <c r="K8362">
        <v>30261400062030</v>
      </c>
      <c r="L8362" t="s">
        <v>11926</v>
      </c>
      <c r="M8362" t="s">
        <v>5237</v>
      </c>
      <c r="N8362" t="s">
        <v>6098</v>
      </c>
      <c r="O8362" t="s">
        <v>380</v>
      </c>
    </row>
    <row r="8363" spans="11:15" x14ac:dyDescent="0.25">
      <c r="K8363">
        <v>30261400063030</v>
      </c>
      <c r="L8363" t="s">
        <v>11927</v>
      </c>
      <c r="M8363" t="s">
        <v>5237</v>
      </c>
      <c r="N8363" t="s">
        <v>6098</v>
      </c>
      <c r="O8363" t="s">
        <v>380</v>
      </c>
    </row>
    <row r="8364" spans="11:15" x14ac:dyDescent="0.25">
      <c r="K8364">
        <v>30261400064010</v>
      </c>
      <c r="L8364" t="s">
        <v>11928</v>
      </c>
      <c r="M8364" t="s">
        <v>5237</v>
      </c>
      <c r="N8364" t="s">
        <v>6098</v>
      </c>
      <c r="O8364" t="s">
        <v>380</v>
      </c>
    </row>
    <row r="8365" spans="11:15" x14ac:dyDescent="0.25">
      <c r="K8365">
        <v>30261400065010</v>
      </c>
      <c r="L8365" t="s">
        <v>486</v>
      </c>
      <c r="M8365" t="s">
        <v>5237</v>
      </c>
      <c r="N8365" t="s">
        <v>6098</v>
      </c>
      <c r="O8365" t="s">
        <v>380</v>
      </c>
    </row>
    <row r="8366" spans="11:15" x14ac:dyDescent="0.25">
      <c r="K8366">
        <v>30261400065020</v>
      </c>
      <c r="L8366" t="s">
        <v>486</v>
      </c>
      <c r="M8366" t="s">
        <v>5237</v>
      </c>
      <c r="N8366" t="s">
        <v>5237</v>
      </c>
      <c r="O8366" t="s">
        <v>5237</v>
      </c>
    </row>
    <row r="8367" spans="11:15" x14ac:dyDescent="0.25">
      <c r="K8367">
        <v>30261400066030</v>
      </c>
      <c r="L8367" t="s">
        <v>11929</v>
      </c>
      <c r="M8367" t="s">
        <v>5237</v>
      </c>
      <c r="N8367" t="s">
        <v>6098</v>
      </c>
      <c r="O8367" t="s">
        <v>380</v>
      </c>
    </row>
    <row r="8368" spans="11:15" x14ac:dyDescent="0.25">
      <c r="K8368">
        <v>30261400067060</v>
      </c>
      <c r="L8368" t="s">
        <v>11930</v>
      </c>
      <c r="M8368" t="s">
        <v>5237</v>
      </c>
      <c r="N8368" t="s">
        <v>6098</v>
      </c>
      <c r="O8368" t="s">
        <v>380</v>
      </c>
    </row>
    <row r="8369" spans="11:15" x14ac:dyDescent="0.25">
      <c r="K8369">
        <v>30261400068010</v>
      </c>
      <c r="L8369" t="s">
        <v>11931</v>
      </c>
      <c r="M8369" t="s">
        <v>5237</v>
      </c>
      <c r="N8369" t="s">
        <v>6098</v>
      </c>
      <c r="O8369" t="s">
        <v>380</v>
      </c>
    </row>
    <row r="8370" spans="11:15" x14ac:dyDescent="0.25">
      <c r="K8370">
        <v>30261400069010</v>
      </c>
      <c r="L8370" t="s">
        <v>11932</v>
      </c>
      <c r="M8370" t="s">
        <v>5237</v>
      </c>
      <c r="N8370" t="s">
        <v>6098</v>
      </c>
      <c r="O8370" t="s">
        <v>380</v>
      </c>
    </row>
    <row r="8371" spans="11:15" x14ac:dyDescent="0.25">
      <c r="K8371">
        <v>30261400070010</v>
      </c>
      <c r="L8371" t="s">
        <v>11933</v>
      </c>
      <c r="M8371" t="s">
        <v>5237</v>
      </c>
      <c r="N8371" t="s">
        <v>6098</v>
      </c>
      <c r="O8371" t="s">
        <v>380</v>
      </c>
    </row>
    <row r="8372" spans="11:15" x14ac:dyDescent="0.25">
      <c r="K8372">
        <v>30261400071010</v>
      </c>
      <c r="L8372" t="s">
        <v>11934</v>
      </c>
      <c r="M8372" t="s">
        <v>5237</v>
      </c>
      <c r="N8372" t="s">
        <v>6098</v>
      </c>
      <c r="O8372" t="s">
        <v>380</v>
      </c>
    </row>
    <row r="8373" spans="11:15" x14ac:dyDescent="0.25">
      <c r="K8373">
        <v>30261400072010</v>
      </c>
      <c r="L8373" t="s">
        <v>11935</v>
      </c>
      <c r="M8373" t="s">
        <v>5237</v>
      </c>
      <c r="N8373" t="s">
        <v>6098</v>
      </c>
      <c r="O8373" t="s">
        <v>380</v>
      </c>
    </row>
    <row r="8374" spans="11:15" x14ac:dyDescent="0.25">
      <c r="K8374">
        <v>30261400073010</v>
      </c>
      <c r="L8374" t="s">
        <v>11936</v>
      </c>
      <c r="M8374" t="s">
        <v>5237</v>
      </c>
      <c r="N8374" t="s">
        <v>6098</v>
      </c>
      <c r="O8374" t="s">
        <v>380</v>
      </c>
    </row>
    <row r="8375" spans="11:15" x14ac:dyDescent="0.25">
      <c r="K8375">
        <v>30261400074010</v>
      </c>
      <c r="L8375" t="s">
        <v>11937</v>
      </c>
      <c r="M8375" t="s">
        <v>5237</v>
      </c>
      <c r="N8375" t="s">
        <v>6098</v>
      </c>
      <c r="O8375" t="s">
        <v>380</v>
      </c>
    </row>
    <row r="8376" spans="11:15" x14ac:dyDescent="0.25">
      <c r="K8376">
        <v>30261400075010</v>
      </c>
      <c r="L8376" t="s">
        <v>11938</v>
      </c>
      <c r="M8376" t="s">
        <v>5237</v>
      </c>
      <c r="N8376" t="s">
        <v>6098</v>
      </c>
      <c r="O8376" t="s">
        <v>380</v>
      </c>
    </row>
    <row r="8377" spans="11:15" x14ac:dyDescent="0.25">
      <c r="K8377">
        <v>30261400076010</v>
      </c>
      <c r="L8377" t="s">
        <v>11939</v>
      </c>
      <c r="M8377" t="s">
        <v>5237</v>
      </c>
      <c r="N8377" t="s">
        <v>6098</v>
      </c>
      <c r="O8377" t="s">
        <v>380</v>
      </c>
    </row>
    <row r="8378" spans="11:15" x14ac:dyDescent="0.25">
      <c r="K8378">
        <v>30261400077010</v>
      </c>
      <c r="L8378" t="s">
        <v>11940</v>
      </c>
      <c r="M8378" t="s">
        <v>5237</v>
      </c>
      <c r="N8378" t="s">
        <v>6098</v>
      </c>
      <c r="O8378" t="s">
        <v>380</v>
      </c>
    </row>
    <row r="8379" spans="11:15" x14ac:dyDescent="0.25">
      <c r="K8379">
        <v>30261400078010</v>
      </c>
      <c r="L8379" t="s">
        <v>11941</v>
      </c>
      <c r="M8379" t="s">
        <v>5237</v>
      </c>
      <c r="N8379" t="s">
        <v>6098</v>
      </c>
      <c r="O8379" t="s">
        <v>380</v>
      </c>
    </row>
    <row r="8380" spans="11:15" x14ac:dyDescent="0.25">
      <c r="K8380">
        <v>30261400079010</v>
      </c>
      <c r="L8380" t="s">
        <v>11942</v>
      </c>
      <c r="M8380" t="s">
        <v>5237</v>
      </c>
      <c r="N8380" t="s">
        <v>6098</v>
      </c>
      <c r="O8380" t="s">
        <v>380</v>
      </c>
    </row>
    <row r="8381" spans="11:15" x14ac:dyDescent="0.25">
      <c r="K8381">
        <v>30261400080030</v>
      </c>
      <c r="L8381" t="s">
        <v>11943</v>
      </c>
      <c r="M8381" t="s">
        <v>5237</v>
      </c>
      <c r="N8381" t="s">
        <v>6098</v>
      </c>
      <c r="O8381" t="s">
        <v>380</v>
      </c>
    </row>
    <row r="8382" spans="11:15" x14ac:dyDescent="0.25">
      <c r="K8382">
        <v>30261400081010</v>
      </c>
      <c r="L8382" t="s">
        <v>11944</v>
      </c>
      <c r="M8382" t="s">
        <v>5237</v>
      </c>
      <c r="N8382" t="s">
        <v>6098</v>
      </c>
      <c r="O8382" t="s">
        <v>380</v>
      </c>
    </row>
    <row r="8383" spans="11:15" x14ac:dyDescent="0.25">
      <c r="K8383">
        <v>30261400082030</v>
      </c>
      <c r="L8383" t="s">
        <v>11945</v>
      </c>
      <c r="M8383" t="s">
        <v>5237</v>
      </c>
      <c r="N8383" t="s">
        <v>6098</v>
      </c>
      <c r="O8383" t="s">
        <v>380</v>
      </c>
    </row>
    <row r="8384" spans="11:15" x14ac:dyDescent="0.25">
      <c r="K8384">
        <v>30261400083010</v>
      </c>
      <c r="L8384" t="s">
        <v>11946</v>
      </c>
      <c r="M8384" t="s">
        <v>5237</v>
      </c>
      <c r="N8384" t="s">
        <v>6098</v>
      </c>
      <c r="O8384" t="s">
        <v>380</v>
      </c>
    </row>
    <row r="8385" spans="11:15" x14ac:dyDescent="0.25">
      <c r="K8385">
        <v>30261400084010</v>
      </c>
      <c r="L8385" t="s">
        <v>11947</v>
      </c>
      <c r="M8385" t="s">
        <v>5237</v>
      </c>
      <c r="N8385" t="s">
        <v>6098</v>
      </c>
      <c r="O8385" t="s">
        <v>380</v>
      </c>
    </row>
    <row r="8386" spans="11:15" x14ac:dyDescent="0.25">
      <c r="K8386">
        <v>30261400085030</v>
      </c>
      <c r="L8386" t="s">
        <v>11948</v>
      </c>
      <c r="M8386" t="s">
        <v>5237</v>
      </c>
      <c r="N8386" t="s">
        <v>5237</v>
      </c>
      <c r="O8386" t="s">
        <v>5237</v>
      </c>
    </row>
    <row r="8387" spans="11:15" x14ac:dyDescent="0.25">
      <c r="K8387">
        <v>30261400086010</v>
      </c>
      <c r="L8387" t="s">
        <v>11949</v>
      </c>
      <c r="M8387" t="s">
        <v>5237</v>
      </c>
      <c r="N8387" t="s">
        <v>5237</v>
      </c>
      <c r="O8387" t="s">
        <v>5237</v>
      </c>
    </row>
    <row r="8388" spans="11:15" x14ac:dyDescent="0.25">
      <c r="K8388">
        <v>30261400087010</v>
      </c>
      <c r="L8388" t="s">
        <v>11950</v>
      </c>
      <c r="M8388" t="s">
        <v>5237</v>
      </c>
      <c r="N8388" t="s">
        <v>5237</v>
      </c>
      <c r="O8388" t="s">
        <v>5237</v>
      </c>
    </row>
    <row r="8389" spans="11:15" x14ac:dyDescent="0.25">
      <c r="K8389">
        <v>30261400087030</v>
      </c>
      <c r="L8389" t="s">
        <v>11950</v>
      </c>
      <c r="M8389" t="s">
        <v>5237</v>
      </c>
      <c r="N8389" t="s">
        <v>5237</v>
      </c>
      <c r="O8389" t="s">
        <v>5237</v>
      </c>
    </row>
    <row r="8390" spans="11:15" x14ac:dyDescent="0.25">
      <c r="K8390">
        <v>30261400088030</v>
      </c>
      <c r="L8390" t="s">
        <v>691</v>
      </c>
      <c r="M8390" t="s">
        <v>5237</v>
      </c>
      <c r="N8390" t="s">
        <v>5237</v>
      </c>
      <c r="O8390" t="s">
        <v>5237</v>
      </c>
    </row>
    <row r="8391" spans="11:15" x14ac:dyDescent="0.25">
      <c r="K8391">
        <v>30261400089010</v>
      </c>
      <c r="L8391" t="s">
        <v>11951</v>
      </c>
      <c r="M8391" t="s">
        <v>5237</v>
      </c>
      <c r="N8391" t="s">
        <v>5237</v>
      </c>
      <c r="O8391" t="s">
        <v>5237</v>
      </c>
    </row>
    <row r="8392" spans="11:15" x14ac:dyDescent="0.25">
      <c r="K8392">
        <v>30261400090010</v>
      </c>
      <c r="L8392" t="s">
        <v>11952</v>
      </c>
      <c r="M8392" t="s">
        <v>5237</v>
      </c>
      <c r="N8392" t="s">
        <v>5237</v>
      </c>
      <c r="O8392" t="s">
        <v>5237</v>
      </c>
    </row>
    <row r="8393" spans="11:15" x14ac:dyDescent="0.25">
      <c r="K8393">
        <v>30261400091030</v>
      </c>
      <c r="L8393" t="s">
        <v>11953</v>
      </c>
      <c r="M8393" t="s">
        <v>5237</v>
      </c>
      <c r="N8393" t="s">
        <v>5237</v>
      </c>
      <c r="O8393" t="s">
        <v>5237</v>
      </c>
    </row>
    <row r="8394" spans="11:15" x14ac:dyDescent="0.25">
      <c r="K8394">
        <v>30261400092010</v>
      </c>
      <c r="L8394" t="s">
        <v>11954</v>
      </c>
      <c r="M8394" t="s">
        <v>5237</v>
      </c>
      <c r="N8394" t="s">
        <v>5237</v>
      </c>
      <c r="O8394" t="s">
        <v>5237</v>
      </c>
    </row>
    <row r="8395" spans="11:15" x14ac:dyDescent="0.25">
      <c r="K8395">
        <v>30261400093010</v>
      </c>
      <c r="L8395" t="s">
        <v>11955</v>
      </c>
      <c r="M8395" t="s">
        <v>5237</v>
      </c>
      <c r="N8395" t="s">
        <v>5237</v>
      </c>
      <c r="O8395" t="s">
        <v>5237</v>
      </c>
    </row>
    <row r="8396" spans="11:15" x14ac:dyDescent="0.25">
      <c r="K8396">
        <v>30261400094030</v>
      </c>
      <c r="L8396" t="s">
        <v>11956</v>
      </c>
      <c r="M8396" t="s">
        <v>5237</v>
      </c>
      <c r="N8396" t="s">
        <v>5237</v>
      </c>
      <c r="O8396" t="s">
        <v>5237</v>
      </c>
    </row>
    <row r="8397" spans="11:15" x14ac:dyDescent="0.25">
      <c r="K8397">
        <v>30261400095010</v>
      </c>
      <c r="L8397" t="s">
        <v>666</v>
      </c>
      <c r="M8397" t="s">
        <v>5237</v>
      </c>
      <c r="N8397" t="s">
        <v>5237</v>
      </c>
      <c r="O8397" t="s">
        <v>5237</v>
      </c>
    </row>
    <row r="8398" spans="11:15" x14ac:dyDescent="0.25">
      <c r="K8398">
        <v>30261400096010</v>
      </c>
      <c r="L8398" t="s">
        <v>11957</v>
      </c>
      <c r="M8398" t="s">
        <v>5237</v>
      </c>
      <c r="N8398" t="s">
        <v>5237</v>
      </c>
      <c r="O8398" t="s">
        <v>5237</v>
      </c>
    </row>
    <row r="8399" spans="11:15" x14ac:dyDescent="0.25">
      <c r="K8399">
        <v>30261400097010</v>
      </c>
      <c r="L8399" t="s">
        <v>11958</v>
      </c>
      <c r="M8399" t="s">
        <v>5237</v>
      </c>
      <c r="N8399" t="s">
        <v>5237</v>
      </c>
      <c r="O8399" t="s">
        <v>5237</v>
      </c>
    </row>
    <row r="8400" spans="11:15" x14ac:dyDescent="0.25">
      <c r="K8400">
        <v>30261400098010</v>
      </c>
      <c r="L8400" t="s">
        <v>11959</v>
      </c>
      <c r="M8400" t="s">
        <v>5237</v>
      </c>
      <c r="N8400" t="s">
        <v>5237</v>
      </c>
      <c r="O8400" t="s">
        <v>5237</v>
      </c>
    </row>
    <row r="8401" spans="11:15" x14ac:dyDescent="0.25">
      <c r="K8401">
        <v>30261400099010</v>
      </c>
      <c r="L8401" t="s">
        <v>11960</v>
      </c>
      <c r="M8401" t="s">
        <v>5237</v>
      </c>
      <c r="N8401" t="s">
        <v>5237</v>
      </c>
      <c r="O8401" t="s">
        <v>5237</v>
      </c>
    </row>
    <row r="8402" spans="11:15" x14ac:dyDescent="0.25">
      <c r="K8402">
        <v>30261400100010</v>
      </c>
      <c r="L8402" t="s">
        <v>11961</v>
      </c>
      <c r="M8402" t="s">
        <v>5237</v>
      </c>
      <c r="N8402" t="s">
        <v>5237</v>
      </c>
      <c r="O8402" t="s">
        <v>5237</v>
      </c>
    </row>
    <row r="8403" spans="11:15" x14ac:dyDescent="0.25">
      <c r="K8403">
        <v>30261400101560</v>
      </c>
      <c r="L8403" t="s">
        <v>11962</v>
      </c>
      <c r="M8403" t="s">
        <v>5237</v>
      </c>
      <c r="N8403" t="s">
        <v>5237</v>
      </c>
      <c r="O8403" t="s">
        <v>5237</v>
      </c>
    </row>
    <row r="8404" spans="11:15" x14ac:dyDescent="0.25">
      <c r="K8404">
        <v>30261400102010</v>
      </c>
      <c r="L8404" t="s">
        <v>11963</v>
      </c>
      <c r="M8404" t="s">
        <v>5237</v>
      </c>
      <c r="N8404" t="s">
        <v>5237</v>
      </c>
      <c r="O8404" t="s">
        <v>5237</v>
      </c>
    </row>
    <row r="8405" spans="11:15" x14ac:dyDescent="0.25">
      <c r="K8405">
        <v>30261400103010</v>
      </c>
      <c r="L8405" t="s">
        <v>11964</v>
      </c>
      <c r="M8405" t="s">
        <v>5237</v>
      </c>
      <c r="N8405" t="s">
        <v>5237</v>
      </c>
      <c r="O8405" t="s">
        <v>5237</v>
      </c>
    </row>
    <row r="8406" spans="11:15" x14ac:dyDescent="0.25">
      <c r="K8406">
        <v>30261400104030</v>
      </c>
      <c r="L8406" t="s">
        <v>692</v>
      </c>
      <c r="M8406" t="s">
        <v>5237</v>
      </c>
      <c r="N8406" t="s">
        <v>5237</v>
      </c>
      <c r="O8406" t="s">
        <v>5237</v>
      </c>
    </row>
    <row r="8407" spans="11:15" x14ac:dyDescent="0.25">
      <c r="K8407">
        <v>30261400105010</v>
      </c>
      <c r="L8407" t="s">
        <v>473</v>
      </c>
      <c r="M8407" t="s">
        <v>5237</v>
      </c>
      <c r="N8407" t="s">
        <v>5237</v>
      </c>
      <c r="O8407" t="s">
        <v>5237</v>
      </c>
    </row>
    <row r="8408" spans="11:15" x14ac:dyDescent="0.25">
      <c r="K8408">
        <v>30261400106010</v>
      </c>
      <c r="L8408" t="s">
        <v>11965</v>
      </c>
      <c r="M8408" t="s">
        <v>5237</v>
      </c>
      <c r="N8408" t="s">
        <v>5237</v>
      </c>
      <c r="O8408" t="s">
        <v>5237</v>
      </c>
    </row>
    <row r="8409" spans="11:15" x14ac:dyDescent="0.25">
      <c r="K8409">
        <v>30261400107030</v>
      </c>
      <c r="L8409" t="s">
        <v>11966</v>
      </c>
      <c r="M8409" t="s">
        <v>5237</v>
      </c>
      <c r="N8409" t="s">
        <v>5237</v>
      </c>
      <c r="O8409" t="s">
        <v>5237</v>
      </c>
    </row>
    <row r="8410" spans="11:15" x14ac:dyDescent="0.25">
      <c r="K8410">
        <v>30261400108030</v>
      </c>
      <c r="L8410" t="s">
        <v>11967</v>
      </c>
      <c r="M8410" t="s">
        <v>5237</v>
      </c>
      <c r="N8410" t="s">
        <v>5237</v>
      </c>
      <c r="O8410" t="s">
        <v>5237</v>
      </c>
    </row>
    <row r="8411" spans="11:15" x14ac:dyDescent="0.25">
      <c r="K8411">
        <v>30261400109030</v>
      </c>
      <c r="L8411" t="s">
        <v>11968</v>
      </c>
      <c r="M8411" t="s">
        <v>5237</v>
      </c>
      <c r="N8411" t="s">
        <v>5237</v>
      </c>
      <c r="O8411" t="s">
        <v>5237</v>
      </c>
    </row>
    <row r="8412" spans="11:15" x14ac:dyDescent="0.25">
      <c r="K8412">
        <v>30261400110030</v>
      </c>
      <c r="L8412" t="s">
        <v>11969</v>
      </c>
      <c r="M8412" t="s">
        <v>5237</v>
      </c>
      <c r="N8412" t="s">
        <v>5237</v>
      </c>
      <c r="O8412" t="s">
        <v>5237</v>
      </c>
    </row>
    <row r="8413" spans="11:15" x14ac:dyDescent="0.25">
      <c r="K8413">
        <v>30261700001030</v>
      </c>
      <c r="L8413" t="s">
        <v>11970</v>
      </c>
      <c r="M8413" t="s">
        <v>5237</v>
      </c>
      <c r="N8413" t="s">
        <v>6098</v>
      </c>
      <c r="O8413" t="s">
        <v>380</v>
      </c>
    </row>
    <row r="8414" spans="11:15" x14ac:dyDescent="0.25">
      <c r="K8414">
        <v>30261700002030</v>
      </c>
      <c r="L8414" t="s">
        <v>11971</v>
      </c>
      <c r="M8414" t="s">
        <v>5237</v>
      </c>
      <c r="N8414" t="s">
        <v>6098</v>
      </c>
      <c r="O8414" t="s">
        <v>380</v>
      </c>
    </row>
    <row r="8415" spans="11:15" x14ac:dyDescent="0.25">
      <c r="K8415">
        <v>30261700003030</v>
      </c>
      <c r="L8415" t="s">
        <v>11972</v>
      </c>
      <c r="M8415" t="s">
        <v>5237</v>
      </c>
      <c r="N8415" t="s">
        <v>6098</v>
      </c>
      <c r="O8415" t="s">
        <v>380</v>
      </c>
    </row>
    <row r="8416" spans="11:15" x14ac:dyDescent="0.25">
      <c r="K8416">
        <v>30261700003070</v>
      </c>
      <c r="L8416" t="s">
        <v>11972</v>
      </c>
      <c r="M8416" t="s">
        <v>5237</v>
      </c>
      <c r="N8416" t="s">
        <v>6098</v>
      </c>
      <c r="O8416" t="s">
        <v>380</v>
      </c>
    </row>
    <row r="8417" spans="11:15" x14ac:dyDescent="0.25">
      <c r="K8417">
        <v>30261700004030</v>
      </c>
      <c r="L8417" t="s">
        <v>11973</v>
      </c>
      <c r="M8417" t="s">
        <v>5237</v>
      </c>
      <c r="N8417" t="s">
        <v>6098</v>
      </c>
      <c r="O8417" t="s">
        <v>380</v>
      </c>
    </row>
    <row r="8418" spans="11:15" x14ac:dyDescent="0.25">
      <c r="K8418">
        <v>30261700005030</v>
      </c>
      <c r="L8418" t="s">
        <v>11974</v>
      </c>
      <c r="M8418" t="s">
        <v>5237</v>
      </c>
      <c r="N8418" t="s">
        <v>6098</v>
      </c>
      <c r="O8418" t="s">
        <v>380</v>
      </c>
    </row>
    <row r="8419" spans="11:15" x14ac:dyDescent="0.25">
      <c r="K8419">
        <v>30261700006010</v>
      </c>
      <c r="L8419" t="s">
        <v>11975</v>
      </c>
      <c r="M8419" t="s">
        <v>5237</v>
      </c>
      <c r="N8419" t="s">
        <v>6098</v>
      </c>
      <c r="O8419" t="s">
        <v>380</v>
      </c>
    </row>
    <row r="8420" spans="11:15" x14ac:dyDescent="0.25">
      <c r="K8420">
        <v>30261700006020</v>
      </c>
      <c r="L8420" t="s">
        <v>11975</v>
      </c>
      <c r="M8420" t="s">
        <v>5237</v>
      </c>
      <c r="N8420" t="s">
        <v>6098</v>
      </c>
      <c r="O8420" t="s">
        <v>380</v>
      </c>
    </row>
    <row r="8421" spans="11:15" x14ac:dyDescent="0.25">
      <c r="K8421">
        <v>30261700006030</v>
      </c>
      <c r="L8421" t="s">
        <v>11975</v>
      </c>
      <c r="M8421" t="s">
        <v>5237</v>
      </c>
      <c r="N8421" t="s">
        <v>6098</v>
      </c>
      <c r="O8421" t="s">
        <v>380</v>
      </c>
    </row>
    <row r="8422" spans="11:15" x14ac:dyDescent="0.25">
      <c r="K8422">
        <v>30261700006040</v>
      </c>
      <c r="L8422" t="s">
        <v>11975</v>
      </c>
      <c r="M8422" t="s">
        <v>5237</v>
      </c>
      <c r="N8422" t="s">
        <v>6098</v>
      </c>
      <c r="O8422" t="s">
        <v>380</v>
      </c>
    </row>
    <row r="8423" spans="11:15" x14ac:dyDescent="0.25">
      <c r="K8423">
        <v>30261700007010</v>
      </c>
      <c r="L8423" t="s">
        <v>11976</v>
      </c>
      <c r="M8423" t="s">
        <v>5237</v>
      </c>
      <c r="N8423" t="s">
        <v>5237</v>
      </c>
      <c r="O8423" t="s">
        <v>5237</v>
      </c>
    </row>
    <row r="8424" spans="11:15" x14ac:dyDescent="0.25">
      <c r="K8424">
        <v>30261700007020</v>
      </c>
      <c r="L8424" t="s">
        <v>11976</v>
      </c>
      <c r="M8424" t="s">
        <v>5237</v>
      </c>
      <c r="N8424" t="s">
        <v>6098</v>
      </c>
      <c r="O8424" t="s">
        <v>380</v>
      </c>
    </row>
    <row r="8425" spans="11:15" x14ac:dyDescent="0.25">
      <c r="K8425">
        <v>30261700007030</v>
      </c>
      <c r="L8425" t="s">
        <v>11976</v>
      </c>
      <c r="M8425" t="s">
        <v>5237</v>
      </c>
      <c r="N8425" t="s">
        <v>6098</v>
      </c>
      <c r="O8425" t="s">
        <v>380</v>
      </c>
    </row>
    <row r="8426" spans="11:15" x14ac:dyDescent="0.25">
      <c r="K8426">
        <v>30261700007040</v>
      </c>
      <c r="L8426" t="s">
        <v>11976</v>
      </c>
      <c r="M8426" t="s">
        <v>5237</v>
      </c>
      <c r="N8426" t="s">
        <v>5237</v>
      </c>
      <c r="O8426" t="s">
        <v>5237</v>
      </c>
    </row>
    <row r="8427" spans="11:15" x14ac:dyDescent="0.25">
      <c r="K8427">
        <v>30261700007070</v>
      </c>
      <c r="L8427" t="s">
        <v>11976</v>
      </c>
      <c r="M8427" t="s">
        <v>5237</v>
      </c>
      <c r="N8427" t="s">
        <v>6098</v>
      </c>
      <c r="O8427" t="s">
        <v>380</v>
      </c>
    </row>
    <row r="8428" spans="11:15" x14ac:dyDescent="0.25">
      <c r="K8428">
        <v>30261700008010</v>
      </c>
      <c r="L8428" t="s">
        <v>11977</v>
      </c>
      <c r="M8428" t="s">
        <v>5237</v>
      </c>
      <c r="N8428" t="s">
        <v>6098</v>
      </c>
      <c r="O8428" t="s">
        <v>380</v>
      </c>
    </row>
    <row r="8429" spans="11:15" x14ac:dyDescent="0.25">
      <c r="K8429">
        <v>30261700008030</v>
      </c>
      <c r="L8429" t="s">
        <v>11977</v>
      </c>
      <c r="M8429" t="s">
        <v>5237</v>
      </c>
      <c r="N8429" t="s">
        <v>6098</v>
      </c>
      <c r="O8429" t="s">
        <v>380</v>
      </c>
    </row>
    <row r="8430" spans="11:15" x14ac:dyDescent="0.25">
      <c r="K8430">
        <v>30261700009080</v>
      </c>
      <c r="L8430" t="s">
        <v>11978</v>
      </c>
      <c r="M8430" t="s">
        <v>5237</v>
      </c>
      <c r="N8430" t="s">
        <v>6098</v>
      </c>
      <c r="O8430" t="s">
        <v>380</v>
      </c>
    </row>
    <row r="8431" spans="11:15" x14ac:dyDescent="0.25">
      <c r="K8431">
        <v>30261700010010</v>
      </c>
      <c r="L8431" t="s">
        <v>11979</v>
      </c>
      <c r="M8431" t="s">
        <v>5237</v>
      </c>
      <c r="N8431" t="s">
        <v>6098</v>
      </c>
      <c r="O8431" t="s">
        <v>380</v>
      </c>
    </row>
    <row r="8432" spans="11:15" x14ac:dyDescent="0.25">
      <c r="K8432">
        <v>30261700011080</v>
      </c>
      <c r="L8432" t="s">
        <v>11980</v>
      </c>
      <c r="M8432" t="s">
        <v>5237</v>
      </c>
      <c r="N8432" t="s">
        <v>6098</v>
      </c>
      <c r="O8432" t="s">
        <v>380</v>
      </c>
    </row>
    <row r="8433" spans="11:15" x14ac:dyDescent="0.25">
      <c r="K8433">
        <v>30261700012010</v>
      </c>
      <c r="L8433" t="s">
        <v>11981</v>
      </c>
      <c r="M8433" t="s">
        <v>5237</v>
      </c>
      <c r="N8433" t="s">
        <v>5237</v>
      </c>
      <c r="O8433" t="s">
        <v>5237</v>
      </c>
    </row>
    <row r="8434" spans="11:15" x14ac:dyDescent="0.25">
      <c r="K8434">
        <v>30261700012030</v>
      </c>
      <c r="L8434" t="s">
        <v>11981</v>
      </c>
      <c r="M8434" t="s">
        <v>5237</v>
      </c>
      <c r="N8434" t="s">
        <v>6098</v>
      </c>
      <c r="O8434" t="s">
        <v>380</v>
      </c>
    </row>
    <row r="8435" spans="11:15" x14ac:dyDescent="0.25">
      <c r="K8435">
        <v>30261700013020</v>
      </c>
      <c r="L8435" t="s">
        <v>11982</v>
      </c>
      <c r="M8435" t="s">
        <v>5237</v>
      </c>
      <c r="N8435" t="s">
        <v>6098</v>
      </c>
      <c r="O8435" t="s">
        <v>380</v>
      </c>
    </row>
    <row r="8436" spans="11:15" x14ac:dyDescent="0.25">
      <c r="K8436">
        <v>30261700013050</v>
      </c>
      <c r="L8436" t="s">
        <v>11983</v>
      </c>
      <c r="M8436" t="s">
        <v>5237</v>
      </c>
      <c r="N8436" t="s">
        <v>6098</v>
      </c>
      <c r="O8436" t="s">
        <v>380</v>
      </c>
    </row>
    <row r="8437" spans="11:15" x14ac:dyDescent="0.25">
      <c r="K8437">
        <v>30261700014030</v>
      </c>
      <c r="L8437" t="s">
        <v>11976</v>
      </c>
      <c r="M8437" t="s">
        <v>5237</v>
      </c>
      <c r="N8437" t="s">
        <v>6098</v>
      </c>
      <c r="O8437" t="s">
        <v>380</v>
      </c>
    </row>
    <row r="8438" spans="11:15" x14ac:dyDescent="0.25">
      <c r="K8438">
        <v>30261700015030</v>
      </c>
      <c r="L8438" t="s">
        <v>11984</v>
      </c>
      <c r="M8438" t="s">
        <v>5237</v>
      </c>
      <c r="N8438" t="s">
        <v>6098</v>
      </c>
      <c r="O8438" t="s">
        <v>380</v>
      </c>
    </row>
    <row r="8439" spans="11:15" x14ac:dyDescent="0.25">
      <c r="K8439">
        <v>30261700016010</v>
      </c>
      <c r="L8439" t="s">
        <v>707</v>
      </c>
      <c r="M8439" t="s">
        <v>5237</v>
      </c>
      <c r="N8439" t="s">
        <v>6098</v>
      </c>
      <c r="O8439" t="s">
        <v>380</v>
      </c>
    </row>
    <row r="8440" spans="11:15" x14ac:dyDescent="0.25">
      <c r="K8440">
        <v>30261700016020</v>
      </c>
      <c r="L8440" t="s">
        <v>707</v>
      </c>
      <c r="M8440" t="s">
        <v>5237</v>
      </c>
      <c r="N8440" t="s">
        <v>6098</v>
      </c>
      <c r="O8440" t="s">
        <v>380</v>
      </c>
    </row>
    <row r="8441" spans="11:15" x14ac:dyDescent="0.25">
      <c r="K8441">
        <v>30261700016030</v>
      </c>
      <c r="L8441" t="s">
        <v>707</v>
      </c>
      <c r="M8441" t="s">
        <v>5237</v>
      </c>
      <c r="N8441" t="s">
        <v>6098</v>
      </c>
      <c r="O8441" t="s">
        <v>380</v>
      </c>
    </row>
    <row r="8442" spans="11:15" x14ac:dyDescent="0.25">
      <c r="K8442">
        <v>30261700016040</v>
      </c>
      <c r="L8442" t="s">
        <v>707</v>
      </c>
      <c r="M8442" t="s">
        <v>5237</v>
      </c>
      <c r="N8442" t="s">
        <v>6098</v>
      </c>
      <c r="O8442" t="s">
        <v>380</v>
      </c>
    </row>
    <row r="8443" spans="11:15" x14ac:dyDescent="0.25">
      <c r="K8443">
        <v>30261700016080</v>
      </c>
      <c r="L8443" t="s">
        <v>707</v>
      </c>
      <c r="M8443" t="s">
        <v>5237</v>
      </c>
      <c r="N8443" t="s">
        <v>6098</v>
      </c>
      <c r="O8443" t="s">
        <v>380</v>
      </c>
    </row>
    <row r="8444" spans="11:15" x14ac:dyDescent="0.25">
      <c r="K8444">
        <v>30261700017020</v>
      </c>
      <c r="L8444" t="s">
        <v>11985</v>
      </c>
      <c r="M8444" t="s">
        <v>5237</v>
      </c>
      <c r="N8444" t="s">
        <v>6098</v>
      </c>
      <c r="O8444" t="s">
        <v>380</v>
      </c>
    </row>
    <row r="8445" spans="11:15" x14ac:dyDescent="0.25">
      <c r="K8445">
        <v>30261700017030</v>
      </c>
      <c r="L8445" t="s">
        <v>11985</v>
      </c>
      <c r="M8445" t="s">
        <v>5237</v>
      </c>
      <c r="N8445" t="s">
        <v>6098</v>
      </c>
      <c r="O8445" t="s">
        <v>380</v>
      </c>
    </row>
    <row r="8446" spans="11:15" x14ac:dyDescent="0.25">
      <c r="K8446">
        <v>30261700018030</v>
      </c>
      <c r="L8446" t="s">
        <v>11986</v>
      </c>
      <c r="M8446" t="s">
        <v>5237</v>
      </c>
      <c r="N8446" t="s">
        <v>6098</v>
      </c>
      <c r="O8446" t="s">
        <v>380</v>
      </c>
    </row>
    <row r="8447" spans="11:15" x14ac:dyDescent="0.25">
      <c r="K8447">
        <v>30261700019030</v>
      </c>
      <c r="L8447" t="s">
        <v>11987</v>
      </c>
      <c r="M8447" t="s">
        <v>5237</v>
      </c>
      <c r="N8447" t="s">
        <v>6098</v>
      </c>
      <c r="O8447" t="s">
        <v>380</v>
      </c>
    </row>
    <row r="8448" spans="11:15" x14ac:dyDescent="0.25">
      <c r="K8448">
        <v>30261700020030</v>
      </c>
      <c r="L8448" t="s">
        <v>11988</v>
      </c>
      <c r="M8448" t="s">
        <v>5237</v>
      </c>
      <c r="N8448" t="s">
        <v>6098</v>
      </c>
      <c r="O8448" t="s">
        <v>380</v>
      </c>
    </row>
    <row r="8449" spans="11:15" x14ac:dyDescent="0.25">
      <c r="K8449">
        <v>30261700020060</v>
      </c>
      <c r="L8449" t="s">
        <v>11988</v>
      </c>
      <c r="M8449" t="s">
        <v>5237</v>
      </c>
      <c r="N8449" t="s">
        <v>6098</v>
      </c>
      <c r="O8449" t="s">
        <v>380</v>
      </c>
    </row>
    <row r="8450" spans="11:15" x14ac:dyDescent="0.25">
      <c r="K8450">
        <v>30261700021999</v>
      </c>
      <c r="L8450" t="s">
        <v>11989</v>
      </c>
      <c r="M8450" t="s">
        <v>5237</v>
      </c>
      <c r="N8450" t="s">
        <v>6098</v>
      </c>
      <c r="O8450" t="s">
        <v>380</v>
      </c>
    </row>
    <row r="8451" spans="11:15" x14ac:dyDescent="0.25">
      <c r="K8451">
        <v>30261700022030</v>
      </c>
      <c r="L8451" t="s">
        <v>11990</v>
      </c>
      <c r="M8451" t="s">
        <v>5237</v>
      </c>
      <c r="N8451" t="s">
        <v>6098</v>
      </c>
      <c r="O8451" t="s">
        <v>380</v>
      </c>
    </row>
    <row r="8452" spans="11:15" x14ac:dyDescent="0.25">
      <c r="K8452">
        <v>30261700023010</v>
      </c>
      <c r="L8452" t="s">
        <v>11991</v>
      </c>
      <c r="M8452" t="s">
        <v>5237</v>
      </c>
      <c r="N8452" t="s">
        <v>6098</v>
      </c>
      <c r="O8452" t="s">
        <v>380</v>
      </c>
    </row>
    <row r="8453" spans="11:15" x14ac:dyDescent="0.25">
      <c r="K8453">
        <v>30261700024030</v>
      </c>
      <c r="L8453" t="s">
        <v>11992</v>
      </c>
      <c r="M8453" t="s">
        <v>5237</v>
      </c>
      <c r="N8453" t="s">
        <v>6098</v>
      </c>
      <c r="O8453" t="s">
        <v>380</v>
      </c>
    </row>
    <row r="8454" spans="11:15" x14ac:dyDescent="0.25">
      <c r="K8454">
        <v>30261700025030</v>
      </c>
      <c r="L8454" t="s">
        <v>529</v>
      </c>
      <c r="M8454" t="s">
        <v>5237</v>
      </c>
      <c r="N8454" t="s">
        <v>6098</v>
      </c>
      <c r="O8454" t="s">
        <v>380</v>
      </c>
    </row>
    <row r="8455" spans="11:15" x14ac:dyDescent="0.25">
      <c r="K8455">
        <v>30261700026020</v>
      </c>
      <c r="L8455" t="s">
        <v>11993</v>
      </c>
      <c r="M8455" t="s">
        <v>5237</v>
      </c>
      <c r="N8455" t="s">
        <v>6098</v>
      </c>
      <c r="O8455" t="s">
        <v>380</v>
      </c>
    </row>
    <row r="8456" spans="11:15" x14ac:dyDescent="0.25">
      <c r="K8456">
        <v>30261700027010</v>
      </c>
      <c r="L8456" t="s">
        <v>11994</v>
      </c>
      <c r="M8456" t="s">
        <v>5237</v>
      </c>
      <c r="N8456" t="s">
        <v>6098</v>
      </c>
      <c r="O8456" t="s">
        <v>380</v>
      </c>
    </row>
    <row r="8457" spans="11:15" x14ac:dyDescent="0.25">
      <c r="K8457">
        <v>30261700027020</v>
      </c>
      <c r="L8457" t="s">
        <v>11994</v>
      </c>
      <c r="M8457" t="s">
        <v>5237</v>
      </c>
      <c r="N8457" t="s">
        <v>6098</v>
      </c>
      <c r="O8457" t="s">
        <v>380</v>
      </c>
    </row>
    <row r="8458" spans="11:15" x14ac:dyDescent="0.25">
      <c r="K8458">
        <v>30261700027030</v>
      </c>
      <c r="L8458" t="s">
        <v>11994</v>
      </c>
      <c r="M8458" t="s">
        <v>5237</v>
      </c>
      <c r="N8458" t="s">
        <v>6098</v>
      </c>
      <c r="O8458" t="s">
        <v>380</v>
      </c>
    </row>
    <row r="8459" spans="11:15" x14ac:dyDescent="0.25">
      <c r="K8459">
        <v>30261700027060</v>
      </c>
      <c r="L8459" t="s">
        <v>11994</v>
      </c>
      <c r="M8459" t="s">
        <v>5237</v>
      </c>
      <c r="N8459" t="s">
        <v>6098</v>
      </c>
      <c r="O8459" t="s">
        <v>380</v>
      </c>
    </row>
    <row r="8460" spans="11:15" x14ac:dyDescent="0.25">
      <c r="K8460">
        <v>30261700028010</v>
      </c>
      <c r="L8460" t="s">
        <v>11977</v>
      </c>
      <c r="M8460" t="s">
        <v>5237</v>
      </c>
      <c r="N8460" t="s">
        <v>6098</v>
      </c>
      <c r="O8460" t="s">
        <v>380</v>
      </c>
    </row>
    <row r="8461" spans="11:15" x14ac:dyDescent="0.25">
      <c r="K8461">
        <v>30261700029010</v>
      </c>
      <c r="L8461" t="s">
        <v>11995</v>
      </c>
      <c r="M8461" t="s">
        <v>5237</v>
      </c>
      <c r="N8461" t="s">
        <v>6098</v>
      </c>
      <c r="O8461" t="s">
        <v>380</v>
      </c>
    </row>
    <row r="8462" spans="11:15" x14ac:dyDescent="0.25">
      <c r="K8462">
        <v>30261700030030</v>
      </c>
      <c r="L8462" t="s">
        <v>11996</v>
      </c>
      <c r="M8462" t="s">
        <v>5237</v>
      </c>
      <c r="N8462" t="s">
        <v>6098</v>
      </c>
      <c r="O8462" t="s">
        <v>380</v>
      </c>
    </row>
    <row r="8463" spans="11:15" x14ac:dyDescent="0.25">
      <c r="K8463">
        <v>30261700031020</v>
      </c>
      <c r="L8463" t="s">
        <v>11997</v>
      </c>
      <c r="M8463" t="s">
        <v>5237</v>
      </c>
      <c r="N8463" t="s">
        <v>6098</v>
      </c>
      <c r="O8463" t="s">
        <v>380</v>
      </c>
    </row>
    <row r="8464" spans="11:15" x14ac:dyDescent="0.25">
      <c r="K8464">
        <v>30261700032030</v>
      </c>
      <c r="L8464" t="s">
        <v>11998</v>
      </c>
      <c r="M8464" t="s">
        <v>5237</v>
      </c>
      <c r="N8464" t="s">
        <v>6098</v>
      </c>
      <c r="O8464" t="s">
        <v>380</v>
      </c>
    </row>
    <row r="8465" spans="11:15" x14ac:dyDescent="0.25">
      <c r="K8465">
        <v>30261700033040</v>
      </c>
      <c r="L8465" t="s">
        <v>11983</v>
      </c>
      <c r="M8465" t="s">
        <v>5237</v>
      </c>
      <c r="N8465" t="s">
        <v>6098</v>
      </c>
      <c r="O8465" t="s">
        <v>380</v>
      </c>
    </row>
    <row r="8466" spans="11:15" x14ac:dyDescent="0.25">
      <c r="K8466">
        <v>30261700033070</v>
      </c>
      <c r="L8466" t="s">
        <v>11983</v>
      </c>
      <c r="M8466" t="s">
        <v>5237</v>
      </c>
      <c r="N8466" t="s">
        <v>6098</v>
      </c>
      <c r="O8466" t="s">
        <v>380</v>
      </c>
    </row>
    <row r="8467" spans="11:15" x14ac:dyDescent="0.25">
      <c r="K8467">
        <v>30261700033560</v>
      </c>
      <c r="L8467" t="s">
        <v>11983</v>
      </c>
      <c r="M8467" t="s">
        <v>5237</v>
      </c>
      <c r="N8467" t="s">
        <v>6098</v>
      </c>
      <c r="O8467" t="s">
        <v>380</v>
      </c>
    </row>
    <row r="8468" spans="11:15" x14ac:dyDescent="0.25">
      <c r="K8468">
        <v>30261700034030</v>
      </c>
      <c r="L8468" t="s">
        <v>11999</v>
      </c>
      <c r="M8468" t="s">
        <v>5237</v>
      </c>
      <c r="N8468" t="s">
        <v>6098</v>
      </c>
      <c r="O8468" t="s">
        <v>380</v>
      </c>
    </row>
    <row r="8469" spans="11:15" x14ac:dyDescent="0.25">
      <c r="K8469">
        <v>30261700035050</v>
      </c>
      <c r="L8469" t="s">
        <v>11982</v>
      </c>
      <c r="M8469" t="s">
        <v>5237</v>
      </c>
      <c r="N8469" t="s">
        <v>6098</v>
      </c>
      <c r="O8469" t="s">
        <v>380</v>
      </c>
    </row>
    <row r="8470" spans="11:15" x14ac:dyDescent="0.25">
      <c r="K8470">
        <v>30261700036030</v>
      </c>
      <c r="L8470" t="s">
        <v>12000</v>
      </c>
      <c r="M8470" t="s">
        <v>5237</v>
      </c>
      <c r="N8470" t="s">
        <v>6098</v>
      </c>
      <c r="O8470" t="s">
        <v>380</v>
      </c>
    </row>
    <row r="8471" spans="11:15" x14ac:dyDescent="0.25">
      <c r="K8471">
        <v>30261700037030</v>
      </c>
      <c r="L8471" t="s">
        <v>12001</v>
      </c>
      <c r="M8471" t="s">
        <v>5237</v>
      </c>
      <c r="N8471" t="s">
        <v>6098</v>
      </c>
      <c r="O8471" t="s">
        <v>380</v>
      </c>
    </row>
    <row r="8472" spans="11:15" x14ac:dyDescent="0.25">
      <c r="K8472">
        <v>30261700038030</v>
      </c>
      <c r="L8472" t="s">
        <v>12002</v>
      </c>
      <c r="M8472" t="s">
        <v>5237</v>
      </c>
      <c r="N8472" t="s">
        <v>5237</v>
      </c>
      <c r="O8472" t="s">
        <v>5237</v>
      </c>
    </row>
    <row r="8473" spans="11:15" x14ac:dyDescent="0.25">
      <c r="K8473">
        <v>30261700039030</v>
      </c>
      <c r="L8473" t="s">
        <v>12003</v>
      </c>
      <c r="M8473" t="s">
        <v>5237</v>
      </c>
      <c r="N8473" t="s">
        <v>5237</v>
      </c>
      <c r="O8473" t="s">
        <v>5237</v>
      </c>
    </row>
    <row r="8474" spans="11:15" x14ac:dyDescent="0.25">
      <c r="K8474">
        <v>30261700040010</v>
      </c>
      <c r="L8474" t="s">
        <v>12004</v>
      </c>
      <c r="M8474" t="s">
        <v>5237</v>
      </c>
      <c r="N8474" t="s">
        <v>5237</v>
      </c>
      <c r="O8474" t="s">
        <v>5237</v>
      </c>
    </row>
    <row r="8475" spans="11:15" x14ac:dyDescent="0.25">
      <c r="K8475">
        <v>30261700041020</v>
      </c>
      <c r="L8475" t="s">
        <v>12005</v>
      </c>
      <c r="M8475" t="s">
        <v>5237</v>
      </c>
      <c r="N8475" t="s">
        <v>5237</v>
      </c>
      <c r="O8475" t="s">
        <v>5237</v>
      </c>
    </row>
    <row r="8476" spans="11:15" x14ac:dyDescent="0.25">
      <c r="K8476">
        <v>30261700041030</v>
      </c>
      <c r="L8476" t="s">
        <v>403</v>
      </c>
      <c r="M8476" t="s">
        <v>5237</v>
      </c>
      <c r="N8476" t="s">
        <v>5237</v>
      </c>
      <c r="O8476" t="s">
        <v>5237</v>
      </c>
    </row>
    <row r="8477" spans="11:15" x14ac:dyDescent="0.25">
      <c r="K8477">
        <v>30261700042030</v>
      </c>
      <c r="L8477" t="s">
        <v>12006</v>
      </c>
      <c r="M8477" t="s">
        <v>5237</v>
      </c>
      <c r="N8477" t="s">
        <v>5237</v>
      </c>
      <c r="O8477" t="s">
        <v>5237</v>
      </c>
    </row>
    <row r="8478" spans="11:15" x14ac:dyDescent="0.25">
      <c r="K8478">
        <v>30261700043010</v>
      </c>
      <c r="L8478" t="s">
        <v>12007</v>
      </c>
      <c r="M8478" t="s">
        <v>5237</v>
      </c>
      <c r="N8478" t="s">
        <v>5237</v>
      </c>
      <c r="O8478" t="s">
        <v>5237</v>
      </c>
    </row>
    <row r="8479" spans="11:15" x14ac:dyDescent="0.25">
      <c r="K8479">
        <v>30261700044011</v>
      </c>
      <c r="L8479" t="s">
        <v>12008</v>
      </c>
      <c r="M8479" t="s">
        <v>5237</v>
      </c>
      <c r="N8479" t="s">
        <v>5237</v>
      </c>
      <c r="O8479" t="s">
        <v>5237</v>
      </c>
    </row>
    <row r="8480" spans="11:15" x14ac:dyDescent="0.25">
      <c r="K8480">
        <v>30261700045020</v>
      </c>
      <c r="L8480" t="s">
        <v>11979</v>
      </c>
      <c r="M8480" t="s">
        <v>5237</v>
      </c>
      <c r="N8480" t="s">
        <v>5237</v>
      </c>
      <c r="O8480" t="s">
        <v>5237</v>
      </c>
    </row>
    <row r="8481" spans="11:15" x14ac:dyDescent="0.25">
      <c r="K8481">
        <v>30261700046030</v>
      </c>
      <c r="L8481" t="s">
        <v>12009</v>
      </c>
      <c r="M8481" t="s">
        <v>5237</v>
      </c>
      <c r="N8481" t="s">
        <v>5237</v>
      </c>
      <c r="O8481" t="s">
        <v>5237</v>
      </c>
    </row>
    <row r="8482" spans="11:15" x14ac:dyDescent="0.25">
      <c r="K8482">
        <v>30261800004030</v>
      </c>
      <c r="L8482" t="s">
        <v>11645</v>
      </c>
      <c r="M8482" t="s">
        <v>5237</v>
      </c>
      <c r="N8482" t="s">
        <v>6098</v>
      </c>
      <c r="O8482" t="s">
        <v>380</v>
      </c>
    </row>
    <row r="8483" spans="11:15" x14ac:dyDescent="0.25">
      <c r="K8483">
        <v>30261900001010</v>
      </c>
      <c r="L8483" t="s">
        <v>12010</v>
      </c>
      <c r="M8483" t="s">
        <v>5237</v>
      </c>
      <c r="N8483" t="s">
        <v>6098</v>
      </c>
      <c r="O8483" t="s">
        <v>380</v>
      </c>
    </row>
    <row r="8484" spans="11:15" x14ac:dyDescent="0.25">
      <c r="K8484">
        <v>30261900002080</v>
      </c>
      <c r="L8484" t="s">
        <v>12011</v>
      </c>
      <c r="M8484" t="s">
        <v>5237</v>
      </c>
      <c r="N8484" t="s">
        <v>6098</v>
      </c>
      <c r="O8484" t="s">
        <v>380</v>
      </c>
    </row>
    <row r="8485" spans="11:15" x14ac:dyDescent="0.25">
      <c r="K8485">
        <v>30261900003030</v>
      </c>
      <c r="L8485" t="s">
        <v>12012</v>
      </c>
      <c r="M8485" t="s">
        <v>5237</v>
      </c>
      <c r="N8485" t="s">
        <v>6098</v>
      </c>
      <c r="O8485" t="s">
        <v>380</v>
      </c>
    </row>
    <row r="8486" spans="11:15" x14ac:dyDescent="0.25">
      <c r="K8486">
        <v>30261900004023</v>
      </c>
      <c r="L8486" t="s">
        <v>626</v>
      </c>
      <c r="M8486" t="s">
        <v>5237</v>
      </c>
      <c r="N8486" t="s">
        <v>6098</v>
      </c>
      <c r="O8486" t="s">
        <v>380</v>
      </c>
    </row>
    <row r="8487" spans="11:15" x14ac:dyDescent="0.25">
      <c r="K8487">
        <v>30261900004030</v>
      </c>
      <c r="L8487" t="s">
        <v>626</v>
      </c>
      <c r="M8487" t="s">
        <v>5237</v>
      </c>
      <c r="N8487" t="s">
        <v>6098</v>
      </c>
      <c r="O8487" t="s">
        <v>380</v>
      </c>
    </row>
    <row r="8488" spans="11:15" x14ac:dyDescent="0.25">
      <c r="K8488">
        <v>30261900005083</v>
      </c>
      <c r="L8488" t="s">
        <v>12013</v>
      </c>
      <c r="M8488" t="s">
        <v>5237</v>
      </c>
      <c r="N8488" t="s">
        <v>6098</v>
      </c>
      <c r="O8488" t="s">
        <v>380</v>
      </c>
    </row>
    <row r="8489" spans="11:15" x14ac:dyDescent="0.25">
      <c r="K8489">
        <v>30261900006083</v>
      </c>
      <c r="L8489" t="s">
        <v>12014</v>
      </c>
      <c r="M8489" t="s">
        <v>5237</v>
      </c>
      <c r="N8489" t="s">
        <v>6098</v>
      </c>
      <c r="O8489" t="s">
        <v>380</v>
      </c>
    </row>
    <row r="8490" spans="11:15" x14ac:dyDescent="0.25">
      <c r="K8490">
        <v>30261900008010</v>
      </c>
      <c r="L8490" t="s">
        <v>12015</v>
      </c>
      <c r="M8490" t="s">
        <v>5237</v>
      </c>
      <c r="N8490" t="s">
        <v>6098</v>
      </c>
      <c r="O8490" t="s">
        <v>380</v>
      </c>
    </row>
    <row r="8491" spans="11:15" x14ac:dyDescent="0.25">
      <c r="K8491">
        <v>30261900009030</v>
      </c>
      <c r="L8491" t="s">
        <v>12016</v>
      </c>
      <c r="M8491" t="s">
        <v>5237</v>
      </c>
      <c r="N8491" t="s">
        <v>6098</v>
      </c>
      <c r="O8491" t="s">
        <v>380</v>
      </c>
    </row>
    <row r="8492" spans="11:15" x14ac:dyDescent="0.25">
      <c r="K8492">
        <v>30261900010010</v>
      </c>
      <c r="L8492" t="s">
        <v>12011</v>
      </c>
      <c r="M8492" t="s">
        <v>5237</v>
      </c>
      <c r="N8492" t="s">
        <v>6098</v>
      </c>
      <c r="O8492" t="s">
        <v>380</v>
      </c>
    </row>
    <row r="8493" spans="11:15" x14ac:dyDescent="0.25">
      <c r="K8493">
        <v>30261900010080</v>
      </c>
      <c r="L8493" t="s">
        <v>12011</v>
      </c>
      <c r="M8493" t="s">
        <v>5237</v>
      </c>
      <c r="N8493" t="s">
        <v>6098</v>
      </c>
      <c r="O8493" t="s">
        <v>380</v>
      </c>
    </row>
    <row r="8494" spans="11:15" x14ac:dyDescent="0.25">
      <c r="K8494">
        <v>30261900011030</v>
      </c>
      <c r="L8494" t="s">
        <v>12017</v>
      </c>
      <c r="M8494" t="s">
        <v>5237</v>
      </c>
      <c r="N8494" t="s">
        <v>6098</v>
      </c>
      <c r="O8494" t="s">
        <v>380</v>
      </c>
    </row>
    <row r="8495" spans="11:15" x14ac:dyDescent="0.25">
      <c r="K8495">
        <v>30261900012083</v>
      </c>
      <c r="L8495" t="s">
        <v>12018</v>
      </c>
      <c r="M8495" t="s">
        <v>5237</v>
      </c>
      <c r="N8495" t="s">
        <v>6098</v>
      </c>
      <c r="O8495" t="s">
        <v>380</v>
      </c>
    </row>
    <row r="8496" spans="11:15" x14ac:dyDescent="0.25">
      <c r="K8496">
        <v>30261900013030</v>
      </c>
      <c r="L8496" t="s">
        <v>12019</v>
      </c>
      <c r="M8496" t="s">
        <v>5237</v>
      </c>
      <c r="N8496" t="s">
        <v>6098</v>
      </c>
      <c r="O8496" t="s">
        <v>380</v>
      </c>
    </row>
    <row r="8497" spans="11:15" x14ac:dyDescent="0.25">
      <c r="K8497">
        <v>30261900014030</v>
      </c>
      <c r="L8497" t="s">
        <v>12020</v>
      </c>
      <c r="M8497" t="s">
        <v>5237</v>
      </c>
      <c r="N8497" t="s">
        <v>6098</v>
      </c>
      <c r="O8497" t="s">
        <v>380</v>
      </c>
    </row>
    <row r="8498" spans="11:15" x14ac:dyDescent="0.25">
      <c r="K8498">
        <v>30261900015083</v>
      </c>
      <c r="L8498" t="s">
        <v>12021</v>
      </c>
      <c r="M8498" t="s">
        <v>5237</v>
      </c>
      <c r="N8498" t="s">
        <v>6098</v>
      </c>
      <c r="O8498" t="s">
        <v>380</v>
      </c>
    </row>
    <row r="8499" spans="11:15" x14ac:dyDescent="0.25">
      <c r="K8499">
        <v>30261900016030</v>
      </c>
      <c r="L8499" t="s">
        <v>12022</v>
      </c>
      <c r="M8499" t="s">
        <v>5237</v>
      </c>
      <c r="N8499" t="s">
        <v>6098</v>
      </c>
      <c r="O8499" t="s">
        <v>380</v>
      </c>
    </row>
    <row r="8500" spans="11:15" x14ac:dyDescent="0.25">
      <c r="K8500">
        <v>30261900017030</v>
      </c>
      <c r="L8500" t="s">
        <v>12023</v>
      </c>
      <c r="M8500" t="s">
        <v>5237</v>
      </c>
      <c r="N8500" t="s">
        <v>6098</v>
      </c>
      <c r="O8500" t="s">
        <v>380</v>
      </c>
    </row>
    <row r="8501" spans="11:15" x14ac:dyDescent="0.25">
      <c r="K8501">
        <v>30261900018030</v>
      </c>
      <c r="L8501" t="s">
        <v>12024</v>
      </c>
      <c r="M8501" t="s">
        <v>5237</v>
      </c>
      <c r="N8501" t="s">
        <v>6098</v>
      </c>
      <c r="O8501" t="s">
        <v>380</v>
      </c>
    </row>
    <row r="8502" spans="11:15" x14ac:dyDescent="0.25">
      <c r="K8502">
        <v>30261900019030</v>
      </c>
      <c r="L8502" t="s">
        <v>12025</v>
      </c>
      <c r="M8502" t="s">
        <v>5237</v>
      </c>
      <c r="N8502" t="s">
        <v>6098</v>
      </c>
      <c r="O8502" t="s">
        <v>380</v>
      </c>
    </row>
    <row r="8503" spans="11:15" x14ac:dyDescent="0.25">
      <c r="K8503">
        <v>30261900020010</v>
      </c>
      <c r="L8503" t="s">
        <v>650</v>
      </c>
      <c r="M8503" t="s">
        <v>5237</v>
      </c>
      <c r="N8503" t="s">
        <v>6098</v>
      </c>
      <c r="O8503" t="s">
        <v>380</v>
      </c>
    </row>
    <row r="8504" spans="11:15" x14ac:dyDescent="0.25">
      <c r="K8504">
        <v>30261900021011</v>
      </c>
      <c r="L8504" t="s">
        <v>12026</v>
      </c>
      <c r="M8504" t="s">
        <v>5237</v>
      </c>
      <c r="N8504" t="s">
        <v>5237</v>
      </c>
      <c r="O8504" t="s">
        <v>5237</v>
      </c>
    </row>
    <row r="8505" spans="11:15" x14ac:dyDescent="0.25">
      <c r="K8505">
        <v>30262080001030</v>
      </c>
      <c r="L8505" t="s">
        <v>12027</v>
      </c>
      <c r="M8505" t="s">
        <v>5237</v>
      </c>
      <c r="N8505" t="s">
        <v>6098</v>
      </c>
      <c r="O8505" t="s">
        <v>380</v>
      </c>
    </row>
    <row r="8506" spans="11:15" x14ac:dyDescent="0.25">
      <c r="K8506">
        <v>30262080002030</v>
      </c>
      <c r="L8506" t="s">
        <v>12028</v>
      </c>
      <c r="M8506" t="s">
        <v>5237</v>
      </c>
      <c r="N8506" t="s">
        <v>6098</v>
      </c>
      <c r="O8506" t="s">
        <v>380</v>
      </c>
    </row>
    <row r="8507" spans="11:15" x14ac:dyDescent="0.25">
      <c r="K8507">
        <v>30262080003030</v>
      </c>
      <c r="L8507" t="s">
        <v>12029</v>
      </c>
      <c r="M8507" t="s">
        <v>5237</v>
      </c>
      <c r="N8507" t="s">
        <v>6098</v>
      </c>
      <c r="O8507" t="s">
        <v>380</v>
      </c>
    </row>
    <row r="8508" spans="11:15" x14ac:dyDescent="0.25">
      <c r="K8508">
        <v>30262080004030</v>
      </c>
      <c r="L8508" t="s">
        <v>12030</v>
      </c>
      <c r="M8508" t="s">
        <v>5237</v>
      </c>
      <c r="N8508" t="s">
        <v>6098</v>
      </c>
      <c r="O8508" t="s">
        <v>380</v>
      </c>
    </row>
    <row r="8509" spans="11:15" x14ac:dyDescent="0.25">
      <c r="K8509">
        <v>30262080005030</v>
      </c>
      <c r="L8509" t="s">
        <v>12031</v>
      </c>
      <c r="M8509" t="s">
        <v>5237</v>
      </c>
      <c r="N8509" t="s">
        <v>6098</v>
      </c>
      <c r="O8509" t="s">
        <v>380</v>
      </c>
    </row>
    <row r="8510" spans="11:15" x14ac:dyDescent="0.25">
      <c r="K8510">
        <v>30262080006030</v>
      </c>
      <c r="L8510" t="s">
        <v>12032</v>
      </c>
      <c r="M8510" t="s">
        <v>5237</v>
      </c>
      <c r="N8510" t="s">
        <v>6098</v>
      </c>
      <c r="O8510" t="s">
        <v>380</v>
      </c>
    </row>
    <row r="8511" spans="11:15" x14ac:dyDescent="0.25">
      <c r="K8511">
        <v>30262080007030</v>
      </c>
      <c r="L8511" t="s">
        <v>12033</v>
      </c>
      <c r="M8511" t="s">
        <v>5237</v>
      </c>
      <c r="N8511" t="s">
        <v>6098</v>
      </c>
      <c r="O8511" t="s">
        <v>380</v>
      </c>
    </row>
    <row r="8512" spans="11:15" x14ac:dyDescent="0.25">
      <c r="K8512">
        <v>30262080008030</v>
      </c>
      <c r="L8512" t="s">
        <v>12034</v>
      </c>
      <c r="M8512" t="s">
        <v>5237</v>
      </c>
      <c r="N8512" t="s">
        <v>6098</v>
      </c>
      <c r="O8512" t="s">
        <v>380</v>
      </c>
    </row>
    <row r="8513" spans="11:15" x14ac:dyDescent="0.25">
      <c r="K8513">
        <v>30262080009030</v>
      </c>
      <c r="L8513" t="s">
        <v>12035</v>
      </c>
      <c r="M8513" t="s">
        <v>5237</v>
      </c>
      <c r="N8513" t="s">
        <v>6098</v>
      </c>
      <c r="O8513" t="s">
        <v>380</v>
      </c>
    </row>
    <row r="8514" spans="11:15" x14ac:dyDescent="0.25">
      <c r="K8514">
        <v>30262080010030</v>
      </c>
      <c r="L8514" t="s">
        <v>12036</v>
      </c>
      <c r="M8514" t="s">
        <v>5237</v>
      </c>
      <c r="N8514" t="s">
        <v>6098</v>
      </c>
      <c r="O8514" t="s">
        <v>380</v>
      </c>
    </row>
    <row r="8515" spans="11:15" x14ac:dyDescent="0.25">
      <c r="K8515">
        <v>30262080011030</v>
      </c>
      <c r="L8515" t="s">
        <v>12037</v>
      </c>
      <c r="M8515" t="s">
        <v>5237</v>
      </c>
      <c r="N8515" t="s">
        <v>6098</v>
      </c>
      <c r="O8515" t="s">
        <v>380</v>
      </c>
    </row>
    <row r="8516" spans="11:15" x14ac:dyDescent="0.25">
      <c r="K8516">
        <v>30262080012030</v>
      </c>
      <c r="L8516" t="s">
        <v>12038</v>
      </c>
      <c r="M8516" t="s">
        <v>5237</v>
      </c>
      <c r="N8516" t="s">
        <v>6098</v>
      </c>
      <c r="O8516" t="s">
        <v>380</v>
      </c>
    </row>
    <row r="8517" spans="11:15" x14ac:dyDescent="0.25">
      <c r="K8517">
        <v>30262080013030</v>
      </c>
      <c r="L8517" t="s">
        <v>12039</v>
      </c>
      <c r="M8517" t="s">
        <v>5237</v>
      </c>
      <c r="N8517" t="s">
        <v>6098</v>
      </c>
      <c r="O8517" t="s">
        <v>380</v>
      </c>
    </row>
    <row r="8518" spans="11:15" x14ac:dyDescent="0.25">
      <c r="K8518">
        <v>30262080014030</v>
      </c>
      <c r="L8518" t="s">
        <v>12040</v>
      </c>
      <c r="M8518" t="s">
        <v>5237</v>
      </c>
      <c r="N8518" t="s">
        <v>6098</v>
      </c>
      <c r="O8518" t="s">
        <v>380</v>
      </c>
    </row>
    <row r="8519" spans="11:15" x14ac:dyDescent="0.25">
      <c r="K8519">
        <v>30262080015030</v>
      </c>
      <c r="L8519" t="s">
        <v>12041</v>
      </c>
      <c r="M8519" t="s">
        <v>5237</v>
      </c>
      <c r="N8519" t="s">
        <v>6098</v>
      </c>
      <c r="O8519" t="s">
        <v>380</v>
      </c>
    </row>
    <row r="8520" spans="11:15" x14ac:dyDescent="0.25">
      <c r="K8520">
        <v>30262080016030</v>
      </c>
      <c r="L8520" t="s">
        <v>12042</v>
      </c>
      <c r="M8520" t="s">
        <v>5237</v>
      </c>
      <c r="N8520" t="s">
        <v>6098</v>
      </c>
      <c r="O8520" t="s">
        <v>380</v>
      </c>
    </row>
    <row r="8521" spans="11:15" x14ac:dyDescent="0.25">
      <c r="K8521">
        <v>30262080017030</v>
      </c>
      <c r="L8521" t="s">
        <v>12043</v>
      </c>
      <c r="M8521" t="s">
        <v>5237</v>
      </c>
      <c r="N8521" t="s">
        <v>6098</v>
      </c>
      <c r="O8521" t="s">
        <v>380</v>
      </c>
    </row>
    <row r="8522" spans="11:15" x14ac:dyDescent="0.25">
      <c r="K8522">
        <v>30262080018030</v>
      </c>
      <c r="L8522" t="s">
        <v>12044</v>
      </c>
      <c r="M8522" t="s">
        <v>5237</v>
      </c>
      <c r="N8522" t="s">
        <v>5237</v>
      </c>
      <c r="O8522" t="s">
        <v>5237</v>
      </c>
    </row>
    <row r="8523" spans="11:15" x14ac:dyDescent="0.25">
      <c r="K8523">
        <v>30262080019030</v>
      </c>
      <c r="L8523" t="s">
        <v>12045</v>
      </c>
      <c r="M8523" t="s">
        <v>5237</v>
      </c>
      <c r="N8523" t="s">
        <v>5237</v>
      </c>
      <c r="O8523" t="s">
        <v>5237</v>
      </c>
    </row>
    <row r="8524" spans="11:15" x14ac:dyDescent="0.25">
      <c r="K8524">
        <v>30262080020030</v>
      </c>
      <c r="L8524" t="s">
        <v>12046</v>
      </c>
      <c r="M8524" t="s">
        <v>5237</v>
      </c>
      <c r="N8524" t="s">
        <v>5237</v>
      </c>
      <c r="O8524" t="s">
        <v>5237</v>
      </c>
    </row>
    <row r="8525" spans="11:15" x14ac:dyDescent="0.25">
      <c r="K8525">
        <v>30262080021030</v>
      </c>
      <c r="L8525" t="s">
        <v>12047</v>
      </c>
      <c r="M8525" t="s">
        <v>5237</v>
      </c>
      <c r="N8525" t="s">
        <v>5237</v>
      </c>
      <c r="O8525" t="s">
        <v>5237</v>
      </c>
    </row>
    <row r="8526" spans="11:15" x14ac:dyDescent="0.25">
      <c r="K8526">
        <v>30262100001080</v>
      </c>
      <c r="L8526" t="s">
        <v>12048</v>
      </c>
      <c r="M8526" t="s">
        <v>5237</v>
      </c>
      <c r="N8526" t="s">
        <v>6098</v>
      </c>
      <c r="O8526" t="s">
        <v>380</v>
      </c>
    </row>
    <row r="8527" spans="11:15" x14ac:dyDescent="0.25">
      <c r="K8527">
        <v>30262100001560</v>
      </c>
      <c r="L8527" t="s">
        <v>12048</v>
      </c>
      <c r="M8527" t="s">
        <v>5237</v>
      </c>
      <c r="N8527" t="s">
        <v>5237</v>
      </c>
      <c r="O8527" t="s">
        <v>5237</v>
      </c>
    </row>
    <row r="8528" spans="11:15" x14ac:dyDescent="0.25">
      <c r="K8528">
        <v>30262100002080</v>
      </c>
      <c r="L8528" t="s">
        <v>624</v>
      </c>
      <c r="M8528" t="s">
        <v>5237</v>
      </c>
      <c r="N8528" t="s">
        <v>6098</v>
      </c>
      <c r="O8528" t="s">
        <v>380</v>
      </c>
    </row>
    <row r="8529" spans="11:15" x14ac:dyDescent="0.25">
      <c r="K8529">
        <v>30262100002560</v>
      </c>
      <c r="L8529" t="s">
        <v>624</v>
      </c>
      <c r="M8529" t="s">
        <v>5237</v>
      </c>
      <c r="N8529" t="s">
        <v>6098</v>
      </c>
      <c r="O8529" t="s">
        <v>380</v>
      </c>
    </row>
    <row r="8530" spans="11:15" x14ac:dyDescent="0.25">
      <c r="K8530">
        <v>30262100003080</v>
      </c>
      <c r="L8530" t="s">
        <v>665</v>
      </c>
      <c r="M8530" t="s">
        <v>5237</v>
      </c>
      <c r="N8530" t="s">
        <v>6098</v>
      </c>
      <c r="O8530" t="s">
        <v>380</v>
      </c>
    </row>
    <row r="8531" spans="11:15" x14ac:dyDescent="0.25">
      <c r="K8531">
        <v>30262100003560</v>
      </c>
      <c r="L8531" t="s">
        <v>665</v>
      </c>
      <c r="M8531" t="s">
        <v>5237</v>
      </c>
      <c r="N8531" t="s">
        <v>6098</v>
      </c>
      <c r="O8531" t="s">
        <v>380</v>
      </c>
    </row>
    <row r="8532" spans="11:15" x14ac:dyDescent="0.25">
      <c r="K8532">
        <v>30262100004080</v>
      </c>
      <c r="L8532" t="s">
        <v>12049</v>
      </c>
      <c r="M8532" t="s">
        <v>5237</v>
      </c>
      <c r="N8532" t="s">
        <v>6098</v>
      </c>
      <c r="O8532" t="s">
        <v>380</v>
      </c>
    </row>
    <row r="8533" spans="11:15" x14ac:dyDescent="0.25">
      <c r="K8533">
        <v>30262100004560</v>
      </c>
      <c r="L8533" t="s">
        <v>12049</v>
      </c>
      <c r="M8533" t="s">
        <v>5237</v>
      </c>
      <c r="N8533" t="s">
        <v>6098</v>
      </c>
      <c r="O8533" t="s">
        <v>380</v>
      </c>
    </row>
    <row r="8534" spans="11:15" x14ac:dyDescent="0.25">
      <c r="K8534">
        <v>30262100005080</v>
      </c>
      <c r="L8534" t="s">
        <v>508</v>
      </c>
      <c r="M8534" t="s">
        <v>5237</v>
      </c>
      <c r="N8534" t="s">
        <v>6098</v>
      </c>
      <c r="O8534" t="s">
        <v>380</v>
      </c>
    </row>
    <row r="8535" spans="11:15" x14ac:dyDescent="0.25">
      <c r="K8535">
        <v>30262100005560</v>
      </c>
      <c r="L8535" t="s">
        <v>508</v>
      </c>
      <c r="M8535" t="s">
        <v>5237</v>
      </c>
      <c r="N8535" t="s">
        <v>6098</v>
      </c>
      <c r="O8535" t="s">
        <v>380</v>
      </c>
    </row>
    <row r="8536" spans="11:15" x14ac:dyDescent="0.25">
      <c r="K8536">
        <v>30262100006080</v>
      </c>
      <c r="L8536" t="s">
        <v>641</v>
      </c>
      <c r="M8536" t="s">
        <v>5237</v>
      </c>
      <c r="N8536" t="s">
        <v>6098</v>
      </c>
      <c r="O8536" t="s">
        <v>380</v>
      </c>
    </row>
    <row r="8537" spans="11:15" x14ac:dyDescent="0.25">
      <c r="K8537">
        <v>30262100007080</v>
      </c>
      <c r="L8537" t="s">
        <v>630</v>
      </c>
      <c r="M8537" t="s">
        <v>5237</v>
      </c>
      <c r="N8537" t="s">
        <v>6098</v>
      </c>
      <c r="O8537" t="s">
        <v>380</v>
      </c>
    </row>
    <row r="8538" spans="11:15" x14ac:dyDescent="0.25">
      <c r="K8538">
        <v>30262100008080</v>
      </c>
      <c r="L8538" t="s">
        <v>12050</v>
      </c>
      <c r="M8538" t="s">
        <v>5237</v>
      </c>
      <c r="N8538" t="s">
        <v>6098</v>
      </c>
      <c r="O8538" t="s">
        <v>380</v>
      </c>
    </row>
    <row r="8539" spans="11:15" x14ac:dyDescent="0.25">
      <c r="K8539">
        <v>30262100009051</v>
      </c>
      <c r="L8539" t="s">
        <v>12051</v>
      </c>
      <c r="M8539" t="s">
        <v>5237</v>
      </c>
      <c r="N8539" t="s">
        <v>6098</v>
      </c>
      <c r="O8539" t="s">
        <v>380</v>
      </c>
    </row>
    <row r="8540" spans="11:15" x14ac:dyDescent="0.25">
      <c r="K8540">
        <v>30262100009080</v>
      </c>
      <c r="L8540" t="s">
        <v>12052</v>
      </c>
      <c r="M8540" t="s">
        <v>5237</v>
      </c>
      <c r="N8540" t="s">
        <v>6098</v>
      </c>
      <c r="O8540" t="s">
        <v>380</v>
      </c>
    </row>
    <row r="8541" spans="11:15" x14ac:dyDescent="0.25">
      <c r="K8541">
        <v>30262100010080</v>
      </c>
      <c r="L8541" t="s">
        <v>12053</v>
      </c>
      <c r="M8541" t="s">
        <v>5237</v>
      </c>
      <c r="N8541" t="s">
        <v>6098</v>
      </c>
      <c r="O8541" t="s">
        <v>380</v>
      </c>
    </row>
    <row r="8542" spans="11:15" x14ac:dyDescent="0.25">
      <c r="K8542">
        <v>30262100011080</v>
      </c>
      <c r="L8542" t="s">
        <v>12054</v>
      </c>
      <c r="M8542" t="s">
        <v>5237</v>
      </c>
      <c r="N8542" t="s">
        <v>6098</v>
      </c>
      <c r="O8542" t="s">
        <v>380</v>
      </c>
    </row>
    <row r="8543" spans="11:15" x14ac:dyDescent="0.25">
      <c r="K8543">
        <v>30262100012080</v>
      </c>
      <c r="L8543" t="s">
        <v>12055</v>
      </c>
      <c r="M8543" t="s">
        <v>5237</v>
      </c>
      <c r="N8543" t="s">
        <v>6098</v>
      </c>
      <c r="O8543" t="s">
        <v>380</v>
      </c>
    </row>
    <row r="8544" spans="11:15" x14ac:dyDescent="0.25">
      <c r="K8544">
        <v>30262100013080</v>
      </c>
      <c r="L8544" t="s">
        <v>12056</v>
      </c>
      <c r="M8544" t="s">
        <v>5237</v>
      </c>
      <c r="N8544" t="s">
        <v>6098</v>
      </c>
      <c r="O8544" t="s">
        <v>380</v>
      </c>
    </row>
    <row r="8545" spans="11:15" x14ac:dyDescent="0.25">
      <c r="K8545">
        <v>30262100014080</v>
      </c>
      <c r="L8545" t="s">
        <v>12057</v>
      </c>
      <c r="M8545" t="s">
        <v>5237</v>
      </c>
      <c r="N8545" t="s">
        <v>6098</v>
      </c>
      <c r="O8545" t="s">
        <v>380</v>
      </c>
    </row>
    <row r="8546" spans="11:15" x14ac:dyDescent="0.25">
      <c r="K8546">
        <v>30262100015080</v>
      </c>
      <c r="L8546" t="s">
        <v>12058</v>
      </c>
      <c r="M8546" t="s">
        <v>5237</v>
      </c>
      <c r="N8546" t="s">
        <v>6098</v>
      </c>
      <c r="O8546" t="s">
        <v>380</v>
      </c>
    </row>
    <row r="8547" spans="11:15" x14ac:dyDescent="0.25">
      <c r="K8547">
        <v>30262100016080</v>
      </c>
      <c r="L8547" t="s">
        <v>578</v>
      </c>
      <c r="M8547" t="s">
        <v>5237</v>
      </c>
      <c r="N8547" t="s">
        <v>6098</v>
      </c>
      <c r="O8547" t="s">
        <v>380</v>
      </c>
    </row>
    <row r="8548" spans="11:15" x14ac:dyDescent="0.25">
      <c r="K8548">
        <v>30262100017080</v>
      </c>
      <c r="L8548" t="s">
        <v>623</v>
      </c>
      <c r="M8548" t="s">
        <v>5237</v>
      </c>
      <c r="N8548" t="s">
        <v>6098</v>
      </c>
      <c r="O8548" t="s">
        <v>380</v>
      </c>
    </row>
    <row r="8549" spans="11:15" x14ac:dyDescent="0.25">
      <c r="K8549">
        <v>30262100018080</v>
      </c>
      <c r="L8549" t="s">
        <v>12059</v>
      </c>
      <c r="M8549" t="s">
        <v>5237</v>
      </c>
      <c r="N8549" t="s">
        <v>6098</v>
      </c>
      <c r="O8549" t="s">
        <v>380</v>
      </c>
    </row>
    <row r="8550" spans="11:15" x14ac:dyDescent="0.25">
      <c r="K8550">
        <v>30262100019080</v>
      </c>
      <c r="L8550" t="s">
        <v>12060</v>
      </c>
      <c r="M8550" t="s">
        <v>5237</v>
      </c>
      <c r="N8550" t="s">
        <v>6098</v>
      </c>
      <c r="O8550" t="s">
        <v>380</v>
      </c>
    </row>
    <row r="8551" spans="11:15" x14ac:dyDescent="0.25">
      <c r="K8551">
        <v>30262100020080</v>
      </c>
      <c r="L8551" t="s">
        <v>12061</v>
      </c>
      <c r="M8551" t="s">
        <v>5237</v>
      </c>
      <c r="N8551" t="s">
        <v>6098</v>
      </c>
      <c r="O8551" t="s">
        <v>380</v>
      </c>
    </row>
    <row r="8552" spans="11:15" x14ac:dyDescent="0.25">
      <c r="K8552">
        <v>30262100021080</v>
      </c>
      <c r="L8552" t="s">
        <v>12062</v>
      </c>
      <c r="M8552" t="s">
        <v>5237</v>
      </c>
      <c r="N8552" t="s">
        <v>6098</v>
      </c>
      <c r="O8552" t="s">
        <v>380</v>
      </c>
    </row>
    <row r="8553" spans="11:15" x14ac:dyDescent="0.25">
      <c r="K8553">
        <v>30262100022010</v>
      </c>
      <c r="L8553" t="s">
        <v>12063</v>
      </c>
      <c r="M8553" t="s">
        <v>5237</v>
      </c>
      <c r="N8553" t="s">
        <v>6098</v>
      </c>
      <c r="O8553" t="s">
        <v>380</v>
      </c>
    </row>
    <row r="8554" spans="11:15" x14ac:dyDescent="0.25">
      <c r="K8554">
        <v>30262100022020</v>
      </c>
      <c r="L8554" t="s">
        <v>12064</v>
      </c>
      <c r="M8554" t="s">
        <v>5237</v>
      </c>
      <c r="N8554" t="s">
        <v>6098</v>
      </c>
      <c r="O8554" t="s">
        <v>380</v>
      </c>
    </row>
    <row r="8555" spans="11:15" x14ac:dyDescent="0.25">
      <c r="K8555">
        <v>30262100022030</v>
      </c>
      <c r="L8555" t="s">
        <v>12065</v>
      </c>
      <c r="M8555" t="s">
        <v>5237</v>
      </c>
      <c r="N8555" t="s">
        <v>6098</v>
      </c>
      <c r="O8555" t="s">
        <v>380</v>
      </c>
    </row>
    <row r="8556" spans="11:15" x14ac:dyDescent="0.25">
      <c r="K8556">
        <v>30262100022040</v>
      </c>
      <c r="L8556" t="s">
        <v>12066</v>
      </c>
      <c r="M8556" t="s">
        <v>5237</v>
      </c>
      <c r="N8556" t="s">
        <v>6098</v>
      </c>
      <c r="O8556" t="s">
        <v>380</v>
      </c>
    </row>
    <row r="8557" spans="11:15" x14ac:dyDescent="0.25">
      <c r="K8557">
        <v>30262100022060</v>
      </c>
      <c r="L8557" t="s">
        <v>12067</v>
      </c>
      <c r="M8557" t="s">
        <v>5237</v>
      </c>
      <c r="N8557" t="s">
        <v>6098</v>
      </c>
      <c r="O8557" t="s">
        <v>380</v>
      </c>
    </row>
    <row r="8558" spans="11:15" x14ac:dyDescent="0.25">
      <c r="K8558">
        <v>30262100022070</v>
      </c>
      <c r="L8558" t="s">
        <v>12068</v>
      </c>
      <c r="M8558" t="s">
        <v>5237</v>
      </c>
      <c r="N8558" t="s">
        <v>6098</v>
      </c>
      <c r="O8558" t="s">
        <v>380</v>
      </c>
    </row>
    <row r="8559" spans="11:15" x14ac:dyDescent="0.25">
      <c r="K8559">
        <v>30262100022080</v>
      </c>
      <c r="L8559" t="s">
        <v>638</v>
      </c>
      <c r="M8559" t="s">
        <v>5237</v>
      </c>
      <c r="N8559" t="s">
        <v>6098</v>
      </c>
      <c r="O8559" t="s">
        <v>380</v>
      </c>
    </row>
    <row r="8560" spans="11:15" x14ac:dyDescent="0.25">
      <c r="K8560">
        <v>30262100022090</v>
      </c>
      <c r="L8560" t="s">
        <v>638</v>
      </c>
      <c r="M8560" t="s">
        <v>5237</v>
      </c>
      <c r="N8560" t="s">
        <v>6098</v>
      </c>
      <c r="O8560" t="s">
        <v>380</v>
      </c>
    </row>
    <row r="8561" spans="11:15" x14ac:dyDescent="0.25">
      <c r="K8561">
        <v>30262100023010</v>
      </c>
      <c r="L8561" t="s">
        <v>638</v>
      </c>
      <c r="M8561" t="s">
        <v>5237</v>
      </c>
      <c r="N8561" t="s">
        <v>5237</v>
      </c>
      <c r="O8561" t="s">
        <v>5237</v>
      </c>
    </row>
    <row r="8562" spans="11:15" x14ac:dyDescent="0.25">
      <c r="K8562">
        <v>30262100023040</v>
      </c>
      <c r="L8562" t="s">
        <v>638</v>
      </c>
      <c r="M8562" t="s">
        <v>5237</v>
      </c>
      <c r="N8562" t="s">
        <v>6098</v>
      </c>
      <c r="O8562" t="s">
        <v>380</v>
      </c>
    </row>
    <row r="8563" spans="11:15" x14ac:dyDescent="0.25">
      <c r="K8563">
        <v>30262100023060</v>
      </c>
      <c r="L8563" t="s">
        <v>12069</v>
      </c>
      <c r="M8563" t="s">
        <v>5237</v>
      </c>
      <c r="N8563" t="s">
        <v>6098</v>
      </c>
      <c r="O8563" t="s">
        <v>380</v>
      </c>
    </row>
    <row r="8564" spans="11:15" x14ac:dyDescent="0.25">
      <c r="K8564">
        <v>30262100023070</v>
      </c>
      <c r="L8564" t="s">
        <v>12069</v>
      </c>
      <c r="M8564" t="s">
        <v>5237</v>
      </c>
      <c r="N8564" t="s">
        <v>5237</v>
      </c>
      <c r="O8564" t="s">
        <v>5237</v>
      </c>
    </row>
    <row r="8565" spans="11:15" x14ac:dyDescent="0.25">
      <c r="K8565">
        <v>30262100023080</v>
      </c>
      <c r="L8565" t="s">
        <v>638</v>
      </c>
      <c r="M8565" t="s">
        <v>5237</v>
      </c>
      <c r="N8565" t="s">
        <v>6098</v>
      </c>
      <c r="O8565" t="s">
        <v>380</v>
      </c>
    </row>
    <row r="8566" spans="11:15" x14ac:dyDescent="0.25">
      <c r="K8566">
        <v>30262100023560</v>
      </c>
      <c r="L8566" t="s">
        <v>638</v>
      </c>
      <c r="M8566" t="s">
        <v>5237</v>
      </c>
      <c r="N8566" t="s">
        <v>6098</v>
      </c>
      <c r="O8566" t="s">
        <v>380</v>
      </c>
    </row>
    <row r="8567" spans="11:15" x14ac:dyDescent="0.25">
      <c r="K8567">
        <v>30262100024080</v>
      </c>
      <c r="L8567" t="s">
        <v>12070</v>
      </c>
      <c r="M8567" t="s">
        <v>5237</v>
      </c>
      <c r="N8567" t="s">
        <v>6098</v>
      </c>
      <c r="O8567" t="s">
        <v>380</v>
      </c>
    </row>
    <row r="8568" spans="11:15" x14ac:dyDescent="0.25">
      <c r="K8568">
        <v>30262100025020</v>
      </c>
      <c r="L8568" t="s">
        <v>12071</v>
      </c>
      <c r="M8568" t="s">
        <v>5237</v>
      </c>
      <c r="N8568" t="s">
        <v>6098</v>
      </c>
      <c r="O8568" t="s">
        <v>380</v>
      </c>
    </row>
    <row r="8569" spans="11:15" x14ac:dyDescent="0.25">
      <c r="K8569">
        <v>30262100025040</v>
      </c>
      <c r="L8569" t="s">
        <v>12071</v>
      </c>
      <c r="M8569" t="s">
        <v>5237</v>
      </c>
      <c r="N8569" t="s">
        <v>6098</v>
      </c>
      <c r="O8569" t="s">
        <v>380</v>
      </c>
    </row>
    <row r="8570" spans="11:15" x14ac:dyDescent="0.25">
      <c r="K8570">
        <v>30262100025080</v>
      </c>
      <c r="L8570" t="s">
        <v>12072</v>
      </c>
      <c r="M8570" t="s">
        <v>5237</v>
      </c>
      <c r="N8570" t="s">
        <v>6098</v>
      </c>
      <c r="O8570" t="s">
        <v>380</v>
      </c>
    </row>
    <row r="8571" spans="11:15" x14ac:dyDescent="0.25">
      <c r="K8571">
        <v>30262100026050</v>
      </c>
      <c r="L8571" t="s">
        <v>12073</v>
      </c>
      <c r="M8571" t="s">
        <v>5237</v>
      </c>
      <c r="N8571" t="s">
        <v>6098</v>
      </c>
      <c r="O8571" t="s">
        <v>380</v>
      </c>
    </row>
    <row r="8572" spans="11:15" x14ac:dyDescent="0.25">
      <c r="K8572">
        <v>30262100026080</v>
      </c>
      <c r="L8572" t="s">
        <v>12074</v>
      </c>
      <c r="M8572" t="s">
        <v>5237</v>
      </c>
      <c r="N8572" t="s">
        <v>6098</v>
      </c>
      <c r="O8572" t="s">
        <v>380</v>
      </c>
    </row>
    <row r="8573" spans="11:15" x14ac:dyDescent="0.25">
      <c r="K8573">
        <v>30262100027080</v>
      </c>
      <c r="L8573" t="s">
        <v>12075</v>
      </c>
      <c r="M8573" t="s">
        <v>5237</v>
      </c>
      <c r="N8573" t="s">
        <v>6098</v>
      </c>
      <c r="O8573" t="s">
        <v>380</v>
      </c>
    </row>
    <row r="8574" spans="11:15" x14ac:dyDescent="0.25">
      <c r="K8574">
        <v>30262100028080</v>
      </c>
      <c r="L8574" t="s">
        <v>12076</v>
      </c>
      <c r="M8574" t="s">
        <v>5237</v>
      </c>
      <c r="N8574" t="s">
        <v>6098</v>
      </c>
      <c r="O8574" t="s">
        <v>380</v>
      </c>
    </row>
    <row r="8575" spans="11:15" x14ac:dyDescent="0.25">
      <c r="K8575">
        <v>30262100029080</v>
      </c>
      <c r="L8575" t="s">
        <v>12077</v>
      </c>
      <c r="M8575" t="s">
        <v>5237</v>
      </c>
      <c r="N8575" t="s">
        <v>6098</v>
      </c>
      <c r="O8575" t="s">
        <v>380</v>
      </c>
    </row>
    <row r="8576" spans="11:15" x14ac:dyDescent="0.25">
      <c r="K8576">
        <v>30262100030080</v>
      </c>
      <c r="L8576" t="s">
        <v>12078</v>
      </c>
      <c r="M8576" t="s">
        <v>5237</v>
      </c>
      <c r="N8576" t="s">
        <v>6098</v>
      </c>
      <c r="O8576" t="s">
        <v>380</v>
      </c>
    </row>
    <row r="8577" spans="11:15" x14ac:dyDescent="0.25">
      <c r="K8577">
        <v>30262100031080</v>
      </c>
      <c r="L8577" t="s">
        <v>12079</v>
      </c>
      <c r="M8577" t="s">
        <v>5237</v>
      </c>
      <c r="N8577" t="s">
        <v>6098</v>
      </c>
      <c r="O8577" t="s">
        <v>380</v>
      </c>
    </row>
    <row r="8578" spans="11:15" x14ac:dyDescent="0.25">
      <c r="K8578">
        <v>30262100032080</v>
      </c>
      <c r="L8578" t="s">
        <v>12080</v>
      </c>
      <c r="M8578" t="s">
        <v>5237</v>
      </c>
      <c r="N8578" t="s">
        <v>6098</v>
      </c>
      <c r="O8578" t="s">
        <v>380</v>
      </c>
    </row>
    <row r="8579" spans="11:15" x14ac:dyDescent="0.25">
      <c r="K8579">
        <v>30262100033080</v>
      </c>
      <c r="L8579" t="s">
        <v>12081</v>
      </c>
      <c r="M8579" t="s">
        <v>5237</v>
      </c>
      <c r="N8579" t="s">
        <v>6098</v>
      </c>
      <c r="O8579" t="s">
        <v>380</v>
      </c>
    </row>
    <row r="8580" spans="11:15" x14ac:dyDescent="0.25">
      <c r="K8580">
        <v>30262100034010</v>
      </c>
      <c r="L8580" t="s">
        <v>12082</v>
      </c>
      <c r="M8580" t="s">
        <v>5237</v>
      </c>
      <c r="N8580" t="s">
        <v>6098</v>
      </c>
      <c r="O8580" t="s">
        <v>380</v>
      </c>
    </row>
    <row r="8581" spans="11:15" x14ac:dyDescent="0.25">
      <c r="K8581">
        <v>30262100034012</v>
      </c>
      <c r="L8581" t="s">
        <v>12083</v>
      </c>
      <c r="M8581" t="s">
        <v>5237</v>
      </c>
      <c r="N8581" t="s">
        <v>6098</v>
      </c>
      <c r="O8581" t="s">
        <v>380</v>
      </c>
    </row>
    <row r="8582" spans="11:15" x14ac:dyDescent="0.25">
      <c r="K8582">
        <v>30262100034014</v>
      </c>
      <c r="L8582" t="s">
        <v>12084</v>
      </c>
      <c r="M8582" t="s">
        <v>5237</v>
      </c>
      <c r="N8582" t="s">
        <v>6098</v>
      </c>
      <c r="O8582" t="s">
        <v>380</v>
      </c>
    </row>
    <row r="8583" spans="11:15" x14ac:dyDescent="0.25">
      <c r="K8583">
        <v>30262100034020</v>
      </c>
      <c r="L8583" t="s">
        <v>12085</v>
      </c>
      <c r="M8583" t="s">
        <v>5237</v>
      </c>
      <c r="N8583" t="s">
        <v>6098</v>
      </c>
      <c r="O8583" t="s">
        <v>380</v>
      </c>
    </row>
    <row r="8584" spans="11:15" x14ac:dyDescent="0.25">
      <c r="K8584">
        <v>30262100034030</v>
      </c>
      <c r="L8584" t="s">
        <v>12086</v>
      </c>
      <c r="M8584" t="s">
        <v>5237</v>
      </c>
      <c r="N8584" t="s">
        <v>6098</v>
      </c>
      <c r="O8584" t="s">
        <v>380</v>
      </c>
    </row>
    <row r="8585" spans="11:15" x14ac:dyDescent="0.25">
      <c r="K8585">
        <v>30262100034040</v>
      </c>
      <c r="L8585" t="s">
        <v>12087</v>
      </c>
      <c r="M8585" t="s">
        <v>5237</v>
      </c>
      <c r="N8585" t="s">
        <v>6098</v>
      </c>
      <c r="O8585" t="s">
        <v>380</v>
      </c>
    </row>
    <row r="8586" spans="11:15" x14ac:dyDescent="0.25">
      <c r="K8586">
        <v>30262100034060</v>
      </c>
      <c r="L8586" t="s">
        <v>12088</v>
      </c>
      <c r="M8586" t="s">
        <v>5237</v>
      </c>
      <c r="N8586" t="s">
        <v>6098</v>
      </c>
      <c r="O8586" t="s">
        <v>380</v>
      </c>
    </row>
    <row r="8587" spans="11:15" x14ac:dyDescent="0.25">
      <c r="K8587">
        <v>30262100034070</v>
      </c>
      <c r="L8587" t="s">
        <v>12089</v>
      </c>
      <c r="M8587" t="s">
        <v>5237</v>
      </c>
      <c r="N8587" t="s">
        <v>6098</v>
      </c>
      <c r="O8587" t="s">
        <v>380</v>
      </c>
    </row>
    <row r="8588" spans="11:15" x14ac:dyDescent="0.25">
      <c r="K8588">
        <v>30262100034090</v>
      </c>
      <c r="L8588" t="s">
        <v>12090</v>
      </c>
      <c r="M8588" t="s">
        <v>5237</v>
      </c>
      <c r="N8588" t="s">
        <v>6098</v>
      </c>
      <c r="O8588" t="s">
        <v>380</v>
      </c>
    </row>
    <row r="8589" spans="11:15" x14ac:dyDescent="0.25">
      <c r="K8589">
        <v>30262100035010</v>
      </c>
      <c r="L8589" t="s">
        <v>12091</v>
      </c>
      <c r="M8589" t="s">
        <v>5237</v>
      </c>
      <c r="N8589" t="s">
        <v>6098</v>
      </c>
      <c r="O8589" t="s">
        <v>380</v>
      </c>
    </row>
    <row r="8590" spans="11:15" x14ac:dyDescent="0.25">
      <c r="K8590">
        <v>30262100035020</v>
      </c>
      <c r="L8590" t="s">
        <v>12091</v>
      </c>
      <c r="M8590" t="s">
        <v>5237</v>
      </c>
      <c r="N8590" t="s">
        <v>5237</v>
      </c>
      <c r="O8590" t="s">
        <v>5237</v>
      </c>
    </row>
    <row r="8591" spans="11:15" x14ac:dyDescent="0.25">
      <c r="K8591">
        <v>30262100035030</v>
      </c>
      <c r="L8591" t="s">
        <v>12091</v>
      </c>
      <c r="M8591" t="s">
        <v>5237</v>
      </c>
      <c r="N8591" t="s">
        <v>6098</v>
      </c>
      <c r="O8591" t="s">
        <v>380</v>
      </c>
    </row>
    <row r="8592" spans="11:15" x14ac:dyDescent="0.25">
      <c r="K8592">
        <v>30262100035040</v>
      </c>
      <c r="L8592" t="s">
        <v>12091</v>
      </c>
      <c r="M8592" t="s">
        <v>5237</v>
      </c>
      <c r="N8592" t="s">
        <v>6098</v>
      </c>
      <c r="O8592" t="s">
        <v>380</v>
      </c>
    </row>
    <row r="8593" spans="11:15" x14ac:dyDescent="0.25">
      <c r="K8593">
        <v>30262100035060</v>
      </c>
      <c r="L8593" t="s">
        <v>12091</v>
      </c>
      <c r="M8593" t="s">
        <v>5237</v>
      </c>
      <c r="N8593" t="s">
        <v>6098</v>
      </c>
      <c r="O8593" t="s">
        <v>380</v>
      </c>
    </row>
    <row r="8594" spans="11:15" x14ac:dyDescent="0.25">
      <c r="K8594">
        <v>30262100035080</v>
      </c>
      <c r="L8594" t="s">
        <v>12091</v>
      </c>
      <c r="M8594" t="s">
        <v>5237</v>
      </c>
      <c r="N8594" t="s">
        <v>6098</v>
      </c>
      <c r="O8594" t="s">
        <v>380</v>
      </c>
    </row>
    <row r="8595" spans="11:15" x14ac:dyDescent="0.25">
      <c r="K8595">
        <v>30262100035090</v>
      </c>
      <c r="L8595" t="s">
        <v>12091</v>
      </c>
      <c r="M8595" t="s">
        <v>5237</v>
      </c>
      <c r="N8595" t="s">
        <v>6098</v>
      </c>
      <c r="O8595" t="s">
        <v>380</v>
      </c>
    </row>
    <row r="8596" spans="11:15" x14ac:dyDescent="0.25">
      <c r="K8596">
        <v>30262100035560</v>
      </c>
      <c r="L8596" t="s">
        <v>12091</v>
      </c>
      <c r="M8596" t="s">
        <v>5237</v>
      </c>
      <c r="N8596" t="s">
        <v>6098</v>
      </c>
      <c r="O8596" t="s">
        <v>380</v>
      </c>
    </row>
    <row r="8597" spans="11:15" x14ac:dyDescent="0.25">
      <c r="K8597">
        <v>30262100036080</v>
      </c>
      <c r="L8597" t="s">
        <v>12092</v>
      </c>
      <c r="M8597" t="s">
        <v>5237</v>
      </c>
      <c r="N8597" t="s">
        <v>6098</v>
      </c>
      <c r="O8597" t="s">
        <v>380</v>
      </c>
    </row>
    <row r="8598" spans="11:15" x14ac:dyDescent="0.25">
      <c r="K8598">
        <v>30262100037080</v>
      </c>
      <c r="L8598" t="s">
        <v>12093</v>
      </c>
      <c r="M8598" t="s">
        <v>5237</v>
      </c>
      <c r="N8598" t="s">
        <v>6098</v>
      </c>
      <c r="O8598" t="s">
        <v>380</v>
      </c>
    </row>
    <row r="8599" spans="11:15" x14ac:dyDescent="0.25">
      <c r="K8599">
        <v>30262100038080</v>
      </c>
      <c r="L8599" t="s">
        <v>12094</v>
      </c>
      <c r="M8599" t="s">
        <v>5237</v>
      </c>
      <c r="N8599" t="s">
        <v>6098</v>
      </c>
      <c r="O8599" t="s">
        <v>380</v>
      </c>
    </row>
    <row r="8600" spans="11:15" x14ac:dyDescent="0.25">
      <c r="K8600">
        <v>30262100039080</v>
      </c>
      <c r="L8600" t="s">
        <v>12095</v>
      </c>
      <c r="M8600" t="s">
        <v>5237</v>
      </c>
      <c r="N8600" t="s">
        <v>6098</v>
      </c>
      <c r="O8600" t="s">
        <v>380</v>
      </c>
    </row>
    <row r="8601" spans="11:15" x14ac:dyDescent="0.25">
      <c r="K8601">
        <v>30262100040080</v>
      </c>
      <c r="L8601" t="s">
        <v>12096</v>
      </c>
      <c r="M8601" t="s">
        <v>5237</v>
      </c>
      <c r="N8601" t="s">
        <v>6098</v>
      </c>
      <c r="O8601" t="s">
        <v>380</v>
      </c>
    </row>
    <row r="8602" spans="11:15" x14ac:dyDescent="0.25">
      <c r="K8602">
        <v>30262100041080</v>
      </c>
      <c r="L8602" t="s">
        <v>12097</v>
      </c>
      <c r="M8602" t="s">
        <v>5237</v>
      </c>
      <c r="N8602" t="s">
        <v>6098</v>
      </c>
      <c r="O8602" t="s">
        <v>380</v>
      </c>
    </row>
    <row r="8603" spans="11:15" x14ac:dyDescent="0.25">
      <c r="K8603">
        <v>30262100042080</v>
      </c>
      <c r="L8603" t="s">
        <v>12098</v>
      </c>
      <c r="M8603" t="s">
        <v>5237</v>
      </c>
      <c r="N8603" t="s">
        <v>6098</v>
      </c>
      <c r="O8603" t="s">
        <v>380</v>
      </c>
    </row>
    <row r="8604" spans="11:15" x14ac:dyDescent="0.25">
      <c r="K8604">
        <v>30262100043080</v>
      </c>
      <c r="L8604" t="s">
        <v>12099</v>
      </c>
      <c r="M8604" t="s">
        <v>5237</v>
      </c>
      <c r="N8604" t="s">
        <v>6098</v>
      </c>
      <c r="O8604" t="s">
        <v>380</v>
      </c>
    </row>
    <row r="8605" spans="11:15" x14ac:dyDescent="0.25">
      <c r="K8605">
        <v>30262100044080</v>
      </c>
      <c r="L8605" t="s">
        <v>12100</v>
      </c>
      <c r="M8605" t="s">
        <v>5237</v>
      </c>
      <c r="N8605" t="s">
        <v>6098</v>
      </c>
      <c r="O8605" t="s">
        <v>380</v>
      </c>
    </row>
    <row r="8606" spans="11:15" x14ac:dyDescent="0.25">
      <c r="K8606">
        <v>30262100045080</v>
      </c>
      <c r="L8606" t="s">
        <v>12101</v>
      </c>
      <c r="M8606" t="s">
        <v>5237</v>
      </c>
      <c r="N8606" t="s">
        <v>6098</v>
      </c>
      <c r="O8606" t="s">
        <v>380</v>
      </c>
    </row>
    <row r="8607" spans="11:15" x14ac:dyDescent="0.25">
      <c r="K8607">
        <v>30262100046080</v>
      </c>
      <c r="L8607" t="s">
        <v>12102</v>
      </c>
      <c r="M8607" t="s">
        <v>5237</v>
      </c>
      <c r="N8607" t="s">
        <v>6098</v>
      </c>
      <c r="O8607" t="s">
        <v>380</v>
      </c>
    </row>
    <row r="8608" spans="11:15" x14ac:dyDescent="0.25">
      <c r="K8608">
        <v>30262100047080</v>
      </c>
      <c r="L8608" t="s">
        <v>12103</v>
      </c>
      <c r="M8608" t="s">
        <v>5237</v>
      </c>
      <c r="N8608" t="s">
        <v>6098</v>
      </c>
      <c r="O8608" t="s">
        <v>380</v>
      </c>
    </row>
    <row r="8609" spans="11:15" x14ac:dyDescent="0.25">
      <c r="K8609">
        <v>30262100048010</v>
      </c>
      <c r="L8609" t="s">
        <v>12104</v>
      </c>
      <c r="M8609" t="s">
        <v>5237</v>
      </c>
      <c r="N8609" t="s">
        <v>6098</v>
      </c>
      <c r="O8609" t="s">
        <v>380</v>
      </c>
    </row>
    <row r="8610" spans="11:15" x14ac:dyDescent="0.25">
      <c r="K8610">
        <v>30262100048020</v>
      </c>
      <c r="L8610" t="s">
        <v>12105</v>
      </c>
      <c r="M8610" t="s">
        <v>5237</v>
      </c>
      <c r="N8610" t="s">
        <v>6098</v>
      </c>
      <c r="O8610" t="s">
        <v>380</v>
      </c>
    </row>
    <row r="8611" spans="11:15" x14ac:dyDescent="0.25">
      <c r="K8611">
        <v>30262100048030</v>
      </c>
      <c r="L8611" t="s">
        <v>12106</v>
      </c>
      <c r="M8611" t="s">
        <v>5237</v>
      </c>
      <c r="N8611" t="s">
        <v>6098</v>
      </c>
      <c r="O8611" t="s">
        <v>380</v>
      </c>
    </row>
    <row r="8612" spans="11:15" x14ac:dyDescent="0.25">
      <c r="K8612">
        <v>30262100048040</v>
      </c>
      <c r="L8612" t="s">
        <v>12107</v>
      </c>
      <c r="M8612" t="s">
        <v>5237</v>
      </c>
      <c r="N8612" t="s">
        <v>6098</v>
      </c>
      <c r="O8612" t="s">
        <v>380</v>
      </c>
    </row>
    <row r="8613" spans="11:15" x14ac:dyDescent="0.25">
      <c r="K8613">
        <v>30262100048060</v>
      </c>
      <c r="L8613" t="s">
        <v>12108</v>
      </c>
      <c r="M8613" t="s">
        <v>5237</v>
      </c>
      <c r="N8613" t="s">
        <v>6098</v>
      </c>
      <c r="O8613" t="s">
        <v>380</v>
      </c>
    </row>
    <row r="8614" spans="11:15" x14ac:dyDescent="0.25">
      <c r="K8614">
        <v>30262100048070</v>
      </c>
      <c r="L8614" t="s">
        <v>12109</v>
      </c>
      <c r="M8614" t="s">
        <v>5237</v>
      </c>
      <c r="N8614" t="s">
        <v>6098</v>
      </c>
      <c r="O8614" t="s">
        <v>380</v>
      </c>
    </row>
    <row r="8615" spans="11:15" x14ac:dyDescent="0.25">
      <c r="K8615">
        <v>30262100048090</v>
      </c>
      <c r="L8615" t="s">
        <v>12110</v>
      </c>
      <c r="M8615" t="s">
        <v>5237</v>
      </c>
      <c r="N8615" t="s">
        <v>6098</v>
      </c>
      <c r="O8615" t="s">
        <v>380</v>
      </c>
    </row>
    <row r="8616" spans="11:15" x14ac:dyDescent="0.25">
      <c r="K8616">
        <v>30262100049030</v>
      </c>
      <c r="L8616" t="s">
        <v>703</v>
      </c>
      <c r="M8616" t="s">
        <v>5237</v>
      </c>
      <c r="N8616" t="s">
        <v>6098</v>
      </c>
      <c r="O8616" t="s">
        <v>380</v>
      </c>
    </row>
    <row r="8617" spans="11:15" x14ac:dyDescent="0.25">
      <c r="K8617">
        <v>30262100049040</v>
      </c>
      <c r="L8617" t="s">
        <v>703</v>
      </c>
      <c r="M8617" t="s">
        <v>5237</v>
      </c>
      <c r="N8617" t="s">
        <v>5237</v>
      </c>
      <c r="O8617" t="s">
        <v>5237</v>
      </c>
    </row>
    <row r="8618" spans="11:15" x14ac:dyDescent="0.25">
      <c r="K8618">
        <v>30262100049060</v>
      </c>
      <c r="L8618" t="s">
        <v>703</v>
      </c>
      <c r="M8618" t="s">
        <v>5237</v>
      </c>
      <c r="N8618" t="s">
        <v>5237</v>
      </c>
      <c r="O8618" t="s">
        <v>5237</v>
      </c>
    </row>
    <row r="8619" spans="11:15" x14ac:dyDescent="0.25">
      <c r="K8619">
        <v>30262100049080</v>
      </c>
      <c r="L8619" t="s">
        <v>703</v>
      </c>
      <c r="M8619" t="s">
        <v>5237</v>
      </c>
      <c r="N8619" t="s">
        <v>6098</v>
      </c>
      <c r="O8619" t="s">
        <v>380</v>
      </c>
    </row>
    <row r="8620" spans="11:15" x14ac:dyDescent="0.25">
      <c r="K8620">
        <v>30262100049560</v>
      </c>
      <c r="L8620" t="s">
        <v>703</v>
      </c>
      <c r="M8620" t="s">
        <v>5237</v>
      </c>
      <c r="N8620" t="s">
        <v>6098</v>
      </c>
      <c r="O8620" t="s">
        <v>380</v>
      </c>
    </row>
    <row r="8621" spans="11:15" x14ac:dyDescent="0.25">
      <c r="K8621">
        <v>30262100050080</v>
      </c>
      <c r="L8621" t="s">
        <v>12111</v>
      </c>
      <c r="M8621" t="s">
        <v>5237</v>
      </c>
      <c r="N8621" t="s">
        <v>6098</v>
      </c>
      <c r="O8621" t="s">
        <v>380</v>
      </c>
    </row>
    <row r="8622" spans="11:15" x14ac:dyDescent="0.25">
      <c r="K8622">
        <v>30262100051080</v>
      </c>
      <c r="L8622" t="s">
        <v>12112</v>
      </c>
      <c r="M8622" t="s">
        <v>5237</v>
      </c>
      <c r="N8622" t="s">
        <v>6098</v>
      </c>
      <c r="O8622" t="s">
        <v>380</v>
      </c>
    </row>
    <row r="8623" spans="11:15" x14ac:dyDescent="0.25">
      <c r="K8623">
        <v>30262100052080</v>
      </c>
      <c r="L8623" t="s">
        <v>12113</v>
      </c>
      <c r="M8623" t="s">
        <v>5237</v>
      </c>
      <c r="N8623" t="s">
        <v>6098</v>
      </c>
      <c r="O8623" t="s">
        <v>380</v>
      </c>
    </row>
    <row r="8624" spans="11:15" x14ac:dyDescent="0.25">
      <c r="K8624">
        <v>30262100053080</v>
      </c>
      <c r="L8624" t="s">
        <v>12114</v>
      </c>
      <c r="M8624" t="s">
        <v>5237</v>
      </c>
      <c r="N8624" t="s">
        <v>6098</v>
      </c>
      <c r="O8624" t="s">
        <v>380</v>
      </c>
    </row>
    <row r="8625" spans="11:15" x14ac:dyDescent="0.25">
      <c r="K8625">
        <v>30262100054080</v>
      </c>
      <c r="L8625" t="s">
        <v>12115</v>
      </c>
      <c r="M8625" t="s">
        <v>5237</v>
      </c>
      <c r="N8625" t="s">
        <v>6098</v>
      </c>
      <c r="O8625" t="s">
        <v>380</v>
      </c>
    </row>
    <row r="8626" spans="11:15" x14ac:dyDescent="0.25">
      <c r="K8626">
        <v>30262100055080</v>
      </c>
      <c r="L8626" t="s">
        <v>12116</v>
      </c>
      <c r="M8626" t="s">
        <v>5237</v>
      </c>
      <c r="N8626" t="s">
        <v>6098</v>
      </c>
      <c r="O8626" t="s">
        <v>380</v>
      </c>
    </row>
    <row r="8627" spans="11:15" x14ac:dyDescent="0.25">
      <c r="K8627">
        <v>30262100056080</v>
      </c>
      <c r="L8627" t="s">
        <v>12117</v>
      </c>
      <c r="M8627" t="s">
        <v>5237</v>
      </c>
      <c r="N8627" t="s">
        <v>6098</v>
      </c>
      <c r="O8627" t="s">
        <v>380</v>
      </c>
    </row>
    <row r="8628" spans="11:15" x14ac:dyDescent="0.25">
      <c r="K8628">
        <v>30262100057080</v>
      </c>
      <c r="L8628" t="s">
        <v>12118</v>
      </c>
      <c r="M8628" t="s">
        <v>5237</v>
      </c>
      <c r="N8628" t="s">
        <v>6098</v>
      </c>
      <c r="O8628" t="s">
        <v>380</v>
      </c>
    </row>
    <row r="8629" spans="11:15" x14ac:dyDescent="0.25">
      <c r="K8629">
        <v>30262100058080</v>
      </c>
      <c r="L8629" t="s">
        <v>12119</v>
      </c>
      <c r="M8629" t="s">
        <v>5237</v>
      </c>
      <c r="N8629" t="s">
        <v>6098</v>
      </c>
      <c r="O8629" t="s">
        <v>380</v>
      </c>
    </row>
    <row r="8630" spans="11:15" x14ac:dyDescent="0.25">
      <c r="K8630">
        <v>30262100059080</v>
      </c>
      <c r="L8630" t="s">
        <v>12120</v>
      </c>
      <c r="M8630" t="s">
        <v>5237</v>
      </c>
      <c r="N8630" t="s">
        <v>6098</v>
      </c>
      <c r="O8630" t="s">
        <v>380</v>
      </c>
    </row>
    <row r="8631" spans="11:15" x14ac:dyDescent="0.25">
      <c r="K8631">
        <v>30262100060080</v>
      </c>
      <c r="L8631" t="s">
        <v>12121</v>
      </c>
      <c r="M8631" t="s">
        <v>5237</v>
      </c>
      <c r="N8631" t="s">
        <v>6098</v>
      </c>
      <c r="O8631" t="s">
        <v>380</v>
      </c>
    </row>
    <row r="8632" spans="11:15" x14ac:dyDescent="0.25">
      <c r="K8632">
        <v>30262100061010</v>
      </c>
      <c r="L8632" t="s">
        <v>12122</v>
      </c>
      <c r="M8632" t="s">
        <v>5237</v>
      </c>
      <c r="N8632" t="s">
        <v>6098</v>
      </c>
      <c r="O8632" t="s">
        <v>380</v>
      </c>
    </row>
    <row r="8633" spans="11:15" x14ac:dyDescent="0.25">
      <c r="K8633">
        <v>30262100061020</v>
      </c>
      <c r="L8633" t="s">
        <v>12123</v>
      </c>
      <c r="M8633" t="s">
        <v>5237</v>
      </c>
      <c r="N8633" t="s">
        <v>6098</v>
      </c>
      <c r="O8633" t="s">
        <v>380</v>
      </c>
    </row>
    <row r="8634" spans="11:15" x14ac:dyDescent="0.25">
      <c r="K8634">
        <v>30262100061030</v>
      </c>
      <c r="L8634" t="s">
        <v>12124</v>
      </c>
      <c r="M8634" t="s">
        <v>5237</v>
      </c>
      <c r="N8634" t="s">
        <v>6098</v>
      </c>
      <c r="O8634" t="s">
        <v>380</v>
      </c>
    </row>
    <row r="8635" spans="11:15" x14ac:dyDescent="0.25">
      <c r="K8635">
        <v>30262100061040</v>
      </c>
      <c r="L8635" t="s">
        <v>12125</v>
      </c>
      <c r="M8635" t="s">
        <v>5237</v>
      </c>
      <c r="N8635" t="s">
        <v>6098</v>
      </c>
      <c r="O8635" t="s">
        <v>380</v>
      </c>
    </row>
    <row r="8636" spans="11:15" x14ac:dyDescent="0.25">
      <c r="K8636">
        <v>30262100061060</v>
      </c>
      <c r="L8636" t="s">
        <v>635</v>
      </c>
      <c r="M8636" t="s">
        <v>5237</v>
      </c>
      <c r="N8636" t="s">
        <v>6098</v>
      </c>
      <c r="O8636" t="s">
        <v>380</v>
      </c>
    </row>
    <row r="8637" spans="11:15" x14ac:dyDescent="0.25">
      <c r="K8637">
        <v>30262100061070</v>
      </c>
      <c r="L8637" t="s">
        <v>12126</v>
      </c>
      <c r="M8637" t="s">
        <v>5237</v>
      </c>
      <c r="N8637" t="s">
        <v>6098</v>
      </c>
      <c r="O8637" t="s">
        <v>380</v>
      </c>
    </row>
    <row r="8638" spans="11:15" x14ac:dyDescent="0.25">
      <c r="K8638">
        <v>30262100061090</v>
      </c>
      <c r="L8638" t="s">
        <v>12127</v>
      </c>
      <c r="M8638" t="s">
        <v>5237</v>
      </c>
      <c r="N8638" t="s">
        <v>6098</v>
      </c>
      <c r="O8638" t="s">
        <v>380</v>
      </c>
    </row>
    <row r="8639" spans="11:15" x14ac:dyDescent="0.25">
      <c r="K8639">
        <v>30262100062080</v>
      </c>
      <c r="L8639" t="s">
        <v>12128</v>
      </c>
      <c r="M8639" t="s">
        <v>5237</v>
      </c>
      <c r="N8639" t="s">
        <v>6098</v>
      </c>
      <c r="O8639" t="s">
        <v>380</v>
      </c>
    </row>
    <row r="8640" spans="11:15" x14ac:dyDescent="0.25">
      <c r="K8640">
        <v>30262100062560</v>
      </c>
      <c r="L8640" t="s">
        <v>12128</v>
      </c>
      <c r="M8640" t="s">
        <v>5237</v>
      </c>
      <c r="N8640" t="s">
        <v>6098</v>
      </c>
      <c r="O8640" t="s">
        <v>380</v>
      </c>
    </row>
    <row r="8641" spans="11:15" x14ac:dyDescent="0.25">
      <c r="K8641">
        <v>30262100063010</v>
      </c>
      <c r="L8641" t="s">
        <v>480</v>
      </c>
      <c r="M8641" t="s">
        <v>5237</v>
      </c>
      <c r="N8641" t="s">
        <v>6098</v>
      </c>
      <c r="O8641" t="s">
        <v>380</v>
      </c>
    </row>
    <row r="8642" spans="11:15" x14ac:dyDescent="0.25">
      <c r="K8642">
        <v>30262100063020</v>
      </c>
      <c r="L8642" t="s">
        <v>480</v>
      </c>
      <c r="M8642" t="s">
        <v>5237</v>
      </c>
      <c r="N8642" t="s">
        <v>6098</v>
      </c>
      <c r="O8642" t="s">
        <v>380</v>
      </c>
    </row>
    <row r="8643" spans="11:15" x14ac:dyDescent="0.25">
      <c r="K8643">
        <v>30262100063030</v>
      </c>
      <c r="L8643" t="s">
        <v>480</v>
      </c>
      <c r="M8643" t="s">
        <v>5237</v>
      </c>
      <c r="N8643" t="s">
        <v>6098</v>
      </c>
      <c r="O8643" t="s">
        <v>380</v>
      </c>
    </row>
    <row r="8644" spans="11:15" x14ac:dyDescent="0.25">
      <c r="K8644">
        <v>30262100063060</v>
      </c>
      <c r="L8644" t="s">
        <v>480</v>
      </c>
      <c r="M8644" t="s">
        <v>5237</v>
      </c>
      <c r="N8644" t="s">
        <v>6098</v>
      </c>
      <c r="O8644" t="s">
        <v>380</v>
      </c>
    </row>
    <row r="8645" spans="11:15" x14ac:dyDescent="0.25">
      <c r="K8645">
        <v>30262100064010</v>
      </c>
      <c r="L8645" t="s">
        <v>704</v>
      </c>
      <c r="M8645" t="s">
        <v>5237</v>
      </c>
      <c r="N8645" t="s">
        <v>6098</v>
      </c>
      <c r="O8645" t="s">
        <v>380</v>
      </c>
    </row>
    <row r="8646" spans="11:15" x14ac:dyDescent="0.25">
      <c r="K8646">
        <v>30262100064020</v>
      </c>
      <c r="L8646" t="s">
        <v>704</v>
      </c>
      <c r="M8646" t="s">
        <v>5237</v>
      </c>
      <c r="N8646" t="s">
        <v>6098</v>
      </c>
      <c r="O8646" t="s">
        <v>380</v>
      </c>
    </row>
    <row r="8647" spans="11:15" x14ac:dyDescent="0.25">
      <c r="K8647">
        <v>30262100064030</v>
      </c>
      <c r="L8647" t="s">
        <v>704</v>
      </c>
      <c r="M8647" t="s">
        <v>5237</v>
      </c>
      <c r="N8647" t="s">
        <v>6098</v>
      </c>
      <c r="O8647" t="s">
        <v>380</v>
      </c>
    </row>
    <row r="8648" spans="11:15" x14ac:dyDescent="0.25">
      <c r="K8648">
        <v>30262100065020</v>
      </c>
      <c r="L8648" t="s">
        <v>705</v>
      </c>
      <c r="M8648" t="s">
        <v>5237</v>
      </c>
      <c r="N8648" t="s">
        <v>6098</v>
      </c>
      <c r="O8648" t="s">
        <v>380</v>
      </c>
    </row>
    <row r="8649" spans="11:15" x14ac:dyDescent="0.25">
      <c r="K8649">
        <v>30262100065030</v>
      </c>
      <c r="L8649" t="s">
        <v>705</v>
      </c>
      <c r="M8649" t="s">
        <v>5237</v>
      </c>
      <c r="N8649" t="s">
        <v>6098</v>
      </c>
      <c r="O8649" t="s">
        <v>380</v>
      </c>
    </row>
    <row r="8650" spans="11:15" x14ac:dyDescent="0.25">
      <c r="K8650">
        <v>30262100065060</v>
      </c>
      <c r="L8650" t="s">
        <v>705</v>
      </c>
      <c r="M8650" t="s">
        <v>5237</v>
      </c>
      <c r="N8650" t="s">
        <v>6098</v>
      </c>
      <c r="O8650" t="s">
        <v>380</v>
      </c>
    </row>
    <row r="8651" spans="11:15" x14ac:dyDescent="0.25">
      <c r="K8651">
        <v>30262100066020</v>
      </c>
      <c r="L8651" t="s">
        <v>574</v>
      </c>
      <c r="M8651" t="s">
        <v>5237</v>
      </c>
      <c r="N8651" t="s">
        <v>6098</v>
      </c>
      <c r="O8651" t="s">
        <v>380</v>
      </c>
    </row>
    <row r="8652" spans="11:15" x14ac:dyDescent="0.25">
      <c r="K8652">
        <v>30262100066030</v>
      </c>
      <c r="L8652" t="s">
        <v>574</v>
      </c>
      <c r="M8652" t="s">
        <v>5237</v>
      </c>
      <c r="N8652" t="s">
        <v>6098</v>
      </c>
      <c r="O8652" t="s">
        <v>380</v>
      </c>
    </row>
    <row r="8653" spans="11:15" x14ac:dyDescent="0.25">
      <c r="K8653">
        <v>30262100066060</v>
      </c>
      <c r="L8653" t="s">
        <v>574</v>
      </c>
      <c r="M8653" t="s">
        <v>5237</v>
      </c>
      <c r="N8653" t="s">
        <v>6098</v>
      </c>
      <c r="O8653" t="s">
        <v>380</v>
      </c>
    </row>
    <row r="8654" spans="11:15" x14ac:dyDescent="0.25">
      <c r="K8654">
        <v>30262100067020</v>
      </c>
      <c r="L8654" t="s">
        <v>479</v>
      </c>
      <c r="M8654" t="s">
        <v>5237</v>
      </c>
      <c r="N8654" t="s">
        <v>6098</v>
      </c>
      <c r="O8654" t="s">
        <v>380</v>
      </c>
    </row>
    <row r="8655" spans="11:15" x14ac:dyDescent="0.25">
      <c r="K8655">
        <v>30262100067030</v>
      </c>
      <c r="L8655" t="s">
        <v>479</v>
      </c>
      <c r="M8655" t="s">
        <v>5237</v>
      </c>
      <c r="N8655" t="s">
        <v>6098</v>
      </c>
      <c r="O8655" t="s">
        <v>380</v>
      </c>
    </row>
    <row r="8656" spans="11:15" x14ac:dyDescent="0.25">
      <c r="K8656">
        <v>30262100068020</v>
      </c>
      <c r="L8656" t="s">
        <v>12129</v>
      </c>
      <c r="M8656" t="s">
        <v>5237</v>
      </c>
      <c r="N8656" t="s">
        <v>6098</v>
      </c>
      <c r="O8656" t="s">
        <v>380</v>
      </c>
    </row>
    <row r="8657" spans="11:15" x14ac:dyDescent="0.25">
      <c r="K8657">
        <v>30262100068030</v>
      </c>
      <c r="L8657" t="s">
        <v>12129</v>
      </c>
      <c r="M8657" t="s">
        <v>5237</v>
      </c>
      <c r="N8657" t="s">
        <v>6098</v>
      </c>
      <c r="O8657" t="s">
        <v>380</v>
      </c>
    </row>
    <row r="8658" spans="11:15" x14ac:dyDescent="0.25">
      <c r="K8658">
        <v>30262100069020</v>
      </c>
      <c r="L8658" t="s">
        <v>12130</v>
      </c>
      <c r="M8658" t="s">
        <v>5237</v>
      </c>
      <c r="N8658" t="s">
        <v>6098</v>
      </c>
      <c r="O8658" t="s">
        <v>380</v>
      </c>
    </row>
    <row r="8659" spans="11:15" x14ac:dyDescent="0.25">
      <c r="K8659">
        <v>30262100069030</v>
      </c>
      <c r="L8659" t="s">
        <v>12130</v>
      </c>
      <c r="M8659" t="s">
        <v>5237</v>
      </c>
      <c r="N8659" t="s">
        <v>6098</v>
      </c>
      <c r="O8659" t="s">
        <v>380</v>
      </c>
    </row>
    <row r="8660" spans="11:15" x14ac:dyDescent="0.25">
      <c r="K8660">
        <v>30262100070020</v>
      </c>
      <c r="L8660" t="s">
        <v>12131</v>
      </c>
      <c r="M8660" t="s">
        <v>5237</v>
      </c>
      <c r="N8660" t="s">
        <v>6098</v>
      </c>
      <c r="O8660" t="s">
        <v>380</v>
      </c>
    </row>
    <row r="8661" spans="11:15" x14ac:dyDescent="0.25">
      <c r="K8661">
        <v>30262100070030</v>
      </c>
      <c r="L8661" t="s">
        <v>12131</v>
      </c>
      <c r="M8661" t="s">
        <v>5237</v>
      </c>
      <c r="N8661" t="s">
        <v>6098</v>
      </c>
      <c r="O8661" t="s">
        <v>380</v>
      </c>
    </row>
    <row r="8662" spans="11:15" x14ac:dyDescent="0.25">
      <c r="K8662">
        <v>30262100071030</v>
      </c>
      <c r="L8662" t="s">
        <v>12132</v>
      </c>
      <c r="M8662" t="s">
        <v>5237</v>
      </c>
      <c r="N8662" t="s">
        <v>6098</v>
      </c>
      <c r="O8662" t="s">
        <v>380</v>
      </c>
    </row>
    <row r="8663" spans="11:15" x14ac:dyDescent="0.25">
      <c r="K8663">
        <v>30262100072080</v>
      </c>
      <c r="L8663" t="s">
        <v>12133</v>
      </c>
      <c r="M8663" t="s">
        <v>5237</v>
      </c>
      <c r="N8663" t="s">
        <v>6098</v>
      </c>
      <c r="O8663" t="s">
        <v>380</v>
      </c>
    </row>
    <row r="8664" spans="11:15" x14ac:dyDescent="0.25">
      <c r="K8664">
        <v>30262100073030</v>
      </c>
      <c r="L8664" t="s">
        <v>598</v>
      </c>
      <c r="M8664" t="s">
        <v>5237</v>
      </c>
      <c r="N8664" t="s">
        <v>6098</v>
      </c>
      <c r="O8664" t="s">
        <v>380</v>
      </c>
    </row>
    <row r="8665" spans="11:15" x14ac:dyDescent="0.25">
      <c r="K8665">
        <v>30262100073050</v>
      </c>
      <c r="L8665" t="s">
        <v>598</v>
      </c>
      <c r="M8665" t="s">
        <v>5237</v>
      </c>
      <c r="N8665" t="s">
        <v>5237</v>
      </c>
      <c r="O8665" t="s">
        <v>5237</v>
      </c>
    </row>
    <row r="8666" spans="11:15" x14ac:dyDescent="0.25">
      <c r="K8666">
        <v>30262100073560</v>
      </c>
      <c r="L8666" t="s">
        <v>598</v>
      </c>
      <c r="M8666" t="s">
        <v>5237</v>
      </c>
      <c r="N8666" t="s">
        <v>6098</v>
      </c>
      <c r="O8666" t="s">
        <v>380</v>
      </c>
    </row>
    <row r="8667" spans="11:15" x14ac:dyDescent="0.25">
      <c r="K8667">
        <v>30262100074010</v>
      </c>
      <c r="L8667" t="s">
        <v>685</v>
      </c>
      <c r="M8667" t="s">
        <v>5237</v>
      </c>
      <c r="N8667" t="s">
        <v>5237</v>
      </c>
      <c r="O8667" t="s">
        <v>5237</v>
      </c>
    </row>
    <row r="8668" spans="11:15" x14ac:dyDescent="0.25">
      <c r="K8668">
        <v>30262100074020</v>
      </c>
      <c r="L8668" t="s">
        <v>685</v>
      </c>
      <c r="M8668" t="s">
        <v>5237</v>
      </c>
      <c r="N8668" t="s">
        <v>6098</v>
      </c>
      <c r="O8668" t="s">
        <v>380</v>
      </c>
    </row>
    <row r="8669" spans="11:15" x14ac:dyDescent="0.25">
      <c r="K8669">
        <v>30262100074030</v>
      </c>
      <c r="L8669" t="s">
        <v>685</v>
      </c>
      <c r="M8669" t="s">
        <v>5237</v>
      </c>
      <c r="N8669" t="s">
        <v>6098</v>
      </c>
      <c r="O8669" t="s">
        <v>380</v>
      </c>
    </row>
    <row r="8670" spans="11:15" x14ac:dyDescent="0.25">
      <c r="K8670">
        <v>30262100074040</v>
      </c>
      <c r="L8670" t="s">
        <v>685</v>
      </c>
      <c r="M8670" t="s">
        <v>5237</v>
      </c>
      <c r="N8670" t="s">
        <v>6098</v>
      </c>
      <c r="O8670" t="s">
        <v>380</v>
      </c>
    </row>
    <row r="8671" spans="11:15" x14ac:dyDescent="0.25">
      <c r="K8671">
        <v>30262100074041</v>
      </c>
      <c r="L8671" t="s">
        <v>685</v>
      </c>
      <c r="M8671" t="s">
        <v>5237</v>
      </c>
      <c r="N8671" t="s">
        <v>6098</v>
      </c>
      <c r="O8671" t="s">
        <v>380</v>
      </c>
    </row>
    <row r="8672" spans="11:15" x14ac:dyDescent="0.25">
      <c r="K8672">
        <v>30262100074060</v>
      </c>
      <c r="L8672" t="s">
        <v>685</v>
      </c>
      <c r="M8672" t="s">
        <v>5237</v>
      </c>
      <c r="N8672" t="s">
        <v>6098</v>
      </c>
      <c r="O8672" t="s">
        <v>380</v>
      </c>
    </row>
    <row r="8673" spans="11:15" x14ac:dyDescent="0.25">
      <c r="K8673">
        <v>30262100074070</v>
      </c>
      <c r="L8673" t="s">
        <v>685</v>
      </c>
      <c r="M8673" t="s">
        <v>5237</v>
      </c>
      <c r="N8673" t="s">
        <v>6098</v>
      </c>
      <c r="O8673" t="s">
        <v>380</v>
      </c>
    </row>
    <row r="8674" spans="11:15" x14ac:dyDescent="0.25">
      <c r="K8674">
        <v>30262100074080</v>
      </c>
      <c r="L8674" t="s">
        <v>685</v>
      </c>
      <c r="M8674" t="s">
        <v>5237</v>
      </c>
      <c r="N8674" t="s">
        <v>6098</v>
      </c>
      <c r="O8674" t="s">
        <v>380</v>
      </c>
    </row>
    <row r="8675" spans="11:15" x14ac:dyDescent="0.25">
      <c r="K8675">
        <v>30262100074090</v>
      </c>
      <c r="L8675" t="s">
        <v>685</v>
      </c>
      <c r="M8675" t="s">
        <v>5237</v>
      </c>
      <c r="N8675" t="s">
        <v>6098</v>
      </c>
      <c r="O8675" t="s">
        <v>380</v>
      </c>
    </row>
    <row r="8676" spans="11:15" x14ac:dyDescent="0.25">
      <c r="K8676">
        <v>30262100074560</v>
      </c>
      <c r="L8676" t="s">
        <v>685</v>
      </c>
      <c r="M8676" t="s">
        <v>5237</v>
      </c>
      <c r="N8676" t="s">
        <v>6098</v>
      </c>
      <c r="O8676" t="s">
        <v>380</v>
      </c>
    </row>
    <row r="8677" spans="11:15" x14ac:dyDescent="0.25">
      <c r="K8677">
        <v>30262100075080</v>
      </c>
      <c r="L8677" t="s">
        <v>12134</v>
      </c>
      <c r="M8677" t="s">
        <v>5237</v>
      </c>
      <c r="N8677" t="s">
        <v>6098</v>
      </c>
      <c r="O8677" t="s">
        <v>380</v>
      </c>
    </row>
    <row r="8678" spans="11:15" x14ac:dyDescent="0.25">
      <c r="K8678">
        <v>30262100076020</v>
      </c>
      <c r="L8678" t="s">
        <v>686</v>
      </c>
      <c r="M8678" t="s">
        <v>5237</v>
      </c>
      <c r="N8678" t="s">
        <v>6098</v>
      </c>
      <c r="O8678" t="s">
        <v>380</v>
      </c>
    </row>
    <row r="8679" spans="11:15" x14ac:dyDescent="0.25">
      <c r="K8679">
        <v>30262100076030</v>
      </c>
      <c r="L8679" t="s">
        <v>686</v>
      </c>
      <c r="M8679" t="s">
        <v>5237</v>
      </c>
      <c r="N8679" t="s">
        <v>6098</v>
      </c>
      <c r="O8679" t="s">
        <v>380</v>
      </c>
    </row>
    <row r="8680" spans="11:15" x14ac:dyDescent="0.25">
      <c r="K8680">
        <v>30262100076040</v>
      </c>
      <c r="L8680" t="s">
        <v>686</v>
      </c>
      <c r="M8680" t="s">
        <v>5237</v>
      </c>
      <c r="N8680" t="s">
        <v>5237</v>
      </c>
      <c r="O8680" t="s">
        <v>5237</v>
      </c>
    </row>
    <row r="8681" spans="11:15" x14ac:dyDescent="0.25">
      <c r="K8681">
        <v>30262100076041</v>
      </c>
      <c r="L8681" t="s">
        <v>686</v>
      </c>
      <c r="M8681" t="s">
        <v>5237</v>
      </c>
      <c r="N8681" t="s">
        <v>6098</v>
      </c>
      <c r="O8681" t="s">
        <v>380</v>
      </c>
    </row>
    <row r="8682" spans="11:15" x14ac:dyDescent="0.25">
      <c r="K8682">
        <v>30262100076050</v>
      </c>
      <c r="L8682" t="s">
        <v>686</v>
      </c>
      <c r="M8682" t="s">
        <v>5237</v>
      </c>
      <c r="N8682" t="s">
        <v>6098</v>
      </c>
      <c r="O8682" t="s">
        <v>380</v>
      </c>
    </row>
    <row r="8683" spans="11:15" x14ac:dyDescent="0.25">
      <c r="K8683">
        <v>30262100076060</v>
      </c>
      <c r="L8683" t="s">
        <v>686</v>
      </c>
      <c r="M8683" t="s">
        <v>5237</v>
      </c>
      <c r="N8683" t="s">
        <v>6098</v>
      </c>
      <c r="O8683" t="s">
        <v>380</v>
      </c>
    </row>
    <row r="8684" spans="11:15" x14ac:dyDescent="0.25">
      <c r="K8684">
        <v>30262100076080</v>
      </c>
      <c r="L8684" t="s">
        <v>686</v>
      </c>
      <c r="M8684" t="s">
        <v>5237</v>
      </c>
      <c r="N8684" t="s">
        <v>6098</v>
      </c>
      <c r="O8684" t="s">
        <v>380</v>
      </c>
    </row>
    <row r="8685" spans="11:15" x14ac:dyDescent="0.25">
      <c r="K8685">
        <v>30262100076560</v>
      </c>
      <c r="L8685" t="s">
        <v>686</v>
      </c>
      <c r="M8685" t="s">
        <v>5237</v>
      </c>
      <c r="N8685" t="s">
        <v>6098</v>
      </c>
      <c r="O8685" t="s">
        <v>380</v>
      </c>
    </row>
    <row r="8686" spans="11:15" x14ac:dyDescent="0.25">
      <c r="K8686">
        <v>30262100077010</v>
      </c>
      <c r="L8686" t="s">
        <v>684</v>
      </c>
      <c r="M8686" t="s">
        <v>5237</v>
      </c>
      <c r="N8686" t="s">
        <v>6098</v>
      </c>
      <c r="O8686" t="s">
        <v>380</v>
      </c>
    </row>
    <row r="8687" spans="11:15" x14ac:dyDescent="0.25">
      <c r="K8687">
        <v>30262100077020</v>
      </c>
      <c r="L8687" t="s">
        <v>684</v>
      </c>
      <c r="M8687" t="s">
        <v>5237</v>
      </c>
      <c r="N8687" t="s">
        <v>6098</v>
      </c>
      <c r="O8687" t="s">
        <v>380</v>
      </c>
    </row>
    <row r="8688" spans="11:15" x14ac:dyDescent="0.25">
      <c r="K8688">
        <v>30262100077030</v>
      </c>
      <c r="L8688" t="s">
        <v>684</v>
      </c>
      <c r="M8688" t="s">
        <v>5237</v>
      </c>
      <c r="N8688" t="s">
        <v>6098</v>
      </c>
      <c r="O8688" t="s">
        <v>380</v>
      </c>
    </row>
    <row r="8689" spans="11:15" x14ac:dyDescent="0.25">
      <c r="K8689">
        <v>30262100077050</v>
      </c>
      <c r="L8689" t="s">
        <v>684</v>
      </c>
      <c r="M8689" t="s">
        <v>5237</v>
      </c>
      <c r="N8689" t="s">
        <v>6098</v>
      </c>
      <c r="O8689" t="s">
        <v>380</v>
      </c>
    </row>
    <row r="8690" spans="11:15" x14ac:dyDescent="0.25">
      <c r="K8690">
        <v>30262100077080</v>
      </c>
      <c r="L8690" t="s">
        <v>684</v>
      </c>
      <c r="M8690" t="s">
        <v>5237</v>
      </c>
      <c r="N8690" t="s">
        <v>6098</v>
      </c>
      <c r="O8690" t="s">
        <v>380</v>
      </c>
    </row>
    <row r="8691" spans="11:15" x14ac:dyDescent="0.25">
      <c r="K8691">
        <v>30262100077560</v>
      </c>
      <c r="L8691" t="s">
        <v>684</v>
      </c>
      <c r="M8691" t="s">
        <v>5237</v>
      </c>
      <c r="N8691" t="s">
        <v>6098</v>
      </c>
      <c r="O8691" t="s">
        <v>380</v>
      </c>
    </row>
    <row r="8692" spans="11:15" x14ac:dyDescent="0.25">
      <c r="K8692">
        <v>30262100078010</v>
      </c>
      <c r="L8692" t="s">
        <v>12135</v>
      </c>
      <c r="M8692" t="s">
        <v>5237</v>
      </c>
      <c r="N8692" t="s">
        <v>6098</v>
      </c>
      <c r="O8692" t="s">
        <v>380</v>
      </c>
    </row>
    <row r="8693" spans="11:15" x14ac:dyDescent="0.25">
      <c r="K8693">
        <v>30262100078020</v>
      </c>
      <c r="L8693" t="s">
        <v>12135</v>
      </c>
      <c r="M8693" t="s">
        <v>5237</v>
      </c>
      <c r="N8693" t="s">
        <v>6098</v>
      </c>
      <c r="O8693" t="s">
        <v>380</v>
      </c>
    </row>
    <row r="8694" spans="11:15" x14ac:dyDescent="0.25">
      <c r="K8694">
        <v>30262100078030</v>
      </c>
      <c r="L8694" t="s">
        <v>12135</v>
      </c>
      <c r="M8694" t="s">
        <v>5237</v>
      </c>
      <c r="N8694" t="s">
        <v>6098</v>
      </c>
      <c r="O8694" t="s">
        <v>380</v>
      </c>
    </row>
    <row r="8695" spans="11:15" x14ac:dyDescent="0.25">
      <c r="K8695">
        <v>30262100078040</v>
      </c>
      <c r="L8695" t="s">
        <v>12135</v>
      </c>
      <c r="M8695" t="s">
        <v>5237</v>
      </c>
      <c r="N8695" t="s">
        <v>6098</v>
      </c>
      <c r="O8695" t="s">
        <v>380</v>
      </c>
    </row>
    <row r="8696" spans="11:15" x14ac:dyDescent="0.25">
      <c r="K8696">
        <v>30262100078050</v>
      </c>
      <c r="L8696" t="s">
        <v>12135</v>
      </c>
      <c r="M8696" t="s">
        <v>5237</v>
      </c>
      <c r="N8696" t="s">
        <v>6098</v>
      </c>
      <c r="O8696" t="s">
        <v>380</v>
      </c>
    </row>
    <row r="8697" spans="11:15" x14ac:dyDescent="0.25">
      <c r="K8697">
        <v>30262100078070</v>
      </c>
      <c r="L8697" t="s">
        <v>12135</v>
      </c>
      <c r="M8697" t="s">
        <v>5237</v>
      </c>
      <c r="N8697" t="s">
        <v>6098</v>
      </c>
      <c r="O8697" t="s">
        <v>380</v>
      </c>
    </row>
    <row r="8698" spans="11:15" x14ac:dyDescent="0.25">
      <c r="K8698">
        <v>30262100078080</v>
      </c>
      <c r="L8698" t="s">
        <v>12135</v>
      </c>
      <c r="M8698" t="s">
        <v>5237</v>
      </c>
      <c r="N8698" t="s">
        <v>6098</v>
      </c>
      <c r="O8698" t="s">
        <v>380</v>
      </c>
    </row>
    <row r="8699" spans="11:15" x14ac:dyDescent="0.25">
      <c r="K8699">
        <v>30262100078560</v>
      </c>
      <c r="L8699" t="s">
        <v>12135</v>
      </c>
      <c r="M8699" t="s">
        <v>5237</v>
      </c>
      <c r="N8699" t="s">
        <v>6098</v>
      </c>
      <c r="O8699" t="s">
        <v>380</v>
      </c>
    </row>
    <row r="8700" spans="11:15" x14ac:dyDescent="0.25">
      <c r="K8700">
        <v>30262100079040</v>
      </c>
      <c r="L8700" t="s">
        <v>12136</v>
      </c>
      <c r="M8700" t="s">
        <v>5237</v>
      </c>
      <c r="N8700" t="s">
        <v>6098</v>
      </c>
      <c r="O8700" t="s">
        <v>380</v>
      </c>
    </row>
    <row r="8701" spans="11:15" x14ac:dyDescent="0.25">
      <c r="K8701">
        <v>30262100080030</v>
      </c>
      <c r="L8701" t="s">
        <v>12137</v>
      </c>
      <c r="M8701" t="s">
        <v>5237</v>
      </c>
      <c r="N8701" t="s">
        <v>6098</v>
      </c>
      <c r="O8701" t="s">
        <v>380</v>
      </c>
    </row>
    <row r="8702" spans="11:15" x14ac:dyDescent="0.25">
      <c r="K8702">
        <v>30262100080041</v>
      </c>
      <c r="L8702" t="s">
        <v>12137</v>
      </c>
      <c r="M8702" t="s">
        <v>5237</v>
      </c>
      <c r="N8702" t="s">
        <v>6098</v>
      </c>
      <c r="O8702" t="s">
        <v>380</v>
      </c>
    </row>
    <row r="8703" spans="11:15" x14ac:dyDescent="0.25">
      <c r="K8703">
        <v>30262100080050</v>
      </c>
      <c r="L8703" t="s">
        <v>12137</v>
      </c>
      <c r="M8703" t="s">
        <v>5237</v>
      </c>
      <c r="N8703" t="s">
        <v>5237</v>
      </c>
      <c r="O8703" t="s">
        <v>5237</v>
      </c>
    </row>
    <row r="8704" spans="11:15" x14ac:dyDescent="0.25">
      <c r="K8704">
        <v>30262100081010</v>
      </c>
      <c r="L8704" t="s">
        <v>12138</v>
      </c>
      <c r="M8704" t="s">
        <v>5237</v>
      </c>
      <c r="N8704" t="s">
        <v>6098</v>
      </c>
      <c r="O8704" t="s">
        <v>380</v>
      </c>
    </row>
    <row r="8705" spans="11:15" x14ac:dyDescent="0.25">
      <c r="K8705">
        <v>30262100081030</v>
      </c>
      <c r="L8705" t="s">
        <v>12138</v>
      </c>
      <c r="M8705" t="s">
        <v>5237</v>
      </c>
      <c r="N8705" t="s">
        <v>6098</v>
      </c>
      <c r="O8705" t="s">
        <v>380</v>
      </c>
    </row>
    <row r="8706" spans="11:15" x14ac:dyDescent="0.25">
      <c r="K8706">
        <v>30262100081040</v>
      </c>
      <c r="L8706" t="s">
        <v>12138</v>
      </c>
      <c r="M8706" t="s">
        <v>5237</v>
      </c>
      <c r="N8706" t="s">
        <v>6098</v>
      </c>
      <c r="O8706" t="s">
        <v>380</v>
      </c>
    </row>
    <row r="8707" spans="11:15" x14ac:dyDescent="0.25">
      <c r="K8707">
        <v>30262100081050</v>
      </c>
      <c r="L8707" t="s">
        <v>12138</v>
      </c>
      <c r="M8707" t="s">
        <v>5237</v>
      </c>
      <c r="N8707" t="s">
        <v>6098</v>
      </c>
      <c r="O8707" t="s">
        <v>380</v>
      </c>
    </row>
    <row r="8708" spans="11:15" x14ac:dyDescent="0.25">
      <c r="K8708">
        <v>30262100081560</v>
      </c>
      <c r="L8708" t="s">
        <v>12138</v>
      </c>
      <c r="M8708" t="s">
        <v>5237</v>
      </c>
      <c r="N8708" t="s">
        <v>6098</v>
      </c>
      <c r="O8708" t="s">
        <v>380</v>
      </c>
    </row>
    <row r="8709" spans="11:15" x14ac:dyDescent="0.25">
      <c r="K8709">
        <v>30262100082080</v>
      </c>
      <c r="L8709" t="s">
        <v>703</v>
      </c>
      <c r="M8709" t="s">
        <v>5237</v>
      </c>
      <c r="N8709" t="s">
        <v>6098</v>
      </c>
      <c r="O8709" t="s">
        <v>380</v>
      </c>
    </row>
    <row r="8710" spans="11:15" x14ac:dyDescent="0.25">
      <c r="K8710">
        <v>30262100083080</v>
      </c>
      <c r="L8710" t="s">
        <v>12128</v>
      </c>
      <c r="M8710" t="s">
        <v>5237</v>
      </c>
      <c r="N8710" t="s">
        <v>6098</v>
      </c>
      <c r="O8710" t="s">
        <v>380</v>
      </c>
    </row>
    <row r="8711" spans="11:15" x14ac:dyDescent="0.25">
      <c r="K8711">
        <v>30262100084080</v>
      </c>
      <c r="L8711" t="s">
        <v>12139</v>
      </c>
      <c r="M8711" t="s">
        <v>5237</v>
      </c>
      <c r="N8711" t="s">
        <v>6098</v>
      </c>
      <c r="O8711" t="s">
        <v>380</v>
      </c>
    </row>
    <row r="8712" spans="11:15" x14ac:dyDescent="0.25">
      <c r="K8712">
        <v>30262100085030</v>
      </c>
      <c r="L8712" t="s">
        <v>571</v>
      </c>
      <c r="M8712" t="s">
        <v>5237</v>
      </c>
      <c r="N8712" t="s">
        <v>6098</v>
      </c>
      <c r="O8712" t="s">
        <v>380</v>
      </c>
    </row>
    <row r="8713" spans="11:15" x14ac:dyDescent="0.25">
      <c r="K8713">
        <v>30262100085080</v>
      </c>
      <c r="L8713" t="s">
        <v>12140</v>
      </c>
      <c r="M8713" t="s">
        <v>5237</v>
      </c>
      <c r="N8713" t="s">
        <v>6098</v>
      </c>
      <c r="O8713" t="s">
        <v>380</v>
      </c>
    </row>
    <row r="8714" spans="11:15" x14ac:dyDescent="0.25">
      <c r="K8714">
        <v>30262100086020</v>
      </c>
      <c r="L8714" t="s">
        <v>572</v>
      </c>
      <c r="M8714" t="s">
        <v>5237</v>
      </c>
      <c r="N8714" t="s">
        <v>6098</v>
      </c>
      <c r="O8714" t="s">
        <v>380</v>
      </c>
    </row>
    <row r="8715" spans="11:15" x14ac:dyDescent="0.25">
      <c r="K8715">
        <v>30262100086030</v>
      </c>
      <c r="L8715" t="s">
        <v>572</v>
      </c>
      <c r="M8715" t="s">
        <v>5237</v>
      </c>
      <c r="N8715" t="s">
        <v>6098</v>
      </c>
      <c r="O8715" t="s">
        <v>380</v>
      </c>
    </row>
    <row r="8716" spans="11:15" x14ac:dyDescent="0.25">
      <c r="K8716">
        <v>30262100086080</v>
      </c>
      <c r="L8716" t="s">
        <v>12141</v>
      </c>
      <c r="M8716" t="s">
        <v>5237</v>
      </c>
      <c r="N8716" t="s">
        <v>6098</v>
      </c>
      <c r="O8716" t="s">
        <v>380</v>
      </c>
    </row>
    <row r="8717" spans="11:15" x14ac:dyDescent="0.25">
      <c r="K8717">
        <v>30262100087030</v>
      </c>
      <c r="L8717" t="s">
        <v>12142</v>
      </c>
      <c r="M8717" t="s">
        <v>5237</v>
      </c>
      <c r="N8717" t="s">
        <v>6098</v>
      </c>
      <c r="O8717" t="s">
        <v>380</v>
      </c>
    </row>
    <row r="8718" spans="11:15" x14ac:dyDescent="0.25">
      <c r="K8718">
        <v>30262100087080</v>
      </c>
      <c r="L8718" t="s">
        <v>12143</v>
      </c>
      <c r="M8718" t="s">
        <v>5237</v>
      </c>
      <c r="N8718" t="s">
        <v>6098</v>
      </c>
      <c r="O8718" t="s">
        <v>380</v>
      </c>
    </row>
    <row r="8719" spans="11:15" x14ac:dyDescent="0.25">
      <c r="K8719">
        <v>30262100088080</v>
      </c>
      <c r="L8719" t="s">
        <v>12144</v>
      </c>
      <c r="M8719" t="s">
        <v>5237</v>
      </c>
      <c r="N8719" t="s">
        <v>6098</v>
      </c>
      <c r="O8719" t="s">
        <v>380</v>
      </c>
    </row>
    <row r="8720" spans="11:15" x14ac:dyDescent="0.25">
      <c r="K8720">
        <v>30262100089080</v>
      </c>
      <c r="L8720" t="s">
        <v>12145</v>
      </c>
      <c r="M8720" t="s">
        <v>5237</v>
      </c>
      <c r="N8720" t="s">
        <v>6098</v>
      </c>
      <c r="O8720" t="s">
        <v>380</v>
      </c>
    </row>
    <row r="8721" spans="11:15" x14ac:dyDescent="0.25">
      <c r="K8721">
        <v>30262100090010</v>
      </c>
      <c r="L8721" t="s">
        <v>12146</v>
      </c>
      <c r="M8721" t="s">
        <v>5237</v>
      </c>
      <c r="N8721" t="s">
        <v>6098</v>
      </c>
      <c r="O8721" t="s">
        <v>380</v>
      </c>
    </row>
    <row r="8722" spans="11:15" x14ac:dyDescent="0.25">
      <c r="K8722">
        <v>30262100090012</v>
      </c>
      <c r="L8722" t="s">
        <v>12147</v>
      </c>
      <c r="M8722" t="s">
        <v>5237</v>
      </c>
      <c r="N8722" t="s">
        <v>6098</v>
      </c>
      <c r="O8722" t="s">
        <v>380</v>
      </c>
    </row>
    <row r="8723" spans="11:15" x14ac:dyDescent="0.25">
      <c r="K8723">
        <v>30262100090013</v>
      </c>
      <c r="L8723" t="s">
        <v>12146</v>
      </c>
      <c r="M8723" t="s">
        <v>5237</v>
      </c>
      <c r="N8723" t="s">
        <v>6098</v>
      </c>
      <c r="O8723" t="s">
        <v>380</v>
      </c>
    </row>
    <row r="8724" spans="11:15" x14ac:dyDescent="0.25">
      <c r="K8724">
        <v>30262100090014</v>
      </c>
      <c r="L8724" t="s">
        <v>12148</v>
      </c>
      <c r="M8724" t="s">
        <v>5237</v>
      </c>
      <c r="N8724" t="s">
        <v>6098</v>
      </c>
      <c r="O8724" t="s">
        <v>380</v>
      </c>
    </row>
    <row r="8725" spans="11:15" x14ac:dyDescent="0.25">
      <c r="K8725">
        <v>30262100090020</v>
      </c>
      <c r="L8725" t="s">
        <v>12146</v>
      </c>
      <c r="M8725" t="s">
        <v>5237</v>
      </c>
      <c r="N8725" t="s">
        <v>6098</v>
      </c>
      <c r="O8725" t="s">
        <v>380</v>
      </c>
    </row>
    <row r="8726" spans="11:15" x14ac:dyDescent="0.25">
      <c r="K8726">
        <v>30262100090040</v>
      </c>
      <c r="L8726" t="s">
        <v>12146</v>
      </c>
      <c r="M8726" t="s">
        <v>5237</v>
      </c>
      <c r="N8726" t="s">
        <v>6098</v>
      </c>
      <c r="O8726" t="s">
        <v>380</v>
      </c>
    </row>
    <row r="8727" spans="11:15" x14ac:dyDescent="0.25">
      <c r="K8727">
        <v>30262100090063</v>
      </c>
      <c r="L8727" t="s">
        <v>12146</v>
      </c>
      <c r="M8727" t="s">
        <v>5237</v>
      </c>
      <c r="N8727" t="s">
        <v>6098</v>
      </c>
      <c r="O8727" t="s">
        <v>380</v>
      </c>
    </row>
    <row r="8728" spans="11:15" x14ac:dyDescent="0.25">
      <c r="K8728">
        <v>30262100090080</v>
      </c>
      <c r="L8728" t="s">
        <v>12146</v>
      </c>
      <c r="M8728" t="s">
        <v>5237</v>
      </c>
      <c r="N8728" t="s">
        <v>6098</v>
      </c>
      <c r="O8728" t="s">
        <v>380</v>
      </c>
    </row>
    <row r="8729" spans="11:15" x14ac:dyDescent="0.25">
      <c r="K8729">
        <v>30262100090090</v>
      </c>
      <c r="L8729" t="s">
        <v>12146</v>
      </c>
      <c r="M8729" t="s">
        <v>5237</v>
      </c>
      <c r="N8729" t="s">
        <v>6098</v>
      </c>
      <c r="O8729" t="s">
        <v>380</v>
      </c>
    </row>
    <row r="8730" spans="11:15" x14ac:dyDescent="0.25">
      <c r="K8730">
        <v>30262100090560</v>
      </c>
      <c r="L8730" t="s">
        <v>12146</v>
      </c>
      <c r="M8730" t="s">
        <v>5237</v>
      </c>
      <c r="N8730" t="s">
        <v>6098</v>
      </c>
      <c r="O8730" t="s">
        <v>380</v>
      </c>
    </row>
    <row r="8731" spans="11:15" x14ac:dyDescent="0.25">
      <c r="K8731">
        <v>30262100091012</v>
      </c>
      <c r="L8731" t="s">
        <v>12149</v>
      </c>
      <c r="M8731" t="s">
        <v>5237</v>
      </c>
      <c r="N8731" t="s">
        <v>6098</v>
      </c>
      <c r="O8731" t="s">
        <v>380</v>
      </c>
    </row>
    <row r="8732" spans="11:15" x14ac:dyDescent="0.25">
      <c r="K8732">
        <v>30262100091013</v>
      </c>
      <c r="L8732" t="s">
        <v>12150</v>
      </c>
      <c r="M8732" t="s">
        <v>5237</v>
      </c>
      <c r="N8732" t="s">
        <v>6098</v>
      </c>
      <c r="O8732" t="s">
        <v>380</v>
      </c>
    </row>
    <row r="8733" spans="11:15" x14ac:dyDescent="0.25">
      <c r="K8733">
        <v>30262100091014</v>
      </c>
      <c r="L8733" t="s">
        <v>12151</v>
      </c>
      <c r="M8733" t="s">
        <v>5237</v>
      </c>
      <c r="N8733" t="s">
        <v>6098</v>
      </c>
      <c r="O8733" t="s">
        <v>380</v>
      </c>
    </row>
    <row r="8734" spans="11:15" x14ac:dyDescent="0.25">
      <c r="K8734">
        <v>30262100091020</v>
      </c>
      <c r="L8734" t="s">
        <v>12152</v>
      </c>
      <c r="M8734" t="s">
        <v>5237</v>
      </c>
      <c r="N8734" t="s">
        <v>6098</v>
      </c>
      <c r="O8734" t="s">
        <v>380</v>
      </c>
    </row>
    <row r="8735" spans="11:15" x14ac:dyDescent="0.25">
      <c r="K8735">
        <v>30262100091030</v>
      </c>
      <c r="L8735" t="s">
        <v>12153</v>
      </c>
      <c r="M8735" t="s">
        <v>5237</v>
      </c>
      <c r="N8735" t="s">
        <v>6098</v>
      </c>
      <c r="O8735" t="s">
        <v>380</v>
      </c>
    </row>
    <row r="8736" spans="11:15" x14ac:dyDescent="0.25">
      <c r="K8736">
        <v>30262100091040</v>
      </c>
      <c r="L8736" t="s">
        <v>12154</v>
      </c>
      <c r="M8736" t="s">
        <v>5237</v>
      </c>
      <c r="N8736" t="s">
        <v>6098</v>
      </c>
      <c r="O8736" t="s">
        <v>380</v>
      </c>
    </row>
    <row r="8737" spans="11:15" x14ac:dyDescent="0.25">
      <c r="K8737">
        <v>30262100091050</v>
      </c>
      <c r="L8737" t="s">
        <v>12155</v>
      </c>
      <c r="M8737" t="s">
        <v>5237</v>
      </c>
      <c r="N8737" t="s">
        <v>6098</v>
      </c>
      <c r="O8737" t="s">
        <v>380</v>
      </c>
    </row>
    <row r="8738" spans="11:15" x14ac:dyDescent="0.25">
      <c r="K8738">
        <v>30262100091051</v>
      </c>
      <c r="L8738" t="s">
        <v>12155</v>
      </c>
      <c r="M8738" t="s">
        <v>5237</v>
      </c>
      <c r="N8738" t="s">
        <v>6098</v>
      </c>
      <c r="O8738" t="s">
        <v>380</v>
      </c>
    </row>
    <row r="8739" spans="11:15" x14ac:dyDescent="0.25">
      <c r="K8739">
        <v>30262100091060</v>
      </c>
      <c r="L8739" t="s">
        <v>12156</v>
      </c>
      <c r="M8739" t="s">
        <v>5237</v>
      </c>
      <c r="N8739" t="s">
        <v>6098</v>
      </c>
      <c r="O8739" t="s">
        <v>380</v>
      </c>
    </row>
    <row r="8740" spans="11:15" x14ac:dyDescent="0.25">
      <c r="K8740">
        <v>30262100091063</v>
      </c>
      <c r="L8740" t="s">
        <v>12157</v>
      </c>
      <c r="M8740" t="s">
        <v>5237</v>
      </c>
      <c r="N8740" t="s">
        <v>6098</v>
      </c>
      <c r="O8740" t="s">
        <v>380</v>
      </c>
    </row>
    <row r="8741" spans="11:15" x14ac:dyDescent="0.25">
      <c r="K8741">
        <v>30262100091080</v>
      </c>
      <c r="L8741" t="s">
        <v>12158</v>
      </c>
      <c r="M8741" t="s">
        <v>5237</v>
      </c>
      <c r="N8741" t="s">
        <v>6098</v>
      </c>
      <c r="O8741" t="s">
        <v>380</v>
      </c>
    </row>
    <row r="8742" spans="11:15" x14ac:dyDescent="0.25">
      <c r="K8742">
        <v>30262100091090</v>
      </c>
      <c r="L8742" t="s">
        <v>12159</v>
      </c>
      <c r="M8742" t="s">
        <v>5237</v>
      </c>
      <c r="N8742" t="s">
        <v>6098</v>
      </c>
      <c r="O8742" t="s">
        <v>380</v>
      </c>
    </row>
    <row r="8743" spans="11:15" x14ac:dyDescent="0.25">
      <c r="K8743">
        <v>30262100092012</v>
      </c>
      <c r="L8743" t="s">
        <v>12160</v>
      </c>
      <c r="M8743" t="s">
        <v>5237</v>
      </c>
      <c r="N8743" t="s">
        <v>6098</v>
      </c>
      <c r="O8743" t="s">
        <v>380</v>
      </c>
    </row>
    <row r="8744" spans="11:15" x14ac:dyDescent="0.25">
      <c r="K8744">
        <v>30262100092013</v>
      </c>
      <c r="L8744" t="s">
        <v>12161</v>
      </c>
      <c r="M8744" t="s">
        <v>5237</v>
      </c>
      <c r="N8744" t="s">
        <v>6098</v>
      </c>
      <c r="O8744" t="s">
        <v>380</v>
      </c>
    </row>
    <row r="8745" spans="11:15" x14ac:dyDescent="0.25">
      <c r="K8745">
        <v>30262100092014</v>
      </c>
      <c r="L8745" t="s">
        <v>12162</v>
      </c>
      <c r="M8745" t="s">
        <v>5237</v>
      </c>
      <c r="N8745" t="s">
        <v>6098</v>
      </c>
      <c r="O8745" t="s">
        <v>380</v>
      </c>
    </row>
    <row r="8746" spans="11:15" x14ac:dyDescent="0.25">
      <c r="K8746">
        <v>30262100092051</v>
      </c>
      <c r="L8746" t="s">
        <v>12163</v>
      </c>
      <c r="M8746" t="s">
        <v>5237</v>
      </c>
      <c r="N8746" t="s">
        <v>6098</v>
      </c>
      <c r="O8746" t="s">
        <v>380</v>
      </c>
    </row>
    <row r="8747" spans="11:15" x14ac:dyDescent="0.25">
      <c r="K8747">
        <v>30262100092063</v>
      </c>
      <c r="L8747" t="s">
        <v>12164</v>
      </c>
      <c r="M8747" t="s">
        <v>5237</v>
      </c>
      <c r="N8747" t="s">
        <v>6098</v>
      </c>
      <c r="O8747" t="s">
        <v>380</v>
      </c>
    </row>
    <row r="8748" spans="11:15" x14ac:dyDescent="0.25">
      <c r="K8748">
        <v>30262100093010</v>
      </c>
      <c r="L8748" t="s">
        <v>12165</v>
      </c>
      <c r="M8748" t="s">
        <v>5237</v>
      </c>
      <c r="N8748" t="s">
        <v>6098</v>
      </c>
      <c r="O8748" t="s">
        <v>380</v>
      </c>
    </row>
    <row r="8749" spans="11:15" x14ac:dyDescent="0.25">
      <c r="K8749">
        <v>30262100093012</v>
      </c>
      <c r="L8749" t="s">
        <v>12165</v>
      </c>
      <c r="M8749" t="s">
        <v>5237</v>
      </c>
      <c r="N8749" t="s">
        <v>6098</v>
      </c>
      <c r="O8749" t="s">
        <v>380</v>
      </c>
    </row>
    <row r="8750" spans="11:15" x14ac:dyDescent="0.25">
      <c r="K8750">
        <v>30262100093013</v>
      </c>
      <c r="L8750" t="s">
        <v>12165</v>
      </c>
      <c r="M8750" t="s">
        <v>5237</v>
      </c>
      <c r="N8750" t="s">
        <v>6098</v>
      </c>
      <c r="O8750" t="s">
        <v>380</v>
      </c>
    </row>
    <row r="8751" spans="11:15" x14ac:dyDescent="0.25">
      <c r="K8751">
        <v>30262100093014</v>
      </c>
      <c r="L8751" t="s">
        <v>12165</v>
      </c>
      <c r="M8751" t="s">
        <v>5237</v>
      </c>
      <c r="N8751" t="s">
        <v>6098</v>
      </c>
      <c r="O8751" t="s">
        <v>380</v>
      </c>
    </row>
    <row r="8752" spans="11:15" x14ac:dyDescent="0.25">
      <c r="K8752">
        <v>30262100093020</v>
      </c>
      <c r="L8752" t="s">
        <v>12165</v>
      </c>
      <c r="M8752" t="s">
        <v>5237</v>
      </c>
      <c r="N8752" t="s">
        <v>6098</v>
      </c>
      <c r="O8752" t="s">
        <v>380</v>
      </c>
    </row>
    <row r="8753" spans="11:15" x14ac:dyDescent="0.25">
      <c r="K8753">
        <v>30262100093040</v>
      </c>
      <c r="L8753" t="s">
        <v>12166</v>
      </c>
      <c r="M8753" t="s">
        <v>5237</v>
      </c>
      <c r="N8753" t="s">
        <v>6098</v>
      </c>
      <c r="O8753" t="s">
        <v>380</v>
      </c>
    </row>
    <row r="8754" spans="11:15" x14ac:dyDescent="0.25">
      <c r="K8754">
        <v>30262100093051</v>
      </c>
      <c r="L8754" t="s">
        <v>12165</v>
      </c>
      <c r="M8754" t="s">
        <v>5237</v>
      </c>
      <c r="N8754" t="s">
        <v>6098</v>
      </c>
      <c r="O8754" t="s">
        <v>380</v>
      </c>
    </row>
    <row r="8755" spans="11:15" x14ac:dyDescent="0.25">
      <c r="K8755">
        <v>30262100093060</v>
      </c>
      <c r="L8755" t="s">
        <v>12165</v>
      </c>
      <c r="M8755" t="s">
        <v>5237</v>
      </c>
      <c r="N8755" t="s">
        <v>6098</v>
      </c>
      <c r="O8755" t="s">
        <v>380</v>
      </c>
    </row>
    <row r="8756" spans="11:15" x14ac:dyDescent="0.25">
      <c r="K8756">
        <v>30262100093063</v>
      </c>
      <c r="L8756" t="s">
        <v>12167</v>
      </c>
      <c r="M8756" t="s">
        <v>5237</v>
      </c>
      <c r="N8756" t="s">
        <v>6098</v>
      </c>
      <c r="O8756" t="s">
        <v>380</v>
      </c>
    </row>
    <row r="8757" spans="11:15" x14ac:dyDescent="0.25">
      <c r="K8757">
        <v>30262100093080</v>
      </c>
      <c r="L8757" t="s">
        <v>12165</v>
      </c>
      <c r="M8757" t="s">
        <v>5237</v>
      </c>
      <c r="N8757" t="s">
        <v>6098</v>
      </c>
      <c r="O8757" t="s">
        <v>380</v>
      </c>
    </row>
    <row r="8758" spans="11:15" x14ac:dyDescent="0.25">
      <c r="K8758">
        <v>30262100093560</v>
      </c>
      <c r="L8758" t="s">
        <v>12165</v>
      </c>
      <c r="M8758" t="s">
        <v>5237</v>
      </c>
      <c r="N8758" t="s">
        <v>6098</v>
      </c>
      <c r="O8758" t="s">
        <v>380</v>
      </c>
    </row>
    <row r="8759" spans="11:15" x14ac:dyDescent="0.25">
      <c r="K8759">
        <v>30262100093810</v>
      </c>
      <c r="L8759" t="s">
        <v>12165</v>
      </c>
      <c r="M8759" t="s">
        <v>5237</v>
      </c>
      <c r="N8759" t="s">
        <v>6098</v>
      </c>
      <c r="O8759" t="s">
        <v>380</v>
      </c>
    </row>
    <row r="8760" spans="11:15" x14ac:dyDescent="0.25">
      <c r="K8760">
        <v>30262100094063</v>
      </c>
      <c r="L8760" t="s">
        <v>12168</v>
      </c>
      <c r="M8760" t="s">
        <v>5237</v>
      </c>
      <c r="N8760" t="s">
        <v>6098</v>
      </c>
      <c r="O8760" t="s">
        <v>380</v>
      </c>
    </row>
    <row r="8761" spans="11:15" x14ac:dyDescent="0.25">
      <c r="K8761">
        <v>30262100095020</v>
      </c>
      <c r="L8761" t="s">
        <v>652</v>
      </c>
      <c r="M8761" t="s">
        <v>5237</v>
      </c>
      <c r="N8761" t="s">
        <v>6098</v>
      </c>
      <c r="O8761" t="s">
        <v>380</v>
      </c>
    </row>
    <row r="8762" spans="11:15" x14ac:dyDescent="0.25">
      <c r="K8762">
        <v>30262100095030</v>
      </c>
      <c r="L8762" t="s">
        <v>652</v>
      </c>
      <c r="M8762" t="s">
        <v>5237</v>
      </c>
      <c r="N8762" t="s">
        <v>6098</v>
      </c>
      <c r="O8762" t="s">
        <v>380</v>
      </c>
    </row>
    <row r="8763" spans="11:15" x14ac:dyDescent="0.25">
      <c r="K8763">
        <v>30262100095060</v>
      </c>
      <c r="L8763" t="s">
        <v>652</v>
      </c>
      <c r="M8763" t="s">
        <v>5237</v>
      </c>
      <c r="N8763" t="s">
        <v>6098</v>
      </c>
      <c r="O8763" t="s">
        <v>380</v>
      </c>
    </row>
    <row r="8764" spans="11:15" x14ac:dyDescent="0.25">
      <c r="K8764">
        <v>30262100095080</v>
      </c>
      <c r="L8764" t="s">
        <v>652</v>
      </c>
      <c r="M8764" t="s">
        <v>5237</v>
      </c>
      <c r="N8764" t="s">
        <v>5237</v>
      </c>
      <c r="O8764" t="s">
        <v>5237</v>
      </c>
    </row>
    <row r="8765" spans="11:15" x14ac:dyDescent="0.25">
      <c r="K8765">
        <v>30262100096020</v>
      </c>
      <c r="L8765" t="s">
        <v>12169</v>
      </c>
      <c r="M8765" t="s">
        <v>5237</v>
      </c>
      <c r="N8765" t="s">
        <v>6098</v>
      </c>
      <c r="O8765" t="s">
        <v>380</v>
      </c>
    </row>
    <row r="8766" spans="11:15" x14ac:dyDescent="0.25">
      <c r="K8766">
        <v>30262100096030</v>
      </c>
      <c r="L8766" t="s">
        <v>12169</v>
      </c>
      <c r="M8766" t="s">
        <v>5237</v>
      </c>
      <c r="N8766" t="s">
        <v>6098</v>
      </c>
      <c r="O8766" t="s">
        <v>380</v>
      </c>
    </row>
    <row r="8767" spans="11:15" x14ac:dyDescent="0.25">
      <c r="K8767">
        <v>30262100096040</v>
      </c>
      <c r="L8767" t="s">
        <v>12169</v>
      </c>
      <c r="M8767" t="s">
        <v>5237</v>
      </c>
      <c r="N8767" t="s">
        <v>6098</v>
      </c>
      <c r="O8767" t="s">
        <v>380</v>
      </c>
    </row>
    <row r="8768" spans="11:15" x14ac:dyDescent="0.25">
      <c r="K8768">
        <v>30262100097030</v>
      </c>
      <c r="L8768" t="s">
        <v>12170</v>
      </c>
      <c r="M8768" t="s">
        <v>5237</v>
      </c>
      <c r="N8768" t="s">
        <v>6098</v>
      </c>
      <c r="O8768" t="s">
        <v>380</v>
      </c>
    </row>
    <row r="8769" spans="11:15" x14ac:dyDescent="0.25">
      <c r="K8769">
        <v>30262100098030</v>
      </c>
      <c r="L8769" t="s">
        <v>12171</v>
      </c>
      <c r="M8769" t="s">
        <v>5237</v>
      </c>
      <c r="N8769" t="s">
        <v>6098</v>
      </c>
      <c r="O8769" t="s">
        <v>380</v>
      </c>
    </row>
    <row r="8770" spans="11:15" x14ac:dyDescent="0.25">
      <c r="K8770">
        <v>30262100099030</v>
      </c>
      <c r="L8770" t="s">
        <v>12172</v>
      </c>
      <c r="M8770" t="s">
        <v>5237</v>
      </c>
      <c r="N8770" t="s">
        <v>6098</v>
      </c>
      <c r="O8770" t="s">
        <v>380</v>
      </c>
    </row>
    <row r="8771" spans="11:15" x14ac:dyDescent="0.25">
      <c r="K8771">
        <v>30262100099560</v>
      </c>
      <c r="L8771" t="s">
        <v>12172</v>
      </c>
      <c r="M8771" t="s">
        <v>5237</v>
      </c>
      <c r="N8771" t="s">
        <v>6098</v>
      </c>
      <c r="O8771" t="s">
        <v>380</v>
      </c>
    </row>
    <row r="8772" spans="11:15" x14ac:dyDescent="0.25">
      <c r="K8772">
        <v>30262100100030</v>
      </c>
      <c r="L8772" t="s">
        <v>12173</v>
      </c>
      <c r="M8772" t="s">
        <v>5237</v>
      </c>
      <c r="N8772" t="s">
        <v>6098</v>
      </c>
      <c r="O8772" t="s">
        <v>380</v>
      </c>
    </row>
    <row r="8773" spans="11:15" x14ac:dyDescent="0.25">
      <c r="K8773">
        <v>30262100101080</v>
      </c>
      <c r="L8773" t="s">
        <v>12174</v>
      </c>
      <c r="M8773" t="s">
        <v>5237</v>
      </c>
      <c r="N8773" t="s">
        <v>6098</v>
      </c>
      <c r="O8773" t="s">
        <v>380</v>
      </c>
    </row>
    <row r="8774" spans="11:15" x14ac:dyDescent="0.25">
      <c r="K8774">
        <v>30262100102080</v>
      </c>
      <c r="L8774" t="s">
        <v>12175</v>
      </c>
      <c r="M8774" t="s">
        <v>5237</v>
      </c>
      <c r="N8774" t="s">
        <v>6098</v>
      </c>
      <c r="O8774" t="s">
        <v>380</v>
      </c>
    </row>
    <row r="8775" spans="11:15" x14ac:dyDescent="0.25">
      <c r="K8775">
        <v>30262100103020</v>
      </c>
      <c r="L8775" t="s">
        <v>12176</v>
      </c>
      <c r="M8775" t="s">
        <v>5237</v>
      </c>
      <c r="N8775" t="s">
        <v>6098</v>
      </c>
      <c r="O8775" t="s">
        <v>380</v>
      </c>
    </row>
    <row r="8776" spans="11:15" x14ac:dyDescent="0.25">
      <c r="K8776">
        <v>30262100103030</v>
      </c>
      <c r="L8776" t="s">
        <v>12176</v>
      </c>
      <c r="M8776" t="s">
        <v>5237</v>
      </c>
      <c r="N8776" t="s">
        <v>6098</v>
      </c>
      <c r="O8776" t="s">
        <v>380</v>
      </c>
    </row>
    <row r="8777" spans="11:15" x14ac:dyDescent="0.25">
      <c r="K8777">
        <v>30262100104010</v>
      </c>
      <c r="L8777" t="s">
        <v>571</v>
      </c>
      <c r="M8777" t="s">
        <v>5237</v>
      </c>
      <c r="N8777" t="s">
        <v>6098</v>
      </c>
      <c r="O8777" t="s">
        <v>380</v>
      </c>
    </row>
    <row r="8778" spans="11:15" x14ac:dyDescent="0.25">
      <c r="K8778">
        <v>30262100104030</v>
      </c>
      <c r="L8778" t="s">
        <v>571</v>
      </c>
      <c r="M8778" t="s">
        <v>5237</v>
      </c>
      <c r="N8778" t="s">
        <v>6098</v>
      </c>
      <c r="O8778" t="s">
        <v>380</v>
      </c>
    </row>
    <row r="8779" spans="11:15" x14ac:dyDescent="0.25">
      <c r="K8779">
        <v>30262100105030</v>
      </c>
      <c r="L8779" t="s">
        <v>12177</v>
      </c>
      <c r="M8779" t="s">
        <v>5237</v>
      </c>
      <c r="N8779" t="s">
        <v>6098</v>
      </c>
      <c r="O8779" t="s">
        <v>380</v>
      </c>
    </row>
    <row r="8780" spans="11:15" x14ac:dyDescent="0.25">
      <c r="K8780">
        <v>30262100106030</v>
      </c>
      <c r="L8780" t="s">
        <v>12178</v>
      </c>
      <c r="M8780" t="s">
        <v>5237</v>
      </c>
      <c r="N8780" t="s">
        <v>6098</v>
      </c>
      <c r="O8780" t="s">
        <v>380</v>
      </c>
    </row>
    <row r="8781" spans="11:15" x14ac:dyDescent="0.25">
      <c r="K8781">
        <v>30262100107020</v>
      </c>
      <c r="L8781" t="s">
        <v>571</v>
      </c>
      <c r="M8781" t="s">
        <v>5237</v>
      </c>
      <c r="N8781" t="s">
        <v>6098</v>
      </c>
      <c r="O8781" t="s">
        <v>380</v>
      </c>
    </row>
    <row r="8782" spans="11:15" x14ac:dyDescent="0.25">
      <c r="K8782">
        <v>30262100107030</v>
      </c>
      <c r="L8782" t="s">
        <v>571</v>
      </c>
      <c r="M8782" t="s">
        <v>5237</v>
      </c>
      <c r="N8782" t="s">
        <v>6098</v>
      </c>
      <c r="O8782" t="s">
        <v>380</v>
      </c>
    </row>
    <row r="8783" spans="11:15" x14ac:dyDescent="0.25">
      <c r="K8783">
        <v>30262100108030</v>
      </c>
      <c r="L8783" t="s">
        <v>572</v>
      </c>
      <c r="M8783" t="s">
        <v>5237</v>
      </c>
      <c r="N8783" t="s">
        <v>6098</v>
      </c>
      <c r="O8783" t="s">
        <v>380</v>
      </c>
    </row>
    <row r="8784" spans="11:15" x14ac:dyDescent="0.25">
      <c r="K8784">
        <v>30262100109020</v>
      </c>
      <c r="L8784" t="s">
        <v>12142</v>
      </c>
      <c r="M8784" t="s">
        <v>5237</v>
      </c>
      <c r="N8784" t="s">
        <v>6098</v>
      </c>
      <c r="O8784" t="s">
        <v>380</v>
      </c>
    </row>
    <row r="8785" spans="11:15" x14ac:dyDescent="0.25">
      <c r="K8785">
        <v>30262100109030</v>
      </c>
      <c r="L8785" t="s">
        <v>12142</v>
      </c>
      <c r="M8785" t="s">
        <v>5237</v>
      </c>
      <c r="N8785" t="s">
        <v>6098</v>
      </c>
      <c r="O8785" t="s">
        <v>380</v>
      </c>
    </row>
    <row r="8786" spans="11:15" x14ac:dyDescent="0.25">
      <c r="K8786">
        <v>30262100110080</v>
      </c>
      <c r="L8786" t="s">
        <v>12179</v>
      </c>
      <c r="M8786" t="s">
        <v>5237</v>
      </c>
      <c r="N8786" t="s">
        <v>6098</v>
      </c>
      <c r="O8786" t="s">
        <v>380</v>
      </c>
    </row>
    <row r="8787" spans="11:15" x14ac:dyDescent="0.25">
      <c r="K8787">
        <v>30262100111020</v>
      </c>
      <c r="L8787" t="s">
        <v>12180</v>
      </c>
      <c r="M8787" t="s">
        <v>5237</v>
      </c>
      <c r="N8787" t="s">
        <v>6098</v>
      </c>
      <c r="O8787" t="s">
        <v>380</v>
      </c>
    </row>
    <row r="8788" spans="11:15" x14ac:dyDescent="0.25">
      <c r="K8788">
        <v>30262100112030</v>
      </c>
      <c r="L8788" t="s">
        <v>12181</v>
      </c>
      <c r="M8788" t="s">
        <v>5237</v>
      </c>
      <c r="N8788" t="s">
        <v>6098</v>
      </c>
      <c r="O8788" t="s">
        <v>380</v>
      </c>
    </row>
    <row r="8789" spans="11:15" x14ac:dyDescent="0.25">
      <c r="K8789">
        <v>30262100113030</v>
      </c>
      <c r="L8789" t="s">
        <v>12182</v>
      </c>
      <c r="M8789" t="s">
        <v>5237</v>
      </c>
      <c r="N8789" t="s">
        <v>6098</v>
      </c>
      <c r="O8789" t="s">
        <v>380</v>
      </c>
    </row>
    <row r="8790" spans="11:15" x14ac:dyDescent="0.25">
      <c r="K8790">
        <v>30262100114030</v>
      </c>
      <c r="L8790" t="s">
        <v>12183</v>
      </c>
      <c r="M8790" t="s">
        <v>5237</v>
      </c>
      <c r="N8790" t="s">
        <v>6098</v>
      </c>
      <c r="O8790" t="s">
        <v>380</v>
      </c>
    </row>
    <row r="8791" spans="11:15" x14ac:dyDescent="0.25">
      <c r="K8791">
        <v>30262100115056</v>
      </c>
      <c r="L8791" t="s">
        <v>12184</v>
      </c>
      <c r="M8791" t="s">
        <v>5237</v>
      </c>
      <c r="N8791" t="s">
        <v>6098</v>
      </c>
      <c r="O8791" t="s">
        <v>380</v>
      </c>
    </row>
    <row r="8792" spans="11:15" x14ac:dyDescent="0.25">
      <c r="K8792">
        <v>30262100116030</v>
      </c>
      <c r="L8792" t="s">
        <v>12185</v>
      </c>
      <c r="M8792" t="s">
        <v>5237</v>
      </c>
      <c r="N8792" t="s">
        <v>6098</v>
      </c>
      <c r="O8792" t="s">
        <v>380</v>
      </c>
    </row>
    <row r="8793" spans="11:15" x14ac:dyDescent="0.25">
      <c r="K8793">
        <v>30262100117010</v>
      </c>
      <c r="L8793" t="s">
        <v>12186</v>
      </c>
      <c r="M8793" t="s">
        <v>5237</v>
      </c>
      <c r="N8793" t="s">
        <v>6098</v>
      </c>
      <c r="O8793" t="s">
        <v>380</v>
      </c>
    </row>
    <row r="8794" spans="11:15" x14ac:dyDescent="0.25">
      <c r="K8794">
        <v>30262100118060</v>
      </c>
      <c r="L8794" t="s">
        <v>12187</v>
      </c>
      <c r="M8794" t="s">
        <v>5237</v>
      </c>
      <c r="N8794" t="s">
        <v>6098</v>
      </c>
      <c r="O8794" t="s">
        <v>380</v>
      </c>
    </row>
    <row r="8795" spans="11:15" x14ac:dyDescent="0.25">
      <c r="K8795">
        <v>30262100119030</v>
      </c>
      <c r="L8795" t="s">
        <v>12188</v>
      </c>
      <c r="M8795" t="s">
        <v>5237</v>
      </c>
      <c r="N8795" t="s">
        <v>6098</v>
      </c>
      <c r="O8795" t="s">
        <v>380</v>
      </c>
    </row>
    <row r="8796" spans="11:15" x14ac:dyDescent="0.25">
      <c r="K8796">
        <v>30262100119040</v>
      </c>
      <c r="L8796" t="s">
        <v>12189</v>
      </c>
      <c r="M8796" t="s">
        <v>5237</v>
      </c>
      <c r="N8796" t="s">
        <v>6098</v>
      </c>
      <c r="O8796" t="s">
        <v>380</v>
      </c>
    </row>
    <row r="8797" spans="11:15" x14ac:dyDescent="0.25">
      <c r="K8797">
        <v>30262100119930</v>
      </c>
      <c r="L8797" t="s">
        <v>12190</v>
      </c>
      <c r="M8797" t="s">
        <v>5237</v>
      </c>
      <c r="N8797" t="s">
        <v>6098</v>
      </c>
      <c r="O8797" t="s">
        <v>380</v>
      </c>
    </row>
    <row r="8798" spans="11:15" x14ac:dyDescent="0.25">
      <c r="K8798">
        <v>30262100120020</v>
      </c>
      <c r="L8798" t="s">
        <v>12191</v>
      </c>
      <c r="M8798" t="s">
        <v>5237</v>
      </c>
      <c r="N8798" t="s">
        <v>6098</v>
      </c>
      <c r="O8798" t="s">
        <v>380</v>
      </c>
    </row>
    <row r="8799" spans="11:15" x14ac:dyDescent="0.25">
      <c r="K8799">
        <v>30262100121080</v>
      </c>
      <c r="L8799" t="s">
        <v>12192</v>
      </c>
      <c r="M8799" t="s">
        <v>5237</v>
      </c>
      <c r="N8799" t="s">
        <v>6098</v>
      </c>
      <c r="O8799" t="s">
        <v>380</v>
      </c>
    </row>
    <row r="8800" spans="11:15" x14ac:dyDescent="0.25">
      <c r="K8800">
        <v>30262100122030</v>
      </c>
      <c r="L8800" t="s">
        <v>12193</v>
      </c>
      <c r="M8800" t="s">
        <v>5237</v>
      </c>
      <c r="N8800" t="s">
        <v>6098</v>
      </c>
      <c r="O8800" t="s">
        <v>380</v>
      </c>
    </row>
    <row r="8801" spans="11:15" x14ac:dyDescent="0.25">
      <c r="K8801">
        <v>30262100123030</v>
      </c>
      <c r="L8801" t="s">
        <v>12194</v>
      </c>
      <c r="M8801" t="s">
        <v>5237</v>
      </c>
      <c r="N8801" t="s">
        <v>6098</v>
      </c>
      <c r="O8801" t="s">
        <v>380</v>
      </c>
    </row>
    <row r="8802" spans="11:15" x14ac:dyDescent="0.25">
      <c r="K8802">
        <v>30262100124030</v>
      </c>
      <c r="L8802" t="s">
        <v>12195</v>
      </c>
      <c r="M8802" t="s">
        <v>5237</v>
      </c>
      <c r="N8802" t="s">
        <v>6098</v>
      </c>
      <c r="O8802" t="s">
        <v>380</v>
      </c>
    </row>
    <row r="8803" spans="11:15" x14ac:dyDescent="0.25">
      <c r="K8803">
        <v>30262100125040</v>
      </c>
      <c r="L8803" t="s">
        <v>664</v>
      </c>
      <c r="M8803" t="s">
        <v>5237</v>
      </c>
      <c r="N8803" t="s">
        <v>6098</v>
      </c>
      <c r="O8803" t="s">
        <v>380</v>
      </c>
    </row>
    <row r="8804" spans="11:15" x14ac:dyDescent="0.25">
      <c r="K8804">
        <v>30262100126030</v>
      </c>
      <c r="L8804" t="s">
        <v>12196</v>
      </c>
      <c r="M8804" t="s">
        <v>5237</v>
      </c>
      <c r="N8804" t="s">
        <v>6098</v>
      </c>
      <c r="O8804" t="s">
        <v>380</v>
      </c>
    </row>
    <row r="8805" spans="11:15" x14ac:dyDescent="0.25">
      <c r="K8805">
        <v>30262100127030</v>
      </c>
      <c r="L8805" t="s">
        <v>12197</v>
      </c>
      <c r="M8805" t="s">
        <v>5237</v>
      </c>
      <c r="N8805" t="s">
        <v>6098</v>
      </c>
      <c r="O8805" t="s">
        <v>380</v>
      </c>
    </row>
    <row r="8806" spans="11:15" x14ac:dyDescent="0.25">
      <c r="K8806">
        <v>30262100129030</v>
      </c>
      <c r="L8806" t="s">
        <v>12198</v>
      </c>
      <c r="M8806" t="s">
        <v>5237</v>
      </c>
      <c r="N8806" t="s">
        <v>6098</v>
      </c>
      <c r="O8806" t="s">
        <v>380</v>
      </c>
    </row>
    <row r="8807" spans="11:15" x14ac:dyDescent="0.25">
      <c r="K8807">
        <v>30262100130030</v>
      </c>
      <c r="L8807" t="s">
        <v>12199</v>
      </c>
      <c r="M8807" t="s">
        <v>5237</v>
      </c>
      <c r="N8807" t="s">
        <v>6098</v>
      </c>
      <c r="O8807" t="s">
        <v>380</v>
      </c>
    </row>
    <row r="8808" spans="11:15" x14ac:dyDescent="0.25">
      <c r="K8808">
        <v>30262100130560</v>
      </c>
      <c r="L8808" t="s">
        <v>12199</v>
      </c>
      <c r="M8808" t="s">
        <v>5237</v>
      </c>
      <c r="N8808" t="s">
        <v>6098</v>
      </c>
      <c r="O8808" t="s">
        <v>380</v>
      </c>
    </row>
    <row r="8809" spans="11:15" x14ac:dyDescent="0.25">
      <c r="K8809">
        <v>30262100131010</v>
      </c>
      <c r="L8809" t="s">
        <v>12200</v>
      </c>
      <c r="M8809" t="s">
        <v>5237</v>
      </c>
      <c r="N8809" t="s">
        <v>6098</v>
      </c>
      <c r="O8809" t="s">
        <v>380</v>
      </c>
    </row>
    <row r="8810" spans="11:15" x14ac:dyDescent="0.25">
      <c r="K8810">
        <v>30262100131030</v>
      </c>
      <c r="L8810" t="s">
        <v>12201</v>
      </c>
      <c r="M8810" t="s">
        <v>5237</v>
      </c>
      <c r="N8810" t="s">
        <v>6098</v>
      </c>
      <c r="O8810" t="s">
        <v>380</v>
      </c>
    </row>
    <row r="8811" spans="11:15" x14ac:dyDescent="0.25">
      <c r="K8811">
        <v>30262100131560</v>
      </c>
      <c r="L8811" t="s">
        <v>12200</v>
      </c>
      <c r="M8811" t="s">
        <v>5237</v>
      </c>
      <c r="N8811" t="s">
        <v>5237</v>
      </c>
      <c r="O8811" t="s">
        <v>5237</v>
      </c>
    </row>
    <row r="8812" spans="11:15" x14ac:dyDescent="0.25">
      <c r="K8812">
        <v>30262100132080</v>
      </c>
      <c r="L8812" t="s">
        <v>12202</v>
      </c>
      <c r="M8812" t="s">
        <v>5237</v>
      </c>
      <c r="N8812" t="s">
        <v>6098</v>
      </c>
      <c r="O8812" t="s">
        <v>380</v>
      </c>
    </row>
    <row r="8813" spans="11:15" x14ac:dyDescent="0.25">
      <c r="K8813">
        <v>30262100133030</v>
      </c>
      <c r="L8813" t="s">
        <v>687</v>
      </c>
      <c r="M8813" t="s">
        <v>5237</v>
      </c>
      <c r="N8813" t="s">
        <v>6098</v>
      </c>
      <c r="O8813" t="s">
        <v>380</v>
      </c>
    </row>
    <row r="8814" spans="11:15" x14ac:dyDescent="0.25">
      <c r="K8814">
        <v>30262100133040</v>
      </c>
      <c r="L8814" t="s">
        <v>687</v>
      </c>
      <c r="M8814" t="s">
        <v>5237</v>
      </c>
      <c r="N8814" t="s">
        <v>6098</v>
      </c>
      <c r="O8814" t="s">
        <v>380</v>
      </c>
    </row>
    <row r="8815" spans="11:15" x14ac:dyDescent="0.25">
      <c r="K8815">
        <v>30262100133070</v>
      </c>
      <c r="L8815" t="s">
        <v>687</v>
      </c>
      <c r="M8815" t="s">
        <v>5237</v>
      </c>
      <c r="N8815" t="s">
        <v>6098</v>
      </c>
      <c r="O8815" t="s">
        <v>380</v>
      </c>
    </row>
    <row r="8816" spans="11:15" x14ac:dyDescent="0.25">
      <c r="K8816">
        <v>30262100133080</v>
      </c>
      <c r="L8816" t="s">
        <v>687</v>
      </c>
      <c r="M8816" t="s">
        <v>5237</v>
      </c>
      <c r="N8816" t="s">
        <v>6098</v>
      </c>
      <c r="O8816" t="s">
        <v>380</v>
      </c>
    </row>
    <row r="8817" spans="11:15" x14ac:dyDescent="0.25">
      <c r="K8817">
        <v>30262100134030</v>
      </c>
      <c r="L8817" t="s">
        <v>12203</v>
      </c>
      <c r="M8817" t="s">
        <v>5237</v>
      </c>
      <c r="N8817" t="s">
        <v>6098</v>
      </c>
      <c r="O8817" t="s">
        <v>380</v>
      </c>
    </row>
    <row r="8818" spans="11:15" x14ac:dyDescent="0.25">
      <c r="K8818">
        <v>30262100135030</v>
      </c>
      <c r="L8818" t="s">
        <v>12204</v>
      </c>
      <c r="M8818" t="s">
        <v>5237</v>
      </c>
      <c r="N8818" t="s">
        <v>6098</v>
      </c>
      <c r="O8818" t="s">
        <v>380</v>
      </c>
    </row>
    <row r="8819" spans="11:15" x14ac:dyDescent="0.25">
      <c r="K8819">
        <v>30262100136030</v>
      </c>
      <c r="L8819" t="s">
        <v>12205</v>
      </c>
      <c r="M8819" t="s">
        <v>5237</v>
      </c>
      <c r="N8819" t="s">
        <v>6098</v>
      </c>
      <c r="O8819" t="s">
        <v>380</v>
      </c>
    </row>
    <row r="8820" spans="11:15" x14ac:dyDescent="0.25">
      <c r="K8820">
        <v>30262100137030</v>
      </c>
      <c r="L8820" t="s">
        <v>12206</v>
      </c>
      <c r="M8820" t="s">
        <v>5237</v>
      </c>
      <c r="N8820" t="s">
        <v>6098</v>
      </c>
      <c r="O8820" t="s">
        <v>380</v>
      </c>
    </row>
    <row r="8821" spans="11:15" x14ac:dyDescent="0.25">
      <c r="K8821">
        <v>30262100138030</v>
      </c>
      <c r="L8821" t="s">
        <v>12207</v>
      </c>
      <c r="M8821" t="s">
        <v>5237</v>
      </c>
      <c r="N8821" t="s">
        <v>6098</v>
      </c>
      <c r="O8821" t="s">
        <v>380</v>
      </c>
    </row>
    <row r="8822" spans="11:15" x14ac:dyDescent="0.25">
      <c r="K8822">
        <v>30262100139030</v>
      </c>
      <c r="L8822" t="s">
        <v>12208</v>
      </c>
      <c r="M8822" t="s">
        <v>5237</v>
      </c>
      <c r="N8822" t="s">
        <v>6098</v>
      </c>
      <c r="O8822" t="s">
        <v>380</v>
      </c>
    </row>
    <row r="8823" spans="11:15" x14ac:dyDescent="0.25">
      <c r="K8823">
        <v>30262100140030</v>
      </c>
      <c r="L8823" t="s">
        <v>12209</v>
      </c>
      <c r="M8823" t="s">
        <v>5237</v>
      </c>
      <c r="N8823" t="s">
        <v>6098</v>
      </c>
      <c r="O8823" t="s">
        <v>380</v>
      </c>
    </row>
    <row r="8824" spans="11:15" x14ac:dyDescent="0.25">
      <c r="K8824">
        <v>30262100141030</v>
      </c>
      <c r="L8824" t="s">
        <v>12210</v>
      </c>
      <c r="M8824" t="s">
        <v>5237</v>
      </c>
      <c r="N8824" t="s">
        <v>6098</v>
      </c>
      <c r="O8824" t="s">
        <v>380</v>
      </c>
    </row>
    <row r="8825" spans="11:15" x14ac:dyDescent="0.25">
      <c r="K8825">
        <v>30262100142030</v>
      </c>
      <c r="L8825" t="s">
        <v>12211</v>
      </c>
      <c r="M8825" t="s">
        <v>5237</v>
      </c>
      <c r="N8825" t="s">
        <v>6098</v>
      </c>
      <c r="O8825" t="s">
        <v>380</v>
      </c>
    </row>
    <row r="8826" spans="11:15" x14ac:dyDescent="0.25">
      <c r="K8826">
        <v>30262100143030</v>
      </c>
      <c r="L8826" t="s">
        <v>12212</v>
      </c>
      <c r="M8826" t="s">
        <v>5237</v>
      </c>
      <c r="N8826" t="s">
        <v>6098</v>
      </c>
      <c r="O8826" t="s">
        <v>380</v>
      </c>
    </row>
    <row r="8827" spans="11:15" x14ac:dyDescent="0.25">
      <c r="K8827">
        <v>30262100144080</v>
      </c>
      <c r="L8827" t="s">
        <v>12213</v>
      </c>
      <c r="M8827" t="s">
        <v>5237</v>
      </c>
      <c r="N8827" t="s">
        <v>6098</v>
      </c>
      <c r="O8827" t="s">
        <v>380</v>
      </c>
    </row>
    <row r="8828" spans="11:15" x14ac:dyDescent="0.25">
      <c r="K8828">
        <v>30262100145030</v>
      </c>
      <c r="L8828" t="s">
        <v>12214</v>
      </c>
      <c r="M8828" t="s">
        <v>5237</v>
      </c>
      <c r="N8828" t="s">
        <v>6098</v>
      </c>
      <c r="O8828" t="s">
        <v>380</v>
      </c>
    </row>
    <row r="8829" spans="11:15" x14ac:dyDescent="0.25">
      <c r="K8829">
        <v>30262100146030</v>
      </c>
      <c r="L8829" t="s">
        <v>12215</v>
      </c>
      <c r="M8829" t="s">
        <v>5237</v>
      </c>
      <c r="N8829" t="s">
        <v>6098</v>
      </c>
      <c r="O8829" t="s">
        <v>380</v>
      </c>
    </row>
    <row r="8830" spans="11:15" x14ac:dyDescent="0.25">
      <c r="K8830">
        <v>30262100146080</v>
      </c>
      <c r="L8830" t="s">
        <v>12215</v>
      </c>
      <c r="M8830" t="s">
        <v>5237</v>
      </c>
      <c r="N8830" t="s">
        <v>6098</v>
      </c>
      <c r="O8830" t="s">
        <v>380</v>
      </c>
    </row>
    <row r="8831" spans="11:15" x14ac:dyDescent="0.25">
      <c r="K8831">
        <v>30262100149030</v>
      </c>
      <c r="L8831" t="s">
        <v>659</v>
      </c>
      <c r="M8831" t="s">
        <v>5237</v>
      </c>
      <c r="N8831" t="s">
        <v>6098</v>
      </c>
      <c r="O8831" t="s">
        <v>380</v>
      </c>
    </row>
    <row r="8832" spans="11:15" x14ac:dyDescent="0.25">
      <c r="K8832">
        <v>30262100149041</v>
      </c>
      <c r="L8832" t="s">
        <v>659</v>
      </c>
      <c r="M8832" t="s">
        <v>5237</v>
      </c>
      <c r="N8832" t="s">
        <v>6098</v>
      </c>
      <c r="O8832" t="s">
        <v>380</v>
      </c>
    </row>
    <row r="8833" spans="11:15" x14ac:dyDescent="0.25">
      <c r="K8833">
        <v>30262100149050</v>
      </c>
      <c r="L8833" t="s">
        <v>659</v>
      </c>
      <c r="M8833" t="s">
        <v>5237</v>
      </c>
      <c r="N8833" t="s">
        <v>6098</v>
      </c>
      <c r="O8833" t="s">
        <v>380</v>
      </c>
    </row>
    <row r="8834" spans="11:15" x14ac:dyDescent="0.25">
      <c r="K8834">
        <v>30262100149080</v>
      </c>
      <c r="L8834" t="s">
        <v>659</v>
      </c>
      <c r="M8834" t="s">
        <v>5237</v>
      </c>
      <c r="N8834" t="s">
        <v>6098</v>
      </c>
      <c r="O8834" t="s">
        <v>380</v>
      </c>
    </row>
    <row r="8835" spans="11:15" x14ac:dyDescent="0.25">
      <c r="K8835">
        <v>30262100149560</v>
      </c>
      <c r="L8835" t="s">
        <v>659</v>
      </c>
      <c r="M8835" t="s">
        <v>5237</v>
      </c>
      <c r="N8835" t="s">
        <v>6098</v>
      </c>
      <c r="O8835" t="s">
        <v>380</v>
      </c>
    </row>
    <row r="8836" spans="11:15" x14ac:dyDescent="0.25">
      <c r="K8836">
        <v>30262100150010</v>
      </c>
      <c r="L8836" t="s">
        <v>660</v>
      </c>
      <c r="M8836" t="s">
        <v>5237</v>
      </c>
      <c r="N8836" t="s">
        <v>6098</v>
      </c>
      <c r="O8836" t="s">
        <v>380</v>
      </c>
    </row>
    <row r="8837" spans="11:15" x14ac:dyDescent="0.25">
      <c r="K8837">
        <v>30262100150020</v>
      </c>
      <c r="L8837" t="s">
        <v>660</v>
      </c>
      <c r="M8837" t="s">
        <v>5237</v>
      </c>
      <c r="N8837" t="s">
        <v>6098</v>
      </c>
      <c r="O8837" t="s">
        <v>380</v>
      </c>
    </row>
    <row r="8838" spans="11:15" x14ac:dyDescent="0.25">
      <c r="K8838">
        <v>30262100150030</v>
      </c>
      <c r="L8838" t="s">
        <v>660</v>
      </c>
      <c r="M8838" t="s">
        <v>5237</v>
      </c>
      <c r="N8838" t="s">
        <v>6098</v>
      </c>
      <c r="O8838" t="s">
        <v>380</v>
      </c>
    </row>
    <row r="8839" spans="11:15" x14ac:dyDescent="0.25">
      <c r="K8839">
        <v>30262100150040</v>
      </c>
      <c r="L8839" t="s">
        <v>660</v>
      </c>
      <c r="M8839" t="s">
        <v>5237</v>
      </c>
      <c r="N8839" t="s">
        <v>6098</v>
      </c>
      <c r="O8839" t="s">
        <v>380</v>
      </c>
    </row>
    <row r="8840" spans="11:15" x14ac:dyDescent="0.25">
      <c r="K8840">
        <v>30262100150041</v>
      </c>
      <c r="L8840" t="s">
        <v>660</v>
      </c>
      <c r="M8840" t="s">
        <v>5237</v>
      </c>
      <c r="N8840" t="s">
        <v>6098</v>
      </c>
      <c r="O8840" t="s">
        <v>380</v>
      </c>
    </row>
    <row r="8841" spans="11:15" x14ac:dyDescent="0.25">
      <c r="K8841">
        <v>30262100150050</v>
      </c>
      <c r="L8841" t="s">
        <v>660</v>
      </c>
      <c r="M8841" t="s">
        <v>5237</v>
      </c>
      <c r="N8841" t="s">
        <v>6098</v>
      </c>
      <c r="O8841" t="s">
        <v>380</v>
      </c>
    </row>
    <row r="8842" spans="11:15" x14ac:dyDescent="0.25">
      <c r="K8842">
        <v>30262100150060</v>
      </c>
      <c r="L8842" t="s">
        <v>660</v>
      </c>
      <c r="M8842" t="s">
        <v>5237</v>
      </c>
      <c r="N8842" t="s">
        <v>6098</v>
      </c>
      <c r="O8842" t="s">
        <v>380</v>
      </c>
    </row>
    <row r="8843" spans="11:15" x14ac:dyDescent="0.25">
      <c r="K8843">
        <v>30262100150080</v>
      </c>
      <c r="L8843" t="s">
        <v>12216</v>
      </c>
      <c r="M8843" t="s">
        <v>5237</v>
      </c>
      <c r="N8843" t="s">
        <v>6098</v>
      </c>
      <c r="O8843" t="s">
        <v>380</v>
      </c>
    </row>
    <row r="8844" spans="11:15" x14ac:dyDescent="0.25">
      <c r="K8844">
        <v>30262100150560</v>
      </c>
      <c r="L8844" t="s">
        <v>660</v>
      </c>
      <c r="M8844" t="s">
        <v>5237</v>
      </c>
      <c r="N8844" t="s">
        <v>6098</v>
      </c>
      <c r="O8844" t="s">
        <v>380</v>
      </c>
    </row>
    <row r="8845" spans="11:15" x14ac:dyDescent="0.25">
      <c r="K8845">
        <v>30262100151030</v>
      </c>
      <c r="L8845" t="s">
        <v>12217</v>
      </c>
      <c r="M8845" t="s">
        <v>5237</v>
      </c>
      <c r="N8845" t="s">
        <v>6098</v>
      </c>
      <c r="O8845" t="s">
        <v>380</v>
      </c>
    </row>
    <row r="8846" spans="11:15" x14ac:dyDescent="0.25">
      <c r="K8846">
        <v>30262100151040</v>
      </c>
      <c r="L8846" t="s">
        <v>12217</v>
      </c>
      <c r="M8846" t="s">
        <v>5237</v>
      </c>
      <c r="N8846" t="s">
        <v>6098</v>
      </c>
      <c r="O8846" t="s">
        <v>380</v>
      </c>
    </row>
    <row r="8847" spans="11:15" x14ac:dyDescent="0.25">
      <c r="K8847">
        <v>30262100151041</v>
      </c>
      <c r="L8847" t="s">
        <v>12218</v>
      </c>
      <c r="M8847" t="s">
        <v>5237</v>
      </c>
      <c r="N8847" t="s">
        <v>6098</v>
      </c>
      <c r="O8847" t="s">
        <v>380</v>
      </c>
    </row>
    <row r="8848" spans="11:15" x14ac:dyDescent="0.25">
      <c r="K8848">
        <v>30262100151050</v>
      </c>
      <c r="L8848" t="s">
        <v>12217</v>
      </c>
      <c r="M8848" t="s">
        <v>5237</v>
      </c>
      <c r="N8848" t="s">
        <v>6098</v>
      </c>
      <c r="O8848" t="s">
        <v>380</v>
      </c>
    </row>
    <row r="8849" spans="11:15" x14ac:dyDescent="0.25">
      <c r="K8849">
        <v>30262100151560</v>
      </c>
      <c r="L8849" t="s">
        <v>12217</v>
      </c>
      <c r="M8849" t="s">
        <v>5237</v>
      </c>
      <c r="N8849" t="s">
        <v>6098</v>
      </c>
      <c r="O8849" t="s">
        <v>380</v>
      </c>
    </row>
    <row r="8850" spans="11:15" x14ac:dyDescent="0.25">
      <c r="K8850">
        <v>30262100152020</v>
      </c>
      <c r="L8850" t="s">
        <v>12219</v>
      </c>
      <c r="M8850" t="s">
        <v>5237</v>
      </c>
      <c r="N8850" t="s">
        <v>6098</v>
      </c>
      <c r="O8850" t="s">
        <v>380</v>
      </c>
    </row>
    <row r="8851" spans="11:15" x14ac:dyDescent="0.25">
      <c r="K8851">
        <v>30262100152030</v>
      </c>
      <c r="L8851" t="s">
        <v>12219</v>
      </c>
      <c r="M8851" t="s">
        <v>5237</v>
      </c>
      <c r="N8851" t="s">
        <v>6098</v>
      </c>
      <c r="O8851" t="s">
        <v>380</v>
      </c>
    </row>
    <row r="8852" spans="11:15" x14ac:dyDescent="0.25">
      <c r="K8852">
        <v>30262100153020</v>
      </c>
      <c r="L8852" t="s">
        <v>682</v>
      </c>
      <c r="M8852" t="s">
        <v>5237</v>
      </c>
      <c r="N8852" t="s">
        <v>5237</v>
      </c>
      <c r="O8852" t="s">
        <v>5237</v>
      </c>
    </row>
    <row r="8853" spans="11:15" x14ac:dyDescent="0.25">
      <c r="K8853">
        <v>30262100153030</v>
      </c>
      <c r="L8853" t="s">
        <v>682</v>
      </c>
      <c r="M8853" t="s">
        <v>5237</v>
      </c>
      <c r="N8853" t="s">
        <v>6098</v>
      </c>
      <c r="O8853" t="s">
        <v>380</v>
      </c>
    </row>
    <row r="8854" spans="11:15" x14ac:dyDescent="0.25">
      <c r="K8854">
        <v>30262100153040</v>
      </c>
      <c r="L8854" t="s">
        <v>682</v>
      </c>
      <c r="M8854" t="s">
        <v>5237</v>
      </c>
      <c r="N8854" t="s">
        <v>5237</v>
      </c>
      <c r="O8854" t="s">
        <v>5237</v>
      </c>
    </row>
    <row r="8855" spans="11:15" x14ac:dyDescent="0.25">
      <c r="K8855">
        <v>30262100154010</v>
      </c>
      <c r="L8855" t="s">
        <v>12220</v>
      </c>
      <c r="M8855" t="s">
        <v>5237</v>
      </c>
      <c r="N8855" t="s">
        <v>5237</v>
      </c>
      <c r="O8855" t="s">
        <v>5237</v>
      </c>
    </row>
    <row r="8856" spans="11:15" x14ac:dyDescent="0.25">
      <c r="K8856">
        <v>30262100154020</v>
      </c>
      <c r="L8856" t="s">
        <v>12220</v>
      </c>
      <c r="M8856" t="s">
        <v>5237</v>
      </c>
      <c r="N8856" t="s">
        <v>6098</v>
      </c>
      <c r="O8856" t="s">
        <v>380</v>
      </c>
    </row>
    <row r="8857" spans="11:15" x14ac:dyDescent="0.25">
      <c r="K8857">
        <v>30262100154030</v>
      </c>
      <c r="L8857" t="s">
        <v>12221</v>
      </c>
      <c r="M8857" t="s">
        <v>5237</v>
      </c>
      <c r="N8857" t="s">
        <v>6098</v>
      </c>
      <c r="O8857" t="s">
        <v>380</v>
      </c>
    </row>
    <row r="8858" spans="11:15" x14ac:dyDescent="0.25">
      <c r="K8858">
        <v>30262100154040</v>
      </c>
      <c r="L8858" t="s">
        <v>12221</v>
      </c>
      <c r="M8858" t="s">
        <v>5237</v>
      </c>
      <c r="N8858" t="s">
        <v>6098</v>
      </c>
      <c r="O8858" t="s">
        <v>380</v>
      </c>
    </row>
    <row r="8859" spans="11:15" x14ac:dyDescent="0.25">
      <c r="K8859">
        <v>30262100154050</v>
      </c>
      <c r="L8859" t="s">
        <v>12221</v>
      </c>
      <c r="M8859" t="s">
        <v>5237</v>
      </c>
      <c r="N8859" t="s">
        <v>5237</v>
      </c>
      <c r="O8859" t="s">
        <v>5237</v>
      </c>
    </row>
    <row r="8860" spans="11:15" x14ac:dyDescent="0.25">
      <c r="K8860">
        <v>30262100156030</v>
      </c>
      <c r="L8860" t="s">
        <v>12222</v>
      </c>
      <c r="M8860" t="s">
        <v>5237</v>
      </c>
      <c r="N8860" t="s">
        <v>6098</v>
      </c>
      <c r="O8860" t="s">
        <v>380</v>
      </c>
    </row>
    <row r="8861" spans="11:15" x14ac:dyDescent="0.25">
      <c r="K8861">
        <v>30262100157030</v>
      </c>
      <c r="L8861" t="s">
        <v>12223</v>
      </c>
      <c r="M8861" t="s">
        <v>5237</v>
      </c>
      <c r="N8861" t="s">
        <v>6098</v>
      </c>
      <c r="O8861" t="s">
        <v>380</v>
      </c>
    </row>
    <row r="8862" spans="11:15" x14ac:dyDescent="0.25">
      <c r="K8862">
        <v>30262100158030</v>
      </c>
      <c r="L8862" t="s">
        <v>12224</v>
      </c>
      <c r="M8862" t="s">
        <v>5237</v>
      </c>
      <c r="N8862" t="s">
        <v>6098</v>
      </c>
      <c r="O8862" t="s">
        <v>380</v>
      </c>
    </row>
    <row r="8863" spans="11:15" x14ac:dyDescent="0.25">
      <c r="K8863">
        <v>30262100159030</v>
      </c>
      <c r="L8863" t="s">
        <v>12225</v>
      </c>
      <c r="M8863" t="s">
        <v>5237</v>
      </c>
      <c r="N8863" t="s">
        <v>6098</v>
      </c>
      <c r="O8863" t="s">
        <v>380</v>
      </c>
    </row>
    <row r="8864" spans="11:15" x14ac:dyDescent="0.25">
      <c r="K8864">
        <v>30262100160030</v>
      </c>
      <c r="L8864" t="s">
        <v>12226</v>
      </c>
      <c r="M8864" t="s">
        <v>5237</v>
      </c>
      <c r="N8864" t="s">
        <v>6098</v>
      </c>
      <c r="O8864" t="s">
        <v>380</v>
      </c>
    </row>
    <row r="8865" spans="11:15" x14ac:dyDescent="0.25">
      <c r="K8865">
        <v>30262100161030</v>
      </c>
      <c r="L8865" t="s">
        <v>12227</v>
      </c>
      <c r="M8865" t="s">
        <v>5237</v>
      </c>
      <c r="N8865" t="s">
        <v>6098</v>
      </c>
      <c r="O8865" t="s">
        <v>380</v>
      </c>
    </row>
    <row r="8866" spans="11:15" x14ac:dyDescent="0.25">
      <c r="K8866">
        <v>30262100162030</v>
      </c>
      <c r="L8866" t="s">
        <v>12228</v>
      </c>
      <c r="M8866" t="s">
        <v>5237</v>
      </c>
      <c r="N8866" t="s">
        <v>6098</v>
      </c>
      <c r="O8866" t="s">
        <v>380</v>
      </c>
    </row>
    <row r="8867" spans="11:15" x14ac:dyDescent="0.25">
      <c r="K8867">
        <v>30262100163030</v>
      </c>
      <c r="L8867" t="s">
        <v>12229</v>
      </c>
      <c r="M8867" t="s">
        <v>5237</v>
      </c>
      <c r="N8867" t="s">
        <v>6098</v>
      </c>
      <c r="O8867" t="s">
        <v>380</v>
      </c>
    </row>
    <row r="8868" spans="11:15" x14ac:dyDescent="0.25">
      <c r="K8868">
        <v>30262100164030</v>
      </c>
      <c r="L8868" t="s">
        <v>12230</v>
      </c>
      <c r="M8868" t="s">
        <v>5237</v>
      </c>
      <c r="N8868" t="s">
        <v>6098</v>
      </c>
      <c r="O8868" t="s">
        <v>380</v>
      </c>
    </row>
    <row r="8869" spans="11:15" x14ac:dyDescent="0.25">
      <c r="K8869">
        <v>30262100165030</v>
      </c>
      <c r="L8869" t="s">
        <v>12231</v>
      </c>
      <c r="M8869" t="s">
        <v>5237</v>
      </c>
      <c r="N8869" t="s">
        <v>6098</v>
      </c>
      <c r="O8869" t="s">
        <v>380</v>
      </c>
    </row>
    <row r="8870" spans="11:15" x14ac:dyDescent="0.25">
      <c r="K8870">
        <v>30262100166030</v>
      </c>
      <c r="L8870" t="s">
        <v>12232</v>
      </c>
      <c r="M8870" t="s">
        <v>5237</v>
      </c>
      <c r="N8870" t="s">
        <v>6098</v>
      </c>
      <c r="O8870" t="s">
        <v>380</v>
      </c>
    </row>
    <row r="8871" spans="11:15" x14ac:dyDescent="0.25">
      <c r="K8871">
        <v>30262100167030</v>
      </c>
      <c r="L8871" t="s">
        <v>12233</v>
      </c>
      <c r="M8871" t="s">
        <v>5237</v>
      </c>
      <c r="N8871" t="s">
        <v>6098</v>
      </c>
      <c r="O8871" t="s">
        <v>380</v>
      </c>
    </row>
    <row r="8872" spans="11:15" x14ac:dyDescent="0.25">
      <c r="K8872">
        <v>30262100168030</v>
      </c>
      <c r="L8872" t="s">
        <v>12234</v>
      </c>
      <c r="M8872" t="s">
        <v>5237</v>
      </c>
      <c r="N8872" t="s">
        <v>6098</v>
      </c>
      <c r="O8872" t="s">
        <v>380</v>
      </c>
    </row>
    <row r="8873" spans="11:15" x14ac:dyDescent="0.25">
      <c r="K8873">
        <v>30262100168411</v>
      </c>
      <c r="L8873" t="s">
        <v>12234</v>
      </c>
      <c r="M8873" t="s">
        <v>5237</v>
      </c>
      <c r="N8873" t="s">
        <v>6098</v>
      </c>
      <c r="O8873" t="s">
        <v>380</v>
      </c>
    </row>
    <row r="8874" spans="11:15" x14ac:dyDescent="0.25">
      <c r="K8874">
        <v>30262100168512</v>
      </c>
      <c r="L8874" t="s">
        <v>12234</v>
      </c>
      <c r="M8874" t="s">
        <v>5237</v>
      </c>
      <c r="N8874" t="s">
        <v>6098</v>
      </c>
      <c r="O8874" t="s">
        <v>380</v>
      </c>
    </row>
    <row r="8875" spans="11:15" x14ac:dyDescent="0.25">
      <c r="K8875">
        <v>30262100168531</v>
      </c>
      <c r="L8875" t="s">
        <v>12234</v>
      </c>
      <c r="M8875" t="s">
        <v>5237</v>
      </c>
      <c r="N8875" t="s">
        <v>6098</v>
      </c>
      <c r="O8875" t="s">
        <v>380</v>
      </c>
    </row>
    <row r="8876" spans="11:15" x14ac:dyDescent="0.25">
      <c r="K8876">
        <v>30262100168710</v>
      </c>
      <c r="L8876" t="s">
        <v>12234</v>
      </c>
      <c r="M8876" t="s">
        <v>5237</v>
      </c>
      <c r="N8876" t="s">
        <v>6098</v>
      </c>
      <c r="O8876" t="s">
        <v>380</v>
      </c>
    </row>
    <row r="8877" spans="11:15" x14ac:dyDescent="0.25">
      <c r="K8877">
        <v>30262100169010</v>
      </c>
      <c r="L8877" t="s">
        <v>12235</v>
      </c>
      <c r="M8877" t="s">
        <v>5237</v>
      </c>
      <c r="N8877" t="s">
        <v>6098</v>
      </c>
      <c r="O8877" t="s">
        <v>380</v>
      </c>
    </row>
    <row r="8878" spans="11:15" x14ac:dyDescent="0.25">
      <c r="K8878">
        <v>30262100169030</v>
      </c>
      <c r="L8878" t="s">
        <v>12235</v>
      </c>
      <c r="M8878" t="s">
        <v>5237</v>
      </c>
      <c r="N8878" t="s">
        <v>6098</v>
      </c>
      <c r="O8878" t="s">
        <v>380</v>
      </c>
    </row>
    <row r="8879" spans="11:15" x14ac:dyDescent="0.25">
      <c r="K8879">
        <v>30262100169060</v>
      </c>
      <c r="L8879" t="s">
        <v>12235</v>
      </c>
      <c r="M8879" t="s">
        <v>5237</v>
      </c>
      <c r="N8879" t="s">
        <v>6098</v>
      </c>
      <c r="O8879" t="s">
        <v>380</v>
      </c>
    </row>
    <row r="8880" spans="11:15" x14ac:dyDescent="0.25">
      <c r="K8880">
        <v>30262100169070</v>
      </c>
      <c r="L8880" t="s">
        <v>12235</v>
      </c>
      <c r="M8880" t="s">
        <v>5237</v>
      </c>
      <c r="N8880" t="s">
        <v>6098</v>
      </c>
      <c r="O8880" t="s">
        <v>380</v>
      </c>
    </row>
    <row r="8881" spans="11:15" x14ac:dyDescent="0.25">
      <c r="K8881">
        <v>30262100169260</v>
      </c>
      <c r="L8881" t="s">
        <v>12235</v>
      </c>
      <c r="M8881" t="s">
        <v>5237</v>
      </c>
      <c r="N8881" t="s">
        <v>6098</v>
      </c>
      <c r="O8881" t="s">
        <v>380</v>
      </c>
    </row>
    <row r="8882" spans="11:15" x14ac:dyDescent="0.25">
      <c r="K8882">
        <v>30262100170014</v>
      </c>
      <c r="L8882" t="s">
        <v>12236</v>
      </c>
      <c r="M8882" t="s">
        <v>5237</v>
      </c>
      <c r="N8882" t="s">
        <v>6098</v>
      </c>
      <c r="O8882" t="s">
        <v>380</v>
      </c>
    </row>
    <row r="8883" spans="11:15" x14ac:dyDescent="0.25">
      <c r="K8883">
        <v>30262100170030</v>
      </c>
      <c r="L8883" t="s">
        <v>12236</v>
      </c>
      <c r="M8883" t="s">
        <v>5237</v>
      </c>
      <c r="N8883" t="s">
        <v>6098</v>
      </c>
      <c r="O8883" t="s">
        <v>380</v>
      </c>
    </row>
    <row r="8884" spans="11:15" x14ac:dyDescent="0.25">
      <c r="K8884">
        <v>30262100170051</v>
      </c>
      <c r="L8884" t="s">
        <v>12236</v>
      </c>
      <c r="M8884" t="s">
        <v>5237</v>
      </c>
      <c r="N8884" t="s">
        <v>6098</v>
      </c>
      <c r="O8884" t="s">
        <v>380</v>
      </c>
    </row>
    <row r="8885" spans="11:15" x14ac:dyDescent="0.25">
      <c r="K8885">
        <v>30262100171010</v>
      </c>
      <c r="L8885" t="s">
        <v>12237</v>
      </c>
      <c r="M8885" t="s">
        <v>5237</v>
      </c>
      <c r="N8885" t="s">
        <v>6098</v>
      </c>
      <c r="O8885" t="s">
        <v>380</v>
      </c>
    </row>
    <row r="8886" spans="11:15" x14ac:dyDescent="0.25">
      <c r="K8886">
        <v>30262100171014</v>
      </c>
      <c r="L8886" t="s">
        <v>12237</v>
      </c>
      <c r="M8886" t="s">
        <v>5237</v>
      </c>
      <c r="N8886" t="s">
        <v>6098</v>
      </c>
      <c r="O8886" t="s">
        <v>380</v>
      </c>
    </row>
    <row r="8887" spans="11:15" x14ac:dyDescent="0.25">
      <c r="K8887">
        <v>30262100171016</v>
      </c>
      <c r="L8887" t="s">
        <v>12237</v>
      </c>
      <c r="M8887" t="s">
        <v>5237</v>
      </c>
      <c r="N8887" t="s">
        <v>6098</v>
      </c>
      <c r="O8887" t="s">
        <v>380</v>
      </c>
    </row>
    <row r="8888" spans="11:15" x14ac:dyDescent="0.25">
      <c r="K8888">
        <v>30262100171030</v>
      </c>
      <c r="L8888" t="s">
        <v>12237</v>
      </c>
      <c r="M8888" t="s">
        <v>5237</v>
      </c>
      <c r="N8888" t="s">
        <v>6098</v>
      </c>
      <c r="O8888" t="s">
        <v>380</v>
      </c>
    </row>
    <row r="8889" spans="11:15" x14ac:dyDescent="0.25">
      <c r="K8889">
        <v>30262100171051</v>
      </c>
      <c r="L8889" t="s">
        <v>12237</v>
      </c>
      <c r="M8889" t="s">
        <v>5237</v>
      </c>
      <c r="N8889" t="s">
        <v>6098</v>
      </c>
      <c r="O8889" t="s">
        <v>380</v>
      </c>
    </row>
    <row r="8890" spans="11:15" x14ac:dyDescent="0.25">
      <c r="K8890">
        <v>30262100171080</v>
      </c>
      <c r="L8890" t="s">
        <v>12237</v>
      </c>
      <c r="M8890" t="s">
        <v>5237</v>
      </c>
      <c r="N8890" t="s">
        <v>6098</v>
      </c>
      <c r="O8890" t="s">
        <v>380</v>
      </c>
    </row>
    <row r="8891" spans="11:15" x14ac:dyDescent="0.25">
      <c r="K8891">
        <v>30262100171741</v>
      </c>
      <c r="L8891" t="s">
        <v>12237</v>
      </c>
      <c r="M8891" t="s">
        <v>5237</v>
      </c>
      <c r="N8891" t="s">
        <v>6098</v>
      </c>
      <c r="O8891" t="s">
        <v>380</v>
      </c>
    </row>
    <row r="8892" spans="11:15" x14ac:dyDescent="0.25">
      <c r="K8892">
        <v>30262100172014</v>
      </c>
      <c r="L8892" t="s">
        <v>12238</v>
      </c>
      <c r="M8892" t="s">
        <v>5237</v>
      </c>
      <c r="N8892" t="s">
        <v>6098</v>
      </c>
      <c r="O8892" t="s">
        <v>380</v>
      </c>
    </row>
    <row r="8893" spans="11:15" x14ac:dyDescent="0.25">
      <c r="K8893">
        <v>30262100172030</v>
      </c>
      <c r="L8893" t="s">
        <v>12238</v>
      </c>
      <c r="M8893" t="s">
        <v>5237</v>
      </c>
      <c r="N8893" t="s">
        <v>6098</v>
      </c>
      <c r="O8893" t="s">
        <v>380</v>
      </c>
    </row>
    <row r="8894" spans="11:15" x14ac:dyDescent="0.25">
      <c r="K8894">
        <v>30262100172041</v>
      </c>
      <c r="L8894" t="s">
        <v>12238</v>
      </c>
      <c r="M8894" t="s">
        <v>5237</v>
      </c>
      <c r="N8894" t="s">
        <v>6098</v>
      </c>
      <c r="O8894" t="s">
        <v>380</v>
      </c>
    </row>
    <row r="8895" spans="11:15" x14ac:dyDescent="0.25">
      <c r="K8895">
        <v>30262100172051</v>
      </c>
      <c r="L8895" t="s">
        <v>12238</v>
      </c>
      <c r="M8895" t="s">
        <v>5237</v>
      </c>
      <c r="N8895" t="s">
        <v>6098</v>
      </c>
      <c r="O8895" t="s">
        <v>380</v>
      </c>
    </row>
    <row r="8896" spans="11:15" x14ac:dyDescent="0.25">
      <c r="K8896">
        <v>30262100172060</v>
      </c>
      <c r="L8896" t="s">
        <v>12238</v>
      </c>
      <c r="M8896" t="s">
        <v>5237</v>
      </c>
      <c r="N8896" t="s">
        <v>6098</v>
      </c>
      <c r="O8896" t="s">
        <v>380</v>
      </c>
    </row>
    <row r="8897" spans="11:15" x14ac:dyDescent="0.25">
      <c r="K8897">
        <v>30262100172641</v>
      </c>
      <c r="L8897" t="s">
        <v>12238</v>
      </c>
      <c r="M8897" t="s">
        <v>5237</v>
      </c>
      <c r="N8897" t="s">
        <v>6098</v>
      </c>
      <c r="O8897" t="s">
        <v>380</v>
      </c>
    </row>
    <row r="8898" spans="11:15" x14ac:dyDescent="0.25">
      <c r="K8898">
        <v>30262100173030</v>
      </c>
      <c r="L8898" t="s">
        <v>12239</v>
      </c>
      <c r="M8898" t="s">
        <v>5237</v>
      </c>
      <c r="N8898" t="s">
        <v>6098</v>
      </c>
      <c r="O8898" t="s">
        <v>380</v>
      </c>
    </row>
    <row r="8899" spans="11:15" x14ac:dyDescent="0.25">
      <c r="K8899">
        <v>30262100173051</v>
      </c>
      <c r="L8899" t="s">
        <v>12239</v>
      </c>
      <c r="M8899" t="s">
        <v>5237</v>
      </c>
      <c r="N8899" t="s">
        <v>6098</v>
      </c>
      <c r="O8899" t="s">
        <v>380</v>
      </c>
    </row>
    <row r="8900" spans="11:15" x14ac:dyDescent="0.25">
      <c r="K8900">
        <v>30262100173070</v>
      </c>
      <c r="L8900" t="s">
        <v>12239</v>
      </c>
      <c r="M8900" t="s">
        <v>5237</v>
      </c>
      <c r="N8900" t="s">
        <v>6098</v>
      </c>
      <c r="O8900" t="s">
        <v>380</v>
      </c>
    </row>
    <row r="8901" spans="11:15" x14ac:dyDescent="0.25">
      <c r="K8901">
        <v>30262100173090</v>
      </c>
      <c r="L8901" t="s">
        <v>12239</v>
      </c>
      <c r="M8901" t="s">
        <v>5237</v>
      </c>
      <c r="N8901" t="s">
        <v>6098</v>
      </c>
      <c r="O8901" t="s">
        <v>380</v>
      </c>
    </row>
    <row r="8902" spans="11:15" x14ac:dyDescent="0.25">
      <c r="K8902">
        <v>30262100174023</v>
      </c>
      <c r="L8902" t="s">
        <v>12240</v>
      </c>
      <c r="M8902" t="s">
        <v>5237</v>
      </c>
      <c r="N8902" t="s">
        <v>6098</v>
      </c>
      <c r="O8902" t="s">
        <v>380</v>
      </c>
    </row>
    <row r="8903" spans="11:15" x14ac:dyDescent="0.25">
      <c r="K8903">
        <v>30262100175020</v>
      </c>
      <c r="L8903" t="s">
        <v>12241</v>
      </c>
      <c r="M8903" t="s">
        <v>5237</v>
      </c>
      <c r="N8903" t="s">
        <v>6098</v>
      </c>
      <c r="O8903" t="s">
        <v>380</v>
      </c>
    </row>
    <row r="8904" spans="11:15" x14ac:dyDescent="0.25">
      <c r="K8904">
        <v>30262100175023</v>
      </c>
      <c r="L8904" t="s">
        <v>12242</v>
      </c>
      <c r="M8904" t="s">
        <v>5237</v>
      </c>
      <c r="N8904" t="s">
        <v>6098</v>
      </c>
      <c r="O8904" t="s">
        <v>380</v>
      </c>
    </row>
    <row r="8905" spans="11:15" x14ac:dyDescent="0.25">
      <c r="K8905">
        <v>30262100175030</v>
      </c>
      <c r="L8905" t="s">
        <v>12241</v>
      </c>
      <c r="M8905" t="s">
        <v>5237</v>
      </c>
      <c r="N8905" t="s">
        <v>6098</v>
      </c>
      <c r="O8905" t="s">
        <v>380</v>
      </c>
    </row>
    <row r="8906" spans="11:15" x14ac:dyDescent="0.25">
      <c r="K8906">
        <v>30262100176023</v>
      </c>
      <c r="L8906" t="s">
        <v>530</v>
      </c>
      <c r="M8906" t="s">
        <v>5237</v>
      </c>
      <c r="N8906" t="s">
        <v>6098</v>
      </c>
      <c r="O8906" t="s">
        <v>380</v>
      </c>
    </row>
    <row r="8907" spans="11:15" x14ac:dyDescent="0.25">
      <c r="K8907">
        <v>30262100177260</v>
      </c>
      <c r="L8907" t="s">
        <v>12243</v>
      </c>
      <c r="M8907" t="s">
        <v>5237</v>
      </c>
      <c r="N8907" t="s">
        <v>6098</v>
      </c>
      <c r="O8907" t="s">
        <v>380</v>
      </c>
    </row>
    <row r="8908" spans="11:15" x14ac:dyDescent="0.25">
      <c r="K8908">
        <v>30262100178030</v>
      </c>
      <c r="L8908" t="s">
        <v>12244</v>
      </c>
      <c r="M8908" t="s">
        <v>5237</v>
      </c>
      <c r="N8908" t="s">
        <v>6098</v>
      </c>
      <c r="O8908" t="s">
        <v>380</v>
      </c>
    </row>
    <row r="8909" spans="11:15" x14ac:dyDescent="0.25">
      <c r="K8909">
        <v>30262100179080</v>
      </c>
      <c r="L8909" t="s">
        <v>12245</v>
      </c>
      <c r="M8909" t="s">
        <v>5237</v>
      </c>
      <c r="N8909" t="s">
        <v>6098</v>
      </c>
      <c r="O8909" t="s">
        <v>380</v>
      </c>
    </row>
    <row r="8910" spans="11:15" x14ac:dyDescent="0.25">
      <c r="K8910">
        <v>30262100180030</v>
      </c>
      <c r="L8910" t="s">
        <v>12246</v>
      </c>
      <c r="M8910" t="s">
        <v>5237</v>
      </c>
      <c r="N8910" t="s">
        <v>6098</v>
      </c>
      <c r="O8910" t="s">
        <v>380</v>
      </c>
    </row>
    <row r="8911" spans="11:15" x14ac:dyDescent="0.25">
      <c r="K8911">
        <v>30262100180050</v>
      </c>
      <c r="L8911" t="s">
        <v>12246</v>
      </c>
      <c r="M8911" t="s">
        <v>5237</v>
      </c>
      <c r="N8911" t="s">
        <v>6098</v>
      </c>
      <c r="O8911" t="s">
        <v>380</v>
      </c>
    </row>
    <row r="8912" spans="11:15" x14ac:dyDescent="0.25">
      <c r="K8912">
        <v>30262100190056</v>
      </c>
      <c r="L8912" t="s">
        <v>12247</v>
      </c>
      <c r="M8912" t="s">
        <v>5237</v>
      </c>
      <c r="N8912" t="s">
        <v>6098</v>
      </c>
      <c r="O8912" t="s">
        <v>380</v>
      </c>
    </row>
    <row r="8913" spans="11:15" x14ac:dyDescent="0.25">
      <c r="K8913">
        <v>30262100200030</v>
      </c>
      <c r="L8913" t="s">
        <v>12248</v>
      </c>
      <c r="M8913" t="s">
        <v>5237</v>
      </c>
      <c r="N8913" t="s">
        <v>6098</v>
      </c>
      <c r="O8913" t="s">
        <v>380</v>
      </c>
    </row>
    <row r="8914" spans="11:15" x14ac:dyDescent="0.25">
      <c r="K8914">
        <v>30262100201030</v>
      </c>
      <c r="L8914" t="s">
        <v>12249</v>
      </c>
      <c r="M8914" t="s">
        <v>5237</v>
      </c>
      <c r="N8914" t="s">
        <v>6098</v>
      </c>
      <c r="O8914" t="s">
        <v>380</v>
      </c>
    </row>
    <row r="8915" spans="11:15" x14ac:dyDescent="0.25">
      <c r="K8915">
        <v>30262100201040</v>
      </c>
      <c r="L8915" t="s">
        <v>12249</v>
      </c>
      <c r="M8915" t="s">
        <v>5237</v>
      </c>
      <c r="N8915" t="s">
        <v>6098</v>
      </c>
      <c r="O8915" t="s">
        <v>380</v>
      </c>
    </row>
    <row r="8916" spans="11:15" x14ac:dyDescent="0.25">
      <c r="K8916">
        <v>30262100201041</v>
      </c>
      <c r="L8916" t="s">
        <v>12249</v>
      </c>
      <c r="M8916" t="s">
        <v>5237</v>
      </c>
      <c r="N8916" t="s">
        <v>6098</v>
      </c>
      <c r="O8916" t="s">
        <v>380</v>
      </c>
    </row>
    <row r="8917" spans="11:15" x14ac:dyDescent="0.25">
      <c r="K8917">
        <v>30262100202030</v>
      </c>
      <c r="L8917" t="s">
        <v>12250</v>
      </c>
      <c r="M8917" t="s">
        <v>5237</v>
      </c>
      <c r="N8917" t="s">
        <v>6098</v>
      </c>
      <c r="O8917" t="s">
        <v>380</v>
      </c>
    </row>
    <row r="8918" spans="11:15" x14ac:dyDescent="0.25">
      <c r="K8918">
        <v>30262100202040</v>
      </c>
      <c r="L8918" t="s">
        <v>12250</v>
      </c>
      <c r="M8918" t="s">
        <v>5237</v>
      </c>
      <c r="N8918" t="s">
        <v>6098</v>
      </c>
      <c r="O8918" t="s">
        <v>380</v>
      </c>
    </row>
    <row r="8919" spans="11:15" x14ac:dyDescent="0.25">
      <c r="K8919">
        <v>30262100202041</v>
      </c>
      <c r="L8919" t="s">
        <v>12250</v>
      </c>
      <c r="M8919" t="s">
        <v>5237</v>
      </c>
      <c r="N8919" t="s">
        <v>6098</v>
      </c>
      <c r="O8919" t="s">
        <v>380</v>
      </c>
    </row>
    <row r="8920" spans="11:15" x14ac:dyDescent="0.25">
      <c r="K8920">
        <v>30262100203030</v>
      </c>
      <c r="L8920" t="s">
        <v>12251</v>
      </c>
      <c r="M8920" t="s">
        <v>5237</v>
      </c>
      <c r="N8920" t="s">
        <v>6098</v>
      </c>
      <c r="O8920" t="s">
        <v>380</v>
      </c>
    </row>
    <row r="8921" spans="11:15" x14ac:dyDescent="0.25">
      <c r="K8921">
        <v>30262100203041</v>
      </c>
      <c r="L8921" t="s">
        <v>12251</v>
      </c>
      <c r="M8921" t="s">
        <v>5237</v>
      </c>
      <c r="N8921" t="s">
        <v>6098</v>
      </c>
      <c r="O8921" t="s">
        <v>380</v>
      </c>
    </row>
    <row r="8922" spans="11:15" x14ac:dyDescent="0.25">
      <c r="K8922">
        <v>30262100204030</v>
      </c>
      <c r="L8922" t="s">
        <v>12252</v>
      </c>
      <c r="M8922" t="s">
        <v>5237</v>
      </c>
      <c r="N8922" t="s">
        <v>6098</v>
      </c>
      <c r="O8922" t="s">
        <v>380</v>
      </c>
    </row>
    <row r="8923" spans="11:15" x14ac:dyDescent="0.25">
      <c r="K8923">
        <v>30262100205080</v>
      </c>
      <c r="L8923" t="s">
        <v>12128</v>
      </c>
      <c r="M8923" t="s">
        <v>5237</v>
      </c>
      <c r="N8923" t="s">
        <v>6098</v>
      </c>
      <c r="O8923" t="s">
        <v>380</v>
      </c>
    </row>
    <row r="8924" spans="11:15" x14ac:dyDescent="0.25">
      <c r="K8924">
        <v>30262100206030</v>
      </c>
      <c r="L8924" t="s">
        <v>12091</v>
      </c>
      <c r="M8924" t="s">
        <v>5237</v>
      </c>
      <c r="N8924" t="s">
        <v>6098</v>
      </c>
      <c r="O8924" t="s">
        <v>380</v>
      </c>
    </row>
    <row r="8925" spans="11:15" x14ac:dyDescent="0.25">
      <c r="K8925">
        <v>30262100217080</v>
      </c>
      <c r="L8925" t="s">
        <v>12253</v>
      </c>
      <c r="M8925" t="s">
        <v>5237</v>
      </c>
      <c r="N8925" t="s">
        <v>6098</v>
      </c>
      <c r="O8925" t="s">
        <v>380</v>
      </c>
    </row>
    <row r="8926" spans="11:15" x14ac:dyDescent="0.25">
      <c r="K8926">
        <v>30262100218030</v>
      </c>
      <c r="L8926" t="s">
        <v>12254</v>
      </c>
      <c r="M8926" t="s">
        <v>5237</v>
      </c>
      <c r="N8926" t="s">
        <v>6098</v>
      </c>
      <c r="O8926" t="s">
        <v>380</v>
      </c>
    </row>
    <row r="8927" spans="11:15" x14ac:dyDescent="0.25">
      <c r="K8927">
        <v>30262100219030</v>
      </c>
      <c r="L8927" t="s">
        <v>12213</v>
      </c>
      <c r="M8927" t="s">
        <v>5237</v>
      </c>
      <c r="N8927" t="s">
        <v>6098</v>
      </c>
      <c r="O8927" t="s">
        <v>380</v>
      </c>
    </row>
    <row r="8928" spans="11:15" x14ac:dyDescent="0.25">
      <c r="K8928">
        <v>30262100220030</v>
      </c>
      <c r="L8928" t="s">
        <v>12255</v>
      </c>
      <c r="M8928" t="s">
        <v>5237</v>
      </c>
      <c r="N8928" t="s">
        <v>6098</v>
      </c>
      <c r="O8928" t="s">
        <v>380</v>
      </c>
    </row>
    <row r="8929" spans="11:15" x14ac:dyDescent="0.25">
      <c r="K8929">
        <v>30262100220070</v>
      </c>
      <c r="L8929" t="s">
        <v>12255</v>
      </c>
      <c r="M8929" t="s">
        <v>5237</v>
      </c>
      <c r="N8929" t="s">
        <v>6098</v>
      </c>
      <c r="O8929" t="s">
        <v>380</v>
      </c>
    </row>
    <row r="8930" spans="11:15" x14ac:dyDescent="0.25">
      <c r="K8930">
        <v>30262100220560</v>
      </c>
      <c r="L8930" t="s">
        <v>12255</v>
      </c>
      <c r="M8930" t="s">
        <v>5237</v>
      </c>
      <c r="N8930" t="s">
        <v>6098</v>
      </c>
      <c r="O8930" t="s">
        <v>380</v>
      </c>
    </row>
    <row r="8931" spans="11:15" x14ac:dyDescent="0.25">
      <c r="K8931">
        <v>30262100221070</v>
      </c>
      <c r="L8931" t="s">
        <v>686</v>
      </c>
      <c r="M8931" t="s">
        <v>5237</v>
      </c>
      <c r="N8931" t="s">
        <v>6098</v>
      </c>
      <c r="O8931" t="s">
        <v>380</v>
      </c>
    </row>
    <row r="8932" spans="11:15" x14ac:dyDescent="0.25">
      <c r="K8932">
        <v>30262100222030</v>
      </c>
      <c r="L8932" t="s">
        <v>12256</v>
      </c>
      <c r="M8932" t="s">
        <v>5237</v>
      </c>
      <c r="N8932" t="s">
        <v>6098</v>
      </c>
      <c r="O8932" t="s">
        <v>380</v>
      </c>
    </row>
    <row r="8933" spans="11:15" x14ac:dyDescent="0.25">
      <c r="K8933">
        <v>30262100222560</v>
      </c>
      <c r="L8933" t="s">
        <v>12256</v>
      </c>
      <c r="M8933" t="s">
        <v>5237</v>
      </c>
      <c r="N8933" t="s">
        <v>6098</v>
      </c>
      <c r="O8933" t="s">
        <v>380</v>
      </c>
    </row>
    <row r="8934" spans="11:15" x14ac:dyDescent="0.25">
      <c r="K8934">
        <v>30262100223080</v>
      </c>
      <c r="L8934" t="s">
        <v>12257</v>
      </c>
      <c r="M8934" t="s">
        <v>5237</v>
      </c>
      <c r="N8934" t="s">
        <v>6098</v>
      </c>
      <c r="O8934" t="s">
        <v>380</v>
      </c>
    </row>
    <row r="8935" spans="11:15" x14ac:dyDescent="0.25">
      <c r="K8935">
        <v>30262100224040</v>
      </c>
      <c r="L8935" t="s">
        <v>12258</v>
      </c>
      <c r="M8935" t="s">
        <v>5237</v>
      </c>
      <c r="N8935" t="s">
        <v>6098</v>
      </c>
      <c r="O8935" t="s">
        <v>380</v>
      </c>
    </row>
    <row r="8936" spans="11:15" x14ac:dyDescent="0.25">
      <c r="K8936">
        <v>30262100225030</v>
      </c>
      <c r="L8936" t="s">
        <v>12259</v>
      </c>
      <c r="M8936" t="s">
        <v>5237</v>
      </c>
      <c r="N8936" t="s">
        <v>6098</v>
      </c>
      <c r="O8936" t="s">
        <v>380</v>
      </c>
    </row>
    <row r="8937" spans="11:15" x14ac:dyDescent="0.25">
      <c r="K8937">
        <v>30262100226010</v>
      </c>
      <c r="L8937" t="s">
        <v>12260</v>
      </c>
      <c r="M8937" t="s">
        <v>5237</v>
      </c>
      <c r="N8937" t="s">
        <v>6098</v>
      </c>
      <c r="O8937" t="s">
        <v>380</v>
      </c>
    </row>
    <row r="8938" spans="11:15" x14ac:dyDescent="0.25">
      <c r="K8938">
        <v>30262100227030</v>
      </c>
      <c r="L8938" t="s">
        <v>12261</v>
      </c>
      <c r="M8938" t="s">
        <v>5237</v>
      </c>
      <c r="N8938" t="s">
        <v>6098</v>
      </c>
      <c r="O8938" t="s">
        <v>380</v>
      </c>
    </row>
    <row r="8939" spans="11:15" x14ac:dyDescent="0.25">
      <c r="K8939">
        <v>30262100228030</v>
      </c>
      <c r="L8939" t="s">
        <v>12262</v>
      </c>
      <c r="M8939" t="s">
        <v>5237</v>
      </c>
      <c r="N8939" t="s">
        <v>6098</v>
      </c>
      <c r="O8939" t="s">
        <v>380</v>
      </c>
    </row>
    <row r="8940" spans="11:15" x14ac:dyDescent="0.25">
      <c r="K8940">
        <v>30262100229080</v>
      </c>
      <c r="L8940" t="s">
        <v>12247</v>
      </c>
      <c r="M8940" t="s">
        <v>5237</v>
      </c>
      <c r="N8940" t="s">
        <v>6098</v>
      </c>
      <c r="O8940" t="s">
        <v>380</v>
      </c>
    </row>
    <row r="8941" spans="11:15" x14ac:dyDescent="0.25">
      <c r="K8941">
        <v>30262100230080</v>
      </c>
      <c r="L8941" t="s">
        <v>12247</v>
      </c>
      <c r="M8941" t="s">
        <v>5237</v>
      </c>
      <c r="N8941" t="s">
        <v>6098</v>
      </c>
      <c r="O8941" t="s">
        <v>380</v>
      </c>
    </row>
    <row r="8942" spans="11:15" x14ac:dyDescent="0.25">
      <c r="K8942">
        <v>30262100231020</v>
      </c>
      <c r="L8942" t="s">
        <v>12263</v>
      </c>
      <c r="M8942" t="s">
        <v>5237</v>
      </c>
      <c r="N8942" t="s">
        <v>6098</v>
      </c>
      <c r="O8942" t="s">
        <v>380</v>
      </c>
    </row>
    <row r="8943" spans="11:15" x14ac:dyDescent="0.25">
      <c r="K8943">
        <v>30262100232020</v>
      </c>
      <c r="L8943" t="s">
        <v>12264</v>
      </c>
      <c r="M8943" t="s">
        <v>5237</v>
      </c>
      <c r="N8943" t="s">
        <v>6098</v>
      </c>
      <c r="O8943" t="s">
        <v>380</v>
      </c>
    </row>
    <row r="8944" spans="11:15" x14ac:dyDescent="0.25">
      <c r="K8944">
        <v>30262100232040</v>
      </c>
      <c r="L8944" t="s">
        <v>12265</v>
      </c>
      <c r="M8944" t="s">
        <v>5237</v>
      </c>
      <c r="N8944" t="s">
        <v>6098</v>
      </c>
      <c r="O8944" t="s">
        <v>380</v>
      </c>
    </row>
    <row r="8945" spans="11:15" x14ac:dyDescent="0.25">
      <c r="K8945">
        <v>30262100232560</v>
      </c>
      <c r="L8945" t="s">
        <v>12264</v>
      </c>
      <c r="M8945" t="s">
        <v>5237</v>
      </c>
      <c r="N8945" t="s">
        <v>5237</v>
      </c>
      <c r="O8945" t="s">
        <v>5237</v>
      </c>
    </row>
    <row r="8946" spans="11:15" x14ac:dyDescent="0.25">
      <c r="K8946">
        <v>30262100233030</v>
      </c>
      <c r="L8946" t="s">
        <v>12266</v>
      </c>
      <c r="M8946" t="s">
        <v>5237</v>
      </c>
      <c r="N8946" t="s">
        <v>6098</v>
      </c>
      <c r="O8946" t="s">
        <v>380</v>
      </c>
    </row>
    <row r="8947" spans="11:15" x14ac:dyDescent="0.25">
      <c r="K8947">
        <v>30262100234030</v>
      </c>
      <c r="L8947" t="s">
        <v>12267</v>
      </c>
      <c r="M8947" t="s">
        <v>5237</v>
      </c>
      <c r="N8947" t="s">
        <v>6098</v>
      </c>
      <c r="O8947" t="s">
        <v>380</v>
      </c>
    </row>
    <row r="8948" spans="11:15" x14ac:dyDescent="0.25">
      <c r="K8948">
        <v>30262100235080</v>
      </c>
      <c r="L8948" t="s">
        <v>12268</v>
      </c>
      <c r="M8948" t="s">
        <v>5237</v>
      </c>
      <c r="N8948" t="s">
        <v>6098</v>
      </c>
      <c r="O8948" t="s">
        <v>380</v>
      </c>
    </row>
    <row r="8949" spans="11:15" x14ac:dyDescent="0.25">
      <c r="K8949">
        <v>30262100236010</v>
      </c>
      <c r="L8949" t="s">
        <v>12268</v>
      </c>
      <c r="M8949" t="s">
        <v>5237</v>
      </c>
      <c r="N8949" t="s">
        <v>6098</v>
      </c>
      <c r="O8949" t="s">
        <v>380</v>
      </c>
    </row>
    <row r="8950" spans="11:15" x14ac:dyDescent="0.25">
      <c r="K8950">
        <v>30262100236080</v>
      </c>
      <c r="L8950" t="s">
        <v>12268</v>
      </c>
      <c r="M8950" t="s">
        <v>5237</v>
      </c>
      <c r="N8950" t="s">
        <v>6098</v>
      </c>
      <c r="O8950" t="s">
        <v>380</v>
      </c>
    </row>
    <row r="8951" spans="11:15" x14ac:dyDescent="0.25">
      <c r="K8951">
        <v>30262100237080</v>
      </c>
      <c r="L8951" t="s">
        <v>12268</v>
      </c>
      <c r="M8951" t="s">
        <v>5237</v>
      </c>
      <c r="N8951" t="s">
        <v>6098</v>
      </c>
      <c r="O8951" t="s">
        <v>380</v>
      </c>
    </row>
    <row r="8952" spans="11:15" x14ac:dyDescent="0.25">
      <c r="K8952">
        <v>30262100238810</v>
      </c>
      <c r="L8952" t="s">
        <v>12165</v>
      </c>
      <c r="M8952" t="s">
        <v>5237</v>
      </c>
      <c r="N8952" t="s">
        <v>6098</v>
      </c>
      <c r="O8952" t="s">
        <v>380</v>
      </c>
    </row>
    <row r="8953" spans="11:15" x14ac:dyDescent="0.25">
      <c r="K8953">
        <v>30262100239010</v>
      </c>
      <c r="L8953" t="s">
        <v>12269</v>
      </c>
      <c r="M8953" t="s">
        <v>5237</v>
      </c>
      <c r="N8953" t="s">
        <v>6098</v>
      </c>
      <c r="O8953" t="s">
        <v>380</v>
      </c>
    </row>
    <row r="8954" spans="11:15" x14ac:dyDescent="0.25">
      <c r="K8954">
        <v>30262100239013</v>
      </c>
      <c r="L8954" t="s">
        <v>12269</v>
      </c>
      <c r="M8954" t="s">
        <v>5237</v>
      </c>
      <c r="N8954" t="s">
        <v>6098</v>
      </c>
      <c r="O8954" t="s">
        <v>380</v>
      </c>
    </row>
    <row r="8955" spans="11:15" x14ac:dyDescent="0.25">
      <c r="K8955">
        <v>30262100239020</v>
      </c>
      <c r="L8955" t="s">
        <v>12269</v>
      </c>
      <c r="M8955" t="s">
        <v>5237</v>
      </c>
      <c r="N8955" t="s">
        <v>6098</v>
      </c>
      <c r="O8955" t="s">
        <v>380</v>
      </c>
    </row>
    <row r="8956" spans="11:15" x14ac:dyDescent="0.25">
      <c r="K8956">
        <v>30262100239030</v>
      </c>
      <c r="L8956" t="s">
        <v>12269</v>
      </c>
      <c r="M8956" t="s">
        <v>5237</v>
      </c>
      <c r="N8956" t="s">
        <v>6098</v>
      </c>
      <c r="O8956" t="s">
        <v>380</v>
      </c>
    </row>
    <row r="8957" spans="11:15" x14ac:dyDescent="0.25">
      <c r="K8957">
        <v>30262100239040</v>
      </c>
      <c r="L8957" t="s">
        <v>12269</v>
      </c>
      <c r="M8957" t="s">
        <v>5237</v>
      </c>
      <c r="N8957" t="s">
        <v>6098</v>
      </c>
      <c r="O8957" t="s">
        <v>380</v>
      </c>
    </row>
    <row r="8958" spans="11:15" x14ac:dyDescent="0.25">
      <c r="K8958">
        <v>30262100239050</v>
      </c>
      <c r="L8958" t="s">
        <v>12269</v>
      </c>
      <c r="M8958" t="s">
        <v>5237</v>
      </c>
      <c r="N8958" t="s">
        <v>6098</v>
      </c>
      <c r="O8958" t="s">
        <v>380</v>
      </c>
    </row>
    <row r="8959" spans="11:15" x14ac:dyDescent="0.25">
      <c r="K8959">
        <v>30262100239060</v>
      </c>
      <c r="L8959" t="s">
        <v>12269</v>
      </c>
      <c r="M8959" t="s">
        <v>5237</v>
      </c>
      <c r="N8959" t="s">
        <v>6098</v>
      </c>
      <c r="O8959" t="s">
        <v>380</v>
      </c>
    </row>
    <row r="8960" spans="11:15" x14ac:dyDescent="0.25">
      <c r="K8960">
        <v>30262100239080</v>
      </c>
      <c r="L8960" t="s">
        <v>12269</v>
      </c>
      <c r="M8960" t="s">
        <v>5237</v>
      </c>
      <c r="N8960" t="s">
        <v>6098</v>
      </c>
      <c r="O8960" t="s">
        <v>380</v>
      </c>
    </row>
    <row r="8961" spans="11:15" x14ac:dyDescent="0.25">
      <c r="K8961">
        <v>30262100239090</v>
      </c>
      <c r="L8961" t="s">
        <v>12269</v>
      </c>
      <c r="M8961" t="s">
        <v>5237</v>
      </c>
      <c r="N8961" t="s">
        <v>6098</v>
      </c>
      <c r="O8961" t="s">
        <v>380</v>
      </c>
    </row>
    <row r="8962" spans="11:15" x14ac:dyDescent="0.25">
      <c r="K8962">
        <v>30262100240040</v>
      </c>
      <c r="L8962" t="s">
        <v>12270</v>
      </c>
      <c r="M8962" t="s">
        <v>5237</v>
      </c>
      <c r="N8962" t="s">
        <v>6098</v>
      </c>
      <c r="O8962" t="s">
        <v>380</v>
      </c>
    </row>
    <row r="8963" spans="11:15" x14ac:dyDescent="0.25">
      <c r="K8963">
        <v>30262100242030</v>
      </c>
      <c r="L8963" t="s">
        <v>12271</v>
      </c>
      <c r="M8963" t="s">
        <v>5237</v>
      </c>
      <c r="N8963" t="s">
        <v>6098</v>
      </c>
      <c r="O8963" t="s">
        <v>380</v>
      </c>
    </row>
    <row r="8964" spans="11:15" x14ac:dyDescent="0.25">
      <c r="K8964">
        <v>30262100243030</v>
      </c>
      <c r="L8964" t="s">
        <v>12272</v>
      </c>
      <c r="M8964" t="s">
        <v>5237</v>
      </c>
      <c r="N8964" t="s">
        <v>6098</v>
      </c>
      <c r="O8964" t="s">
        <v>380</v>
      </c>
    </row>
    <row r="8965" spans="11:15" x14ac:dyDescent="0.25">
      <c r="K8965">
        <v>30262100243080</v>
      </c>
      <c r="L8965" t="s">
        <v>12272</v>
      </c>
      <c r="M8965" t="s">
        <v>5237</v>
      </c>
      <c r="N8965" t="s">
        <v>6098</v>
      </c>
      <c r="O8965" t="s">
        <v>380</v>
      </c>
    </row>
    <row r="8966" spans="11:15" x14ac:dyDescent="0.25">
      <c r="K8966">
        <v>30262100243560</v>
      </c>
      <c r="L8966" t="s">
        <v>12272</v>
      </c>
      <c r="M8966" t="s">
        <v>5237</v>
      </c>
      <c r="N8966" t="s">
        <v>6098</v>
      </c>
      <c r="O8966" t="s">
        <v>380</v>
      </c>
    </row>
    <row r="8967" spans="11:15" x14ac:dyDescent="0.25">
      <c r="K8967">
        <v>30262100244080</v>
      </c>
      <c r="L8967" t="s">
        <v>12212</v>
      </c>
      <c r="M8967" t="s">
        <v>5237</v>
      </c>
      <c r="N8967" t="s">
        <v>6098</v>
      </c>
      <c r="O8967" t="s">
        <v>380</v>
      </c>
    </row>
    <row r="8968" spans="11:15" x14ac:dyDescent="0.25">
      <c r="K8968">
        <v>30262100245030</v>
      </c>
      <c r="L8968" t="s">
        <v>12273</v>
      </c>
      <c r="M8968" t="s">
        <v>5237</v>
      </c>
      <c r="N8968" t="s">
        <v>6098</v>
      </c>
      <c r="O8968" t="s">
        <v>380</v>
      </c>
    </row>
    <row r="8969" spans="11:15" x14ac:dyDescent="0.25">
      <c r="K8969">
        <v>30262100245560</v>
      </c>
      <c r="L8969" t="s">
        <v>12273</v>
      </c>
      <c r="M8969" t="s">
        <v>5237</v>
      </c>
      <c r="N8969" t="s">
        <v>6098</v>
      </c>
      <c r="O8969" t="s">
        <v>380</v>
      </c>
    </row>
    <row r="8970" spans="11:15" x14ac:dyDescent="0.25">
      <c r="K8970">
        <v>30262100246030</v>
      </c>
      <c r="L8970" t="s">
        <v>697</v>
      </c>
      <c r="M8970" t="s">
        <v>5237</v>
      </c>
      <c r="N8970" t="s">
        <v>6098</v>
      </c>
      <c r="O8970" t="s">
        <v>380</v>
      </c>
    </row>
    <row r="8971" spans="11:15" x14ac:dyDescent="0.25">
      <c r="K8971">
        <v>30262100247030</v>
      </c>
      <c r="L8971" t="s">
        <v>12274</v>
      </c>
      <c r="M8971" t="s">
        <v>5237</v>
      </c>
      <c r="N8971" t="s">
        <v>6098</v>
      </c>
      <c r="O8971" t="s">
        <v>380</v>
      </c>
    </row>
    <row r="8972" spans="11:15" x14ac:dyDescent="0.25">
      <c r="K8972">
        <v>30262100248030</v>
      </c>
      <c r="L8972" t="s">
        <v>12275</v>
      </c>
      <c r="M8972" t="s">
        <v>5237</v>
      </c>
      <c r="N8972" t="s">
        <v>6098</v>
      </c>
      <c r="O8972" t="s">
        <v>380</v>
      </c>
    </row>
    <row r="8973" spans="11:15" x14ac:dyDescent="0.25">
      <c r="K8973">
        <v>30262100249080</v>
      </c>
      <c r="L8973" t="s">
        <v>12276</v>
      </c>
      <c r="M8973" t="s">
        <v>5237</v>
      </c>
      <c r="N8973" t="s">
        <v>6098</v>
      </c>
      <c r="O8973" t="s">
        <v>380</v>
      </c>
    </row>
    <row r="8974" spans="11:15" x14ac:dyDescent="0.25">
      <c r="K8974">
        <v>30262100250030</v>
      </c>
      <c r="L8974" t="s">
        <v>12277</v>
      </c>
      <c r="M8974" t="s">
        <v>5237</v>
      </c>
      <c r="N8974" t="s">
        <v>6098</v>
      </c>
      <c r="O8974" t="s">
        <v>380</v>
      </c>
    </row>
    <row r="8975" spans="11:15" x14ac:dyDescent="0.25">
      <c r="K8975">
        <v>30262100251020</v>
      </c>
      <c r="L8975" t="s">
        <v>638</v>
      </c>
      <c r="M8975" t="s">
        <v>5237</v>
      </c>
      <c r="N8975" t="s">
        <v>6098</v>
      </c>
      <c r="O8975" t="s">
        <v>380</v>
      </c>
    </row>
    <row r="8976" spans="11:15" x14ac:dyDescent="0.25">
      <c r="K8976">
        <v>30262100251030</v>
      </c>
      <c r="L8976" t="s">
        <v>638</v>
      </c>
      <c r="M8976" t="s">
        <v>5237</v>
      </c>
      <c r="N8976" t="s">
        <v>6098</v>
      </c>
      <c r="O8976" t="s">
        <v>380</v>
      </c>
    </row>
    <row r="8977" spans="11:15" x14ac:dyDescent="0.25">
      <c r="K8977">
        <v>30262100252030</v>
      </c>
      <c r="L8977" t="s">
        <v>12278</v>
      </c>
      <c r="M8977" t="s">
        <v>5237</v>
      </c>
      <c r="N8977" t="s">
        <v>6098</v>
      </c>
      <c r="O8977" t="s">
        <v>380</v>
      </c>
    </row>
    <row r="8978" spans="11:15" x14ac:dyDescent="0.25">
      <c r="K8978">
        <v>30262100253030</v>
      </c>
      <c r="L8978" t="s">
        <v>12279</v>
      </c>
      <c r="M8978" t="s">
        <v>5237</v>
      </c>
      <c r="N8978" t="s">
        <v>6098</v>
      </c>
      <c r="O8978" t="s">
        <v>380</v>
      </c>
    </row>
    <row r="8979" spans="11:15" x14ac:dyDescent="0.25">
      <c r="K8979">
        <v>30262100254010</v>
      </c>
      <c r="L8979" t="s">
        <v>12280</v>
      </c>
      <c r="M8979" t="s">
        <v>5237</v>
      </c>
      <c r="N8979" t="s">
        <v>6098</v>
      </c>
      <c r="O8979" t="s">
        <v>380</v>
      </c>
    </row>
    <row r="8980" spans="11:15" x14ac:dyDescent="0.25">
      <c r="K8980">
        <v>30262100254030</v>
      </c>
      <c r="L8980" t="s">
        <v>12280</v>
      </c>
      <c r="M8980" t="s">
        <v>5237</v>
      </c>
      <c r="N8980" t="s">
        <v>6098</v>
      </c>
      <c r="O8980" t="s">
        <v>380</v>
      </c>
    </row>
    <row r="8981" spans="11:15" x14ac:dyDescent="0.25">
      <c r="K8981">
        <v>30262100254560</v>
      </c>
      <c r="L8981" t="s">
        <v>12280</v>
      </c>
      <c r="M8981" t="s">
        <v>5237</v>
      </c>
      <c r="N8981" t="s">
        <v>6098</v>
      </c>
      <c r="O8981" t="s">
        <v>380</v>
      </c>
    </row>
    <row r="8982" spans="11:15" x14ac:dyDescent="0.25">
      <c r="K8982">
        <v>30262100255030</v>
      </c>
      <c r="L8982" t="s">
        <v>12281</v>
      </c>
      <c r="M8982" t="s">
        <v>5237</v>
      </c>
      <c r="N8982" t="s">
        <v>6098</v>
      </c>
      <c r="O8982" t="s">
        <v>380</v>
      </c>
    </row>
    <row r="8983" spans="11:15" x14ac:dyDescent="0.25">
      <c r="K8983">
        <v>30262100256080</v>
      </c>
      <c r="L8983" t="s">
        <v>12282</v>
      </c>
      <c r="M8983" t="s">
        <v>5237</v>
      </c>
      <c r="N8983" t="s">
        <v>6098</v>
      </c>
      <c r="O8983" t="s">
        <v>380</v>
      </c>
    </row>
    <row r="8984" spans="11:15" x14ac:dyDescent="0.25">
      <c r="K8984">
        <v>30262100257710</v>
      </c>
      <c r="L8984" t="s">
        <v>12283</v>
      </c>
      <c r="M8984" t="s">
        <v>5237</v>
      </c>
      <c r="N8984" t="s">
        <v>6098</v>
      </c>
      <c r="O8984" t="s">
        <v>380</v>
      </c>
    </row>
    <row r="8985" spans="11:15" x14ac:dyDescent="0.25">
      <c r="K8985">
        <v>30262100258080</v>
      </c>
      <c r="L8985" t="s">
        <v>12284</v>
      </c>
      <c r="M8985" t="s">
        <v>5237</v>
      </c>
      <c r="N8985" t="s">
        <v>6098</v>
      </c>
      <c r="O8985" t="s">
        <v>380</v>
      </c>
    </row>
    <row r="8986" spans="11:15" x14ac:dyDescent="0.25">
      <c r="K8986">
        <v>30262100259030</v>
      </c>
      <c r="L8986" t="s">
        <v>12285</v>
      </c>
      <c r="M8986" t="s">
        <v>5237</v>
      </c>
      <c r="N8986" t="s">
        <v>6098</v>
      </c>
      <c r="O8986" t="s">
        <v>380</v>
      </c>
    </row>
    <row r="8987" spans="11:15" x14ac:dyDescent="0.25">
      <c r="K8987">
        <v>30262100260030</v>
      </c>
      <c r="L8987" t="s">
        <v>12286</v>
      </c>
      <c r="M8987" t="s">
        <v>5237</v>
      </c>
      <c r="N8987" t="s">
        <v>6098</v>
      </c>
      <c r="O8987" t="s">
        <v>380</v>
      </c>
    </row>
    <row r="8988" spans="11:15" x14ac:dyDescent="0.25">
      <c r="K8988">
        <v>30262100261030</v>
      </c>
      <c r="L8988" t="s">
        <v>12287</v>
      </c>
      <c r="M8988" t="s">
        <v>5237</v>
      </c>
      <c r="N8988" t="s">
        <v>6098</v>
      </c>
      <c r="O8988" t="s">
        <v>380</v>
      </c>
    </row>
    <row r="8989" spans="11:15" x14ac:dyDescent="0.25">
      <c r="K8989">
        <v>30262100262030</v>
      </c>
      <c r="L8989" t="s">
        <v>12288</v>
      </c>
      <c r="M8989" t="s">
        <v>5237</v>
      </c>
      <c r="N8989" t="s">
        <v>6098</v>
      </c>
      <c r="O8989" t="s">
        <v>380</v>
      </c>
    </row>
    <row r="8990" spans="11:15" x14ac:dyDescent="0.25">
      <c r="K8990">
        <v>30262100263030</v>
      </c>
      <c r="L8990" t="s">
        <v>12289</v>
      </c>
      <c r="M8990" t="s">
        <v>5237</v>
      </c>
      <c r="N8990" t="s">
        <v>6098</v>
      </c>
      <c r="O8990" t="s">
        <v>380</v>
      </c>
    </row>
    <row r="8991" spans="11:15" x14ac:dyDescent="0.25">
      <c r="K8991">
        <v>30262100264030</v>
      </c>
      <c r="L8991" t="s">
        <v>12290</v>
      </c>
      <c r="M8991" t="s">
        <v>5237</v>
      </c>
      <c r="N8991" t="s">
        <v>6098</v>
      </c>
      <c r="O8991" t="s">
        <v>380</v>
      </c>
    </row>
    <row r="8992" spans="11:15" x14ac:dyDescent="0.25">
      <c r="K8992">
        <v>30262100265030</v>
      </c>
      <c r="L8992" t="s">
        <v>12291</v>
      </c>
      <c r="M8992" t="s">
        <v>5237</v>
      </c>
      <c r="N8992" t="s">
        <v>6098</v>
      </c>
      <c r="O8992" t="s">
        <v>380</v>
      </c>
    </row>
    <row r="8993" spans="11:15" x14ac:dyDescent="0.25">
      <c r="K8993">
        <v>30262100266080</v>
      </c>
      <c r="L8993" t="s">
        <v>12179</v>
      </c>
      <c r="M8993" t="s">
        <v>5237</v>
      </c>
      <c r="N8993" t="s">
        <v>6098</v>
      </c>
      <c r="O8993" t="s">
        <v>380</v>
      </c>
    </row>
    <row r="8994" spans="11:15" x14ac:dyDescent="0.25">
      <c r="K8994">
        <v>30262100267030</v>
      </c>
      <c r="L8994" t="s">
        <v>12292</v>
      </c>
      <c r="M8994" t="s">
        <v>5237</v>
      </c>
      <c r="N8994" t="s">
        <v>6098</v>
      </c>
      <c r="O8994" t="s">
        <v>380</v>
      </c>
    </row>
    <row r="8995" spans="11:15" x14ac:dyDescent="0.25">
      <c r="K8995">
        <v>30262100268030</v>
      </c>
      <c r="L8995" t="s">
        <v>12293</v>
      </c>
      <c r="M8995" t="s">
        <v>5237</v>
      </c>
      <c r="N8995" t="s">
        <v>6098</v>
      </c>
      <c r="O8995" t="s">
        <v>380</v>
      </c>
    </row>
    <row r="8996" spans="11:15" x14ac:dyDescent="0.25">
      <c r="K8996">
        <v>30262100269080</v>
      </c>
      <c r="L8996" t="s">
        <v>12091</v>
      </c>
      <c r="M8996" t="s">
        <v>5237</v>
      </c>
      <c r="N8996" t="s">
        <v>6098</v>
      </c>
      <c r="O8996" t="s">
        <v>380</v>
      </c>
    </row>
    <row r="8997" spans="11:15" x14ac:dyDescent="0.25">
      <c r="K8997">
        <v>30262100270030</v>
      </c>
      <c r="L8997" t="s">
        <v>12294</v>
      </c>
      <c r="M8997" t="s">
        <v>5237</v>
      </c>
      <c r="N8997" t="s">
        <v>6098</v>
      </c>
      <c r="O8997" t="s">
        <v>380</v>
      </c>
    </row>
    <row r="8998" spans="11:15" x14ac:dyDescent="0.25">
      <c r="K8998">
        <v>30262100271030</v>
      </c>
      <c r="L8998" t="s">
        <v>12295</v>
      </c>
      <c r="M8998" t="s">
        <v>5237</v>
      </c>
      <c r="N8998" t="s">
        <v>6098</v>
      </c>
      <c r="O8998" t="s">
        <v>380</v>
      </c>
    </row>
    <row r="8999" spans="11:15" x14ac:dyDescent="0.25">
      <c r="K8999">
        <v>30262100272030</v>
      </c>
      <c r="L8999" t="s">
        <v>12296</v>
      </c>
      <c r="M8999" t="s">
        <v>5237</v>
      </c>
      <c r="N8999" t="s">
        <v>6098</v>
      </c>
      <c r="O8999" t="s">
        <v>380</v>
      </c>
    </row>
    <row r="9000" spans="11:15" x14ac:dyDescent="0.25">
      <c r="K9000">
        <v>30262100273030</v>
      </c>
      <c r="L9000" t="s">
        <v>12297</v>
      </c>
      <c r="M9000" t="s">
        <v>5237</v>
      </c>
      <c r="N9000" t="s">
        <v>6098</v>
      </c>
      <c r="O9000" t="s">
        <v>380</v>
      </c>
    </row>
    <row r="9001" spans="11:15" x14ac:dyDescent="0.25">
      <c r="K9001">
        <v>30262100274030</v>
      </c>
      <c r="L9001" t="s">
        <v>12298</v>
      </c>
      <c r="M9001" t="s">
        <v>5237</v>
      </c>
      <c r="N9001" t="s">
        <v>6098</v>
      </c>
      <c r="O9001" t="s">
        <v>380</v>
      </c>
    </row>
    <row r="9002" spans="11:15" x14ac:dyDescent="0.25">
      <c r="K9002">
        <v>30262100275080</v>
      </c>
      <c r="L9002" t="s">
        <v>12299</v>
      </c>
      <c r="M9002" t="s">
        <v>5237</v>
      </c>
      <c r="N9002" t="s">
        <v>6098</v>
      </c>
      <c r="O9002" t="s">
        <v>380</v>
      </c>
    </row>
    <row r="9003" spans="11:15" x14ac:dyDescent="0.25">
      <c r="K9003">
        <v>30262100276080</v>
      </c>
      <c r="L9003" t="s">
        <v>12300</v>
      </c>
      <c r="M9003" t="s">
        <v>5237</v>
      </c>
      <c r="N9003" t="s">
        <v>6098</v>
      </c>
      <c r="O9003" t="s">
        <v>380</v>
      </c>
    </row>
    <row r="9004" spans="11:15" x14ac:dyDescent="0.25">
      <c r="K9004">
        <v>30262100277030</v>
      </c>
      <c r="L9004" t="s">
        <v>12301</v>
      </c>
      <c r="M9004" t="s">
        <v>5237</v>
      </c>
      <c r="N9004" t="s">
        <v>6098</v>
      </c>
      <c r="O9004" t="s">
        <v>380</v>
      </c>
    </row>
    <row r="9005" spans="11:15" x14ac:dyDescent="0.25">
      <c r="K9005">
        <v>30262100278030</v>
      </c>
      <c r="L9005" t="s">
        <v>12302</v>
      </c>
      <c r="M9005" t="s">
        <v>5237</v>
      </c>
      <c r="N9005" t="s">
        <v>6098</v>
      </c>
      <c r="O9005" t="s">
        <v>380</v>
      </c>
    </row>
    <row r="9006" spans="11:15" x14ac:dyDescent="0.25">
      <c r="K9006">
        <v>30262100278050</v>
      </c>
      <c r="L9006" t="s">
        <v>12302</v>
      </c>
      <c r="M9006" t="s">
        <v>5237</v>
      </c>
      <c r="N9006" t="s">
        <v>6098</v>
      </c>
      <c r="O9006" t="s">
        <v>380</v>
      </c>
    </row>
    <row r="9007" spans="11:15" x14ac:dyDescent="0.25">
      <c r="K9007">
        <v>30262100278560</v>
      </c>
      <c r="L9007" t="s">
        <v>12302</v>
      </c>
      <c r="M9007" t="s">
        <v>5237</v>
      </c>
      <c r="N9007" t="s">
        <v>6098</v>
      </c>
      <c r="O9007" t="s">
        <v>380</v>
      </c>
    </row>
    <row r="9008" spans="11:15" x14ac:dyDescent="0.25">
      <c r="K9008">
        <v>30262100279030</v>
      </c>
      <c r="L9008" t="s">
        <v>12303</v>
      </c>
      <c r="M9008" t="s">
        <v>5237</v>
      </c>
      <c r="N9008" t="s">
        <v>6098</v>
      </c>
      <c r="O9008" t="s">
        <v>380</v>
      </c>
    </row>
    <row r="9009" spans="11:15" x14ac:dyDescent="0.25">
      <c r="K9009">
        <v>30262100280080</v>
      </c>
      <c r="L9009" t="s">
        <v>12304</v>
      </c>
      <c r="M9009" t="s">
        <v>5237</v>
      </c>
      <c r="N9009" t="s">
        <v>6098</v>
      </c>
      <c r="O9009" t="s">
        <v>380</v>
      </c>
    </row>
    <row r="9010" spans="11:15" x14ac:dyDescent="0.25">
      <c r="K9010">
        <v>30262100281080</v>
      </c>
      <c r="L9010" t="s">
        <v>12305</v>
      </c>
      <c r="M9010" t="s">
        <v>5237</v>
      </c>
      <c r="N9010" t="s">
        <v>6098</v>
      </c>
      <c r="O9010" t="s">
        <v>380</v>
      </c>
    </row>
    <row r="9011" spans="11:15" x14ac:dyDescent="0.25">
      <c r="K9011">
        <v>30262100282080</v>
      </c>
      <c r="L9011" t="s">
        <v>12306</v>
      </c>
      <c r="M9011" t="s">
        <v>5237</v>
      </c>
      <c r="N9011" t="s">
        <v>6098</v>
      </c>
      <c r="O9011" t="s">
        <v>380</v>
      </c>
    </row>
    <row r="9012" spans="11:15" x14ac:dyDescent="0.25">
      <c r="K9012">
        <v>30262100283040</v>
      </c>
      <c r="L9012" t="s">
        <v>12307</v>
      </c>
      <c r="M9012" t="s">
        <v>5237</v>
      </c>
      <c r="N9012" t="s">
        <v>6098</v>
      </c>
      <c r="O9012" t="s">
        <v>380</v>
      </c>
    </row>
    <row r="9013" spans="11:15" x14ac:dyDescent="0.25">
      <c r="K9013">
        <v>30262100283070</v>
      </c>
      <c r="L9013" t="s">
        <v>12307</v>
      </c>
      <c r="M9013" t="s">
        <v>5237</v>
      </c>
      <c r="N9013" t="s">
        <v>6098</v>
      </c>
      <c r="O9013" t="s">
        <v>380</v>
      </c>
    </row>
    <row r="9014" spans="11:15" x14ac:dyDescent="0.25">
      <c r="K9014">
        <v>30262100283560</v>
      </c>
      <c r="L9014" t="s">
        <v>12307</v>
      </c>
      <c r="M9014" t="s">
        <v>5237</v>
      </c>
      <c r="N9014" t="s">
        <v>6098</v>
      </c>
      <c r="O9014" t="s">
        <v>380</v>
      </c>
    </row>
    <row r="9015" spans="11:15" x14ac:dyDescent="0.25">
      <c r="K9015">
        <v>30262100284050</v>
      </c>
      <c r="L9015" t="s">
        <v>12302</v>
      </c>
      <c r="M9015" t="s">
        <v>5237</v>
      </c>
      <c r="N9015" t="s">
        <v>6098</v>
      </c>
      <c r="O9015" t="s">
        <v>380</v>
      </c>
    </row>
    <row r="9016" spans="11:15" x14ac:dyDescent="0.25">
      <c r="K9016">
        <v>30262100285030</v>
      </c>
      <c r="L9016" t="s">
        <v>12308</v>
      </c>
      <c r="M9016" t="s">
        <v>5237</v>
      </c>
      <c r="N9016" t="s">
        <v>6098</v>
      </c>
      <c r="O9016" t="s">
        <v>380</v>
      </c>
    </row>
    <row r="9017" spans="11:15" x14ac:dyDescent="0.25">
      <c r="K9017">
        <v>30262100286030</v>
      </c>
      <c r="L9017" t="s">
        <v>12309</v>
      </c>
      <c r="M9017" t="s">
        <v>5237</v>
      </c>
      <c r="N9017" t="s">
        <v>6098</v>
      </c>
      <c r="O9017" t="s">
        <v>380</v>
      </c>
    </row>
    <row r="9018" spans="11:15" x14ac:dyDescent="0.25">
      <c r="K9018">
        <v>30262100287030</v>
      </c>
      <c r="L9018" t="s">
        <v>12310</v>
      </c>
      <c r="M9018" t="s">
        <v>5237</v>
      </c>
      <c r="N9018" t="s">
        <v>6098</v>
      </c>
      <c r="O9018" t="s">
        <v>380</v>
      </c>
    </row>
    <row r="9019" spans="11:15" x14ac:dyDescent="0.25">
      <c r="K9019">
        <v>30262100288010</v>
      </c>
      <c r="L9019" t="s">
        <v>12184</v>
      </c>
      <c r="M9019" t="s">
        <v>5237</v>
      </c>
      <c r="N9019" t="s">
        <v>5237</v>
      </c>
      <c r="O9019" t="s">
        <v>5237</v>
      </c>
    </row>
    <row r="9020" spans="11:15" x14ac:dyDescent="0.25">
      <c r="K9020">
        <v>30262100288080</v>
      </c>
      <c r="L9020" t="s">
        <v>12184</v>
      </c>
      <c r="M9020" t="s">
        <v>5237</v>
      </c>
      <c r="N9020" t="s">
        <v>6098</v>
      </c>
      <c r="O9020" t="s">
        <v>380</v>
      </c>
    </row>
    <row r="9021" spans="11:15" x14ac:dyDescent="0.25">
      <c r="K9021">
        <v>30262100289080</v>
      </c>
      <c r="L9021">
        <v>3020103</v>
      </c>
      <c r="M9021" t="s">
        <v>5237</v>
      </c>
      <c r="N9021" t="s">
        <v>6098</v>
      </c>
      <c r="O9021" t="s">
        <v>380</v>
      </c>
    </row>
    <row r="9022" spans="11:15" x14ac:dyDescent="0.25">
      <c r="K9022">
        <v>30262100290030</v>
      </c>
      <c r="L9022" t="s">
        <v>12311</v>
      </c>
      <c r="M9022" t="s">
        <v>5237</v>
      </c>
      <c r="N9022" t="s">
        <v>6098</v>
      </c>
      <c r="O9022" t="s">
        <v>380</v>
      </c>
    </row>
    <row r="9023" spans="11:15" x14ac:dyDescent="0.25">
      <c r="K9023">
        <v>30262100291030</v>
      </c>
      <c r="L9023" t="s">
        <v>12312</v>
      </c>
      <c r="M9023" t="s">
        <v>5237</v>
      </c>
      <c r="N9023" t="s">
        <v>6098</v>
      </c>
      <c r="O9023" t="s">
        <v>380</v>
      </c>
    </row>
    <row r="9024" spans="11:15" x14ac:dyDescent="0.25">
      <c r="K9024">
        <v>30262100292030</v>
      </c>
      <c r="L9024" t="s">
        <v>12313</v>
      </c>
      <c r="M9024" t="s">
        <v>5237</v>
      </c>
      <c r="N9024" t="s">
        <v>6098</v>
      </c>
      <c r="O9024" t="s">
        <v>380</v>
      </c>
    </row>
    <row r="9025" spans="11:15" x14ac:dyDescent="0.25">
      <c r="K9025">
        <v>30262100293030</v>
      </c>
      <c r="L9025" t="s">
        <v>12314</v>
      </c>
      <c r="M9025" t="s">
        <v>5237</v>
      </c>
      <c r="N9025" t="s">
        <v>6098</v>
      </c>
      <c r="O9025" t="s">
        <v>380</v>
      </c>
    </row>
    <row r="9026" spans="11:15" x14ac:dyDescent="0.25">
      <c r="K9026">
        <v>30262100294030</v>
      </c>
      <c r="L9026" t="s">
        <v>12315</v>
      </c>
      <c r="M9026" t="s">
        <v>5237</v>
      </c>
      <c r="N9026" t="s">
        <v>6098</v>
      </c>
      <c r="O9026" t="s">
        <v>380</v>
      </c>
    </row>
    <row r="9027" spans="11:15" x14ac:dyDescent="0.25">
      <c r="K9027">
        <v>30262100295030</v>
      </c>
      <c r="L9027" t="s">
        <v>12316</v>
      </c>
      <c r="M9027" t="s">
        <v>5237</v>
      </c>
      <c r="N9027" t="s">
        <v>6098</v>
      </c>
      <c r="O9027" t="s">
        <v>380</v>
      </c>
    </row>
    <row r="9028" spans="11:15" x14ac:dyDescent="0.25">
      <c r="K9028">
        <v>30262100296030</v>
      </c>
      <c r="L9028" t="s">
        <v>12317</v>
      </c>
      <c r="M9028" t="s">
        <v>5237</v>
      </c>
      <c r="N9028" t="s">
        <v>5237</v>
      </c>
      <c r="O9028" t="s">
        <v>5237</v>
      </c>
    </row>
    <row r="9029" spans="11:15" x14ac:dyDescent="0.25">
      <c r="K9029">
        <v>30262100297030</v>
      </c>
      <c r="L9029" t="s">
        <v>12318</v>
      </c>
      <c r="M9029" t="s">
        <v>5237</v>
      </c>
      <c r="N9029" t="s">
        <v>5237</v>
      </c>
      <c r="O9029" t="s">
        <v>5237</v>
      </c>
    </row>
    <row r="9030" spans="11:15" x14ac:dyDescent="0.25">
      <c r="K9030">
        <v>30262100298030</v>
      </c>
      <c r="L9030" s="2">
        <v>302010303020000</v>
      </c>
      <c r="M9030" t="s">
        <v>5237</v>
      </c>
      <c r="N9030" t="s">
        <v>5237</v>
      </c>
      <c r="O9030" t="s">
        <v>5237</v>
      </c>
    </row>
    <row r="9031" spans="11:15" x14ac:dyDescent="0.25">
      <c r="K9031">
        <v>30262100299030</v>
      </c>
      <c r="L9031" t="s">
        <v>12319</v>
      </c>
      <c r="M9031" t="s">
        <v>5237</v>
      </c>
      <c r="N9031" t="s">
        <v>5237</v>
      </c>
      <c r="O9031" t="s">
        <v>5237</v>
      </c>
    </row>
    <row r="9032" spans="11:15" x14ac:dyDescent="0.25">
      <c r="K9032">
        <v>30262100300030</v>
      </c>
      <c r="L9032" t="s">
        <v>12320</v>
      </c>
      <c r="M9032" t="s">
        <v>5237</v>
      </c>
      <c r="N9032" t="s">
        <v>5237</v>
      </c>
      <c r="O9032" t="s">
        <v>5237</v>
      </c>
    </row>
    <row r="9033" spans="11:15" x14ac:dyDescent="0.25">
      <c r="K9033">
        <v>30262100301030</v>
      </c>
      <c r="L9033" t="s">
        <v>12321</v>
      </c>
      <c r="M9033" t="s">
        <v>5237</v>
      </c>
      <c r="N9033" t="s">
        <v>5237</v>
      </c>
      <c r="O9033" t="s">
        <v>5237</v>
      </c>
    </row>
    <row r="9034" spans="11:15" x14ac:dyDescent="0.25">
      <c r="K9034">
        <v>30262100302030</v>
      </c>
      <c r="L9034" t="s">
        <v>12322</v>
      </c>
      <c r="M9034" t="s">
        <v>5237</v>
      </c>
      <c r="N9034" t="s">
        <v>5237</v>
      </c>
      <c r="O9034" t="s">
        <v>5237</v>
      </c>
    </row>
    <row r="9035" spans="11:15" x14ac:dyDescent="0.25">
      <c r="K9035">
        <v>30262100303030</v>
      </c>
      <c r="L9035" t="s">
        <v>12323</v>
      </c>
      <c r="M9035" t="s">
        <v>5237</v>
      </c>
      <c r="N9035" t="s">
        <v>5237</v>
      </c>
      <c r="O9035" t="s">
        <v>5237</v>
      </c>
    </row>
    <row r="9036" spans="11:15" x14ac:dyDescent="0.25">
      <c r="K9036">
        <v>30262100304030</v>
      </c>
      <c r="L9036" t="s">
        <v>12324</v>
      </c>
      <c r="M9036" t="s">
        <v>5237</v>
      </c>
      <c r="N9036" t="s">
        <v>5237</v>
      </c>
      <c r="O9036" t="s">
        <v>5237</v>
      </c>
    </row>
    <row r="9037" spans="11:15" x14ac:dyDescent="0.25">
      <c r="K9037">
        <v>30262100305560</v>
      </c>
      <c r="L9037" t="s">
        <v>12325</v>
      </c>
      <c r="M9037" t="s">
        <v>5237</v>
      </c>
      <c r="N9037" t="s">
        <v>5237</v>
      </c>
      <c r="O9037" t="s">
        <v>5237</v>
      </c>
    </row>
    <row r="9038" spans="11:15" x14ac:dyDescent="0.25">
      <c r="K9038">
        <v>30262100306030</v>
      </c>
      <c r="L9038" t="s">
        <v>12326</v>
      </c>
      <c r="M9038" t="s">
        <v>5237</v>
      </c>
      <c r="N9038" t="s">
        <v>5237</v>
      </c>
      <c r="O9038" t="s">
        <v>5237</v>
      </c>
    </row>
    <row r="9039" spans="11:15" x14ac:dyDescent="0.25">
      <c r="K9039">
        <v>30262100307080</v>
      </c>
      <c r="L9039" t="s">
        <v>12327</v>
      </c>
      <c r="M9039" t="s">
        <v>5237</v>
      </c>
      <c r="N9039" t="s">
        <v>5237</v>
      </c>
      <c r="O9039" t="s">
        <v>5237</v>
      </c>
    </row>
    <row r="9040" spans="11:15" x14ac:dyDescent="0.25">
      <c r="K9040">
        <v>30262100308030</v>
      </c>
      <c r="L9040" t="s">
        <v>12328</v>
      </c>
      <c r="M9040" t="s">
        <v>5237</v>
      </c>
      <c r="N9040" t="s">
        <v>5237</v>
      </c>
      <c r="O9040" t="s">
        <v>5237</v>
      </c>
    </row>
    <row r="9041" spans="11:15" x14ac:dyDescent="0.25">
      <c r="K9041">
        <v>30262100309070</v>
      </c>
      <c r="L9041" t="s">
        <v>12329</v>
      </c>
      <c r="M9041" t="s">
        <v>5237</v>
      </c>
      <c r="N9041" t="s">
        <v>5237</v>
      </c>
      <c r="O9041" t="s">
        <v>5237</v>
      </c>
    </row>
    <row r="9042" spans="11:15" x14ac:dyDescent="0.25">
      <c r="K9042">
        <v>30262100310020</v>
      </c>
      <c r="L9042" t="s">
        <v>12330</v>
      </c>
      <c r="M9042" t="s">
        <v>5237</v>
      </c>
      <c r="N9042" t="s">
        <v>5237</v>
      </c>
      <c r="O9042" t="s">
        <v>5237</v>
      </c>
    </row>
    <row r="9043" spans="11:15" x14ac:dyDescent="0.25">
      <c r="K9043">
        <v>30262100311014</v>
      </c>
      <c r="L9043" t="s">
        <v>12331</v>
      </c>
      <c r="M9043" t="s">
        <v>5237</v>
      </c>
      <c r="N9043" t="s">
        <v>5237</v>
      </c>
      <c r="O9043" t="s">
        <v>5237</v>
      </c>
    </row>
    <row r="9044" spans="11:15" x14ac:dyDescent="0.25">
      <c r="K9044">
        <v>30262100312020</v>
      </c>
      <c r="L9044" t="s">
        <v>12332</v>
      </c>
      <c r="M9044" t="s">
        <v>5237</v>
      </c>
      <c r="N9044" t="s">
        <v>5237</v>
      </c>
      <c r="O9044" t="s">
        <v>5237</v>
      </c>
    </row>
    <row r="9045" spans="11:15" x14ac:dyDescent="0.25">
      <c r="K9045">
        <v>30262100313060</v>
      </c>
      <c r="L9045" t="s">
        <v>12333</v>
      </c>
      <c r="M9045" t="s">
        <v>5237</v>
      </c>
      <c r="N9045" t="s">
        <v>5237</v>
      </c>
      <c r="O9045" t="s">
        <v>5237</v>
      </c>
    </row>
    <row r="9046" spans="11:15" x14ac:dyDescent="0.25">
      <c r="K9046">
        <v>30262100314040</v>
      </c>
      <c r="L9046" t="s">
        <v>12334</v>
      </c>
      <c r="M9046" t="s">
        <v>5237</v>
      </c>
      <c r="N9046" t="s">
        <v>5237</v>
      </c>
      <c r="O9046" t="s">
        <v>5237</v>
      </c>
    </row>
    <row r="9047" spans="11:15" x14ac:dyDescent="0.25">
      <c r="K9047">
        <v>30262100315010</v>
      </c>
      <c r="L9047" t="s">
        <v>634</v>
      </c>
      <c r="M9047" t="s">
        <v>5237</v>
      </c>
      <c r="N9047" t="s">
        <v>5237</v>
      </c>
      <c r="O9047" t="s">
        <v>5237</v>
      </c>
    </row>
    <row r="9048" spans="11:15" x14ac:dyDescent="0.25">
      <c r="K9048">
        <v>30262100316090</v>
      </c>
      <c r="L9048" t="s">
        <v>12335</v>
      </c>
      <c r="M9048" t="s">
        <v>5237</v>
      </c>
      <c r="N9048" t="s">
        <v>5237</v>
      </c>
      <c r="O9048" t="s">
        <v>5237</v>
      </c>
    </row>
    <row r="9049" spans="11:15" x14ac:dyDescent="0.25">
      <c r="K9049">
        <v>30262100317060</v>
      </c>
      <c r="L9049" t="s">
        <v>12336</v>
      </c>
      <c r="M9049" t="s">
        <v>5237</v>
      </c>
      <c r="N9049" t="s">
        <v>5237</v>
      </c>
      <c r="O9049" t="s">
        <v>5237</v>
      </c>
    </row>
    <row r="9050" spans="11:15" x14ac:dyDescent="0.25">
      <c r="K9050">
        <v>30262100318030</v>
      </c>
      <c r="L9050" t="s">
        <v>12337</v>
      </c>
      <c r="M9050" t="s">
        <v>5237</v>
      </c>
      <c r="N9050" t="s">
        <v>5237</v>
      </c>
      <c r="O9050" t="s">
        <v>5237</v>
      </c>
    </row>
    <row r="9051" spans="11:15" x14ac:dyDescent="0.25">
      <c r="K9051">
        <v>30262100319020</v>
      </c>
      <c r="L9051" t="s">
        <v>636</v>
      </c>
      <c r="M9051" t="s">
        <v>5237</v>
      </c>
      <c r="N9051" t="s">
        <v>5237</v>
      </c>
      <c r="O9051" t="s">
        <v>5237</v>
      </c>
    </row>
    <row r="9052" spans="11:15" x14ac:dyDescent="0.25">
      <c r="K9052">
        <v>30262100320080</v>
      </c>
      <c r="L9052" t="s">
        <v>639</v>
      </c>
      <c r="M9052" t="s">
        <v>5237</v>
      </c>
      <c r="N9052" t="s">
        <v>5237</v>
      </c>
      <c r="O9052" t="s">
        <v>5237</v>
      </c>
    </row>
    <row r="9053" spans="11:15" x14ac:dyDescent="0.25">
      <c r="K9053">
        <v>30262100321014</v>
      </c>
      <c r="L9053" t="s">
        <v>12338</v>
      </c>
      <c r="M9053" t="s">
        <v>5237</v>
      </c>
      <c r="N9053" t="s">
        <v>5237</v>
      </c>
      <c r="O9053" t="s">
        <v>5237</v>
      </c>
    </row>
    <row r="9054" spans="11:15" x14ac:dyDescent="0.25">
      <c r="K9054">
        <v>30262100322012</v>
      </c>
      <c r="L9054" t="s">
        <v>12339</v>
      </c>
      <c r="M9054" t="s">
        <v>5237</v>
      </c>
      <c r="N9054" t="s">
        <v>5237</v>
      </c>
      <c r="O9054" t="s">
        <v>5237</v>
      </c>
    </row>
    <row r="9055" spans="11:15" x14ac:dyDescent="0.25">
      <c r="K9055">
        <v>30262100323080</v>
      </c>
      <c r="L9055" t="s">
        <v>12340</v>
      </c>
      <c r="M9055" t="s">
        <v>5237</v>
      </c>
      <c r="N9055" t="s">
        <v>5237</v>
      </c>
      <c r="O9055" t="s">
        <v>5237</v>
      </c>
    </row>
    <row r="9056" spans="11:15" x14ac:dyDescent="0.25">
      <c r="K9056">
        <v>30262100324080</v>
      </c>
      <c r="L9056" t="s">
        <v>12341</v>
      </c>
      <c r="M9056" t="s">
        <v>5237</v>
      </c>
      <c r="N9056" t="s">
        <v>5237</v>
      </c>
      <c r="O9056" t="s">
        <v>5237</v>
      </c>
    </row>
    <row r="9057" spans="11:15" x14ac:dyDescent="0.25">
      <c r="K9057">
        <v>30262100325080</v>
      </c>
      <c r="L9057" t="s">
        <v>12342</v>
      </c>
      <c r="M9057" t="s">
        <v>5237</v>
      </c>
      <c r="N9057" t="s">
        <v>5237</v>
      </c>
      <c r="O9057" t="s">
        <v>5237</v>
      </c>
    </row>
    <row r="9058" spans="11:15" x14ac:dyDescent="0.25">
      <c r="K9058">
        <v>30262100326080</v>
      </c>
      <c r="L9058" t="s">
        <v>629</v>
      </c>
      <c r="M9058" t="s">
        <v>5237</v>
      </c>
      <c r="N9058" t="s">
        <v>5237</v>
      </c>
      <c r="O9058" t="s">
        <v>5237</v>
      </c>
    </row>
    <row r="9059" spans="11:15" x14ac:dyDescent="0.25">
      <c r="K9059">
        <v>30262100327080</v>
      </c>
      <c r="L9059" t="s">
        <v>12343</v>
      </c>
      <c r="M9059" t="s">
        <v>5237</v>
      </c>
      <c r="N9059" t="s">
        <v>5237</v>
      </c>
      <c r="O9059" t="s">
        <v>5237</v>
      </c>
    </row>
    <row r="9060" spans="11:15" x14ac:dyDescent="0.25">
      <c r="K9060">
        <v>30262100328010</v>
      </c>
      <c r="L9060" t="s">
        <v>12344</v>
      </c>
      <c r="M9060" t="s">
        <v>5237</v>
      </c>
      <c r="N9060" t="s">
        <v>5237</v>
      </c>
      <c r="O9060" t="s">
        <v>5237</v>
      </c>
    </row>
    <row r="9061" spans="11:15" x14ac:dyDescent="0.25">
      <c r="K9061">
        <v>30262100329080</v>
      </c>
      <c r="L9061" t="s">
        <v>639</v>
      </c>
      <c r="M9061" t="s">
        <v>5237</v>
      </c>
      <c r="N9061" t="s">
        <v>5237</v>
      </c>
      <c r="O9061" t="s">
        <v>5237</v>
      </c>
    </row>
    <row r="9062" spans="11:15" x14ac:dyDescent="0.25">
      <c r="K9062">
        <v>30262100330030</v>
      </c>
      <c r="L9062" t="s">
        <v>688</v>
      </c>
      <c r="M9062" t="s">
        <v>5237</v>
      </c>
      <c r="N9062" t="s">
        <v>5237</v>
      </c>
      <c r="O9062" t="s">
        <v>5237</v>
      </c>
    </row>
    <row r="9063" spans="11:15" x14ac:dyDescent="0.25">
      <c r="K9063">
        <v>30262100331030</v>
      </c>
      <c r="L9063" t="s">
        <v>688</v>
      </c>
      <c r="M9063" t="s">
        <v>5237</v>
      </c>
      <c r="N9063" t="s">
        <v>5237</v>
      </c>
      <c r="O9063" t="s">
        <v>5237</v>
      </c>
    </row>
    <row r="9064" spans="11:15" x14ac:dyDescent="0.25">
      <c r="K9064">
        <v>30262100332010</v>
      </c>
      <c r="L9064" t="s">
        <v>12345</v>
      </c>
      <c r="M9064" t="s">
        <v>5237</v>
      </c>
      <c r="N9064" t="s">
        <v>5237</v>
      </c>
      <c r="O9064" t="s">
        <v>5237</v>
      </c>
    </row>
    <row r="9065" spans="11:15" x14ac:dyDescent="0.25">
      <c r="K9065">
        <v>30262100333080</v>
      </c>
      <c r="L9065" t="s">
        <v>637</v>
      </c>
      <c r="M9065" t="s">
        <v>5237</v>
      </c>
      <c r="N9065" t="s">
        <v>5237</v>
      </c>
      <c r="O9065" t="s">
        <v>5237</v>
      </c>
    </row>
    <row r="9066" spans="11:15" x14ac:dyDescent="0.25">
      <c r="K9066">
        <v>30262100334080</v>
      </c>
      <c r="L9066" t="s">
        <v>12346</v>
      </c>
      <c r="M9066" t="s">
        <v>5237</v>
      </c>
      <c r="N9066" t="s">
        <v>5237</v>
      </c>
      <c r="O9066" t="s">
        <v>5237</v>
      </c>
    </row>
    <row r="9067" spans="11:15" x14ac:dyDescent="0.25">
      <c r="K9067">
        <v>30262100335560</v>
      </c>
      <c r="L9067" t="s">
        <v>12347</v>
      </c>
      <c r="M9067" t="s">
        <v>5237</v>
      </c>
      <c r="N9067" t="s">
        <v>5237</v>
      </c>
      <c r="O9067" t="s">
        <v>5237</v>
      </c>
    </row>
    <row r="9068" spans="11:15" x14ac:dyDescent="0.25">
      <c r="K9068">
        <v>30262100336010</v>
      </c>
      <c r="L9068" t="s">
        <v>12348</v>
      </c>
      <c r="M9068" t="s">
        <v>5237</v>
      </c>
      <c r="N9068" t="s">
        <v>5237</v>
      </c>
      <c r="O9068" t="s">
        <v>5237</v>
      </c>
    </row>
    <row r="9069" spans="11:15" x14ac:dyDescent="0.25">
      <c r="K9069">
        <v>30262100336012</v>
      </c>
      <c r="L9069" t="s">
        <v>632</v>
      </c>
      <c r="M9069" t="s">
        <v>5237</v>
      </c>
      <c r="N9069" t="s">
        <v>5237</v>
      </c>
      <c r="O9069" t="s">
        <v>5237</v>
      </c>
    </row>
    <row r="9070" spans="11:15" x14ac:dyDescent="0.25">
      <c r="K9070">
        <v>30262100336014</v>
      </c>
      <c r="L9070" t="s">
        <v>12349</v>
      </c>
      <c r="M9070" t="s">
        <v>5237</v>
      </c>
      <c r="N9070" t="s">
        <v>5237</v>
      </c>
      <c r="O9070" t="s">
        <v>5237</v>
      </c>
    </row>
    <row r="9071" spans="11:15" x14ac:dyDescent="0.25">
      <c r="K9071">
        <v>30262100336040</v>
      </c>
      <c r="L9071" t="s">
        <v>631</v>
      </c>
      <c r="M9071" t="s">
        <v>5237</v>
      </c>
      <c r="N9071" t="s">
        <v>5237</v>
      </c>
      <c r="O9071" t="s">
        <v>5237</v>
      </c>
    </row>
    <row r="9072" spans="11:15" x14ac:dyDescent="0.25">
      <c r="K9072">
        <v>30262100336060</v>
      </c>
      <c r="L9072" t="s">
        <v>12350</v>
      </c>
      <c r="M9072" t="s">
        <v>5237</v>
      </c>
      <c r="N9072" t="s">
        <v>5237</v>
      </c>
      <c r="O9072" t="s">
        <v>5237</v>
      </c>
    </row>
    <row r="9073" spans="11:15" x14ac:dyDescent="0.25">
      <c r="K9073">
        <v>30262100336090</v>
      </c>
      <c r="L9073" t="s">
        <v>12351</v>
      </c>
      <c r="M9073" t="s">
        <v>5237</v>
      </c>
      <c r="N9073" t="s">
        <v>5237</v>
      </c>
      <c r="O9073" t="s">
        <v>5237</v>
      </c>
    </row>
    <row r="9074" spans="11:15" x14ac:dyDescent="0.25">
      <c r="K9074">
        <v>30262100337030</v>
      </c>
      <c r="L9074" t="s">
        <v>633</v>
      </c>
      <c r="M9074" t="s">
        <v>5237</v>
      </c>
      <c r="N9074" t="s">
        <v>5237</v>
      </c>
      <c r="O9074" t="s">
        <v>5237</v>
      </c>
    </row>
    <row r="9075" spans="11:15" x14ac:dyDescent="0.25">
      <c r="K9075">
        <v>30262100337060</v>
      </c>
      <c r="L9075" t="s">
        <v>12352</v>
      </c>
      <c r="M9075" t="s">
        <v>5237</v>
      </c>
      <c r="N9075" t="s">
        <v>5237</v>
      </c>
      <c r="O9075" t="s">
        <v>5237</v>
      </c>
    </row>
    <row r="9076" spans="11:15" x14ac:dyDescent="0.25">
      <c r="K9076">
        <v>30262100338090</v>
      </c>
      <c r="L9076" t="s">
        <v>12353</v>
      </c>
      <c r="M9076" t="s">
        <v>5237</v>
      </c>
      <c r="N9076" t="s">
        <v>5237</v>
      </c>
      <c r="O9076" t="s">
        <v>5237</v>
      </c>
    </row>
    <row r="9077" spans="11:15" x14ac:dyDescent="0.25">
      <c r="K9077">
        <v>30262100339030</v>
      </c>
      <c r="L9077" t="s">
        <v>12251</v>
      </c>
      <c r="M9077" t="s">
        <v>5237</v>
      </c>
      <c r="N9077" t="s">
        <v>5237</v>
      </c>
      <c r="O9077" t="s">
        <v>5237</v>
      </c>
    </row>
    <row r="9078" spans="11:15" x14ac:dyDescent="0.25">
      <c r="K9078">
        <v>30262100340020</v>
      </c>
      <c r="L9078" t="s">
        <v>12354</v>
      </c>
      <c r="M9078" t="s">
        <v>5237</v>
      </c>
      <c r="N9078" t="s">
        <v>5237</v>
      </c>
      <c r="O9078" t="s">
        <v>5237</v>
      </c>
    </row>
    <row r="9079" spans="11:15" x14ac:dyDescent="0.25">
      <c r="K9079">
        <v>30262100341030</v>
      </c>
      <c r="L9079" t="s">
        <v>12355</v>
      </c>
      <c r="M9079" t="s">
        <v>5237</v>
      </c>
      <c r="N9079" t="s">
        <v>5237</v>
      </c>
      <c r="O9079" t="s">
        <v>5237</v>
      </c>
    </row>
    <row r="9080" spans="11:15" x14ac:dyDescent="0.25">
      <c r="K9080">
        <v>30262100342030</v>
      </c>
      <c r="L9080" t="s">
        <v>12356</v>
      </c>
      <c r="M9080" t="s">
        <v>5237</v>
      </c>
      <c r="N9080" t="s">
        <v>5237</v>
      </c>
      <c r="O9080" t="s">
        <v>5237</v>
      </c>
    </row>
    <row r="9081" spans="11:15" x14ac:dyDescent="0.25">
      <c r="K9081">
        <v>30262100343260</v>
      </c>
      <c r="L9081" t="s">
        <v>12357</v>
      </c>
      <c r="M9081" t="s">
        <v>5237</v>
      </c>
      <c r="N9081" t="s">
        <v>5237</v>
      </c>
      <c r="O9081" t="s">
        <v>5237</v>
      </c>
    </row>
    <row r="9082" spans="11:15" x14ac:dyDescent="0.25">
      <c r="K9082">
        <v>30262100344020</v>
      </c>
      <c r="L9082" t="s">
        <v>580</v>
      </c>
      <c r="M9082" t="s">
        <v>5237</v>
      </c>
      <c r="N9082" t="s">
        <v>5237</v>
      </c>
      <c r="O9082" t="s">
        <v>5237</v>
      </c>
    </row>
    <row r="9083" spans="11:15" x14ac:dyDescent="0.25">
      <c r="K9083">
        <v>30262100344030</v>
      </c>
      <c r="L9083" t="s">
        <v>580</v>
      </c>
      <c r="M9083" t="s">
        <v>5237</v>
      </c>
      <c r="N9083" t="s">
        <v>5237</v>
      </c>
      <c r="O9083" t="s">
        <v>5237</v>
      </c>
    </row>
    <row r="9084" spans="11:15" x14ac:dyDescent="0.25">
      <c r="K9084">
        <v>30262100345030</v>
      </c>
      <c r="L9084" t="s">
        <v>12358</v>
      </c>
      <c r="M9084" t="s">
        <v>5237</v>
      </c>
      <c r="N9084" t="s">
        <v>5237</v>
      </c>
      <c r="O9084" t="s">
        <v>5237</v>
      </c>
    </row>
    <row r="9085" spans="11:15" x14ac:dyDescent="0.25">
      <c r="K9085">
        <v>30262100346030</v>
      </c>
      <c r="L9085" t="s">
        <v>12359</v>
      </c>
      <c r="M9085" t="s">
        <v>5237</v>
      </c>
      <c r="N9085" t="s">
        <v>5237</v>
      </c>
      <c r="O9085" t="s">
        <v>5237</v>
      </c>
    </row>
    <row r="9086" spans="11:15" x14ac:dyDescent="0.25">
      <c r="K9086">
        <v>30262100347030</v>
      </c>
      <c r="L9086" t="s">
        <v>12360</v>
      </c>
      <c r="M9086" t="s">
        <v>5237</v>
      </c>
      <c r="N9086" t="s">
        <v>5237</v>
      </c>
      <c r="O9086" t="s">
        <v>5237</v>
      </c>
    </row>
    <row r="9087" spans="11:15" x14ac:dyDescent="0.25">
      <c r="K9087">
        <v>30262100348010</v>
      </c>
      <c r="L9087" t="s">
        <v>563</v>
      </c>
      <c r="M9087" t="s">
        <v>5237</v>
      </c>
      <c r="N9087" t="s">
        <v>5237</v>
      </c>
      <c r="O9087" t="s">
        <v>5237</v>
      </c>
    </row>
    <row r="9088" spans="11:15" x14ac:dyDescent="0.25">
      <c r="K9088">
        <v>30262100348090</v>
      </c>
      <c r="L9088" t="s">
        <v>563</v>
      </c>
      <c r="M9088" t="s">
        <v>5237</v>
      </c>
      <c r="N9088" t="s">
        <v>5237</v>
      </c>
      <c r="O9088" t="s">
        <v>5237</v>
      </c>
    </row>
    <row r="9089" spans="11:15" x14ac:dyDescent="0.25">
      <c r="K9089">
        <v>30262100349030</v>
      </c>
      <c r="L9089" t="s">
        <v>679</v>
      </c>
      <c r="M9089" t="s">
        <v>5237</v>
      </c>
      <c r="N9089" t="s">
        <v>5237</v>
      </c>
      <c r="O9089" t="s">
        <v>5237</v>
      </c>
    </row>
    <row r="9090" spans="11:15" x14ac:dyDescent="0.25">
      <c r="K9090">
        <v>30262100350030</v>
      </c>
      <c r="L9090" t="s">
        <v>12361</v>
      </c>
      <c r="M9090" t="s">
        <v>5237</v>
      </c>
      <c r="N9090" t="s">
        <v>5237</v>
      </c>
      <c r="O9090" t="s">
        <v>5237</v>
      </c>
    </row>
    <row r="9091" spans="11:15" x14ac:dyDescent="0.25">
      <c r="K9091">
        <v>30262100351030</v>
      </c>
      <c r="L9091" t="s">
        <v>653</v>
      </c>
      <c r="M9091" t="s">
        <v>5237</v>
      </c>
      <c r="N9091" t="s">
        <v>5237</v>
      </c>
      <c r="O9091" t="s">
        <v>5237</v>
      </c>
    </row>
    <row r="9092" spans="11:15" x14ac:dyDescent="0.25">
      <c r="K9092">
        <v>30262100352030</v>
      </c>
      <c r="L9092" t="s">
        <v>654</v>
      </c>
      <c r="M9092" t="s">
        <v>5237</v>
      </c>
      <c r="N9092" t="s">
        <v>5237</v>
      </c>
      <c r="O9092" t="s">
        <v>5237</v>
      </c>
    </row>
    <row r="9093" spans="11:15" x14ac:dyDescent="0.25">
      <c r="K9093">
        <v>30262100353030</v>
      </c>
      <c r="L9093" t="s">
        <v>655</v>
      </c>
      <c r="M9093" t="s">
        <v>5237</v>
      </c>
      <c r="N9093" t="s">
        <v>5237</v>
      </c>
      <c r="O9093" t="s">
        <v>5237</v>
      </c>
    </row>
    <row r="9094" spans="11:15" x14ac:dyDescent="0.25">
      <c r="K9094">
        <v>30262100354030</v>
      </c>
      <c r="L9094" t="s">
        <v>656</v>
      </c>
      <c r="M9094" t="s">
        <v>5237</v>
      </c>
      <c r="N9094" t="s">
        <v>5237</v>
      </c>
      <c r="O9094" t="s">
        <v>5237</v>
      </c>
    </row>
    <row r="9095" spans="11:15" x14ac:dyDescent="0.25">
      <c r="K9095">
        <v>30262100355030</v>
      </c>
      <c r="L9095" t="s">
        <v>12362</v>
      </c>
      <c r="M9095" t="s">
        <v>5237</v>
      </c>
      <c r="N9095" t="s">
        <v>5237</v>
      </c>
      <c r="O9095" t="s">
        <v>5237</v>
      </c>
    </row>
    <row r="9096" spans="11:15" x14ac:dyDescent="0.25">
      <c r="K9096">
        <v>30262100356080</v>
      </c>
      <c r="L9096" t="s">
        <v>12363</v>
      </c>
      <c r="M9096" t="s">
        <v>5237</v>
      </c>
      <c r="N9096" t="s">
        <v>5237</v>
      </c>
      <c r="O9096" t="s">
        <v>5237</v>
      </c>
    </row>
    <row r="9097" spans="11:15" x14ac:dyDescent="0.25">
      <c r="K9097">
        <v>30262100357080</v>
      </c>
      <c r="L9097" t="s">
        <v>12364</v>
      </c>
      <c r="M9097" t="s">
        <v>5237</v>
      </c>
      <c r="N9097" t="s">
        <v>5237</v>
      </c>
      <c r="O9097" t="s">
        <v>5237</v>
      </c>
    </row>
    <row r="9098" spans="11:15" x14ac:dyDescent="0.25">
      <c r="K9098">
        <v>30262100358040</v>
      </c>
      <c r="L9098" t="s">
        <v>12365</v>
      </c>
      <c r="M9098" t="s">
        <v>5237</v>
      </c>
      <c r="N9098" t="s">
        <v>5237</v>
      </c>
      <c r="O9098" t="s">
        <v>5237</v>
      </c>
    </row>
    <row r="9099" spans="11:15" x14ac:dyDescent="0.25">
      <c r="K9099">
        <v>30262280001030</v>
      </c>
      <c r="L9099" t="s">
        <v>12366</v>
      </c>
      <c r="M9099" t="s">
        <v>5237</v>
      </c>
      <c r="N9099" t="s">
        <v>6098</v>
      </c>
      <c r="O9099" t="s">
        <v>380</v>
      </c>
    </row>
    <row r="9100" spans="11:15" x14ac:dyDescent="0.25">
      <c r="K9100">
        <v>30262280002030</v>
      </c>
      <c r="L9100" t="s">
        <v>12367</v>
      </c>
      <c r="M9100" t="s">
        <v>5237</v>
      </c>
      <c r="N9100" t="s">
        <v>6098</v>
      </c>
      <c r="O9100" t="s">
        <v>380</v>
      </c>
    </row>
    <row r="9101" spans="11:15" x14ac:dyDescent="0.25">
      <c r="K9101">
        <v>30262280003030</v>
      </c>
      <c r="L9101" t="s">
        <v>12368</v>
      </c>
      <c r="M9101" t="s">
        <v>5237</v>
      </c>
      <c r="N9101" t="s">
        <v>6098</v>
      </c>
      <c r="O9101" t="s">
        <v>380</v>
      </c>
    </row>
    <row r="9102" spans="11:15" x14ac:dyDescent="0.25">
      <c r="K9102">
        <v>30262280004030</v>
      </c>
      <c r="L9102" t="s">
        <v>12369</v>
      </c>
      <c r="M9102" t="s">
        <v>5237</v>
      </c>
      <c r="N9102" t="s">
        <v>5237</v>
      </c>
      <c r="O9102" t="s">
        <v>5237</v>
      </c>
    </row>
    <row r="9103" spans="11:15" x14ac:dyDescent="0.25">
      <c r="K9103">
        <v>30262280005030</v>
      </c>
      <c r="L9103" t="s">
        <v>12370</v>
      </c>
      <c r="M9103" t="s">
        <v>5237</v>
      </c>
      <c r="N9103" t="s">
        <v>5237</v>
      </c>
      <c r="O9103" t="s">
        <v>5237</v>
      </c>
    </row>
    <row r="9104" spans="11:15" x14ac:dyDescent="0.25">
      <c r="K9104">
        <v>30262280006030</v>
      </c>
      <c r="L9104" t="s">
        <v>12371</v>
      </c>
      <c r="M9104" t="s">
        <v>5237</v>
      </c>
      <c r="N9104" t="s">
        <v>5237</v>
      </c>
      <c r="O9104" t="s">
        <v>5237</v>
      </c>
    </row>
    <row r="9105" spans="11:15" x14ac:dyDescent="0.25">
      <c r="K9105">
        <v>30262280007030</v>
      </c>
      <c r="L9105" t="s">
        <v>12372</v>
      </c>
      <c r="M9105" t="s">
        <v>5237</v>
      </c>
      <c r="N9105" t="s">
        <v>5237</v>
      </c>
      <c r="O9105" t="s">
        <v>5237</v>
      </c>
    </row>
    <row r="9106" spans="11:15" x14ac:dyDescent="0.25">
      <c r="K9106">
        <v>30262500001010</v>
      </c>
      <c r="L9106" t="s">
        <v>12373</v>
      </c>
      <c r="M9106" t="s">
        <v>5237</v>
      </c>
      <c r="N9106" t="s">
        <v>6098</v>
      </c>
      <c r="O9106" t="s">
        <v>380</v>
      </c>
    </row>
    <row r="9107" spans="11:15" x14ac:dyDescent="0.25">
      <c r="K9107">
        <v>30262500002010</v>
      </c>
      <c r="L9107" t="s">
        <v>12374</v>
      </c>
      <c r="M9107" t="s">
        <v>5237</v>
      </c>
      <c r="N9107" t="s">
        <v>6098</v>
      </c>
      <c r="O9107" t="s">
        <v>380</v>
      </c>
    </row>
    <row r="9108" spans="11:15" x14ac:dyDescent="0.25">
      <c r="K9108">
        <v>30262500003010</v>
      </c>
      <c r="L9108" t="s">
        <v>12375</v>
      </c>
      <c r="M9108" t="s">
        <v>5237</v>
      </c>
      <c r="N9108" t="s">
        <v>6098</v>
      </c>
      <c r="O9108" t="s">
        <v>380</v>
      </c>
    </row>
    <row r="9109" spans="11:15" x14ac:dyDescent="0.25">
      <c r="K9109">
        <v>30262500004010</v>
      </c>
      <c r="L9109" t="s">
        <v>12376</v>
      </c>
      <c r="M9109" t="s">
        <v>5237</v>
      </c>
      <c r="N9109" t="s">
        <v>6098</v>
      </c>
      <c r="O9109" t="s">
        <v>380</v>
      </c>
    </row>
    <row r="9110" spans="11:15" x14ac:dyDescent="0.25">
      <c r="K9110">
        <v>30262500005010</v>
      </c>
      <c r="L9110" t="s">
        <v>12377</v>
      </c>
      <c r="M9110" t="s">
        <v>5237</v>
      </c>
      <c r="N9110" t="s">
        <v>6098</v>
      </c>
      <c r="O9110" t="s">
        <v>380</v>
      </c>
    </row>
    <row r="9111" spans="11:15" x14ac:dyDescent="0.25">
      <c r="K9111">
        <v>30262500006010</v>
      </c>
      <c r="L9111" t="s">
        <v>12378</v>
      </c>
      <c r="M9111" t="s">
        <v>5237</v>
      </c>
      <c r="N9111" t="s">
        <v>5237</v>
      </c>
      <c r="O9111" t="s">
        <v>5237</v>
      </c>
    </row>
    <row r="9112" spans="11:15" x14ac:dyDescent="0.25">
      <c r="K9112">
        <v>30262600001010</v>
      </c>
      <c r="L9112" t="s">
        <v>12379</v>
      </c>
      <c r="M9112" t="s">
        <v>5237</v>
      </c>
      <c r="N9112" t="s">
        <v>6098</v>
      </c>
      <c r="O9112" t="s">
        <v>380</v>
      </c>
    </row>
    <row r="9113" spans="11:15" x14ac:dyDescent="0.25">
      <c r="K9113">
        <v>30262600002010</v>
      </c>
      <c r="L9113" t="s">
        <v>12380</v>
      </c>
      <c r="M9113" t="s">
        <v>5237</v>
      </c>
      <c r="N9113" t="s">
        <v>6098</v>
      </c>
      <c r="O9113" t="s">
        <v>380</v>
      </c>
    </row>
    <row r="9114" spans="11:15" x14ac:dyDescent="0.25">
      <c r="K9114">
        <v>30262600003010</v>
      </c>
      <c r="L9114" t="s">
        <v>12381</v>
      </c>
      <c r="M9114" t="s">
        <v>5237</v>
      </c>
      <c r="N9114" t="s">
        <v>6098</v>
      </c>
      <c r="O9114" t="s">
        <v>380</v>
      </c>
    </row>
    <row r="9115" spans="11:15" x14ac:dyDescent="0.25">
      <c r="K9115">
        <v>30262600004010</v>
      </c>
      <c r="L9115" t="s">
        <v>12382</v>
      </c>
      <c r="M9115" t="s">
        <v>5237</v>
      </c>
      <c r="N9115" t="s">
        <v>6098</v>
      </c>
      <c r="O9115" t="s">
        <v>380</v>
      </c>
    </row>
    <row r="9116" spans="11:15" x14ac:dyDescent="0.25">
      <c r="K9116">
        <v>30262600005010</v>
      </c>
      <c r="L9116" t="s">
        <v>12383</v>
      </c>
      <c r="M9116" t="s">
        <v>5237</v>
      </c>
      <c r="N9116" t="s">
        <v>6098</v>
      </c>
      <c r="O9116" t="s">
        <v>380</v>
      </c>
    </row>
    <row r="9117" spans="11:15" x14ac:dyDescent="0.25">
      <c r="K9117">
        <v>30262600006010</v>
      </c>
      <c r="L9117" t="s">
        <v>12384</v>
      </c>
      <c r="M9117" t="s">
        <v>5237</v>
      </c>
      <c r="N9117" t="s">
        <v>6098</v>
      </c>
      <c r="O9117" t="s">
        <v>380</v>
      </c>
    </row>
    <row r="9118" spans="11:15" x14ac:dyDescent="0.25">
      <c r="K9118">
        <v>30262600007010</v>
      </c>
      <c r="L9118" t="s">
        <v>12385</v>
      </c>
      <c r="M9118" t="s">
        <v>5237</v>
      </c>
      <c r="N9118" t="s">
        <v>6098</v>
      </c>
      <c r="O9118" t="s">
        <v>380</v>
      </c>
    </row>
    <row r="9119" spans="11:15" x14ac:dyDescent="0.25">
      <c r="K9119">
        <v>30262600008010</v>
      </c>
      <c r="L9119" t="s">
        <v>12386</v>
      </c>
      <c r="M9119" t="s">
        <v>5237</v>
      </c>
      <c r="N9119" t="s">
        <v>5237</v>
      </c>
      <c r="O9119" t="s">
        <v>5237</v>
      </c>
    </row>
    <row r="9120" spans="11:15" x14ac:dyDescent="0.25">
      <c r="K9120">
        <v>30262600009010</v>
      </c>
      <c r="L9120" t="s">
        <v>12387</v>
      </c>
      <c r="M9120" t="s">
        <v>5237</v>
      </c>
      <c r="N9120" t="s">
        <v>5237</v>
      </c>
      <c r="O9120" t="s">
        <v>5237</v>
      </c>
    </row>
    <row r="9121" spans="11:15" x14ac:dyDescent="0.25">
      <c r="K9121">
        <v>30263200001030</v>
      </c>
      <c r="L9121" t="s">
        <v>12388</v>
      </c>
      <c r="M9121" t="s">
        <v>5237</v>
      </c>
      <c r="N9121" t="s">
        <v>6098</v>
      </c>
      <c r="O9121" t="s">
        <v>380</v>
      </c>
    </row>
    <row r="9122" spans="11:15" x14ac:dyDescent="0.25">
      <c r="K9122">
        <v>30263200002030</v>
      </c>
      <c r="L9122" t="s">
        <v>12389</v>
      </c>
      <c r="M9122" t="s">
        <v>5237</v>
      </c>
      <c r="N9122" t="s">
        <v>6098</v>
      </c>
      <c r="O9122" t="s">
        <v>380</v>
      </c>
    </row>
    <row r="9123" spans="11:15" x14ac:dyDescent="0.25">
      <c r="K9123">
        <v>30263200003030</v>
      </c>
      <c r="L9123" t="s">
        <v>12390</v>
      </c>
      <c r="M9123" t="s">
        <v>5237</v>
      </c>
      <c r="N9123" t="s">
        <v>6098</v>
      </c>
      <c r="O9123" t="s">
        <v>380</v>
      </c>
    </row>
    <row r="9124" spans="11:15" x14ac:dyDescent="0.25">
      <c r="K9124">
        <v>30263200003050</v>
      </c>
      <c r="L9124" t="s">
        <v>12391</v>
      </c>
      <c r="M9124" t="s">
        <v>5237</v>
      </c>
      <c r="N9124" t="s">
        <v>5237</v>
      </c>
      <c r="O9124" t="s">
        <v>5237</v>
      </c>
    </row>
    <row r="9125" spans="11:15" x14ac:dyDescent="0.25">
      <c r="K9125">
        <v>30263200004030</v>
      </c>
      <c r="L9125" t="s">
        <v>12392</v>
      </c>
      <c r="M9125" t="s">
        <v>5237</v>
      </c>
      <c r="N9125" t="s">
        <v>5237</v>
      </c>
      <c r="O9125" t="s">
        <v>5237</v>
      </c>
    </row>
    <row r="9126" spans="11:15" x14ac:dyDescent="0.25">
      <c r="K9126">
        <v>30263200005030</v>
      </c>
      <c r="L9126" t="s">
        <v>12393</v>
      </c>
      <c r="M9126" t="s">
        <v>5237</v>
      </c>
      <c r="N9126" t="s">
        <v>5237</v>
      </c>
      <c r="O9126" t="s">
        <v>5237</v>
      </c>
    </row>
    <row r="9127" spans="11:15" x14ac:dyDescent="0.25">
      <c r="K9127">
        <v>30263300001030</v>
      </c>
      <c r="L9127" t="s">
        <v>12394</v>
      </c>
      <c r="M9127" t="s">
        <v>5237</v>
      </c>
      <c r="N9127" t="s">
        <v>6098</v>
      </c>
      <c r="O9127" t="s">
        <v>380</v>
      </c>
    </row>
    <row r="9128" spans="11:15" x14ac:dyDescent="0.25">
      <c r="K9128">
        <v>30263300002030</v>
      </c>
      <c r="L9128" t="s">
        <v>12395</v>
      </c>
      <c r="M9128" t="s">
        <v>5237</v>
      </c>
      <c r="N9128" t="s">
        <v>5237</v>
      </c>
      <c r="O9128" t="s">
        <v>5237</v>
      </c>
    </row>
    <row r="9129" spans="11:15" x14ac:dyDescent="0.25">
      <c r="K9129">
        <v>30264000001560</v>
      </c>
      <c r="L9129" t="s">
        <v>12396</v>
      </c>
      <c r="M9129" t="s">
        <v>5237</v>
      </c>
      <c r="N9129" t="s">
        <v>6098</v>
      </c>
      <c r="O9129" t="s">
        <v>380</v>
      </c>
    </row>
    <row r="9130" spans="11:15" x14ac:dyDescent="0.25">
      <c r="K9130">
        <v>30264000002050</v>
      </c>
      <c r="L9130" t="s">
        <v>12396</v>
      </c>
      <c r="M9130" t="s">
        <v>5237</v>
      </c>
      <c r="N9130" t="s">
        <v>6098</v>
      </c>
      <c r="O9130" t="s">
        <v>380</v>
      </c>
    </row>
    <row r="9131" spans="11:15" x14ac:dyDescent="0.25">
      <c r="K9131">
        <v>30264100001030</v>
      </c>
      <c r="L9131" t="s">
        <v>553</v>
      </c>
      <c r="M9131" t="s">
        <v>5237</v>
      </c>
      <c r="N9131" t="s">
        <v>6098</v>
      </c>
      <c r="O9131" t="s">
        <v>380</v>
      </c>
    </row>
    <row r="9132" spans="11:15" x14ac:dyDescent="0.25">
      <c r="K9132">
        <v>30264100002030</v>
      </c>
      <c r="L9132" t="s">
        <v>12397</v>
      </c>
      <c r="M9132" t="s">
        <v>5237</v>
      </c>
      <c r="N9132" t="s">
        <v>6098</v>
      </c>
      <c r="O9132" t="s">
        <v>380</v>
      </c>
    </row>
    <row r="9133" spans="11:15" x14ac:dyDescent="0.25">
      <c r="K9133">
        <v>30264100002050</v>
      </c>
      <c r="L9133" t="s">
        <v>12397</v>
      </c>
      <c r="M9133" t="s">
        <v>5237</v>
      </c>
      <c r="N9133" t="s">
        <v>6098</v>
      </c>
      <c r="O9133" t="s">
        <v>380</v>
      </c>
    </row>
    <row r="9134" spans="11:15" x14ac:dyDescent="0.25">
      <c r="K9134">
        <v>30264100003030</v>
      </c>
      <c r="L9134" t="s">
        <v>12398</v>
      </c>
      <c r="M9134" t="s">
        <v>5237</v>
      </c>
      <c r="N9134" t="s">
        <v>6098</v>
      </c>
      <c r="O9134" t="s">
        <v>380</v>
      </c>
    </row>
    <row r="9135" spans="11:15" x14ac:dyDescent="0.25">
      <c r="K9135">
        <v>30264100003050</v>
      </c>
      <c r="L9135" t="s">
        <v>12398</v>
      </c>
      <c r="M9135" t="s">
        <v>5237</v>
      </c>
      <c r="N9135" t="s">
        <v>6098</v>
      </c>
      <c r="O9135" t="s">
        <v>380</v>
      </c>
    </row>
    <row r="9136" spans="11:15" x14ac:dyDescent="0.25">
      <c r="K9136">
        <v>30264100004030</v>
      </c>
      <c r="L9136" t="s">
        <v>12399</v>
      </c>
      <c r="M9136" t="s">
        <v>5237</v>
      </c>
      <c r="N9136" t="s">
        <v>6098</v>
      </c>
      <c r="O9136" t="s">
        <v>380</v>
      </c>
    </row>
    <row r="9137" spans="11:15" x14ac:dyDescent="0.25">
      <c r="K9137">
        <v>30264100005030</v>
      </c>
      <c r="L9137" t="s">
        <v>12400</v>
      </c>
      <c r="M9137" t="s">
        <v>5237</v>
      </c>
      <c r="N9137" t="s">
        <v>6098</v>
      </c>
      <c r="O9137" t="s">
        <v>380</v>
      </c>
    </row>
    <row r="9138" spans="11:15" x14ac:dyDescent="0.25">
      <c r="K9138">
        <v>30264100005050</v>
      </c>
      <c r="L9138" t="s">
        <v>12400</v>
      </c>
      <c r="M9138" t="s">
        <v>5237</v>
      </c>
      <c r="N9138" t="s">
        <v>5237</v>
      </c>
      <c r="O9138" t="s">
        <v>5237</v>
      </c>
    </row>
    <row r="9139" spans="11:15" x14ac:dyDescent="0.25">
      <c r="K9139">
        <v>30264100006030</v>
      </c>
      <c r="L9139" t="s">
        <v>12401</v>
      </c>
      <c r="M9139" t="s">
        <v>5237</v>
      </c>
      <c r="N9139" t="s">
        <v>6098</v>
      </c>
      <c r="O9139" t="s">
        <v>380</v>
      </c>
    </row>
    <row r="9140" spans="11:15" x14ac:dyDescent="0.25">
      <c r="K9140">
        <v>30264100007011</v>
      </c>
      <c r="L9140" t="s">
        <v>12402</v>
      </c>
      <c r="M9140" t="s">
        <v>5237</v>
      </c>
      <c r="N9140" t="s">
        <v>6098</v>
      </c>
      <c r="O9140" t="s">
        <v>380</v>
      </c>
    </row>
    <row r="9141" spans="11:15" x14ac:dyDescent="0.25">
      <c r="K9141">
        <v>30264100008030</v>
      </c>
      <c r="L9141" t="s">
        <v>12403</v>
      </c>
      <c r="M9141" t="s">
        <v>5237</v>
      </c>
      <c r="N9141" t="s">
        <v>6098</v>
      </c>
      <c r="O9141" t="s">
        <v>380</v>
      </c>
    </row>
    <row r="9142" spans="11:15" x14ac:dyDescent="0.25">
      <c r="K9142">
        <v>30264100010030</v>
      </c>
      <c r="L9142" t="s">
        <v>12404</v>
      </c>
      <c r="M9142" t="s">
        <v>5237</v>
      </c>
      <c r="N9142" t="s">
        <v>6098</v>
      </c>
      <c r="O9142" t="s">
        <v>380</v>
      </c>
    </row>
    <row r="9143" spans="11:15" x14ac:dyDescent="0.25">
      <c r="K9143">
        <v>30264100011030</v>
      </c>
      <c r="L9143" t="s">
        <v>12405</v>
      </c>
      <c r="M9143" t="s">
        <v>5237</v>
      </c>
      <c r="N9143" t="s">
        <v>6098</v>
      </c>
      <c r="O9143" t="s">
        <v>380</v>
      </c>
    </row>
    <row r="9144" spans="11:15" x14ac:dyDescent="0.25">
      <c r="K9144">
        <v>30264100012030</v>
      </c>
      <c r="L9144" t="s">
        <v>12406</v>
      </c>
      <c r="M9144" t="s">
        <v>5237</v>
      </c>
      <c r="N9144" t="s">
        <v>6098</v>
      </c>
      <c r="O9144" t="s">
        <v>380</v>
      </c>
    </row>
    <row r="9145" spans="11:15" x14ac:dyDescent="0.25">
      <c r="K9145">
        <v>30264100013030</v>
      </c>
      <c r="L9145" t="s">
        <v>12407</v>
      </c>
      <c r="M9145" t="s">
        <v>5237</v>
      </c>
      <c r="N9145" t="s">
        <v>6098</v>
      </c>
      <c r="O9145" t="s">
        <v>380</v>
      </c>
    </row>
    <row r="9146" spans="11:15" x14ac:dyDescent="0.25">
      <c r="K9146">
        <v>30264100014030</v>
      </c>
      <c r="L9146" t="s">
        <v>12408</v>
      </c>
      <c r="M9146" t="s">
        <v>5237</v>
      </c>
      <c r="N9146" t="s">
        <v>6098</v>
      </c>
      <c r="O9146" t="s">
        <v>380</v>
      </c>
    </row>
    <row r="9147" spans="11:15" x14ac:dyDescent="0.25">
      <c r="K9147">
        <v>30264100015011</v>
      </c>
      <c r="L9147" t="s">
        <v>12409</v>
      </c>
      <c r="M9147" t="s">
        <v>5237</v>
      </c>
      <c r="N9147" t="s">
        <v>6098</v>
      </c>
      <c r="O9147" t="s">
        <v>380</v>
      </c>
    </row>
    <row r="9148" spans="11:15" x14ac:dyDescent="0.25">
      <c r="K9148">
        <v>30264100016030</v>
      </c>
      <c r="L9148" t="s">
        <v>12410</v>
      </c>
      <c r="M9148" t="s">
        <v>5237</v>
      </c>
      <c r="N9148" t="s">
        <v>5237</v>
      </c>
      <c r="O9148" t="s">
        <v>5237</v>
      </c>
    </row>
    <row r="9149" spans="11:15" x14ac:dyDescent="0.25">
      <c r="K9149">
        <v>30264100017030</v>
      </c>
      <c r="L9149" t="s">
        <v>12411</v>
      </c>
      <c r="M9149" t="s">
        <v>5237</v>
      </c>
      <c r="N9149" t="s">
        <v>5237</v>
      </c>
      <c r="O9149" t="s">
        <v>5237</v>
      </c>
    </row>
    <row r="9150" spans="11:15" x14ac:dyDescent="0.25">
      <c r="K9150">
        <v>30264100018011</v>
      </c>
      <c r="L9150" t="s">
        <v>12412</v>
      </c>
      <c r="M9150" t="s">
        <v>5237</v>
      </c>
      <c r="N9150" t="s">
        <v>5237</v>
      </c>
      <c r="O9150" t="s">
        <v>5237</v>
      </c>
    </row>
    <row r="9151" spans="11:15" x14ac:dyDescent="0.25">
      <c r="K9151">
        <v>30264100019011</v>
      </c>
      <c r="L9151" t="s">
        <v>12413</v>
      </c>
      <c r="M9151" t="s">
        <v>5237</v>
      </c>
      <c r="N9151" t="s">
        <v>5237</v>
      </c>
      <c r="O9151" t="s">
        <v>5237</v>
      </c>
    </row>
    <row r="9152" spans="11:15" x14ac:dyDescent="0.25">
      <c r="K9152">
        <v>30264100020011</v>
      </c>
      <c r="L9152" t="s">
        <v>12414</v>
      </c>
      <c r="M9152" t="s">
        <v>5237</v>
      </c>
      <c r="N9152" t="s">
        <v>5237</v>
      </c>
      <c r="O9152" t="s">
        <v>5237</v>
      </c>
    </row>
    <row r="9153" spans="11:15" x14ac:dyDescent="0.25">
      <c r="K9153">
        <v>30264100021030</v>
      </c>
      <c r="L9153" t="s">
        <v>12415</v>
      </c>
      <c r="M9153" t="s">
        <v>5237</v>
      </c>
      <c r="N9153" t="s">
        <v>5237</v>
      </c>
      <c r="O9153" t="s">
        <v>5237</v>
      </c>
    </row>
    <row r="9154" spans="11:15" x14ac:dyDescent="0.25">
      <c r="K9154">
        <v>30264200001030</v>
      </c>
      <c r="L9154" t="s">
        <v>12416</v>
      </c>
      <c r="M9154" t="s">
        <v>5237</v>
      </c>
      <c r="N9154" t="s">
        <v>6098</v>
      </c>
      <c r="O9154" t="s">
        <v>380</v>
      </c>
    </row>
    <row r="9155" spans="11:15" x14ac:dyDescent="0.25">
      <c r="K9155">
        <v>30264200001050</v>
      </c>
      <c r="L9155" t="s">
        <v>12416</v>
      </c>
      <c r="M9155" t="s">
        <v>5237</v>
      </c>
      <c r="N9155" t="s">
        <v>6098</v>
      </c>
      <c r="O9155" t="s">
        <v>380</v>
      </c>
    </row>
    <row r="9156" spans="11:15" x14ac:dyDescent="0.25">
      <c r="K9156">
        <v>30264200002030</v>
      </c>
      <c r="L9156" t="s">
        <v>12417</v>
      </c>
      <c r="M9156" t="s">
        <v>5237</v>
      </c>
      <c r="N9156" t="s">
        <v>6098</v>
      </c>
      <c r="O9156" t="s">
        <v>380</v>
      </c>
    </row>
    <row r="9157" spans="11:15" x14ac:dyDescent="0.25">
      <c r="K9157">
        <v>30264200003030</v>
      </c>
      <c r="L9157" t="s">
        <v>12418</v>
      </c>
      <c r="M9157" t="s">
        <v>5237</v>
      </c>
      <c r="N9157" t="s">
        <v>6098</v>
      </c>
      <c r="O9157" t="s">
        <v>380</v>
      </c>
    </row>
    <row r="9158" spans="11:15" x14ac:dyDescent="0.25">
      <c r="K9158">
        <v>30264200003050</v>
      </c>
      <c r="L9158" t="s">
        <v>12418</v>
      </c>
      <c r="M9158" t="s">
        <v>5237</v>
      </c>
      <c r="N9158" t="s">
        <v>6098</v>
      </c>
      <c r="O9158" t="s">
        <v>380</v>
      </c>
    </row>
    <row r="9159" spans="11:15" x14ac:dyDescent="0.25">
      <c r="K9159">
        <v>30265500001000</v>
      </c>
      <c r="L9159" t="s">
        <v>12419</v>
      </c>
      <c r="M9159" t="s">
        <v>5237</v>
      </c>
      <c r="N9159" t="s">
        <v>6098</v>
      </c>
      <c r="O9159" t="s">
        <v>380</v>
      </c>
    </row>
    <row r="9160" spans="11:15" x14ac:dyDescent="0.25">
      <c r="K9160">
        <v>30265500001080</v>
      </c>
      <c r="L9160" t="s">
        <v>12419</v>
      </c>
      <c r="M9160" t="s">
        <v>5237</v>
      </c>
      <c r="N9160" t="s">
        <v>5237</v>
      </c>
      <c r="O9160" t="s">
        <v>5237</v>
      </c>
    </row>
    <row r="9161" spans="11:15" x14ac:dyDescent="0.25">
      <c r="K9161">
        <v>30265500002030</v>
      </c>
      <c r="L9161" t="s">
        <v>12420</v>
      </c>
      <c r="M9161" t="s">
        <v>5237</v>
      </c>
      <c r="N9161" t="s">
        <v>6098</v>
      </c>
      <c r="O9161" t="s">
        <v>380</v>
      </c>
    </row>
    <row r="9162" spans="11:15" x14ac:dyDescent="0.25">
      <c r="K9162">
        <v>30265500003000</v>
      </c>
      <c r="L9162" t="s">
        <v>12421</v>
      </c>
      <c r="M9162" t="s">
        <v>5237</v>
      </c>
      <c r="N9162" t="s">
        <v>5237</v>
      </c>
      <c r="O9162" t="s">
        <v>5237</v>
      </c>
    </row>
    <row r="9163" spans="11:15" x14ac:dyDescent="0.25">
      <c r="K9163">
        <v>30265500004020</v>
      </c>
      <c r="L9163" t="s">
        <v>463</v>
      </c>
      <c r="M9163" t="s">
        <v>5237</v>
      </c>
      <c r="N9163" t="s">
        <v>5237</v>
      </c>
      <c r="O9163" t="s">
        <v>5237</v>
      </c>
    </row>
    <row r="9164" spans="11:15" x14ac:dyDescent="0.25">
      <c r="K9164">
        <v>30265500005020</v>
      </c>
      <c r="L9164" t="s">
        <v>464</v>
      </c>
      <c r="M9164" t="s">
        <v>5237</v>
      </c>
      <c r="N9164" t="s">
        <v>5237</v>
      </c>
      <c r="O9164" t="s">
        <v>5237</v>
      </c>
    </row>
    <row r="9165" spans="11:15" x14ac:dyDescent="0.25">
      <c r="K9165">
        <v>30265500006020</v>
      </c>
      <c r="L9165" t="s">
        <v>465</v>
      </c>
      <c r="M9165" t="s">
        <v>5237</v>
      </c>
      <c r="N9165" t="s">
        <v>5237</v>
      </c>
      <c r="O9165" t="s">
        <v>5237</v>
      </c>
    </row>
    <row r="9166" spans="11:15" x14ac:dyDescent="0.25">
      <c r="K9166">
        <v>30266000001080</v>
      </c>
      <c r="L9166" t="s">
        <v>12422</v>
      </c>
      <c r="M9166" t="s">
        <v>5237</v>
      </c>
      <c r="N9166" t="s">
        <v>6098</v>
      </c>
      <c r="O9166" t="s">
        <v>380</v>
      </c>
    </row>
    <row r="9167" spans="11:15" x14ac:dyDescent="0.25">
      <c r="K9167">
        <v>30266000001560</v>
      </c>
      <c r="L9167" t="s">
        <v>12423</v>
      </c>
      <c r="M9167" t="s">
        <v>5237</v>
      </c>
      <c r="N9167" t="s">
        <v>6098</v>
      </c>
      <c r="O9167" t="s">
        <v>380</v>
      </c>
    </row>
    <row r="9168" spans="11:15" x14ac:dyDescent="0.25">
      <c r="K9168">
        <v>30266000002030</v>
      </c>
      <c r="L9168" t="s">
        <v>12424</v>
      </c>
      <c r="M9168" t="s">
        <v>5237</v>
      </c>
      <c r="N9168" t="s">
        <v>6098</v>
      </c>
      <c r="O9168" t="s">
        <v>380</v>
      </c>
    </row>
    <row r="9169" spans="11:15" x14ac:dyDescent="0.25">
      <c r="K9169">
        <v>30266000003030</v>
      </c>
      <c r="L9169" t="s">
        <v>12425</v>
      </c>
      <c r="M9169" t="s">
        <v>5237</v>
      </c>
      <c r="N9169" t="s">
        <v>6098</v>
      </c>
      <c r="O9169" t="s">
        <v>380</v>
      </c>
    </row>
    <row r="9170" spans="11:15" x14ac:dyDescent="0.25">
      <c r="K9170">
        <v>30266000004030</v>
      </c>
      <c r="L9170" t="s">
        <v>12426</v>
      </c>
      <c r="M9170" t="s">
        <v>5237</v>
      </c>
      <c r="N9170" t="s">
        <v>6098</v>
      </c>
      <c r="O9170" t="s">
        <v>380</v>
      </c>
    </row>
    <row r="9171" spans="11:15" x14ac:dyDescent="0.25">
      <c r="K9171">
        <v>30266000005020</v>
      </c>
      <c r="L9171" t="s">
        <v>12427</v>
      </c>
      <c r="M9171" t="s">
        <v>5237</v>
      </c>
      <c r="N9171" t="s">
        <v>6098</v>
      </c>
      <c r="O9171" t="s">
        <v>380</v>
      </c>
    </row>
    <row r="9172" spans="11:15" x14ac:dyDescent="0.25">
      <c r="K9172">
        <v>30266000006030</v>
      </c>
      <c r="L9172" t="s">
        <v>12428</v>
      </c>
      <c r="M9172" t="s">
        <v>5237</v>
      </c>
      <c r="N9172" t="s">
        <v>6098</v>
      </c>
      <c r="O9172" t="s">
        <v>380</v>
      </c>
    </row>
    <row r="9173" spans="11:15" x14ac:dyDescent="0.25">
      <c r="K9173">
        <v>30266000006560</v>
      </c>
      <c r="L9173" t="s">
        <v>12428</v>
      </c>
      <c r="M9173" t="s">
        <v>5237</v>
      </c>
      <c r="N9173" t="s">
        <v>6098</v>
      </c>
      <c r="O9173" t="s">
        <v>380</v>
      </c>
    </row>
    <row r="9174" spans="11:15" x14ac:dyDescent="0.25">
      <c r="K9174">
        <v>30266000007030</v>
      </c>
      <c r="L9174" t="s">
        <v>12429</v>
      </c>
      <c r="M9174" t="s">
        <v>5237</v>
      </c>
      <c r="N9174" t="s">
        <v>6098</v>
      </c>
      <c r="O9174" t="s">
        <v>380</v>
      </c>
    </row>
    <row r="9175" spans="11:15" x14ac:dyDescent="0.25">
      <c r="K9175">
        <v>30266000008030</v>
      </c>
      <c r="L9175" t="s">
        <v>12430</v>
      </c>
      <c r="M9175" t="s">
        <v>5237</v>
      </c>
      <c r="N9175" t="s">
        <v>6098</v>
      </c>
      <c r="O9175" t="s">
        <v>380</v>
      </c>
    </row>
    <row r="9176" spans="11:15" x14ac:dyDescent="0.25">
      <c r="K9176">
        <v>30266000009030</v>
      </c>
      <c r="L9176" t="s">
        <v>12431</v>
      </c>
      <c r="M9176" t="s">
        <v>5237</v>
      </c>
      <c r="N9176" t="s">
        <v>6098</v>
      </c>
      <c r="O9176" t="s">
        <v>380</v>
      </c>
    </row>
    <row r="9177" spans="11:15" x14ac:dyDescent="0.25">
      <c r="K9177">
        <v>30266000009050</v>
      </c>
      <c r="L9177" t="s">
        <v>12431</v>
      </c>
      <c r="M9177" t="s">
        <v>5237</v>
      </c>
      <c r="N9177" t="s">
        <v>6098</v>
      </c>
      <c r="O9177" t="s">
        <v>380</v>
      </c>
    </row>
    <row r="9178" spans="11:15" x14ac:dyDescent="0.25">
      <c r="K9178">
        <v>30266000010030</v>
      </c>
      <c r="L9178" t="s">
        <v>12432</v>
      </c>
      <c r="M9178" t="s">
        <v>5237</v>
      </c>
      <c r="N9178" t="s">
        <v>6098</v>
      </c>
      <c r="O9178" t="s">
        <v>380</v>
      </c>
    </row>
    <row r="9179" spans="11:15" x14ac:dyDescent="0.25">
      <c r="K9179">
        <v>30266000011050</v>
      </c>
      <c r="L9179" t="s">
        <v>12433</v>
      </c>
      <c r="M9179" t="s">
        <v>5237</v>
      </c>
      <c r="N9179" t="s">
        <v>6098</v>
      </c>
      <c r="O9179" t="s">
        <v>380</v>
      </c>
    </row>
    <row r="9180" spans="11:15" x14ac:dyDescent="0.25">
      <c r="K9180">
        <v>30266000012080</v>
      </c>
      <c r="L9180" t="s">
        <v>12434</v>
      </c>
      <c r="M9180" t="s">
        <v>5237</v>
      </c>
      <c r="N9180" t="s">
        <v>6098</v>
      </c>
      <c r="O9180" t="s">
        <v>380</v>
      </c>
    </row>
    <row r="9181" spans="11:15" x14ac:dyDescent="0.25">
      <c r="K9181">
        <v>30266000013080</v>
      </c>
      <c r="L9181" t="s">
        <v>12435</v>
      </c>
      <c r="M9181" t="s">
        <v>5237</v>
      </c>
      <c r="N9181" t="s">
        <v>6098</v>
      </c>
      <c r="O9181" t="s">
        <v>380</v>
      </c>
    </row>
    <row r="9182" spans="11:15" x14ac:dyDescent="0.25">
      <c r="K9182">
        <v>30266000014080</v>
      </c>
      <c r="L9182" t="s">
        <v>12436</v>
      </c>
      <c r="M9182" t="s">
        <v>5237</v>
      </c>
      <c r="N9182" t="s">
        <v>6098</v>
      </c>
      <c r="O9182" t="s">
        <v>380</v>
      </c>
    </row>
    <row r="9183" spans="11:15" x14ac:dyDescent="0.25">
      <c r="K9183">
        <v>30266000015080</v>
      </c>
      <c r="L9183" t="s">
        <v>12422</v>
      </c>
      <c r="M9183" t="s">
        <v>5237</v>
      </c>
      <c r="N9183" t="s">
        <v>6098</v>
      </c>
      <c r="O9183" t="s">
        <v>380</v>
      </c>
    </row>
    <row r="9184" spans="11:15" x14ac:dyDescent="0.25">
      <c r="K9184">
        <v>30266000016080</v>
      </c>
      <c r="L9184" t="s">
        <v>12437</v>
      </c>
      <c r="M9184" t="s">
        <v>5237</v>
      </c>
      <c r="N9184" t="s">
        <v>6098</v>
      </c>
      <c r="O9184" t="s">
        <v>380</v>
      </c>
    </row>
    <row r="9185" spans="11:15" x14ac:dyDescent="0.25">
      <c r="K9185">
        <v>30266000016560</v>
      </c>
      <c r="L9185" t="s">
        <v>12437</v>
      </c>
      <c r="M9185" t="s">
        <v>5237</v>
      </c>
      <c r="N9185" t="s">
        <v>6098</v>
      </c>
      <c r="O9185" t="s">
        <v>380</v>
      </c>
    </row>
    <row r="9186" spans="11:15" x14ac:dyDescent="0.25">
      <c r="K9186">
        <v>30266000017080</v>
      </c>
      <c r="L9186" t="s">
        <v>12438</v>
      </c>
      <c r="M9186" t="s">
        <v>5237</v>
      </c>
      <c r="N9186" t="s">
        <v>6098</v>
      </c>
      <c r="O9186" t="s">
        <v>380</v>
      </c>
    </row>
    <row r="9187" spans="11:15" x14ac:dyDescent="0.25">
      <c r="K9187">
        <v>30266000018030</v>
      </c>
      <c r="L9187" t="s">
        <v>12439</v>
      </c>
      <c r="M9187" t="s">
        <v>5237</v>
      </c>
      <c r="N9187" t="s">
        <v>6098</v>
      </c>
      <c r="O9187" t="s">
        <v>380</v>
      </c>
    </row>
    <row r="9188" spans="11:15" x14ac:dyDescent="0.25">
      <c r="K9188">
        <v>30266000019030</v>
      </c>
      <c r="L9188" t="s">
        <v>12440</v>
      </c>
      <c r="M9188" t="s">
        <v>5237</v>
      </c>
      <c r="N9188" t="s">
        <v>6098</v>
      </c>
      <c r="O9188" t="s">
        <v>380</v>
      </c>
    </row>
    <row r="9189" spans="11:15" x14ac:dyDescent="0.25">
      <c r="K9189">
        <v>30266000020030</v>
      </c>
      <c r="L9189" t="s">
        <v>12441</v>
      </c>
      <c r="M9189" t="s">
        <v>5237</v>
      </c>
      <c r="N9189" t="s">
        <v>6098</v>
      </c>
      <c r="O9189" t="s">
        <v>380</v>
      </c>
    </row>
    <row r="9190" spans="11:15" x14ac:dyDescent="0.25">
      <c r="K9190">
        <v>30266000021560</v>
      </c>
      <c r="L9190" t="s">
        <v>12442</v>
      </c>
      <c r="M9190" t="s">
        <v>5237</v>
      </c>
      <c r="N9190" t="s">
        <v>5237</v>
      </c>
      <c r="O9190" t="s">
        <v>5237</v>
      </c>
    </row>
    <row r="9191" spans="11:15" x14ac:dyDescent="0.25">
      <c r="K9191">
        <v>30266000022030</v>
      </c>
      <c r="L9191" t="s">
        <v>12443</v>
      </c>
      <c r="M9191" t="s">
        <v>5237</v>
      </c>
      <c r="N9191" t="s">
        <v>5237</v>
      </c>
      <c r="O9191" t="s">
        <v>5237</v>
      </c>
    </row>
    <row r="9192" spans="11:15" x14ac:dyDescent="0.25">
      <c r="K9192">
        <v>30266000023030</v>
      </c>
      <c r="L9192" t="s">
        <v>12444</v>
      </c>
      <c r="M9192" t="s">
        <v>5237</v>
      </c>
      <c r="N9192" t="s">
        <v>5237</v>
      </c>
      <c r="O9192" t="s">
        <v>5237</v>
      </c>
    </row>
    <row r="9193" spans="11:15" x14ac:dyDescent="0.25">
      <c r="K9193">
        <v>30266000024030</v>
      </c>
      <c r="L9193" t="s">
        <v>12445</v>
      </c>
      <c r="M9193" t="s">
        <v>5237</v>
      </c>
      <c r="N9193" t="s">
        <v>5237</v>
      </c>
      <c r="O9193" t="s">
        <v>5237</v>
      </c>
    </row>
    <row r="9194" spans="11:15" x14ac:dyDescent="0.25">
      <c r="K9194">
        <v>30266000025030</v>
      </c>
      <c r="L9194" t="s">
        <v>12446</v>
      </c>
      <c r="M9194" t="s">
        <v>5237</v>
      </c>
      <c r="N9194" t="s">
        <v>5237</v>
      </c>
      <c r="O9194" t="s">
        <v>5237</v>
      </c>
    </row>
    <row r="9195" spans="11:15" x14ac:dyDescent="0.25">
      <c r="K9195">
        <v>30266100001030</v>
      </c>
      <c r="L9195" t="s">
        <v>12447</v>
      </c>
      <c r="M9195" t="s">
        <v>5237</v>
      </c>
      <c r="N9195" t="s">
        <v>5237</v>
      </c>
      <c r="O9195" t="s">
        <v>5237</v>
      </c>
    </row>
    <row r="9196" spans="11:15" x14ac:dyDescent="0.25">
      <c r="K9196">
        <v>30266150001030</v>
      </c>
      <c r="L9196" t="s">
        <v>12448</v>
      </c>
      <c r="M9196" t="s">
        <v>5237</v>
      </c>
      <c r="N9196" t="s">
        <v>6098</v>
      </c>
      <c r="O9196" t="s">
        <v>380</v>
      </c>
    </row>
    <row r="9197" spans="11:15" x14ac:dyDescent="0.25">
      <c r="K9197">
        <v>30266600001560</v>
      </c>
      <c r="L9197" t="s">
        <v>12449</v>
      </c>
      <c r="M9197" t="s">
        <v>5237</v>
      </c>
      <c r="N9197" t="s">
        <v>6098</v>
      </c>
      <c r="O9197" t="s">
        <v>380</v>
      </c>
    </row>
    <row r="9198" spans="11:15" x14ac:dyDescent="0.25">
      <c r="K9198">
        <v>30266600002030</v>
      </c>
      <c r="L9198" t="s">
        <v>12450</v>
      </c>
      <c r="M9198" t="s">
        <v>5237</v>
      </c>
      <c r="N9198" t="s">
        <v>6098</v>
      </c>
      <c r="O9198" t="s">
        <v>380</v>
      </c>
    </row>
    <row r="9199" spans="11:15" x14ac:dyDescent="0.25">
      <c r="K9199">
        <v>30266650001560</v>
      </c>
      <c r="L9199" t="s">
        <v>12451</v>
      </c>
      <c r="M9199" t="s">
        <v>5237</v>
      </c>
      <c r="N9199" t="s">
        <v>5237</v>
      </c>
      <c r="O9199" t="s">
        <v>5237</v>
      </c>
    </row>
    <row r="9200" spans="11:15" x14ac:dyDescent="0.25">
      <c r="K9200">
        <v>30266750001030</v>
      </c>
      <c r="L9200" t="s">
        <v>12452</v>
      </c>
      <c r="M9200" t="s">
        <v>5237</v>
      </c>
      <c r="N9200" t="s">
        <v>5237</v>
      </c>
      <c r="O9200" t="s">
        <v>5237</v>
      </c>
    </row>
    <row r="9201" spans="11:15" x14ac:dyDescent="0.25">
      <c r="K9201">
        <v>30271300001010</v>
      </c>
      <c r="L9201" t="s">
        <v>12453</v>
      </c>
      <c r="M9201" t="s">
        <v>5237</v>
      </c>
      <c r="N9201" t="s">
        <v>6098</v>
      </c>
      <c r="O9201" t="s">
        <v>380</v>
      </c>
    </row>
    <row r="9202" spans="11:15" x14ac:dyDescent="0.25">
      <c r="K9202">
        <v>30271300002010</v>
      </c>
      <c r="L9202" t="s">
        <v>12454</v>
      </c>
      <c r="M9202" t="s">
        <v>5237</v>
      </c>
      <c r="N9202" t="s">
        <v>6098</v>
      </c>
      <c r="O9202" t="s">
        <v>380</v>
      </c>
    </row>
    <row r="9203" spans="11:15" x14ac:dyDescent="0.25">
      <c r="K9203">
        <v>30271300002040</v>
      </c>
      <c r="L9203" t="s">
        <v>12454</v>
      </c>
      <c r="M9203" t="s">
        <v>5237</v>
      </c>
      <c r="N9203" t="s">
        <v>6098</v>
      </c>
      <c r="O9203" t="s">
        <v>380</v>
      </c>
    </row>
    <row r="9204" spans="11:15" x14ac:dyDescent="0.25">
      <c r="K9204">
        <v>30271300003010</v>
      </c>
      <c r="L9204" t="s">
        <v>613</v>
      </c>
      <c r="M9204" t="s">
        <v>5237</v>
      </c>
      <c r="N9204" t="s">
        <v>5237</v>
      </c>
      <c r="O9204" t="s">
        <v>5237</v>
      </c>
    </row>
    <row r="9205" spans="11:15" x14ac:dyDescent="0.25">
      <c r="K9205">
        <v>30271300003030</v>
      </c>
      <c r="L9205" t="s">
        <v>613</v>
      </c>
      <c r="M9205" t="s">
        <v>5237</v>
      </c>
      <c r="N9205" t="s">
        <v>5237</v>
      </c>
      <c r="O9205" t="s">
        <v>5237</v>
      </c>
    </row>
    <row r="9206" spans="11:15" x14ac:dyDescent="0.25">
      <c r="K9206">
        <v>30271300003040</v>
      </c>
      <c r="L9206" t="s">
        <v>613</v>
      </c>
      <c r="M9206" t="s">
        <v>5237</v>
      </c>
      <c r="N9206" t="s">
        <v>6098</v>
      </c>
      <c r="O9206" t="s">
        <v>380</v>
      </c>
    </row>
    <row r="9207" spans="11:15" x14ac:dyDescent="0.25">
      <c r="K9207">
        <v>30271300004040</v>
      </c>
      <c r="L9207" t="s">
        <v>12455</v>
      </c>
      <c r="M9207" t="s">
        <v>5237</v>
      </c>
      <c r="N9207" t="s">
        <v>6098</v>
      </c>
      <c r="O9207" t="s">
        <v>380</v>
      </c>
    </row>
    <row r="9208" spans="11:15" x14ac:dyDescent="0.25">
      <c r="K9208">
        <v>30271300005010</v>
      </c>
      <c r="L9208" t="s">
        <v>12456</v>
      </c>
      <c r="M9208" t="s">
        <v>5237</v>
      </c>
      <c r="N9208" t="s">
        <v>6098</v>
      </c>
      <c r="O9208" t="s">
        <v>380</v>
      </c>
    </row>
    <row r="9209" spans="11:15" x14ac:dyDescent="0.25">
      <c r="K9209">
        <v>30271300005101</v>
      </c>
      <c r="L9209" t="s">
        <v>12457</v>
      </c>
      <c r="M9209" t="s">
        <v>5237</v>
      </c>
      <c r="N9209" t="s">
        <v>6098</v>
      </c>
      <c r="O9209" t="s">
        <v>380</v>
      </c>
    </row>
    <row r="9210" spans="11:15" x14ac:dyDescent="0.25">
      <c r="K9210">
        <v>30271300007012</v>
      </c>
      <c r="L9210" t="s">
        <v>12458</v>
      </c>
      <c r="M9210" t="s">
        <v>5237</v>
      </c>
      <c r="N9210" t="s">
        <v>6098</v>
      </c>
      <c r="O9210" t="s">
        <v>380</v>
      </c>
    </row>
    <row r="9211" spans="11:15" x14ac:dyDescent="0.25">
      <c r="K9211">
        <v>30271300008012</v>
      </c>
      <c r="L9211" t="s">
        <v>12459</v>
      </c>
      <c r="M9211" t="s">
        <v>5237</v>
      </c>
      <c r="N9211" t="s">
        <v>6098</v>
      </c>
      <c r="O9211" t="s">
        <v>380</v>
      </c>
    </row>
    <row r="9212" spans="11:15" x14ac:dyDescent="0.25">
      <c r="K9212">
        <v>30271300009012</v>
      </c>
      <c r="L9212" t="s">
        <v>12460</v>
      </c>
      <c r="M9212" t="s">
        <v>5237</v>
      </c>
      <c r="N9212" t="s">
        <v>6098</v>
      </c>
      <c r="O9212" t="s">
        <v>380</v>
      </c>
    </row>
    <row r="9213" spans="11:15" x14ac:dyDescent="0.25">
      <c r="K9213">
        <v>30271300010012</v>
      </c>
      <c r="L9213" t="s">
        <v>12461</v>
      </c>
      <c r="M9213" t="s">
        <v>5237</v>
      </c>
      <c r="N9213" t="s">
        <v>6098</v>
      </c>
      <c r="O9213" t="s">
        <v>380</v>
      </c>
    </row>
    <row r="9214" spans="11:15" x14ac:dyDescent="0.25">
      <c r="K9214">
        <v>30271300011010</v>
      </c>
      <c r="L9214" t="s">
        <v>12462</v>
      </c>
      <c r="M9214" t="s">
        <v>5237</v>
      </c>
      <c r="N9214" t="s">
        <v>6098</v>
      </c>
      <c r="O9214" t="s">
        <v>380</v>
      </c>
    </row>
    <row r="9215" spans="11:15" x14ac:dyDescent="0.25">
      <c r="K9215">
        <v>30271300012040</v>
      </c>
      <c r="L9215" t="s">
        <v>12463</v>
      </c>
      <c r="M9215" t="s">
        <v>5237</v>
      </c>
      <c r="N9215" t="s">
        <v>6098</v>
      </c>
      <c r="O9215" t="s">
        <v>380</v>
      </c>
    </row>
    <row r="9216" spans="11:15" x14ac:dyDescent="0.25">
      <c r="K9216">
        <v>30271300013010</v>
      </c>
      <c r="L9216" t="s">
        <v>12464</v>
      </c>
      <c r="M9216" t="s">
        <v>5237</v>
      </c>
      <c r="N9216" t="s">
        <v>6098</v>
      </c>
      <c r="O9216" t="s">
        <v>380</v>
      </c>
    </row>
    <row r="9217" spans="11:15" x14ac:dyDescent="0.25">
      <c r="K9217">
        <v>30271300014010</v>
      </c>
      <c r="L9217" t="s">
        <v>12465</v>
      </c>
      <c r="M9217" t="s">
        <v>5237</v>
      </c>
      <c r="N9217" t="s">
        <v>6098</v>
      </c>
      <c r="O9217" t="s">
        <v>380</v>
      </c>
    </row>
    <row r="9218" spans="11:15" x14ac:dyDescent="0.25">
      <c r="K9218">
        <v>30271300014040</v>
      </c>
      <c r="L9218" t="s">
        <v>12466</v>
      </c>
      <c r="M9218" t="s">
        <v>5237</v>
      </c>
      <c r="N9218" t="s">
        <v>6098</v>
      </c>
      <c r="O9218" t="s">
        <v>380</v>
      </c>
    </row>
    <row r="9219" spans="11:15" x14ac:dyDescent="0.25">
      <c r="K9219">
        <v>30271300015010</v>
      </c>
      <c r="L9219" t="s">
        <v>12467</v>
      </c>
      <c r="M9219" t="s">
        <v>5237</v>
      </c>
      <c r="N9219" t="s">
        <v>6098</v>
      </c>
      <c r="O9219" t="s">
        <v>380</v>
      </c>
    </row>
    <row r="9220" spans="11:15" x14ac:dyDescent="0.25">
      <c r="K9220">
        <v>30271300016010</v>
      </c>
      <c r="L9220" t="s">
        <v>12468</v>
      </c>
      <c r="M9220" t="s">
        <v>5237</v>
      </c>
      <c r="N9220" t="s">
        <v>6098</v>
      </c>
      <c r="O9220" t="s">
        <v>380</v>
      </c>
    </row>
    <row r="9221" spans="11:15" x14ac:dyDescent="0.25">
      <c r="K9221">
        <v>30271300017010</v>
      </c>
      <c r="L9221" t="s">
        <v>12469</v>
      </c>
      <c r="M9221" t="s">
        <v>5237</v>
      </c>
      <c r="N9221" t="s">
        <v>6098</v>
      </c>
      <c r="O9221" t="s">
        <v>380</v>
      </c>
    </row>
    <row r="9222" spans="11:15" x14ac:dyDescent="0.25">
      <c r="K9222">
        <v>30271300018010</v>
      </c>
      <c r="L9222" t="s">
        <v>12470</v>
      </c>
      <c r="M9222" t="s">
        <v>5237</v>
      </c>
      <c r="N9222" t="s">
        <v>6098</v>
      </c>
      <c r="O9222" t="s">
        <v>380</v>
      </c>
    </row>
    <row r="9223" spans="11:15" x14ac:dyDescent="0.25">
      <c r="K9223">
        <v>30271300019010</v>
      </c>
      <c r="L9223" t="s">
        <v>12471</v>
      </c>
      <c r="M9223" t="s">
        <v>5237</v>
      </c>
      <c r="N9223" t="s">
        <v>6098</v>
      </c>
      <c r="O9223" t="s">
        <v>380</v>
      </c>
    </row>
    <row r="9224" spans="11:15" x14ac:dyDescent="0.25">
      <c r="K9224">
        <v>30271300020012</v>
      </c>
      <c r="L9224" t="s">
        <v>12472</v>
      </c>
      <c r="M9224" t="s">
        <v>5237</v>
      </c>
      <c r="N9224" t="s">
        <v>6098</v>
      </c>
      <c r="O9224" t="s">
        <v>380</v>
      </c>
    </row>
    <row r="9225" spans="11:15" x14ac:dyDescent="0.25">
      <c r="K9225">
        <v>30271300021010</v>
      </c>
      <c r="L9225" t="s">
        <v>12473</v>
      </c>
      <c r="M9225" t="s">
        <v>5237</v>
      </c>
      <c r="N9225" t="s">
        <v>6098</v>
      </c>
      <c r="O9225" t="s">
        <v>380</v>
      </c>
    </row>
    <row r="9226" spans="11:15" x14ac:dyDescent="0.25">
      <c r="K9226">
        <v>30271300022010</v>
      </c>
      <c r="L9226" t="s">
        <v>12474</v>
      </c>
      <c r="M9226" t="s">
        <v>5237</v>
      </c>
      <c r="N9226" t="s">
        <v>6098</v>
      </c>
      <c r="O9226" t="s">
        <v>380</v>
      </c>
    </row>
    <row r="9227" spans="11:15" x14ac:dyDescent="0.25">
      <c r="K9227">
        <v>30271300023040</v>
      </c>
      <c r="L9227" t="s">
        <v>12475</v>
      </c>
      <c r="M9227" t="s">
        <v>5237</v>
      </c>
      <c r="N9227" t="s">
        <v>6098</v>
      </c>
      <c r="O9227" t="s">
        <v>380</v>
      </c>
    </row>
    <row r="9228" spans="11:15" x14ac:dyDescent="0.25">
      <c r="K9228">
        <v>30271300024010</v>
      </c>
      <c r="L9228" t="s">
        <v>600</v>
      </c>
      <c r="M9228" t="s">
        <v>5237</v>
      </c>
      <c r="N9228" t="s">
        <v>6098</v>
      </c>
      <c r="O9228" t="s">
        <v>380</v>
      </c>
    </row>
    <row r="9229" spans="11:15" x14ac:dyDescent="0.25">
      <c r="K9229">
        <v>30271300024030</v>
      </c>
      <c r="L9229" t="s">
        <v>600</v>
      </c>
      <c r="M9229" t="s">
        <v>5237</v>
      </c>
      <c r="N9229" t="s">
        <v>6098</v>
      </c>
      <c r="O9229" t="s">
        <v>380</v>
      </c>
    </row>
    <row r="9230" spans="11:15" x14ac:dyDescent="0.25">
      <c r="K9230">
        <v>30271300024040</v>
      </c>
      <c r="L9230" t="s">
        <v>600</v>
      </c>
      <c r="M9230" t="s">
        <v>5237</v>
      </c>
      <c r="N9230" t="s">
        <v>6098</v>
      </c>
      <c r="O9230" t="s">
        <v>380</v>
      </c>
    </row>
    <row r="9231" spans="11:15" x14ac:dyDescent="0.25">
      <c r="K9231">
        <v>30271300025040</v>
      </c>
      <c r="L9231" t="s">
        <v>12476</v>
      </c>
      <c r="M9231" t="s">
        <v>5237</v>
      </c>
      <c r="N9231" t="s">
        <v>6098</v>
      </c>
      <c r="O9231" t="s">
        <v>380</v>
      </c>
    </row>
    <row r="9232" spans="11:15" x14ac:dyDescent="0.25">
      <c r="K9232">
        <v>30271300026010</v>
      </c>
      <c r="L9232" t="s">
        <v>12477</v>
      </c>
      <c r="M9232" t="s">
        <v>5237</v>
      </c>
      <c r="N9232" t="s">
        <v>6098</v>
      </c>
      <c r="O9232" t="s">
        <v>380</v>
      </c>
    </row>
    <row r="9233" spans="11:15" x14ac:dyDescent="0.25">
      <c r="K9233">
        <v>30271300027010</v>
      </c>
      <c r="L9233" t="s">
        <v>12478</v>
      </c>
      <c r="M9233" t="s">
        <v>5237</v>
      </c>
      <c r="N9233" t="s">
        <v>6098</v>
      </c>
      <c r="O9233" t="s">
        <v>380</v>
      </c>
    </row>
    <row r="9234" spans="11:15" x14ac:dyDescent="0.25">
      <c r="K9234">
        <v>30271300028010</v>
      </c>
      <c r="L9234" t="s">
        <v>12479</v>
      </c>
      <c r="M9234" t="s">
        <v>5237</v>
      </c>
      <c r="N9234" t="s">
        <v>6098</v>
      </c>
      <c r="O9234" t="s">
        <v>380</v>
      </c>
    </row>
    <row r="9235" spans="11:15" x14ac:dyDescent="0.25">
      <c r="K9235">
        <v>30271300029010</v>
      </c>
      <c r="L9235" t="s">
        <v>12480</v>
      </c>
      <c r="M9235" t="s">
        <v>5237</v>
      </c>
      <c r="N9235" t="s">
        <v>6098</v>
      </c>
      <c r="O9235" t="s">
        <v>380</v>
      </c>
    </row>
    <row r="9236" spans="11:15" x14ac:dyDescent="0.25">
      <c r="K9236">
        <v>30271300030010</v>
      </c>
      <c r="L9236" t="s">
        <v>12481</v>
      </c>
      <c r="M9236" t="s">
        <v>5237</v>
      </c>
      <c r="N9236" t="s">
        <v>6098</v>
      </c>
      <c r="O9236" t="s">
        <v>380</v>
      </c>
    </row>
    <row r="9237" spans="11:15" x14ac:dyDescent="0.25">
      <c r="K9237">
        <v>30271300031010</v>
      </c>
      <c r="L9237" t="s">
        <v>12482</v>
      </c>
      <c r="M9237" t="s">
        <v>5237</v>
      </c>
      <c r="N9237" t="s">
        <v>6098</v>
      </c>
      <c r="O9237" t="s">
        <v>380</v>
      </c>
    </row>
    <row r="9238" spans="11:15" x14ac:dyDescent="0.25">
      <c r="K9238">
        <v>30271300032010</v>
      </c>
      <c r="L9238" t="s">
        <v>12483</v>
      </c>
      <c r="M9238" t="s">
        <v>5237</v>
      </c>
      <c r="N9238" t="s">
        <v>6098</v>
      </c>
      <c r="O9238" t="s">
        <v>380</v>
      </c>
    </row>
    <row r="9239" spans="11:15" x14ac:dyDescent="0.25">
      <c r="K9239">
        <v>30271300033040</v>
      </c>
      <c r="L9239" t="s">
        <v>12484</v>
      </c>
      <c r="M9239" t="s">
        <v>5237</v>
      </c>
      <c r="N9239" t="s">
        <v>6098</v>
      </c>
      <c r="O9239" t="s">
        <v>380</v>
      </c>
    </row>
    <row r="9240" spans="11:15" x14ac:dyDescent="0.25">
      <c r="K9240">
        <v>30271300034010</v>
      </c>
      <c r="L9240" t="s">
        <v>12485</v>
      </c>
      <c r="M9240" t="s">
        <v>5237</v>
      </c>
      <c r="N9240" t="s">
        <v>6098</v>
      </c>
      <c r="O9240" t="s">
        <v>380</v>
      </c>
    </row>
    <row r="9241" spans="11:15" x14ac:dyDescent="0.25">
      <c r="K9241">
        <v>30271300035040</v>
      </c>
      <c r="L9241" t="s">
        <v>12486</v>
      </c>
      <c r="M9241" t="s">
        <v>5237</v>
      </c>
      <c r="N9241" t="s">
        <v>6098</v>
      </c>
      <c r="O9241" t="s">
        <v>380</v>
      </c>
    </row>
    <row r="9242" spans="11:15" x14ac:dyDescent="0.25">
      <c r="K9242">
        <v>30271300036010</v>
      </c>
      <c r="L9242" t="s">
        <v>12487</v>
      </c>
      <c r="M9242" t="s">
        <v>5237</v>
      </c>
      <c r="N9242" t="s">
        <v>6098</v>
      </c>
      <c r="O9242" t="s">
        <v>380</v>
      </c>
    </row>
    <row r="9243" spans="11:15" x14ac:dyDescent="0.25">
      <c r="K9243">
        <v>30271300037040</v>
      </c>
      <c r="L9243" t="s">
        <v>12488</v>
      </c>
      <c r="M9243" t="s">
        <v>5237</v>
      </c>
      <c r="N9243" t="s">
        <v>6098</v>
      </c>
      <c r="O9243" t="s">
        <v>380</v>
      </c>
    </row>
    <row r="9244" spans="11:15" x14ac:dyDescent="0.25">
      <c r="K9244">
        <v>30271300038010</v>
      </c>
      <c r="L9244" t="s">
        <v>12489</v>
      </c>
      <c r="M9244" t="s">
        <v>5237</v>
      </c>
      <c r="N9244" t="s">
        <v>6098</v>
      </c>
      <c r="O9244" t="s">
        <v>380</v>
      </c>
    </row>
    <row r="9245" spans="11:15" x14ac:dyDescent="0.25">
      <c r="K9245">
        <v>30271300038012</v>
      </c>
      <c r="L9245" t="s">
        <v>12490</v>
      </c>
      <c r="M9245" t="s">
        <v>5237</v>
      </c>
      <c r="N9245" t="s">
        <v>6098</v>
      </c>
      <c r="O9245" t="s">
        <v>380</v>
      </c>
    </row>
    <row r="9246" spans="11:15" x14ac:dyDescent="0.25">
      <c r="K9246">
        <v>30271300039040</v>
      </c>
      <c r="L9246" t="s">
        <v>12491</v>
      </c>
      <c r="M9246" t="s">
        <v>5237</v>
      </c>
      <c r="N9246" t="s">
        <v>6098</v>
      </c>
      <c r="O9246" t="s">
        <v>380</v>
      </c>
    </row>
    <row r="9247" spans="11:15" x14ac:dyDescent="0.25">
      <c r="K9247">
        <v>30271300040030</v>
      </c>
      <c r="L9247" t="s">
        <v>555</v>
      </c>
      <c r="M9247" t="s">
        <v>5237</v>
      </c>
      <c r="N9247" t="s">
        <v>6098</v>
      </c>
      <c r="O9247" t="s">
        <v>380</v>
      </c>
    </row>
    <row r="9248" spans="11:15" x14ac:dyDescent="0.25">
      <c r="K9248">
        <v>30271300041010</v>
      </c>
      <c r="L9248" t="s">
        <v>12492</v>
      </c>
      <c r="M9248" t="s">
        <v>5237</v>
      </c>
      <c r="N9248" t="s">
        <v>6098</v>
      </c>
      <c r="O9248" t="s">
        <v>380</v>
      </c>
    </row>
    <row r="9249" spans="11:15" x14ac:dyDescent="0.25">
      <c r="K9249">
        <v>30271300042040</v>
      </c>
      <c r="L9249" t="s">
        <v>12493</v>
      </c>
      <c r="M9249" t="s">
        <v>5237</v>
      </c>
      <c r="N9249" t="s">
        <v>6098</v>
      </c>
      <c r="O9249" t="s">
        <v>380</v>
      </c>
    </row>
    <row r="9250" spans="11:15" x14ac:dyDescent="0.25">
      <c r="K9250">
        <v>30271300043010</v>
      </c>
      <c r="L9250" t="s">
        <v>12494</v>
      </c>
      <c r="M9250" t="s">
        <v>5237</v>
      </c>
      <c r="N9250" t="s">
        <v>6098</v>
      </c>
      <c r="O9250" t="s">
        <v>380</v>
      </c>
    </row>
    <row r="9251" spans="11:15" x14ac:dyDescent="0.25">
      <c r="K9251">
        <v>30271300044010</v>
      </c>
      <c r="L9251" t="s">
        <v>700</v>
      </c>
      <c r="M9251" t="s">
        <v>5237</v>
      </c>
      <c r="N9251" t="s">
        <v>6098</v>
      </c>
      <c r="O9251" t="s">
        <v>380</v>
      </c>
    </row>
    <row r="9252" spans="11:15" x14ac:dyDescent="0.25">
      <c r="K9252">
        <v>30271300045040</v>
      </c>
      <c r="L9252" t="s">
        <v>12495</v>
      </c>
      <c r="M9252" t="s">
        <v>5237</v>
      </c>
      <c r="N9252" t="s">
        <v>6098</v>
      </c>
      <c r="O9252" t="s">
        <v>380</v>
      </c>
    </row>
    <row r="9253" spans="11:15" x14ac:dyDescent="0.25">
      <c r="K9253">
        <v>30271300046010</v>
      </c>
      <c r="L9253" t="s">
        <v>12496</v>
      </c>
      <c r="M9253" t="s">
        <v>5237</v>
      </c>
      <c r="N9253" t="s">
        <v>6098</v>
      </c>
      <c r="O9253" t="s">
        <v>380</v>
      </c>
    </row>
    <row r="9254" spans="11:15" x14ac:dyDescent="0.25">
      <c r="K9254">
        <v>30271300047010</v>
      </c>
      <c r="L9254" t="s">
        <v>12497</v>
      </c>
      <c r="M9254" t="s">
        <v>5237</v>
      </c>
      <c r="N9254" t="s">
        <v>6098</v>
      </c>
      <c r="O9254" t="s">
        <v>380</v>
      </c>
    </row>
    <row r="9255" spans="11:15" x14ac:dyDescent="0.25">
      <c r="K9255">
        <v>30271300048010</v>
      </c>
      <c r="L9255" t="s">
        <v>12498</v>
      </c>
      <c r="M9255" t="s">
        <v>5237</v>
      </c>
      <c r="N9255" t="s">
        <v>6098</v>
      </c>
      <c r="O9255" t="s">
        <v>380</v>
      </c>
    </row>
    <row r="9256" spans="11:15" x14ac:dyDescent="0.25">
      <c r="K9256">
        <v>30271300048012</v>
      </c>
      <c r="L9256" t="s">
        <v>12498</v>
      </c>
      <c r="M9256" t="s">
        <v>5237</v>
      </c>
      <c r="N9256" t="s">
        <v>6098</v>
      </c>
      <c r="O9256" t="s">
        <v>380</v>
      </c>
    </row>
    <row r="9257" spans="11:15" x14ac:dyDescent="0.25">
      <c r="K9257">
        <v>30271300049012</v>
      </c>
      <c r="L9257" t="s">
        <v>12499</v>
      </c>
      <c r="M9257" t="s">
        <v>5237</v>
      </c>
      <c r="N9257" t="s">
        <v>6098</v>
      </c>
      <c r="O9257" t="s">
        <v>380</v>
      </c>
    </row>
    <row r="9258" spans="11:15" x14ac:dyDescent="0.25">
      <c r="K9258">
        <v>30271300049040</v>
      </c>
      <c r="L9258" t="s">
        <v>12500</v>
      </c>
      <c r="M9258" t="s">
        <v>5237</v>
      </c>
      <c r="N9258" t="s">
        <v>6098</v>
      </c>
      <c r="O9258" t="s">
        <v>380</v>
      </c>
    </row>
    <row r="9259" spans="11:15" x14ac:dyDescent="0.25">
      <c r="K9259">
        <v>30271300050010</v>
      </c>
      <c r="L9259" t="s">
        <v>12501</v>
      </c>
      <c r="M9259" t="s">
        <v>5237</v>
      </c>
      <c r="N9259" t="s">
        <v>6098</v>
      </c>
      <c r="O9259" t="s">
        <v>380</v>
      </c>
    </row>
    <row r="9260" spans="11:15" x14ac:dyDescent="0.25">
      <c r="K9260">
        <v>30271300051040</v>
      </c>
      <c r="L9260" t="s">
        <v>12502</v>
      </c>
      <c r="M9260" t="s">
        <v>5237</v>
      </c>
      <c r="N9260" t="s">
        <v>6098</v>
      </c>
      <c r="O9260" t="s">
        <v>380</v>
      </c>
    </row>
    <row r="9261" spans="11:15" x14ac:dyDescent="0.25">
      <c r="K9261">
        <v>30271300052040</v>
      </c>
      <c r="L9261" t="s">
        <v>12503</v>
      </c>
      <c r="M9261" t="s">
        <v>5237</v>
      </c>
      <c r="N9261" t="s">
        <v>6098</v>
      </c>
      <c r="O9261" t="s">
        <v>380</v>
      </c>
    </row>
    <row r="9262" spans="11:15" x14ac:dyDescent="0.25">
      <c r="K9262">
        <v>30271300053010</v>
      </c>
      <c r="L9262" t="s">
        <v>12504</v>
      </c>
      <c r="M9262" t="s">
        <v>5237</v>
      </c>
      <c r="N9262" t="s">
        <v>6098</v>
      </c>
      <c r="O9262" t="s">
        <v>380</v>
      </c>
    </row>
    <row r="9263" spans="11:15" x14ac:dyDescent="0.25">
      <c r="K9263">
        <v>30271300054010</v>
      </c>
      <c r="L9263" t="s">
        <v>12505</v>
      </c>
      <c r="M9263" t="s">
        <v>5237</v>
      </c>
      <c r="N9263" t="s">
        <v>6098</v>
      </c>
      <c r="O9263" t="s">
        <v>380</v>
      </c>
    </row>
    <row r="9264" spans="11:15" x14ac:dyDescent="0.25">
      <c r="K9264">
        <v>30271300055010</v>
      </c>
      <c r="L9264" t="s">
        <v>12506</v>
      </c>
      <c r="M9264" t="s">
        <v>5237</v>
      </c>
      <c r="N9264" t="s">
        <v>6098</v>
      </c>
      <c r="O9264" t="s">
        <v>380</v>
      </c>
    </row>
    <row r="9265" spans="11:15" x14ac:dyDescent="0.25">
      <c r="K9265">
        <v>30271300056010</v>
      </c>
      <c r="L9265" t="s">
        <v>536</v>
      </c>
      <c r="M9265" t="s">
        <v>5237</v>
      </c>
      <c r="N9265" t="s">
        <v>6098</v>
      </c>
      <c r="O9265" t="s">
        <v>380</v>
      </c>
    </row>
    <row r="9266" spans="11:15" x14ac:dyDescent="0.25">
      <c r="K9266">
        <v>30271300057012</v>
      </c>
      <c r="L9266" t="s">
        <v>12507</v>
      </c>
      <c r="M9266" t="s">
        <v>5237</v>
      </c>
      <c r="N9266" t="s">
        <v>6098</v>
      </c>
      <c r="O9266" t="s">
        <v>380</v>
      </c>
    </row>
    <row r="9267" spans="11:15" x14ac:dyDescent="0.25">
      <c r="K9267">
        <v>30271300058040</v>
      </c>
      <c r="L9267" t="s">
        <v>417</v>
      </c>
      <c r="M9267" t="s">
        <v>5237</v>
      </c>
      <c r="N9267" t="s">
        <v>5237</v>
      </c>
      <c r="O9267" t="s">
        <v>5237</v>
      </c>
    </row>
    <row r="9268" spans="11:15" x14ac:dyDescent="0.25">
      <c r="K9268">
        <v>30271300059010</v>
      </c>
      <c r="L9268" t="s">
        <v>12508</v>
      </c>
      <c r="M9268" t="s">
        <v>5237</v>
      </c>
      <c r="N9268" t="s">
        <v>5237</v>
      </c>
      <c r="O9268" t="s">
        <v>5237</v>
      </c>
    </row>
    <row r="9269" spans="11:15" x14ac:dyDescent="0.25">
      <c r="K9269">
        <v>30271300059070</v>
      </c>
      <c r="L9269" t="s">
        <v>12508</v>
      </c>
      <c r="M9269" t="s">
        <v>5237</v>
      </c>
      <c r="N9269" t="s">
        <v>5237</v>
      </c>
      <c r="O9269" t="s">
        <v>5237</v>
      </c>
    </row>
    <row r="9270" spans="11:15" x14ac:dyDescent="0.25">
      <c r="K9270">
        <v>30271300571010</v>
      </c>
      <c r="L9270" t="s">
        <v>12509</v>
      </c>
      <c r="M9270" t="s">
        <v>5237</v>
      </c>
      <c r="N9270" t="s">
        <v>6098</v>
      </c>
      <c r="O9270" t="s">
        <v>380</v>
      </c>
    </row>
    <row r="9271" spans="11:15" x14ac:dyDescent="0.25">
      <c r="K9271">
        <v>30271300572010</v>
      </c>
      <c r="L9271" t="s">
        <v>12510</v>
      </c>
      <c r="M9271" t="s">
        <v>5237</v>
      </c>
      <c r="N9271" t="s">
        <v>6098</v>
      </c>
      <c r="O9271" t="s">
        <v>380</v>
      </c>
    </row>
    <row r="9272" spans="11:15" x14ac:dyDescent="0.25">
      <c r="K9272">
        <v>30271300573010</v>
      </c>
      <c r="L9272" t="s">
        <v>12511</v>
      </c>
      <c r="M9272" t="s">
        <v>5237</v>
      </c>
      <c r="N9272" t="s">
        <v>6098</v>
      </c>
      <c r="O9272" t="s">
        <v>380</v>
      </c>
    </row>
    <row r="9273" spans="11:15" x14ac:dyDescent="0.25">
      <c r="K9273">
        <v>30271300574012</v>
      </c>
      <c r="L9273" t="s">
        <v>12512</v>
      </c>
      <c r="M9273" t="s">
        <v>5237</v>
      </c>
      <c r="N9273" t="s">
        <v>6098</v>
      </c>
      <c r="O9273" t="s">
        <v>380</v>
      </c>
    </row>
    <row r="9274" spans="11:15" x14ac:dyDescent="0.25">
      <c r="K9274">
        <v>30271300575010</v>
      </c>
      <c r="L9274" t="s">
        <v>12513</v>
      </c>
      <c r="M9274" t="s">
        <v>5237</v>
      </c>
      <c r="N9274" t="s">
        <v>6098</v>
      </c>
      <c r="O9274" t="s">
        <v>380</v>
      </c>
    </row>
    <row r="9275" spans="11:15" x14ac:dyDescent="0.25">
      <c r="K9275">
        <v>30271300576090</v>
      </c>
      <c r="L9275" t="s">
        <v>12514</v>
      </c>
      <c r="M9275" t="s">
        <v>5237</v>
      </c>
      <c r="N9275" t="s">
        <v>6098</v>
      </c>
      <c r="O9275" t="s">
        <v>380</v>
      </c>
    </row>
    <row r="9276" spans="11:15" x14ac:dyDescent="0.25">
      <c r="K9276">
        <v>30271300577010</v>
      </c>
      <c r="L9276" t="s">
        <v>600</v>
      </c>
      <c r="M9276" t="s">
        <v>5237</v>
      </c>
      <c r="N9276" t="s">
        <v>6098</v>
      </c>
      <c r="O9276" t="s">
        <v>380</v>
      </c>
    </row>
    <row r="9277" spans="11:15" x14ac:dyDescent="0.25">
      <c r="K9277">
        <v>30271300578080</v>
      </c>
      <c r="L9277" t="s">
        <v>12515</v>
      </c>
      <c r="M9277" t="s">
        <v>5237</v>
      </c>
      <c r="N9277" t="s">
        <v>6098</v>
      </c>
      <c r="O9277" t="s">
        <v>380</v>
      </c>
    </row>
    <row r="9278" spans="11:15" x14ac:dyDescent="0.25">
      <c r="K9278">
        <v>30271300579080</v>
      </c>
      <c r="L9278" t="s">
        <v>12516</v>
      </c>
      <c r="M9278" t="s">
        <v>5237</v>
      </c>
      <c r="N9278" t="s">
        <v>6098</v>
      </c>
      <c r="O9278" t="s">
        <v>380</v>
      </c>
    </row>
    <row r="9279" spans="11:15" x14ac:dyDescent="0.25">
      <c r="K9279">
        <v>30271300580010</v>
      </c>
      <c r="L9279" t="s">
        <v>12517</v>
      </c>
      <c r="M9279" t="s">
        <v>5237</v>
      </c>
      <c r="N9279" t="s">
        <v>5237</v>
      </c>
      <c r="O9279" t="s">
        <v>5237</v>
      </c>
    </row>
    <row r="9280" spans="11:15" x14ac:dyDescent="0.25">
      <c r="K9280">
        <v>30271300581010</v>
      </c>
      <c r="L9280" t="s">
        <v>12518</v>
      </c>
      <c r="M9280" t="s">
        <v>5237</v>
      </c>
      <c r="N9280" t="s">
        <v>5237</v>
      </c>
      <c r="O9280" t="s">
        <v>5237</v>
      </c>
    </row>
    <row r="9281" spans="11:15" x14ac:dyDescent="0.25">
      <c r="K9281">
        <v>30271300582010</v>
      </c>
      <c r="L9281" t="s">
        <v>12519</v>
      </c>
      <c r="M9281" t="s">
        <v>5237</v>
      </c>
      <c r="N9281" t="s">
        <v>5237</v>
      </c>
      <c r="O9281" t="s">
        <v>5237</v>
      </c>
    </row>
    <row r="9282" spans="11:15" x14ac:dyDescent="0.25">
      <c r="K9282">
        <v>30271300583040</v>
      </c>
      <c r="L9282" t="s">
        <v>12520</v>
      </c>
      <c r="M9282" t="s">
        <v>5237</v>
      </c>
      <c r="N9282" t="s">
        <v>5237</v>
      </c>
      <c r="O9282" t="s">
        <v>5237</v>
      </c>
    </row>
    <row r="9283" spans="11:15" x14ac:dyDescent="0.25">
      <c r="K9283">
        <v>30271300584010</v>
      </c>
      <c r="L9283" t="s">
        <v>12521</v>
      </c>
      <c r="M9283" t="s">
        <v>5237</v>
      </c>
      <c r="N9283" t="s">
        <v>5237</v>
      </c>
      <c r="O9283" t="s">
        <v>5237</v>
      </c>
    </row>
    <row r="9284" spans="11:15" x14ac:dyDescent="0.25">
      <c r="K9284">
        <v>30271300585010</v>
      </c>
      <c r="L9284" t="s">
        <v>12522</v>
      </c>
      <c r="M9284" t="s">
        <v>5237</v>
      </c>
      <c r="N9284" t="s">
        <v>5237</v>
      </c>
      <c r="O9284" t="s">
        <v>5237</v>
      </c>
    </row>
    <row r="9285" spans="11:15" x14ac:dyDescent="0.25">
      <c r="K9285">
        <v>30271300586010</v>
      </c>
      <c r="L9285" t="s">
        <v>12483</v>
      </c>
      <c r="M9285" t="s">
        <v>5237</v>
      </c>
      <c r="N9285" t="s">
        <v>5237</v>
      </c>
      <c r="O9285" t="s">
        <v>5237</v>
      </c>
    </row>
    <row r="9286" spans="11:15" x14ac:dyDescent="0.25">
      <c r="K9286">
        <v>30271300587010</v>
      </c>
      <c r="L9286" t="s">
        <v>12523</v>
      </c>
      <c r="M9286" t="s">
        <v>5237</v>
      </c>
      <c r="N9286" t="s">
        <v>5237</v>
      </c>
      <c r="O9286" t="s">
        <v>5237</v>
      </c>
    </row>
    <row r="9287" spans="11:15" x14ac:dyDescent="0.25">
      <c r="K9287">
        <v>30271300588010</v>
      </c>
      <c r="L9287" t="s">
        <v>12524</v>
      </c>
      <c r="M9287" t="s">
        <v>5237</v>
      </c>
      <c r="N9287" t="s">
        <v>5237</v>
      </c>
      <c r="O9287" t="s">
        <v>5237</v>
      </c>
    </row>
    <row r="9288" spans="11:15" x14ac:dyDescent="0.25">
      <c r="K9288">
        <v>30271300589010</v>
      </c>
      <c r="L9288" t="s">
        <v>12525</v>
      </c>
      <c r="M9288" t="s">
        <v>5237</v>
      </c>
      <c r="N9288" t="s">
        <v>5237</v>
      </c>
      <c r="O9288" t="s">
        <v>5237</v>
      </c>
    </row>
    <row r="9289" spans="11:15" x14ac:dyDescent="0.25">
      <c r="K9289">
        <v>30271300590020</v>
      </c>
      <c r="L9289" t="s">
        <v>12526</v>
      </c>
      <c r="M9289" t="s">
        <v>5237</v>
      </c>
      <c r="N9289" t="s">
        <v>5237</v>
      </c>
      <c r="O9289" t="s">
        <v>5237</v>
      </c>
    </row>
    <row r="9290" spans="11:15" x14ac:dyDescent="0.25">
      <c r="K9290">
        <v>30271300590030</v>
      </c>
      <c r="L9290" t="s">
        <v>12526</v>
      </c>
      <c r="M9290" t="s">
        <v>5237</v>
      </c>
      <c r="N9290" t="s">
        <v>5237</v>
      </c>
      <c r="O9290" t="s">
        <v>5237</v>
      </c>
    </row>
    <row r="9291" spans="11:15" x14ac:dyDescent="0.25">
      <c r="K9291">
        <v>30271300591030</v>
      </c>
      <c r="L9291" t="s">
        <v>555</v>
      </c>
      <c r="M9291" t="s">
        <v>5237</v>
      </c>
      <c r="N9291" t="s">
        <v>5237</v>
      </c>
      <c r="O9291" t="s">
        <v>5237</v>
      </c>
    </row>
    <row r="9292" spans="11:15" x14ac:dyDescent="0.25">
      <c r="K9292">
        <v>30271300600030</v>
      </c>
      <c r="L9292" t="s">
        <v>12527</v>
      </c>
      <c r="M9292" t="s">
        <v>5237</v>
      </c>
      <c r="N9292" t="s">
        <v>5237</v>
      </c>
      <c r="O9292" t="s">
        <v>5237</v>
      </c>
    </row>
    <row r="9293" spans="11:15" x14ac:dyDescent="0.25">
      <c r="K9293">
        <v>30271300610010</v>
      </c>
      <c r="L9293" t="s">
        <v>12528</v>
      </c>
      <c r="M9293" t="s">
        <v>5237</v>
      </c>
      <c r="N9293" t="s">
        <v>5237</v>
      </c>
      <c r="O9293" t="s">
        <v>5237</v>
      </c>
    </row>
    <row r="9294" spans="11:15" x14ac:dyDescent="0.25">
      <c r="K9294">
        <v>30271300620010</v>
      </c>
      <c r="L9294" t="s">
        <v>12529</v>
      </c>
      <c r="M9294" t="s">
        <v>5237</v>
      </c>
      <c r="N9294" t="s">
        <v>5237</v>
      </c>
      <c r="O9294" t="s">
        <v>5237</v>
      </c>
    </row>
    <row r="9295" spans="11:15" x14ac:dyDescent="0.25">
      <c r="K9295">
        <v>30271300630010</v>
      </c>
      <c r="L9295" t="s">
        <v>12530</v>
      </c>
      <c r="M9295" t="s">
        <v>5237</v>
      </c>
      <c r="N9295" t="s">
        <v>5237</v>
      </c>
      <c r="O9295" t="s">
        <v>5237</v>
      </c>
    </row>
    <row r="9296" spans="11:15" x14ac:dyDescent="0.25">
      <c r="K9296">
        <v>30271300640010</v>
      </c>
      <c r="L9296" t="s">
        <v>12531</v>
      </c>
      <c r="M9296" t="s">
        <v>5237</v>
      </c>
      <c r="N9296" t="s">
        <v>5237</v>
      </c>
      <c r="O9296" t="s">
        <v>5237</v>
      </c>
    </row>
    <row r="9297" spans="11:15" x14ac:dyDescent="0.25">
      <c r="K9297">
        <v>30271300640020</v>
      </c>
      <c r="L9297" t="s">
        <v>12532</v>
      </c>
      <c r="M9297" t="s">
        <v>5237</v>
      </c>
      <c r="N9297" t="s">
        <v>5237</v>
      </c>
      <c r="O9297" t="s">
        <v>5237</v>
      </c>
    </row>
    <row r="9298" spans="11:15" x14ac:dyDescent="0.25">
      <c r="K9298">
        <v>30271300650040</v>
      </c>
      <c r="L9298" t="s">
        <v>12533</v>
      </c>
      <c r="M9298" t="s">
        <v>5237</v>
      </c>
      <c r="N9298" t="s">
        <v>5237</v>
      </c>
      <c r="O9298" t="s">
        <v>5237</v>
      </c>
    </row>
    <row r="9299" spans="11:15" x14ac:dyDescent="0.25">
      <c r="K9299">
        <v>30271300660010</v>
      </c>
      <c r="L9299" t="s">
        <v>12498</v>
      </c>
      <c r="M9299" t="s">
        <v>5237</v>
      </c>
      <c r="N9299" t="s">
        <v>5237</v>
      </c>
      <c r="O9299" t="s">
        <v>5237</v>
      </c>
    </row>
    <row r="9300" spans="11:15" x14ac:dyDescent="0.25">
      <c r="K9300">
        <v>30271300670040</v>
      </c>
      <c r="L9300" t="s">
        <v>617</v>
      </c>
      <c r="M9300" t="s">
        <v>5237</v>
      </c>
      <c r="N9300" t="s">
        <v>5237</v>
      </c>
      <c r="O9300" t="s">
        <v>5237</v>
      </c>
    </row>
    <row r="9301" spans="11:15" x14ac:dyDescent="0.25">
      <c r="K9301">
        <v>30271310001040</v>
      </c>
      <c r="L9301" t="s">
        <v>12534</v>
      </c>
      <c r="M9301" t="s">
        <v>5237</v>
      </c>
      <c r="N9301" t="s">
        <v>6098</v>
      </c>
      <c r="O9301" t="s">
        <v>380</v>
      </c>
    </row>
    <row r="9302" spans="11:15" x14ac:dyDescent="0.25">
      <c r="K9302">
        <v>30271310002012</v>
      </c>
      <c r="L9302" t="s">
        <v>12535</v>
      </c>
      <c r="M9302" t="s">
        <v>5237</v>
      </c>
      <c r="N9302" t="s">
        <v>6098</v>
      </c>
      <c r="O9302" t="s">
        <v>380</v>
      </c>
    </row>
    <row r="9303" spans="11:15" x14ac:dyDescent="0.25">
      <c r="K9303">
        <v>30271310003012</v>
      </c>
      <c r="L9303" t="s">
        <v>12536</v>
      </c>
      <c r="M9303" t="s">
        <v>5237</v>
      </c>
      <c r="N9303" t="s">
        <v>6098</v>
      </c>
      <c r="O9303" t="s">
        <v>380</v>
      </c>
    </row>
    <row r="9304" spans="11:15" x14ac:dyDescent="0.25">
      <c r="K9304">
        <v>30271310004012</v>
      </c>
      <c r="L9304" t="s">
        <v>12537</v>
      </c>
      <c r="M9304" t="s">
        <v>5237</v>
      </c>
      <c r="N9304" t="s">
        <v>6098</v>
      </c>
      <c r="O9304" t="s">
        <v>380</v>
      </c>
    </row>
    <row r="9305" spans="11:15" x14ac:dyDescent="0.25">
      <c r="K9305">
        <v>30271310005012</v>
      </c>
      <c r="L9305" t="s">
        <v>12538</v>
      </c>
      <c r="M9305" t="s">
        <v>5237</v>
      </c>
      <c r="N9305" t="s">
        <v>6098</v>
      </c>
      <c r="O9305" t="s">
        <v>380</v>
      </c>
    </row>
    <row r="9306" spans="11:15" x14ac:dyDescent="0.25">
      <c r="K9306">
        <v>30271310006012</v>
      </c>
      <c r="L9306" t="s">
        <v>12539</v>
      </c>
      <c r="M9306" t="s">
        <v>5237</v>
      </c>
      <c r="N9306" t="s">
        <v>6098</v>
      </c>
      <c r="O9306" t="s">
        <v>380</v>
      </c>
    </row>
    <row r="9307" spans="11:15" x14ac:dyDescent="0.25">
      <c r="K9307">
        <v>30271310007012</v>
      </c>
      <c r="L9307" t="s">
        <v>12540</v>
      </c>
      <c r="M9307" t="s">
        <v>5237</v>
      </c>
      <c r="N9307" t="s">
        <v>6098</v>
      </c>
      <c r="O9307" t="s">
        <v>380</v>
      </c>
    </row>
    <row r="9308" spans="11:15" x14ac:dyDescent="0.25">
      <c r="K9308">
        <v>30271310008012</v>
      </c>
      <c r="L9308" t="s">
        <v>12541</v>
      </c>
      <c r="M9308" t="s">
        <v>5237</v>
      </c>
      <c r="N9308" t="s">
        <v>6098</v>
      </c>
      <c r="O9308" t="s">
        <v>380</v>
      </c>
    </row>
    <row r="9309" spans="11:15" x14ac:dyDescent="0.25">
      <c r="K9309">
        <v>30271310009012</v>
      </c>
      <c r="L9309" t="s">
        <v>12542</v>
      </c>
      <c r="M9309" t="s">
        <v>5237</v>
      </c>
      <c r="N9309" t="s">
        <v>6098</v>
      </c>
      <c r="O9309" t="s">
        <v>380</v>
      </c>
    </row>
    <row r="9310" spans="11:15" x14ac:dyDescent="0.25">
      <c r="K9310">
        <v>30271310010012</v>
      </c>
      <c r="L9310" t="s">
        <v>12543</v>
      </c>
      <c r="M9310" t="s">
        <v>5237</v>
      </c>
      <c r="N9310" t="s">
        <v>6098</v>
      </c>
      <c r="O9310" t="s">
        <v>380</v>
      </c>
    </row>
    <row r="9311" spans="11:15" x14ac:dyDescent="0.25">
      <c r="K9311">
        <v>30271310011012</v>
      </c>
      <c r="L9311" t="s">
        <v>12544</v>
      </c>
      <c r="M9311" t="s">
        <v>5237</v>
      </c>
      <c r="N9311" t="s">
        <v>6098</v>
      </c>
      <c r="O9311" t="s">
        <v>380</v>
      </c>
    </row>
    <row r="9312" spans="11:15" x14ac:dyDescent="0.25">
      <c r="K9312">
        <v>30271310012012</v>
      </c>
      <c r="L9312" t="s">
        <v>469</v>
      </c>
      <c r="M9312" t="s">
        <v>5237</v>
      </c>
      <c r="N9312" t="s">
        <v>6098</v>
      </c>
      <c r="O9312" t="s">
        <v>380</v>
      </c>
    </row>
    <row r="9313" spans="11:15" x14ac:dyDescent="0.25">
      <c r="K9313">
        <v>30271310013012</v>
      </c>
      <c r="L9313" t="s">
        <v>12545</v>
      </c>
      <c r="M9313" t="s">
        <v>5237</v>
      </c>
      <c r="N9313" t="s">
        <v>6098</v>
      </c>
      <c r="O9313" t="s">
        <v>380</v>
      </c>
    </row>
    <row r="9314" spans="11:15" x14ac:dyDescent="0.25">
      <c r="K9314">
        <v>30271310014012</v>
      </c>
      <c r="L9314" t="s">
        <v>12546</v>
      </c>
      <c r="M9314" t="s">
        <v>5237</v>
      </c>
      <c r="N9314" t="s">
        <v>6098</v>
      </c>
      <c r="O9314" t="s">
        <v>380</v>
      </c>
    </row>
    <row r="9315" spans="11:15" x14ac:dyDescent="0.25">
      <c r="K9315">
        <v>30271310015012</v>
      </c>
      <c r="L9315" t="s">
        <v>12547</v>
      </c>
      <c r="M9315" t="s">
        <v>5237</v>
      </c>
      <c r="N9315" t="s">
        <v>5237</v>
      </c>
      <c r="O9315" t="s">
        <v>5237</v>
      </c>
    </row>
    <row r="9316" spans="11:15" x14ac:dyDescent="0.25">
      <c r="K9316">
        <v>30271310016012</v>
      </c>
      <c r="L9316" t="s">
        <v>12545</v>
      </c>
      <c r="M9316" t="s">
        <v>5237</v>
      </c>
      <c r="N9316" t="s">
        <v>5237</v>
      </c>
      <c r="O9316" t="s">
        <v>5237</v>
      </c>
    </row>
    <row r="9317" spans="11:15" x14ac:dyDescent="0.25">
      <c r="K9317">
        <v>30271310017011</v>
      </c>
      <c r="L9317" t="s">
        <v>611</v>
      </c>
      <c r="M9317" t="s">
        <v>5237</v>
      </c>
      <c r="N9317" t="s">
        <v>5237</v>
      </c>
      <c r="O9317" t="s">
        <v>5237</v>
      </c>
    </row>
    <row r="9318" spans="11:15" x14ac:dyDescent="0.25">
      <c r="K9318">
        <v>30271320001010</v>
      </c>
      <c r="L9318" t="s">
        <v>12548</v>
      </c>
      <c r="M9318" t="s">
        <v>5237</v>
      </c>
      <c r="N9318" t="s">
        <v>6098</v>
      </c>
      <c r="O9318" t="s">
        <v>380</v>
      </c>
    </row>
    <row r="9319" spans="11:15" x14ac:dyDescent="0.25">
      <c r="K9319">
        <v>30271320002010</v>
      </c>
      <c r="L9319" t="s">
        <v>12549</v>
      </c>
      <c r="M9319" t="s">
        <v>5237</v>
      </c>
      <c r="N9319" t="s">
        <v>6098</v>
      </c>
      <c r="O9319" t="s">
        <v>380</v>
      </c>
    </row>
    <row r="9320" spans="11:15" x14ac:dyDescent="0.25">
      <c r="K9320">
        <v>30271320003010</v>
      </c>
      <c r="L9320" t="s">
        <v>12550</v>
      </c>
      <c r="M9320" t="s">
        <v>5237</v>
      </c>
      <c r="N9320" t="s">
        <v>6098</v>
      </c>
      <c r="O9320" t="s">
        <v>380</v>
      </c>
    </row>
    <row r="9321" spans="11:15" x14ac:dyDescent="0.25">
      <c r="K9321">
        <v>30271320004010</v>
      </c>
      <c r="L9321" t="s">
        <v>12551</v>
      </c>
      <c r="M9321" t="s">
        <v>5237</v>
      </c>
      <c r="N9321" t="s">
        <v>6098</v>
      </c>
      <c r="O9321" t="s">
        <v>380</v>
      </c>
    </row>
    <row r="9322" spans="11:15" x14ac:dyDescent="0.25">
      <c r="K9322">
        <v>30271320005010</v>
      </c>
      <c r="L9322" t="s">
        <v>12552</v>
      </c>
      <c r="M9322" t="s">
        <v>5237</v>
      </c>
      <c r="N9322" t="s">
        <v>6098</v>
      </c>
      <c r="O9322" t="s">
        <v>380</v>
      </c>
    </row>
    <row r="9323" spans="11:15" x14ac:dyDescent="0.25">
      <c r="K9323">
        <v>30271320006010</v>
      </c>
      <c r="L9323" t="s">
        <v>12553</v>
      </c>
      <c r="M9323" t="s">
        <v>5237</v>
      </c>
      <c r="N9323" t="s">
        <v>6098</v>
      </c>
      <c r="O9323" t="s">
        <v>380</v>
      </c>
    </row>
    <row r="9324" spans="11:15" x14ac:dyDescent="0.25">
      <c r="K9324">
        <v>30271320007010</v>
      </c>
      <c r="L9324" t="s">
        <v>596</v>
      </c>
      <c r="M9324" t="s">
        <v>5237</v>
      </c>
      <c r="N9324" t="s">
        <v>6098</v>
      </c>
      <c r="O9324" t="s">
        <v>380</v>
      </c>
    </row>
    <row r="9325" spans="11:15" x14ac:dyDescent="0.25">
      <c r="K9325">
        <v>30271320008010</v>
      </c>
      <c r="L9325" t="s">
        <v>12554</v>
      </c>
      <c r="M9325" t="s">
        <v>5237</v>
      </c>
      <c r="N9325" t="s">
        <v>6098</v>
      </c>
      <c r="O9325" t="s">
        <v>380</v>
      </c>
    </row>
    <row r="9326" spans="11:15" x14ac:dyDescent="0.25">
      <c r="K9326">
        <v>30271320009011</v>
      </c>
      <c r="L9326" t="s">
        <v>12555</v>
      </c>
      <c r="M9326" t="s">
        <v>5237</v>
      </c>
      <c r="N9326" t="s">
        <v>6098</v>
      </c>
      <c r="O9326" t="s">
        <v>380</v>
      </c>
    </row>
    <row r="9327" spans="11:15" x14ac:dyDescent="0.25">
      <c r="K9327">
        <v>30271320010010</v>
      </c>
      <c r="L9327" t="s">
        <v>12556</v>
      </c>
      <c r="M9327" t="s">
        <v>5237</v>
      </c>
      <c r="N9327" t="s">
        <v>6098</v>
      </c>
      <c r="O9327" t="s">
        <v>380</v>
      </c>
    </row>
    <row r="9328" spans="11:15" x14ac:dyDescent="0.25">
      <c r="K9328">
        <v>30271320011010</v>
      </c>
      <c r="L9328" t="s">
        <v>12557</v>
      </c>
      <c r="M9328" t="s">
        <v>5237</v>
      </c>
      <c r="N9328" t="s">
        <v>6098</v>
      </c>
      <c r="O9328" t="s">
        <v>380</v>
      </c>
    </row>
    <row r="9329" spans="11:15" x14ac:dyDescent="0.25">
      <c r="K9329">
        <v>30271320012010</v>
      </c>
      <c r="L9329" t="s">
        <v>12558</v>
      </c>
      <c r="M9329" t="s">
        <v>5237</v>
      </c>
      <c r="N9329" t="s">
        <v>6098</v>
      </c>
      <c r="O9329" t="s">
        <v>380</v>
      </c>
    </row>
    <row r="9330" spans="11:15" x14ac:dyDescent="0.25">
      <c r="K9330">
        <v>30271320013010</v>
      </c>
      <c r="L9330" t="s">
        <v>12559</v>
      </c>
      <c r="M9330" t="s">
        <v>5237</v>
      </c>
      <c r="N9330" t="s">
        <v>6098</v>
      </c>
      <c r="O9330" t="s">
        <v>380</v>
      </c>
    </row>
    <row r="9331" spans="11:15" x14ac:dyDescent="0.25">
      <c r="K9331">
        <v>30271320014010</v>
      </c>
      <c r="L9331" t="s">
        <v>12560</v>
      </c>
      <c r="M9331" t="s">
        <v>5237</v>
      </c>
      <c r="N9331" t="s">
        <v>6098</v>
      </c>
      <c r="O9331" t="s">
        <v>380</v>
      </c>
    </row>
    <row r="9332" spans="11:15" x14ac:dyDescent="0.25">
      <c r="K9332">
        <v>30271320015010</v>
      </c>
      <c r="L9332" t="s">
        <v>12561</v>
      </c>
      <c r="M9332" t="s">
        <v>5237</v>
      </c>
      <c r="N9332" t="s">
        <v>6098</v>
      </c>
      <c r="O9332" t="s">
        <v>380</v>
      </c>
    </row>
    <row r="9333" spans="11:15" x14ac:dyDescent="0.25">
      <c r="K9333">
        <v>30271320016010</v>
      </c>
      <c r="L9333" t="s">
        <v>12562</v>
      </c>
      <c r="M9333" t="s">
        <v>5237</v>
      </c>
      <c r="N9333" t="s">
        <v>6098</v>
      </c>
      <c r="O9333" t="s">
        <v>380</v>
      </c>
    </row>
    <row r="9334" spans="11:15" x14ac:dyDescent="0.25">
      <c r="K9334">
        <v>30271320017010</v>
      </c>
      <c r="L9334" t="s">
        <v>12563</v>
      </c>
      <c r="M9334" t="s">
        <v>5237</v>
      </c>
      <c r="N9334" t="s">
        <v>6098</v>
      </c>
      <c r="O9334" t="s">
        <v>380</v>
      </c>
    </row>
    <row r="9335" spans="11:15" x14ac:dyDescent="0.25">
      <c r="K9335">
        <v>30271320018010</v>
      </c>
      <c r="L9335" t="s">
        <v>12564</v>
      </c>
      <c r="M9335" t="s">
        <v>5237</v>
      </c>
      <c r="N9335" t="s">
        <v>6098</v>
      </c>
      <c r="O9335" t="s">
        <v>380</v>
      </c>
    </row>
    <row r="9336" spans="11:15" x14ac:dyDescent="0.25">
      <c r="K9336">
        <v>30271320019010</v>
      </c>
      <c r="L9336" t="s">
        <v>12565</v>
      </c>
      <c r="M9336" t="s">
        <v>5237</v>
      </c>
      <c r="N9336" t="s">
        <v>6098</v>
      </c>
      <c r="O9336" t="s">
        <v>380</v>
      </c>
    </row>
    <row r="9337" spans="11:15" x14ac:dyDescent="0.25">
      <c r="K9337">
        <v>30271320020010</v>
      </c>
      <c r="L9337" t="s">
        <v>546</v>
      </c>
      <c r="M9337" t="s">
        <v>5237</v>
      </c>
      <c r="N9337" t="s">
        <v>6098</v>
      </c>
      <c r="O9337" t="s">
        <v>380</v>
      </c>
    </row>
    <row r="9338" spans="11:15" x14ac:dyDescent="0.25">
      <c r="K9338">
        <v>30271320021010</v>
      </c>
      <c r="L9338" t="s">
        <v>582</v>
      </c>
      <c r="M9338" t="s">
        <v>5237</v>
      </c>
      <c r="N9338" t="s">
        <v>6098</v>
      </c>
      <c r="O9338" t="s">
        <v>380</v>
      </c>
    </row>
    <row r="9339" spans="11:15" x14ac:dyDescent="0.25">
      <c r="K9339">
        <v>30271320022010</v>
      </c>
      <c r="L9339" t="s">
        <v>12566</v>
      </c>
      <c r="M9339" t="s">
        <v>5237</v>
      </c>
      <c r="N9339" t="s">
        <v>6098</v>
      </c>
      <c r="O9339" t="s">
        <v>380</v>
      </c>
    </row>
    <row r="9340" spans="11:15" x14ac:dyDescent="0.25">
      <c r="K9340">
        <v>30271320023010</v>
      </c>
      <c r="L9340" t="s">
        <v>12567</v>
      </c>
      <c r="M9340" t="s">
        <v>5237</v>
      </c>
      <c r="N9340" t="s">
        <v>6098</v>
      </c>
      <c r="O9340" t="s">
        <v>380</v>
      </c>
    </row>
    <row r="9341" spans="11:15" x14ac:dyDescent="0.25">
      <c r="K9341">
        <v>30271320024020</v>
      </c>
      <c r="L9341" t="s">
        <v>453</v>
      </c>
      <c r="M9341" t="s">
        <v>5237</v>
      </c>
      <c r="N9341" t="s">
        <v>5237</v>
      </c>
      <c r="O9341" t="s">
        <v>5237</v>
      </c>
    </row>
    <row r="9342" spans="11:15" x14ac:dyDescent="0.25">
      <c r="K9342">
        <v>30271320025010</v>
      </c>
      <c r="L9342" t="s">
        <v>12568</v>
      </c>
      <c r="M9342" t="s">
        <v>5237</v>
      </c>
      <c r="N9342" t="s">
        <v>5237</v>
      </c>
      <c r="O9342" t="s">
        <v>5237</v>
      </c>
    </row>
    <row r="9343" spans="11:15" x14ac:dyDescent="0.25">
      <c r="K9343">
        <v>30271320026010</v>
      </c>
      <c r="L9343" t="s">
        <v>12569</v>
      </c>
      <c r="M9343" t="s">
        <v>5237</v>
      </c>
      <c r="N9343" t="s">
        <v>5237</v>
      </c>
      <c r="O9343" t="s">
        <v>5237</v>
      </c>
    </row>
    <row r="9344" spans="11:15" x14ac:dyDescent="0.25">
      <c r="K9344">
        <v>30271320027011</v>
      </c>
      <c r="L9344" t="s">
        <v>12570</v>
      </c>
      <c r="M9344" t="s">
        <v>5237</v>
      </c>
      <c r="N9344" t="s">
        <v>5237</v>
      </c>
      <c r="O9344" t="s">
        <v>5237</v>
      </c>
    </row>
    <row r="9345" spans="11:15" x14ac:dyDescent="0.25">
      <c r="K9345">
        <v>30271320028011</v>
      </c>
      <c r="L9345" t="s">
        <v>12571</v>
      </c>
      <c r="M9345" t="s">
        <v>5237</v>
      </c>
      <c r="N9345" t="s">
        <v>5237</v>
      </c>
      <c r="O9345" t="s">
        <v>5237</v>
      </c>
    </row>
    <row r="9346" spans="11:15" x14ac:dyDescent="0.25">
      <c r="K9346">
        <v>30271330001010</v>
      </c>
      <c r="L9346" t="s">
        <v>672</v>
      </c>
      <c r="M9346" t="s">
        <v>5237</v>
      </c>
      <c r="N9346" t="s">
        <v>6098</v>
      </c>
      <c r="O9346" t="s">
        <v>380</v>
      </c>
    </row>
    <row r="9347" spans="11:15" x14ac:dyDescent="0.25">
      <c r="K9347">
        <v>30271330002010</v>
      </c>
      <c r="L9347" t="s">
        <v>12572</v>
      </c>
      <c r="M9347" t="s">
        <v>5237</v>
      </c>
      <c r="N9347" t="s">
        <v>6098</v>
      </c>
      <c r="O9347" t="s">
        <v>380</v>
      </c>
    </row>
    <row r="9348" spans="11:15" x14ac:dyDescent="0.25">
      <c r="K9348">
        <v>30271330003010</v>
      </c>
      <c r="L9348" t="s">
        <v>575</v>
      </c>
      <c r="M9348" t="s">
        <v>5237</v>
      </c>
      <c r="N9348" t="s">
        <v>6098</v>
      </c>
      <c r="O9348" t="s">
        <v>380</v>
      </c>
    </row>
    <row r="9349" spans="11:15" x14ac:dyDescent="0.25">
      <c r="K9349">
        <v>30271330003012</v>
      </c>
      <c r="L9349" t="s">
        <v>575</v>
      </c>
      <c r="M9349" t="s">
        <v>5237</v>
      </c>
      <c r="N9349" t="s">
        <v>6098</v>
      </c>
      <c r="O9349" t="s">
        <v>380</v>
      </c>
    </row>
    <row r="9350" spans="11:15" x14ac:dyDescent="0.25">
      <c r="K9350">
        <v>30271330004010</v>
      </c>
      <c r="L9350" t="s">
        <v>12573</v>
      </c>
      <c r="M9350" t="s">
        <v>5237</v>
      </c>
      <c r="N9350" t="s">
        <v>6098</v>
      </c>
      <c r="O9350" t="s">
        <v>380</v>
      </c>
    </row>
    <row r="9351" spans="11:15" x14ac:dyDescent="0.25">
      <c r="K9351">
        <v>30271330005010</v>
      </c>
      <c r="L9351" t="s">
        <v>12574</v>
      </c>
      <c r="M9351" t="s">
        <v>5237</v>
      </c>
      <c r="N9351" t="s">
        <v>6098</v>
      </c>
      <c r="O9351" t="s">
        <v>380</v>
      </c>
    </row>
    <row r="9352" spans="11:15" x14ac:dyDescent="0.25">
      <c r="K9352">
        <v>30271330006010</v>
      </c>
      <c r="L9352" t="s">
        <v>12575</v>
      </c>
      <c r="M9352" t="s">
        <v>5237</v>
      </c>
      <c r="N9352" t="s">
        <v>6098</v>
      </c>
      <c r="O9352" t="s">
        <v>380</v>
      </c>
    </row>
    <row r="9353" spans="11:15" x14ac:dyDescent="0.25">
      <c r="K9353">
        <v>30271330007010</v>
      </c>
      <c r="L9353" t="s">
        <v>12576</v>
      </c>
      <c r="M9353" t="s">
        <v>5237</v>
      </c>
      <c r="N9353" t="s">
        <v>6098</v>
      </c>
      <c r="O9353" t="s">
        <v>380</v>
      </c>
    </row>
    <row r="9354" spans="11:15" x14ac:dyDescent="0.25">
      <c r="K9354">
        <v>30271330008010</v>
      </c>
      <c r="L9354" t="s">
        <v>12577</v>
      </c>
      <c r="M9354" t="s">
        <v>5237</v>
      </c>
      <c r="N9354" t="s">
        <v>6098</v>
      </c>
      <c r="O9354" t="s">
        <v>380</v>
      </c>
    </row>
    <row r="9355" spans="11:15" x14ac:dyDescent="0.25">
      <c r="K9355">
        <v>30271330009010</v>
      </c>
      <c r="L9355" t="s">
        <v>12576</v>
      </c>
      <c r="M9355" t="s">
        <v>5237</v>
      </c>
      <c r="N9355" t="s">
        <v>6098</v>
      </c>
      <c r="O9355" t="s">
        <v>380</v>
      </c>
    </row>
    <row r="9356" spans="11:15" x14ac:dyDescent="0.25">
      <c r="K9356">
        <v>30271330010010</v>
      </c>
      <c r="L9356" t="s">
        <v>12578</v>
      </c>
      <c r="M9356" t="s">
        <v>5237</v>
      </c>
      <c r="N9356" t="s">
        <v>6098</v>
      </c>
      <c r="O9356" t="s">
        <v>380</v>
      </c>
    </row>
    <row r="9357" spans="11:15" x14ac:dyDescent="0.25">
      <c r="K9357">
        <v>30271330011010</v>
      </c>
      <c r="L9357" t="s">
        <v>12579</v>
      </c>
      <c r="M9357" t="s">
        <v>5237</v>
      </c>
      <c r="N9357" t="s">
        <v>6098</v>
      </c>
      <c r="O9357" t="s">
        <v>380</v>
      </c>
    </row>
    <row r="9358" spans="11:15" x14ac:dyDescent="0.25">
      <c r="K9358">
        <v>30271330012010</v>
      </c>
      <c r="L9358" t="s">
        <v>12580</v>
      </c>
      <c r="M9358" t="s">
        <v>5237</v>
      </c>
      <c r="N9358" t="s">
        <v>6098</v>
      </c>
      <c r="O9358" t="s">
        <v>380</v>
      </c>
    </row>
    <row r="9359" spans="11:15" x14ac:dyDescent="0.25">
      <c r="K9359">
        <v>30271330013010</v>
      </c>
      <c r="L9359" t="s">
        <v>12581</v>
      </c>
      <c r="M9359" t="s">
        <v>5237</v>
      </c>
      <c r="N9359" t="s">
        <v>6098</v>
      </c>
      <c r="O9359" t="s">
        <v>380</v>
      </c>
    </row>
    <row r="9360" spans="11:15" x14ac:dyDescent="0.25">
      <c r="K9360">
        <v>30271330014010</v>
      </c>
      <c r="L9360" t="s">
        <v>12582</v>
      </c>
      <c r="M9360" t="s">
        <v>5237</v>
      </c>
      <c r="N9360" t="s">
        <v>5237</v>
      </c>
      <c r="O9360" t="s">
        <v>5237</v>
      </c>
    </row>
    <row r="9361" spans="11:15" x14ac:dyDescent="0.25">
      <c r="K9361">
        <v>30271330015010</v>
      </c>
      <c r="L9361" t="s">
        <v>12583</v>
      </c>
      <c r="M9361" t="s">
        <v>5237</v>
      </c>
      <c r="N9361" t="s">
        <v>5237</v>
      </c>
      <c r="O9361" t="s">
        <v>5237</v>
      </c>
    </row>
    <row r="9362" spans="11:15" x14ac:dyDescent="0.25">
      <c r="K9362">
        <v>30271700001030</v>
      </c>
      <c r="L9362" t="s">
        <v>12584</v>
      </c>
      <c r="M9362" t="s">
        <v>5237</v>
      </c>
      <c r="N9362" t="s">
        <v>6098</v>
      </c>
      <c r="O9362" t="s">
        <v>380</v>
      </c>
    </row>
    <row r="9363" spans="11:15" x14ac:dyDescent="0.25">
      <c r="K9363">
        <v>30271700002030</v>
      </c>
      <c r="L9363" t="s">
        <v>528</v>
      </c>
      <c r="M9363" t="s">
        <v>5237</v>
      </c>
      <c r="N9363" t="s">
        <v>6098</v>
      </c>
      <c r="O9363" t="s">
        <v>380</v>
      </c>
    </row>
    <row r="9364" spans="11:15" x14ac:dyDescent="0.25">
      <c r="K9364">
        <v>30271700003020</v>
      </c>
      <c r="L9364" t="s">
        <v>12585</v>
      </c>
      <c r="M9364" t="s">
        <v>5237</v>
      </c>
      <c r="N9364" t="s">
        <v>6098</v>
      </c>
      <c r="O9364" t="s">
        <v>380</v>
      </c>
    </row>
    <row r="9365" spans="11:15" x14ac:dyDescent="0.25">
      <c r="K9365">
        <v>30271700004030</v>
      </c>
      <c r="L9365" t="s">
        <v>12586</v>
      </c>
      <c r="M9365" t="s">
        <v>5237</v>
      </c>
      <c r="N9365" t="s">
        <v>6098</v>
      </c>
      <c r="O9365" t="s">
        <v>380</v>
      </c>
    </row>
    <row r="9366" spans="11:15" x14ac:dyDescent="0.25">
      <c r="K9366">
        <v>30271700005010</v>
      </c>
      <c r="L9366" t="s">
        <v>12587</v>
      </c>
      <c r="M9366" t="s">
        <v>5237</v>
      </c>
      <c r="N9366" t="s">
        <v>6098</v>
      </c>
      <c r="O9366" t="s">
        <v>380</v>
      </c>
    </row>
    <row r="9367" spans="11:15" x14ac:dyDescent="0.25">
      <c r="K9367">
        <v>30271700006030</v>
      </c>
      <c r="L9367" t="s">
        <v>12588</v>
      </c>
      <c r="M9367" t="s">
        <v>5237</v>
      </c>
      <c r="N9367" t="s">
        <v>6098</v>
      </c>
      <c r="O9367" t="s">
        <v>380</v>
      </c>
    </row>
    <row r="9368" spans="11:15" x14ac:dyDescent="0.25">
      <c r="K9368">
        <v>30271700007010</v>
      </c>
      <c r="L9368" t="s">
        <v>12589</v>
      </c>
      <c r="M9368" t="s">
        <v>5237</v>
      </c>
      <c r="N9368" t="s">
        <v>6098</v>
      </c>
      <c r="O9368" t="s">
        <v>380</v>
      </c>
    </row>
    <row r="9369" spans="11:15" x14ac:dyDescent="0.25">
      <c r="K9369">
        <v>30271700008080</v>
      </c>
      <c r="L9369" t="s">
        <v>12590</v>
      </c>
      <c r="M9369" t="s">
        <v>5237</v>
      </c>
      <c r="N9369" t="s">
        <v>6098</v>
      </c>
      <c r="O9369" t="s">
        <v>380</v>
      </c>
    </row>
    <row r="9370" spans="11:15" x14ac:dyDescent="0.25">
      <c r="K9370">
        <v>30271700009030</v>
      </c>
      <c r="L9370" t="s">
        <v>12591</v>
      </c>
      <c r="M9370" t="s">
        <v>5237</v>
      </c>
      <c r="N9370" t="s">
        <v>6098</v>
      </c>
      <c r="O9370" t="s">
        <v>380</v>
      </c>
    </row>
    <row r="9371" spans="11:15" x14ac:dyDescent="0.25">
      <c r="K9371">
        <v>30271700010030</v>
      </c>
      <c r="L9371" t="s">
        <v>12592</v>
      </c>
      <c r="M9371" t="s">
        <v>5237</v>
      </c>
      <c r="N9371" t="s">
        <v>6098</v>
      </c>
      <c r="O9371" t="s">
        <v>380</v>
      </c>
    </row>
    <row r="9372" spans="11:15" x14ac:dyDescent="0.25">
      <c r="K9372">
        <v>30271700011030</v>
      </c>
      <c r="L9372" t="s">
        <v>12593</v>
      </c>
      <c r="M9372" t="s">
        <v>5237</v>
      </c>
      <c r="N9372" t="s">
        <v>6098</v>
      </c>
      <c r="O9372" t="s">
        <v>380</v>
      </c>
    </row>
    <row r="9373" spans="11:15" x14ac:dyDescent="0.25">
      <c r="K9373">
        <v>30271700012030</v>
      </c>
      <c r="L9373" t="s">
        <v>12594</v>
      </c>
      <c r="M9373" t="s">
        <v>5237</v>
      </c>
      <c r="N9373" t="s">
        <v>6098</v>
      </c>
      <c r="O9373" t="s">
        <v>380</v>
      </c>
    </row>
    <row r="9374" spans="11:15" x14ac:dyDescent="0.25">
      <c r="K9374">
        <v>30271700013030</v>
      </c>
      <c r="L9374" t="s">
        <v>12595</v>
      </c>
      <c r="M9374" t="s">
        <v>5237</v>
      </c>
      <c r="N9374" t="s">
        <v>6098</v>
      </c>
      <c r="O9374" t="s">
        <v>380</v>
      </c>
    </row>
    <row r="9375" spans="11:15" x14ac:dyDescent="0.25">
      <c r="K9375">
        <v>30271700014030</v>
      </c>
      <c r="L9375" t="s">
        <v>12596</v>
      </c>
      <c r="M9375" t="s">
        <v>5237</v>
      </c>
      <c r="N9375" t="s">
        <v>6098</v>
      </c>
      <c r="O9375" t="s">
        <v>380</v>
      </c>
    </row>
    <row r="9376" spans="11:15" x14ac:dyDescent="0.25">
      <c r="K9376">
        <v>30271700015030</v>
      </c>
      <c r="L9376" t="s">
        <v>12597</v>
      </c>
      <c r="M9376" t="s">
        <v>5237</v>
      </c>
      <c r="N9376" t="s">
        <v>6098</v>
      </c>
      <c r="O9376" t="s">
        <v>380</v>
      </c>
    </row>
    <row r="9377" spans="11:15" x14ac:dyDescent="0.25">
      <c r="K9377">
        <v>30271700016030</v>
      </c>
      <c r="L9377" t="s">
        <v>12598</v>
      </c>
      <c r="M9377" t="s">
        <v>5237</v>
      </c>
      <c r="N9377" t="s">
        <v>6098</v>
      </c>
      <c r="O9377" t="s">
        <v>380</v>
      </c>
    </row>
    <row r="9378" spans="11:15" x14ac:dyDescent="0.25">
      <c r="K9378">
        <v>30271700017030</v>
      </c>
      <c r="L9378" t="s">
        <v>12599</v>
      </c>
      <c r="M9378" t="s">
        <v>5237</v>
      </c>
      <c r="N9378" t="s">
        <v>6098</v>
      </c>
      <c r="O9378" t="s">
        <v>380</v>
      </c>
    </row>
    <row r="9379" spans="11:15" x14ac:dyDescent="0.25">
      <c r="K9379">
        <v>30271700018010</v>
      </c>
      <c r="L9379" t="s">
        <v>12600</v>
      </c>
      <c r="M9379" t="s">
        <v>5237</v>
      </c>
      <c r="N9379" t="s">
        <v>6098</v>
      </c>
      <c r="O9379" t="s">
        <v>380</v>
      </c>
    </row>
    <row r="9380" spans="11:15" x14ac:dyDescent="0.25">
      <c r="K9380">
        <v>30271700019030</v>
      </c>
      <c r="L9380" t="s">
        <v>12601</v>
      </c>
      <c r="M9380" t="s">
        <v>5237</v>
      </c>
      <c r="N9380" t="s">
        <v>6098</v>
      </c>
      <c r="O9380" t="s">
        <v>380</v>
      </c>
    </row>
    <row r="9381" spans="11:15" x14ac:dyDescent="0.25">
      <c r="K9381">
        <v>30271700020030</v>
      </c>
      <c r="L9381" t="s">
        <v>12602</v>
      </c>
      <c r="M9381" t="s">
        <v>5237</v>
      </c>
      <c r="N9381" t="s">
        <v>5237</v>
      </c>
      <c r="O9381" t="s">
        <v>5237</v>
      </c>
    </row>
    <row r="9382" spans="11:15" x14ac:dyDescent="0.25">
      <c r="K9382">
        <v>30271700021030</v>
      </c>
      <c r="L9382" t="s">
        <v>648</v>
      </c>
      <c r="M9382" t="s">
        <v>5237</v>
      </c>
      <c r="N9382" t="s">
        <v>5237</v>
      </c>
      <c r="O9382" t="s">
        <v>5237</v>
      </c>
    </row>
    <row r="9383" spans="11:15" x14ac:dyDescent="0.25">
      <c r="K9383">
        <v>30272300003030</v>
      </c>
      <c r="L9383" t="s">
        <v>12603</v>
      </c>
      <c r="M9383" t="s">
        <v>5237</v>
      </c>
      <c r="N9383" t="s">
        <v>6098</v>
      </c>
      <c r="O9383" t="s">
        <v>380</v>
      </c>
    </row>
    <row r="9384" spans="11:15" x14ac:dyDescent="0.25">
      <c r="K9384">
        <v>30272300004030</v>
      </c>
      <c r="L9384" t="s">
        <v>12604</v>
      </c>
      <c r="M9384" t="s">
        <v>5237</v>
      </c>
      <c r="N9384" t="s">
        <v>5237</v>
      </c>
      <c r="O9384" t="s">
        <v>5237</v>
      </c>
    </row>
    <row r="9385" spans="11:15" x14ac:dyDescent="0.25">
      <c r="K9385">
        <v>30272500001010</v>
      </c>
      <c r="L9385" t="s">
        <v>12605</v>
      </c>
      <c r="M9385" t="s">
        <v>5237</v>
      </c>
      <c r="N9385" t="s">
        <v>6098</v>
      </c>
      <c r="O9385" t="s">
        <v>380</v>
      </c>
    </row>
    <row r="9386" spans="11:15" x14ac:dyDescent="0.25">
      <c r="K9386">
        <v>30272500002010</v>
      </c>
      <c r="L9386" t="s">
        <v>12606</v>
      </c>
      <c r="M9386" t="s">
        <v>5237</v>
      </c>
      <c r="N9386" t="s">
        <v>5237</v>
      </c>
      <c r="O9386" t="s">
        <v>5237</v>
      </c>
    </row>
    <row r="9387" spans="11:15" x14ac:dyDescent="0.25">
      <c r="K9387">
        <v>30272600001010</v>
      </c>
      <c r="L9387" t="s">
        <v>12607</v>
      </c>
      <c r="M9387" t="s">
        <v>5237</v>
      </c>
      <c r="N9387" t="s">
        <v>6098</v>
      </c>
      <c r="O9387" t="s">
        <v>380</v>
      </c>
    </row>
    <row r="9388" spans="11:15" x14ac:dyDescent="0.25">
      <c r="K9388">
        <v>30272600001030</v>
      </c>
      <c r="L9388" t="s">
        <v>12607</v>
      </c>
      <c r="M9388" t="s">
        <v>5237</v>
      </c>
      <c r="N9388" t="s">
        <v>6098</v>
      </c>
      <c r="O9388" t="s">
        <v>380</v>
      </c>
    </row>
    <row r="9389" spans="11:15" x14ac:dyDescent="0.25">
      <c r="K9389">
        <v>30272600002030</v>
      </c>
      <c r="L9389" t="s">
        <v>12608</v>
      </c>
      <c r="M9389" t="s">
        <v>5237</v>
      </c>
      <c r="N9389" t="s">
        <v>6098</v>
      </c>
      <c r="O9389" t="s">
        <v>380</v>
      </c>
    </row>
    <row r="9390" spans="11:15" x14ac:dyDescent="0.25">
      <c r="K9390">
        <v>30273000001030</v>
      </c>
      <c r="L9390" t="s">
        <v>12609</v>
      </c>
      <c r="M9390" t="s">
        <v>5237</v>
      </c>
      <c r="N9390" t="s">
        <v>6098</v>
      </c>
      <c r="O9390" t="s">
        <v>380</v>
      </c>
    </row>
    <row r="9391" spans="11:15" x14ac:dyDescent="0.25">
      <c r="K9391">
        <v>30273000002030</v>
      </c>
      <c r="L9391" t="s">
        <v>12610</v>
      </c>
      <c r="M9391" t="s">
        <v>5237</v>
      </c>
      <c r="N9391" t="s">
        <v>6098</v>
      </c>
      <c r="O9391" t="s">
        <v>380</v>
      </c>
    </row>
    <row r="9392" spans="11:15" x14ac:dyDescent="0.25">
      <c r="K9392">
        <v>30273000003030</v>
      </c>
      <c r="L9392" t="s">
        <v>12611</v>
      </c>
      <c r="M9392" t="s">
        <v>5237</v>
      </c>
      <c r="N9392" t="s">
        <v>6098</v>
      </c>
      <c r="O9392" t="s">
        <v>380</v>
      </c>
    </row>
    <row r="9393" spans="11:15" x14ac:dyDescent="0.25">
      <c r="K9393">
        <v>30273000004030</v>
      </c>
      <c r="L9393" t="s">
        <v>12612</v>
      </c>
      <c r="M9393" t="s">
        <v>5237</v>
      </c>
      <c r="N9393" t="s">
        <v>6098</v>
      </c>
      <c r="O9393" t="s">
        <v>380</v>
      </c>
    </row>
    <row r="9394" spans="11:15" x14ac:dyDescent="0.25">
      <c r="K9394">
        <v>30273000005030</v>
      </c>
      <c r="L9394" t="s">
        <v>12613</v>
      </c>
      <c r="M9394" t="s">
        <v>5237</v>
      </c>
      <c r="N9394" t="s">
        <v>6098</v>
      </c>
      <c r="O9394" t="s">
        <v>380</v>
      </c>
    </row>
    <row r="9395" spans="11:15" x14ac:dyDescent="0.25">
      <c r="K9395">
        <v>30273200001030</v>
      </c>
      <c r="L9395" t="s">
        <v>12614</v>
      </c>
      <c r="M9395" t="s">
        <v>5237</v>
      </c>
      <c r="N9395" t="s">
        <v>6098</v>
      </c>
      <c r="O9395" t="s">
        <v>380</v>
      </c>
    </row>
    <row r="9396" spans="11:15" x14ac:dyDescent="0.25">
      <c r="K9396">
        <v>30273200002030</v>
      </c>
      <c r="L9396" t="s">
        <v>12615</v>
      </c>
      <c r="M9396" t="s">
        <v>5237</v>
      </c>
      <c r="N9396" t="s">
        <v>6098</v>
      </c>
      <c r="O9396" t="s">
        <v>380</v>
      </c>
    </row>
    <row r="9397" spans="11:15" x14ac:dyDescent="0.25">
      <c r="K9397">
        <v>30273200003030</v>
      </c>
      <c r="L9397" t="s">
        <v>12616</v>
      </c>
      <c r="M9397" t="s">
        <v>5237</v>
      </c>
      <c r="N9397" t="s">
        <v>6098</v>
      </c>
      <c r="O9397" t="s">
        <v>380</v>
      </c>
    </row>
    <row r="9398" spans="11:15" x14ac:dyDescent="0.25">
      <c r="K9398">
        <v>30273200004030</v>
      </c>
      <c r="L9398" t="s">
        <v>12617</v>
      </c>
      <c r="M9398" t="s">
        <v>5237</v>
      </c>
      <c r="N9398" t="s">
        <v>6098</v>
      </c>
      <c r="O9398" t="s">
        <v>380</v>
      </c>
    </row>
    <row r="9399" spans="11:15" x14ac:dyDescent="0.25">
      <c r="K9399">
        <v>30273200005030</v>
      </c>
      <c r="L9399" t="s">
        <v>12618</v>
      </c>
      <c r="M9399" t="s">
        <v>5237</v>
      </c>
      <c r="N9399" t="s">
        <v>6098</v>
      </c>
      <c r="O9399" t="s">
        <v>380</v>
      </c>
    </row>
    <row r="9400" spans="11:15" x14ac:dyDescent="0.25">
      <c r="K9400">
        <v>30273200006030</v>
      </c>
      <c r="L9400" t="s">
        <v>12619</v>
      </c>
      <c r="M9400" t="s">
        <v>5237</v>
      </c>
      <c r="N9400" t="s">
        <v>6098</v>
      </c>
      <c r="O9400" t="s">
        <v>380</v>
      </c>
    </row>
    <row r="9401" spans="11:15" x14ac:dyDescent="0.25">
      <c r="K9401">
        <v>30273200007103</v>
      </c>
      <c r="L9401" t="s">
        <v>616</v>
      </c>
      <c r="M9401" t="s">
        <v>5237</v>
      </c>
      <c r="N9401" t="s">
        <v>6098</v>
      </c>
      <c r="O9401" t="s">
        <v>380</v>
      </c>
    </row>
    <row r="9402" spans="11:15" x14ac:dyDescent="0.25">
      <c r="K9402">
        <v>30273200008030</v>
      </c>
      <c r="L9402" t="s">
        <v>12620</v>
      </c>
      <c r="M9402" t="s">
        <v>5237</v>
      </c>
      <c r="N9402" t="s">
        <v>6098</v>
      </c>
      <c r="O9402" t="s">
        <v>380</v>
      </c>
    </row>
    <row r="9403" spans="11:15" x14ac:dyDescent="0.25">
      <c r="K9403">
        <v>30273200009030</v>
      </c>
      <c r="L9403" t="s">
        <v>12621</v>
      </c>
      <c r="M9403" t="s">
        <v>5237</v>
      </c>
      <c r="N9403" t="s">
        <v>6098</v>
      </c>
      <c r="O9403" t="s">
        <v>380</v>
      </c>
    </row>
    <row r="9404" spans="11:15" x14ac:dyDescent="0.25">
      <c r="K9404">
        <v>30273200010030</v>
      </c>
      <c r="L9404" t="s">
        <v>12622</v>
      </c>
      <c r="M9404" t="s">
        <v>5237</v>
      </c>
      <c r="N9404" t="s">
        <v>6098</v>
      </c>
      <c r="O9404" t="s">
        <v>380</v>
      </c>
    </row>
    <row r="9405" spans="11:15" x14ac:dyDescent="0.25">
      <c r="K9405">
        <v>30273200011030</v>
      </c>
      <c r="L9405" t="s">
        <v>12623</v>
      </c>
      <c r="M9405" t="s">
        <v>5237</v>
      </c>
      <c r="N9405" t="s">
        <v>6098</v>
      </c>
      <c r="O9405" t="s">
        <v>380</v>
      </c>
    </row>
    <row r="9406" spans="11:15" x14ac:dyDescent="0.25">
      <c r="K9406">
        <v>30273200012030</v>
      </c>
      <c r="L9406" t="s">
        <v>12624</v>
      </c>
      <c r="M9406" t="s">
        <v>5237</v>
      </c>
      <c r="N9406" t="s">
        <v>6098</v>
      </c>
      <c r="O9406" t="s">
        <v>380</v>
      </c>
    </row>
    <row r="9407" spans="11:15" x14ac:dyDescent="0.25">
      <c r="K9407">
        <v>30273200013030</v>
      </c>
      <c r="L9407" t="s">
        <v>12625</v>
      </c>
      <c r="M9407" t="s">
        <v>5237</v>
      </c>
      <c r="N9407" t="s">
        <v>5237</v>
      </c>
      <c r="O9407" t="s">
        <v>5237</v>
      </c>
    </row>
    <row r="9408" spans="11:15" x14ac:dyDescent="0.25">
      <c r="K9408">
        <v>30273200014080</v>
      </c>
      <c r="L9408" t="s">
        <v>12626</v>
      </c>
      <c r="M9408" t="s">
        <v>5237</v>
      </c>
      <c r="N9408" t="s">
        <v>5237</v>
      </c>
      <c r="O9408" t="s">
        <v>5237</v>
      </c>
    </row>
    <row r="9409" spans="11:15" x14ac:dyDescent="0.25">
      <c r="K9409">
        <v>30273200015030</v>
      </c>
      <c r="L9409" t="s">
        <v>12627</v>
      </c>
      <c r="M9409" t="s">
        <v>5237</v>
      </c>
      <c r="N9409" t="s">
        <v>5237</v>
      </c>
      <c r="O9409" t="s">
        <v>5237</v>
      </c>
    </row>
    <row r="9410" spans="11:15" x14ac:dyDescent="0.25">
      <c r="K9410">
        <v>30273200016030</v>
      </c>
      <c r="L9410" t="s">
        <v>12628</v>
      </c>
      <c r="M9410" t="s">
        <v>5237</v>
      </c>
      <c r="N9410" t="s">
        <v>5237</v>
      </c>
      <c r="O9410" t="s">
        <v>5237</v>
      </c>
    </row>
    <row r="9411" spans="11:15" x14ac:dyDescent="0.25">
      <c r="K9411">
        <v>30273200017080</v>
      </c>
      <c r="L9411" t="s">
        <v>12629</v>
      </c>
      <c r="M9411" t="s">
        <v>5237</v>
      </c>
      <c r="N9411" t="s">
        <v>5237</v>
      </c>
      <c r="O9411" t="s">
        <v>5237</v>
      </c>
    </row>
    <row r="9412" spans="11:15" x14ac:dyDescent="0.25">
      <c r="K9412">
        <v>30273300001030</v>
      </c>
      <c r="L9412" t="s">
        <v>12630</v>
      </c>
      <c r="M9412" t="s">
        <v>5237</v>
      </c>
      <c r="N9412" t="s">
        <v>6098</v>
      </c>
      <c r="O9412" t="s">
        <v>380</v>
      </c>
    </row>
    <row r="9413" spans="11:15" x14ac:dyDescent="0.25">
      <c r="K9413">
        <v>30273300002030</v>
      </c>
      <c r="L9413" t="s">
        <v>419</v>
      </c>
      <c r="M9413" t="s">
        <v>5237</v>
      </c>
      <c r="N9413" t="s">
        <v>6098</v>
      </c>
      <c r="O9413" t="s">
        <v>380</v>
      </c>
    </row>
    <row r="9414" spans="11:15" x14ac:dyDescent="0.25">
      <c r="K9414">
        <v>30273300003030</v>
      </c>
      <c r="L9414" t="s">
        <v>12631</v>
      </c>
      <c r="M9414" t="s">
        <v>5237</v>
      </c>
      <c r="N9414" t="s">
        <v>6098</v>
      </c>
      <c r="O9414" t="s">
        <v>380</v>
      </c>
    </row>
    <row r="9415" spans="11:15" x14ac:dyDescent="0.25">
      <c r="K9415">
        <v>30273300004030</v>
      </c>
      <c r="L9415" t="s">
        <v>501</v>
      </c>
      <c r="M9415" t="s">
        <v>5237</v>
      </c>
      <c r="N9415" t="s">
        <v>6098</v>
      </c>
      <c r="O9415" t="s">
        <v>380</v>
      </c>
    </row>
    <row r="9416" spans="11:15" x14ac:dyDescent="0.25">
      <c r="K9416">
        <v>30273300005030</v>
      </c>
      <c r="L9416" t="s">
        <v>12632</v>
      </c>
      <c r="M9416" t="s">
        <v>5237</v>
      </c>
      <c r="N9416" t="s">
        <v>6098</v>
      </c>
      <c r="O9416" t="s">
        <v>380</v>
      </c>
    </row>
    <row r="9417" spans="11:15" x14ac:dyDescent="0.25">
      <c r="K9417">
        <v>30273300006030</v>
      </c>
      <c r="L9417" t="s">
        <v>12633</v>
      </c>
      <c r="M9417" t="s">
        <v>5237</v>
      </c>
      <c r="N9417" t="s">
        <v>6098</v>
      </c>
      <c r="O9417" t="s">
        <v>380</v>
      </c>
    </row>
    <row r="9418" spans="11:15" x14ac:dyDescent="0.25">
      <c r="K9418">
        <v>30273300007030</v>
      </c>
      <c r="L9418" t="s">
        <v>12634</v>
      </c>
      <c r="M9418" t="s">
        <v>5237</v>
      </c>
      <c r="N9418" t="s">
        <v>6098</v>
      </c>
      <c r="O9418" t="s">
        <v>380</v>
      </c>
    </row>
    <row r="9419" spans="11:15" x14ac:dyDescent="0.25">
      <c r="K9419">
        <v>30273300008030</v>
      </c>
      <c r="L9419" t="s">
        <v>12635</v>
      </c>
      <c r="M9419" t="s">
        <v>5237</v>
      </c>
      <c r="N9419" t="s">
        <v>6098</v>
      </c>
      <c r="O9419" t="s">
        <v>380</v>
      </c>
    </row>
    <row r="9420" spans="11:15" x14ac:dyDescent="0.25">
      <c r="K9420">
        <v>30273300009030</v>
      </c>
      <c r="L9420" t="s">
        <v>531</v>
      </c>
      <c r="M9420" t="s">
        <v>5237</v>
      </c>
      <c r="N9420" t="s">
        <v>6098</v>
      </c>
      <c r="O9420" t="s">
        <v>380</v>
      </c>
    </row>
    <row r="9421" spans="11:15" x14ac:dyDescent="0.25">
      <c r="K9421">
        <v>30273300010030</v>
      </c>
      <c r="L9421" t="s">
        <v>12634</v>
      </c>
      <c r="M9421" t="s">
        <v>5237</v>
      </c>
      <c r="N9421" t="s">
        <v>6098</v>
      </c>
      <c r="O9421" t="s">
        <v>380</v>
      </c>
    </row>
    <row r="9422" spans="11:15" x14ac:dyDescent="0.25">
      <c r="K9422">
        <v>30273300011030</v>
      </c>
      <c r="L9422" t="s">
        <v>12636</v>
      </c>
      <c r="M9422" t="s">
        <v>5237</v>
      </c>
      <c r="N9422" t="s">
        <v>5237</v>
      </c>
      <c r="O9422" t="s">
        <v>5237</v>
      </c>
    </row>
    <row r="9423" spans="11:15" x14ac:dyDescent="0.25">
      <c r="K9423">
        <v>30273300011103</v>
      </c>
      <c r="L9423" t="s">
        <v>12636</v>
      </c>
      <c r="M9423" t="s">
        <v>5237</v>
      </c>
      <c r="N9423" t="s">
        <v>6098</v>
      </c>
      <c r="O9423" t="s">
        <v>380</v>
      </c>
    </row>
    <row r="9424" spans="11:15" x14ac:dyDescent="0.25">
      <c r="K9424">
        <v>30273300012030</v>
      </c>
      <c r="L9424" t="s">
        <v>12637</v>
      </c>
      <c r="M9424" t="s">
        <v>5237</v>
      </c>
      <c r="N9424" t="s">
        <v>6098</v>
      </c>
      <c r="O9424" t="s">
        <v>380</v>
      </c>
    </row>
    <row r="9425" spans="11:15" x14ac:dyDescent="0.25">
      <c r="K9425">
        <v>30273300013030</v>
      </c>
      <c r="L9425" t="s">
        <v>12638</v>
      </c>
      <c r="M9425" t="s">
        <v>5237</v>
      </c>
      <c r="N9425" t="s">
        <v>6098</v>
      </c>
      <c r="O9425" t="s">
        <v>380</v>
      </c>
    </row>
    <row r="9426" spans="11:15" x14ac:dyDescent="0.25">
      <c r="K9426">
        <v>30273300014030</v>
      </c>
      <c r="L9426" t="s">
        <v>12634</v>
      </c>
      <c r="M9426" t="s">
        <v>5237</v>
      </c>
      <c r="N9426" t="s">
        <v>6098</v>
      </c>
      <c r="O9426" t="s">
        <v>380</v>
      </c>
    </row>
    <row r="9427" spans="11:15" x14ac:dyDescent="0.25">
      <c r="K9427">
        <v>30273300015030</v>
      </c>
      <c r="L9427" t="s">
        <v>12639</v>
      </c>
      <c r="M9427" t="s">
        <v>5237</v>
      </c>
      <c r="N9427" t="s">
        <v>6098</v>
      </c>
      <c r="O9427" t="s">
        <v>380</v>
      </c>
    </row>
    <row r="9428" spans="11:15" x14ac:dyDescent="0.25">
      <c r="K9428">
        <v>30273300016030</v>
      </c>
      <c r="L9428" t="s">
        <v>12640</v>
      </c>
      <c r="M9428" t="s">
        <v>5237</v>
      </c>
      <c r="N9428" t="s">
        <v>6098</v>
      </c>
      <c r="O9428" t="s">
        <v>380</v>
      </c>
    </row>
    <row r="9429" spans="11:15" x14ac:dyDescent="0.25">
      <c r="K9429">
        <v>30273300017030</v>
      </c>
      <c r="L9429" t="s">
        <v>12641</v>
      </c>
      <c r="M9429" t="s">
        <v>5237</v>
      </c>
      <c r="N9429" t="s">
        <v>6098</v>
      </c>
      <c r="O9429" t="s">
        <v>380</v>
      </c>
    </row>
    <row r="9430" spans="11:15" x14ac:dyDescent="0.25">
      <c r="K9430">
        <v>30273300018030</v>
      </c>
      <c r="L9430" t="s">
        <v>12642</v>
      </c>
      <c r="M9430" t="s">
        <v>5237</v>
      </c>
      <c r="N9430" t="s">
        <v>6098</v>
      </c>
      <c r="O9430" t="s">
        <v>380</v>
      </c>
    </row>
    <row r="9431" spans="11:15" x14ac:dyDescent="0.25">
      <c r="K9431">
        <v>30273300019030</v>
      </c>
      <c r="L9431" t="s">
        <v>12643</v>
      </c>
      <c r="M9431" t="s">
        <v>5237</v>
      </c>
      <c r="N9431" t="s">
        <v>6098</v>
      </c>
      <c r="O9431" t="s">
        <v>380</v>
      </c>
    </row>
    <row r="9432" spans="11:15" x14ac:dyDescent="0.25">
      <c r="K9432">
        <v>30273300020030</v>
      </c>
      <c r="L9432" t="s">
        <v>12633</v>
      </c>
      <c r="M9432" t="s">
        <v>5237</v>
      </c>
      <c r="N9432" t="s">
        <v>6098</v>
      </c>
      <c r="O9432" t="s">
        <v>380</v>
      </c>
    </row>
    <row r="9433" spans="11:15" x14ac:dyDescent="0.25">
      <c r="K9433">
        <v>30273300021030</v>
      </c>
      <c r="L9433" t="s">
        <v>12644</v>
      </c>
      <c r="M9433" t="s">
        <v>5237</v>
      </c>
      <c r="N9433" t="s">
        <v>6098</v>
      </c>
      <c r="O9433" t="s">
        <v>380</v>
      </c>
    </row>
    <row r="9434" spans="11:15" x14ac:dyDescent="0.25">
      <c r="K9434">
        <v>30273300022030</v>
      </c>
      <c r="L9434" t="s">
        <v>382</v>
      </c>
      <c r="M9434" t="s">
        <v>5237</v>
      </c>
      <c r="N9434" t="s">
        <v>5237</v>
      </c>
      <c r="O9434" t="s">
        <v>5237</v>
      </c>
    </row>
    <row r="9435" spans="11:15" x14ac:dyDescent="0.25">
      <c r="K9435">
        <v>30273300023030</v>
      </c>
      <c r="L9435" t="s">
        <v>12645</v>
      </c>
      <c r="M9435" t="s">
        <v>5237</v>
      </c>
      <c r="N9435" t="s">
        <v>5237</v>
      </c>
      <c r="O9435" t="s">
        <v>5237</v>
      </c>
    </row>
    <row r="9436" spans="11:15" x14ac:dyDescent="0.25">
      <c r="K9436">
        <v>30273300024030</v>
      </c>
      <c r="L9436" t="s">
        <v>559</v>
      </c>
      <c r="M9436" t="s">
        <v>5237</v>
      </c>
      <c r="N9436" t="s">
        <v>5237</v>
      </c>
      <c r="O9436" t="s">
        <v>5237</v>
      </c>
    </row>
    <row r="9437" spans="11:15" x14ac:dyDescent="0.25">
      <c r="K9437">
        <v>30273300025030</v>
      </c>
      <c r="L9437" t="s">
        <v>12646</v>
      </c>
      <c r="M9437" t="s">
        <v>5237</v>
      </c>
      <c r="N9437" t="s">
        <v>5237</v>
      </c>
      <c r="O9437" t="s">
        <v>5237</v>
      </c>
    </row>
    <row r="9438" spans="11:15" x14ac:dyDescent="0.25">
      <c r="K9438">
        <v>30273300026030</v>
      </c>
      <c r="L9438" t="s">
        <v>12647</v>
      </c>
      <c r="M9438" t="s">
        <v>5237</v>
      </c>
      <c r="N9438" t="s">
        <v>5237</v>
      </c>
      <c r="O9438" t="s">
        <v>5237</v>
      </c>
    </row>
    <row r="9439" spans="11:15" x14ac:dyDescent="0.25">
      <c r="K9439">
        <v>30273400001030</v>
      </c>
      <c r="L9439" t="s">
        <v>12648</v>
      </c>
      <c r="M9439" t="s">
        <v>5237</v>
      </c>
      <c r="N9439" t="s">
        <v>6098</v>
      </c>
      <c r="O9439" t="s">
        <v>380</v>
      </c>
    </row>
    <row r="9440" spans="11:15" x14ac:dyDescent="0.25">
      <c r="K9440">
        <v>30273400002030</v>
      </c>
      <c r="L9440" t="s">
        <v>12649</v>
      </c>
      <c r="M9440" t="s">
        <v>5237</v>
      </c>
      <c r="N9440" t="s">
        <v>6098</v>
      </c>
      <c r="O9440" t="s">
        <v>380</v>
      </c>
    </row>
    <row r="9441" spans="11:15" x14ac:dyDescent="0.25">
      <c r="K9441">
        <v>30273400003030</v>
      </c>
      <c r="L9441" t="s">
        <v>12650</v>
      </c>
      <c r="M9441" t="s">
        <v>5237</v>
      </c>
      <c r="N9441" t="s">
        <v>5237</v>
      </c>
      <c r="O9441" t="s">
        <v>5237</v>
      </c>
    </row>
    <row r="9442" spans="11:15" x14ac:dyDescent="0.25">
      <c r="K9442">
        <v>30273500001030</v>
      </c>
      <c r="L9442" t="s">
        <v>12651</v>
      </c>
      <c r="M9442" t="s">
        <v>5237</v>
      </c>
      <c r="N9442" t="s">
        <v>6098</v>
      </c>
      <c r="O9442" t="s">
        <v>380</v>
      </c>
    </row>
    <row r="9443" spans="11:15" x14ac:dyDescent="0.25">
      <c r="K9443">
        <v>30273500002030</v>
      </c>
      <c r="L9443" t="s">
        <v>12652</v>
      </c>
      <c r="M9443" t="s">
        <v>5237</v>
      </c>
      <c r="N9443" t="s">
        <v>6098</v>
      </c>
      <c r="O9443" t="s">
        <v>380</v>
      </c>
    </row>
    <row r="9444" spans="11:15" x14ac:dyDescent="0.25">
      <c r="K9444">
        <v>30273500003030</v>
      </c>
      <c r="L9444" t="s">
        <v>12653</v>
      </c>
      <c r="M9444" t="s">
        <v>5237</v>
      </c>
      <c r="N9444" t="s">
        <v>6098</v>
      </c>
      <c r="O9444" t="s">
        <v>380</v>
      </c>
    </row>
    <row r="9445" spans="11:15" x14ac:dyDescent="0.25">
      <c r="K9445">
        <v>30273500004030</v>
      </c>
      <c r="L9445" t="s">
        <v>12654</v>
      </c>
      <c r="M9445" t="s">
        <v>5237</v>
      </c>
      <c r="N9445" t="s">
        <v>6098</v>
      </c>
      <c r="O9445" t="s">
        <v>380</v>
      </c>
    </row>
    <row r="9446" spans="11:15" x14ac:dyDescent="0.25">
      <c r="K9446">
        <v>30273500005030</v>
      </c>
      <c r="L9446" t="s">
        <v>12655</v>
      </c>
      <c r="M9446" t="s">
        <v>5237</v>
      </c>
      <c r="N9446" t="s">
        <v>6098</v>
      </c>
      <c r="O9446" t="s">
        <v>380</v>
      </c>
    </row>
    <row r="9447" spans="11:15" x14ac:dyDescent="0.25">
      <c r="K9447">
        <v>30273500006030</v>
      </c>
      <c r="L9447" t="s">
        <v>12656</v>
      </c>
      <c r="M9447" t="s">
        <v>5237</v>
      </c>
      <c r="N9447" t="s">
        <v>6098</v>
      </c>
      <c r="O9447" t="s">
        <v>380</v>
      </c>
    </row>
    <row r="9448" spans="11:15" x14ac:dyDescent="0.25">
      <c r="K9448">
        <v>30273500007030</v>
      </c>
      <c r="L9448" t="s">
        <v>657</v>
      </c>
      <c r="M9448" t="s">
        <v>5237</v>
      </c>
      <c r="N9448" t="s">
        <v>5237</v>
      </c>
      <c r="O9448" t="s">
        <v>5237</v>
      </c>
    </row>
    <row r="9449" spans="11:15" x14ac:dyDescent="0.25">
      <c r="K9449">
        <v>30273600001030</v>
      </c>
      <c r="L9449" t="s">
        <v>12657</v>
      </c>
      <c r="M9449" t="s">
        <v>5237</v>
      </c>
      <c r="N9449" t="s">
        <v>6098</v>
      </c>
      <c r="O9449" t="s">
        <v>380</v>
      </c>
    </row>
    <row r="9450" spans="11:15" x14ac:dyDescent="0.25">
      <c r="K9450">
        <v>30273600002030</v>
      </c>
      <c r="L9450" t="s">
        <v>12658</v>
      </c>
      <c r="M9450" t="s">
        <v>5237</v>
      </c>
      <c r="N9450" t="s">
        <v>6098</v>
      </c>
      <c r="O9450" t="s">
        <v>380</v>
      </c>
    </row>
    <row r="9451" spans="11:15" x14ac:dyDescent="0.25">
      <c r="K9451">
        <v>30273600003030</v>
      </c>
      <c r="L9451" t="s">
        <v>12659</v>
      </c>
      <c r="M9451" t="s">
        <v>5237</v>
      </c>
      <c r="N9451" t="s">
        <v>6098</v>
      </c>
      <c r="O9451" t="s">
        <v>380</v>
      </c>
    </row>
    <row r="9452" spans="11:15" x14ac:dyDescent="0.25">
      <c r="K9452">
        <v>30273600004030</v>
      </c>
      <c r="L9452" t="s">
        <v>12660</v>
      </c>
      <c r="M9452" t="s">
        <v>5237</v>
      </c>
      <c r="N9452" t="s">
        <v>6098</v>
      </c>
      <c r="O9452" t="s">
        <v>380</v>
      </c>
    </row>
    <row r="9453" spans="11:15" x14ac:dyDescent="0.25">
      <c r="K9453">
        <v>30273600005030</v>
      </c>
      <c r="L9453" t="s">
        <v>12661</v>
      </c>
      <c r="M9453" t="s">
        <v>5237</v>
      </c>
      <c r="N9453" t="s">
        <v>6098</v>
      </c>
      <c r="O9453" t="s">
        <v>380</v>
      </c>
    </row>
    <row r="9454" spans="11:15" x14ac:dyDescent="0.25">
      <c r="K9454">
        <v>30273600006030</v>
      </c>
      <c r="L9454" t="s">
        <v>12662</v>
      </c>
      <c r="M9454" t="s">
        <v>5237</v>
      </c>
      <c r="N9454" t="s">
        <v>6098</v>
      </c>
      <c r="O9454" t="s">
        <v>380</v>
      </c>
    </row>
    <row r="9455" spans="11:15" x14ac:dyDescent="0.25">
      <c r="K9455">
        <v>30273600007030</v>
      </c>
      <c r="L9455" t="s">
        <v>12663</v>
      </c>
      <c r="M9455" t="s">
        <v>5237</v>
      </c>
      <c r="N9455" t="s">
        <v>6098</v>
      </c>
      <c r="O9455" t="s">
        <v>380</v>
      </c>
    </row>
    <row r="9456" spans="11:15" x14ac:dyDescent="0.25">
      <c r="K9456">
        <v>30273600008030</v>
      </c>
      <c r="L9456" t="s">
        <v>12664</v>
      </c>
      <c r="M9456" t="s">
        <v>5237</v>
      </c>
      <c r="N9456" t="s">
        <v>6098</v>
      </c>
      <c r="O9456" t="s">
        <v>380</v>
      </c>
    </row>
    <row r="9457" spans="11:15" x14ac:dyDescent="0.25">
      <c r="K9457">
        <v>30273600009030</v>
      </c>
      <c r="L9457" t="s">
        <v>12665</v>
      </c>
      <c r="M9457" t="s">
        <v>5237</v>
      </c>
      <c r="N9457" t="s">
        <v>6098</v>
      </c>
      <c r="O9457" t="s">
        <v>380</v>
      </c>
    </row>
    <row r="9458" spans="11:15" x14ac:dyDescent="0.25">
      <c r="K9458">
        <v>30273600010030</v>
      </c>
      <c r="L9458" t="s">
        <v>12666</v>
      </c>
      <c r="M9458" t="s">
        <v>5237</v>
      </c>
      <c r="N9458" t="s">
        <v>6098</v>
      </c>
      <c r="O9458" t="s">
        <v>380</v>
      </c>
    </row>
    <row r="9459" spans="11:15" x14ac:dyDescent="0.25">
      <c r="K9459">
        <v>30273600011030</v>
      </c>
      <c r="L9459" t="s">
        <v>12667</v>
      </c>
      <c r="M9459" t="s">
        <v>5237</v>
      </c>
      <c r="N9459" t="s">
        <v>6098</v>
      </c>
      <c r="O9459" t="s">
        <v>380</v>
      </c>
    </row>
    <row r="9460" spans="11:15" x14ac:dyDescent="0.25">
      <c r="K9460">
        <v>30273600012030</v>
      </c>
      <c r="L9460" t="s">
        <v>12668</v>
      </c>
      <c r="M9460" t="s">
        <v>5237</v>
      </c>
      <c r="N9460" t="s">
        <v>6098</v>
      </c>
      <c r="O9460" t="s">
        <v>380</v>
      </c>
    </row>
    <row r="9461" spans="11:15" x14ac:dyDescent="0.25">
      <c r="K9461">
        <v>30273600013030</v>
      </c>
      <c r="L9461" t="s">
        <v>12669</v>
      </c>
      <c r="M9461" t="s">
        <v>5237</v>
      </c>
      <c r="N9461" t="s">
        <v>6098</v>
      </c>
      <c r="O9461" t="s">
        <v>380</v>
      </c>
    </row>
    <row r="9462" spans="11:15" x14ac:dyDescent="0.25">
      <c r="K9462">
        <v>30273600014030</v>
      </c>
      <c r="L9462" t="s">
        <v>701</v>
      </c>
      <c r="M9462" t="s">
        <v>5237</v>
      </c>
      <c r="N9462" t="s">
        <v>6098</v>
      </c>
      <c r="O9462" t="s">
        <v>380</v>
      </c>
    </row>
    <row r="9463" spans="11:15" x14ac:dyDescent="0.25">
      <c r="K9463">
        <v>30273600015030</v>
      </c>
      <c r="L9463" t="s">
        <v>12670</v>
      </c>
      <c r="M9463" t="s">
        <v>5237</v>
      </c>
      <c r="N9463" t="s">
        <v>5237</v>
      </c>
      <c r="O9463" t="s">
        <v>5237</v>
      </c>
    </row>
    <row r="9464" spans="11:15" x14ac:dyDescent="0.25">
      <c r="K9464">
        <v>30273600016030</v>
      </c>
      <c r="L9464" t="s">
        <v>12671</v>
      </c>
      <c r="M9464" t="s">
        <v>5237</v>
      </c>
      <c r="N9464" t="s">
        <v>5237</v>
      </c>
      <c r="O9464" t="s">
        <v>5237</v>
      </c>
    </row>
    <row r="9465" spans="11:15" x14ac:dyDescent="0.25">
      <c r="K9465">
        <v>30274000001030</v>
      </c>
      <c r="L9465" t="s">
        <v>12672</v>
      </c>
      <c r="M9465" t="s">
        <v>5237</v>
      </c>
      <c r="N9465" t="s">
        <v>6098</v>
      </c>
      <c r="O9465" t="s">
        <v>380</v>
      </c>
    </row>
    <row r="9466" spans="11:15" x14ac:dyDescent="0.25">
      <c r="K9466">
        <v>30274000002030</v>
      </c>
      <c r="L9466" t="s">
        <v>12673</v>
      </c>
      <c r="M9466" t="s">
        <v>5237</v>
      </c>
      <c r="N9466" t="s">
        <v>6098</v>
      </c>
      <c r="O9466" t="s">
        <v>380</v>
      </c>
    </row>
    <row r="9467" spans="11:15" x14ac:dyDescent="0.25">
      <c r="K9467">
        <v>30274000003030</v>
      </c>
      <c r="L9467" t="s">
        <v>557</v>
      </c>
      <c r="M9467" t="s">
        <v>5237</v>
      </c>
      <c r="N9467" t="s">
        <v>6098</v>
      </c>
      <c r="O9467" t="s">
        <v>380</v>
      </c>
    </row>
    <row r="9468" spans="11:15" x14ac:dyDescent="0.25">
      <c r="K9468">
        <v>30274000004030</v>
      </c>
      <c r="L9468" t="s">
        <v>12674</v>
      </c>
      <c r="M9468" t="s">
        <v>5237</v>
      </c>
      <c r="N9468" t="s">
        <v>6098</v>
      </c>
      <c r="O9468" t="s">
        <v>380</v>
      </c>
    </row>
    <row r="9469" spans="11:15" x14ac:dyDescent="0.25">
      <c r="K9469">
        <v>30274000005030</v>
      </c>
      <c r="L9469" t="s">
        <v>604</v>
      </c>
      <c r="M9469" t="s">
        <v>5237</v>
      </c>
      <c r="N9469" t="s">
        <v>6098</v>
      </c>
      <c r="O9469" t="s">
        <v>380</v>
      </c>
    </row>
    <row r="9470" spans="11:15" x14ac:dyDescent="0.25">
      <c r="K9470">
        <v>30274000006030</v>
      </c>
      <c r="L9470" t="s">
        <v>12675</v>
      </c>
      <c r="M9470" t="s">
        <v>5237</v>
      </c>
      <c r="N9470" t="s">
        <v>6098</v>
      </c>
      <c r="O9470" t="s">
        <v>380</v>
      </c>
    </row>
    <row r="9471" spans="11:15" x14ac:dyDescent="0.25">
      <c r="K9471">
        <v>30274000007030</v>
      </c>
      <c r="L9471" t="s">
        <v>12676</v>
      </c>
      <c r="M9471" t="s">
        <v>5237</v>
      </c>
      <c r="N9471" t="s">
        <v>6098</v>
      </c>
      <c r="O9471" t="s">
        <v>380</v>
      </c>
    </row>
    <row r="9472" spans="11:15" x14ac:dyDescent="0.25">
      <c r="K9472">
        <v>30274000008030</v>
      </c>
      <c r="L9472" t="s">
        <v>12677</v>
      </c>
      <c r="M9472" t="s">
        <v>5237</v>
      </c>
      <c r="N9472" t="s">
        <v>6098</v>
      </c>
      <c r="O9472" t="s">
        <v>380</v>
      </c>
    </row>
    <row r="9473" spans="11:15" x14ac:dyDescent="0.25">
      <c r="K9473">
        <v>30274000009030</v>
      </c>
      <c r="L9473" t="s">
        <v>12678</v>
      </c>
      <c r="M9473" t="s">
        <v>5237</v>
      </c>
      <c r="N9473" t="s">
        <v>6098</v>
      </c>
      <c r="O9473" t="s">
        <v>380</v>
      </c>
    </row>
    <row r="9474" spans="11:15" x14ac:dyDescent="0.25">
      <c r="K9474">
        <v>30274000010030</v>
      </c>
      <c r="L9474" t="s">
        <v>12679</v>
      </c>
      <c r="M9474" t="s">
        <v>5237</v>
      </c>
      <c r="N9474" t="s">
        <v>6098</v>
      </c>
      <c r="O9474" t="s">
        <v>380</v>
      </c>
    </row>
    <row r="9475" spans="11:15" x14ac:dyDescent="0.25">
      <c r="K9475">
        <v>30274000011011</v>
      </c>
      <c r="L9475" t="s">
        <v>12680</v>
      </c>
      <c r="M9475" t="s">
        <v>5237</v>
      </c>
      <c r="N9475" t="s">
        <v>6098</v>
      </c>
      <c r="O9475" t="s">
        <v>380</v>
      </c>
    </row>
    <row r="9476" spans="11:15" x14ac:dyDescent="0.25">
      <c r="K9476">
        <v>30274000012030</v>
      </c>
      <c r="L9476" t="s">
        <v>12681</v>
      </c>
      <c r="M9476" t="s">
        <v>5237</v>
      </c>
      <c r="N9476" t="s">
        <v>6098</v>
      </c>
      <c r="O9476" t="s">
        <v>380</v>
      </c>
    </row>
    <row r="9477" spans="11:15" x14ac:dyDescent="0.25">
      <c r="K9477">
        <v>30274000013030</v>
      </c>
      <c r="L9477" t="s">
        <v>12682</v>
      </c>
      <c r="M9477" t="s">
        <v>5237</v>
      </c>
      <c r="N9477" t="s">
        <v>6098</v>
      </c>
      <c r="O9477" t="s">
        <v>380</v>
      </c>
    </row>
    <row r="9478" spans="11:15" x14ac:dyDescent="0.25">
      <c r="K9478">
        <v>30274000014030</v>
      </c>
      <c r="L9478" t="s">
        <v>499</v>
      </c>
      <c r="M9478" t="s">
        <v>5237</v>
      </c>
      <c r="N9478" t="s">
        <v>6098</v>
      </c>
      <c r="O9478" t="s">
        <v>380</v>
      </c>
    </row>
    <row r="9479" spans="11:15" x14ac:dyDescent="0.25">
      <c r="K9479">
        <v>30274000015030</v>
      </c>
      <c r="L9479" t="s">
        <v>12683</v>
      </c>
      <c r="M9479" t="s">
        <v>5237</v>
      </c>
      <c r="N9479" t="s">
        <v>6098</v>
      </c>
      <c r="O9479" t="s">
        <v>380</v>
      </c>
    </row>
    <row r="9480" spans="11:15" x14ac:dyDescent="0.25">
      <c r="K9480">
        <v>30274000016030</v>
      </c>
      <c r="L9480" t="s">
        <v>12684</v>
      </c>
      <c r="M9480" t="s">
        <v>5237</v>
      </c>
      <c r="N9480" t="s">
        <v>6098</v>
      </c>
      <c r="O9480" t="s">
        <v>380</v>
      </c>
    </row>
    <row r="9481" spans="11:15" x14ac:dyDescent="0.25">
      <c r="K9481">
        <v>30274000017030</v>
      </c>
      <c r="L9481" t="s">
        <v>12685</v>
      </c>
      <c r="M9481" t="s">
        <v>5237</v>
      </c>
      <c r="N9481" t="s">
        <v>6098</v>
      </c>
      <c r="O9481" t="s">
        <v>380</v>
      </c>
    </row>
    <row r="9482" spans="11:15" x14ac:dyDescent="0.25">
      <c r="K9482">
        <v>30274000018030</v>
      </c>
      <c r="L9482" t="s">
        <v>12686</v>
      </c>
      <c r="M9482" t="s">
        <v>5237</v>
      </c>
      <c r="N9482" t="s">
        <v>6098</v>
      </c>
      <c r="O9482" t="s">
        <v>380</v>
      </c>
    </row>
    <row r="9483" spans="11:15" x14ac:dyDescent="0.25">
      <c r="K9483">
        <v>30274000019030</v>
      </c>
      <c r="L9483" t="s">
        <v>483</v>
      </c>
      <c r="M9483" t="s">
        <v>5237</v>
      </c>
      <c r="N9483" t="s">
        <v>6098</v>
      </c>
      <c r="O9483" t="s">
        <v>380</v>
      </c>
    </row>
    <row r="9484" spans="11:15" x14ac:dyDescent="0.25">
      <c r="K9484">
        <v>30274000020030</v>
      </c>
      <c r="L9484" t="s">
        <v>12687</v>
      </c>
      <c r="M9484" t="s">
        <v>5237</v>
      </c>
      <c r="N9484" t="s">
        <v>6098</v>
      </c>
      <c r="O9484" t="s">
        <v>380</v>
      </c>
    </row>
    <row r="9485" spans="11:15" x14ac:dyDescent="0.25">
      <c r="K9485">
        <v>30274000021030</v>
      </c>
      <c r="L9485" t="s">
        <v>12688</v>
      </c>
      <c r="M9485" t="s">
        <v>5237</v>
      </c>
      <c r="N9485" t="s">
        <v>6098</v>
      </c>
      <c r="O9485" t="s">
        <v>380</v>
      </c>
    </row>
    <row r="9486" spans="11:15" x14ac:dyDescent="0.25">
      <c r="K9486">
        <v>30274000022030</v>
      </c>
      <c r="L9486" t="s">
        <v>12689</v>
      </c>
      <c r="M9486" t="s">
        <v>5237</v>
      </c>
      <c r="N9486" t="s">
        <v>6098</v>
      </c>
      <c r="O9486" t="s">
        <v>380</v>
      </c>
    </row>
    <row r="9487" spans="11:15" x14ac:dyDescent="0.25">
      <c r="K9487">
        <v>30274000023030</v>
      </c>
      <c r="L9487" t="s">
        <v>12690</v>
      </c>
      <c r="M9487" t="s">
        <v>5237</v>
      </c>
      <c r="N9487" t="s">
        <v>6098</v>
      </c>
      <c r="O9487" t="s">
        <v>380</v>
      </c>
    </row>
    <row r="9488" spans="11:15" x14ac:dyDescent="0.25">
      <c r="K9488">
        <v>30274000024030</v>
      </c>
      <c r="L9488" t="s">
        <v>12691</v>
      </c>
      <c r="M9488" t="s">
        <v>5237</v>
      </c>
      <c r="N9488" t="s">
        <v>6098</v>
      </c>
      <c r="O9488" t="s">
        <v>380</v>
      </c>
    </row>
    <row r="9489" spans="11:15" x14ac:dyDescent="0.25">
      <c r="K9489">
        <v>30274000025030</v>
      </c>
      <c r="L9489" t="s">
        <v>661</v>
      </c>
      <c r="M9489" t="s">
        <v>5237</v>
      </c>
      <c r="N9489" t="s">
        <v>6098</v>
      </c>
      <c r="O9489" t="s">
        <v>380</v>
      </c>
    </row>
    <row r="9490" spans="11:15" x14ac:dyDescent="0.25">
      <c r="K9490">
        <v>30274000026030</v>
      </c>
      <c r="L9490" t="s">
        <v>606</v>
      </c>
      <c r="M9490" t="s">
        <v>5237</v>
      </c>
      <c r="N9490" t="s">
        <v>6098</v>
      </c>
      <c r="O9490" t="s">
        <v>380</v>
      </c>
    </row>
    <row r="9491" spans="11:15" x14ac:dyDescent="0.25">
      <c r="K9491">
        <v>30274000027030</v>
      </c>
      <c r="L9491" t="s">
        <v>12692</v>
      </c>
      <c r="M9491" t="s">
        <v>5237</v>
      </c>
      <c r="N9491" t="s">
        <v>6098</v>
      </c>
      <c r="O9491" t="s">
        <v>380</v>
      </c>
    </row>
    <row r="9492" spans="11:15" x14ac:dyDescent="0.25">
      <c r="K9492">
        <v>30274000028030</v>
      </c>
      <c r="L9492" t="s">
        <v>12693</v>
      </c>
      <c r="M9492" t="s">
        <v>5237</v>
      </c>
      <c r="N9492" t="s">
        <v>6098</v>
      </c>
      <c r="O9492" t="s">
        <v>380</v>
      </c>
    </row>
    <row r="9493" spans="11:15" x14ac:dyDescent="0.25">
      <c r="K9493">
        <v>30274000029050</v>
      </c>
      <c r="L9493" t="s">
        <v>12694</v>
      </c>
      <c r="M9493" t="s">
        <v>5237</v>
      </c>
      <c r="N9493" t="s">
        <v>6098</v>
      </c>
      <c r="O9493" t="s">
        <v>380</v>
      </c>
    </row>
    <row r="9494" spans="11:15" x14ac:dyDescent="0.25">
      <c r="K9494">
        <v>30274000030030</v>
      </c>
      <c r="L9494" t="s">
        <v>12695</v>
      </c>
      <c r="M9494" t="s">
        <v>5237</v>
      </c>
      <c r="N9494" t="s">
        <v>6098</v>
      </c>
      <c r="O9494" t="s">
        <v>380</v>
      </c>
    </row>
    <row r="9495" spans="11:15" x14ac:dyDescent="0.25">
      <c r="K9495">
        <v>30274000031030</v>
      </c>
      <c r="L9495" t="s">
        <v>12696</v>
      </c>
      <c r="M9495" t="s">
        <v>5237</v>
      </c>
      <c r="N9495" t="s">
        <v>6098</v>
      </c>
      <c r="O9495" t="s">
        <v>380</v>
      </c>
    </row>
    <row r="9496" spans="11:15" x14ac:dyDescent="0.25">
      <c r="K9496">
        <v>30274000032030</v>
      </c>
      <c r="L9496" t="s">
        <v>605</v>
      </c>
      <c r="M9496" t="s">
        <v>5237</v>
      </c>
      <c r="N9496" t="s">
        <v>6098</v>
      </c>
      <c r="O9496" t="s">
        <v>380</v>
      </c>
    </row>
    <row r="9497" spans="11:15" x14ac:dyDescent="0.25">
      <c r="K9497">
        <v>30274000033030</v>
      </c>
      <c r="L9497" t="s">
        <v>12697</v>
      </c>
      <c r="M9497" t="s">
        <v>5237</v>
      </c>
      <c r="N9497" t="s">
        <v>6098</v>
      </c>
      <c r="O9497" t="s">
        <v>380</v>
      </c>
    </row>
    <row r="9498" spans="11:15" x14ac:dyDescent="0.25">
      <c r="K9498">
        <v>30274000034030</v>
      </c>
      <c r="L9498" t="s">
        <v>12674</v>
      </c>
      <c r="M9498" t="s">
        <v>5237</v>
      </c>
      <c r="N9498" t="s">
        <v>6098</v>
      </c>
      <c r="O9498" t="s">
        <v>380</v>
      </c>
    </row>
    <row r="9499" spans="11:15" x14ac:dyDescent="0.25">
      <c r="K9499">
        <v>30274000035030</v>
      </c>
      <c r="L9499" t="s">
        <v>12698</v>
      </c>
      <c r="M9499" t="s">
        <v>5237</v>
      </c>
      <c r="N9499" t="s">
        <v>6098</v>
      </c>
      <c r="O9499" t="s">
        <v>380</v>
      </c>
    </row>
    <row r="9500" spans="11:15" x14ac:dyDescent="0.25">
      <c r="K9500">
        <v>30274000036030</v>
      </c>
      <c r="L9500" t="s">
        <v>12699</v>
      </c>
      <c r="M9500" t="s">
        <v>5237</v>
      </c>
      <c r="N9500" t="s">
        <v>6098</v>
      </c>
      <c r="O9500" t="s">
        <v>380</v>
      </c>
    </row>
    <row r="9501" spans="11:15" x14ac:dyDescent="0.25">
      <c r="K9501">
        <v>30274000037030</v>
      </c>
      <c r="L9501" t="s">
        <v>604</v>
      </c>
      <c r="M9501" t="s">
        <v>5237</v>
      </c>
      <c r="N9501" t="s">
        <v>6098</v>
      </c>
      <c r="O9501" t="s">
        <v>380</v>
      </c>
    </row>
    <row r="9502" spans="11:15" x14ac:dyDescent="0.25">
      <c r="K9502">
        <v>30274000038030</v>
      </c>
      <c r="L9502" t="s">
        <v>12700</v>
      </c>
      <c r="M9502" t="s">
        <v>5237</v>
      </c>
      <c r="N9502" t="s">
        <v>6098</v>
      </c>
      <c r="O9502" t="s">
        <v>380</v>
      </c>
    </row>
    <row r="9503" spans="11:15" x14ac:dyDescent="0.25">
      <c r="K9503">
        <v>30274000039030</v>
      </c>
      <c r="L9503" t="s">
        <v>12701</v>
      </c>
      <c r="M9503" t="s">
        <v>5237</v>
      </c>
      <c r="N9503" t="s">
        <v>6098</v>
      </c>
      <c r="O9503" t="s">
        <v>380</v>
      </c>
    </row>
    <row r="9504" spans="11:15" x14ac:dyDescent="0.25">
      <c r="K9504">
        <v>30274000040030</v>
      </c>
      <c r="L9504" t="s">
        <v>12702</v>
      </c>
      <c r="M9504" t="s">
        <v>5237</v>
      </c>
      <c r="N9504" t="s">
        <v>6098</v>
      </c>
      <c r="O9504" t="s">
        <v>380</v>
      </c>
    </row>
    <row r="9505" spans="11:15" x14ac:dyDescent="0.25">
      <c r="K9505">
        <v>30274000041030</v>
      </c>
      <c r="L9505" t="s">
        <v>12703</v>
      </c>
      <c r="M9505" t="s">
        <v>5237</v>
      </c>
      <c r="N9505" t="s">
        <v>6098</v>
      </c>
      <c r="O9505" t="s">
        <v>380</v>
      </c>
    </row>
    <row r="9506" spans="11:15" x14ac:dyDescent="0.25">
      <c r="K9506">
        <v>30274000042030</v>
      </c>
      <c r="L9506" t="s">
        <v>12704</v>
      </c>
      <c r="M9506" t="s">
        <v>5237</v>
      </c>
      <c r="N9506" t="s">
        <v>6098</v>
      </c>
      <c r="O9506" t="s">
        <v>380</v>
      </c>
    </row>
    <row r="9507" spans="11:15" x14ac:dyDescent="0.25">
      <c r="K9507">
        <v>30274000043030</v>
      </c>
      <c r="L9507" t="s">
        <v>12705</v>
      </c>
      <c r="M9507" t="s">
        <v>5237</v>
      </c>
      <c r="N9507" t="s">
        <v>6098</v>
      </c>
      <c r="O9507" t="s">
        <v>380</v>
      </c>
    </row>
    <row r="9508" spans="11:15" x14ac:dyDescent="0.25">
      <c r="K9508">
        <v>30274000044030</v>
      </c>
      <c r="L9508" t="s">
        <v>12706</v>
      </c>
      <c r="M9508" t="s">
        <v>5237</v>
      </c>
      <c r="N9508" t="s">
        <v>6098</v>
      </c>
      <c r="O9508" t="s">
        <v>380</v>
      </c>
    </row>
    <row r="9509" spans="11:15" x14ac:dyDescent="0.25">
      <c r="K9509">
        <v>30274000045040</v>
      </c>
      <c r="L9509" t="s">
        <v>12707</v>
      </c>
      <c r="M9509" t="s">
        <v>5237</v>
      </c>
      <c r="N9509" t="s">
        <v>6098</v>
      </c>
      <c r="O9509" t="s">
        <v>380</v>
      </c>
    </row>
    <row r="9510" spans="11:15" x14ac:dyDescent="0.25">
      <c r="K9510">
        <v>30274000046030</v>
      </c>
      <c r="L9510" t="s">
        <v>12708</v>
      </c>
      <c r="M9510" t="s">
        <v>5237</v>
      </c>
      <c r="N9510" t="s">
        <v>6098</v>
      </c>
      <c r="O9510" t="s">
        <v>380</v>
      </c>
    </row>
    <row r="9511" spans="11:15" x14ac:dyDescent="0.25">
      <c r="K9511">
        <v>30274000047030</v>
      </c>
      <c r="L9511" t="s">
        <v>12709</v>
      </c>
      <c r="M9511" t="s">
        <v>5237</v>
      </c>
      <c r="N9511" t="s">
        <v>6098</v>
      </c>
      <c r="O9511" t="s">
        <v>380</v>
      </c>
    </row>
    <row r="9512" spans="11:15" x14ac:dyDescent="0.25">
      <c r="K9512">
        <v>30274000048030</v>
      </c>
      <c r="L9512" t="s">
        <v>12710</v>
      </c>
      <c r="M9512" t="s">
        <v>5237</v>
      </c>
      <c r="N9512" t="s">
        <v>6098</v>
      </c>
      <c r="O9512" t="s">
        <v>380</v>
      </c>
    </row>
    <row r="9513" spans="11:15" x14ac:dyDescent="0.25">
      <c r="K9513">
        <v>30274000049030</v>
      </c>
      <c r="L9513" t="s">
        <v>12711</v>
      </c>
      <c r="M9513" t="s">
        <v>5237</v>
      </c>
      <c r="N9513" t="s">
        <v>6098</v>
      </c>
      <c r="O9513" t="s">
        <v>380</v>
      </c>
    </row>
    <row r="9514" spans="11:15" x14ac:dyDescent="0.25">
      <c r="K9514">
        <v>30274000050030</v>
      </c>
      <c r="L9514" t="s">
        <v>12712</v>
      </c>
      <c r="M9514" t="s">
        <v>5237</v>
      </c>
      <c r="N9514" t="s">
        <v>6098</v>
      </c>
      <c r="O9514" t="s">
        <v>380</v>
      </c>
    </row>
    <row r="9515" spans="11:15" x14ac:dyDescent="0.25">
      <c r="K9515">
        <v>30274000051030</v>
      </c>
      <c r="L9515" t="s">
        <v>12713</v>
      </c>
      <c r="M9515" t="s">
        <v>5237</v>
      </c>
      <c r="N9515" t="s">
        <v>6098</v>
      </c>
      <c r="O9515" t="s">
        <v>380</v>
      </c>
    </row>
    <row r="9516" spans="11:15" x14ac:dyDescent="0.25">
      <c r="K9516">
        <v>30274000052011</v>
      </c>
      <c r="L9516" t="s">
        <v>12714</v>
      </c>
      <c r="M9516" t="s">
        <v>5237</v>
      </c>
      <c r="N9516" t="s">
        <v>6098</v>
      </c>
      <c r="O9516" t="s">
        <v>380</v>
      </c>
    </row>
    <row r="9517" spans="11:15" x14ac:dyDescent="0.25">
      <c r="K9517">
        <v>30274000053011</v>
      </c>
      <c r="L9517" t="s">
        <v>12715</v>
      </c>
      <c r="M9517" t="s">
        <v>5237</v>
      </c>
      <c r="N9517" t="s">
        <v>6098</v>
      </c>
      <c r="O9517" t="s">
        <v>380</v>
      </c>
    </row>
    <row r="9518" spans="11:15" x14ac:dyDescent="0.25">
      <c r="K9518">
        <v>30274000053030</v>
      </c>
      <c r="L9518" t="s">
        <v>477</v>
      </c>
      <c r="M9518" t="s">
        <v>5237</v>
      </c>
      <c r="N9518" t="s">
        <v>6098</v>
      </c>
      <c r="O9518" t="s">
        <v>380</v>
      </c>
    </row>
    <row r="9519" spans="11:15" x14ac:dyDescent="0.25">
      <c r="K9519">
        <v>30274000054011</v>
      </c>
      <c r="L9519" t="s">
        <v>12716</v>
      </c>
      <c r="M9519" t="s">
        <v>5237</v>
      </c>
      <c r="N9519" t="s">
        <v>6098</v>
      </c>
      <c r="O9519" t="s">
        <v>380</v>
      </c>
    </row>
    <row r="9520" spans="11:15" x14ac:dyDescent="0.25">
      <c r="K9520">
        <v>30274000055030</v>
      </c>
      <c r="L9520" t="s">
        <v>12717</v>
      </c>
      <c r="M9520" t="s">
        <v>5237</v>
      </c>
      <c r="N9520" t="s">
        <v>6098</v>
      </c>
      <c r="O9520" t="s">
        <v>380</v>
      </c>
    </row>
    <row r="9521" spans="11:15" x14ac:dyDescent="0.25">
      <c r="K9521">
        <v>30274000056011</v>
      </c>
      <c r="L9521" t="s">
        <v>12718</v>
      </c>
      <c r="M9521" t="s">
        <v>5237</v>
      </c>
      <c r="N9521" t="s">
        <v>6098</v>
      </c>
      <c r="O9521" t="s">
        <v>380</v>
      </c>
    </row>
    <row r="9522" spans="11:15" x14ac:dyDescent="0.25">
      <c r="K9522">
        <v>30274000057030</v>
      </c>
      <c r="L9522" t="s">
        <v>12719</v>
      </c>
      <c r="M9522" t="s">
        <v>5237</v>
      </c>
      <c r="N9522" t="s">
        <v>6098</v>
      </c>
      <c r="O9522" t="s">
        <v>380</v>
      </c>
    </row>
    <row r="9523" spans="11:15" x14ac:dyDescent="0.25">
      <c r="K9523">
        <v>30274000058030</v>
      </c>
      <c r="L9523" t="s">
        <v>12720</v>
      </c>
      <c r="M9523" t="s">
        <v>5237</v>
      </c>
      <c r="N9523" t="s">
        <v>6098</v>
      </c>
      <c r="O9523" t="s">
        <v>380</v>
      </c>
    </row>
    <row r="9524" spans="11:15" x14ac:dyDescent="0.25">
      <c r="K9524">
        <v>30274000059030</v>
      </c>
      <c r="L9524" t="s">
        <v>12721</v>
      </c>
      <c r="M9524" t="s">
        <v>5237</v>
      </c>
      <c r="N9524" t="s">
        <v>6098</v>
      </c>
      <c r="O9524" t="s">
        <v>380</v>
      </c>
    </row>
    <row r="9525" spans="11:15" x14ac:dyDescent="0.25">
      <c r="K9525">
        <v>30274000060030</v>
      </c>
      <c r="L9525" t="s">
        <v>12722</v>
      </c>
      <c r="M9525" t="s">
        <v>5237</v>
      </c>
      <c r="N9525" t="s">
        <v>6098</v>
      </c>
      <c r="O9525" t="s">
        <v>380</v>
      </c>
    </row>
    <row r="9526" spans="11:15" x14ac:dyDescent="0.25">
      <c r="K9526">
        <v>30274000061030</v>
      </c>
      <c r="L9526" t="s">
        <v>12723</v>
      </c>
      <c r="M9526" t="s">
        <v>5237</v>
      </c>
      <c r="N9526" t="s">
        <v>6098</v>
      </c>
      <c r="O9526" t="s">
        <v>380</v>
      </c>
    </row>
    <row r="9527" spans="11:15" x14ac:dyDescent="0.25">
      <c r="K9527">
        <v>30274000062030</v>
      </c>
      <c r="L9527" t="s">
        <v>12724</v>
      </c>
      <c r="M9527" t="s">
        <v>5237</v>
      </c>
      <c r="N9527" t="s">
        <v>6098</v>
      </c>
      <c r="O9527" t="s">
        <v>380</v>
      </c>
    </row>
    <row r="9528" spans="11:15" x14ac:dyDescent="0.25">
      <c r="K9528">
        <v>30274000063030</v>
      </c>
      <c r="L9528" t="s">
        <v>12725</v>
      </c>
      <c r="M9528" t="s">
        <v>5237</v>
      </c>
      <c r="N9528" t="s">
        <v>6098</v>
      </c>
      <c r="O9528" t="s">
        <v>380</v>
      </c>
    </row>
    <row r="9529" spans="11:15" x14ac:dyDescent="0.25">
      <c r="K9529">
        <v>30274000064030</v>
      </c>
      <c r="L9529" t="s">
        <v>12726</v>
      </c>
      <c r="M9529" t="s">
        <v>5237</v>
      </c>
      <c r="N9529" t="s">
        <v>6098</v>
      </c>
      <c r="O9529" t="s">
        <v>380</v>
      </c>
    </row>
    <row r="9530" spans="11:15" x14ac:dyDescent="0.25">
      <c r="K9530">
        <v>30274000065030</v>
      </c>
      <c r="L9530" t="s">
        <v>12727</v>
      </c>
      <c r="M9530" t="s">
        <v>5237</v>
      </c>
      <c r="N9530" t="s">
        <v>6098</v>
      </c>
      <c r="O9530" t="s">
        <v>380</v>
      </c>
    </row>
    <row r="9531" spans="11:15" x14ac:dyDescent="0.25">
      <c r="K9531">
        <v>30274000066030</v>
      </c>
      <c r="L9531" t="s">
        <v>12728</v>
      </c>
      <c r="M9531" t="s">
        <v>5237</v>
      </c>
      <c r="N9531" t="s">
        <v>6098</v>
      </c>
      <c r="O9531" t="s">
        <v>380</v>
      </c>
    </row>
    <row r="9532" spans="11:15" x14ac:dyDescent="0.25">
      <c r="K9532">
        <v>30274000067030</v>
      </c>
      <c r="L9532" t="s">
        <v>12729</v>
      </c>
      <c r="M9532" t="s">
        <v>5237</v>
      </c>
      <c r="N9532" t="s">
        <v>6098</v>
      </c>
      <c r="O9532" t="s">
        <v>380</v>
      </c>
    </row>
    <row r="9533" spans="11:15" x14ac:dyDescent="0.25">
      <c r="K9533">
        <v>30274000068030</v>
      </c>
      <c r="L9533" t="s">
        <v>12730</v>
      </c>
      <c r="M9533" t="s">
        <v>5237</v>
      </c>
      <c r="N9533" t="s">
        <v>6098</v>
      </c>
      <c r="O9533" t="s">
        <v>380</v>
      </c>
    </row>
    <row r="9534" spans="11:15" x14ac:dyDescent="0.25">
      <c r="K9534">
        <v>30274000069030</v>
      </c>
      <c r="L9534" t="s">
        <v>12731</v>
      </c>
      <c r="M9534" t="s">
        <v>5237</v>
      </c>
      <c r="N9534" t="s">
        <v>6098</v>
      </c>
      <c r="O9534" t="s">
        <v>380</v>
      </c>
    </row>
    <row r="9535" spans="11:15" x14ac:dyDescent="0.25">
      <c r="K9535">
        <v>30274000070030</v>
      </c>
      <c r="L9535" t="s">
        <v>12732</v>
      </c>
      <c r="M9535" t="s">
        <v>5237</v>
      </c>
      <c r="N9535" t="s">
        <v>6098</v>
      </c>
      <c r="O9535" t="s">
        <v>380</v>
      </c>
    </row>
    <row r="9536" spans="11:15" x14ac:dyDescent="0.25">
      <c r="K9536">
        <v>30274000071030</v>
      </c>
      <c r="L9536" t="s">
        <v>12733</v>
      </c>
      <c r="M9536" t="s">
        <v>5237</v>
      </c>
      <c r="N9536" t="s">
        <v>6098</v>
      </c>
      <c r="O9536" t="s">
        <v>380</v>
      </c>
    </row>
    <row r="9537" spans="11:15" x14ac:dyDescent="0.25">
      <c r="K9537">
        <v>30274000072030</v>
      </c>
      <c r="L9537" t="s">
        <v>12734</v>
      </c>
      <c r="M9537" t="s">
        <v>5237</v>
      </c>
      <c r="N9537" t="s">
        <v>6098</v>
      </c>
      <c r="O9537" t="s">
        <v>380</v>
      </c>
    </row>
    <row r="9538" spans="11:15" x14ac:dyDescent="0.25">
      <c r="K9538">
        <v>30274000073030</v>
      </c>
      <c r="L9538" t="s">
        <v>12735</v>
      </c>
      <c r="M9538" t="s">
        <v>5237</v>
      </c>
      <c r="N9538" t="s">
        <v>6098</v>
      </c>
      <c r="O9538" t="s">
        <v>380</v>
      </c>
    </row>
    <row r="9539" spans="11:15" x14ac:dyDescent="0.25">
      <c r="K9539">
        <v>30274000074030</v>
      </c>
      <c r="L9539" t="s">
        <v>12736</v>
      </c>
      <c r="M9539" t="s">
        <v>5237</v>
      </c>
      <c r="N9539" t="s">
        <v>6098</v>
      </c>
      <c r="O9539" t="s">
        <v>380</v>
      </c>
    </row>
    <row r="9540" spans="11:15" x14ac:dyDescent="0.25">
      <c r="K9540">
        <v>30274000075030</v>
      </c>
      <c r="L9540" t="s">
        <v>12737</v>
      </c>
      <c r="M9540" t="s">
        <v>5237</v>
      </c>
      <c r="N9540" t="s">
        <v>6098</v>
      </c>
      <c r="O9540" t="s">
        <v>380</v>
      </c>
    </row>
    <row r="9541" spans="11:15" x14ac:dyDescent="0.25">
      <c r="K9541">
        <v>30274000076040</v>
      </c>
      <c r="L9541" t="s">
        <v>12738</v>
      </c>
      <c r="M9541" t="s">
        <v>5237</v>
      </c>
      <c r="N9541" t="s">
        <v>6098</v>
      </c>
      <c r="O9541" t="s">
        <v>380</v>
      </c>
    </row>
    <row r="9542" spans="11:15" x14ac:dyDescent="0.25">
      <c r="K9542">
        <v>30274000077030</v>
      </c>
      <c r="L9542">
        <v>3020105</v>
      </c>
      <c r="M9542" t="s">
        <v>5237</v>
      </c>
      <c r="N9542" t="s">
        <v>6098</v>
      </c>
      <c r="O9542" t="s">
        <v>380</v>
      </c>
    </row>
    <row r="9543" spans="11:15" x14ac:dyDescent="0.25">
      <c r="K9543">
        <v>30274000078030</v>
      </c>
      <c r="L9543" t="s">
        <v>12739</v>
      </c>
      <c r="M9543" t="s">
        <v>5237</v>
      </c>
      <c r="N9543" t="s">
        <v>6098</v>
      </c>
      <c r="O9543" t="s">
        <v>380</v>
      </c>
    </row>
    <row r="9544" spans="11:15" x14ac:dyDescent="0.25">
      <c r="K9544">
        <v>30274000079030</v>
      </c>
      <c r="L9544" t="s">
        <v>12740</v>
      </c>
      <c r="M9544" t="s">
        <v>5237</v>
      </c>
      <c r="N9544" t="s">
        <v>6098</v>
      </c>
      <c r="O9544" t="s">
        <v>380</v>
      </c>
    </row>
    <row r="9545" spans="11:15" x14ac:dyDescent="0.25">
      <c r="K9545">
        <v>30274000080011</v>
      </c>
      <c r="L9545" t="s">
        <v>12741</v>
      </c>
      <c r="M9545" t="s">
        <v>5237</v>
      </c>
      <c r="N9545" t="s">
        <v>6098</v>
      </c>
      <c r="O9545" t="s">
        <v>380</v>
      </c>
    </row>
    <row r="9546" spans="11:15" x14ac:dyDescent="0.25">
      <c r="K9546">
        <v>30274000081030</v>
      </c>
      <c r="L9546" t="s">
        <v>12742</v>
      </c>
      <c r="M9546" t="s">
        <v>5237</v>
      </c>
      <c r="N9546" t="s">
        <v>6098</v>
      </c>
      <c r="O9546" t="s">
        <v>380</v>
      </c>
    </row>
    <row r="9547" spans="11:15" x14ac:dyDescent="0.25">
      <c r="K9547">
        <v>30274000082030</v>
      </c>
      <c r="L9547" t="s">
        <v>12743</v>
      </c>
      <c r="M9547" t="s">
        <v>5237</v>
      </c>
      <c r="N9547" t="s">
        <v>6098</v>
      </c>
      <c r="O9547" t="s">
        <v>380</v>
      </c>
    </row>
    <row r="9548" spans="11:15" x14ac:dyDescent="0.25">
      <c r="K9548">
        <v>30274000083030</v>
      </c>
      <c r="L9548" t="s">
        <v>12744</v>
      </c>
      <c r="M9548" t="s">
        <v>5237</v>
      </c>
      <c r="N9548" t="s">
        <v>6098</v>
      </c>
      <c r="O9548" t="s">
        <v>380</v>
      </c>
    </row>
    <row r="9549" spans="11:15" x14ac:dyDescent="0.25">
      <c r="K9549">
        <v>30274000084030</v>
      </c>
      <c r="L9549" t="s">
        <v>12745</v>
      </c>
      <c r="M9549" t="s">
        <v>5237</v>
      </c>
      <c r="N9549" t="s">
        <v>6098</v>
      </c>
      <c r="O9549" t="s">
        <v>380</v>
      </c>
    </row>
    <row r="9550" spans="11:15" x14ac:dyDescent="0.25">
      <c r="K9550">
        <v>30274000085030</v>
      </c>
      <c r="L9550" t="s">
        <v>12746</v>
      </c>
      <c r="M9550" t="s">
        <v>5237</v>
      </c>
      <c r="N9550" t="s">
        <v>6098</v>
      </c>
      <c r="O9550" t="s">
        <v>380</v>
      </c>
    </row>
    <row r="9551" spans="11:15" x14ac:dyDescent="0.25">
      <c r="K9551">
        <v>30274000086030</v>
      </c>
      <c r="L9551" t="s">
        <v>12747</v>
      </c>
      <c r="M9551" t="s">
        <v>5237</v>
      </c>
      <c r="N9551" t="s">
        <v>6098</v>
      </c>
      <c r="O9551" t="s">
        <v>380</v>
      </c>
    </row>
    <row r="9552" spans="11:15" x14ac:dyDescent="0.25">
      <c r="K9552">
        <v>30274000087030</v>
      </c>
      <c r="L9552" t="s">
        <v>12748</v>
      </c>
      <c r="M9552" t="s">
        <v>5237</v>
      </c>
      <c r="N9552" t="s">
        <v>6098</v>
      </c>
      <c r="O9552" t="s">
        <v>380</v>
      </c>
    </row>
    <row r="9553" spans="11:15" x14ac:dyDescent="0.25">
      <c r="K9553">
        <v>30274000088030</v>
      </c>
      <c r="L9553" t="s">
        <v>12749</v>
      </c>
      <c r="M9553" t="s">
        <v>5237</v>
      </c>
      <c r="N9553" t="s">
        <v>6098</v>
      </c>
      <c r="O9553" t="s">
        <v>380</v>
      </c>
    </row>
    <row r="9554" spans="11:15" x14ac:dyDescent="0.25">
      <c r="K9554">
        <v>30274000089030</v>
      </c>
      <c r="L9554" t="s">
        <v>12750</v>
      </c>
      <c r="M9554" t="s">
        <v>5237</v>
      </c>
      <c r="N9554" t="s">
        <v>6098</v>
      </c>
      <c r="O9554" t="s">
        <v>380</v>
      </c>
    </row>
    <row r="9555" spans="11:15" x14ac:dyDescent="0.25">
      <c r="K9555">
        <v>30274000090030</v>
      </c>
      <c r="L9555" t="s">
        <v>12751</v>
      </c>
      <c r="M9555" t="s">
        <v>5237</v>
      </c>
      <c r="N9555" t="s">
        <v>6098</v>
      </c>
      <c r="O9555" t="s">
        <v>380</v>
      </c>
    </row>
    <row r="9556" spans="11:15" x14ac:dyDescent="0.25">
      <c r="K9556">
        <v>30274000091030</v>
      </c>
      <c r="L9556" t="s">
        <v>12752</v>
      </c>
      <c r="M9556" t="s">
        <v>5237</v>
      </c>
      <c r="N9556" t="s">
        <v>6098</v>
      </c>
      <c r="O9556" t="s">
        <v>380</v>
      </c>
    </row>
    <row r="9557" spans="11:15" x14ac:dyDescent="0.25">
      <c r="K9557">
        <v>30274000092030</v>
      </c>
      <c r="L9557" t="s">
        <v>12753</v>
      </c>
      <c r="M9557" t="s">
        <v>5237</v>
      </c>
      <c r="N9557" t="s">
        <v>6098</v>
      </c>
      <c r="O9557" t="s">
        <v>380</v>
      </c>
    </row>
    <row r="9558" spans="11:15" x14ac:dyDescent="0.25">
      <c r="K9558">
        <v>30274000093030</v>
      </c>
      <c r="L9558" t="s">
        <v>584</v>
      </c>
      <c r="M9558" t="s">
        <v>5237</v>
      </c>
      <c r="N9558" t="s">
        <v>6098</v>
      </c>
      <c r="O9558" t="s">
        <v>380</v>
      </c>
    </row>
    <row r="9559" spans="11:15" x14ac:dyDescent="0.25">
      <c r="K9559">
        <v>30274000094030</v>
      </c>
      <c r="L9559" t="s">
        <v>12754</v>
      </c>
      <c r="M9559" t="s">
        <v>5237</v>
      </c>
      <c r="N9559" t="s">
        <v>6098</v>
      </c>
      <c r="O9559" t="s">
        <v>380</v>
      </c>
    </row>
    <row r="9560" spans="11:15" x14ac:dyDescent="0.25">
      <c r="K9560">
        <v>30274000095030</v>
      </c>
      <c r="L9560" t="s">
        <v>12755</v>
      </c>
      <c r="M9560" t="s">
        <v>5237</v>
      </c>
      <c r="N9560" t="s">
        <v>6098</v>
      </c>
      <c r="O9560" t="s">
        <v>380</v>
      </c>
    </row>
    <row r="9561" spans="11:15" x14ac:dyDescent="0.25">
      <c r="K9561">
        <v>30274000096030</v>
      </c>
      <c r="L9561" t="s">
        <v>588</v>
      </c>
      <c r="M9561" t="s">
        <v>5237</v>
      </c>
      <c r="N9561" t="s">
        <v>6098</v>
      </c>
      <c r="O9561" t="s">
        <v>380</v>
      </c>
    </row>
    <row r="9562" spans="11:15" x14ac:dyDescent="0.25">
      <c r="K9562">
        <v>30274000097030</v>
      </c>
      <c r="L9562" t="s">
        <v>589</v>
      </c>
      <c r="M9562" t="s">
        <v>5237</v>
      </c>
      <c r="N9562" t="s">
        <v>6098</v>
      </c>
      <c r="O9562" t="s">
        <v>380</v>
      </c>
    </row>
    <row r="9563" spans="11:15" x14ac:dyDescent="0.25">
      <c r="K9563">
        <v>30274000098030</v>
      </c>
      <c r="L9563" t="s">
        <v>12756</v>
      </c>
      <c r="M9563" t="s">
        <v>5237</v>
      </c>
      <c r="N9563" t="s">
        <v>6098</v>
      </c>
      <c r="O9563" t="s">
        <v>380</v>
      </c>
    </row>
    <row r="9564" spans="11:15" x14ac:dyDescent="0.25">
      <c r="K9564">
        <v>30274000099030</v>
      </c>
      <c r="L9564" t="s">
        <v>12757</v>
      </c>
      <c r="M9564" t="s">
        <v>5237</v>
      </c>
      <c r="N9564" t="s">
        <v>6098</v>
      </c>
      <c r="O9564" t="s">
        <v>380</v>
      </c>
    </row>
    <row r="9565" spans="11:15" x14ac:dyDescent="0.25">
      <c r="K9565">
        <v>30274000100030</v>
      </c>
      <c r="L9565" t="s">
        <v>12758</v>
      </c>
      <c r="M9565" t="s">
        <v>5237</v>
      </c>
      <c r="N9565" t="s">
        <v>6098</v>
      </c>
      <c r="O9565" t="s">
        <v>380</v>
      </c>
    </row>
    <row r="9566" spans="11:15" x14ac:dyDescent="0.25">
      <c r="K9566">
        <v>30274000101030</v>
      </c>
      <c r="L9566" t="s">
        <v>12759</v>
      </c>
      <c r="M9566" t="s">
        <v>5237</v>
      </c>
      <c r="N9566" t="s">
        <v>6098</v>
      </c>
      <c r="O9566" t="s">
        <v>380</v>
      </c>
    </row>
    <row r="9567" spans="11:15" x14ac:dyDescent="0.25">
      <c r="K9567">
        <v>30274000102011</v>
      </c>
      <c r="L9567" t="s">
        <v>12760</v>
      </c>
      <c r="M9567" t="s">
        <v>5237</v>
      </c>
      <c r="N9567" t="s">
        <v>6098</v>
      </c>
      <c r="O9567" t="s">
        <v>380</v>
      </c>
    </row>
    <row r="9568" spans="11:15" x14ac:dyDescent="0.25">
      <c r="K9568">
        <v>30274000103030</v>
      </c>
      <c r="L9568" t="s">
        <v>568</v>
      </c>
      <c r="M9568" t="s">
        <v>5237</v>
      </c>
      <c r="N9568" t="s">
        <v>6098</v>
      </c>
      <c r="O9568" t="s">
        <v>380</v>
      </c>
    </row>
    <row r="9569" spans="11:15" x14ac:dyDescent="0.25">
      <c r="K9569">
        <v>30274000104030</v>
      </c>
      <c r="L9569" t="s">
        <v>12761</v>
      </c>
      <c r="M9569" t="s">
        <v>5237</v>
      </c>
      <c r="N9569" t="s">
        <v>5237</v>
      </c>
      <c r="O9569" t="s">
        <v>5237</v>
      </c>
    </row>
    <row r="9570" spans="11:15" x14ac:dyDescent="0.25">
      <c r="K9570">
        <v>30274000105030</v>
      </c>
      <c r="L9570" t="s">
        <v>534</v>
      </c>
      <c r="M9570" t="s">
        <v>5237</v>
      </c>
      <c r="N9570" t="s">
        <v>5237</v>
      </c>
      <c r="O9570" t="s">
        <v>5237</v>
      </c>
    </row>
    <row r="9571" spans="11:15" x14ac:dyDescent="0.25">
      <c r="K9571">
        <v>30274000106030</v>
      </c>
      <c r="L9571" t="s">
        <v>12762</v>
      </c>
      <c r="M9571" t="s">
        <v>5237</v>
      </c>
      <c r="N9571" t="s">
        <v>5237</v>
      </c>
      <c r="O9571" t="s">
        <v>5237</v>
      </c>
    </row>
    <row r="9572" spans="11:15" x14ac:dyDescent="0.25">
      <c r="K9572">
        <v>30274000107030</v>
      </c>
      <c r="L9572" t="s">
        <v>12763</v>
      </c>
      <c r="M9572" t="s">
        <v>5237</v>
      </c>
      <c r="N9572" t="s">
        <v>5237</v>
      </c>
      <c r="O9572" t="s">
        <v>5237</v>
      </c>
    </row>
    <row r="9573" spans="11:15" x14ac:dyDescent="0.25">
      <c r="K9573">
        <v>30274000108030</v>
      </c>
      <c r="L9573" t="s">
        <v>12764</v>
      </c>
      <c r="M9573" t="s">
        <v>5237</v>
      </c>
      <c r="N9573" t="s">
        <v>5237</v>
      </c>
      <c r="O9573" t="s">
        <v>5237</v>
      </c>
    </row>
    <row r="9574" spans="11:15" x14ac:dyDescent="0.25">
      <c r="K9574">
        <v>30274000109030</v>
      </c>
      <c r="L9574" t="s">
        <v>12765</v>
      </c>
      <c r="M9574" t="s">
        <v>5237</v>
      </c>
      <c r="N9574" t="s">
        <v>5237</v>
      </c>
      <c r="O9574" t="s">
        <v>5237</v>
      </c>
    </row>
    <row r="9575" spans="11:15" x14ac:dyDescent="0.25">
      <c r="K9575">
        <v>30274000110030</v>
      </c>
      <c r="L9575" t="s">
        <v>694</v>
      </c>
      <c r="M9575" t="s">
        <v>5237</v>
      </c>
      <c r="N9575" t="s">
        <v>5237</v>
      </c>
      <c r="O9575" t="s">
        <v>5237</v>
      </c>
    </row>
    <row r="9576" spans="11:15" x14ac:dyDescent="0.25">
      <c r="K9576">
        <v>30274000111030</v>
      </c>
      <c r="L9576" t="s">
        <v>12766</v>
      </c>
      <c r="M9576" t="s">
        <v>5237</v>
      </c>
      <c r="N9576" t="s">
        <v>5237</v>
      </c>
      <c r="O9576" t="s">
        <v>5237</v>
      </c>
    </row>
    <row r="9577" spans="11:15" x14ac:dyDescent="0.25">
      <c r="K9577">
        <v>30274000112030</v>
      </c>
      <c r="L9577" t="s">
        <v>12767</v>
      </c>
      <c r="M9577" t="s">
        <v>5237</v>
      </c>
      <c r="N9577" t="s">
        <v>5237</v>
      </c>
      <c r="O9577" t="s">
        <v>5237</v>
      </c>
    </row>
    <row r="9578" spans="11:15" x14ac:dyDescent="0.25">
      <c r="K9578">
        <v>30274000113030</v>
      </c>
      <c r="L9578" t="s">
        <v>12768</v>
      </c>
      <c r="M9578" t="s">
        <v>5237</v>
      </c>
      <c r="N9578" t="s">
        <v>5237</v>
      </c>
      <c r="O9578" t="s">
        <v>5237</v>
      </c>
    </row>
    <row r="9579" spans="11:15" x14ac:dyDescent="0.25">
      <c r="K9579">
        <v>30274000114030</v>
      </c>
      <c r="L9579" t="s">
        <v>12769</v>
      </c>
      <c r="M9579" t="s">
        <v>5237</v>
      </c>
      <c r="N9579" t="s">
        <v>5237</v>
      </c>
      <c r="O9579" t="s">
        <v>5237</v>
      </c>
    </row>
    <row r="9580" spans="11:15" x14ac:dyDescent="0.25">
      <c r="K9580">
        <v>30274000115011</v>
      </c>
      <c r="L9580" t="s">
        <v>12770</v>
      </c>
      <c r="M9580" t="s">
        <v>5237</v>
      </c>
      <c r="N9580" t="s">
        <v>5237</v>
      </c>
      <c r="O9580" t="s">
        <v>5237</v>
      </c>
    </row>
    <row r="9581" spans="11:15" x14ac:dyDescent="0.25">
      <c r="K9581">
        <v>30274000116011</v>
      </c>
      <c r="L9581" t="s">
        <v>12771</v>
      </c>
      <c r="M9581" t="s">
        <v>5237</v>
      </c>
      <c r="N9581" t="s">
        <v>5237</v>
      </c>
      <c r="O9581" t="s">
        <v>5237</v>
      </c>
    </row>
    <row r="9582" spans="11:15" x14ac:dyDescent="0.25">
      <c r="K9582">
        <v>30274000117030</v>
      </c>
      <c r="L9582" t="s">
        <v>12772</v>
      </c>
      <c r="M9582" t="s">
        <v>5237</v>
      </c>
      <c r="N9582" t="s">
        <v>5237</v>
      </c>
      <c r="O9582" t="s">
        <v>5237</v>
      </c>
    </row>
    <row r="9583" spans="11:15" x14ac:dyDescent="0.25">
      <c r="K9583">
        <v>30274000118030</v>
      </c>
      <c r="L9583" t="s">
        <v>12773</v>
      </c>
      <c r="M9583" t="s">
        <v>5237</v>
      </c>
      <c r="N9583" t="s">
        <v>5237</v>
      </c>
      <c r="O9583" t="s">
        <v>5237</v>
      </c>
    </row>
    <row r="9584" spans="11:15" x14ac:dyDescent="0.25">
      <c r="K9584">
        <v>30274000119030</v>
      </c>
      <c r="L9584" t="s">
        <v>12774</v>
      </c>
      <c r="M9584" t="s">
        <v>5237</v>
      </c>
      <c r="N9584" t="s">
        <v>5237</v>
      </c>
      <c r="O9584" t="s">
        <v>5237</v>
      </c>
    </row>
    <row r="9585" spans="11:15" x14ac:dyDescent="0.25">
      <c r="K9585">
        <v>30274000120030</v>
      </c>
      <c r="L9585" t="s">
        <v>467</v>
      </c>
      <c r="M9585" t="s">
        <v>5237</v>
      </c>
      <c r="N9585" t="s">
        <v>5237</v>
      </c>
      <c r="O9585" t="s">
        <v>5237</v>
      </c>
    </row>
    <row r="9586" spans="11:15" x14ac:dyDescent="0.25">
      <c r="K9586">
        <v>30274000121030</v>
      </c>
      <c r="L9586" t="s">
        <v>12775</v>
      </c>
      <c r="M9586" t="s">
        <v>5237</v>
      </c>
      <c r="N9586" t="s">
        <v>5237</v>
      </c>
      <c r="O9586" t="s">
        <v>5237</v>
      </c>
    </row>
    <row r="9587" spans="11:15" x14ac:dyDescent="0.25">
      <c r="K9587">
        <v>30274000122030</v>
      </c>
      <c r="L9587" t="s">
        <v>604</v>
      </c>
      <c r="M9587" t="s">
        <v>5237</v>
      </c>
      <c r="N9587" t="s">
        <v>5237</v>
      </c>
      <c r="O9587" t="s">
        <v>5237</v>
      </c>
    </row>
    <row r="9588" spans="11:15" x14ac:dyDescent="0.25">
      <c r="K9588">
        <v>30274000123030</v>
      </c>
      <c r="L9588" t="s">
        <v>12776</v>
      </c>
      <c r="M9588" t="s">
        <v>5237</v>
      </c>
      <c r="N9588" t="s">
        <v>5237</v>
      </c>
      <c r="O9588" t="s">
        <v>5237</v>
      </c>
    </row>
    <row r="9589" spans="11:15" x14ac:dyDescent="0.25">
      <c r="K9589">
        <v>30274000124030</v>
      </c>
      <c r="L9589" t="s">
        <v>12727</v>
      </c>
      <c r="M9589" t="s">
        <v>5237</v>
      </c>
      <c r="N9589" t="s">
        <v>5237</v>
      </c>
      <c r="O9589" t="s">
        <v>5237</v>
      </c>
    </row>
    <row r="9590" spans="11:15" x14ac:dyDescent="0.25">
      <c r="K9590">
        <v>30274000125030</v>
      </c>
      <c r="L9590" t="s">
        <v>12759</v>
      </c>
      <c r="M9590" t="s">
        <v>5237</v>
      </c>
      <c r="N9590" t="s">
        <v>5237</v>
      </c>
      <c r="O9590" t="s">
        <v>5237</v>
      </c>
    </row>
    <row r="9591" spans="11:15" x14ac:dyDescent="0.25">
      <c r="K9591">
        <v>30274000126030</v>
      </c>
      <c r="L9591" t="s">
        <v>12777</v>
      </c>
      <c r="M9591" t="s">
        <v>5237</v>
      </c>
      <c r="N9591" t="s">
        <v>5237</v>
      </c>
      <c r="O9591" t="s">
        <v>5237</v>
      </c>
    </row>
    <row r="9592" spans="11:15" x14ac:dyDescent="0.25">
      <c r="K9592">
        <v>30274000136030</v>
      </c>
      <c r="L9592" t="s">
        <v>12778</v>
      </c>
      <c r="M9592" t="s">
        <v>5237</v>
      </c>
      <c r="N9592" t="s">
        <v>5237</v>
      </c>
      <c r="O9592" t="s">
        <v>5237</v>
      </c>
    </row>
    <row r="9593" spans="11:15" x14ac:dyDescent="0.25">
      <c r="K9593">
        <v>30274000137030</v>
      </c>
      <c r="L9593" t="s">
        <v>12779</v>
      </c>
      <c r="M9593" t="s">
        <v>5237</v>
      </c>
      <c r="N9593" t="s">
        <v>5237</v>
      </c>
      <c r="O9593" t="s">
        <v>5237</v>
      </c>
    </row>
    <row r="9594" spans="11:15" x14ac:dyDescent="0.25">
      <c r="K9594">
        <v>30274000138030</v>
      </c>
      <c r="L9594" t="s">
        <v>541</v>
      </c>
      <c r="M9594" t="s">
        <v>5237</v>
      </c>
      <c r="N9594" t="s">
        <v>5237</v>
      </c>
      <c r="O9594" t="s">
        <v>5237</v>
      </c>
    </row>
    <row r="9595" spans="11:15" x14ac:dyDescent="0.25">
      <c r="K9595">
        <v>30274000139030</v>
      </c>
      <c r="L9595" t="s">
        <v>12780</v>
      </c>
      <c r="M9595" t="s">
        <v>5237</v>
      </c>
      <c r="N9595" t="s">
        <v>5237</v>
      </c>
      <c r="O9595" t="s">
        <v>5237</v>
      </c>
    </row>
    <row r="9596" spans="11:15" x14ac:dyDescent="0.25">
      <c r="K9596">
        <v>30274000140030</v>
      </c>
      <c r="L9596" t="s">
        <v>12781</v>
      </c>
      <c r="M9596" t="s">
        <v>5237</v>
      </c>
      <c r="N9596" t="s">
        <v>5237</v>
      </c>
      <c r="O9596" t="s">
        <v>5237</v>
      </c>
    </row>
    <row r="9597" spans="11:15" x14ac:dyDescent="0.25">
      <c r="K9597">
        <v>30274000141030</v>
      </c>
      <c r="L9597" t="s">
        <v>12782</v>
      </c>
      <c r="M9597" t="s">
        <v>5237</v>
      </c>
      <c r="N9597" t="s">
        <v>5237</v>
      </c>
      <c r="O9597" t="s">
        <v>5237</v>
      </c>
    </row>
    <row r="9598" spans="11:15" x14ac:dyDescent="0.25">
      <c r="K9598">
        <v>30274000142030</v>
      </c>
      <c r="L9598" t="s">
        <v>12783</v>
      </c>
      <c r="M9598" t="s">
        <v>5237</v>
      </c>
      <c r="N9598" t="s">
        <v>5237</v>
      </c>
      <c r="O9598" t="s">
        <v>5237</v>
      </c>
    </row>
    <row r="9599" spans="11:15" x14ac:dyDescent="0.25">
      <c r="K9599">
        <v>30274000143030</v>
      </c>
      <c r="L9599" t="s">
        <v>12784</v>
      </c>
      <c r="M9599" t="s">
        <v>5237</v>
      </c>
      <c r="N9599" t="s">
        <v>5237</v>
      </c>
      <c r="O9599" t="s">
        <v>5237</v>
      </c>
    </row>
    <row r="9600" spans="11:15" x14ac:dyDescent="0.25">
      <c r="K9600">
        <v>30274000144030</v>
      </c>
      <c r="L9600" t="s">
        <v>12785</v>
      </c>
      <c r="M9600" t="s">
        <v>5237</v>
      </c>
      <c r="N9600" t="s">
        <v>5237</v>
      </c>
      <c r="O9600" t="s">
        <v>5237</v>
      </c>
    </row>
    <row r="9601" spans="11:15" x14ac:dyDescent="0.25">
      <c r="K9601">
        <v>30274000145030</v>
      </c>
      <c r="L9601" t="s">
        <v>558</v>
      </c>
      <c r="M9601" t="s">
        <v>5237</v>
      </c>
      <c r="N9601" t="s">
        <v>5237</v>
      </c>
      <c r="O9601" t="s">
        <v>5237</v>
      </c>
    </row>
    <row r="9602" spans="11:15" x14ac:dyDescent="0.25">
      <c r="K9602">
        <v>30274000146011</v>
      </c>
      <c r="L9602" t="s">
        <v>12786</v>
      </c>
      <c r="M9602" t="s">
        <v>5237</v>
      </c>
      <c r="N9602" t="s">
        <v>5237</v>
      </c>
      <c r="O9602" t="s">
        <v>5237</v>
      </c>
    </row>
    <row r="9603" spans="11:15" x14ac:dyDescent="0.25">
      <c r="K9603">
        <v>30274000147011</v>
      </c>
      <c r="L9603" t="s">
        <v>12787</v>
      </c>
      <c r="M9603" t="s">
        <v>5237</v>
      </c>
      <c r="N9603" t="s">
        <v>5237</v>
      </c>
      <c r="O9603" t="s">
        <v>5237</v>
      </c>
    </row>
    <row r="9604" spans="11:15" x14ac:dyDescent="0.25">
      <c r="K9604">
        <v>30274000148030</v>
      </c>
      <c r="L9604" t="s">
        <v>12788</v>
      </c>
      <c r="M9604" t="s">
        <v>5237</v>
      </c>
      <c r="N9604" t="s">
        <v>5237</v>
      </c>
      <c r="O9604" t="s">
        <v>5237</v>
      </c>
    </row>
    <row r="9605" spans="11:15" x14ac:dyDescent="0.25">
      <c r="K9605">
        <v>30274000149030</v>
      </c>
      <c r="L9605" t="s">
        <v>12789</v>
      </c>
      <c r="M9605" t="s">
        <v>5237</v>
      </c>
      <c r="N9605" t="s">
        <v>5237</v>
      </c>
      <c r="O9605" t="s">
        <v>5237</v>
      </c>
    </row>
    <row r="9606" spans="11:15" x14ac:dyDescent="0.25">
      <c r="K9606">
        <v>30274000150030</v>
      </c>
      <c r="L9606" t="s">
        <v>552</v>
      </c>
      <c r="M9606" t="s">
        <v>5237</v>
      </c>
      <c r="N9606" t="s">
        <v>5237</v>
      </c>
      <c r="O9606" t="s">
        <v>5237</v>
      </c>
    </row>
    <row r="9607" spans="11:15" x14ac:dyDescent="0.25">
      <c r="K9607">
        <v>30274000151011</v>
      </c>
      <c r="L9607" t="s">
        <v>12790</v>
      </c>
      <c r="M9607" t="s">
        <v>5237</v>
      </c>
      <c r="N9607" t="s">
        <v>5237</v>
      </c>
      <c r="O9607" t="s">
        <v>5237</v>
      </c>
    </row>
    <row r="9608" spans="11:15" x14ac:dyDescent="0.25">
      <c r="K9608">
        <v>30274000152030</v>
      </c>
      <c r="L9608" t="s">
        <v>12791</v>
      </c>
      <c r="M9608" t="s">
        <v>5237</v>
      </c>
      <c r="N9608" t="s">
        <v>5237</v>
      </c>
      <c r="O9608" t="s">
        <v>5237</v>
      </c>
    </row>
    <row r="9609" spans="11:15" x14ac:dyDescent="0.25">
      <c r="K9609">
        <v>30274000153030</v>
      </c>
      <c r="L9609" t="s">
        <v>498</v>
      </c>
      <c r="M9609" t="s">
        <v>5237</v>
      </c>
      <c r="N9609" t="s">
        <v>5237</v>
      </c>
      <c r="O9609" t="s">
        <v>5237</v>
      </c>
    </row>
    <row r="9610" spans="11:15" x14ac:dyDescent="0.25">
      <c r="K9610">
        <v>30274000154030</v>
      </c>
      <c r="L9610" t="s">
        <v>12792</v>
      </c>
      <c r="M9610" t="s">
        <v>5237</v>
      </c>
      <c r="N9610" t="s">
        <v>5237</v>
      </c>
      <c r="O9610" t="s">
        <v>5237</v>
      </c>
    </row>
    <row r="9611" spans="11:15" x14ac:dyDescent="0.25">
      <c r="K9611">
        <v>30274000155030</v>
      </c>
      <c r="L9611" t="s">
        <v>12793</v>
      </c>
      <c r="M9611" t="s">
        <v>5237</v>
      </c>
      <c r="N9611" t="s">
        <v>5237</v>
      </c>
      <c r="O9611" t="s">
        <v>5237</v>
      </c>
    </row>
    <row r="9612" spans="11:15" x14ac:dyDescent="0.25">
      <c r="K9612">
        <v>30274000156030</v>
      </c>
      <c r="L9612" t="s">
        <v>568</v>
      </c>
      <c r="M9612" t="s">
        <v>5237</v>
      </c>
      <c r="N9612" t="s">
        <v>5237</v>
      </c>
      <c r="O9612" t="s">
        <v>5237</v>
      </c>
    </row>
    <row r="9613" spans="11:15" x14ac:dyDescent="0.25">
      <c r="K9613">
        <v>30274000157030</v>
      </c>
      <c r="L9613" t="s">
        <v>569</v>
      </c>
      <c r="M9613" t="s">
        <v>5237</v>
      </c>
      <c r="N9613" t="s">
        <v>5237</v>
      </c>
      <c r="O9613" t="s">
        <v>5237</v>
      </c>
    </row>
    <row r="9614" spans="11:15" x14ac:dyDescent="0.25">
      <c r="K9614">
        <v>30274000158030</v>
      </c>
      <c r="L9614" t="s">
        <v>12794</v>
      </c>
      <c r="M9614" t="s">
        <v>5237</v>
      </c>
      <c r="N9614" t="s">
        <v>5237</v>
      </c>
      <c r="O9614" t="s">
        <v>5237</v>
      </c>
    </row>
    <row r="9615" spans="11:15" x14ac:dyDescent="0.25">
      <c r="K9615">
        <v>30274000159030</v>
      </c>
      <c r="L9615" t="s">
        <v>552</v>
      </c>
      <c r="M9615" t="s">
        <v>5237</v>
      </c>
      <c r="N9615" t="s">
        <v>5237</v>
      </c>
      <c r="O9615" t="s">
        <v>5237</v>
      </c>
    </row>
    <row r="9616" spans="11:15" x14ac:dyDescent="0.25">
      <c r="K9616">
        <v>30274000160030</v>
      </c>
      <c r="L9616" t="s">
        <v>605</v>
      </c>
      <c r="M9616" t="s">
        <v>5237</v>
      </c>
      <c r="N9616" t="s">
        <v>5237</v>
      </c>
      <c r="O9616" t="s">
        <v>5237</v>
      </c>
    </row>
    <row r="9617" spans="11:15" x14ac:dyDescent="0.25">
      <c r="K9617">
        <v>30274000161030</v>
      </c>
      <c r="L9617" t="s">
        <v>12795</v>
      </c>
      <c r="M9617" t="s">
        <v>5237</v>
      </c>
      <c r="N9617" t="s">
        <v>5237</v>
      </c>
      <c r="O9617" t="s">
        <v>5237</v>
      </c>
    </row>
    <row r="9618" spans="11:15" x14ac:dyDescent="0.25">
      <c r="K9618">
        <v>30274000162010</v>
      </c>
      <c r="L9618" t="s">
        <v>603</v>
      </c>
      <c r="M9618" t="s">
        <v>5237</v>
      </c>
      <c r="N9618" t="s">
        <v>5237</v>
      </c>
      <c r="O9618" t="s">
        <v>5237</v>
      </c>
    </row>
    <row r="9619" spans="11:15" x14ac:dyDescent="0.25">
      <c r="K9619">
        <v>30274000163030</v>
      </c>
      <c r="L9619" t="s">
        <v>606</v>
      </c>
      <c r="M9619" t="s">
        <v>5237</v>
      </c>
      <c r="N9619" t="s">
        <v>5237</v>
      </c>
      <c r="O9619" t="s">
        <v>5237</v>
      </c>
    </row>
    <row r="9620" spans="11:15" x14ac:dyDescent="0.25">
      <c r="K9620">
        <v>30274000164030</v>
      </c>
      <c r="L9620" t="s">
        <v>607</v>
      </c>
      <c r="M9620" t="s">
        <v>5237</v>
      </c>
      <c r="N9620" t="s">
        <v>5237</v>
      </c>
      <c r="O9620" t="s">
        <v>5237</v>
      </c>
    </row>
    <row r="9621" spans="11:15" x14ac:dyDescent="0.25">
      <c r="K9621">
        <v>30274000165030</v>
      </c>
      <c r="L9621" t="s">
        <v>591</v>
      </c>
      <c r="M9621" t="s">
        <v>5237</v>
      </c>
      <c r="N9621" t="s">
        <v>5237</v>
      </c>
      <c r="O9621" t="s">
        <v>5237</v>
      </c>
    </row>
    <row r="9622" spans="11:15" x14ac:dyDescent="0.25">
      <c r="K9622">
        <v>30274000166030</v>
      </c>
      <c r="L9622" t="s">
        <v>590</v>
      </c>
      <c r="M9622" t="s">
        <v>5237</v>
      </c>
      <c r="N9622" t="s">
        <v>5237</v>
      </c>
      <c r="O9622" t="s">
        <v>5237</v>
      </c>
    </row>
    <row r="9623" spans="11:15" x14ac:dyDescent="0.25">
      <c r="K9623">
        <v>30274000167030</v>
      </c>
      <c r="L9623" t="s">
        <v>587</v>
      </c>
      <c r="M9623" t="s">
        <v>5237</v>
      </c>
      <c r="N9623" t="s">
        <v>5237</v>
      </c>
      <c r="O9623" t="s">
        <v>5237</v>
      </c>
    </row>
    <row r="9624" spans="11:15" x14ac:dyDescent="0.25">
      <c r="K9624">
        <v>30274000168030</v>
      </c>
      <c r="L9624" t="s">
        <v>588</v>
      </c>
      <c r="M9624" t="s">
        <v>5237</v>
      </c>
      <c r="N9624" t="s">
        <v>5237</v>
      </c>
      <c r="O9624" t="s">
        <v>5237</v>
      </c>
    </row>
    <row r="9625" spans="11:15" x14ac:dyDescent="0.25">
      <c r="K9625">
        <v>30274000169030</v>
      </c>
      <c r="L9625" t="s">
        <v>608</v>
      </c>
      <c r="M9625" t="s">
        <v>5237</v>
      </c>
      <c r="N9625" t="s">
        <v>5237</v>
      </c>
      <c r="O9625" t="s">
        <v>5237</v>
      </c>
    </row>
    <row r="9626" spans="11:15" x14ac:dyDescent="0.25">
      <c r="K9626">
        <v>30274000170030</v>
      </c>
      <c r="L9626" t="s">
        <v>595</v>
      </c>
      <c r="M9626" t="s">
        <v>5237</v>
      </c>
      <c r="N9626" t="s">
        <v>5237</v>
      </c>
      <c r="O9626" t="s">
        <v>5237</v>
      </c>
    </row>
    <row r="9627" spans="11:15" x14ac:dyDescent="0.25">
      <c r="K9627">
        <v>30274000171030</v>
      </c>
      <c r="L9627" t="s">
        <v>594</v>
      </c>
      <c r="M9627" t="s">
        <v>5237</v>
      </c>
      <c r="N9627" t="s">
        <v>5237</v>
      </c>
      <c r="O9627" t="s">
        <v>5237</v>
      </c>
    </row>
    <row r="9628" spans="11:15" x14ac:dyDescent="0.25">
      <c r="K9628">
        <v>30274000172030</v>
      </c>
      <c r="L9628" t="s">
        <v>592</v>
      </c>
      <c r="M9628" t="s">
        <v>5237</v>
      </c>
      <c r="N9628" t="s">
        <v>5237</v>
      </c>
      <c r="O9628" t="s">
        <v>5237</v>
      </c>
    </row>
    <row r="9629" spans="11:15" x14ac:dyDescent="0.25">
      <c r="K9629">
        <v>30274000173030</v>
      </c>
      <c r="L9629" t="s">
        <v>609</v>
      </c>
      <c r="M9629" t="s">
        <v>5237</v>
      </c>
      <c r="N9629" t="s">
        <v>5237</v>
      </c>
      <c r="O9629" t="s">
        <v>5237</v>
      </c>
    </row>
    <row r="9630" spans="11:15" x14ac:dyDescent="0.25">
      <c r="K9630">
        <v>30274000174030</v>
      </c>
      <c r="L9630" t="s">
        <v>614</v>
      </c>
      <c r="M9630" t="s">
        <v>5237</v>
      </c>
      <c r="N9630" t="s">
        <v>5237</v>
      </c>
      <c r="O9630" t="s">
        <v>5237</v>
      </c>
    </row>
    <row r="9631" spans="11:15" x14ac:dyDescent="0.25">
      <c r="K9631">
        <v>30274000175030</v>
      </c>
      <c r="L9631" t="s">
        <v>12796</v>
      </c>
      <c r="M9631" t="s">
        <v>5237</v>
      </c>
      <c r="N9631" t="s">
        <v>5237</v>
      </c>
      <c r="O9631" t="s">
        <v>5237</v>
      </c>
    </row>
    <row r="9632" spans="11:15" x14ac:dyDescent="0.25">
      <c r="K9632">
        <v>30274100003030</v>
      </c>
      <c r="L9632" t="s">
        <v>12797</v>
      </c>
      <c r="M9632" t="s">
        <v>5237</v>
      </c>
      <c r="N9632" t="s">
        <v>6098</v>
      </c>
      <c r="O9632" t="s">
        <v>380</v>
      </c>
    </row>
    <row r="9633" spans="11:15" x14ac:dyDescent="0.25">
      <c r="K9633">
        <v>30274100004030</v>
      </c>
      <c r="L9633" t="s">
        <v>12798</v>
      </c>
      <c r="M9633" t="s">
        <v>5237</v>
      </c>
      <c r="N9633" t="s">
        <v>6098</v>
      </c>
      <c r="O9633" t="s">
        <v>380</v>
      </c>
    </row>
    <row r="9634" spans="11:15" x14ac:dyDescent="0.25">
      <c r="K9634">
        <v>30274100005030</v>
      </c>
      <c r="L9634" t="s">
        <v>602</v>
      </c>
      <c r="M9634" t="s">
        <v>5237</v>
      </c>
      <c r="N9634" t="s">
        <v>6098</v>
      </c>
      <c r="O9634" t="s">
        <v>380</v>
      </c>
    </row>
    <row r="9635" spans="11:15" x14ac:dyDescent="0.25">
      <c r="K9635">
        <v>30274100006030</v>
      </c>
      <c r="L9635" t="s">
        <v>711</v>
      </c>
      <c r="M9635" t="s">
        <v>5237</v>
      </c>
      <c r="N9635" t="s">
        <v>6098</v>
      </c>
      <c r="O9635" t="s">
        <v>380</v>
      </c>
    </row>
    <row r="9636" spans="11:15" x14ac:dyDescent="0.25">
      <c r="K9636">
        <v>30274100007030</v>
      </c>
      <c r="L9636" t="s">
        <v>12799</v>
      </c>
      <c r="M9636" t="s">
        <v>5237</v>
      </c>
      <c r="N9636" t="s">
        <v>6098</v>
      </c>
      <c r="O9636" t="s">
        <v>380</v>
      </c>
    </row>
    <row r="9637" spans="11:15" x14ac:dyDescent="0.25">
      <c r="K9637">
        <v>30274100008030</v>
      </c>
      <c r="L9637" t="s">
        <v>12800</v>
      </c>
      <c r="M9637" t="s">
        <v>5237</v>
      </c>
      <c r="N9637" t="s">
        <v>6098</v>
      </c>
      <c r="O9637" t="s">
        <v>380</v>
      </c>
    </row>
    <row r="9638" spans="11:15" x14ac:dyDescent="0.25">
      <c r="K9638">
        <v>30274100010011</v>
      </c>
      <c r="L9638" t="s">
        <v>12801</v>
      </c>
      <c r="M9638" t="s">
        <v>5237</v>
      </c>
      <c r="N9638" t="s">
        <v>6098</v>
      </c>
      <c r="O9638" t="s">
        <v>380</v>
      </c>
    </row>
    <row r="9639" spans="11:15" x14ac:dyDescent="0.25">
      <c r="K9639">
        <v>30274100011011</v>
      </c>
      <c r="L9639" t="s">
        <v>12802</v>
      </c>
      <c r="M9639" t="s">
        <v>5237</v>
      </c>
      <c r="N9639" t="s">
        <v>6098</v>
      </c>
      <c r="O9639" t="s">
        <v>380</v>
      </c>
    </row>
    <row r="9640" spans="11:15" x14ac:dyDescent="0.25">
      <c r="K9640">
        <v>30274100012030</v>
      </c>
      <c r="L9640" t="s">
        <v>675</v>
      </c>
      <c r="M9640" t="s">
        <v>5237</v>
      </c>
      <c r="N9640" t="s">
        <v>6098</v>
      </c>
      <c r="O9640" t="s">
        <v>380</v>
      </c>
    </row>
    <row r="9641" spans="11:15" x14ac:dyDescent="0.25">
      <c r="K9641">
        <v>30274100013030</v>
      </c>
      <c r="L9641" t="s">
        <v>12803</v>
      </c>
      <c r="M9641" t="s">
        <v>5237</v>
      </c>
      <c r="N9641" t="s">
        <v>6098</v>
      </c>
      <c r="O9641" t="s">
        <v>380</v>
      </c>
    </row>
    <row r="9642" spans="11:15" x14ac:dyDescent="0.25">
      <c r="K9642">
        <v>30274100014030</v>
      </c>
      <c r="L9642" t="s">
        <v>12804</v>
      </c>
      <c r="M9642" t="s">
        <v>5237</v>
      </c>
      <c r="N9642" t="s">
        <v>6098</v>
      </c>
      <c r="O9642" t="s">
        <v>380</v>
      </c>
    </row>
    <row r="9643" spans="11:15" x14ac:dyDescent="0.25">
      <c r="K9643">
        <v>30274100015030</v>
      </c>
      <c r="L9643" t="s">
        <v>12805</v>
      </c>
      <c r="M9643" t="s">
        <v>5237</v>
      </c>
      <c r="N9643" t="s">
        <v>6098</v>
      </c>
      <c r="O9643" t="s">
        <v>380</v>
      </c>
    </row>
    <row r="9644" spans="11:15" x14ac:dyDescent="0.25">
      <c r="K9644">
        <v>30274100016030</v>
      </c>
      <c r="L9644" t="s">
        <v>12806</v>
      </c>
      <c r="M9644" t="s">
        <v>5237</v>
      </c>
      <c r="N9644" t="s">
        <v>6098</v>
      </c>
      <c r="O9644" t="s">
        <v>380</v>
      </c>
    </row>
    <row r="9645" spans="11:15" x14ac:dyDescent="0.25">
      <c r="K9645">
        <v>30274100017030</v>
      </c>
      <c r="L9645" t="s">
        <v>12807</v>
      </c>
      <c r="M9645" t="s">
        <v>5237</v>
      </c>
      <c r="N9645" t="s">
        <v>6098</v>
      </c>
      <c r="O9645" t="s">
        <v>380</v>
      </c>
    </row>
    <row r="9646" spans="11:15" x14ac:dyDescent="0.25">
      <c r="K9646">
        <v>30274100018030</v>
      </c>
      <c r="L9646" t="s">
        <v>12806</v>
      </c>
      <c r="M9646" t="s">
        <v>5237</v>
      </c>
      <c r="N9646" t="s">
        <v>6098</v>
      </c>
      <c r="O9646" t="s">
        <v>380</v>
      </c>
    </row>
    <row r="9647" spans="11:15" x14ac:dyDescent="0.25">
      <c r="K9647">
        <v>30274100019030</v>
      </c>
      <c r="L9647" t="s">
        <v>12808</v>
      </c>
      <c r="M9647" t="s">
        <v>5237</v>
      </c>
      <c r="N9647" t="s">
        <v>6098</v>
      </c>
      <c r="O9647" t="s">
        <v>380</v>
      </c>
    </row>
    <row r="9648" spans="11:15" x14ac:dyDescent="0.25">
      <c r="K9648">
        <v>30274100020030</v>
      </c>
      <c r="L9648" t="s">
        <v>12809</v>
      </c>
      <c r="M9648" t="s">
        <v>5237</v>
      </c>
      <c r="N9648" t="s">
        <v>6098</v>
      </c>
      <c r="O9648" t="s">
        <v>380</v>
      </c>
    </row>
    <row r="9649" spans="11:15" x14ac:dyDescent="0.25">
      <c r="K9649">
        <v>30274100021030</v>
      </c>
      <c r="L9649" t="s">
        <v>711</v>
      </c>
      <c r="M9649" t="s">
        <v>5237</v>
      </c>
      <c r="N9649" t="s">
        <v>6098</v>
      </c>
      <c r="O9649" t="s">
        <v>380</v>
      </c>
    </row>
    <row r="9650" spans="11:15" x14ac:dyDescent="0.25">
      <c r="K9650">
        <v>30274100022030</v>
      </c>
      <c r="L9650" t="s">
        <v>12810</v>
      </c>
      <c r="M9650" t="s">
        <v>5237</v>
      </c>
      <c r="N9650" t="s">
        <v>6098</v>
      </c>
      <c r="O9650" t="s">
        <v>380</v>
      </c>
    </row>
    <row r="9651" spans="11:15" x14ac:dyDescent="0.25">
      <c r="K9651">
        <v>30274100023030</v>
      </c>
      <c r="L9651" t="s">
        <v>12811</v>
      </c>
      <c r="M9651" t="s">
        <v>5237</v>
      </c>
      <c r="N9651" t="s">
        <v>6098</v>
      </c>
      <c r="O9651" t="s">
        <v>380</v>
      </c>
    </row>
    <row r="9652" spans="11:15" x14ac:dyDescent="0.25">
      <c r="K9652">
        <v>30274100024030</v>
      </c>
      <c r="L9652" t="s">
        <v>12812</v>
      </c>
      <c r="M9652" t="s">
        <v>5237</v>
      </c>
      <c r="N9652" t="s">
        <v>6098</v>
      </c>
      <c r="O9652" t="s">
        <v>380</v>
      </c>
    </row>
    <row r="9653" spans="11:15" x14ac:dyDescent="0.25">
      <c r="K9653">
        <v>30274100025030</v>
      </c>
      <c r="L9653" t="s">
        <v>12813</v>
      </c>
      <c r="M9653" t="s">
        <v>5237</v>
      </c>
      <c r="N9653" t="s">
        <v>6098</v>
      </c>
      <c r="O9653" t="s">
        <v>380</v>
      </c>
    </row>
    <row r="9654" spans="11:15" x14ac:dyDescent="0.25">
      <c r="K9654">
        <v>30274100026030</v>
      </c>
      <c r="L9654" t="s">
        <v>502</v>
      </c>
      <c r="M9654" t="s">
        <v>5237</v>
      </c>
      <c r="N9654" t="s">
        <v>6098</v>
      </c>
      <c r="O9654" t="s">
        <v>380</v>
      </c>
    </row>
    <row r="9655" spans="11:15" x14ac:dyDescent="0.25">
      <c r="K9655">
        <v>30274100027030</v>
      </c>
      <c r="L9655" t="s">
        <v>12814</v>
      </c>
      <c r="M9655" t="s">
        <v>5237</v>
      </c>
      <c r="N9655" t="s">
        <v>6098</v>
      </c>
      <c r="O9655" t="s">
        <v>380</v>
      </c>
    </row>
    <row r="9656" spans="11:15" x14ac:dyDescent="0.25">
      <c r="K9656">
        <v>30274100028030</v>
      </c>
      <c r="L9656" t="s">
        <v>12815</v>
      </c>
      <c r="M9656" t="s">
        <v>5237</v>
      </c>
      <c r="N9656" t="s">
        <v>6098</v>
      </c>
      <c r="O9656" t="s">
        <v>380</v>
      </c>
    </row>
    <row r="9657" spans="11:15" x14ac:dyDescent="0.25">
      <c r="K9657">
        <v>30274100029030</v>
      </c>
      <c r="L9657" t="s">
        <v>12816</v>
      </c>
      <c r="M9657" t="s">
        <v>5237</v>
      </c>
      <c r="N9657" t="s">
        <v>6098</v>
      </c>
      <c r="O9657" t="s">
        <v>380</v>
      </c>
    </row>
    <row r="9658" spans="11:15" x14ac:dyDescent="0.25">
      <c r="K9658">
        <v>30274100030060</v>
      </c>
      <c r="L9658" t="s">
        <v>12817</v>
      </c>
      <c r="M9658" t="s">
        <v>5237</v>
      </c>
      <c r="N9658" t="s">
        <v>6098</v>
      </c>
      <c r="O9658" t="s">
        <v>380</v>
      </c>
    </row>
    <row r="9659" spans="11:15" x14ac:dyDescent="0.25">
      <c r="K9659">
        <v>30274100031030</v>
      </c>
      <c r="L9659" t="s">
        <v>12818</v>
      </c>
      <c r="M9659" t="s">
        <v>5237</v>
      </c>
      <c r="N9659" t="s">
        <v>6098</v>
      </c>
      <c r="O9659" t="s">
        <v>380</v>
      </c>
    </row>
    <row r="9660" spans="11:15" x14ac:dyDescent="0.25">
      <c r="K9660">
        <v>30274100032030</v>
      </c>
      <c r="L9660" t="s">
        <v>12819</v>
      </c>
      <c r="M9660" t="s">
        <v>5237</v>
      </c>
      <c r="N9660" t="s">
        <v>6098</v>
      </c>
      <c r="O9660" t="s">
        <v>380</v>
      </c>
    </row>
    <row r="9661" spans="11:15" x14ac:dyDescent="0.25">
      <c r="K9661">
        <v>30274100033030</v>
      </c>
      <c r="L9661" t="s">
        <v>12820</v>
      </c>
      <c r="M9661" t="s">
        <v>5237</v>
      </c>
      <c r="N9661" t="s">
        <v>6098</v>
      </c>
      <c r="O9661" t="s">
        <v>380</v>
      </c>
    </row>
    <row r="9662" spans="11:15" x14ac:dyDescent="0.25">
      <c r="K9662">
        <v>30274100034030</v>
      </c>
      <c r="L9662" t="s">
        <v>12821</v>
      </c>
      <c r="M9662" t="s">
        <v>5237</v>
      </c>
      <c r="N9662" t="s">
        <v>6098</v>
      </c>
      <c r="O9662" t="s">
        <v>380</v>
      </c>
    </row>
    <row r="9663" spans="11:15" x14ac:dyDescent="0.25">
      <c r="K9663">
        <v>30274100035030</v>
      </c>
      <c r="L9663" t="s">
        <v>681</v>
      </c>
      <c r="M9663" t="s">
        <v>5237</v>
      </c>
      <c r="N9663" t="s">
        <v>6098</v>
      </c>
      <c r="O9663" t="s">
        <v>380</v>
      </c>
    </row>
    <row r="9664" spans="11:15" x14ac:dyDescent="0.25">
      <c r="K9664">
        <v>30274100036030</v>
      </c>
      <c r="L9664" t="s">
        <v>12822</v>
      </c>
      <c r="M9664" t="s">
        <v>5237</v>
      </c>
      <c r="N9664" t="s">
        <v>6098</v>
      </c>
      <c r="O9664" t="s">
        <v>380</v>
      </c>
    </row>
    <row r="9665" spans="11:15" x14ac:dyDescent="0.25">
      <c r="K9665">
        <v>30274100037011</v>
      </c>
      <c r="L9665" t="s">
        <v>12823</v>
      </c>
      <c r="M9665" t="s">
        <v>5237</v>
      </c>
      <c r="N9665" t="s">
        <v>6098</v>
      </c>
      <c r="O9665" t="s">
        <v>380</v>
      </c>
    </row>
    <row r="9666" spans="11:15" x14ac:dyDescent="0.25">
      <c r="K9666">
        <v>30274100038030</v>
      </c>
      <c r="L9666" t="s">
        <v>12824</v>
      </c>
      <c r="M9666" t="s">
        <v>5237</v>
      </c>
      <c r="N9666" t="s">
        <v>6098</v>
      </c>
      <c r="O9666" t="s">
        <v>380</v>
      </c>
    </row>
    <row r="9667" spans="11:15" x14ac:dyDescent="0.25">
      <c r="K9667">
        <v>30274100039030</v>
      </c>
      <c r="L9667" t="s">
        <v>12825</v>
      </c>
      <c r="M9667" t="s">
        <v>5237</v>
      </c>
      <c r="N9667" t="s">
        <v>6098</v>
      </c>
      <c r="O9667" t="s">
        <v>380</v>
      </c>
    </row>
    <row r="9668" spans="11:15" x14ac:dyDescent="0.25">
      <c r="K9668">
        <v>30274100040030</v>
      </c>
      <c r="L9668" t="s">
        <v>586</v>
      </c>
      <c r="M9668" t="s">
        <v>5237</v>
      </c>
      <c r="N9668" t="s">
        <v>6098</v>
      </c>
      <c r="O9668" t="s">
        <v>380</v>
      </c>
    </row>
    <row r="9669" spans="11:15" x14ac:dyDescent="0.25">
      <c r="K9669">
        <v>30274100041030</v>
      </c>
      <c r="L9669" t="s">
        <v>12826</v>
      </c>
      <c r="M9669" t="s">
        <v>5237</v>
      </c>
      <c r="N9669" t="s">
        <v>6098</v>
      </c>
      <c r="O9669" t="s">
        <v>380</v>
      </c>
    </row>
    <row r="9670" spans="11:15" x14ac:dyDescent="0.25">
      <c r="K9670">
        <v>30274100042030</v>
      </c>
      <c r="L9670" t="s">
        <v>12827</v>
      </c>
      <c r="M9670" t="s">
        <v>5237</v>
      </c>
      <c r="N9670" t="s">
        <v>6098</v>
      </c>
      <c r="O9670" t="s">
        <v>380</v>
      </c>
    </row>
    <row r="9671" spans="11:15" x14ac:dyDescent="0.25">
      <c r="K9671">
        <v>30274100043030</v>
      </c>
      <c r="L9671" t="s">
        <v>12828</v>
      </c>
      <c r="M9671" t="s">
        <v>5237</v>
      </c>
      <c r="N9671" t="s">
        <v>6098</v>
      </c>
      <c r="O9671" t="s">
        <v>380</v>
      </c>
    </row>
    <row r="9672" spans="11:15" x14ac:dyDescent="0.25">
      <c r="K9672">
        <v>30274100044030</v>
      </c>
      <c r="L9672" t="s">
        <v>681</v>
      </c>
      <c r="M9672" t="s">
        <v>5237</v>
      </c>
      <c r="N9672" t="s">
        <v>6098</v>
      </c>
      <c r="O9672" t="s">
        <v>380</v>
      </c>
    </row>
    <row r="9673" spans="11:15" x14ac:dyDescent="0.25">
      <c r="K9673">
        <v>30274100045030</v>
      </c>
      <c r="L9673" t="s">
        <v>12829</v>
      </c>
      <c r="M9673" t="s">
        <v>5237</v>
      </c>
      <c r="N9673" t="s">
        <v>6098</v>
      </c>
      <c r="O9673" t="s">
        <v>380</v>
      </c>
    </row>
    <row r="9674" spans="11:15" x14ac:dyDescent="0.25">
      <c r="K9674">
        <v>30274100046030</v>
      </c>
      <c r="L9674" t="s">
        <v>12830</v>
      </c>
      <c r="M9674" t="s">
        <v>5237</v>
      </c>
      <c r="N9674" t="s">
        <v>6098</v>
      </c>
      <c r="O9674" t="s">
        <v>380</v>
      </c>
    </row>
    <row r="9675" spans="11:15" x14ac:dyDescent="0.25">
      <c r="K9675">
        <v>30274100047030</v>
      </c>
      <c r="L9675" t="s">
        <v>12831</v>
      </c>
      <c r="M9675" t="s">
        <v>5237</v>
      </c>
      <c r="N9675" t="s">
        <v>6098</v>
      </c>
      <c r="O9675" t="s">
        <v>380</v>
      </c>
    </row>
    <row r="9676" spans="11:15" x14ac:dyDescent="0.25">
      <c r="K9676">
        <v>30274100048030</v>
      </c>
      <c r="L9676" t="s">
        <v>12832</v>
      </c>
      <c r="M9676" t="s">
        <v>5237</v>
      </c>
      <c r="N9676" t="s">
        <v>6098</v>
      </c>
      <c r="O9676" t="s">
        <v>380</v>
      </c>
    </row>
    <row r="9677" spans="11:15" x14ac:dyDescent="0.25">
      <c r="K9677">
        <v>30274100049030</v>
      </c>
      <c r="L9677" t="s">
        <v>12833</v>
      </c>
      <c r="M9677" t="s">
        <v>5237</v>
      </c>
      <c r="N9677" t="s">
        <v>6098</v>
      </c>
      <c r="O9677" t="s">
        <v>380</v>
      </c>
    </row>
    <row r="9678" spans="11:15" x14ac:dyDescent="0.25">
      <c r="K9678">
        <v>30274100050030</v>
      </c>
      <c r="L9678" t="s">
        <v>12834</v>
      </c>
      <c r="M9678" t="s">
        <v>5237</v>
      </c>
      <c r="N9678" t="s">
        <v>6098</v>
      </c>
      <c r="O9678" t="s">
        <v>380</v>
      </c>
    </row>
    <row r="9679" spans="11:15" x14ac:dyDescent="0.25">
      <c r="K9679">
        <v>30274100051030</v>
      </c>
      <c r="L9679" t="s">
        <v>12835</v>
      </c>
      <c r="M9679" t="s">
        <v>5237</v>
      </c>
      <c r="N9679" t="s">
        <v>6098</v>
      </c>
      <c r="O9679" t="s">
        <v>380</v>
      </c>
    </row>
    <row r="9680" spans="11:15" x14ac:dyDescent="0.25">
      <c r="K9680">
        <v>30274100052030</v>
      </c>
      <c r="L9680" t="s">
        <v>12836</v>
      </c>
      <c r="M9680" t="s">
        <v>5237</v>
      </c>
      <c r="N9680" t="s">
        <v>6098</v>
      </c>
      <c r="O9680" t="s">
        <v>380</v>
      </c>
    </row>
    <row r="9681" spans="11:15" x14ac:dyDescent="0.25">
      <c r="K9681">
        <v>30274100053030</v>
      </c>
      <c r="L9681" t="s">
        <v>12837</v>
      </c>
      <c r="M9681" t="s">
        <v>5237</v>
      </c>
      <c r="N9681" t="s">
        <v>6098</v>
      </c>
      <c r="O9681" t="s">
        <v>380</v>
      </c>
    </row>
    <row r="9682" spans="11:15" x14ac:dyDescent="0.25">
      <c r="K9682">
        <v>30274100054011</v>
      </c>
      <c r="L9682" t="s">
        <v>12838</v>
      </c>
      <c r="M9682" t="s">
        <v>5237</v>
      </c>
      <c r="N9682" t="s">
        <v>5237</v>
      </c>
      <c r="O9682" t="s">
        <v>5237</v>
      </c>
    </row>
    <row r="9683" spans="11:15" x14ac:dyDescent="0.25">
      <c r="K9683">
        <v>30274100054030</v>
      </c>
      <c r="L9683" t="s">
        <v>12839</v>
      </c>
      <c r="M9683" t="s">
        <v>5237</v>
      </c>
      <c r="N9683" t="s">
        <v>6098</v>
      </c>
      <c r="O9683" t="s">
        <v>380</v>
      </c>
    </row>
    <row r="9684" spans="11:15" x14ac:dyDescent="0.25">
      <c r="K9684">
        <v>30274100055030</v>
      </c>
      <c r="L9684" t="s">
        <v>12840</v>
      </c>
      <c r="M9684" t="s">
        <v>5237</v>
      </c>
      <c r="N9684" t="s">
        <v>6098</v>
      </c>
      <c r="O9684" t="s">
        <v>380</v>
      </c>
    </row>
    <row r="9685" spans="11:15" x14ac:dyDescent="0.25">
      <c r="K9685">
        <v>30274100056011</v>
      </c>
      <c r="L9685" t="s">
        <v>12841</v>
      </c>
      <c r="M9685" t="s">
        <v>5237</v>
      </c>
      <c r="N9685" t="s">
        <v>6098</v>
      </c>
      <c r="O9685" t="s">
        <v>380</v>
      </c>
    </row>
    <row r="9686" spans="11:15" x14ac:dyDescent="0.25">
      <c r="K9686">
        <v>30274100056030</v>
      </c>
      <c r="L9686" t="s">
        <v>12841</v>
      </c>
      <c r="M9686" t="s">
        <v>5237</v>
      </c>
      <c r="N9686" t="s">
        <v>5237</v>
      </c>
      <c r="O9686" t="s">
        <v>5237</v>
      </c>
    </row>
    <row r="9687" spans="11:15" x14ac:dyDescent="0.25">
      <c r="K9687">
        <v>30274100057011</v>
      </c>
      <c r="L9687" t="s">
        <v>12842</v>
      </c>
      <c r="M9687" t="s">
        <v>5237</v>
      </c>
      <c r="N9687" t="s">
        <v>6098</v>
      </c>
      <c r="O9687" t="s">
        <v>380</v>
      </c>
    </row>
    <row r="9688" spans="11:15" x14ac:dyDescent="0.25">
      <c r="K9688">
        <v>30274100058030</v>
      </c>
      <c r="L9688" t="s">
        <v>12843</v>
      </c>
      <c r="M9688" t="s">
        <v>5237</v>
      </c>
      <c r="N9688" t="s">
        <v>6098</v>
      </c>
      <c r="O9688" t="s">
        <v>380</v>
      </c>
    </row>
    <row r="9689" spans="11:15" x14ac:dyDescent="0.25">
      <c r="K9689">
        <v>30274100059030</v>
      </c>
      <c r="L9689" t="s">
        <v>693</v>
      </c>
      <c r="M9689" t="s">
        <v>5237</v>
      </c>
      <c r="N9689" t="s">
        <v>6098</v>
      </c>
      <c r="O9689" t="s">
        <v>380</v>
      </c>
    </row>
    <row r="9690" spans="11:15" x14ac:dyDescent="0.25">
      <c r="K9690">
        <v>30274100060030</v>
      </c>
      <c r="L9690" t="s">
        <v>12844</v>
      </c>
      <c r="M9690" t="s">
        <v>5237</v>
      </c>
      <c r="N9690" t="s">
        <v>6098</v>
      </c>
      <c r="O9690" t="s">
        <v>380</v>
      </c>
    </row>
    <row r="9691" spans="11:15" x14ac:dyDescent="0.25">
      <c r="K9691">
        <v>30274100061030</v>
      </c>
      <c r="L9691" t="s">
        <v>581</v>
      </c>
      <c r="M9691" t="s">
        <v>5237</v>
      </c>
      <c r="N9691" t="s">
        <v>6098</v>
      </c>
      <c r="O9691" t="s">
        <v>380</v>
      </c>
    </row>
    <row r="9692" spans="11:15" x14ac:dyDescent="0.25">
      <c r="K9692">
        <v>30274100062030</v>
      </c>
      <c r="L9692" t="s">
        <v>12845</v>
      </c>
      <c r="M9692" t="s">
        <v>5237</v>
      </c>
      <c r="N9692" t="s">
        <v>6098</v>
      </c>
      <c r="O9692" t="s">
        <v>380</v>
      </c>
    </row>
    <row r="9693" spans="11:15" x14ac:dyDescent="0.25">
      <c r="K9693">
        <v>30274100063030</v>
      </c>
      <c r="L9693" t="s">
        <v>12846</v>
      </c>
      <c r="M9693" t="s">
        <v>5237</v>
      </c>
      <c r="N9693" t="s">
        <v>6098</v>
      </c>
      <c r="O9693" t="s">
        <v>380</v>
      </c>
    </row>
    <row r="9694" spans="11:15" x14ac:dyDescent="0.25">
      <c r="K9694">
        <v>30274100064030</v>
      </c>
      <c r="L9694" t="s">
        <v>12847</v>
      </c>
      <c r="M9694" t="s">
        <v>5237</v>
      </c>
      <c r="N9694" t="s">
        <v>6098</v>
      </c>
      <c r="O9694" t="s">
        <v>380</v>
      </c>
    </row>
    <row r="9695" spans="11:15" x14ac:dyDescent="0.25">
      <c r="K9695">
        <v>30274100065030</v>
      </c>
      <c r="L9695" t="s">
        <v>693</v>
      </c>
      <c r="M9695" t="s">
        <v>5237</v>
      </c>
      <c r="N9695" t="s">
        <v>6098</v>
      </c>
      <c r="O9695" t="s">
        <v>380</v>
      </c>
    </row>
    <row r="9696" spans="11:15" x14ac:dyDescent="0.25">
      <c r="K9696">
        <v>30274100066030</v>
      </c>
      <c r="L9696" t="s">
        <v>533</v>
      </c>
      <c r="M9696" t="s">
        <v>5237</v>
      </c>
      <c r="N9696" t="s">
        <v>6098</v>
      </c>
      <c r="O9696" t="s">
        <v>380</v>
      </c>
    </row>
    <row r="9697" spans="11:15" x14ac:dyDescent="0.25">
      <c r="K9697">
        <v>30274100067030</v>
      </c>
      <c r="L9697" t="s">
        <v>12848</v>
      </c>
      <c r="M9697" t="s">
        <v>5237</v>
      </c>
      <c r="N9697" t="s">
        <v>5237</v>
      </c>
      <c r="O9697" t="s">
        <v>5237</v>
      </c>
    </row>
    <row r="9698" spans="11:15" x14ac:dyDescent="0.25">
      <c r="K9698">
        <v>30274100068030</v>
      </c>
      <c r="L9698" t="s">
        <v>12849</v>
      </c>
      <c r="M9698" t="s">
        <v>5237</v>
      </c>
      <c r="N9698" t="s">
        <v>5237</v>
      </c>
      <c r="O9698" t="s">
        <v>5237</v>
      </c>
    </row>
    <row r="9699" spans="11:15" x14ac:dyDescent="0.25">
      <c r="K9699">
        <v>30274100069030</v>
      </c>
      <c r="L9699" t="s">
        <v>12850</v>
      </c>
      <c r="M9699" t="s">
        <v>5237</v>
      </c>
      <c r="N9699" t="s">
        <v>5237</v>
      </c>
      <c r="O9699" t="s">
        <v>5237</v>
      </c>
    </row>
    <row r="9700" spans="11:15" x14ac:dyDescent="0.25">
      <c r="K9700">
        <v>30274100070030</v>
      </c>
      <c r="L9700" t="s">
        <v>12851</v>
      </c>
      <c r="M9700" t="s">
        <v>5237</v>
      </c>
      <c r="N9700" t="s">
        <v>5237</v>
      </c>
      <c r="O9700" t="s">
        <v>5237</v>
      </c>
    </row>
    <row r="9701" spans="11:15" x14ac:dyDescent="0.25">
      <c r="K9701">
        <v>30274100071030</v>
      </c>
      <c r="L9701" t="s">
        <v>12852</v>
      </c>
      <c r="M9701" t="s">
        <v>5237</v>
      </c>
      <c r="N9701" t="s">
        <v>5237</v>
      </c>
      <c r="O9701" t="s">
        <v>5237</v>
      </c>
    </row>
    <row r="9702" spans="11:15" x14ac:dyDescent="0.25">
      <c r="K9702">
        <v>30274100072030</v>
      </c>
      <c r="L9702" t="s">
        <v>12853</v>
      </c>
      <c r="M9702" t="s">
        <v>5237</v>
      </c>
      <c r="N9702" t="s">
        <v>5237</v>
      </c>
      <c r="O9702" t="s">
        <v>5237</v>
      </c>
    </row>
    <row r="9703" spans="11:15" x14ac:dyDescent="0.25">
      <c r="K9703">
        <v>30274100073030</v>
      </c>
      <c r="L9703" t="s">
        <v>551</v>
      </c>
      <c r="M9703" t="s">
        <v>5237</v>
      </c>
      <c r="N9703" t="s">
        <v>5237</v>
      </c>
      <c r="O9703" t="s">
        <v>5237</v>
      </c>
    </row>
    <row r="9704" spans="11:15" x14ac:dyDescent="0.25">
      <c r="K9704">
        <v>30274100074030</v>
      </c>
      <c r="L9704" t="s">
        <v>601</v>
      </c>
      <c r="M9704" t="s">
        <v>5237</v>
      </c>
      <c r="N9704" t="s">
        <v>5237</v>
      </c>
      <c r="O9704" t="s">
        <v>5237</v>
      </c>
    </row>
    <row r="9705" spans="11:15" x14ac:dyDescent="0.25">
      <c r="K9705">
        <v>30274100075030</v>
      </c>
      <c r="L9705" t="s">
        <v>577</v>
      </c>
      <c r="M9705" t="s">
        <v>5237</v>
      </c>
      <c r="N9705" t="s">
        <v>5237</v>
      </c>
      <c r="O9705" t="s">
        <v>5237</v>
      </c>
    </row>
    <row r="9706" spans="11:15" x14ac:dyDescent="0.25">
      <c r="K9706">
        <v>30274100076030</v>
      </c>
      <c r="L9706" t="s">
        <v>12854</v>
      </c>
      <c r="M9706" t="s">
        <v>5237</v>
      </c>
      <c r="N9706" t="s">
        <v>5237</v>
      </c>
      <c r="O9706" t="s">
        <v>5237</v>
      </c>
    </row>
    <row r="9707" spans="11:15" x14ac:dyDescent="0.25">
      <c r="K9707">
        <v>30274100077030</v>
      </c>
      <c r="L9707" t="s">
        <v>12855</v>
      </c>
      <c r="M9707" t="s">
        <v>5237</v>
      </c>
      <c r="N9707" t="s">
        <v>5237</v>
      </c>
      <c r="O9707" t="s">
        <v>5237</v>
      </c>
    </row>
    <row r="9708" spans="11:15" x14ac:dyDescent="0.25">
      <c r="K9708">
        <v>30274100078030</v>
      </c>
      <c r="L9708" t="s">
        <v>12856</v>
      </c>
      <c r="M9708" t="s">
        <v>5237</v>
      </c>
      <c r="N9708" t="s">
        <v>5237</v>
      </c>
      <c r="O9708" t="s">
        <v>5237</v>
      </c>
    </row>
    <row r="9709" spans="11:15" x14ac:dyDescent="0.25">
      <c r="K9709">
        <v>30274100079030</v>
      </c>
      <c r="L9709" t="s">
        <v>12857</v>
      </c>
      <c r="M9709" t="s">
        <v>5237</v>
      </c>
      <c r="N9709" t="s">
        <v>5237</v>
      </c>
      <c r="O9709" t="s">
        <v>5237</v>
      </c>
    </row>
    <row r="9710" spans="11:15" x14ac:dyDescent="0.25">
      <c r="K9710">
        <v>30274100080030</v>
      </c>
      <c r="L9710" t="s">
        <v>12858</v>
      </c>
      <c r="M9710" t="s">
        <v>5237</v>
      </c>
      <c r="N9710" t="s">
        <v>5237</v>
      </c>
      <c r="O9710" t="s">
        <v>5237</v>
      </c>
    </row>
    <row r="9711" spans="11:15" x14ac:dyDescent="0.25">
      <c r="K9711">
        <v>30274100081011</v>
      </c>
      <c r="L9711" t="s">
        <v>12859</v>
      </c>
      <c r="M9711" t="s">
        <v>5237</v>
      </c>
      <c r="N9711" t="s">
        <v>5237</v>
      </c>
      <c r="O9711" t="s">
        <v>5237</v>
      </c>
    </row>
    <row r="9712" spans="11:15" x14ac:dyDescent="0.25">
      <c r="K9712">
        <v>30274100082030</v>
      </c>
      <c r="L9712" t="s">
        <v>12860</v>
      </c>
      <c r="M9712" t="s">
        <v>5237</v>
      </c>
      <c r="N9712" t="s">
        <v>5237</v>
      </c>
      <c r="O9712" t="s">
        <v>5237</v>
      </c>
    </row>
    <row r="9713" spans="11:15" x14ac:dyDescent="0.25">
      <c r="K9713">
        <v>30274100083030</v>
      </c>
      <c r="L9713" t="s">
        <v>12861</v>
      </c>
      <c r="M9713" t="s">
        <v>5237</v>
      </c>
      <c r="N9713" t="s">
        <v>5237</v>
      </c>
      <c r="O9713" t="s">
        <v>5237</v>
      </c>
    </row>
    <row r="9714" spans="11:15" x14ac:dyDescent="0.25">
      <c r="K9714">
        <v>30274100084011</v>
      </c>
      <c r="L9714" t="s">
        <v>12862</v>
      </c>
      <c r="M9714" t="s">
        <v>5237</v>
      </c>
      <c r="N9714" t="s">
        <v>5237</v>
      </c>
      <c r="O9714" t="s">
        <v>5237</v>
      </c>
    </row>
    <row r="9715" spans="11:15" x14ac:dyDescent="0.25">
      <c r="K9715">
        <v>30274100085030</v>
      </c>
      <c r="L9715" t="s">
        <v>12863</v>
      </c>
      <c r="M9715" t="s">
        <v>5237</v>
      </c>
      <c r="N9715" t="s">
        <v>5237</v>
      </c>
      <c r="O9715" t="s">
        <v>5237</v>
      </c>
    </row>
    <row r="9716" spans="11:15" x14ac:dyDescent="0.25">
      <c r="K9716">
        <v>30274100086030</v>
      </c>
      <c r="L9716" t="s">
        <v>500</v>
      </c>
      <c r="M9716" t="s">
        <v>5237</v>
      </c>
      <c r="N9716" t="s">
        <v>5237</v>
      </c>
      <c r="O9716" t="s">
        <v>5237</v>
      </c>
    </row>
    <row r="9717" spans="11:15" x14ac:dyDescent="0.25">
      <c r="K9717">
        <v>30274100087030</v>
      </c>
      <c r="L9717" t="s">
        <v>12864</v>
      </c>
      <c r="M9717" t="s">
        <v>5237</v>
      </c>
      <c r="N9717" t="s">
        <v>5237</v>
      </c>
      <c r="O9717" t="s">
        <v>5237</v>
      </c>
    </row>
    <row r="9718" spans="11:15" x14ac:dyDescent="0.25">
      <c r="K9718">
        <v>30274100088030</v>
      </c>
      <c r="L9718" t="s">
        <v>566</v>
      </c>
      <c r="M9718" t="s">
        <v>5237</v>
      </c>
      <c r="N9718" t="s">
        <v>5237</v>
      </c>
      <c r="O9718" t="s">
        <v>5237</v>
      </c>
    </row>
    <row r="9719" spans="11:15" x14ac:dyDescent="0.25">
      <c r="K9719">
        <v>30274100089030</v>
      </c>
      <c r="L9719" t="s">
        <v>593</v>
      </c>
      <c r="M9719" t="s">
        <v>5237</v>
      </c>
      <c r="N9719" t="s">
        <v>5237</v>
      </c>
      <c r="O9719" t="s">
        <v>5237</v>
      </c>
    </row>
    <row r="9720" spans="11:15" x14ac:dyDescent="0.25">
      <c r="K9720">
        <v>30274200001030</v>
      </c>
      <c r="L9720" t="s">
        <v>12865</v>
      </c>
      <c r="M9720" t="s">
        <v>5237</v>
      </c>
      <c r="N9720" t="s">
        <v>6098</v>
      </c>
      <c r="O9720" t="s">
        <v>380</v>
      </c>
    </row>
    <row r="9721" spans="11:15" x14ac:dyDescent="0.25">
      <c r="K9721">
        <v>30274200002030</v>
      </c>
      <c r="L9721" t="s">
        <v>12866</v>
      </c>
      <c r="M9721" t="s">
        <v>5237</v>
      </c>
      <c r="N9721" t="s">
        <v>6098</v>
      </c>
      <c r="O9721" t="s">
        <v>380</v>
      </c>
    </row>
    <row r="9722" spans="11:15" x14ac:dyDescent="0.25">
      <c r="K9722">
        <v>30274200002040</v>
      </c>
      <c r="L9722" t="s">
        <v>12866</v>
      </c>
      <c r="M9722" t="s">
        <v>5237</v>
      </c>
      <c r="N9722" t="s">
        <v>6098</v>
      </c>
      <c r="O9722" t="s">
        <v>380</v>
      </c>
    </row>
    <row r="9723" spans="11:15" x14ac:dyDescent="0.25">
      <c r="K9723">
        <v>30274200003030</v>
      </c>
      <c r="L9723" t="s">
        <v>12867</v>
      </c>
      <c r="M9723" t="s">
        <v>5237</v>
      </c>
      <c r="N9723" t="s">
        <v>6098</v>
      </c>
      <c r="O9723" t="s">
        <v>380</v>
      </c>
    </row>
    <row r="9724" spans="11:15" x14ac:dyDescent="0.25">
      <c r="K9724">
        <v>30274200003060</v>
      </c>
      <c r="L9724" t="s">
        <v>12867</v>
      </c>
      <c r="M9724" t="s">
        <v>5237</v>
      </c>
      <c r="N9724" t="s">
        <v>6098</v>
      </c>
      <c r="O9724" t="s">
        <v>380</v>
      </c>
    </row>
    <row r="9725" spans="11:15" x14ac:dyDescent="0.25">
      <c r="K9725">
        <v>30274200004030</v>
      </c>
      <c r="L9725" t="s">
        <v>12868</v>
      </c>
      <c r="M9725" t="s">
        <v>5237</v>
      </c>
      <c r="N9725" t="s">
        <v>6098</v>
      </c>
      <c r="O9725" t="s">
        <v>380</v>
      </c>
    </row>
    <row r="9726" spans="11:15" x14ac:dyDescent="0.25">
      <c r="K9726">
        <v>30274200007030</v>
      </c>
      <c r="L9726" t="s">
        <v>491</v>
      </c>
      <c r="M9726" t="s">
        <v>5237</v>
      </c>
      <c r="N9726" t="s">
        <v>6098</v>
      </c>
      <c r="O9726" t="s">
        <v>380</v>
      </c>
    </row>
    <row r="9727" spans="11:15" x14ac:dyDescent="0.25">
      <c r="K9727">
        <v>30274200008030</v>
      </c>
      <c r="L9727" t="s">
        <v>12869</v>
      </c>
      <c r="M9727" t="s">
        <v>5237</v>
      </c>
      <c r="N9727" t="s">
        <v>6098</v>
      </c>
      <c r="O9727" t="s">
        <v>380</v>
      </c>
    </row>
    <row r="9728" spans="11:15" x14ac:dyDescent="0.25">
      <c r="K9728">
        <v>30274200009030</v>
      </c>
      <c r="L9728" t="s">
        <v>12870</v>
      </c>
      <c r="M9728" t="s">
        <v>5237</v>
      </c>
      <c r="N9728" t="s">
        <v>6098</v>
      </c>
      <c r="O9728" t="s">
        <v>380</v>
      </c>
    </row>
    <row r="9729" spans="11:15" x14ac:dyDescent="0.25">
      <c r="K9729">
        <v>30274200010030</v>
      </c>
      <c r="L9729" t="s">
        <v>12871</v>
      </c>
      <c r="M9729" t="s">
        <v>5237</v>
      </c>
      <c r="N9729" t="s">
        <v>6098</v>
      </c>
      <c r="O9729" t="s">
        <v>380</v>
      </c>
    </row>
    <row r="9730" spans="11:15" x14ac:dyDescent="0.25">
      <c r="K9730">
        <v>30274200011030</v>
      </c>
      <c r="L9730" t="s">
        <v>12872</v>
      </c>
      <c r="M9730" t="s">
        <v>5237</v>
      </c>
      <c r="N9730" t="s">
        <v>6098</v>
      </c>
      <c r="O9730" t="s">
        <v>380</v>
      </c>
    </row>
    <row r="9731" spans="11:15" x14ac:dyDescent="0.25">
      <c r="K9731">
        <v>30274200012030</v>
      </c>
      <c r="L9731" t="s">
        <v>12873</v>
      </c>
      <c r="M9731" t="s">
        <v>5237</v>
      </c>
      <c r="N9731" t="s">
        <v>6098</v>
      </c>
      <c r="O9731" t="s">
        <v>380</v>
      </c>
    </row>
    <row r="9732" spans="11:15" x14ac:dyDescent="0.25">
      <c r="K9732">
        <v>30274200013030</v>
      </c>
      <c r="L9732" t="s">
        <v>12874</v>
      </c>
      <c r="M9732" t="s">
        <v>5237</v>
      </c>
      <c r="N9732" t="s">
        <v>6098</v>
      </c>
      <c r="O9732" t="s">
        <v>380</v>
      </c>
    </row>
    <row r="9733" spans="11:15" x14ac:dyDescent="0.25">
      <c r="K9733">
        <v>30274200014030</v>
      </c>
      <c r="L9733" t="s">
        <v>12875</v>
      </c>
      <c r="M9733" t="s">
        <v>5237</v>
      </c>
      <c r="N9733" t="s">
        <v>6098</v>
      </c>
      <c r="O9733" t="s">
        <v>380</v>
      </c>
    </row>
    <row r="9734" spans="11:15" x14ac:dyDescent="0.25">
      <c r="K9734">
        <v>30274200015030</v>
      </c>
      <c r="L9734" t="s">
        <v>12876</v>
      </c>
      <c r="M9734" t="s">
        <v>5237</v>
      </c>
      <c r="N9734" t="s">
        <v>6098</v>
      </c>
      <c r="O9734" t="s">
        <v>380</v>
      </c>
    </row>
    <row r="9735" spans="11:15" x14ac:dyDescent="0.25">
      <c r="K9735">
        <v>30274200016030</v>
      </c>
      <c r="L9735" t="s">
        <v>12877</v>
      </c>
      <c r="M9735" t="s">
        <v>5237</v>
      </c>
      <c r="N9735" t="s">
        <v>6098</v>
      </c>
      <c r="O9735" t="s">
        <v>380</v>
      </c>
    </row>
    <row r="9736" spans="11:15" x14ac:dyDescent="0.25">
      <c r="K9736">
        <v>30274200017060</v>
      </c>
      <c r="L9736" t="s">
        <v>12878</v>
      </c>
      <c r="M9736" t="s">
        <v>5237</v>
      </c>
      <c r="N9736" t="s">
        <v>6098</v>
      </c>
      <c r="O9736" t="s">
        <v>380</v>
      </c>
    </row>
    <row r="9737" spans="11:15" x14ac:dyDescent="0.25">
      <c r="K9737">
        <v>30274200018040</v>
      </c>
      <c r="L9737" t="s">
        <v>12879</v>
      </c>
      <c r="M9737" t="s">
        <v>5237</v>
      </c>
      <c r="N9737" t="s">
        <v>6098</v>
      </c>
      <c r="O9737" t="s">
        <v>380</v>
      </c>
    </row>
    <row r="9738" spans="11:15" x14ac:dyDescent="0.25">
      <c r="K9738">
        <v>30274200019030</v>
      </c>
      <c r="L9738" t="s">
        <v>12880</v>
      </c>
      <c r="M9738" t="s">
        <v>5237</v>
      </c>
      <c r="N9738" t="s">
        <v>6098</v>
      </c>
      <c r="O9738" t="s">
        <v>380</v>
      </c>
    </row>
    <row r="9739" spans="11:15" x14ac:dyDescent="0.25">
      <c r="K9739">
        <v>30274200020060</v>
      </c>
      <c r="L9739" t="s">
        <v>12881</v>
      </c>
      <c r="M9739" t="s">
        <v>5237</v>
      </c>
      <c r="N9739" t="s">
        <v>6098</v>
      </c>
      <c r="O9739" t="s">
        <v>380</v>
      </c>
    </row>
    <row r="9740" spans="11:15" x14ac:dyDescent="0.25">
      <c r="K9740">
        <v>30274200021030</v>
      </c>
      <c r="L9740" t="s">
        <v>12882</v>
      </c>
      <c r="M9740" t="s">
        <v>5237</v>
      </c>
      <c r="N9740" t="s">
        <v>5237</v>
      </c>
      <c r="O9740" t="s">
        <v>5237</v>
      </c>
    </row>
    <row r="9741" spans="11:15" x14ac:dyDescent="0.25">
      <c r="K9741">
        <v>30274200022030</v>
      </c>
      <c r="L9741" t="s">
        <v>12883</v>
      </c>
      <c r="M9741" t="s">
        <v>5237</v>
      </c>
      <c r="N9741" t="s">
        <v>5237</v>
      </c>
      <c r="O9741" t="s">
        <v>5237</v>
      </c>
    </row>
    <row r="9742" spans="11:15" x14ac:dyDescent="0.25">
      <c r="K9742">
        <v>30274200023030</v>
      </c>
      <c r="L9742" t="s">
        <v>12884</v>
      </c>
      <c r="M9742" t="s">
        <v>5237</v>
      </c>
      <c r="N9742" t="s">
        <v>5237</v>
      </c>
      <c r="O9742" t="s">
        <v>5237</v>
      </c>
    </row>
    <row r="9743" spans="11:15" x14ac:dyDescent="0.25">
      <c r="K9743">
        <v>30274200024030</v>
      </c>
      <c r="L9743" t="s">
        <v>12885</v>
      </c>
      <c r="M9743" t="s">
        <v>5237</v>
      </c>
      <c r="N9743" t="s">
        <v>5237</v>
      </c>
      <c r="O9743" t="s">
        <v>5237</v>
      </c>
    </row>
    <row r="9744" spans="11:15" x14ac:dyDescent="0.25">
      <c r="K9744">
        <v>30274200025060</v>
      </c>
      <c r="L9744" t="s">
        <v>506</v>
      </c>
      <c r="M9744" t="s">
        <v>5237</v>
      </c>
      <c r="N9744" t="s">
        <v>5237</v>
      </c>
      <c r="O9744" t="s">
        <v>5237</v>
      </c>
    </row>
    <row r="9745" spans="11:15" x14ac:dyDescent="0.25">
      <c r="K9745">
        <v>30274200026030</v>
      </c>
      <c r="L9745" t="s">
        <v>12886</v>
      </c>
      <c r="M9745" t="s">
        <v>5237</v>
      </c>
      <c r="N9745" t="s">
        <v>5237</v>
      </c>
      <c r="O9745" t="s">
        <v>5237</v>
      </c>
    </row>
    <row r="9746" spans="11:15" x14ac:dyDescent="0.25">
      <c r="K9746">
        <v>30274200027030</v>
      </c>
      <c r="L9746" t="s">
        <v>12887</v>
      </c>
      <c r="M9746" t="s">
        <v>5237</v>
      </c>
      <c r="N9746" t="s">
        <v>5237</v>
      </c>
      <c r="O9746" t="s">
        <v>5237</v>
      </c>
    </row>
    <row r="9747" spans="11:15" x14ac:dyDescent="0.25">
      <c r="K9747">
        <v>30274200028030</v>
      </c>
      <c r="L9747" t="s">
        <v>12888</v>
      </c>
      <c r="M9747" t="s">
        <v>5237</v>
      </c>
      <c r="N9747" t="s">
        <v>5237</v>
      </c>
      <c r="O9747" t="s">
        <v>5237</v>
      </c>
    </row>
    <row r="9748" spans="11:15" x14ac:dyDescent="0.25">
      <c r="K9748">
        <v>30274200029030</v>
      </c>
      <c r="L9748" t="s">
        <v>12889</v>
      </c>
      <c r="M9748" t="s">
        <v>5237</v>
      </c>
      <c r="N9748" t="s">
        <v>5237</v>
      </c>
      <c r="O9748" t="s">
        <v>5237</v>
      </c>
    </row>
    <row r="9749" spans="11:15" x14ac:dyDescent="0.25">
      <c r="K9749">
        <v>30274200030030</v>
      </c>
      <c r="L9749" t="s">
        <v>12888</v>
      </c>
      <c r="M9749" t="s">
        <v>5237</v>
      </c>
      <c r="N9749" t="s">
        <v>5237</v>
      </c>
      <c r="O9749" t="s">
        <v>5237</v>
      </c>
    </row>
    <row r="9750" spans="11:15" x14ac:dyDescent="0.25">
      <c r="K9750">
        <v>30274200031030</v>
      </c>
      <c r="L9750" t="s">
        <v>663</v>
      </c>
      <c r="M9750" t="s">
        <v>5237</v>
      </c>
      <c r="N9750" t="s">
        <v>5237</v>
      </c>
      <c r="O9750" t="s">
        <v>5237</v>
      </c>
    </row>
    <row r="9751" spans="11:15" x14ac:dyDescent="0.25">
      <c r="K9751">
        <v>30274200032030</v>
      </c>
      <c r="L9751" t="s">
        <v>12890</v>
      </c>
      <c r="M9751" t="s">
        <v>5237</v>
      </c>
      <c r="N9751" t="s">
        <v>5237</v>
      </c>
      <c r="O9751" t="s">
        <v>5237</v>
      </c>
    </row>
    <row r="9752" spans="11:15" x14ac:dyDescent="0.25">
      <c r="K9752">
        <v>30274200033030</v>
      </c>
      <c r="L9752" t="s">
        <v>12891</v>
      </c>
      <c r="M9752" t="s">
        <v>5237</v>
      </c>
      <c r="N9752" t="s">
        <v>5237</v>
      </c>
      <c r="O9752" t="s">
        <v>5237</v>
      </c>
    </row>
    <row r="9753" spans="11:15" x14ac:dyDescent="0.25">
      <c r="K9753">
        <v>30274200034030</v>
      </c>
      <c r="L9753" t="s">
        <v>12892</v>
      </c>
      <c r="M9753" t="s">
        <v>5237</v>
      </c>
      <c r="N9753" t="s">
        <v>5237</v>
      </c>
      <c r="O9753" t="s">
        <v>5237</v>
      </c>
    </row>
    <row r="9754" spans="11:15" x14ac:dyDescent="0.25">
      <c r="K9754">
        <v>30274200035030</v>
      </c>
      <c r="L9754" t="s">
        <v>12893</v>
      </c>
      <c r="M9754" t="s">
        <v>5237</v>
      </c>
      <c r="N9754" t="s">
        <v>5237</v>
      </c>
      <c r="O9754" t="s">
        <v>5237</v>
      </c>
    </row>
    <row r="9755" spans="11:15" x14ac:dyDescent="0.25">
      <c r="K9755">
        <v>30275000001060</v>
      </c>
      <c r="L9755" t="s">
        <v>12894</v>
      </c>
      <c r="M9755" t="s">
        <v>5237</v>
      </c>
      <c r="N9755" t="s">
        <v>6098</v>
      </c>
      <c r="O9755" t="s">
        <v>380</v>
      </c>
    </row>
    <row r="9756" spans="11:15" x14ac:dyDescent="0.25">
      <c r="K9756">
        <v>30275000002010</v>
      </c>
      <c r="L9756" t="s">
        <v>12895</v>
      </c>
      <c r="M9756" t="s">
        <v>5237</v>
      </c>
      <c r="N9756" t="s">
        <v>6098</v>
      </c>
      <c r="O9756" t="s">
        <v>380</v>
      </c>
    </row>
    <row r="9757" spans="11:15" x14ac:dyDescent="0.25">
      <c r="K9757">
        <v>30275000003011</v>
      </c>
      <c r="L9757" t="s">
        <v>12896</v>
      </c>
      <c r="M9757" t="s">
        <v>5237</v>
      </c>
      <c r="N9757" t="s">
        <v>6098</v>
      </c>
      <c r="O9757" t="s">
        <v>380</v>
      </c>
    </row>
    <row r="9758" spans="11:15" x14ac:dyDescent="0.25">
      <c r="K9758">
        <v>30275000004011</v>
      </c>
      <c r="L9758" t="s">
        <v>12897</v>
      </c>
      <c r="M9758" t="s">
        <v>5237</v>
      </c>
      <c r="N9758" t="s">
        <v>6098</v>
      </c>
      <c r="O9758" t="s">
        <v>380</v>
      </c>
    </row>
    <row r="9759" spans="11:15" x14ac:dyDescent="0.25">
      <c r="K9759">
        <v>30275000005040</v>
      </c>
      <c r="L9759" t="s">
        <v>12898</v>
      </c>
      <c r="M9759" t="s">
        <v>5237</v>
      </c>
      <c r="N9759" t="s">
        <v>6098</v>
      </c>
      <c r="O9759" t="s">
        <v>380</v>
      </c>
    </row>
    <row r="9760" spans="11:15" x14ac:dyDescent="0.25">
      <c r="K9760">
        <v>30275000006010</v>
      </c>
      <c r="L9760" t="s">
        <v>12899</v>
      </c>
      <c r="M9760" t="s">
        <v>5237</v>
      </c>
      <c r="N9760" t="s">
        <v>6098</v>
      </c>
      <c r="O9760" t="s">
        <v>380</v>
      </c>
    </row>
    <row r="9761" spans="11:15" x14ac:dyDescent="0.25">
      <c r="K9761">
        <v>30275000007050</v>
      </c>
      <c r="L9761" t="s">
        <v>12900</v>
      </c>
      <c r="M9761" t="s">
        <v>5237</v>
      </c>
      <c r="N9761" t="s">
        <v>6098</v>
      </c>
      <c r="O9761" t="s">
        <v>380</v>
      </c>
    </row>
    <row r="9762" spans="11:15" x14ac:dyDescent="0.25">
      <c r="K9762">
        <v>30275000008011</v>
      </c>
      <c r="L9762" t="s">
        <v>12901</v>
      </c>
      <c r="M9762" t="s">
        <v>5237</v>
      </c>
      <c r="N9762" t="s">
        <v>6098</v>
      </c>
      <c r="O9762" t="s">
        <v>380</v>
      </c>
    </row>
    <row r="9763" spans="11:15" x14ac:dyDescent="0.25">
      <c r="K9763">
        <v>30275500002030</v>
      </c>
      <c r="L9763" t="s">
        <v>12902</v>
      </c>
      <c r="M9763" t="s">
        <v>5237</v>
      </c>
      <c r="N9763" t="s">
        <v>6098</v>
      </c>
      <c r="O9763" t="s">
        <v>380</v>
      </c>
    </row>
    <row r="9764" spans="11:15" x14ac:dyDescent="0.25">
      <c r="K9764">
        <v>30275500003010</v>
      </c>
      <c r="L9764" t="s">
        <v>12903</v>
      </c>
      <c r="M9764" t="s">
        <v>5237</v>
      </c>
      <c r="N9764" t="s">
        <v>6098</v>
      </c>
      <c r="O9764" t="s">
        <v>380</v>
      </c>
    </row>
    <row r="9765" spans="11:15" x14ac:dyDescent="0.25">
      <c r="K9765">
        <v>30275500004030</v>
      </c>
      <c r="L9765" t="s">
        <v>12904</v>
      </c>
      <c r="M9765" t="s">
        <v>5237</v>
      </c>
      <c r="N9765" t="s">
        <v>6098</v>
      </c>
      <c r="O9765" t="s">
        <v>380</v>
      </c>
    </row>
    <row r="9766" spans="11:15" x14ac:dyDescent="0.25">
      <c r="K9766">
        <v>30275500005030</v>
      </c>
      <c r="L9766" t="s">
        <v>12905</v>
      </c>
      <c r="M9766" t="s">
        <v>5237</v>
      </c>
      <c r="N9766" t="s">
        <v>6098</v>
      </c>
      <c r="O9766" t="s">
        <v>380</v>
      </c>
    </row>
    <row r="9767" spans="11:15" x14ac:dyDescent="0.25">
      <c r="K9767">
        <v>30275500006030</v>
      </c>
      <c r="L9767" t="s">
        <v>12906</v>
      </c>
      <c r="M9767" t="s">
        <v>5237</v>
      </c>
      <c r="N9767" t="s">
        <v>6098</v>
      </c>
      <c r="O9767" t="s">
        <v>380</v>
      </c>
    </row>
    <row r="9768" spans="11:15" x14ac:dyDescent="0.25">
      <c r="K9768">
        <v>30275500007030</v>
      </c>
      <c r="L9768" t="s">
        <v>12907</v>
      </c>
      <c r="M9768" t="s">
        <v>5237</v>
      </c>
      <c r="N9768" t="s">
        <v>6098</v>
      </c>
      <c r="O9768" t="s">
        <v>380</v>
      </c>
    </row>
    <row r="9769" spans="11:15" x14ac:dyDescent="0.25">
      <c r="K9769">
        <v>30275500008030</v>
      </c>
      <c r="L9769" t="s">
        <v>12908</v>
      </c>
      <c r="M9769" t="s">
        <v>5237</v>
      </c>
      <c r="N9769" t="s">
        <v>6098</v>
      </c>
      <c r="O9769" t="s">
        <v>380</v>
      </c>
    </row>
    <row r="9770" spans="11:15" x14ac:dyDescent="0.25">
      <c r="K9770">
        <v>30275500009820</v>
      </c>
      <c r="L9770" t="s">
        <v>12909</v>
      </c>
      <c r="M9770" t="s">
        <v>5237</v>
      </c>
      <c r="N9770" t="s">
        <v>6098</v>
      </c>
      <c r="O9770" t="s">
        <v>380</v>
      </c>
    </row>
    <row r="9771" spans="11:15" x14ac:dyDescent="0.25">
      <c r="K9771">
        <v>30275500010030</v>
      </c>
      <c r="L9771" t="s">
        <v>12910</v>
      </c>
      <c r="M9771" t="s">
        <v>5237</v>
      </c>
      <c r="N9771" t="s">
        <v>6098</v>
      </c>
      <c r="O9771" t="s">
        <v>380</v>
      </c>
    </row>
    <row r="9772" spans="11:15" x14ac:dyDescent="0.25">
      <c r="K9772">
        <v>30275500011820</v>
      </c>
      <c r="L9772" t="s">
        <v>12911</v>
      </c>
      <c r="M9772" t="s">
        <v>5237</v>
      </c>
      <c r="N9772" t="s">
        <v>5237</v>
      </c>
      <c r="O9772" t="s">
        <v>5237</v>
      </c>
    </row>
    <row r="9773" spans="11:15" x14ac:dyDescent="0.25">
      <c r="K9773">
        <v>30275500012820</v>
      </c>
      <c r="L9773" t="s">
        <v>12912</v>
      </c>
      <c r="M9773" t="s">
        <v>5237</v>
      </c>
      <c r="N9773" t="s">
        <v>5237</v>
      </c>
      <c r="O9773" t="s">
        <v>5237</v>
      </c>
    </row>
    <row r="9774" spans="11:15" x14ac:dyDescent="0.25">
      <c r="K9774">
        <v>30275500013820</v>
      </c>
      <c r="L9774" t="s">
        <v>12913</v>
      </c>
      <c r="M9774" t="s">
        <v>5237</v>
      </c>
      <c r="N9774" t="s">
        <v>5237</v>
      </c>
      <c r="O9774" t="s">
        <v>5237</v>
      </c>
    </row>
    <row r="9775" spans="11:15" x14ac:dyDescent="0.25">
      <c r="K9775">
        <v>30275500014820</v>
      </c>
      <c r="L9775" t="s">
        <v>12914</v>
      </c>
      <c r="M9775" t="s">
        <v>5237</v>
      </c>
      <c r="N9775" t="s">
        <v>5237</v>
      </c>
      <c r="O9775" t="s">
        <v>5237</v>
      </c>
    </row>
    <row r="9776" spans="11:15" x14ac:dyDescent="0.25">
      <c r="K9776">
        <v>30275500015820</v>
      </c>
      <c r="L9776" t="s">
        <v>12915</v>
      </c>
      <c r="M9776" t="s">
        <v>5237</v>
      </c>
      <c r="N9776" t="s">
        <v>5237</v>
      </c>
      <c r="O9776" t="s">
        <v>5237</v>
      </c>
    </row>
    <row r="9777" spans="11:15" x14ac:dyDescent="0.25">
      <c r="K9777">
        <v>30275500016820</v>
      </c>
      <c r="L9777" t="s">
        <v>12916</v>
      </c>
      <c r="M9777" t="s">
        <v>5237</v>
      </c>
      <c r="N9777" t="s">
        <v>5237</v>
      </c>
      <c r="O9777" t="s">
        <v>5237</v>
      </c>
    </row>
    <row r="9778" spans="11:15" x14ac:dyDescent="0.25">
      <c r="K9778">
        <v>30275500017820</v>
      </c>
      <c r="L9778" t="s">
        <v>12917</v>
      </c>
      <c r="M9778" t="s">
        <v>5237</v>
      </c>
      <c r="N9778" t="s">
        <v>5237</v>
      </c>
      <c r="O9778" t="s">
        <v>5237</v>
      </c>
    </row>
    <row r="9779" spans="11:15" x14ac:dyDescent="0.25">
      <c r="K9779">
        <v>30275500018820</v>
      </c>
      <c r="L9779" t="s">
        <v>12918</v>
      </c>
      <c r="M9779" t="s">
        <v>5237</v>
      </c>
      <c r="N9779" t="s">
        <v>5237</v>
      </c>
      <c r="O9779" t="s">
        <v>5237</v>
      </c>
    </row>
    <row r="9780" spans="11:15" x14ac:dyDescent="0.25">
      <c r="K9780">
        <v>30275500019030</v>
      </c>
      <c r="L9780" t="s">
        <v>12919</v>
      </c>
      <c r="M9780" t="s">
        <v>5237</v>
      </c>
      <c r="N9780" t="s">
        <v>5237</v>
      </c>
      <c r="O9780" t="s">
        <v>5237</v>
      </c>
    </row>
    <row r="9781" spans="11:15" x14ac:dyDescent="0.25">
      <c r="K9781">
        <v>30275500020030</v>
      </c>
      <c r="L9781" t="s">
        <v>12920</v>
      </c>
      <c r="M9781" t="s">
        <v>5237</v>
      </c>
      <c r="N9781" t="s">
        <v>5237</v>
      </c>
      <c r="O9781" t="s">
        <v>5237</v>
      </c>
    </row>
    <row r="9782" spans="11:15" x14ac:dyDescent="0.25">
      <c r="K9782">
        <v>30275500021030</v>
      </c>
      <c r="L9782" t="s">
        <v>12921</v>
      </c>
      <c r="M9782" t="s">
        <v>5237</v>
      </c>
      <c r="N9782" t="s">
        <v>5237</v>
      </c>
      <c r="O9782" t="s">
        <v>5237</v>
      </c>
    </row>
    <row r="9783" spans="11:15" x14ac:dyDescent="0.25">
      <c r="K9783">
        <v>30275500022030</v>
      </c>
      <c r="L9783" t="s">
        <v>12922</v>
      </c>
      <c r="M9783" t="s">
        <v>5237</v>
      </c>
      <c r="N9783" t="s">
        <v>5237</v>
      </c>
      <c r="O9783" t="s">
        <v>5237</v>
      </c>
    </row>
    <row r="9784" spans="11:15" x14ac:dyDescent="0.25">
      <c r="K9784">
        <v>30275500023030</v>
      </c>
      <c r="L9784" t="s">
        <v>12923</v>
      </c>
      <c r="M9784" t="s">
        <v>5237</v>
      </c>
      <c r="N9784" t="s">
        <v>5237</v>
      </c>
      <c r="O9784" t="s">
        <v>5237</v>
      </c>
    </row>
    <row r="9785" spans="11:15" x14ac:dyDescent="0.25">
      <c r="K9785">
        <v>30275500023320</v>
      </c>
      <c r="L9785" t="s">
        <v>12923</v>
      </c>
      <c r="M9785" t="s">
        <v>5237</v>
      </c>
      <c r="N9785" t="s">
        <v>5237</v>
      </c>
      <c r="O9785" t="s">
        <v>5237</v>
      </c>
    </row>
    <row r="9786" spans="11:15" x14ac:dyDescent="0.25">
      <c r="K9786">
        <v>30275500024030</v>
      </c>
      <c r="L9786" t="s">
        <v>12924</v>
      </c>
      <c r="M9786" t="s">
        <v>5237</v>
      </c>
      <c r="N9786" t="s">
        <v>5237</v>
      </c>
      <c r="O9786" t="s">
        <v>5237</v>
      </c>
    </row>
    <row r="9787" spans="11:15" x14ac:dyDescent="0.25">
      <c r="K9787">
        <v>30275500025820</v>
      </c>
      <c r="L9787" t="s">
        <v>12925</v>
      </c>
      <c r="M9787" t="s">
        <v>5237</v>
      </c>
      <c r="N9787" t="s">
        <v>5237</v>
      </c>
      <c r="O9787" t="s">
        <v>5237</v>
      </c>
    </row>
    <row r="9788" spans="11:15" x14ac:dyDescent="0.25">
      <c r="K9788">
        <v>30275500026820</v>
      </c>
      <c r="L9788" t="s">
        <v>12926</v>
      </c>
      <c r="M9788" t="s">
        <v>5237</v>
      </c>
      <c r="N9788" t="s">
        <v>5237</v>
      </c>
      <c r="O9788" t="s">
        <v>5237</v>
      </c>
    </row>
    <row r="9789" spans="11:15" x14ac:dyDescent="0.25">
      <c r="K9789">
        <v>30275500027820</v>
      </c>
      <c r="L9789" t="s">
        <v>12927</v>
      </c>
      <c r="M9789" t="s">
        <v>5237</v>
      </c>
      <c r="N9789" t="s">
        <v>5237</v>
      </c>
      <c r="O9789" t="s">
        <v>5237</v>
      </c>
    </row>
    <row r="9790" spans="11:15" x14ac:dyDescent="0.25">
      <c r="K9790">
        <v>30275500028820</v>
      </c>
      <c r="L9790" t="s">
        <v>12928</v>
      </c>
      <c r="M9790" t="s">
        <v>5237</v>
      </c>
      <c r="N9790" t="s">
        <v>5237</v>
      </c>
      <c r="O9790" t="s">
        <v>5237</v>
      </c>
    </row>
    <row r="9791" spans="11:15" x14ac:dyDescent="0.25">
      <c r="K9791">
        <v>30275500029820</v>
      </c>
      <c r="L9791" t="s">
        <v>12929</v>
      </c>
      <c r="M9791" t="s">
        <v>5237</v>
      </c>
      <c r="N9791" t="s">
        <v>5237</v>
      </c>
      <c r="O9791" t="s">
        <v>5237</v>
      </c>
    </row>
    <row r="9792" spans="11:15" x14ac:dyDescent="0.25">
      <c r="K9792">
        <v>30275500030820</v>
      </c>
      <c r="L9792" t="s">
        <v>12930</v>
      </c>
      <c r="M9792" t="s">
        <v>5237</v>
      </c>
      <c r="N9792" t="s">
        <v>5237</v>
      </c>
      <c r="O9792" t="s">
        <v>5237</v>
      </c>
    </row>
    <row r="9793" spans="11:15" x14ac:dyDescent="0.25">
      <c r="K9793">
        <v>30275500031820</v>
      </c>
      <c r="L9793" t="s">
        <v>12931</v>
      </c>
      <c r="M9793" t="s">
        <v>5237</v>
      </c>
      <c r="N9793" t="s">
        <v>5237</v>
      </c>
      <c r="O9793" t="s">
        <v>5237</v>
      </c>
    </row>
    <row r="9794" spans="11:15" x14ac:dyDescent="0.25">
      <c r="K9794">
        <v>30275500032820</v>
      </c>
      <c r="L9794" t="s">
        <v>12932</v>
      </c>
      <c r="M9794" t="s">
        <v>5237</v>
      </c>
      <c r="N9794" t="s">
        <v>5237</v>
      </c>
      <c r="O9794" t="s">
        <v>5237</v>
      </c>
    </row>
    <row r="9795" spans="11:15" x14ac:dyDescent="0.25">
      <c r="K9795">
        <v>30275500033030</v>
      </c>
      <c r="L9795" t="s">
        <v>12933</v>
      </c>
      <c r="M9795" t="s">
        <v>5237</v>
      </c>
      <c r="N9795" t="s">
        <v>5237</v>
      </c>
      <c r="O9795" t="s">
        <v>5237</v>
      </c>
    </row>
    <row r="9796" spans="11:15" x14ac:dyDescent="0.25">
      <c r="K9796">
        <v>30276000001030</v>
      </c>
      <c r="L9796" t="s">
        <v>12934</v>
      </c>
      <c r="M9796" t="s">
        <v>5237</v>
      </c>
      <c r="N9796" t="s">
        <v>6098</v>
      </c>
      <c r="O9796" t="s">
        <v>380</v>
      </c>
    </row>
    <row r="9797" spans="11:15" x14ac:dyDescent="0.25">
      <c r="K9797">
        <v>30276000002030</v>
      </c>
      <c r="L9797" t="s">
        <v>12935</v>
      </c>
      <c r="M9797" t="s">
        <v>5237</v>
      </c>
      <c r="N9797" t="s">
        <v>6098</v>
      </c>
      <c r="O9797" t="s">
        <v>380</v>
      </c>
    </row>
    <row r="9798" spans="11:15" x14ac:dyDescent="0.25">
      <c r="K9798">
        <v>30276000003030</v>
      </c>
      <c r="L9798" t="s">
        <v>12936</v>
      </c>
      <c r="M9798" t="s">
        <v>5237</v>
      </c>
      <c r="N9798" t="s">
        <v>6098</v>
      </c>
      <c r="O9798" t="s">
        <v>380</v>
      </c>
    </row>
    <row r="9799" spans="11:15" x14ac:dyDescent="0.25">
      <c r="K9799">
        <v>30276000004030</v>
      </c>
      <c r="L9799" t="s">
        <v>12937</v>
      </c>
      <c r="M9799" t="s">
        <v>5237</v>
      </c>
      <c r="N9799" t="s">
        <v>6098</v>
      </c>
      <c r="O9799" t="s">
        <v>380</v>
      </c>
    </row>
    <row r="9800" spans="11:15" x14ac:dyDescent="0.25">
      <c r="K9800">
        <v>30276000005030</v>
      </c>
      <c r="L9800" t="s">
        <v>12938</v>
      </c>
      <c r="M9800" t="s">
        <v>5237</v>
      </c>
      <c r="N9800" t="s">
        <v>6098</v>
      </c>
      <c r="O9800" t="s">
        <v>380</v>
      </c>
    </row>
    <row r="9801" spans="11:15" x14ac:dyDescent="0.25">
      <c r="K9801">
        <v>30276000006030</v>
      </c>
      <c r="L9801" t="s">
        <v>12939</v>
      </c>
      <c r="M9801" t="s">
        <v>5237</v>
      </c>
      <c r="N9801" t="s">
        <v>6098</v>
      </c>
      <c r="O9801" t="s">
        <v>380</v>
      </c>
    </row>
    <row r="9802" spans="11:15" x14ac:dyDescent="0.25">
      <c r="K9802">
        <v>30276000007030</v>
      </c>
      <c r="L9802" t="s">
        <v>12940</v>
      </c>
      <c r="M9802" t="s">
        <v>5237</v>
      </c>
      <c r="N9802" t="s">
        <v>6098</v>
      </c>
      <c r="O9802" t="s">
        <v>380</v>
      </c>
    </row>
    <row r="9803" spans="11:15" x14ac:dyDescent="0.25">
      <c r="K9803">
        <v>30276000008030</v>
      </c>
      <c r="L9803" t="s">
        <v>12941</v>
      </c>
      <c r="M9803" t="s">
        <v>5237</v>
      </c>
      <c r="N9803" t="s">
        <v>6098</v>
      </c>
      <c r="O9803" t="s">
        <v>380</v>
      </c>
    </row>
    <row r="9804" spans="11:15" x14ac:dyDescent="0.25">
      <c r="K9804">
        <v>30276000009030</v>
      </c>
      <c r="L9804" t="s">
        <v>12942</v>
      </c>
      <c r="M9804" t="s">
        <v>5237</v>
      </c>
      <c r="N9804" t="s">
        <v>6098</v>
      </c>
      <c r="O9804" t="s">
        <v>380</v>
      </c>
    </row>
    <row r="9805" spans="11:15" x14ac:dyDescent="0.25">
      <c r="K9805">
        <v>30276000010080</v>
      </c>
      <c r="L9805" t="s">
        <v>12943</v>
      </c>
      <c r="M9805" t="s">
        <v>5237</v>
      </c>
      <c r="N9805" t="s">
        <v>6098</v>
      </c>
      <c r="O9805" t="s">
        <v>380</v>
      </c>
    </row>
    <row r="9806" spans="11:15" x14ac:dyDescent="0.25">
      <c r="K9806">
        <v>30276000011080</v>
      </c>
      <c r="L9806" t="s">
        <v>12944</v>
      </c>
      <c r="M9806" t="s">
        <v>5237</v>
      </c>
      <c r="N9806" t="s">
        <v>6098</v>
      </c>
      <c r="O9806" t="s">
        <v>380</v>
      </c>
    </row>
    <row r="9807" spans="11:15" x14ac:dyDescent="0.25">
      <c r="K9807">
        <v>30276000012080</v>
      </c>
      <c r="L9807" t="s">
        <v>12945</v>
      </c>
      <c r="M9807" t="s">
        <v>5237</v>
      </c>
      <c r="N9807" t="s">
        <v>6098</v>
      </c>
      <c r="O9807" t="s">
        <v>380</v>
      </c>
    </row>
    <row r="9808" spans="11:15" x14ac:dyDescent="0.25">
      <c r="K9808">
        <v>30276000013030</v>
      </c>
      <c r="L9808" t="s">
        <v>12946</v>
      </c>
      <c r="M9808" t="s">
        <v>5237</v>
      </c>
      <c r="N9808" t="s">
        <v>6098</v>
      </c>
      <c r="O9808" t="s">
        <v>380</v>
      </c>
    </row>
    <row r="9809" spans="11:15" x14ac:dyDescent="0.25">
      <c r="K9809">
        <v>30276000014030</v>
      </c>
      <c r="L9809" t="s">
        <v>12947</v>
      </c>
      <c r="M9809" t="s">
        <v>5237</v>
      </c>
      <c r="N9809" t="s">
        <v>6098</v>
      </c>
      <c r="O9809" t="s">
        <v>380</v>
      </c>
    </row>
    <row r="9810" spans="11:15" x14ac:dyDescent="0.25">
      <c r="K9810">
        <v>30276000015030</v>
      </c>
      <c r="L9810" t="s">
        <v>12948</v>
      </c>
      <c r="M9810" t="s">
        <v>5237</v>
      </c>
      <c r="N9810" t="s">
        <v>6098</v>
      </c>
      <c r="O9810" t="s">
        <v>380</v>
      </c>
    </row>
    <row r="9811" spans="11:15" x14ac:dyDescent="0.25">
      <c r="K9811">
        <v>30276000016030</v>
      </c>
      <c r="L9811" t="s">
        <v>12949</v>
      </c>
      <c r="M9811" t="s">
        <v>5237</v>
      </c>
      <c r="N9811" t="s">
        <v>6098</v>
      </c>
      <c r="O9811" t="s">
        <v>380</v>
      </c>
    </row>
    <row r="9812" spans="11:15" x14ac:dyDescent="0.25">
      <c r="K9812">
        <v>30276000017030</v>
      </c>
      <c r="L9812" t="s">
        <v>12950</v>
      </c>
      <c r="M9812" t="s">
        <v>5237</v>
      </c>
      <c r="N9812" t="s">
        <v>6098</v>
      </c>
      <c r="O9812" t="s">
        <v>380</v>
      </c>
    </row>
    <row r="9813" spans="11:15" x14ac:dyDescent="0.25">
      <c r="K9813">
        <v>30276000018080</v>
      </c>
      <c r="L9813" t="s">
        <v>12951</v>
      </c>
      <c r="M9813" t="s">
        <v>5237</v>
      </c>
      <c r="N9813" t="s">
        <v>6098</v>
      </c>
      <c r="O9813" t="s">
        <v>380</v>
      </c>
    </row>
    <row r="9814" spans="11:15" x14ac:dyDescent="0.25">
      <c r="K9814">
        <v>30276000019030</v>
      </c>
      <c r="L9814" t="s">
        <v>12952</v>
      </c>
      <c r="M9814" t="s">
        <v>5237</v>
      </c>
      <c r="N9814" t="s">
        <v>6098</v>
      </c>
      <c r="O9814" t="s">
        <v>380</v>
      </c>
    </row>
    <row r="9815" spans="11:15" x14ac:dyDescent="0.25">
      <c r="K9815">
        <v>30276000020080</v>
      </c>
      <c r="L9815" t="s">
        <v>12953</v>
      </c>
      <c r="M9815" t="s">
        <v>5237</v>
      </c>
      <c r="N9815" t="s">
        <v>6098</v>
      </c>
      <c r="O9815" t="s">
        <v>380</v>
      </c>
    </row>
    <row r="9816" spans="11:15" x14ac:dyDescent="0.25">
      <c r="K9816">
        <v>30276000021030</v>
      </c>
      <c r="L9816" t="s">
        <v>12954</v>
      </c>
      <c r="M9816" t="s">
        <v>5237</v>
      </c>
      <c r="N9816" t="s">
        <v>6098</v>
      </c>
      <c r="O9816" t="s">
        <v>380</v>
      </c>
    </row>
    <row r="9817" spans="11:15" x14ac:dyDescent="0.25">
      <c r="K9817">
        <v>30276000022030</v>
      </c>
      <c r="L9817" t="s">
        <v>12955</v>
      </c>
      <c r="M9817" t="s">
        <v>5237</v>
      </c>
      <c r="N9817" t="s">
        <v>6098</v>
      </c>
      <c r="O9817" t="s">
        <v>380</v>
      </c>
    </row>
    <row r="9818" spans="11:15" x14ac:dyDescent="0.25">
      <c r="K9818">
        <v>30276000023030</v>
      </c>
      <c r="L9818" t="s">
        <v>12956</v>
      </c>
      <c r="M9818" t="s">
        <v>5237</v>
      </c>
      <c r="N9818" t="s">
        <v>6098</v>
      </c>
      <c r="O9818" t="s">
        <v>380</v>
      </c>
    </row>
    <row r="9819" spans="11:15" x14ac:dyDescent="0.25">
      <c r="K9819">
        <v>30276000024080</v>
      </c>
      <c r="L9819" t="s">
        <v>12957</v>
      </c>
      <c r="M9819" t="s">
        <v>5237</v>
      </c>
      <c r="N9819" t="s">
        <v>6098</v>
      </c>
      <c r="O9819" t="s">
        <v>380</v>
      </c>
    </row>
    <row r="9820" spans="11:15" x14ac:dyDescent="0.25">
      <c r="K9820">
        <v>30276000025080</v>
      </c>
      <c r="L9820" t="s">
        <v>12958</v>
      </c>
      <c r="M9820" t="s">
        <v>5237</v>
      </c>
      <c r="N9820" t="s">
        <v>6098</v>
      </c>
      <c r="O9820" t="s">
        <v>380</v>
      </c>
    </row>
    <row r="9821" spans="11:15" x14ac:dyDescent="0.25">
      <c r="K9821">
        <v>30276000026830</v>
      </c>
      <c r="L9821" t="s">
        <v>12959</v>
      </c>
      <c r="M9821" t="s">
        <v>5237</v>
      </c>
      <c r="N9821" t="s">
        <v>6098</v>
      </c>
      <c r="O9821" t="s">
        <v>380</v>
      </c>
    </row>
    <row r="9822" spans="11:15" x14ac:dyDescent="0.25">
      <c r="K9822">
        <v>30276000027080</v>
      </c>
      <c r="L9822" t="s">
        <v>12960</v>
      </c>
      <c r="M9822" t="s">
        <v>5237</v>
      </c>
      <c r="N9822" t="s">
        <v>6098</v>
      </c>
      <c r="O9822" t="s">
        <v>380</v>
      </c>
    </row>
    <row r="9823" spans="11:15" x14ac:dyDescent="0.25">
      <c r="K9823">
        <v>30276000027090</v>
      </c>
      <c r="L9823" t="s">
        <v>12960</v>
      </c>
      <c r="M9823" t="s">
        <v>5237</v>
      </c>
      <c r="N9823" t="s">
        <v>6098</v>
      </c>
      <c r="O9823" t="s">
        <v>380</v>
      </c>
    </row>
    <row r="9824" spans="11:15" x14ac:dyDescent="0.25">
      <c r="K9824">
        <v>30276000028030</v>
      </c>
      <c r="L9824" t="s">
        <v>12961</v>
      </c>
      <c r="M9824" t="s">
        <v>5237</v>
      </c>
      <c r="N9824" t="s">
        <v>6098</v>
      </c>
      <c r="O9824" t="s">
        <v>380</v>
      </c>
    </row>
    <row r="9825" spans="11:15" x14ac:dyDescent="0.25">
      <c r="K9825">
        <v>30276000029080</v>
      </c>
      <c r="L9825" t="s">
        <v>12962</v>
      </c>
      <c r="M9825" t="s">
        <v>5237</v>
      </c>
      <c r="N9825" t="s">
        <v>6098</v>
      </c>
      <c r="O9825" t="s">
        <v>380</v>
      </c>
    </row>
    <row r="9826" spans="11:15" x14ac:dyDescent="0.25">
      <c r="K9826">
        <v>30276000030080</v>
      </c>
      <c r="L9826" t="s">
        <v>12963</v>
      </c>
      <c r="M9826" t="s">
        <v>5237</v>
      </c>
      <c r="N9826" t="s">
        <v>6098</v>
      </c>
      <c r="O9826" t="s">
        <v>380</v>
      </c>
    </row>
    <row r="9827" spans="11:15" x14ac:dyDescent="0.25">
      <c r="K9827">
        <v>30276000031083</v>
      </c>
      <c r="L9827" t="s">
        <v>12964</v>
      </c>
      <c r="M9827" t="s">
        <v>5237</v>
      </c>
      <c r="N9827" t="s">
        <v>6098</v>
      </c>
      <c r="O9827" t="s">
        <v>380</v>
      </c>
    </row>
    <row r="9828" spans="11:15" x14ac:dyDescent="0.25">
      <c r="K9828">
        <v>30276000032030</v>
      </c>
      <c r="L9828" t="s">
        <v>12965</v>
      </c>
      <c r="M9828" t="s">
        <v>5237</v>
      </c>
      <c r="N9828" t="s">
        <v>6098</v>
      </c>
      <c r="O9828" t="s">
        <v>380</v>
      </c>
    </row>
    <row r="9829" spans="11:15" x14ac:dyDescent="0.25">
      <c r="K9829">
        <v>30276000033030</v>
      </c>
      <c r="L9829" t="s">
        <v>12966</v>
      </c>
      <c r="M9829" t="s">
        <v>5237</v>
      </c>
      <c r="N9829" t="s">
        <v>6098</v>
      </c>
      <c r="O9829" t="s">
        <v>380</v>
      </c>
    </row>
    <row r="9830" spans="11:15" x14ac:dyDescent="0.25">
      <c r="K9830">
        <v>30276000034960</v>
      </c>
      <c r="L9830" t="s">
        <v>12967</v>
      </c>
      <c r="M9830" t="s">
        <v>5237</v>
      </c>
      <c r="N9830" t="s">
        <v>6098</v>
      </c>
      <c r="O9830" t="s">
        <v>380</v>
      </c>
    </row>
    <row r="9831" spans="11:15" x14ac:dyDescent="0.25">
      <c r="K9831">
        <v>30276000035030</v>
      </c>
      <c r="L9831" t="s">
        <v>12968</v>
      </c>
      <c r="M9831" t="s">
        <v>5237</v>
      </c>
      <c r="N9831" t="s">
        <v>6098</v>
      </c>
      <c r="O9831" t="s">
        <v>380</v>
      </c>
    </row>
    <row r="9832" spans="11:15" x14ac:dyDescent="0.25">
      <c r="K9832">
        <v>30276000035090</v>
      </c>
      <c r="L9832" t="s">
        <v>12969</v>
      </c>
      <c r="M9832" t="s">
        <v>5237</v>
      </c>
      <c r="N9832" t="s">
        <v>6098</v>
      </c>
      <c r="O9832" t="s">
        <v>380</v>
      </c>
    </row>
    <row r="9833" spans="11:15" x14ac:dyDescent="0.25">
      <c r="K9833">
        <v>30276000035930</v>
      </c>
      <c r="L9833" t="s">
        <v>12969</v>
      </c>
      <c r="M9833" t="s">
        <v>5237</v>
      </c>
      <c r="N9833" t="s">
        <v>6098</v>
      </c>
      <c r="O9833" t="s">
        <v>380</v>
      </c>
    </row>
    <row r="9834" spans="11:15" x14ac:dyDescent="0.25">
      <c r="K9834">
        <v>30276000036030</v>
      </c>
      <c r="L9834" t="s">
        <v>12970</v>
      </c>
      <c r="M9834" t="s">
        <v>5237</v>
      </c>
      <c r="N9834" t="s">
        <v>6098</v>
      </c>
      <c r="O9834" t="s">
        <v>380</v>
      </c>
    </row>
    <row r="9835" spans="11:15" x14ac:dyDescent="0.25">
      <c r="K9835">
        <v>30276000037030</v>
      </c>
      <c r="L9835" t="s">
        <v>12971</v>
      </c>
      <c r="M9835" t="s">
        <v>5237</v>
      </c>
      <c r="N9835" t="s">
        <v>6098</v>
      </c>
      <c r="O9835" t="s">
        <v>380</v>
      </c>
    </row>
    <row r="9836" spans="11:15" x14ac:dyDescent="0.25">
      <c r="K9836">
        <v>30276000038080</v>
      </c>
      <c r="L9836" t="s">
        <v>12972</v>
      </c>
      <c r="M9836" t="s">
        <v>5237</v>
      </c>
      <c r="N9836" t="s">
        <v>6098</v>
      </c>
      <c r="O9836" t="s">
        <v>380</v>
      </c>
    </row>
    <row r="9837" spans="11:15" x14ac:dyDescent="0.25">
      <c r="K9837">
        <v>30276000039080</v>
      </c>
      <c r="L9837" t="s">
        <v>12973</v>
      </c>
      <c r="M9837" t="s">
        <v>5237</v>
      </c>
      <c r="N9837" t="s">
        <v>6098</v>
      </c>
      <c r="O9837" t="s">
        <v>380</v>
      </c>
    </row>
    <row r="9838" spans="11:15" x14ac:dyDescent="0.25">
      <c r="K9838">
        <v>30276000040080</v>
      </c>
      <c r="L9838" t="s">
        <v>12974</v>
      </c>
      <c r="M9838" t="s">
        <v>5237</v>
      </c>
      <c r="N9838" t="s">
        <v>6098</v>
      </c>
      <c r="O9838" t="s">
        <v>380</v>
      </c>
    </row>
    <row r="9839" spans="11:15" x14ac:dyDescent="0.25">
      <c r="K9839">
        <v>30276000041090</v>
      </c>
      <c r="L9839" t="s">
        <v>12975</v>
      </c>
      <c r="M9839" t="s">
        <v>5237</v>
      </c>
      <c r="N9839" t="s">
        <v>6098</v>
      </c>
      <c r="O9839" t="s">
        <v>380</v>
      </c>
    </row>
    <row r="9840" spans="11:15" x14ac:dyDescent="0.25">
      <c r="K9840">
        <v>30276000042090</v>
      </c>
      <c r="L9840" t="s">
        <v>12976</v>
      </c>
      <c r="M9840" t="s">
        <v>5237</v>
      </c>
      <c r="N9840" t="s">
        <v>6098</v>
      </c>
      <c r="O9840" t="s">
        <v>380</v>
      </c>
    </row>
    <row r="9841" spans="11:15" x14ac:dyDescent="0.25">
      <c r="K9841">
        <v>30276000043080</v>
      </c>
      <c r="L9841" t="s">
        <v>12977</v>
      </c>
      <c r="M9841" t="s">
        <v>5237</v>
      </c>
      <c r="N9841" t="s">
        <v>6098</v>
      </c>
      <c r="O9841" t="s">
        <v>380</v>
      </c>
    </row>
    <row r="9842" spans="11:15" x14ac:dyDescent="0.25">
      <c r="K9842">
        <v>30276000044080</v>
      </c>
      <c r="L9842" t="s">
        <v>12978</v>
      </c>
      <c r="M9842" t="s">
        <v>5237</v>
      </c>
      <c r="N9842" t="s">
        <v>6098</v>
      </c>
      <c r="O9842" t="s">
        <v>380</v>
      </c>
    </row>
    <row r="9843" spans="11:15" x14ac:dyDescent="0.25">
      <c r="K9843">
        <v>30276000045080</v>
      </c>
      <c r="L9843" t="s">
        <v>12979</v>
      </c>
      <c r="M9843" t="s">
        <v>5237</v>
      </c>
      <c r="N9843" t="s">
        <v>6098</v>
      </c>
      <c r="O9843" t="s">
        <v>380</v>
      </c>
    </row>
    <row r="9844" spans="11:15" x14ac:dyDescent="0.25">
      <c r="K9844">
        <v>30276000046080</v>
      </c>
      <c r="L9844" t="s">
        <v>12980</v>
      </c>
      <c r="M9844" t="s">
        <v>5237</v>
      </c>
      <c r="N9844" t="s">
        <v>6098</v>
      </c>
      <c r="O9844" t="s">
        <v>380</v>
      </c>
    </row>
    <row r="9845" spans="11:15" x14ac:dyDescent="0.25">
      <c r="K9845">
        <v>30276000047083</v>
      </c>
      <c r="L9845" t="s">
        <v>12981</v>
      </c>
      <c r="M9845" t="s">
        <v>5237</v>
      </c>
      <c r="N9845" t="s">
        <v>6098</v>
      </c>
      <c r="O9845" t="s">
        <v>380</v>
      </c>
    </row>
    <row r="9846" spans="11:15" x14ac:dyDescent="0.25">
      <c r="K9846">
        <v>30276000048080</v>
      </c>
      <c r="L9846" t="s">
        <v>12979</v>
      </c>
      <c r="M9846" t="s">
        <v>5237</v>
      </c>
      <c r="N9846" t="s">
        <v>6098</v>
      </c>
      <c r="O9846" t="s">
        <v>380</v>
      </c>
    </row>
    <row r="9847" spans="11:15" x14ac:dyDescent="0.25">
      <c r="K9847">
        <v>30276000049080</v>
      </c>
      <c r="L9847" t="s">
        <v>12982</v>
      </c>
      <c r="M9847" t="s">
        <v>5237</v>
      </c>
      <c r="N9847" t="s">
        <v>6098</v>
      </c>
      <c r="O9847" t="s">
        <v>380</v>
      </c>
    </row>
    <row r="9848" spans="11:15" x14ac:dyDescent="0.25">
      <c r="K9848">
        <v>30276000050090</v>
      </c>
      <c r="L9848">
        <v>3020104</v>
      </c>
      <c r="M9848" t="s">
        <v>5237</v>
      </c>
      <c r="N9848" t="s">
        <v>6098</v>
      </c>
      <c r="O9848" t="s">
        <v>380</v>
      </c>
    </row>
    <row r="9849" spans="11:15" x14ac:dyDescent="0.25">
      <c r="K9849">
        <v>30276000051080</v>
      </c>
      <c r="L9849" t="s">
        <v>12983</v>
      </c>
      <c r="M9849" t="s">
        <v>5237</v>
      </c>
      <c r="N9849" t="s">
        <v>6098</v>
      </c>
      <c r="O9849" t="s">
        <v>380</v>
      </c>
    </row>
    <row r="9850" spans="11:15" x14ac:dyDescent="0.25">
      <c r="K9850">
        <v>30276000052030</v>
      </c>
      <c r="L9850" t="s">
        <v>12984</v>
      </c>
      <c r="M9850" t="s">
        <v>5237</v>
      </c>
      <c r="N9850" t="s">
        <v>6098</v>
      </c>
      <c r="O9850" t="s">
        <v>380</v>
      </c>
    </row>
    <row r="9851" spans="11:15" x14ac:dyDescent="0.25">
      <c r="K9851">
        <v>30276000053080</v>
      </c>
      <c r="L9851" t="s">
        <v>12985</v>
      </c>
      <c r="M9851" t="s">
        <v>5237</v>
      </c>
      <c r="N9851" t="s">
        <v>6098</v>
      </c>
      <c r="O9851" t="s">
        <v>380</v>
      </c>
    </row>
    <row r="9852" spans="11:15" x14ac:dyDescent="0.25">
      <c r="K9852">
        <v>30276000054080</v>
      </c>
      <c r="L9852" t="s">
        <v>12986</v>
      </c>
      <c r="M9852" t="s">
        <v>5237</v>
      </c>
      <c r="N9852" t="s">
        <v>6098</v>
      </c>
      <c r="O9852" t="s">
        <v>380</v>
      </c>
    </row>
    <row r="9853" spans="11:15" x14ac:dyDescent="0.25">
      <c r="K9853">
        <v>30276000055030</v>
      </c>
      <c r="L9853" t="s">
        <v>12987</v>
      </c>
      <c r="M9853" t="s">
        <v>5237</v>
      </c>
      <c r="N9853" t="s">
        <v>6098</v>
      </c>
      <c r="O9853" t="s">
        <v>380</v>
      </c>
    </row>
    <row r="9854" spans="11:15" x14ac:dyDescent="0.25">
      <c r="K9854">
        <v>30276000056030</v>
      </c>
      <c r="L9854" t="s">
        <v>12988</v>
      </c>
      <c r="M9854" t="s">
        <v>5237</v>
      </c>
      <c r="N9854" t="s">
        <v>6098</v>
      </c>
      <c r="O9854" t="s">
        <v>380</v>
      </c>
    </row>
    <row r="9855" spans="11:15" x14ac:dyDescent="0.25">
      <c r="K9855">
        <v>30276000057080</v>
      </c>
      <c r="L9855" t="s">
        <v>12989</v>
      </c>
      <c r="M9855" t="s">
        <v>5237</v>
      </c>
      <c r="N9855" t="s">
        <v>6098</v>
      </c>
      <c r="O9855" t="s">
        <v>380</v>
      </c>
    </row>
    <row r="9856" spans="11:15" x14ac:dyDescent="0.25">
      <c r="K9856">
        <v>30276000058030</v>
      </c>
      <c r="L9856" t="s">
        <v>12990</v>
      </c>
      <c r="M9856" t="s">
        <v>5237</v>
      </c>
      <c r="N9856" t="s">
        <v>6098</v>
      </c>
      <c r="O9856" t="s">
        <v>380</v>
      </c>
    </row>
    <row r="9857" spans="11:15" x14ac:dyDescent="0.25">
      <c r="K9857">
        <v>30276000058080</v>
      </c>
      <c r="L9857" t="s">
        <v>12990</v>
      </c>
      <c r="M9857" t="s">
        <v>5237</v>
      </c>
      <c r="N9857" t="s">
        <v>6098</v>
      </c>
      <c r="O9857" t="s">
        <v>380</v>
      </c>
    </row>
    <row r="9858" spans="11:15" x14ac:dyDescent="0.25">
      <c r="K9858">
        <v>30276000059080</v>
      </c>
      <c r="L9858" t="s">
        <v>12991</v>
      </c>
      <c r="M9858" t="s">
        <v>5237</v>
      </c>
      <c r="N9858" t="s">
        <v>6098</v>
      </c>
      <c r="O9858" t="s">
        <v>380</v>
      </c>
    </row>
    <row r="9859" spans="11:15" x14ac:dyDescent="0.25">
      <c r="K9859">
        <v>30276000060080</v>
      </c>
      <c r="L9859">
        <v>3020104</v>
      </c>
      <c r="M9859" t="s">
        <v>5237</v>
      </c>
      <c r="N9859" t="s">
        <v>6098</v>
      </c>
      <c r="O9859" t="s">
        <v>380</v>
      </c>
    </row>
    <row r="9860" spans="11:15" x14ac:dyDescent="0.25">
      <c r="K9860">
        <v>30276000061080</v>
      </c>
      <c r="L9860" t="s">
        <v>12992</v>
      </c>
      <c r="M9860" t="s">
        <v>5237</v>
      </c>
      <c r="N9860" t="s">
        <v>6098</v>
      </c>
      <c r="O9860" t="s">
        <v>380</v>
      </c>
    </row>
    <row r="9861" spans="11:15" x14ac:dyDescent="0.25">
      <c r="K9861">
        <v>30276000062080</v>
      </c>
      <c r="L9861" t="s">
        <v>12993</v>
      </c>
      <c r="M9861" t="s">
        <v>5237</v>
      </c>
      <c r="N9861" t="s">
        <v>6098</v>
      </c>
      <c r="O9861" t="s">
        <v>380</v>
      </c>
    </row>
    <row r="9862" spans="11:15" x14ac:dyDescent="0.25">
      <c r="K9862">
        <v>30276000063030</v>
      </c>
      <c r="L9862" t="s">
        <v>12994</v>
      </c>
      <c r="M9862" t="s">
        <v>5237</v>
      </c>
      <c r="N9862" t="s">
        <v>6098</v>
      </c>
      <c r="O9862" t="s">
        <v>380</v>
      </c>
    </row>
    <row r="9863" spans="11:15" x14ac:dyDescent="0.25">
      <c r="K9863">
        <v>30276000064080</v>
      </c>
      <c r="L9863" t="s">
        <v>12995</v>
      </c>
      <c r="M9863" t="s">
        <v>5237</v>
      </c>
      <c r="N9863" t="s">
        <v>6098</v>
      </c>
      <c r="O9863" t="s">
        <v>380</v>
      </c>
    </row>
    <row r="9864" spans="11:15" x14ac:dyDescent="0.25">
      <c r="K9864">
        <v>30276000065080</v>
      </c>
      <c r="L9864" t="s">
        <v>12996</v>
      </c>
      <c r="M9864" t="s">
        <v>5237</v>
      </c>
      <c r="N9864" t="s">
        <v>6098</v>
      </c>
      <c r="O9864" t="s">
        <v>380</v>
      </c>
    </row>
    <row r="9865" spans="11:15" x14ac:dyDescent="0.25">
      <c r="K9865">
        <v>30276000066080</v>
      </c>
      <c r="L9865" t="s">
        <v>12997</v>
      </c>
      <c r="M9865" t="s">
        <v>5237</v>
      </c>
      <c r="N9865" t="s">
        <v>6098</v>
      </c>
      <c r="O9865" t="s">
        <v>380</v>
      </c>
    </row>
    <row r="9866" spans="11:15" x14ac:dyDescent="0.25">
      <c r="K9866">
        <v>30276000067080</v>
      </c>
      <c r="L9866" t="s">
        <v>12998</v>
      </c>
      <c r="M9866" t="s">
        <v>5237</v>
      </c>
      <c r="N9866" t="s">
        <v>6098</v>
      </c>
      <c r="O9866" t="s">
        <v>380</v>
      </c>
    </row>
    <row r="9867" spans="11:15" x14ac:dyDescent="0.25">
      <c r="K9867">
        <v>30276000068083</v>
      </c>
      <c r="L9867" t="s">
        <v>12999</v>
      </c>
      <c r="M9867" t="s">
        <v>5237</v>
      </c>
      <c r="N9867" t="s">
        <v>6098</v>
      </c>
      <c r="O9867" t="s">
        <v>380</v>
      </c>
    </row>
    <row r="9868" spans="11:15" x14ac:dyDescent="0.25">
      <c r="K9868">
        <v>30276000069030</v>
      </c>
      <c r="L9868" t="s">
        <v>13000</v>
      </c>
      <c r="M9868" t="s">
        <v>5237</v>
      </c>
      <c r="N9868" t="s">
        <v>6098</v>
      </c>
      <c r="O9868" t="s">
        <v>380</v>
      </c>
    </row>
    <row r="9869" spans="11:15" x14ac:dyDescent="0.25">
      <c r="K9869">
        <v>30276000070030</v>
      </c>
      <c r="L9869" t="s">
        <v>13001</v>
      </c>
      <c r="M9869" t="s">
        <v>5237</v>
      </c>
      <c r="N9869" t="s">
        <v>6098</v>
      </c>
      <c r="O9869" t="s">
        <v>380</v>
      </c>
    </row>
    <row r="9870" spans="11:15" x14ac:dyDescent="0.25">
      <c r="K9870">
        <v>30276000071080</v>
      </c>
      <c r="L9870" t="s">
        <v>13002</v>
      </c>
      <c r="M9870" t="s">
        <v>5237</v>
      </c>
      <c r="N9870" t="s">
        <v>6098</v>
      </c>
      <c r="O9870" t="s">
        <v>380</v>
      </c>
    </row>
    <row r="9871" spans="11:15" x14ac:dyDescent="0.25">
      <c r="K9871">
        <v>30276000071830</v>
      </c>
      <c r="L9871" t="s">
        <v>13002</v>
      </c>
      <c r="M9871" t="s">
        <v>5237</v>
      </c>
      <c r="N9871" t="s">
        <v>6098</v>
      </c>
      <c r="O9871" t="s">
        <v>380</v>
      </c>
    </row>
    <row r="9872" spans="11:15" x14ac:dyDescent="0.25">
      <c r="K9872">
        <v>30276000072080</v>
      </c>
      <c r="L9872" t="s">
        <v>13003</v>
      </c>
      <c r="M9872" t="s">
        <v>5237</v>
      </c>
      <c r="N9872" t="s">
        <v>6098</v>
      </c>
      <c r="O9872" t="s">
        <v>380</v>
      </c>
    </row>
    <row r="9873" spans="11:15" x14ac:dyDescent="0.25">
      <c r="K9873">
        <v>30276000072830</v>
      </c>
      <c r="L9873" t="s">
        <v>13003</v>
      </c>
      <c r="M9873" t="s">
        <v>5237</v>
      </c>
      <c r="N9873" t="s">
        <v>6098</v>
      </c>
      <c r="O9873" t="s">
        <v>380</v>
      </c>
    </row>
    <row r="9874" spans="11:15" x14ac:dyDescent="0.25">
      <c r="K9874">
        <v>30276000073080</v>
      </c>
      <c r="L9874" t="s">
        <v>13004</v>
      </c>
      <c r="M9874" t="s">
        <v>5237</v>
      </c>
      <c r="N9874" t="s">
        <v>6098</v>
      </c>
      <c r="O9874" t="s">
        <v>380</v>
      </c>
    </row>
    <row r="9875" spans="11:15" x14ac:dyDescent="0.25">
      <c r="K9875">
        <v>30276000074080</v>
      </c>
      <c r="L9875" t="s">
        <v>13005</v>
      </c>
      <c r="M9875" t="s">
        <v>5237</v>
      </c>
      <c r="N9875" t="s">
        <v>6098</v>
      </c>
      <c r="O9875" t="s">
        <v>380</v>
      </c>
    </row>
    <row r="9876" spans="11:15" x14ac:dyDescent="0.25">
      <c r="K9876">
        <v>30276000075080</v>
      </c>
      <c r="L9876" t="s">
        <v>13006</v>
      </c>
      <c r="M9876" t="s">
        <v>5237</v>
      </c>
      <c r="N9876" t="s">
        <v>6098</v>
      </c>
      <c r="O9876" t="s">
        <v>380</v>
      </c>
    </row>
    <row r="9877" spans="11:15" x14ac:dyDescent="0.25">
      <c r="K9877">
        <v>30276000076080</v>
      </c>
      <c r="L9877" t="s">
        <v>13007</v>
      </c>
      <c r="M9877" t="s">
        <v>5237</v>
      </c>
      <c r="N9877" t="s">
        <v>6098</v>
      </c>
      <c r="O9877" t="s">
        <v>380</v>
      </c>
    </row>
    <row r="9878" spans="11:15" x14ac:dyDescent="0.25">
      <c r="K9878">
        <v>30276000077080</v>
      </c>
      <c r="L9878" t="s">
        <v>13008</v>
      </c>
      <c r="M9878" t="s">
        <v>5237</v>
      </c>
      <c r="N9878" t="s">
        <v>6098</v>
      </c>
      <c r="O9878" t="s">
        <v>380</v>
      </c>
    </row>
    <row r="9879" spans="11:15" x14ac:dyDescent="0.25">
      <c r="K9879">
        <v>30276000078080</v>
      </c>
      <c r="L9879" t="s">
        <v>13009</v>
      </c>
      <c r="M9879" t="s">
        <v>5237</v>
      </c>
      <c r="N9879" t="s">
        <v>6098</v>
      </c>
      <c r="O9879" t="s">
        <v>380</v>
      </c>
    </row>
    <row r="9880" spans="11:15" x14ac:dyDescent="0.25">
      <c r="K9880">
        <v>30276000079080</v>
      </c>
      <c r="L9880" t="s">
        <v>13010</v>
      </c>
      <c r="M9880" t="s">
        <v>5237</v>
      </c>
      <c r="N9880" t="s">
        <v>6098</v>
      </c>
      <c r="O9880" t="s">
        <v>380</v>
      </c>
    </row>
    <row r="9881" spans="11:15" x14ac:dyDescent="0.25">
      <c r="K9881">
        <v>30276000079830</v>
      </c>
      <c r="L9881" t="s">
        <v>13010</v>
      </c>
      <c r="M9881" t="s">
        <v>5237</v>
      </c>
      <c r="N9881" t="s">
        <v>6098</v>
      </c>
      <c r="O9881" t="s">
        <v>380</v>
      </c>
    </row>
    <row r="9882" spans="11:15" x14ac:dyDescent="0.25">
      <c r="K9882">
        <v>30276000080080</v>
      </c>
      <c r="L9882" t="s">
        <v>13011</v>
      </c>
      <c r="M9882" t="s">
        <v>5237</v>
      </c>
      <c r="N9882" t="s">
        <v>6098</v>
      </c>
      <c r="O9882" t="s">
        <v>380</v>
      </c>
    </row>
    <row r="9883" spans="11:15" x14ac:dyDescent="0.25">
      <c r="K9883">
        <v>30276000080830</v>
      </c>
      <c r="L9883" t="s">
        <v>13011</v>
      </c>
      <c r="M9883" t="s">
        <v>5237</v>
      </c>
      <c r="N9883" t="s">
        <v>6098</v>
      </c>
      <c r="O9883" t="s">
        <v>380</v>
      </c>
    </row>
    <row r="9884" spans="11:15" x14ac:dyDescent="0.25">
      <c r="K9884">
        <v>30276000081080</v>
      </c>
      <c r="L9884" t="s">
        <v>12959</v>
      </c>
      <c r="M9884" t="s">
        <v>5237</v>
      </c>
      <c r="N9884" t="s">
        <v>6098</v>
      </c>
      <c r="O9884" t="s">
        <v>380</v>
      </c>
    </row>
    <row r="9885" spans="11:15" x14ac:dyDescent="0.25">
      <c r="K9885">
        <v>30276000081830</v>
      </c>
      <c r="L9885" t="s">
        <v>12959</v>
      </c>
      <c r="M9885" t="s">
        <v>5237</v>
      </c>
      <c r="N9885" t="s">
        <v>6098</v>
      </c>
      <c r="O9885" t="s">
        <v>380</v>
      </c>
    </row>
    <row r="9886" spans="11:15" x14ac:dyDescent="0.25">
      <c r="K9886">
        <v>30276000082080</v>
      </c>
      <c r="L9886" t="s">
        <v>13012</v>
      </c>
      <c r="M9886" t="s">
        <v>5237</v>
      </c>
      <c r="N9886" t="s">
        <v>6098</v>
      </c>
      <c r="O9886" t="s">
        <v>380</v>
      </c>
    </row>
    <row r="9887" spans="11:15" x14ac:dyDescent="0.25">
      <c r="K9887">
        <v>30276000082830</v>
      </c>
      <c r="L9887" t="s">
        <v>13012</v>
      </c>
      <c r="M9887" t="s">
        <v>5237</v>
      </c>
      <c r="N9887" t="s">
        <v>6098</v>
      </c>
      <c r="O9887" t="s">
        <v>380</v>
      </c>
    </row>
    <row r="9888" spans="11:15" x14ac:dyDescent="0.25">
      <c r="K9888">
        <v>30276000083080</v>
      </c>
      <c r="L9888" t="s">
        <v>13013</v>
      </c>
      <c r="M9888" t="s">
        <v>5237</v>
      </c>
      <c r="N9888" t="s">
        <v>6098</v>
      </c>
      <c r="O9888" t="s">
        <v>380</v>
      </c>
    </row>
    <row r="9889" spans="11:15" x14ac:dyDescent="0.25">
      <c r="K9889">
        <v>30276000083090</v>
      </c>
      <c r="L9889" t="s">
        <v>13013</v>
      </c>
      <c r="M9889" t="s">
        <v>5237</v>
      </c>
      <c r="N9889" t="s">
        <v>6098</v>
      </c>
      <c r="O9889" t="s">
        <v>380</v>
      </c>
    </row>
    <row r="9890" spans="11:15" x14ac:dyDescent="0.25">
      <c r="K9890">
        <v>30276000083830</v>
      </c>
      <c r="L9890" t="s">
        <v>13013</v>
      </c>
      <c r="M9890" t="s">
        <v>5237</v>
      </c>
      <c r="N9890" t="s">
        <v>6098</v>
      </c>
      <c r="O9890" t="s">
        <v>380</v>
      </c>
    </row>
    <row r="9891" spans="11:15" x14ac:dyDescent="0.25">
      <c r="K9891">
        <v>30276000084080</v>
      </c>
      <c r="L9891" t="s">
        <v>13014</v>
      </c>
      <c r="M9891" t="s">
        <v>5237</v>
      </c>
      <c r="N9891" t="s">
        <v>6098</v>
      </c>
      <c r="O9891" t="s">
        <v>380</v>
      </c>
    </row>
    <row r="9892" spans="11:15" x14ac:dyDescent="0.25">
      <c r="K9892">
        <v>30276000084830</v>
      </c>
      <c r="L9892" t="s">
        <v>13014</v>
      </c>
      <c r="M9892" t="s">
        <v>5237</v>
      </c>
      <c r="N9892" t="s">
        <v>6098</v>
      </c>
      <c r="O9892" t="s">
        <v>380</v>
      </c>
    </row>
    <row r="9893" spans="11:15" x14ac:dyDescent="0.25">
      <c r="K9893">
        <v>30276000085080</v>
      </c>
      <c r="L9893" t="s">
        <v>13015</v>
      </c>
      <c r="M9893" t="s">
        <v>5237</v>
      </c>
      <c r="N9893" t="s">
        <v>6098</v>
      </c>
      <c r="O9893" t="s">
        <v>380</v>
      </c>
    </row>
    <row r="9894" spans="11:15" x14ac:dyDescent="0.25">
      <c r="K9894">
        <v>30276000085090</v>
      </c>
      <c r="L9894" t="s">
        <v>13015</v>
      </c>
      <c r="M9894" t="s">
        <v>5237</v>
      </c>
      <c r="N9894" t="s">
        <v>6098</v>
      </c>
      <c r="O9894" t="s">
        <v>380</v>
      </c>
    </row>
    <row r="9895" spans="11:15" x14ac:dyDescent="0.25">
      <c r="K9895">
        <v>30276000085830</v>
      </c>
      <c r="L9895" t="s">
        <v>13015</v>
      </c>
      <c r="M9895" t="s">
        <v>5237</v>
      </c>
      <c r="N9895" t="s">
        <v>6098</v>
      </c>
      <c r="O9895" t="s">
        <v>380</v>
      </c>
    </row>
    <row r="9896" spans="11:15" x14ac:dyDescent="0.25">
      <c r="K9896">
        <v>30276000086080</v>
      </c>
      <c r="L9896" t="s">
        <v>13016</v>
      </c>
      <c r="M9896" t="s">
        <v>5237</v>
      </c>
      <c r="N9896" t="s">
        <v>6098</v>
      </c>
      <c r="O9896" t="s">
        <v>380</v>
      </c>
    </row>
    <row r="9897" spans="11:15" x14ac:dyDescent="0.25">
      <c r="K9897">
        <v>30276000086090</v>
      </c>
      <c r="L9897" t="s">
        <v>13016</v>
      </c>
      <c r="M9897" t="s">
        <v>5237</v>
      </c>
      <c r="N9897" t="s">
        <v>6098</v>
      </c>
      <c r="O9897" t="s">
        <v>380</v>
      </c>
    </row>
    <row r="9898" spans="11:15" x14ac:dyDescent="0.25">
      <c r="K9898">
        <v>30276000087080</v>
      </c>
      <c r="L9898" t="s">
        <v>13017</v>
      </c>
      <c r="M9898" t="s">
        <v>5237</v>
      </c>
      <c r="N9898" t="s">
        <v>6098</v>
      </c>
      <c r="O9898" t="s">
        <v>380</v>
      </c>
    </row>
    <row r="9899" spans="11:15" x14ac:dyDescent="0.25">
      <c r="K9899">
        <v>30276000087090</v>
      </c>
      <c r="L9899" t="s">
        <v>13017</v>
      </c>
      <c r="M9899" t="s">
        <v>5237</v>
      </c>
      <c r="N9899" t="s">
        <v>6098</v>
      </c>
      <c r="O9899" t="s">
        <v>380</v>
      </c>
    </row>
    <row r="9900" spans="11:15" x14ac:dyDescent="0.25">
      <c r="K9900">
        <v>30276000088080</v>
      </c>
      <c r="L9900" t="s">
        <v>13018</v>
      </c>
      <c r="M9900" t="s">
        <v>5237</v>
      </c>
      <c r="N9900" t="s">
        <v>6098</v>
      </c>
      <c r="O9900" t="s">
        <v>380</v>
      </c>
    </row>
    <row r="9901" spans="11:15" x14ac:dyDescent="0.25">
      <c r="K9901">
        <v>30276000088090</v>
      </c>
      <c r="L9901" t="s">
        <v>13018</v>
      </c>
      <c r="M9901" t="s">
        <v>5237</v>
      </c>
      <c r="N9901" t="s">
        <v>6098</v>
      </c>
      <c r="O9901" t="s">
        <v>380</v>
      </c>
    </row>
    <row r="9902" spans="11:15" x14ac:dyDescent="0.25">
      <c r="K9902">
        <v>30276000089080</v>
      </c>
      <c r="L9902" t="s">
        <v>13019</v>
      </c>
      <c r="M9902" t="s">
        <v>5237</v>
      </c>
      <c r="N9902" t="s">
        <v>6098</v>
      </c>
      <c r="O9902" t="s">
        <v>380</v>
      </c>
    </row>
    <row r="9903" spans="11:15" x14ac:dyDescent="0.25">
      <c r="K9903">
        <v>30276000089090</v>
      </c>
      <c r="L9903" t="s">
        <v>13019</v>
      </c>
      <c r="M9903" t="s">
        <v>5237</v>
      </c>
      <c r="N9903" t="s">
        <v>6098</v>
      </c>
      <c r="O9903" t="s">
        <v>380</v>
      </c>
    </row>
    <row r="9904" spans="11:15" x14ac:dyDescent="0.25">
      <c r="K9904">
        <v>30276000090080</v>
      </c>
      <c r="L9904" t="s">
        <v>13020</v>
      </c>
      <c r="M9904" t="s">
        <v>5237</v>
      </c>
      <c r="N9904" t="s">
        <v>6098</v>
      </c>
      <c r="O9904" t="s">
        <v>380</v>
      </c>
    </row>
    <row r="9905" spans="11:15" x14ac:dyDescent="0.25">
      <c r="K9905">
        <v>30276000091090</v>
      </c>
      <c r="L9905" t="s">
        <v>13021</v>
      </c>
      <c r="M9905" t="s">
        <v>5237</v>
      </c>
      <c r="N9905" t="s">
        <v>6098</v>
      </c>
      <c r="O9905" t="s">
        <v>380</v>
      </c>
    </row>
    <row r="9906" spans="11:15" x14ac:dyDescent="0.25">
      <c r="K9906">
        <v>30276000091930</v>
      </c>
      <c r="L9906" t="s">
        <v>13021</v>
      </c>
      <c r="M9906" t="s">
        <v>5237</v>
      </c>
      <c r="N9906" t="s">
        <v>6098</v>
      </c>
      <c r="O9906" t="s">
        <v>380</v>
      </c>
    </row>
    <row r="9907" spans="11:15" x14ac:dyDescent="0.25">
      <c r="K9907">
        <v>30276000092090</v>
      </c>
      <c r="L9907" t="s">
        <v>13012</v>
      </c>
      <c r="M9907" t="s">
        <v>5237</v>
      </c>
      <c r="N9907" t="s">
        <v>6098</v>
      </c>
      <c r="O9907" t="s">
        <v>380</v>
      </c>
    </row>
    <row r="9908" spans="11:15" x14ac:dyDescent="0.25">
      <c r="K9908">
        <v>30276000093090</v>
      </c>
      <c r="L9908" t="s">
        <v>13022</v>
      </c>
      <c r="M9908" t="s">
        <v>5237</v>
      </c>
      <c r="N9908" t="s">
        <v>6098</v>
      </c>
      <c r="O9908" t="s">
        <v>380</v>
      </c>
    </row>
    <row r="9909" spans="11:15" x14ac:dyDescent="0.25">
      <c r="K9909">
        <v>30276000093930</v>
      </c>
      <c r="L9909" t="s">
        <v>13022</v>
      </c>
      <c r="M9909" t="s">
        <v>5237</v>
      </c>
      <c r="N9909" t="s">
        <v>6098</v>
      </c>
      <c r="O9909" t="s">
        <v>380</v>
      </c>
    </row>
    <row r="9910" spans="11:15" x14ac:dyDescent="0.25">
      <c r="K9910">
        <v>30276000094090</v>
      </c>
      <c r="L9910" t="s">
        <v>13023</v>
      </c>
      <c r="M9910" t="s">
        <v>5237</v>
      </c>
      <c r="N9910" t="s">
        <v>6098</v>
      </c>
      <c r="O9910" t="s">
        <v>380</v>
      </c>
    </row>
    <row r="9911" spans="11:15" x14ac:dyDescent="0.25">
      <c r="K9911">
        <v>30276000094930</v>
      </c>
      <c r="L9911" t="s">
        <v>13023</v>
      </c>
      <c r="M9911" t="s">
        <v>5237</v>
      </c>
      <c r="N9911" t="s">
        <v>6098</v>
      </c>
      <c r="O9911" t="s">
        <v>380</v>
      </c>
    </row>
    <row r="9912" spans="11:15" x14ac:dyDescent="0.25">
      <c r="K9912">
        <v>30276000095090</v>
      </c>
      <c r="L9912" t="s">
        <v>13024</v>
      </c>
      <c r="M9912" t="s">
        <v>5237</v>
      </c>
      <c r="N9912" t="s">
        <v>6098</v>
      </c>
      <c r="O9912" t="s">
        <v>380</v>
      </c>
    </row>
    <row r="9913" spans="11:15" x14ac:dyDescent="0.25">
      <c r="K9913">
        <v>30276000095930</v>
      </c>
      <c r="L9913" t="s">
        <v>13024</v>
      </c>
      <c r="M9913" t="s">
        <v>5237</v>
      </c>
      <c r="N9913" t="s">
        <v>6098</v>
      </c>
      <c r="O9913" t="s">
        <v>380</v>
      </c>
    </row>
    <row r="9914" spans="11:15" x14ac:dyDescent="0.25">
      <c r="K9914">
        <v>30276000096090</v>
      </c>
      <c r="L9914" t="s">
        <v>13025</v>
      </c>
      <c r="M9914" t="s">
        <v>5237</v>
      </c>
      <c r="N9914" t="s">
        <v>6098</v>
      </c>
      <c r="O9914" t="s">
        <v>380</v>
      </c>
    </row>
    <row r="9915" spans="11:15" x14ac:dyDescent="0.25">
      <c r="K9915">
        <v>30276000096930</v>
      </c>
      <c r="L9915" t="s">
        <v>13025</v>
      </c>
      <c r="M9915" t="s">
        <v>5237</v>
      </c>
      <c r="N9915" t="s">
        <v>6098</v>
      </c>
      <c r="O9915" t="s">
        <v>380</v>
      </c>
    </row>
    <row r="9916" spans="11:15" x14ac:dyDescent="0.25">
      <c r="K9916">
        <v>30276000097090</v>
      </c>
      <c r="L9916" t="s">
        <v>13026</v>
      </c>
      <c r="M9916" t="s">
        <v>5237</v>
      </c>
      <c r="N9916" t="s">
        <v>6098</v>
      </c>
      <c r="O9916" t="s">
        <v>380</v>
      </c>
    </row>
    <row r="9917" spans="11:15" x14ac:dyDescent="0.25">
      <c r="K9917">
        <v>30276000097930</v>
      </c>
      <c r="L9917" t="s">
        <v>13026</v>
      </c>
      <c r="M9917" t="s">
        <v>5237</v>
      </c>
      <c r="N9917" t="s">
        <v>6098</v>
      </c>
      <c r="O9917" t="s">
        <v>380</v>
      </c>
    </row>
    <row r="9918" spans="11:15" x14ac:dyDescent="0.25">
      <c r="K9918">
        <v>30276000098090</v>
      </c>
      <c r="L9918" t="s">
        <v>13027</v>
      </c>
      <c r="M9918" t="s">
        <v>5237</v>
      </c>
      <c r="N9918" t="s">
        <v>6098</v>
      </c>
      <c r="O9918" t="s">
        <v>380</v>
      </c>
    </row>
    <row r="9919" spans="11:15" x14ac:dyDescent="0.25">
      <c r="K9919">
        <v>30276000098930</v>
      </c>
      <c r="L9919" t="s">
        <v>13027</v>
      </c>
      <c r="M9919" t="s">
        <v>5237</v>
      </c>
      <c r="N9919" t="s">
        <v>6098</v>
      </c>
      <c r="O9919" t="s">
        <v>380</v>
      </c>
    </row>
    <row r="9920" spans="11:15" x14ac:dyDescent="0.25">
      <c r="K9920">
        <v>30276000099090</v>
      </c>
      <c r="L9920" t="s">
        <v>13028</v>
      </c>
      <c r="M9920" t="s">
        <v>5237</v>
      </c>
      <c r="N9920" t="s">
        <v>6098</v>
      </c>
      <c r="O9920" t="s">
        <v>380</v>
      </c>
    </row>
    <row r="9921" spans="11:15" x14ac:dyDescent="0.25">
      <c r="K9921">
        <v>30276000099930</v>
      </c>
      <c r="L9921" t="s">
        <v>13028</v>
      </c>
      <c r="M9921" t="s">
        <v>5237</v>
      </c>
      <c r="N9921" t="s">
        <v>6098</v>
      </c>
      <c r="O9921" t="s">
        <v>380</v>
      </c>
    </row>
    <row r="9922" spans="11:15" x14ac:dyDescent="0.25">
      <c r="K9922">
        <v>30276000100090</v>
      </c>
      <c r="L9922" t="s">
        <v>13029</v>
      </c>
      <c r="M9922" t="s">
        <v>5237</v>
      </c>
      <c r="N9922" t="s">
        <v>6098</v>
      </c>
      <c r="O9922" t="s">
        <v>380</v>
      </c>
    </row>
    <row r="9923" spans="11:15" x14ac:dyDescent="0.25">
      <c r="K9923">
        <v>30276000100930</v>
      </c>
      <c r="L9923" t="s">
        <v>13029</v>
      </c>
      <c r="M9923" t="s">
        <v>5237</v>
      </c>
      <c r="N9923" t="s">
        <v>6098</v>
      </c>
      <c r="O9923" t="s">
        <v>380</v>
      </c>
    </row>
    <row r="9924" spans="11:15" x14ac:dyDescent="0.25">
      <c r="K9924">
        <v>30276000101090</v>
      </c>
      <c r="L9924" t="s">
        <v>13030</v>
      </c>
      <c r="M9924" t="s">
        <v>5237</v>
      </c>
      <c r="N9924" t="s">
        <v>6098</v>
      </c>
      <c r="O9924" t="s">
        <v>380</v>
      </c>
    </row>
    <row r="9925" spans="11:15" x14ac:dyDescent="0.25">
      <c r="K9925">
        <v>30276000101930</v>
      </c>
      <c r="L9925" t="s">
        <v>13030</v>
      </c>
      <c r="M9925" t="s">
        <v>5237</v>
      </c>
      <c r="N9925" t="s">
        <v>6098</v>
      </c>
      <c r="O9925" t="s">
        <v>380</v>
      </c>
    </row>
    <row r="9926" spans="11:15" x14ac:dyDescent="0.25">
      <c r="K9926">
        <v>30276000102090</v>
      </c>
      <c r="L9926" t="s">
        <v>13031</v>
      </c>
      <c r="M9926" t="s">
        <v>5237</v>
      </c>
      <c r="N9926" t="s">
        <v>6098</v>
      </c>
      <c r="O9926" t="s">
        <v>380</v>
      </c>
    </row>
    <row r="9927" spans="11:15" x14ac:dyDescent="0.25">
      <c r="K9927">
        <v>30276000102930</v>
      </c>
      <c r="L9927" t="s">
        <v>13031</v>
      </c>
      <c r="M9927" t="s">
        <v>5237</v>
      </c>
      <c r="N9927" t="s">
        <v>6098</v>
      </c>
      <c r="O9927" t="s">
        <v>380</v>
      </c>
    </row>
    <row r="9928" spans="11:15" x14ac:dyDescent="0.25">
      <c r="K9928">
        <v>30276000103090</v>
      </c>
      <c r="L9928" t="s">
        <v>13032</v>
      </c>
      <c r="M9928" t="s">
        <v>5237</v>
      </c>
      <c r="N9928" t="s">
        <v>6098</v>
      </c>
      <c r="O9928" t="s">
        <v>380</v>
      </c>
    </row>
    <row r="9929" spans="11:15" x14ac:dyDescent="0.25">
      <c r="K9929">
        <v>30276000103930</v>
      </c>
      <c r="L9929" t="s">
        <v>13032</v>
      </c>
      <c r="M9929" t="s">
        <v>5237</v>
      </c>
      <c r="N9929" t="s">
        <v>6098</v>
      </c>
      <c r="O9929" t="s">
        <v>380</v>
      </c>
    </row>
    <row r="9930" spans="11:15" x14ac:dyDescent="0.25">
      <c r="K9930">
        <v>30276000104090</v>
      </c>
      <c r="L9930" t="s">
        <v>13033</v>
      </c>
      <c r="M9930" t="s">
        <v>5237</v>
      </c>
      <c r="N9930" t="s">
        <v>6098</v>
      </c>
      <c r="O9930" t="s">
        <v>380</v>
      </c>
    </row>
    <row r="9931" spans="11:15" x14ac:dyDescent="0.25">
      <c r="K9931">
        <v>30276000104930</v>
      </c>
      <c r="L9931" t="s">
        <v>13033</v>
      </c>
      <c r="M9931" t="s">
        <v>5237</v>
      </c>
      <c r="N9931" t="s">
        <v>6098</v>
      </c>
      <c r="O9931" t="s">
        <v>380</v>
      </c>
    </row>
    <row r="9932" spans="11:15" x14ac:dyDescent="0.25">
      <c r="K9932">
        <v>30276000105090</v>
      </c>
      <c r="L9932" t="s">
        <v>13034</v>
      </c>
      <c r="M9932" t="s">
        <v>5237</v>
      </c>
      <c r="N9932" t="s">
        <v>6098</v>
      </c>
      <c r="O9932" t="s">
        <v>380</v>
      </c>
    </row>
    <row r="9933" spans="11:15" x14ac:dyDescent="0.25">
      <c r="K9933">
        <v>30276000106090</v>
      </c>
      <c r="L9933" t="s">
        <v>13035</v>
      </c>
      <c r="M9933" t="s">
        <v>5237</v>
      </c>
      <c r="N9933" t="s">
        <v>6098</v>
      </c>
      <c r="O9933" t="s">
        <v>380</v>
      </c>
    </row>
    <row r="9934" spans="11:15" x14ac:dyDescent="0.25">
      <c r="K9934">
        <v>30276000107090</v>
      </c>
      <c r="L9934" t="s">
        <v>13036</v>
      </c>
      <c r="M9934" t="s">
        <v>5237</v>
      </c>
      <c r="N9934" t="s">
        <v>6098</v>
      </c>
      <c r="O9934" t="s">
        <v>380</v>
      </c>
    </row>
    <row r="9935" spans="11:15" x14ac:dyDescent="0.25">
      <c r="K9935">
        <v>30276000108090</v>
      </c>
      <c r="L9935" t="s">
        <v>13037</v>
      </c>
      <c r="M9935" t="s">
        <v>5237</v>
      </c>
      <c r="N9935" t="s">
        <v>6098</v>
      </c>
      <c r="O9935" t="s">
        <v>380</v>
      </c>
    </row>
    <row r="9936" spans="11:15" x14ac:dyDescent="0.25">
      <c r="K9936">
        <v>30276000109090</v>
      </c>
      <c r="L9936" t="s">
        <v>13038</v>
      </c>
      <c r="M9936" t="s">
        <v>5237</v>
      </c>
      <c r="N9936" t="s">
        <v>6098</v>
      </c>
      <c r="O9936" t="s">
        <v>380</v>
      </c>
    </row>
    <row r="9937" spans="11:15" x14ac:dyDescent="0.25">
      <c r="K9937">
        <v>30276000110090</v>
      </c>
      <c r="L9937" t="s">
        <v>13039</v>
      </c>
      <c r="M9937" t="s">
        <v>5237</v>
      </c>
      <c r="N9937" t="s">
        <v>6098</v>
      </c>
      <c r="O9937" t="s">
        <v>380</v>
      </c>
    </row>
    <row r="9938" spans="11:15" x14ac:dyDescent="0.25">
      <c r="K9938">
        <v>30276000111090</v>
      </c>
      <c r="L9938" t="s">
        <v>13040</v>
      </c>
      <c r="M9938" t="s">
        <v>5237</v>
      </c>
      <c r="N9938" t="s">
        <v>6098</v>
      </c>
      <c r="O9938" t="s">
        <v>380</v>
      </c>
    </row>
    <row r="9939" spans="11:15" x14ac:dyDescent="0.25">
      <c r="K9939">
        <v>30276000111930</v>
      </c>
      <c r="L9939" t="s">
        <v>13040</v>
      </c>
      <c r="M9939" t="s">
        <v>5237</v>
      </c>
      <c r="N9939" t="s">
        <v>6098</v>
      </c>
      <c r="O9939" t="s">
        <v>380</v>
      </c>
    </row>
    <row r="9940" spans="11:15" x14ac:dyDescent="0.25">
      <c r="K9940">
        <v>30276000112080</v>
      </c>
      <c r="L9940" t="s">
        <v>12959</v>
      </c>
      <c r="M9940" t="s">
        <v>5237</v>
      </c>
      <c r="N9940" t="s">
        <v>6098</v>
      </c>
      <c r="O9940" t="s">
        <v>380</v>
      </c>
    </row>
    <row r="9941" spans="11:15" x14ac:dyDescent="0.25">
      <c r="K9941">
        <v>30276000112090</v>
      </c>
      <c r="L9941" t="s">
        <v>12959</v>
      </c>
      <c r="M9941" t="s">
        <v>5237</v>
      </c>
      <c r="N9941" t="s">
        <v>6098</v>
      </c>
      <c r="O9941" t="s">
        <v>380</v>
      </c>
    </row>
    <row r="9942" spans="11:15" x14ac:dyDescent="0.25">
      <c r="K9942">
        <v>30276000113030</v>
      </c>
      <c r="L9942" t="s">
        <v>13041</v>
      </c>
      <c r="M9942" t="s">
        <v>5237</v>
      </c>
      <c r="N9942" t="s">
        <v>6098</v>
      </c>
      <c r="O9942" t="s">
        <v>380</v>
      </c>
    </row>
    <row r="9943" spans="11:15" x14ac:dyDescent="0.25">
      <c r="K9943">
        <v>30276000114080</v>
      </c>
      <c r="L9943" t="s">
        <v>13042</v>
      </c>
      <c r="M9943" t="s">
        <v>5237</v>
      </c>
      <c r="N9943" t="s">
        <v>6098</v>
      </c>
      <c r="O9943" t="s">
        <v>380</v>
      </c>
    </row>
    <row r="9944" spans="11:15" x14ac:dyDescent="0.25">
      <c r="K9944">
        <v>30276000115080</v>
      </c>
      <c r="L9944" t="s">
        <v>13043</v>
      </c>
      <c r="M9944" t="s">
        <v>5237</v>
      </c>
      <c r="N9944" t="s">
        <v>6098</v>
      </c>
      <c r="O9944" t="s">
        <v>380</v>
      </c>
    </row>
    <row r="9945" spans="11:15" x14ac:dyDescent="0.25">
      <c r="K9945">
        <v>30276000116030</v>
      </c>
      <c r="L9945" t="s">
        <v>13044</v>
      </c>
      <c r="M9945" t="s">
        <v>5237</v>
      </c>
      <c r="N9945" t="s">
        <v>6098</v>
      </c>
      <c r="O9945" t="s">
        <v>380</v>
      </c>
    </row>
    <row r="9946" spans="11:15" x14ac:dyDescent="0.25">
      <c r="K9946">
        <v>30276000116080</v>
      </c>
      <c r="L9946" t="s">
        <v>13044</v>
      </c>
      <c r="M9946" t="s">
        <v>5237</v>
      </c>
      <c r="N9946" t="s">
        <v>6098</v>
      </c>
      <c r="O9946" t="s">
        <v>380</v>
      </c>
    </row>
    <row r="9947" spans="11:15" x14ac:dyDescent="0.25">
      <c r="K9947">
        <v>30276000117080</v>
      </c>
      <c r="L9947" t="s">
        <v>13045</v>
      </c>
      <c r="M9947" t="s">
        <v>5237</v>
      </c>
      <c r="N9947" t="s">
        <v>6098</v>
      </c>
      <c r="O9947" t="s">
        <v>380</v>
      </c>
    </row>
    <row r="9948" spans="11:15" x14ac:dyDescent="0.25">
      <c r="K9948">
        <v>30276000117830</v>
      </c>
      <c r="L9948" t="s">
        <v>13045</v>
      </c>
      <c r="M9948" t="s">
        <v>5237</v>
      </c>
      <c r="N9948" t="s">
        <v>6098</v>
      </c>
      <c r="O9948" t="s">
        <v>380</v>
      </c>
    </row>
    <row r="9949" spans="11:15" x14ac:dyDescent="0.25">
      <c r="K9949">
        <v>30276000118080</v>
      </c>
      <c r="L9949" t="s">
        <v>13046</v>
      </c>
      <c r="M9949" t="s">
        <v>5237</v>
      </c>
      <c r="N9949" t="s">
        <v>6098</v>
      </c>
      <c r="O9949" t="s">
        <v>380</v>
      </c>
    </row>
    <row r="9950" spans="11:15" x14ac:dyDescent="0.25">
      <c r="K9950">
        <v>30276000118830</v>
      </c>
      <c r="L9950" t="s">
        <v>13046</v>
      </c>
      <c r="M9950" t="s">
        <v>5237</v>
      </c>
      <c r="N9950" t="s">
        <v>6098</v>
      </c>
      <c r="O9950" t="s">
        <v>380</v>
      </c>
    </row>
    <row r="9951" spans="11:15" x14ac:dyDescent="0.25">
      <c r="K9951">
        <v>30276000119080</v>
      </c>
      <c r="L9951" t="s">
        <v>13047</v>
      </c>
      <c r="M9951" t="s">
        <v>5237</v>
      </c>
      <c r="N9951" t="s">
        <v>6098</v>
      </c>
      <c r="O9951" t="s">
        <v>380</v>
      </c>
    </row>
    <row r="9952" spans="11:15" x14ac:dyDescent="0.25">
      <c r="K9952">
        <v>30276000119830</v>
      </c>
      <c r="L9952" t="s">
        <v>13047</v>
      </c>
      <c r="M9952" t="s">
        <v>5237</v>
      </c>
      <c r="N9952" t="s">
        <v>6098</v>
      </c>
      <c r="O9952" t="s">
        <v>380</v>
      </c>
    </row>
    <row r="9953" spans="11:15" x14ac:dyDescent="0.25">
      <c r="K9953">
        <v>30276000120030</v>
      </c>
      <c r="L9953" t="s">
        <v>13048</v>
      </c>
      <c r="M9953" t="s">
        <v>5237</v>
      </c>
      <c r="N9953" t="s">
        <v>6098</v>
      </c>
      <c r="O9953" t="s">
        <v>380</v>
      </c>
    </row>
    <row r="9954" spans="11:15" x14ac:dyDescent="0.25">
      <c r="K9954">
        <v>30276000120080</v>
      </c>
      <c r="L9954" t="s">
        <v>13048</v>
      </c>
      <c r="M9954" t="s">
        <v>5237</v>
      </c>
      <c r="N9954" t="s">
        <v>6098</v>
      </c>
      <c r="O9954" t="s">
        <v>380</v>
      </c>
    </row>
    <row r="9955" spans="11:15" x14ac:dyDescent="0.25">
      <c r="K9955">
        <v>30276000121090</v>
      </c>
      <c r="L9955" t="s">
        <v>13049</v>
      </c>
      <c r="M9955" t="s">
        <v>5237</v>
      </c>
      <c r="N9955" t="s">
        <v>6098</v>
      </c>
      <c r="O9955" t="s">
        <v>380</v>
      </c>
    </row>
    <row r="9956" spans="11:15" x14ac:dyDescent="0.25">
      <c r="K9956">
        <v>30276000122030</v>
      </c>
      <c r="L9956" t="s">
        <v>13050</v>
      </c>
      <c r="M9956" t="s">
        <v>5237</v>
      </c>
      <c r="N9956" t="s">
        <v>6098</v>
      </c>
      <c r="O9956" t="s">
        <v>380</v>
      </c>
    </row>
    <row r="9957" spans="11:15" x14ac:dyDescent="0.25">
      <c r="K9957">
        <v>30276000123030</v>
      </c>
      <c r="L9957" t="s">
        <v>13051</v>
      </c>
      <c r="M9957" t="s">
        <v>5237</v>
      </c>
      <c r="N9957" t="s">
        <v>6098</v>
      </c>
      <c r="O9957" t="s">
        <v>380</v>
      </c>
    </row>
    <row r="9958" spans="11:15" x14ac:dyDescent="0.25">
      <c r="K9958">
        <v>30276000124080</v>
      </c>
      <c r="L9958" t="s">
        <v>13052</v>
      </c>
      <c r="M9958" t="s">
        <v>5237</v>
      </c>
      <c r="N9958" t="s">
        <v>6098</v>
      </c>
      <c r="O9958" t="s">
        <v>380</v>
      </c>
    </row>
    <row r="9959" spans="11:15" x14ac:dyDescent="0.25">
      <c r="K9959">
        <v>30276000125090</v>
      </c>
      <c r="L9959" t="s">
        <v>13053</v>
      </c>
      <c r="M9959" t="s">
        <v>5237</v>
      </c>
      <c r="N9959" t="s">
        <v>6098</v>
      </c>
      <c r="O9959" t="s">
        <v>380</v>
      </c>
    </row>
    <row r="9960" spans="11:15" x14ac:dyDescent="0.25">
      <c r="K9960">
        <v>30276000126030</v>
      </c>
      <c r="L9960" t="s">
        <v>13054</v>
      </c>
      <c r="M9960" t="s">
        <v>5237</v>
      </c>
      <c r="N9960" t="s">
        <v>6098</v>
      </c>
      <c r="O9960" t="s">
        <v>380</v>
      </c>
    </row>
    <row r="9961" spans="11:15" x14ac:dyDescent="0.25">
      <c r="K9961">
        <v>30276000127090</v>
      </c>
      <c r="L9961" t="s">
        <v>13055</v>
      </c>
      <c r="M9961" t="s">
        <v>5237</v>
      </c>
      <c r="N9961" t="s">
        <v>6098</v>
      </c>
      <c r="O9961" t="s">
        <v>380</v>
      </c>
    </row>
    <row r="9962" spans="11:15" x14ac:dyDescent="0.25">
      <c r="K9962">
        <v>30276000128080</v>
      </c>
      <c r="L9962" t="s">
        <v>13056</v>
      </c>
      <c r="M9962" t="s">
        <v>5237</v>
      </c>
      <c r="N9962" t="s">
        <v>6098</v>
      </c>
      <c r="O9962" t="s">
        <v>380</v>
      </c>
    </row>
    <row r="9963" spans="11:15" x14ac:dyDescent="0.25">
      <c r="K9963">
        <v>30276000129080</v>
      </c>
      <c r="L9963" t="s">
        <v>13057</v>
      </c>
      <c r="M9963" t="s">
        <v>5237</v>
      </c>
      <c r="N9963" t="s">
        <v>5237</v>
      </c>
      <c r="O9963" t="s">
        <v>5237</v>
      </c>
    </row>
    <row r="9964" spans="11:15" x14ac:dyDescent="0.25">
      <c r="K9964">
        <v>30276000130080</v>
      </c>
      <c r="L9964" t="s">
        <v>13058</v>
      </c>
      <c r="M9964" t="s">
        <v>5237</v>
      </c>
      <c r="N9964" t="s">
        <v>5237</v>
      </c>
      <c r="O9964" t="s">
        <v>5237</v>
      </c>
    </row>
    <row r="9965" spans="11:15" x14ac:dyDescent="0.25">
      <c r="K9965">
        <v>30276000131030</v>
      </c>
      <c r="L9965" t="s">
        <v>13059</v>
      </c>
      <c r="M9965" t="s">
        <v>5237</v>
      </c>
      <c r="N9965" t="s">
        <v>5237</v>
      </c>
      <c r="O9965" t="s">
        <v>5237</v>
      </c>
    </row>
    <row r="9966" spans="11:15" x14ac:dyDescent="0.25">
      <c r="K9966">
        <v>30276000132030</v>
      </c>
      <c r="L9966" t="s">
        <v>13060</v>
      </c>
      <c r="M9966" t="s">
        <v>5237</v>
      </c>
      <c r="N9966" t="s">
        <v>5237</v>
      </c>
      <c r="O9966" t="s">
        <v>5237</v>
      </c>
    </row>
    <row r="9967" spans="11:15" x14ac:dyDescent="0.25">
      <c r="K9967">
        <v>30276000133030</v>
      </c>
      <c r="L9967" t="s">
        <v>662</v>
      </c>
      <c r="M9967" t="s">
        <v>5237</v>
      </c>
      <c r="N9967" t="s">
        <v>5237</v>
      </c>
      <c r="O9967" t="s">
        <v>5237</v>
      </c>
    </row>
    <row r="9968" spans="11:15" x14ac:dyDescent="0.25">
      <c r="K9968">
        <v>30276000134030</v>
      </c>
      <c r="L9968" t="s">
        <v>13061</v>
      </c>
      <c r="M9968" t="s">
        <v>5237</v>
      </c>
      <c r="N9968" t="s">
        <v>5237</v>
      </c>
      <c r="O9968" t="s">
        <v>5237</v>
      </c>
    </row>
    <row r="9969" spans="11:15" x14ac:dyDescent="0.25">
      <c r="K9969">
        <v>30276000135080</v>
      </c>
      <c r="L9969" t="s">
        <v>13062</v>
      </c>
      <c r="M9969" t="s">
        <v>5237</v>
      </c>
      <c r="N9969" t="s">
        <v>5237</v>
      </c>
      <c r="O9969" t="s">
        <v>5237</v>
      </c>
    </row>
    <row r="9970" spans="11:15" x14ac:dyDescent="0.25">
      <c r="K9970">
        <v>30276000136080</v>
      </c>
      <c r="L9970" t="s">
        <v>13063</v>
      </c>
      <c r="M9970" t="s">
        <v>5237</v>
      </c>
      <c r="N9970" t="s">
        <v>5237</v>
      </c>
      <c r="O9970" t="s">
        <v>5237</v>
      </c>
    </row>
    <row r="9971" spans="11:15" x14ac:dyDescent="0.25">
      <c r="K9971">
        <v>30276000137030</v>
      </c>
      <c r="L9971" t="s">
        <v>13064</v>
      </c>
      <c r="M9971" t="s">
        <v>5237</v>
      </c>
      <c r="N9971" t="s">
        <v>5237</v>
      </c>
      <c r="O9971" t="s">
        <v>5237</v>
      </c>
    </row>
    <row r="9972" spans="11:15" x14ac:dyDescent="0.25">
      <c r="K9972">
        <v>30276000137080</v>
      </c>
      <c r="L9972" t="s">
        <v>13064</v>
      </c>
      <c r="M9972" t="s">
        <v>5237</v>
      </c>
      <c r="N9972" t="s">
        <v>5237</v>
      </c>
      <c r="O9972" t="s">
        <v>5237</v>
      </c>
    </row>
    <row r="9973" spans="11:15" x14ac:dyDescent="0.25">
      <c r="K9973">
        <v>30276000138080</v>
      </c>
      <c r="L9973" t="s">
        <v>13065</v>
      </c>
      <c r="M9973" t="s">
        <v>5237</v>
      </c>
      <c r="N9973" t="s">
        <v>5237</v>
      </c>
      <c r="O9973" t="s">
        <v>5237</v>
      </c>
    </row>
    <row r="9974" spans="11:15" x14ac:dyDescent="0.25">
      <c r="K9974">
        <v>30276000139080</v>
      </c>
      <c r="L9974" t="s">
        <v>13066</v>
      </c>
      <c r="M9974" t="s">
        <v>5237</v>
      </c>
      <c r="N9974" t="s">
        <v>5237</v>
      </c>
      <c r="O9974" t="s">
        <v>5237</v>
      </c>
    </row>
    <row r="9975" spans="11:15" x14ac:dyDescent="0.25">
      <c r="K9975">
        <v>30276000140080</v>
      </c>
      <c r="L9975" t="s">
        <v>13067</v>
      </c>
      <c r="M9975" t="s">
        <v>5237</v>
      </c>
      <c r="N9975" t="s">
        <v>5237</v>
      </c>
      <c r="O9975" t="s">
        <v>5237</v>
      </c>
    </row>
    <row r="9976" spans="11:15" x14ac:dyDescent="0.25">
      <c r="K9976">
        <v>30276000141030</v>
      </c>
      <c r="L9976" t="s">
        <v>13068</v>
      </c>
      <c r="M9976" t="s">
        <v>5237</v>
      </c>
      <c r="N9976" t="s">
        <v>5237</v>
      </c>
      <c r="O9976" t="s">
        <v>5237</v>
      </c>
    </row>
    <row r="9977" spans="11:15" x14ac:dyDescent="0.25">
      <c r="K9977">
        <v>30276000142080</v>
      </c>
      <c r="L9977" t="s">
        <v>13069</v>
      </c>
      <c r="M9977" t="s">
        <v>5237</v>
      </c>
      <c r="N9977" t="s">
        <v>5237</v>
      </c>
      <c r="O9977" t="s">
        <v>5237</v>
      </c>
    </row>
    <row r="9978" spans="11:15" x14ac:dyDescent="0.25">
      <c r="K9978">
        <v>30276000143830</v>
      </c>
      <c r="L9978" t="s">
        <v>13070</v>
      </c>
      <c r="M9978" t="s">
        <v>5237</v>
      </c>
      <c r="N9978" t="s">
        <v>5237</v>
      </c>
      <c r="O9978" t="s">
        <v>5237</v>
      </c>
    </row>
    <row r="9979" spans="11:15" x14ac:dyDescent="0.25">
      <c r="K9979">
        <v>30276000144030</v>
      </c>
      <c r="L9979" t="s">
        <v>13071</v>
      </c>
      <c r="M9979" t="s">
        <v>5237</v>
      </c>
      <c r="N9979" t="s">
        <v>5237</v>
      </c>
      <c r="O9979" t="s">
        <v>5237</v>
      </c>
    </row>
    <row r="9980" spans="11:15" x14ac:dyDescent="0.25">
      <c r="K9980">
        <v>30276000145030</v>
      </c>
      <c r="L9980" t="s">
        <v>13072</v>
      </c>
      <c r="M9980" t="s">
        <v>5237</v>
      </c>
      <c r="N9980" t="s">
        <v>5237</v>
      </c>
      <c r="O9980" t="s">
        <v>5237</v>
      </c>
    </row>
    <row r="9981" spans="11:15" x14ac:dyDescent="0.25">
      <c r="K9981">
        <v>30276000146030</v>
      </c>
      <c r="L9981" t="s">
        <v>13073</v>
      </c>
      <c r="M9981" t="s">
        <v>5237</v>
      </c>
      <c r="N9981" t="s">
        <v>5237</v>
      </c>
      <c r="O9981" t="s">
        <v>5237</v>
      </c>
    </row>
    <row r="9982" spans="11:15" x14ac:dyDescent="0.25">
      <c r="K9982">
        <v>30276000147030</v>
      </c>
      <c r="L9982" t="s">
        <v>13074</v>
      </c>
      <c r="M9982" t="s">
        <v>5237</v>
      </c>
      <c r="N9982" t="s">
        <v>5237</v>
      </c>
      <c r="O9982" t="s">
        <v>5237</v>
      </c>
    </row>
    <row r="9983" spans="11:15" x14ac:dyDescent="0.25">
      <c r="K9983">
        <v>30276000148030</v>
      </c>
      <c r="L9983" t="s">
        <v>13075</v>
      </c>
      <c r="M9983" t="s">
        <v>5237</v>
      </c>
      <c r="N9983" t="s">
        <v>5237</v>
      </c>
      <c r="O9983" t="s">
        <v>5237</v>
      </c>
    </row>
    <row r="9984" spans="11:15" x14ac:dyDescent="0.25">
      <c r="K9984">
        <v>30276000149080</v>
      </c>
      <c r="L9984" t="s">
        <v>539</v>
      </c>
      <c r="M9984" t="s">
        <v>5237</v>
      </c>
      <c r="N9984" t="s">
        <v>5237</v>
      </c>
      <c r="O9984" t="s">
        <v>5237</v>
      </c>
    </row>
    <row r="9985" spans="11:15" x14ac:dyDescent="0.25">
      <c r="K9985">
        <v>30276100002030</v>
      </c>
      <c r="L9985" t="s">
        <v>13076</v>
      </c>
      <c r="M9985" t="s">
        <v>5237</v>
      </c>
      <c r="N9985" t="s">
        <v>6098</v>
      </c>
      <c r="O9985" t="s">
        <v>380</v>
      </c>
    </row>
    <row r="9986" spans="11:15" x14ac:dyDescent="0.25">
      <c r="K9986">
        <v>30276100003030</v>
      </c>
      <c r="L9986" t="s">
        <v>13077</v>
      </c>
      <c r="M9986" t="s">
        <v>5237</v>
      </c>
      <c r="N9986" t="s">
        <v>6098</v>
      </c>
      <c r="O9986" t="s">
        <v>380</v>
      </c>
    </row>
    <row r="9987" spans="11:15" x14ac:dyDescent="0.25">
      <c r="K9987">
        <v>30276100004080</v>
      </c>
      <c r="L9987" t="s">
        <v>13078</v>
      </c>
      <c r="M9987" t="s">
        <v>5237</v>
      </c>
      <c r="N9987" t="s">
        <v>6098</v>
      </c>
      <c r="O9987" t="s">
        <v>380</v>
      </c>
    </row>
    <row r="9988" spans="11:15" x14ac:dyDescent="0.25">
      <c r="K9988">
        <v>30276100005030</v>
      </c>
      <c r="L9988" t="s">
        <v>13079</v>
      </c>
      <c r="M9988" t="s">
        <v>5237</v>
      </c>
      <c r="N9988" t="s">
        <v>6098</v>
      </c>
      <c r="O9988" t="s">
        <v>380</v>
      </c>
    </row>
    <row r="9989" spans="11:15" x14ac:dyDescent="0.25">
      <c r="K9989">
        <v>30276100006030</v>
      </c>
      <c r="L9989" t="s">
        <v>13080</v>
      </c>
      <c r="M9989" t="s">
        <v>5237</v>
      </c>
      <c r="N9989" t="s">
        <v>6098</v>
      </c>
      <c r="O9989" t="s">
        <v>380</v>
      </c>
    </row>
    <row r="9990" spans="11:15" x14ac:dyDescent="0.25">
      <c r="K9990">
        <v>30276100007030</v>
      </c>
      <c r="L9990" t="s">
        <v>13081</v>
      </c>
      <c r="M9990" t="s">
        <v>5237</v>
      </c>
      <c r="N9990" t="s">
        <v>6098</v>
      </c>
      <c r="O9990" t="s">
        <v>380</v>
      </c>
    </row>
    <row r="9991" spans="11:15" x14ac:dyDescent="0.25">
      <c r="K9991">
        <v>30276100008030</v>
      </c>
      <c r="L9991" t="s">
        <v>13082</v>
      </c>
      <c r="M9991" t="s">
        <v>5237</v>
      </c>
      <c r="N9991" t="s">
        <v>6098</v>
      </c>
      <c r="O9991" t="s">
        <v>380</v>
      </c>
    </row>
    <row r="9992" spans="11:15" x14ac:dyDescent="0.25">
      <c r="K9992">
        <v>30276100009080</v>
      </c>
      <c r="L9992" t="s">
        <v>13083</v>
      </c>
      <c r="M9992" t="s">
        <v>5237</v>
      </c>
      <c r="N9992" t="s">
        <v>6098</v>
      </c>
      <c r="O9992" t="s">
        <v>380</v>
      </c>
    </row>
    <row r="9993" spans="11:15" x14ac:dyDescent="0.25">
      <c r="K9993">
        <v>30276100010030</v>
      </c>
      <c r="L9993" t="s">
        <v>13084</v>
      </c>
      <c r="M9993" t="s">
        <v>5237</v>
      </c>
      <c r="N9993" t="s">
        <v>6098</v>
      </c>
      <c r="O9993" t="s">
        <v>380</v>
      </c>
    </row>
    <row r="9994" spans="11:15" x14ac:dyDescent="0.25">
      <c r="K9994">
        <v>30276100011030</v>
      </c>
      <c r="L9994" t="s">
        <v>13085</v>
      </c>
      <c r="M9994" t="s">
        <v>5237</v>
      </c>
      <c r="N9994" t="s">
        <v>6098</v>
      </c>
      <c r="O9994" t="s">
        <v>380</v>
      </c>
    </row>
    <row r="9995" spans="11:15" x14ac:dyDescent="0.25">
      <c r="K9995">
        <v>30276100012030</v>
      </c>
      <c r="L9995" t="s">
        <v>13086</v>
      </c>
      <c r="M9995" t="s">
        <v>5237</v>
      </c>
      <c r="N9995" t="s">
        <v>6098</v>
      </c>
      <c r="O9995" t="s">
        <v>380</v>
      </c>
    </row>
    <row r="9996" spans="11:15" x14ac:dyDescent="0.25">
      <c r="K9996">
        <v>30276100013030</v>
      </c>
      <c r="L9996" t="s">
        <v>13087</v>
      </c>
      <c r="M9996" t="s">
        <v>5237</v>
      </c>
      <c r="N9996" t="s">
        <v>6098</v>
      </c>
      <c r="O9996" t="s">
        <v>380</v>
      </c>
    </row>
    <row r="9997" spans="11:15" x14ac:dyDescent="0.25">
      <c r="K9997">
        <v>30276100014030</v>
      </c>
      <c r="L9997" t="s">
        <v>13088</v>
      </c>
      <c r="M9997" t="s">
        <v>5237</v>
      </c>
      <c r="N9997" t="s">
        <v>6098</v>
      </c>
      <c r="O9997" t="s">
        <v>380</v>
      </c>
    </row>
    <row r="9998" spans="11:15" x14ac:dyDescent="0.25">
      <c r="K9998">
        <v>30276100015030</v>
      </c>
      <c r="L9998" t="s">
        <v>13089</v>
      </c>
      <c r="M9998" t="s">
        <v>5237</v>
      </c>
      <c r="N9998" t="s">
        <v>6098</v>
      </c>
      <c r="O9998" t="s">
        <v>380</v>
      </c>
    </row>
    <row r="9999" spans="11:15" x14ac:dyDescent="0.25">
      <c r="K9999">
        <v>30276100016030</v>
      </c>
      <c r="L9999" t="s">
        <v>13090</v>
      </c>
      <c r="M9999" t="s">
        <v>5237</v>
      </c>
      <c r="N9999" t="s">
        <v>6098</v>
      </c>
      <c r="O9999" t="s">
        <v>380</v>
      </c>
    </row>
    <row r="10000" spans="11:15" x14ac:dyDescent="0.25">
      <c r="K10000">
        <v>30276100017030</v>
      </c>
      <c r="L10000" t="s">
        <v>13091</v>
      </c>
      <c r="M10000" t="s">
        <v>5237</v>
      </c>
      <c r="N10000" t="s">
        <v>6098</v>
      </c>
      <c r="O10000" t="s">
        <v>380</v>
      </c>
    </row>
    <row r="10001" spans="11:15" x14ac:dyDescent="0.25">
      <c r="K10001">
        <v>30276100018080</v>
      </c>
      <c r="L10001" t="s">
        <v>13092</v>
      </c>
      <c r="M10001" t="s">
        <v>5237</v>
      </c>
      <c r="N10001" t="s">
        <v>6098</v>
      </c>
      <c r="O10001" t="s">
        <v>380</v>
      </c>
    </row>
    <row r="10002" spans="11:15" x14ac:dyDescent="0.25">
      <c r="K10002">
        <v>30276100019080</v>
      </c>
      <c r="L10002" t="s">
        <v>13093</v>
      </c>
      <c r="M10002" t="s">
        <v>5237</v>
      </c>
      <c r="N10002" t="s">
        <v>6098</v>
      </c>
      <c r="O10002" t="s">
        <v>380</v>
      </c>
    </row>
    <row r="10003" spans="11:15" x14ac:dyDescent="0.25">
      <c r="K10003">
        <v>30276100020040</v>
      </c>
      <c r="L10003" t="s">
        <v>13094</v>
      </c>
      <c r="M10003" t="s">
        <v>5237</v>
      </c>
      <c r="N10003" t="s">
        <v>6098</v>
      </c>
      <c r="O10003" t="s">
        <v>380</v>
      </c>
    </row>
    <row r="10004" spans="11:15" x14ac:dyDescent="0.25">
      <c r="K10004">
        <v>30276100021080</v>
      </c>
      <c r="L10004" t="s">
        <v>13095</v>
      </c>
      <c r="M10004" t="s">
        <v>5237</v>
      </c>
      <c r="N10004" t="s">
        <v>6098</v>
      </c>
      <c r="O10004" t="s">
        <v>380</v>
      </c>
    </row>
    <row r="10005" spans="11:15" x14ac:dyDescent="0.25">
      <c r="K10005">
        <v>30276100022080</v>
      </c>
      <c r="L10005" t="s">
        <v>13096</v>
      </c>
      <c r="M10005" t="s">
        <v>5237</v>
      </c>
      <c r="N10005" t="s">
        <v>6098</v>
      </c>
      <c r="O10005" t="s">
        <v>380</v>
      </c>
    </row>
    <row r="10006" spans="11:15" x14ac:dyDescent="0.25">
      <c r="K10006">
        <v>30276100023080</v>
      </c>
      <c r="L10006" t="s">
        <v>13097</v>
      </c>
      <c r="M10006" t="s">
        <v>5237</v>
      </c>
      <c r="N10006" t="s">
        <v>6098</v>
      </c>
      <c r="O10006" t="s">
        <v>380</v>
      </c>
    </row>
    <row r="10007" spans="11:15" x14ac:dyDescent="0.25">
      <c r="K10007">
        <v>30276100024080</v>
      </c>
      <c r="L10007" t="s">
        <v>13098</v>
      </c>
      <c r="M10007" t="s">
        <v>5237</v>
      </c>
      <c r="N10007" t="s">
        <v>6098</v>
      </c>
      <c r="O10007" t="s">
        <v>380</v>
      </c>
    </row>
    <row r="10008" spans="11:15" x14ac:dyDescent="0.25">
      <c r="K10008">
        <v>30276100025080</v>
      </c>
      <c r="L10008" t="s">
        <v>13099</v>
      </c>
      <c r="M10008" t="s">
        <v>5237</v>
      </c>
      <c r="N10008" t="s">
        <v>6098</v>
      </c>
      <c r="O10008" t="s">
        <v>380</v>
      </c>
    </row>
    <row r="10009" spans="11:15" x14ac:dyDescent="0.25">
      <c r="K10009">
        <v>30276100026080</v>
      </c>
      <c r="L10009" t="s">
        <v>13100</v>
      </c>
      <c r="M10009" t="s">
        <v>5237</v>
      </c>
      <c r="N10009" t="s">
        <v>6098</v>
      </c>
      <c r="O10009" t="s">
        <v>380</v>
      </c>
    </row>
    <row r="10010" spans="11:15" x14ac:dyDescent="0.25">
      <c r="K10010">
        <v>30276100027040</v>
      </c>
      <c r="L10010" t="s">
        <v>13101</v>
      </c>
      <c r="M10010" t="s">
        <v>5237</v>
      </c>
      <c r="N10010" t="s">
        <v>6098</v>
      </c>
      <c r="O10010" t="s">
        <v>380</v>
      </c>
    </row>
    <row r="10011" spans="11:15" x14ac:dyDescent="0.25">
      <c r="K10011">
        <v>30276100028030</v>
      </c>
      <c r="L10011" t="s">
        <v>13102</v>
      </c>
      <c r="M10011" t="s">
        <v>5237</v>
      </c>
      <c r="N10011" t="s">
        <v>6098</v>
      </c>
      <c r="O10011" t="s">
        <v>380</v>
      </c>
    </row>
    <row r="10012" spans="11:15" x14ac:dyDescent="0.25">
      <c r="K10012">
        <v>30276100029080</v>
      </c>
      <c r="L10012" t="s">
        <v>13103</v>
      </c>
      <c r="M10012" t="s">
        <v>5237</v>
      </c>
      <c r="N10012" t="s">
        <v>6098</v>
      </c>
      <c r="O10012" t="s">
        <v>380</v>
      </c>
    </row>
    <row r="10013" spans="11:15" x14ac:dyDescent="0.25">
      <c r="K10013">
        <v>30276100030080</v>
      </c>
      <c r="L10013" t="s">
        <v>13104</v>
      </c>
      <c r="M10013" t="s">
        <v>5237</v>
      </c>
      <c r="N10013" t="s">
        <v>6098</v>
      </c>
      <c r="O10013" t="s">
        <v>380</v>
      </c>
    </row>
    <row r="10014" spans="11:15" x14ac:dyDescent="0.25">
      <c r="K10014">
        <v>30276100031083</v>
      </c>
      <c r="L10014" t="s">
        <v>13105</v>
      </c>
      <c r="M10014" t="s">
        <v>5237</v>
      </c>
      <c r="N10014" t="s">
        <v>6098</v>
      </c>
      <c r="O10014" t="s">
        <v>380</v>
      </c>
    </row>
    <row r="10015" spans="11:15" x14ac:dyDescent="0.25">
      <c r="K10015">
        <v>30276100032083</v>
      </c>
      <c r="L10015" t="s">
        <v>13106</v>
      </c>
      <c r="M10015" t="s">
        <v>5237</v>
      </c>
      <c r="N10015" t="s">
        <v>6098</v>
      </c>
      <c r="O10015" t="s">
        <v>380</v>
      </c>
    </row>
    <row r="10016" spans="11:15" x14ac:dyDescent="0.25">
      <c r="K10016">
        <v>30276100033080</v>
      </c>
      <c r="L10016" t="s">
        <v>13107</v>
      </c>
      <c r="M10016" t="s">
        <v>5237</v>
      </c>
      <c r="N10016" t="s">
        <v>6098</v>
      </c>
      <c r="O10016" t="s">
        <v>380</v>
      </c>
    </row>
    <row r="10017" spans="11:15" x14ac:dyDescent="0.25">
      <c r="K10017">
        <v>30276100033083</v>
      </c>
      <c r="L10017" t="s">
        <v>13107</v>
      </c>
      <c r="M10017" t="s">
        <v>5237</v>
      </c>
      <c r="N10017" t="s">
        <v>6098</v>
      </c>
      <c r="O10017" t="s">
        <v>380</v>
      </c>
    </row>
    <row r="10018" spans="11:15" x14ac:dyDescent="0.25">
      <c r="K10018">
        <v>30276100034083</v>
      </c>
      <c r="L10018" t="s">
        <v>13108</v>
      </c>
      <c r="M10018" t="s">
        <v>5237</v>
      </c>
      <c r="N10018" t="s">
        <v>6098</v>
      </c>
      <c r="O10018" t="s">
        <v>380</v>
      </c>
    </row>
    <row r="10019" spans="11:15" x14ac:dyDescent="0.25">
      <c r="K10019">
        <v>30276100035083</v>
      </c>
      <c r="L10019" t="s">
        <v>13109</v>
      </c>
      <c r="M10019" t="s">
        <v>5237</v>
      </c>
      <c r="N10019" t="s">
        <v>6098</v>
      </c>
      <c r="O10019" t="s">
        <v>380</v>
      </c>
    </row>
    <row r="10020" spans="11:15" x14ac:dyDescent="0.25">
      <c r="K10020">
        <v>30276100036080</v>
      </c>
      <c r="L10020" t="s">
        <v>13110</v>
      </c>
      <c r="M10020" t="s">
        <v>5237</v>
      </c>
      <c r="N10020" t="s">
        <v>6098</v>
      </c>
      <c r="O10020" t="s">
        <v>380</v>
      </c>
    </row>
    <row r="10021" spans="11:15" x14ac:dyDescent="0.25">
      <c r="K10021">
        <v>30276100037030</v>
      </c>
      <c r="L10021" t="s">
        <v>13111</v>
      </c>
      <c r="M10021" t="s">
        <v>5237</v>
      </c>
      <c r="N10021" t="s">
        <v>6098</v>
      </c>
      <c r="O10021" t="s">
        <v>380</v>
      </c>
    </row>
    <row r="10022" spans="11:15" x14ac:dyDescent="0.25">
      <c r="K10022">
        <v>30276100038030</v>
      </c>
      <c r="L10022" t="s">
        <v>13112</v>
      </c>
      <c r="M10022" t="s">
        <v>5237</v>
      </c>
      <c r="N10022" t="s">
        <v>6098</v>
      </c>
      <c r="O10022" t="s">
        <v>380</v>
      </c>
    </row>
    <row r="10023" spans="11:15" x14ac:dyDescent="0.25">
      <c r="K10023">
        <v>30276100039030</v>
      </c>
      <c r="L10023" t="s">
        <v>13113</v>
      </c>
      <c r="M10023" t="s">
        <v>5237</v>
      </c>
      <c r="N10023" t="s">
        <v>6098</v>
      </c>
      <c r="O10023" t="s">
        <v>380</v>
      </c>
    </row>
    <row r="10024" spans="11:15" x14ac:dyDescent="0.25">
      <c r="K10024">
        <v>30276100039083</v>
      </c>
      <c r="L10024" t="s">
        <v>13113</v>
      </c>
      <c r="M10024" t="s">
        <v>5237</v>
      </c>
      <c r="N10024" t="s">
        <v>6098</v>
      </c>
      <c r="O10024" t="s">
        <v>380</v>
      </c>
    </row>
    <row r="10025" spans="11:15" x14ac:dyDescent="0.25">
      <c r="K10025">
        <v>30276100040040</v>
      </c>
      <c r="L10025" t="s">
        <v>13114</v>
      </c>
      <c r="M10025" t="s">
        <v>5237</v>
      </c>
      <c r="N10025" t="s">
        <v>6098</v>
      </c>
      <c r="O10025" t="s">
        <v>380</v>
      </c>
    </row>
    <row r="10026" spans="11:15" x14ac:dyDescent="0.25">
      <c r="K10026">
        <v>30276100040080</v>
      </c>
      <c r="L10026" t="s">
        <v>13114</v>
      </c>
      <c r="M10026" t="s">
        <v>5237</v>
      </c>
      <c r="N10026" t="s">
        <v>6098</v>
      </c>
      <c r="O10026" t="s">
        <v>380</v>
      </c>
    </row>
    <row r="10027" spans="11:15" x14ac:dyDescent="0.25">
      <c r="K10027">
        <v>30276100041030</v>
      </c>
      <c r="L10027" t="s">
        <v>13076</v>
      </c>
      <c r="M10027" t="s">
        <v>5237</v>
      </c>
      <c r="N10027" t="s">
        <v>6098</v>
      </c>
      <c r="O10027" t="s">
        <v>380</v>
      </c>
    </row>
    <row r="10028" spans="11:15" x14ac:dyDescent="0.25">
      <c r="K10028">
        <v>30276100042030</v>
      </c>
      <c r="L10028" t="s">
        <v>13115</v>
      </c>
      <c r="M10028" t="s">
        <v>5237</v>
      </c>
      <c r="N10028" t="s">
        <v>6098</v>
      </c>
      <c r="O10028" t="s">
        <v>380</v>
      </c>
    </row>
    <row r="10029" spans="11:15" x14ac:dyDescent="0.25">
      <c r="K10029">
        <v>30276100043083</v>
      </c>
      <c r="L10029" t="s">
        <v>13116</v>
      </c>
      <c r="M10029" t="s">
        <v>5237</v>
      </c>
      <c r="N10029" t="s">
        <v>6098</v>
      </c>
      <c r="O10029" t="s">
        <v>380</v>
      </c>
    </row>
    <row r="10030" spans="11:15" x14ac:dyDescent="0.25">
      <c r="K10030">
        <v>30276100044030</v>
      </c>
      <c r="L10030" t="s">
        <v>13117</v>
      </c>
      <c r="M10030" t="s">
        <v>5237</v>
      </c>
      <c r="N10030" t="s">
        <v>6098</v>
      </c>
      <c r="O10030" t="s">
        <v>380</v>
      </c>
    </row>
    <row r="10031" spans="11:15" x14ac:dyDescent="0.25">
      <c r="K10031">
        <v>30276100045080</v>
      </c>
      <c r="L10031" t="s">
        <v>13118</v>
      </c>
      <c r="M10031" t="s">
        <v>5237</v>
      </c>
      <c r="N10031" t="s">
        <v>6098</v>
      </c>
      <c r="O10031" t="s">
        <v>380</v>
      </c>
    </row>
    <row r="10032" spans="11:15" x14ac:dyDescent="0.25">
      <c r="K10032">
        <v>30276100046083</v>
      </c>
      <c r="L10032" t="s">
        <v>8891</v>
      </c>
      <c r="M10032" t="s">
        <v>5237</v>
      </c>
      <c r="N10032" t="s">
        <v>6098</v>
      </c>
      <c r="O10032" t="s">
        <v>380</v>
      </c>
    </row>
    <row r="10033" spans="11:15" x14ac:dyDescent="0.25">
      <c r="K10033">
        <v>30276100047083</v>
      </c>
      <c r="L10033" t="s">
        <v>13119</v>
      </c>
      <c r="M10033" t="s">
        <v>5237</v>
      </c>
      <c r="N10033" t="s">
        <v>6098</v>
      </c>
      <c r="O10033" t="s">
        <v>380</v>
      </c>
    </row>
    <row r="10034" spans="11:15" x14ac:dyDescent="0.25">
      <c r="K10034">
        <v>30276100048040</v>
      </c>
      <c r="L10034" t="s">
        <v>13120</v>
      </c>
      <c r="M10034" t="s">
        <v>5237</v>
      </c>
      <c r="N10034" t="s">
        <v>6098</v>
      </c>
      <c r="O10034" t="s">
        <v>380</v>
      </c>
    </row>
    <row r="10035" spans="11:15" x14ac:dyDescent="0.25">
      <c r="K10035">
        <v>30276100049030</v>
      </c>
      <c r="L10035" t="s">
        <v>13121</v>
      </c>
      <c r="M10035" t="s">
        <v>5237</v>
      </c>
      <c r="N10035" t="s">
        <v>6098</v>
      </c>
      <c r="O10035" t="s">
        <v>380</v>
      </c>
    </row>
    <row r="10036" spans="11:15" x14ac:dyDescent="0.25">
      <c r="K10036">
        <v>30276100050030</v>
      </c>
      <c r="L10036" t="s">
        <v>13122</v>
      </c>
      <c r="M10036" t="s">
        <v>5237</v>
      </c>
      <c r="N10036" t="s">
        <v>6098</v>
      </c>
      <c r="O10036" t="s">
        <v>380</v>
      </c>
    </row>
    <row r="10037" spans="11:15" x14ac:dyDescent="0.25">
      <c r="K10037">
        <v>30276100050040</v>
      </c>
      <c r="L10037" t="s">
        <v>13122</v>
      </c>
      <c r="M10037" t="s">
        <v>5237</v>
      </c>
      <c r="N10037" t="s">
        <v>6098</v>
      </c>
      <c r="O10037" t="s">
        <v>380</v>
      </c>
    </row>
    <row r="10038" spans="11:15" x14ac:dyDescent="0.25">
      <c r="K10038">
        <v>30276100051080</v>
      </c>
      <c r="L10038" t="s">
        <v>13123</v>
      </c>
      <c r="M10038" t="s">
        <v>5237</v>
      </c>
      <c r="N10038" t="s">
        <v>6098</v>
      </c>
      <c r="O10038" t="s">
        <v>380</v>
      </c>
    </row>
    <row r="10039" spans="11:15" x14ac:dyDescent="0.25">
      <c r="K10039">
        <v>30276100052030</v>
      </c>
      <c r="L10039" t="s">
        <v>13124</v>
      </c>
      <c r="M10039" t="s">
        <v>5237</v>
      </c>
      <c r="N10039" t="s">
        <v>6098</v>
      </c>
      <c r="O10039" t="s">
        <v>380</v>
      </c>
    </row>
    <row r="10040" spans="11:15" x14ac:dyDescent="0.25">
      <c r="K10040">
        <v>30276100053080</v>
      </c>
      <c r="L10040" t="s">
        <v>13125</v>
      </c>
      <c r="M10040" t="s">
        <v>5237</v>
      </c>
      <c r="N10040" t="s">
        <v>6098</v>
      </c>
      <c r="O10040" t="s">
        <v>380</v>
      </c>
    </row>
    <row r="10041" spans="11:15" x14ac:dyDescent="0.25">
      <c r="K10041">
        <v>30276100054030</v>
      </c>
      <c r="L10041" t="s">
        <v>13126</v>
      </c>
      <c r="M10041" t="s">
        <v>5237</v>
      </c>
      <c r="N10041" t="s">
        <v>6098</v>
      </c>
      <c r="O10041" t="s">
        <v>380</v>
      </c>
    </row>
    <row r="10042" spans="11:15" x14ac:dyDescent="0.25">
      <c r="K10042">
        <v>30276100055080</v>
      </c>
      <c r="L10042" t="s">
        <v>13127</v>
      </c>
      <c r="M10042" t="s">
        <v>5237</v>
      </c>
      <c r="N10042" t="s">
        <v>6098</v>
      </c>
      <c r="O10042" t="s">
        <v>380</v>
      </c>
    </row>
    <row r="10043" spans="11:15" x14ac:dyDescent="0.25">
      <c r="K10043">
        <v>30276100056040</v>
      </c>
      <c r="L10043" t="s">
        <v>13128</v>
      </c>
      <c r="M10043" t="s">
        <v>5237</v>
      </c>
      <c r="N10043" t="s">
        <v>6098</v>
      </c>
      <c r="O10043" t="s">
        <v>380</v>
      </c>
    </row>
    <row r="10044" spans="11:15" x14ac:dyDescent="0.25">
      <c r="K10044">
        <v>30276100057083</v>
      </c>
      <c r="L10044" t="s">
        <v>13129</v>
      </c>
      <c r="M10044" t="s">
        <v>5237</v>
      </c>
      <c r="N10044" t="s">
        <v>6098</v>
      </c>
      <c r="O10044" t="s">
        <v>380</v>
      </c>
    </row>
    <row r="10045" spans="11:15" x14ac:dyDescent="0.25">
      <c r="K10045">
        <v>30276100058080</v>
      </c>
      <c r="L10045" t="s">
        <v>13130</v>
      </c>
      <c r="M10045" t="s">
        <v>5237</v>
      </c>
      <c r="N10045" t="s">
        <v>6098</v>
      </c>
      <c r="O10045" t="s">
        <v>380</v>
      </c>
    </row>
    <row r="10046" spans="11:15" x14ac:dyDescent="0.25">
      <c r="K10046">
        <v>30276100059030</v>
      </c>
      <c r="L10046" t="s">
        <v>13131</v>
      </c>
      <c r="M10046" t="s">
        <v>5237</v>
      </c>
      <c r="N10046" t="s">
        <v>6098</v>
      </c>
      <c r="O10046" t="s">
        <v>380</v>
      </c>
    </row>
    <row r="10047" spans="11:15" x14ac:dyDescent="0.25">
      <c r="K10047">
        <v>30276100060080</v>
      </c>
      <c r="L10047" t="s">
        <v>13132</v>
      </c>
      <c r="M10047" t="s">
        <v>5237</v>
      </c>
      <c r="N10047" t="s">
        <v>6098</v>
      </c>
      <c r="O10047" t="s">
        <v>380</v>
      </c>
    </row>
    <row r="10048" spans="11:15" x14ac:dyDescent="0.25">
      <c r="K10048">
        <v>30276100061083</v>
      </c>
      <c r="L10048" t="s">
        <v>13133</v>
      </c>
      <c r="M10048" t="s">
        <v>5237</v>
      </c>
      <c r="N10048" t="s">
        <v>6098</v>
      </c>
      <c r="O10048" t="s">
        <v>380</v>
      </c>
    </row>
    <row r="10049" spans="11:15" x14ac:dyDescent="0.25">
      <c r="K10049">
        <v>30276100062030</v>
      </c>
      <c r="L10049" t="s">
        <v>13134</v>
      </c>
      <c r="M10049" t="s">
        <v>5237</v>
      </c>
      <c r="N10049" t="s">
        <v>6098</v>
      </c>
      <c r="O10049" t="s">
        <v>380</v>
      </c>
    </row>
    <row r="10050" spans="11:15" x14ac:dyDescent="0.25">
      <c r="K10050">
        <v>30276100063080</v>
      </c>
      <c r="L10050" t="s">
        <v>13135</v>
      </c>
      <c r="M10050" t="s">
        <v>5237</v>
      </c>
      <c r="N10050" t="s">
        <v>6098</v>
      </c>
      <c r="O10050" t="s">
        <v>380</v>
      </c>
    </row>
    <row r="10051" spans="11:15" x14ac:dyDescent="0.25">
      <c r="K10051">
        <v>30276100064030</v>
      </c>
      <c r="L10051" t="s">
        <v>13136</v>
      </c>
      <c r="M10051" t="s">
        <v>5237</v>
      </c>
      <c r="N10051" t="s">
        <v>6098</v>
      </c>
      <c r="O10051" t="s">
        <v>380</v>
      </c>
    </row>
    <row r="10052" spans="11:15" x14ac:dyDescent="0.25">
      <c r="K10052">
        <v>30276100065030</v>
      </c>
      <c r="L10052" t="s">
        <v>13137</v>
      </c>
      <c r="M10052" t="s">
        <v>5237</v>
      </c>
      <c r="N10052" t="s">
        <v>6098</v>
      </c>
      <c r="O10052" t="s">
        <v>380</v>
      </c>
    </row>
    <row r="10053" spans="11:15" x14ac:dyDescent="0.25">
      <c r="K10053">
        <v>30276100066030</v>
      </c>
      <c r="L10053" t="s">
        <v>13138</v>
      </c>
      <c r="M10053" t="s">
        <v>5237</v>
      </c>
      <c r="N10053" t="s">
        <v>6098</v>
      </c>
      <c r="O10053" t="s">
        <v>380</v>
      </c>
    </row>
    <row r="10054" spans="11:15" x14ac:dyDescent="0.25">
      <c r="K10054">
        <v>30276100067030</v>
      </c>
      <c r="L10054" t="s">
        <v>13139</v>
      </c>
      <c r="M10054" t="s">
        <v>5237</v>
      </c>
      <c r="N10054" t="s">
        <v>6098</v>
      </c>
      <c r="O10054" t="s">
        <v>380</v>
      </c>
    </row>
    <row r="10055" spans="11:15" x14ac:dyDescent="0.25">
      <c r="K10055">
        <v>30276100068030</v>
      </c>
      <c r="L10055" t="s">
        <v>13140</v>
      </c>
      <c r="M10055" t="s">
        <v>5237</v>
      </c>
      <c r="N10055" t="s">
        <v>6098</v>
      </c>
      <c r="O10055" t="s">
        <v>380</v>
      </c>
    </row>
    <row r="10056" spans="11:15" x14ac:dyDescent="0.25">
      <c r="K10056">
        <v>30276100069030</v>
      </c>
      <c r="L10056" t="s">
        <v>13141</v>
      </c>
      <c r="M10056" t="s">
        <v>5237</v>
      </c>
      <c r="N10056" t="s">
        <v>6098</v>
      </c>
      <c r="O10056" t="s">
        <v>380</v>
      </c>
    </row>
    <row r="10057" spans="11:15" x14ac:dyDescent="0.25">
      <c r="K10057">
        <v>30276100070030</v>
      </c>
      <c r="L10057" t="s">
        <v>13142</v>
      </c>
      <c r="M10057" t="s">
        <v>5237</v>
      </c>
      <c r="N10057" t="s">
        <v>6098</v>
      </c>
      <c r="O10057" t="s">
        <v>380</v>
      </c>
    </row>
    <row r="10058" spans="11:15" x14ac:dyDescent="0.25">
      <c r="K10058">
        <v>30276100071040</v>
      </c>
      <c r="L10058" t="s">
        <v>13143</v>
      </c>
      <c r="M10058" t="s">
        <v>5237</v>
      </c>
      <c r="N10058" t="s">
        <v>6098</v>
      </c>
      <c r="O10058" t="s">
        <v>380</v>
      </c>
    </row>
    <row r="10059" spans="11:15" x14ac:dyDescent="0.25">
      <c r="K10059">
        <v>30276100071080</v>
      </c>
      <c r="L10059" t="s">
        <v>13143</v>
      </c>
      <c r="M10059" t="s">
        <v>5237</v>
      </c>
      <c r="N10059" t="s">
        <v>6098</v>
      </c>
      <c r="O10059" t="s">
        <v>380</v>
      </c>
    </row>
    <row r="10060" spans="11:15" x14ac:dyDescent="0.25">
      <c r="K10060">
        <v>30276100072030</v>
      </c>
      <c r="L10060" t="s">
        <v>13144</v>
      </c>
      <c r="M10060" t="s">
        <v>5237</v>
      </c>
      <c r="N10060" t="s">
        <v>6098</v>
      </c>
      <c r="O10060" t="s">
        <v>380</v>
      </c>
    </row>
    <row r="10061" spans="11:15" x14ac:dyDescent="0.25">
      <c r="K10061">
        <v>30276100073040</v>
      </c>
      <c r="L10061" t="s">
        <v>13145</v>
      </c>
      <c r="M10061" t="s">
        <v>5237</v>
      </c>
      <c r="N10061" t="s">
        <v>6098</v>
      </c>
      <c r="O10061" t="s">
        <v>380</v>
      </c>
    </row>
    <row r="10062" spans="11:15" x14ac:dyDescent="0.25">
      <c r="K10062">
        <v>30276100074080</v>
      </c>
      <c r="L10062" t="s">
        <v>13146</v>
      </c>
      <c r="M10062" t="s">
        <v>5237</v>
      </c>
      <c r="N10062" t="s">
        <v>6098</v>
      </c>
      <c r="O10062" t="s">
        <v>380</v>
      </c>
    </row>
    <row r="10063" spans="11:15" x14ac:dyDescent="0.25">
      <c r="K10063">
        <v>30276100075030</v>
      </c>
      <c r="L10063" t="s">
        <v>13089</v>
      </c>
      <c r="M10063" t="s">
        <v>5237</v>
      </c>
      <c r="N10063" t="s">
        <v>6098</v>
      </c>
      <c r="O10063" t="s">
        <v>380</v>
      </c>
    </row>
    <row r="10064" spans="11:15" x14ac:dyDescent="0.25">
      <c r="K10064">
        <v>30276100076030</v>
      </c>
      <c r="L10064" t="s">
        <v>13086</v>
      </c>
      <c r="M10064" t="s">
        <v>5237</v>
      </c>
      <c r="N10064" t="s">
        <v>6098</v>
      </c>
      <c r="O10064" t="s">
        <v>380</v>
      </c>
    </row>
    <row r="10065" spans="11:15" x14ac:dyDescent="0.25">
      <c r="K10065">
        <v>30276100077030</v>
      </c>
      <c r="L10065" t="s">
        <v>13147</v>
      </c>
      <c r="M10065" t="s">
        <v>5237</v>
      </c>
      <c r="N10065" t="s">
        <v>6098</v>
      </c>
      <c r="O10065" t="s">
        <v>380</v>
      </c>
    </row>
    <row r="10066" spans="11:15" x14ac:dyDescent="0.25">
      <c r="K10066">
        <v>30276100078080</v>
      </c>
      <c r="L10066" t="s">
        <v>13148</v>
      </c>
      <c r="M10066" t="s">
        <v>5237</v>
      </c>
      <c r="N10066" t="s">
        <v>6098</v>
      </c>
      <c r="O10066" t="s">
        <v>380</v>
      </c>
    </row>
    <row r="10067" spans="11:15" x14ac:dyDescent="0.25">
      <c r="K10067">
        <v>30276100079030</v>
      </c>
      <c r="L10067" t="s">
        <v>13149</v>
      </c>
      <c r="M10067" t="s">
        <v>5237</v>
      </c>
      <c r="N10067" t="s">
        <v>6098</v>
      </c>
      <c r="O10067" t="s">
        <v>380</v>
      </c>
    </row>
    <row r="10068" spans="11:15" x14ac:dyDescent="0.25">
      <c r="K10068">
        <v>30276100080030</v>
      </c>
      <c r="L10068" t="s">
        <v>13150</v>
      </c>
      <c r="M10068" t="s">
        <v>5237</v>
      </c>
      <c r="N10068" t="s">
        <v>5237</v>
      </c>
      <c r="O10068" t="s">
        <v>5237</v>
      </c>
    </row>
    <row r="10069" spans="11:15" x14ac:dyDescent="0.25">
      <c r="K10069">
        <v>30276100081030</v>
      </c>
      <c r="L10069" t="s">
        <v>13151</v>
      </c>
      <c r="M10069" t="s">
        <v>5237</v>
      </c>
      <c r="N10069" t="s">
        <v>5237</v>
      </c>
      <c r="O10069" t="s">
        <v>5237</v>
      </c>
    </row>
    <row r="10070" spans="11:15" x14ac:dyDescent="0.25">
      <c r="K10070">
        <v>30276100082030</v>
      </c>
      <c r="L10070" t="s">
        <v>13152</v>
      </c>
      <c r="M10070" t="s">
        <v>5237</v>
      </c>
      <c r="N10070" t="s">
        <v>5237</v>
      </c>
      <c r="O10070" t="s">
        <v>5237</v>
      </c>
    </row>
    <row r="10071" spans="11:15" x14ac:dyDescent="0.25">
      <c r="K10071">
        <v>30276100083080</v>
      </c>
      <c r="L10071" t="s">
        <v>13153</v>
      </c>
      <c r="M10071" t="s">
        <v>5237</v>
      </c>
      <c r="N10071" t="s">
        <v>5237</v>
      </c>
      <c r="O10071" t="s">
        <v>5237</v>
      </c>
    </row>
    <row r="10072" spans="11:15" x14ac:dyDescent="0.25">
      <c r="K10072">
        <v>30276100084080</v>
      </c>
      <c r="L10072" t="s">
        <v>13154</v>
      </c>
      <c r="M10072" t="s">
        <v>5237</v>
      </c>
      <c r="N10072" t="s">
        <v>5237</v>
      </c>
      <c r="O10072" t="s">
        <v>5237</v>
      </c>
    </row>
    <row r="10073" spans="11:15" x14ac:dyDescent="0.25">
      <c r="K10073">
        <v>30276100085080</v>
      </c>
      <c r="L10073" t="s">
        <v>13155</v>
      </c>
      <c r="M10073" t="s">
        <v>5237</v>
      </c>
      <c r="N10073" t="s">
        <v>5237</v>
      </c>
      <c r="O10073" t="s">
        <v>5237</v>
      </c>
    </row>
    <row r="10074" spans="11:15" x14ac:dyDescent="0.25">
      <c r="K10074">
        <v>30276100086030</v>
      </c>
      <c r="L10074" t="s">
        <v>13156</v>
      </c>
      <c r="M10074" t="s">
        <v>5237</v>
      </c>
      <c r="N10074" t="s">
        <v>5237</v>
      </c>
      <c r="O10074" t="s">
        <v>5237</v>
      </c>
    </row>
    <row r="10075" spans="11:15" x14ac:dyDescent="0.25">
      <c r="K10075">
        <v>30276100087030</v>
      </c>
      <c r="L10075" t="s">
        <v>13157</v>
      </c>
      <c r="M10075" t="s">
        <v>5237</v>
      </c>
      <c r="N10075" t="s">
        <v>5237</v>
      </c>
      <c r="O10075" t="s">
        <v>5237</v>
      </c>
    </row>
    <row r="10076" spans="11:15" x14ac:dyDescent="0.25">
      <c r="K10076">
        <v>30276100088030</v>
      </c>
      <c r="L10076" t="s">
        <v>13158</v>
      </c>
      <c r="M10076" t="s">
        <v>5237</v>
      </c>
      <c r="N10076" t="s">
        <v>5237</v>
      </c>
      <c r="O10076" t="s">
        <v>5237</v>
      </c>
    </row>
    <row r="10077" spans="11:15" x14ac:dyDescent="0.25">
      <c r="K10077">
        <v>30276100089030</v>
      </c>
      <c r="L10077" t="s">
        <v>13159</v>
      </c>
      <c r="M10077" t="s">
        <v>5237</v>
      </c>
      <c r="N10077" t="s">
        <v>5237</v>
      </c>
      <c r="O10077" t="s">
        <v>5237</v>
      </c>
    </row>
    <row r="10078" spans="11:15" x14ac:dyDescent="0.25">
      <c r="K10078">
        <v>30276100090030</v>
      </c>
      <c r="L10078" t="s">
        <v>549</v>
      </c>
      <c r="M10078" t="s">
        <v>5237</v>
      </c>
      <c r="N10078" t="s">
        <v>5237</v>
      </c>
      <c r="O10078" t="s">
        <v>5237</v>
      </c>
    </row>
    <row r="10079" spans="11:15" x14ac:dyDescent="0.25">
      <c r="K10079">
        <v>30276150001820</v>
      </c>
      <c r="L10079" t="s">
        <v>13160</v>
      </c>
      <c r="M10079" t="s">
        <v>5237</v>
      </c>
      <c r="N10079" t="s">
        <v>6098</v>
      </c>
      <c r="O10079" t="s">
        <v>380</v>
      </c>
    </row>
    <row r="10080" spans="11:15" x14ac:dyDescent="0.25">
      <c r="K10080">
        <v>30276150002080</v>
      </c>
      <c r="L10080" t="s">
        <v>13161</v>
      </c>
      <c r="M10080" t="s">
        <v>5237</v>
      </c>
      <c r="N10080" t="s">
        <v>6098</v>
      </c>
      <c r="O10080" t="s">
        <v>380</v>
      </c>
    </row>
    <row r="10081" spans="11:15" x14ac:dyDescent="0.25">
      <c r="K10081">
        <v>30276150003090</v>
      </c>
      <c r="L10081" t="s">
        <v>13162</v>
      </c>
      <c r="M10081" t="s">
        <v>5237</v>
      </c>
      <c r="N10081" t="s">
        <v>6098</v>
      </c>
      <c r="O10081" t="s">
        <v>380</v>
      </c>
    </row>
    <row r="10082" spans="11:15" x14ac:dyDescent="0.25">
      <c r="K10082">
        <v>30276150004090</v>
      </c>
      <c r="L10082" t="s">
        <v>13163</v>
      </c>
      <c r="M10082" t="s">
        <v>5237</v>
      </c>
      <c r="N10082" t="s">
        <v>6098</v>
      </c>
      <c r="O10082" t="s">
        <v>380</v>
      </c>
    </row>
    <row r="10083" spans="11:15" x14ac:dyDescent="0.25">
      <c r="K10083">
        <v>30276150006820</v>
      </c>
      <c r="L10083" t="s">
        <v>13164</v>
      </c>
      <c r="M10083" t="s">
        <v>5237</v>
      </c>
      <c r="N10083" t="s">
        <v>6098</v>
      </c>
      <c r="O10083" t="s">
        <v>380</v>
      </c>
    </row>
    <row r="10084" spans="11:15" x14ac:dyDescent="0.25">
      <c r="K10084">
        <v>30276150007512</v>
      </c>
      <c r="L10084" t="s">
        <v>13165</v>
      </c>
      <c r="M10084" t="s">
        <v>5237</v>
      </c>
      <c r="N10084" t="s">
        <v>6098</v>
      </c>
      <c r="O10084" t="s">
        <v>380</v>
      </c>
    </row>
    <row r="10085" spans="11:15" x14ac:dyDescent="0.25">
      <c r="K10085">
        <v>30276150007820</v>
      </c>
      <c r="L10085" t="s">
        <v>13165</v>
      </c>
      <c r="M10085" t="s">
        <v>5237</v>
      </c>
      <c r="N10085" t="s">
        <v>6098</v>
      </c>
      <c r="O10085" t="s">
        <v>380</v>
      </c>
    </row>
    <row r="10086" spans="11:15" x14ac:dyDescent="0.25">
      <c r="K10086">
        <v>30276150008512</v>
      </c>
      <c r="L10086" t="s">
        <v>13166</v>
      </c>
      <c r="M10086" t="s">
        <v>5237</v>
      </c>
      <c r="N10086" t="s">
        <v>6098</v>
      </c>
      <c r="O10086" t="s">
        <v>380</v>
      </c>
    </row>
    <row r="10087" spans="11:15" x14ac:dyDescent="0.25">
      <c r="K10087">
        <v>30276150008820</v>
      </c>
      <c r="L10087" t="s">
        <v>13166</v>
      </c>
      <c r="M10087" t="s">
        <v>5237</v>
      </c>
      <c r="N10087" t="s">
        <v>6098</v>
      </c>
      <c r="O10087" t="s">
        <v>380</v>
      </c>
    </row>
    <row r="10088" spans="11:15" x14ac:dyDescent="0.25">
      <c r="K10088">
        <v>30276150009820</v>
      </c>
      <c r="L10088" t="s">
        <v>13167</v>
      </c>
      <c r="M10088" t="s">
        <v>5237</v>
      </c>
      <c r="N10088" t="s">
        <v>6098</v>
      </c>
      <c r="O10088" t="s">
        <v>380</v>
      </c>
    </row>
    <row r="10089" spans="11:15" x14ac:dyDescent="0.25">
      <c r="K10089">
        <v>30276150010512</v>
      </c>
      <c r="L10089" t="s">
        <v>13168</v>
      </c>
      <c r="M10089" t="s">
        <v>5237</v>
      </c>
      <c r="N10089" t="s">
        <v>6098</v>
      </c>
      <c r="O10089" t="s">
        <v>380</v>
      </c>
    </row>
    <row r="10090" spans="11:15" x14ac:dyDescent="0.25">
      <c r="K10090">
        <v>30276150011512</v>
      </c>
      <c r="L10090" t="s">
        <v>13169</v>
      </c>
      <c r="M10090" t="s">
        <v>5237</v>
      </c>
      <c r="N10090" t="s">
        <v>6098</v>
      </c>
      <c r="O10090" t="s">
        <v>380</v>
      </c>
    </row>
    <row r="10091" spans="11:15" x14ac:dyDescent="0.25">
      <c r="K10091">
        <v>30276150011520</v>
      </c>
      <c r="L10091" t="s">
        <v>13169</v>
      </c>
      <c r="M10091" t="s">
        <v>5237</v>
      </c>
      <c r="N10091" t="s">
        <v>6098</v>
      </c>
      <c r="O10091" t="s">
        <v>380</v>
      </c>
    </row>
    <row r="10092" spans="11:15" x14ac:dyDescent="0.25">
      <c r="K10092">
        <v>30276150012512</v>
      </c>
      <c r="L10092" t="s">
        <v>13170</v>
      </c>
      <c r="M10092" t="s">
        <v>5237</v>
      </c>
      <c r="N10092" t="s">
        <v>6098</v>
      </c>
      <c r="O10092" t="s">
        <v>380</v>
      </c>
    </row>
    <row r="10093" spans="11:15" x14ac:dyDescent="0.25">
      <c r="K10093">
        <v>30276150013512</v>
      </c>
      <c r="L10093" t="s">
        <v>13171</v>
      </c>
      <c r="M10093" t="s">
        <v>5237</v>
      </c>
      <c r="N10093" t="s">
        <v>6098</v>
      </c>
      <c r="O10093" t="s">
        <v>380</v>
      </c>
    </row>
    <row r="10094" spans="11:15" x14ac:dyDescent="0.25">
      <c r="K10094">
        <v>30276150014512</v>
      </c>
      <c r="L10094" t="s">
        <v>13172</v>
      </c>
      <c r="M10094" t="s">
        <v>5237</v>
      </c>
      <c r="N10094" t="s">
        <v>6098</v>
      </c>
      <c r="O10094" t="s">
        <v>380</v>
      </c>
    </row>
    <row r="10095" spans="11:15" x14ac:dyDescent="0.25">
      <c r="K10095">
        <v>30276150015320</v>
      </c>
      <c r="L10095" t="s">
        <v>13173</v>
      </c>
      <c r="M10095" t="s">
        <v>5237</v>
      </c>
      <c r="N10095" t="s">
        <v>6098</v>
      </c>
      <c r="O10095" t="s">
        <v>380</v>
      </c>
    </row>
    <row r="10096" spans="11:15" x14ac:dyDescent="0.25">
      <c r="K10096">
        <v>30276150016820</v>
      </c>
      <c r="L10096" t="s">
        <v>13174</v>
      </c>
      <c r="M10096" t="s">
        <v>5237</v>
      </c>
      <c r="N10096" t="s">
        <v>5237</v>
      </c>
      <c r="O10096" t="s">
        <v>5237</v>
      </c>
    </row>
    <row r="10097" spans="11:15" x14ac:dyDescent="0.25">
      <c r="K10097">
        <v>30276150017320</v>
      </c>
      <c r="L10097" t="s">
        <v>13175</v>
      </c>
      <c r="M10097" t="s">
        <v>5237</v>
      </c>
      <c r="N10097" t="s">
        <v>5237</v>
      </c>
      <c r="O10097" t="s">
        <v>5237</v>
      </c>
    </row>
    <row r="10098" spans="11:15" x14ac:dyDescent="0.25">
      <c r="K10098">
        <v>30276150019820</v>
      </c>
      <c r="L10098" t="s">
        <v>13176</v>
      </c>
      <c r="M10098" t="s">
        <v>5237</v>
      </c>
      <c r="N10098" t="s">
        <v>5237</v>
      </c>
      <c r="O10098" t="s">
        <v>5237</v>
      </c>
    </row>
    <row r="10099" spans="11:15" x14ac:dyDescent="0.25">
      <c r="K10099">
        <v>30276250001820</v>
      </c>
      <c r="L10099" t="s">
        <v>13177</v>
      </c>
      <c r="M10099" t="s">
        <v>5237</v>
      </c>
      <c r="N10099" t="s">
        <v>6098</v>
      </c>
      <c r="O10099" t="s">
        <v>380</v>
      </c>
    </row>
    <row r="10100" spans="11:15" x14ac:dyDescent="0.25">
      <c r="K10100">
        <v>30276250002320</v>
      </c>
      <c r="L10100" t="s">
        <v>13178</v>
      </c>
      <c r="M10100" t="s">
        <v>5237</v>
      </c>
      <c r="N10100" t="s">
        <v>6098</v>
      </c>
      <c r="O10100" t="s">
        <v>380</v>
      </c>
    </row>
    <row r="10101" spans="11:15" x14ac:dyDescent="0.25">
      <c r="K10101">
        <v>30276250003820</v>
      </c>
      <c r="L10101" t="s">
        <v>13179</v>
      </c>
      <c r="M10101" t="s">
        <v>5237</v>
      </c>
      <c r="N10101" t="s">
        <v>6098</v>
      </c>
      <c r="O10101" t="s">
        <v>380</v>
      </c>
    </row>
    <row r="10102" spans="11:15" x14ac:dyDescent="0.25">
      <c r="K10102">
        <v>30276250004820</v>
      </c>
      <c r="L10102" t="s">
        <v>13180</v>
      </c>
      <c r="M10102" t="s">
        <v>5237</v>
      </c>
      <c r="N10102" t="s">
        <v>6098</v>
      </c>
      <c r="O10102" t="s">
        <v>380</v>
      </c>
    </row>
    <row r="10103" spans="11:15" x14ac:dyDescent="0.25">
      <c r="K10103">
        <v>30276250005080</v>
      </c>
      <c r="L10103" t="s">
        <v>13181</v>
      </c>
      <c r="M10103" t="s">
        <v>5237</v>
      </c>
      <c r="N10103" t="s">
        <v>6098</v>
      </c>
      <c r="O10103" t="s">
        <v>380</v>
      </c>
    </row>
    <row r="10104" spans="11:15" x14ac:dyDescent="0.25">
      <c r="K10104">
        <v>30276250006820</v>
      </c>
      <c r="L10104" t="s">
        <v>13182</v>
      </c>
      <c r="M10104" t="s">
        <v>5237</v>
      </c>
      <c r="N10104" t="s">
        <v>6098</v>
      </c>
      <c r="O10104" t="s">
        <v>380</v>
      </c>
    </row>
    <row r="10105" spans="11:15" x14ac:dyDescent="0.25">
      <c r="K10105">
        <v>30276250007820</v>
      </c>
      <c r="L10105" t="s">
        <v>13183</v>
      </c>
      <c r="M10105" t="s">
        <v>5237</v>
      </c>
      <c r="N10105" t="s">
        <v>6098</v>
      </c>
      <c r="O10105" t="s">
        <v>380</v>
      </c>
    </row>
    <row r="10106" spans="11:15" x14ac:dyDescent="0.25">
      <c r="K10106">
        <v>30276250008080</v>
      </c>
      <c r="L10106" t="s">
        <v>13184</v>
      </c>
      <c r="M10106" t="s">
        <v>5237</v>
      </c>
      <c r="N10106" t="s">
        <v>6098</v>
      </c>
      <c r="O10106" t="s">
        <v>380</v>
      </c>
    </row>
    <row r="10107" spans="11:15" x14ac:dyDescent="0.25">
      <c r="K10107">
        <v>30276250009080</v>
      </c>
      <c r="L10107" t="s">
        <v>13185</v>
      </c>
      <c r="M10107" t="s">
        <v>5237</v>
      </c>
      <c r="N10107" t="s">
        <v>6098</v>
      </c>
      <c r="O10107" t="s">
        <v>380</v>
      </c>
    </row>
    <row r="10108" spans="11:15" x14ac:dyDescent="0.25">
      <c r="K10108">
        <v>30276250010083</v>
      </c>
      <c r="L10108" t="s">
        <v>13186</v>
      </c>
      <c r="M10108" t="s">
        <v>5237</v>
      </c>
      <c r="N10108" t="s">
        <v>6098</v>
      </c>
      <c r="O10108" t="s">
        <v>380</v>
      </c>
    </row>
    <row r="10109" spans="11:15" x14ac:dyDescent="0.25">
      <c r="K10109">
        <v>30276250011320</v>
      </c>
      <c r="L10109" t="s">
        <v>13187</v>
      </c>
      <c r="M10109" t="s">
        <v>5237</v>
      </c>
      <c r="N10109" t="s">
        <v>6098</v>
      </c>
      <c r="O10109" t="s">
        <v>380</v>
      </c>
    </row>
    <row r="10110" spans="11:15" x14ac:dyDescent="0.25">
      <c r="K10110">
        <v>30276250012083</v>
      </c>
      <c r="L10110" t="s">
        <v>13188</v>
      </c>
      <c r="M10110" t="s">
        <v>5237</v>
      </c>
      <c r="N10110" t="s">
        <v>6098</v>
      </c>
      <c r="O10110" t="s">
        <v>380</v>
      </c>
    </row>
    <row r="10111" spans="11:15" x14ac:dyDescent="0.25">
      <c r="K10111">
        <v>30276250013083</v>
      </c>
      <c r="L10111" t="s">
        <v>13189</v>
      </c>
      <c r="M10111" t="s">
        <v>5237</v>
      </c>
      <c r="N10111" t="s">
        <v>6098</v>
      </c>
      <c r="O10111" t="s">
        <v>380</v>
      </c>
    </row>
    <row r="10112" spans="11:15" x14ac:dyDescent="0.25">
      <c r="K10112">
        <v>30276250069083</v>
      </c>
      <c r="L10112" t="s">
        <v>13190</v>
      </c>
      <c r="M10112" t="s">
        <v>5237</v>
      </c>
      <c r="N10112" t="s">
        <v>6098</v>
      </c>
      <c r="O10112" t="s">
        <v>380</v>
      </c>
    </row>
    <row r="10113" spans="11:15" x14ac:dyDescent="0.25">
      <c r="K10113">
        <v>30276250070083</v>
      </c>
      <c r="L10113" t="s">
        <v>696</v>
      </c>
      <c r="M10113" t="s">
        <v>5237</v>
      </c>
      <c r="N10113" t="s">
        <v>6098</v>
      </c>
      <c r="O10113" t="s">
        <v>380</v>
      </c>
    </row>
    <row r="10114" spans="11:15" x14ac:dyDescent="0.25">
      <c r="K10114">
        <v>30276250071820</v>
      </c>
      <c r="L10114" t="s">
        <v>13191</v>
      </c>
      <c r="M10114" t="s">
        <v>5237</v>
      </c>
      <c r="N10114" t="s">
        <v>6098</v>
      </c>
      <c r="O10114" t="s">
        <v>380</v>
      </c>
    </row>
    <row r="10115" spans="11:15" x14ac:dyDescent="0.25">
      <c r="K10115">
        <v>30276250072820</v>
      </c>
      <c r="L10115" t="s">
        <v>13192</v>
      </c>
      <c r="M10115" t="s">
        <v>5237</v>
      </c>
      <c r="N10115" t="s">
        <v>6098</v>
      </c>
      <c r="O10115" t="s">
        <v>380</v>
      </c>
    </row>
    <row r="10116" spans="11:15" x14ac:dyDescent="0.25">
      <c r="K10116">
        <v>30276250073820</v>
      </c>
      <c r="L10116" t="s">
        <v>13193</v>
      </c>
      <c r="M10116" t="s">
        <v>5237</v>
      </c>
      <c r="N10116" t="s">
        <v>6098</v>
      </c>
      <c r="O10116" t="s">
        <v>380</v>
      </c>
    </row>
    <row r="10117" spans="11:15" x14ac:dyDescent="0.25">
      <c r="K10117">
        <v>30276250074820</v>
      </c>
      <c r="L10117" t="s">
        <v>13194</v>
      </c>
      <c r="M10117" t="s">
        <v>5237</v>
      </c>
      <c r="N10117" t="s">
        <v>6098</v>
      </c>
      <c r="O10117" t="s">
        <v>380</v>
      </c>
    </row>
    <row r="10118" spans="11:15" x14ac:dyDescent="0.25">
      <c r="K10118">
        <v>30276250075030</v>
      </c>
      <c r="L10118" t="s">
        <v>13195</v>
      </c>
      <c r="M10118" t="s">
        <v>5237</v>
      </c>
      <c r="N10118" t="s">
        <v>6098</v>
      </c>
      <c r="O10118" t="s">
        <v>380</v>
      </c>
    </row>
    <row r="10119" spans="11:15" x14ac:dyDescent="0.25">
      <c r="K10119">
        <v>30276250075320</v>
      </c>
      <c r="L10119" t="s">
        <v>13195</v>
      </c>
      <c r="M10119" t="s">
        <v>5237</v>
      </c>
      <c r="N10119" t="s">
        <v>6098</v>
      </c>
      <c r="O10119" t="s">
        <v>380</v>
      </c>
    </row>
    <row r="10120" spans="11:15" x14ac:dyDescent="0.25">
      <c r="K10120">
        <v>30276250076083</v>
      </c>
      <c r="L10120" t="s">
        <v>13196</v>
      </c>
      <c r="M10120" t="s">
        <v>5237</v>
      </c>
      <c r="N10120" t="s">
        <v>6098</v>
      </c>
      <c r="O10120" t="s">
        <v>380</v>
      </c>
    </row>
    <row r="10121" spans="11:15" x14ac:dyDescent="0.25">
      <c r="K10121">
        <v>30276250077320</v>
      </c>
      <c r="L10121" t="s">
        <v>13197</v>
      </c>
      <c r="M10121" t="s">
        <v>5237</v>
      </c>
      <c r="N10121" t="s">
        <v>6098</v>
      </c>
      <c r="O10121" t="s">
        <v>380</v>
      </c>
    </row>
    <row r="10122" spans="11:15" x14ac:dyDescent="0.25">
      <c r="K10122">
        <v>30276250078030</v>
      </c>
      <c r="L10122" t="s">
        <v>13198</v>
      </c>
      <c r="M10122" t="s">
        <v>5237</v>
      </c>
      <c r="N10122" t="s">
        <v>6098</v>
      </c>
      <c r="O10122" t="s">
        <v>380</v>
      </c>
    </row>
    <row r="10123" spans="11:15" x14ac:dyDescent="0.25">
      <c r="K10123">
        <v>30276250079030</v>
      </c>
      <c r="L10123" t="s">
        <v>13199</v>
      </c>
      <c r="M10123" t="s">
        <v>5237</v>
      </c>
      <c r="N10123" t="s">
        <v>6098</v>
      </c>
      <c r="O10123" t="s">
        <v>380</v>
      </c>
    </row>
    <row r="10124" spans="11:15" x14ac:dyDescent="0.25">
      <c r="K10124">
        <v>30276250080030</v>
      </c>
      <c r="L10124" t="s">
        <v>13200</v>
      </c>
      <c r="M10124" t="s">
        <v>5237</v>
      </c>
      <c r="N10124" t="s">
        <v>6098</v>
      </c>
      <c r="O10124" t="s">
        <v>380</v>
      </c>
    </row>
    <row r="10125" spans="11:15" x14ac:dyDescent="0.25">
      <c r="K10125">
        <v>30276250081030</v>
      </c>
      <c r="L10125" t="s">
        <v>13201</v>
      </c>
      <c r="M10125" t="s">
        <v>5237</v>
      </c>
      <c r="N10125" t="s">
        <v>6098</v>
      </c>
      <c r="O10125" t="s">
        <v>380</v>
      </c>
    </row>
    <row r="10126" spans="11:15" x14ac:dyDescent="0.25">
      <c r="K10126">
        <v>30276250082320</v>
      </c>
      <c r="L10126">
        <v>3020104</v>
      </c>
      <c r="M10126" t="s">
        <v>5237</v>
      </c>
      <c r="N10126" t="s">
        <v>6098</v>
      </c>
      <c r="O10126" t="s">
        <v>380</v>
      </c>
    </row>
    <row r="10127" spans="11:15" x14ac:dyDescent="0.25">
      <c r="K10127">
        <v>30276250083320</v>
      </c>
      <c r="L10127" t="s">
        <v>13202</v>
      </c>
      <c r="M10127" t="s">
        <v>5237</v>
      </c>
      <c r="N10127" t="s">
        <v>6098</v>
      </c>
      <c r="O10127" t="s">
        <v>380</v>
      </c>
    </row>
    <row r="10128" spans="11:15" x14ac:dyDescent="0.25">
      <c r="K10128">
        <v>30276250084320</v>
      </c>
      <c r="L10128" t="s">
        <v>13203</v>
      </c>
      <c r="M10128" t="s">
        <v>5237</v>
      </c>
      <c r="N10128" t="s">
        <v>6098</v>
      </c>
      <c r="O10128" t="s">
        <v>380</v>
      </c>
    </row>
    <row r="10129" spans="11:15" x14ac:dyDescent="0.25">
      <c r="K10129">
        <v>30276250085030</v>
      </c>
      <c r="L10129" t="s">
        <v>13204</v>
      </c>
      <c r="M10129" t="s">
        <v>5237</v>
      </c>
      <c r="N10129" t="s">
        <v>6098</v>
      </c>
      <c r="O10129" t="s">
        <v>380</v>
      </c>
    </row>
    <row r="10130" spans="11:15" x14ac:dyDescent="0.25">
      <c r="K10130">
        <v>30276250086080</v>
      </c>
      <c r="L10130" t="s">
        <v>13205</v>
      </c>
      <c r="M10130" t="s">
        <v>5237</v>
      </c>
      <c r="N10130" t="s">
        <v>5237</v>
      </c>
      <c r="O10130" t="s">
        <v>5237</v>
      </c>
    </row>
    <row r="10131" spans="11:15" x14ac:dyDescent="0.25">
      <c r="K10131">
        <v>30276250086820</v>
      </c>
      <c r="L10131" t="s">
        <v>13205</v>
      </c>
      <c r="M10131" t="s">
        <v>5237</v>
      </c>
      <c r="N10131" t="s">
        <v>5237</v>
      </c>
      <c r="O10131" t="s">
        <v>5237</v>
      </c>
    </row>
    <row r="10132" spans="11:15" x14ac:dyDescent="0.25">
      <c r="K10132">
        <v>30276500001030</v>
      </c>
      <c r="L10132" t="s">
        <v>13206</v>
      </c>
      <c r="M10132" t="s">
        <v>5237</v>
      </c>
      <c r="N10132" t="s">
        <v>6098</v>
      </c>
      <c r="O10132" t="s">
        <v>380</v>
      </c>
    </row>
    <row r="10133" spans="11:15" x14ac:dyDescent="0.25">
      <c r="K10133">
        <v>30276500002030</v>
      </c>
      <c r="L10133" t="s">
        <v>13207</v>
      </c>
      <c r="M10133" t="s">
        <v>5237</v>
      </c>
      <c r="N10133" t="s">
        <v>6098</v>
      </c>
      <c r="O10133" t="s">
        <v>380</v>
      </c>
    </row>
    <row r="10134" spans="11:15" x14ac:dyDescent="0.25">
      <c r="K10134">
        <v>30276500003030</v>
      </c>
      <c r="L10134" t="s">
        <v>13208</v>
      </c>
      <c r="M10134" t="s">
        <v>5237</v>
      </c>
      <c r="N10134" t="s">
        <v>6098</v>
      </c>
      <c r="O10134" t="s">
        <v>380</v>
      </c>
    </row>
    <row r="10135" spans="11:15" x14ac:dyDescent="0.25">
      <c r="K10135">
        <v>30276500004080</v>
      </c>
      <c r="L10135" t="s">
        <v>13209</v>
      </c>
      <c r="M10135" t="s">
        <v>5237</v>
      </c>
      <c r="N10135" t="s">
        <v>6098</v>
      </c>
      <c r="O10135" t="s">
        <v>380</v>
      </c>
    </row>
    <row r="10136" spans="11:15" x14ac:dyDescent="0.25">
      <c r="K10136">
        <v>30276500005030</v>
      </c>
      <c r="L10136" t="s">
        <v>13210</v>
      </c>
      <c r="M10136" t="s">
        <v>5237</v>
      </c>
      <c r="N10136" t="s">
        <v>6098</v>
      </c>
      <c r="O10136" t="s">
        <v>380</v>
      </c>
    </row>
    <row r="10137" spans="11:15" x14ac:dyDescent="0.25">
      <c r="K10137">
        <v>30276500006030</v>
      </c>
      <c r="L10137" t="s">
        <v>13211</v>
      </c>
      <c r="M10137" t="s">
        <v>5237</v>
      </c>
      <c r="N10137" t="s">
        <v>6098</v>
      </c>
      <c r="O10137" t="s">
        <v>380</v>
      </c>
    </row>
    <row r="10138" spans="11:15" x14ac:dyDescent="0.25">
      <c r="K10138">
        <v>30276500007030</v>
      </c>
      <c r="L10138" t="s">
        <v>13212</v>
      </c>
      <c r="M10138" t="s">
        <v>5237</v>
      </c>
      <c r="N10138" t="s">
        <v>6098</v>
      </c>
      <c r="O10138" t="s">
        <v>380</v>
      </c>
    </row>
    <row r="10139" spans="11:15" x14ac:dyDescent="0.25">
      <c r="K10139">
        <v>30276500008030</v>
      </c>
      <c r="L10139" t="s">
        <v>13213</v>
      </c>
      <c r="M10139" t="s">
        <v>5237</v>
      </c>
      <c r="N10139" t="s">
        <v>6098</v>
      </c>
      <c r="O10139" t="s">
        <v>380</v>
      </c>
    </row>
    <row r="10140" spans="11:15" x14ac:dyDescent="0.25">
      <c r="K10140">
        <v>30276500009030</v>
      </c>
      <c r="L10140" t="s">
        <v>13214</v>
      </c>
      <c r="M10140" t="s">
        <v>5237</v>
      </c>
      <c r="N10140" t="s">
        <v>6098</v>
      </c>
      <c r="O10140" t="s">
        <v>380</v>
      </c>
    </row>
    <row r="10141" spans="11:15" x14ac:dyDescent="0.25">
      <c r="K10141">
        <v>30276500010080</v>
      </c>
      <c r="L10141" t="s">
        <v>13215</v>
      </c>
      <c r="M10141" t="s">
        <v>5237</v>
      </c>
      <c r="N10141" t="s">
        <v>6098</v>
      </c>
      <c r="O10141" t="s">
        <v>380</v>
      </c>
    </row>
    <row r="10142" spans="11:15" x14ac:dyDescent="0.25">
      <c r="K10142">
        <v>30276500011080</v>
      </c>
      <c r="L10142" t="s">
        <v>13216</v>
      </c>
      <c r="M10142" t="s">
        <v>5237</v>
      </c>
      <c r="N10142" t="s">
        <v>6098</v>
      </c>
      <c r="O10142" t="s">
        <v>380</v>
      </c>
    </row>
    <row r="10143" spans="11:15" x14ac:dyDescent="0.25">
      <c r="K10143">
        <v>30276500012030</v>
      </c>
      <c r="L10143" t="s">
        <v>13217</v>
      </c>
      <c r="M10143" t="s">
        <v>5237</v>
      </c>
      <c r="N10143" t="s">
        <v>6098</v>
      </c>
      <c r="O10143" t="s">
        <v>380</v>
      </c>
    </row>
    <row r="10144" spans="11:15" x14ac:dyDescent="0.25">
      <c r="K10144">
        <v>30276500013030</v>
      </c>
      <c r="L10144" t="s">
        <v>13218</v>
      </c>
      <c r="M10144" t="s">
        <v>5237</v>
      </c>
      <c r="N10144" t="s">
        <v>6098</v>
      </c>
      <c r="O10144" t="s">
        <v>380</v>
      </c>
    </row>
    <row r="10145" spans="11:15" x14ac:dyDescent="0.25">
      <c r="K10145">
        <v>30276500014030</v>
      </c>
      <c r="L10145" t="s">
        <v>13219</v>
      </c>
      <c r="M10145" t="s">
        <v>5237</v>
      </c>
      <c r="N10145" t="s">
        <v>6098</v>
      </c>
      <c r="O10145" t="s">
        <v>380</v>
      </c>
    </row>
    <row r="10146" spans="11:15" x14ac:dyDescent="0.25">
      <c r="K10146">
        <v>30276500015030</v>
      </c>
      <c r="L10146" t="s">
        <v>13220</v>
      </c>
      <c r="M10146" t="s">
        <v>5237</v>
      </c>
      <c r="N10146" t="s">
        <v>6098</v>
      </c>
      <c r="O10146" t="s">
        <v>380</v>
      </c>
    </row>
    <row r="10147" spans="11:15" x14ac:dyDescent="0.25">
      <c r="K10147">
        <v>30276500016030</v>
      </c>
      <c r="L10147" t="s">
        <v>13221</v>
      </c>
      <c r="M10147" t="s">
        <v>5237</v>
      </c>
      <c r="N10147" t="s">
        <v>6098</v>
      </c>
      <c r="O10147" t="s">
        <v>380</v>
      </c>
    </row>
    <row r="10148" spans="11:15" x14ac:dyDescent="0.25">
      <c r="K10148">
        <v>30276500017030</v>
      </c>
      <c r="L10148" t="s">
        <v>13222</v>
      </c>
      <c r="M10148" t="s">
        <v>5237</v>
      </c>
      <c r="N10148" t="s">
        <v>6098</v>
      </c>
      <c r="O10148" t="s">
        <v>380</v>
      </c>
    </row>
    <row r="10149" spans="11:15" x14ac:dyDescent="0.25">
      <c r="K10149">
        <v>30276500018030</v>
      </c>
      <c r="L10149" t="s">
        <v>13223</v>
      </c>
      <c r="M10149" t="s">
        <v>5237</v>
      </c>
      <c r="N10149" t="s">
        <v>6098</v>
      </c>
      <c r="O10149" t="s">
        <v>380</v>
      </c>
    </row>
    <row r="10150" spans="11:15" x14ac:dyDescent="0.25">
      <c r="K10150">
        <v>30276500019030</v>
      </c>
      <c r="L10150" t="s">
        <v>13224</v>
      </c>
      <c r="M10150" t="s">
        <v>5237</v>
      </c>
      <c r="N10150" t="s">
        <v>6098</v>
      </c>
      <c r="O10150" t="s">
        <v>380</v>
      </c>
    </row>
    <row r="10151" spans="11:15" x14ac:dyDescent="0.25">
      <c r="K10151">
        <v>30276500020030</v>
      </c>
      <c r="L10151" t="s">
        <v>13225</v>
      </c>
      <c r="M10151" t="s">
        <v>5237</v>
      </c>
      <c r="N10151" t="s">
        <v>6098</v>
      </c>
      <c r="O10151" t="s">
        <v>380</v>
      </c>
    </row>
    <row r="10152" spans="11:15" x14ac:dyDescent="0.25">
      <c r="K10152">
        <v>30276500021030</v>
      </c>
      <c r="L10152" t="s">
        <v>13226</v>
      </c>
      <c r="M10152" t="s">
        <v>5237</v>
      </c>
      <c r="N10152" t="s">
        <v>6098</v>
      </c>
      <c r="O10152" t="s">
        <v>380</v>
      </c>
    </row>
    <row r="10153" spans="11:15" x14ac:dyDescent="0.25">
      <c r="K10153">
        <v>30276500022030</v>
      </c>
      <c r="L10153" t="s">
        <v>13227</v>
      </c>
      <c r="M10153" t="s">
        <v>5237</v>
      </c>
      <c r="N10153" t="s">
        <v>6098</v>
      </c>
      <c r="O10153" t="s">
        <v>380</v>
      </c>
    </row>
    <row r="10154" spans="11:15" x14ac:dyDescent="0.25">
      <c r="K10154">
        <v>30276500023030</v>
      </c>
      <c r="L10154" t="s">
        <v>13228</v>
      </c>
      <c r="M10154" t="s">
        <v>5237</v>
      </c>
      <c r="N10154" t="s">
        <v>6098</v>
      </c>
      <c r="O10154" t="s">
        <v>380</v>
      </c>
    </row>
    <row r="10155" spans="11:15" x14ac:dyDescent="0.25">
      <c r="K10155">
        <v>30276500024030</v>
      </c>
      <c r="L10155" t="s">
        <v>13229</v>
      </c>
      <c r="M10155" t="s">
        <v>5237</v>
      </c>
      <c r="N10155" t="s">
        <v>6098</v>
      </c>
      <c r="O10155" t="s">
        <v>380</v>
      </c>
    </row>
    <row r="10156" spans="11:15" x14ac:dyDescent="0.25">
      <c r="K10156">
        <v>30276500025030</v>
      </c>
      <c r="L10156" t="s">
        <v>13230</v>
      </c>
      <c r="M10156" t="s">
        <v>5237</v>
      </c>
      <c r="N10156" t="s">
        <v>6098</v>
      </c>
      <c r="O10156" t="s">
        <v>380</v>
      </c>
    </row>
    <row r="10157" spans="11:15" x14ac:dyDescent="0.25">
      <c r="K10157">
        <v>30276500026080</v>
      </c>
      <c r="L10157" t="s">
        <v>13231</v>
      </c>
      <c r="M10157" t="s">
        <v>5237</v>
      </c>
      <c r="N10157" t="s">
        <v>5237</v>
      </c>
      <c r="O10157" t="s">
        <v>5237</v>
      </c>
    </row>
    <row r="10158" spans="11:15" x14ac:dyDescent="0.25">
      <c r="K10158">
        <v>30276500027030</v>
      </c>
      <c r="L10158" t="s">
        <v>13232</v>
      </c>
      <c r="M10158" t="s">
        <v>5237</v>
      </c>
      <c r="N10158" t="s">
        <v>5237</v>
      </c>
      <c r="O10158" t="s">
        <v>5237</v>
      </c>
    </row>
    <row r="10159" spans="11:15" x14ac:dyDescent="0.25">
      <c r="K10159">
        <v>30276500028030</v>
      </c>
      <c r="L10159" t="s">
        <v>13233</v>
      </c>
      <c r="M10159" t="s">
        <v>5237</v>
      </c>
      <c r="N10159" t="s">
        <v>5237</v>
      </c>
      <c r="O10159" t="s">
        <v>5237</v>
      </c>
    </row>
    <row r="10160" spans="11:15" x14ac:dyDescent="0.25">
      <c r="K10160">
        <v>30276600001030</v>
      </c>
      <c r="L10160" t="s">
        <v>13234</v>
      </c>
      <c r="M10160" t="s">
        <v>5237</v>
      </c>
      <c r="N10160" t="s">
        <v>6098</v>
      </c>
      <c r="O10160" t="s">
        <v>380</v>
      </c>
    </row>
    <row r="10161" spans="11:15" x14ac:dyDescent="0.25">
      <c r="K10161">
        <v>30276600002030</v>
      </c>
      <c r="L10161" t="s">
        <v>13235</v>
      </c>
      <c r="M10161" t="s">
        <v>5237</v>
      </c>
      <c r="N10161" t="s">
        <v>6098</v>
      </c>
      <c r="O10161" t="s">
        <v>380</v>
      </c>
    </row>
    <row r="10162" spans="11:15" x14ac:dyDescent="0.25">
      <c r="K10162">
        <v>30276600003030</v>
      </c>
      <c r="L10162" t="s">
        <v>13235</v>
      </c>
      <c r="M10162" t="s">
        <v>5237</v>
      </c>
      <c r="N10162" t="s">
        <v>6098</v>
      </c>
      <c r="O10162" t="s">
        <v>380</v>
      </c>
    </row>
    <row r="10163" spans="11:15" x14ac:dyDescent="0.25">
      <c r="K10163">
        <v>30276600004030</v>
      </c>
      <c r="L10163" t="s">
        <v>13236</v>
      </c>
      <c r="M10163" t="s">
        <v>5237</v>
      </c>
      <c r="N10163" t="s">
        <v>6098</v>
      </c>
      <c r="O10163" t="s">
        <v>380</v>
      </c>
    </row>
    <row r="10164" spans="11:15" x14ac:dyDescent="0.25">
      <c r="K10164">
        <v>30276600005080</v>
      </c>
      <c r="L10164" t="s">
        <v>13237</v>
      </c>
      <c r="M10164" t="s">
        <v>5237</v>
      </c>
      <c r="N10164" t="s">
        <v>6098</v>
      </c>
      <c r="O10164" t="s">
        <v>380</v>
      </c>
    </row>
    <row r="10165" spans="11:15" x14ac:dyDescent="0.25">
      <c r="K10165">
        <v>30276600006030</v>
      </c>
      <c r="L10165" t="s">
        <v>13238</v>
      </c>
      <c r="M10165" t="s">
        <v>5237</v>
      </c>
      <c r="N10165" t="s">
        <v>6098</v>
      </c>
      <c r="O10165" t="s">
        <v>380</v>
      </c>
    </row>
    <row r="10166" spans="11:15" x14ac:dyDescent="0.25">
      <c r="K10166">
        <v>30276600007030</v>
      </c>
      <c r="L10166" t="s">
        <v>13239</v>
      </c>
      <c r="M10166" t="s">
        <v>5237</v>
      </c>
      <c r="N10166" t="s">
        <v>6098</v>
      </c>
      <c r="O10166" t="s">
        <v>380</v>
      </c>
    </row>
    <row r="10167" spans="11:15" x14ac:dyDescent="0.25">
      <c r="K10167">
        <v>30276600008030</v>
      </c>
      <c r="L10167" t="s">
        <v>13240</v>
      </c>
      <c r="M10167" t="s">
        <v>5237</v>
      </c>
      <c r="N10167" t="s">
        <v>6098</v>
      </c>
      <c r="O10167" t="s">
        <v>380</v>
      </c>
    </row>
    <row r="10168" spans="11:15" x14ac:dyDescent="0.25">
      <c r="K10168">
        <v>30276600009030</v>
      </c>
      <c r="L10168" t="s">
        <v>13241</v>
      </c>
      <c r="M10168" t="s">
        <v>5237</v>
      </c>
      <c r="N10168" t="s">
        <v>6098</v>
      </c>
      <c r="O10168" t="s">
        <v>380</v>
      </c>
    </row>
    <row r="10169" spans="11:15" x14ac:dyDescent="0.25">
      <c r="K10169">
        <v>30276600010030</v>
      </c>
      <c r="L10169" t="s">
        <v>13242</v>
      </c>
      <c r="M10169" t="s">
        <v>5237</v>
      </c>
      <c r="N10169" t="s">
        <v>6098</v>
      </c>
      <c r="O10169" t="s">
        <v>380</v>
      </c>
    </row>
    <row r="10170" spans="11:15" x14ac:dyDescent="0.25">
      <c r="K10170">
        <v>30276600011030</v>
      </c>
      <c r="L10170" t="s">
        <v>13243</v>
      </c>
      <c r="M10170" t="s">
        <v>5237</v>
      </c>
      <c r="N10170" t="s">
        <v>6098</v>
      </c>
      <c r="O10170" t="s">
        <v>380</v>
      </c>
    </row>
    <row r="10171" spans="11:15" x14ac:dyDescent="0.25">
      <c r="K10171">
        <v>30276600012080</v>
      </c>
      <c r="L10171" t="s">
        <v>13244</v>
      </c>
      <c r="M10171" t="s">
        <v>5237</v>
      </c>
      <c r="N10171" t="s">
        <v>6098</v>
      </c>
      <c r="O10171" t="s">
        <v>380</v>
      </c>
    </row>
    <row r="10172" spans="11:15" x14ac:dyDescent="0.25">
      <c r="K10172">
        <v>30276600013030</v>
      </c>
      <c r="L10172" t="s">
        <v>13245</v>
      </c>
      <c r="M10172" t="s">
        <v>5237</v>
      </c>
      <c r="N10172" t="s">
        <v>6098</v>
      </c>
      <c r="O10172" t="s">
        <v>380</v>
      </c>
    </row>
    <row r="10173" spans="11:15" x14ac:dyDescent="0.25">
      <c r="K10173">
        <v>30276600014030</v>
      </c>
      <c r="L10173" t="s">
        <v>13246</v>
      </c>
      <c r="M10173" t="s">
        <v>5237</v>
      </c>
      <c r="N10173" t="s">
        <v>6098</v>
      </c>
      <c r="O10173" t="s">
        <v>380</v>
      </c>
    </row>
    <row r="10174" spans="11:15" x14ac:dyDescent="0.25">
      <c r="K10174">
        <v>30276600015030</v>
      </c>
      <c r="L10174" t="s">
        <v>13247</v>
      </c>
      <c r="M10174" t="s">
        <v>5237</v>
      </c>
      <c r="N10174" t="s">
        <v>6098</v>
      </c>
      <c r="O10174" t="s">
        <v>380</v>
      </c>
    </row>
    <row r="10175" spans="11:15" x14ac:dyDescent="0.25">
      <c r="K10175">
        <v>30276600016030</v>
      </c>
      <c r="L10175" t="s">
        <v>13248</v>
      </c>
      <c r="M10175" t="s">
        <v>5237</v>
      </c>
      <c r="N10175" t="s">
        <v>6098</v>
      </c>
      <c r="O10175" t="s">
        <v>380</v>
      </c>
    </row>
    <row r="10176" spans="11:15" x14ac:dyDescent="0.25">
      <c r="K10176">
        <v>30276600017030</v>
      </c>
      <c r="L10176" t="s">
        <v>13249</v>
      </c>
      <c r="M10176" t="s">
        <v>5237</v>
      </c>
      <c r="N10176" t="s">
        <v>6098</v>
      </c>
      <c r="O10176" t="s">
        <v>380</v>
      </c>
    </row>
    <row r="10177" spans="11:15" x14ac:dyDescent="0.25">
      <c r="K10177">
        <v>30276600018030</v>
      </c>
      <c r="L10177" t="s">
        <v>13250</v>
      </c>
      <c r="M10177" t="s">
        <v>5237</v>
      </c>
      <c r="N10177" t="s">
        <v>6098</v>
      </c>
      <c r="O10177" t="s">
        <v>380</v>
      </c>
    </row>
    <row r="10178" spans="11:15" x14ac:dyDescent="0.25">
      <c r="K10178">
        <v>30276600019030</v>
      </c>
      <c r="L10178" t="s">
        <v>13251</v>
      </c>
      <c r="M10178" t="s">
        <v>5237</v>
      </c>
      <c r="N10178" t="s">
        <v>6098</v>
      </c>
      <c r="O10178" t="s">
        <v>380</v>
      </c>
    </row>
    <row r="10179" spans="11:15" x14ac:dyDescent="0.25">
      <c r="K10179">
        <v>30276600020030</v>
      </c>
      <c r="L10179" t="s">
        <v>13252</v>
      </c>
      <c r="M10179" t="s">
        <v>5237</v>
      </c>
      <c r="N10179" t="s">
        <v>6098</v>
      </c>
      <c r="O10179" t="s">
        <v>380</v>
      </c>
    </row>
    <row r="10180" spans="11:15" x14ac:dyDescent="0.25">
      <c r="K10180">
        <v>30276600021030</v>
      </c>
      <c r="L10180" t="s">
        <v>13253</v>
      </c>
      <c r="M10180" t="s">
        <v>5237</v>
      </c>
      <c r="N10180" t="s">
        <v>6098</v>
      </c>
      <c r="O10180" t="s">
        <v>380</v>
      </c>
    </row>
    <row r="10181" spans="11:15" x14ac:dyDescent="0.25">
      <c r="K10181">
        <v>30276600022030</v>
      </c>
      <c r="L10181" t="s">
        <v>13254</v>
      </c>
      <c r="M10181" t="s">
        <v>5237</v>
      </c>
      <c r="N10181" t="s">
        <v>6098</v>
      </c>
      <c r="O10181" t="s">
        <v>380</v>
      </c>
    </row>
    <row r="10182" spans="11:15" x14ac:dyDescent="0.25">
      <c r="K10182">
        <v>30276600023030</v>
      </c>
      <c r="L10182" t="s">
        <v>13255</v>
      </c>
      <c r="M10182" t="s">
        <v>5237</v>
      </c>
      <c r="N10182" t="s">
        <v>6098</v>
      </c>
      <c r="O10182" t="s">
        <v>380</v>
      </c>
    </row>
    <row r="10183" spans="11:15" x14ac:dyDescent="0.25">
      <c r="K10183">
        <v>30276600024030</v>
      </c>
      <c r="L10183" t="s">
        <v>13256</v>
      </c>
      <c r="M10183" t="s">
        <v>5237</v>
      </c>
      <c r="N10183" t="s">
        <v>6098</v>
      </c>
      <c r="O10183" t="s">
        <v>380</v>
      </c>
    </row>
    <row r="10184" spans="11:15" x14ac:dyDescent="0.25">
      <c r="K10184">
        <v>30276600025030</v>
      </c>
      <c r="L10184" t="s">
        <v>13257</v>
      </c>
      <c r="M10184" t="s">
        <v>5237</v>
      </c>
      <c r="N10184" t="s">
        <v>6098</v>
      </c>
      <c r="O10184" t="s">
        <v>380</v>
      </c>
    </row>
    <row r="10185" spans="11:15" x14ac:dyDescent="0.25">
      <c r="K10185">
        <v>30276600026030</v>
      </c>
      <c r="L10185" t="s">
        <v>13258</v>
      </c>
      <c r="M10185" t="s">
        <v>5237</v>
      </c>
      <c r="N10185" t="s">
        <v>6098</v>
      </c>
      <c r="O10185" t="s">
        <v>380</v>
      </c>
    </row>
    <row r="10186" spans="11:15" x14ac:dyDescent="0.25">
      <c r="K10186">
        <v>30276600027030</v>
      </c>
      <c r="L10186" t="s">
        <v>13259</v>
      </c>
      <c r="M10186" t="s">
        <v>5237</v>
      </c>
      <c r="N10186" t="s">
        <v>6098</v>
      </c>
      <c r="O10186" t="s">
        <v>380</v>
      </c>
    </row>
    <row r="10187" spans="11:15" x14ac:dyDescent="0.25">
      <c r="K10187">
        <v>30276600028030</v>
      </c>
      <c r="L10187" t="s">
        <v>13260</v>
      </c>
      <c r="M10187" t="s">
        <v>5237</v>
      </c>
      <c r="N10187" t="s">
        <v>6098</v>
      </c>
      <c r="O10187" t="s">
        <v>380</v>
      </c>
    </row>
    <row r="10188" spans="11:15" x14ac:dyDescent="0.25">
      <c r="K10188">
        <v>30276600029030</v>
      </c>
      <c r="L10188" t="s">
        <v>13261</v>
      </c>
      <c r="M10188" t="s">
        <v>5237</v>
      </c>
      <c r="N10188" t="s">
        <v>6098</v>
      </c>
      <c r="O10188" t="s">
        <v>380</v>
      </c>
    </row>
    <row r="10189" spans="11:15" x14ac:dyDescent="0.25">
      <c r="K10189">
        <v>30276600030030</v>
      </c>
      <c r="L10189" t="s">
        <v>13262</v>
      </c>
      <c r="M10189" t="s">
        <v>5237</v>
      </c>
      <c r="N10189" t="s">
        <v>6098</v>
      </c>
      <c r="O10189" t="s">
        <v>380</v>
      </c>
    </row>
    <row r="10190" spans="11:15" x14ac:dyDescent="0.25">
      <c r="K10190">
        <v>30276600031030</v>
      </c>
      <c r="L10190" t="s">
        <v>13263</v>
      </c>
      <c r="M10190" t="s">
        <v>5237</v>
      </c>
      <c r="N10190" t="s">
        <v>6098</v>
      </c>
      <c r="O10190" t="s">
        <v>380</v>
      </c>
    </row>
    <row r="10191" spans="11:15" x14ac:dyDescent="0.25">
      <c r="K10191">
        <v>30276600032030</v>
      </c>
      <c r="L10191" t="s">
        <v>13264</v>
      </c>
      <c r="M10191" t="s">
        <v>5237</v>
      </c>
      <c r="N10191" t="s">
        <v>6098</v>
      </c>
      <c r="O10191" t="s">
        <v>380</v>
      </c>
    </row>
    <row r="10192" spans="11:15" x14ac:dyDescent="0.25">
      <c r="K10192">
        <v>30276600033030</v>
      </c>
      <c r="L10192" t="s">
        <v>6280</v>
      </c>
      <c r="M10192" t="s">
        <v>5237</v>
      </c>
      <c r="N10192" t="s">
        <v>6098</v>
      </c>
      <c r="O10192" t="s">
        <v>380</v>
      </c>
    </row>
    <row r="10193" spans="11:15" x14ac:dyDescent="0.25">
      <c r="K10193">
        <v>30276600034030</v>
      </c>
      <c r="L10193" t="s">
        <v>13265</v>
      </c>
      <c r="M10193" t="s">
        <v>5237</v>
      </c>
      <c r="N10193" t="s">
        <v>6098</v>
      </c>
      <c r="O10193" t="s">
        <v>380</v>
      </c>
    </row>
    <row r="10194" spans="11:15" x14ac:dyDescent="0.25">
      <c r="K10194">
        <v>30276600035030</v>
      </c>
      <c r="L10194" t="s">
        <v>13266</v>
      </c>
      <c r="M10194" t="s">
        <v>5237</v>
      </c>
      <c r="N10194" t="s">
        <v>6098</v>
      </c>
      <c r="O10194" t="s">
        <v>380</v>
      </c>
    </row>
    <row r="10195" spans="11:15" x14ac:dyDescent="0.25">
      <c r="K10195">
        <v>30276600036030</v>
      </c>
      <c r="L10195" t="s">
        <v>13267</v>
      </c>
      <c r="M10195" t="s">
        <v>5237</v>
      </c>
      <c r="N10195" t="s">
        <v>6098</v>
      </c>
      <c r="O10195" t="s">
        <v>380</v>
      </c>
    </row>
    <row r="10196" spans="11:15" x14ac:dyDescent="0.25">
      <c r="K10196">
        <v>30276600037030</v>
      </c>
      <c r="L10196" t="s">
        <v>13268</v>
      </c>
      <c r="M10196" t="s">
        <v>5237</v>
      </c>
      <c r="N10196" t="s">
        <v>6098</v>
      </c>
      <c r="O10196" t="s">
        <v>380</v>
      </c>
    </row>
    <row r="10197" spans="11:15" x14ac:dyDescent="0.25">
      <c r="K10197">
        <v>30276600038030</v>
      </c>
      <c r="L10197" t="s">
        <v>13269</v>
      </c>
      <c r="M10197" t="s">
        <v>5237</v>
      </c>
      <c r="N10197" t="s">
        <v>6098</v>
      </c>
      <c r="O10197" t="s">
        <v>380</v>
      </c>
    </row>
    <row r="10198" spans="11:15" x14ac:dyDescent="0.25">
      <c r="K10198">
        <v>30276600039030</v>
      </c>
      <c r="L10198" t="s">
        <v>13270</v>
      </c>
      <c r="M10198" t="s">
        <v>5237</v>
      </c>
      <c r="N10198" t="s">
        <v>6098</v>
      </c>
      <c r="O10198" t="s">
        <v>380</v>
      </c>
    </row>
    <row r="10199" spans="11:15" x14ac:dyDescent="0.25">
      <c r="K10199">
        <v>30276600040030</v>
      </c>
      <c r="L10199" t="s">
        <v>13271</v>
      </c>
      <c r="M10199" t="s">
        <v>5237</v>
      </c>
      <c r="N10199" t="s">
        <v>6098</v>
      </c>
      <c r="O10199" t="s">
        <v>380</v>
      </c>
    </row>
    <row r="10200" spans="11:15" x14ac:dyDescent="0.25">
      <c r="K10200">
        <v>30276600041030</v>
      </c>
      <c r="L10200" t="s">
        <v>13272</v>
      </c>
      <c r="M10200" t="s">
        <v>5237</v>
      </c>
      <c r="N10200" t="s">
        <v>6098</v>
      </c>
      <c r="O10200" t="s">
        <v>380</v>
      </c>
    </row>
    <row r="10201" spans="11:15" x14ac:dyDescent="0.25">
      <c r="K10201">
        <v>30276600042030</v>
      </c>
      <c r="L10201" t="s">
        <v>13273</v>
      </c>
      <c r="M10201" t="s">
        <v>5237</v>
      </c>
      <c r="N10201" t="s">
        <v>6098</v>
      </c>
      <c r="O10201" t="s">
        <v>380</v>
      </c>
    </row>
    <row r="10202" spans="11:15" x14ac:dyDescent="0.25">
      <c r="K10202">
        <v>30276600043030</v>
      </c>
      <c r="L10202" t="s">
        <v>13274</v>
      </c>
      <c r="M10202" t="s">
        <v>5237</v>
      </c>
      <c r="N10202" t="s">
        <v>6098</v>
      </c>
      <c r="O10202" t="s">
        <v>380</v>
      </c>
    </row>
    <row r="10203" spans="11:15" x14ac:dyDescent="0.25">
      <c r="K10203">
        <v>30276600044080</v>
      </c>
      <c r="L10203" t="s">
        <v>13275</v>
      </c>
      <c r="M10203" t="s">
        <v>5237</v>
      </c>
      <c r="N10203" t="s">
        <v>5237</v>
      </c>
      <c r="O10203" t="s">
        <v>5237</v>
      </c>
    </row>
    <row r="10204" spans="11:15" x14ac:dyDescent="0.25">
      <c r="K10204">
        <v>30276750001320</v>
      </c>
      <c r="L10204" t="s">
        <v>13276</v>
      </c>
      <c r="M10204" t="s">
        <v>5237</v>
      </c>
      <c r="N10204" t="s">
        <v>6098</v>
      </c>
      <c r="O10204" t="s">
        <v>380</v>
      </c>
    </row>
    <row r="10205" spans="11:15" x14ac:dyDescent="0.25">
      <c r="K10205">
        <v>30276750002320</v>
      </c>
      <c r="L10205" t="s">
        <v>13277</v>
      </c>
      <c r="M10205" t="s">
        <v>5237</v>
      </c>
      <c r="N10205" t="s">
        <v>6098</v>
      </c>
      <c r="O10205" t="s">
        <v>380</v>
      </c>
    </row>
    <row r="10206" spans="11:15" x14ac:dyDescent="0.25">
      <c r="K10206">
        <v>30276750002820</v>
      </c>
      <c r="L10206" t="s">
        <v>13277</v>
      </c>
      <c r="M10206" t="s">
        <v>5237</v>
      </c>
      <c r="N10206" t="s">
        <v>6098</v>
      </c>
      <c r="O10206" t="s">
        <v>380</v>
      </c>
    </row>
    <row r="10207" spans="11:15" x14ac:dyDescent="0.25">
      <c r="K10207">
        <v>30276750003320</v>
      </c>
      <c r="L10207" t="s">
        <v>13278</v>
      </c>
      <c r="M10207" t="s">
        <v>5237</v>
      </c>
      <c r="N10207" t="s">
        <v>6098</v>
      </c>
      <c r="O10207" t="s">
        <v>380</v>
      </c>
    </row>
    <row r="10208" spans="11:15" x14ac:dyDescent="0.25">
      <c r="K10208">
        <v>30276750003820</v>
      </c>
      <c r="L10208" t="s">
        <v>13278</v>
      </c>
      <c r="M10208" t="s">
        <v>5237</v>
      </c>
      <c r="N10208" t="s">
        <v>5237</v>
      </c>
      <c r="O10208" t="s">
        <v>5237</v>
      </c>
    </row>
    <row r="10209" spans="11:15" x14ac:dyDescent="0.25">
      <c r="K10209">
        <v>30276750004320</v>
      </c>
      <c r="L10209" t="s">
        <v>13279</v>
      </c>
      <c r="M10209" t="s">
        <v>5237</v>
      </c>
      <c r="N10209" t="s">
        <v>6098</v>
      </c>
      <c r="O10209" t="s">
        <v>380</v>
      </c>
    </row>
    <row r="10210" spans="11:15" x14ac:dyDescent="0.25">
      <c r="K10210">
        <v>30276750005320</v>
      </c>
      <c r="L10210" t="s">
        <v>13280</v>
      </c>
      <c r="M10210" t="s">
        <v>5237</v>
      </c>
      <c r="N10210" t="s">
        <v>6098</v>
      </c>
      <c r="O10210" t="s">
        <v>380</v>
      </c>
    </row>
    <row r="10211" spans="11:15" x14ac:dyDescent="0.25">
      <c r="K10211">
        <v>30276750005820</v>
      </c>
      <c r="L10211" t="s">
        <v>13280</v>
      </c>
      <c r="M10211" t="s">
        <v>5237</v>
      </c>
      <c r="N10211" t="s">
        <v>5237</v>
      </c>
      <c r="O10211" t="s">
        <v>5237</v>
      </c>
    </row>
    <row r="10212" spans="11:15" x14ac:dyDescent="0.25">
      <c r="K10212">
        <v>30276750006320</v>
      </c>
      <c r="L10212" t="s">
        <v>13281</v>
      </c>
      <c r="M10212" t="s">
        <v>5237</v>
      </c>
      <c r="N10212" t="s">
        <v>6098</v>
      </c>
      <c r="O10212" t="s">
        <v>380</v>
      </c>
    </row>
    <row r="10213" spans="11:15" x14ac:dyDescent="0.25">
      <c r="K10213">
        <v>30276750006820</v>
      </c>
      <c r="L10213" t="s">
        <v>13281</v>
      </c>
      <c r="M10213" t="s">
        <v>5237</v>
      </c>
      <c r="N10213" t="s">
        <v>5237</v>
      </c>
      <c r="O10213" t="s">
        <v>5237</v>
      </c>
    </row>
    <row r="10214" spans="11:15" x14ac:dyDescent="0.25">
      <c r="K10214">
        <v>30276750008320</v>
      </c>
      <c r="L10214" t="s">
        <v>13282</v>
      </c>
      <c r="M10214" t="s">
        <v>5237</v>
      </c>
      <c r="N10214" t="s">
        <v>6098</v>
      </c>
      <c r="O10214" t="s">
        <v>380</v>
      </c>
    </row>
    <row r="10215" spans="11:15" x14ac:dyDescent="0.25">
      <c r="K10215">
        <v>30276750009320</v>
      </c>
      <c r="L10215" t="s">
        <v>13283</v>
      </c>
      <c r="M10215" t="s">
        <v>5237</v>
      </c>
      <c r="N10215" t="s">
        <v>6098</v>
      </c>
      <c r="O10215" t="s">
        <v>380</v>
      </c>
    </row>
    <row r="10216" spans="11:15" x14ac:dyDescent="0.25">
      <c r="K10216">
        <v>30276750010320</v>
      </c>
      <c r="L10216" t="s">
        <v>13284</v>
      </c>
      <c r="M10216" t="s">
        <v>5237</v>
      </c>
      <c r="N10216" t="s">
        <v>6098</v>
      </c>
      <c r="O10216" t="s">
        <v>380</v>
      </c>
    </row>
    <row r="10217" spans="11:15" x14ac:dyDescent="0.25">
      <c r="K10217">
        <v>30276750010820</v>
      </c>
      <c r="L10217" t="s">
        <v>13284</v>
      </c>
      <c r="M10217" t="s">
        <v>5237</v>
      </c>
      <c r="N10217" t="s">
        <v>5237</v>
      </c>
      <c r="O10217" t="s">
        <v>5237</v>
      </c>
    </row>
    <row r="10218" spans="11:15" x14ac:dyDescent="0.25">
      <c r="K10218">
        <v>30276750011320</v>
      </c>
      <c r="L10218" t="s">
        <v>13285</v>
      </c>
      <c r="M10218" t="s">
        <v>5237</v>
      </c>
      <c r="N10218" t="s">
        <v>6098</v>
      </c>
      <c r="O10218" t="s">
        <v>380</v>
      </c>
    </row>
    <row r="10219" spans="11:15" x14ac:dyDescent="0.25">
      <c r="K10219">
        <v>30276750012320</v>
      </c>
      <c r="L10219" t="s">
        <v>13286</v>
      </c>
      <c r="M10219" t="s">
        <v>5237</v>
      </c>
      <c r="N10219" t="s">
        <v>6098</v>
      </c>
      <c r="O10219" t="s">
        <v>380</v>
      </c>
    </row>
    <row r="10220" spans="11:15" x14ac:dyDescent="0.25">
      <c r="K10220">
        <v>30276750012820</v>
      </c>
      <c r="L10220" t="s">
        <v>13286</v>
      </c>
      <c r="M10220" t="s">
        <v>5237</v>
      </c>
      <c r="N10220" t="s">
        <v>5237</v>
      </c>
      <c r="O10220" t="s">
        <v>5237</v>
      </c>
    </row>
    <row r="10221" spans="11:15" x14ac:dyDescent="0.25">
      <c r="K10221">
        <v>30276750013320</v>
      </c>
      <c r="L10221" t="s">
        <v>13287</v>
      </c>
      <c r="M10221" t="s">
        <v>5237</v>
      </c>
      <c r="N10221" t="s">
        <v>6098</v>
      </c>
      <c r="O10221" t="s">
        <v>380</v>
      </c>
    </row>
    <row r="10222" spans="11:15" x14ac:dyDescent="0.25">
      <c r="K10222">
        <v>30276750014320</v>
      </c>
      <c r="L10222" t="s">
        <v>13288</v>
      </c>
      <c r="M10222" t="s">
        <v>5237</v>
      </c>
      <c r="N10222" t="s">
        <v>6098</v>
      </c>
      <c r="O10222" t="s">
        <v>380</v>
      </c>
    </row>
    <row r="10223" spans="11:15" x14ac:dyDescent="0.25">
      <c r="K10223">
        <v>30276750014820</v>
      </c>
      <c r="L10223" t="s">
        <v>13288</v>
      </c>
      <c r="M10223" t="s">
        <v>5237</v>
      </c>
      <c r="N10223" t="s">
        <v>5237</v>
      </c>
      <c r="O10223" t="s">
        <v>5237</v>
      </c>
    </row>
    <row r="10224" spans="11:15" x14ac:dyDescent="0.25">
      <c r="K10224">
        <v>30276750015320</v>
      </c>
      <c r="L10224" t="s">
        <v>13289</v>
      </c>
      <c r="M10224" t="s">
        <v>5237</v>
      </c>
      <c r="N10224" t="s">
        <v>6098</v>
      </c>
      <c r="O10224" t="s">
        <v>380</v>
      </c>
    </row>
    <row r="10225" spans="11:15" x14ac:dyDescent="0.25">
      <c r="K10225">
        <v>30276750015820</v>
      </c>
      <c r="L10225" t="s">
        <v>13289</v>
      </c>
      <c r="M10225" t="s">
        <v>5237</v>
      </c>
      <c r="N10225" t="s">
        <v>5237</v>
      </c>
      <c r="O10225" t="s">
        <v>5237</v>
      </c>
    </row>
    <row r="10226" spans="11:15" x14ac:dyDescent="0.25">
      <c r="K10226">
        <v>30276750016320</v>
      </c>
      <c r="L10226" t="s">
        <v>13290</v>
      </c>
      <c r="M10226" t="s">
        <v>5237</v>
      </c>
      <c r="N10226" t="s">
        <v>6098</v>
      </c>
      <c r="O10226" t="s">
        <v>380</v>
      </c>
    </row>
    <row r="10227" spans="11:15" x14ac:dyDescent="0.25">
      <c r="K10227">
        <v>30276750017320</v>
      </c>
      <c r="L10227" t="s">
        <v>13291</v>
      </c>
      <c r="M10227" t="s">
        <v>5237</v>
      </c>
      <c r="N10227" t="s">
        <v>6098</v>
      </c>
      <c r="O10227" t="s">
        <v>380</v>
      </c>
    </row>
    <row r="10228" spans="11:15" x14ac:dyDescent="0.25">
      <c r="K10228">
        <v>30276750018320</v>
      </c>
      <c r="L10228" t="s">
        <v>13292</v>
      </c>
      <c r="M10228" t="s">
        <v>5237</v>
      </c>
      <c r="N10228" t="s">
        <v>6098</v>
      </c>
      <c r="O10228" t="s">
        <v>380</v>
      </c>
    </row>
    <row r="10229" spans="11:15" x14ac:dyDescent="0.25">
      <c r="K10229">
        <v>30276750018820</v>
      </c>
      <c r="L10229" t="s">
        <v>13292</v>
      </c>
      <c r="M10229" t="s">
        <v>5237</v>
      </c>
      <c r="N10229" t="s">
        <v>5237</v>
      </c>
      <c r="O10229" t="s">
        <v>5237</v>
      </c>
    </row>
    <row r="10230" spans="11:15" x14ac:dyDescent="0.25">
      <c r="K10230">
        <v>30276750019320</v>
      </c>
      <c r="L10230" t="s">
        <v>13293</v>
      </c>
      <c r="M10230" t="s">
        <v>5237</v>
      </c>
      <c r="N10230" t="s">
        <v>6098</v>
      </c>
      <c r="O10230" t="s">
        <v>380</v>
      </c>
    </row>
    <row r="10231" spans="11:15" x14ac:dyDescent="0.25">
      <c r="K10231">
        <v>30276750020320</v>
      </c>
      <c r="L10231" t="s">
        <v>13294</v>
      </c>
      <c r="M10231" t="s">
        <v>5237</v>
      </c>
      <c r="N10231" t="s">
        <v>6098</v>
      </c>
      <c r="O10231" t="s">
        <v>380</v>
      </c>
    </row>
    <row r="10232" spans="11:15" x14ac:dyDescent="0.25">
      <c r="K10232">
        <v>30276750021320</v>
      </c>
      <c r="L10232" t="s">
        <v>13295</v>
      </c>
      <c r="M10232" t="s">
        <v>5237</v>
      </c>
      <c r="N10232" t="s">
        <v>6098</v>
      </c>
      <c r="O10232" t="s">
        <v>380</v>
      </c>
    </row>
    <row r="10233" spans="11:15" x14ac:dyDescent="0.25">
      <c r="K10233">
        <v>30276750022320</v>
      </c>
      <c r="L10233" t="s">
        <v>13296</v>
      </c>
      <c r="M10233" t="s">
        <v>5237</v>
      </c>
      <c r="N10233" t="s">
        <v>6098</v>
      </c>
      <c r="O10233" t="s">
        <v>380</v>
      </c>
    </row>
    <row r="10234" spans="11:15" x14ac:dyDescent="0.25">
      <c r="K10234">
        <v>30276750023320</v>
      </c>
      <c r="L10234" t="s">
        <v>13297</v>
      </c>
      <c r="M10234" t="s">
        <v>5237</v>
      </c>
      <c r="N10234" t="s">
        <v>6098</v>
      </c>
      <c r="O10234" t="s">
        <v>380</v>
      </c>
    </row>
    <row r="10235" spans="11:15" x14ac:dyDescent="0.25">
      <c r="K10235">
        <v>30276750024320</v>
      </c>
      <c r="L10235" t="s">
        <v>13298</v>
      </c>
      <c r="M10235" t="s">
        <v>5237</v>
      </c>
      <c r="N10235" t="s">
        <v>6098</v>
      </c>
      <c r="O10235" t="s">
        <v>380</v>
      </c>
    </row>
    <row r="10236" spans="11:15" x14ac:dyDescent="0.25">
      <c r="K10236">
        <v>30276750025320</v>
      </c>
      <c r="L10236" t="s">
        <v>13299</v>
      </c>
      <c r="M10236" t="s">
        <v>5237</v>
      </c>
      <c r="N10236" t="s">
        <v>6098</v>
      </c>
      <c r="O10236" t="s">
        <v>380</v>
      </c>
    </row>
    <row r="10237" spans="11:15" x14ac:dyDescent="0.25">
      <c r="K10237">
        <v>30276750026320</v>
      </c>
      <c r="L10237" t="s">
        <v>13300</v>
      </c>
      <c r="M10237" t="s">
        <v>5237</v>
      </c>
      <c r="N10237" t="s">
        <v>6098</v>
      </c>
      <c r="O10237" t="s">
        <v>380</v>
      </c>
    </row>
    <row r="10238" spans="11:15" x14ac:dyDescent="0.25">
      <c r="K10238">
        <v>30276750027320</v>
      </c>
      <c r="L10238" t="s">
        <v>13301</v>
      </c>
      <c r="M10238" t="s">
        <v>5237</v>
      </c>
      <c r="N10238" t="s">
        <v>6098</v>
      </c>
      <c r="O10238" t="s">
        <v>380</v>
      </c>
    </row>
    <row r="10239" spans="11:15" x14ac:dyDescent="0.25">
      <c r="K10239">
        <v>30276750028320</v>
      </c>
      <c r="L10239" t="s">
        <v>13302</v>
      </c>
      <c r="M10239" t="s">
        <v>5237</v>
      </c>
      <c r="N10239" t="s">
        <v>6098</v>
      </c>
      <c r="O10239" t="s">
        <v>380</v>
      </c>
    </row>
    <row r="10240" spans="11:15" x14ac:dyDescent="0.25">
      <c r="K10240">
        <v>30276750029320</v>
      </c>
      <c r="L10240" t="s">
        <v>13303</v>
      </c>
      <c r="M10240" t="s">
        <v>5237</v>
      </c>
      <c r="N10240" t="s">
        <v>6098</v>
      </c>
      <c r="O10240" t="s">
        <v>380</v>
      </c>
    </row>
    <row r="10241" spans="11:15" x14ac:dyDescent="0.25">
      <c r="K10241">
        <v>30276750030320</v>
      </c>
      <c r="L10241" t="s">
        <v>13304</v>
      </c>
      <c r="M10241" t="s">
        <v>5237</v>
      </c>
      <c r="N10241" t="s">
        <v>6098</v>
      </c>
      <c r="O10241" t="s">
        <v>380</v>
      </c>
    </row>
    <row r="10242" spans="11:15" x14ac:dyDescent="0.25">
      <c r="K10242">
        <v>30276750031320</v>
      </c>
      <c r="L10242" t="s">
        <v>13305</v>
      </c>
      <c r="M10242" t="s">
        <v>5237</v>
      </c>
      <c r="N10242" t="s">
        <v>6098</v>
      </c>
      <c r="O10242" t="s">
        <v>380</v>
      </c>
    </row>
    <row r="10243" spans="11:15" x14ac:dyDescent="0.25">
      <c r="K10243">
        <v>30276750032320</v>
      </c>
      <c r="L10243" t="s">
        <v>13306</v>
      </c>
      <c r="M10243" t="s">
        <v>5237</v>
      </c>
      <c r="N10243" t="s">
        <v>6098</v>
      </c>
      <c r="O10243" t="s">
        <v>380</v>
      </c>
    </row>
    <row r="10244" spans="11:15" x14ac:dyDescent="0.25">
      <c r="K10244">
        <v>30276750033320</v>
      </c>
      <c r="L10244" t="s">
        <v>13307</v>
      </c>
      <c r="M10244" t="s">
        <v>5237</v>
      </c>
      <c r="N10244" t="s">
        <v>6098</v>
      </c>
      <c r="O10244" t="s">
        <v>380</v>
      </c>
    </row>
    <row r="10245" spans="11:15" x14ac:dyDescent="0.25">
      <c r="K10245">
        <v>30276750034320</v>
      </c>
      <c r="L10245" t="s">
        <v>13308</v>
      </c>
      <c r="M10245" t="s">
        <v>5237</v>
      </c>
      <c r="N10245" t="s">
        <v>6098</v>
      </c>
      <c r="O10245" t="s">
        <v>380</v>
      </c>
    </row>
    <row r="10246" spans="11:15" x14ac:dyDescent="0.25">
      <c r="K10246">
        <v>30276750035320</v>
      </c>
      <c r="L10246" t="s">
        <v>13309</v>
      </c>
      <c r="M10246" t="s">
        <v>5237</v>
      </c>
      <c r="N10246" t="s">
        <v>6098</v>
      </c>
      <c r="O10246" t="s">
        <v>380</v>
      </c>
    </row>
    <row r="10247" spans="11:15" x14ac:dyDescent="0.25">
      <c r="K10247">
        <v>30276750036030</v>
      </c>
      <c r="L10247" t="s">
        <v>13310</v>
      </c>
      <c r="M10247" t="s">
        <v>5237</v>
      </c>
      <c r="N10247" t="s">
        <v>6098</v>
      </c>
      <c r="O10247" t="s">
        <v>380</v>
      </c>
    </row>
    <row r="10248" spans="11:15" x14ac:dyDescent="0.25">
      <c r="K10248">
        <v>30276750036320</v>
      </c>
      <c r="L10248" t="s">
        <v>13310</v>
      </c>
      <c r="M10248" t="s">
        <v>5237</v>
      </c>
      <c r="N10248" t="s">
        <v>5237</v>
      </c>
      <c r="O10248" t="s">
        <v>5237</v>
      </c>
    </row>
    <row r="10249" spans="11:15" x14ac:dyDescent="0.25">
      <c r="K10249">
        <v>30276750037080</v>
      </c>
      <c r="L10249" t="s">
        <v>13311</v>
      </c>
      <c r="M10249" t="s">
        <v>5237</v>
      </c>
      <c r="N10249" t="s">
        <v>5237</v>
      </c>
      <c r="O10249" t="s">
        <v>5237</v>
      </c>
    </row>
    <row r="10250" spans="11:15" x14ac:dyDescent="0.25">
      <c r="K10250">
        <v>30276750037820</v>
      </c>
      <c r="L10250" t="s">
        <v>13311</v>
      </c>
      <c r="M10250" t="s">
        <v>5237</v>
      </c>
      <c r="N10250" t="s">
        <v>6098</v>
      </c>
      <c r="O10250" t="s">
        <v>380</v>
      </c>
    </row>
    <row r="10251" spans="11:15" x14ac:dyDescent="0.25">
      <c r="K10251">
        <v>30276750038820</v>
      </c>
      <c r="L10251" t="s">
        <v>13312</v>
      </c>
      <c r="M10251" t="s">
        <v>5237</v>
      </c>
      <c r="N10251" t="s">
        <v>6098</v>
      </c>
      <c r="O10251" t="s">
        <v>380</v>
      </c>
    </row>
    <row r="10252" spans="11:15" x14ac:dyDescent="0.25">
      <c r="K10252">
        <v>30276750039320</v>
      </c>
      <c r="L10252" t="s">
        <v>13313</v>
      </c>
      <c r="M10252" t="s">
        <v>5237</v>
      </c>
      <c r="N10252" t="s">
        <v>6098</v>
      </c>
      <c r="O10252" t="s">
        <v>380</v>
      </c>
    </row>
    <row r="10253" spans="11:15" x14ac:dyDescent="0.25">
      <c r="K10253">
        <v>30276750040320</v>
      </c>
      <c r="L10253" t="s">
        <v>13314</v>
      </c>
      <c r="M10253" t="s">
        <v>5237</v>
      </c>
      <c r="N10253" t="s">
        <v>6098</v>
      </c>
      <c r="O10253" t="s">
        <v>380</v>
      </c>
    </row>
    <row r="10254" spans="11:15" x14ac:dyDescent="0.25">
      <c r="K10254">
        <v>30276750041320</v>
      </c>
      <c r="L10254" t="s">
        <v>13315</v>
      </c>
      <c r="M10254" t="s">
        <v>5237</v>
      </c>
      <c r="N10254" t="s">
        <v>6098</v>
      </c>
      <c r="O10254" t="s">
        <v>380</v>
      </c>
    </row>
    <row r="10255" spans="11:15" x14ac:dyDescent="0.25">
      <c r="K10255">
        <v>30276750042820</v>
      </c>
      <c r="L10255" t="s">
        <v>13316</v>
      </c>
      <c r="M10255" t="s">
        <v>5237</v>
      </c>
      <c r="N10255" t="s">
        <v>6098</v>
      </c>
      <c r="O10255" t="s">
        <v>380</v>
      </c>
    </row>
    <row r="10256" spans="11:15" x14ac:dyDescent="0.25">
      <c r="K10256">
        <v>30276750043320</v>
      </c>
      <c r="L10256" t="s">
        <v>13317</v>
      </c>
      <c r="M10256" t="s">
        <v>5237</v>
      </c>
      <c r="N10256" t="s">
        <v>6098</v>
      </c>
      <c r="O10256" t="s">
        <v>380</v>
      </c>
    </row>
    <row r="10257" spans="11:15" x14ac:dyDescent="0.25">
      <c r="K10257">
        <v>30276750044320</v>
      </c>
      <c r="L10257" t="s">
        <v>13318</v>
      </c>
      <c r="M10257" t="s">
        <v>5237</v>
      </c>
      <c r="N10257" t="s">
        <v>6098</v>
      </c>
      <c r="O10257" t="s">
        <v>380</v>
      </c>
    </row>
    <row r="10258" spans="11:15" x14ac:dyDescent="0.25">
      <c r="K10258">
        <v>30276750045320</v>
      </c>
      <c r="L10258" t="s">
        <v>13319</v>
      </c>
      <c r="M10258" t="s">
        <v>5237</v>
      </c>
      <c r="N10258" t="s">
        <v>6098</v>
      </c>
      <c r="O10258" t="s">
        <v>380</v>
      </c>
    </row>
    <row r="10259" spans="11:15" x14ac:dyDescent="0.25">
      <c r="K10259">
        <v>30276750046320</v>
      </c>
      <c r="L10259" t="s">
        <v>13309</v>
      </c>
      <c r="M10259" t="s">
        <v>5237</v>
      </c>
      <c r="N10259" t="s">
        <v>6098</v>
      </c>
      <c r="O10259" t="s">
        <v>380</v>
      </c>
    </row>
    <row r="10260" spans="11:15" x14ac:dyDescent="0.25">
      <c r="K10260">
        <v>30276750047320</v>
      </c>
      <c r="L10260" t="s">
        <v>13320</v>
      </c>
      <c r="M10260" t="s">
        <v>5237</v>
      </c>
      <c r="N10260" t="s">
        <v>6098</v>
      </c>
      <c r="O10260" t="s">
        <v>380</v>
      </c>
    </row>
    <row r="10261" spans="11:15" x14ac:dyDescent="0.25">
      <c r="K10261">
        <v>30276750047820</v>
      </c>
      <c r="L10261" t="s">
        <v>13320</v>
      </c>
      <c r="M10261" t="s">
        <v>5237</v>
      </c>
      <c r="N10261" t="s">
        <v>6098</v>
      </c>
      <c r="O10261" t="s">
        <v>380</v>
      </c>
    </row>
    <row r="10262" spans="11:15" x14ac:dyDescent="0.25">
      <c r="K10262">
        <v>30276750049320</v>
      </c>
      <c r="L10262" t="s">
        <v>13321</v>
      </c>
      <c r="M10262" t="s">
        <v>5237</v>
      </c>
      <c r="N10262" t="s">
        <v>6098</v>
      </c>
      <c r="O10262" t="s">
        <v>380</v>
      </c>
    </row>
    <row r="10263" spans="11:15" x14ac:dyDescent="0.25">
      <c r="K10263">
        <v>30276750050320</v>
      </c>
      <c r="L10263" t="s">
        <v>13322</v>
      </c>
      <c r="M10263" t="s">
        <v>5237</v>
      </c>
      <c r="N10263" t="s">
        <v>6098</v>
      </c>
      <c r="O10263" t="s">
        <v>380</v>
      </c>
    </row>
    <row r="10264" spans="11:15" x14ac:dyDescent="0.25">
      <c r="K10264">
        <v>30276750051320</v>
      </c>
      <c r="L10264" t="s">
        <v>13323</v>
      </c>
      <c r="M10264" t="s">
        <v>5237</v>
      </c>
      <c r="N10264" t="s">
        <v>6098</v>
      </c>
      <c r="O10264" t="s">
        <v>380</v>
      </c>
    </row>
    <row r="10265" spans="11:15" x14ac:dyDescent="0.25">
      <c r="K10265">
        <v>30276750052320</v>
      </c>
      <c r="L10265" t="s">
        <v>13324</v>
      </c>
      <c r="M10265" t="s">
        <v>5237</v>
      </c>
      <c r="N10265" t="s">
        <v>6098</v>
      </c>
      <c r="O10265" t="s">
        <v>380</v>
      </c>
    </row>
    <row r="10266" spans="11:15" x14ac:dyDescent="0.25">
      <c r="K10266">
        <v>30276750053320</v>
      </c>
      <c r="L10266" t="s">
        <v>13325</v>
      </c>
      <c r="M10266" t="s">
        <v>5237</v>
      </c>
      <c r="N10266" t="s">
        <v>6098</v>
      </c>
      <c r="O10266" t="s">
        <v>380</v>
      </c>
    </row>
    <row r="10267" spans="11:15" x14ac:dyDescent="0.25">
      <c r="K10267">
        <v>30276750054030</v>
      </c>
      <c r="L10267" t="s">
        <v>13326</v>
      </c>
      <c r="M10267" t="s">
        <v>5237</v>
      </c>
      <c r="N10267" t="s">
        <v>6098</v>
      </c>
      <c r="O10267" t="s">
        <v>380</v>
      </c>
    </row>
    <row r="10268" spans="11:15" x14ac:dyDescent="0.25">
      <c r="K10268">
        <v>30276750055320</v>
      </c>
      <c r="L10268" t="s">
        <v>13327</v>
      </c>
      <c r="M10268" t="s">
        <v>5237</v>
      </c>
      <c r="N10268" t="s">
        <v>6098</v>
      </c>
      <c r="O10268" t="s">
        <v>380</v>
      </c>
    </row>
    <row r="10269" spans="11:15" x14ac:dyDescent="0.25">
      <c r="K10269">
        <v>30276750056820</v>
      </c>
      <c r="L10269" t="s">
        <v>13328</v>
      </c>
      <c r="M10269" t="s">
        <v>5237</v>
      </c>
      <c r="N10269" t="s">
        <v>6098</v>
      </c>
      <c r="O10269" t="s">
        <v>380</v>
      </c>
    </row>
    <row r="10270" spans="11:15" x14ac:dyDescent="0.25">
      <c r="K10270">
        <v>30276750057320</v>
      </c>
      <c r="L10270" t="s">
        <v>13329</v>
      </c>
      <c r="M10270" t="s">
        <v>5237</v>
      </c>
      <c r="N10270" t="s">
        <v>6098</v>
      </c>
      <c r="O10270" t="s">
        <v>380</v>
      </c>
    </row>
    <row r="10271" spans="11:15" x14ac:dyDescent="0.25">
      <c r="K10271">
        <v>30276750058030</v>
      </c>
      <c r="L10271" t="s">
        <v>13330</v>
      </c>
      <c r="M10271" t="s">
        <v>5237</v>
      </c>
      <c r="N10271" t="s">
        <v>6098</v>
      </c>
      <c r="O10271" t="s">
        <v>380</v>
      </c>
    </row>
    <row r="10272" spans="11:15" x14ac:dyDescent="0.25">
      <c r="K10272">
        <v>30276750059820</v>
      </c>
      <c r="L10272" t="s">
        <v>13331</v>
      </c>
      <c r="M10272" t="s">
        <v>5237</v>
      </c>
      <c r="N10272" t="s">
        <v>6098</v>
      </c>
      <c r="O10272" t="s">
        <v>380</v>
      </c>
    </row>
    <row r="10273" spans="11:15" x14ac:dyDescent="0.25">
      <c r="K10273">
        <v>30276750060320</v>
      </c>
      <c r="L10273" t="s">
        <v>13332</v>
      </c>
      <c r="M10273" t="s">
        <v>5237</v>
      </c>
      <c r="N10273" t="s">
        <v>6098</v>
      </c>
      <c r="O10273" t="s">
        <v>380</v>
      </c>
    </row>
    <row r="10274" spans="11:15" x14ac:dyDescent="0.25">
      <c r="K10274">
        <v>30276750061320</v>
      </c>
      <c r="L10274" t="s">
        <v>13307</v>
      </c>
      <c r="M10274" t="s">
        <v>5237</v>
      </c>
      <c r="N10274" t="s">
        <v>6098</v>
      </c>
      <c r="O10274" t="s">
        <v>380</v>
      </c>
    </row>
    <row r="10275" spans="11:15" x14ac:dyDescent="0.25">
      <c r="K10275">
        <v>30276750062320</v>
      </c>
      <c r="L10275" t="s">
        <v>13333</v>
      </c>
      <c r="M10275" t="s">
        <v>5237</v>
      </c>
      <c r="N10275" t="s">
        <v>6098</v>
      </c>
      <c r="O10275" t="s">
        <v>380</v>
      </c>
    </row>
    <row r="10276" spans="11:15" x14ac:dyDescent="0.25">
      <c r="K10276">
        <v>30276750063320</v>
      </c>
      <c r="L10276" t="s">
        <v>13334</v>
      </c>
      <c r="M10276" t="s">
        <v>5237</v>
      </c>
      <c r="N10276" t="s">
        <v>6098</v>
      </c>
      <c r="O10276" t="s">
        <v>380</v>
      </c>
    </row>
    <row r="10277" spans="11:15" x14ac:dyDescent="0.25">
      <c r="K10277">
        <v>30276750064320</v>
      </c>
      <c r="L10277" t="s">
        <v>13335</v>
      </c>
      <c r="M10277" t="s">
        <v>5237</v>
      </c>
      <c r="N10277" t="s">
        <v>6098</v>
      </c>
      <c r="O10277" t="s">
        <v>380</v>
      </c>
    </row>
    <row r="10278" spans="11:15" x14ac:dyDescent="0.25">
      <c r="K10278">
        <v>30276750065820</v>
      </c>
      <c r="L10278" t="s">
        <v>13336</v>
      </c>
      <c r="M10278" t="s">
        <v>5237</v>
      </c>
      <c r="N10278" t="s">
        <v>6098</v>
      </c>
      <c r="O10278" t="s">
        <v>380</v>
      </c>
    </row>
    <row r="10279" spans="11:15" x14ac:dyDescent="0.25">
      <c r="K10279">
        <v>30276750066320</v>
      </c>
      <c r="L10279" t="s">
        <v>13337</v>
      </c>
      <c r="M10279" t="s">
        <v>5237</v>
      </c>
      <c r="N10279" t="s">
        <v>6098</v>
      </c>
      <c r="O10279" t="s">
        <v>380</v>
      </c>
    </row>
    <row r="10280" spans="11:15" x14ac:dyDescent="0.25">
      <c r="K10280">
        <v>30276750067320</v>
      </c>
      <c r="L10280" t="s">
        <v>13338</v>
      </c>
      <c r="M10280" t="s">
        <v>5237</v>
      </c>
      <c r="N10280" t="s">
        <v>6098</v>
      </c>
      <c r="O10280" t="s">
        <v>380</v>
      </c>
    </row>
    <row r="10281" spans="11:15" x14ac:dyDescent="0.25">
      <c r="K10281">
        <v>30276750067820</v>
      </c>
      <c r="L10281" t="s">
        <v>13338</v>
      </c>
      <c r="M10281" t="s">
        <v>5237</v>
      </c>
      <c r="N10281" t="s">
        <v>5237</v>
      </c>
      <c r="O10281" t="s">
        <v>5237</v>
      </c>
    </row>
    <row r="10282" spans="11:15" x14ac:dyDescent="0.25">
      <c r="K10282">
        <v>30276750068320</v>
      </c>
      <c r="L10282" t="s">
        <v>13308</v>
      </c>
      <c r="M10282" t="s">
        <v>5237</v>
      </c>
      <c r="N10282" t="s">
        <v>6098</v>
      </c>
      <c r="O10282" t="s">
        <v>380</v>
      </c>
    </row>
    <row r="10283" spans="11:15" x14ac:dyDescent="0.25">
      <c r="K10283">
        <v>30276750069320</v>
      </c>
      <c r="L10283" t="s">
        <v>13339</v>
      </c>
      <c r="M10283" t="s">
        <v>5237</v>
      </c>
      <c r="N10283" t="s">
        <v>6098</v>
      </c>
      <c r="O10283" t="s">
        <v>380</v>
      </c>
    </row>
    <row r="10284" spans="11:15" x14ac:dyDescent="0.25">
      <c r="K10284">
        <v>30276750070320</v>
      </c>
      <c r="L10284" t="s">
        <v>13340</v>
      </c>
      <c r="M10284" t="s">
        <v>5237</v>
      </c>
      <c r="N10284" t="s">
        <v>6098</v>
      </c>
      <c r="O10284" t="s">
        <v>380</v>
      </c>
    </row>
    <row r="10285" spans="11:15" x14ac:dyDescent="0.25">
      <c r="K10285">
        <v>30276750070820</v>
      </c>
      <c r="L10285" t="s">
        <v>13340</v>
      </c>
      <c r="M10285" t="s">
        <v>5237</v>
      </c>
      <c r="N10285" t="s">
        <v>5237</v>
      </c>
      <c r="O10285" t="s">
        <v>5237</v>
      </c>
    </row>
    <row r="10286" spans="11:15" x14ac:dyDescent="0.25">
      <c r="K10286">
        <v>30276750071320</v>
      </c>
      <c r="L10286" t="s">
        <v>13341</v>
      </c>
      <c r="M10286" t="s">
        <v>5237</v>
      </c>
      <c r="N10286" t="s">
        <v>6098</v>
      </c>
      <c r="O10286" t="s">
        <v>380</v>
      </c>
    </row>
    <row r="10287" spans="11:15" x14ac:dyDescent="0.25">
      <c r="K10287">
        <v>30276750072320</v>
      </c>
      <c r="L10287" t="s">
        <v>13342</v>
      </c>
      <c r="M10287" t="s">
        <v>5237</v>
      </c>
      <c r="N10287" t="s">
        <v>6098</v>
      </c>
      <c r="O10287" t="s">
        <v>380</v>
      </c>
    </row>
    <row r="10288" spans="11:15" x14ac:dyDescent="0.25">
      <c r="K10288">
        <v>30276750073320</v>
      </c>
      <c r="L10288" t="s">
        <v>13343</v>
      </c>
      <c r="M10288" t="s">
        <v>5237</v>
      </c>
      <c r="N10288" t="s">
        <v>6098</v>
      </c>
      <c r="O10288" t="s">
        <v>380</v>
      </c>
    </row>
    <row r="10289" spans="11:15" x14ac:dyDescent="0.25">
      <c r="K10289">
        <v>30276750073820</v>
      </c>
      <c r="L10289" t="s">
        <v>13343</v>
      </c>
      <c r="M10289" t="s">
        <v>5237</v>
      </c>
      <c r="N10289" t="s">
        <v>6098</v>
      </c>
      <c r="O10289" t="s">
        <v>380</v>
      </c>
    </row>
    <row r="10290" spans="11:15" x14ac:dyDescent="0.25">
      <c r="K10290">
        <v>30276750074320</v>
      </c>
      <c r="L10290" t="s">
        <v>13344</v>
      </c>
      <c r="M10290" t="s">
        <v>5237</v>
      </c>
      <c r="N10290" t="s">
        <v>6098</v>
      </c>
      <c r="O10290" t="s">
        <v>380</v>
      </c>
    </row>
    <row r="10291" spans="11:15" x14ac:dyDescent="0.25">
      <c r="K10291">
        <v>30276750075080</v>
      </c>
      <c r="L10291" t="s">
        <v>13345</v>
      </c>
      <c r="M10291" t="s">
        <v>5237</v>
      </c>
      <c r="N10291" t="s">
        <v>5237</v>
      </c>
      <c r="O10291" t="s">
        <v>5237</v>
      </c>
    </row>
    <row r="10292" spans="11:15" x14ac:dyDescent="0.25">
      <c r="K10292">
        <v>30276750076080</v>
      </c>
      <c r="L10292" t="s">
        <v>13346</v>
      </c>
      <c r="M10292" t="s">
        <v>5237</v>
      </c>
      <c r="N10292" t="s">
        <v>5237</v>
      </c>
      <c r="O10292" t="s">
        <v>5237</v>
      </c>
    </row>
    <row r="10293" spans="11:15" x14ac:dyDescent="0.25">
      <c r="K10293">
        <v>30276750077080</v>
      </c>
      <c r="L10293" t="s">
        <v>13347</v>
      </c>
      <c r="M10293" t="s">
        <v>5237</v>
      </c>
      <c r="N10293" t="s">
        <v>5237</v>
      </c>
      <c r="O10293" t="s">
        <v>5237</v>
      </c>
    </row>
    <row r="10294" spans="11:15" x14ac:dyDescent="0.25">
      <c r="K10294">
        <v>30276750078080</v>
      </c>
      <c r="L10294" t="s">
        <v>13348</v>
      </c>
      <c r="M10294" t="s">
        <v>5237</v>
      </c>
      <c r="N10294" t="s">
        <v>5237</v>
      </c>
      <c r="O10294" t="s">
        <v>5237</v>
      </c>
    </row>
    <row r="10295" spans="11:15" x14ac:dyDescent="0.25">
      <c r="K10295">
        <v>30276750079320</v>
      </c>
      <c r="L10295" t="s">
        <v>550</v>
      </c>
      <c r="M10295" t="s">
        <v>5237</v>
      </c>
      <c r="N10295" t="s">
        <v>5237</v>
      </c>
      <c r="O10295" t="s">
        <v>5237</v>
      </c>
    </row>
    <row r="10296" spans="11:15" x14ac:dyDescent="0.25">
      <c r="K10296">
        <v>30277000001030</v>
      </c>
      <c r="L10296" t="s">
        <v>13349</v>
      </c>
      <c r="M10296" t="s">
        <v>5237</v>
      </c>
      <c r="N10296" t="s">
        <v>6098</v>
      </c>
      <c r="O10296" t="s">
        <v>380</v>
      </c>
    </row>
    <row r="10297" spans="11:15" x14ac:dyDescent="0.25">
      <c r="K10297">
        <v>30277000002030</v>
      </c>
      <c r="L10297" t="s">
        <v>526</v>
      </c>
      <c r="M10297" t="s">
        <v>5237</v>
      </c>
      <c r="N10297" t="s">
        <v>6098</v>
      </c>
      <c r="O10297" t="s">
        <v>380</v>
      </c>
    </row>
    <row r="10298" spans="11:15" x14ac:dyDescent="0.25">
      <c r="K10298">
        <v>30280000001999</v>
      </c>
      <c r="L10298" t="s">
        <v>13350</v>
      </c>
      <c r="M10298" t="s">
        <v>5237</v>
      </c>
      <c r="N10298" t="s">
        <v>5237</v>
      </c>
      <c r="O10298" t="s">
        <v>5237</v>
      </c>
    </row>
    <row r="10299" spans="11:15" x14ac:dyDescent="0.25">
      <c r="K10299">
        <v>30280000002999</v>
      </c>
      <c r="L10299" t="s">
        <v>13351</v>
      </c>
      <c r="M10299" t="s">
        <v>5237</v>
      </c>
      <c r="N10299" t="s">
        <v>5237</v>
      </c>
      <c r="O10299" t="s">
        <v>5237</v>
      </c>
    </row>
    <row r="10300" spans="11:15" x14ac:dyDescent="0.25">
      <c r="K10300">
        <v>30280000003999</v>
      </c>
      <c r="L10300" t="s">
        <v>13352</v>
      </c>
      <c r="M10300" t="s">
        <v>5237</v>
      </c>
      <c r="N10300" t="s">
        <v>5237</v>
      </c>
      <c r="O10300" t="s">
        <v>5237</v>
      </c>
    </row>
    <row r="10301" spans="11:15" x14ac:dyDescent="0.25">
      <c r="K10301">
        <v>30280000004999</v>
      </c>
      <c r="L10301" t="s">
        <v>13353</v>
      </c>
      <c r="M10301" t="s">
        <v>5237</v>
      </c>
      <c r="N10301" t="s">
        <v>5237</v>
      </c>
      <c r="O10301" t="s">
        <v>5237</v>
      </c>
    </row>
    <row r="10302" spans="11:15" x14ac:dyDescent="0.25">
      <c r="K10302">
        <v>30280000005999</v>
      </c>
      <c r="L10302" t="s">
        <v>13354</v>
      </c>
      <c r="M10302" t="s">
        <v>5237</v>
      </c>
      <c r="N10302" t="s">
        <v>5237</v>
      </c>
      <c r="O10302" t="s">
        <v>5237</v>
      </c>
    </row>
    <row r="10303" spans="11:15" x14ac:dyDescent="0.25">
      <c r="K10303">
        <v>30280000006999</v>
      </c>
      <c r="L10303" t="s">
        <v>13355</v>
      </c>
      <c r="M10303" t="s">
        <v>5237</v>
      </c>
      <c r="N10303" t="s">
        <v>5237</v>
      </c>
      <c r="O10303" t="s">
        <v>5237</v>
      </c>
    </row>
    <row r="10304" spans="11:15" x14ac:dyDescent="0.25">
      <c r="K10304">
        <v>30280000007999</v>
      </c>
      <c r="L10304" t="s">
        <v>13356</v>
      </c>
      <c r="M10304" t="s">
        <v>5237</v>
      </c>
      <c r="N10304" t="s">
        <v>5237</v>
      </c>
      <c r="O10304" t="s">
        <v>5237</v>
      </c>
    </row>
    <row r="10305" spans="11:15" x14ac:dyDescent="0.25">
      <c r="K10305">
        <v>30280000008999</v>
      </c>
      <c r="L10305" t="s">
        <v>13357</v>
      </c>
      <c r="M10305" t="s">
        <v>5237</v>
      </c>
      <c r="N10305" t="s">
        <v>5237</v>
      </c>
      <c r="O10305" t="s">
        <v>5237</v>
      </c>
    </row>
    <row r="10306" spans="11:15" x14ac:dyDescent="0.25">
      <c r="K10306">
        <v>30280000010999</v>
      </c>
      <c r="L10306" t="s">
        <v>13358</v>
      </c>
      <c r="M10306" t="s">
        <v>5237</v>
      </c>
      <c r="N10306" t="s">
        <v>5237</v>
      </c>
      <c r="O10306" t="s">
        <v>5237</v>
      </c>
    </row>
    <row r="10307" spans="11:15" x14ac:dyDescent="0.25">
      <c r="K10307">
        <v>30280000011999</v>
      </c>
      <c r="L10307" t="s">
        <v>13359</v>
      </c>
      <c r="M10307" t="s">
        <v>5237</v>
      </c>
      <c r="N10307" t="s">
        <v>5237</v>
      </c>
      <c r="O10307" t="s">
        <v>5237</v>
      </c>
    </row>
    <row r="10308" spans="11:15" x14ac:dyDescent="0.25">
      <c r="K10308">
        <v>30280000012999</v>
      </c>
      <c r="L10308" t="s">
        <v>13360</v>
      </c>
      <c r="M10308" t="s">
        <v>5237</v>
      </c>
      <c r="N10308" t="s">
        <v>5237</v>
      </c>
      <c r="O10308" t="s">
        <v>5237</v>
      </c>
    </row>
    <row r="10309" spans="11:15" x14ac:dyDescent="0.25">
      <c r="K10309">
        <v>30280000013999</v>
      </c>
      <c r="L10309" t="s">
        <v>13361</v>
      </c>
      <c r="M10309" t="s">
        <v>5237</v>
      </c>
      <c r="N10309" t="s">
        <v>5237</v>
      </c>
      <c r="O10309" t="s">
        <v>5237</v>
      </c>
    </row>
    <row r="10310" spans="11:15" x14ac:dyDescent="0.25">
      <c r="K10310">
        <v>30280000014999</v>
      </c>
      <c r="L10310" t="s">
        <v>13362</v>
      </c>
      <c r="M10310" t="s">
        <v>5237</v>
      </c>
      <c r="N10310" t="s">
        <v>5237</v>
      </c>
      <c r="O10310" t="s">
        <v>5237</v>
      </c>
    </row>
    <row r="10311" spans="11:15" x14ac:dyDescent="0.25">
      <c r="K10311">
        <v>30280000015999</v>
      </c>
      <c r="L10311" t="s">
        <v>13363</v>
      </c>
      <c r="M10311" t="s">
        <v>5237</v>
      </c>
      <c r="N10311" t="s">
        <v>5237</v>
      </c>
      <c r="O10311" t="s">
        <v>5237</v>
      </c>
    </row>
    <row r="10312" spans="11:15" x14ac:dyDescent="0.25">
      <c r="K10312">
        <v>30280000016999</v>
      </c>
      <c r="L10312" t="s">
        <v>13364</v>
      </c>
      <c r="M10312" t="s">
        <v>5237</v>
      </c>
      <c r="N10312" t="s">
        <v>5237</v>
      </c>
      <c r="O10312" t="s">
        <v>5237</v>
      </c>
    </row>
    <row r="10313" spans="11:15" x14ac:dyDescent="0.25">
      <c r="K10313">
        <v>30280000017999</v>
      </c>
      <c r="L10313" t="s">
        <v>13365</v>
      </c>
      <c r="M10313" t="s">
        <v>5237</v>
      </c>
      <c r="N10313" t="s">
        <v>5237</v>
      </c>
      <c r="O10313" t="s">
        <v>5237</v>
      </c>
    </row>
    <row r="10314" spans="11:15" x14ac:dyDescent="0.25">
      <c r="K10314">
        <v>30280000018999</v>
      </c>
      <c r="L10314" t="s">
        <v>13366</v>
      </c>
      <c r="M10314" t="s">
        <v>5237</v>
      </c>
      <c r="N10314" t="s">
        <v>5237</v>
      </c>
      <c r="O10314" t="s">
        <v>5237</v>
      </c>
    </row>
    <row r="10315" spans="11:15" x14ac:dyDescent="0.25">
      <c r="K10315">
        <v>30280000019999</v>
      </c>
      <c r="L10315" t="s">
        <v>13367</v>
      </c>
      <c r="M10315" t="s">
        <v>5237</v>
      </c>
      <c r="N10315" t="s">
        <v>5237</v>
      </c>
      <c r="O10315" t="s">
        <v>5237</v>
      </c>
    </row>
    <row r="10316" spans="11:15" x14ac:dyDescent="0.25">
      <c r="K10316">
        <v>30292100093030</v>
      </c>
      <c r="L10316" t="s">
        <v>12165</v>
      </c>
      <c r="M10316" t="s">
        <v>5237</v>
      </c>
      <c r="N10316" t="s">
        <v>6098</v>
      </c>
      <c r="O10316" t="s">
        <v>380</v>
      </c>
    </row>
    <row r="10317" spans="11:15" x14ac:dyDescent="0.25">
      <c r="K10317">
        <v>35200030001999</v>
      </c>
      <c r="L10317" t="s">
        <v>13368</v>
      </c>
      <c r="M10317" t="s">
        <v>5237</v>
      </c>
      <c r="N10317" t="s">
        <v>5237</v>
      </c>
      <c r="O10317" t="s">
        <v>5237</v>
      </c>
    </row>
    <row r="10318" spans="11:15" x14ac:dyDescent="0.25">
      <c r="K10318">
        <v>35200030002999</v>
      </c>
      <c r="L10318" t="s">
        <v>13369</v>
      </c>
      <c r="M10318" t="s">
        <v>5237</v>
      </c>
      <c r="N10318" t="s">
        <v>5237</v>
      </c>
      <c r="O10318" t="s">
        <v>5237</v>
      </c>
    </row>
    <row r="10319" spans="11:15" x14ac:dyDescent="0.25">
      <c r="K10319">
        <v>35200030003320</v>
      </c>
      <c r="L10319" t="s">
        <v>13370</v>
      </c>
      <c r="M10319" t="s">
        <v>5237</v>
      </c>
      <c r="N10319" t="s">
        <v>6098</v>
      </c>
      <c r="O10319" t="s">
        <v>380</v>
      </c>
    </row>
    <row r="10320" spans="11:15" x14ac:dyDescent="0.25">
      <c r="K10320">
        <v>35200030004030</v>
      </c>
      <c r="L10320" t="s">
        <v>13371</v>
      </c>
      <c r="M10320" t="s">
        <v>5237</v>
      </c>
      <c r="N10320" t="s">
        <v>6098</v>
      </c>
      <c r="O10320" t="s">
        <v>380</v>
      </c>
    </row>
    <row r="10321" spans="11:15" x14ac:dyDescent="0.25">
      <c r="K10321">
        <v>35200030005999</v>
      </c>
      <c r="L10321" t="s">
        <v>13372</v>
      </c>
      <c r="M10321" t="s">
        <v>5237</v>
      </c>
      <c r="N10321" t="s">
        <v>5237</v>
      </c>
      <c r="O10321" t="s">
        <v>5237</v>
      </c>
    </row>
    <row r="10322" spans="11:15" x14ac:dyDescent="0.25">
      <c r="K10322">
        <v>35261400001030</v>
      </c>
      <c r="L10322" t="s">
        <v>13373</v>
      </c>
      <c r="M10322" t="s">
        <v>5237</v>
      </c>
      <c r="N10322" t="s">
        <v>5237</v>
      </c>
      <c r="O10322" t="s">
        <v>5237</v>
      </c>
    </row>
    <row r="10323" spans="11:15" x14ac:dyDescent="0.25">
      <c r="K10323">
        <v>35261400002030</v>
      </c>
      <c r="L10323" t="s">
        <v>13374</v>
      </c>
      <c r="M10323" t="s">
        <v>5237</v>
      </c>
      <c r="N10323" t="s">
        <v>5237</v>
      </c>
      <c r="O10323" t="s">
        <v>5237</v>
      </c>
    </row>
    <row r="10324" spans="11:15" x14ac:dyDescent="0.25">
      <c r="K10324">
        <v>35261400003030</v>
      </c>
      <c r="L10324" t="s">
        <v>13375</v>
      </c>
      <c r="M10324" t="s">
        <v>5237</v>
      </c>
      <c r="N10324" t="s">
        <v>5237</v>
      </c>
      <c r="O10324" t="s">
        <v>5237</v>
      </c>
    </row>
    <row r="10325" spans="11:15" x14ac:dyDescent="0.25">
      <c r="K10325">
        <v>35275500001030</v>
      </c>
      <c r="L10325" t="s">
        <v>13376</v>
      </c>
      <c r="M10325" t="s">
        <v>5237</v>
      </c>
      <c r="N10325" t="s">
        <v>6098</v>
      </c>
      <c r="O10325" t="s">
        <v>380</v>
      </c>
    </row>
    <row r="10326" spans="11:15" x14ac:dyDescent="0.25">
      <c r="K10326">
        <v>35275500002030</v>
      </c>
      <c r="L10326" t="s">
        <v>13377</v>
      </c>
      <c r="M10326" t="s">
        <v>5237</v>
      </c>
      <c r="N10326" t="s">
        <v>5237</v>
      </c>
      <c r="O10326" t="s">
        <v>5237</v>
      </c>
    </row>
    <row r="10327" spans="11:15" x14ac:dyDescent="0.25">
      <c r="K10327">
        <v>35276600035030</v>
      </c>
      <c r="L10327" t="s">
        <v>13378</v>
      </c>
      <c r="M10327" t="s">
        <v>5237</v>
      </c>
      <c r="N10327" t="s">
        <v>5237</v>
      </c>
      <c r="O10327" t="s">
        <v>5237</v>
      </c>
    </row>
    <row r="10328" spans="11:15" x14ac:dyDescent="0.25">
      <c r="K10328">
        <v>35276750001320</v>
      </c>
      <c r="L10328" t="s">
        <v>13379</v>
      </c>
      <c r="M10328" t="s">
        <v>5237</v>
      </c>
      <c r="N10328" t="s">
        <v>6098</v>
      </c>
      <c r="O10328" t="s">
        <v>380</v>
      </c>
    </row>
    <row r="10329" spans="11:15" x14ac:dyDescent="0.25">
      <c r="K10329">
        <v>35276750002320</v>
      </c>
      <c r="L10329" t="s">
        <v>13380</v>
      </c>
      <c r="M10329" t="s">
        <v>5237</v>
      </c>
      <c r="N10329" t="s">
        <v>6098</v>
      </c>
      <c r="O10329" t="s">
        <v>380</v>
      </c>
    </row>
    <row r="10330" spans="11:15" x14ac:dyDescent="0.25">
      <c r="K10330">
        <v>35276750003320</v>
      </c>
      <c r="L10330" t="s">
        <v>13381</v>
      </c>
      <c r="M10330" t="s">
        <v>5237</v>
      </c>
      <c r="N10330" t="s">
        <v>6098</v>
      </c>
      <c r="O10330" t="s">
        <v>380</v>
      </c>
    </row>
    <row r="10331" spans="11:15" x14ac:dyDescent="0.25">
      <c r="K10331">
        <v>35276750004320</v>
      </c>
      <c r="L10331" t="s">
        <v>13382</v>
      </c>
      <c r="M10331" t="s">
        <v>5237</v>
      </c>
      <c r="N10331" t="s">
        <v>6098</v>
      </c>
      <c r="O10331" t="s">
        <v>380</v>
      </c>
    </row>
    <row r="10332" spans="11:15" x14ac:dyDescent="0.25">
      <c r="K10332">
        <v>35276750005320</v>
      </c>
      <c r="L10332" t="s">
        <v>13383</v>
      </c>
      <c r="M10332" t="s">
        <v>5237</v>
      </c>
      <c r="N10332" t="s">
        <v>6098</v>
      </c>
      <c r="O10332" t="s">
        <v>380</v>
      </c>
    </row>
    <row r="10333" spans="11:15" x14ac:dyDescent="0.25">
      <c r="K10333">
        <v>35276750006320</v>
      </c>
      <c r="L10333" t="s">
        <v>13384</v>
      </c>
      <c r="M10333" t="s">
        <v>5237</v>
      </c>
      <c r="N10333" t="s">
        <v>6098</v>
      </c>
      <c r="O10333" t="s">
        <v>380</v>
      </c>
    </row>
    <row r="10334" spans="11:15" x14ac:dyDescent="0.25">
      <c r="K10334">
        <v>35276750007320</v>
      </c>
      <c r="L10334" t="s">
        <v>13385</v>
      </c>
      <c r="M10334" t="s">
        <v>5237</v>
      </c>
      <c r="N10334" t="s">
        <v>6098</v>
      </c>
      <c r="O10334" t="s">
        <v>380</v>
      </c>
    </row>
    <row r="10335" spans="11:15" x14ac:dyDescent="0.25">
      <c r="K10335">
        <v>35276750008320</v>
      </c>
      <c r="L10335" t="s">
        <v>13386</v>
      </c>
      <c r="M10335" t="s">
        <v>5237</v>
      </c>
      <c r="N10335" t="s">
        <v>6098</v>
      </c>
      <c r="O10335" t="s">
        <v>380</v>
      </c>
    </row>
    <row r="10336" spans="11:15" x14ac:dyDescent="0.25">
      <c r="K10336">
        <v>36261700006030</v>
      </c>
      <c r="L10336" t="s">
        <v>11975</v>
      </c>
      <c r="M10336" t="s">
        <v>5237</v>
      </c>
      <c r="N10336" t="s">
        <v>6098</v>
      </c>
      <c r="O10336" t="s">
        <v>380</v>
      </c>
    </row>
    <row r="10337" spans="11:15" x14ac:dyDescent="0.25">
      <c r="K10337">
        <v>39010103010200</v>
      </c>
      <c r="L10337" t="s">
        <v>13387</v>
      </c>
      <c r="M10337" t="s">
        <v>5237</v>
      </c>
      <c r="N10337" t="s">
        <v>5237</v>
      </c>
      <c r="O10337" t="s">
        <v>5237</v>
      </c>
    </row>
    <row r="10338" spans="11:15" x14ac:dyDescent="0.25">
      <c r="K10338">
        <v>39010103020400</v>
      </c>
      <c r="L10338" t="s">
        <v>13388</v>
      </c>
      <c r="M10338" t="s">
        <v>5237</v>
      </c>
      <c r="N10338" t="s">
        <v>5237</v>
      </c>
      <c r="O10338" t="s">
        <v>5237</v>
      </c>
    </row>
    <row r="10339" spans="11:15" x14ac:dyDescent="0.25">
      <c r="K10339">
        <v>39010103030400</v>
      </c>
      <c r="L10339" t="s">
        <v>13389</v>
      </c>
      <c r="M10339" t="s">
        <v>5237</v>
      </c>
      <c r="N10339" t="s">
        <v>5237</v>
      </c>
      <c r="O10339" t="s">
        <v>5237</v>
      </c>
    </row>
    <row r="10340" spans="11:15" x14ac:dyDescent="0.25">
      <c r="K10340">
        <v>39010103030700</v>
      </c>
      <c r="L10340" t="s">
        <v>13390</v>
      </c>
      <c r="M10340" t="s">
        <v>5237</v>
      </c>
      <c r="N10340" t="s">
        <v>5237</v>
      </c>
      <c r="O10340" t="s">
        <v>5237</v>
      </c>
    </row>
    <row r="10341" spans="11:15" x14ac:dyDescent="0.25">
      <c r="K10341">
        <v>39010103040200</v>
      </c>
      <c r="L10341" t="s">
        <v>13391</v>
      </c>
      <c r="M10341" t="s">
        <v>5237</v>
      </c>
      <c r="N10341" t="s">
        <v>5237</v>
      </c>
      <c r="O10341" t="s">
        <v>5237</v>
      </c>
    </row>
    <row r="10342" spans="11:15" x14ac:dyDescent="0.25">
      <c r="K10342">
        <v>39010104030400</v>
      </c>
      <c r="L10342" t="s">
        <v>13392</v>
      </c>
      <c r="M10342" t="s">
        <v>5237</v>
      </c>
      <c r="N10342" t="s">
        <v>5237</v>
      </c>
      <c r="O10342" t="s">
        <v>5237</v>
      </c>
    </row>
    <row r="10343" spans="11:15" x14ac:dyDescent="0.25">
      <c r="K10343">
        <v>39010104220500</v>
      </c>
      <c r="L10343" t="s">
        <v>13393</v>
      </c>
      <c r="M10343" t="s">
        <v>5237</v>
      </c>
      <c r="N10343" t="s">
        <v>5237</v>
      </c>
      <c r="O10343" t="s">
        <v>5237</v>
      </c>
    </row>
    <row r="10344" spans="11:15" x14ac:dyDescent="0.25">
      <c r="K10344">
        <v>39010105010300</v>
      </c>
      <c r="L10344" t="s">
        <v>13394</v>
      </c>
      <c r="M10344" t="s">
        <v>5237</v>
      </c>
      <c r="N10344" t="s">
        <v>5237</v>
      </c>
      <c r="O10344" t="s">
        <v>5237</v>
      </c>
    </row>
    <row r="10345" spans="11:15" x14ac:dyDescent="0.25">
      <c r="K10345">
        <v>39010105010600</v>
      </c>
      <c r="L10345" t="s">
        <v>13395</v>
      </c>
      <c r="M10345" t="s">
        <v>5237</v>
      </c>
      <c r="N10345" t="s">
        <v>5237</v>
      </c>
      <c r="O10345" t="s">
        <v>5237</v>
      </c>
    </row>
    <row r="10346" spans="11:15" x14ac:dyDescent="0.25">
      <c r="K10346">
        <v>39010105010900</v>
      </c>
      <c r="L10346" t="s">
        <v>13396</v>
      </c>
      <c r="M10346" t="s">
        <v>5237</v>
      </c>
      <c r="N10346" t="s">
        <v>5237</v>
      </c>
      <c r="O10346" t="s">
        <v>5237</v>
      </c>
    </row>
    <row r="10347" spans="11:15" x14ac:dyDescent="0.25">
      <c r="K10347">
        <v>39010105020100</v>
      </c>
      <c r="L10347" t="s">
        <v>13397</v>
      </c>
      <c r="M10347" t="s">
        <v>5237</v>
      </c>
      <c r="N10347" t="s">
        <v>5237</v>
      </c>
      <c r="O10347" t="s">
        <v>5237</v>
      </c>
    </row>
    <row r="10348" spans="11:15" x14ac:dyDescent="0.25">
      <c r="K10348">
        <v>39010105020400</v>
      </c>
      <c r="L10348" t="s">
        <v>13398</v>
      </c>
      <c r="M10348" t="s">
        <v>5237</v>
      </c>
      <c r="N10348" t="s">
        <v>5237</v>
      </c>
      <c r="O10348" t="s">
        <v>5237</v>
      </c>
    </row>
    <row r="10349" spans="11:15" x14ac:dyDescent="0.25">
      <c r="K10349">
        <v>39010105020700</v>
      </c>
      <c r="L10349" t="s">
        <v>13399</v>
      </c>
      <c r="M10349" t="s">
        <v>5237</v>
      </c>
      <c r="N10349" t="s">
        <v>5237</v>
      </c>
      <c r="O10349" t="s">
        <v>5237</v>
      </c>
    </row>
    <row r="10350" spans="11:15" x14ac:dyDescent="0.25">
      <c r="K10350">
        <v>39010105030700</v>
      </c>
      <c r="L10350" t="s">
        <v>13400</v>
      </c>
      <c r="M10350" t="s">
        <v>5237</v>
      </c>
      <c r="N10350" t="s">
        <v>5237</v>
      </c>
      <c r="O10350" t="s">
        <v>5237</v>
      </c>
    </row>
    <row r="10351" spans="11:15" x14ac:dyDescent="0.25">
      <c r="K10351">
        <v>39010105040600</v>
      </c>
      <c r="L10351" t="s">
        <v>13401</v>
      </c>
      <c r="M10351" t="s">
        <v>5237</v>
      </c>
      <c r="N10351" t="s">
        <v>5237</v>
      </c>
      <c r="O10351" t="s">
        <v>5237</v>
      </c>
    </row>
    <row r="10352" spans="11:15" x14ac:dyDescent="0.25">
      <c r="K10352">
        <v>39010106010200</v>
      </c>
      <c r="L10352" t="s">
        <v>13402</v>
      </c>
      <c r="M10352" t="s">
        <v>5237</v>
      </c>
      <c r="N10352" t="s">
        <v>5237</v>
      </c>
      <c r="O10352" t="s">
        <v>5237</v>
      </c>
    </row>
    <row r="10353" spans="11:15" x14ac:dyDescent="0.25">
      <c r="K10353">
        <v>39010106010300</v>
      </c>
      <c r="L10353" t="s">
        <v>13403</v>
      </c>
      <c r="M10353" t="s">
        <v>5237</v>
      </c>
      <c r="N10353" t="s">
        <v>5237</v>
      </c>
      <c r="O10353" t="s">
        <v>5237</v>
      </c>
    </row>
    <row r="10354" spans="11:15" x14ac:dyDescent="0.25">
      <c r="K10354">
        <v>39010106010600</v>
      </c>
      <c r="L10354" t="s">
        <v>13404</v>
      </c>
      <c r="M10354" t="s">
        <v>5237</v>
      </c>
      <c r="N10354" t="s">
        <v>5237</v>
      </c>
      <c r="O10354" t="s">
        <v>5237</v>
      </c>
    </row>
    <row r="10355" spans="11:15" x14ac:dyDescent="0.25">
      <c r="K10355">
        <v>39010106020100</v>
      </c>
      <c r="L10355" t="s">
        <v>13405</v>
      </c>
      <c r="M10355" t="s">
        <v>5237</v>
      </c>
      <c r="N10355" t="s">
        <v>5237</v>
      </c>
      <c r="O10355" t="s">
        <v>5237</v>
      </c>
    </row>
    <row r="10356" spans="11:15" x14ac:dyDescent="0.25">
      <c r="K10356">
        <v>39010106020400</v>
      </c>
      <c r="L10356" t="s">
        <v>13406</v>
      </c>
      <c r="M10356" t="s">
        <v>5237</v>
      </c>
      <c r="N10356" t="s">
        <v>5237</v>
      </c>
      <c r="O10356" t="s">
        <v>5237</v>
      </c>
    </row>
    <row r="10357" spans="11:15" x14ac:dyDescent="0.25">
      <c r="K10357">
        <v>39010106020700</v>
      </c>
      <c r="L10357" t="s">
        <v>13407</v>
      </c>
      <c r="M10357" t="s">
        <v>5237</v>
      </c>
      <c r="N10357" t="s">
        <v>5237</v>
      </c>
      <c r="O10357" t="s">
        <v>5237</v>
      </c>
    </row>
    <row r="10358" spans="11:15" x14ac:dyDescent="0.25">
      <c r="K10358">
        <v>39010106030400</v>
      </c>
      <c r="L10358" t="s">
        <v>13408</v>
      </c>
      <c r="M10358" t="s">
        <v>5237</v>
      </c>
      <c r="N10358" t="s">
        <v>5237</v>
      </c>
      <c r="O10358" t="s">
        <v>5237</v>
      </c>
    </row>
    <row r="10359" spans="11:15" x14ac:dyDescent="0.25">
      <c r="K10359">
        <v>39010106040200</v>
      </c>
      <c r="L10359" t="s">
        <v>13409</v>
      </c>
      <c r="M10359" t="s">
        <v>5237</v>
      </c>
      <c r="N10359" t="s">
        <v>5237</v>
      </c>
      <c r="O10359" t="s">
        <v>5237</v>
      </c>
    </row>
    <row r="10360" spans="11:15" x14ac:dyDescent="0.25">
      <c r="K10360">
        <v>39010106050600</v>
      </c>
      <c r="L10360" t="s">
        <v>13410</v>
      </c>
      <c r="M10360" t="s">
        <v>5237</v>
      </c>
      <c r="N10360" t="s">
        <v>5237</v>
      </c>
      <c r="O10360" t="s">
        <v>5237</v>
      </c>
    </row>
    <row r="10361" spans="11:15" x14ac:dyDescent="0.25">
      <c r="K10361">
        <v>39010108040600</v>
      </c>
      <c r="L10361" t="s">
        <v>13411</v>
      </c>
      <c r="M10361" t="s">
        <v>5237</v>
      </c>
      <c r="N10361" t="s">
        <v>5237</v>
      </c>
      <c r="O10361" t="s">
        <v>5237</v>
      </c>
    </row>
    <row r="10362" spans="11:15" x14ac:dyDescent="0.25">
      <c r="K10362">
        <v>39010109010600</v>
      </c>
      <c r="L10362" t="s">
        <v>13412</v>
      </c>
      <c r="M10362" t="s">
        <v>5237</v>
      </c>
      <c r="N10362" t="s">
        <v>5237</v>
      </c>
      <c r="O10362" t="s">
        <v>5237</v>
      </c>
    </row>
    <row r="10363" spans="11:15" x14ac:dyDescent="0.25">
      <c r="K10363">
        <v>39010109010700</v>
      </c>
      <c r="L10363" t="s">
        <v>13413</v>
      </c>
      <c r="M10363" t="s">
        <v>5237</v>
      </c>
      <c r="N10363" t="s">
        <v>5237</v>
      </c>
      <c r="O10363" t="s">
        <v>5237</v>
      </c>
    </row>
    <row r="10364" spans="11:15" x14ac:dyDescent="0.25">
      <c r="K10364">
        <v>39010109030400</v>
      </c>
      <c r="L10364" t="s">
        <v>13414</v>
      </c>
      <c r="M10364" t="s">
        <v>5237</v>
      </c>
      <c r="N10364" t="s">
        <v>5237</v>
      </c>
      <c r="O10364" t="s">
        <v>5237</v>
      </c>
    </row>
    <row r="10365" spans="11:15" x14ac:dyDescent="0.25">
      <c r="K10365">
        <v>39010109030499</v>
      </c>
      <c r="L10365" t="s">
        <v>13414</v>
      </c>
      <c r="M10365" t="s">
        <v>5237</v>
      </c>
      <c r="N10365" t="s">
        <v>5237</v>
      </c>
      <c r="O10365" t="s">
        <v>5237</v>
      </c>
    </row>
    <row r="10366" spans="11:15" x14ac:dyDescent="0.25">
      <c r="K10366">
        <v>39010110220700</v>
      </c>
      <c r="L10366" t="s">
        <v>13415</v>
      </c>
      <c r="M10366" t="s">
        <v>5237</v>
      </c>
      <c r="N10366" t="s">
        <v>5237</v>
      </c>
      <c r="O10366" t="s">
        <v>5237</v>
      </c>
    </row>
    <row r="10367" spans="11:15" x14ac:dyDescent="0.25">
      <c r="K10367">
        <v>39010112010600</v>
      </c>
      <c r="L10367" t="s">
        <v>13416</v>
      </c>
      <c r="M10367" t="s">
        <v>5237</v>
      </c>
      <c r="N10367" t="s">
        <v>5237</v>
      </c>
      <c r="O10367" t="s">
        <v>5237</v>
      </c>
    </row>
    <row r="10368" spans="11:15" x14ac:dyDescent="0.25">
      <c r="K10368">
        <v>39010112020100</v>
      </c>
      <c r="L10368" t="s">
        <v>13417</v>
      </c>
      <c r="M10368" t="s">
        <v>5237</v>
      </c>
      <c r="N10368" t="s">
        <v>5237</v>
      </c>
      <c r="O10368" t="s">
        <v>5237</v>
      </c>
    </row>
    <row r="10369" spans="11:15" x14ac:dyDescent="0.25">
      <c r="K10369">
        <v>39010112021000</v>
      </c>
      <c r="L10369" t="s">
        <v>13418</v>
      </c>
      <c r="M10369" t="s">
        <v>5237</v>
      </c>
      <c r="N10369" t="s">
        <v>5237</v>
      </c>
      <c r="O10369" t="s">
        <v>5237</v>
      </c>
    </row>
    <row r="10370" spans="11:15" x14ac:dyDescent="0.25">
      <c r="K10370">
        <v>39010114010100</v>
      </c>
      <c r="L10370" t="s">
        <v>13419</v>
      </c>
      <c r="M10370" t="s">
        <v>5237</v>
      </c>
      <c r="N10370" t="s">
        <v>5237</v>
      </c>
      <c r="O10370" t="s">
        <v>5237</v>
      </c>
    </row>
    <row r="10371" spans="11:15" x14ac:dyDescent="0.25">
      <c r="K10371">
        <v>39010117000700</v>
      </c>
      <c r="L10371" t="s">
        <v>13420</v>
      </c>
      <c r="M10371" t="s">
        <v>5237</v>
      </c>
      <c r="N10371" t="s">
        <v>5237</v>
      </c>
      <c r="O10371" t="s">
        <v>5237</v>
      </c>
    </row>
    <row r="10372" spans="11:15" x14ac:dyDescent="0.25">
      <c r="K10372">
        <v>39010117000706</v>
      </c>
      <c r="L10372" t="s">
        <v>13421</v>
      </c>
      <c r="M10372" t="s">
        <v>5237</v>
      </c>
      <c r="N10372" t="s">
        <v>5237</v>
      </c>
      <c r="O10372" t="s">
        <v>5237</v>
      </c>
    </row>
    <row r="10373" spans="11:15" x14ac:dyDescent="0.25">
      <c r="K10373">
        <v>39010301220300</v>
      </c>
      <c r="L10373" t="s">
        <v>13422</v>
      </c>
      <c r="M10373" t="s">
        <v>5237</v>
      </c>
      <c r="N10373" t="s">
        <v>5237</v>
      </c>
      <c r="O10373" t="s">
        <v>5237</v>
      </c>
    </row>
    <row r="10374" spans="11:15" x14ac:dyDescent="0.25">
      <c r="K10374">
        <v>39010302190300</v>
      </c>
      <c r="L10374" t="s">
        <v>13423</v>
      </c>
      <c r="M10374" t="s">
        <v>5237</v>
      </c>
      <c r="N10374" t="s">
        <v>5237</v>
      </c>
      <c r="O10374" t="s">
        <v>5237</v>
      </c>
    </row>
    <row r="10375" spans="11:15" x14ac:dyDescent="0.25">
      <c r="K10375">
        <v>39010302220300</v>
      </c>
      <c r="L10375" t="s">
        <v>13424</v>
      </c>
      <c r="M10375" t="s">
        <v>5237</v>
      </c>
      <c r="N10375" t="s">
        <v>5237</v>
      </c>
      <c r="O10375" t="s">
        <v>5237</v>
      </c>
    </row>
    <row r="10376" spans="11:15" x14ac:dyDescent="0.25">
      <c r="K10376">
        <v>39010303190300</v>
      </c>
      <c r="L10376" t="s">
        <v>13425</v>
      </c>
      <c r="M10376" t="s">
        <v>5237</v>
      </c>
      <c r="N10376" t="s">
        <v>5237</v>
      </c>
      <c r="O10376" t="s">
        <v>5237</v>
      </c>
    </row>
    <row r="10377" spans="11:15" x14ac:dyDescent="0.25">
      <c r="K10377">
        <v>39010303220100</v>
      </c>
      <c r="L10377" t="s">
        <v>13426</v>
      </c>
      <c r="M10377" t="s">
        <v>5237</v>
      </c>
      <c r="N10377" t="s">
        <v>5237</v>
      </c>
      <c r="O10377" t="s">
        <v>5237</v>
      </c>
    </row>
    <row r="10378" spans="11:15" x14ac:dyDescent="0.25">
      <c r="K10378">
        <v>39010304190300</v>
      </c>
      <c r="L10378" t="s">
        <v>13427</v>
      </c>
      <c r="M10378" t="s">
        <v>5237</v>
      </c>
      <c r="N10378" t="s">
        <v>5237</v>
      </c>
      <c r="O10378" t="s">
        <v>5237</v>
      </c>
    </row>
    <row r="10379" spans="11:15" x14ac:dyDescent="0.25">
      <c r="K10379">
        <v>39010305190300</v>
      </c>
      <c r="L10379" t="s">
        <v>13428</v>
      </c>
      <c r="M10379" t="s">
        <v>5237</v>
      </c>
      <c r="N10379" t="s">
        <v>5237</v>
      </c>
      <c r="O10379" t="s">
        <v>5237</v>
      </c>
    </row>
    <row r="10380" spans="11:15" x14ac:dyDescent="0.25">
      <c r="K10380">
        <v>39010307000400</v>
      </c>
      <c r="L10380" t="s">
        <v>13429</v>
      </c>
      <c r="M10380" t="s">
        <v>5237</v>
      </c>
      <c r="N10380" t="s">
        <v>5237</v>
      </c>
      <c r="O10380" t="s">
        <v>5237</v>
      </c>
    </row>
    <row r="10381" spans="11:15" x14ac:dyDescent="0.25">
      <c r="K10381">
        <v>39010307220400</v>
      </c>
      <c r="L10381" t="s">
        <v>13430</v>
      </c>
      <c r="M10381" t="s">
        <v>5237</v>
      </c>
      <c r="N10381" t="s">
        <v>5237</v>
      </c>
      <c r="O10381" t="s">
        <v>5237</v>
      </c>
    </row>
    <row r="10382" spans="11:15" x14ac:dyDescent="0.25">
      <c r="K10382">
        <v>39010308220400</v>
      </c>
      <c r="L10382" t="s">
        <v>13431</v>
      </c>
      <c r="M10382" t="s">
        <v>5237</v>
      </c>
      <c r="N10382" t="s">
        <v>5237</v>
      </c>
      <c r="O10382" t="s">
        <v>5237</v>
      </c>
    </row>
    <row r="10383" spans="11:15" x14ac:dyDescent="0.25">
      <c r="K10383">
        <v>39010603240200</v>
      </c>
      <c r="L10383" t="s">
        <v>13432</v>
      </c>
      <c r="M10383" t="s">
        <v>5237</v>
      </c>
      <c r="N10383" t="s">
        <v>5237</v>
      </c>
      <c r="O10383" t="s">
        <v>5237</v>
      </c>
    </row>
    <row r="10384" spans="11:15" x14ac:dyDescent="0.25">
      <c r="K10384">
        <v>39010801010400</v>
      </c>
      <c r="L10384" t="s">
        <v>13433</v>
      </c>
      <c r="M10384" t="s">
        <v>5237</v>
      </c>
      <c r="N10384" t="s">
        <v>5237</v>
      </c>
      <c r="O10384" t="s">
        <v>5237</v>
      </c>
    </row>
    <row r="10385" spans="11:15" x14ac:dyDescent="0.25">
      <c r="K10385">
        <v>39010801020400</v>
      </c>
      <c r="L10385" t="s">
        <v>13434</v>
      </c>
      <c r="M10385" t="s">
        <v>5237</v>
      </c>
      <c r="N10385" t="s">
        <v>5237</v>
      </c>
      <c r="O10385" t="s">
        <v>5237</v>
      </c>
    </row>
    <row r="10386" spans="11:15" x14ac:dyDescent="0.25">
      <c r="K10386">
        <v>39010801030400</v>
      </c>
      <c r="L10386" t="s">
        <v>13435</v>
      </c>
      <c r="M10386" t="s">
        <v>5237</v>
      </c>
      <c r="N10386" t="s">
        <v>5237</v>
      </c>
      <c r="O10386" t="s">
        <v>5237</v>
      </c>
    </row>
    <row r="10387" spans="11:15" x14ac:dyDescent="0.25">
      <c r="K10387">
        <v>39010802030400</v>
      </c>
      <c r="L10387" t="s">
        <v>13436</v>
      </c>
      <c r="M10387" t="s">
        <v>5237</v>
      </c>
      <c r="N10387" t="s">
        <v>5237</v>
      </c>
      <c r="O10387" t="s">
        <v>5237</v>
      </c>
    </row>
    <row r="10388" spans="11:15" x14ac:dyDescent="0.25">
      <c r="K10388">
        <v>39010803000400</v>
      </c>
      <c r="L10388" t="s">
        <v>13437</v>
      </c>
      <c r="M10388" t="s">
        <v>5237</v>
      </c>
      <c r="N10388" t="s">
        <v>5237</v>
      </c>
      <c r="O10388" t="s">
        <v>5237</v>
      </c>
    </row>
    <row r="10389" spans="11:15" x14ac:dyDescent="0.25">
      <c r="K10389">
        <v>39010803000700</v>
      </c>
      <c r="L10389" t="s">
        <v>13438</v>
      </c>
      <c r="M10389" t="s">
        <v>5237</v>
      </c>
      <c r="N10389" t="s">
        <v>5237</v>
      </c>
      <c r="O10389" t="s">
        <v>5237</v>
      </c>
    </row>
    <row r="10390" spans="11:15" x14ac:dyDescent="0.25">
      <c r="K10390">
        <v>39010803030400</v>
      </c>
      <c r="L10390" t="s">
        <v>13439</v>
      </c>
      <c r="M10390" t="s">
        <v>5237</v>
      </c>
      <c r="N10390" t="s">
        <v>5237</v>
      </c>
      <c r="O10390" t="s">
        <v>5237</v>
      </c>
    </row>
    <row r="10391" spans="11:15" x14ac:dyDescent="0.25">
      <c r="K10391">
        <v>39010805030400</v>
      </c>
      <c r="L10391" t="s">
        <v>13440</v>
      </c>
      <c r="M10391" t="s">
        <v>5237</v>
      </c>
      <c r="N10391" t="s">
        <v>5237</v>
      </c>
      <c r="O10391" t="s">
        <v>5237</v>
      </c>
    </row>
    <row r="10392" spans="11:15" x14ac:dyDescent="0.25">
      <c r="K10392">
        <v>39010908001200</v>
      </c>
      <c r="L10392" t="s">
        <v>13441</v>
      </c>
      <c r="M10392" t="s">
        <v>5237</v>
      </c>
      <c r="N10392" t="s">
        <v>5237</v>
      </c>
      <c r="O10392" t="s">
        <v>5237</v>
      </c>
    </row>
    <row r="10393" spans="11:15" x14ac:dyDescent="0.25">
      <c r="K10393">
        <v>39010908001201</v>
      </c>
      <c r="L10393" t="s">
        <v>13442</v>
      </c>
      <c r="M10393" t="s">
        <v>5237</v>
      </c>
      <c r="N10393" t="s">
        <v>5237</v>
      </c>
      <c r="O10393" t="s">
        <v>5237</v>
      </c>
    </row>
    <row r="10394" spans="11:15" x14ac:dyDescent="0.25">
      <c r="K10394">
        <v>39010908001701</v>
      </c>
      <c r="L10394" t="s">
        <v>13443</v>
      </c>
      <c r="M10394" t="s">
        <v>5237</v>
      </c>
      <c r="N10394" t="s">
        <v>5237</v>
      </c>
      <c r="O10394" t="s">
        <v>5237</v>
      </c>
    </row>
    <row r="10395" spans="11:15" x14ac:dyDescent="0.25">
      <c r="K10395">
        <v>39010911001100</v>
      </c>
      <c r="L10395" t="s">
        <v>13444</v>
      </c>
      <c r="M10395" t="s">
        <v>5237</v>
      </c>
      <c r="N10395" t="s">
        <v>5237</v>
      </c>
      <c r="O10395" t="s">
        <v>5237</v>
      </c>
    </row>
    <row r="10396" spans="11:15" x14ac:dyDescent="0.25">
      <c r="K10396">
        <v>39011002001100</v>
      </c>
      <c r="L10396" t="s">
        <v>13445</v>
      </c>
      <c r="M10396" t="s">
        <v>5237</v>
      </c>
      <c r="N10396" t="s">
        <v>5237</v>
      </c>
      <c r="O10396" t="s">
        <v>5237</v>
      </c>
    </row>
    <row r="10397" spans="11:15" x14ac:dyDescent="0.25">
      <c r="K10397">
        <v>39011002001104</v>
      </c>
      <c r="L10397" t="s">
        <v>13446</v>
      </c>
      <c r="M10397" t="s">
        <v>5237</v>
      </c>
      <c r="N10397" t="s">
        <v>5237</v>
      </c>
      <c r="O10397" t="s">
        <v>5237</v>
      </c>
    </row>
    <row r="10398" spans="11:15" x14ac:dyDescent="0.25">
      <c r="K10398">
        <v>39011002001404</v>
      </c>
      <c r="L10398" t="s">
        <v>13447</v>
      </c>
      <c r="M10398" t="s">
        <v>5237</v>
      </c>
      <c r="N10398" t="s">
        <v>5237</v>
      </c>
      <c r="O10398" t="s">
        <v>5237</v>
      </c>
    </row>
    <row r="10399" spans="11:15" x14ac:dyDescent="0.25">
      <c r="K10399">
        <v>39011015001400</v>
      </c>
      <c r="L10399" t="s">
        <v>13448</v>
      </c>
      <c r="M10399" t="s">
        <v>5237</v>
      </c>
      <c r="N10399" t="s">
        <v>5237</v>
      </c>
      <c r="O10399" t="s">
        <v>5237</v>
      </c>
    </row>
    <row r="10400" spans="11:15" x14ac:dyDescent="0.25">
      <c r="K10400">
        <v>39012502020000</v>
      </c>
      <c r="L10400" t="s">
        <v>5302</v>
      </c>
      <c r="M10400" t="s">
        <v>5237</v>
      </c>
      <c r="N10400" t="s">
        <v>5237</v>
      </c>
      <c r="O10400" t="s">
        <v>5237</v>
      </c>
    </row>
    <row r="10401" spans="11:15" x14ac:dyDescent="0.25">
      <c r="K10401">
        <v>39012502030000</v>
      </c>
      <c r="L10401" t="s">
        <v>13449</v>
      </c>
      <c r="M10401" t="s">
        <v>5237</v>
      </c>
      <c r="N10401" t="s">
        <v>5237</v>
      </c>
      <c r="O10401" t="s">
        <v>5237</v>
      </c>
    </row>
    <row r="10402" spans="11:15" x14ac:dyDescent="0.25">
      <c r="K10402">
        <v>39012502040000</v>
      </c>
      <c r="L10402" t="s">
        <v>13450</v>
      </c>
      <c r="M10402" t="s">
        <v>5237</v>
      </c>
      <c r="N10402" t="s">
        <v>5237</v>
      </c>
      <c r="O10402" t="s">
        <v>5237</v>
      </c>
    </row>
    <row r="10403" spans="11:15" x14ac:dyDescent="0.25">
      <c r="K10403">
        <v>39012511010000</v>
      </c>
      <c r="L10403" t="s">
        <v>5309</v>
      </c>
      <c r="M10403" t="s">
        <v>5237</v>
      </c>
      <c r="N10403" t="s">
        <v>5237</v>
      </c>
      <c r="O10403" t="s">
        <v>5237</v>
      </c>
    </row>
    <row r="10404" spans="11:15" x14ac:dyDescent="0.25">
      <c r="K10404">
        <v>39012511020000</v>
      </c>
      <c r="L10404" t="s">
        <v>5311</v>
      </c>
      <c r="M10404" t="s">
        <v>5237</v>
      </c>
      <c r="N10404" t="s">
        <v>5237</v>
      </c>
      <c r="O10404" t="s">
        <v>5237</v>
      </c>
    </row>
    <row r="10405" spans="11:15" x14ac:dyDescent="0.25">
      <c r="K10405">
        <v>39012512020000</v>
      </c>
      <c r="L10405" t="s">
        <v>13451</v>
      </c>
      <c r="M10405" t="s">
        <v>5237</v>
      </c>
      <c r="N10405" t="s">
        <v>5237</v>
      </c>
      <c r="O10405" t="s">
        <v>5237</v>
      </c>
    </row>
    <row r="10406" spans="11:15" x14ac:dyDescent="0.25">
      <c r="K10406">
        <v>39013200000001</v>
      </c>
      <c r="L10406" t="s">
        <v>5316</v>
      </c>
      <c r="M10406" t="s">
        <v>5237</v>
      </c>
      <c r="N10406" t="s">
        <v>5237</v>
      </c>
      <c r="O10406" t="s">
        <v>5237</v>
      </c>
    </row>
    <row r="10407" spans="11:15" x14ac:dyDescent="0.25">
      <c r="K10407">
        <v>39013501000100</v>
      </c>
      <c r="L10407" t="s">
        <v>13452</v>
      </c>
      <c r="M10407" t="s">
        <v>5237</v>
      </c>
      <c r="N10407" t="s">
        <v>5237</v>
      </c>
      <c r="O10407" t="s">
        <v>5237</v>
      </c>
    </row>
    <row r="10408" spans="11:15" x14ac:dyDescent="0.25">
      <c r="K10408">
        <v>39013501000200</v>
      </c>
      <c r="L10408" t="s">
        <v>13453</v>
      </c>
      <c r="M10408" t="s">
        <v>5237</v>
      </c>
      <c r="N10408" t="s">
        <v>5237</v>
      </c>
      <c r="O10408" t="s">
        <v>5237</v>
      </c>
    </row>
    <row r="10409" spans="11:15" x14ac:dyDescent="0.25">
      <c r="K10409">
        <v>39013501000300</v>
      </c>
      <c r="L10409" t="s">
        <v>13454</v>
      </c>
      <c r="M10409" t="s">
        <v>5237</v>
      </c>
      <c r="N10409" t="s">
        <v>5237</v>
      </c>
      <c r="O10409" t="s">
        <v>5237</v>
      </c>
    </row>
    <row r="10410" spans="11:15" x14ac:dyDescent="0.25">
      <c r="K10410">
        <v>39013501000400</v>
      </c>
      <c r="L10410" t="s">
        <v>13455</v>
      </c>
      <c r="M10410" t="s">
        <v>5237</v>
      </c>
      <c r="N10410" t="s">
        <v>5237</v>
      </c>
      <c r="O10410" t="s">
        <v>5237</v>
      </c>
    </row>
    <row r="10411" spans="11:15" x14ac:dyDescent="0.25">
      <c r="K10411">
        <v>39013501000500</v>
      </c>
      <c r="L10411" t="s">
        <v>13456</v>
      </c>
      <c r="M10411" t="s">
        <v>5237</v>
      </c>
      <c r="N10411" t="s">
        <v>5237</v>
      </c>
      <c r="O10411" t="s">
        <v>5237</v>
      </c>
    </row>
    <row r="10412" spans="11:15" x14ac:dyDescent="0.25">
      <c r="K10412">
        <v>39013502000300</v>
      </c>
      <c r="L10412" t="s">
        <v>13457</v>
      </c>
      <c r="M10412" t="s">
        <v>5237</v>
      </c>
      <c r="N10412" t="s">
        <v>5237</v>
      </c>
      <c r="O10412" t="s">
        <v>5237</v>
      </c>
    </row>
    <row r="10413" spans="11:15" x14ac:dyDescent="0.25">
      <c r="K10413">
        <v>39013502000400</v>
      </c>
      <c r="L10413" t="s">
        <v>13458</v>
      </c>
      <c r="M10413" t="s">
        <v>5237</v>
      </c>
      <c r="N10413" t="s">
        <v>5237</v>
      </c>
      <c r="O10413" t="s">
        <v>5237</v>
      </c>
    </row>
    <row r="10414" spans="11:15" x14ac:dyDescent="0.25">
      <c r="K10414">
        <v>39013502000600</v>
      </c>
      <c r="L10414" t="s">
        <v>13459</v>
      </c>
      <c r="M10414" t="s">
        <v>5237</v>
      </c>
      <c r="N10414" t="s">
        <v>5237</v>
      </c>
      <c r="O10414" t="s">
        <v>5237</v>
      </c>
    </row>
    <row r="10415" spans="11:15" x14ac:dyDescent="0.25">
      <c r="K10415">
        <v>39013502000700</v>
      </c>
      <c r="L10415" t="s">
        <v>13460</v>
      </c>
      <c r="M10415" t="s">
        <v>5237</v>
      </c>
      <c r="N10415" t="s">
        <v>5237</v>
      </c>
      <c r="O10415" t="s">
        <v>5237</v>
      </c>
    </row>
    <row r="10416" spans="11:15" x14ac:dyDescent="0.25">
      <c r="K10416">
        <v>39013502000800</v>
      </c>
      <c r="L10416" t="s">
        <v>13461</v>
      </c>
      <c r="M10416" t="s">
        <v>5237</v>
      </c>
      <c r="N10416" t="s">
        <v>5237</v>
      </c>
      <c r="O10416" t="s">
        <v>5237</v>
      </c>
    </row>
    <row r="10417" spans="11:15" x14ac:dyDescent="0.25">
      <c r="K10417">
        <v>39013502000900</v>
      </c>
      <c r="L10417" t="s">
        <v>13462</v>
      </c>
      <c r="M10417" t="s">
        <v>5237</v>
      </c>
      <c r="N10417" t="s">
        <v>5237</v>
      </c>
      <c r="O10417" t="s">
        <v>5237</v>
      </c>
    </row>
    <row r="10418" spans="11:15" x14ac:dyDescent="0.25">
      <c r="K10418">
        <v>39013503000200</v>
      </c>
      <c r="L10418" t="s">
        <v>13463</v>
      </c>
      <c r="M10418" t="s">
        <v>5237</v>
      </c>
      <c r="N10418" t="s">
        <v>5237</v>
      </c>
      <c r="O10418" t="s">
        <v>5237</v>
      </c>
    </row>
    <row r="10419" spans="11:15" x14ac:dyDescent="0.25">
      <c r="K10419">
        <v>39013503000300</v>
      </c>
      <c r="L10419" t="s">
        <v>13464</v>
      </c>
      <c r="M10419" t="s">
        <v>5237</v>
      </c>
      <c r="N10419" t="s">
        <v>5237</v>
      </c>
      <c r="O10419" t="s">
        <v>5237</v>
      </c>
    </row>
    <row r="10420" spans="11:15" x14ac:dyDescent="0.25">
      <c r="K10420">
        <v>39013600000002</v>
      </c>
      <c r="L10420" t="s">
        <v>13465</v>
      </c>
      <c r="M10420" t="s">
        <v>5237</v>
      </c>
      <c r="N10420" t="s">
        <v>5237</v>
      </c>
      <c r="O10420" t="s">
        <v>5237</v>
      </c>
    </row>
    <row r="10421" spans="11:15" x14ac:dyDescent="0.25">
      <c r="K10421">
        <v>39021100170600</v>
      </c>
      <c r="L10421" t="s">
        <v>13466</v>
      </c>
      <c r="M10421" t="s">
        <v>5237</v>
      </c>
      <c r="N10421" t="s">
        <v>5237</v>
      </c>
      <c r="O10421" t="s">
        <v>5237</v>
      </c>
    </row>
    <row r="10422" spans="11:15" x14ac:dyDescent="0.25">
      <c r="K10422">
        <v>39021100180400</v>
      </c>
      <c r="L10422" t="s">
        <v>13467</v>
      </c>
      <c r="M10422" t="s">
        <v>5237</v>
      </c>
      <c r="N10422" t="s">
        <v>5237</v>
      </c>
      <c r="O10422" t="s">
        <v>5237</v>
      </c>
    </row>
    <row r="10423" spans="11:15" x14ac:dyDescent="0.25">
      <c r="K10423">
        <v>39021100230300</v>
      </c>
      <c r="L10423" t="s">
        <v>10199</v>
      </c>
      <c r="M10423" t="s">
        <v>5237</v>
      </c>
      <c r="N10423" t="s">
        <v>5237</v>
      </c>
      <c r="O10423" t="s">
        <v>5237</v>
      </c>
    </row>
    <row r="10424" spans="11:15" x14ac:dyDescent="0.25">
      <c r="K10424">
        <v>39021120000304</v>
      </c>
      <c r="L10424" t="s">
        <v>13468</v>
      </c>
      <c r="M10424" t="s">
        <v>5237</v>
      </c>
      <c r="N10424" t="s">
        <v>5237</v>
      </c>
      <c r="O10424" t="s">
        <v>5237</v>
      </c>
    </row>
    <row r="10425" spans="11:15" x14ac:dyDescent="0.25">
      <c r="K10425">
        <v>39021300000609</v>
      </c>
      <c r="L10425" t="s">
        <v>13469</v>
      </c>
      <c r="M10425" t="s">
        <v>5237</v>
      </c>
      <c r="N10425" t="s">
        <v>5237</v>
      </c>
      <c r="O10425" t="s">
        <v>5237</v>
      </c>
    </row>
    <row r="10426" spans="11:15" x14ac:dyDescent="0.25">
      <c r="K10426">
        <v>39021303000303</v>
      </c>
      <c r="L10426" t="s">
        <v>13470</v>
      </c>
      <c r="M10426" t="s">
        <v>5237</v>
      </c>
      <c r="N10426" t="s">
        <v>5237</v>
      </c>
      <c r="O10426" t="s">
        <v>5237</v>
      </c>
    </row>
    <row r="10427" spans="11:15" x14ac:dyDescent="0.25">
      <c r="K10427">
        <v>39021303000507</v>
      </c>
      <c r="L10427" t="s">
        <v>13471</v>
      </c>
      <c r="M10427" t="s">
        <v>5237</v>
      </c>
      <c r="N10427" t="s">
        <v>5237</v>
      </c>
      <c r="O10427" t="s">
        <v>5237</v>
      </c>
    </row>
    <row r="10428" spans="11:15" x14ac:dyDescent="0.25">
      <c r="K10428">
        <v>39021304000507</v>
      </c>
      <c r="L10428" t="s">
        <v>13472</v>
      </c>
      <c r="M10428" t="s">
        <v>5237</v>
      </c>
      <c r="N10428" t="s">
        <v>5237</v>
      </c>
      <c r="O10428" t="s">
        <v>5237</v>
      </c>
    </row>
    <row r="10429" spans="11:15" x14ac:dyDescent="0.25">
      <c r="K10429">
        <v>39021305000302</v>
      </c>
      <c r="L10429" t="s">
        <v>13473</v>
      </c>
      <c r="M10429" t="s">
        <v>5237</v>
      </c>
      <c r="N10429" t="s">
        <v>5237</v>
      </c>
      <c r="O10429" t="s">
        <v>5237</v>
      </c>
    </row>
    <row r="10430" spans="11:15" x14ac:dyDescent="0.25">
      <c r="K10430">
        <v>39021305000307</v>
      </c>
      <c r="L10430" t="s">
        <v>13474</v>
      </c>
      <c r="M10430" t="s">
        <v>5237</v>
      </c>
      <c r="N10430" t="s">
        <v>5237</v>
      </c>
      <c r="O10430" t="s">
        <v>5237</v>
      </c>
    </row>
    <row r="10431" spans="11:15" x14ac:dyDescent="0.25">
      <c r="K10431">
        <v>39021305000309</v>
      </c>
      <c r="L10431" t="s">
        <v>13475</v>
      </c>
      <c r="M10431" t="s">
        <v>5237</v>
      </c>
      <c r="N10431" t="s">
        <v>5237</v>
      </c>
      <c r="O10431" t="s">
        <v>5237</v>
      </c>
    </row>
    <row r="10432" spans="11:15" x14ac:dyDescent="0.25">
      <c r="K10432">
        <v>39021305000310</v>
      </c>
      <c r="L10432" t="s">
        <v>13476</v>
      </c>
      <c r="M10432" t="s">
        <v>5237</v>
      </c>
      <c r="N10432" t="s">
        <v>5237</v>
      </c>
      <c r="O10432" t="s">
        <v>5237</v>
      </c>
    </row>
    <row r="10433" spans="11:15" x14ac:dyDescent="0.25">
      <c r="K10433">
        <v>39021305000514</v>
      </c>
      <c r="L10433" t="s">
        <v>13477</v>
      </c>
      <c r="M10433" t="s">
        <v>5237</v>
      </c>
      <c r="N10433" t="s">
        <v>5237</v>
      </c>
      <c r="O10433" t="s">
        <v>5237</v>
      </c>
    </row>
    <row r="10434" spans="11:15" x14ac:dyDescent="0.25">
      <c r="K10434">
        <v>39021306000304</v>
      </c>
      <c r="L10434" t="s">
        <v>13478</v>
      </c>
      <c r="M10434" t="s">
        <v>5237</v>
      </c>
      <c r="N10434" t="s">
        <v>5237</v>
      </c>
      <c r="O10434" t="s">
        <v>5237</v>
      </c>
    </row>
    <row r="10435" spans="11:15" x14ac:dyDescent="0.25">
      <c r="K10435">
        <v>39021306000309</v>
      </c>
      <c r="L10435" t="s">
        <v>13479</v>
      </c>
      <c r="M10435" t="s">
        <v>5237</v>
      </c>
      <c r="N10435" t="s">
        <v>5237</v>
      </c>
      <c r="O10435" t="s">
        <v>5237</v>
      </c>
    </row>
    <row r="10436" spans="11:15" x14ac:dyDescent="0.25">
      <c r="K10436">
        <v>39021306000310</v>
      </c>
      <c r="L10436" t="s">
        <v>13480</v>
      </c>
      <c r="M10436" t="s">
        <v>5237</v>
      </c>
      <c r="N10436" t="s">
        <v>5237</v>
      </c>
      <c r="O10436" t="s">
        <v>5237</v>
      </c>
    </row>
    <row r="10437" spans="11:15" x14ac:dyDescent="0.25">
      <c r="K10437">
        <v>39021306000409</v>
      </c>
      <c r="L10437" t="s">
        <v>13481</v>
      </c>
      <c r="M10437" t="s">
        <v>5237</v>
      </c>
      <c r="N10437" t="s">
        <v>5237</v>
      </c>
      <c r="O10437" t="s">
        <v>5237</v>
      </c>
    </row>
    <row r="10438" spans="11:15" x14ac:dyDescent="0.25">
      <c r="K10438">
        <v>39021306000410</v>
      </c>
      <c r="L10438" t="s">
        <v>13482</v>
      </c>
      <c r="M10438" t="s">
        <v>5237</v>
      </c>
      <c r="N10438" t="s">
        <v>5237</v>
      </c>
      <c r="O10438" t="s">
        <v>5237</v>
      </c>
    </row>
    <row r="10439" spans="11:15" x14ac:dyDescent="0.25">
      <c r="K10439">
        <v>39021306000507</v>
      </c>
      <c r="L10439" t="s">
        <v>13483</v>
      </c>
      <c r="M10439" t="s">
        <v>5237</v>
      </c>
      <c r="N10439" t="s">
        <v>5237</v>
      </c>
      <c r="O10439" t="s">
        <v>5237</v>
      </c>
    </row>
    <row r="10440" spans="11:15" x14ac:dyDescent="0.25">
      <c r="K10440">
        <v>39021307000310</v>
      </c>
      <c r="L10440" t="s">
        <v>13484</v>
      </c>
      <c r="M10440" t="s">
        <v>5237</v>
      </c>
      <c r="N10440" t="s">
        <v>5237</v>
      </c>
      <c r="O10440" t="s">
        <v>5237</v>
      </c>
    </row>
    <row r="10441" spans="11:15" x14ac:dyDescent="0.25">
      <c r="K10441">
        <v>39021307000403</v>
      </c>
      <c r="L10441" t="s">
        <v>13485</v>
      </c>
      <c r="M10441" t="s">
        <v>5237</v>
      </c>
      <c r="N10441" t="s">
        <v>5237</v>
      </c>
      <c r="O10441" t="s">
        <v>5237</v>
      </c>
    </row>
    <row r="10442" spans="11:15" x14ac:dyDescent="0.25">
      <c r="K10442">
        <v>39021307000507</v>
      </c>
      <c r="L10442" t="s">
        <v>13486</v>
      </c>
      <c r="M10442" t="s">
        <v>5237</v>
      </c>
      <c r="N10442" t="s">
        <v>5237</v>
      </c>
      <c r="O10442" t="s">
        <v>5237</v>
      </c>
    </row>
    <row r="10443" spans="11:15" x14ac:dyDescent="0.25">
      <c r="K10443">
        <v>39021308000303</v>
      </c>
      <c r="L10443" t="s">
        <v>13487</v>
      </c>
      <c r="M10443" t="s">
        <v>5237</v>
      </c>
      <c r="N10443" t="s">
        <v>5237</v>
      </c>
      <c r="O10443" t="s">
        <v>5237</v>
      </c>
    </row>
    <row r="10444" spans="11:15" x14ac:dyDescent="0.25">
      <c r="K10444">
        <v>39021308000409</v>
      </c>
      <c r="L10444" t="s">
        <v>13488</v>
      </c>
      <c r="M10444" t="s">
        <v>5237</v>
      </c>
      <c r="N10444" t="s">
        <v>5237</v>
      </c>
      <c r="O10444" t="s">
        <v>5237</v>
      </c>
    </row>
    <row r="10445" spans="11:15" x14ac:dyDescent="0.25">
      <c r="K10445">
        <v>39021310000304</v>
      </c>
      <c r="L10445" t="s">
        <v>13489</v>
      </c>
      <c r="M10445" t="s">
        <v>5237</v>
      </c>
      <c r="N10445" t="s">
        <v>5237</v>
      </c>
      <c r="O10445" t="s">
        <v>5237</v>
      </c>
    </row>
    <row r="10446" spans="11:15" x14ac:dyDescent="0.25">
      <c r="K10446">
        <v>39021316000303</v>
      </c>
      <c r="L10446" t="s">
        <v>13490</v>
      </c>
      <c r="M10446" t="s">
        <v>5237</v>
      </c>
      <c r="N10446" t="s">
        <v>5237</v>
      </c>
      <c r="O10446" t="s">
        <v>5237</v>
      </c>
    </row>
    <row r="10447" spans="11:15" x14ac:dyDescent="0.25">
      <c r="K10447">
        <v>39021316000313</v>
      </c>
      <c r="L10447" t="s">
        <v>13491</v>
      </c>
      <c r="M10447" t="s">
        <v>5237</v>
      </c>
      <c r="N10447" t="s">
        <v>5237</v>
      </c>
      <c r="O10447" t="s">
        <v>5237</v>
      </c>
    </row>
    <row r="10448" spans="11:15" x14ac:dyDescent="0.25">
      <c r="K10448">
        <v>39021321000303</v>
      </c>
      <c r="L10448" t="s">
        <v>13492</v>
      </c>
      <c r="M10448" t="s">
        <v>5237</v>
      </c>
      <c r="N10448" t="s">
        <v>5237</v>
      </c>
      <c r="O10448" t="s">
        <v>5237</v>
      </c>
    </row>
    <row r="10449" spans="11:15" x14ac:dyDescent="0.25">
      <c r="K10449">
        <v>39021321000507</v>
      </c>
      <c r="L10449" t="s">
        <v>13493</v>
      </c>
      <c r="M10449" t="s">
        <v>5237</v>
      </c>
      <c r="N10449" t="s">
        <v>5237</v>
      </c>
      <c r="O10449" t="s">
        <v>5237</v>
      </c>
    </row>
    <row r="10450" spans="11:15" x14ac:dyDescent="0.25">
      <c r="K10450">
        <v>39021407000303</v>
      </c>
      <c r="L10450" t="s">
        <v>13494</v>
      </c>
      <c r="M10450" t="s">
        <v>5237</v>
      </c>
      <c r="N10450" t="s">
        <v>5237</v>
      </c>
      <c r="O10450" t="s">
        <v>5237</v>
      </c>
    </row>
    <row r="10451" spans="11:15" x14ac:dyDescent="0.25">
      <c r="K10451">
        <v>39021408000312</v>
      </c>
      <c r="L10451" t="s">
        <v>13495</v>
      </c>
      <c r="M10451" t="s">
        <v>5237</v>
      </c>
      <c r="N10451" t="s">
        <v>5237</v>
      </c>
      <c r="O10451" t="s">
        <v>5237</v>
      </c>
    </row>
    <row r="10452" spans="11:15" x14ac:dyDescent="0.25">
      <c r="K10452">
        <v>39021416000310</v>
      </c>
      <c r="L10452" t="s">
        <v>13496</v>
      </c>
      <c r="M10452" t="s">
        <v>5237</v>
      </c>
      <c r="N10452" t="s">
        <v>5237</v>
      </c>
      <c r="O10452" t="s">
        <v>5237</v>
      </c>
    </row>
    <row r="10453" spans="11:15" x14ac:dyDescent="0.25">
      <c r="K10453">
        <v>39021504000303</v>
      </c>
      <c r="L10453" t="s">
        <v>13497</v>
      </c>
      <c r="M10453" t="s">
        <v>5237</v>
      </c>
      <c r="N10453" t="s">
        <v>5237</v>
      </c>
      <c r="O10453" t="s">
        <v>5237</v>
      </c>
    </row>
    <row r="10454" spans="11:15" x14ac:dyDescent="0.25">
      <c r="K10454">
        <v>39021504000304</v>
      </c>
      <c r="L10454" t="s">
        <v>13498</v>
      </c>
      <c r="M10454" t="s">
        <v>5237</v>
      </c>
      <c r="N10454" t="s">
        <v>5237</v>
      </c>
      <c r="O10454" t="s">
        <v>5237</v>
      </c>
    </row>
    <row r="10455" spans="11:15" x14ac:dyDescent="0.25">
      <c r="K10455">
        <v>39021504000314</v>
      </c>
      <c r="L10455" t="s">
        <v>13499</v>
      </c>
      <c r="M10455" t="s">
        <v>5237</v>
      </c>
      <c r="N10455" t="s">
        <v>5237</v>
      </c>
      <c r="O10455" t="s">
        <v>5237</v>
      </c>
    </row>
    <row r="10456" spans="11:15" x14ac:dyDescent="0.25">
      <c r="K10456">
        <v>39021505000303</v>
      </c>
      <c r="L10456" t="s">
        <v>13500</v>
      </c>
      <c r="M10456" t="s">
        <v>5237</v>
      </c>
      <c r="N10456" t="s">
        <v>5237</v>
      </c>
      <c r="O10456" t="s">
        <v>5237</v>
      </c>
    </row>
    <row r="10457" spans="11:15" x14ac:dyDescent="0.25">
      <c r="K10457">
        <v>39021505000304</v>
      </c>
      <c r="L10457" t="s">
        <v>13501</v>
      </c>
      <c r="M10457" t="s">
        <v>5237</v>
      </c>
      <c r="N10457" t="s">
        <v>5237</v>
      </c>
      <c r="O10457" t="s">
        <v>5237</v>
      </c>
    </row>
    <row r="10458" spans="11:15" x14ac:dyDescent="0.25">
      <c r="K10458">
        <v>39021505000311</v>
      </c>
      <c r="L10458" t="s">
        <v>13502</v>
      </c>
      <c r="M10458" t="s">
        <v>5237</v>
      </c>
      <c r="N10458" t="s">
        <v>5237</v>
      </c>
      <c r="O10458" t="s">
        <v>5237</v>
      </c>
    </row>
    <row r="10459" spans="11:15" x14ac:dyDescent="0.25">
      <c r="K10459">
        <v>39021505000409</v>
      </c>
      <c r="L10459" t="s">
        <v>13503</v>
      </c>
      <c r="M10459" t="s">
        <v>5237</v>
      </c>
      <c r="N10459" t="s">
        <v>5237</v>
      </c>
      <c r="O10459" t="s">
        <v>5237</v>
      </c>
    </row>
    <row r="10460" spans="11:15" x14ac:dyDescent="0.25">
      <c r="K10460">
        <v>39021506000310</v>
      </c>
      <c r="L10460" t="s">
        <v>13504</v>
      </c>
      <c r="M10460" t="s">
        <v>5237</v>
      </c>
      <c r="N10460" t="s">
        <v>5237</v>
      </c>
      <c r="O10460" t="s">
        <v>5237</v>
      </c>
    </row>
    <row r="10461" spans="11:15" x14ac:dyDescent="0.25">
      <c r="K10461">
        <v>39021508000303</v>
      </c>
      <c r="L10461" t="s">
        <v>13505</v>
      </c>
      <c r="M10461" t="s">
        <v>5237</v>
      </c>
      <c r="N10461" t="s">
        <v>5237</v>
      </c>
      <c r="O10461" t="s">
        <v>5237</v>
      </c>
    </row>
    <row r="10462" spans="11:15" x14ac:dyDescent="0.25">
      <c r="K10462">
        <v>39021514000311</v>
      </c>
      <c r="L10462" t="s">
        <v>13506</v>
      </c>
      <c r="M10462" t="s">
        <v>5237</v>
      </c>
      <c r="N10462" t="s">
        <v>5237</v>
      </c>
      <c r="O10462" t="s">
        <v>5237</v>
      </c>
    </row>
    <row r="10463" spans="11:15" x14ac:dyDescent="0.25">
      <c r="K10463">
        <v>39021518000304</v>
      </c>
      <c r="L10463" t="s">
        <v>13507</v>
      </c>
      <c r="M10463" t="s">
        <v>5237</v>
      </c>
      <c r="N10463" t="s">
        <v>5237</v>
      </c>
      <c r="O10463" t="s">
        <v>5237</v>
      </c>
    </row>
    <row r="10464" spans="11:15" x14ac:dyDescent="0.25">
      <c r="K10464">
        <v>39021520000303</v>
      </c>
      <c r="L10464" t="s">
        <v>13508</v>
      </c>
      <c r="M10464" t="s">
        <v>5237</v>
      </c>
      <c r="N10464" t="s">
        <v>5237</v>
      </c>
      <c r="O10464" t="s">
        <v>5237</v>
      </c>
    </row>
    <row r="10465" spans="11:15" x14ac:dyDescent="0.25">
      <c r="K10465">
        <v>39021521000303</v>
      </c>
      <c r="L10465" t="s">
        <v>13509</v>
      </c>
      <c r="M10465" t="s">
        <v>5237</v>
      </c>
      <c r="N10465" t="s">
        <v>5237</v>
      </c>
      <c r="O10465" t="s">
        <v>5237</v>
      </c>
    </row>
    <row r="10466" spans="11:15" x14ac:dyDescent="0.25">
      <c r="K10466">
        <v>39021523000303</v>
      </c>
      <c r="L10466" t="s">
        <v>13510</v>
      </c>
      <c r="M10466" t="s">
        <v>5237</v>
      </c>
      <c r="N10466" t="s">
        <v>5237</v>
      </c>
      <c r="O10466" t="s">
        <v>5237</v>
      </c>
    </row>
    <row r="10467" spans="11:15" x14ac:dyDescent="0.25">
      <c r="K10467">
        <v>39021524000303</v>
      </c>
      <c r="L10467" t="s">
        <v>13511</v>
      </c>
      <c r="M10467" t="s">
        <v>5237</v>
      </c>
      <c r="N10467" t="s">
        <v>5237</v>
      </c>
      <c r="O10467" t="s">
        <v>5237</v>
      </c>
    </row>
    <row r="10468" spans="11:15" x14ac:dyDescent="0.25">
      <c r="K10468">
        <v>39021610000303</v>
      </c>
      <c r="L10468" t="s">
        <v>13512</v>
      </c>
      <c r="M10468" t="s">
        <v>5237</v>
      </c>
      <c r="N10468" t="s">
        <v>5237</v>
      </c>
      <c r="O10468" t="s">
        <v>5237</v>
      </c>
    </row>
    <row r="10469" spans="11:15" x14ac:dyDescent="0.25">
      <c r="K10469">
        <v>39021616000303</v>
      </c>
      <c r="L10469" t="s">
        <v>13513</v>
      </c>
      <c r="M10469" t="s">
        <v>5237</v>
      </c>
      <c r="N10469" t="s">
        <v>5237</v>
      </c>
      <c r="O10469" t="s">
        <v>5237</v>
      </c>
    </row>
    <row r="10470" spans="11:15" x14ac:dyDescent="0.25">
      <c r="K10470">
        <v>39021617000303</v>
      </c>
      <c r="L10470" t="s">
        <v>13514</v>
      </c>
      <c r="M10470" t="s">
        <v>5237</v>
      </c>
      <c r="N10470" t="s">
        <v>5237</v>
      </c>
      <c r="O10470" t="s">
        <v>5237</v>
      </c>
    </row>
    <row r="10471" spans="11:15" x14ac:dyDescent="0.25">
      <c r="K10471">
        <v>39070917000802</v>
      </c>
      <c r="L10471" t="s">
        <v>13515</v>
      </c>
      <c r="M10471" t="s">
        <v>5237</v>
      </c>
      <c r="N10471" t="s">
        <v>5237</v>
      </c>
      <c r="O10471" t="s">
        <v>5237</v>
      </c>
    </row>
    <row r="10472" spans="11:15" x14ac:dyDescent="0.25">
      <c r="K10472">
        <v>39071904000103</v>
      </c>
      <c r="L10472" t="s">
        <v>13516</v>
      </c>
      <c r="M10472" t="s">
        <v>5237</v>
      </c>
      <c r="N10472" t="s">
        <v>5237</v>
      </c>
      <c r="O10472" t="s">
        <v>5237</v>
      </c>
    </row>
    <row r="10473" spans="11:15" x14ac:dyDescent="0.25">
      <c r="K10473">
        <v>39080010121007</v>
      </c>
      <c r="L10473" t="s">
        <v>10566</v>
      </c>
      <c r="M10473" t="s">
        <v>5237</v>
      </c>
      <c r="N10473" t="s">
        <v>5237</v>
      </c>
      <c r="O10473" t="s">
        <v>5237</v>
      </c>
    </row>
    <row r="10474" spans="11:15" x14ac:dyDescent="0.25">
      <c r="K10474">
        <v>39080010123906</v>
      </c>
      <c r="L10474" t="s">
        <v>94</v>
      </c>
      <c r="M10474" t="s">
        <v>5237</v>
      </c>
      <c r="N10474" t="s">
        <v>5237</v>
      </c>
      <c r="O10474" t="s">
        <v>5237</v>
      </c>
    </row>
    <row r="10475" spans="11:15" x14ac:dyDescent="0.25">
      <c r="K10475">
        <v>39080010221002</v>
      </c>
      <c r="L10475" t="s">
        <v>58</v>
      </c>
      <c r="M10475" t="s">
        <v>5237</v>
      </c>
      <c r="N10475" t="s">
        <v>5237</v>
      </c>
      <c r="O10475" t="s">
        <v>5237</v>
      </c>
    </row>
    <row r="10476" spans="11:15" x14ac:dyDescent="0.25">
      <c r="K10476">
        <v>39080010221003</v>
      </c>
      <c r="L10476" t="s">
        <v>88</v>
      </c>
      <c r="M10476" t="s">
        <v>5237</v>
      </c>
      <c r="N10476" t="s">
        <v>5237</v>
      </c>
      <c r="O10476" t="s">
        <v>5237</v>
      </c>
    </row>
    <row r="10477" spans="11:15" x14ac:dyDescent="0.25">
      <c r="K10477">
        <v>39080010281001</v>
      </c>
      <c r="L10477" t="s">
        <v>10578</v>
      </c>
      <c r="M10477" t="s">
        <v>5237</v>
      </c>
      <c r="N10477" t="s">
        <v>5237</v>
      </c>
      <c r="O10477" t="s">
        <v>5237</v>
      </c>
    </row>
    <row r="10478" spans="11:15" x14ac:dyDescent="0.25">
      <c r="K10478">
        <v>39080030621007</v>
      </c>
      <c r="L10478" t="s">
        <v>10598</v>
      </c>
      <c r="M10478" t="s">
        <v>5237</v>
      </c>
      <c r="N10478" t="s">
        <v>5237</v>
      </c>
      <c r="O10478" t="s">
        <v>5237</v>
      </c>
    </row>
    <row r="10479" spans="11:15" x14ac:dyDescent="0.25">
      <c r="K10479">
        <v>39080040321006</v>
      </c>
      <c r="L10479" t="s">
        <v>10616</v>
      </c>
      <c r="M10479" t="s">
        <v>5237</v>
      </c>
      <c r="N10479" t="s">
        <v>5237</v>
      </c>
      <c r="O10479" t="s">
        <v>5237</v>
      </c>
    </row>
    <row r="10480" spans="11:15" x14ac:dyDescent="0.25">
      <c r="K10480">
        <v>39080040341001</v>
      </c>
      <c r="L10480" t="s">
        <v>10619</v>
      </c>
      <c r="M10480" t="s">
        <v>5237</v>
      </c>
      <c r="N10480" t="s">
        <v>5237</v>
      </c>
      <c r="O10480" t="s">
        <v>5237</v>
      </c>
    </row>
    <row r="10481" spans="11:15" x14ac:dyDescent="0.25">
      <c r="K10481">
        <v>39080040342001</v>
      </c>
      <c r="L10481" t="s">
        <v>10619</v>
      </c>
      <c r="M10481" t="s">
        <v>5237</v>
      </c>
      <c r="N10481" t="s">
        <v>5237</v>
      </c>
      <c r="O10481" t="s">
        <v>5237</v>
      </c>
    </row>
    <row r="10482" spans="11:15" x14ac:dyDescent="0.25">
      <c r="K10482">
        <v>39080040441002</v>
      </c>
      <c r="L10482" t="s">
        <v>121</v>
      </c>
      <c r="M10482" t="s">
        <v>5237</v>
      </c>
      <c r="N10482" t="s">
        <v>5237</v>
      </c>
      <c r="O10482" t="s">
        <v>5237</v>
      </c>
    </row>
    <row r="10483" spans="11:15" x14ac:dyDescent="0.25">
      <c r="K10483">
        <v>39080040441004</v>
      </c>
      <c r="L10483" t="s">
        <v>13517</v>
      </c>
      <c r="M10483" t="s">
        <v>5237</v>
      </c>
      <c r="N10483" t="s">
        <v>5237</v>
      </c>
      <c r="O10483" t="s">
        <v>5237</v>
      </c>
    </row>
    <row r="10484" spans="11:15" x14ac:dyDescent="0.25">
      <c r="K10484">
        <v>39080041111001</v>
      </c>
      <c r="L10484" t="s">
        <v>13518</v>
      </c>
      <c r="M10484" t="s">
        <v>5237</v>
      </c>
      <c r="N10484" t="s">
        <v>5237</v>
      </c>
      <c r="O10484" t="s">
        <v>5237</v>
      </c>
    </row>
    <row r="10485" spans="11:15" x14ac:dyDescent="0.25">
      <c r="K10485">
        <v>39080041221012</v>
      </c>
      <c r="L10485" t="s">
        <v>13519</v>
      </c>
      <c r="M10485" t="s">
        <v>5237</v>
      </c>
      <c r="N10485" t="s">
        <v>5237</v>
      </c>
      <c r="O10485" t="s">
        <v>5237</v>
      </c>
    </row>
    <row r="10486" spans="11:15" x14ac:dyDescent="0.25">
      <c r="K10486">
        <v>39080041224001</v>
      </c>
      <c r="L10486" t="s">
        <v>13520</v>
      </c>
      <c r="M10486" t="s">
        <v>5237</v>
      </c>
      <c r="N10486" t="s">
        <v>5237</v>
      </c>
      <c r="O10486" t="s">
        <v>5237</v>
      </c>
    </row>
    <row r="10487" spans="11:15" x14ac:dyDescent="0.25">
      <c r="K10487">
        <v>39080041321005</v>
      </c>
      <c r="L10487" t="s">
        <v>194</v>
      </c>
      <c r="M10487" t="s">
        <v>5237</v>
      </c>
      <c r="N10487" t="s">
        <v>5237</v>
      </c>
      <c r="O10487" t="s">
        <v>5237</v>
      </c>
    </row>
    <row r="10488" spans="11:15" x14ac:dyDescent="0.25">
      <c r="K10488">
        <v>39080041341001</v>
      </c>
      <c r="L10488" t="s">
        <v>10662</v>
      </c>
      <c r="M10488" t="s">
        <v>5237</v>
      </c>
      <c r="N10488" t="s">
        <v>5237</v>
      </c>
      <c r="O10488" t="s">
        <v>5237</v>
      </c>
    </row>
    <row r="10489" spans="11:15" x14ac:dyDescent="0.25">
      <c r="K10489">
        <v>39080041341003</v>
      </c>
      <c r="L10489" t="s">
        <v>10664</v>
      </c>
      <c r="M10489" t="s">
        <v>5237</v>
      </c>
      <c r="N10489" t="s">
        <v>5237</v>
      </c>
      <c r="O10489" t="s">
        <v>5237</v>
      </c>
    </row>
    <row r="10490" spans="11:15" x14ac:dyDescent="0.25">
      <c r="K10490">
        <v>39080041341012</v>
      </c>
      <c r="L10490" t="s">
        <v>13521</v>
      </c>
      <c r="M10490" t="s">
        <v>5237</v>
      </c>
      <c r="N10490" t="s">
        <v>5237</v>
      </c>
      <c r="O10490" t="s">
        <v>5237</v>
      </c>
    </row>
    <row r="10491" spans="11:15" x14ac:dyDescent="0.25">
      <c r="K10491">
        <v>39080041341016</v>
      </c>
      <c r="L10491" t="s">
        <v>10676</v>
      </c>
      <c r="M10491" t="s">
        <v>5237</v>
      </c>
      <c r="N10491" t="s">
        <v>5237</v>
      </c>
      <c r="O10491" t="s">
        <v>5237</v>
      </c>
    </row>
    <row r="10492" spans="11:15" x14ac:dyDescent="0.25">
      <c r="K10492">
        <v>39080041361001</v>
      </c>
      <c r="L10492" t="s">
        <v>10680</v>
      </c>
      <c r="M10492" t="s">
        <v>5237</v>
      </c>
      <c r="N10492" t="s">
        <v>5237</v>
      </c>
      <c r="O10492" t="s">
        <v>5237</v>
      </c>
    </row>
    <row r="10493" spans="11:15" x14ac:dyDescent="0.25">
      <c r="K10493">
        <v>39080041361002</v>
      </c>
      <c r="L10493" t="s">
        <v>13522</v>
      </c>
      <c r="M10493" t="s">
        <v>5237</v>
      </c>
      <c r="N10493" t="s">
        <v>5237</v>
      </c>
      <c r="O10493" t="s">
        <v>5237</v>
      </c>
    </row>
    <row r="10494" spans="11:15" x14ac:dyDescent="0.25">
      <c r="K10494">
        <v>39080041621001</v>
      </c>
      <c r="L10494" t="s">
        <v>13523</v>
      </c>
      <c r="M10494" t="s">
        <v>5237</v>
      </c>
      <c r="N10494" t="s">
        <v>5237</v>
      </c>
      <c r="O10494" t="s">
        <v>5237</v>
      </c>
    </row>
    <row r="10495" spans="11:15" x14ac:dyDescent="0.25">
      <c r="K10495">
        <v>39080041621005</v>
      </c>
      <c r="L10495" t="s">
        <v>13524</v>
      </c>
      <c r="M10495" t="s">
        <v>5237</v>
      </c>
      <c r="N10495" t="s">
        <v>5237</v>
      </c>
      <c r="O10495" t="s">
        <v>5237</v>
      </c>
    </row>
    <row r="10496" spans="11:15" x14ac:dyDescent="0.25">
      <c r="K10496">
        <v>39080041641001</v>
      </c>
      <c r="L10496" t="s">
        <v>13525</v>
      </c>
      <c r="M10496" t="s">
        <v>5237</v>
      </c>
      <c r="N10496" t="s">
        <v>5237</v>
      </c>
      <c r="O10496" t="s">
        <v>5237</v>
      </c>
    </row>
    <row r="10497" spans="11:15" x14ac:dyDescent="0.25">
      <c r="K10497">
        <v>39080042141002</v>
      </c>
      <c r="L10497" t="s">
        <v>130</v>
      </c>
      <c r="M10497" t="s">
        <v>5237</v>
      </c>
      <c r="N10497" t="s">
        <v>5237</v>
      </c>
      <c r="O10497" t="s">
        <v>5237</v>
      </c>
    </row>
    <row r="10498" spans="11:15" x14ac:dyDescent="0.25">
      <c r="K10498">
        <v>39080042142002</v>
      </c>
      <c r="L10498" t="s">
        <v>130</v>
      </c>
      <c r="M10498" t="s">
        <v>5237</v>
      </c>
      <c r="N10498" t="s">
        <v>5237</v>
      </c>
      <c r="O10498" t="s">
        <v>5237</v>
      </c>
    </row>
    <row r="10499" spans="11:15" x14ac:dyDescent="0.25">
      <c r="K10499">
        <v>39080042161002</v>
      </c>
      <c r="L10499" t="s">
        <v>10699</v>
      </c>
      <c r="M10499" t="s">
        <v>5237</v>
      </c>
      <c r="N10499" t="s">
        <v>5237</v>
      </c>
      <c r="O10499" t="s">
        <v>5237</v>
      </c>
    </row>
    <row r="10500" spans="11:15" x14ac:dyDescent="0.25">
      <c r="K10500">
        <v>39080042441001</v>
      </c>
      <c r="L10500" t="s">
        <v>13526</v>
      </c>
      <c r="M10500" t="s">
        <v>5237</v>
      </c>
      <c r="N10500" t="s">
        <v>5237</v>
      </c>
      <c r="O10500" t="s">
        <v>5237</v>
      </c>
    </row>
    <row r="10501" spans="11:15" x14ac:dyDescent="0.25">
      <c r="K10501">
        <v>39080042441003</v>
      </c>
      <c r="L10501" t="s">
        <v>10702</v>
      </c>
      <c r="M10501" t="s">
        <v>5237</v>
      </c>
      <c r="N10501" t="s">
        <v>5237</v>
      </c>
      <c r="O10501" t="s">
        <v>5237</v>
      </c>
    </row>
    <row r="10502" spans="11:15" x14ac:dyDescent="0.25">
      <c r="K10502">
        <v>39080042441004</v>
      </c>
      <c r="L10502" t="s">
        <v>193</v>
      </c>
      <c r="M10502" t="s">
        <v>5237</v>
      </c>
      <c r="N10502" t="s">
        <v>5237</v>
      </c>
      <c r="O10502" t="s">
        <v>5237</v>
      </c>
    </row>
    <row r="10503" spans="11:15" x14ac:dyDescent="0.25">
      <c r="K10503">
        <v>39080042441005</v>
      </c>
      <c r="L10503" t="s">
        <v>10703</v>
      </c>
      <c r="M10503" t="s">
        <v>5237</v>
      </c>
      <c r="N10503" t="s">
        <v>5237</v>
      </c>
      <c r="O10503" t="s">
        <v>5237</v>
      </c>
    </row>
    <row r="10504" spans="11:15" x14ac:dyDescent="0.25">
      <c r="K10504">
        <v>39080042441007</v>
      </c>
      <c r="L10504" t="s">
        <v>10705</v>
      </c>
      <c r="M10504" t="s">
        <v>5237</v>
      </c>
      <c r="N10504" t="s">
        <v>5237</v>
      </c>
      <c r="O10504" t="s">
        <v>5237</v>
      </c>
    </row>
    <row r="10505" spans="11:15" x14ac:dyDescent="0.25">
      <c r="K10505">
        <v>39080042441008</v>
      </c>
      <c r="L10505" t="s">
        <v>10706</v>
      </c>
      <c r="M10505" t="s">
        <v>5237</v>
      </c>
      <c r="N10505" t="s">
        <v>5237</v>
      </c>
      <c r="O10505" t="s">
        <v>5237</v>
      </c>
    </row>
    <row r="10506" spans="11:15" x14ac:dyDescent="0.25">
      <c r="K10506">
        <v>39080042441012</v>
      </c>
      <c r="L10506" t="s">
        <v>10708</v>
      </c>
      <c r="M10506" t="s">
        <v>5237</v>
      </c>
      <c r="N10506" t="s">
        <v>5237</v>
      </c>
      <c r="O10506" t="s">
        <v>5237</v>
      </c>
    </row>
    <row r="10507" spans="11:15" x14ac:dyDescent="0.25">
      <c r="K10507">
        <v>39080042521001</v>
      </c>
      <c r="L10507" t="s">
        <v>10709</v>
      </c>
      <c r="M10507" t="s">
        <v>5237</v>
      </c>
      <c r="N10507" t="s">
        <v>5237</v>
      </c>
      <c r="O10507" t="s">
        <v>5237</v>
      </c>
    </row>
    <row r="10508" spans="11:15" x14ac:dyDescent="0.25">
      <c r="K10508">
        <v>39080042521002</v>
      </c>
      <c r="L10508" t="s">
        <v>153</v>
      </c>
      <c r="M10508" t="s">
        <v>5237</v>
      </c>
      <c r="N10508" t="s">
        <v>5237</v>
      </c>
      <c r="O10508" t="s">
        <v>5237</v>
      </c>
    </row>
    <row r="10509" spans="11:15" x14ac:dyDescent="0.25">
      <c r="K10509">
        <v>39080042521003</v>
      </c>
      <c r="L10509" t="s">
        <v>10712</v>
      </c>
      <c r="M10509" t="s">
        <v>5237</v>
      </c>
      <c r="N10509" t="s">
        <v>5237</v>
      </c>
      <c r="O10509" t="s">
        <v>5237</v>
      </c>
    </row>
    <row r="10510" spans="11:15" x14ac:dyDescent="0.25">
      <c r="K10510">
        <v>39080042521006</v>
      </c>
      <c r="L10510" t="s">
        <v>10714</v>
      </c>
      <c r="M10510" t="s">
        <v>5237</v>
      </c>
      <c r="N10510" t="s">
        <v>5237</v>
      </c>
      <c r="O10510" t="s">
        <v>5237</v>
      </c>
    </row>
    <row r="10511" spans="11:15" x14ac:dyDescent="0.25">
      <c r="K10511">
        <v>39080042522006</v>
      </c>
      <c r="L10511" t="s">
        <v>10714</v>
      </c>
      <c r="M10511" t="s">
        <v>5237</v>
      </c>
      <c r="N10511" t="s">
        <v>5237</v>
      </c>
      <c r="O10511" t="s">
        <v>5237</v>
      </c>
    </row>
    <row r="10512" spans="11:15" x14ac:dyDescent="0.25">
      <c r="K10512">
        <v>39080042551001</v>
      </c>
      <c r="L10512" t="s">
        <v>13527</v>
      </c>
      <c r="M10512" t="s">
        <v>5237</v>
      </c>
      <c r="N10512" t="s">
        <v>5237</v>
      </c>
      <c r="O10512" t="s">
        <v>5237</v>
      </c>
    </row>
    <row r="10513" spans="11:15" x14ac:dyDescent="0.25">
      <c r="K10513">
        <v>39080050341001</v>
      </c>
      <c r="L10513" t="s">
        <v>10722</v>
      </c>
      <c r="M10513" t="s">
        <v>5237</v>
      </c>
      <c r="N10513" t="s">
        <v>5237</v>
      </c>
      <c r="O10513" t="s">
        <v>5237</v>
      </c>
    </row>
    <row r="10514" spans="11:15" x14ac:dyDescent="0.25">
      <c r="K10514">
        <v>39080050441004</v>
      </c>
      <c r="L10514" t="s">
        <v>10728</v>
      </c>
      <c r="M10514" t="s">
        <v>5237</v>
      </c>
      <c r="N10514" t="s">
        <v>5237</v>
      </c>
      <c r="O10514" t="s">
        <v>5237</v>
      </c>
    </row>
    <row r="10515" spans="11:15" x14ac:dyDescent="0.25">
      <c r="K10515">
        <v>39080051241001</v>
      </c>
      <c r="L10515" t="s">
        <v>13528</v>
      </c>
      <c r="M10515" t="s">
        <v>5237</v>
      </c>
      <c r="N10515" t="s">
        <v>5237</v>
      </c>
      <c r="O10515" t="s">
        <v>5237</v>
      </c>
    </row>
    <row r="10516" spans="11:15" x14ac:dyDescent="0.25">
      <c r="K10516">
        <v>39080051241005</v>
      </c>
      <c r="L10516" t="s">
        <v>10756</v>
      </c>
      <c r="M10516" t="s">
        <v>5237</v>
      </c>
      <c r="N10516" t="s">
        <v>5237</v>
      </c>
      <c r="O10516" t="s">
        <v>5237</v>
      </c>
    </row>
    <row r="10517" spans="11:15" x14ac:dyDescent="0.25">
      <c r="K10517">
        <v>39080051261001</v>
      </c>
      <c r="L10517" t="s">
        <v>10760</v>
      </c>
      <c r="M10517" t="s">
        <v>5237</v>
      </c>
      <c r="N10517" t="s">
        <v>5237</v>
      </c>
      <c r="O10517" t="s">
        <v>5237</v>
      </c>
    </row>
    <row r="10518" spans="11:15" x14ac:dyDescent="0.25">
      <c r="K10518">
        <v>39080051341010</v>
      </c>
      <c r="L10518" t="s">
        <v>13529</v>
      </c>
      <c r="M10518" t="s">
        <v>5237</v>
      </c>
      <c r="N10518" t="s">
        <v>5237</v>
      </c>
      <c r="O10518" t="s">
        <v>5237</v>
      </c>
    </row>
    <row r="10519" spans="11:15" x14ac:dyDescent="0.25">
      <c r="K10519">
        <v>39080051341011</v>
      </c>
      <c r="L10519" t="s">
        <v>10774</v>
      </c>
      <c r="M10519" t="s">
        <v>5237</v>
      </c>
      <c r="N10519" t="s">
        <v>5237</v>
      </c>
      <c r="O10519" t="s">
        <v>5237</v>
      </c>
    </row>
    <row r="10520" spans="11:15" x14ac:dyDescent="0.25">
      <c r="K10520">
        <v>39080051341014</v>
      </c>
      <c r="L10520" t="s">
        <v>10777</v>
      </c>
      <c r="M10520" t="s">
        <v>5237</v>
      </c>
      <c r="N10520" t="s">
        <v>5237</v>
      </c>
      <c r="O10520" t="s">
        <v>5237</v>
      </c>
    </row>
    <row r="10521" spans="11:15" x14ac:dyDescent="0.25">
      <c r="K10521">
        <v>39080051341015</v>
      </c>
      <c r="L10521" t="s">
        <v>13530</v>
      </c>
      <c r="M10521" t="s">
        <v>5237</v>
      </c>
      <c r="N10521" t="s">
        <v>5237</v>
      </c>
      <c r="O10521" t="s">
        <v>5237</v>
      </c>
    </row>
    <row r="10522" spans="11:15" x14ac:dyDescent="0.25">
      <c r="K10522">
        <v>39080051361002</v>
      </c>
      <c r="L10522" t="s">
        <v>13531</v>
      </c>
      <c r="M10522" t="s">
        <v>5237</v>
      </c>
      <c r="N10522" t="s">
        <v>5237</v>
      </c>
      <c r="O10522" t="s">
        <v>5237</v>
      </c>
    </row>
    <row r="10523" spans="11:15" x14ac:dyDescent="0.25">
      <c r="K10523">
        <v>39080051411005</v>
      </c>
      <c r="L10523" t="s">
        <v>10794</v>
      </c>
      <c r="M10523" t="s">
        <v>5237</v>
      </c>
      <c r="N10523" t="s">
        <v>5237</v>
      </c>
      <c r="O10523" t="s">
        <v>5237</v>
      </c>
    </row>
    <row r="10524" spans="11:15" x14ac:dyDescent="0.25">
      <c r="K10524">
        <v>39080051461002</v>
      </c>
      <c r="L10524" t="s">
        <v>13532</v>
      </c>
      <c r="M10524" t="s">
        <v>5237</v>
      </c>
      <c r="N10524" t="s">
        <v>5237</v>
      </c>
      <c r="O10524" t="s">
        <v>5237</v>
      </c>
    </row>
    <row r="10525" spans="11:15" x14ac:dyDescent="0.25">
      <c r="K10525">
        <v>39080051461005</v>
      </c>
      <c r="L10525" t="s">
        <v>10806</v>
      </c>
      <c r="M10525" t="s">
        <v>5237</v>
      </c>
      <c r="N10525" t="s">
        <v>5237</v>
      </c>
      <c r="O10525" t="s">
        <v>5237</v>
      </c>
    </row>
    <row r="10526" spans="11:15" x14ac:dyDescent="0.25">
      <c r="K10526">
        <v>39080051541001</v>
      </c>
      <c r="L10526" t="s">
        <v>10812</v>
      </c>
      <c r="M10526" t="s">
        <v>5237</v>
      </c>
      <c r="N10526" t="s">
        <v>5237</v>
      </c>
      <c r="O10526" t="s">
        <v>5237</v>
      </c>
    </row>
    <row r="10527" spans="11:15" x14ac:dyDescent="0.25">
      <c r="K10527">
        <v>39080051561006</v>
      </c>
      <c r="L10527" t="s">
        <v>10817</v>
      </c>
      <c r="M10527" t="s">
        <v>5237</v>
      </c>
      <c r="N10527" t="s">
        <v>5237</v>
      </c>
      <c r="O10527" t="s">
        <v>5237</v>
      </c>
    </row>
    <row r="10528" spans="11:15" x14ac:dyDescent="0.25">
      <c r="K10528">
        <v>39080051621008</v>
      </c>
      <c r="L10528" t="s">
        <v>10827</v>
      </c>
      <c r="M10528" t="s">
        <v>5237</v>
      </c>
      <c r="N10528" t="s">
        <v>5237</v>
      </c>
      <c r="O10528" t="s">
        <v>5237</v>
      </c>
    </row>
    <row r="10529" spans="11:15" x14ac:dyDescent="0.25">
      <c r="K10529">
        <v>39080051621012</v>
      </c>
      <c r="L10529" t="s">
        <v>10831</v>
      </c>
      <c r="M10529" t="s">
        <v>5237</v>
      </c>
      <c r="N10529" t="s">
        <v>5237</v>
      </c>
      <c r="O10529" t="s">
        <v>5237</v>
      </c>
    </row>
    <row r="10530" spans="11:15" x14ac:dyDescent="0.25">
      <c r="K10530">
        <v>39080051651006</v>
      </c>
      <c r="L10530" t="s">
        <v>10836</v>
      </c>
      <c r="M10530" t="s">
        <v>5237</v>
      </c>
      <c r="N10530" t="s">
        <v>5237</v>
      </c>
      <c r="O10530" t="s">
        <v>5237</v>
      </c>
    </row>
    <row r="10531" spans="11:15" x14ac:dyDescent="0.25">
      <c r="K10531">
        <v>39080052141007</v>
      </c>
      <c r="L10531" t="s">
        <v>10847</v>
      </c>
      <c r="M10531" t="s">
        <v>5237</v>
      </c>
      <c r="N10531" t="s">
        <v>5237</v>
      </c>
      <c r="O10531" t="s">
        <v>5237</v>
      </c>
    </row>
    <row r="10532" spans="11:15" x14ac:dyDescent="0.25">
      <c r="K10532">
        <v>39080052441011</v>
      </c>
      <c r="L10532" t="s">
        <v>10856</v>
      </c>
      <c r="M10532" t="s">
        <v>5237</v>
      </c>
      <c r="N10532" t="s">
        <v>5237</v>
      </c>
      <c r="O10532" t="s">
        <v>5237</v>
      </c>
    </row>
    <row r="10533" spans="11:15" x14ac:dyDescent="0.25">
      <c r="K10533">
        <v>39080052521002</v>
      </c>
      <c r="L10533" t="s">
        <v>10860</v>
      </c>
      <c r="M10533" t="s">
        <v>5237</v>
      </c>
      <c r="N10533" t="s">
        <v>5237</v>
      </c>
      <c r="O10533" t="s">
        <v>5237</v>
      </c>
    </row>
    <row r="10534" spans="11:15" x14ac:dyDescent="0.25">
      <c r="K10534">
        <v>39080052521003</v>
      </c>
      <c r="L10534" t="s">
        <v>10861</v>
      </c>
      <c r="M10534" t="s">
        <v>5237</v>
      </c>
      <c r="N10534" t="s">
        <v>5237</v>
      </c>
      <c r="O10534" t="s">
        <v>5237</v>
      </c>
    </row>
    <row r="10535" spans="11:15" x14ac:dyDescent="0.25">
      <c r="K10535">
        <v>39080052521004</v>
      </c>
      <c r="L10535" t="s">
        <v>10862</v>
      </c>
      <c r="M10535" t="s">
        <v>5237</v>
      </c>
      <c r="N10535" t="s">
        <v>5237</v>
      </c>
      <c r="O10535" t="s">
        <v>5237</v>
      </c>
    </row>
    <row r="10536" spans="11:15" x14ac:dyDescent="0.25">
      <c r="K10536">
        <v>39080052521005</v>
      </c>
      <c r="L10536" t="s">
        <v>10863</v>
      </c>
      <c r="M10536" t="s">
        <v>5237</v>
      </c>
      <c r="N10536" t="s">
        <v>5237</v>
      </c>
      <c r="O10536" t="s">
        <v>5237</v>
      </c>
    </row>
    <row r="10537" spans="11:15" x14ac:dyDescent="0.25">
      <c r="K10537">
        <v>39080052521006</v>
      </c>
      <c r="L10537" t="s">
        <v>10864</v>
      </c>
      <c r="M10537" t="s">
        <v>5237</v>
      </c>
      <c r="N10537" t="s">
        <v>5237</v>
      </c>
      <c r="O10537" t="s">
        <v>5237</v>
      </c>
    </row>
    <row r="10538" spans="11:15" x14ac:dyDescent="0.25">
      <c r="K10538">
        <v>39080052521008</v>
      </c>
      <c r="L10538" t="s">
        <v>10866</v>
      </c>
      <c r="M10538" t="s">
        <v>5237</v>
      </c>
      <c r="N10538" t="s">
        <v>5237</v>
      </c>
      <c r="O10538" t="s">
        <v>5237</v>
      </c>
    </row>
    <row r="10539" spans="11:15" x14ac:dyDescent="0.25">
      <c r="K10539">
        <v>39080052522004</v>
      </c>
      <c r="L10539" t="s">
        <v>10870</v>
      </c>
      <c r="M10539" t="s">
        <v>5237</v>
      </c>
      <c r="N10539" t="s">
        <v>5237</v>
      </c>
      <c r="O10539" t="s">
        <v>5237</v>
      </c>
    </row>
    <row r="10540" spans="11:15" x14ac:dyDescent="0.25">
      <c r="K10540">
        <v>39080052621001</v>
      </c>
      <c r="L10540" t="s">
        <v>103</v>
      </c>
      <c r="M10540" t="s">
        <v>5237</v>
      </c>
      <c r="N10540" t="s">
        <v>5237</v>
      </c>
      <c r="O10540" t="s">
        <v>5237</v>
      </c>
    </row>
    <row r="10541" spans="11:15" x14ac:dyDescent="0.25">
      <c r="K10541">
        <v>39080052621005</v>
      </c>
      <c r="L10541" t="s">
        <v>10872</v>
      </c>
      <c r="M10541" t="s">
        <v>5237</v>
      </c>
      <c r="N10541" t="s">
        <v>5237</v>
      </c>
      <c r="O10541" t="s">
        <v>5237</v>
      </c>
    </row>
    <row r="10542" spans="11:15" x14ac:dyDescent="0.25">
      <c r="K10542">
        <v>39080060321004</v>
      </c>
      <c r="L10542" t="s">
        <v>10881</v>
      </c>
      <c r="M10542" t="s">
        <v>5237</v>
      </c>
      <c r="N10542" t="s">
        <v>5237</v>
      </c>
      <c r="O10542" t="s">
        <v>5237</v>
      </c>
    </row>
    <row r="10543" spans="11:15" x14ac:dyDescent="0.25">
      <c r="K10543">
        <v>39080060771001</v>
      </c>
      <c r="L10543" t="s">
        <v>10882</v>
      </c>
      <c r="M10543" t="s">
        <v>5237</v>
      </c>
      <c r="N10543" t="s">
        <v>5237</v>
      </c>
      <c r="O10543" t="s">
        <v>5237</v>
      </c>
    </row>
    <row r="10544" spans="11:15" x14ac:dyDescent="0.25">
      <c r="K10544">
        <v>39080061061002</v>
      </c>
      <c r="L10544" t="s">
        <v>10886</v>
      </c>
      <c r="M10544" t="s">
        <v>5237</v>
      </c>
      <c r="N10544" t="s">
        <v>5237</v>
      </c>
      <c r="O10544" t="s">
        <v>5237</v>
      </c>
    </row>
    <row r="10545" spans="11:15" x14ac:dyDescent="0.25">
      <c r="K10545">
        <v>39080061221003</v>
      </c>
      <c r="L10545" t="s">
        <v>13533</v>
      </c>
      <c r="M10545" t="s">
        <v>5237</v>
      </c>
      <c r="N10545" t="s">
        <v>5237</v>
      </c>
      <c r="O10545" t="s">
        <v>5237</v>
      </c>
    </row>
    <row r="10546" spans="11:15" x14ac:dyDescent="0.25">
      <c r="K10546">
        <v>39080061221013</v>
      </c>
      <c r="L10546" t="s">
        <v>10899</v>
      </c>
      <c r="M10546" t="s">
        <v>5237</v>
      </c>
      <c r="N10546" t="s">
        <v>5237</v>
      </c>
      <c r="O10546" t="s">
        <v>5237</v>
      </c>
    </row>
    <row r="10547" spans="11:15" x14ac:dyDescent="0.25">
      <c r="K10547">
        <v>39080061221016</v>
      </c>
      <c r="L10547" t="s">
        <v>10902</v>
      </c>
      <c r="M10547" t="s">
        <v>5237</v>
      </c>
      <c r="N10547" t="s">
        <v>5237</v>
      </c>
      <c r="O10547" t="s">
        <v>5237</v>
      </c>
    </row>
    <row r="10548" spans="11:15" x14ac:dyDescent="0.25">
      <c r="K10548">
        <v>39080061221018</v>
      </c>
      <c r="L10548" t="s">
        <v>10904</v>
      </c>
      <c r="M10548" t="s">
        <v>5237</v>
      </c>
      <c r="N10548" t="s">
        <v>5237</v>
      </c>
      <c r="O10548" t="s">
        <v>5237</v>
      </c>
    </row>
    <row r="10549" spans="11:15" x14ac:dyDescent="0.25">
      <c r="K10549">
        <v>39080061221019</v>
      </c>
      <c r="L10549" t="s">
        <v>13534</v>
      </c>
      <c r="M10549" t="s">
        <v>5237</v>
      </c>
      <c r="N10549" t="s">
        <v>5237</v>
      </c>
      <c r="O10549" t="s">
        <v>5237</v>
      </c>
    </row>
    <row r="10550" spans="11:15" x14ac:dyDescent="0.25">
      <c r="K10550">
        <v>39080061221028</v>
      </c>
      <c r="L10550" t="s">
        <v>13535</v>
      </c>
      <c r="M10550" t="s">
        <v>5237</v>
      </c>
      <c r="N10550" t="s">
        <v>5237</v>
      </c>
      <c r="O10550" t="s">
        <v>5237</v>
      </c>
    </row>
    <row r="10551" spans="11:15" x14ac:dyDescent="0.25">
      <c r="K10551">
        <v>39080061221029</v>
      </c>
      <c r="L10551" t="s">
        <v>13536</v>
      </c>
      <c r="M10551" t="s">
        <v>5237</v>
      </c>
      <c r="N10551" t="s">
        <v>5237</v>
      </c>
      <c r="O10551" t="s">
        <v>5237</v>
      </c>
    </row>
    <row r="10552" spans="11:15" x14ac:dyDescent="0.25">
      <c r="K10552">
        <v>39080061223028</v>
      </c>
      <c r="L10552" t="s">
        <v>10913</v>
      </c>
      <c r="M10552" t="s">
        <v>5237</v>
      </c>
      <c r="N10552" t="s">
        <v>5237</v>
      </c>
      <c r="O10552" t="s">
        <v>5237</v>
      </c>
    </row>
    <row r="10553" spans="11:15" x14ac:dyDescent="0.25">
      <c r="K10553">
        <v>39080061321004</v>
      </c>
      <c r="L10553" t="s">
        <v>143</v>
      </c>
      <c r="M10553" t="s">
        <v>5237</v>
      </c>
      <c r="N10553" t="s">
        <v>5237</v>
      </c>
      <c r="O10553" t="s">
        <v>5237</v>
      </c>
    </row>
    <row r="10554" spans="11:15" x14ac:dyDescent="0.25">
      <c r="K10554">
        <v>39080061341004</v>
      </c>
      <c r="L10554" t="s">
        <v>13537</v>
      </c>
      <c r="M10554" t="s">
        <v>5237</v>
      </c>
      <c r="N10554" t="s">
        <v>5237</v>
      </c>
      <c r="O10554" t="s">
        <v>5237</v>
      </c>
    </row>
    <row r="10555" spans="11:15" x14ac:dyDescent="0.25">
      <c r="K10555">
        <v>39080061341008</v>
      </c>
      <c r="L10555" t="s">
        <v>10925</v>
      </c>
      <c r="M10555" t="s">
        <v>5237</v>
      </c>
      <c r="N10555" t="s">
        <v>5237</v>
      </c>
      <c r="O10555" t="s">
        <v>5237</v>
      </c>
    </row>
    <row r="10556" spans="11:15" x14ac:dyDescent="0.25">
      <c r="K10556">
        <v>39080061341029</v>
      </c>
      <c r="L10556" t="s">
        <v>10940</v>
      </c>
      <c r="M10556" t="s">
        <v>5237</v>
      </c>
      <c r="N10556" t="s">
        <v>5237</v>
      </c>
      <c r="O10556" t="s">
        <v>5237</v>
      </c>
    </row>
    <row r="10557" spans="11:15" x14ac:dyDescent="0.25">
      <c r="K10557">
        <v>39080061342005</v>
      </c>
      <c r="L10557" t="s">
        <v>10922</v>
      </c>
      <c r="M10557" t="s">
        <v>5237</v>
      </c>
      <c r="N10557" t="s">
        <v>5237</v>
      </c>
      <c r="O10557" t="s">
        <v>5237</v>
      </c>
    </row>
    <row r="10558" spans="11:15" x14ac:dyDescent="0.25">
      <c r="K10558">
        <v>39080061361001</v>
      </c>
      <c r="L10558" t="s">
        <v>13538</v>
      </c>
      <c r="M10558" t="s">
        <v>5237</v>
      </c>
      <c r="N10558" t="s">
        <v>5237</v>
      </c>
      <c r="O10558" t="s">
        <v>5237</v>
      </c>
    </row>
    <row r="10559" spans="11:15" x14ac:dyDescent="0.25">
      <c r="K10559">
        <v>39080061361006</v>
      </c>
      <c r="L10559" t="s">
        <v>13539</v>
      </c>
      <c r="M10559" t="s">
        <v>5237</v>
      </c>
      <c r="N10559" t="s">
        <v>5237</v>
      </c>
      <c r="O10559" t="s">
        <v>5237</v>
      </c>
    </row>
    <row r="10560" spans="11:15" x14ac:dyDescent="0.25">
      <c r="K10560">
        <v>39080061421001</v>
      </c>
      <c r="L10560" t="s">
        <v>13540</v>
      </c>
      <c r="M10560" t="s">
        <v>5237</v>
      </c>
      <c r="N10560" t="s">
        <v>5237</v>
      </c>
      <c r="O10560" t="s">
        <v>5237</v>
      </c>
    </row>
    <row r="10561" spans="11:15" x14ac:dyDescent="0.25">
      <c r="K10561">
        <v>39080061461004</v>
      </c>
      <c r="L10561" t="s">
        <v>10960</v>
      </c>
      <c r="M10561" t="s">
        <v>5237</v>
      </c>
      <c r="N10561" t="s">
        <v>5237</v>
      </c>
      <c r="O10561" t="s">
        <v>5237</v>
      </c>
    </row>
    <row r="10562" spans="11:15" x14ac:dyDescent="0.25">
      <c r="K10562">
        <v>39080061461012</v>
      </c>
      <c r="L10562" t="s">
        <v>10966</v>
      </c>
      <c r="M10562" t="s">
        <v>5237</v>
      </c>
      <c r="N10562" t="s">
        <v>5237</v>
      </c>
      <c r="O10562" t="s">
        <v>5237</v>
      </c>
    </row>
    <row r="10563" spans="11:15" x14ac:dyDescent="0.25">
      <c r="K10563">
        <v>39080061561003</v>
      </c>
      <c r="L10563" t="s">
        <v>10971</v>
      </c>
      <c r="M10563" t="s">
        <v>5237</v>
      </c>
      <c r="N10563" t="s">
        <v>5237</v>
      </c>
      <c r="O10563" t="s">
        <v>5237</v>
      </c>
    </row>
    <row r="10564" spans="11:15" x14ac:dyDescent="0.25">
      <c r="K10564">
        <v>39080061561005</v>
      </c>
      <c r="L10564" t="s">
        <v>13541</v>
      </c>
      <c r="M10564" t="s">
        <v>5237</v>
      </c>
      <c r="N10564" t="s">
        <v>5237</v>
      </c>
      <c r="O10564" t="s">
        <v>5237</v>
      </c>
    </row>
    <row r="10565" spans="11:15" x14ac:dyDescent="0.25">
      <c r="K10565">
        <v>39080061561008</v>
      </c>
      <c r="L10565" t="s">
        <v>10976</v>
      </c>
      <c r="M10565" t="s">
        <v>5237</v>
      </c>
      <c r="N10565" t="s">
        <v>5237</v>
      </c>
      <c r="O10565" t="s">
        <v>5237</v>
      </c>
    </row>
    <row r="10566" spans="11:15" x14ac:dyDescent="0.25">
      <c r="K10566">
        <v>39080061561010</v>
      </c>
      <c r="L10566" t="s">
        <v>10978</v>
      </c>
      <c r="M10566" t="s">
        <v>5237</v>
      </c>
      <c r="N10566" t="s">
        <v>5237</v>
      </c>
      <c r="O10566" t="s">
        <v>5237</v>
      </c>
    </row>
    <row r="10567" spans="11:15" x14ac:dyDescent="0.25">
      <c r="K10567">
        <v>39080061561012</v>
      </c>
      <c r="L10567" t="s">
        <v>10980</v>
      </c>
      <c r="M10567" t="s">
        <v>5237</v>
      </c>
      <c r="N10567" t="s">
        <v>5237</v>
      </c>
      <c r="O10567" t="s">
        <v>5237</v>
      </c>
    </row>
    <row r="10568" spans="11:15" x14ac:dyDescent="0.25">
      <c r="K10568">
        <v>39080061621009</v>
      </c>
      <c r="L10568" t="s">
        <v>10995</v>
      </c>
      <c r="M10568" t="s">
        <v>5237</v>
      </c>
      <c r="N10568" t="s">
        <v>5237</v>
      </c>
      <c r="O10568" t="s">
        <v>5237</v>
      </c>
    </row>
    <row r="10569" spans="11:15" x14ac:dyDescent="0.25">
      <c r="K10569">
        <v>39080061621015</v>
      </c>
      <c r="L10569" t="s">
        <v>11001</v>
      </c>
      <c r="M10569" t="s">
        <v>5237</v>
      </c>
      <c r="N10569" t="s">
        <v>5237</v>
      </c>
      <c r="O10569" t="s">
        <v>5237</v>
      </c>
    </row>
    <row r="10570" spans="11:15" x14ac:dyDescent="0.25">
      <c r="K10570">
        <v>39080061621016</v>
      </c>
      <c r="L10570" t="s">
        <v>11002</v>
      </c>
      <c r="M10570" t="s">
        <v>5237</v>
      </c>
      <c r="N10570" t="s">
        <v>5237</v>
      </c>
      <c r="O10570" t="s">
        <v>5237</v>
      </c>
    </row>
    <row r="10571" spans="11:15" x14ac:dyDescent="0.25">
      <c r="K10571">
        <v>39080061641001</v>
      </c>
      <c r="L10571" t="s">
        <v>11006</v>
      </c>
      <c r="M10571" t="s">
        <v>5237</v>
      </c>
      <c r="N10571" t="s">
        <v>5237</v>
      </c>
      <c r="O10571" t="s">
        <v>5237</v>
      </c>
    </row>
    <row r="10572" spans="11:15" x14ac:dyDescent="0.25">
      <c r="K10572">
        <v>39080061651001</v>
      </c>
      <c r="L10572" t="s">
        <v>11007</v>
      </c>
      <c r="M10572" t="s">
        <v>5237</v>
      </c>
      <c r="N10572" t="s">
        <v>5237</v>
      </c>
      <c r="O10572" t="s">
        <v>5237</v>
      </c>
    </row>
    <row r="10573" spans="11:15" x14ac:dyDescent="0.25">
      <c r="K10573">
        <v>39080061651002</v>
      </c>
      <c r="L10573" t="s">
        <v>11008</v>
      </c>
      <c r="M10573" t="s">
        <v>5237</v>
      </c>
      <c r="N10573" t="s">
        <v>5237</v>
      </c>
      <c r="O10573" t="s">
        <v>5237</v>
      </c>
    </row>
    <row r="10574" spans="11:15" x14ac:dyDescent="0.25">
      <c r="K10574">
        <v>39080061721001</v>
      </c>
      <c r="L10574" t="s">
        <v>13542</v>
      </c>
      <c r="M10574" t="s">
        <v>5237</v>
      </c>
      <c r="N10574" t="s">
        <v>5237</v>
      </c>
      <c r="O10574" t="s">
        <v>5237</v>
      </c>
    </row>
    <row r="10575" spans="11:15" x14ac:dyDescent="0.25">
      <c r="K10575">
        <v>39080061721003</v>
      </c>
      <c r="L10575" t="s">
        <v>13543</v>
      </c>
      <c r="M10575" t="s">
        <v>5237</v>
      </c>
      <c r="N10575" t="s">
        <v>5237</v>
      </c>
      <c r="O10575" t="s">
        <v>5237</v>
      </c>
    </row>
    <row r="10576" spans="11:15" x14ac:dyDescent="0.25">
      <c r="K10576">
        <v>39080062121001</v>
      </c>
      <c r="L10576" t="s">
        <v>11017</v>
      </c>
      <c r="M10576" t="s">
        <v>5237</v>
      </c>
      <c r="N10576" t="s">
        <v>5237</v>
      </c>
      <c r="O10576" t="s">
        <v>5237</v>
      </c>
    </row>
    <row r="10577" spans="11:15" x14ac:dyDescent="0.25">
      <c r="K10577">
        <v>39080062141001</v>
      </c>
      <c r="L10577" t="s">
        <v>13544</v>
      </c>
      <c r="M10577" t="s">
        <v>5237</v>
      </c>
      <c r="N10577" t="s">
        <v>5237</v>
      </c>
      <c r="O10577" t="s">
        <v>5237</v>
      </c>
    </row>
    <row r="10578" spans="11:15" x14ac:dyDescent="0.25">
      <c r="K10578">
        <v>39080062141002</v>
      </c>
      <c r="L10578" t="s">
        <v>13545</v>
      </c>
      <c r="M10578" t="s">
        <v>5237</v>
      </c>
      <c r="N10578" t="s">
        <v>5237</v>
      </c>
      <c r="O10578" t="s">
        <v>5237</v>
      </c>
    </row>
    <row r="10579" spans="11:15" x14ac:dyDescent="0.25">
      <c r="K10579">
        <v>39080062141003</v>
      </c>
      <c r="L10579" t="s">
        <v>11019</v>
      </c>
      <c r="M10579" t="s">
        <v>5237</v>
      </c>
      <c r="N10579" t="s">
        <v>5237</v>
      </c>
      <c r="O10579" t="s">
        <v>5237</v>
      </c>
    </row>
    <row r="10580" spans="11:15" x14ac:dyDescent="0.25">
      <c r="K10580">
        <v>39080062141004</v>
      </c>
      <c r="L10580" t="s">
        <v>11020</v>
      </c>
      <c r="M10580" t="s">
        <v>5237</v>
      </c>
      <c r="N10580" t="s">
        <v>5237</v>
      </c>
      <c r="O10580" t="s">
        <v>5237</v>
      </c>
    </row>
    <row r="10581" spans="11:15" x14ac:dyDescent="0.25">
      <c r="K10581">
        <v>39080062142002</v>
      </c>
      <c r="L10581" t="s">
        <v>11018</v>
      </c>
      <c r="M10581" t="s">
        <v>5237</v>
      </c>
      <c r="N10581" t="s">
        <v>5237</v>
      </c>
      <c r="O10581" t="s">
        <v>5237</v>
      </c>
    </row>
    <row r="10582" spans="11:15" x14ac:dyDescent="0.25">
      <c r="K10582">
        <v>39080062161008</v>
      </c>
      <c r="L10582" t="s">
        <v>11024</v>
      </c>
      <c r="M10582" t="s">
        <v>5237</v>
      </c>
      <c r="N10582" t="s">
        <v>5237</v>
      </c>
      <c r="O10582" t="s">
        <v>5237</v>
      </c>
    </row>
    <row r="10583" spans="11:15" x14ac:dyDescent="0.25">
      <c r="K10583">
        <v>39080062321001</v>
      </c>
      <c r="L10583" t="s">
        <v>206</v>
      </c>
      <c r="M10583" t="s">
        <v>5237</v>
      </c>
      <c r="N10583" t="s">
        <v>5237</v>
      </c>
      <c r="O10583" t="s">
        <v>5237</v>
      </c>
    </row>
    <row r="10584" spans="11:15" x14ac:dyDescent="0.25">
      <c r="K10584">
        <v>39080062321004</v>
      </c>
      <c r="L10584" t="s">
        <v>229</v>
      </c>
      <c r="M10584" t="s">
        <v>5237</v>
      </c>
      <c r="N10584" t="s">
        <v>5237</v>
      </c>
      <c r="O10584" t="s">
        <v>5237</v>
      </c>
    </row>
    <row r="10585" spans="11:15" x14ac:dyDescent="0.25">
      <c r="K10585">
        <v>39080062322001</v>
      </c>
      <c r="L10585" t="s">
        <v>11025</v>
      </c>
      <c r="M10585" t="s">
        <v>5237</v>
      </c>
      <c r="N10585" t="s">
        <v>5237</v>
      </c>
      <c r="O10585" t="s">
        <v>5237</v>
      </c>
    </row>
    <row r="10586" spans="11:15" x14ac:dyDescent="0.25">
      <c r="K10586">
        <v>39080062421001</v>
      </c>
      <c r="L10586" t="s">
        <v>115</v>
      </c>
      <c r="M10586" t="s">
        <v>5237</v>
      </c>
      <c r="N10586" t="s">
        <v>5237</v>
      </c>
      <c r="O10586" t="s">
        <v>5237</v>
      </c>
    </row>
    <row r="10587" spans="11:15" x14ac:dyDescent="0.25">
      <c r="K10587">
        <v>39080062521001</v>
      </c>
      <c r="L10587" t="s">
        <v>13546</v>
      </c>
      <c r="M10587" t="s">
        <v>5237</v>
      </c>
      <c r="N10587" t="s">
        <v>5237</v>
      </c>
      <c r="O10587" t="s">
        <v>5237</v>
      </c>
    </row>
    <row r="10588" spans="11:15" x14ac:dyDescent="0.25">
      <c r="K10588">
        <v>39080062521002</v>
      </c>
      <c r="L10588" t="s">
        <v>186</v>
      </c>
      <c r="M10588" t="s">
        <v>5237</v>
      </c>
      <c r="N10588" t="s">
        <v>5237</v>
      </c>
      <c r="O10588" t="s">
        <v>5237</v>
      </c>
    </row>
    <row r="10589" spans="11:15" x14ac:dyDescent="0.25">
      <c r="K10589">
        <v>39080062521003</v>
      </c>
      <c r="L10589" t="s">
        <v>11034</v>
      </c>
      <c r="M10589" t="s">
        <v>5237</v>
      </c>
      <c r="N10589" t="s">
        <v>5237</v>
      </c>
      <c r="O10589" t="s">
        <v>5237</v>
      </c>
    </row>
    <row r="10590" spans="11:15" x14ac:dyDescent="0.25">
      <c r="K10590">
        <v>39080062521007</v>
      </c>
      <c r="L10590" t="s">
        <v>11038</v>
      </c>
      <c r="M10590" t="s">
        <v>5237</v>
      </c>
      <c r="N10590" t="s">
        <v>5237</v>
      </c>
      <c r="O10590" t="s">
        <v>5237</v>
      </c>
    </row>
    <row r="10591" spans="11:15" x14ac:dyDescent="0.25">
      <c r="K10591">
        <v>39080062521009</v>
      </c>
      <c r="L10591" t="s">
        <v>11040</v>
      </c>
      <c r="M10591" t="s">
        <v>5237</v>
      </c>
      <c r="N10591" t="s">
        <v>5237</v>
      </c>
      <c r="O10591" t="s">
        <v>5237</v>
      </c>
    </row>
    <row r="10592" spans="11:15" x14ac:dyDescent="0.25">
      <c r="K10592">
        <v>39080062551001</v>
      </c>
      <c r="L10592" t="s">
        <v>11043</v>
      </c>
      <c r="M10592" t="s">
        <v>5237</v>
      </c>
      <c r="N10592" t="s">
        <v>5237</v>
      </c>
      <c r="O10592" t="s">
        <v>5237</v>
      </c>
    </row>
    <row r="10593" spans="11:15" x14ac:dyDescent="0.25">
      <c r="K10593">
        <v>39080062551002</v>
      </c>
      <c r="L10593" t="s">
        <v>13547</v>
      </c>
      <c r="M10593" t="s">
        <v>5237</v>
      </c>
      <c r="N10593" t="s">
        <v>5237</v>
      </c>
      <c r="O10593" t="s">
        <v>5237</v>
      </c>
    </row>
    <row r="10594" spans="11:15" x14ac:dyDescent="0.25">
      <c r="K10594">
        <v>39080062551004</v>
      </c>
      <c r="L10594" t="s">
        <v>11046</v>
      </c>
      <c r="M10594" t="s">
        <v>5237</v>
      </c>
      <c r="N10594" t="s">
        <v>5237</v>
      </c>
      <c r="O10594" t="s">
        <v>5237</v>
      </c>
    </row>
    <row r="10595" spans="11:15" x14ac:dyDescent="0.25">
      <c r="K10595">
        <v>39080062621002</v>
      </c>
      <c r="L10595" t="s">
        <v>11048</v>
      </c>
      <c r="M10595" t="s">
        <v>5237</v>
      </c>
      <c r="N10595" t="s">
        <v>5237</v>
      </c>
      <c r="O10595" t="s">
        <v>5237</v>
      </c>
    </row>
    <row r="10596" spans="11:15" x14ac:dyDescent="0.25">
      <c r="K10596">
        <v>39080062661003</v>
      </c>
      <c r="L10596" t="s">
        <v>11052</v>
      </c>
      <c r="M10596" t="s">
        <v>5237</v>
      </c>
      <c r="N10596" t="s">
        <v>5237</v>
      </c>
      <c r="O10596" t="s">
        <v>5237</v>
      </c>
    </row>
    <row r="10597" spans="11:15" x14ac:dyDescent="0.25">
      <c r="K10597">
        <v>39080062721006</v>
      </c>
      <c r="L10597" t="s">
        <v>56</v>
      </c>
      <c r="M10597" t="s">
        <v>5237</v>
      </c>
      <c r="N10597" t="s">
        <v>5237</v>
      </c>
      <c r="O10597" t="s">
        <v>5237</v>
      </c>
    </row>
    <row r="10598" spans="11:15" x14ac:dyDescent="0.25">
      <c r="K10598">
        <v>39080062721017</v>
      </c>
      <c r="L10598" t="s">
        <v>11070</v>
      </c>
      <c r="M10598" t="s">
        <v>5237</v>
      </c>
      <c r="N10598" t="s">
        <v>5237</v>
      </c>
      <c r="O10598" t="s">
        <v>5237</v>
      </c>
    </row>
    <row r="10599" spans="11:15" x14ac:dyDescent="0.25">
      <c r="K10599">
        <v>39080062721027</v>
      </c>
      <c r="L10599" t="s">
        <v>11079</v>
      </c>
      <c r="M10599" t="s">
        <v>5237</v>
      </c>
      <c r="N10599" t="s">
        <v>5237</v>
      </c>
      <c r="O10599" t="s">
        <v>5237</v>
      </c>
    </row>
    <row r="10600" spans="11:15" x14ac:dyDescent="0.25">
      <c r="K10600">
        <v>39080062721031</v>
      </c>
      <c r="L10600" t="s">
        <v>11083</v>
      </c>
      <c r="M10600" t="s">
        <v>5237</v>
      </c>
      <c r="N10600" t="s">
        <v>5237</v>
      </c>
      <c r="O10600" t="s">
        <v>5237</v>
      </c>
    </row>
    <row r="10601" spans="11:15" x14ac:dyDescent="0.25">
      <c r="K10601">
        <v>39080062721033</v>
      </c>
      <c r="L10601" t="s">
        <v>11085</v>
      </c>
      <c r="M10601" t="s">
        <v>5237</v>
      </c>
      <c r="N10601" t="s">
        <v>5237</v>
      </c>
      <c r="O10601" t="s">
        <v>5237</v>
      </c>
    </row>
    <row r="10602" spans="11:15" x14ac:dyDescent="0.25">
      <c r="K10602">
        <v>39080062722031</v>
      </c>
      <c r="L10602" t="s">
        <v>11097</v>
      </c>
      <c r="M10602" t="s">
        <v>5237</v>
      </c>
      <c r="N10602" t="s">
        <v>5237</v>
      </c>
      <c r="O10602" t="s">
        <v>5237</v>
      </c>
    </row>
    <row r="10603" spans="11:15" x14ac:dyDescent="0.25">
      <c r="K10603">
        <v>39080062723905</v>
      </c>
      <c r="L10603" t="s">
        <v>231</v>
      </c>
      <c r="M10603" t="s">
        <v>5237</v>
      </c>
      <c r="N10603" t="s">
        <v>5237</v>
      </c>
      <c r="O10603" t="s">
        <v>5237</v>
      </c>
    </row>
    <row r="10604" spans="11:15" x14ac:dyDescent="0.25">
      <c r="K10604">
        <v>39080062731001</v>
      </c>
      <c r="L10604" t="s">
        <v>11098</v>
      </c>
      <c r="M10604" t="s">
        <v>5237</v>
      </c>
      <c r="N10604" t="s">
        <v>5237</v>
      </c>
      <c r="O10604" t="s">
        <v>5237</v>
      </c>
    </row>
    <row r="10605" spans="11:15" x14ac:dyDescent="0.25">
      <c r="K10605">
        <v>39080062741001</v>
      </c>
      <c r="L10605" t="s">
        <v>11099</v>
      </c>
      <c r="M10605" t="s">
        <v>5237</v>
      </c>
      <c r="N10605" t="s">
        <v>5237</v>
      </c>
      <c r="O10605" t="s">
        <v>5237</v>
      </c>
    </row>
    <row r="10606" spans="11:15" x14ac:dyDescent="0.25">
      <c r="K10606">
        <v>39080062761001</v>
      </c>
      <c r="L10606" t="s">
        <v>13548</v>
      </c>
      <c r="M10606" t="s">
        <v>5237</v>
      </c>
      <c r="N10606" t="s">
        <v>5237</v>
      </c>
      <c r="O10606" t="s">
        <v>5237</v>
      </c>
    </row>
    <row r="10607" spans="11:15" x14ac:dyDescent="0.25">
      <c r="K10607">
        <v>39080062762001</v>
      </c>
      <c r="L10607" t="s">
        <v>11063</v>
      </c>
      <c r="M10607" t="s">
        <v>5237</v>
      </c>
      <c r="N10607" t="s">
        <v>5237</v>
      </c>
      <c r="O10607" t="s">
        <v>5237</v>
      </c>
    </row>
    <row r="10608" spans="11:15" x14ac:dyDescent="0.25">
      <c r="K10608">
        <v>39080071921008</v>
      </c>
      <c r="L10608" t="s">
        <v>11123</v>
      </c>
      <c r="M10608" t="s">
        <v>5237</v>
      </c>
      <c r="N10608" t="s">
        <v>5237</v>
      </c>
      <c r="O10608" t="s">
        <v>5237</v>
      </c>
    </row>
    <row r="10609" spans="11:15" x14ac:dyDescent="0.25">
      <c r="K10609">
        <v>39080071921013</v>
      </c>
      <c r="L10609" t="s">
        <v>11128</v>
      </c>
      <c r="M10609" t="s">
        <v>5237</v>
      </c>
      <c r="N10609" t="s">
        <v>5237</v>
      </c>
      <c r="O10609" t="s">
        <v>5237</v>
      </c>
    </row>
    <row r="10610" spans="11:15" x14ac:dyDescent="0.25">
      <c r="K10610">
        <v>39080072321001</v>
      </c>
      <c r="L10610" t="s">
        <v>13549</v>
      </c>
      <c r="M10610" t="s">
        <v>5237</v>
      </c>
      <c r="N10610" t="s">
        <v>5237</v>
      </c>
      <c r="O10610" t="s">
        <v>5237</v>
      </c>
    </row>
    <row r="10611" spans="11:15" x14ac:dyDescent="0.25">
      <c r="K10611">
        <v>39080081922001</v>
      </c>
      <c r="L10611" t="s">
        <v>13550</v>
      </c>
      <c r="M10611" t="s">
        <v>5237</v>
      </c>
      <c r="N10611" t="s">
        <v>5237</v>
      </c>
      <c r="O10611" t="s">
        <v>5237</v>
      </c>
    </row>
    <row r="10612" spans="11:15" x14ac:dyDescent="0.25">
      <c r="K10612">
        <v>39080081923901</v>
      </c>
      <c r="L10612" t="s">
        <v>141</v>
      </c>
      <c r="M10612" t="s">
        <v>5237</v>
      </c>
      <c r="N10612" t="s">
        <v>5237</v>
      </c>
      <c r="O10612" t="s">
        <v>5237</v>
      </c>
    </row>
    <row r="10613" spans="11:15" x14ac:dyDescent="0.25">
      <c r="K10613">
        <v>39080091821003</v>
      </c>
      <c r="L10613" t="s">
        <v>113</v>
      </c>
      <c r="M10613" t="s">
        <v>5237</v>
      </c>
      <c r="N10613" t="s">
        <v>5237</v>
      </c>
      <c r="O10613" t="s">
        <v>5237</v>
      </c>
    </row>
    <row r="10614" spans="11:15" x14ac:dyDescent="0.25">
      <c r="K10614">
        <v>39080091821004</v>
      </c>
      <c r="L10614" t="s">
        <v>11137</v>
      </c>
      <c r="M10614" t="s">
        <v>5237</v>
      </c>
      <c r="N10614" t="s">
        <v>5237</v>
      </c>
      <c r="O10614" t="s">
        <v>5237</v>
      </c>
    </row>
    <row r="10615" spans="11:15" x14ac:dyDescent="0.25">
      <c r="K10615">
        <v>39080091821014</v>
      </c>
      <c r="L10615" t="s">
        <v>11144</v>
      </c>
      <c r="M10615" t="s">
        <v>5495</v>
      </c>
      <c r="N10615" t="s">
        <v>11114</v>
      </c>
      <c r="O10615" t="s">
        <v>11115</v>
      </c>
    </row>
    <row r="10616" spans="11:15" x14ac:dyDescent="0.25">
      <c r="K10616">
        <v>39080091821015</v>
      </c>
      <c r="L10616" t="s">
        <v>132</v>
      </c>
      <c r="M10616" t="s">
        <v>5495</v>
      </c>
      <c r="N10616" t="s">
        <v>11114</v>
      </c>
      <c r="O10616" t="s">
        <v>11115</v>
      </c>
    </row>
    <row r="10617" spans="11:15" x14ac:dyDescent="0.25">
      <c r="K10617">
        <v>39080091821017</v>
      </c>
      <c r="L10617" t="s">
        <v>11146</v>
      </c>
      <c r="M10617" t="s">
        <v>5495</v>
      </c>
      <c r="N10617" t="s">
        <v>11114</v>
      </c>
      <c r="O10617" t="s">
        <v>11115</v>
      </c>
    </row>
    <row r="10618" spans="11:15" x14ac:dyDescent="0.25">
      <c r="K10618">
        <v>39080091822001</v>
      </c>
      <c r="L10618" t="s">
        <v>11150</v>
      </c>
      <c r="M10618" t="s">
        <v>5237</v>
      </c>
      <c r="N10618" t="s">
        <v>5237</v>
      </c>
      <c r="O10618" t="s">
        <v>5237</v>
      </c>
    </row>
    <row r="10619" spans="11:15" x14ac:dyDescent="0.25">
      <c r="K10619">
        <v>39080091822002</v>
      </c>
      <c r="L10619" t="s">
        <v>11151</v>
      </c>
      <c r="M10619" t="s">
        <v>5495</v>
      </c>
      <c r="N10619" t="s">
        <v>11114</v>
      </c>
      <c r="O10619" t="s">
        <v>11115</v>
      </c>
    </row>
    <row r="10620" spans="11:15" x14ac:dyDescent="0.25">
      <c r="K10620">
        <v>39080091823905</v>
      </c>
      <c r="L10620" t="s">
        <v>139</v>
      </c>
      <c r="M10620" t="s">
        <v>5237</v>
      </c>
      <c r="N10620" t="s">
        <v>5237</v>
      </c>
      <c r="O10620" t="s">
        <v>5237</v>
      </c>
    </row>
    <row r="10621" spans="11:15" x14ac:dyDescent="0.25">
      <c r="K10621">
        <v>39080101922001</v>
      </c>
      <c r="L10621" t="s">
        <v>11177</v>
      </c>
      <c r="M10621" t="s">
        <v>5495</v>
      </c>
      <c r="N10621" t="s">
        <v>11114</v>
      </c>
      <c r="O10621" t="s">
        <v>11115</v>
      </c>
    </row>
    <row r="10622" spans="11:15" x14ac:dyDescent="0.25">
      <c r="K10622">
        <v>39080101922002</v>
      </c>
      <c r="L10622" t="s">
        <v>11175</v>
      </c>
      <c r="M10622" t="s">
        <v>5495</v>
      </c>
      <c r="N10622" t="s">
        <v>11114</v>
      </c>
      <c r="O10622" t="s">
        <v>11115</v>
      </c>
    </row>
    <row r="10623" spans="11:15" x14ac:dyDescent="0.25">
      <c r="K10623">
        <v>39080101922003</v>
      </c>
      <c r="L10623" t="s">
        <v>11168</v>
      </c>
      <c r="M10623" t="s">
        <v>5495</v>
      </c>
      <c r="N10623" t="s">
        <v>11114</v>
      </c>
      <c r="O10623" t="s">
        <v>11115</v>
      </c>
    </row>
    <row r="10624" spans="11:15" x14ac:dyDescent="0.25">
      <c r="K10624">
        <v>39080110521001</v>
      </c>
      <c r="L10624" t="s">
        <v>60</v>
      </c>
      <c r="M10624" t="s">
        <v>5237</v>
      </c>
      <c r="N10624" t="s">
        <v>5237</v>
      </c>
      <c r="O10624" t="s">
        <v>5237</v>
      </c>
    </row>
    <row r="10625" spans="11:15" x14ac:dyDescent="0.25">
      <c r="K10625">
        <v>39080110521002</v>
      </c>
      <c r="L10625" t="s">
        <v>11178</v>
      </c>
      <c r="M10625" t="s">
        <v>5237</v>
      </c>
      <c r="N10625" t="s">
        <v>5237</v>
      </c>
      <c r="O10625" t="s">
        <v>5237</v>
      </c>
    </row>
    <row r="10626" spans="11:15" x14ac:dyDescent="0.25">
      <c r="K10626">
        <v>39080110521007</v>
      </c>
      <c r="L10626" t="s">
        <v>13551</v>
      </c>
      <c r="M10626" t="s">
        <v>5237</v>
      </c>
      <c r="N10626" t="s">
        <v>5237</v>
      </c>
      <c r="O10626" t="s">
        <v>5237</v>
      </c>
    </row>
    <row r="10627" spans="11:15" x14ac:dyDescent="0.25">
      <c r="K10627">
        <v>39080110521008</v>
      </c>
      <c r="L10627" t="s">
        <v>158</v>
      </c>
      <c r="M10627" t="s">
        <v>5237</v>
      </c>
      <c r="N10627" t="s">
        <v>5237</v>
      </c>
      <c r="O10627" t="s">
        <v>5237</v>
      </c>
    </row>
    <row r="10628" spans="11:15" x14ac:dyDescent="0.25">
      <c r="K10628">
        <v>39080110521010</v>
      </c>
      <c r="L10628" t="s">
        <v>11183</v>
      </c>
      <c r="M10628" t="s">
        <v>5237</v>
      </c>
      <c r="N10628" t="s">
        <v>5237</v>
      </c>
      <c r="O10628" t="s">
        <v>5237</v>
      </c>
    </row>
    <row r="10629" spans="11:15" x14ac:dyDescent="0.25">
      <c r="K10629">
        <v>39080110521011</v>
      </c>
      <c r="L10629" t="s">
        <v>191</v>
      </c>
      <c r="M10629" t="s">
        <v>5237</v>
      </c>
      <c r="N10629" t="s">
        <v>5237</v>
      </c>
      <c r="O10629" t="s">
        <v>5237</v>
      </c>
    </row>
    <row r="10630" spans="11:15" x14ac:dyDescent="0.25">
      <c r="K10630">
        <v>39080110521014</v>
      </c>
      <c r="L10630" t="s">
        <v>11185</v>
      </c>
      <c r="M10630" t="s">
        <v>5237</v>
      </c>
      <c r="N10630" t="s">
        <v>5237</v>
      </c>
      <c r="O10630" t="s">
        <v>5237</v>
      </c>
    </row>
    <row r="10631" spans="11:15" x14ac:dyDescent="0.25">
      <c r="K10631">
        <v>39080110521015</v>
      </c>
      <c r="L10631" t="s">
        <v>11186</v>
      </c>
      <c r="M10631" t="s">
        <v>5237</v>
      </c>
      <c r="N10631" t="s">
        <v>5237</v>
      </c>
      <c r="O10631" t="s">
        <v>5237</v>
      </c>
    </row>
    <row r="10632" spans="11:15" x14ac:dyDescent="0.25">
      <c r="K10632">
        <v>39080110521016</v>
      </c>
      <c r="L10632" t="s">
        <v>11187</v>
      </c>
      <c r="M10632" t="s">
        <v>5237</v>
      </c>
      <c r="N10632" t="s">
        <v>5237</v>
      </c>
      <c r="O10632" t="s">
        <v>5237</v>
      </c>
    </row>
    <row r="10633" spans="11:15" x14ac:dyDescent="0.25">
      <c r="K10633">
        <v>39080110521018</v>
      </c>
      <c r="L10633" t="s">
        <v>11189</v>
      </c>
      <c r="M10633" t="s">
        <v>5237</v>
      </c>
      <c r="N10633" t="s">
        <v>5237</v>
      </c>
      <c r="O10633" t="s">
        <v>5237</v>
      </c>
    </row>
    <row r="10634" spans="11:15" x14ac:dyDescent="0.25">
      <c r="K10634">
        <v>39080110521019</v>
      </c>
      <c r="L10634" t="s">
        <v>11190</v>
      </c>
      <c r="M10634" t="s">
        <v>5237</v>
      </c>
      <c r="N10634" t="s">
        <v>5237</v>
      </c>
      <c r="O10634" t="s">
        <v>5237</v>
      </c>
    </row>
    <row r="10635" spans="11:15" x14ac:dyDescent="0.25">
      <c r="K10635">
        <v>39080110521020</v>
      </c>
      <c r="L10635" t="s">
        <v>11191</v>
      </c>
      <c r="M10635" t="s">
        <v>5237</v>
      </c>
      <c r="N10635" t="s">
        <v>5237</v>
      </c>
      <c r="O10635" t="s">
        <v>5237</v>
      </c>
    </row>
    <row r="10636" spans="11:15" x14ac:dyDescent="0.25">
      <c r="K10636">
        <v>39080110521021</v>
      </c>
      <c r="L10636" t="s">
        <v>11192</v>
      </c>
      <c r="M10636" t="s">
        <v>5237</v>
      </c>
      <c r="N10636" t="s">
        <v>5237</v>
      </c>
      <c r="O10636" t="s">
        <v>5237</v>
      </c>
    </row>
    <row r="10637" spans="11:15" x14ac:dyDescent="0.25">
      <c r="K10637">
        <v>39080110521023</v>
      </c>
      <c r="L10637" t="s">
        <v>11194</v>
      </c>
      <c r="M10637" t="s">
        <v>5237</v>
      </c>
      <c r="N10637" t="s">
        <v>5237</v>
      </c>
      <c r="O10637" t="s">
        <v>5237</v>
      </c>
    </row>
    <row r="10638" spans="11:15" x14ac:dyDescent="0.25">
      <c r="K10638">
        <v>39080110521024</v>
      </c>
      <c r="L10638" t="s">
        <v>11195</v>
      </c>
      <c r="M10638" t="s">
        <v>5237</v>
      </c>
      <c r="N10638" t="s">
        <v>5237</v>
      </c>
      <c r="O10638" t="s">
        <v>5237</v>
      </c>
    </row>
    <row r="10639" spans="11:15" x14ac:dyDescent="0.25">
      <c r="K10639">
        <v>39080110521025</v>
      </c>
      <c r="L10639" t="s">
        <v>11196</v>
      </c>
      <c r="M10639" t="s">
        <v>5237</v>
      </c>
      <c r="N10639" t="s">
        <v>5237</v>
      </c>
      <c r="O10639" t="s">
        <v>5237</v>
      </c>
    </row>
    <row r="10640" spans="11:15" x14ac:dyDescent="0.25">
      <c r="K10640">
        <v>39080110521027</v>
      </c>
      <c r="L10640" t="s">
        <v>11198</v>
      </c>
      <c r="M10640" t="s">
        <v>5237</v>
      </c>
      <c r="N10640" t="s">
        <v>5237</v>
      </c>
      <c r="O10640" t="s">
        <v>5237</v>
      </c>
    </row>
    <row r="10641" spans="11:15" x14ac:dyDescent="0.25">
      <c r="K10641">
        <v>39080110522007</v>
      </c>
      <c r="L10641" t="s">
        <v>135</v>
      </c>
      <c r="M10641" t="s">
        <v>5237</v>
      </c>
      <c r="N10641" t="s">
        <v>5237</v>
      </c>
      <c r="O10641" t="s">
        <v>5237</v>
      </c>
    </row>
    <row r="10642" spans="11:15" x14ac:dyDescent="0.25">
      <c r="K10642">
        <v>39080110522008</v>
      </c>
      <c r="L10642" t="s">
        <v>158</v>
      </c>
      <c r="M10642" t="s">
        <v>5237</v>
      </c>
      <c r="N10642" t="s">
        <v>5237</v>
      </c>
      <c r="O10642" t="s">
        <v>5237</v>
      </c>
    </row>
    <row r="10643" spans="11:15" x14ac:dyDescent="0.25">
      <c r="K10643">
        <v>39080110522013</v>
      </c>
      <c r="L10643" t="s">
        <v>93</v>
      </c>
      <c r="M10643" t="s">
        <v>5237</v>
      </c>
      <c r="N10643" t="s">
        <v>5237</v>
      </c>
      <c r="O10643" t="s">
        <v>5237</v>
      </c>
    </row>
    <row r="10644" spans="11:15" x14ac:dyDescent="0.25">
      <c r="K10644">
        <v>39080110523007</v>
      </c>
      <c r="L10644" t="s">
        <v>13551</v>
      </c>
      <c r="M10644" t="s">
        <v>5237</v>
      </c>
      <c r="N10644" t="s">
        <v>5237</v>
      </c>
      <c r="O10644" t="s">
        <v>5237</v>
      </c>
    </row>
    <row r="10645" spans="11:15" x14ac:dyDescent="0.25">
      <c r="K10645">
        <v>39080110523907</v>
      </c>
      <c r="L10645" t="s">
        <v>135</v>
      </c>
      <c r="M10645" t="s">
        <v>5237</v>
      </c>
      <c r="N10645" t="s">
        <v>5237</v>
      </c>
      <c r="O10645" t="s">
        <v>5237</v>
      </c>
    </row>
    <row r="10646" spans="11:15" x14ac:dyDescent="0.25">
      <c r="K10646">
        <v>39080110524005</v>
      </c>
      <c r="L10646" t="s">
        <v>11180</v>
      </c>
      <c r="M10646" t="s">
        <v>5237</v>
      </c>
      <c r="N10646" t="s">
        <v>5237</v>
      </c>
      <c r="O10646" t="s">
        <v>5237</v>
      </c>
    </row>
    <row r="10647" spans="11:15" x14ac:dyDescent="0.25">
      <c r="K10647">
        <v>39080110525005</v>
      </c>
      <c r="L10647" t="s">
        <v>11180</v>
      </c>
      <c r="M10647" t="s">
        <v>5237</v>
      </c>
      <c r="N10647" t="s">
        <v>5237</v>
      </c>
      <c r="O10647" t="s">
        <v>5237</v>
      </c>
    </row>
    <row r="10648" spans="11:15" x14ac:dyDescent="0.25">
      <c r="K10648">
        <v>39080110526005</v>
      </c>
      <c r="L10648" t="s">
        <v>13552</v>
      </c>
      <c r="M10648" t="s">
        <v>5237</v>
      </c>
      <c r="N10648" t="s">
        <v>5237</v>
      </c>
      <c r="O10648" t="s">
        <v>5237</v>
      </c>
    </row>
    <row r="10649" spans="11:15" x14ac:dyDescent="0.25">
      <c r="K10649">
        <v>39080122622002</v>
      </c>
      <c r="L10649" t="s">
        <v>198</v>
      </c>
      <c r="M10649" t="s">
        <v>5237</v>
      </c>
      <c r="N10649" t="s">
        <v>5237</v>
      </c>
      <c r="O10649" t="s">
        <v>5237</v>
      </c>
    </row>
    <row r="10650" spans="11:15" x14ac:dyDescent="0.25">
      <c r="K10650">
        <v>39080132621001</v>
      </c>
      <c r="L10650" t="s">
        <v>13553</v>
      </c>
      <c r="M10650" t="s">
        <v>5237</v>
      </c>
      <c r="N10650" t="s">
        <v>5237</v>
      </c>
      <c r="O10650" t="s">
        <v>5237</v>
      </c>
    </row>
    <row r="10651" spans="11:15" x14ac:dyDescent="0.25">
      <c r="K10651">
        <v>39080132621002</v>
      </c>
      <c r="L10651" t="s">
        <v>13554</v>
      </c>
      <c r="M10651" t="s">
        <v>5237</v>
      </c>
      <c r="N10651" t="s">
        <v>5237</v>
      </c>
      <c r="O10651" t="s">
        <v>5237</v>
      </c>
    </row>
    <row r="10652" spans="11:15" x14ac:dyDescent="0.25">
      <c r="K10652">
        <v>39080132621003</v>
      </c>
      <c r="L10652" t="s">
        <v>11210</v>
      </c>
      <c r="M10652" t="s">
        <v>5237</v>
      </c>
      <c r="N10652" t="s">
        <v>5237</v>
      </c>
      <c r="O10652" t="s">
        <v>5237</v>
      </c>
    </row>
    <row r="10653" spans="11:15" x14ac:dyDescent="0.25">
      <c r="K10653">
        <v>39080132621004</v>
      </c>
      <c r="L10653" t="s">
        <v>49</v>
      </c>
      <c r="M10653" t="s">
        <v>5237</v>
      </c>
      <c r="N10653" t="s">
        <v>5237</v>
      </c>
      <c r="O10653" t="s">
        <v>5237</v>
      </c>
    </row>
    <row r="10654" spans="11:15" x14ac:dyDescent="0.25">
      <c r="K10654">
        <v>39080132622001</v>
      </c>
      <c r="L10654" t="s">
        <v>13555</v>
      </c>
      <c r="M10654" t="s">
        <v>5237</v>
      </c>
      <c r="N10654" t="s">
        <v>5237</v>
      </c>
      <c r="O10654" t="s">
        <v>5237</v>
      </c>
    </row>
    <row r="10655" spans="11:15" x14ac:dyDescent="0.25">
      <c r="K10655">
        <v>39080132622004</v>
      </c>
      <c r="L10655" t="s">
        <v>13556</v>
      </c>
      <c r="M10655" t="s">
        <v>5237</v>
      </c>
      <c r="N10655" t="s">
        <v>5237</v>
      </c>
      <c r="O10655" t="s">
        <v>5237</v>
      </c>
    </row>
    <row r="10656" spans="11:15" x14ac:dyDescent="0.25">
      <c r="K10656">
        <v>39080140721006</v>
      </c>
      <c r="L10656" t="s">
        <v>11216</v>
      </c>
      <c r="M10656" t="s">
        <v>5237</v>
      </c>
      <c r="N10656" t="s">
        <v>5237</v>
      </c>
      <c r="O10656" t="s">
        <v>5237</v>
      </c>
    </row>
    <row r="10657" spans="11:15" x14ac:dyDescent="0.25">
      <c r="K10657">
        <v>39080140721007</v>
      </c>
      <c r="L10657" t="s">
        <v>11217</v>
      </c>
      <c r="M10657" t="s">
        <v>5237</v>
      </c>
      <c r="N10657" t="s">
        <v>5237</v>
      </c>
      <c r="O10657" t="s">
        <v>5237</v>
      </c>
    </row>
    <row r="10658" spans="11:15" x14ac:dyDescent="0.25">
      <c r="K10658">
        <v>39080140721011</v>
      </c>
      <c r="L10658" t="s">
        <v>181</v>
      </c>
      <c r="M10658" t="s">
        <v>5237</v>
      </c>
      <c r="N10658" t="s">
        <v>5237</v>
      </c>
      <c r="O10658" t="s">
        <v>5237</v>
      </c>
    </row>
    <row r="10659" spans="11:15" x14ac:dyDescent="0.25">
      <c r="K10659">
        <v>39080140721018</v>
      </c>
      <c r="L10659" t="s">
        <v>11226</v>
      </c>
      <c r="M10659" t="s">
        <v>5237</v>
      </c>
      <c r="N10659" t="s">
        <v>5237</v>
      </c>
      <c r="O10659" t="s">
        <v>5237</v>
      </c>
    </row>
    <row r="10660" spans="11:15" x14ac:dyDescent="0.25">
      <c r="K10660">
        <v>39080140721019</v>
      </c>
      <c r="L10660" t="s">
        <v>181</v>
      </c>
      <c r="M10660" t="s">
        <v>5237</v>
      </c>
      <c r="N10660" t="s">
        <v>5237</v>
      </c>
      <c r="O10660" t="s">
        <v>5237</v>
      </c>
    </row>
    <row r="10661" spans="11:15" x14ac:dyDescent="0.25">
      <c r="K10661">
        <v>39080140722001</v>
      </c>
      <c r="L10661" t="s">
        <v>59</v>
      </c>
      <c r="M10661" t="s">
        <v>5237</v>
      </c>
      <c r="N10661" t="s">
        <v>5237</v>
      </c>
      <c r="O10661" t="s">
        <v>5237</v>
      </c>
    </row>
    <row r="10662" spans="11:15" x14ac:dyDescent="0.25">
      <c r="K10662">
        <v>39080141321001</v>
      </c>
      <c r="L10662" t="s">
        <v>11228</v>
      </c>
      <c r="M10662" t="s">
        <v>5237</v>
      </c>
      <c r="N10662" t="s">
        <v>5237</v>
      </c>
      <c r="O10662" t="s">
        <v>5237</v>
      </c>
    </row>
    <row r="10663" spans="11:15" x14ac:dyDescent="0.25">
      <c r="K10663">
        <v>39080141461001</v>
      </c>
      <c r="L10663" t="s">
        <v>13557</v>
      </c>
      <c r="M10663" t="s">
        <v>5237</v>
      </c>
      <c r="N10663" t="s">
        <v>5237</v>
      </c>
      <c r="O10663" t="s">
        <v>5237</v>
      </c>
    </row>
    <row r="10664" spans="11:15" x14ac:dyDescent="0.25">
      <c r="K10664">
        <v>39080141521001</v>
      </c>
      <c r="L10664" t="s">
        <v>11232</v>
      </c>
      <c r="M10664" t="s">
        <v>5237</v>
      </c>
      <c r="N10664" t="s">
        <v>5237</v>
      </c>
      <c r="O10664" t="s">
        <v>5237</v>
      </c>
    </row>
    <row r="10665" spans="11:15" x14ac:dyDescent="0.25">
      <c r="K10665">
        <v>39080151821001</v>
      </c>
      <c r="L10665" t="s">
        <v>11235</v>
      </c>
      <c r="M10665" t="s">
        <v>5495</v>
      </c>
      <c r="N10665" t="s">
        <v>11114</v>
      </c>
      <c r="O10665" t="s">
        <v>11115</v>
      </c>
    </row>
    <row r="10666" spans="11:15" x14ac:dyDescent="0.25">
      <c r="K10666">
        <v>39080151821002</v>
      </c>
      <c r="L10666" t="s">
        <v>11236</v>
      </c>
      <c r="M10666" t="s">
        <v>5495</v>
      </c>
      <c r="N10666" t="s">
        <v>5496</v>
      </c>
      <c r="O10666" t="s">
        <v>5497</v>
      </c>
    </row>
    <row r="10667" spans="11:15" x14ac:dyDescent="0.25">
      <c r="K10667">
        <v>39080151821003</v>
      </c>
      <c r="L10667" t="s">
        <v>11154</v>
      </c>
      <c r="M10667" t="s">
        <v>5495</v>
      </c>
      <c r="N10667" t="s">
        <v>5496</v>
      </c>
      <c r="O10667" t="s">
        <v>5497</v>
      </c>
    </row>
    <row r="10668" spans="11:15" x14ac:dyDescent="0.25">
      <c r="K10668">
        <v>39080172721006</v>
      </c>
      <c r="L10668" t="s">
        <v>13558</v>
      </c>
      <c r="M10668" t="s">
        <v>5237</v>
      </c>
      <c r="N10668" t="s">
        <v>5237</v>
      </c>
      <c r="O10668" t="s">
        <v>5237</v>
      </c>
    </row>
    <row r="10669" spans="11:15" x14ac:dyDescent="0.25">
      <c r="K10669">
        <v>39080172721007</v>
      </c>
      <c r="L10669" t="s">
        <v>13559</v>
      </c>
      <c r="M10669" t="s">
        <v>5237</v>
      </c>
      <c r="N10669" t="s">
        <v>5237</v>
      </c>
      <c r="O10669" t="s">
        <v>5237</v>
      </c>
    </row>
    <row r="10670" spans="11:15" x14ac:dyDescent="0.25">
      <c r="K10670">
        <v>39080172721010</v>
      </c>
      <c r="L10670" t="s">
        <v>165</v>
      </c>
      <c r="M10670" t="s">
        <v>5237</v>
      </c>
      <c r="N10670" t="s">
        <v>5237</v>
      </c>
      <c r="O10670" t="s">
        <v>5237</v>
      </c>
    </row>
    <row r="10671" spans="11:15" x14ac:dyDescent="0.25">
      <c r="K10671">
        <v>39080192621001</v>
      </c>
      <c r="L10671" t="s">
        <v>95</v>
      </c>
      <c r="M10671" t="s">
        <v>5237</v>
      </c>
      <c r="N10671" t="s">
        <v>5237</v>
      </c>
      <c r="O10671" t="s">
        <v>5237</v>
      </c>
    </row>
    <row r="10672" spans="11:15" x14ac:dyDescent="0.25">
      <c r="K10672">
        <v>39080192621002</v>
      </c>
      <c r="L10672" t="s">
        <v>11266</v>
      </c>
      <c r="M10672" t="s">
        <v>5237</v>
      </c>
      <c r="N10672" t="s">
        <v>5237</v>
      </c>
      <c r="O10672" t="s">
        <v>5237</v>
      </c>
    </row>
    <row r="10673" spans="11:15" x14ac:dyDescent="0.25">
      <c r="K10673">
        <v>39080202021001</v>
      </c>
      <c r="L10673" t="s">
        <v>11268</v>
      </c>
      <c r="M10673" t="s">
        <v>5237</v>
      </c>
      <c r="N10673" t="s">
        <v>5237</v>
      </c>
      <c r="O10673" t="s">
        <v>5237</v>
      </c>
    </row>
    <row r="10674" spans="11:15" x14ac:dyDescent="0.25">
      <c r="K10674">
        <v>39080202021005</v>
      </c>
      <c r="L10674" t="s">
        <v>13560</v>
      </c>
      <c r="M10674" t="s">
        <v>5237</v>
      </c>
      <c r="N10674" t="s">
        <v>5237</v>
      </c>
      <c r="O10674" t="s">
        <v>5237</v>
      </c>
    </row>
    <row r="10675" spans="11:15" x14ac:dyDescent="0.25">
      <c r="K10675">
        <v>39080202021006</v>
      </c>
      <c r="L10675" t="s">
        <v>11273</v>
      </c>
      <c r="M10675" t="s">
        <v>5237</v>
      </c>
      <c r="N10675" t="s">
        <v>5237</v>
      </c>
      <c r="O10675" t="s">
        <v>5237</v>
      </c>
    </row>
    <row r="10676" spans="11:15" x14ac:dyDescent="0.25">
      <c r="K10676">
        <v>39080212623901</v>
      </c>
      <c r="L10676" t="s">
        <v>65</v>
      </c>
      <c r="M10676" t="s">
        <v>5237</v>
      </c>
      <c r="N10676" t="s">
        <v>5237</v>
      </c>
      <c r="O10676" t="s">
        <v>5237</v>
      </c>
    </row>
    <row r="10677" spans="11:15" x14ac:dyDescent="0.25">
      <c r="K10677">
        <v>39080222321002</v>
      </c>
      <c r="L10677" t="s">
        <v>11288</v>
      </c>
      <c r="M10677" t="s">
        <v>5237</v>
      </c>
      <c r="N10677" t="s">
        <v>5237</v>
      </c>
      <c r="O10677" t="s">
        <v>5237</v>
      </c>
    </row>
    <row r="10678" spans="11:15" x14ac:dyDescent="0.25">
      <c r="K10678">
        <v>39080222621004</v>
      </c>
      <c r="L10678" t="s">
        <v>107</v>
      </c>
      <c r="M10678" t="s">
        <v>5237</v>
      </c>
      <c r="N10678" t="s">
        <v>5237</v>
      </c>
      <c r="O10678" t="s">
        <v>5237</v>
      </c>
    </row>
    <row r="10679" spans="11:15" x14ac:dyDescent="0.25">
      <c r="K10679">
        <v>39080230521002</v>
      </c>
      <c r="L10679" t="s">
        <v>67</v>
      </c>
      <c r="M10679" t="s">
        <v>5237</v>
      </c>
      <c r="N10679" t="s">
        <v>5237</v>
      </c>
      <c r="O10679" t="s">
        <v>5237</v>
      </c>
    </row>
    <row r="10680" spans="11:15" x14ac:dyDescent="0.25">
      <c r="K10680">
        <v>39080251821001</v>
      </c>
      <c r="L10680" t="s">
        <v>11314</v>
      </c>
      <c r="M10680" t="s">
        <v>5237</v>
      </c>
      <c r="N10680" t="s">
        <v>5237</v>
      </c>
      <c r="O10680" t="s">
        <v>5237</v>
      </c>
    </row>
    <row r="10681" spans="11:15" x14ac:dyDescent="0.25">
      <c r="K10681">
        <v>39080252221011</v>
      </c>
      <c r="L10681" t="s">
        <v>11321</v>
      </c>
      <c r="M10681" t="s">
        <v>5237</v>
      </c>
      <c r="N10681" t="s">
        <v>5237</v>
      </c>
      <c r="O10681" t="s">
        <v>5237</v>
      </c>
    </row>
    <row r="10682" spans="11:15" x14ac:dyDescent="0.25">
      <c r="K10682">
        <v>39080252221017</v>
      </c>
      <c r="L10682" t="s">
        <v>11326</v>
      </c>
      <c r="M10682" t="s">
        <v>5237</v>
      </c>
      <c r="N10682" t="s">
        <v>5237</v>
      </c>
      <c r="O10682" t="s">
        <v>5237</v>
      </c>
    </row>
    <row r="10683" spans="11:15" x14ac:dyDescent="0.25">
      <c r="K10683">
        <v>39080252221021</v>
      </c>
      <c r="L10683" t="s">
        <v>11328</v>
      </c>
      <c r="M10683" t="s">
        <v>5237</v>
      </c>
      <c r="N10683" t="s">
        <v>5237</v>
      </c>
      <c r="O10683" t="s">
        <v>5237</v>
      </c>
    </row>
    <row r="10684" spans="11:15" x14ac:dyDescent="0.25">
      <c r="K10684">
        <v>39080252221022</v>
      </c>
      <c r="L10684" t="s">
        <v>120</v>
      </c>
      <c r="M10684" t="s">
        <v>5237</v>
      </c>
      <c r="N10684" t="s">
        <v>5237</v>
      </c>
      <c r="O10684" t="s">
        <v>5237</v>
      </c>
    </row>
    <row r="10685" spans="11:15" x14ac:dyDescent="0.25">
      <c r="K10685">
        <v>39080252221023</v>
      </c>
      <c r="L10685" t="s">
        <v>11329</v>
      </c>
      <c r="M10685" t="s">
        <v>5237</v>
      </c>
      <c r="N10685" t="s">
        <v>5237</v>
      </c>
      <c r="O10685" t="s">
        <v>5237</v>
      </c>
    </row>
    <row r="10686" spans="11:15" x14ac:dyDescent="0.25">
      <c r="K10686">
        <v>39090076210003</v>
      </c>
      <c r="L10686" t="s">
        <v>11334</v>
      </c>
      <c r="M10686" t="s">
        <v>5237</v>
      </c>
      <c r="N10686" t="s">
        <v>5237</v>
      </c>
      <c r="O10686" t="s">
        <v>5237</v>
      </c>
    </row>
    <row r="10687" spans="11:15" x14ac:dyDescent="0.25">
      <c r="K10687">
        <v>39090086210001</v>
      </c>
      <c r="L10687" t="s">
        <v>141</v>
      </c>
      <c r="M10687" t="s">
        <v>5237</v>
      </c>
      <c r="N10687" t="s">
        <v>5237</v>
      </c>
      <c r="O10687" t="s">
        <v>5237</v>
      </c>
    </row>
    <row r="10688" spans="11:15" x14ac:dyDescent="0.25">
      <c r="K10688">
        <v>39090086210003</v>
      </c>
      <c r="L10688" t="s">
        <v>13561</v>
      </c>
      <c r="M10688" t="s">
        <v>5237</v>
      </c>
      <c r="N10688" t="s">
        <v>5237</v>
      </c>
      <c r="O10688" t="s">
        <v>5237</v>
      </c>
    </row>
    <row r="10689" spans="11:15" x14ac:dyDescent="0.25">
      <c r="K10689">
        <v>39090096210002</v>
      </c>
      <c r="L10689" t="s">
        <v>13562</v>
      </c>
      <c r="M10689" t="s">
        <v>5237</v>
      </c>
      <c r="N10689" t="s">
        <v>5237</v>
      </c>
      <c r="O10689" t="s">
        <v>5237</v>
      </c>
    </row>
    <row r="10690" spans="11:15" x14ac:dyDescent="0.25">
      <c r="K10690">
        <v>39090096210004</v>
      </c>
      <c r="L10690" t="s">
        <v>13563</v>
      </c>
      <c r="M10690" t="s">
        <v>5237</v>
      </c>
      <c r="N10690" t="s">
        <v>5237</v>
      </c>
      <c r="O10690" t="s">
        <v>5237</v>
      </c>
    </row>
    <row r="10691" spans="11:15" x14ac:dyDescent="0.25">
      <c r="K10691">
        <v>39090096210005</v>
      </c>
      <c r="L10691" t="s">
        <v>13564</v>
      </c>
      <c r="M10691" t="s">
        <v>5495</v>
      </c>
      <c r="N10691" t="s">
        <v>11114</v>
      </c>
      <c r="O10691" t="s">
        <v>11115</v>
      </c>
    </row>
    <row r="10692" spans="11:15" x14ac:dyDescent="0.25">
      <c r="K10692">
        <v>39090096220002</v>
      </c>
      <c r="L10692" t="s">
        <v>13562</v>
      </c>
      <c r="M10692" t="s">
        <v>5237</v>
      </c>
      <c r="N10692" t="s">
        <v>5237</v>
      </c>
      <c r="O10692" t="s">
        <v>5237</v>
      </c>
    </row>
    <row r="10693" spans="11:15" x14ac:dyDescent="0.25">
      <c r="K10693">
        <v>39090140510001</v>
      </c>
      <c r="L10693" t="s">
        <v>11340</v>
      </c>
      <c r="M10693" t="s">
        <v>5237</v>
      </c>
      <c r="N10693" t="s">
        <v>5237</v>
      </c>
      <c r="O10693" t="s">
        <v>5237</v>
      </c>
    </row>
    <row r="10694" spans="11:15" x14ac:dyDescent="0.25">
      <c r="K10694">
        <v>39090140910001</v>
      </c>
      <c r="L10694" t="s">
        <v>11343</v>
      </c>
      <c r="M10694" t="s">
        <v>5237</v>
      </c>
      <c r="N10694" t="s">
        <v>5237</v>
      </c>
      <c r="O10694" t="s">
        <v>5237</v>
      </c>
    </row>
    <row r="10695" spans="11:15" x14ac:dyDescent="0.25">
      <c r="K10695">
        <v>39090141710002</v>
      </c>
      <c r="L10695" t="s">
        <v>11347</v>
      </c>
      <c r="M10695" t="s">
        <v>5237</v>
      </c>
      <c r="N10695" t="s">
        <v>5237</v>
      </c>
      <c r="O10695" t="s">
        <v>5237</v>
      </c>
    </row>
    <row r="10696" spans="11:15" x14ac:dyDescent="0.25">
      <c r="K10696">
        <v>39090141710005</v>
      </c>
      <c r="L10696" t="s">
        <v>11351</v>
      </c>
      <c r="M10696" t="s">
        <v>5237</v>
      </c>
      <c r="N10696" t="s">
        <v>5237</v>
      </c>
      <c r="O10696" t="s">
        <v>5237</v>
      </c>
    </row>
    <row r="10697" spans="11:15" x14ac:dyDescent="0.25">
      <c r="K10697">
        <v>39090143810002</v>
      </c>
      <c r="L10697" t="s">
        <v>11359</v>
      </c>
      <c r="M10697" t="s">
        <v>5237</v>
      </c>
      <c r="N10697" t="s">
        <v>5237</v>
      </c>
      <c r="O10697" t="s">
        <v>5237</v>
      </c>
    </row>
    <row r="10698" spans="11:15" x14ac:dyDescent="0.25">
      <c r="K10698">
        <v>39090246010001</v>
      </c>
      <c r="L10698" t="s">
        <v>11367</v>
      </c>
      <c r="M10698" t="s">
        <v>5237</v>
      </c>
      <c r="N10698" t="s">
        <v>5237</v>
      </c>
      <c r="O10698" t="s">
        <v>5237</v>
      </c>
    </row>
    <row r="10699" spans="11:15" x14ac:dyDescent="0.25">
      <c r="K10699">
        <v>39090260110001</v>
      </c>
      <c r="L10699" t="s">
        <v>11369</v>
      </c>
      <c r="M10699" t="s">
        <v>5237</v>
      </c>
      <c r="N10699" t="s">
        <v>5237</v>
      </c>
      <c r="O10699" t="s">
        <v>5237</v>
      </c>
    </row>
    <row r="10700" spans="11:15" x14ac:dyDescent="0.25">
      <c r="K10700">
        <v>39090260210004</v>
      </c>
      <c r="L10700" t="s">
        <v>11380</v>
      </c>
      <c r="M10700" t="s">
        <v>5237</v>
      </c>
      <c r="N10700" t="s">
        <v>5237</v>
      </c>
      <c r="O10700" t="s">
        <v>5237</v>
      </c>
    </row>
    <row r="10701" spans="11:15" x14ac:dyDescent="0.25">
      <c r="K10701">
        <v>39090260310001</v>
      </c>
      <c r="L10701" t="s">
        <v>11388</v>
      </c>
      <c r="M10701" t="s">
        <v>5237</v>
      </c>
      <c r="N10701" t="s">
        <v>5237</v>
      </c>
      <c r="O10701" t="s">
        <v>5237</v>
      </c>
    </row>
    <row r="10702" spans="11:15" x14ac:dyDescent="0.25">
      <c r="K10702">
        <v>39090260510001</v>
      </c>
      <c r="L10702" t="s">
        <v>11392</v>
      </c>
      <c r="M10702" t="s">
        <v>5237</v>
      </c>
      <c r="N10702" t="s">
        <v>5237</v>
      </c>
      <c r="O10702" t="s">
        <v>5237</v>
      </c>
    </row>
    <row r="10703" spans="11:15" x14ac:dyDescent="0.25">
      <c r="K10703">
        <v>39090260510002</v>
      </c>
      <c r="L10703" t="s">
        <v>11395</v>
      </c>
      <c r="M10703" t="s">
        <v>5237</v>
      </c>
      <c r="N10703" t="s">
        <v>5237</v>
      </c>
      <c r="O10703" t="s">
        <v>5237</v>
      </c>
    </row>
    <row r="10704" spans="11:15" x14ac:dyDescent="0.25">
      <c r="K10704">
        <v>39090260510003</v>
      </c>
      <c r="L10704" t="s">
        <v>11396</v>
      </c>
      <c r="M10704" t="s">
        <v>5237</v>
      </c>
      <c r="N10704" t="s">
        <v>5237</v>
      </c>
      <c r="O10704" t="s">
        <v>5237</v>
      </c>
    </row>
    <row r="10705" spans="11:15" x14ac:dyDescent="0.25">
      <c r="K10705">
        <v>39090260510004</v>
      </c>
      <c r="L10705" t="s">
        <v>11397</v>
      </c>
      <c r="M10705" t="s">
        <v>5237</v>
      </c>
      <c r="N10705" t="s">
        <v>5237</v>
      </c>
      <c r="O10705" t="s">
        <v>5237</v>
      </c>
    </row>
    <row r="10706" spans="11:15" x14ac:dyDescent="0.25">
      <c r="K10706">
        <v>39090260610001</v>
      </c>
      <c r="L10706" t="s">
        <v>11403</v>
      </c>
      <c r="M10706" t="s">
        <v>5237</v>
      </c>
      <c r="N10706" t="s">
        <v>5237</v>
      </c>
      <c r="O10706" t="s">
        <v>5237</v>
      </c>
    </row>
    <row r="10707" spans="11:15" x14ac:dyDescent="0.25">
      <c r="K10707">
        <v>39090260610002</v>
      </c>
      <c r="L10707" t="s">
        <v>11404</v>
      </c>
      <c r="M10707" t="s">
        <v>5237</v>
      </c>
      <c r="N10707" t="s">
        <v>5237</v>
      </c>
      <c r="O10707" t="s">
        <v>5237</v>
      </c>
    </row>
    <row r="10708" spans="11:15" x14ac:dyDescent="0.25">
      <c r="K10708">
        <v>39090260610004</v>
      </c>
      <c r="L10708" t="s">
        <v>11406</v>
      </c>
      <c r="M10708" t="s">
        <v>5237</v>
      </c>
      <c r="N10708" t="s">
        <v>5237</v>
      </c>
      <c r="O10708" t="s">
        <v>5237</v>
      </c>
    </row>
    <row r="10709" spans="11:15" x14ac:dyDescent="0.25">
      <c r="K10709">
        <v>39090260610005</v>
      </c>
      <c r="L10709" t="s">
        <v>11407</v>
      </c>
      <c r="M10709" t="s">
        <v>5237</v>
      </c>
      <c r="N10709" t="s">
        <v>5237</v>
      </c>
      <c r="O10709" t="s">
        <v>5237</v>
      </c>
    </row>
    <row r="10710" spans="11:15" x14ac:dyDescent="0.25">
      <c r="K10710">
        <v>39090271610001</v>
      </c>
      <c r="L10710" t="s">
        <v>11421</v>
      </c>
      <c r="M10710" t="s">
        <v>5237</v>
      </c>
      <c r="N10710" t="s">
        <v>5237</v>
      </c>
      <c r="O10710" t="s">
        <v>5237</v>
      </c>
    </row>
    <row r="10711" spans="11:15" x14ac:dyDescent="0.25">
      <c r="K10711">
        <v>39090271610002</v>
      </c>
      <c r="L10711" t="s">
        <v>11422</v>
      </c>
      <c r="M10711" t="s">
        <v>5237</v>
      </c>
      <c r="N10711" t="s">
        <v>5237</v>
      </c>
      <c r="O10711" t="s">
        <v>5237</v>
      </c>
    </row>
    <row r="10712" spans="11:15" x14ac:dyDescent="0.25">
      <c r="K10712">
        <v>39090271710001</v>
      </c>
      <c r="L10712" t="s">
        <v>11423</v>
      </c>
      <c r="M10712" t="s">
        <v>5237</v>
      </c>
      <c r="N10712" t="s">
        <v>5237</v>
      </c>
      <c r="O10712" t="s">
        <v>5237</v>
      </c>
    </row>
    <row r="10713" spans="11:15" x14ac:dyDescent="0.25">
      <c r="K10713">
        <v>39090271710003</v>
      </c>
      <c r="L10713" t="s">
        <v>11425</v>
      </c>
      <c r="M10713" t="s">
        <v>5237</v>
      </c>
      <c r="N10713" t="s">
        <v>5237</v>
      </c>
      <c r="O10713" t="s">
        <v>5237</v>
      </c>
    </row>
    <row r="10714" spans="11:15" x14ac:dyDescent="0.25">
      <c r="K10714">
        <v>39090271710009</v>
      </c>
      <c r="L10714" t="s">
        <v>11431</v>
      </c>
      <c r="M10714" t="s">
        <v>5237</v>
      </c>
      <c r="N10714" t="s">
        <v>5237</v>
      </c>
      <c r="O10714" t="s">
        <v>5237</v>
      </c>
    </row>
    <row r="10715" spans="11:15" x14ac:dyDescent="0.25">
      <c r="K10715">
        <v>39090271710010</v>
      </c>
      <c r="L10715" t="s">
        <v>11350</v>
      </c>
      <c r="M10715" t="s">
        <v>5237</v>
      </c>
      <c r="N10715" t="s">
        <v>5237</v>
      </c>
      <c r="O10715" t="s">
        <v>5237</v>
      </c>
    </row>
    <row r="10716" spans="11:15" x14ac:dyDescent="0.25">
      <c r="K10716">
        <v>39090282110002</v>
      </c>
      <c r="L10716" t="s">
        <v>13565</v>
      </c>
      <c r="M10716" t="s">
        <v>5237</v>
      </c>
      <c r="N10716" t="s">
        <v>5237</v>
      </c>
      <c r="O10716" t="s">
        <v>5237</v>
      </c>
    </row>
    <row r="10717" spans="11:15" x14ac:dyDescent="0.25">
      <c r="K10717">
        <v>39090282110004</v>
      </c>
      <c r="L10717" t="s">
        <v>11439</v>
      </c>
      <c r="M10717" t="s">
        <v>5237</v>
      </c>
      <c r="N10717" t="s">
        <v>5237</v>
      </c>
      <c r="O10717" t="s">
        <v>5237</v>
      </c>
    </row>
    <row r="10718" spans="11:15" x14ac:dyDescent="0.25">
      <c r="K10718">
        <v>39090292910004</v>
      </c>
      <c r="L10718" t="s">
        <v>13566</v>
      </c>
      <c r="M10718" t="s">
        <v>5237</v>
      </c>
      <c r="N10718" t="s">
        <v>5237</v>
      </c>
      <c r="O10718" t="s">
        <v>5237</v>
      </c>
    </row>
    <row r="10719" spans="11:15" x14ac:dyDescent="0.25">
      <c r="K10719">
        <v>39090306410001</v>
      </c>
      <c r="L10719" t="s">
        <v>89</v>
      </c>
      <c r="M10719" t="s">
        <v>5237</v>
      </c>
      <c r="N10719" t="s">
        <v>5237</v>
      </c>
      <c r="O10719" t="s">
        <v>5237</v>
      </c>
    </row>
    <row r="10720" spans="11:15" x14ac:dyDescent="0.25">
      <c r="K10720">
        <v>39090316110002</v>
      </c>
      <c r="L10720" t="s">
        <v>156</v>
      </c>
      <c r="M10720" t="s">
        <v>5237</v>
      </c>
      <c r="N10720" t="s">
        <v>5237</v>
      </c>
      <c r="O10720" t="s">
        <v>5237</v>
      </c>
    </row>
    <row r="10721" spans="11:15" x14ac:dyDescent="0.25">
      <c r="K10721">
        <v>40275500001030</v>
      </c>
      <c r="L10721" t="s">
        <v>13567</v>
      </c>
      <c r="M10721" t="s">
        <v>5237</v>
      </c>
      <c r="N10721" t="s">
        <v>6098</v>
      </c>
      <c r="O10721" t="s">
        <v>380</v>
      </c>
    </row>
    <row r="10722" spans="11:15" x14ac:dyDescent="0.25">
      <c r="K10722">
        <v>40276750001820</v>
      </c>
      <c r="L10722" t="s">
        <v>12925</v>
      </c>
      <c r="M10722" t="s">
        <v>5237</v>
      </c>
      <c r="N10722" t="s">
        <v>6098</v>
      </c>
      <c r="O10722" t="s">
        <v>380</v>
      </c>
    </row>
    <row r="10723" spans="11:15" x14ac:dyDescent="0.25">
      <c r="K10723">
        <v>40276750002820</v>
      </c>
      <c r="L10723" t="s">
        <v>12926</v>
      </c>
      <c r="M10723" t="s">
        <v>5237</v>
      </c>
      <c r="N10723" t="s">
        <v>6098</v>
      </c>
      <c r="O10723" t="s">
        <v>380</v>
      </c>
    </row>
    <row r="10724" spans="11:15" x14ac:dyDescent="0.25">
      <c r="K10724">
        <v>40276750003820</v>
      </c>
      <c r="L10724" t="s">
        <v>12927</v>
      </c>
      <c r="M10724" t="s">
        <v>5237</v>
      </c>
      <c r="N10724" t="s">
        <v>6098</v>
      </c>
      <c r="O10724" t="s">
        <v>380</v>
      </c>
    </row>
    <row r="10725" spans="11:15" x14ac:dyDescent="0.25">
      <c r="K10725">
        <v>40276750004820</v>
      </c>
      <c r="L10725" t="s">
        <v>12928</v>
      </c>
      <c r="M10725" t="s">
        <v>5237</v>
      </c>
      <c r="N10725" t="s">
        <v>6098</v>
      </c>
      <c r="O10725" t="s">
        <v>380</v>
      </c>
    </row>
    <row r="10726" spans="11:15" x14ac:dyDescent="0.25">
      <c r="K10726">
        <v>40276750005820</v>
      </c>
      <c r="L10726" t="s">
        <v>12929</v>
      </c>
      <c r="M10726" t="s">
        <v>5237</v>
      </c>
      <c r="N10726" t="s">
        <v>6098</v>
      </c>
      <c r="O10726" t="s">
        <v>380</v>
      </c>
    </row>
    <row r="10727" spans="11:15" x14ac:dyDescent="0.25">
      <c r="K10727">
        <v>40276750006820</v>
      </c>
      <c r="L10727" t="s">
        <v>12930</v>
      </c>
      <c r="M10727" t="s">
        <v>5237</v>
      </c>
      <c r="N10727" t="s">
        <v>6098</v>
      </c>
      <c r="O10727" t="s">
        <v>380</v>
      </c>
    </row>
    <row r="10728" spans="11:15" x14ac:dyDescent="0.25">
      <c r="K10728">
        <v>40276750007820</v>
      </c>
      <c r="L10728" t="s">
        <v>12931</v>
      </c>
      <c r="M10728" t="s">
        <v>5237</v>
      </c>
      <c r="N10728" t="s">
        <v>6098</v>
      </c>
      <c r="O10728" t="s">
        <v>380</v>
      </c>
    </row>
    <row r="10729" spans="11:15" x14ac:dyDescent="0.25">
      <c r="K10729">
        <v>40276750008820</v>
      </c>
      <c r="L10729" t="s">
        <v>12932</v>
      </c>
      <c r="M10729" t="s">
        <v>5237</v>
      </c>
      <c r="N10729" t="s">
        <v>6098</v>
      </c>
      <c r="O10729" t="s">
        <v>380</v>
      </c>
    </row>
    <row r="10730" spans="11:15" x14ac:dyDescent="0.25">
      <c r="K10730">
        <v>50000300001999</v>
      </c>
      <c r="L10730" t="s">
        <v>13568</v>
      </c>
      <c r="M10730" t="s">
        <v>5237</v>
      </c>
      <c r="N10730" t="s">
        <v>5237</v>
      </c>
      <c r="O10730" t="s">
        <v>5237</v>
      </c>
    </row>
    <row r="10731" spans="11:15" x14ac:dyDescent="0.25">
      <c r="K10731">
        <v>50005000100001</v>
      </c>
      <c r="L10731" t="s">
        <v>244</v>
      </c>
      <c r="M10731" t="s">
        <v>5237</v>
      </c>
      <c r="N10731" t="s">
        <v>10405</v>
      </c>
      <c r="O10731" t="s">
        <v>10406</v>
      </c>
    </row>
    <row r="10732" spans="11:15" x14ac:dyDescent="0.25">
      <c r="K10732">
        <v>50005000100002</v>
      </c>
      <c r="L10732" t="s">
        <v>246</v>
      </c>
      <c r="M10732" t="s">
        <v>5237</v>
      </c>
      <c r="N10732" t="s">
        <v>10405</v>
      </c>
      <c r="O10732" t="s">
        <v>10406</v>
      </c>
    </row>
    <row r="10733" spans="11:15" x14ac:dyDescent="0.25">
      <c r="K10733">
        <v>50005000100003</v>
      </c>
      <c r="L10733" t="s">
        <v>247</v>
      </c>
      <c r="M10733" t="s">
        <v>5237</v>
      </c>
      <c r="N10733" t="s">
        <v>10405</v>
      </c>
      <c r="O10733" t="s">
        <v>10406</v>
      </c>
    </row>
    <row r="10734" spans="11:15" x14ac:dyDescent="0.25">
      <c r="K10734">
        <v>50005000100004</v>
      </c>
      <c r="L10734" t="s">
        <v>13569</v>
      </c>
      <c r="M10734" t="s">
        <v>5237</v>
      </c>
      <c r="N10734" t="s">
        <v>10405</v>
      </c>
      <c r="O10734" t="s">
        <v>10406</v>
      </c>
    </row>
    <row r="10735" spans="11:15" x14ac:dyDescent="0.25">
      <c r="K10735">
        <v>50005000100005</v>
      </c>
      <c r="L10735" t="s">
        <v>248</v>
      </c>
      <c r="M10735" t="s">
        <v>5237</v>
      </c>
      <c r="N10735" t="s">
        <v>10405</v>
      </c>
      <c r="O10735" t="s">
        <v>10406</v>
      </c>
    </row>
    <row r="10736" spans="11:15" x14ac:dyDescent="0.25">
      <c r="K10736">
        <v>50090245310001</v>
      </c>
      <c r="L10736" t="s">
        <v>13570</v>
      </c>
      <c r="M10736" t="s">
        <v>5237</v>
      </c>
      <c r="N10736" t="s">
        <v>5237</v>
      </c>
      <c r="O10736" t="s">
        <v>5237</v>
      </c>
    </row>
    <row r="10737" spans="11:15" x14ac:dyDescent="0.25">
      <c r="K10737">
        <v>55000000000001</v>
      </c>
      <c r="L10737" t="s">
        <v>13571</v>
      </c>
      <c r="M10737" t="s">
        <v>5237</v>
      </c>
      <c r="N10737" t="s">
        <v>5237</v>
      </c>
      <c r="O10737" t="s">
        <v>5237</v>
      </c>
    </row>
    <row r="10738" spans="11:15" x14ac:dyDescent="0.25">
      <c r="K10738">
        <v>55000400700001</v>
      </c>
      <c r="L10738" t="s">
        <v>13572</v>
      </c>
      <c r="M10738" t="s">
        <v>5237</v>
      </c>
      <c r="N10738" t="s">
        <v>5237</v>
      </c>
      <c r="O10738" t="s">
        <v>5237</v>
      </c>
    </row>
    <row r="10739" spans="11:15" x14ac:dyDescent="0.25">
      <c r="K10739">
        <v>55000400700002</v>
      </c>
      <c r="L10739" t="s">
        <v>13573</v>
      </c>
      <c r="M10739" t="s">
        <v>5237</v>
      </c>
      <c r="N10739" t="s">
        <v>5237</v>
      </c>
      <c r="O10739" t="s">
        <v>5237</v>
      </c>
    </row>
    <row r="10740" spans="11:15" x14ac:dyDescent="0.25">
      <c r="K10740">
        <v>55000440000000</v>
      </c>
      <c r="L10740" t="s">
        <v>13574</v>
      </c>
      <c r="M10740" t="s">
        <v>5237</v>
      </c>
      <c r="N10740" t="s">
        <v>5237</v>
      </c>
      <c r="O10740" t="s">
        <v>5237</v>
      </c>
    </row>
    <row r="10741" spans="11:15" x14ac:dyDescent="0.25">
      <c r="K10741">
        <v>55000440000001</v>
      </c>
      <c r="L10741" t="s">
        <v>13575</v>
      </c>
      <c r="M10741" t="s">
        <v>5237</v>
      </c>
      <c r="N10741" t="s">
        <v>5237</v>
      </c>
      <c r="O10741" t="s">
        <v>5237</v>
      </c>
    </row>
    <row r="10742" spans="11:15" x14ac:dyDescent="0.25">
      <c r="K10742">
        <v>55000440000002</v>
      </c>
      <c r="L10742" t="s">
        <v>13576</v>
      </c>
      <c r="M10742" t="s">
        <v>5237</v>
      </c>
      <c r="N10742" t="s">
        <v>5237</v>
      </c>
      <c r="O10742" t="s">
        <v>5237</v>
      </c>
    </row>
    <row r="10743" spans="11:15" x14ac:dyDescent="0.25">
      <c r="K10743">
        <v>55000440000003</v>
      </c>
      <c r="L10743" t="s">
        <v>13577</v>
      </c>
      <c r="M10743" t="s">
        <v>5237</v>
      </c>
      <c r="N10743" t="s">
        <v>5237</v>
      </c>
      <c r="O10743" t="s">
        <v>5237</v>
      </c>
    </row>
    <row r="10744" spans="11:15" x14ac:dyDescent="0.25">
      <c r="K10744">
        <v>55000440000004</v>
      </c>
      <c r="L10744" t="s">
        <v>13578</v>
      </c>
      <c r="M10744" t="s">
        <v>5237</v>
      </c>
      <c r="N10744" t="s">
        <v>5237</v>
      </c>
      <c r="O10744" t="s">
        <v>5237</v>
      </c>
    </row>
    <row r="10745" spans="11:15" x14ac:dyDescent="0.25">
      <c r="K10745">
        <v>55000440000005</v>
      </c>
      <c r="L10745" t="s">
        <v>13579</v>
      </c>
      <c r="M10745" t="s">
        <v>5237</v>
      </c>
      <c r="N10745" t="s">
        <v>5237</v>
      </c>
      <c r="O10745" t="s">
        <v>5237</v>
      </c>
    </row>
    <row r="10746" spans="11:15" x14ac:dyDescent="0.25">
      <c r="K10746">
        <v>55000440000006</v>
      </c>
      <c r="L10746" t="s">
        <v>13580</v>
      </c>
      <c r="M10746" t="s">
        <v>5237</v>
      </c>
      <c r="N10746" t="s">
        <v>5237</v>
      </c>
      <c r="O10746" t="s">
        <v>5237</v>
      </c>
    </row>
    <row r="10747" spans="11:15" x14ac:dyDescent="0.25">
      <c r="K10747">
        <v>55000440000007</v>
      </c>
      <c r="L10747" t="s">
        <v>13581</v>
      </c>
      <c r="M10747" t="s">
        <v>5237</v>
      </c>
      <c r="N10747" t="s">
        <v>5237</v>
      </c>
      <c r="O10747" t="s">
        <v>5237</v>
      </c>
    </row>
    <row r="10748" spans="11:15" x14ac:dyDescent="0.25">
      <c r="K10748">
        <v>55000440000008</v>
      </c>
      <c r="L10748" t="s">
        <v>13582</v>
      </c>
      <c r="M10748" t="s">
        <v>5237</v>
      </c>
      <c r="N10748" t="s">
        <v>5237</v>
      </c>
      <c r="O10748" t="s">
        <v>5237</v>
      </c>
    </row>
    <row r="10749" spans="11:15" x14ac:dyDescent="0.25">
      <c r="K10749">
        <v>55000440000009</v>
      </c>
      <c r="L10749" t="s">
        <v>13583</v>
      </c>
      <c r="M10749" t="s">
        <v>5237</v>
      </c>
      <c r="N10749" t="s">
        <v>5237</v>
      </c>
      <c r="O10749" t="s">
        <v>5237</v>
      </c>
    </row>
    <row r="10750" spans="11:15" x14ac:dyDescent="0.25">
      <c r="K10750">
        <v>55000440000010</v>
      </c>
      <c r="L10750" t="s">
        <v>13584</v>
      </c>
      <c r="M10750" t="s">
        <v>5237</v>
      </c>
      <c r="N10750" t="s">
        <v>5237</v>
      </c>
      <c r="O10750" t="s">
        <v>5237</v>
      </c>
    </row>
    <row r="10751" spans="11:15" x14ac:dyDescent="0.25">
      <c r="K10751">
        <v>55000440000011</v>
      </c>
      <c r="L10751" t="s">
        <v>13585</v>
      </c>
      <c r="M10751" t="s">
        <v>5237</v>
      </c>
      <c r="N10751" t="s">
        <v>5237</v>
      </c>
      <c r="O10751" t="s">
        <v>5237</v>
      </c>
    </row>
    <row r="10752" spans="11:15" x14ac:dyDescent="0.25">
      <c r="K10752">
        <v>55000440000012</v>
      </c>
      <c r="L10752" t="s">
        <v>13586</v>
      </c>
      <c r="M10752" t="s">
        <v>5237</v>
      </c>
      <c r="N10752" t="s">
        <v>5237</v>
      </c>
      <c r="O10752" t="s">
        <v>5237</v>
      </c>
    </row>
    <row r="10753" spans="11:15" x14ac:dyDescent="0.25">
      <c r="K10753">
        <v>55000440000013</v>
      </c>
      <c r="L10753" t="s">
        <v>13587</v>
      </c>
      <c r="M10753" t="s">
        <v>5237</v>
      </c>
      <c r="N10753" t="s">
        <v>5237</v>
      </c>
      <c r="O10753" t="s">
        <v>5237</v>
      </c>
    </row>
    <row r="10754" spans="11:15" x14ac:dyDescent="0.25">
      <c r="K10754">
        <v>55000440000014</v>
      </c>
      <c r="L10754" t="s">
        <v>13588</v>
      </c>
      <c r="M10754" t="s">
        <v>5237</v>
      </c>
      <c r="N10754" t="s">
        <v>5237</v>
      </c>
      <c r="O10754" t="s">
        <v>5237</v>
      </c>
    </row>
    <row r="10755" spans="11:15" x14ac:dyDescent="0.25">
      <c r="K10755">
        <v>55000440000015</v>
      </c>
      <c r="L10755" t="s">
        <v>13589</v>
      </c>
      <c r="M10755" t="s">
        <v>5237</v>
      </c>
      <c r="N10755" t="s">
        <v>5237</v>
      </c>
      <c r="O10755" t="s">
        <v>5237</v>
      </c>
    </row>
    <row r="10756" spans="11:15" x14ac:dyDescent="0.25">
      <c r="K10756">
        <v>55000440000016</v>
      </c>
      <c r="L10756" t="s">
        <v>13590</v>
      </c>
      <c r="M10756" t="s">
        <v>5237</v>
      </c>
      <c r="N10756" t="s">
        <v>5237</v>
      </c>
      <c r="O10756" t="s">
        <v>5237</v>
      </c>
    </row>
    <row r="10757" spans="11:15" x14ac:dyDescent="0.25">
      <c r="K10757">
        <v>55000440000017</v>
      </c>
      <c r="L10757" t="s">
        <v>13591</v>
      </c>
      <c r="M10757" t="s">
        <v>5237</v>
      </c>
      <c r="N10757" t="s">
        <v>5237</v>
      </c>
      <c r="O10757" t="s">
        <v>5237</v>
      </c>
    </row>
    <row r="10758" spans="11:15" x14ac:dyDescent="0.25">
      <c r="K10758">
        <v>55000440000018</v>
      </c>
      <c r="L10758" t="s">
        <v>13592</v>
      </c>
      <c r="M10758" t="s">
        <v>5237</v>
      </c>
      <c r="N10758" t="s">
        <v>5237</v>
      </c>
      <c r="O10758" t="s">
        <v>5237</v>
      </c>
    </row>
    <row r="10759" spans="11:15" x14ac:dyDescent="0.25">
      <c r="K10759">
        <v>55000440000019</v>
      </c>
      <c r="L10759" t="s">
        <v>13593</v>
      </c>
      <c r="M10759" t="s">
        <v>5237</v>
      </c>
      <c r="N10759" t="s">
        <v>5237</v>
      </c>
      <c r="O10759" t="s">
        <v>5237</v>
      </c>
    </row>
    <row r="10760" spans="11:15" x14ac:dyDescent="0.25">
      <c r="K10760">
        <v>55000440000020</v>
      </c>
      <c r="L10760" t="s">
        <v>13594</v>
      </c>
      <c r="M10760" t="s">
        <v>5237</v>
      </c>
      <c r="N10760" t="s">
        <v>5237</v>
      </c>
      <c r="O10760" t="s">
        <v>5237</v>
      </c>
    </row>
    <row r="10761" spans="11:15" x14ac:dyDescent="0.25">
      <c r="K10761">
        <v>55000440000022</v>
      </c>
      <c r="L10761" t="s">
        <v>13595</v>
      </c>
      <c r="M10761" t="s">
        <v>5237</v>
      </c>
      <c r="N10761" t="s">
        <v>5237</v>
      </c>
      <c r="O10761" t="s">
        <v>5237</v>
      </c>
    </row>
    <row r="10762" spans="11:15" x14ac:dyDescent="0.25">
      <c r="K10762">
        <v>55000440000023</v>
      </c>
      <c r="L10762" t="s">
        <v>13596</v>
      </c>
      <c r="M10762" t="s">
        <v>5237</v>
      </c>
      <c r="N10762" t="s">
        <v>5237</v>
      </c>
      <c r="O10762" t="s">
        <v>5237</v>
      </c>
    </row>
    <row r="10763" spans="11:15" x14ac:dyDescent="0.25">
      <c r="K10763">
        <v>55000440000024</v>
      </c>
      <c r="L10763" t="s">
        <v>13597</v>
      </c>
      <c r="M10763" t="s">
        <v>5237</v>
      </c>
      <c r="N10763" t="s">
        <v>5237</v>
      </c>
      <c r="O10763" t="s">
        <v>5237</v>
      </c>
    </row>
    <row r="10764" spans="11:15" x14ac:dyDescent="0.25">
      <c r="K10764">
        <v>55000440000025</v>
      </c>
      <c r="L10764" t="s">
        <v>13598</v>
      </c>
      <c r="M10764" t="s">
        <v>5237</v>
      </c>
      <c r="N10764" t="s">
        <v>5237</v>
      </c>
      <c r="O10764" t="s">
        <v>5237</v>
      </c>
    </row>
    <row r="10765" spans="11:15" x14ac:dyDescent="0.25">
      <c r="K10765">
        <v>55000440000026</v>
      </c>
      <c r="L10765" t="s">
        <v>13599</v>
      </c>
      <c r="M10765" t="s">
        <v>5237</v>
      </c>
      <c r="N10765" t="s">
        <v>5237</v>
      </c>
      <c r="O10765" t="s">
        <v>5237</v>
      </c>
    </row>
    <row r="10766" spans="11:15" x14ac:dyDescent="0.25">
      <c r="K10766">
        <v>55000440000027</v>
      </c>
      <c r="L10766" t="s">
        <v>13600</v>
      </c>
      <c r="M10766" t="s">
        <v>5237</v>
      </c>
      <c r="N10766" t="s">
        <v>5237</v>
      </c>
      <c r="O10766" t="s">
        <v>5237</v>
      </c>
    </row>
    <row r="10767" spans="11:15" x14ac:dyDescent="0.25">
      <c r="K10767">
        <v>55000440010001</v>
      </c>
      <c r="L10767" t="s">
        <v>13601</v>
      </c>
      <c r="M10767" t="s">
        <v>5237</v>
      </c>
      <c r="N10767" t="s">
        <v>5237</v>
      </c>
      <c r="O10767" t="s">
        <v>5237</v>
      </c>
    </row>
    <row r="10768" spans="11:15" x14ac:dyDescent="0.25">
      <c r="K10768">
        <v>55000440010002</v>
      </c>
      <c r="L10768" t="s">
        <v>13602</v>
      </c>
      <c r="M10768" t="s">
        <v>5237</v>
      </c>
      <c r="N10768" t="s">
        <v>5237</v>
      </c>
      <c r="O10768" t="s">
        <v>5237</v>
      </c>
    </row>
    <row r="10769" spans="11:15" x14ac:dyDescent="0.25">
      <c r="K10769">
        <v>55000440010003</v>
      </c>
      <c r="L10769" t="s">
        <v>13603</v>
      </c>
      <c r="M10769" t="s">
        <v>5237</v>
      </c>
      <c r="N10769" t="s">
        <v>5237</v>
      </c>
      <c r="O10769" t="s">
        <v>5237</v>
      </c>
    </row>
    <row r="10770" spans="11:15" x14ac:dyDescent="0.25">
      <c r="K10770">
        <v>55000440010004</v>
      </c>
      <c r="L10770" t="s">
        <v>13604</v>
      </c>
      <c r="M10770" t="s">
        <v>5237</v>
      </c>
      <c r="N10770" t="s">
        <v>5237</v>
      </c>
      <c r="O10770" t="s">
        <v>5237</v>
      </c>
    </row>
    <row r="10771" spans="11:15" x14ac:dyDescent="0.25">
      <c r="K10771">
        <v>55000440010005</v>
      </c>
      <c r="L10771" t="s">
        <v>13605</v>
      </c>
      <c r="M10771" t="s">
        <v>5237</v>
      </c>
      <c r="N10771" t="s">
        <v>5237</v>
      </c>
      <c r="O10771" t="s">
        <v>5237</v>
      </c>
    </row>
    <row r="10772" spans="11:15" x14ac:dyDescent="0.25">
      <c r="K10772">
        <v>55000440010006</v>
      </c>
      <c r="L10772" t="s">
        <v>13606</v>
      </c>
      <c r="M10772" t="s">
        <v>5237</v>
      </c>
      <c r="N10772" t="s">
        <v>5237</v>
      </c>
      <c r="O10772" t="s">
        <v>5237</v>
      </c>
    </row>
    <row r="10773" spans="11:15" x14ac:dyDescent="0.25">
      <c r="K10773">
        <v>55000440010007</v>
      </c>
      <c r="L10773" t="s">
        <v>13607</v>
      </c>
      <c r="M10773" t="s">
        <v>5237</v>
      </c>
      <c r="N10773" t="s">
        <v>5237</v>
      </c>
      <c r="O10773" t="s">
        <v>5237</v>
      </c>
    </row>
    <row r="10774" spans="11:15" x14ac:dyDescent="0.25">
      <c r="K10774">
        <v>55000440010008</v>
      </c>
      <c r="L10774" t="s">
        <v>13608</v>
      </c>
      <c r="M10774" t="s">
        <v>5237</v>
      </c>
      <c r="N10774" t="s">
        <v>5237</v>
      </c>
      <c r="O10774" t="s">
        <v>5237</v>
      </c>
    </row>
    <row r="10775" spans="11:15" x14ac:dyDescent="0.25">
      <c r="K10775">
        <v>55000440010009</v>
      </c>
      <c r="L10775" t="s">
        <v>13609</v>
      </c>
      <c r="M10775" t="s">
        <v>5237</v>
      </c>
      <c r="N10775" t="s">
        <v>5237</v>
      </c>
      <c r="O10775" t="s">
        <v>5237</v>
      </c>
    </row>
    <row r="10776" spans="11:15" x14ac:dyDescent="0.25">
      <c r="K10776">
        <v>55000440010010</v>
      </c>
      <c r="L10776" t="s">
        <v>13610</v>
      </c>
      <c r="M10776" t="s">
        <v>5237</v>
      </c>
      <c r="N10776" t="s">
        <v>5237</v>
      </c>
      <c r="O10776" t="s">
        <v>5237</v>
      </c>
    </row>
    <row r="10777" spans="11:15" x14ac:dyDescent="0.25">
      <c r="K10777">
        <v>55000440010011</v>
      </c>
      <c r="L10777" t="s">
        <v>13611</v>
      </c>
      <c r="M10777" t="s">
        <v>5237</v>
      </c>
      <c r="N10777" t="s">
        <v>5237</v>
      </c>
      <c r="O10777" t="s">
        <v>5237</v>
      </c>
    </row>
    <row r="10778" spans="11:15" x14ac:dyDescent="0.25">
      <c r="K10778">
        <v>55000440010012</v>
      </c>
      <c r="L10778" t="s">
        <v>13612</v>
      </c>
      <c r="M10778" t="s">
        <v>5237</v>
      </c>
      <c r="N10778" t="s">
        <v>5237</v>
      </c>
      <c r="O10778" t="s">
        <v>5237</v>
      </c>
    </row>
    <row r="10779" spans="11:15" x14ac:dyDescent="0.25">
      <c r="K10779">
        <v>55000440010013</v>
      </c>
      <c r="L10779" t="s">
        <v>13613</v>
      </c>
      <c r="M10779" t="s">
        <v>5237</v>
      </c>
      <c r="N10779" t="s">
        <v>5237</v>
      </c>
      <c r="O10779" t="s">
        <v>5237</v>
      </c>
    </row>
    <row r="10780" spans="11:15" x14ac:dyDescent="0.25">
      <c r="K10780">
        <v>55000440010014</v>
      </c>
      <c r="L10780" t="s">
        <v>13614</v>
      </c>
      <c r="M10780" t="s">
        <v>5237</v>
      </c>
      <c r="N10780" t="s">
        <v>5237</v>
      </c>
      <c r="O10780" t="s">
        <v>5237</v>
      </c>
    </row>
    <row r="10781" spans="11:15" x14ac:dyDescent="0.25">
      <c r="K10781">
        <v>55000440010015</v>
      </c>
      <c r="L10781" t="s">
        <v>13615</v>
      </c>
      <c r="M10781" t="s">
        <v>5237</v>
      </c>
      <c r="N10781" t="s">
        <v>5237</v>
      </c>
      <c r="O10781" t="s">
        <v>5237</v>
      </c>
    </row>
    <row r="10782" spans="11:15" x14ac:dyDescent="0.25">
      <c r="K10782">
        <v>55000440010016</v>
      </c>
      <c r="L10782" t="s">
        <v>13616</v>
      </c>
      <c r="M10782" t="s">
        <v>5237</v>
      </c>
      <c r="N10782" t="s">
        <v>5237</v>
      </c>
      <c r="O10782" t="s">
        <v>5237</v>
      </c>
    </row>
    <row r="10783" spans="11:15" x14ac:dyDescent="0.25">
      <c r="K10783">
        <v>55000440010017</v>
      </c>
      <c r="L10783" t="s">
        <v>13617</v>
      </c>
      <c r="M10783" t="s">
        <v>5237</v>
      </c>
      <c r="N10783" t="s">
        <v>5237</v>
      </c>
      <c r="O10783" t="s">
        <v>5237</v>
      </c>
    </row>
    <row r="10784" spans="11:15" x14ac:dyDescent="0.25">
      <c r="K10784">
        <v>55000440010018</v>
      </c>
      <c r="L10784" t="s">
        <v>13618</v>
      </c>
      <c r="M10784" t="s">
        <v>5237</v>
      </c>
      <c r="N10784" t="s">
        <v>5237</v>
      </c>
      <c r="O10784" t="s">
        <v>5237</v>
      </c>
    </row>
    <row r="10785" spans="11:15" x14ac:dyDescent="0.25">
      <c r="K10785">
        <v>55000440010019</v>
      </c>
      <c r="L10785" t="s">
        <v>13619</v>
      </c>
      <c r="M10785" t="s">
        <v>5237</v>
      </c>
      <c r="N10785" t="s">
        <v>5237</v>
      </c>
      <c r="O10785" t="s">
        <v>5237</v>
      </c>
    </row>
    <row r="10786" spans="11:15" x14ac:dyDescent="0.25">
      <c r="K10786">
        <v>55000440010020</v>
      </c>
      <c r="L10786" t="s">
        <v>13620</v>
      </c>
      <c r="M10786" t="s">
        <v>5237</v>
      </c>
      <c r="N10786" t="s">
        <v>5237</v>
      </c>
      <c r="O10786" t="s">
        <v>5237</v>
      </c>
    </row>
    <row r="10787" spans="11:15" x14ac:dyDescent="0.25">
      <c r="K10787">
        <v>55000440020001</v>
      </c>
      <c r="L10787" t="s">
        <v>13621</v>
      </c>
      <c r="M10787" t="s">
        <v>5237</v>
      </c>
      <c r="N10787" t="s">
        <v>5237</v>
      </c>
      <c r="O10787" t="s">
        <v>5237</v>
      </c>
    </row>
    <row r="10788" spans="11:15" x14ac:dyDescent="0.25">
      <c r="K10788">
        <v>55000440030001</v>
      </c>
      <c r="L10788" t="s">
        <v>13622</v>
      </c>
      <c r="M10788" t="s">
        <v>5237</v>
      </c>
      <c r="N10788" t="s">
        <v>5237</v>
      </c>
      <c r="O10788" t="s">
        <v>5237</v>
      </c>
    </row>
    <row r="10789" spans="11:15" x14ac:dyDescent="0.25">
      <c r="K10789">
        <v>55000440030009</v>
      </c>
      <c r="L10789" t="s">
        <v>13623</v>
      </c>
      <c r="M10789" t="s">
        <v>5237</v>
      </c>
      <c r="N10789" t="s">
        <v>5237</v>
      </c>
      <c r="O10789" t="s">
        <v>5237</v>
      </c>
    </row>
    <row r="10790" spans="11:15" x14ac:dyDescent="0.25">
      <c r="K10790">
        <v>55000440040001</v>
      </c>
      <c r="L10790" t="s">
        <v>13624</v>
      </c>
      <c r="M10790" t="s">
        <v>5237</v>
      </c>
      <c r="N10790" t="s">
        <v>5237</v>
      </c>
      <c r="O10790" t="s">
        <v>5237</v>
      </c>
    </row>
    <row r="10791" spans="11:15" x14ac:dyDescent="0.25">
      <c r="K10791">
        <v>55000440040002</v>
      </c>
      <c r="L10791" t="s">
        <v>13625</v>
      </c>
      <c r="M10791" t="s">
        <v>5237</v>
      </c>
      <c r="N10791" t="s">
        <v>5237</v>
      </c>
      <c r="O10791" t="s">
        <v>5237</v>
      </c>
    </row>
    <row r="10792" spans="11:15" x14ac:dyDescent="0.25">
      <c r="K10792">
        <v>55000440040003</v>
      </c>
      <c r="L10792" t="s">
        <v>13626</v>
      </c>
      <c r="M10792" t="s">
        <v>5237</v>
      </c>
      <c r="N10792" t="s">
        <v>5237</v>
      </c>
      <c r="O10792" t="s">
        <v>5237</v>
      </c>
    </row>
    <row r="10793" spans="11:15" x14ac:dyDescent="0.25">
      <c r="K10793">
        <v>55000440040004</v>
      </c>
      <c r="L10793" t="s">
        <v>13627</v>
      </c>
      <c r="M10793" t="s">
        <v>5237</v>
      </c>
      <c r="N10793" t="s">
        <v>5237</v>
      </c>
      <c r="O10793" t="s">
        <v>5237</v>
      </c>
    </row>
    <row r="10794" spans="11:15" x14ac:dyDescent="0.25">
      <c r="K10794">
        <v>55000440040005</v>
      </c>
      <c r="L10794" t="s">
        <v>13628</v>
      </c>
      <c r="M10794" t="s">
        <v>5237</v>
      </c>
      <c r="N10794" t="s">
        <v>5237</v>
      </c>
      <c r="O10794" t="s">
        <v>5237</v>
      </c>
    </row>
    <row r="10795" spans="11:15" x14ac:dyDescent="0.25">
      <c r="K10795">
        <v>55000440040006</v>
      </c>
      <c r="L10795" t="s">
        <v>13629</v>
      </c>
      <c r="M10795" t="s">
        <v>5237</v>
      </c>
      <c r="N10795" t="s">
        <v>5237</v>
      </c>
      <c r="O10795" t="s">
        <v>5237</v>
      </c>
    </row>
    <row r="10796" spans="11:15" x14ac:dyDescent="0.25">
      <c r="K10796">
        <v>55000440040007</v>
      </c>
      <c r="L10796" t="s">
        <v>13630</v>
      </c>
      <c r="M10796" t="s">
        <v>5237</v>
      </c>
      <c r="N10796" t="s">
        <v>5237</v>
      </c>
      <c r="O10796" t="s">
        <v>5237</v>
      </c>
    </row>
    <row r="10797" spans="11:15" x14ac:dyDescent="0.25">
      <c r="K10797">
        <v>55000440040008</v>
      </c>
      <c r="L10797" t="s">
        <v>13631</v>
      </c>
      <c r="M10797" t="s">
        <v>5237</v>
      </c>
      <c r="N10797" t="s">
        <v>5237</v>
      </c>
      <c r="O10797" t="s">
        <v>5237</v>
      </c>
    </row>
    <row r="10798" spans="11:15" x14ac:dyDescent="0.25">
      <c r="K10798">
        <v>55000440050001</v>
      </c>
      <c r="L10798" t="s">
        <v>13632</v>
      </c>
      <c r="M10798" t="s">
        <v>5237</v>
      </c>
      <c r="N10798" t="s">
        <v>5237</v>
      </c>
      <c r="O10798" t="s">
        <v>5237</v>
      </c>
    </row>
    <row r="10799" spans="11:15" x14ac:dyDescent="0.25">
      <c r="K10799">
        <v>55000440050002</v>
      </c>
      <c r="L10799" t="s">
        <v>13633</v>
      </c>
      <c r="M10799" t="s">
        <v>5237</v>
      </c>
      <c r="N10799" t="s">
        <v>5237</v>
      </c>
      <c r="O10799" t="s">
        <v>5237</v>
      </c>
    </row>
    <row r="10800" spans="11:15" x14ac:dyDescent="0.25">
      <c r="K10800">
        <v>55000440050003</v>
      </c>
      <c r="L10800" t="s">
        <v>13634</v>
      </c>
      <c r="M10800" t="s">
        <v>5237</v>
      </c>
      <c r="N10800" t="s">
        <v>5237</v>
      </c>
      <c r="O10800" t="s">
        <v>5237</v>
      </c>
    </row>
    <row r="10801" spans="11:15" x14ac:dyDescent="0.25">
      <c r="K10801">
        <v>55000440050004</v>
      </c>
      <c r="L10801" t="s">
        <v>13635</v>
      </c>
      <c r="M10801" t="s">
        <v>5237</v>
      </c>
      <c r="N10801" t="s">
        <v>5237</v>
      </c>
      <c r="O10801" t="s">
        <v>5237</v>
      </c>
    </row>
    <row r="10802" spans="11:15" x14ac:dyDescent="0.25">
      <c r="K10802">
        <v>55000440050005</v>
      </c>
      <c r="L10802" t="s">
        <v>13636</v>
      </c>
      <c r="M10802" t="s">
        <v>5237</v>
      </c>
      <c r="N10802" t="s">
        <v>5237</v>
      </c>
      <c r="O10802" t="s">
        <v>5237</v>
      </c>
    </row>
    <row r="10803" spans="11:15" x14ac:dyDescent="0.25">
      <c r="K10803">
        <v>55000440050006</v>
      </c>
      <c r="L10803" t="s">
        <v>13637</v>
      </c>
      <c r="M10803" t="s">
        <v>5237</v>
      </c>
      <c r="N10803" t="s">
        <v>5237</v>
      </c>
      <c r="O10803" t="s">
        <v>5237</v>
      </c>
    </row>
    <row r="10804" spans="11:15" x14ac:dyDescent="0.25">
      <c r="K10804">
        <v>55000440050007</v>
      </c>
      <c r="L10804" t="s">
        <v>13638</v>
      </c>
      <c r="M10804" t="s">
        <v>5237</v>
      </c>
      <c r="N10804" t="s">
        <v>5237</v>
      </c>
      <c r="O10804" t="s">
        <v>5237</v>
      </c>
    </row>
    <row r="10805" spans="11:15" x14ac:dyDescent="0.25">
      <c r="K10805">
        <v>55000440050008</v>
      </c>
      <c r="L10805" t="s">
        <v>13639</v>
      </c>
      <c r="M10805" t="s">
        <v>5237</v>
      </c>
      <c r="N10805" t="s">
        <v>5237</v>
      </c>
      <c r="O10805" t="s">
        <v>5237</v>
      </c>
    </row>
    <row r="10806" spans="11:15" x14ac:dyDescent="0.25">
      <c r="K10806">
        <v>55000440050009</v>
      </c>
      <c r="L10806" t="s">
        <v>13640</v>
      </c>
      <c r="M10806" t="s">
        <v>5237</v>
      </c>
      <c r="N10806" t="s">
        <v>5237</v>
      </c>
      <c r="O10806" t="s">
        <v>5237</v>
      </c>
    </row>
    <row r="10807" spans="11:15" x14ac:dyDescent="0.25">
      <c r="K10807">
        <v>55000440050010</v>
      </c>
      <c r="L10807" t="s">
        <v>13641</v>
      </c>
      <c r="M10807" t="s">
        <v>5237</v>
      </c>
      <c r="N10807" t="s">
        <v>5237</v>
      </c>
      <c r="O10807" t="s">
        <v>5237</v>
      </c>
    </row>
    <row r="10808" spans="11:15" x14ac:dyDescent="0.25">
      <c r="K10808">
        <v>55000440050011</v>
      </c>
      <c r="L10808" t="s">
        <v>13642</v>
      </c>
      <c r="M10808" t="s">
        <v>5237</v>
      </c>
      <c r="N10808" t="s">
        <v>5237</v>
      </c>
      <c r="O10808" t="s">
        <v>5237</v>
      </c>
    </row>
    <row r="10809" spans="11:15" x14ac:dyDescent="0.25">
      <c r="K10809">
        <v>55000440050012</v>
      </c>
      <c r="L10809" t="s">
        <v>13643</v>
      </c>
      <c r="M10809" t="s">
        <v>5237</v>
      </c>
      <c r="N10809" t="s">
        <v>5237</v>
      </c>
      <c r="O10809" t="s">
        <v>5237</v>
      </c>
    </row>
    <row r="10810" spans="11:15" x14ac:dyDescent="0.25">
      <c r="K10810">
        <v>55000440050013</v>
      </c>
      <c r="L10810" t="s">
        <v>13644</v>
      </c>
      <c r="M10810" t="s">
        <v>5237</v>
      </c>
      <c r="N10810" t="s">
        <v>5237</v>
      </c>
      <c r="O10810" t="s">
        <v>5237</v>
      </c>
    </row>
    <row r="10811" spans="11:15" x14ac:dyDescent="0.25">
      <c r="K10811">
        <v>55000440050014</v>
      </c>
      <c r="L10811" t="s">
        <v>13645</v>
      </c>
      <c r="M10811" t="s">
        <v>5237</v>
      </c>
      <c r="N10811" t="s">
        <v>5237</v>
      </c>
      <c r="O10811" t="s">
        <v>5237</v>
      </c>
    </row>
    <row r="10812" spans="11:15" x14ac:dyDescent="0.25">
      <c r="K10812">
        <v>55000440050015</v>
      </c>
      <c r="L10812" t="s">
        <v>13646</v>
      </c>
      <c r="M10812" t="s">
        <v>5237</v>
      </c>
      <c r="N10812" t="s">
        <v>5237</v>
      </c>
      <c r="O10812" t="s">
        <v>5237</v>
      </c>
    </row>
    <row r="10813" spans="11:15" x14ac:dyDescent="0.25">
      <c r="K10813">
        <v>55000440050016</v>
      </c>
      <c r="L10813" t="s">
        <v>13647</v>
      </c>
      <c r="M10813" t="s">
        <v>5237</v>
      </c>
      <c r="N10813" t="s">
        <v>5237</v>
      </c>
      <c r="O10813" t="s">
        <v>5237</v>
      </c>
    </row>
    <row r="10814" spans="11:15" x14ac:dyDescent="0.25">
      <c r="K10814">
        <v>55000440050017</v>
      </c>
      <c r="L10814" t="s">
        <v>13648</v>
      </c>
      <c r="M10814" t="s">
        <v>5237</v>
      </c>
      <c r="N10814" t="s">
        <v>5237</v>
      </c>
      <c r="O10814" t="s">
        <v>5237</v>
      </c>
    </row>
    <row r="10815" spans="11:15" x14ac:dyDescent="0.25">
      <c r="K10815">
        <v>55000440060001</v>
      </c>
      <c r="L10815" t="s">
        <v>13649</v>
      </c>
      <c r="M10815" t="s">
        <v>5237</v>
      </c>
      <c r="N10815" t="s">
        <v>5237</v>
      </c>
      <c r="O10815" t="s">
        <v>5237</v>
      </c>
    </row>
    <row r="10816" spans="11:15" x14ac:dyDescent="0.25">
      <c r="K10816">
        <v>55000440060002</v>
      </c>
      <c r="L10816" t="s">
        <v>13650</v>
      </c>
      <c r="M10816" t="s">
        <v>5237</v>
      </c>
      <c r="N10816" t="s">
        <v>5237</v>
      </c>
      <c r="O10816" t="s">
        <v>5237</v>
      </c>
    </row>
    <row r="10817" spans="11:15" x14ac:dyDescent="0.25">
      <c r="K10817">
        <v>55000440060003</v>
      </c>
      <c r="L10817" t="s">
        <v>13651</v>
      </c>
      <c r="M10817" t="s">
        <v>5237</v>
      </c>
      <c r="N10817" t="s">
        <v>5237</v>
      </c>
      <c r="O10817" t="s">
        <v>5237</v>
      </c>
    </row>
    <row r="10818" spans="11:15" x14ac:dyDescent="0.25">
      <c r="K10818">
        <v>55000440060004</v>
      </c>
      <c r="L10818" t="s">
        <v>13652</v>
      </c>
      <c r="M10818" t="s">
        <v>5237</v>
      </c>
      <c r="N10818" t="s">
        <v>5237</v>
      </c>
      <c r="O10818" t="s">
        <v>5237</v>
      </c>
    </row>
    <row r="10819" spans="11:15" x14ac:dyDescent="0.25">
      <c r="K10819">
        <v>55000440060005</v>
      </c>
      <c r="L10819" t="s">
        <v>13653</v>
      </c>
      <c r="M10819" t="s">
        <v>5237</v>
      </c>
      <c r="N10819" t="s">
        <v>5237</v>
      </c>
      <c r="O10819" t="s">
        <v>5237</v>
      </c>
    </row>
    <row r="10820" spans="11:15" x14ac:dyDescent="0.25">
      <c r="K10820">
        <v>55000440070000</v>
      </c>
      <c r="L10820" t="s">
        <v>13654</v>
      </c>
      <c r="M10820" t="s">
        <v>5237</v>
      </c>
      <c r="N10820" t="s">
        <v>5237</v>
      </c>
      <c r="O10820" t="s">
        <v>5237</v>
      </c>
    </row>
    <row r="10821" spans="11:15" x14ac:dyDescent="0.25">
      <c r="K10821">
        <v>55000440070001</v>
      </c>
      <c r="L10821" t="s">
        <v>13655</v>
      </c>
      <c r="M10821" t="s">
        <v>5237</v>
      </c>
      <c r="N10821" t="s">
        <v>5237</v>
      </c>
      <c r="O10821" t="s">
        <v>5237</v>
      </c>
    </row>
    <row r="10822" spans="11:15" x14ac:dyDescent="0.25">
      <c r="K10822">
        <v>55000440070002</v>
      </c>
      <c r="L10822" t="s">
        <v>13656</v>
      </c>
      <c r="M10822" t="s">
        <v>5237</v>
      </c>
      <c r="N10822" t="s">
        <v>5237</v>
      </c>
      <c r="O10822" t="s">
        <v>5237</v>
      </c>
    </row>
    <row r="10823" spans="11:15" x14ac:dyDescent="0.25">
      <c r="K10823">
        <v>55000440070003</v>
      </c>
      <c r="L10823" t="s">
        <v>13657</v>
      </c>
      <c r="M10823" t="s">
        <v>5237</v>
      </c>
      <c r="N10823" t="s">
        <v>5237</v>
      </c>
      <c r="O10823" t="s">
        <v>5237</v>
      </c>
    </row>
    <row r="10824" spans="11:15" x14ac:dyDescent="0.25">
      <c r="K10824">
        <v>55000440070004</v>
      </c>
      <c r="L10824" t="s">
        <v>13658</v>
      </c>
      <c r="M10824" t="s">
        <v>5237</v>
      </c>
      <c r="N10824" t="s">
        <v>5237</v>
      </c>
      <c r="O10824" t="s">
        <v>5237</v>
      </c>
    </row>
    <row r="10825" spans="11:15" x14ac:dyDescent="0.25">
      <c r="K10825">
        <v>55000440070005</v>
      </c>
      <c r="L10825" t="s">
        <v>13659</v>
      </c>
      <c r="M10825" t="s">
        <v>5237</v>
      </c>
      <c r="N10825" t="s">
        <v>5237</v>
      </c>
      <c r="O10825" t="s">
        <v>5237</v>
      </c>
    </row>
    <row r="10826" spans="11:15" x14ac:dyDescent="0.25">
      <c r="K10826">
        <v>55000440070006</v>
      </c>
      <c r="L10826" t="s">
        <v>13660</v>
      </c>
      <c r="M10826" t="s">
        <v>5237</v>
      </c>
      <c r="N10826" t="s">
        <v>5237</v>
      </c>
      <c r="O10826" t="s">
        <v>5237</v>
      </c>
    </row>
    <row r="10827" spans="11:15" x14ac:dyDescent="0.25">
      <c r="K10827">
        <v>55000440070007</v>
      </c>
      <c r="L10827" t="s">
        <v>13661</v>
      </c>
      <c r="M10827" t="s">
        <v>5237</v>
      </c>
      <c r="N10827" t="s">
        <v>5237</v>
      </c>
      <c r="O10827" t="s">
        <v>5237</v>
      </c>
    </row>
    <row r="10828" spans="11:15" x14ac:dyDescent="0.25">
      <c r="K10828">
        <v>55000440070008</v>
      </c>
      <c r="L10828" t="s">
        <v>13662</v>
      </c>
      <c r="M10828" t="s">
        <v>5237</v>
      </c>
      <c r="N10828" t="s">
        <v>5237</v>
      </c>
      <c r="O10828" t="s">
        <v>5237</v>
      </c>
    </row>
    <row r="10829" spans="11:15" x14ac:dyDescent="0.25">
      <c r="K10829">
        <v>55000440070009</v>
      </c>
      <c r="L10829" t="s">
        <v>13663</v>
      </c>
      <c r="M10829" t="s">
        <v>5237</v>
      </c>
      <c r="N10829" t="s">
        <v>5237</v>
      </c>
      <c r="O10829" t="s">
        <v>5237</v>
      </c>
    </row>
    <row r="10830" spans="11:15" x14ac:dyDescent="0.25">
      <c r="K10830">
        <v>55000440070010</v>
      </c>
      <c r="L10830" t="s">
        <v>13664</v>
      </c>
      <c r="M10830" t="s">
        <v>5237</v>
      </c>
      <c r="N10830" t="s">
        <v>5237</v>
      </c>
      <c r="O10830" t="s">
        <v>5237</v>
      </c>
    </row>
    <row r="10831" spans="11:15" x14ac:dyDescent="0.25">
      <c r="K10831">
        <v>55000440070011</v>
      </c>
      <c r="L10831" t="s">
        <v>13665</v>
      </c>
      <c r="M10831" t="s">
        <v>5237</v>
      </c>
      <c r="N10831" t="s">
        <v>5237</v>
      </c>
      <c r="O10831" t="s">
        <v>5237</v>
      </c>
    </row>
    <row r="10832" spans="11:15" x14ac:dyDescent="0.25">
      <c r="K10832">
        <v>55000440070012</v>
      </c>
      <c r="L10832" t="s">
        <v>13666</v>
      </c>
      <c r="M10832" t="s">
        <v>5237</v>
      </c>
      <c r="N10832" t="s">
        <v>5237</v>
      </c>
      <c r="O10832" t="s">
        <v>5237</v>
      </c>
    </row>
    <row r="10833" spans="11:15" x14ac:dyDescent="0.25">
      <c r="K10833">
        <v>55000440070013</v>
      </c>
      <c r="L10833" t="s">
        <v>13667</v>
      </c>
      <c r="M10833" t="s">
        <v>5237</v>
      </c>
      <c r="N10833" t="s">
        <v>5237</v>
      </c>
      <c r="O10833" t="s">
        <v>5237</v>
      </c>
    </row>
    <row r="10834" spans="11:15" x14ac:dyDescent="0.25">
      <c r="K10834">
        <v>55000440070014</v>
      </c>
      <c r="L10834" t="s">
        <v>13668</v>
      </c>
      <c r="M10834" t="s">
        <v>5237</v>
      </c>
      <c r="N10834" t="s">
        <v>5237</v>
      </c>
      <c r="O10834" t="s">
        <v>5237</v>
      </c>
    </row>
    <row r="10835" spans="11:15" x14ac:dyDescent="0.25">
      <c r="K10835">
        <v>55000440070599</v>
      </c>
      <c r="L10835" t="s">
        <v>13669</v>
      </c>
      <c r="M10835" t="s">
        <v>5237</v>
      </c>
      <c r="N10835" t="s">
        <v>5237</v>
      </c>
      <c r="O10835" t="s">
        <v>5237</v>
      </c>
    </row>
    <row r="10836" spans="11:15" x14ac:dyDescent="0.25">
      <c r="K10836">
        <v>55000440074234</v>
      </c>
      <c r="L10836" t="s">
        <v>13670</v>
      </c>
      <c r="M10836" t="s">
        <v>5237</v>
      </c>
      <c r="N10836" t="s">
        <v>5237</v>
      </c>
      <c r="O10836" t="s">
        <v>5237</v>
      </c>
    </row>
    <row r="10837" spans="11:15" x14ac:dyDescent="0.25">
      <c r="K10837">
        <v>55000440074863</v>
      </c>
      <c r="L10837" t="s">
        <v>13671</v>
      </c>
      <c r="M10837" t="s">
        <v>5237</v>
      </c>
      <c r="N10837" t="s">
        <v>5237</v>
      </c>
      <c r="O10837" t="s">
        <v>5237</v>
      </c>
    </row>
    <row r="10838" spans="11:15" x14ac:dyDescent="0.25">
      <c r="K10838">
        <v>55000440074866</v>
      </c>
      <c r="L10838" t="s">
        <v>13672</v>
      </c>
      <c r="M10838" t="s">
        <v>5237</v>
      </c>
      <c r="N10838" t="s">
        <v>5237</v>
      </c>
      <c r="O10838" t="s">
        <v>5237</v>
      </c>
    </row>
    <row r="10839" spans="11:15" x14ac:dyDescent="0.25">
      <c r="K10839">
        <v>55000440074868</v>
      </c>
      <c r="L10839" t="s">
        <v>13673</v>
      </c>
      <c r="M10839" t="s">
        <v>5237</v>
      </c>
      <c r="N10839" t="s">
        <v>5237</v>
      </c>
      <c r="O10839" t="s">
        <v>5237</v>
      </c>
    </row>
    <row r="10840" spans="11:15" x14ac:dyDescent="0.25">
      <c r="K10840">
        <v>55000440074869</v>
      </c>
      <c r="L10840" t="s">
        <v>13674</v>
      </c>
      <c r="M10840" t="s">
        <v>5237</v>
      </c>
      <c r="N10840" t="s">
        <v>5237</v>
      </c>
      <c r="O10840" t="s">
        <v>5237</v>
      </c>
    </row>
    <row r="10841" spans="11:15" x14ac:dyDescent="0.25">
      <c r="K10841">
        <v>55000440080001</v>
      </c>
      <c r="L10841" t="s">
        <v>13675</v>
      </c>
      <c r="M10841" t="s">
        <v>5237</v>
      </c>
      <c r="N10841" t="s">
        <v>5237</v>
      </c>
      <c r="O10841" t="s">
        <v>5237</v>
      </c>
    </row>
    <row r="10842" spans="11:15" x14ac:dyDescent="0.25">
      <c r="K10842">
        <v>55000440090001</v>
      </c>
      <c r="L10842" t="s">
        <v>13676</v>
      </c>
      <c r="M10842" t="s">
        <v>5237</v>
      </c>
      <c r="N10842" t="s">
        <v>5237</v>
      </c>
      <c r="O10842" t="s">
        <v>5237</v>
      </c>
    </row>
    <row r="10843" spans="11:15" x14ac:dyDescent="0.25">
      <c r="K10843">
        <v>55000440090002</v>
      </c>
      <c r="L10843" t="s">
        <v>13677</v>
      </c>
      <c r="M10843" t="s">
        <v>5237</v>
      </c>
      <c r="N10843" t="s">
        <v>5237</v>
      </c>
      <c r="O10843" t="s">
        <v>5237</v>
      </c>
    </row>
    <row r="10844" spans="11:15" x14ac:dyDescent="0.25">
      <c r="K10844">
        <v>55000440090003</v>
      </c>
      <c r="L10844" t="s">
        <v>13678</v>
      </c>
      <c r="M10844" t="s">
        <v>5237</v>
      </c>
      <c r="N10844" t="s">
        <v>5237</v>
      </c>
      <c r="O10844" t="s">
        <v>5237</v>
      </c>
    </row>
    <row r="10845" spans="11:15" x14ac:dyDescent="0.25">
      <c r="K10845">
        <v>55000440090004</v>
      </c>
      <c r="L10845" t="s">
        <v>13679</v>
      </c>
      <c r="M10845" t="s">
        <v>5237</v>
      </c>
      <c r="N10845" t="s">
        <v>5237</v>
      </c>
      <c r="O10845" t="s">
        <v>5237</v>
      </c>
    </row>
    <row r="10846" spans="11:15" x14ac:dyDescent="0.25">
      <c r="K10846">
        <v>55000440090005</v>
      </c>
      <c r="L10846" t="s">
        <v>13680</v>
      </c>
      <c r="M10846" t="s">
        <v>5237</v>
      </c>
      <c r="N10846" t="s">
        <v>5237</v>
      </c>
      <c r="O10846" t="s">
        <v>5237</v>
      </c>
    </row>
    <row r="10847" spans="11:15" x14ac:dyDescent="0.25">
      <c r="K10847">
        <v>55000440090006</v>
      </c>
      <c r="L10847" t="s">
        <v>13681</v>
      </c>
      <c r="M10847" t="s">
        <v>5237</v>
      </c>
      <c r="N10847" t="s">
        <v>5237</v>
      </c>
      <c r="O10847" t="s">
        <v>5237</v>
      </c>
    </row>
    <row r="10848" spans="11:15" x14ac:dyDescent="0.25">
      <c r="K10848">
        <v>55000440090007</v>
      </c>
      <c r="L10848" t="s">
        <v>13682</v>
      </c>
      <c r="M10848" t="s">
        <v>5237</v>
      </c>
      <c r="N10848" t="s">
        <v>5237</v>
      </c>
      <c r="O10848" t="s">
        <v>5237</v>
      </c>
    </row>
    <row r="10849" spans="11:15" x14ac:dyDescent="0.25">
      <c r="K10849">
        <v>55000440090008</v>
      </c>
      <c r="L10849" t="s">
        <v>13683</v>
      </c>
      <c r="M10849" t="s">
        <v>5237</v>
      </c>
      <c r="N10849" t="s">
        <v>5237</v>
      </c>
      <c r="O10849" t="s">
        <v>5237</v>
      </c>
    </row>
    <row r="10850" spans="11:15" x14ac:dyDescent="0.25">
      <c r="K10850">
        <v>55000440090009</v>
      </c>
      <c r="L10850" t="s">
        <v>13684</v>
      </c>
      <c r="M10850" t="s">
        <v>5237</v>
      </c>
      <c r="N10850" t="s">
        <v>5237</v>
      </c>
      <c r="O10850" t="s">
        <v>5237</v>
      </c>
    </row>
    <row r="10851" spans="11:15" x14ac:dyDescent="0.25">
      <c r="K10851">
        <v>55000440090010</v>
      </c>
      <c r="L10851" t="s">
        <v>13685</v>
      </c>
      <c r="M10851" t="s">
        <v>5237</v>
      </c>
      <c r="N10851" t="s">
        <v>5237</v>
      </c>
      <c r="O10851" t="s">
        <v>5237</v>
      </c>
    </row>
    <row r="10852" spans="11:15" x14ac:dyDescent="0.25">
      <c r="K10852">
        <v>55000440090011</v>
      </c>
      <c r="L10852" t="s">
        <v>13686</v>
      </c>
      <c r="M10852" t="s">
        <v>5237</v>
      </c>
      <c r="N10852" t="s">
        <v>5237</v>
      </c>
      <c r="O10852" t="s">
        <v>5237</v>
      </c>
    </row>
    <row r="10853" spans="11:15" x14ac:dyDescent="0.25">
      <c r="K10853">
        <v>55000440090012</v>
      </c>
      <c r="L10853" t="s">
        <v>13687</v>
      </c>
      <c r="M10853" t="s">
        <v>5237</v>
      </c>
      <c r="N10853" t="s">
        <v>5237</v>
      </c>
      <c r="O10853" t="s">
        <v>5237</v>
      </c>
    </row>
    <row r="10854" spans="11:15" x14ac:dyDescent="0.25">
      <c r="K10854">
        <v>55000440090013</v>
      </c>
      <c r="L10854" t="s">
        <v>13688</v>
      </c>
      <c r="M10854" t="s">
        <v>5237</v>
      </c>
      <c r="N10854" t="s">
        <v>5237</v>
      </c>
      <c r="O10854" t="s">
        <v>5237</v>
      </c>
    </row>
    <row r="10855" spans="11:15" x14ac:dyDescent="0.25">
      <c r="K10855">
        <v>55000440090014</v>
      </c>
      <c r="L10855" t="s">
        <v>13689</v>
      </c>
      <c r="M10855" t="s">
        <v>5237</v>
      </c>
      <c r="N10855" t="s">
        <v>5237</v>
      </c>
      <c r="O10855" t="s">
        <v>5237</v>
      </c>
    </row>
    <row r="10856" spans="11:15" x14ac:dyDescent="0.25">
      <c r="K10856">
        <v>55000440090015</v>
      </c>
      <c r="L10856" t="s">
        <v>13690</v>
      </c>
      <c r="M10856" t="s">
        <v>5237</v>
      </c>
      <c r="N10856" t="s">
        <v>5237</v>
      </c>
      <c r="O10856" t="s">
        <v>5237</v>
      </c>
    </row>
    <row r="10857" spans="11:15" x14ac:dyDescent="0.25">
      <c r="K10857">
        <v>55000440090016</v>
      </c>
      <c r="L10857" t="s">
        <v>13691</v>
      </c>
      <c r="M10857" t="s">
        <v>5237</v>
      </c>
      <c r="N10857" t="s">
        <v>5237</v>
      </c>
      <c r="O10857" t="s">
        <v>5237</v>
      </c>
    </row>
    <row r="10858" spans="11:15" x14ac:dyDescent="0.25">
      <c r="K10858">
        <v>55000440090017</v>
      </c>
      <c r="L10858" t="s">
        <v>13692</v>
      </c>
      <c r="M10858" t="s">
        <v>5237</v>
      </c>
      <c r="N10858" t="s">
        <v>5237</v>
      </c>
      <c r="O10858" t="s">
        <v>5237</v>
      </c>
    </row>
    <row r="10859" spans="11:15" x14ac:dyDescent="0.25">
      <c r="K10859">
        <v>55000440090018</v>
      </c>
      <c r="L10859" t="s">
        <v>13693</v>
      </c>
      <c r="M10859" t="s">
        <v>5237</v>
      </c>
      <c r="N10859" t="s">
        <v>5237</v>
      </c>
      <c r="O10859" t="s">
        <v>5237</v>
      </c>
    </row>
    <row r="10860" spans="11:15" x14ac:dyDescent="0.25">
      <c r="K10860">
        <v>55000440090019</v>
      </c>
      <c r="L10860" t="s">
        <v>13694</v>
      </c>
      <c r="M10860" t="s">
        <v>5237</v>
      </c>
      <c r="N10860" t="s">
        <v>5237</v>
      </c>
      <c r="O10860" t="s">
        <v>5237</v>
      </c>
    </row>
    <row r="10861" spans="11:15" x14ac:dyDescent="0.25">
      <c r="K10861">
        <v>55000440090020</v>
      </c>
      <c r="L10861" t="s">
        <v>13695</v>
      </c>
      <c r="M10861" t="s">
        <v>5237</v>
      </c>
      <c r="N10861" t="s">
        <v>5237</v>
      </c>
      <c r="O10861" t="s">
        <v>5237</v>
      </c>
    </row>
    <row r="10862" spans="11:15" x14ac:dyDescent="0.25">
      <c r="K10862">
        <v>55000440090021</v>
      </c>
      <c r="L10862" t="s">
        <v>13696</v>
      </c>
      <c r="M10862" t="s">
        <v>5237</v>
      </c>
      <c r="N10862" t="s">
        <v>5237</v>
      </c>
      <c r="O10862" t="s">
        <v>5237</v>
      </c>
    </row>
    <row r="10863" spans="11:15" x14ac:dyDescent="0.25">
      <c r="K10863">
        <v>55000440090022</v>
      </c>
      <c r="L10863" t="s">
        <v>13697</v>
      </c>
      <c r="M10863" t="s">
        <v>5237</v>
      </c>
      <c r="N10863" t="s">
        <v>5237</v>
      </c>
      <c r="O10863" t="s">
        <v>5237</v>
      </c>
    </row>
    <row r="10864" spans="11:15" x14ac:dyDescent="0.25">
      <c r="K10864">
        <v>55000440090023</v>
      </c>
      <c r="L10864" t="s">
        <v>13698</v>
      </c>
      <c r="M10864" t="s">
        <v>5237</v>
      </c>
      <c r="N10864" t="s">
        <v>5237</v>
      </c>
      <c r="O10864" t="s">
        <v>5237</v>
      </c>
    </row>
    <row r="10865" spans="11:15" x14ac:dyDescent="0.25">
      <c r="K10865">
        <v>55000440090024</v>
      </c>
      <c r="L10865" t="s">
        <v>13699</v>
      </c>
      <c r="M10865" t="s">
        <v>5237</v>
      </c>
      <c r="N10865" t="s">
        <v>5237</v>
      </c>
      <c r="O10865" t="s">
        <v>5237</v>
      </c>
    </row>
    <row r="10866" spans="11:15" x14ac:dyDescent="0.25">
      <c r="K10866">
        <v>55000440090025</v>
      </c>
      <c r="L10866" t="s">
        <v>13700</v>
      </c>
      <c r="M10866" t="s">
        <v>5237</v>
      </c>
      <c r="N10866" t="s">
        <v>5237</v>
      </c>
      <c r="O10866" t="s">
        <v>5237</v>
      </c>
    </row>
    <row r="10867" spans="11:15" x14ac:dyDescent="0.25">
      <c r="K10867">
        <v>55000440090026</v>
      </c>
      <c r="L10867" t="s">
        <v>13701</v>
      </c>
      <c r="M10867" t="s">
        <v>5237</v>
      </c>
      <c r="N10867" t="s">
        <v>5237</v>
      </c>
      <c r="O10867" t="s">
        <v>5237</v>
      </c>
    </row>
    <row r="10868" spans="11:15" x14ac:dyDescent="0.25">
      <c r="K10868">
        <v>55000440090027</v>
      </c>
      <c r="L10868" t="s">
        <v>13702</v>
      </c>
      <c r="M10868" t="s">
        <v>5237</v>
      </c>
      <c r="N10868" t="s">
        <v>5237</v>
      </c>
      <c r="O10868" t="s">
        <v>5237</v>
      </c>
    </row>
    <row r="10869" spans="11:15" x14ac:dyDescent="0.25">
      <c r="K10869">
        <v>55000440090028</v>
      </c>
      <c r="L10869" t="s">
        <v>13703</v>
      </c>
      <c r="M10869" t="s">
        <v>5237</v>
      </c>
      <c r="N10869" t="s">
        <v>5237</v>
      </c>
      <c r="O10869" t="s">
        <v>5237</v>
      </c>
    </row>
    <row r="10870" spans="11:15" x14ac:dyDescent="0.25">
      <c r="K10870">
        <v>55000440090029</v>
      </c>
      <c r="L10870" t="s">
        <v>13704</v>
      </c>
      <c r="M10870" t="s">
        <v>5237</v>
      </c>
      <c r="N10870" t="s">
        <v>5237</v>
      </c>
      <c r="O10870" t="s">
        <v>5237</v>
      </c>
    </row>
    <row r="10871" spans="11:15" x14ac:dyDescent="0.25">
      <c r="K10871">
        <v>55000440090030</v>
      </c>
      <c r="L10871" t="s">
        <v>13705</v>
      </c>
      <c r="M10871" t="s">
        <v>5237</v>
      </c>
      <c r="N10871" t="s">
        <v>5237</v>
      </c>
      <c r="O10871" t="s">
        <v>5237</v>
      </c>
    </row>
    <row r="10872" spans="11:15" x14ac:dyDescent="0.25">
      <c r="K10872">
        <v>55000440090031</v>
      </c>
      <c r="L10872" t="s">
        <v>13706</v>
      </c>
      <c r="M10872" t="s">
        <v>5237</v>
      </c>
      <c r="N10872" t="s">
        <v>5237</v>
      </c>
      <c r="O10872" t="s">
        <v>5237</v>
      </c>
    </row>
    <row r="10873" spans="11:15" x14ac:dyDescent="0.25">
      <c r="K10873">
        <v>55000440090032</v>
      </c>
      <c r="L10873" t="s">
        <v>13707</v>
      </c>
      <c r="M10873" t="s">
        <v>5237</v>
      </c>
      <c r="N10873" t="s">
        <v>5237</v>
      </c>
      <c r="O10873" t="s">
        <v>5237</v>
      </c>
    </row>
    <row r="10874" spans="11:15" x14ac:dyDescent="0.25">
      <c r="K10874">
        <v>55000440090033</v>
      </c>
      <c r="L10874" t="s">
        <v>13708</v>
      </c>
      <c r="M10874" t="s">
        <v>5237</v>
      </c>
      <c r="N10874" t="s">
        <v>5237</v>
      </c>
      <c r="O10874" t="s">
        <v>5237</v>
      </c>
    </row>
    <row r="10875" spans="11:15" x14ac:dyDescent="0.25">
      <c r="K10875">
        <v>55000440090034</v>
      </c>
      <c r="L10875" t="s">
        <v>13709</v>
      </c>
      <c r="M10875" t="s">
        <v>5237</v>
      </c>
      <c r="N10875" t="s">
        <v>5237</v>
      </c>
      <c r="O10875" t="s">
        <v>5237</v>
      </c>
    </row>
    <row r="10876" spans="11:15" x14ac:dyDescent="0.25">
      <c r="K10876">
        <v>55000440090035</v>
      </c>
      <c r="L10876" t="s">
        <v>13710</v>
      </c>
      <c r="M10876" t="s">
        <v>5237</v>
      </c>
      <c r="N10876" t="s">
        <v>5237</v>
      </c>
      <c r="O10876" t="s">
        <v>5237</v>
      </c>
    </row>
    <row r="10877" spans="11:15" x14ac:dyDescent="0.25">
      <c r="K10877">
        <v>55000440098389</v>
      </c>
      <c r="L10877" t="s">
        <v>13711</v>
      </c>
      <c r="M10877" t="s">
        <v>5237</v>
      </c>
      <c r="N10877" t="s">
        <v>5237</v>
      </c>
      <c r="O10877" t="s">
        <v>5237</v>
      </c>
    </row>
    <row r="10878" spans="11:15" x14ac:dyDescent="0.25">
      <c r="K10878">
        <v>55000440100001</v>
      </c>
      <c r="L10878" t="s">
        <v>13712</v>
      </c>
      <c r="M10878" t="s">
        <v>5237</v>
      </c>
      <c r="N10878" t="s">
        <v>5237</v>
      </c>
      <c r="O10878" t="s">
        <v>5237</v>
      </c>
    </row>
    <row r="10879" spans="11:15" x14ac:dyDescent="0.25">
      <c r="K10879">
        <v>55000440105728</v>
      </c>
      <c r="L10879" t="s">
        <v>13713</v>
      </c>
      <c r="M10879" t="s">
        <v>5237</v>
      </c>
      <c r="N10879" t="s">
        <v>5237</v>
      </c>
      <c r="O10879" t="s">
        <v>5237</v>
      </c>
    </row>
    <row r="10880" spans="11:15" x14ac:dyDescent="0.25">
      <c r="K10880">
        <v>55000440105729</v>
      </c>
      <c r="L10880" t="s">
        <v>13714</v>
      </c>
      <c r="M10880" t="s">
        <v>5237</v>
      </c>
      <c r="N10880" t="s">
        <v>5237</v>
      </c>
      <c r="O10880" t="s">
        <v>5237</v>
      </c>
    </row>
    <row r="10881" spans="11:15" x14ac:dyDescent="0.25">
      <c r="K10881">
        <v>55000440105748</v>
      </c>
      <c r="L10881" t="s">
        <v>13715</v>
      </c>
      <c r="M10881" t="s">
        <v>5237</v>
      </c>
      <c r="N10881" t="s">
        <v>5237</v>
      </c>
      <c r="O10881" t="s">
        <v>5237</v>
      </c>
    </row>
    <row r="10882" spans="11:15" x14ac:dyDescent="0.25">
      <c r="K10882">
        <v>55000440109075</v>
      </c>
      <c r="L10882" t="s">
        <v>13716</v>
      </c>
      <c r="M10882" t="s">
        <v>5237</v>
      </c>
      <c r="N10882" t="s">
        <v>5237</v>
      </c>
      <c r="O10882" t="s">
        <v>5237</v>
      </c>
    </row>
    <row r="10883" spans="11:15" x14ac:dyDescent="0.25">
      <c r="K10883">
        <v>55000440109076</v>
      </c>
      <c r="L10883" t="s">
        <v>13717</v>
      </c>
      <c r="M10883" t="s">
        <v>5237</v>
      </c>
      <c r="N10883" t="s">
        <v>5237</v>
      </c>
      <c r="O10883" t="s">
        <v>5237</v>
      </c>
    </row>
    <row r="10884" spans="11:15" x14ac:dyDescent="0.25">
      <c r="K10884">
        <v>55000440110001</v>
      </c>
      <c r="L10884" t="s">
        <v>13718</v>
      </c>
      <c r="M10884" t="s">
        <v>5237</v>
      </c>
      <c r="N10884" t="s">
        <v>5237</v>
      </c>
      <c r="O10884" t="s">
        <v>5237</v>
      </c>
    </row>
    <row r="10885" spans="11:15" x14ac:dyDescent="0.25">
      <c r="K10885">
        <v>55000440110002</v>
      </c>
      <c r="L10885" t="s">
        <v>13719</v>
      </c>
      <c r="M10885" t="s">
        <v>5237</v>
      </c>
      <c r="N10885" t="s">
        <v>5237</v>
      </c>
      <c r="O10885" t="s">
        <v>5237</v>
      </c>
    </row>
    <row r="10886" spans="11:15" x14ac:dyDescent="0.25">
      <c r="K10886">
        <v>55000440110003</v>
      </c>
      <c r="L10886" t="s">
        <v>13720</v>
      </c>
      <c r="M10886" t="s">
        <v>5237</v>
      </c>
      <c r="N10886" t="s">
        <v>5237</v>
      </c>
      <c r="O10886" t="s">
        <v>5237</v>
      </c>
    </row>
    <row r="10887" spans="11:15" x14ac:dyDescent="0.25">
      <c r="K10887">
        <v>55000440110724</v>
      </c>
      <c r="L10887" t="s">
        <v>13721</v>
      </c>
      <c r="M10887" t="s">
        <v>5237</v>
      </c>
      <c r="N10887" t="s">
        <v>5237</v>
      </c>
      <c r="O10887" t="s">
        <v>5237</v>
      </c>
    </row>
    <row r="10888" spans="11:15" x14ac:dyDescent="0.25">
      <c r="K10888">
        <v>55000440120001</v>
      </c>
      <c r="L10888" t="s">
        <v>13722</v>
      </c>
      <c r="M10888" t="s">
        <v>5237</v>
      </c>
      <c r="N10888" t="s">
        <v>5237</v>
      </c>
      <c r="O10888" t="s">
        <v>5237</v>
      </c>
    </row>
    <row r="10889" spans="11:15" x14ac:dyDescent="0.25">
      <c r="K10889">
        <v>55000440120002</v>
      </c>
      <c r="L10889" t="s">
        <v>13723</v>
      </c>
      <c r="M10889" t="s">
        <v>5237</v>
      </c>
      <c r="N10889" t="s">
        <v>5237</v>
      </c>
      <c r="O10889" t="s">
        <v>5237</v>
      </c>
    </row>
    <row r="10890" spans="11:15" x14ac:dyDescent="0.25">
      <c r="K10890">
        <v>55000440120003</v>
      </c>
      <c r="L10890" t="s">
        <v>13724</v>
      </c>
      <c r="M10890" t="s">
        <v>5237</v>
      </c>
      <c r="N10890" t="s">
        <v>5237</v>
      </c>
      <c r="O10890" t="s">
        <v>5237</v>
      </c>
    </row>
    <row r="10891" spans="11:15" x14ac:dyDescent="0.25">
      <c r="K10891">
        <v>55000440130001</v>
      </c>
      <c r="L10891" t="s">
        <v>13725</v>
      </c>
      <c r="M10891" t="s">
        <v>5237</v>
      </c>
      <c r="N10891" t="s">
        <v>5237</v>
      </c>
      <c r="O10891" t="s">
        <v>5237</v>
      </c>
    </row>
    <row r="10892" spans="11:15" x14ac:dyDescent="0.25">
      <c r="K10892">
        <v>55000440140001</v>
      </c>
      <c r="L10892" t="s">
        <v>13726</v>
      </c>
      <c r="M10892" t="s">
        <v>5237</v>
      </c>
      <c r="N10892" t="s">
        <v>5237</v>
      </c>
      <c r="O10892" t="s">
        <v>5237</v>
      </c>
    </row>
    <row r="10893" spans="11:15" x14ac:dyDescent="0.25">
      <c r="K10893">
        <v>55000440140002</v>
      </c>
      <c r="L10893" t="s">
        <v>13727</v>
      </c>
      <c r="M10893" t="s">
        <v>5237</v>
      </c>
      <c r="N10893" t="s">
        <v>5237</v>
      </c>
      <c r="O10893" t="s">
        <v>5237</v>
      </c>
    </row>
    <row r="10894" spans="11:15" x14ac:dyDescent="0.25">
      <c r="K10894">
        <v>55000440140003</v>
      </c>
      <c r="L10894" t="s">
        <v>13728</v>
      </c>
      <c r="M10894" t="s">
        <v>5237</v>
      </c>
      <c r="N10894" t="s">
        <v>5237</v>
      </c>
      <c r="O10894" t="s">
        <v>5237</v>
      </c>
    </row>
    <row r="10895" spans="11:15" x14ac:dyDescent="0.25">
      <c r="K10895">
        <v>55000440140004</v>
      </c>
      <c r="L10895" t="s">
        <v>13729</v>
      </c>
      <c r="M10895" t="s">
        <v>5237</v>
      </c>
      <c r="N10895" t="s">
        <v>5237</v>
      </c>
      <c r="O10895" t="s">
        <v>5237</v>
      </c>
    </row>
    <row r="10896" spans="11:15" x14ac:dyDescent="0.25">
      <c r="K10896">
        <v>55000440140005</v>
      </c>
      <c r="L10896" t="s">
        <v>13730</v>
      </c>
      <c r="M10896" t="s">
        <v>5237</v>
      </c>
      <c r="N10896" t="s">
        <v>5237</v>
      </c>
      <c r="O10896" t="s">
        <v>5237</v>
      </c>
    </row>
    <row r="10897" spans="11:15" x14ac:dyDescent="0.25">
      <c r="K10897">
        <v>55000440150001</v>
      </c>
      <c r="L10897" t="s">
        <v>13731</v>
      </c>
      <c r="M10897" t="s">
        <v>5237</v>
      </c>
      <c r="N10897" t="s">
        <v>5237</v>
      </c>
      <c r="O10897" t="s">
        <v>5237</v>
      </c>
    </row>
    <row r="10898" spans="11:15" x14ac:dyDescent="0.25">
      <c r="K10898">
        <v>55000440160001</v>
      </c>
      <c r="L10898" t="s">
        <v>13732</v>
      </c>
      <c r="M10898" t="s">
        <v>5237</v>
      </c>
      <c r="N10898" t="s">
        <v>5237</v>
      </c>
      <c r="O10898" t="s">
        <v>5237</v>
      </c>
    </row>
    <row r="10899" spans="11:15" x14ac:dyDescent="0.25">
      <c r="K10899">
        <v>55000440160002</v>
      </c>
      <c r="L10899" t="s">
        <v>13733</v>
      </c>
      <c r="M10899" t="s">
        <v>5237</v>
      </c>
      <c r="N10899" t="s">
        <v>5237</v>
      </c>
      <c r="O10899" t="s">
        <v>5237</v>
      </c>
    </row>
    <row r="10900" spans="11:15" x14ac:dyDescent="0.25">
      <c r="K10900">
        <v>55000440170001</v>
      </c>
      <c r="L10900" t="s">
        <v>13734</v>
      </c>
      <c r="M10900" t="s">
        <v>5237</v>
      </c>
      <c r="N10900" t="s">
        <v>5237</v>
      </c>
      <c r="O10900" t="s">
        <v>5237</v>
      </c>
    </row>
    <row r="10901" spans="11:15" x14ac:dyDescent="0.25">
      <c r="K10901">
        <v>55000440180001</v>
      </c>
      <c r="L10901" t="s">
        <v>13735</v>
      </c>
      <c r="M10901" t="s">
        <v>5237</v>
      </c>
      <c r="N10901" t="s">
        <v>5237</v>
      </c>
      <c r="O10901" t="s">
        <v>5237</v>
      </c>
    </row>
    <row r="10902" spans="11:15" x14ac:dyDescent="0.25">
      <c r="K10902">
        <v>55000440180002</v>
      </c>
      <c r="L10902" t="s">
        <v>13736</v>
      </c>
      <c r="M10902" t="s">
        <v>5237</v>
      </c>
      <c r="N10902" t="s">
        <v>5237</v>
      </c>
      <c r="O10902" t="s">
        <v>5237</v>
      </c>
    </row>
    <row r="10903" spans="11:15" x14ac:dyDescent="0.25">
      <c r="K10903">
        <v>55000440190001</v>
      </c>
      <c r="L10903" t="s">
        <v>13737</v>
      </c>
      <c r="M10903" t="s">
        <v>5237</v>
      </c>
      <c r="N10903" t="s">
        <v>5237</v>
      </c>
      <c r="O10903" t="s">
        <v>5237</v>
      </c>
    </row>
    <row r="10904" spans="11:15" x14ac:dyDescent="0.25">
      <c r="K10904">
        <v>55000440190002</v>
      </c>
      <c r="L10904" t="s">
        <v>13738</v>
      </c>
      <c r="M10904" t="s">
        <v>5237</v>
      </c>
      <c r="N10904" t="s">
        <v>5237</v>
      </c>
      <c r="O10904" t="s">
        <v>5237</v>
      </c>
    </row>
    <row r="10905" spans="11:15" x14ac:dyDescent="0.25">
      <c r="K10905">
        <v>55000440200001</v>
      </c>
      <c r="L10905" t="s">
        <v>13739</v>
      </c>
      <c r="M10905" t="s">
        <v>5237</v>
      </c>
      <c r="N10905" t="s">
        <v>5237</v>
      </c>
      <c r="O10905" t="s">
        <v>5237</v>
      </c>
    </row>
    <row r="10906" spans="11:15" x14ac:dyDescent="0.25">
      <c r="K10906">
        <v>55000440210001</v>
      </c>
      <c r="L10906" t="s">
        <v>13740</v>
      </c>
      <c r="M10906" t="s">
        <v>5237</v>
      </c>
      <c r="N10906" t="s">
        <v>5237</v>
      </c>
      <c r="O10906" t="s">
        <v>5237</v>
      </c>
    </row>
    <row r="10907" spans="11:15" x14ac:dyDescent="0.25">
      <c r="K10907">
        <v>55000440210002</v>
      </c>
      <c r="L10907" t="s">
        <v>13741</v>
      </c>
      <c r="M10907" t="s">
        <v>5237</v>
      </c>
      <c r="N10907" t="s">
        <v>5237</v>
      </c>
      <c r="O10907" t="s">
        <v>5237</v>
      </c>
    </row>
    <row r="10908" spans="11:15" x14ac:dyDescent="0.25">
      <c r="K10908">
        <v>55000440210003</v>
      </c>
      <c r="L10908" t="s">
        <v>13742</v>
      </c>
      <c r="M10908" t="s">
        <v>5237</v>
      </c>
      <c r="N10908" t="s">
        <v>5237</v>
      </c>
      <c r="O10908" t="s">
        <v>5237</v>
      </c>
    </row>
    <row r="10909" spans="11:15" x14ac:dyDescent="0.25">
      <c r="K10909">
        <v>55000440220001</v>
      </c>
      <c r="L10909" t="s">
        <v>13743</v>
      </c>
      <c r="M10909" t="s">
        <v>5237</v>
      </c>
      <c r="N10909" t="s">
        <v>5237</v>
      </c>
      <c r="O10909" t="s">
        <v>5237</v>
      </c>
    </row>
    <row r="10910" spans="11:15" x14ac:dyDescent="0.25">
      <c r="K10910">
        <v>55000440230001</v>
      </c>
      <c r="L10910" t="s">
        <v>13744</v>
      </c>
      <c r="M10910" t="s">
        <v>5237</v>
      </c>
      <c r="N10910" t="s">
        <v>5237</v>
      </c>
      <c r="O10910" t="s">
        <v>5237</v>
      </c>
    </row>
    <row r="10911" spans="11:15" x14ac:dyDescent="0.25">
      <c r="K10911">
        <v>55000440240001</v>
      </c>
      <c r="L10911" t="s">
        <v>13745</v>
      </c>
      <c r="M10911" t="s">
        <v>5237</v>
      </c>
      <c r="N10911" t="s">
        <v>5237</v>
      </c>
      <c r="O10911" t="s">
        <v>5237</v>
      </c>
    </row>
    <row r="10912" spans="11:15" x14ac:dyDescent="0.25">
      <c r="K10912">
        <v>55000440250001</v>
      </c>
      <c r="L10912" t="s">
        <v>13746</v>
      </c>
      <c r="M10912" t="s">
        <v>5237</v>
      </c>
      <c r="N10912" t="s">
        <v>5237</v>
      </c>
      <c r="O10912" t="s">
        <v>5237</v>
      </c>
    </row>
    <row r="10913" spans="11:15" x14ac:dyDescent="0.25">
      <c r="K10913">
        <v>55000440260001</v>
      </c>
      <c r="L10913" t="s">
        <v>13747</v>
      </c>
      <c r="M10913" t="s">
        <v>5237</v>
      </c>
      <c r="N10913" t="s">
        <v>5237</v>
      </c>
      <c r="O10913" t="s">
        <v>5237</v>
      </c>
    </row>
    <row r="10914" spans="11:15" x14ac:dyDescent="0.25">
      <c r="K10914">
        <v>55000440260002</v>
      </c>
      <c r="L10914" t="s">
        <v>13748</v>
      </c>
      <c r="M10914" t="s">
        <v>5237</v>
      </c>
      <c r="N10914" t="s">
        <v>5237</v>
      </c>
      <c r="O10914" t="s">
        <v>5237</v>
      </c>
    </row>
    <row r="10915" spans="11:15" x14ac:dyDescent="0.25">
      <c r="K10915">
        <v>55000440260003</v>
      </c>
      <c r="L10915" t="s">
        <v>13749</v>
      </c>
      <c r="M10915" t="s">
        <v>5237</v>
      </c>
      <c r="N10915" t="s">
        <v>5237</v>
      </c>
      <c r="O10915" t="s">
        <v>5237</v>
      </c>
    </row>
    <row r="10916" spans="11:15" x14ac:dyDescent="0.25">
      <c r="K10916">
        <v>55000440260004</v>
      </c>
      <c r="L10916" t="s">
        <v>13750</v>
      </c>
      <c r="M10916" t="s">
        <v>5237</v>
      </c>
      <c r="N10916" t="s">
        <v>5237</v>
      </c>
      <c r="O10916" t="s">
        <v>5237</v>
      </c>
    </row>
    <row r="10917" spans="11:15" x14ac:dyDescent="0.25">
      <c r="K10917">
        <v>55000440260005</v>
      </c>
      <c r="L10917" t="s">
        <v>13751</v>
      </c>
      <c r="M10917" t="s">
        <v>5237</v>
      </c>
      <c r="N10917" t="s">
        <v>5237</v>
      </c>
      <c r="O10917" t="s">
        <v>5237</v>
      </c>
    </row>
    <row r="10918" spans="11:15" x14ac:dyDescent="0.25">
      <c r="K10918">
        <v>55000440260006</v>
      </c>
      <c r="L10918" t="s">
        <v>13752</v>
      </c>
      <c r="M10918" t="s">
        <v>5237</v>
      </c>
      <c r="N10918" t="s">
        <v>5237</v>
      </c>
      <c r="O10918" t="s">
        <v>5237</v>
      </c>
    </row>
    <row r="10919" spans="11:15" x14ac:dyDescent="0.25">
      <c r="K10919">
        <v>55000440260007</v>
      </c>
      <c r="L10919" t="s">
        <v>13753</v>
      </c>
      <c r="M10919" t="s">
        <v>5237</v>
      </c>
      <c r="N10919" t="s">
        <v>5237</v>
      </c>
      <c r="O10919" t="s">
        <v>5237</v>
      </c>
    </row>
    <row r="10920" spans="11:15" x14ac:dyDescent="0.25">
      <c r="K10920">
        <v>55000440270001</v>
      </c>
      <c r="L10920" t="s">
        <v>13754</v>
      </c>
      <c r="M10920" t="s">
        <v>5237</v>
      </c>
      <c r="N10920" t="s">
        <v>5237</v>
      </c>
      <c r="O10920" t="s">
        <v>5237</v>
      </c>
    </row>
    <row r="10921" spans="11:15" x14ac:dyDescent="0.25">
      <c r="K10921">
        <v>55000440280001</v>
      </c>
      <c r="L10921" t="s">
        <v>13755</v>
      </c>
      <c r="M10921" t="s">
        <v>5237</v>
      </c>
      <c r="N10921" t="s">
        <v>5237</v>
      </c>
      <c r="O10921" t="s">
        <v>5237</v>
      </c>
    </row>
    <row r="10922" spans="11:15" x14ac:dyDescent="0.25">
      <c r="K10922">
        <v>55000440290001</v>
      </c>
      <c r="L10922" t="s">
        <v>13756</v>
      </c>
      <c r="M10922" t="s">
        <v>5237</v>
      </c>
      <c r="N10922" t="s">
        <v>5237</v>
      </c>
      <c r="O10922" t="s">
        <v>5237</v>
      </c>
    </row>
    <row r="10923" spans="11:15" x14ac:dyDescent="0.25">
      <c r="K10923">
        <v>55000440300001</v>
      </c>
      <c r="L10923" t="s">
        <v>13757</v>
      </c>
      <c r="M10923" t="s">
        <v>5237</v>
      </c>
      <c r="N10923" t="s">
        <v>5237</v>
      </c>
      <c r="O10923" t="s">
        <v>5237</v>
      </c>
    </row>
    <row r="10924" spans="11:15" x14ac:dyDescent="0.25">
      <c r="K10924">
        <v>55000440310001</v>
      </c>
      <c r="L10924" t="s">
        <v>13758</v>
      </c>
      <c r="M10924" t="s">
        <v>5237</v>
      </c>
      <c r="N10924" t="s">
        <v>5237</v>
      </c>
      <c r="O10924" t="s">
        <v>5237</v>
      </c>
    </row>
    <row r="10925" spans="11:15" x14ac:dyDescent="0.25">
      <c r="K10925">
        <v>55000440320001</v>
      </c>
      <c r="L10925" t="s">
        <v>13759</v>
      </c>
      <c r="M10925" t="s">
        <v>5237</v>
      </c>
      <c r="N10925" t="s">
        <v>5237</v>
      </c>
      <c r="O10925" t="s">
        <v>5237</v>
      </c>
    </row>
    <row r="10926" spans="11:15" x14ac:dyDescent="0.25">
      <c r="K10926">
        <v>55000440320002</v>
      </c>
      <c r="L10926" t="s">
        <v>13760</v>
      </c>
      <c r="M10926" t="s">
        <v>5237</v>
      </c>
      <c r="N10926" t="s">
        <v>5237</v>
      </c>
      <c r="O10926" t="s">
        <v>5237</v>
      </c>
    </row>
    <row r="10927" spans="11:15" x14ac:dyDescent="0.25">
      <c r="K10927">
        <v>55000440320003</v>
      </c>
      <c r="L10927" t="s">
        <v>13761</v>
      </c>
      <c r="M10927" t="s">
        <v>5237</v>
      </c>
      <c r="N10927" t="s">
        <v>5237</v>
      </c>
      <c r="O10927" t="s">
        <v>5237</v>
      </c>
    </row>
    <row r="10928" spans="11:15" x14ac:dyDescent="0.25">
      <c r="K10928">
        <v>55000440320004</v>
      </c>
      <c r="L10928" t="s">
        <v>13762</v>
      </c>
      <c r="M10928" t="s">
        <v>5237</v>
      </c>
      <c r="N10928" t="s">
        <v>5237</v>
      </c>
      <c r="O10928" t="s">
        <v>5237</v>
      </c>
    </row>
    <row r="10929" spans="11:15" x14ac:dyDescent="0.25">
      <c r="K10929">
        <v>55000440330001</v>
      </c>
      <c r="L10929" t="s">
        <v>13763</v>
      </c>
      <c r="M10929" t="s">
        <v>5237</v>
      </c>
      <c r="N10929" t="s">
        <v>5237</v>
      </c>
      <c r="O10929" t="s">
        <v>5237</v>
      </c>
    </row>
    <row r="10930" spans="11:15" x14ac:dyDescent="0.25">
      <c r="K10930">
        <v>55000440330002</v>
      </c>
      <c r="L10930" t="s">
        <v>13764</v>
      </c>
      <c r="M10930" t="s">
        <v>5237</v>
      </c>
      <c r="N10930" t="s">
        <v>5237</v>
      </c>
      <c r="O10930" t="s">
        <v>5237</v>
      </c>
    </row>
    <row r="10931" spans="11:15" x14ac:dyDescent="0.25">
      <c r="K10931">
        <v>55000440330003</v>
      </c>
      <c r="L10931" t="s">
        <v>13765</v>
      </c>
      <c r="M10931" t="s">
        <v>5237</v>
      </c>
      <c r="N10931" t="s">
        <v>5237</v>
      </c>
      <c r="O10931" t="s">
        <v>5237</v>
      </c>
    </row>
    <row r="10932" spans="11:15" x14ac:dyDescent="0.25">
      <c r="K10932">
        <v>55000440330004</v>
      </c>
      <c r="L10932" t="s">
        <v>13766</v>
      </c>
      <c r="M10932" t="s">
        <v>5237</v>
      </c>
      <c r="N10932" t="s">
        <v>5237</v>
      </c>
      <c r="O10932" t="s">
        <v>5237</v>
      </c>
    </row>
    <row r="10933" spans="11:15" x14ac:dyDescent="0.25">
      <c r="K10933">
        <v>55000440340001</v>
      </c>
      <c r="L10933" t="s">
        <v>13767</v>
      </c>
      <c r="M10933" t="s">
        <v>5237</v>
      </c>
      <c r="N10933" t="s">
        <v>5237</v>
      </c>
      <c r="O10933" t="s">
        <v>5237</v>
      </c>
    </row>
    <row r="10934" spans="11:15" x14ac:dyDescent="0.25">
      <c r="K10934">
        <v>55000440350001</v>
      </c>
      <c r="L10934" t="s">
        <v>13768</v>
      </c>
      <c r="M10934" t="s">
        <v>5237</v>
      </c>
      <c r="N10934" t="s">
        <v>5237</v>
      </c>
      <c r="O10934" t="s">
        <v>5237</v>
      </c>
    </row>
    <row r="10935" spans="11:15" x14ac:dyDescent="0.25">
      <c r="K10935">
        <v>55000440360001</v>
      </c>
      <c r="L10935" t="s">
        <v>13769</v>
      </c>
      <c r="M10935" t="s">
        <v>5237</v>
      </c>
      <c r="N10935" t="s">
        <v>5237</v>
      </c>
      <c r="O10935" t="s">
        <v>5237</v>
      </c>
    </row>
    <row r="10936" spans="11:15" x14ac:dyDescent="0.25">
      <c r="K10936">
        <v>55000440364894</v>
      </c>
      <c r="L10936" t="s">
        <v>13770</v>
      </c>
      <c r="M10936" t="s">
        <v>5237</v>
      </c>
      <c r="N10936" t="s">
        <v>5237</v>
      </c>
      <c r="O10936" t="s">
        <v>5237</v>
      </c>
    </row>
    <row r="10937" spans="11:15" x14ac:dyDescent="0.25">
      <c r="K10937">
        <v>55000440365749</v>
      </c>
      <c r="L10937" t="s">
        <v>13771</v>
      </c>
      <c r="M10937" t="s">
        <v>5237</v>
      </c>
      <c r="N10937" t="s">
        <v>5237</v>
      </c>
      <c r="O10937" t="s">
        <v>5237</v>
      </c>
    </row>
    <row r="10938" spans="11:15" x14ac:dyDescent="0.25">
      <c r="K10938">
        <v>55000440366844</v>
      </c>
      <c r="L10938" t="s">
        <v>13772</v>
      </c>
      <c r="M10938" t="s">
        <v>5237</v>
      </c>
      <c r="N10938" t="s">
        <v>5237</v>
      </c>
      <c r="O10938" t="s">
        <v>5237</v>
      </c>
    </row>
    <row r="10939" spans="11:15" x14ac:dyDescent="0.25">
      <c r="K10939">
        <v>55000440367793</v>
      </c>
      <c r="L10939" t="s">
        <v>13773</v>
      </c>
      <c r="M10939" t="s">
        <v>5237</v>
      </c>
      <c r="N10939" t="s">
        <v>5237</v>
      </c>
      <c r="O10939" t="s">
        <v>5237</v>
      </c>
    </row>
    <row r="10940" spans="11:15" x14ac:dyDescent="0.25">
      <c r="K10940">
        <v>55000440370001</v>
      </c>
      <c r="L10940" t="s">
        <v>13774</v>
      </c>
      <c r="M10940" t="s">
        <v>5237</v>
      </c>
      <c r="N10940" t="s">
        <v>5237</v>
      </c>
      <c r="O10940" t="s">
        <v>5237</v>
      </c>
    </row>
    <row r="10941" spans="11:15" x14ac:dyDescent="0.25">
      <c r="K10941">
        <v>55000440370002</v>
      </c>
      <c r="L10941" t="s">
        <v>13775</v>
      </c>
      <c r="M10941" t="s">
        <v>5237</v>
      </c>
      <c r="N10941" t="s">
        <v>5237</v>
      </c>
      <c r="O10941" t="s">
        <v>5237</v>
      </c>
    </row>
    <row r="10942" spans="11:15" x14ac:dyDescent="0.25">
      <c r="K10942">
        <v>55000440370003</v>
      </c>
      <c r="L10942" t="s">
        <v>13776</v>
      </c>
      <c r="M10942" t="s">
        <v>5237</v>
      </c>
      <c r="N10942" t="s">
        <v>5237</v>
      </c>
      <c r="O10942" t="s">
        <v>5237</v>
      </c>
    </row>
    <row r="10943" spans="11:15" x14ac:dyDescent="0.25">
      <c r="K10943">
        <v>55000440370004</v>
      </c>
      <c r="L10943" t="s">
        <v>13777</v>
      </c>
      <c r="M10943" t="s">
        <v>5237</v>
      </c>
      <c r="N10943" t="s">
        <v>5237</v>
      </c>
      <c r="O10943" t="s">
        <v>5237</v>
      </c>
    </row>
    <row r="10944" spans="11:15" x14ac:dyDescent="0.25">
      <c r="K10944">
        <v>55000440370005</v>
      </c>
      <c r="L10944" t="s">
        <v>13778</v>
      </c>
      <c r="M10944" t="s">
        <v>5237</v>
      </c>
      <c r="N10944" t="s">
        <v>5237</v>
      </c>
      <c r="O10944" t="s">
        <v>5237</v>
      </c>
    </row>
    <row r="10945" spans="11:15" x14ac:dyDescent="0.25">
      <c r="K10945">
        <v>55000440370006</v>
      </c>
      <c r="L10945" t="s">
        <v>13779</v>
      </c>
      <c r="M10945" t="s">
        <v>5237</v>
      </c>
      <c r="N10945" t="s">
        <v>5237</v>
      </c>
      <c r="O10945" t="s">
        <v>5237</v>
      </c>
    </row>
    <row r="10946" spans="11:15" x14ac:dyDescent="0.25">
      <c r="K10946">
        <v>55000440370007</v>
      </c>
      <c r="L10946" t="s">
        <v>13780</v>
      </c>
      <c r="M10946" t="s">
        <v>5237</v>
      </c>
      <c r="N10946" t="s">
        <v>5237</v>
      </c>
      <c r="O10946" t="s">
        <v>5237</v>
      </c>
    </row>
    <row r="10947" spans="11:15" x14ac:dyDescent="0.25">
      <c r="K10947">
        <v>55000440370008</v>
      </c>
      <c r="L10947" t="s">
        <v>13781</v>
      </c>
      <c r="M10947" t="s">
        <v>5237</v>
      </c>
      <c r="N10947" t="s">
        <v>5237</v>
      </c>
      <c r="O10947" t="s">
        <v>5237</v>
      </c>
    </row>
    <row r="10948" spans="11:15" x14ac:dyDescent="0.25">
      <c r="K10948">
        <v>55000440370009</v>
      </c>
      <c r="L10948" t="s">
        <v>13782</v>
      </c>
      <c r="M10948" t="s">
        <v>5237</v>
      </c>
      <c r="N10948" t="s">
        <v>5237</v>
      </c>
      <c r="O10948" t="s">
        <v>5237</v>
      </c>
    </row>
    <row r="10949" spans="11:15" x14ac:dyDescent="0.25">
      <c r="K10949">
        <v>55000440370010</v>
      </c>
      <c r="L10949" t="s">
        <v>13783</v>
      </c>
      <c r="M10949" t="s">
        <v>5237</v>
      </c>
      <c r="N10949" t="s">
        <v>5237</v>
      </c>
      <c r="O10949" t="s">
        <v>5237</v>
      </c>
    </row>
    <row r="10950" spans="11:15" x14ac:dyDescent="0.25">
      <c r="K10950">
        <v>55000440370011</v>
      </c>
      <c r="L10950" t="s">
        <v>13784</v>
      </c>
      <c r="M10950" t="s">
        <v>5237</v>
      </c>
      <c r="N10950" t="s">
        <v>5237</v>
      </c>
      <c r="O10950" t="s">
        <v>5237</v>
      </c>
    </row>
    <row r="10951" spans="11:15" x14ac:dyDescent="0.25">
      <c r="K10951">
        <v>55000440370012</v>
      </c>
      <c r="L10951" t="s">
        <v>13785</v>
      </c>
      <c r="M10951" t="s">
        <v>5237</v>
      </c>
      <c r="N10951" t="s">
        <v>5237</v>
      </c>
      <c r="O10951" t="s">
        <v>5237</v>
      </c>
    </row>
    <row r="10952" spans="11:15" x14ac:dyDescent="0.25">
      <c r="K10952">
        <v>55000440370013</v>
      </c>
      <c r="L10952" t="s">
        <v>13786</v>
      </c>
      <c r="M10952" t="s">
        <v>5237</v>
      </c>
      <c r="N10952" t="s">
        <v>5237</v>
      </c>
      <c r="O10952" t="s">
        <v>5237</v>
      </c>
    </row>
    <row r="10953" spans="11:15" x14ac:dyDescent="0.25">
      <c r="K10953">
        <v>55000440370014</v>
      </c>
      <c r="L10953" t="s">
        <v>13787</v>
      </c>
      <c r="M10953" t="s">
        <v>5237</v>
      </c>
      <c r="N10953" t="s">
        <v>5237</v>
      </c>
      <c r="O10953" t="s">
        <v>5237</v>
      </c>
    </row>
    <row r="10954" spans="11:15" x14ac:dyDescent="0.25">
      <c r="K10954">
        <v>55000440370015</v>
      </c>
      <c r="L10954" t="s">
        <v>13788</v>
      </c>
      <c r="M10954" t="s">
        <v>5237</v>
      </c>
      <c r="N10954" t="s">
        <v>5237</v>
      </c>
      <c r="O10954" t="s">
        <v>5237</v>
      </c>
    </row>
    <row r="10955" spans="11:15" x14ac:dyDescent="0.25">
      <c r="K10955">
        <v>55000440370016</v>
      </c>
      <c r="L10955" t="s">
        <v>13789</v>
      </c>
      <c r="M10955" t="s">
        <v>5237</v>
      </c>
      <c r="N10955" t="s">
        <v>5237</v>
      </c>
      <c r="O10955" t="s">
        <v>5237</v>
      </c>
    </row>
    <row r="10956" spans="11:15" x14ac:dyDescent="0.25">
      <c r="K10956">
        <v>55000440370017</v>
      </c>
      <c r="L10956" t="s">
        <v>13790</v>
      </c>
      <c r="M10956" t="s">
        <v>5237</v>
      </c>
      <c r="N10956" t="s">
        <v>5237</v>
      </c>
      <c r="O10956" t="s">
        <v>5237</v>
      </c>
    </row>
    <row r="10957" spans="11:15" x14ac:dyDescent="0.25">
      <c r="K10957">
        <v>55000440370018</v>
      </c>
      <c r="L10957" t="s">
        <v>13791</v>
      </c>
      <c r="M10957" t="s">
        <v>5237</v>
      </c>
      <c r="N10957" t="s">
        <v>5237</v>
      </c>
      <c r="O10957" t="s">
        <v>5237</v>
      </c>
    </row>
    <row r="10958" spans="11:15" x14ac:dyDescent="0.25">
      <c r="K10958">
        <v>55000440370019</v>
      </c>
      <c r="L10958" t="s">
        <v>13792</v>
      </c>
      <c r="M10958" t="s">
        <v>5237</v>
      </c>
      <c r="N10958" t="s">
        <v>5237</v>
      </c>
      <c r="O10958" t="s">
        <v>5237</v>
      </c>
    </row>
    <row r="10959" spans="11:15" x14ac:dyDescent="0.25">
      <c r="K10959">
        <v>55000440370020</v>
      </c>
      <c r="L10959" t="s">
        <v>13793</v>
      </c>
      <c r="M10959" t="s">
        <v>5237</v>
      </c>
      <c r="N10959" t="s">
        <v>5237</v>
      </c>
      <c r="O10959" t="s">
        <v>5237</v>
      </c>
    </row>
    <row r="10960" spans="11:15" x14ac:dyDescent="0.25">
      <c r="K10960">
        <v>55000440370021</v>
      </c>
      <c r="L10960" t="s">
        <v>13794</v>
      </c>
      <c r="M10960" t="s">
        <v>5237</v>
      </c>
      <c r="N10960" t="s">
        <v>5237</v>
      </c>
      <c r="O10960" t="s">
        <v>5237</v>
      </c>
    </row>
    <row r="10961" spans="11:15" x14ac:dyDescent="0.25">
      <c r="K10961">
        <v>55000440370022</v>
      </c>
      <c r="L10961" t="s">
        <v>13795</v>
      </c>
      <c r="M10961" t="s">
        <v>5237</v>
      </c>
      <c r="N10961" t="s">
        <v>5237</v>
      </c>
      <c r="O10961" t="s">
        <v>5237</v>
      </c>
    </row>
    <row r="10962" spans="11:15" x14ac:dyDescent="0.25">
      <c r="K10962">
        <v>55000440370023</v>
      </c>
      <c r="L10962" t="s">
        <v>13796</v>
      </c>
      <c r="M10962" t="s">
        <v>5237</v>
      </c>
      <c r="N10962" t="s">
        <v>5237</v>
      </c>
      <c r="O10962" t="s">
        <v>5237</v>
      </c>
    </row>
    <row r="10963" spans="11:15" x14ac:dyDescent="0.25">
      <c r="K10963">
        <v>55000440370024</v>
      </c>
      <c r="L10963" t="s">
        <v>13797</v>
      </c>
      <c r="M10963" t="s">
        <v>5237</v>
      </c>
      <c r="N10963" t="s">
        <v>5237</v>
      </c>
      <c r="O10963" t="s">
        <v>5237</v>
      </c>
    </row>
    <row r="10964" spans="11:15" x14ac:dyDescent="0.25">
      <c r="K10964">
        <v>55000440370025</v>
      </c>
      <c r="L10964" t="s">
        <v>13798</v>
      </c>
      <c r="M10964" t="s">
        <v>5237</v>
      </c>
      <c r="N10964" t="s">
        <v>5237</v>
      </c>
      <c r="O10964" t="s">
        <v>5237</v>
      </c>
    </row>
    <row r="10965" spans="11:15" x14ac:dyDescent="0.25">
      <c r="K10965">
        <v>55000440370026</v>
      </c>
      <c r="L10965" t="s">
        <v>13799</v>
      </c>
      <c r="M10965" t="s">
        <v>5237</v>
      </c>
      <c r="N10965" t="s">
        <v>5237</v>
      </c>
      <c r="O10965" t="s">
        <v>5237</v>
      </c>
    </row>
    <row r="10966" spans="11:15" x14ac:dyDescent="0.25">
      <c r="K10966">
        <v>55000440370027</v>
      </c>
      <c r="L10966" t="s">
        <v>13800</v>
      </c>
      <c r="M10966" t="s">
        <v>5237</v>
      </c>
      <c r="N10966" t="s">
        <v>5237</v>
      </c>
      <c r="O10966" t="s">
        <v>5237</v>
      </c>
    </row>
    <row r="10967" spans="11:15" x14ac:dyDescent="0.25">
      <c r="K10967">
        <v>55000440370028</v>
      </c>
      <c r="L10967" t="s">
        <v>13801</v>
      </c>
      <c r="M10967" t="s">
        <v>5237</v>
      </c>
      <c r="N10967" t="s">
        <v>5237</v>
      </c>
      <c r="O10967" t="s">
        <v>5237</v>
      </c>
    </row>
    <row r="10968" spans="11:15" x14ac:dyDescent="0.25">
      <c r="K10968">
        <v>55000440375751</v>
      </c>
      <c r="L10968" t="s">
        <v>13802</v>
      </c>
      <c r="M10968" t="s">
        <v>5237</v>
      </c>
      <c r="N10968" t="s">
        <v>5237</v>
      </c>
      <c r="O10968" t="s">
        <v>5237</v>
      </c>
    </row>
    <row r="10969" spans="11:15" x14ac:dyDescent="0.25">
      <c r="K10969">
        <v>55000440376300</v>
      </c>
      <c r="L10969" t="s">
        <v>13803</v>
      </c>
      <c r="M10969" t="s">
        <v>5237</v>
      </c>
      <c r="N10969" t="s">
        <v>5237</v>
      </c>
      <c r="O10969" t="s">
        <v>5237</v>
      </c>
    </row>
    <row r="10970" spans="11:15" x14ac:dyDescent="0.25">
      <c r="K10970">
        <v>55000440377172</v>
      </c>
      <c r="L10970" t="s">
        <v>13804</v>
      </c>
      <c r="M10970" t="s">
        <v>5237</v>
      </c>
      <c r="N10970" t="s">
        <v>5237</v>
      </c>
      <c r="O10970" t="s">
        <v>5237</v>
      </c>
    </row>
    <row r="10971" spans="11:15" x14ac:dyDescent="0.25">
      <c r="K10971">
        <v>55000440378150</v>
      </c>
      <c r="L10971" t="s">
        <v>13805</v>
      </c>
      <c r="M10971" t="s">
        <v>5237</v>
      </c>
      <c r="N10971" t="s">
        <v>5237</v>
      </c>
      <c r="O10971" t="s">
        <v>5237</v>
      </c>
    </row>
    <row r="10972" spans="11:15" x14ac:dyDescent="0.25">
      <c r="K10972">
        <v>55000440380001</v>
      </c>
      <c r="L10972" t="s">
        <v>13806</v>
      </c>
      <c r="M10972" t="s">
        <v>5237</v>
      </c>
      <c r="N10972" t="s">
        <v>5237</v>
      </c>
      <c r="O10972" t="s">
        <v>5237</v>
      </c>
    </row>
    <row r="10973" spans="11:15" x14ac:dyDescent="0.25">
      <c r="K10973">
        <v>55000440380002</v>
      </c>
      <c r="L10973" t="s">
        <v>13807</v>
      </c>
      <c r="M10973" t="s">
        <v>5237</v>
      </c>
      <c r="N10973" t="s">
        <v>5237</v>
      </c>
      <c r="O10973" t="s">
        <v>5237</v>
      </c>
    </row>
    <row r="10974" spans="11:15" x14ac:dyDescent="0.25">
      <c r="K10974">
        <v>55000440380003</v>
      </c>
      <c r="L10974" t="s">
        <v>13808</v>
      </c>
      <c r="M10974" t="s">
        <v>5237</v>
      </c>
      <c r="N10974" t="s">
        <v>5237</v>
      </c>
      <c r="O10974" t="s">
        <v>5237</v>
      </c>
    </row>
    <row r="10975" spans="11:15" x14ac:dyDescent="0.25">
      <c r="K10975">
        <v>55000440380004</v>
      </c>
      <c r="L10975" t="s">
        <v>13809</v>
      </c>
      <c r="M10975" t="s">
        <v>5237</v>
      </c>
      <c r="N10975" t="s">
        <v>5237</v>
      </c>
      <c r="O10975" t="s">
        <v>5237</v>
      </c>
    </row>
    <row r="10976" spans="11:15" x14ac:dyDescent="0.25">
      <c r="K10976">
        <v>55000440380005</v>
      </c>
      <c r="L10976" t="s">
        <v>13810</v>
      </c>
      <c r="M10976" t="s">
        <v>5237</v>
      </c>
      <c r="N10976" t="s">
        <v>5237</v>
      </c>
      <c r="O10976" t="s">
        <v>5237</v>
      </c>
    </row>
    <row r="10977" spans="11:15" x14ac:dyDescent="0.25">
      <c r="K10977">
        <v>55000440380006</v>
      </c>
      <c r="L10977" t="s">
        <v>13811</v>
      </c>
      <c r="M10977" t="s">
        <v>5237</v>
      </c>
      <c r="N10977" t="s">
        <v>5237</v>
      </c>
      <c r="O10977" t="s">
        <v>5237</v>
      </c>
    </row>
    <row r="10978" spans="11:15" x14ac:dyDescent="0.25">
      <c r="K10978">
        <v>55000440380007</v>
      </c>
      <c r="L10978" t="s">
        <v>13812</v>
      </c>
      <c r="M10978" t="s">
        <v>5237</v>
      </c>
      <c r="N10978" t="s">
        <v>5237</v>
      </c>
      <c r="O10978" t="s">
        <v>5237</v>
      </c>
    </row>
    <row r="10979" spans="11:15" x14ac:dyDescent="0.25">
      <c r="K10979">
        <v>55000440380008</v>
      </c>
      <c r="L10979" t="s">
        <v>13813</v>
      </c>
      <c r="M10979" t="s">
        <v>5237</v>
      </c>
      <c r="N10979" t="s">
        <v>5237</v>
      </c>
      <c r="O10979" t="s">
        <v>5237</v>
      </c>
    </row>
    <row r="10980" spans="11:15" x14ac:dyDescent="0.25">
      <c r="K10980">
        <v>55000440380009</v>
      </c>
      <c r="L10980" t="s">
        <v>13814</v>
      </c>
      <c r="M10980" t="s">
        <v>5237</v>
      </c>
      <c r="N10980" t="s">
        <v>5237</v>
      </c>
      <c r="O10980" t="s">
        <v>5237</v>
      </c>
    </row>
    <row r="10981" spans="11:15" x14ac:dyDescent="0.25">
      <c r="K10981">
        <v>55000440380010</v>
      </c>
      <c r="L10981" t="s">
        <v>13815</v>
      </c>
      <c r="M10981" t="s">
        <v>5237</v>
      </c>
      <c r="N10981" t="s">
        <v>5237</v>
      </c>
      <c r="O10981" t="s">
        <v>5237</v>
      </c>
    </row>
    <row r="10982" spans="11:15" x14ac:dyDescent="0.25">
      <c r="K10982">
        <v>55000440380011</v>
      </c>
      <c r="L10982" t="s">
        <v>13816</v>
      </c>
      <c r="M10982" t="s">
        <v>5237</v>
      </c>
      <c r="N10982" t="s">
        <v>5237</v>
      </c>
      <c r="O10982" t="s">
        <v>5237</v>
      </c>
    </row>
    <row r="10983" spans="11:15" x14ac:dyDescent="0.25">
      <c r="K10983">
        <v>55000440380012</v>
      </c>
      <c r="L10983" t="s">
        <v>13817</v>
      </c>
      <c r="M10983" t="s">
        <v>5237</v>
      </c>
      <c r="N10983" t="s">
        <v>5237</v>
      </c>
      <c r="O10983" t="s">
        <v>5237</v>
      </c>
    </row>
    <row r="10984" spans="11:15" x14ac:dyDescent="0.25">
      <c r="K10984">
        <v>55000440380013</v>
      </c>
      <c r="L10984" t="s">
        <v>13818</v>
      </c>
      <c r="M10984" t="s">
        <v>5237</v>
      </c>
      <c r="N10984" t="s">
        <v>5237</v>
      </c>
      <c r="O10984" t="s">
        <v>5237</v>
      </c>
    </row>
    <row r="10985" spans="11:15" x14ac:dyDescent="0.25">
      <c r="K10985">
        <v>55000440390001</v>
      </c>
      <c r="L10985" t="s">
        <v>13819</v>
      </c>
      <c r="M10985" t="s">
        <v>5237</v>
      </c>
      <c r="N10985" t="s">
        <v>5237</v>
      </c>
      <c r="O10985" t="s">
        <v>5237</v>
      </c>
    </row>
    <row r="10986" spans="11:15" x14ac:dyDescent="0.25">
      <c r="K10986">
        <v>55000440390002</v>
      </c>
      <c r="L10986" t="s">
        <v>13820</v>
      </c>
      <c r="M10986" t="s">
        <v>5237</v>
      </c>
      <c r="N10986" t="s">
        <v>5237</v>
      </c>
      <c r="O10986" t="s">
        <v>5237</v>
      </c>
    </row>
    <row r="10987" spans="11:15" x14ac:dyDescent="0.25">
      <c r="K10987">
        <v>55000440390003</v>
      </c>
      <c r="L10987" t="s">
        <v>13821</v>
      </c>
      <c r="M10987" t="s">
        <v>5237</v>
      </c>
      <c r="N10987" t="s">
        <v>5237</v>
      </c>
      <c r="O10987" t="s">
        <v>5237</v>
      </c>
    </row>
    <row r="10988" spans="11:15" x14ac:dyDescent="0.25">
      <c r="K10988">
        <v>55000440390004</v>
      </c>
      <c r="L10988" t="s">
        <v>13822</v>
      </c>
      <c r="M10988" t="s">
        <v>5237</v>
      </c>
      <c r="N10988" t="s">
        <v>5237</v>
      </c>
      <c r="O10988" t="s">
        <v>5237</v>
      </c>
    </row>
    <row r="10989" spans="11:15" x14ac:dyDescent="0.25">
      <c r="K10989">
        <v>55000440390005</v>
      </c>
      <c r="L10989" t="s">
        <v>13823</v>
      </c>
      <c r="M10989" t="s">
        <v>5237</v>
      </c>
      <c r="N10989" t="s">
        <v>5237</v>
      </c>
      <c r="O10989" t="s">
        <v>5237</v>
      </c>
    </row>
    <row r="10990" spans="11:15" x14ac:dyDescent="0.25">
      <c r="K10990">
        <v>55000440390006</v>
      </c>
      <c r="L10990" t="s">
        <v>13824</v>
      </c>
      <c r="M10990" t="s">
        <v>5237</v>
      </c>
      <c r="N10990" t="s">
        <v>5237</v>
      </c>
      <c r="O10990" t="s">
        <v>5237</v>
      </c>
    </row>
    <row r="10991" spans="11:15" x14ac:dyDescent="0.25">
      <c r="K10991">
        <v>55000440390007</v>
      </c>
      <c r="L10991" t="s">
        <v>13825</v>
      </c>
      <c r="M10991" t="s">
        <v>5237</v>
      </c>
      <c r="N10991" t="s">
        <v>5237</v>
      </c>
      <c r="O10991" t="s">
        <v>5237</v>
      </c>
    </row>
    <row r="10992" spans="11:15" x14ac:dyDescent="0.25">
      <c r="K10992">
        <v>55000440390008</v>
      </c>
      <c r="L10992" t="s">
        <v>13826</v>
      </c>
      <c r="M10992" t="s">
        <v>5237</v>
      </c>
      <c r="N10992" t="s">
        <v>5237</v>
      </c>
      <c r="O10992" t="s">
        <v>5237</v>
      </c>
    </row>
    <row r="10993" spans="11:15" x14ac:dyDescent="0.25">
      <c r="K10993">
        <v>55000440390009</v>
      </c>
      <c r="L10993" t="s">
        <v>13827</v>
      </c>
      <c r="M10993" t="s">
        <v>5237</v>
      </c>
      <c r="N10993" t="s">
        <v>5237</v>
      </c>
      <c r="O10993" t="s">
        <v>5237</v>
      </c>
    </row>
    <row r="10994" spans="11:15" x14ac:dyDescent="0.25">
      <c r="K10994">
        <v>55000440400001</v>
      </c>
      <c r="L10994" t="s">
        <v>13828</v>
      </c>
      <c r="M10994" t="s">
        <v>5237</v>
      </c>
      <c r="N10994" t="s">
        <v>5237</v>
      </c>
      <c r="O10994" t="s">
        <v>5237</v>
      </c>
    </row>
    <row r="10995" spans="11:15" x14ac:dyDescent="0.25">
      <c r="K10995">
        <v>55000440400002</v>
      </c>
      <c r="L10995" t="s">
        <v>13829</v>
      </c>
      <c r="M10995" t="s">
        <v>5237</v>
      </c>
      <c r="N10995" t="s">
        <v>5237</v>
      </c>
      <c r="O10995" t="s">
        <v>5237</v>
      </c>
    </row>
    <row r="10996" spans="11:15" x14ac:dyDescent="0.25">
      <c r="K10996">
        <v>55000440400003</v>
      </c>
      <c r="L10996" t="s">
        <v>13830</v>
      </c>
      <c r="M10996" t="s">
        <v>5237</v>
      </c>
      <c r="N10996" t="s">
        <v>5237</v>
      </c>
      <c r="O10996" t="s">
        <v>5237</v>
      </c>
    </row>
    <row r="10997" spans="11:15" x14ac:dyDescent="0.25">
      <c r="K10997">
        <v>55000440400004</v>
      </c>
      <c r="L10997" t="s">
        <v>13831</v>
      </c>
      <c r="M10997" t="s">
        <v>5237</v>
      </c>
      <c r="N10997" t="s">
        <v>5237</v>
      </c>
      <c r="O10997" t="s">
        <v>5237</v>
      </c>
    </row>
    <row r="10998" spans="11:15" x14ac:dyDescent="0.25">
      <c r="K10998">
        <v>55000440400005</v>
      </c>
      <c r="L10998" t="s">
        <v>13832</v>
      </c>
      <c r="M10998" t="s">
        <v>5237</v>
      </c>
      <c r="N10998" t="s">
        <v>5237</v>
      </c>
      <c r="O10998" t="s">
        <v>5237</v>
      </c>
    </row>
    <row r="10999" spans="11:15" x14ac:dyDescent="0.25">
      <c r="K10999">
        <v>55000440400006</v>
      </c>
      <c r="L10999" t="s">
        <v>13833</v>
      </c>
      <c r="M10999" t="s">
        <v>5237</v>
      </c>
      <c r="N10999" t="s">
        <v>5237</v>
      </c>
      <c r="O10999" t="s">
        <v>5237</v>
      </c>
    </row>
    <row r="11000" spans="11:15" x14ac:dyDescent="0.25">
      <c r="K11000">
        <v>55000440400007</v>
      </c>
      <c r="L11000" t="s">
        <v>13834</v>
      </c>
      <c r="M11000" t="s">
        <v>5237</v>
      </c>
      <c r="N11000" t="s">
        <v>5237</v>
      </c>
      <c r="O11000" t="s">
        <v>5237</v>
      </c>
    </row>
    <row r="11001" spans="11:15" x14ac:dyDescent="0.25">
      <c r="K11001">
        <v>55000440410001</v>
      </c>
      <c r="L11001" t="s">
        <v>13835</v>
      </c>
      <c r="M11001" t="s">
        <v>5237</v>
      </c>
      <c r="N11001" t="s">
        <v>5237</v>
      </c>
      <c r="O11001" t="s">
        <v>5237</v>
      </c>
    </row>
    <row r="11002" spans="11:15" x14ac:dyDescent="0.25">
      <c r="K11002">
        <v>55000440410002</v>
      </c>
      <c r="L11002" t="s">
        <v>13836</v>
      </c>
      <c r="M11002" t="s">
        <v>5237</v>
      </c>
      <c r="N11002" t="s">
        <v>5237</v>
      </c>
      <c r="O11002" t="s">
        <v>5237</v>
      </c>
    </row>
    <row r="11003" spans="11:15" x14ac:dyDescent="0.25">
      <c r="K11003">
        <v>55000440410003</v>
      </c>
      <c r="L11003" t="s">
        <v>13837</v>
      </c>
      <c r="M11003" t="s">
        <v>5237</v>
      </c>
      <c r="N11003" t="s">
        <v>5237</v>
      </c>
      <c r="O11003" t="s">
        <v>5237</v>
      </c>
    </row>
    <row r="11004" spans="11:15" x14ac:dyDescent="0.25">
      <c r="K11004">
        <v>55000440410004</v>
      </c>
      <c r="L11004" t="s">
        <v>13838</v>
      </c>
      <c r="M11004" t="s">
        <v>5237</v>
      </c>
      <c r="N11004" t="s">
        <v>5237</v>
      </c>
      <c r="O11004" t="s">
        <v>5237</v>
      </c>
    </row>
    <row r="11005" spans="11:15" x14ac:dyDescent="0.25">
      <c r="K11005">
        <v>55000440410005</v>
      </c>
      <c r="L11005" t="s">
        <v>13839</v>
      </c>
      <c r="M11005" t="s">
        <v>5237</v>
      </c>
      <c r="N11005" t="s">
        <v>5237</v>
      </c>
      <c r="O11005" t="s">
        <v>5237</v>
      </c>
    </row>
    <row r="11006" spans="11:15" x14ac:dyDescent="0.25">
      <c r="K11006">
        <v>55000440410006</v>
      </c>
      <c r="L11006" t="s">
        <v>13840</v>
      </c>
      <c r="M11006" t="s">
        <v>5237</v>
      </c>
      <c r="N11006" t="s">
        <v>5237</v>
      </c>
      <c r="O11006" t="s">
        <v>5237</v>
      </c>
    </row>
    <row r="11007" spans="11:15" x14ac:dyDescent="0.25">
      <c r="K11007">
        <v>55000440410007</v>
      </c>
      <c r="L11007" t="s">
        <v>13841</v>
      </c>
      <c r="M11007" t="s">
        <v>5237</v>
      </c>
      <c r="N11007" t="s">
        <v>5237</v>
      </c>
      <c r="O11007" t="s">
        <v>5237</v>
      </c>
    </row>
    <row r="11008" spans="11:15" x14ac:dyDescent="0.25">
      <c r="K11008">
        <v>55000440410017</v>
      </c>
      <c r="L11008" t="s">
        <v>13842</v>
      </c>
      <c r="M11008" t="s">
        <v>5237</v>
      </c>
      <c r="N11008" t="s">
        <v>5237</v>
      </c>
      <c r="O11008" t="s">
        <v>5237</v>
      </c>
    </row>
    <row r="11009" spans="11:15" x14ac:dyDescent="0.25">
      <c r="K11009">
        <v>55000440420001</v>
      </c>
      <c r="L11009" t="s">
        <v>13843</v>
      </c>
      <c r="M11009" t="s">
        <v>5237</v>
      </c>
      <c r="N11009" t="s">
        <v>5237</v>
      </c>
      <c r="O11009" t="s">
        <v>5237</v>
      </c>
    </row>
    <row r="11010" spans="11:15" x14ac:dyDescent="0.25">
      <c r="K11010">
        <v>55000440420002</v>
      </c>
      <c r="L11010" t="s">
        <v>13844</v>
      </c>
      <c r="M11010" t="s">
        <v>5237</v>
      </c>
      <c r="N11010" t="s">
        <v>5237</v>
      </c>
      <c r="O11010" t="s">
        <v>5237</v>
      </c>
    </row>
    <row r="11011" spans="11:15" x14ac:dyDescent="0.25">
      <c r="K11011">
        <v>55000440420003</v>
      </c>
      <c r="L11011" t="s">
        <v>13845</v>
      </c>
      <c r="M11011" t="s">
        <v>5237</v>
      </c>
      <c r="N11011" t="s">
        <v>5237</v>
      </c>
      <c r="O11011" t="s">
        <v>5237</v>
      </c>
    </row>
    <row r="11012" spans="11:15" x14ac:dyDescent="0.25">
      <c r="K11012">
        <v>55000440420016</v>
      </c>
      <c r="L11012" t="s">
        <v>13846</v>
      </c>
      <c r="M11012" t="s">
        <v>5237</v>
      </c>
      <c r="N11012" t="s">
        <v>5237</v>
      </c>
      <c r="O11012" t="s">
        <v>5237</v>
      </c>
    </row>
    <row r="11013" spans="11:15" x14ac:dyDescent="0.25">
      <c r="K11013">
        <v>55000440430001</v>
      </c>
      <c r="L11013" t="s">
        <v>13847</v>
      </c>
      <c r="M11013" t="s">
        <v>5237</v>
      </c>
      <c r="N11013" t="s">
        <v>5237</v>
      </c>
      <c r="O11013" t="s">
        <v>5237</v>
      </c>
    </row>
    <row r="11014" spans="11:15" x14ac:dyDescent="0.25">
      <c r="K11014">
        <v>55000440430002</v>
      </c>
      <c r="L11014" t="s">
        <v>13848</v>
      </c>
      <c r="M11014" t="s">
        <v>5237</v>
      </c>
      <c r="N11014" t="s">
        <v>5237</v>
      </c>
      <c r="O11014" t="s">
        <v>5237</v>
      </c>
    </row>
    <row r="11015" spans="11:15" x14ac:dyDescent="0.25">
      <c r="K11015">
        <v>55000440430003</v>
      </c>
      <c r="L11015" t="s">
        <v>13849</v>
      </c>
      <c r="M11015" t="s">
        <v>5237</v>
      </c>
      <c r="N11015" t="s">
        <v>5237</v>
      </c>
      <c r="O11015" t="s">
        <v>5237</v>
      </c>
    </row>
    <row r="11016" spans="11:15" x14ac:dyDescent="0.25">
      <c r="K11016">
        <v>55000440430004</v>
      </c>
      <c r="L11016" t="s">
        <v>13850</v>
      </c>
      <c r="M11016" t="s">
        <v>5237</v>
      </c>
      <c r="N11016" t="s">
        <v>5237</v>
      </c>
      <c r="O11016" t="s">
        <v>5237</v>
      </c>
    </row>
    <row r="11017" spans="11:15" x14ac:dyDescent="0.25">
      <c r="K11017">
        <v>55000440430005</v>
      </c>
      <c r="L11017" t="s">
        <v>13851</v>
      </c>
      <c r="M11017" t="s">
        <v>5237</v>
      </c>
      <c r="N11017" t="s">
        <v>5237</v>
      </c>
      <c r="O11017" t="s">
        <v>5237</v>
      </c>
    </row>
    <row r="11018" spans="11:15" x14ac:dyDescent="0.25">
      <c r="K11018">
        <v>55000440430006</v>
      </c>
      <c r="L11018" t="s">
        <v>13852</v>
      </c>
      <c r="M11018" t="s">
        <v>5237</v>
      </c>
      <c r="N11018" t="s">
        <v>5237</v>
      </c>
      <c r="O11018" t="s">
        <v>5237</v>
      </c>
    </row>
    <row r="11019" spans="11:15" x14ac:dyDescent="0.25">
      <c r="K11019">
        <v>55000440430007</v>
      </c>
      <c r="L11019" t="s">
        <v>13853</v>
      </c>
      <c r="M11019" t="s">
        <v>5237</v>
      </c>
      <c r="N11019" t="s">
        <v>5237</v>
      </c>
      <c r="O11019" t="s">
        <v>5237</v>
      </c>
    </row>
    <row r="11020" spans="11:15" x14ac:dyDescent="0.25">
      <c r="K11020">
        <v>55000440430008</v>
      </c>
      <c r="L11020" t="s">
        <v>13854</v>
      </c>
      <c r="M11020" t="s">
        <v>5237</v>
      </c>
      <c r="N11020" t="s">
        <v>5237</v>
      </c>
      <c r="O11020" t="s">
        <v>5237</v>
      </c>
    </row>
    <row r="11021" spans="11:15" x14ac:dyDescent="0.25">
      <c r="K11021">
        <v>55000440430009</v>
      </c>
      <c r="L11021" t="s">
        <v>13855</v>
      </c>
      <c r="M11021" t="s">
        <v>5237</v>
      </c>
      <c r="N11021" t="s">
        <v>5237</v>
      </c>
      <c r="O11021" t="s">
        <v>5237</v>
      </c>
    </row>
    <row r="11022" spans="11:15" x14ac:dyDescent="0.25">
      <c r="K11022">
        <v>55000440430010</v>
      </c>
      <c r="L11022" t="s">
        <v>13856</v>
      </c>
      <c r="M11022" t="s">
        <v>5237</v>
      </c>
      <c r="N11022" t="s">
        <v>5237</v>
      </c>
      <c r="O11022" t="s">
        <v>5237</v>
      </c>
    </row>
    <row r="11023" spans="11:15" x14ac:dyDescent="0.25">
      <c r="K11023">
        <v>55000440430011</v>
      </c>
      <c r="L11023" t="s">
        <v>13857</v>
      </c>
      <c r="M11023" t="s">
        <v>5237</v>
      </c>
      <c r="N11023" t="s">
        <v>5237</v>
      </c>
      <c r="O11023" t="s">
        <v>5237</v>
      </c>
    </row>
    <row r="11024" spans="11:15" x14ac:dyDescent="0.25">
      <c r="K11024">
        <v>55000440430012</v>
      </c>
      <c r="L11024" t="s">
        <v>13858</v>
      </c>
      <c r="M11024" t="s">
        <v>5237</v>
      </c>
      <c r="N11024" t="s">
        <v>5237</v>
      </c>
      <c r="O11024" t="s">
        <v>5237</v>
      </c>
    </row>
    <row r="11025" spans="11:15" x14ac:dyDescent="0.25">
      <c r="K11025">
        <v>55000440430013</v>
      </c>
      <c r="L11025" t="s">
        <v>13859</v>
      </c>
      <c r="M11025" t="s">
        <v>5237</v>
      </c>
      <c r="N11025" t="s">
        <v>5237</v>
      </c>
      <c r="O11025" t="s">
        <v>5237</v>
      </c>
    </row>
    <row r="11026" spans="11:15" x14ac:dyDescent="0.25">
      <c r="K11026">
        <v>55000440430014</v>
      </c>
      <c r="L11026" t="s">
        <v>13860</v>
      </c>
      <c r="M11026" t="s">
        <v>5237</v>
      </c>
      <c r="N11026" t="s">
        <v>5237</v>
      </c>
      <c r="O11026" t="s">
        <v>5237</v>
      </c>
    </row>
    <row r="11027" spans="11:15" x14ac:dyDescent="0.25">
      <c r="K11027">
        <v>55000440430015</v>
      </c>
      <c r="L11027" t="s">
        <v>13861</v>
      </c>
      <c r="M11027" t="s">
        <v>5237</v>
      </c>
      <c r="N11027" t="s">
        <v>5237</v>
      </c>
      <c r="O11027" t="s">
        <v>5237</v>
      </c>
    </row>
    <row r="11028" spans="11:15" x14ac:dyDescent="0.25">
      <c r="K11028">
        <v>55000440430016</v>
      </c>
      <c r="L11028" t="s">
        <v>13862</v>
      </c>
      <c r="M11028" t="s">
        <v>5237</v>
      </c>
      <c r="N11028" t="s">
        <v>5237</v>
      </c>
      <c r="O11028" t="s">
        <v>5237</v>
      </c>
    </row>
    <row r="11029" spans="11:15" x14ac:dyDescent="0.25">
      <c r="K11029">
        <v>55000440430019</v>
      </c>
      <c r="L11029" t="s">
        <v>13863</v>
      </c>
      <c r="M11029" t="s">
        <v>5237</v>
      </c>
      <c r="N11029" t="s">
        <v>5237</v>
      </c>
      <c r="O11029" t="s">
        <v>5237</v>
      </c>
    </row>
    <row r="11030" spans="11:15" x14ac:dyDescent="0.25">
      <c r="K11030">
        <v>55000440430022</v>
      </c>
      <c r="L11030" t="s">
        <v>13864</v>
      </c>
      <c r="M11030" t="s">
        <v>5237</v>
      </c>
      <c r="N11030" t="s">
        <v>5237</v>
      </c>
      <c r="O11030" t="s">
        <v>5237</v>
      </c>
    </row>
    <row r="11031" spans="11:15" x14ac:dyDescent="0.25">
      <c r="K11031">
        <v>55000440430027</v>
      </c>
      <c r="L11031" t="s">
        <v>13865</v>
      </c>
      <c r="M11031" t="s">
        <v>5237</v>
      </c>
      <c r="N11031" t="s">
        <v>5237</v>
      </c>
      <c r="O11031" t="s">
        <v>5237</v>
      </c>
    </row>
    <row r="11032" spans="11:15" x14ac:dyDescent="0.25">
      <c r="K11032">
        <v>55000440432215</v>
      </c>
      <c r="L11032" t="s">
        <v>13866</v>
      </c>
      <c r="M11032" t="s">
        <v>5237</v>
      </c>
      <c r="N11032" t="s">
        <v>5237</v>
      </c>
      <c r="O11032" t="s">
        <v>5237</v>
      </c>
    </row>
    <row r="11033" spans="11:15" x14ac:dyDescent="0.25">
      <c r="K11033">
        <v>55000440432706</v>
      </c>
      <c r="L11033" t="s">
        <v>13867</v>
      </c>
      <c r="M11033" t="s">
        <v>5237</v>
      </c>
      <c r="N11033" t="s">
        <v>5237</v>
      </c>
      <c r="O11033" t="s">
        <v>5237</v>
      </c>
    </row>
    <row r="11034" spans="11:15" x14ac:dyDescent="0.25">
      <c r="K11034">
        <v>55000440433557</v>
      </c>
      <c r="L11034" t="s">
        <v>13868</v>
      </c>
      <c r="M11034" t="s">
        <v>5237</v>
      </c>
      <c r="N11034" t="s">
        <v>5237</v>
      </c>
      <c r="O11034" t="s">
        <v>5237</v>
      </c>
    </row>
    <row r="11035" spans="11:15" x14ac:dyDescent="0.25">
      <c r="K11035">
        <v>55000440434206</v>
      </c>
      <c r="L11035" t="s">
        <v>13869</v>
      </c>
      <c r="M11035" t="s">
        <v>5237</v>
      </c>
      <c r="N11035" t="s">
        <v>5237</v>
      </c>
      <c r="O11035" t="s">
        <v>5237</v>
      </c>
    </row>
    <row r="11036" spans="11:15" x14ac:dyDescent="0.25">
      <c r="K11036">
        <v>55000440434632</v>
      </c>
      <c r="L11036" t="s">
        <v>13870</v>
      </c>
      <c r="M11036" t="s">
        <v>5237</v>
      </c>
      <c r="N11036" t="s">
        <v>5237</v>
      </c>
      <c r="O11036" t="s">
        <v>5237</v>
      </c>
    </row>
    <row r="11037" spans="11:15" x14ac:dyDescent="0.25">
      <c r="K11037">
        <v>55000440434633</v>
      </c>
      <c r="L11037" t="s">
        <v>13871</v>
      </c>
      <c r="M11037" t="s">
        <v>5237</v>
      </c>
      <c r="N11037" t="s">
        <v>5237</v>
      </c>
      <c r="O11037" t="s">
        <v>5237</v>
      </c>
    </row>
    <row r="11038" spans="11:15" x14ac:dyDescent="0.25">
      <c r="K11038">
        <v>55000440437024</v>
      </c>
      <c r="L11038" t="s">
        <v>13872</v>
      </c>
      <c r="M11038" t="s">
        <v>5237</v>
      </c>
      <c r="N11038" t="s">
        <v>5237</v>
      </c>
      <c r="O11038" t="s">
        <v>5237</v>
      </c>
    </row>
    <row r="11039" spans="11:15" x14ac:dyDescent="0.25">
      <c r="K11039">
        <v>55000440437334</v>
      </c>
      <c r="L11039" t="s">
        <v>13873</v>
      </c>
      <c r="M11039" t="s">
        <v>5237</v>
      </c>
      <c r="N11039" t="s">
        <v>5237</v>
      </c>
      <c r="O11039" t="s">
        <v>5237</v>
      </c>
    </row>
    <row r="11040" spans="11:15" x14ac:dyDescent="0.25">
      <c r="K11040">
        <v>55000440440001</v>
      </c>
      <c r="L11040" t="s">
        <v>13874</v>
      </c>
      <c r="M11040" t="s">
        <v>5237</v>
      </c>
      <c r="N11040" t="s">
        <v>5237</v>
      </c>
      <c r="O11040" t="s">
        <v>5237</v>
      </c>
    </row>
    <row r="11041" spans="11:15" x14ac:dyDescent="0.25">
      <c r="K11041">
        <v>55000440440002</v>
      </c>
      <c r="L11041" t="s">
        <v>13875</v>
      </c>
      <c r="M11041" t="s">
        <v>5237</v>
      </c>
      <c r="N11041" t="s">
        <v>5237</v>
      </c>
      <c r="O11041" t="s">
        <v>5237</v>
      </c>
    </row>
    <row r="11042" spans="11:15" x14ac:dyDescent="0.25">
      <c r="K11042">
        <v>55000440440003</v>
      </c>
      <c r="L11042" t="s">
        <v>13876</v>
      </c>
      <c r="M11042" t="s">
        <v>5237</v>
      </c>
      <c r="N11042" t="s">
        <v>5237</v>
      </c>
      <c r="O11042" t="s">
        <v>5237</v>
      </c>
    </row>
    <row r="11043" spans="11:15" x14ac:dyDescent="0.25">
      <c r="K11043">
        <v>55000440440004</v>
      </c>
      <c r="L11043" t="s">
        <v>13877</v>
      </c>
      <c r="M11043" t="s">
        <v>5237</v>
      </c>
      <c r="N11043" t="s">
        <v>5237</v>
      </c>
      <c r="O11043" t="s">
        <v>5237</v>
      </c>
    </row>
    <row r="11044" spans="11:15" x14ac:dyDescent="0.25">
      <c r="K11044">
        <v>55000440440005</v>
      </c>
      <c r="L11044" t="s">
        <v>13878</v>
      </c>
      <c r="M11044" t="s">
        <v>5237</v>
      </c>
      <c r="N11044" t="s">
        <v>5237</v>
      </c>
      <c r="O11044" t="s">
        <v>5237</v>
      </c>
    </row>
    <row r="11045" spans="11:15" x14ac:dyDescent="0.25">
      <c r="K11045">
        <v>55000440440006</v>
      </c>
      <c r="L11045" t="s">
        <v>13879</v>
      </c>
      <c r="M11045" t="s">
        <v>5237</v>
      </c>
      <c r="N11045" t="s">
        <v>5237</v>
      </c>
      <c r="O11045" t="s">
        <v>5237</v>
      </c>
    </row>
    <row r="11046" spans="11:15" x14ac:dyDescent="0.25">
      <c r="K11046">
        <v>55000440440007</v>
      </c>
      <c r="L11046" t="s">
        <v>13880</v>
      </c>
      <c r="M11046" t="s">
        <v>5237</v>
      </c>
      <c r="N11046" t="s">
        <v>5237</v>
      </c>
      <c r="O11046" t="s">
        <v>5237</v>
      </c>
    </row>
    <row r="11047" spans="11:15" x14ac:dyDescent="0.25">
      <c r="K11047">
        <v>55000440450001</v>
      </c>
      <c r="L11047" t="s">
        <v>13881</v>
      </c>
      <c r="M11047" t="s">
        <v>5237</v>
      </c>
      <c r="N11047" t="s">
        <v>5237</v>
      </c>
      <c r="O11047" t="s">
        <v>5237</v>
      </c>
    </row>
    <row r="11048" spans="11:15" x14ac:dyDescent="0.25">
      <c r="K11048">
        <v>55000440450002</v>
      </c>
      <c r="L11048" t="s">
        <v>13882</v>
      </c>
      <c r="M11048" t="s">
        <v>5237</v>
      </c>
      <c r="N11048" t="s">
        <v>5237</v>
      </c>
      <c r="O11048" t="s">
        <v>5237</v>
      </c>
    </row>
    <row r="11049" spans="11:15" x14ac:dyDescent="0.25">
      <c r="K11049">
        <v>55000440450003</v>
      </c>
      <c r="L11049" t="s">
        <v>13883</v>
      </c>
      <c r="M11049" t="s">
        <v>5237</v>
      </c>
      <c r="N11049" t="s">
        <v>5237</v>
      </c>
      <c r="O11049" t="s">
        <v>5237</v>
      </c>
    </row>
    <row r="11050" spans="11:15" x14ac:dyDescent="0.25">
      <c r="K11050">
        <v>55000440450004</v>
      </c>
      <c r="L11050" t="s">
        <v>13884</v>
      </c>
      <c r="M11050" t="s">
        <v>5237</v>
      </c>
      <c r="N11050" t="s">
        <v>5237</v>
      </c>
      <c r="O11050" t="s">
        <v>5237</v>
      </c>
    </row>
    <row r="11051" spans="11:15" x14ac:dyDescent="0.25">
      <c r="K11051">
        <v>55000440450005</v>
      </c>
      <c r="L11051" t="s">
        <v>13885</v>
      </c>
      <c r="M11051" t="s">
        <v>5237</v>
      </c>
      <c r="N11051" t="s">
        <v>5237</v>
      </c>
      <c r="O11051" t="s">
        <v>5237</v>
      </c>
    </row>
    <row r="11052" spans="11:15" x14ac:dyDescent="0.25">
      <c r="K11052">
        <v>55000440450006</v>
      </c>
      <c r="L11052" t="s">
        <v>13886</v>
      </c>
      <c r="M11052" t="s">
        <v>5237</v>
      </c>
      <c r="N11052" t="s">
        <v>5237</v>
      </c>
      <c r="O11052" t="s">
        <v>5237</v>
      </c>
    </row>
    <row r="11053" spans="11:15" x14ac:dyDescent="0.25">
      <c r="K11053">
        <v>55000440450007</v>
      </c>
      <c r="L11053" t="s">
        <v>13887</v>
      </c>
      <c r="M11053" t="s">
        <v>5237</v>
      </c>
      <c r="N11053" t="s">
        <v>5237</v>
      </c>
      <c r="O11053" t="s">
        <v>5237</v>
      </c>
    </row>
    <row r="11054" spans="11:15" x14ac:dyDescent="0.25">
      <c r="K11054">
        <v>55000440460001</v>
      </c>
      <c r="L11054" t="s">
        <v>13888</v>
      </c>
      <c r="M11054" t="s">
        <v>5237</v>
      </c>
      <c r="N11054" t="s">
        <v>5237</v>
      </c>
      <c r="O11054" t="s">
        <v>5237</v>
      </c>
    </row>
    <row r="11055" spans="11:15" x14ac:dyDescent="0.25">
      <c r="K11055">
        <v>55000440460002</v>
      </c>
      <c r="L11055" t="s">
        <v>13889</v>
      </c>
      <c r="M11055" t="s">
        <v>5237</v>
      </c>
      <c r="N11055" t="s">
        <v>5237</v>
      </c>
      <c r="O11055" t="s">
        <v>5237</v>
      </c>
    </row>
    <row r="11056" spans="11:15" x14ac:dyDescent="0.25">
      <c r="K11056">
        <v>55000440460003</v>
      </c>
      <c r="L11056" t="s">
        <v>13890</v>
      </c>
      <c r="M11056" t="s">
        <v>5237</v>
      </c>
      <c r="N11056" t="s">
        <v>5237</v>
      </c>
      <c r="O11056" t="s">
        <v>5237</v>
      </c>
    </row>
    <row r="11057" spans="11:15" x14ac:dyDescent="0.25">
      <c r="K11057">
        <v>55000440470001</v>
      </c>
      <c r="L11057" t="s">
        <v>13891</v>
      </c>
      <c r="M11057" t="s">
        <v>5237</v>
      </c>
      <c r="N11057" t="s">
        <v>5237</v>
      </c>
      <c r="O11057" t="s">
        <v>5237</v>
      </c>
    </row>
    <row r="11058" spans="11:15" x14ac:dyDescent="0.25">
      <c r="K11058">
        <v>55000440470002</v>
      </c>
      <c r="L11058" t="s">
        <v>13892</v>
      </c>
      <c r="M11058" t="s">
        <v>5237</v>
      </c>
      <c r="N11058" t="s">
        <v>5237</v>
      </c>
      <c r="O11058" t="s">
        <v>5237</v>
      </c>
    </row>
    <row r="11059" spans="11:15" x14ac:dyDescent="0.25">
      <c r="K11059">
        <v>55000440470003</v>
      </c>
      <c r="L11059" t="s">
        <v>13893</v>
      </c>
      <c r="M11059" t="s">
        <v>5237</v>
      </c>
      <c r="N11059" t="s">
        <v>5237</v>
      </c>
      <c r="O11059" t="s">
        <v>5237</v>
      </c>
    </row>
    <row r="11060" spans="11:15" x14ac:dyDescent="0.25">
      <c r="K11060">
        <v>55000440470004</v>
      </c>
      <c r="L11060" t="s">
        <v>13894</v>
      </c>
      <c r="M11060" t="s">
        <v>5237</v>
      </c>
      <c r="N11060" t="s">
        <v>5237</v>
      </c>
      <c r="O11060" t="s">
        <v>5237</v>
      </c>
    </row>
    <row r="11061" spans="11:15" x14ac:dyDescent="0.25">
      <c r="K11061">
        <v>55000440470005</v>
      </c>
      <c r="L11061" t="s">
        <v>13895</v>
      </c>
      <c r="M11061" t="s">
        <v>5237</v>
      </c>
      <c r="N11061" t="s">
        <v>5237</v>
      </c>
      <c r="O11061" t="s">
        <v>5237</v>
      </c>
    </row>
    <row r="11062" spans="11:15" x14ac:dyDescent="0.25">
      <c r="K11062">
        <v>55000440480001</v>
      </c>
      <c r="L11062" t="s">
        <v>13896</v>
      </c>
      <c r="M11062" t="s">
        <v>5237</v>
      </c>
      <c r="N11062" t="s">
        <v>5237</v>
      </c>
      <c r="O11062" t="s">
        <v>5237</v>
      </c>
    </row>
    <row r="11063" spans="11:15" x14ac:dyDescent="0.25">
      <c r="K11063">
        <v>55000440480002</v>
      </c>
      <c r="L11063" t="s">
        <v>13897</v>
      </c>
      <c r="M11063" t="s">
        <v>5237</v>
      </c>
      <c r="N11063" t="s">
        <v>5237</v>
      </c>
      <c r="O11063" t="s">
        <v>5237</v>
      </c>
    </row>
    <row r="11064" spans="11:15" x14ac:dyDescent="0.25">
      <c r="K11064">
        <v>55000440480003</v>
      </c>
      <c r="L11064" t="s">
        <v>13898</v>
      </c>
      <c r="M11064" t="s">
        <v>5237</v>
      </c>
      <c r="N11064" t="s">
        <v>5237</v>
      </c>
      <c r="O11064" t="s">
        <v>5237</v>
      </c>
    </row>
    <row r="11065" spans="11:15" x14ac:dyDescent="0.25">
      <c r="K11065">
        <v>55000440500001</v>
      </c>
      <c r="L11065" t="s">
        <v>13899</v>
      </c>
      <c r="M11065" t="s">
        <v>5237</v>
      </c>
      <c r="N11065" t="s">
        <v>5237</v>
      </c>
      <c r="O11065" t="s">
        <v>5237</v>
      </c>
    </row>
    <row r="11066" spans="11:15" x14ac:dyDescent="0.25">
      <c r="K11066">
        <v>55000440500002</v>
      </c>
      <c r="L11066" t="s">
        <v>13900</v>
      </c>
      <c r="M11066" t="s">
        <v>5237</v>
      </c>
      <c r="N11066" t="s">
        <v>5237</v>
      </c>
      <c r="O11066" t="s">
        <v>5237</v>
      </c>
    </row>
    <row r="11067" spans="11:15" x14ac:dyDescent="0.25">
      <c r="K11067">
        <v>55000440500003</v>
      </c>
      <c r="L11067" t="s">
        <v>13901</v>
      </c>
      <c r="M11067" t="s">
        <v>5237</v>
      </c>
      <c r="N11067" t="s">
        <v>5237</v>
      </c>
      <c r="O11067" t="s">
        <v>5237</v>
      </c>
    </row>
    <row r="11068" spans="11:15" x14ac:dyDescent="0.25">
      <c r="K11068">
        <v>55000440500004</v>
      </c>
      <c r="L11068" t="s">
        <v>13902</v>
      </c>
      <c r="M11068" t="s">
        <v>5237</v>
      </c>
      <c r="N11068" t="s">
        <v>5237</v>
      </c>
      <c r="O11068" t="s">
        <v>5237</v>
      </c>
    </row>
    <row r="11069" spans="11:15" x14ac:dyDescent="0.25">
      <c r="K11069">
        <v>55000440500005</v>
      </c>
      <c r="L11069" t="s">
        <v>13903</v>
      </c>
      <c r="M11069" t="s">
        <v>5237</v>
      </c>
      <c r="N11069" t="s">
        <v>5237</v>
      </c>
      <c r="O11069" t="s">
        <v>5237</v>
      </c>
    </row>
    <row r="11070" spans="11:15" x14ac:dyDescent="0.25">
      <c r="K11070">
        <v>55000440500006</v>
      </c>
      <c r="L11070" t="s">
        <v>13904</v>
      </c>
      <c r="M11070" t="s">
        <v>5237</v>
      </c>
      <c r="N11070" t="s">
        <v>5237</v>
      </c>
      <c r="O11070" t="s">
        <v>5237</v>
      </c>
    </row>
    <row r="11071" spans="11:15" x14ac:dyDescent="0.25">
      <c r="K11071">
        <v>55000440500007</v>
      </c>
      <c r="L11071" t="s">
        <v>13905</v>
      </c>
      <c r="M11071" t="s">
        <v>5237</v>
      </c>
      <c r="N11071" t="s">
        <v>5237</v>
      </c>
      <c r="O11071" t="s">
        <v>5237</v>
      </c>
    </row>
    <row r="11072" spans="11:15" x14ac:dyDescent="0.25">
      <c r="K11072">
        <v>55000440500008</v>
      </c>
      <c r="L11072" t="s">
        <v>13906</v>
      </c>
      <c r="M11072" t="s">
        <v>5237</v>
      </c>
      <c r="N11072" t="s">
        <v>5237</v>
      </c>
      <c r="O11072" t="s">
        <v>5237</v>
      </c>
    </row>
    <row r="11073" spans="11:15" x14ac:dyDescent="0.25">
      <c r="K11073">
        <v>55000440500009</v>
      </c>
      <c r="L11073" t="s">
        <v>13907</v>
      </c>
      <c r="M11073" t="s">
        <v>5237</v>
      </c>
      <c r="N11073" t="s">
        <v>5237</v>
      </c>
      <c r="O11073" t="s">
        <v>5237</v>
      </c>
    </row>
    <row r="11074" spans="11:15" x14ac:dyDescent="0.25">
      <c r="K11074">
        <v>55000440500025</v>
      </c>
      <c r="L11074" t="s">
        <v>13908</v>
      </c>
      <c r="M11074" t="s">
        <v>5237</v>
      </c>
      <c r="N11074" t="s">
        <v>5237</v>
      </c>
      <c r="O11074" t="s">
        <v>5237</v>
      </c>
    </row>
    <row r="11075" spans="11:15" x14ac:dyDescent="0.25">
      <c r="K11075">
        <v>55000440500026</v>
      </c>
      <c r="L11075" t="s">
        <v>13909</v>
      </c>
      <c r="M11075" t="s">
        <v>5237</v>
      </c>
      <c r="N11075" t="s">
        <v>5237</v>
      </c>
      <c r="O11075" t="s">
        <v>5237</v>
      </c>
    </row>
    <row r="11076" spans="11:15" x14ac:dyDescent="0.25">
      <c r="K11076">
        <v>55000440500686</v>
      </c>
      <c r="L11076" t="s">
        <v>13910</v>
      </c>
      <c r="M11076" t="s">
        <v>5237</v>
      </c>
      <c r="N11076" t="s">
        <v>5237</v>
      </c>
      <c r="O11076" t="s">
        <v>5237</v>
      </c>
    </row>
    <row r="11077" spans="11:15" x14ac:dyDescent="0.25">
      <c r="K11077">
        <v>55000440507273</v>
      </c>
      <c r="L11077" t="s">
        <v>13911</v>
      </c>
      <c r="M11077" t="s">
        <v>5237</v>
      </c>
      <c r="N11077" t="s">
        <v>5237</v>
      </c>
      <c r="O11077" t="s">
        <v>5237</v>
      </c>
    </row>
    <row r="11078" spans="11:15" x14ac:dyDescent="0.25">
      <c r="K11078">
        <v>55000440507274</v>
      </c>
      <c r="L11078" t="s">
        <v>13912</v>
      </c>
      <c r="M11078" t="s">
        <v>5237</v>
      </c>
      <c r="N11078" t="s">
        <v>5237</v>
      </c>
      <c r="O11078" t="s">
        <v>5237</v>
      </c>
    </row>
    <row r="11079" spans="11:15" x14ac:dyDescent="0.25">
      <c r="K11079">
        <v>55000440507335</v>
      </c>
      <c r="L11079" t="s">
        <v>13913</v>
      </c>
      <c r="M11079" t="s">
        <v>5237</v>
      </c>
      <c r="N11079" t="s">
        <v>5237</v>
      </c>
      <c r="O11079" t="s">
        <v>5237</v>
      </c>
    </row>
    <row r="11080" spans="11:15" x14ac:dyDescent="0.25">
      <c r="K11080">
        <v>55000440508533</v>
      </c>
      <c r="L11080" t="s">
        <v>13914</v>
      </c>
      <c r="M11080" t="s">
        <v>5237</v>
      </c>
      <c r="N11080" t="s">
        <v>5237</v>
      </c>
      <c r="O11080" t="s">
        <v>5237</v>
      </c>
    </row>
    <row r="11081" spans="11:15" x14ac:dyDescent="0.25">
      <c r="K11081">
        <v>55000440510001</v>
      </c>
      <c r="L11081" t="s">
        <v>13915</v>
      </c>
      <c r="M11081" t="s">
        <v>5237</v>
      </c>
      <c r="N11081" t="s">
        <v>5237</v>
      </c>
      <c r="O11081" t="s">
        <v>5237</v>
      </c>
    </row>
    <row r="11082" spans="11:15" x14ac:dyDescent="0.25">
      <c r="K11082">
        <v>55000440510002</v>
      </c>
      <c r="L11082" t="s">
        <v>13916</v>
      </c>
      <c r="M11082" t="s">
        <v>5237</v>
      </c>
      <c r="N11082" t="s">
        <v>5237</v>
      </c>
      <c r="O11082" t="s">
        <v>5237</v>
      </c>
    </row>
    <row r="11083" spans="11:15" x14ac:dyDescent="0.25">
      <c r="K11083">
        <v>55000440510004</v>
      </c>
      <c r="L11083" t="s">
        <v>13917</v>
      </c>
      <c r="M11083" t="s">
        <v>5237</v>
      </c>
      <c r="N11083" t="s">
        <v>5237</v>
      </c>
      <c r="O11083" t="s">
        <v>5237</v>
      </c>
    </row>
    <row r="11084" spans="11:15" x14ac:dyDescent="0.25">
      <c r="K11084">
        <v>55000440510005</v>
      </c>
      <c r="L11084" t="s">
        <v>13918</v>
      </c>
      <c r="M11084" t="s">
        <v>5237</v>
      </c>
      <c r="N11084" t="s">
        <v>5237</v>
      </c>
      <c r="O11084" t="s">
        <v>5237</v>
      </c>
    </row>
    <row r="11085" spans="11:15" x14ac:dyDescent="0.25">
      <c r="K11085">
        <v>55000440510006</v>
      </c>
      <c r="L11085" t="s">
        <v>13919</v>
      </c>
      <c r="M11085" t="s">
        <v>5237</v>
      </c>
      <c r="N11085" t="s">
        <v>5237</v>
      </c>
      <c r="O11085" t="s">
        <v>5237</v>
      </c>
    </row>
    <row r="11086" spans="11:15" x14ac:dyDescent="0.25">
      <c r="K11086">
        <v>55000440510007</v>
      </c>
      <c r="L11086" t="s">
        <v>13920</v>
      </c>
      <c r="M11086" t="s">
        <v>5237</v>
      </c>
      <c r="N11086" t="s">
        <v>5237</v>
      </c>
      <c r="O11086" t="s">
        <v>5237</v>
      </c>
    </row>
    <row r="11087" spans="11:15" x14ac:dyDescent="0.25">
      <c r="K11087">
        <v>55000440520001</v>
      </c>
      <c r="L11087" t="s">
        <v>13921</v>
      </c>
      <c r="M11087" t="s">
        <v>5237</v>
      </c>
      <c r="N11087" t="s">
        <v>5237</v>
      </c>
      <c r="O11087" t="s">
        <v>5237</v>
      </c>
    </row>
    <row r="11088" spans="11:15" x14ac:dyDescent="0.25">
      <c r="K11088">
        <v>55000440530001</v>
      </c>
      <c r="L11088" t="s">
        <v>13922</v>
      </c>
      <c r="M11088" t="s">
        <v>5237</v>
      </c>
      <c r="N11088" t="s">
        <v>5237</v>
      </c>
      <c r="O11088" t="s">
        <v>5237</v>
      </c>
    </row>
    <row r="11089" spans="11:15" x14ac:dyDescent="0.25">
      <c r="K11089">
        <v>55000440530002</v>
      </c>
      <c r="L11089" t="s">
        <v>13923</v>
      </c>
      <c r="M11089" t="s">
        <v>5237</v>
      </c>
      <c r="N11089" t="s">
        <v>5237</v>
      </c>
      <c r="O11089" t="s">
        <v>5237</v>
      </c>
    </row>
    <row r="11090" spans="11:15" x14ac:dyDescent="0.25">
      <c r="K11090">
        <v>55000440530003</v>
      </c>
      <c r="L11090" t="s">
        <v>13924</v>
      </c>
      <c r="M11090" t="s">
        <v>5237</v>
      </c>
      <c r="N11090" t="s">
        <v>5237</v>
      </c>
      <c r="O11090" t="s">
        <v>5237</v>
      </c>
    </row>
    <row r="11091" spans="11:15" x14ac:dyDescent="0.25">
      <c r="K11091">
        <v>55000440530004</v>
      </c>
      <c r="L11091" t="s">
        <v>13925</v>
      </c>
      <c r="M11091" t="s">
        <v>5237</v>
      </c>
      <c r="N11091" t="s">
        <v>5237</v>
      </c>
      <c r="O11091" t="s">
        <v>5237</v>
      </c>
    </row>
    <row r="11092" spans="11:15" x14ac:dyDescent="0.25">
      <c r="K11092">
        <v>55000440530005</v>
      </c>
      <c r="L11092" t="s">
        <v>13926</v>
      </c>
      <c r="M11092" t="s">
        <v>5237</v>
      </c>
      <c r="N11092" t="s">
        <v>5237</v>
      </c>
      <c r="O11092" t="s">
        <v>5237</v>
      </c>
    </row>
    <row r="11093" spans="11:15" x14ac:dyDescent="0.25">
      <c r="K11093">
        <v>55000440530006</v>
      </c>
      <c r="L11093" t="s">
        <v>13927</v>
      </c>
      <c r="M11093" t="s">
        <v>5237</v>
      </c>
      <c r="N11093" t="s">
        <v>5237</v>
      </c>
      <c r="O11093" t="s">
        <v>5237</v>
      </c>
    </row>
    <row r="11094" spans="11:15" x14ac:dyDescent="0.25">
      <c r="K11094">
        <v>55000440530007</v>
      </c>
      <c r="L11094" t="s">
        <v>13928</v>
      </c>
      <c r="M11094" t="s">
        <v>5237</v>
      </c>
      <c r="N11094" t="s">
        <v>5237</v>
      </c>
      <c r="O11094" t="s">
        <v>5237</v>
      </c>
    </row>
    <row r="11095" spans="11:15" x14ac:dyDescent="0.25">
      <c r="K11095">
        <v>55000440530008</v>
      </c>
      <c r="L11095" t="s">
        <v>13929</v>
      </c>
      <c r="M11095" t="s">
        <v>5237</v>
      </c>
      <c r="N11095" t="s">
        <v>5237</v>
      </c>
      <c r="O11095" t="s">
        <v>5237</v>
      </c>
    </row>
    <row r="11096" spans="11:15" x14ac:dyDescent="0.25">
      <c r="K11096">
        <v>55000440530009</v>
      </c>
      <c r="L11096" t="s">
        <v>13930</v>
      </c>
      <c r="M11096" t="s">
        <v>5237</v>
      </c>
      <c r="N11096" t="s">
        <v>5237</v>
      </c>
      <c r="O11096" t="s">
        <v>5237</v>
      </c>
    </row>
    <row r="11097" spans="11:15" x14ac:dyDescent="0.25">
      <c r="K11097">
        <v>55000440530010</v>
      </c>
      <c r="L11097" t="s">
        <v>13931</v>
      </c>
      <c r="M11097" t="s">
        <v>5237</v>
      </c>
      <c r="N11097" t="s">
        <v>5237</v>
      </c>
      <c r="O11097" t="s">
        <v>5237</v>
      </c>
    </row>
    <row r="11098" spans="11:15" x14ac:dyDescent="0.25">
      <c r="K11098">
        <v>55000440530011</v>
      </c>
      <c r="L11098" t="s">
        <v>13932</v>
      </c>
      <c r="M11098" t="s">
        <v>5237</v>
      </c>
      <c r="N11098" t="s">
        <v>5237</v>
      </c>
      <c r="O11098" t="s">
        <v>5237</v>
      </c>
    </row>
    <row r="11099" spans="11:15" x14ac:dyDescent="0.25">
      <c r="K11099">
        <v>55000440530012</v>
      </c>
      <c r="L11099" t="s">
        <v>13933</v>
      </c>
      <c r="M11099" t="s">
        <v>5237</v>
      </c>
      <c r="N11099" t="s">
        <v>5237</v>
      </c>
      <c r="O11099" t="s">
        <v>5237</v>
      </c>
    </row>
    <row r="11100" spans="11:15" x14ac:dyDescent="0.25">
      <c r="K11100">
        <v>55000440530013</v>
      </c>
      <c r="L11100" t="s">
        <v>13934</v>
      </c>
      <c r="M11100" t="s">
        <v>5237</v>
      </c>
      <c r="N11100" t="s">
        <v>5237</v>
      </c>
      <c r="O11100" t="s">
        <v>5237</v>
      </c>
    </row>
    <row r="11101" spans="11:15" x14ac:dyDescent="0.25">
      <c r="K11101">
        <v>55000440530014</v>
      </c>
      <c r="L11101" t="s">
        <v>13935</v>
      </c>
      <c r="M11101" t="s">
        <v>5237</v>
      </c>
      <c r="N11101" t="s">
        <v>5237</v>
      </c>
      <c r="O11101" t="s">
        <v>5237</v>
      </c>
    </row>
    <row r="11102" spans="11:15" x14ac:dyDescent="0.25">
      <c r="K11102">
        <v>55000440530015</v>
      </c>
      <c r="L11102" t="s">
        <v>13936</v>
      </c>
      <c r="M11102" t="s">
        <v>5237</v>
      </c>
      <c r="N11102" t="s">
        <v>5237</v>
      </c>
      <c r="O11102" t="s">
        <v>5237</v>
      </c>
    </row>
    <row r="11103" spans="11:15" x14ac:dyDescent="0.25">
      <c r="K11103">
        <v>55000440530016</v>
      </c>
      <c r="L11103" t="s">
        <v>13937</v>
      </c>
      <c r="M11103" t="s">
        <v>5237</v>
      </c>
      <c r="N11103" t="s">
        <v>5237</v>
      </c>
      <c r="O11103" t="s">
        <v>5237</v>
      </c>
    </row>
    <row r="11104" spans="11:15" x14ac:dyDescent="0.25">
      <c r="K11104">
        <v>55000440530017</v>
      </c>
      <c r="L11104" t="s">
        <v>13938</v>
      </c>
      <c r="M11104" t="s">
        <v>5237</v>
      </c>
      <c r="N11104" t="s">
        <v>5237</v>
      </c>
      <c r="O11104" t="s">
        <v>5237</v>
      </c>
    </row>
    <row r="11105" spans="11:15" x14ac:dyDescent="0.25">
      <c r="K11105">
        <v>55000440530018</v>
      </c>
      <c r="L11105" t="s">
        <v>13939</v>
      </c>
      <c r="M11105" t="s">
        <v>5237</v>
      </c>
      <c r="N11105" t="s">
        <v>5237</v>
      </c>
      <c r="O11105" t="s">
        <v>5237</v>
      </c>
    </row>
    <row r="11106" spans="11:15" x14ac:dyDescent="0.25">
      <c r="K11106">
        <v>55000440530019</v>
      </c>
      <c r="L11106" t="s">
        <v>13940</v>
      </c>
      <c r="M11106" t="s">
        <v>5237</v>
      </c>
      <c r="N11106" t="s">
        <v>5237</v>
      </c>
      <c r="O11106" t="s">
        <v>5237</v>
      </c>
    </row>
    <row r="11107" spans="11:15" x14ac:dyDescent="0.25">
      <c r="K11107">
        <v>55000440530020</v>
      </c>
      <c r="L11107" t="s">
        <v>13941</v>
      </c>
      <c r="M11107" t="s">
        <v>5237</v>
      </c>
      <c r="N11107" t="s">
        <v>5237</v>
      </c>
      <c r="O11107" t="s">
        <v>5237</v>
      </c>
    </row>
    <row r="11108" spans="11:15" x14ac:dyDescent="0.25">
      <c r="K11108">
        <v>55000440530021</v>
      </c>
      <c r="L11108" t="s">
        <v>13942</v>
      </c>
      <c r="M11108" t="s">
        <v>5237</v>
      </c>
      <c r="N11108" t="s">
        <v>5237</v>
      </c>
      <c r="O11108" t="s">
        <v>5237</v>
      </c>
    </row>
    <row r="11109" spans="11:15" x14ac:dyDescent="0.25">
      <c r="K11109">
        <v>55000440530022</v>
      </c>
      <c r="L11109" t="s">
        <v>13943</v>
      </c>
      <c r="M11109" t="s">
        <v>5237</v>
      </c>
      <c r="N11109" t="s">
        <v>5237</v>
      </c>
      <c r="O11109" t="s">
        <v>5237</v>
      </c>
    </row>
    <row r="11110" spans="11:15" x14ac:dyDescent="0.25">
      <c r="K11110">
        <v>55000440530023</v>
      </c>
      <c r="L11110" t="s">
        <v>13944</v>
      </c>
      <c r="M11110" t="s">
        <v>5237</v>
      </c>
      <c r="N11110" t="s">
        <v>5237</v>
      </c>
      <c r="O11110" t="s">
        <v>5237</v>
      </c>
    </row>
    <row r="11111" spans="11:15" x14ac:dyDescent="0.25">
      <c r="K11111">
        <v>55000440530024</v>
      </c>
      <c r="L11111" t="s">
        <v>13945</v>
      </c>
      <c r="M11111" t="s">
        <v>5237</v>
      </c>
      <c r="N11111" t="s">
        <v>5237</v>
      </c>
      <c r="O11111" t="s">
        <v>5237</v>
      </c>
    </row>
    <row r="11112" spans="11:15" x14ac:dyDescent="0.25">
      <c r="K11112">
        <v>55000440532708</v>
      </c>
      <c r="L11112" t="s">
        <v>13946</v>
      </c>
      <c r="M11112" t="s">
        <v>5237</v>
      </c>
      <c r="N11112" t="s">
        <v>5237</v>
      </c>
      <c r="O11112" t="s">
        <v>5237</v>
      </c>
    </row>
    <row r="11113" spans="11:15" x14ac:dyDescent="0.25">
      <c r="K11113">
        <v>55000440536940</v>
      </c>
      <c r="L11113" t="s">
        <v>13947</v>
      </c>
      <c r="M11113" t="s">
        <v>5237</v>
      </c>
      <c r="N11113" t="s">
        <v>5237</v>
      </c>
      <c r="O11113" t="s">
        <v>5237</v>
      </c>
    </row>
    <row r="11114" spans="11:15" x14ac:dyDescent="0.25">
      <c r="K11114">
        <v>55000440536998</v>
      </c>
      <c r="L11114" t="s">
        <v>13948</v>
      </c>
      <c r="M11114" t="s">
        <v>5237</v>
      </c>
      <c r="N11114" t="s">
        <v>5237</v>
      </c>
      <c r="O11114" t="s">
        <v>5237</v>
      </c>
    </row>
    <row r="11115" spans="11:15" x14ac:dyDescent="0.25">
      <c r="K11115">
        <v>55000440537973</v>
      </c>
      <c r="L11115" t="s">
        <v>13949</v>
      </c>
      <c r="M11115" t="s">
        <v>5237</v>
      </c>
      <c r="N11115" t="s">
        <v>5237</v>
      </c>
      <c r="O11115" t="s">
        <v>5237</v>
      </c>
    </row>
    <row r="11116" spans="11:15" x14ac:dyDescent="0.25">
      <c r="K11116">
        <v>55000440538010</v>
      </c>
      <c r="L11116" t="s">
        <v>13950</v>
      </c>
      <c r="M11116" t="s">
        <v>5237</v>
      </c>
      <c r="N11116" t="s">
        <v>5237</v>
      </c>
      <c r="O11116" t="s">
        <v>5237</v>
      </c>
    </row>
    <row r="11117" spans="11:15" x14ac:dyDescent="0.25">
      <c r="K11117">
        <v>55000440540001</v>
      </c>
      <c r="L11117" t="s">
        <v>13951</v>
      </c>
      <c r="M11117" t="s">
        <v>5237</v>
      </c>
      <c r="N11117" t="s">
        <v>5237</v>
      </c>
      <c r="O11117" t="s">
        <v>5237</v>
      </c>
    </row>
    <row r="11118" spans="11:15" x14ac:dyDescent="0.25">
      <c r="K11118">
        <v>55000440540002</v>
      </c>
      <c r="L11118" t="s">
        <v>13952</v>
      </c>
      <c r="M11118" t="s">
        <v>5237</v>
      </c>
      <c r="N11118" t="s">
        <v>5237</v>
      </c>
      <c r="O11118" t="s">
        <v>5237</v>
      </c>
    </row>
    <row r="11119" spans="11:15" x14ac:dyDescent="0.25">
      <c r="K11119">
        <v>55000440540003</v>
      </c>
      <c r="L11119" t="s">
        <v>13953</v>
      </c>
      <c r="M11119" t="s">
        <v>5237</v>
      </c>
      <c r="N11119" t="s">
        <v>5237</v>
      </c>
      <c r="O11119" t="s">
        <v>5237</v>
      </c>
    </row>
    <row r="11120" spans="11:15" x14ac:dyDescent="0.25">
      <c r="K11120">
        <v>55000440540004</v>
      </c>
      <c r="L11120" t="s">
        <v>13954</v>
      </c>
      <c r="M11120" t="s">
        <v>5237</v>
      </c>
      <c r="N11120" t="s">
        <v>5237</v>
      </c>
      <c r="O11120" t="s">
        <v>5237</v>
      </c>
    </row>
    <row r="11121" spans="11:15" x14ac:dyDescent="0.25">
      <c r="K11121">
        <v>55000440540005</v>
      </c>
      <c r="L11121" t="s">
        <v>13955</v>
      </c>
      <c r="M11121" t="s">
        <v>5237</v>
      </c>
      <c r="N11121" t="s">
        <v>5237</v>
      </c>
      <c r="O11121" t="s">
        <v>5237</v>
      </c>
    </row>
    <row r="11122" spans="11:15" x14ac:dyDescent="0.25">
      <c r="K11122">
        <v>55000440540006</v>
      </c>
      <c r="L11122" t="s">
        <v>13956</v>
      </c>
      <c r="M11122" t="s">
        <v>5237</v>
      </c>
      <c r="N11122" t="s">
        <v>5237</v>
      </c>
      <c r="O11122" t="s">
        <v>5237</v>
      </c>
    </row>
    <row r="11123" spans="11:15" x14ac:dyDescent="0.25">
      <c r="K11123">
        <v>55000440540007</v>
      </c>
      <c r="L11123" t="s">
        <v>13957</v>
      </c>
      <c r="M11123" t="s">
        <v>5237</v>
      </c>
      <c r="N11123" t="s">
        <v>5237</v>
      </c>
      <c r="O11123" t="s">
        <v>5237</v>
      </c>
    </row>
    <row r="11124" spans="11:15" x14ac:dyDescent="0.25">
      <c r="K11124">
        <v>55000440540008</v>
      </c>
      <c r="L11124" t="s">
        <v>13958</v>
      </c>
      <c r="M11124" t="s">
        <v>5237</v>
      </c>
      <c r="N11124" t="s">
        <v>5237</v>
      </c>
      <c r="O11124" t="s">
        <v>5237</v>
      </c>
    </row>
    <row r="11125" spans="11:15" x14ac:dyDescent="0.25">
      <c r="K11125">
        <v>55000440540009</v>
      </c>
      <c r="L11125" t="s">
        <v>13959</v>
      </c>
      <c r="M11125" t="s">
        <v>5237</v>
      </c>
      <c r="N11125" t="s">
        <v>5237</v>
      </c>
      <c r="O11125" t="s">
        <v>5237</v>
      </c>
    </row>
    <row r="11126" spans="11:15" x14ac:dyDescent="0.25">
      <c r="K11126">
        <v>55000440540010</v>
      </c>
      <c r="L11126" t="s">
        <v>13960</v>
      </c>
      <c r="M11126" t="s">
        <v>5237</v>
      </c>
      <c r="N11126" t="s">
        <v>5237</v>
      </c>
      <c r="O11126" t="s">
        <v>5237</v>
      </c>
    </row>
    <row r="11127" spans="11:15" x14ac:dyDescent="0.25">
      <c r="K11127">
        <v>55000440540011</v>
      </c>
      <c r="L11127" t="s">
        <v>13961</v>
      </c>
      <c r="M11127" t="s">
        <v>5237</v>
      </c>
      <c r="N11127" t="s">
        <v>5237</v>
      </c>
      <c r="O11127" t="s">
        <v>5237</v>
      </c>
    </row>
    <row r="11128" spans="11:15" x14ac:dyDescent="0.25">
      <c r="K11128">
        <v>55000440540012</v>
      </c>
      <c r="L11128" t="s">
        <v>13962</v>
      </c>
      <c r="M11128" t="s">
        <v>5237</v>
      </c>
      <c r="N11128" t="s">
        <v>5237</v>
      </c>
      <c r="O11128" t="s">
        <v>5237</v>
      </c>
    </row>
    <row r="11129" spans="11:15" x14ac:dyDescent="0.25">
      <c r="K11129">
        <v>55000440540013</v>
      </c>
      <c r="L11129" t="s">
        <v>13963</v>
      </c>
      <c r="M11129" t="s">
        <v>5237</v>
      </c>
      <c r="N11129" t="s">
        <v>5237</v>
      </c>
      <c r="O11129" t="s">
        <v>5237</v>
      </c>
    </row>
    <row r="11130" spans="11:15" x14ac:dyDescent="0.25">
      <c r="K11130">
        <v>55000440540014</v>
      </c>
      <c r="L11130" t="s">
        <v>13964</v>
      </c>
      <c r="M11130" t="s">
        <v>5237</v>
      </c>
      <c r="N11130" t="s">
        <v>5237</v>
      </c>
      <c r="O11130" t="s">
        <v>5237</v>
      </c>
    </row>
    <row r="11131" spans="11:15" x14ac:dyDescent="0.25">
      <c r="K11131">
        <v>55000440540015</v>
      </c>
      <c r="L11131" t="s">
        <v>13965</v>
      </c>
      <c r="M11131" t="s">
        <v>5237</v>
      </c>
      <c r="N11131" t="s">
        <v>5237</v>
      </c>
      <c r="O11131" t="s">
        <v>5237</v>
      </c>
    </row>
    <row r="11132" spans="11:15" x14ac:dyDescent="0.25">
      <c r="K11132">
        <v>55000440540016</v>
      </c>
      <c r="L11132" t="s">
        <v>13966</v>
      </c>
      <c r="M11132" t="s">
        <v>5237</v>
      </c>
      <c r="N11132" t="s">
        <v>5237</v>
      </c>
      <c r="O11132" t="s">
        <v>5237</v>
      </c>
    </row>
    <row r="11133" spans="11:15" x14ac:dyDescent="0.25">
      <c r="K11133">
        <v>55000440540017</v>
      </c>
      <c r="L11133" t="s">
        <v>13967</v>
      </c>
      <c r="M11133" t="s">
        <v>5237</v>
      </c>
      <c r="N11133" t="s">
        <v>5237</v>
      </c>
      <c r="O11133" t="s">
        <v>5237</v>
      </c>
    </row>
    <row r="11134" spans="11:15" x14ac:dyDescent="0.25">
      <c r="K11134">
        <v>55000440540687</v>
      </c>
      <c r="L11134" t="s">
        <v>13968</v>
      </c>
      <c r="M11134" t="s">
        <v>5237</v>
      </c>
      <c r="N11134" t="s">
        <v>5237</v>
      </c>
      <c r="O11134" t="s">
        <v>5237</v>
      </c>
    </row>
    <row r="11135" spans="11:15" x14ac:dyDescent="0.25">
      <c r="K11135">
        <v>55000440547187</v>
      </c>
      <c r="L11135" t="s">
        <v>13969</v>
      </c>
      <c r="M11135" t="s">
        <v>5237</v>
      </c>
      <c r="N11135" t="s">
        <v>5237</v>
      </c>
      <c r="O11135" t="s">
        <v>5237</v>
      </c>
    </row>
    <row r="11136" spans="11:15" x14ac:dyDescent="0.25">
      <c r="K11136">
        <v>55000440554744</v>
      </c>
      <c r="L11136" t="s">
        <v>13970</v>
      </c>
      <c r="M11136" t="s">
        <v>5237</v>
      </c>
      <c r="N11136" t="s">
        <v>5237</v>
      </c>
      <c r="O11136" t="s">
        <v>5237</v>
      </c>
    </row>
    <row r="11137" spans="11:15" x14ac:dyDescent="0.25">
      <c r="K11137">
        <v>55000440560001</v>
      </c>
      <c r="L11137" t="s">
        <v>13971</v>
      </c>
      <c r="M11137" t="s">
        <v>5237</v>
      </c>
      <c r="N11137" t="s">
        <v>5237</v>
      </c>
      <c r="O11137" t="s">
        <v>5237</v>
      </c>
    </row>
    <row r="11138" spans="11:15" x14ac:dyDescent="0.25">
      <c r="K11138">
        <v>55000440560002</v>
      </c>
      <c r="L11138" t="s">
        <v>13972</v>
      </c>
      <c r="M11138" t="s">
        <v>5237</v>
      </c>
      <c r="N11138" t="s">
        <v>5237</v>
      </c>
      <c r="O11138" t="s">
        <v>5237</v>
      </c>
    </row>
    <row r="11139" spans="11:15" x14ac:dyDescent="0.25">
      <c r="K11139">
        <v>55000440560003</v>
      </c>
      <c r="L11139" t="s">
        <v>13973</v>
      </c>
      <c r="M11139" t="s">
        <v>5237</v>
      </c>
      <c r="N11139" t="s">
        <v>5237</v>
      </c>
      <c r="O11139" t="s">
        <v>5237</v>
      </c>
    </row>
    <row r="11140" spans="11:15" x14ac:dyDescent="0.25">
      <c r="K11140">
        <v>55000440560005</v>
      </c>
      <c r="L11140" t="s">
        <v>13974</v>
      </c>
      <c r="M11140" t="s">
        <v>5237</v>
      </c>
      <c r="N11140" t="s">
        <v>5237</v>
      </c>
      <c r="O11140" t="s">
        <v>5237</v>
      </c>
    </row>
    <row r="11141" spans="11:15" x14ac:dyDescent="0.25">
      <c r="K11141">
        <v>55000440560006</v>
      </c>
      <c r="L11141" t="s">
        <v>13975</v>
      </c>
      <c r="M11141" t="s">
        <v>5237</v>
      </c>
      <c r="N11141" t="s">
        <v>5237</v>
      </c>
      <c r="O11141" t="s">
        <v>5237</v>
      </c>
    </row>
    <row r="11142" spans="11:15" x14ac:dyDescent="0.25">
      <c r="K11142">
        <v>55000440560007</v>
      </c>
      <c r="L11142" t="s">
        <v>13976</v>
      </c>
      <c r="M11142" t="s">
        <v>5237</v>
      </c>
      <c r="N11142" t="s">
        <v>5237</v>
      </c>
      <c r="O11142" t="s">
        <v>5237</v>
      </c>
    </row>
    <row r="11143" spans="11:15" x14ac:dyDescent="0.25">
      <c r="K11143">
        <v>55000440560008</v>
      </c>
      <c r="L11143" t="s">
        <v>13977</v>
      </c>
      <c r="M11143" t="s">
        <v>5237</v>
      </c>
      <c r="N11143" t="s">
        <v>5237</v>
      </c>
      <c r="O11143" t="s">
        <v>5237</v>
      </c>
    </row>
    <row r="11144" spans="11:15" x14ac:dyDescent="0.25">
      <c r="K11144">
        <v>55000440560009</v>
      </c>
      <c r="L11144" t="s">
        <v>13978</v>
      </c>
      <c r="M11144" t="s">
        <v>5237</v>
      </c>
      <c r="N11144" t="s">
        <v>5237</v>
      </c>
      <c r="O11144" t="s">
        <v>5237</v>
      </c>
    </row>
    <row r="11145" spans="11:15" x14ac:dyDescent="0.25">
      <c r="K11145">
        <v>55000440560010</v>
      </c>
      <c r="L11145" t="s">
        <v>13979</v>
      </c>
      <c r="M11145" t="s">
        <v>5237</v>
      </c>
      <c r="N11145" t="s">
        <v>5237</v>
      </c>
      <c r="O11145" t="s">
        <v>5237</v>
      </c>
    </row>
    <row r="11146" spans="11:15" x14ac:dyDescent="0.25">
      <c r="K11146">
        <v>55000440560011</v>
      </c>
      <c r="L11146" t="s">
        <v>13980</v>
      </c>
      <c r="M11146" t="s">
        <v>5237</v>
      </c>
      <c r="N11146" t="s">
        <v>5237</v>
      </c>
      <c r="O11146" t="s">
        <v>5237</v>
      </c>
    </row>
    <row r="11147" spans="11:15" x14ac:dyDescent="0.25">
      <c r="K11147">
        <v>55000440560012</v>
      </c>
      <c r="L11147" t="s">
        <v>13981</v>
      </c>
      <c r="M11147" t="s">
        <v>5237</v>
      </c>
      <c r="N11147" t="s">
        <v>5237</v>
      </c>
      <c r="O11147" t="s">
        <v>5237</v>
      </c>
    </row>
    <row r="11148" spans="11:15" x14ac:dyDescent="0.25">
      <c r="K11148">
        <v>55000440560013</v>
      </c>
      <c r="L11148" t="s">
        <v>13982</v>
      </c>
      <c r="M11148" t="s">
        <v>5237</v>
      </c>
      <c r="N11148" t="s">
        <v>5237</v>
      </c>
      <c r="O11148" t="s">
        <v>5237</v>
      </c>
    </row>
    <row r="11149" spans="11:15" x14ac:dyDescent="0.25">
      <c r="K11149">
        <v>55000440560014</v>
      </c>
      <c r="L11149" t="s">
        <v>13983</v>
      </c>
      <c r="M11149" t="s">
        <v>5237</v>
      </c>
      <c r="N11149" t="s">
        <v>5237</v>
      </c>
      <c r="O11149" t="s">
        <v>5237</v>
      </c>
    </row>
    <row r="11150" spans="11:15" x14ac:dyDescent="0.25">
      <c r="K11150">
        <v>55000440560015</v>
      </c>
      <c r="L11150" t="s">
        <v>13984</v>
      </c>
      <c r="M11150" t="s">
        <v>5237</v>
      </c>
      <c r="N11150" t="s">
        <v>5237</v>
      </c>
      <c r="O11150" t="s">
        <v>5237</v>
      </c>
    </row>
    <row r="11151" spans="11:15" x14ac:dyDescent="0.25">
      <c r="K11151">
        <v>55000440560016</v>
      </c>
      <c r="L11151" t="s">
        <v>13985</v>
      </c>
      <c r="M11151" t="s">
        <v>5237</v>
      </c>
      <c r="N11151" t="s">
        <v>5237</v>
      </c>
      <c r="O11151" t="s">
        <v>5237</v>
      </c>
    </row>
    <row r="11152" spans="11:15" x14ac:dyDescent="0.25">
      <c r="K11152">
        <v>55000440560017</v>
      </c>
      <c r="L11152" t="s">
        <v>13986</v>
      </c>
      <c r="M11152" t="s">
        <v>5237</v>
      </c>
      <c r="N11152" t="s">
        <v>5237</v>
      </c>
      <c r="O11152" t="s">
        <v>5237</v>
      </c>
    </row>
    <row r="11153" spans="11:15" x14ac:dyDescent="0.25">
      <c r="K11153">
        <v>55000440560018</v>
      </c>
      <c r="L11153" t="s">
        <v>13987</v>
      </c>
      <c r="M11153" t="s">
        <v>5237</v>
      </c>
      <c r="N11153" t="s">
        <v>5237</v>
      </c>
      <c r="O11153" t="s">
        <v>5237</v>
      </c>
    </row>
    <row r="11154" spans="11:15" x14ac:dyDescent="0.25">
      <c r="K11154">
        <v>55000440560019</v>
      </c>
      <c r="L11154" t="s">
        <v>13988</v>
      </c>
      <c r="M11154" t="s">
        <v>5237</v>
      </c>
      <c r="N11154" t="s">
        <v>5237</v>
      </c>
      <c r="O11154" t="s">
        <v>5237</v>
      </c>
    </row>
    <row r="11155" spans="11:15" x14ac:dyDescent="0.25">
      <c r="K11155">
        <v>55000440560020</v>
      </c>
      <c r="L11155" t="s">
        <v>13989</v>
      </c>
      <c r="M11155" t="s">
        <v>5237</v>
      </c>
      <c r="N11155" t="s">
        <v>5237</v>
      </c>
      <c r="O11155" t="s">
        <v>5237</v>
      </c>
    </row>
    <row r="11156" spans="11:15" x14ac:dyDescent="0.25">
      <c r="K11156">
        <v>55000440560021</v>
      </c>
      <c r="L11156" t="s">
        <v>13990</v>
      </c>
      <c r="M11156" t="s">
        <v>5237</v>
      </c>
      <c r="N11156" t="s">
        <v>5237</v>
      </c>
      <c r="O11156" t="s">
        <v>5237</v>
      </c>
    </row>
    <row r="11157" spans="11:15" x14ac:dyDescent="0.25">
      <c r="K11157">
        <v>55000440560022</v>
      </c>
      <c r="L11157" t="s">
        <v>13991</v>
      </c>
      <c r="M11157" t="s">
        <v>5237</v>
      </c>
      <c r="N11157" t="s">
        <v>5237</v>
      </c>
      <c r="O11157" t="s">
        <v>5237</v>
      </c>
    </row>
    <row r="11158" spans="11:15" x14ac:dyDescent="0.25">
      <c r="K11158">
        <v>55000440560023</v>
      </c>
      <c r="L11158" t="s">
        <v>13992</v>
      </c>
      <c r="M11158" t="s">
        <v>5237</v>
      </c>
      <c r="N11158" t="s">
        <v>5237</v>
      </c>
      <c r="O11158" t="s">
        <v>5237</v>
      </c>
    </row>
    <row r="11159" spans="11:15" x14ac:dyDescent="0.25">
      <c r="K11159">
        <v>55000440560024</v>
      </c>
      <c r="L11159" t="s">
        <v>13993</v>
      </c>
      <c r="M11159" t="s">
        <v>5237</v>
      </c>
      <c r="N11159" t="s">
        <v>5237</v>
      </c>
      <c r="O11159" t="s">
        <v>5237</v>
      </c>
    </row>
    <row r="11160" spans="11:15" x14ac:dyDescent="0.25">
      <c r="K11160">
        <v>55000440560027</v>
      </c>
      <c r="L11160" t="s">
        <v>13994</v>
      </c>
      <c r="M11160" t="s">
        <v>5237</v>
      </c>
      <c r="N11160" t="s">
        <v>5237</v>
      </c>
      <c r="O11160" t="s">
        <v>5237</v>
      </c>
    </row>
    <row r="11161" spans="11:15" x14ac:dyDescent="0.25">
      <c r="K11161">
        <v>55000440560028</v>
      </c>
      <c r="L11161" t="s">
        <v>13995</v>
      </c>
      <c r="M11161" t="s">
        <v>5237</v>
      </c>
      <c r="N11161" t="s">
        <v>5237</v>
      </c>
      <c r="O11161" t="s">
        <v>5237</v>
      </c>
    </row>
    <row r="11162" spans="11:15" x14ac:dyDescent="0.25">
      <c r="K11162">
        <v>55000440560029</v>
      </c>
      <c r="L11162" t="s">
        <v>13996</v>
      </c>
      <c r="M11162" t="s">
        <v>5237</v>
      </c>
      <c r="N11162" t="s">
        <v>5237</v>
      </c>
      <c r="O11162" t="s">
        <v>5237</v>
      </c>
    </row>
    <row r="11163" spans="11:15" x14ac:dyDescent="0.25">
      <c r="K11163">
        <v>55000440560030</v>
      </c>
      <c r="L11163" t="s">
        <v>13997</v>
      </c>
      <c r="M11163" t="s">
        <v>5237</v>
      </c>
      <c r="N11163" t="s">
        <v>5237</v>
      </c>
      <c r="O11163" t="s">
        <v>5237</v>
      </c>
    </row>
    <row r="11164" spans="11:15" x14ac:dyDescent="0.25">
      <c r="K11164">
        <v>55000440560031</v>
      </c>
      <c r="L11164" t="s">
        <v>13998</v>
      </c>
      <c r="M11164" t="s">
        <v>5237</v>
      </c>
      <c r="N11164" t="s">
        <v>5237</v>
      </c>
      <c r="O11164" t="s">
        <v>5237</v>
      </c>
    </row>
    <row r="11165" spans="11:15" x14ac:dyDescent="0.25">
      <c r="K11165">
        <v>55000440560032</v>
      </c>
      <c r="L11165" t="s">
        <v>13999</v>
      </c>
      <c r="M11165" t="s">
        <v>5237</v>
      </c>
      <c r="N11165" t="s">
        <v>5237</v>
      </c>
      <c r="O11165" t="s">
        <v>5237</v>
      </c>
    </row>
    <row r="11166" spans="11:15" x14ac:dyDescent="0.25">
      <c r="K11166">
        <v>55000440560033</v>
      </c>
      <c r="L11166" t="s">
        <v>14000</v>
      </c>
      <c r="M11166" t="s">
        <v>5237</v>
      </c>
      <c r="N11166" t="s">
        <v>5237</v>
      </c>
      <c r="O11166" t="s">
        <v>5237</v>
      </c>
    </row>
    <row r="11167" spans="11:15" x14ac:dyDescent="0.25">
      <c r="K11167">
        <v>55000440560034</v>
      </c>
      <c r="L11167" t="s">
        <v>14001</v>
      </c>
      <c r="M11167" t="s">
        <v>5237</v>
      </c>
      <c r="N11167" t="s">
        <v>5237</v>
      </c>
      <c r="O11167" t="s">
        <v>5237</v>
      </c>
    </row>
    <row r="11168" spans="11:15" x14ac:dyDescent="0.25">
      <c r="K11168">
        <v>55000440560035</v>
      </c>
      <c r="L11168" t="s">
        <v>14002</v>
      </c>
      <c r="M11168" t="s">
        <v>5237</v>
      </c>
      <c r="N11168" t="s">
        <v>5237</v>
      </c>
      <c r="O11168" t="s">
        <v>5237</v>
      </c>
    </row>
    <row r="11169" spans="11:15" x14ac:dyDescent="0.25">
      <c r="K11169">
        <v>55000440560036</v>
      </c>
      <c r="L11169" t="s">
        <v>14003</v>
      </c>
      <c r="M11169" t="s">
        <v>5237</v>
      </c>
      <c r="N11169" t="s">
        <v>5237</v>
      </c>
      <c r="O11169" t="s">
        <v>5237</v>
      </c>
    </row>
    <row r="11170" spans="11:15" x14ac:dyDescent="0.25">
      <c r="K11170">
        <v>55000440560037</v>
      </c>
      <c r="L11170" t="s">
        <v>14004</v>
      </c>
      <c r="M11170" t="s">
        <v>5237</v>
      </c>
      <c r="N11170" t="s">
        <v>5237</v>
      </c>
      <c r="O11170" t="s">
        <v>5237</v>
      </c>
    </row>
    <row r="11171" spans="11:15" x14ac:dyDescent="0.25">
      <c r="K11171">
        <v>55000440560038</v>
      </c>
      <c r="L11171" t="s">
        <v>14005</v>
      </c>
      <c r="M11171" t="s">
        <v>5237</v>
      </c>
      <c r="N11171" t="s">
        <v>5237</v>
      </c>
      <c r="O11171" t="s">
        <v>5237</v>
      </c>
    </row>
    <row r="11172" spans="11:15" x14ac:dyDescent="0.25">
      <c r="K11172">
        <v>55000440560039</v>
      </c>
      <c r="L11172" t="s">
        <v>14006</v>
      </c>
      <c r="M11172" t="s">
        <v>5237</v>
      </c>
      <c r="N11172" t="s">
        <v>5237</v>
      </c>
      <c r="O11172" t="s">
        <v>5237</v>
      </c>
    </row>
    <row r="11173" spans="11:15" x14ac:dyDescent="0.25">
      <c r="K11173">
        <v>55000440560040</v>
      </c>
      <c r="L11173" t="s">
        <v>14007</v>
      </c>
      <c r="M11173" t="s">
        <v>5237</v>
      </c>
      <c r="N11173" t="s">
        <v>5237</v>
      </c>
      <c r="O11173" t="s">
        <v>5237</v>
      </c>
    </row>
    <row r="11174" spans="11:15" x14ac:dyDescent="0.25">
      <c r="K11174">
        <v>55000440560041</v>
      </c>
      <c r="L11174" t="s">
        <v>14008</v>
      </c>
      <c r="M11174" t="s">
        <v>5237</v>
      </c>
      <c r="N11174" t="s">
        <v>5237</v>
      </c>
      <c r="O11174" t="s">
        <v>5237</v>
      </c>
    </row>
    <row r="11175" spans="11:15" x14ac:dyDescent="0.25">
      <c r="K11175">
        <v>55000440560042</v>
      </c>
      <c r="L11175" t="s">
        <v>14009</v>
      </c>
      <c r="M11175" t="s">
        <v>5237</v>
      </c>
      <c r="N11175" t="s">
        <v>5237</v>
      </c>
      <c r="O11175" t="s">
        <v>5237</v>
      </c>
    </row>
    <row r="11176" spans="11:15" x14ac:dyDescent="0.25">
      <c r="K11176">
        <v>55000440560043</v>
      </c>
      <c r="L11176" t="s">
        <v>14010</v>
      </c>
      <c r="M11176" t="s">
        <v>5237</v>
      </c>
      <c r="N11176" t="s">
        <v>5237</v>
      </c>
      <c r="O11176" t="s">
        <v>5237</v>
      </c>
    </row>
    <row r="11177" spans="11:15" x14ac:dyDescent="0.25">
      <c r="K11177">
        <v>55000440560044</v>
      </c>
      <c r="L11177" t="s">
        <v>14011</v>
      </c>
      <c r="M11177" t="s">
        <v>5237</v>
      </c>
      <c r="N11177" t="s">
        <v>5237</v>
      </c>
      <c r="O11177" t="s">
        <v>5237</v>
      </c>
    </row>
    <row r="11178" spans="11:15" x14ac:dyDescent="0.25">
      <c r="K11178">
        <v>55000440560045</v>
      </c>
      <c r="L11178" t="s">
        <v>14012</v>
      </c>
      <c r="M11178" t="s">
        <v>5237</v>
      </c>
      <c r="N11178" t="s">
        <v>5237</v>
      </c>
      <c r="O11178" t="s">
        <v>5237</v>
      </c>
    </row>
    <row r="11179" spans="11:15" x14ac:dyDescent="0.25">
      <c r="K11179">
        <v>55000440560046</v>
      </c>
      <c r="L11179" t="s">
        <v>14013</v>
      </c>
      <c r="M11179" t="s">
        <v>5237</v>
      </c>
      <c r="N11179" t="s">
        <v>5237</v>
      </c>
      <c r="O11179" t="s">
        <v>5237</v>
      </c>
    </row>
    <row r="11180" spans="11:15" x14ac:dyDescent="0.25">
      <c r="K11180">
        <v>55000440560047</v>
      </c>
      <c r="L11180" t="s">
        <v>14014</v>
      </c>
      <c r="M11180" t="s">
        <v>5237</v>
      </c>
      <c r="N11180" t="s">
        <v>5237</v>
      </c>
      <c r="O11180" t="s">
        <v>5237</v>
      </c>
    </row>
    <row r="11181" spans="11:15" x14ac:dyDescent="0.25">
      <c r="K11181">
        <v>55000440560048</v>
      </c>
      <c r="L11181" t="s">
        <v>14015</v>
      </c>
      <c r="M11181" t="s">
        <v>5237</v>
      </c>
      <c r="N11181" t="s">
        <v>5237</v>
      </c>
      <c r="O11181" t="s">
        <v>5237</v>
      </c>
    </row>
    <row r="11182" spans="11:15" x14ac:dyDescent="0.25">
      <c r="K11182">
        <v>55000440560049</v>
      </c>
      <c r="L11182" t="s">
        <v>14016</v>
      </c>
      <c r="M11182" t="s">
        <v>5237</v>
      </c>
      <c r="N11182" t="s">
        <v>5237</v>
      </c>
      <c r="O11182" t="s">
        <v>5237</v>
      </c>
    </row>
    <row r="11183" spans="11:15" x14ac:dyDescent="0.25">
      <c r="K11183">
        <v>55000440560050</v>
      </c>
      <c r="L11183" t="s">
        <v>14017</v>
      </c>
      <c r="M11183" t="s">
        <v>5237</v>
      </c>
      <c r="N11183" t="s">
        <v>5237</v>
      </c>
      <c r="O11183" t="s">
        <v>5237</v>
      </c>
    </row>
    <row r="11184" spans="11:15" x14ac:dyDescent="0.25">
      <c r="K11184">
        <v>55000440560051</v>
      </c>
      <c r="L11184" t="s">
        <v>14018</v>
      </c>
      <c r="M11184" t="s">
        <v>5237</v>
      </c>
      <c r="N11184" t="s">
        <v>5237</v>
      </c>
      <c r="O11184" t="s">
        <v>5237</v>
      </c>
    </row>
    <row r="11185" spans="11:15" x14ac:dyDescent="0.25">
      <c r="K11185">
        <v>55000440560052</v>
      </c>
      <c r="L11185" t="s">
        <v>14019</v>
      </c>
      <c r="M11185" t="s">
        <v>5237</v>
      </c>
      <c r="N11185" t="s">
        <v>5237</v>
      </c>
      <c r="O11185" t="s">
        <v>5237</v>
      </c>
    </row>
    <row r="11186" spans="11:15" x14ac:dyDescent="0.25">
      <c r="K11186">
        <v>55000440560053</v>
      </c>
      <c r="L11186" t="s">
        <v>14020</v>
      </c>
      <c r="M11186" t="s">
        <v>5237</v>
      </c>
      <c r="N11186" t="s">
        <v>5237</v>
      </c>
      <c r="O11186" t="s">
        <v>5237</v>
      </c>
    </row>
    <row r="11187" spans="11:15" x14ac:dyDescent="0.25">
      <c r="K11187">
        <v>55000440560054</v>
      </c>
      <c r="L11187" t="s">
        <v>14021</v>
      </c>
      <c r="M11187" t="s">
        <v>5237</v>
      </c>
      <c r="N11187" t="s">
        <v>5237</v>
      </c>
      <c r="O11187" t="s">
        <v>5237</v>
      </c>
    </row>
    <row r="11188" spans="11:15" x14ac:dyDescent="0.25">
      <c r="K11188">
        <v>55000440560055</v>
      </c>
      <c r="L11188" t="s">
        <v>14022</v>
      </c>
      <c r="M11188" t="s">
        <v>5237</v>
      </c>
      <c r="N11188" t="s">
        <v>5237</v>
      </c>
      <c r="O11188" t="s">
        <v>5237</v>
      </c>
    </row>
    <row r="11189" spans="11:15" x14ac:dyDescent="0.25">
      <c r="K11189">
        <v>55000440560056</v>
      </c>
      <c r="L11189" t="s">
        <v>14023</v>
      </c>
      <c r="M11189" t="s">
        <v>5237</v>
      </c>
      <c r="N11189" t="s">
        <v>5237</v>
      </c>
      <c r="O11189" t="s">
        <v>5237</v>
      </c>
    </row>
    <row r="11190" spans="11:15" x14ac:dyDescent="0.25">
      <c r="K11190">
        <v>55000440710001</v>
      </c>
      <c r="L11190" t="s">
        <v>14024</v>
      </c>
      <c r="M11190" t="s">
        <v>5237</v>
      </c>
      <c r="N11190" t="s">
        <v>5237</v>
      </c>
      <c r="O11190" t="s">
        <v>5237</v>
      </c>
    </row>
    <row r="11191" spans="11:15" x14ac:dyDescent="0.25">
      <c r="K11191">
        <v>55000440710002</v>
      </c>
      <c r="L11191" t="s">
        <v>14025</v>
      </c>
      <c r="M11191" t="s">
        <v>5237</v>
      </c>
      <c r="N11191" t="s">
        <v>5237</v>
      </c>
      <c r="O11191" t="s">
        <v>5237</v>
      </c>
    </row>
    <row r="11192" spans="11:15" x14ac:dyDescent="0.25">
      <c r="K11192">
        <v>55000440720001</v>
      </c>
      <c r="L11192" t="s">
        <v>14026</v>
      </c>
      <c r="M11192" t="s">
        <v>5237</v>
      </c>
      <c r="N11192" t="s">
        <v>5237</v>
      </c>
      <c r="O11192" t="s">
        <v>5237</v>
      </c>
    </row>
    <row r="11193" spans="11:15" x14ac:dyDescent="0.25">
      <c r="K11193">
        <v>55000440720002</v>
      </c>
      <c r="L11193" t="s">
        <v>14027</v>
      </c>
      <c r="M11193" t="s">
        <v>5237</v>
      </c>
      <c r="N11193" t="s">
        <v>5237</v>
      </c>
      <c r="O11193" t="s">
        <v>5237</v>
      </c>
    </row>
    <row r="11194" spans="11:15" x14ac:dyDescent="0.25">
      <c r="K11194">
        <v>55000440720003</v>
      </c>
      <c r="L11194" t="s">
        <v>14028</v>
      </c>
      <c r="M11194" t="s">
        <v>5237</v>
      </c>
      <c r="N11194" t="s">
        <v>5237</v>
      </c>
      <c r="O11194" t="s">
        <v>5237</v>
      </c>
    </row>
    <row r="11195" spans="11:15" x14ac:dyDescent="0.25">
      <c r="K11195">
        <v>55000440730001</v>
      </c>
      <c r="L11195" t="s">
        <v>14029</v>
      </c>
      <c r="M11195" t="s">
        <v>5237</v>
      </c>
      <c r="N11195" t="s">
        <v>5237</v>
      </c>
      <c r="O11195" t="s">
        <v>5237</v>
      </c>
    </row>
    <row r="11196" spans="11:15" x14ac:dyDescent="0.25">
      <c r="K11196">
        <v>55000440730002</v>
      </c>
      <c r="L11196" t="s">
        <v>14030</v>
      </c>
      <c r="M11196" t="s">
        <v>5237</v>
      </c>
      <c r="N11196" t="s">
        <v>5237</v>
      </c>
      <c r="O11196" t="s">
        <v>5237</v>
      </c>
    </row>
    <row r="11197" spans="11:15" x14ac:dyDescent="0.25">
      <c r="K11197">
        <v>55000440730003</v>
      </c>
      <c r="L11197" t="s">
        <v>14031</v>
      </c>
      <c r="M11197" t="s">
        <v>5237</v>
      </c>
      <c r="N11197" t="s">
        <v>5237</v>
      </c>
      <c r="O11197" t="s">
        <v>5237</v>
      </c>
    </row>
    <row r="11198" spans="11:15" x14ac:dyDescent="0.25">
      <c r="K11198">
        <v>55000440730004</v>
      </c>
      <c r="L11198" t="s">
        <v>14032</v>
      </c>
      <c r="M11198" t="s">
        <v>5237</v>
      </c>
      <c r="N11198" t="s">
        <v>5237</v>
      </c>
      <c r="O11198" t="s">
        <v>5237</v>
      </c>
    </row>
    <row r="11199" spans="11:15" x14ac:dyDescent="0.25">
      <c r="K11199">
        <v>55000440900001</v>
      </c>
      <c r="L11199" t="s">
        <v>14033</v>
      </c>
      <c r="M11199" t="s">
        <v>5237</v>
      </c>
      <c r="N11199" t="s">
        <v>5237</v>
      </c>
      <c r="O11199" t="s">
        <v>5237</v>
      </c>
    </row>
    <row r="11200" spans="11:15" x14ac:dyDescent="0.25">
      <c r="K11200">
        <v>55000440900002</v>
      </c>
      <c r="L11200" t="s">
        <v>14034</v>
      </c>
      <c r="M11200" t="s">
        <v>5237</v>
      </c>
      <c r="N11200" t="s">
        <v>5237</v>
      </c>
      <c r="O11200" t="s">
        <v>5237</v>
      </c>
    </row>
    <row r="11201" spans="11:15" x14ac:dyDescent="0.25">
      <c r="K11201">
        <v>55000440900003</v>
      </c>
      <c r="L11201" t="s">
        <v>14035</v>
      </c>
      <c r="M11201" t="s">
        <v>5237</v>
      </c>
      <c r="N11201" t="s">
        <v>5237</v>
      </c>
      <c r="O11201" t="s">
        <v>5237</v>
      </c>
    </row>
    <row r="11202" spans="11:15" x14ac:dyDescent="0.25">
      <c r="K11202">
        <v>55000441000001</v>
      </c>
      <c r="L11202" t="s">
        <v>14036</v>
      </c>
      <c r="M11202" t="s">
        <v>5237</v>
      </c>
      <c r="N11202" t="s">
        <v>5237</v>
      </c>
      <c r="O11202" t="s">
        <v>5237</v>
      </c>
    </row>
    <row r="11203" spans="11:15" x14ac:dyDescent="0.25">
      <c r="K11203">
        <v>55000441000002</v>
      </c>
      <c r="L11203" t="s">
        <v>14037</v>
      </c>
      <c r="M11203" t="s">
        <v>5237</v>
      </c>
      <c r="N11203" t="s">
        <v>5237</v>
      </c>
      <c r="O11203" t="s">
        <v>5237</v>
      </c>
    </row>
    <row r="11204" spans="11:15" x14ac:dyDescent="0.25">
      <c r="K11204">
        <v>55000441000003</v>
      </c>
      <c r="L11204" t="s">
        <v>14038</v>
      </c>
      <c r="M11204" t="s">
        <v>5237</v>
      </c>
      <c r="N11204" t="s">
        <v>5237</v>
      </c>
      <c r="O11204" t="s">
        <v>5237</v>
      </c>
    </row>
    <row r="11205" spans="11:15" x14ac:dyDescent="0.25">
      <c r="K11205">
        <v>55000441000004</v>
      </c>
      <c r="L11205" t="s">
        <v>14039</v>
      </c>
      <c r="M11205" t="s">
        <v>5237</v>
      </c>
      <c r="N11205" t="s">
        <v>5237</v>
      </c>
      <c r="O11205" t="s">
        <v>5237</v>
      </c>
    </row>
    <row r="11206" spans="11:15" x14ac:dyDescent="0.25">
      <c r="K11206">
        <v>55000445300013</v>
      </c>
      <c r="L11206" t="s">
        <v>14040</v>
      </c>
      <c r="M11206" t="s">
        <v>5237</v>
      </c>
      <c r="N11206" t="s">
        <v>5237</v>
      </c>
      <c r="O11206" t="s">
        <v>5237</v>
      </c>
    </row>
    <row r="11207" spans="11:15" x14ac:dyDescent="0.25">
      <c r="K11207">
        <v>55000445300014</v>
      </c>
      <c r="L11207" t="s">
        <v>14040</v>
      </c>
      <c r="M11207" t="s">
        <v>5237</v>
      </c>
      <c r="N11207" t="s">
        <v>5237</v>
      </c>
      <c r="O11207" t="s">
        <v>5237</v>
      </c>
    </row>
    <row r="11208" spans="11:15" x14ac:dyDescent="0.25">
      <c r="K11208">
        <v>55000445300015</v>
      </c>
      <c r="L11208" t="s">
        <v>14041</v>
      </c>
      <c r="M11208" t="s">
        <v>5237</v>
      </c>
      <c r="N11208" t="s">
        <v>5237</v>
      </c>
      <c r="O11208" t="s">
        <v>5237</v>
      </c>
    </row>
    <row r="11209" spans="11:15" x14ac:dyDescent="0.25">
      <c r="K11209">
        <v>55004400010001</v>
      </c>
      <c r="L11209" t="s">
        <v>14042</v>
      </c>
      <c r="M11209" t="s">
        <v>5237</v>
      </c>
      <c r="N11209" t="s">
        <v>5237</v>
      </c>
      <c r="O11209" t="s">
        <v>5237</v>
      </c>
    </row>
    <row r="11210" spans="11:15" x14ac:dyDescent="0.25">
      <c r="K11210">
        <v>55004400010002</v>
      </c>
      <c r="L11210" t="s">
        <v>14043</v>
      </c>
      <c r="M11210" t="s">
        <v>5237</v>
      </c>
      <c r="N11210" t="s">
        <v>5237</v>
      </c>
      <c r="O11210" t="s">
        <v>5237</v>
      </c>
    </row>
    <row r="11211" spans="11:15" x14ac:dyDescent="0.25">
      <c r="K11211">
        <v>55004400100001</v>
      </c>
      <c r="L11211" t="s">
        <v>14044</v>
      </c>
      <c r="M11211" t="s">
        <v>5237</v>
      </c>
      <c r="N11211" t="s">
        <v>5237</v>
      </c>
      <c r="O11211" t="s">
        <v>5237</v>
      </c>
    </row>
    <row r="11212" spans="11:15" x14ac:dyDescent="0.25">
      <c r="K11212">
        <v>55004400700001</v>
      </c>
      <c r="L11212" t="s">
        <v>14045</v>
      </c>
      <c r="M11212" t="s">
        <v>5237</v>
      </c>
      <c r="N11212" t="s">
        <v>5237</v>
      </c>
      <c r="O11212" t="s">
        <v>5237</v>
      </c>
    </row>
    <row r="11213" spans="11:15" x14ac:dyDescent="0.25">
      <c r="K11213">
        <v>55004405300001</v>
      </c>
      <c r="L11213" t="s">
        <v>14046</v>
      </c>
      <c r="M11213" t="s">
        <v>5237</v>
      </c>
      <c r="N11213" t="s">
        <v>5237</v>
      </c>
      <c r="O11213" t="s">
        <v>5237</v>
      </c>
    </row>
    <row r="11214" spans="11:15" x14ac:dyDescent="0.25">
      <c r="K11214">
        <v>55004405300002</v>
      </c>
      <c r="L11214" t="s">
        <v>348</v>
      </c>
      <c r="M11214" t="s">
        <v>5237</v>
      </c>
      <c r="N11214" t="s">
        <v>5237</v>
      </c>
      <c r="O11214" t="s">
        <v>5237</v>
      </c>
    </row>
    <row r="11215" spans="11:15" x14ac:dyDescent="0.25">
      <c r="K11215">
        <v>55040440100001</v>
      </c>
      <c r="L11215" t="s">
        <v>14047</v>
      </c>
      <c r="M11215" t="s">
        <v>5237</v>
      </c>
      <c r="N11215" t="s">
        <v>5237</v>
      </c>
      <c r="O11215" t="s">
        <v>5237</v>
      </c>
    </row>
    <row r="11216" spans="11:15" x14ac:dyDescent="0.25">
      <c r="K11216">
        <v>55044000057960</v>
      </c>
      <c r="L11216" t="s">
        <v>14048</v>
      </c>
      <c r="M11216" t="s">
        <v>5237</v>
      </c>
      <c r="N11216" t="s">
        <v>5237</v>
      </c>
      <c r="O11216" t="s">
        <v>5237</v>
      </c>
    </row>
    <row r="11217" spans="11:15" x14ac:dyDescent="0.25">
      <c r="K11217">
        <v>55844000015274</v>
      </c>
      <c r="L11217" t="s">
        <v>14049</v>
      </c>
      <c r="M11217" t="s">
        <v>5237</v>
      </c>
      <c r="N11217" t="s">
        <v>5237</v>
      </c>
      <c r="O11217" t="s">
        <v>5237</v>
      </c>
    </row>
    <row r="11218" spans="11:15" x14ac:dyDescent="0.25">
      <c r="K11218">
        <v>56009900000001</v>
      </c>
      <c r="L11218" t="s">
        <v>14050</v>
      </c>
      <c r="M11218" t="s">
        <v>5237</v>
      </c>
      <c r="N11218" t="s">
        <v>5237</v>
      </c>
      <c r="O11218" t="s">
        <v>5237</v>
      </c>
    </row>
    <row r="11219" spans="11:15" x14ac:dyDescent="0.25">
      <c r="K11219">
        <v>56009900000002</v>
      </c>
      <c r="L11219" t="s">
        <v>14051</v>
      </c>
      <c r="M11219" t="s">
        <v>5237</v>
      </c>
      <c r="N11219" t="s">
        <v>5237</v>
      </c>
      <c r="O11219" t="s">
        <v>5237</v>
      </c>
    </row>
    <row r="11220" spans="11:15" x14ac:dyDescent="0.25">
      <c r="K11220">
        <v>56009900000003</v>
      </c>
      <c r="L11220" t="s">
        <v>14052</v>
      </c>
      <c r="M11220" t="s">
        <v>5237</v>
      </c>
      <c r="N11220" t="s">
        <v>5237</v>
      </c>
      <c r="O11220" t="s">
        <v>5237</v>
      </c>
    </row>
    <row r="11221" spans="11:15" x14ac:dyDescent="0.25">
      <c r="K11221">
        <v>56009900000004</v>
      </c>
      <c r="L11221" t="s">
        <v>14053</v>
      </c>
      <c r="M11221" t="s">
        <v>5237</v>
      </c>
      <c r="N11221" t="s">
        <v>5237</v>
      </c>
      <c r="O11221" t="s">
        <v>5237</v>
      </c>
    </row>
    <row r="11222" spans="11:15" x14ac:dyDescent="0.25">
      <c r="K11222">
        <v>56009900000005</v>
      </c>
      <c r="L11222" t="s">
        <v>14054</v>
      </c>
      <c r="M11222" t="s">
        <v>5237</v>
      </c>
      <c r="N11222" t="s">
        <v>5237</v>
      </c>
      <c r="O11222" t="s">
        <v>5237</v>
      </c>
    </row>
    <row r="11223" spans="11:15" x14ac:dyDescent="0.25">
      <c r="K11223">
        <v>56009900000006</v>
      </c>
      <c r="L11223" t="s">
        <v>14055</v>
      </c>
      <c r="M11223" t="s">
        <v>5237</v>
      </c>
      <c r="N11223" t="s">
        <v>5237</v>
      </c>
      <c r="O11223" t="s">
        <v>5237</v>
      </c>
    </row>
    <row r="11224" spans="11:15" x14ac:dyDescent="0.25">
      <c r="K11224">
        <v>56009900000007</v>
      </c>
      <c r="L11224" t="s">
        <v>14056</v>
      </c>
      <c r="M11224" t="s">
        <v>5237</v>
      </c>
      <c r="N11224" t="s">
        <v>5237</v>
      </c>
      <c r="O11224" t="s">
        <v>5237</v>
      </c>
    </row>
    <row r="11225" spans="11:15" x14ac:dyDescent="0.25">
      <c r="K11225">
        <v>56009900000008</v>
      </c>
      <c r="L11225" t="s">
        <v>14057</v>
      </c>
      <c r="M11225" t="s">
        <v>5237</v>
      </c>
      <c r="N11225" t="s">
        <v>5237</v>
      </c>
      <c r="O11225" t="s">
        <v>5237</v>
      </c>
    </row>
    <row r="11226" spans="11:15" x14ac:dyDescent="0.25">
      <c r="K11226">
        <v>56009900000009</v>
      </c>
      <c r="L11226" t="s">
        <v>14058</v>
      </c>
      <c r="M11226" t="s">
        <v>5237</v>
      </c>
      <c r="N11226" t="s">
        <v>5237</v>
      </c>
      <c r="O11226" t="s">
        <v>5237</v>
      </c>
    </row>
    <row r="11227" spans="11:15" x14ac:dyDescent="0.25">
      <c r="K11227">
        <v>56009900000010</v>
      </c>
      <c r="L11227" t="s">
        <v>14059</v>
      </c>
      <c r="M11227" t="s">
        <v>5237</v>
      </c>
      <c r="N11227" t="s">
        <v>5237</v>
      </c>
      <c r="O11227" t="s">
        <v>5237</v>
      </c>
    </row>
    <row r="11228" spans="11:15" x14ac:dyDescent="0.25">
      <c r="K11228">
        <v>56009900000011</v>
      </c>
      <c r="L11228" t="s">
        <v>14060</v>
      </c>
      <c r="M11228" t="s">
        <v>5237</v>
      </c>
      <c r="N11228" t="s">
        <v>5237</v>
      </c>
      <c r="O11228" t="s">
        <v>5237</v>
      </c>
    </row>
    <row r="11229" spans="11:15" x14ac:dyDescent="0.25">
      <c r="K11229">
        <v>56009900000012</v>
      </c>
      <c r="L11229" t="s">
        <v>14061</v>
      </c>
      <c r="M11229" t="s">
        <v>5237</v>
      </c>
      <c r="N11229" t="s">
        <v>5237</v>
      </c>
      <c r="O11229" t="s">
        <v>5237</v>
      </c>
    </row>
    <row r="11230" spans="11:15" x14ac:dyDescent="0.25">
      <c r="K11230">
        <v>56009900000013</v>
      </c>
      <c r="L11230" t="s">
        <v>14062</v>
      </c>
      <c r="M11230" t="s">
        <v>5237</v>
      </c>
      <c r="N11230" t="s">
        <v>5237</v>
      </c>
      <c r="O11230" t="s">
        <v>5237</v>
      </c>
    </row>
    <row r="11231" spans="11:15" x14ac:dyDescent="0.25">
      <c r="K11231">
        <v>56009900000014</v>
      </c>
      <c r="L11231" t="s">
        <v>14063</v>
      </c>
      <c r="M11231" t="s">
        <v>5237</v>
      </c>
      <c r="N11231" t="s">
        <v>5237</v>
      </c>
      <c r="O11231" t="s">
        <v>5237</v>
      </c>
    </row>
    <row r="11232" spans="11:15" x14ac:dyDescent="0.25">
      <c r="K11232">
        <v>56009900000015</v>
      </c>
      <c r="L11232" t="s">
        <v>14064</v>
      </c>
      <c r="M11232" t="s">
        <v>5237</v>
      </c>
      <c r="N11232" t="s">
        <v>5237</v>
      </c>
      <c r="O11232" t="s">
        <v>5237</v>
      </c>
    </row>
    <row r="11233" spans="11:15" x14ac:dyDescent="0.25">
      <c r="K11233">
        <v>56009900000016</v>
      </c>
      <c r="L11233" t="s">
        <v>14065</v>
      </c>
      <c r="M11233" t="s">
        <v>5237</v>
      </c>
      <c r="N11233" t="s">
        <v>5237</v>
      </c>
      <c r="O11233" t="s">
        <v>5237</v>
      </c>
    </row>
    <row r="11234" spans="11:15" x14ac:dyDescent="0.25">
      <c r="K11234">
        <v>56009900000018</v>
      </c>
      <c r="L11234" t="s">
        <v>14066</v>
      </c>
      <c r="M11234" t="s">
        <v>5237</v>
      </c>
      <c r="N11234" t="s">
        <v>5237</v>
      </c>
      <c r="O11234" t="s">
        <v>5237</v>
      </c>
    </row>
    <row r="11235" spans="11:15" x14ac:dyDescent="0.25">
      <c r="K11235">
        <v>56009900000019</v>
      </c>
      <c r="L11235" t="s">
        <v>14067</v>
      </c>
      <c r="M11235" t="s">
        <v>5237</v>
      </c>
      <c r="N11235" t="s">
        <v>5237</v>
      </c>
      <c r="O11235" t="s">
        <v>5237</v>
      </c>
    </row>
    <row r="11236" spans="11:15" x14ac:dyDescent="0.25">
      <c r="K11236">
        <v>56009900000020</v>
      </c>
      <c r="L11236" t="s">
        <v>14068</v>
      </c>
      <c r="M11236" t="s">
        <v>5237</v>
      </c>
      <c r="N11236" t="s">
        <v>5237</v>
      </c>
      <c r="O11236" t="s">
        <v>5237</v>
      </c>
    </row>
    <row r="11237" spans="11:15" x14ac:dyDescent="0.25">
      <c r="K11237">
        <v>56009900000021</v>
      </c>
      <c r="L11237" t="s">
        <v>14069</v>
      </c>
      <c r="M11237" t="s">
        <v>5237</v>
      </c>
      <c r="N11237" t="s">
        <v>5237</v>
      </c>
      <c r="O11237" t="s">
        <v>5237</v>
      </c>
    </row>
    <row r="11238" spans="11:15" x14ac:dyDescent="0.25">
      <c r="K11238">
        <v>56009900000022</v>
      </c>
      <c r="L11238" t="s">
        <v>14070</v>
      </c>
      <c r="M11238" t="s">
        <v>5237</v>
      </c>
      <c r="N11238" t="s">
        <v>5237</v>
      </c>
      <c r="O11238" t="s">
        <v>5237</v>
      </c>
    </row>
    <row r="11239" spans="11:15" x14ac:dyDescent="0.25">
      <c r="K11239">
        <v>56009900000023</v>
      </c>
      <c r="L11239" t="s">
        <v>14071</v>
      </c>
      <c r="M11239" t="s">
        <v>5237</v>
      </c>
      <c r="N11239" t="s">
        <v>5237</v>
      </c>
      <c r="O11239" t="s">
        <v>5237</v>
      </c>
    </row>
    <row r="11240" spans="11:15" x14ac:dyDescent="0.25">
      <c r="K11240">
        <v>56009900000024</v>
      </c>
      <c r="L11240" t="s">
        <v>14072</v>
      </c>
      <c r="M11240" t="s">
        <v>5237</v>
      </c>
      <c r="N11240" t="s">
        <v>5237</v>
      </c>
      <c r="O11240" t="s">
        <v>5237</v>
      </c>
    </row>
    <row r="11241" spans="11:15" x14ac:dyDescent="0.25">
      <c r="K11241">
        <v>56009900000025</v>
      </c>
      <c r="L11241" t="s">
        <v>14073</v>
      </c>
      <c r="M11241" t="s">
        <v>5237</v>
      </c>
      <c r="N11241" t="s">
        <v>5237</v>
      </c>
      <c r="O11241" t="s">
        <v>5237</v>
      </c>
    </row>
    <row r="11242" spans="11:15" x14ac:dyDescent="0.25">
      <c r="K11242">
        <v>56009900000026</v>
      </c>
      <c r="L11242" t="s">
        <v>14074</v>
      </c>
      <c r="M11242" t="s">
        <v>5237</v>
      </c>
      <c r="N11242" t="s">
        <v>5237</v>
      </c>
      <c r="O11242" t="s">
        <v>5237</v>
      </c>
    </row>
    <row r="11243" spans="11:15" x14ac:dyDescent="0.25">
      <c r="K11243">
        <v>56009900000027</v>
      </c>
      <c r="L11243" t="s">
        <v>14075</v>
      </c>
      <c r="M11243" t="s">
        <v>5237</v>
      </c>
      <c r="N11243" t="s">
        <v>5237</v>
      </c>
      <c r="O11243" t="s">
        <v>5237</v>
      </c>
    </row>
    <row r="11244" spans="11:15" x14ac:dyDescent="0.25">
      <c r="K11244">
        <v>56009900000028</v>
      </c>
      <c r="L11244" t="s">
        <v>14076</v>
      </c>
      <c r="M11244" t="s">
        <v>5237</v>
      </c>
      <c r="N11244" t="s">
        <v>5237</v>
      </c>
      <c r="O11244" t="s">
        <v>5237</v>
      </c>
    </row>
    <row r="11245" spans="11:15" x14ac:dyDescent="0.25">
      <c r="K11245">
        <v>56009900010001</v>
      </c>
      <c r="L11245" t="s">
        <v>14077</v>
      </c>
      <c r="M11245" t="s">
        <v>5237</v>
      </c>
      <c r="N11245" t="s">
        <v>5237</v>
      </c>
      <c r="O11245" t="s">
        <v>5237</v>
      </c>
    </row>
    <row r="11246" spans="11:15" x14ac:dyDescent="0.25">
      <c r="K11246">
        <v>56009900010002</v>
      </c>
      <c r="L11246" t="s">
        <v>14078</v>
      </c>
      <c r="M11246" t="s">
        <v>5237</v>
      </c>
      <c r="N11246" t="s">
        <v>5237</v>
      </c>
      <c r="O11246" t="s">
        <v>5237</v>
      </c>
    </row>
    <row r="11247" spans="11:15" x14ac:dyDescent="0.25">
      <c r="K11247">
        <v>56009900010003</v>
      </c>
      <c r="L11247" t="s">
        <v>14079</v>
      </c>
      <c r="M11247" t="s">
        <v>5237</v>
      </c>
      <c r="N11247" t="s">
        <v>5237</v>
      </c>
      <c r="O11247" t="s">
        <v>5237</v>
      </c>
    </row>
    <row r="11248" spans="11:15" x14ac:dyDescent="0.25">
      <c r="K11248">
        <v>56009900010004</v>
      </c>
      <c r="L11248" t="s">
        <v>14080</v>
      </c>
      <c r="M11248" t="s">
        <v>5237</v>
      </c>
      <c r="N11248" t="s">
        <v>5237</v>
      </c>
      <c r="O11248" t="s">
        <v>5237</v>
      </c>
    </row>
    <row r="11249" spans="11:15" x14ac:dyDescent="0.25">
      <c r="K11249">
        <v>56009900010005</v>
      </c>
      <c r="L11249" t="s">
        <v>14081</v>
      </c>
      <c r="M11249" t="s">
        <v>5237</v>
      </c>
      <c r="N11249" t="s">
        <v>5237</v>
      </c>
      <c r="O11249" t="s">
        <v>5237</v>
      </c>
    </row>
    <row r="11250" spans="11:15" x14ac:dyDescent="0.25">
      <c r="K11250">
        <v>56009900010006</v>
      </c>
      <c r="L11250" t="s">
        <v>14082</v>
      </c>
      <c r="M11250" t="s">
        <v>5237</v>
      </c>
      <c r="N11250" t="s">
        <v>5237</v>
      </c>
      <c r="O11250" t="s">
        <v>5237</v>
      </c>
    </row>
    <row r="11251" spans="11:15" x14ac:dyDescent="0.25">
      <c r="K11251">
        <v>56009900010007</v>
      </c>
      <c r="L11251" t="s">
        <v>14083</v>
      </c>
      <c r="M11251" t="s">
        <v>5237</v>
      </c>
      <c r="N11251" t="s">
        <v>5237</v>
      </c>
      <c r="O11251" t="s">
        <v>5237</v>
      </c>
    </row>
    <row r="11252" spans="11:15" x14ac:dyDescent="0.25">
      <c r="K11252">
        <v>56009900010008</v>
      </c>
      <c r="L11252" t="s">
        <v>14084</v>
      </c>
      <c r="M11252" t="s">
        <v>5237</v>
      </c>
      <c r="N11252" t="s">
        <v>5237</v>
      </c>
      <c r="O11252" t="s">
        <v>5237</v>
      </c>
    </row>
    <row r="11253" spans="11:15" x14ac:dyDescent="0.25">
      <c r="K11253">
        <v>56009900010009</v>
      </c>
      <c r="L11253" t="s">
        <v>14085</v>
      </c>
      <c r="M11253" t="s">
        <v>5237</v>
      </c>
      <c r="N11253" t="s">
        <v>5237</v>
      </c>
      <c r="O11253" t="s">
        <v>5237</v>
      </c>
    </row>
    <row r="11254" spans="11:15" x14ac:dyDescent="0.25">
      <c r="K11254">
        <v>56009900010010</v>
      </c>
      <c r="L11254" t="s">
        <v>14086</v>
      </c>
      <c r="M11254" t="s">
        <v>5237</v>
      </c>
      <c r="N11254" t="s">
        <v>5237</v>
      </c>
      <c r="O11254" t="s">
        <v>5237</v>
      </c>
    </row>
    <row r="11255" spans="11:15" x14ac:dyDescent="0.25">
      <c r="K11255">
        <v>56009900010011</v>
      </c>
      <c r="L11255" t="s">
        <v>14087</v>
      </c>
      <c r="M11255" t="s">
        <v>5237</v>
      </c>
      <c r="N11255" t="s">
        <v>5237</v>
      </c>
      <c r="O11255" t="s">
        <v>5237</v>
      </c>
    </row>
    <row r="11256" spans="11:15" x14ac:dyDescent="0.25">
      <c r="K11256">
        <v>56009900010012</v>
      </c>
      <c r="L11256" t="s">
        <v>14088</v>
      </c>
      <c r="M11256" t="s">
        <v>5237</v>
      </c>
      <c r="N11256" t="s">
        <v>5237</v>
      </c>
      <c r="O11256" t="s">
        <v>5237</v>
      </c>
    </row>
    <row r="11257" spans="11:15" x14ac:dyDescent="0.25">
      <c r="K11257">
        <v>56009900010013</v>
      </c>
      <c r="L11257" t="s">
        <v>14089</v>
      </c>
      <c r="M11257" t="s">
        <v>5237</v>
      </c>
      <c r="N11257" t="s">
        <v>5237</v>
      </c>
      <c r="O11257" t="s">
        <v>5237</v>
      </c>
    </row>
    <row r="11258" spans="11:15" x14ac:dyDescent="0.25">
      <c r="K11258">
        <v>56009900010014</v>
      </c>
      <c r="L11258" t="s">
        <v>14090</v>
      </c>
      <c r="M11258" t="s">
        <v>5237</v>
      </c>
      <c r="N11258" t="s">
        <v>5237</v>
      </c>
      <c r="O11258" t="s">
        <v>5237</v>
      </c>
    </row>
    <row r="11259" spans="11:15" x14ac:dyDescent="0.25">
      <c r="K11259">
        <v>56009900010015</v>
      </c>
      <c r="L11259" t="s">
        <v>14091</v>
      </c>
      <c r="M11259" t="s">
        <v>5237</v>
      </c>
      <c r="N11259" t="s">
        <v>5237</v>
      </c>
      <c r="O11259" t="s">
        <v>5237</v>
      </c>
    </row>
    <row r="11260" spans="11:15" x14ac:dyDescent="0.25">
      <c r="K11260">
        <v>56009900010016</v>
      </c>
      <c r="L11260" t="s">
        <v>14092</v>
      </c>
      <c r="M11260" t="s">
        <v>5237</v>
      </c>
      <c r="N11260" t="s">
        <v>5237</v>
      </c>
      <c r="O11260" t="s">
        <v>5237</v>
      </c>
    </row>
    <row r="11261" spans="11:15" x14ac:dyDescent="0.25">
      <c r="K11261">
        <v>56009900010017</v>
      </c>
      <c r="L11261" t="s">
        <v>14092</v>
      </c>
      <c r="M11261" t="s">
        <v>5237</v>
      </c>
      <c r="N11261" t="s">
        <v>5237</v>
      </c>
      <c r="O11261" t="s">
        <v>5237</v>
      </c>
    </row>
    <row r="11262" spans="11:15" x14ac:dyDescent="0.25">
      <c r="K11262">
        <v>56009900010018</v>
      </c>
      <c r="L11262" t="s">
        <v>14093</v>
      </c>
      <c r="M11262" t="s">
        <v>5237</v>
      </c>
      <c r="N11262" t="s">
        <v>5237</v>
      </c>
      <c r="O11262" t="s">
        <v>5237</v>
      </c>
    </row>
    <row r="11263" spans="11:15" x14ac:dyDescent="0.25">
      <c r="K11263">
        <v>56009900010019</v>
      </c>
      <c r="L11263" t="s">
        <v>14094</v>
      </c>
      <c r="M11263" t="s">
        <v>5237</v>
      </c>
      <c r="N11263" t="s">
        <v>5237</v>
      </c>
      <c r="O11263" t="s">
        <v>5237</v>
      </c>
    </row>
    <row r="11264" spans="11:15" x14ac:dyDescent="0.25">
      <c r="K11264">
        <v>56009900010020</v>
      </c>
      <c r="L11264" t="s">
        <v>14095</v>
      </c>
      <c r="M11264" t="s">
        <v>5237</v>
      </c>
      <c r="N11264" t="s">
        <v>5237</v>
      </c>
      <c r="O11264" t="s">
        <v>5237</v>
      </c>
    </row>
    <row r="11265" spans="11:15" x14ac:dyDescent="0.25">
      <c r="K11265">
        <v>56009900010021</v>
      </c>
      <c r="L11265" t="s">
        <v>14096</v>
      </c>
      <c r="M11265" t="s">
        <v>5237</v>
      </c>
      <c r="N11265" t="s">
        <v>5237</v>
      </c>
      <c r="O11265" t="s">
        <v>5237</v>
      </c>
    </row>
    <row r="11266" spans="11:15" x14ac:dyDescent="0.25">
      <c r="K11266">
        <v>56009900010022</v>
      </c>
      <c r="L11266" t="s">
        <v>14097</v>
      </c>
      <c r="M11266" t="s">
        <v>5237</v>
      </c>
      <c r="N11266" t="s">
        <v>5237</v>
      </c>
      <c r="O11266" t="s">
        <v>5237</v>
      </c>
    </row>
    <row r="11267" spans="11:15" x14ac:dyDescent="0.25">
      <c r="K11267">
        <v>56009900010023</v>
      </c>
      <c r="L11267" t="s">
        <v>14098</v>
      </c>
      <c r="M11267" t="s">
        <v>5237</v>
      </c>
      <c r="N11267" t="s">
        <v>5237</v>
      </c>
      <c r="O11267" t="s">
        <v>5237</v>
      </c>
    </row>
    <row r="11268" spans="11:15" x14ac:dyDescent="0.25">
      <c r="K11268">
        <v>56009900010024</v>
      </c>
      <c r="L11268" t="s">
        <v>14099</v>
      </c>
      <c r="M11268" t="s">
        <v>5237</v>
      </c>
      <c r="N11268" t="s">
        <v>5237</v>
      </c>
      <c r="O11268" t="s">
        <v>5237</v>
      </c>
    </row>
    <row r="11269" spans="11:15" x14ac:dyDescent="0.25">
      <c r="K11269">
        <v>56009900010025</v>
      </c>
      <c r="L11269" t="s">
        <v>14100</v>
      </c>
      <c r="M11269" t="s">
        <v>5237</v>
      </c>
      <c r="N11269" t="s">
        <v>5237</v>
      </c>
      <c r="O11269" t="s">
        <v>5237</v>
      </c>
    </row>
    <row r="11270" spans="11:15" x14ac:dyDescent="0.25">
      <c r="K11270">
        <v>56009900010026</v>
      </c>
      <c r="L11270" t="s">
        <v>14101</v>
      </c>
      <c r="M11270" t="s">
        <v>5237</v>
      </c>
      <c r="N11270" t="s">
        <v>5237</v>
      </c>
      <c r="O11270" t="s">
        <v>5237</v>
      </c>
    </row>
    <row r="11271" spans="11:15" x14ac:dyDescent="0.25">
      <c r="K11271">
        <v>56009900010027</v>
      </c>
      <c r="L11271" t="s">
        <v>14102</v>
      </c>
      <c r="M11271" t="s">
        <v>5237</v>
      </c>
      <c r="N11271" t="s">
        <v>5237</v>
      </c>
      <c r="O11271" t="s">
        <v>5237</v>
      </c>
    </row>
    <row r="11272" spans="11:15" x14ac:dyDescent="0.25">
      <c r="K11272">
        <v>56009900010028</v>
      </c>
      <c r="L11272" t="s">
        <v>14080</v>
      </c>
      <c r="M11272" t="s">
        <v>5237</v>
      </c>
      <c r="N11272" t="s">
        <v>5237</v>
      </c>
      <c r="O11272" t="s">
        <v>5237</v>
      </c>
    </row>
    <row r="11273" spans="11:15" x14ac:dyDescent="0.25">
      <c r="K11273">
        <v>56009900010029</v>
      </c>
      <c r="L11273" t="s">
        <v>14103</v>
      </c>
      <c r="M11273" t="s">
        <v>5237</v>
      </c>
      <c r="N11273" t="s">
        <v>5237</v>
      </c>
      <c r="O11273" t="s">
        <v>5237</v>
      </c>
    </row>
    <row r="11274" spans="11:15" x14ac:dyDescent="0.25">
      <c r="K11274">
        <v>56009900010030</v>
      </c>
      <c r="L11274" t="s">
        <v>14104</v>
      </c>
      <c r="M11274" t="s">
        <v>5237</v>
      </c>
      <c r="N11274" t="s">
        <v>5237</v>
      </c>
      <c r="O11274" t="s">
        <v>5237</v>
      </c>
    </row>
    <row r="11275" spans="11:15" x14ac:dyDescent="0.25">
      <c r="K11275">
        <v>56009900010031</v>
      </c>
      <c r="L11275" t="s">
        <v>14105</v>
      </c>
      <c r="M11275" t="s">
        <v>5237</v>
      </c>
      <c r="N11275" t="s">
        <v>5237</v>
      </c>
      <c r="O11275" t="s">
        <v>5237</v>
      </c>
    </row>
    <row r="11276" spans="11:15" x14ac:dyDescent="0.25">
      <c r="K11276">
        <v>56009900010032</v>
      </c>
      <c r="L11276" t="s">
        <v>14106</v>
      </c>
      <c r="M11276" t="s">
        <v>5237</v>
      </c>
      <c r="N11276" t="s">
        <v>5237</v>
      </c>
      <c r="O11276" t="s">
        <v>5237</v>
      </c>
    </row>
    <row r="11277" spans="11:15" x14ac:dyDescent="0.25">
      <c r="K11277">
        <v>56009900010033</v>
      </c>
      <c r="L11277" t="s">
        <v>14107</v>
      </c>
      <c r="M11277" t="s">
        <v>5237</v>
      </c>
      <c r="N11277" t="s">
        <v>5237</v>
      </c>
      <c r="O11277" t="s">
        <v>5237</v>
      </c>
    </row>
    <row r="11278" spans="11:15" x14ac:dyDescent="0.25">
      <c r="K11278">
        <v>56009900010034</v>
      </c>
      <c r="L11278" t="s">
        <v>14108</v>
      </c>
      <c r="M11278" t="s">
        <v>5237</v>
      </c>
      <c r="N11278" t="s">
        <v>5237</v>
      </c>
      <c r="O11278" t="s">
        <v>5237</v>
      </c>
    </row>
    <row r="11279" spans="11:15" x14ac:dyDescent="0.25">
      <c r="K11279">
        <v>56009900010035</v>
      </c>
      <c r="L11279" t="s">
        <v>14109</v>
      </c>
      <c r="M11279" t="s">
        <v>5237</v>
      </c>
      <c r="N11279" t="s">
        <v>5237</v>
      </c>
      <c r="O11279" t="s">
        <v>5237</v>
      </c>
    </row>
    <row r="11280" spans="11:15" x14ac:dyDescent="0.25">
      <c r="K11280">
        <v>56009900010036</v>
      </c>
      <c r="L11280" t="s">
        <v>14110</v>
      </c>
      <c r="M11280" t="s">
        <v>5237</v>
      </c>
      <c r="N11280" t="s">
        <v>5237</v>
      </c>
      <c r="O11280" t="s">
        <v>5237</v>
      </c>
    </row>
    <row r="11281" spans="11:15" x14ac:dyDescent="0.25">
      <c r="K11281">
        <v>56009900010037</v>
      </c>
      <c r="L11281" t="s">
        <v>14111</v>
      </c>
      <c r="M11281" t="s">
        <v>5237</v>
      </c>
      <c r="N11281" t="s">
        <v>5237</v>
      </c>
      <c r="O11281" t="s">
        <v>5237</v>
      </c>
    </row>
    <row r="11282" spans="11:15" x14ac:dyDescent="0.25">
      <c r="K11282">
        <v>56009900010038</v>
      </c>
      <c r="L11282" t="s">
        <v>14112</v>
      </c>
      <c r="M11282" t="s">
        <v>5237</v>
      </c>
      <c r="N11282" t="s">
        <v>5237</v>
      </c>
      <c r="O11282" t="s">
        <v>5237</v>
      </c>
    </row>
    <row r="11283" spans="11:15" x14ac:dyDescent="0.25">
      <c r="K11283">
        <v>56009900010039</v>
      </c>
      <c r="L11283" t="s">
        <v>14113</v>
      </c>
      <c r="M11283" t="s">
        <v>5237</v>
      </c>
      <c r="N11283" t="s">
        <v>5237</v>
      </c>
      <c r="O11283" t="s">
        <v>5237</v>
      </c>
    </row>
    <row r="11284" spans="11:15" x14ac:dyDescent="0.25">
      <c r="K11284">
        <v>56009900010040</v>
      </c>
      <c r="L11284" t="s">
        <v>14114</v>
      </c>
      <c r="M11284" t="s">
        <v>5237</v>
      </c>
      <c r="N11284" t="s">
        <v>5237</v>
      </c>
      <c r="O11284" t="s">
        <v>5237</v>
      </c>
    </row>
    <row r="11285" spans="11:15" x14ac:dyDescent="0.25">
      <c r="K11285">
        <v>56009900010041</v>
      </c>
      <c r="L11285" t="s">
        <v>14115</v>
      </c>
      <c r="M11285" t="s">
        <v>5237</v>
      </c>
      <c r="N11285" t="s">
        <v>5237</v>
      </c>
      <c r="O11285" t="s">
        <v>5237</v>
      </c>
    </row>
    <row r="11286" spans="11:15" x14ac:dyDescent="0.25">
      <c r="K11286">
        <v>56009900010042</v>
      </c>
      <c r="L11286" t="s">
        <v>14116</v>
      </c>
      <c r="M11286" t="s">
        <v>5237</v>
      </c>
      <c r="N11286" t="s">
        <v>5237</v>
      </c>
      <c r="O11286" t="s">
        <v>5237</v>
      </c>
    </row>
    <row r="11287" spans="11:15" x14ac:dyDescent="0.25">
      <c r="K11287">
        <v>56009900010043</v>
      </c>
      <c r="L11287" t="s">
        <v>14117</v>
      </c>
      <c r="M11287" t="s">
        <v>5237</v>
      </c>
      <c r="N11287" t="s">
        <v>5237</v>
      </c>
      <c r="O11287" t="s">
        <v>5237</v>
      </c>
    </row>
    <row r="11288" spans="11:15" x14ac:dyDescent="0.25">
      <c r="K11288">
        <v>56009900010044</v>
      </c>
      <c r="L11288" t="s">
        <v>14118</v>
      </c>
      <c r="M11288" t="s">
        <v>5237</v>
      </c>
      <c r="N11288" t="s">
        <v>5237</v>
      </c>
      <c r="O11288" t="s">
        <v>5237</v>
      </c>
    </row>
    <row r="11289" spans="11:15" x14ac:dyDescent="0.25">
      <c r="K11289">
        <v>56009900010045</v>
      </c>
      <c r="L11289" t="s">
        <v>14119</v>
      </c>
      <c r="M11289" t="s">
        <v>5237</v>
      </c>
      <c r="N11289" t="s">
        <v>5237</v>
      </c>
      <c r="O11289" t="s">
        <v>5237</v>
      </c>
    </row>
    <row r="11290" spans="11:15" x14ac:dyDescent="0.25">
      <c r="K11290">
        <v>56009900010046</v>
      </c>
      <c r="L11290" t="s">
        <v>14120</v>
      </c>
      <c r="M11290" t="s">
        <v>5237</v>
      </c>
      <c r="N11290" t="s">
        <v>5237</v>
      </c>
      <c r="O11290" t="s">
        <v>5237</v>
      </c>
    </row>
    <row r="11291" spans="11:15" x14ac:dyDescent="0.25">
      <c r="K11291">
        <v>56009900010047</v>
      </c>
      <c r="L11291" t="s">
        <v>14121</v>
      </c>
      <c r="M11291" t="s">
        <v>5237</v>
      </c>
      <c r="N11291" t="s">
        <v>5237</v>
      </c>
      <c r="O11291" t="s">
        <v>5237</v>
      </c>
    </row>
    <row r="11292" spans="11:15" x14ac:dyDescent="0.25">
      <c r="K11292">
        <v>56009900010048</v>
      </c>
      <c r="L11292" t="s">
        <v>14122</v>
      </c>
      <c r="M11292" t="s">
        <v>5237</v>
      </c>
      <c r="N11292" t="s">
        <v>5237</v>
      </c>
      <c r="O11292" t="s">
        <v>5237</v>
      </c>
    </row>
    <row r="11293" spans="11:15" x14ac:dyDescent="0.25">
      <c r="K11293">
        <v>56009900010049</v>
      </c>
      <c r="L11293" t="s">
        <v>14123</v>
      </c>
      <c r="M11293" t="s">
        <v>5237</v>
      </c>
      <c r="N11293" t="s">
        <v>5237</v>
      </c>
      <c r="O11293" t="s">
        <v>5237</v>
      </c>
    </row>
    <row r="11294" spans="11:15" x14ac:dyDescent="0.25">
      <c r="K11294">
        <v>56009900010050</v>
      </c>
      <c r="L11294" t="s">
        <v>14124</v>
      </c>
      <c r="M11294" t="s">
        <v>5237</v>
      </c>
      <c r="N11294" t="s">
        <v>5237</v>
      </c>
      <c r="O11294" t="s">
        <v>5237</v>
      </c>
    </row>
    <row r="11295" spans="11:15" x14ac:dyDescent="0.25">
      <c r="K11295">
        <v>56009900010051</v>
      </c>
      <c r="L11295" t="s">
        <v>14125</v>
      </c>
      <c r="M11295" t="s">
        <v>5237</v>
      </c>
      <c r="N11295" t="s">
        <v>5237</v>
      </c>
      <c r="O11295" t="s">
        <v>5237</v>
      </c>
    </row>
    <row r="11296" spans="11:15" x14ac:dyDescent="0.25">
      <c r="K11296">
        <v>56009900010052</v>
      </c>
      <c r="L11296" t="s">
        <v>14126</v>
      </c>
      <c r="M11296" t="s">
        <v>5237</v>
      </c>
      <c r="N11296" t="s">
        <v>5237</v>
      </c>
      <c r="O11296" t="s">
        <v>5237</v>
      </c>
    </row>
    <row r="11297" spans="11:15" x14ac:dyDescent="0.25">
      <c r="K11297">
        <v>56009900010053</v>
      </c>
      <c r="L11297" t="s">
        <v>14127</v>
      </c>
      <c r="M11297" t="s">
        <v>5237</v>
      </c>
      <c r="N11297" t="s">
        <v>5237</v>
      </c>
      <c r="O11297" t="s">
        <v>5237</v>
      </c>
    </row>
    <row r="11298" spans="11:15" x14ac:dyDescent="0.25">
      <c r="K11298">
        <v>56009900010054</v>
      </c>
      <c r="L11298" t="s">
        <v>14128</v>
      </c>
      <c r="M11298" t="s">
        <v>5237</v>
      </c>
      <c r="N11298" t="s">
        <v>5237</v>
      </c>
      <c r="O11298" t="s">
        <v>5237</v>
      </c>
    </row>
    <row r="11299" spans="11:15" x14ac:dyDescent="0.25">
      <c r="K11299">
        <v>56009900010055</v>
      </c>
      <c r="L11299" t="s">
        <v>14129</v>
      </c>
      <c r="M11299" t="s">
        <v>5237</v>
      </c>
      <c r="N11299" t="s">
        <v>5237</v>
      </c>
      <c r="O11299" t="s">
        <v>5237</v>
      </c>
    </row>
    <row r="11300" spans="11:15" x14ac:dyDescent="0.25">
      <c r="K11300">
        <v>56009900010056</v>
      </c>
      <c r="L11300" t="s">
        <v>14130</v>
      </c>
      <c r="M11300" t="s">
        <v>5237</v>
      </c>
      <c r="N11300" t="s">
        <v>5237</v>
      </c>
      <c r="O11300" t="s">
        <v>5237</v>
      </c>
    </row>
    <row r="11301" spans="11:15" x14ac:dyDescent="0.25">
      <c r="K11301">
        <v>56009900010057</v>
      </c>
      <c r="L11301" t="s">
        <v>14131</v>
      </c>
      <c r="M11301" t="s">
        <v>5237</v>
      </c>
      <c r="N11301" t="s">
        <v>5237</v>
      </c>
      <c r="O11301" t="s">
        <v>5237</v>
      </c>
    </row>
    <row r="11302" spans="11:15" x14ac:dyDescent="0.25">
      <c r="K11302">
        <v>56009900010058</v>
      </c>
      <c r="L11302" t="s">
        <v>14132</v>
      </c>
      <c r="M11302" t="s">
        <v>5237</v>
      </c>
      <c r="N11302" t="s">
        <v>5237</v>
      </c>
      <c r="O11302" t="s">
        <v>5237</v>
      </c>
    </row>
    <row r="11303" spans="11:15" x14ac:dyDescent="0.25">
      <c r="K11303">
        <v>56009900010059</v>
      </c>
      <c r="L11303" t="s">
        <v>14133</v>
      </c>
      <c r="M11303" t="s">
        <v>5237</v>
      </c>
      <c r="N11303" t="s">
        <v>5237</v>
      </c>
      <c r="O11303" t="s">
        <v>5237</v>
      </c>
    </row>
    <row r="11304" spans="11:15" x14ac:dyDescent="0.25">
      <c r="K11304">
        <v>56009900010060</v>
      </c>
      <c r="L11304" t="s">
        <v>14134</v>
      </c>
      <c r="M11304" t="s">
        <v>5237</v>
      </c>
      <c r="N11304" t="s">
        <v>5237</v>
      </c>
      <c r="O11304" t="s">
        <v>5237</v>
      </c>
    </row>
    <row r="11305" spans="11:15" x14ac:dyDescent="0.25">
      <c r="K11305">
        <v>56009900010061</v>
      </c>
      <c r="L11305" t="s">
        <v>14135</v>
      </c>
      <c r="M11305" t="s">
        <v>5237</v>
      </c>
      <c r="N11305" t="s">
        <v>5237</v>
      </c>
      <c r="O11305" t="s">
        <v>5237</v>
      </c>
    </row>
    <row r="11306" spans="11:15" x14ac:dyDescent="0.25">
      <c r="K11306">
        <v>56009900010062</v>
      </c>
      <c r="L11306" t="s">
        <v>14136</v>
      </c>
      <c r="M11306" t="s">
        <v>5237</v>
      </c>
      <c r="N11306" t="s">
        <v>5237</v>
      </c>
      <c r="O11306" t="s">
        <v>5237</v>
      </c>
    </row>
    <row r="11307" spans="11:15" x14ac:dyDescent="0.25">
      <c r="K11307">
        <v>56009900010063</v>
      </c>
      <c r="L11307" t="s">
        <v>14137</v>
      </c>
      <c r="M11307" t="s">
        <v>5237</v>
      </c>
      <c r="N11307" t="s">
        <v>5237</v>
      </c>
      <c r="O11307" t="s">
        <v>5237</v>
      </c>
    </row>
    <row r="11308" spans="11:15" x14ac:dyDescent="0.25">
      <c r="K11308">
        <v>56009900010064</v>
      </c>
      <c r="L11308" t="s">
        <v>14138</v>
      </c>
      <c r="M11308" t="s">
        <v>5237</v>
      </c>
      <c r="N11308" t="s">
        <v>5237</v>
      </c>
      <c r="O11308" t="s">
        <v>5237</v>
      </c>
    </row>
    <row r="11309" spans="11:15" x14ac:dyDescent="0.25">
      <c r="K11309">
        <v>56009900010065</v>
      </c>
      <c r="L11309" t="s">
        <v>14138</v>
      </c>
      <c r="M11309" t="s">
        <v>5237</v>
      </c>
      <c r="N11309" t="s">
        <v>5237</v>
      </c>
      <c r="O11309" t="s">
        <v>5237</v>
      </c>
    </row>
    <row r="11310" spans="11:15" x14ac:dyDescent="0.25">
      <c r="K11310">
        <v>56009900010066</v>
      </c>
      <c r="L11310" t="s">
        <v>14139</v>
      </c>
      <c r="M11310" t="s">
        <v>5237</v>
      </c>
      <c r="N11310" t="s">
        <v>5237</v>
      </c>
      <c r="O11310" t="s">
        <v>5237</v>
      </c>
    </row>
    <row r="11311" spans="11:15" x14ac:dyDescent="0.25">
      <c r="K11311">
        <v>56009900010067</v>
      </c>
      <c r="L11311" t="s">
        <v>14140</v>
      </c>
      <c r="M11311" t="s">
        <v>5237</v>
      </c>
      <c r="N11311" t="s">
        <v>5237</v>
      </c>
      <c r="O11311" t="s">
        <v>5237</v>
      </c>
    </row>
    <row r="11312" spans="11:15" x14ac:dyDescent="0.25">
      <c r="K11312">
        <v>56009900010068</v>
      </c>
      <c r="L11312" t="s">
        <v>14141</v>
      </c>
      <c r="M11312" t="s">
        <v>5237</v>
      </c>
      <c r="N11312" t="s">
        <v>5237</v>
      </c>
      <c r="O11312" t="s">
        <v>5237</v>
      </c>
    </row>
    <row r="11313" spans="11:15" x14ac:dyDescent="0.25">
      <c r="K11313">
        <v>56009900010069</v>
      </c>
      <c r="L11313" t="s">
        <v>14142</v>
      </c>
      <c r="M11313" t="s">
        <v>5237</v>
      </c>
      <c r="N11313" t="s">
        <v>5237</v>
      </c>
      <c r="O11313" t="s">
        <v>5237</v>
      </c>
    </row>
    <row r="11314" spans="11:15" x14ac:dyDescent="0.25">
      <c r="K11314">
        <v>56009900010070</v>
      </c>
      <c r="L11314" t="s">
        <v>14143</v>
      </c>
      <c r="M11314" t="s">
        <v>5237</v>
      </c>
      <c r="N11314" t="s">
        <v>5237</v>
      </c>
      <c r="O11314" t="s">
        <v>5237</v>
      </c>
    </row>
    <row r="11315" spans="11:15" x14ac:dyDescent="0.25">
      <c r="K11315">
        <v>56009900010071</v>
      </c>
      <c r="L11315" t="s">
        <v>14144</v>
      </c>
      <c r="M11315" t="s">
        <v>5237</v>
      </c>
      <c r="N11315" t="s">
        <v>5237</v>
      </c>
      <c r="O11315" t="s">
        <v>5237</v>
      </c>
    </row>
    <row r="11316" spans="11:15" x14ac:dyDescent="0.25">
      <c r="K11316">
        <v>56009900010072</v>
      </c>
      <c r="L11316" t="s">
        <v>14145</v>
      </c>
      <c r="M11316" t="s">
        <v>5237</v>
      </c>
      <c r="N11316" t="s">
        <v>5237</v>
      </c>
      <c r="O11316" t="s">
        <v>5237</v>
      </c>
    </row>
    <row r="11317" spans="11:15" x14ac:dyDescent="0.25">
      <c r="K11317">
        <v>56009900010073</v>
      </c>
      <c r="L11317" t="s">
        <v>14146</v>
      </c>
      <c r="M11317" t="s">
        <v>5237</v>
      </c>
      <c r="N11317" t="s">
        <v>5237</v>
      </c>
      <c r="O11317" t="s">
        <v>5237</v>
      </c>
    </row>
    <row r="11318" spans="11:15" x14ac:dyDescent="0.25">
      <c r="K11318">
        <v>56009900010074</v>
      </c>
      <c r="L11318" t="s">
        <v>14147</v>
      </c>
      <c r="M11318" t="s">
        <v>5237</v>
      </c>
      <c r="N11318" t="s">
        <v>5237</v>
      </c>
      <c r="O11318" t="s">
        <v>5237</v>
      </c>
    </row>
    <row r="11319" spans="11:15" x14ac:dyDescent="0.25">
      <c r="K11319">
        <v>56009900010075</v>
      </c>
      <c r="L11319" t="s">
        <v>14148</v>
      </c>
      <c r="M11319" t="s">
        <v>5237</v>
      </c>
      <c r="N11319" t="s">
        <v>5237</v>
      </c>
      <c r="O11319" t="s">
        <v>5237</v>
      </c>
    </row>
    <row r="11320" spans="11:15" x14ac:dyDescent="0.25">
      <c r="K11320">
        <v>56009900010076</v>
      </c>
      <c r="L11320" t="s">
        <v>14149</v>
      </c>
      <c r="M11320" t="s">
        <v>5237</v>
      </c>
      <c r="N11320" t="s">
        <v>5237</v>
      </c>
      <c r="O11320" t="s">
        <v>5237</v>
      </c>
    </row>
    <row r="11321" spans="11:15" x14ac:dyDescent="0.25">
      <c r="K11321">
        <v>56009900010077</v>
      </c>
      <c r="L11321" t="s">
        <v>14150</v>
      </c>
      <c r="M11321" t="s">
        <v>5237</v>
      </c>
      <c r="N11321" t="s">
        <v>5237</v>
      </c>
      <c r="O11321" t="s">
        <v>5237</v>
      </c>
    </row>
    <row r="11322" spans="11:15" x14ac:dyDescent="0.25">
      <c r="K11322">
        <v>56009900010078</v>
      </c>
      <c r="L11322" t="s">
        <v>14151</v>
      </c>
      <c r="M11322" t="s">
        <v>5237</v>
      </c>
      <c r="N11322" t="s">
        <v>5237</v>
      </c>
      <c r="O11322" t="s">
        <v>5237</v>
      </c>
    </row>
    <row r="11323" spans="11:15" x14ac:dyDescent="0.25">
      <c r="K11323">
        <v>56009900010079</v>
      </c>
      <c r="L11323" t="s">
        <v>14152</v>
      </c>
      <c r="M11323" t="s">
        <v>5237</v>
      </c>
      <c r="N11323" t="s">
        <v>5237</v>
      </c>
      <c r="O11323" t="s">
        <v>5237</v>
      </c>
    </row>
    <row r="11324" spans="11:15" x14ac:dyDescent="0.25">
      <c r="K11324">
        <v>56009900010080</v>
      </c>
      <c r="L11324" t="s">
        <v>14153</v>
      </c>
      <c r="M11324" t="s">
        <v>5237</v>
      </c>
      <c r="N11324" t="s">
        <v>5237</v>
      </c>
      <c r="O11324" t="s">
        <v>5237</v>
      </c>
    </row>
    <row r="11325" spans="11:15" x14ac:dyDescent="0.25">
      <c r="K11325">
        <v>56009900010368</v>
      </c>
      <c r="L11325" t="s">
        <v>14154</v>
      </c>
      <c r="M11325" t="s">
        <v>5237</v>
      </c>
      <c r="N11325" t="s">
        <v>5237</v>
      </c>
      <c r="O11325" t="s">
        <v>5237</v>
      </c>
    </row>
    <row r="11326" spans="11:15" x14ac:dyDescent="0.25">
      <c r="K11326">
        <v>56009900020001</v>
      </c>
      <c r="L11326" t="s">
        <v>14155</v>
      </c>
      <c r="M11326" t="s">
        <v>5237</v>
      </c>
      <c r="N11326" t="s">
        <v>5237</v>
      </c>
      <c r="O11326" t="s">
        <v>5237</v>
      </c>
    </row>
    <row r="11327" spans="11:15" x14ac:dyDescent="0.25">
      <c r="K11327">
        <v>56009900020002</v>
      </c>
      <c r="L11327" t="s">
        <v>14156</v>
      </c>
      <c r="M11327" t="s">
        <v>5237</v>
      </c>
      <c r="N11327" t="s">
        <v>5237</v>
      </c>
      <c r="O11327" t="s">
        <v>5237</v>
      </c>
    </row>
    <row r="11328" spans="11:15" x14ac:dyDescent="0.25">
      <c r="K11328">
        <v>56009900030001</v>
      </c>
      <c r="L11328" t="s">
        <v>14157</v>
      </c>
      <c r="M11328" t="s">
        <v>5237</v>
      </c>
      <c r="N11328" t="s">
        <v>5237</v>
      </c>
      <c r="O11328" t="s">
        <v>5237</v>
      </c>
    </row>
    <row r="11329" spans="11:15" x14ac:dyDescent="0.25">
      <c r="K11329">
        <v>56009900030002</v>
      </c>
      <c r="L11329" t="s">
        <v>14158</v>
      </c>
      <c r="M11329" t="s">
        <v>5237</v>
      </c>
      <c r="N11329" t="s">
        <v>5237</v>
      </c>
      <c r="O11329" t="s">
        <v>5237</v>
      </c>
    </row>
    <row r="11330" spans="11:15" x14ac:dyDescent="0.25">
      <c r="K11330">
        <v>56009900030003</v>
      </c>
      <c r="L11330" t="s">
        <v>14158</v>
      </c>
      <c r="M11330" t="s">
        <v>5237</v>
      </c>
      <c r="N11330" t="s">
        <v>5237</v>
      </c>
      <c r="O11330" t="s">
        <v>5237</v>
      </c>
    </row>
    <row r="11331" spans="11:15" x14ac:dyDescent="0.25">
      <c r="K11331">
        <v>56009900040001</v>
      </c>
      <c r="L11331" t="s">
        <v>14159</v>
      </c>
      <c r="M11331" t="s">
        <v>5237</v>
      </c>
      <c r="N11331" t="s">
        <v>5237</v>
      </c>
      <c r="O11331" t="s">
        <v>5237</v>
      </c>
    </row>
    <row r="11332" spans="11:15" x14ac:dyDescent="0.25">
      <c r="K11332">
        <v>56009900040002</v>
      </c>
      <c r="L11332" t="s">
        <v>14160</v>
      </c>
      <c r="M11332" t="s">
        <v>5237</v>
      </c>
      <c r="N11332" t="s">
        <v>5237</v>
      </c>
      <c r="O11332" t="s">
        <v>5237</v>
      </c>
    </row>
    <row r="11333" spans="11:15" x14ac:dyDescent="0.25">
      <c r="K11333">
        <v>56009900040003</v>
      </c>
      <c r="L11333" t="s">
        <v>14161</v>
      </c>
      <c r="M11333" t="s">
        <v>5237</v>
      </c>
      <c r="N11333" t="s">
        <v>5237</v>
      </c>
      <c r="O11333" t="s">
        <v>5237</v>
      </c>
    </row>
    <row r="11334" spans="11:15" x14ac:dyDescent="0.25">
      <c r="K11334">
        <v>56009900040004</v>
      </c>
      <c r="L11334" t="s">
        <v>14162</v>
      </c>
      <c r="M11334" t="s">
        <v>5237</v>
      </c>
      <c r="N11334" t="s">
        <v>5237</v>
      </c>
      <c r="O11334" t="s">
        <v>5237</v>
      </c>
    </row>
    <row r="11335" spans="11:15" x14ac:dyDescent="0.25">
      <c r="K11335">
        <v>56009900040005</v>
      </c>
      <c r="L11335" t="s">
        <v>14163</v>
      </c>
      <c r="M11335" t="s">
        <v>5237</v>
      </c>
      <c r="N11335" t="s">
        <v>5237</v>
      </c>
      <c r="O11335" t="s">
        <v>5237</v>
      </c>
    </row>
    <row r="11336" spans="11:15" x14ac:dyDescent="0.25">
      <c r="K11336">
        <v>56009900040006</v>
      </c>
      <c r="L11336" t="s">
        <v>14164</v>
      </c>
      <c r="M11336" t="s">
        <v>5237</v>
      </c>
      <c r="N11336" t="s">
        <v>5237</v>
      </c>
      <c r="O11336" t="s">
        <v>5237</v>
      </c>
    </row>
    <row r="11337" spans="11:15" x14ac:dyDescent="0.25">
      <c r="K11337">
        <v>56009900040007</v>
      </c>
      <c r="L11337" t="s">
        <v>14165</v>
      </c>
      <c r="M11337" t="s">
        <v>5237</v>
      </c>
      <c r="N11337" t="s">
        <v>5237</v>
      </c>
      <c r="O11337" t="s">
        <v>5237</v>
      </c>
    </row>
    <row r="11338" spans="11:15" x14ac:dyDescent="0.25">
      <c r="K11338">
        <v>56009900040008</v>
      </c>
      <c r="L11338" t="s">
        <v>14166</v>
      </c>
      <c r="M11338" t="s">
        <v>5237</v>
      </c>
      <c r="N11338" t="s">
        <v>5237</v>
      </c>
      <c r="O11338" t="s">
        <v>5237</v>
      </c>
    </row>
    <row r="11339" spans="11:15" x14ac:dyDescent="0.25">
      <c r="K11339">
        <v>56009900040009</v>
      </c>
      <c r="L11339" t="s">
        <v>14167</v>
      </c>
      <c r="M11339" t="s">
        <v>5237</v>
      </c>
      <c r="N11339" t="s">
        <v>5237</v>
      </c>
      <c r="O11339" t="s">
        <v>5237</v>
      </c>
    </row>
    <row r="11340" spans="11:15" x14ac:dyDescent="0.25">
      <c r="K11340">
        <v>56009900040010</v>
      </c>
      <c r="L11340" t="s">
        <v>14168</v>
      </c>
      <c r="M11340" t="s">
        <v>5237</v>
      </c>
      <c r="N11340" t="s">
        <v>5237</v>
      </c>
      <c r="O11340" t="s">
        <v>5237</v>
      </c>
    </row>
    <row r="11341" spans="11:15" x14ac:dyDescent="0.25">
      <c r="K11341">
        <v>56009900040011</v>
      </c>
      <c r="L11341" t="s">
        <v>14169</v>
      </c>
      <c r="M11341" t="s">
        <v>5237</v>
      </c>
      <c r="N11341" t="s">
        <v>5237</v>
      </c>
      <c r="O11341" t="s">
        <v>5237</v>
      </c>
    </row>
    <row r="11342" spans="11:15" x14ac:dyDescent="0.25">
      <c r="K11342">
        <v>56009900040012</v>
      </c>
      <c r="L11342" t="s">
        <v>14170</v>
      </c>
      <c r="M11342" t="s">
        <v>5237</v>
      </c>
      <c r="N11342" t="s">
        <v>5237</v>
      </c>
      <c r="O11342" t="s">
        <v>5237</v>
      </c>
    </row>
    <row r="11343" spans="11:15" x14ac:dyDescent="0.25">
      <c r="K11343">
        <v>56009900050001</v>
      </c>
      <c r="L11343" t="s">
        <v>14171</v>
      </c>
      <c r="M11343" t="s">
        <v>5237</v>
      </c>
      <c r="N11343" t="s">
        <v>5237</v>
      </c>
      <c r="O11343" t="s">
        <v>5237</v>
      </c>
    </row>
    <row r="11344" spans="11:15" x14ac:dyDescent="0.25">
      <c r="K11344">
        <v>56009900050002</v>
      </c>
      <c r="L11344" t="s">
        <v>14172</v>
      </c>
      <c r="M11344" t="s">
        <v>5237</v>
      </c>
      <c r="N11344" t="s">
        <v>5237</v>
      </c>
      <c r="O11344" t="s">
        <v>5237</v>
      </c>
    </row>
    <row r="11345" spans="11:15" x14ac:dyDescent="0.25">
      <c r="K11345">
        <v>56009900050003</v>
      </c>
      <c r="L11345" t="s">
        <v>14173</v>
      </c>
      <c r="M11345" t="s">
        <v>5237</v>
      </c>
      <c r="N11345" t="s">
        <v>5237</v>
      </c>
      <c r="O11345" t="s">
        <v>5237</v>
      </c>
    </row>
    <row r="11346" spans="11:15" x14ac:dyDescent="0.25">
      <c r="K11346">
        <v>56009900050004</v>
      </c>
      <c r="L11346" t="s">
        <v>14174</v>
      </c>
      <c r="M11346" t="s">
        <v>5237</v>
      </c>
      <c r="N11346" t="s">
        <v>5237</v>
      </c>
      <c r="O11346" t="s">
        <v>5237</v>
      </c>
    </row>
    <row r="11347" spans="11:15" x14ac:dyDescent="0.25">
      <c r="K11347">
        <v>56009900050005</v>
      </c>
      <c r="L11347" t="s">
        <v>14175</v>
      </c>
      <c r="M11347" t="s">
        <v>5237</v>
      </c>
      <c r="N11347" t="s">
        <v>5237</v>
      </c>
      <c r="O11347" t="s">
        <v>5237</v>
      </c>
    </row>
    <row r="11348" spans="11:15" x14ac:dyDescent="0.25">
      <c r="K11348">
        <v>56009900050006</v>
      </c>
      <c r="L11348" t="s">
        <v>14176</v>
      </c>
      <c r="M11348" t="s">
        <v>5237</v>
      </c>
      <c r="N11348" t="s">
        <v>5237</v>
      </c>
      <c r="O11348" t="s">
        <v>5237</v>
      </c>
    </row>
    <row r="11349" spans="11:15" x14ac:dyDescent="0.25">
      <c r="K11349">
        <v>56009900050007</v>
      </c>
      <c r="L11349" t="s">
        <v>14177</v>
      </c>
      <c r="M11349" t="s">
        <v>5237</v>
      </c>
      <c r="N11349" t="s">
        <v>5237</v>
      </c>
      <c r="O11349" t="s">
        <v>5237</v>
      </c>
    </row>
    <row r="11350" spans="11:15" x14ac:dyDescent="0.25">
      <c r="K11350">
        <v>56009900050008</v>
      </c>
      <c r="L11350" t="s">
        <v>14178</v>
      </c>
      <c r="M11350" t="s">
        <v>5237</v>
      </c>
      <c r="N11350" t="s">
        <v>5237</v>
      </c>
      <c r="O11350" t="s">
        <v>5237</v>
      </c>
    </row>
    <row r="11351" spans="11:15" x14ac:dyDescent="0.25">
      <c r="K11351">
        <v>56009900050009</v>
      </c>
      <c r="L11351" t="s">
        <v>14179</v>
      </c>
      <c r="M11351" t="s">
        <v>5237</v>
      </c>
      <c r="N11351" t="s">
        <v>5237</v>
      </c>
      <c r="O11351" t="s">
        <v>5237</v>
      </c>
    </row>
    <row r="11352" spans="11:15" x14ac:dyDescent="0.25">
      <c r="K11352">
        <v>56009900050010</v>
      </c>
      <c r="L11352" t="s">
        <v>14180</v>
      </c>
      <c r="M11352" t="s">
        <v>5237</v>
      </c>
      <c r="N11352" t="s">
        <v>5237</v>
      </c>
      <c r="O11352" t="s">
        <v>5237</v>
      </c>
    </row>
    <row r="11353" spans="11:15" x14ac:dyDescent="0.25">
      <c r="K11353">
        <v>56009900050011</v>
      </c>
      <c r="L11353" t="s">
        <v>14181</v>
      </c>
      <c r="M11353" t="s">
        <v>5237</v>
      </c>
      <c r="N11353" t="s">
        <v>5237</v>
      </c>
      <c r="O11353" t="s">
        <v>5237</v>
      </c>
    </row>
    <row r="11354" spans="11:15" x14ac:dyDescent="0.25">
      <c r="K11354">
        <v>56009900050012</v>
      </c>
      <c r="L11354" t="s">
        <v>14182</v>
      </c>
      <c r="M11354" t="s">
        <v>5237</v>
      </c>
      <c r="N11354" t="s">
        <v>5237</v>
      </c>
      <c r="O11354" t="s">
        <v>5237</v>
      </c>
    </row>
    <row r="11355" spans="11:15" x14ac:dyDescent="0.25">
      <c r="K11355">
        <v>56009900050013</v>
      </c>
      <c r="L11355" t="s">
        <v>14183</v>
      </c>
      <c r="M11355" t="s">
        <v>5237</v>
      </c>
      <c r="N11355" t="s">
        <v>5237</v>
      </c>
      <c r="O11355" t="s">
        <v>5237</v>
      </c>
    </row>
    <row r="11356" spans="11:15" x14ac:dyDescent="0.25">
      <c r="K11356">
        <v>56009900060001</v>
      </c>
      <c r="L11356" t="s">
        <v>14184</v>
      </c>
      <c r="M11356" t="s">
        <v>5237</v>
      </c>
      <c r="N11356" t="s">
        <v>5237</v>
      </c>
      <c r="O11356" t="s">
        <v>5237</v>
      </c>
    </row>
    <row r="11357" spans="11:15" x14ac:dyDescent="0.25">
      <c r="K11357">
        <v>56009900060002</v>
      </c>
      <c r="L11357" t="s">
        <v>14185</v>
      </c>
      <c r="M11357" t="s">
        <v>5237</v>
      </c>
      <c r="N11357" t="s">
        <v>5237</v>
      </c>
      <c r="O11357" t="s">
        <v>5237</v>
      </c>
    </row>
    <row r="11358" spans="11:15" x14ac:dyDescent="0.25">
      <c r="K11358">
        <v>56009900060003</v>
      </c>
      <c r="L11358" t="s">
        <v>14186</v>
      </c>
      <c r="M11358" t="s">
        <v>5237</v>
      </c>
      <c r="N11358" t="s">
        <v>5237</v>
      </c>
      <c r="O11358" t="s">
        <v>5237</v>
      </c>
    </row>
    <row r="11359" spans="11:15" x14ac:dyDescent="0.25">
      <c r="K11359">
        <v>56009900060004</v>
      </c>
      <c r="L11359" t="s">
        <v>14187</v>
      </c>
      <c r="M11359" t="s">
        <v>5237</v>
      </c>
      <c r="N11359" t="s">
        <v>5237</v>
      </c>
      <c r="O11359" t="s">
        <v>5237</v>
      </c>
    </row>
    <row r="11360" spans="11:15" x14ac:dyDescent="0.25">
      <c r="K11360">
        <v>56009900060005</v>
      </c>
      <c r="L11360" t="s">
        <v>14188</v>
      </c>
      <c r="M11360" t="s">
        <v>5237</v>
      </c>
      <c r="N11360" t="s">
        <v>5237</v>
      </c>
      <c r="O11360" t="s">
        <v>5237</v>
      </c>
    </row>
    <row r="11361" spans="11:15" x14ac:dyDescent="0.25">
      <c r="K11361">
        <v>56009900060006</v>
      </c>
      <c r="L11361" t="s">
        <v>14189</v>
      </c>
      <c r="M11361" t="s">
        <v>5237</v>
      </c>
      <c r="N11361" t="s">
        <v>5237</v>
      </c>
      <c r="O11361" t="s">
        <v>5237</v>
      </c>
    </row>
    <row r="11362" spans="11:15" x14ac:dyDescent="0.25">
      <c r="K11362">
        <v>56009900060007</v>
      </c>
      <c r="L11362" t="s">
        <v>14187</v>
      </c>
      <c r="M11362" t="s">
        <v>5237</v>
      </c>
      <c r="N11362" t="s">
        <v>5237</v>
      </c>
      <c r="O11362" t="s">
        <v>5237</v>
      </c>
    </row>
    <row r="11363" spans="11:15" x14ac:dyDescent="0.25">
      <c r="K11363">
        <v>56009900070001</v>
      </c>
      <c r="L11363" t="s">
        <v>14190</v>
      </c>
      <c r="M11363" t="s">
        <v>5237</v>
      </c>
      <c r="N11363" t="s">
        <v>5237</v>
      </c>
      <c r="O11363" t="s">
        <v>5237</v>
      </c>
    </row>
    <row r="11364" spans="11:15" x14ac:dyDescent="0.25">
      <c r="K11364">
        <v>56009900070002</v>
      </c>
      <c r="L11364" t="s">
        <v>14191</v>
      </c>
      <c r="M11364" t="s">
        <v>5237</v>
      </c>
      <c r="N11364" t="s">
        <v>5237</v>
      </c>
      <c r="O11364" t="s">
        <v>5237</v>
      </c>
    </row>
    <row r="11365" spans="11:15" x14ac:dyDescent="0.25">
      <c r="K11365">
        <v>56009900070003</v>
      </c>
      <c r="L11365" t="s">
        <v>14192</v>
      </c>
      <c r="M11365" t="s">
        <v>5237</v>
      </c>
      <c r="N11365" t="s">
        <v>5237</v>
      </c>
      <c r="O11365" t="s">
        <v>5237</v>
      </c>
    </row>
    <row r="11366" spans="11:15" x14ac:dyDescent="0.25">
      <c r="K11366">
        <v>56009900080001</v>
      </c>
      <c r="L11366" t="s">
        <v>14193</v>
      </c>
      <c r="M11366" t="s">
        <v>5237</v>
      </c>
      <c r="N11366" t="s">
        <v>5237</v>
      </c>
      <c r="O11366" t="s">
        <v>5237</v>
      </c>
    </row>
    <row r="11367" spans="11:15" x14ac:dyDescent="0.25">
      <c r="K11367">
        <v>56009900090001</v>
      </c>
      <c r="L11367" t="s">
        <v>14194</v>
      </c>
      <c r="M11367" t="s">
        <v>5237</v>
      </c>
      <c r="N11367" t="s">
        <v>5237</v>
      </c>
      <c r="O11367" t="s">
        <v>5237</v>
      </c>
    </row>
    <row r="11368" spans="11:15" x14ac:dyDescent="0.25">
      <c r="K11368">
        <v>56009900090002</v>
      </c>
      <c r="L11368" t="s">
        <v>14195</v>
      </c>
      <c r="M11368" t="s">
        <v>5237</v>
      </c>
      <c r="N11368" t="s">
        <v>5237</v>
      </c>
      <c r="O11368" t="s">
        <v>5237</v>
      </c>
    </row>
    <row r="11369" spans="11:15" x14ac:dyDescent="0.25">
      <c r="K11369">
        <v>56009900090003</v>
      </c>
      <c r="L11369" t="s">
        <v>14196</v>
      </c>
      <c r="M11369" t="s">
        <v>5237</v>
      </c>
      <c r="N11369" t="s">
        <v>5237</v>
      </c>
      <c r="O11369" t="s">
        <v>5237</v>
      </c>
    </row>
    <row r="11370" spans="11:15" x14ac:dyDescent="0.25">
      <c r="K11370">
        <v>56009900100001</v>
      </c>
      <c r="L11370" t="s">
        <v>14197</v>
      </c>
      <c r="M11370" t="s">
        <v>5237</v>
      </c>
      <c r="N11370" t="s">
        <v>5237</v>
      </c>
      <c r="O11370" t="s">
        <v>5237</v>
      </c>
    </row>
    <row r="11371" spans="11:15" x14ac:dyDescent="0.25">
      <c r="K11371">
        <v>56009900100002</v>
      </c>
      <c r="L11371" t="s">
        <v>14198</v>
      </c>
      <c r="M11371" t="s">
        <v>5237</v>
      </c>
      <c r="N11371" t="s">
        <v>5237</v>
      </c>
      <c r="O11371" t="s">
        <v>5237</v>
      </c>
    </row>
    <row r="11372" spans="11:15" x14ac:dyDescent="0.25">
      <c r="K11372">
        <v>56009900100003</v>
      </c>
      <c r="L11372" t="s">
        <v>14199</v>
      </c>
      <c r="M11372" t="s">
        <v>5237</v>
      </c>
      <c r="N11372" t="s">
        <v>5237</v>
      </c>
      <c r="O11372" t="s">
        <v>5237</v>
      </c>
    </row>
    <row r="11373" spans="11:15" x14ac:dyDescent="0.25">
      <c r="K11373">
        <v>56009900100004</v>
      </c>
      <c r="L11373" t="s">
        <v>14200</v>
      </c>
      <c r="M11373" t="s">
        <v>5237</v>
      </c>
      <c r="N11373" t="s">
        <v>5237</v>
      </c>
      <c r="O11373" t="s">
        <v>5237</v>
      </c>
    </row>
    <row r="11374" spans="11:15" x14ac:dyDescent="0.25">
      <c r="K11374">
        <v>56009900100005</v>
      </c>
      <c r="L11374" t="s">
        <v>14201</v>
      </c>
      <c r="M11374" t="s">
        <v>5237</v>
      </c>
      <c r="N11374" t="s">
        <v>5237</v>
      </c>
      <c r="O11374" t="s">
        <v>5237</v>
      </c>
    </row>
    <row r="11375" spans="11:15" x14ac:dyDescent="0.25">
      <c r="K11375">
        <v>56009900100006</v>
      </c>
      <c r="L11375" t="s">
        <v>14202</v>
      </c>
      <c r="M11375" t="s">
        <v>5237</v>
      </c>
      <c r="N11375" t="s">
        <v>5237</v>
      </c>
      <c r="O11375" t="s">
        <v>5237</v>
      </c>
    </row>
    <row r="11376" spans="11:15" x14ac:dyDescent="0.25">
      <c r="K11376">
        <v>56009900100007</v>
      </c>
      <c r="L11376" t="s">
        <v>14203</v>
      </c>
      <c r="M11376" t="s">
        <v>5237</v>
      </c>
      <c r="N11376" t="s">
        <v>5237</v>
      </c>
      <c r="O11376" t="s">
        <v>5237</v>
      </c>
    </row>
    <row r="11377" spans="11:15" x14ac:dyDescent="0.25">
      <c r="K11377">
        <v>56009900100008</v>
      </c>
      <c r="L11377" t="s">
        <v>14204</v>
      </c>
      <c r="M11377" t="s">
        <v>5237</v>
      </c>
      <c r="N11377" t="s">
        <v>5237</v>
      </c>
      <c r="O11377" t="s">
        <v>5237</v>
      </c>
    </row>
    <row r="11378" spans="11:15" x14ac:dyDescent="0.25">
      <c r="K11378">
        <v>56009900100009</v>
      </c>
      <c r="L11378" t="s">
        <v>14205</v>
      </c>
      <c r="M11378" t="s">
        <v>5237</v>
      </c>
      <c r="N11378" t="s">
        <v>5237</v>
      </c>
      <c r="O11378" t="s">
        <v>5237</v>
      </c>
    </row>
    <row r="11379" spans="11:15" x14ac:dyDescent="0.25">
      <c r="K11379">
        <v>56009900100010</v>
      </c>
      <c r="L11379" t="s">
        <v>14206</v>
      </c>
      <c r="M11379" t="s">
        <v>5237</v>
      </c>
      <c r="N11379" t="s">
        <v>5237</v>
      </c>
      <c r="O11379" t="s">
        <v>5237</v>
      </c>
    </row>
    <row r="11380" spans="11:15" x14ac:dyDescent="0.25">
      <c r="K11380">
        <v>56009900100011</v>
      </c>
      <c r="L11380" t="s">
        <v>14207</v>
      </c>
      <c r="M11380" t="s">
        <v>5237</v>
      </c>
      <c r="N11380" t="s">
        <v>5237</v>
      </c>
      <c r="O11380" t="s">
        <v>5237</v>
      </c>
    </row>
    <row r="11381" spans="11:15" x14ac:dyDescent="0.25">
      <c r="K11381">
        <v>56009900100015</v>
      </c>
      <c r="L11381" t="s">
        <v>14208</v>
      </c>
      <c r="M11381" t="s">
        <v>5237</v>
      </c>
      <c r="N11381" t="s">
        <v>5237</v>
      </c>
      <c r="O11381" t="s">
        <v>5237</v>
      </c>
    </row>
    <row r="11382" spans="11:15" x14ac:dyDescent="0.25">
      <c r="K11382">
        <v>56009900110001</v>
      </c>
      <c r="L11382" t="s">
        <v>14151</v>
      </c>
      <c r="M11382" t="s">
        <v>5237</v>
      </c>
      <c r="N11382" t="s">
        <v>5237</v>
      </c>
      <c r="O11382" t="s">
        <v>5237</v>
      </c>
    </row>
    <row r="11383" spans="11:15" x14ac:dyDescent="0.25">
      <c r="K11383">
        <v>56009900110005</v>
      </c>
      <c r="L11383" t="s">
        <v>14209</v>
      </c>
      <c r="M11383" t="s">
        <v>5237</v>
      </c>
      <c r="N11383" t="s">
        <v>5237</v>
      </c>
      <c r="O11383" t="s">
        <v>5237</v>
      </c>
    </row>
    <row r="11384" spans="11:15" x14ac:dyDescent="0.25">
      <c r="K11384">
        <v>56009900120001</v>
      </c>
      <c r="L11384" t="s">
        <v>14210</v>
      </c>
      <c r="M11384" t="s">
        <v>5237</v>
      </c>
      <c r="N11384" t="s">
        <v>5237</v>
      </c>
      <c r="O11384" t="s">
        <v>5237</v>
      </c>
    </row>
    <row r="11385" spans="11:15" x14ac:dyDescent="0.25">
      <c r="K11385">
        <v>56009900120002</v>
      </c>
      <c r="L11385" t="s">
        <v>14211</v>
      </c>
      <c r="M11385" t="s">
        <v>5237</v>
      </c>
      <c r="N11385" t="s">
        <v>5237</v>
      </c>
      <c r="O11385" t="s">
        <v>5237</v>
      </c>
    </row>
    <row r="11386" spans="11:15" x14ac:dyDescent="0.25">
      <c r="K11386">
        <v>56009900120003</v>
      </c>
      <c r="L11386" t="s">
        <v>14212</v>
      </c>
      <c r="M11386" t="s">
        <v>5237</v>
      </c>
      <c r="N11386" t="s">
        <v>5237</v>
      </c>
      <c r="O11386" t="s">
        <v>5237</v>
      </c>
    </row>
    <row r="11387" spans="11:15" x14ac:dyDescent="0.25">
      <c r="K11387">
        <v>56009900120004</v>
      </c>
      <c r="L11387" t="s">
        <v>14213</v>
      </c>
      <c r="M11387" t="s">
        <v>5237</v>
      </c>
      <c r="N11387" t="s">
        <v>5237</v>
      </c>
      <c r="O11387" t="s">
        <v>5237</v>
      </c>
    </row>
    <row r="11388" spans="11:15" x14ac:dyDescent="0.25">
      <c r="K11388">
        <v>56009900130001</v>
      </c>
      <c r="L11388" t="s">
        <v>14214</v>
      </c>
      <c r="M11388" t="s">
        <v>5237</v>
      </c>
      <c r="N11388" t="s">
        <v>5237</v>
      </c>
      <c r="O11388" t="s">
        <v>5237</v>
      </c>
    </row>
    <row r="11389" spans="11:15" x14ac:dyDescent="0.25">
      <c r="K11389">
        <v>56009900130002</v>
      </c>
      <c r="L11389" t="s">
        <v>14215</v>
      </c>
      <c r="M11389" t="s">
        <v>5237</v>
      </c>
      <c r="N11389" t="s">
        <v>5237</v>
      </c>
      <c r="O11389" t="s">
        <v>5237</v>
      </c>
    </row>
    <row r="11390" spans="11:15" x14ac:dyDescent="0.25">
      <c r="K11390">
        <v>56009900130003</v>
      </c>
      <c r="L11390" t="s">
        <v>14216</v>
      </c>
      <c r="M11390" t="s">
        <v>5237</v>
      </c>
      <c r="N11390" t="s">
        <v>5237</v>
      </c>
      <c r="O11390" t="s">
        <v>5237</v>
      </c>
    </row>
    <row r="11391" spans="11:15" x14ac:dyDescent="0.25">
      <c r="K11391">
        <v>56009900130004</v>
      </c>
      <c r="L11391" t="s">
        <v>14217</v>
      </c>
      <c r="M11391" t="s">
        <v>5237</v>
      </c>
      <c r="N11391" t="s">
        <v>5237</v>
      </c>
      <c r="O11391" t="s">
        <v>5237</v>
      </c>
    </row>
    <row r="11392" spans="11:15" x14ac:dyDescent="0.25">
      <c r="K11392">
        <v>56009900140001</v>
      </c>
      <c r="L11392" t="s">
        <v>14218</v>
      </c>
      <c r="M11392" t="s">
        <v>5237</v>
      </c>
      <c r="N11392" t="s">
        <v>5237</v>
      </c>
      <c r="O11392" t="s">
        <v>5237</v>
      </c>
    </row>
    <row r="11393" spans="11:15" x14ac:dyDescent="0.25">
      <c r="K11393">
        <v>56009900140002</v>
      </c>
      <c r="L11393" t="s">
        <v>14218</v>
      </c>
      <c r="M11393" t="s">
        <v>5237</v>
      </c>
      <c r="N11393" t="s">
        <v>5237</v>
      </c>
      <c r="O11393" t="s">
        <v>5237</v>
      </c>
    </row>
    <row r="11394" spans="11:15" x14ac:dyDescent="0.25">
      <c r="K11394">
        <v>56009900160001</v>
      </c>
      <c r="L11394" t="s">
        <v>14219</v>
      </c>
      <c r="M11394" t="s">
        <v>5237</v>
      </c>
      <c r="N11394" t="s">
        <v>5237</v>
      </c>
      <c r="O11394" t="s">
        <v>5237</v>
      </c>
    </row>
    <row r="11395" spans="11:15" x14ac:dyDescent="0.25">
      <c r="K11395">
        <v>56009900170001</v>
      </c>
      <c r="L11395" t="s">
        <v>14220</v>
      </c>
      <c r="M11395" t="s">
        <v>5237</v>
      </c>
      <c r="N11395" t="s">
        <v>5237</v>
      </c>
      <c r="O11395" t="s">
        <v>5237</v>
      </c>
    </row>
    <row r="11396" spans="11:15" x14ac:dyDescent="0.25">
      <c r="K11396">
        <v>56009900180001</v>
      </c>
      <c r="L11396" t="s">
        <v>14221</v>
      </c>
      <c r="M11396" t="s">
        <v>5237</v>
      </c>
      <c r="N11396" t="s">
        <v>5237</v>
      </c>
      <c r="O11396" t="s">
        <v>5237</v>
      </c>
    </row>
    <row r="11397" spans="11:15" x14ac:dyDescent="0.25">
      <c r="K11397">
        <v>56009900180002</v>
      </c>
      <c r="L11397" t="s">
        <v>14222</v>
      </c>
      <c r="M11397" t="s">
        <v>5237</v>
      </c>
      <c r="N11397" t="s">
        <v>5237</v>
      </c>
      <c r="O11397" t="s">
        <v>5237</v>
      </c>
    </row>
    <row r="11398" spans="11:15" x14ac:dyDescent="0.25">
      <c r="K11398">
        <v>56009900180003</v>
      </c>
      <c r="L11398" t="s">
        <v>14223</v>
      </c>
      <c r="M11398" t="s">
        <v>5237</v>
      </c>
      <c r="N11398" t="s">
        <v>5237</v>
      </c>
      <c r="O11398" t="s">
        <v>5237</v>
      </c>
    </row>
    <row r="11399" spans="11:15" x14ac:dyDescent="0.25">
      <c r="K11399">
        <v>56009900180004</v>
      </c>
      <c r="L11399" t="s">
        <v>14224</v>
      </c>
      <c r="M11399" t="s">
        <v>5237</v>
      </c>
      <c r="N11399" t="s">
        <v>5237</v>
      </c>
      <c r="O11399" t="s">
        <v>5237</v>
      </c>
    </row>
    <row r="11400" spans="11:15" x14ac:dyDescent="0.25">
      <c r="K11400">
        <v>56009900190001</v>
      </c>
      <c r="L11400" t="s">
        <v>14225</v>
      </c>
      <c r="M11400" t="s">
        <v>5237</v>
      </c>
      <c r="N11400" t="s">
        <v>5237</v>
      </c>
      <c r="O11400" t="s">
        <v>5237</v>
      </c>
    </row>
    <row r="11401" spans="11:15" x14ac:dyDescent="0.25">
      <c r="K11401">
        <v>56009900190002</v>
      </c>
      <c r="L11401" t="s">
        <v>14226</v>
      </c>
      <c r="M11401" t="s">
        <v>5237</v>
      </c>
      <c r="N11401" t="s">
        <v>5237</v>
      </c>
      <c r="O11401" t="s">
        <v>5237</v>
      </c>
    </row>
    <row r="11402" spans="11:15" x14ac:dyDescent="0.25">
      <c r="K11402">
        <v>56009900190003</v>
      </c>
      <c r="L11402" t="s">
        <v>14227</v>
      </c>
      <c r="M11402" t="s">
        <v>5237</v>
      </c>
      <c r="N11402" t="s">
        <v>5237</v>
      </c>
      <c r="O11402" t="s">
        <v>5237</v>
      </c>
    </row>
    <row r="11403" spans="11:15" x14ac:dyDescent="0.25">
      <c r="K11403">
        <v>56009900200001</v>
      </c>
      <c r="L11403" t="s">
        <v>14228</v>
      </c>
      <c r="M11403" t="s">
        <v>5237</v>
      </c>
      <c r="N11403" t="s">
        <v>5237</v>
      </c>
      <c r="O11403" t="s">
        <v>5237</v>
      </c>
    </row>
    <row r="11404" spans="11:15" x14ac:dyDescent="0.25">
      <c r="K11404">
        <v>56009900200002</v>
      </c>
      <c r="L11404" t="s">
        <v>14229</v>
      </c>
      <c r="M11404" t="s">
        <v>5237</v>
      </c>
      <c r="N11404" t="s">
        <v>5237</v>
      </c>
      <c r="O11404" t="s">
        <v>5237</v>
      </c>
    </row>
    <row r="11405" spans="11:15" x14ac:dyDescent="0.25">
      <c r="K11405">
        <v>56009900200003</v>
      </c>
      <c r="L11405" t="s">
        <v>14230</v>
      </c>
      <c r="M11405" t="s">
        <v>5237</v>
      </c>
      <c r="N11405" t="s">
        <v>5237</v>
      </c>
      <c r="O11405" t="s">
        <v>5237</v>
      </c>
    </row>
    <row r="11406" spans="11:15" x14ac:dyDescent="0.25">
      <c r="K11406">
        <v>56009900200004</v>
      </c>
      <c r="L11406" t="s">
        <v>14231</v>
      </c>
      <c r="M11406" t="s">
        <v>5237</v>
      </c>
      <c r="N11406" t="s">
        <v>5237</v>
      </c>
      <c r="O11406" t="s">
        <v>5237</v>
      </c>
    </row>
    <row r="11407" spans="11:15" x14ac:dyDescent="0.25">
      <c r="K11407">
        <v>56009900200005</v>
      </c>
      <c r="L11407" t="s">
        <v>14232</v>
      </c>
      <c r="M11407" t="s">
        <v>5237</v>
      </c>
      <c r="N11407" t="s">
        <v>5237</v>
      </c>
      <c r="O11407" t="s">
        <v>5237</v>
      </c>
    </row>
    <row r="11408" spans="11:15" x14ac:dyDescent="0.25">
      <c r="K11408">
        <v>56009900210001</v>
      </c>
      <c r="L11408" t="s">
        <v>14233</v>
      </c>
      <c r="M11408" t="s">
        <v>5237</v>
      </c>
      <c r="N11408" t="s">
        <v>5237</v>
      </c>
      <c r="O11408" t="s">
        <v>5237</v>
      </c>
    </row>
    <row r="11409" spans="11:15" x14ac:dyDescent="0.25">
      <c r="K11409">
        <v>56009900210002</v>
      </c>
      <c r="L11409" t="s">
        <v>14234</v>
      </c>
      <c r="M11409" t="s">
        <v>5237</v>
      </c>
      <c r="N11409" t="s">
        <v>5237</v>
      </c>
      <c r="O11409" t="s">
        <v>5237</v>
      </c>
    </row>
    <row r="11410" spans="11:15" x14ac:dyDescent="0.25">
      <c r="K11410">
        <v>56009900220001</v>
      </c>
      <c r="L11410" t="s">
        <v>14235</v>
      </c>
      <c r="M11410" t="s">
        <v>5237</v>
      </c>
      <c r="N11410" t="s">
        <v>5237</v>
      </c>
      <c r="O11410" t="s">
        <v>5237</v>
      </c>
    </row>
    <row r="11411" spans="11:15" x14ac:dyDescent="0.25">
      <c r="K11411">
        <v>56009900220002</v>
      </c>
      <c r="L11411" t="s">
        <v>14236</v>
      </c>
      <c r="M11411" t="s">
        <v>5237</v>
      </c>
      <c r="N11411" t="s">
        <v>5237</v>
      </c>
      <c r="O11411" t="s">
        <v>5237</v>
      </c>
    </row>
    <row r="11412" spans="11:15" x14ac:dyDescent="0.25">
      <c r="K11412">
        <v>56009900220003</v>
      </c>
      <c r="L11412" t="s">
        <v>14237</v>
      </c>
      <c r="M11412" t="s">
        <v>5237</v>
      </c>
      <c r="N11412" t="s">
        <v>5237</v>
      </c>
      <c r="O11412" t="s">
        <v>5237</v>
      </c>
    </row>
    <row r="11413" spans="11:15" x14ac:dyDescent="0.25">
      <c r="K11413">
        <v>56009900220004</v>
      </c>
      <c r="L11413" t="s">
        <v>14238</v>
      </c>
      <c r="M11413" t="s">
        <v>5237</v>
      </c>
      <c r="N11413" t="s">
        <v>5237</v>
      </c>
      <c r="O11413" t="s">
        <v>5237</v>
      </c>
    </row>
    <row r="11414" spans="11:15" x14ac:dyDescent="0.25">
      <c r="K11414">
        <v>56009900220005</v>
      </c>
      <c r="L11414" t="s">
        <v>14239</v>
      </c>
      <c r="M11414" t="s">
        <v>5237</v>
      </c>
      <c r="N11414" t="s">
        <v>5237</v>
      </c>
      <c r="O11414" t="s">
        <v>5237</v>
      </c>
    </row>
    <row r="11415" spans="11:15" x14ac:dyDescent="0.25">
      <c r="K11415">
        <v>56009900220006</v>
      </c>
      <c r="L11415" t="s">
        <v>14240</v>
      </c>
      <c r="M11415" t="s">
        <v>5237</v>
      </c>
      <c r="N11415" t="s">
        <v>5237</v>
      </c>
      <c r="O11415" t="s">
        <v>5237</v>
      </c>
    </row>
    <row r="11416" spans="11:15" x14ac:dyDescent="0.25">
      <c r="K11416">
        <v>56009900220007</v>
      </c>
      <c r="L11416" t="s">
        <v>14241</v>
      </c>
      <c r="M11416" t="s">
        <v>5237</v>
      </c>
      <c r="N11416" t="s">
        <v>5237</v>
      </c>
      <c r="O11416" t="s">
        <v>5237</v>
      </c>
    </row>
    <row r="11417" spans="11:15" x14ac:dyDescent="0.25">
      <c r="K11417">
        <v>56009900220008</v>
      </c>
      <c r="L11417" t="s">
        <v>14242</v>
      </c>
      <c r="M11417" t="s">
        <v>5237</v>
      </c>
      <c r="N11417" t="s">
        <v>5237</v>
      </c>
      <c r="O11417" t="s">
        <v>5237</v>
      </c>
    </row>
    <row r="11418" spans="11:15" x14ac:dyDescent="0.25">
      <c r="K11418">
        <v>56009900220009</v>
      </c>
      <c r="L11418" t="s">
        <v>14243</v>
      </c>
      <c r="M11418" t="s">
        <v>5237</v>
      </c>
      <c r="N11418" t="s">
        <v>5237</v>
      </c>
      <c r="O11418" t="s">
        <v>5237</v>
      </c>
    </row>
    <row r="11419" spans="11:15" x14ac:dyDescent="0.25">
      <c r="K11419">
        <v>56009900220010</v>
      </c>
      <c r="L11419" t="s">
        <v>14244</v>
      </c>
      <c r="M11419" t="s">
        <v>5237</v>
      </c>
      <c r="N11419" t="s">
        <v>5237</v>
      </c>
      <c r="O11419" t="s">
        <v>5237</v>
      </c>
    </row>
    <row r="11420" spans="11:15" x14ac:dyDescent="0.25">
      <c r="K11420">
        <v>56009900230001</v>
      </c>
      <c r="L11420" t="s">
        <v>14245</v>
      </c>
      <c r="M11420" t="s">
        <v>5237</v>
      </c>
      <c r="N11420" t="s">
        <v>5237</v>
      </c>
      <c r="O11420" t="s">
        <v>5237</v>
      </c>
    </row>
    <row r="11421" spans="11:15" x14ac:dyDescent="0.25">
      <c r="K11421">
        <v>56009900230002</v>
      </c>
      <c r="L11421" t="s">
        <v>14246</v>
      </c>
      <c r="M11421" t="s">
        <v>5237</v>
      </c>
      <c r="N11421" t="s">
        <v>5237</v>
      </c>
      <c r="O11421" t="s">
        <v>5237</v>
      </c>
    </row>
    <row r="11422" spans="11:15" x14ac:dyDescent="0.25">
      <c r="K11422">
        <v>56009900230003</v>
      </c>
      <c r="L11422" t="s">
        <v>14247</v>
      </c>
      <c r="M11422" t="s">
        <v>5237</v>
      </c>
      <c r="N11422" t="s">
        <v>5237</v>
      </c>
      <c r="O11422" t="s">
        <v>5237</v>
      </c>
    </row>
    <row r="11423" spans="11:15" x14ac:dyDescent="0.25">
      <c r="K11423">
        <v>56009900230004</v>
      </c>
      <c r="L11423" t="s">
        <v>14248</v>
      </c>
      <c r="M11423" t="s">
        <v>5237</v>
      </c>
      <c r="N11423" t="s">
        <v>5237</v>
      </c>
      <c r="O11423" t="s">
        <v>5237</v>
      </c>
    </row>
    <row r="11424" spans="11:15" x14ac:dyDescent="0.25">
      <c r="K11424">
        <v>56009900240001</v>
      </c>
      <c r="L11424" t="s">
        <v>14249</v>
      </c>
      <c r="M11424" t="s">
        <v>5237</v>
      </c>
      <c r="N11424" t="s">
        <v>5237</v>
      </c>
      <c r="O11424" t="s">
        <v>5237</v>
      </c>
    </row>
    <row r="11425" spans="11:15" x14ac:dyDescent="0.25">
      <c r="K11425">
        <v>56009900240002</v>
      </c>
      <c r="L11425" t="s">
        <v>14250</v>
      </c>
      <c r="M11425" t="s">
        <v>5237</v>
      </c>
      <c r="N11425" t="s">
        <v>5237</v>
      </c>
      <c r="O11425" t="s">
        <v>5237</v>
      </c>
    </row>
    <row r="11426" spans="11:15" x14ac:dyDescent="0.25">
      <c r="K11426">
        <v>56009900240003</v>
      </c>
      <c r="L11426" t="s">
        <v>14251</v>
      </c>
      <c r="M11426" t="s">
        <v>5237</v>
      </c>
      <c r="N11426" t="s">
        <v>5237</v>
      </c>
      <c r="O11426" t="s">
        <v>5237</v>
      </c>
    </row>
    <row r="11427" spans="11:15" x14ac:dyDescent="0.25">
      <c r="K11427">
        <v>56009900240004</v>
      </c>
      <c r="L11427" t="s">
        <v>14252</v>
      </c>
      <c r="M11427" t="s">
        <v>5237</v>
      </c>
      <c r="N11427" t="s">
        <v>5237</v>
      </c>
      <c r="O11427" t="s">
        <v>5237</v>
      </c>
    </row>
    <row r="11428" spans="11:15" x14ac:dyDescent="0.25">
      <c r="K11428">
        <v>56009900250001</v>
      </c>
      <c r="L11428" t="s">
        <v>14253</v>
      </c>
      <c r="M11428" t="s">
        <v>5237</v>
      </c>
      <c r="N11428" t="s">
        <v>5237</v>
      </c>
      <c r="O11428" t="s">
        <v>5237</v>
      </c>
    </row>
    <row r="11429" spans="11:15" x14ac:dyDescent="0.25">
      <c r="K11429">
        <v>56009900250002</v>
      </c>
      <c r="L11429" t="s">
        <v>14254</v>
      </c>
      <c r="M11429" t="s">
        <v>5237</v>
      </c>
      <c r="N11429" t="s">
        <v>5237</v>
      </c>
      <c r="O11429" t="s">
        <v>5237</v>
      </c>
    </row>
    <row r="11430" spans="11:15" x14ac:dyDescent="0.25">
      <c r="K11430">
        <v>56009900250003</v>
      </c>
      <c r="L11430" t="s">
        <v>14255</v>
      </c>
      <c r="M11430" t="s">
        <v>5237</v>
      </c>
      <c r="N11430" t="s">
        <v>5237</v>
      </c>
      <c r="O11430" t="s">
        <v>5237</v>
      </c>
    </row>
    <row r="11431" spans="11:15" x14ac:dyDescent="0.25">
      <c r="K11431">
        <v>56009900250004</v>
      </c>
      <c r="L11431" t="s">
        <v>14256</v>
      </c>
      <c r="M11431" t="s">
        <v>5237</v>
      </c>
      <c r="N11431" t="s">
        <v>5237</v>
      </c>
      <c r="O11431" t="s">
        <v>5237</v>
      </c>
    </row>
    <row r="11432" spans="11:15" x14ac:dyDescent="0.25">
      <c r="K11432">
        <v>56009900260001</v>
      </c>
      <c r="L11432" t="s">
        <v>14257</v>
      </c>
      <c r="M11432" t="s">
        <v>5237</v>
      </c>
      <c r="N11432" t="s">
        <v>5237</v>
      </c>
      <c r="O11432" t="s">
        <v>5237</v>
      </c>
    </row>
    <row r="11433" spans="11:15" x14ac:dyDescent="0.25">
      <c r="K11433">
        <v>56009900260002</v>
      </c>
      <c r="L11433" t="s">
        <v>14258</v>
      </c>
      <c r="M11433" t="s">
        <v>5237</v>
      </c>
      <c r="N11433" t="s">
        <v>5237</v>
      </c>
      <c r="O11433" t="s">
        <v>5237</v>
      </c>
    </row>
    <row r="11434" spans="11:15" x14ac:dyDescent="0.25">
      <c r="K11434">
        <v>56009900260003</v>
      </c>
      <c r="L11434" t="s">
        <v>14259</v>
      </c>
      <c r="M11434" t="s">
        <v>5237</v>
      </c>
      <c r="N11434" t="s">
        <v>5237</v>
      </c>
      <c r="O11434" t="s">
        <v>5237</v>
      </c>
    </row>
    <row r="11435" spans="11:15" x14ac:dyDescent="0.25">
      <c r="K11435">
        <v>56009900260004</v>
      </c>
      <c r="L11435" t="s">
        <v>14260</v>
      </c>
      <c r="M11435" t="s">
        <v>5237</v>
      </c>
      <c r="N11435" t="s">
        <v>5237</v>
      </c>
      <c r="O11435" t="s">
        <v>5237</v>
      </c>
    </row>
    <row r="11436" spans="11:15" x14ac:dyDescent="0.25">
      <c r="K11436">
        <v>56009900260005</v>
      </c>
      <c r="L11436" t="s">
        <v>14096</v>
      </c>
      <c r="M11436" t="s">
        <v>5237</v>
      </c>
      <c r="N11436" t="s">
        <v>5237</v>
      </c>
      <c r="O11436" t="s">
        <v>5237</v>
      </c>
    </row>
    <row r="11437" spans="11:15" x14ac:dyDescent="0.25">
      <c r="K11437">
        <v>56009900260006</v>
      </c>
      <c r="L11437" t="s">
        <v>14261</v>
      </c>
      <c r="M11437" t="s">
        <v>5237</v>
      </c>
      <c r="N11437" t="s">
        <v>5237</v>
      </c>
      <c r="O11437" t="s">
        <v>5237</v>
      </c>
    </row>
    <row r="11438" spans="11:15" x14ac:dyDescent="0.25">
      <c r="K11438">
        <v>56009900260007</v>
      </c>
      <c r="L11438" t="s">
        <v>14262</v>
      </c>
      <c r="M11438" t="s">
        <v>5237</v>
      </c>
      <c r="N11438" t="s">
        <v>5237</v>
      </c>
      <c r="O11438" t="s">
        <v>5237</v>
      </c>
    </row>
    <row r="11439" spans="11:15" x14ac:dyDescent="0.25">
      <c r="K11439">
        <v>56009900260008</v>
      </c>
      <c r="L11439" t="s">
        <v>14263</v>
      </c>
      <c r="M11439" t="s">
        <v>5237</v>
      </c>
      <c r="N11439" t="s">
        <v>5237</v>
      </c>
      <c r="O11439" t="s">
        <v>5237</v>
      </c>
    </row>
    <row r="11440" spans="11:15" x14ac:dyDescent="0.25">
      <c r="K11440">
        <v>56009900260009</v>
      </c>
      <c r="L11440" t="s">
        <v>14264</v>
      </c>
      <c r="M11440" t="s">
        <v>5237</v>
      </c>
      <c r="N11440" t="s">
        <v>5237</v>
      </c>
      <c r="O11440" t="s">
        <v>5237</v>
      </c>
    </row>
    <row r="11441" spans="11:15" x14ac:dyDescent="0.25">
      <c r="K11441">
        <v>56009900260010</v>
      </c>
      <c r="L11441" t="s">
        <v>14265</v>
      </c>
      <c r="M11441" t="s">
        <v>5237</v>
      </c>
      <c r="N11441" t="s">
        <v>5237</v>
      </c>
      <c r="O11441" t="s">
        <v>5237</v>
      </c>
    </row>
    <row r="11442" spans="11:15" x14ac:dyDescent="0.25">
      <c r="K11442">
        <v>56009900260011</v>
      </c>
      <c r="L11442" t="s">
        <v>14266</v>
      </c>
      <c r="M11442" t="s">
        <v>5237</v>
      </c>
      <c r="N11442" t="s">
        <v>5237</v>
      </c>
      <c r="O11442" t="s">
        <v>5237</v>
      </c>
    </row>
    <row r="11443" spans="11:15" x14ac:dyDescent="0.25">
      <c r="K11443">
        <v>56009900260012</v>
      </c>
      <c r="L11443" t="s">
        <v>14267</v>
      </c>
      <c r="M11443" t="s">
        <v>5237</v>
      </c>
      <c r="N11443" t="s">
        <v>5237</v>
      </c>
      <c r="O11443" t="s">
        <v>5237</v>
      </c>
    </row>
    <row r="11444" spans="11:15" x14ac:dyDescent="0.25">
      <c r="K11444">
        <v>56009900260013</v>
      </c>
      <c r="L11444" t="s">
        <v>14268</v>
      </c>
      <c r="M11444" t="s">
        <v>5237</v>
      </c>
      <c r="N11444" t="s">
        <v>5237</v>
      </c>
      <c r="O11444" t="s">
        <v>5237</v>
      </c>
    </row>
    <row r="11445" spans="11:15" x14ac:dyDescent="0.25">
      <c r="K11445">
        <v>56009900260014</v>
      </c>
      <c r="L11445" t="s">
        <v>14269</v>
      </c>
      <c r="M11445" t="s">
        <v>5237</v>
      </c>
      <c r="N11445" t="s">
        <v>5237</v>
      </c>
      <c r="O11445" t="s">
        <v>5237</v>
      </c>
    </row>
    <row r="11446" spans="11:15" x14ac:dyDescent="0.25">
      <c r="K11446">
        <v>56009900260015</v>
      </c>
      <c r="L11446" t="s">
        <v>14270</v>
      </c>
      <c r="M11446" t="s">
        <v>5237</v>
      </c>
      <c r="N11446" t="s">
        <v>5237</v>
      </c>
      <c r="O11446" t="s">
        <v>5237</v>
      </c>
    </row>
    <row r="11447" spans="11:15" x14ac:dyDescent="0.25">
      <c r="K11447">
        <v>56009900260016</v>
      </c>
      <c r="L11447" t="s">
        <v>14271</v>
      </c>
      <c r="M11447" t="s">
        <v>5237</v>
      </c>
      <c r="N11447" t="s">
        <v>5237</v>
      </c>
      <c r="O11447" t="s">
        <v>5237</v>
      </c>
    </row>
    <row r="11448" spans="11:15" x14ac:dyDescent="0.25">
      <c r="K11448">
        <v>56009900260017</v>
      </c>
      <c r="L11448" t="s">
        <v>14272</v>
      </c>
      <c r="M11448" t="s">
        <v>5237</v>
      </c>
      <c r="N11448" t="s">
        <v>5237</v>
      </c>
      <c r="O11448" t="s">
        <v>5237</v>
      </c>
    </row>
    <row r="11449" spans="11:15" x14ac:dyDescent="0.25">
      <c r="K11449">
        <v>56009900260018</v>
      </c>
      <c r="L11449" t="s">
        <v>14273</v>
      </c>
      <c r="M11449" t="s">
        <v>5237</v>
      </c>
      <c r="N11449" t="s">
        <v>5237</v>
      </c>
      <c r="O11449" t="s">
        <v>5237</v>
      </c>
    </row>
    <row r="11450" spans="11:15" x14ac:dyDescent="0.25">
      <c r="K11450">
        <v>56009900260019</v>
      </c>
      <c r="L11450" t="s">
        <v>14274</v>
      </c>
      <c r="M11450" t="s">
        <v>5237</v>
      </c>
      <c r="N11450" t="s">
        <v>5237</v>
      </c>
      <c r="O11450" t="s">
        <v>5237</v>
      </c>
    </row>
    <row r="11451" spans="11:15" x14ac:dyDescent="0.25">
      <c r="K11451">
        <v>56009900260020</v>
      </c>
      <c r="L11451" t="s">
        <v>14275</v>
      </c>
      <c r="M11451" t="s">
        <v>5237</v>
      </c>
      <c r="N11451" t="s">
        <v>5237</v>
      </c>
      <c r="O11451" t="s">
        <v>5237</v>
      </c>
    </row>
    <row r="11452" spans="11:15" x14ac:dyDescent="0.25">
      <c r="K11452">
        <v>56009900260021</v>
      </c>
      <c r="L11452" t="s">
        <v>14276</v>
      </c>
      <c r="M11452" t="s">
        <v>5237</v>
      </c>
      <c r="N11452" t="s">
        <v>5237</v>
      </c>
      <c r="O11452" t="s">
        <v>5237</v>
      </c>
    </row>
    <row r="11453" spans="11:15" x14ac:dyDescent="0.25">
      <c r="K11453">
        <v>56009900260022</v>
      </c>
      <c r="L11453" t="s">
        <v>14277</v>
      </c>
      <c r="M11453" t="s">
        <v>5237</v>
      </c>
      <c r="N11453" t="s">
        <v>5237</v>
      </c>
      <c r="O11453" t="s">
        <v>5237</v>
      </c>
    </row>
    <row r="11454" spans="11:15" x14ac:dyDescent="0.25">
      <c r="K11454">
        <v>56009900260023</v>
      </c>
      <c r="L11454" t="s">
        <v>14278</v>
      </c>
      <c r="M11454" t="s">
        <v>5237</v>
      </c>
      <c r="N11454" t="s">
        <v>5237</v>
      </c>
      <c r="O11454" t="s">
        <v>5237</v>
      </c>
    </row>
    <row r="11455" spans="11:15" x14ac:dyDescent="0.25">
      <c r="K11455">
        <v>56009900260024</v>
      </c>
      <c r="L11455" t="s">
        <v>14279</v>
      </c>
      <c r="M11455" t="s">
        <v>5237</v>
      </c>
      <c r="N11455" t="s">
        <v>5237</v>
      </c>
      <c r="O11455" t="s">
        <v>5237</v>
      </c>
    </row>
    <row r="11456" spans="11:15" x14ac:dyDescent="0.25">
      <c r="K11456">
        <v>56009900260025</v>
      </c>
      <c r="L11456" t="s">
        <v>14280</v>
      </c>
      <c r="M11456" t="s">
        <v>5237</v>
      </c>
      <c r="N11456" t="s">
        <v>5237</v>
      </c>
      <c r="O11456" t="s">
        <v>5237</v>
      </c>
    </row>
    <row r="11457" spans="11:15" x14ac:dyDescent="0.25">
      <c r="K11457">
        <v>56009900260026</v>
      </c>
      <c r="L11457" t="s">
        <v>14281</v>
      </c>
      <c r="M11457" t="s">
        <v>5237</v>
      </c>
      <c r="N11457" t="s">
        <v>5237</v>
      </c>
      <c r="O11457" t="s">
        <v>5237</v>
      </c>
    </row>
    <row r="11458" spans="11:15" x14ac:dyDescent="0.25">
      <c r="K11458">
        <v>56009900270001</v>
      </c>
      <c r="L11458" t="s">
        <v>14282</v>
      </c>
      <c r="M11458" t="s">
        <v>5237</v>
      </c>
      <c r="N11458" t="s">
        <v>5237</v>
      </c>
      <c r="O11458" t="s">
        <v>5237</v>
      </c>
    </row>
    <row r="11459" spans="11:15" x14ac:dyDescent="0.25">
      <c r="K11459">
        <v>56009900270002</v>
      </c>
      <c r="L11459" t="s">
        <v>14283</v>
      </c>
      <c r="M11459" t="s">
        <v>5237</v>
      </c>
      <c r="N11459" t="s">
        <v>5237</v>
      </c>
      <c r="O11459" t="s">
        <v>5237</v>
      </c>
    </row>
    <row r="11460" spans="11:15" x14ac:dyDescent="0.25">
      <c r="K11460">
        <v>56009900280001</v>
      </c>
      <c r="L11460" t="s">
        <v>14284</v>
      </c>
      <c r="M11460" t="s">
        <v>5237</v>
      </c>
      <c r="N11460" t="s">
        <v>5237</v>
      </c>
      <c r="O11460" t="s">
        <v>5237</v>
      </c>
    </row>
    <row r="11461" spans="11:15" x14ac:dyDescent="0.25">
      <c r="K11461">
        <v>56009900280002</v>
      </c>
      <c r="L11461" t="s">
        <v>14285</v>
      </c>
      <c r="M11461" t="s">
        <v>5237</v>
      </c>
      <c r="N11461" t="s">
        <v>5237</v>
      </c>
      <c r="O11461" t="s">
        <v>5237</v>
      </c>
    </row>
    <row r="11462" spans="11:15" x14ac:dyDescent="0.25">
      <c r="K11462">
        <v>56009900280003</v>
      </c>
      <c r="L11462" t="s">
        <v>14286</v>
      </c>
      <c r="M11462" t="s">
        <v>5237</v>
      </c>
      <c r="N11462" t="s">
        <v>5237</v>
      </c>
      <c r="O11462" t="s">
        <v>5237</v>
      </c>
    </row>
    <row r="11463" spans="11:15" x14ac:dyDescent="0.25">
      <c r="K11463">
        <v>56009900280004</v>
      </c>
      <c r="L11463" t="s">
        <v>14287</v>
      </c>
      <c r="M11463" t="s">
        <v>5237</v>
      </c>
      <c r="N11463" t="s">
        <v>5237</v>
      </c>
      <c r="O11463" t="s">
        <v>5237</v>
      </c>
    </row>
    <row r="11464" spans="11:15" x14ac:dyDescent="0.25">
      <c r="K11464">
        <v>56009900280005</v>
      </c>
      <c r="L11464" t="s">
        <v>14288</v>
      </c>
      <c r="M11464" t="s">
        <v>5237</v>
      </c>
      <c r="N11464" t="s">
        <v>5237</v>
      </c>
      <c r="O11464" t="s">
        <v>5237</v>
      </c>
    </row>
    <row r="11465" spans="11:15" x14ac:dyDescent="0.25">
      <c r="K11465">
        <v>56009900280006</v>
      </c>
      <c r="L11465" t="s">
        <v>14289</v>
      </c>
      <c r="M11465" t="s">
        <v>5237</v>
      </c>
      <c r="N11465" t="s">
        <v>5237</v>
      </c>
      <c r="O11465" t="s">
        <v>5237</v>
      </c>
    </row>
    <row r="11466" spans="11:15" x14ac:dyDescent="0.25">
      <c r="K11466">
        <v>56009900280007</v>
      </c>
      <c r="L11466" t="s">
        <v>14290</v>
      </c>
      <c r="M11466" t="s">
        <v>5237</v>
      </c>
      <c r="N11466" t="s">
        <v>5237</v>
      </c>
      <c r="O11466" t="s">
        <v>5237</v>
      </c>
    </row>
    <row r="11467" spans="11:15" x14ac:dyDescent="0.25">
      <c r="K11467">
        <v>56009900280008</v>
      </c>
      <c r="L11467" t="s">
        <v>14291</v>
      </c>
      <c r="M11467" t="s">
        <v>5237</v>
      </c>
      <c r="N11467" t="s">
        <v>5237</v>
      </c>
      <c r="O11467" t="s">
        <v>5237</v>
      </c>
    </row>
    <row r="11468" spans="11:15" x14ac:dyDescent="0.25">
      <c r="K11468">
        <v>56009900290001</v>
      </c>
      <c r="L11468" t="s">
        <v>14292</v>
      </c>
      <c r="M11468" t="s">
        <v>5237</v>
      </c>
      <c r="N11468" t="s">
        <v>5237</v>
      </c>
      <c r="O11468" t="s">
        <v>5237</v>
      </c>
    </row>
    <row r="11469" spans="11:15" x14ac:dyDescent="0.25">
      <c r="K11469">
        <v>56009900290002</v>
      </c>
      <c r="L11469" t="s">
        <v>14292</v>
      </c>
      <c r="M11469" t="s">
        <v>5237</v>
      </c>
      <c r="N11469" t="s">
        <v>5237</v>
      </c>
      <c r="O11469" t="s">
        <v>5237</v>
      </c>
    </row>
    <row r="11470" spans="11:15" x14ac:dyDescent="0.25">
      <c r="K11470">
        <v>56009900300001</v>
      </c>
      <c r="L11470" t="s">
        <v>14293</v>
      </c>
      <c r="M11470" t="s">
        <v>5237</v>
      </c>
      <c r="N11470" t="s">
        <v>5237</v>
      </c>
      <c r="O11470" t="s">
        <v>5237</v>
      </c>
    </row>
    <row r="11471" spans="11:15" x14ac:dyDescent="0.25">
      <c r="K11471">
        <v>56009900300002</v>
      </c>
      <c r="L11471" t="s">
        <v>14294</v>
      </c>
      <c r="M11471" t="s">
        <v>5237</v>
      </c>
      <c r="N11471" t="s">
        <v>5237</v>
      </c>
      <c r="O11471" t="s">
        <v>5237</v>
      </c>
    </row>
    <row r="11472" spans="11:15" x14ac:dyDescent="0.25">
      <c r="K11472">
        <v>56009900300003</v>
      </c>
      <c r="L11472" t="s">
        <v>14293</v>
      </c>
      <c r="M11472" t="s">
        <v>5237</v>
      </c>
      <c r="N11472" t="s">
        <v>5237</v>
      </c>
      <c r="O11472" t="s">
        <v>5237</v>
      </c>
    </row>
    <row r="11473" spans="11:15" x14ac:dyDescent="0.25">
      <c r="K11473">
        <v>56009900310001</v>
      </c>
      <c r="L11473" t="s">
        <v>14131</v>
      </c>
      <c r="M11473" t="s">
        <v>5237</v>
      </c>
      <c r="N11473" t="s">
        <v>5237</v>
      </c>
      <c r="O11473" t="s">
        <v>5237</v>
      </c>
    </row>
    <row r="11474" spans="11:15" x14ac:dyDescent="0.25">
      <c r="K11474">
        <v>56009900310002</v>
      </c>
      <c r="L11474" t="s">
        <v>14295</v>
      </c>
      <c r="M11474" t="s">
        <v>5237</v>
      </c>
      <c r="N11474" t="s">
        <v>5237</v>
      </c>
      <c r="O11474" t="s">
        <v>5237</v>
      </c>
    </row>
    <row r="11475" spans="11:15" x14ac:dyDescent="0.25">
      <c r="K11475">
        <v>56009900320001</v>
      </c>
      <c r="L11475" t="s">
        <v>14296</v>
      </c>
      <c r="M11475" t="s">
        <v>5237</v>
      </c>
      <c r="N11475" t="s">
        <v>5237</v>
      </c>
      <c r="O11475" t="s">
        <v>5237</v>
      </c>
    </row>
    <row r="11476" spans="11:15" x14ac:dyDescent="0.25">
      <c r="K11476">
        <v>56009900320002</v>
      </c>
      <c r="L11476" t="s">
        <v>14297</v>
      </c>
      <c r="M11476" t="s">
        <v>5237</v>
      </c>
      <c r="N11476" t="s">
        <v>5237</v>
      </c>
      <c r="O11476" t="s">
        <v>5237</v>
      </c>
    </row>
    <row r="11477" spans="11:15" x14ac:dyDescent="0.25">
      <c r="K11477">
        <v>56009900320003</v>
      </c>
      <c r="L11477" t="s">
        <v>14298</v>
      </c>
      <c r="M11477" t="s">
        <v>5237</v>
      </c>
      <c r="N11477" t="s">
        <v>5237</v>
      </c>
      <c r="O11477" t="s">
        <v>5237</v>
      </c>
    </row>
    <row r="11478" spans="11:15" x14ac:dyDescent="0.25">
      <c r="K11478">
        <v>56009900320004</v>
      </c>
      <c r="L11478" t="s">
        <v>14299</v>
      </c>
      <c r="M11478" t="s">
        <v>5237</v>
      </c>
      <c r="N11478" t="s">
        <v>5237</v>
      </c>
      <c r="O11478" t="s">
        <v>5237</v>
      </c>
    </row>
    <row r="11479" spans="11:15" x14ac:dyDescent="0.25">
      <c r="K11479">
        <v>56009900320005</v>
      </c>
      <c r="L11479" t="s">
        <v>14300</v>
      </c>
      <c r="M11479" t="s">
        <v>5237</v>
      </c>
      <c r="N11479" t="s">
        <v>5237</v>
      </c>
      <c r="O11479" t="s">
        <v>5237</v>
      </c>
    </row>
    <row r="11480" spans="11:15" x14ac:dyDescent="0.25">
      <c r="K11480">
        <v>56009900330001</v>
      </c>
      <c r="L11480" t="s">
        <v>14301</v>
      </c>
      <c r="M11480" t="s">
        <v>5237</v>
      </c>
      <c r="N11480" t="s">
        <v>5237</v>
      </c>
      <c r="O11480" t="s">
        <v>5237</v>
      </c>
    </row>
    <row r="11481" spans="11:15" x14ac:dyDescent="0.25">
      <c r="K11481">
        <v>56009900330002</v>
      </c>
      <c r="L11481" t="s">
        <v>14302</v>
      </c>
      <c r="M11481" t="s">
        <v>5237</v>
      </c>
      <c r="N11481" t="s">
        <v>5237</v>
      </c>
      <c r="O11481" t="s">
        <v>5237</v>
      </c>
    </row>
    <row r="11482" spans="11:15" x14ac:dyDescent="0.25">
      <c r="K11482">
        <v>56009900340001</v>
      </c>
      <c r="L11482" t="s">
        <v>14303</v>
      </c>
      <c r="M11482" t="s">
        <v>5237</v>
      </c>
      <c r="N11482" t="s">
        <v>5237</v>
      </c>
      <c r="O11482" t="s">
        <v>5237</v>
      </c>
    </row>
    <row r="11483" spans="11:15" x14ac:dyDescent="0.25">
      <c r="K11483">
        <v>56009900350001</v>
      </c>
      <c r="L11483" t="s">
        <v>14304</v>
      </c>
      <c r="M11483" t="s">
        <v>5237</v>
      </c>
      <c r="N11483" t="s">
        <v>5237</v>
      </c>
      <c r="O11483" t="s">
        <v>5237</v>
      </c>
    </row>
    <row r="11484" spans="11:15" x14ac:dyDescent="0.25">
      <c r="K11484">
        <v>56009900350002</v>
      </c>
      <c r="L11484" t="s">
        <v>14305</v>
      </c>
      <c r="M11484" t="s">
        <v>5237</v>
      </c>
      <c r="N11484" t="s">
        <v>5237</v>
      </c>
      <c r="O11484" t="s">
        <v>5237</v>
      </c>
    </row>
    <row r="11485" spans="11:15" x14ac:dyDescent="0.25">
      <c r="K11485">
        <v>56009900350003</v>
      </c>
      <c r="L11485" t="s">
        <v>14306</v>
      </c>
      <c r="M11485" t="s">
        <v>5237</v>
      </c>
      <c r="N11485" t="s">
        <v>5237</v>
      </c>
      <c r="O11485" t="s">
        <v>5237</v>
      </c>
    </row>
    <row r="11486" spans="11:15" x14ac:dyDescent="0.25">
      <c r="K11486">
        <v>56009900500001</v>
      </c>
      <c r="L11486" t="s">
        <v>14307</v>
      </c>
      <c r="M11486" t="s">
        <v>5237</v>
      </c>
      <c r="N11486" t="s">
        <v>5237</v>
      </c>
      <c r="O11486" t="s">
        <v>5237</v>
      </c>
    </row>
    <row r="11487" spans="11:15" x14ac:dyDescent="0.25">
      <c r="K11487">
        <v>56009900500002</v>
      </c>
      <c r="L11487" t="s">
        <v>14308</v>
      </c>
      <c r="M11487" t="s">
        <v>5237</v>
      </c>
      <c r="N11487" t="s">
        <v>5237</v>
      </c>
      <c r="O11487" t="s">
        <v>5237</v>
      </c>
    </row>
    <row r="11488" spans="11:15" x14ac:dyDescent="0.25">
      <c r="K11488">
        <v>56009900500003</v>
      </c>
      <c r="L11488" t="s">
        <v>14309</v>
      </c>
      <c r="M11488" t="s">
        <v>5237</v>
      </c>
      <c r="N11488" t="s">
        <v>5237</v>
      </c>
      <c r="O11488" t="s">
        <v>5237</v>
      </c>
    </row>
    <row r="11489" spans="11:15" x14ac:dyDescent="0.25">
      <c r="K11489">
        <v>56009900500004</v>
      </c>
      <c r="L11489" t="s">
        <v>14310</v>
      </c>
      <c r="M11489" t="s">
        <v>5237</v>
      </c>
      <c r="N11489" t="s">
        <v>5237</v>
      </c>
      <c r="O11489" t="s">
        <v>5237</v>
      </c>
    </row>
    <row r="11490" spans="11:15" x14ac:dyDescent="0.25">
      <c r="K11490">
        <v>56009900500005</v>
      </c>
      <c r="L11490" t="s">
        <v>14311</v>
      </c>
      <c r="M11490" t="s">
        <v>5237</v>
      </c>
      <c r="N11490" t="s">
        <v>5237</v>
      </c>
      <c r="O11490" t="s">
        <v>5237</v>
      </c>
    </row>
    <row r="11491" spans="11:15" x14ac:dyDescent="0.25">
      <c r="K11491">
        <v>56009900500006</v>
      </c>
      <c r="L11491" t="s">
        <v>14312</v>
      </c>
      <c r="M11491" t="s">
        <v>5237</v>
      </c>
      <c r="N11491" t="s">
        <v>5237</v>
      </c>
      <c r="O11491" t="s">
        <v>5237</v>
      </c>
    </row>
    <row r="11492" spans="11:15" x14ac:dyDescent="0.25">
      <c r="K11492">
        <v>56009900500007</v>
      </c>
      <c r="L11492" t="s">
        <v>14310</v>
      </c>
      <c r="M11492" t="s">
        <v>5237</v>
      </c>
      <c r="N11492" t="s">
        <v>5237</v>
      </c>
      <c r="O11492" t="s">
        <v>5237</v>
      </c>
    </row>
    <row r="11493" spans="11:15" x14ac:dyDescent="0.25">
      <c r="K11493">
        <v>56009900500008</v>
      </c>
      <c r="L11493" t="s">
        <v>14313</v>
      </c>
      <c r="M11493" t="s">
        <v>5237</v>
      </c>
      <c r="N11493" t="s">
        <v>5237</v>
      </c>
      <c r="O11493" t="s">
        <v>5237</v>
      </c>
    </row>
    <row r="11494" spans="11:15" x14ac:dyDescent="0.25">
      <c r="K11494">
        <v>57009900000179</v>
      </c>
      <c r="L11494" t="s">
        <v>14314</v>
      </c>
      <c r="M11494" t="s">
        <v>5237</v>
      </c>
      <c r="N11494" t="s">
        <v>5237</v>
      </c>
      <c r="O11494" t="s">
        <v>5237</v>
      </c>
    </row>
    <row r="11495" spans="11:15" x14ac:dyDescent="0.25">
      <c r="K11495">
        <v>57009900010001</v>
      </c>
      <c r="L11495" t="s">
        <v>14315</v>
      </c>
      <c r="M11495" t="s">
        <v>5237</v>
      </c>
      <c r="N11495" t="s">
        <v>5237</v>
      </c>
      <c r="O11495" t="s">
        <v>5237</v>
      </c>
    </row>
    <row r="11496" spans="11:15" x14ac:dyDescent="0.25">
      <c r="K11496">
        <v>57009900010002</v>
      </c>
      <c r="L11496" t="s">
        <v>14316</v>
      </c>
      <c r="M11496" t="s">
        <v>5237</v>
      </c>
      <c r="N11496" t="s">
        <v>5237</v>
      </c>
      <c r="O11496" t="s">
        <v>5237</v>
      </c>
    </row>
    <row r="11497" spans="11:15" x14ac:dyDescent="0.25">
      <c r="K11497">
        <v>57009900010003</v>
      </c>
      <c r="L11497" t="s">
        <v>14317</v>
      </c>
      <c r="M11497" t="s">
        <v>5237</v>
      </c>
      <c r="N11497" t="s">
        <v>5237</v>
      </c>
      <c r="O11497" t="s">
        <v>5237</v>
      </c>
    </row>
    <row r="11498" spans="11:15" x14ac:dyDescent="0.25">
      <c r="K11498">
        <v>57009900010004</v>
      </c>
      <c r="L11498" t="s">
        <v>14318</v>
      </c>
      <c r="M11498" t="s">
        <v>5237</v>
      </c>
      <c r="N11498" t="s">
        <v>5237</v>
      </c>
      <c r="O11498" t="s">
        <v>5237</v>
      </c>
    </row>
    <row r="11499" spans="11:15" x14ac:dyDescent="0.25">
      <c r="K11499">
        <v>57009900010005</v>
      </c>
      <c r="L11499" t="s">
        <v>14319</v>
      </c>
      <c r="M11499" t="s">
        <v>5237</v>
      </c>
      <c r="N11499" t="s">
        <v>5237</v>
      </c>
      <c r="O11499" t="s">
        <v>5237</v>
      </c>
    </row>
    <row r="11500" spans="11:15" x14ac:dyDescent="0.25">
      <c r="K11500">
        <v>57009900010006</v>
      </c>
      <c r="L11500" t="s">
        <v>14320</v>
      </c>
      <c r="M11500" t="s">
        <v>5237</v>
      </c>
      <c r="N11500" t="s">
        <v>5237</v>
      </c>
      <c r="O11500" t="s">
        <v>5237</v>
      </c>
    </row>
    <row r="11501" spans="11:15" x14ac:dyDescent="0.25">
      <c r="K11501">
        <v>57009900010007</v>
      </c>
      <c r="L11501" t="s">
        <v>14321</v>
      </c>
      <c r="M11501" t="s">
        <v>5237</v>
      </c>
      <c r="N11501" t="s">
        <v>5237</v>
      </c>
      <c r="O11501" t="s">
        <v>5237</v>
      </c>
    </row>
    <row r="11502" spans="11:15" x14ac:dyDescent="0.25">
      <c r="K11502">
        <v>57009900010008</v>
      </c>
      <c r="L11502" t="s">
        <v>14322</v>
      </c>
      <c r="M11502" t="s">
        <v>5237</v>
      </c>
      <c r="N11502" t="s">
        <v>5237</v>
      </c>
      <c r="O11502" t="s">
        <v>5237</v>
      </c>
    </row>
    <row r="11503" spans="11:15" x14ac:dyDescent="0.25">
      <c r="K11503">
        <v>57009900010009</v>
      </c>
      <c r="L11503" t="s">
        <v>14323</v>
      </c>
      <c r="M11503" t="s">
        <v>5237</v>
      </c>
      <c r="N11503" t="s">
        <v>5237</v>
      </c>
      <c r="O11503" t="s">
        <v>5237</v>
      </c>
    </row>
    <row r="11504" spans="11:15" x14ac:dyDescent="0.25">
      <c r="K11504">
        <v>57009900010010</v>
      </c>
      <c r="L11504" t="s">
        <v>14324</v>
      </c>
      <c r="M11504" t="s">
        <v>5237</v>
      </c>
      <c r="N11504" t="s">
        <v>5237</v>
      </c>
      <c r="O11504" t="s">
        <v>5237</v>
      </c>
    </row>
    <row r="11505" spans="11:15" x14ac:dyDescent="0.25">
      <c r="K11505">
        <v>57009900010011</v>
      </c>
      <c r="L11505" t="s">
        <v>14325</v>
      </c>
      <c r="M11505" t="s">
        <v>5237</v>
      </c>
      <c r="N11505" t="s">
        <v>5237</v>
      </c>
      <c r="O11505" t="s">
        <v>5237</v>
      </c>
    </row>
    <row r="11506" spans="11:15" x14ac:dyDescent="0.25">
      <c r="K11506">
        <v>57009900010012</v>
      </c>
      <c r="L11506" t="s">
        <v>14326</v>
      </c>
      <c r="M11506" t="s">
        <v>5237</v>
      </c>
      <c r="N11506" t="s">
        <v>5237</v>
      </c>
      <c r="O11506" t="s">
        <v>5237</v>
      </c>
    </row>
    <row r="11507" spans="11:15" x14ac:dyDescent="0.25">
      <c r="K11507">
        <v>57009900010013</v>
      </c>
      <c r="L11507" t="s">
        <v>14327</v>
      </c>
      <c r="M11507" t="s">
        <v>5237</v>
      </c>
      <c r="N11507" t="s">
        <v>5237</v>
      </c>
      <c r="O11507" t="s">
        <v>5237</v>
      </c>
    </row>
    <row r="11508" spans="11:15" x14ac:dyDescent="0.25">
      <c r="K11508">
        <v>57009900010014</v>
      </c>
      <c r="L11508" t="s">
        <v>14328</v>
      </c>
      <c r="M11508" t="s">
        <v>5237</v>
      </c>
      <c r="N11508" t="s">
        <v>5237</v>
      </c>
      <c r="O11508" t="s">
        <v>5237</v>
      </c>
    </row>
    <row r="11509" spans="11:15" x14ac:dyDescent="0.25">
      <c r="K11509">
        <v>57009900010015</v>
      </c>
      <c r="L11509" t="s">
        <v>14329</v>
      </c>
      <c r="M11509" t="s">
        <v>5237</v>
      </c>
      <c r="N11509" t="s">
        <v>5237</v>
      </c>
      <c r="O11509" t="s">
        <v>5237</v>
      </c>
    </row>
    <row r="11510" spans="11:15" x14ac:dyDescent="0.25">
      <c r="K11510">
        <v>57009900010016</v>
      </c>
      <c r="L11510" t="s">
        <v>14330</v>
      </c>
      <c r="M11510" t="s">
        <v>5237</v>
      </c>
      <c r="N11510" t="s">
        <v>5237</v>
      </c>
      <c r="O11510" t="s">
        <v>5237</v>
      </c>
    </row>
    <row r="11511" spans="11:15" x14ac:dyDescent="0.25">
      <c r="K11511">
        <v>57009900010017</v>
      </c>
      <c r="L11511" t="s">
        <v>14331</v>
      </c>
      <c r="M11511" t="s">
        <v>5237</v>
      </c>
      <c r="N11511" t="s">
        <v>5237</v>
      </c>
      <c r="O11511" t="s">
        <v>5237</v>
      </c>
    </row>
    <row r="11512" spans="11:15" x14ac:dyDescent="0.25">
      <c r="K11512">
        <v>57009900010018</v>
      </c>
      <c r="L11512" t="s">
        <v>14332</v>
      </c>
      <c r="M11512" t="s">
        <v>5237</v>
      </c>
      <c r="N11512" t="s">
        <v>5237</v>
      </c>
      <c r="O11512" t="s">
        <v>5237</v>
      </c>
    </row>
    <row r="11513" spans="11:15" x14ac:dyDescent="0.25">
      <c r="K11513">
        <v>57009900010019</v>
      </c>
      <c r="L11513" t="s">
        <v>14333</v>
      </c>
      <c r="M11513" t="s">
        <v>5237</v>
      </c>
      <c r="N11513" t="s">
        <v>5237</v>
      </c>
      <c r="O11513" t="s">
        <v>5237</v>
      </c>
    </row>
    <row r="11514" spans="11:15" x14ac:dyDescent="0.25">
      <c r="K11514">
        <v>57009900010020</v>
      </c>
      <c r="L11514" t="s">
        <v>14334</v>
      </c>
      <c r="M11514" t="s">
        <v>5237</v>
      </c>
      <c r="N11514" t="s">
        <v>5237</v>
      </c>
      <c r="O11514" t="s">
        <v>5237</v>
      </c>
    </row>
    <row r="11515" spans="11:15" x14ac:dyDescent="0.25">
      <c r="K11515">
        <v>57009900010021</v>
      </c>
      <c r="L11515" t="s">
        <v>14335</v>
      </c>
      <c r="M11515" t="s">
        <v>5237</v>
      </c>
      <c r="N11515" t="s">
        <v>5237</v>
      </c>
      <c r="O11515" t="s">
        <v>5237</v>
      </c>
    </row>
    <row r="11516" spans="11:15" x14ac:dyDescent="0.25">
      <c r="K11516">
        <v>57009900010022</v>
      </c>
      <c r="L11516" t="s">
        <v>14336</v>
      </c>
      <c r="M11516" t="s">
        <v>5237</v>
      </c>
      <c r="N11516" t="s">
        <v>5237</v>
      </c>
      <c r="O11516" t="s">
        <v>5237</v>
      </c>
    </row>
    <row r="11517" spans="11:15" x14ac:dyDescent="0.25">
      <c r="K11517">
        <v>57009900010023</v>
      </c>
      <c r="L11517" t="s">
        <v>14337</v>
      </c>
      <c r="M11517" t="s">
        <v>5237</v>
      </c>
      <c r="N11517" t="s">
        <v>5237</v>
      </c>
      <c r="O11517" t="s">
        <v>5237</v>
      </c>
    </row>
    <row r="11518" spans="11:15" x14ac:dyDescent="0.25">
      <c r="K11518">
        <v>57009900010024</v>
      </c>
      <c r="L11518" t="s">
        <v>14338</v>
      </c>
      <c r="M11518" t="s">
        <v>5237</v>
      </c>
      <c r="N11518" t="s">
        <v>5237</v>
      </c>
      <c r="O11518" t="s">
        <v>5237</v>
      </c>
    </row>
    <row r="11519" spans="11:15" x14ac:dyDescent="0.25">
      <c r="K11519">
        <v>57009900010025</v>
      </c>
      <c r="L11519" t="s">
        <v>14339</v>
      </c>
      <c r="M11519" t="s">
        <v>5237</v>
      </c>
      <c r="N11519" t="s">
        <v>5237</v>
      </c>
      <c r="O11519" t="s">
        <v>5237</v>
      </c>
    </row>
    <row r="11520" spans="11:15" x14ac:dyDescent="0.25">
      <c r="K11520">
        <v>57009900010026</v>
      </c>
      <c r="L11520" t="s">
        <v>14340</v>
      </c>
      <c r="M11520" t="s">
        <v>5237</v>
      </c>
      <c r="N11520" t="s">
        <v>5237</v>
      </c>
      <c r="O11520" t="s">
        <v>5237</v>
      </c>
    </row>
    <row r="11521" spans="11:15" x14ac:dyDescent="0.25">
      <c r="K11521">
        <v>57009900010027</v>
      </c>
      <c r="L11521" t="s">
        <v>14341</v>
      </c>
      <c r="M11521" t="s">
        <v>5237</v>
      </c>
      <c r="N11521" t="s">
        <v>5237</v>
      </c>
      <c r="O11521" t="s">
        <v>5237</v>
      </c>
    </row>
    <row r="11522" spans="11:15" x14ac:dyDescent="0.25">
      <c r="K11522">
        <v>57009900010028</v>
      </c>
      <c r="L11522" t="s">
        <v>14342</v>
      </c>
      <c r="M11522" t="s">
        <v>5237</v>
      </c>
      <c r="N11522" t="s">
        <v>5237</v>
      </c>
      <c r="O11522" t="s">
        <v>5237</v>
      </c>
    </row>
    <row r="11523" spans="11:15" x14ac:dyDescent="0.25">
      <c r="K11523">
        <v>57009900010029</v>
      </c>
      <c r="L11523" t="s">
        <v>14343</v>
      </c>
      <c r="M11523" t="s">
        <v>5237</v>
      </c>
      <c r="N11523" t="s">
        <v>5237</v>
      </c>
      <c r="O11523" t="s">
        <v>5237</v>
      </c>
    </row>
    <row r="11524" spans="11:15" x14ac:dyDescent="0.25">
      <c r="K11524">
        <v>57009900010030</v>
      </c>
      <c r="L11524" t="s">
        <v>14344</v>
      </c>
      <c r="M11524" t="s">
        <v>5237</v>
      </c>
      <c r="N11524" t="s">
        <v>5237</v>
      </c>
      <c r="O11524" t="s">
        <v>5237</v>
      </c>
    </row>
    <row r="11525" spans="11:15" x14ac:dyDescent="0.25">
      <c r="K11525">
        <v>57009900010031</v>
      </c>
      <c r="L11525" t="s">
        <v>14345</v>
      </c>
      <c r="M11525" t="s">
        <v>5237</v>
      </c>
      <c r="N11525" t="s">
        <v>5237</v>
      </c>
      <c r="O11525" t="s">
        <v>5237</v>
      </c>
    </row>
    <row r="11526" spans="11:15" x14ac:dyDescent="0.25">
      <c r="K11526">
        <v>57009900010032</v>
      </c>
      <c r="L11526" t="s">
        <v>14346</v>
      </c>
      <c r="M11526" t="s">
        <v>5237</v>
      </c>
      <c r="N11526" t="s">
        <v>5237</v>
      </c>
      <c r="O11526" t="s">
        <v>5237</v>
      </c>
    </row>
    <row r="11527" spans="11:15" x14ac:dyDescent="0.25">
      <c r="K11527">
        <v>57009900010033</v>
      </c>
      <c r="L11527" t="s">
        <v>14347</v>
      </c>
      <c r="M11527" t="s">
        <v>5237</v>
      </c>
      <c r="N11527" t="s">
        <v>5237</v>
      </c>
      <c r="O11527" t="s">
        <v>5237</v>
      </c>
    </row>
    <row r="11528" spans="11:15" x14ac:dyDescent="0.25">
      <c r="K11528">
        <v>57009900010034</v>
      </c>
      <c r="L11528" t="s">
        <v>14348</v>
      </c>
      <c r="M11528" t="s">
        <v>5237</v>
      </c>
      <c r="N11528" t="s">
        <v>5237</v>
      </c>
      <c r="O11528" t="s">
        <v>5237</v>
      </c>
    </row>
    <row r="11529" spans="11:15" x14ac:dyDescent="0.25">
      <c r="K11529">
        <v>57009900010035</v>
      </c>
      <c r="L11529" t="s">
        <v>14349</v>
      </c>
      <c r="M11529" t="s">
        <v>5237</v>
      </c>
      <c r="N11529" t="s">
        <v>5237</v>
      </c>
      <c r="O11529" t="s">
        <v>5237</v>
      </c>
    </row>
    <row r="11530" spans="11:15" x14ac:dyDescent="0.25">
      <c r="K11530">
        <v>57009900010036</v>
      </c>
      <c r="L11530" t="s">
        <v>14350</v>
      </c>
      <c r="M11530" t="s">
        <v>5237</v>
      </c>
      <c r="N11530" t="s">
        <v>5237</v>
      </c>
      <c r="O11530" t="s">
        <v>5237</v>
      </c>
    </row>
    <row r="11531" spans="11:15" x14ac:dyDescent="0.25">
      <c r="K11531">
        <v>57009900010037</v>
      </c>
      <c r="L11531" t="s">
        <v>14351</v>
      </c>
      <c r="M11531" t="s">
        <v>5237</v>
      </c>
      <c r="N11531" t="s">
        <v>5237</v>
      </c>
      <c r="O11531" t="s">
        <v>5237</v>
      </c>
    </row>
    <row r="11532" spans="11:15" x14ac:dyDescent="0.25">
      <c r="K11532">
        <v>57009900010038</v>
      </c>
      <c r="L11532" t="s">
        <v>14352</v>
      </c>
      <c r="M11532" t="s">
        <v>5237</v>
      </c>
      <c r="N11532" t="s">
        <v>5237</v>
      </c>
      <c r="O11532" t="s">
        <v>5237</v>
      </c>
    </row>
    <row r="11533" spans="11:15" x14ac:dyDescent="0.25">
      <c r="K11533">
        <v>57009900010039</v>
      </c>
      <c r="L11533" t="s">
        <v>14353</v>
      </c>
      <c r="M11533" t="s">
        <v>5237</v>
      </c>
      <c r="N11533" t="s">
        <v>5237</v>
      </c>
      <c r="O11533" t="s">
        <v>5237</v>
      </c>
    </row>
    <row r="11534" spans="11:15" x14ac:dyDescent="0.25">
      <c r="K11534">
        <v>57009900010040</v>
      </c>
      <c r="L11534" t="s">
        <v>14354</v>
      </c>
      <c r="M11534" t="s">
        <v>5237</v>
      </c>
      <c r="N11534" t="s">
        <v>5237</v>
      </c>
      <c r="O11534" t="s">
        <v>5237</v>
      </c>
    </row>
    <row r="11535" spans="11:15" x14ac:dyDescent="0.25">
      <c r="K11535">
        <v>57009900010041</v>
      </c>
      <c r="L11535" t="s">
        <v>14355</v>
      </c>
      <c r="M11535" t="s">
        <v>5237</v>
      </c>
      <c r="N11535" t="s">
        <v>5237</v>
      </c>
      <c r="O11535" t="s">
        <v>5237</v>
      </c>
    </row>
    <row r="11536" spans="11:15" x14ac:dyDescent="0.25">
      <c r="K11536">
        <v>57009900010042</v>
      </c>
      <c r="L11536" t="s">
        <v>14356</v>
      </c>
      <c r="M11536" t="s">
        <v>5237</v>
      </c>
      <c r="N11536" t="s">
        <v>5237</v>
      </c>
      <c r="O11536" t="s">
        <v>5237</v>
      </c>
    </row>
    <row r="11537" spans="11:15" x14ac:dyDescent="0.25">
      <c r="K11537">
        <v>57009900010043</v>
      </c>
      <c r="L11537" t="s">
        <v>14357</v>
      </c>
      <c r="M11537" t="s">
        <v>5237</v>
      </c>
      <c r="N11537" t="s">
        <v>5237</v>
      </c>
      <c r="O11537" t="s">
        <v>5237</v>
      </c>
    </row>
    <row r="11538" spans="11:15" x14ac:dyDescent="0.25">
      <c r="K11538">
        <v>57009900010044</v>
      </c>
      <c r="L11538" t="s">
        <v>14358</v>
      </c>
      <c r="M11538" t="s">
        <v>5237</v>
      </c>
      <c r="N11538" t="s">
        <v>5237</v>
      </c>
      <c r="O11538" t="s">
        <v>5237</v>
      </c>
    </row>
    <row r="11539" spans="11:15" x14ac:dyDescent="0.25">
      <c r="K11539">
        <v>57009900010045</v>
      </c>
      <c r="L11539" t="s">
        <v>14359</v>
      </c>
      <c r="M11539" t="s">
        <v>5237</v>
      </c>
      <c r="N11539" t="s">
        <v>5237</v>
      </c>
      <c r="O11539" t="s">
        <v>5237</v>
      </c>
    </row>
    <row r="11540" spans="11:15" x14ac:dyDescent="0.25">
      <c r="K11540">
        <v>57009900010046</v>
      </c>
      <c r="L11540" t="s">
        <v>14360</v>
      </c>
      <c r="M11540" t="s">
        <v>5237</v>
      </c>
      <c r="N11540" t="s">
        <v>5237</v>
      </c>
      <c r="O11540" t="s">
        <v>5237</v>
      </c>
    </row>
    <row r="11541" spans="11:15" x14ac:dyDescent="0.25">
      <c r="K11541">
        <v>57009900010047</v>
      </c>
      <c r="L11541" t="s">
        <v>14361</v>
      </c>
      <c r="M11541" t="s">
        <v>5237</v>
      </c>
      <c r="N11541" t="s">
        <v>5237</v>
      </c>
      <c r="O11541" t="s">
        <v>5237</v>
      </c>
    </row>
    <row r="11542" spans="11:15" x14ac:dyDescent="0.25">
      <c r="K11542">
        <v>57009900010048</v>
      </c>
      <c r="L11542" t="s">
        <v>14362</v>
      </c>
      <c r="M11542" t="s">
        <v>5237</v>
      </c>
      <c r="N11542" t="s">
        <v>5237</v>
      </c>
      <c r="O11542" t="s">
        <v>5237</v>
      </c>
    </row>
    <row r="11543" spans="11:15" x14ac:dyDescent="0.25">
      <c r="K11543">
        <v>57009900010049</v>
      </c>
      <c r="L11543" t="s">
        <v>14363</v>
      </c>
      <c r="M11543" t="s">
        <v>5237</v>
      </c>
      <c r="N11543" t="s">
        <v>5237</v>
      </c>
      <c r="O11543" t="s">
        <v>5237</v>
      </c>
    </row>
    <row r="11544" spans="11:15" x14ac:dyDescent="0.25">
      <c r="K11544">
        <v>57009900010050</v>
      </c>
      <c r="L11544" t="s">
        <v>14364</v>
      </c>
      <c r="M11544" t="s">
        <v>5237</v>
      </c>
      <c r="N11544" t="s">
        <v>5237</v>
      </c>
      <c r="O11544" t="s">
        <v>5237</v>
      </c>
    </row>
    <row r="11545" spans="11:15" x14ac:dyDescent="0.25">
      <c r="K11545">
        <v>57009900010051</v>
      </c>
      <c r="L11545" t="s">
        <v>14365</v>
      </c>
      <c r="M11545" t="s">
        <v>5237</v>
      </c>
      <c r="N11545" t="s">
        <v>5237</v>
      </c>
      <c r="O11545" t="s">
        <v>5237</v>
      </c>
    </row>
    <row r="11546" spans="11:15" x14ac:dyDescent="0.25">
      <c r="K11546">
        <v>57009900010052</v>
      </c>
      <c r="L11546" t="s">
        <v>14366</v>
      </c>
      <c r="M11546" t="s">
        <v>5237</v>
      </c>
      <c r="N11546" t="s">
        <v>5237</v>
      </c>
      <c r="O11546" t="s">
        <v>5237</v>
      </c>
    </row>
    <row r="11547" spans="11:15" x14ac:dyDescent="0.25">
      <c r="K11547">
        <v>57009900010053</v>
      </c>
      <c r="L11547" t="s">
        <v>14367</v>
      </c>
      <c r="M11547" t="s">
        <v>5237</v>
      </c>
      <c r="N11547" t="s">
        <v>5237</v>
      </c>
      <c r="O11547" t="s">
        <v>5237</v>
      </c>
    </row>
    <row r="11548" spans="11:15" x14ac:dyDescent="0.25">
      <c r="K11548">
        <v>57009900010054</v>
      </c>
      <c r="L11548" t="s">
        <v>14368</v>
      </c>
      <c r="M11548" t="s">
        <v>5237</v>
      </c>
      <c r="N11548" t="s">
        <v>5237</v>
      </c>
      <c r="O11548" t="s">
        <v>5237</v>
      </c>
    </row>
    <row r="11549" spans="11:15" x14ac:dyDescent="0.25">
      <c r="K11549">
        <v>57009900010055</v>
      </c>
      <c r="L11549" t="s">
        <v>14369</v>
      </c>
      <c r="M11549" t="s">
        <v>5237</v>
      </c>
      <c r="N11549" t="s">
        <v>5237</v>
      </c>
      <c r="O11549" t="s">
        <v>5237</v>
      </c>
    </row>
    <row r="11550" spans="11:15" x14ac:dyDescent="0.25">
      <c r="K11550">
        <v>57009900010056</v>
      </c>
      <c r="L11550" t="s">
        <v>14370</v>
      </c>
      <c r="M11550" t="s">
        <v>5237</v>
      </c>
      <c r="N11550" t="s">
        <v>5237</v>
      </c>
      <c r="O11550" t="s">
        <v>5237</v>
      </c>
    </row>
    <row r="11551" spans="11:15" x14ac:dyDescent="0.25">
      <c r="K11551">
        <v>57009900010057</v>
      </c>
      <c r="L11551" t="s">
        <v>14371</v>
      </c>
      <c r="M11551" t="s">
        <v>5237</v>
      </c>
      <c r="N11551" t="s">
        <v>5237</v>
      </c>
      <c r="O11551" t="s">
        <v>5237</v>
      </c>
    </row>
    <row r="11552" spans="11:15" x14ac:dyDescent="0.25">
      <c r="K11552">
        <v>57009900010058</v>
      </c>
      <c r="L11552" t="s">
        <v>14314</v>
      </c>
      <c r="M11552" t="s">
        <v>5237</v>
      </c>
      <c r="N11552" t="s">
        <v>5237</v>
      </c>
      <c r="O11552" t="s">
        <v>5237</v>
      </c>
    </row>
    <row r="11553" spans="11:15" x14ac:dyDescent="0.25">
      <c r="K11553">
        <v>57009900010059</v>
      </c>
      <c r="L11553" t="s">
        <v>14372</v>
      </c>
      <c r="M11553" t="s">
        <v>5237</v>
      </c>
      <c r="N11553" t="s">
        <v>5237</v>
      </c>
      <c r="O11553" t="s">
        <v>5237</v>
      </c>
    </row>
    <row r="11554" spans="11:15" x14ac:dyDescent="0.25">
      <c r="K11554">
        <v>57009900010060</v>
      </c>
      <c r="L11554" t="s">
        <v>14373</v>
      </c>
      <c r="M11554" t="s">
        <v>5237</v>
      </c>
      <c r="N11554" t="s">
        <v>5237</v>
      </c>
      <c r="O11554" t="s">
        <v>5237</v>
      </c>
    </row>
    <row r="11555" spans="11:15" x14ac:dyDescent="0.25">
      <c r="K11555">
        <v>57009900010061</v>
      </c>
      <c r="L11555" t="s">
        <v>14374</v>
      </c>
      <c r="M11555" t="s">
        <v>5237</v>
      </c>
      <c r="N11555" t="s">
        <v>5237</v>
      </c>
      <c r="O11555" t="s">
        <v>5237</v>
      </c>
    </row>
    <row r="11556" spans="11:15" x14ac:dyDescent="0.25">
      <c r="K11556">
        <v>57009900010062</v>
      </c>
      <c r="L11556" t="s">
        <v>14375</v>
      </c>
      <c r="M11556" t="s">
        <v>5237</v>
      </c>
      <c r="N11556" t="s">
        <v>5237</v>
      </c>
      <c r="O11556" t="s">
        <v>5237</v>
      </c>
    </row>
    <row r="11557" spans="11:15" x14ac:dyDescent="0.25">
      <c r="K11557">
        <v>57009900010063</v>
      </c>
      <c r="L11557" t="s">
        <v>14376</v>
      </c>
      <c r="M11557" t="s">
        <v>5237</v>
      </c>
      <c r="N11557" t="s">
        <v>5237</v>
      </c>
      <c r="O11557" t="s">
        <v>5237</v>
      </c>
    </row>
    <row r="11558" spans="11:15" x14ac:dyDescent="0.25">
      <c r="K11558">
        <v>57009900010064</v>
      </c>
      <c r="L11558" t="s">
        <v>14377</v>
      </c>
      <c r="M11558" t="s">
        <v>5237</v>
      </c>
      <c r="N11558" t="s">
        <v>5237</v>
      </c>
      <c r="O11558" t="s">
        <v>5237</v>
      </c>
    </row>
    <row r="11559" spans="11:15" x14ac:dyDescent="0.25">
      <c r="K11559">
        <v>57009900010065</v>
      </c>
      <c r="L11559" t="s">
        <v>14378</v>
      </c>
      <c r="M11559" t="s">
        <v>5237</v>
      </c>
      <c r="N11559" t="s">
        <v>5237</v>
      </c>
      <c r="O11559" t="s">
        <v>5237</v>
      </c>
    </row>
    <row r="11560" spans="11:15" x14ac:dyDescent="0.25">
      <c r="K11560">
        <v>57009900010066</v>
      </c>
      <c r="L11560" t="s">
        <v>14379</v>
      </c>
      <c r="M11560" t="s">
        <v>5237</v>
      </c>
      <c r="N11560" t="s">
        <v>5237</v>
      </c>
      <c r="O11560" t="s">
        <v>5237</v>
      </c>
    </row>
    <row r="11561" spans="11:15" x14ac:dyDescent="0.25">
      <c r="K11561">
        <v>57009900010067</v>
      </c>
      <c r="L11561" t="s">
        <v>14380</v>
      </c>
      <c r="M11561" t="s">
        <v>5237</v>
      </c>
      <c r="N11561" t="s">
        <v>5237</v>
      </c>
      <c r="O11561" t="s">
        <v>5237</v>
      </c>
    </row>
    <row r="11562" spans="11:15" x14ac:dyDescent="0.25">
      <c r="K11562">
        <v>57009900010068</v>
      </c>
      <c r="L11562" t="s">
        <v>14381</v>
      </c>
      <c r="M11562" t="s">
        <v>5237</v>
      </c>
      <c r="N11562" t="s">
        <v>5237</v>
      </c>
      <c r="O11562" t="s">
        <v>5237</v>
      </c>
    </row>
    <row r="11563" spans="11:15" x14ac:dyDescent="0.25">
      <c r="K11563">
        <v>57009900010069</v>
      </c>
      <c r="L11563" t="s">
        <v>14382</v>
      </c>
      <c r="M11563" t="s">
        <v>5237</v>
      </c>
      <c r="N11563" t="s">
        <v>5237</v>
      </c>
      <c r="O11563" t="s">
        <v>5237</v>
      </c>
    </row>
    <row r="11564" spans="11:15" x14ac:dyDescent="0.25">
      <c r="K11564">
        <v>57009900010070</v>
      </c>
      <c r="L11564" t="s">
        <v>14383</v>
      </c>
      <c r="M11564" t="s">
        <v>5237</v>
      </c>
      <c r="N11564" t="s">
        <v>5237</v>
      </c>
      <c r="O11564" t="s">
        <v>5237</v>
      </c>
    </row>
    <row r="11565" spans="11:15" x14ac:dyDescent="0.25">
      <c r="K11565">
        <v>57009900010071</v>
      </c>
      <c r="L11565" t="s">
        <v>14384</v>
      </c>
      <c r="M11565" t="s">
        <v>5237</v>
      </c>
      <c r="N11565" t="s">
        <v>5237</v>
      </c>
      <c r="O11565" t="s">
        <v>5237</v>
      </c>
    </row>
    <row r="11566" spans="11:15" x14ac:dyDescent="0.25">
      <c r="K11566">
        <v>57009900010072</v>
      </c>
      <c r="L11566" t="s">
        <v>14385</v>
      </c>
      <c r="M11566" t="s">
        <v>5237</v>
      </c>
      <c r="N11566" t="s">
        <v>5237</v>
      </c>
      <c r="O11566" t="s">
        <v>5237</v>
      </c>
    </row>
    <row r="11567" spans="11:15" x14ac:dyDescent="0.25">
      <c r="K11567">
        <v>57009900010073</v>
      </c>
      <c r="L11567" t="s">
        <v>14386</v>
      </c>
      <c r="M11567" t="s">
        <v>5237</v>
      </c>
      <c r="N11567" t="s">
        <v>5237</v>
      </c>
      <c r="O11567" t="s">
        <v>5237</v>
      </c>
    </row>
    <row r="11568" spans="11:15" x14ac:dyDescent="0.25">
      <c r="K11568">
        <v>57009900010074</v>
      </c>
      <c r="L11568" t="s">
        <v>14387</v>
      </c>
      <c r="M11568" t="s">
        <v>5237</v>
      </c>
      <c r="N11568" t="s">
        <v>5237</v>
      </c>
      <c r="O11568" t="s">
        <v>5237</v>
      </c>
    </row>
    <row r="11569" spans="11:15" x14ac:dyDescent="0.25">
      <c r="K11569">
        <v>57009900010075</v>
      </c>
      <c r="L11569" t="s">
        <v>14388</v>
      </c>
      <c r="M11569" t="s">
        <v>5237</v>
      </c>
      <c r="N11569" t="s">
        <v>5237</v>
      </c>
      <c r="O11569" t="s">
        <v>5237</v>
      </c>
    </row>
    <row r="11570" spans="11:15" x14ac:dyDescent="0.25">
      <c r="K11570">
        <v>57009900010076</v>
      </c>
      <c r="L11570" t="s">
        <v>14389</v>
      </c>
      <c r="M11570" t="s">
        <v>5237</v>
      </c>
      <c r="N11570" t="s">
        <v>5237</v>
      </c>
      <c r="O11570" t="s">
        <v>5237</v>
      </c>
    </row>
    <row r="11571" spans="11:15" x14ac:dyDescent="0.25">
      <c r="K11571">
        <v>57009900010077</v>
      </c>
      <c r="L11571" t="s">
        <v>14390</v>
      </c>
      <c r="M11571" t="s">
        <v>5237</v>
      </c>
      <c r="N11571" t="s">
        <v>5237</v>
      </c>
      <c r="O11571" t="s">
        <v>5237</v>
      </c>
    </row>
    <row r="11572" spans="11:15" x14ac:dyDescent="0.25">
      <c r="K11572">
        <v>57009900010078</v>
      </c>
      <c r="L11572" t="s">
        <v>14391</v>
      </c>
      <c r="M11572" t="s">
        <v>5237</v>
      </c>
      <c r="N11572" t="s">
        <v>5237</v>
      </c>
      <c r="O11572" t="s">
        <v>5237</v>
      </c>
    </row>
    <row r="11573" spans="11:15" x14ac:dyDescent="0.25">
      <c r="K11573">
        <v>57009900010079</v>
      </c>
      <c r="L11573" t="s">
        <v>14392</v>
      </c>
      <c r="M11573" t="s">
        <v>5237</v>
      </c>
      <c r="N11573" t="s">
        <v>5237</v>
      </c>
      <c r="O11573" t="s">
        <v>5237</v>
      </c>
    </row>
    <row r="11574" spans="11:15" x14ac:dyDescent="0.25">
      <c r="K11574">
        <v>57009900010080</v>
      </c>
      <c r="L11574" t="s">
        <v>14393</v>
      </c>
      <c r="M11574" t="s">
        <v>5237</v>
      </c>
      <c r="N11574" t="s">
        <v>5237</v>
      </c>
      <c r="O11574" t="s">
        <v>5237</v>
      </c>
    </row>
    <row r="11575" spans="11:15" x14ac:dyDescent="0.25">
      <c r="K11575">
        <v>57009900010081</v>
      </c>
      <c r="L11575" t="s">
        <v>14394</v>
      </c>
      <c r="M11575" t="s">
        <v>5237</v>
      </c>
      <c r="N11575" t="s">
        <v>5237</v>
      </c>
      <c r="O11575" t="s">
        <v>5237</v>
      </c>
    </row>
    <row r="11576" spans="11:15" x14ac:dyDescent="0.25">
      <c r="K11576">
        <v>57009900010082</v>
      </c>
      <c r="L11576" t="s">
        <v>14395</v>
      </c>
      <c r="M11576" t="s">
        <v>5237</v>
      </c>
      <c r="N11576" t="s">
        <v>5237</v>
      </c>
      <c r="O11576" t="s">
        <v>5237</v>
      </c>
    </row>
    <row r="11577" spans="11:15" x14ac:dyDescent="0.25">
      <c r="K11577">
        <v>57009900010083</v>
      </c>
      <c r="L11577" t="s">
        <v>14396</v>
      </c>
      <c r="M11577" t="s">
        <v>5237</v>
      </c>
      <c r="N11577" t="s">
        <v>5237</v>
      </c>
      <c r="O11577" t="s">
        <v>5237</v>
      </c>
    </row>
    <row r="11578" spans="11:15" x14ac:dyDescent="0.25">
      <c r="K11578">
        <v>57009900010084</v>
      </c>
      <c r="L11578" t="s">
        <v>14397</v>
      </c>
      <c r="M11578" t="s">
        <v>5237</v>
      </c>
      <c r="N11578" t="s">
        <v>5237</v>
      </c>
      <c r="O11578" t="s">
        <v>5237</v>
      </c>
    </row>
    <row r="11579" spans="11:15" x14ac:dyDescent="0.25">
      <c r="K11579">
        <v>57009900010085</v>
      </c>
      <c r="L11579" t="s">
        <v>14398</v>
      </c>
      <c r="M11579" t="s">
        <v>5237</v>
      </c>
      <c r="N11579" t="s">
        <v>5237</v>
      </c>
      <c r="O11579" t="s">
        <v>5237</v>
      </c>
    </row>
    <row r="11580" spans="11:15" x14ac:dyDescent="0.25">
      <c r="K11580">
        <v>57009900010086</v>
      </c>
      <c r="L11580" t="s">
        <v>14399</v>
      </c>
      <c r="M11580" t="s">
        <v>5237</v>
      </c>
      <c r="N11580" t="s">
        <v>5237</v>
      </c>
      <c r="O11580" t="s">
        <v>5237</v>
      </c>
    </row>
    <row r="11581" spans="11:15" x14ac:dyDescent="0.25">
      <c r="K11581">
        <v>57009900010087</v>
      </c>
      <c r="L11581" t="s">
        <v>14400</v>
      </c>
      <c r="M11581" t="s">
        <v>5237</v>
      </c>
      <c r="N11581" t="s">
        <v>5237</v>
      </c>
      <c r="O11581" t="s">
        <v>5237</v>
      </c>
    </row>
    <row r="11582" spans="11:15" x14ac:dyDescent="0.25">
      <c r="K11582">
        <v>57009900010088</v>
      </c>
      <c r="L11582" t="s">
        <v>14401</v>
      </c>
      <c r="M11582" t="s">
        <v>5237</v>
      </c>
      <c r="N11582" t="s">
        <v>5237</v>
      </c>
      <c r="O11582" t="s">
        <v>5237</v>
      </c>
    </row>
    <row r="11583" spans="11:15" x14ac:dyDescent="0.25">
      <c r="K11583">
        <v>57009900010089</v>
      </c>
      <c r="L11583" t="s">
        <v>14402</v>
      </c>
      <c r="M11583" t="s">
        <v>5237</v>
      </c>
      <c r="N11583" t="s">
        <v>5237</v>
      </c>
      <c r="O11583" t="s">
        <v>5237</v>
      </c>
    </row>
    <row r="11584" spans="11:15" x14ac:dyDescent="0.25">
      <c r="K11584">
        <v>57009900010090</v>
      </c>
      <c r="L11584" t="s">
        <v>14403</v>
      </c>
      <c r="M11584" t="s">
        <v>5237</v>
      </c>
      <c r="N11584" t="s">
        <v>5237</v>
      </c>
      <c r="O11584" t="s">
        <v>5237</v>
      </c>
    </row>
    <row r="11585" spans="11:15" x14ac:dyDescent="0.25">
      <c r="K11585">
        <v>57009900010091</v>
      </c>
      <c r="L11585" t="s">
        <v>14404</v>
      </c>
      <c r="M11585" t="s">
        <v>5237</v>
      </c>
      <c r="N11585" t="s">
        <v>5237</v>
      </c>
      <c r="O11585" t="s">
        <v>5237</v>
      </c>
    </row>
    <row r="11586" spans="11:15" x14ac:dyDescent="0.25">
      <c r="K11586">
        <v>57009900010092</v>
      </c>
      <c r="L11586" t="s">
        <v>14405</v>
      </c>
      <c r="M11586" t="s">
        <v>5237</v>
      </c>
      <c r="N11586" t="s">
        <v>5237</v>
      </c>
      <c r="O11586" t="s">
        <v>5237</v>
      </c>
    </row>
    <row r="11587" spans="11:15" x14ac:dyDescent="0.25">
      <c r="K11587">
        <v>57009900010093</v>
      </c>
      <c r="L11587" t="s">
        <v>14406</v>
      </c>
      <c r="M11587" t="s">
        <v>5237</v>
      </c>
      <c r="N11587" t="s">
        <v>5237</v>
      </c>
      <c r="O11587" t="s">
        <v>5237</v>
      </c>
    </row>
    <row r="11588" spans="11:15" x14ac:dyDescent="0.25">
      <c r="K11588">
        <v>57009900010094</v>
      </c>
      <c r="L11588" t="s">
        <v>14407</v>
      </c>
      <c r="M11588" t="s">
        <v>5237</v>
      </c>
      <c r="N11588" t="s">
        <v>5237</v>
      </c>
      <c r="O11588" t="s">
        <v>5237</v>
      </c>
    </row>
    <row r="11589" spans="11:15" x14ac:dyDescent="0.25">
      <c r="K11589">
        <v>57009900010095</v>
      </c>
      <c r="L11589" t="s">
        <v>14408</v>
      </c>
      <c r="M11589" t="s">
        <v>5237</v>
      </c>
      <c r="N11589" t="s">
        <v>5237</v>
      </c>
      <c r="O11589" t="s">
        <v>5237</v>
      </c>
    </row>
    <row r="11590" spans="11:15" x14ac:dyDescent="0.25">
      <c r="K11590">
        <v>57009900010096</v>
      </c>
      <c r="L11590" t="s">
        <v>14409</v>
      </c>
      <c r="M11590" t="s">
        <v>5237</v>
      </c>
      <c r="N11590" t="s">
        <v>5237</v>
      </c>
      <c r="O11590" t="s">
        <v>5237</v>
      </c>
    </row>
    <row r="11591" spans="11:15" x14ac:dyDescent="0.25">
      <c r="K11591">
        <v>57009900010097</v>
      </c>
      <c r="L11591" t="s">
        <v>14410</v>
      </c>
      <c r="M11591" t="s">
        <v>5237</v>
      </c>
      <c r="N11591" t="s">
        <v>5237</v>
      </c>
      <c r="O11591" t="s">
        <v>5237</v>
      </c>
    </row>
    <row r="11592" spans="11:15" x14ac:dyDescent="0.25">
      <c r="K11592">
        <v>57009900010098</v>
      </c>
      <c r="L11592" t="s">
        <v>14411</v>
      </c>
      <c r="M11592" t="s">
        <v>5237</v>
      </c>
      <c r="N11592" t="s">
        <v>5237</v>
      </c>
      <c r="O11592" t="s">
        <v>5237</v>
      </c>
    </row>
    <row r="11593" spans="11:15" x14ac:dyDescent="0.25">
      <c r="K11593">
        <v>57009900010099</v>
      </c>
      <c r="L11593" t="s">
        <v>14412</v>
      </c>
      <c r="M11593" t="s">
        <v>5237</v>
      </c>
      <c r="N11593" t="s">
        <v>5237</v>
      </c>
      <c r="O11593" t="s">
        <v>5237</v>
      </c>
    </row>
    <row r="11594" spans="11:15" x14ac:dyDescent="0.25">
      <c r="K11594">
        <v>57009900010100</v>
      </c>
      <c r="L11594" t="s">
        <v>14412</v>
      </c>
      <c r="M11594" t="s">
        <v>5237</v>
      </c>
      <c r="N11594" t="s">
        <v>5237</v>
      </c>
      <c r="O11594" t="s">
        <v>5237</v>
      </c>
    </row>
    <row r="11595" spans="11:15" x14ac:dyDescent="0.25">
      <c r="K11595">
        <v>57009900010101</v>
      </c>
      <c r="L11595" t="s">
        <v>14413</v>
      </c>
      <c r="M11595" t="s">
        <v>5237</v>
      </c>
      <c r="N11595" t="s">
        <v>5237</v>
      </c>
      <c r="O11595" t="s">
        <v>5237</v>
      </c>
    </row>
    <row r="11596" spans="11:15" x14ac:dyDescent="0.25">
      <c r="K11596">
        <v>57009900010102</v>
      </c>
      <c r="L11596" t="s">
        <v>14414</v>
      </c>
      <c r="M11596" t="s">
        <v>5237</v>
      </c>
      <c r="N11596" t="s">
        <v>5237</v>
      </c>
      <c r="O11596" t="s">
        <v>5237</v>
      </c>
    </row>
    <row r="11597" spans="11:15" x14ac:dyDescent="0.25">
      <c r="K11597">
        <v>57009900010103</v>
      </c>
      <c r="L11597" t="s">
        <v>14415</v>
      </c>
      <c r="M11597" t="s">
        <v>5237</v>
      </c>
      <c r="N11597" t="s">
        <v>5237</v>
      </c>
      <c r="O11597" t="s">
        <v>5237</v>
      </c>
    </row>
    <row r="11598" spans="11:15" x14ac:dyDescent="0.25">
      <c r="K11598">
        <v>57009900010104</v>
      </c>
      <c r="L11598" t="s">
        <v>14416</v>
      </c>
      <c r="M11598" t="s">
        <v>5237</v>
      </c>
      <c r="N11598" t="s">
        <v>5237</v>
      </c>
      <c r="O11598" t="s">
        <v>5237</v>
      </c>
    </row>
    <row r="11599" spans="11:15" x14ac:dyDescent="0.25">
      <c r="K11599">
        <v>57009900010105</v>
      </c>
      <c r="L11599" t="s">
        <v>14417</v>
      </c>
      <c r="M11599" t="s">
        <v>5237</v>
      </c>
      <c r="N11599" t="s">
        <v>5237</v>
      </c>
      <c r="O11599" t="s">
        <v>5237</v>
      </c>
    </row>
    <row r="11600" spans="11:15" x14ac:dyDescent="0.25">
      <c r="K11600">
        <v>57009900010106</v>
      </c>
      <c r="L11600" t="s">
        <v>14418</v>
      </c>
      <c r="M11600" t="s">
        <v>5237</v>
      </c>
      <c r="N11600" t="s">
        <v>5237</v>
      </c>
      <c r="O11600" t="s">
        <v>5237</v>
      </c>
    </row>
    <row r="11601" spans="11:15" x14ac:dyDescent="0.25">
      <c r="K11601">
        <v>57009900010107</v>
      </c>
      <c r="L11601" t="s">
        <v>14419</v>
      </c>
      <c r="M11601" t="s">
        <v>5237</v>
      </c>
      <c r="N11601" t="s">
        <v>5237</v>
      </c>
      <c r="O11601" t="s">
        <v>5237</v>
      </c>
    </row>
    <row r="11602" spans="11:15" x14ac:dyDescent="0.25">
      <c r="K11602">
        <v>57009900010108</v>
      </c>
      <c r="L11602" t="s">
        <v>14420</v>
      </c>
      <c r="M11602" t="s">
        <v>5237</v>
      </c>
      <c r="N11602" t="s">
        <v>5237</v>
      </c>
      <c r="O11602" t="s">
        <v>5237</v>
      </c>
    </row>
    <row r="11603" spans="11:15" x14ac:dyDescent="0.25">
      <c r="K11603">
        <v>57009900010109</v>
      </c>
      <c r="L11603" t="s">
        <v>14421</v>
      </c>
      <c r="M11603" t="s">
        <v>5237</v>
      </c>
      <c r="N11603" t="s">
        <v>5237</v>
      </c>
      <c r="O11603" t="s">
        <v>5237</v>
      </c>
    </row>
    <row r="11604" spans="11:15" x14ac:dyDescent="0.25">
      <c r="K11604">
        <v>57009900010110</v>
      </c>
      <c r="L11604" t="s">
        <v>14422</v>
      </c>
      <c r="M11604" t="s">
        <v>5237</v>
      </c>
      <c r="N11604" t="s">
        <v>5237</v>
      </c>
      <c r="O11604" t="s">
        <v>5237</v>
      </c>
    </row>
    <row r="11605" spans="11:15" x14ac:dyDescent="0.25">
      <c r="K11605">
        <v>57009900010111</v>
      </c>
      <c r="L11605" t="s">
        <v>14423</v>
      </c>
      <c r="M11605" t="s">
        <v>5237</v>
      </c>
      <c r="N11605" t="s">
        <v>5237</v>
      </c>
      <c r="O11605" t="s">
        <v>5237</v>
      </c>
    </row>
    <row r="11606" spans="11:15" x14ac:dyDescent="0.25">
      <c r="K11606">
        <v>57009900010112</v>
      </c>
      <c r="L11606" t="s">
        <v>14424</v>
      </c>
      <c r="M11606" t="s">
        <v>5237</v>
      </c>
      <c r="N11606" t="s">
        <v>5237</v>
      </c>
      <c r="O11606" t="s">
        <v>5237</v>
      </c>
    </row>
    <row r="11607" spans="11:15" x14ac:dyDescent="0.25">
      <c r="K11607">
        <v>57009900010113</v>
      </c>
      <c r="L11607" t="s">
        <v>14425</v>
      </c>
      <c r="M11607" t="s">
        <v>5237</v>
      </c>
      <c r="N11607" t="s">
        <v>5237</v>
      </c>
      <c r="O11607" t="s">
        <v>5237</v>
      </c>
    </row>
    <row r="11608" spans="11:15" x14ac:dyDescent="0.25">
      <c r="K11608">
        <v>57009900010114</v>
      </c>
      <c r="L11608" t="s">
        <v>14426</v>
      </c>
      <c r="M11608" t="s">
        <v>5237</v>
      </c>
      <c r="N11608" t="s">
        <v>5237</v>
      </c>
      <c r="O11608" t="s">
        <v>5237</v>
      </c>
    </row>
    <row r="11609" spans="11:15" x14ac:dyDescent="0.25">
      <c r="K11609">
        <v>57009900010115</v>
      </c>
      <c r="L11609" t="s">
        <v>14427</v>
      </c>
      <c r="M11609" t="s">
        <v>5237</v>
      </c>
      <c r="N11609" t="s">
        <v>5237</v>
      </c>
      <c r="O11609" t="s">
        <v>5237</v>
      </c>
    </row>
    <row r="11610" spans="11:15" x14ac:dyDescent="0.25">
      <c r="K11610">
        <v>57009900010116</v>
      </c>
      <c r="L11610" t="s">
        <v>14428</v>
      </c>
      <c r="M11610" t="s">
        <v>5237</v>
      </c>
      <c r="N11610" t="s">
        <v>5237</v>
      </c>
      <c r="O11610" t="s">
        <v>5237</v>
      </c>
    </row>
    <row r="11611" spans="11:15" x14ac:dyDescent="0.25">
      <c r="K11611">
        <v>57009900010117</v>
      </c>
      <c r="L11611" t="s">
        <v>14429</v>
      </c>
      <c r="M11611" t="s">
        <v>5237</v>
      </c>
      <c r="N11611" t="s">
        <v>5237</v>
      </c>
      <c r="O11611" t="s">
        <v>5237</v>
      </c>
    </row>
    <row r="11612" spans="11:15" x14ac:dyDescent="0.25">
      <c r="K11612">
        <v>57009900010118</v>
      </c>
      <c r="L11612" t="s">
        <v>14430</v>
      </c>
      <c r="M11612" t="s">
        <v>5237</v>
      </c>
      <c r="N11612" t="s">
        <v>5237</v>
      </c>
      <c r="O11612" t="s">
        <v>5237</v>
      </c>
    </row>
    <row r="11613" spans="11:15" x14ac:dyDescent="0.25">
      <c r="K11613">
        <v>57009900010119</v>
      </c>
      <c r="L11613" t="s">
        <v>14431</v>
      </c>
      <c r="M11613" t="s">
        <v>5237</v>
      </c>
      <c r="N11613" t="s">
        <v>5237</v>
      </c>
      <c r="O11613" t="s">
        <v>5237</v>
      </c>
    </row>
    <row r="11614" spans="11:15" x14ac:dyDescent="0.25">
      <c r="K11614">
        <v>57009900010120</v>
      </c>
      <c r="L11614" t="s">
        <v>14432</v>
      </c>
      <c r="M11614" t="s">
        <v>5237</v>
      </c>
      <c r="N11614" t="s">
        <v>5237</v>
      </c>
      <c r="O11614" t="s">
        <v>5237</v>
      </c>
    </row>
    <row r="11615" spans="11:15" x14ac:dyDescent="0.25">
      <c r="K11615">
        <v>57009900010121</v>
      </c>
      <c r="L11615" t="s">
        <v>14433</v>
      </c>
      <c r="M11615" t="s">
        <v>5237</v>
      </c>
      <c r="N11615" t="s">
        <v>5237</v>
      </c>
      <c r="O11615" t="s">
        <v>5237</v>
      </c>
    </row>
    <row r="11616" spans="11:15" x14ac:dyDescent="0.25">
      <c r="K11616">
        <v>57009900010122</v>
      </c>
      <c r="L11616" t="s">
        <v>14434</v>
      </c>
      <c r="M11616" t="s">
        <v>5237</v>
      </c>
      <c r="N11616" t="s">
        <v>5237</v>
      </c>
      <c r="O11616" t="s">
        <v>5237</v>
      </c>
    </row>
    <row r="11617" spans="11:15" x14ac:dyDescent="0.25">
      <c r="K11617">
        <v>57009900010123</v>
      </c>
      <c r="L11617" t="s">
        <v>14435</v>
      </c>
      <c r="M11617" t="s">
        <v>5237</v>
      </c>
      <c r="N11617" t="s">
        <v>5237</v>
      </c>
      <c r="O11617" t="s">
        <v>5237</v>
      </c>
    </row>
    <row r="11618" spans="11:15" x14ac:dyDescent="0.25">
      <c r="K11618">
        <v>57009900010124</v>
      </c>
      <c r="L11618" t="s">
        <v>14436</v>
      </c>
      <c r="M11618" t="s">
        <v>5237</v>
      </c>
      <c r="N11618" t="s">
        <v>5237</v>
      </c>
      <c r="O11618" t="s">
        <v>5237</v>
      </c>
    </row>
    <row r="11619" spans="11:15" x14ac:dyDescent="0.25">
      <c r="K11619">
        <v>57009900010125</v>
      </c>
      <c r="L11619" t="s">
        <v>14437</v>
      </c>
      <c r="M11619" t="s">
        <v>5237</v>
      </c>
      <c r="N11619" t="s">
        <v>5237</v>
      </c>
      <c r="O11619" t="s">
        <v>5237</v>
      </c>
    </row>
    <row r="11620" spans="11:15" x14ac:dyDescent="0.25">
      <c r="K11620">
        <v>57009900010126</v>
      </c>
      <c r="L11620" t="s">
        <v>14438</v>
      </c>
      <c r="M11620" t="s">
        <v>5237</v>
      </c>
      <c r="N11620" t="s">
        <v>5237</v>
      </c>
      <c r="O11620" t="s">
        <v>5237</v>
      </c>
    </row>
    <row r="11621" spans="11:15" x14ac:dyDescent="0.25">
      <c r="K11621">
        <v>57009900010127</v>
      </c>
      <c r="L11621" t="s">
        <v>14439</v>
      </c>
      <c r="M11621" t="s">
        <v>5237</v>
      </c>
      <c r="N11621" t="s">
        <v>5237</v>
      </c>
      <c r="O11621" t="s">
        <v>5237</v>
      </c>
    </row>
    <row r="11622" spans="11:15" x14ac:dyDescent="0.25">
      <c r="K11622">
        <v>57009900010128</v>
      </c>
      <c r="L11622" t="s">
        <v>14440</v>
      </c>
      <c r="M11622" t="s">
        <v>5237</v>
      </c>
      <c r="N11622" t="s">
        <v>5237</v>
      </c>
      <c r="O11622" t="s">
        <v>5237</v>
      </c>
    </row>
    <row r="11623" spans="11:15" x14ac:dyDescent="0.25">
      <c r="K11623">
        <v>57009900010129</v>
      </c>
      <c r="L11623" t="s">
        <v>14441</v>
      </c>
      <c r="M11623" t="s">
        <v>5237</v>
      </c>
      <c r="N11623" t="s">
        <v>5237</v>
      </c>
      <c r="O11623" t="s">
        <v>5237</v>
      </c>
    </row>
    <row r="11624" spans="11:15" x14ac:dyDescent="0.25">
      <c r="K11624">
        <v>57009900010130</v>
      </c>
      <c r="L11624" t="s">
        <v>14442</v>
      </c>
      <c r="M11624" t="s">
        <v>5237</v>
      </c>
      <c r="N11624" t="s">
        <v>5237</v>
      </c>
      <c r="O11624" t="s">
        <v>5237</v>
      </c>
    </row>
    <row r="11625" spans="11:15" x14ac:dyDescent="0.25">
      <c r="K11625">
        <v>57009900010131</v>
      </c>
      <c r="L11625" t="s">
        <v>14443</v>
      </c>
      <c r="M11625" t="s">
        <v>5237</v>
      </c>
      <c r="N11625" t="s">
        <v>5237</v>
      </c>
      <c r="O11625" t="s">
        <v>5237</v>
      </c>
    </row>
    <row r="11626" spans="11:15" x14ac:dyDescent="0.25">
      <c r="K11626">
        <v>57009900010132</v>
      </c>
      <c r="L11626" t="s">
        <v>14444</v>
      </c>
      <c r="M11626" t="s">
        <v>5237</v>
      </c>
      <c r="N11626" t="s">
        <v>5237</v>
      </c>
      <c r="O11626" t="s">
        <v>5237</v>
      </c>
    </row>
    <row r="11627" spans="11:15" x14ac:dyDescent="0.25">
      <c r="K11627">
        <v>57009900010133</v>
      </c>
      <c r="L11627" t="s">
        <v>14445</v>
      </c>
      <c r="M11627" t="s">
        <v>5237</v>
      </c>
      <c r="N11627" t="s">
        <v>5237</v>
      </c>
      <c r="O11627" t="s">
        <v>5237</v>
      </c>
    </row>
    <row r="11628" spans="11:15" x14ac:dyDescent="0.25">
      <c r="K11628">
        <v>57009900010134</v>
      </c>
      <c r="L11628" t="s">
        <v>14446</v>
      </c>
      <c r="M11628" t="s">
        <v>5237</v>
      </c>
      <c r="N11628" t="s">
        <v>5237</v>
      </c>
      <c r="O11628" t="s">
        <v>5237</v>
      </c>
    </row>
    <row r="11629" spans="11:15" x14ac:dyDescent="0.25">
      <c r="K11629">
        <v>57009900010135</v>
      </c>
      <c r="L11629" t="s">
        <v>14447</v>
      </c>
      <c r="M11629" t="s">
        <v>5237</v>
      </c>
      <c r="N11629" t="s">
        <v>5237</v>
      </c>
      <c r="O11629" t="s">
        <v>5237</v>
      </c>
    </row>
    <row r="11630" spans="11:15" x14ac:dyDescent="0.25">
      <c r="K11630">
        <v>57009900010136</v>
      </c>
      <c r="L11630" t="s">
        <v>14448</v>
      </c>
      <c r="M11630" t="s">
        <v>5237</v>
      </c>
      <c r="N11630" t="s">
        <v>5237</v>
      </c>
      <c r="O11630" t="s">
        <v>5237</v>
      </c>
    </row>
    <row r="11631" spans="11:15" x14ac:dyDescent="0.25">
      <c r="K11631">
        <v>57009900010137</v>
      </c>
      <c r="L11631" t="s">
        <v>14449</v>
      </c>
      <c r="M11631" t="s">
        <v>5237</v>
      </c>
      <c r="N11631" t="s">
        <v>5237</v>
      </c>
      <c r="O11631" t="s">
        <v>5237</v>
      </c>
    </row>
    <row r="11632" spans="11:15" x14ac:dyDescent="0.25">
      <c r="K11632">
        <v>57009900010138</v>
      </c>
      <c r="L11632" t="s">
        <v>14450</v>
      </c>
      <c r="M11632" t="s">
        <v>5237</v>
      </c>
      <c r="N11632" t="s">
        <v>5237</v>
      </c>
      <c r="O11632" t="s">
        <v>5237</v>
      </c>
    </row>
    <row r="11633" spans="11:15" x14ac:dyDescent="0.25">
      <c r="K11633">
        <v>57009900010139</v>
      </c>
      <c r="L11633" t="s">
        <v>14451</v>
      </c>
      <c r="M11633" t="s">
        <v>5237</v>
      </c>
      <c r="N11633" t="s">
        <v>5237</v>
      </c>
      <c r="O11633" t="s">
        <v>5237</v>
      </c>
    </row>
    <row r="11634" spans="11:15" x14ac:dyDescent="0.25">
      <c r="K11634">
        <v>57009900010140</v>
      </c>
      <c r="L11634" t="s">
        <v>14452</v>
      </c>
      <c r="M11634" t="s">
        <v>5237</v>
      </c>
      <c r="N11634" t="s">
        <v>5237</v>
      </c>
      <c r="O11634" t="s">
        <v>5237</v>
      </c>
    </row>
    <row r="11635" spans="11:15" x14ac:dyDescent="0.25">
      <c r="K11635">
        <v>57009900010141</v>
      </c>
      <c r="L11635" t="s">
        <v>14453</v>
      </c>
      <c r="M11635" t="s">
        <v>5237</v>
      </c>
      <c r="N11635" t="s">
        <v>5237</v>
      </c>
      <c r="O11635" t="s">
        <v>5237</v>
      </c>
    </row>
    <row r="11636" spans="11:15" x14ac:dyDescent="0.25">
      <c r="K11636">
        <v>57009900010142</v>
      </c>
      <c r="L11636" t="s">
        <v>14454</v>
      </c>
      <c r="M11636" t="s">
        <v>5237</v>
      </c>
      <c r="N11636" t="s">
        <v>5237</v>
      </c>
      <c r="O11636" t="s">
        <v>5237</v>
      </c>
    </row>
    <row r="11637" spans="11:15" x14ac:dyDescent="0.25">
      <c r="K11637">
        <v>57009900010143</v>
      </c>
      <c r="L11637" t="s">
        <v>14455</v>
      </c>
      <c r="M11637" t="s">
        <v>5237</v>
      </c>
      <c r="N11637" t="s">
        <v>5237</v>
      </c>
      <c r="O11637" t="s">
        <v>5237</v>
      </c>
    </row>
    <row r="11638" spans="11:15" x14ac:dyDescent="0.25">
      <c r="K11638">
        <v>57009900010144</v>
      </c>
      <c r="L11638" t="s">
        <v>14456</v>
      </c>
      <c r="M11638" t="s">
        <v>5237</v>
      </c>
      <c r="N11638" t="s">
        <v>5237</v>
      </c>
      <c r="O11638" t="s">
        <v>5237</v>
      </c>
    </row>
    <row r="11639" spans="11:15" x14ac:dyDescent="0.25">
      <c r="K11639">
        <v>57009900010145</v>
      </c>
      <c r="L11639" t="s">
        <v>14457</v>
      </c>
      <c r="M11639" t="s">
        <v>5237</v>
      </c>
      <c r="N11639" t="s">
        <v>5237</v>
      </c>
      <c r="O11639" t="s">
        <v>5237</v>
      </c>
    </row>
    <row r="11640" spans="11:15" x14ac:dyDescent="0.25">
      <c r="K11640">
        <v>57009900010146</v>
      </c>
      <c r="L11640" t="s">
        <v>14458</v>
      </c>
      <c r="M11640" t="s">
        <v>5237</v>
      </c>
      <c r="N11640" t="s">
        <v>5237</v>
      </c>
      <c r="O11640" t="s">
        <v>5237</v>
      </c>
    </row>
    <row r="11641" spans="11:15" x14ac:dyDescent="0.25">
      <c r="K11641">
        <v>57009900010147</v>
      </c>
      <c r="L11641" t="s">
        <v>14459</v>
      </c>
      <c r="M11641" t="s">
        <v>5237</v>
      </c>
      <c r="N11641" t="s">
        <v>5237</v>
      </c>
      <c r="O11641" t="s">
        <v>5237</v>
      </c>
    </row>
    <row r="11642" spans="11:15" x14ac:dyDescent="0.25">
      <c r="K11642">
        <v>57009900010148</v>
      </c>
      <c r="L11642" t="s">
        <v>14460</v>
      </c>
      <c r="M11642" t="s">
        <v>5237</v>
      </c>
      <c r="N11642" t="s">
        <v>5237</v>
      </c>
      <c r="O11642" t="s">
        <v>5237</v>
      </c>
    </row>
    <row r="11643" spans="11:15" x14ac:dyDescent="0.25">
      <c r="K11643">
        <v>57009900010149</v>
      </c>
      <c r="L11643" t="s">
        <v>14461</v>
      </c>
      <c r="M11643" t="s">
        <v>5237</v>
      </c>
      <c r="N11643" t="s">
        <v>5237</v>
      </c>
      <c r="O11643" t="s">
        <v>5237</v>
      </c>
    </row>
    <row r="11644" spans="11:15" x14ac:dyDescent="0.25">
      <c r="K11644">
        <v>57009900010150</v>
      </c>
      <c r="L11644" t="s">
        <v>14462</v>
      </c>
      <c r="M11644" t="s">
        <v>5237</v>
      </c>
      <c r="N11644" t="s">
        <v>5237</v>
      </c>
      <c r="O11644" t="s">
        <v>5237</v>
      </c>
    </row>
    <row r="11645" spans="11:15" x14ac:dyDescent="0.25">
      <c r="K11645">
        <v>57009900010151</v>
      </c>
      <c r="L11645" t="s">
        <v>14463</v>
      </c>
      <c r="M11645" t="s">
        <v>5237</v>
      </c>
      <c r="N11645" t="s">
        <v>5237</v>
      </c>
      <c r="O11645" t="s">
        <v>5237</v>
      </c>
    </row>
    <row r="11646" spans="11:15" x14ac:dyDescent="0.25">
      <c r="K11646">
        <v>57009900010152</v>
      </c>
      <c r="L11646" t="s">
        <v>14464</v>
      </c>
      <c r="M11646" t="s">
        <v>5237</v>
      </c>
      <c r="N11646" t="s">
        <v>5237</v>
      </c>
      <c r="O11646" t="s">
        <v>5237</v>
      </c>
    </row>
    <row r="11647" spans="11:15" x14ac:dyDescent="0.25">
      <c r="K11647">
        <v>57009900010153</v>
      </c>
      <c r="L11647" t="s">
        <v>14465</v>
      </c>
      <c r="M11647" t="s">
        <v>5237</v>
      </c>
      <c r="N11647" t="s">
        <v>5237</v>
      </c>
      <c r="O11647" t="s">
        <v>5237</v>
      </c>
    </row>
    <row r="11648" spans="11:15" x14ac:dyDescent="0.25">
      <c r="K11648">
        <v>57009900010154</v>
      </c>
      <c r="L11648" t="s">
        <v>14466</v>
      </c>
      <c r="M11648" t="s">
        <v>5237</v>
      </c>
      <c r="N11648" t="s">
        <v>5237</v>
      </c>
      <c r="O11648" t="s">
        <v>5237</v>
      </c>
    </row>
    <row r="11649" spans="11:15" x14ac:dyDescent="0.25">
      <c r="K11649">
        <v>57009900010155</v>
      </c>
      <c r="L11649" t="s">
        <v>14467</v>
      </c>
      <c r="M11649" t="s">
        <v>5237</v>
      </c>
      <c r="N11649" t="s">
        <v>5237</v>
      </c>
      <c r="O11649" t="s">
        <v>5237</v>
      </c>
    </row>
    <row r="11650" spans="11:15" x14ac:dyDescent="0.25">
      <c r="K11650">
        <v>57009900010156</v>
      </c>
      <c r="L11650" t="s">
        <v>14468</v>
      </c>
      <c r="M11650" t="s">
        <v>5237</v>
      </c>
      <c r="N11650" t="s">
        <v>5237</v>
      </c>
      <c r="O11650" t="s">
        <v>5237</v>
      </c>
    </row>
    <row r="11651" spans="11:15" x14ac:dyDescent="0.25">
      <c r="K11651">
        <v>57009900010157</v>
      </c>
      <c r="L11651" t="s">
        <v>14469</v>
      </c>
      <c r="M11651" t="s">
        <v>5237</v>
      </c>
      <c r="N11651" t="s">
        <v>5237</v>
      </c>
      <c r="O11651" t="s">
        <v>5237</v>
      </c>
    </row>
    <row r="11652" spans="11:15" x14ac:dyDescent="0.25">
      <c r="K11652">
        <v>57009900010158</v>
      </c>
      <c r="L11652" t="s">
        <v>14470</v>
      </c>
      <c r="M11652" t="s">
        <v>5237</v>
      </c>
      <c r="N11652" t="s">
        <v>5237</v>
      </c>
      <c r="O11652" t="s">
        <v>5237</v>
      </c>
    </row>
    <row r="11653" spans="11:15" x14ac:dyDescent="0.25">
      <c r="K11653">
        <v>57009900010159</v>
      </c>
      <c r="L11653" t="s">
        <v>14471</v>
      </c>
      <c r="M11653" t="s">
        <v>5237</v>
      </c>
      <c r="N11653" t="s">
        <v>5237</v>
      </c>
      <c r="O11653" t="s">
        <v>5237</v>
      </c>
    </row>
    <row r="11654" spans="11:15" x14ac:dyDescent="0.25">
      <c r="K11654">
        <v>57009900010160</v>
      </c>
      <c r="L11654" t="s">
        <v>14472</v>
      </c>
      <c r="M11654" t="s">
        <v>5237</v>
      </c>
      <c r="N11654" t="s">
        <v>5237</v>
      </c>
      <c r="O11654" t="s">
        <v>5237</v>
      </c>
    </row>
    <row r="11655" spans="11:15" x14ac:dyDescent="0.25">
      <c r="K11655">
        <v>57009900010161</v>
      </c>
      <c r="L11655" t="s">
        <v>14473</v>
      </c>
      <c r="M11655" t="s">
        <v>5237</v>
      </c>
      <c r="N11655" t="s">
        <v>5237</v>
      </c>
      <c r="O11655" t="s">
        <v>5237</v>
      </c>
    </row>
    <row r="11656" spans="11:15" x14ac:dyDescent="0.25">
      <c r="K11656">
        <v>57009900010162</v>
      </c>
      <c r="L11656" t="s">
        <v>14474</v>
      </c>
      <c r="M11656" t="s">
        <v>5237</v>
      </c>
      <c r="N11656" t="s">
        <v>5237</v>
      </c>
      <c r="O11656" t="s">
        <v>5237</v>
      </c>
    </row>
    <row r="11657" spans="11:15" x14ac:dyDescent="0.25">
      <c r="K11657">
        <v>57009900010163</v>
      </c>
      <c r="L11657" t="s">
        <v>14475</v>
      </c>
      <c r="M11657" t="s">
        <v>5237</v>
      </c>
      <c r="N11657" t="s">
        <v>5237</v>
      </c>
      <c r="O11657" t="s">
        <v>5237</v>
      </c>
    </row>
    <row r="11658" spans="11:15" x14ac:dyDescent="0.25">
      <c r="K11658">
        <v>57009900010164</v>
      </c>
      <c r="L11658" t="s">
        <v>14476</v>
      </c>
      <c r="M11658" t="s">
        <v>5237</v>
      </c>
      <c r="N11658" t="s">
        <v>5237</v>
      </c>
      <c r="O11658" t="s">
        <v>5237</v>
      </c>
    </row>
    <row r="11659" spans="11:15" x14ac:dyDescent="0.25">
      <c r="K11659">
        <v>57009900010165</v>
      </c>
      <c r="L11659" t="s">
        <v>14477</v>
      </c>
      <c r="M11659" t="s">
        <v>5237</v>
      </c>
      <c r="N11659" t="s">
        <v>5237</v>
      </c>
      <c r="O11659" t="s">
        <v>5237</v>
      </c>
    </row>
    <row r="11660" spans="11:15" x14ac:dyDescent="0.25">
      <c r="K11660">
        <v>57009900010166</v>
      </c>
      <c r="L11660" t="s">
        <v>6276</v>
      </c>
      <c r="M11660" t="s">
        <v>5237</v>
      </c>
      <c r="N11660" t="s">
        <v>5237</v>
      </c>
      <c r="O11660" t="s">
        <v>5237</v>
      </c>
    </row>
    <row r="11661" spans="11:15" x14ac:dyDescent="0.25">
      <c r="K11661">
        <v>57009900010167</v>
      </c>
      <c r="L11661" t="s">
        <v>14478</v>
      </c>
      <c r="M11661" t="s">
        <v>5237</v>
      </c>
      <c r="N11661" t="s">
        <v>5237</v>
      </c>
      <c r="O11661" t="s">
        <v>5237</v>
      </c>
    </row>
    <row r="11662" spans="11:15" x14ac:dyDescent="0.25">
      <c r="K11662">
        <v>57009900010168</v>
      </c>
      <c r="L11662" t="s">
        <v>14479</v>
      </c>
      <c r="M11662" t="s">
        <v>5237</v>
      </c>
      <c r="N11662" t="s">
        <v>5237</v>
      </c>
      <c r="O11662" t="s">
        <v>5237</v>
      </c>
    </row>
    <row r="11663" spans="11:15" x14ac:dyDescent="0.25">
      <c r="K11663">
        <v>57009900010169</v>
      </c>
      <c r="L11663" t="s">
        <v>14480</v>
      </c>
      <c r="M11663" t="s">
        <v>5237</v>
      </c>
      <c r="N11663" t="s">
        <v>5237</v>
      </c>
      <c r="O11663" t="s">
        <v>5237</v>
      </c>
    </row>
    <row r="11664" spans="11:15" x14ac:dyDescent="0.25">
      <c r="K11664">
        <v>57009900010170</v>
      </c>
      <c r="L11664" t="s">
        <v>14481</v>
      </c>
      <c r="M11664" t="s">
        <v>5237</v>
      </c>
      <c r="N11664" t="s">
        <v>5237</v>
      </c>
      <c r="O11664" t="s">
        <v>5237</v>
      </c>
    </row>
    <row r="11665" spans="11:15" x14ac:dyDescent="0.25">
      <c r="K11665">
        <v>57009900010171</v>
      </c>
      <c r="L11665" t="s">
        <v>14482</v>
      </c>
      <c r="M11665" t="s">
        <v>5237</v>
      </c>
      <c r="N11665" t="s">
        <v>5237</v>
      </c>
      <c r="O11665" t="s">
        <v>5237</v>
      </c>
    </row>
    <row r="11666" spans="11:15" x14ac:dyDescent="0.25">
      <c r="K11666">
        <v>57009900010172</v>
      </c>
      <c r="L11666" t="s">
        <v>14483</v>
      </c>
      <c r="M11666" t="s">
        <v>5237</v>
      </c>
      <c r="N11666" t="s">
        <v>5237</v>
      </c>
      <c r="O11666" t="s">
        <v>5237</v>
      </c>
    </row>
    <row r="11667" spans="11:15" x14ac:dyDescent="0.25">
      <c r="K11667">
        <v>57009900010173</v>
      </c>
      <c r="L11667" t="s">
        <v>14484</v>
      </c>
      <c r="M11667" t="s">
        <v>5237</v>
      </c>
      <c r="N11667" t="s">
        <v>5237</v>
      </c>
      <c r="O11667" t="s">
        <v>5237</v>
      </c>
    </row>
    <row r="11668" spans="11:15" x14ac:dyDescent="0.25">
      <c r="K11668">
        <v>57009900010174</v>
      </c>
      <c r="L11668" t="s">
        <v>14485</v>
      </c>
      <c r="M11668" t="s">
        <v>5237</v>
      </c>
      <c r="N11668" t="s">
        <v>5237</v>
      </c>
      <c r="O11668" t="s">
        <v>5237</v>
      </c>
    </row>
    <row r="11669" spans="11:15" x14ac:dyDescent="0.25">
      <c r="K11669">
        <v>57009900010175</v>
      </c>
      <c r="L11669" t="s">
        <v>14486</v>
      </c>
      <c r="M11669" t="s">
        <v>5237</v>
      </c>
      <c r="N11669" t="s">
        <v>5237</v>
      </c>
      <c r="O11669" t="s">
        <v>5237</v>
      </c>
    </row>
    <row r="11670" spans="11:15" x14ac:dyDescent="0.25">
      <c r="K11670">
        <v>57009900010176</v>
      </c>
      <c r="L11670" t="s">
        <v>14487</v>
      </c>
      <c r="M11670" t="s">
        <v>5237</v>
      </c>
      <c r="N11670" t="s">
        <v>5237</v>
      </c>
      <c r="O11670" t="s">
        <v>5237</v>
      </c>
    </row>
    <row r="11671" spans="11:15" x14ac:dyDescent="0.25">
      <c r="K11671">
        <v>57009900010177</v>
      </c>
      <c r="L11671" t="s">
        <v>14488</v>
      </c>
      <c r="M11671" t="s">
        <v>5237</v>
      </c>
      <c r="N11671" t="s">
        <v>5237</v>
      </c>
      <c r="O11671" t="s">
        <v>5237</v>
      </c>
    </row>
    <row r="11672" spans="11:15" x14ac:dyDescent="0.25">
      <c r="K11672">
        <v>57009900010178</v>
      </c>
      <c r="L11672" t="s">
        <v>14489</v>
      </c>
      <c r="M11672" t="s">
        <v>5237</v>
      </c>
      <c r="N11672" t="s">
        <v>5237</v>
      </c>
      <c r="O11672" t="s">
        <v>5237</v>
      </c>
    </row>
    <row r="11673" spans="11:15" x14ac:dyDescent="0.25">
      <c r="K11673">
        <v>57009900010179</v>
      </c>
      <c r="L11673" t="s">
        <v>14490</v>
      </c>
      <c r="M11673" t="s">
        <v>5237</v>
      </c>
      <c r="N11673" t="s">
        <v>5237</v>
      </c>
      <c r="O11673" t="s">
        <v>5237</v>
      </c>
    </row>
    <row r="11674" spans="11:15" x14ac:dyDescent="0.25">
      <c r="K11674">
        <v>57009900010180</v>
      </c>
      <c r="L11674" t="s">
        <v>14491</v>
      </c>
      <c r="M11674" t="s">
        <v>5237</v>
      </c>
      <c r="N11674" t="s">
        <v>5237</v>
      </c>
      <c r="O11674" t="s">
        <v>5237</v>
      </c>
    </row>
    <row r="11675" spans="11:15" x14ac:dyDescent="0.25">
      <c r="K11675">
        <v>57009900010181</v>
      </c>
      <c r="L11675" t="s">
        <v>14492</v>
      </c>
      <c r="M11675" t="s">
        <v>5237</v>
      </c>
      <c r="N11675" t="s">
        <v>5237</v>
      </c>
      <c r="O11675" t="s">
        <v>5237</v>
      </c>
    </row>
    <row r="11676" spans="11:15" x14ac:dyDescent="0.25">
      <c r="K11676">
        <v>57009900010182</v>
      </c>
      <c r="L11676" t="s">
        <v>14493</v>
      </c>
      <c r="M11676" t="s">
        <v>5237</v>
      </c>
      <c r="N11676" t="s">
        <v>5237</v>
      </c>
      <c r="O11676" t="s">
        <v>5237</v>
      </c>
    </row>
    <row r="11677" spans="11:15" x14ac:dyDescent="0.25">
      <c r="K11677">
        <v>57009900010183</v>
      </c>
      <c r="L11677" t="s">
        <v>14494</v>
      </c>
      <c r="M11677" t="s">
        <v>5237</v>
      </c>
      <c r="N11677" t="s">
        <v>5237</v>
      </c>
      <c r="O11677" t="s">
        <v>5237</v>
      </c>
    </row>
    <row r="11678" spans="11:15" x14ac:dyDescent="0.25">
      <c r="K11678">
        <v>57009900010184</v>
      </c>
      <c r="L11678" t="s">
        <v>14495</v>
      </c>
      <c r="M11678" t="s">
        <v>5237</v>
      </c>
      <c r="N11678" t="s">
        <v>5237</v>
      </c>
      <c r="O11678" t="s">
        <v>5237</v>
      </c>
    </row>
    <row r="11679" spans="11:15" x14ac:dyDescent="0.25">
      <c r="K11679">
        <v>57009900010185</v>
      </c>
      <c r="L11679" t="s">
        <v>14488</v>
      </c>
      <c r="M11679" t="s">
        <v>5237</v>
      </c>
      <c r="N11679" t="s">
        <v>5237</v>
      </c>
      <c r="O11679" t="s">
        <v>5237</v>
      </c>
    </row>
    <row r="11680" spans="11:15" x14ac:dyDescent="0.25">
      <c r="K11680">
        <v>57009900010186</v>
      </c>
      <c r="L11680" t="s">
        <v>14496</v>
      </c>
      <c r="M11680" t="s">
        <v>5237</v>
      </c>
      <c r="N11680" t="s">
        <v>5237</v>
      </c>
      <c r="O11680" t="s">
        <v>5237</v>
      </c>
    </row>
    <row r="11681" spans="11:15" x14ac:dyDescent="0.25">
      <c r="K11681">
        <v>57009900010187</v>
      </c>
      <c r="L11681" t="s">
        <v>14489</v>
      </c>
      <c r="M11681" t="s">
        <v>5237</v>
      </c>
      <c r="N11681" t="s">
        <v>5237</v>
      </c>
      <c r="O11681" t="s">
        <v>5237</v>
      </c>
    </row>
    <row r="11682" spans="11:15" x14ac:dyDescent="0.25">
      <c r="K11682">
        <v>57009900010188</v>
      </c>
      <c r="L11682" t="s">
        <v>14497</v>
      </c>
      <c r="M11682" t="s">
        <v>5237</v>
      </c>
      <c r="N11682" t="s">
        <v>5237</v>
      </c>
      <c r="O11682" t="s">
        <v>5237</v>
      </c>
    </row>
    <row r="11683" spans="11:15" x14ac:dyDescent="0.25">
      <c r="K11683">
        <v>57009900010189</v>
      </c>
      <c r="L11683" t="s">
        <v>14498</v>
      </c>
      <c r="M11683" t="s">
        <v>5237</v>
      </c>
      <c r="N11683" t="s">
        <v>5237</v>
      </c>
      <c r="O11683" t="s">
        <v>5237</v>
      </c>
    </row>
    <row r="11684" spans="11:15" x14ac:dyDescent="0.25">
      <c r="K11684">
        <v>57009900010190</v>
      </c>
      <c r="L11684" t="s">
        <v>14494</v>
      </c>
      <c r="M11684" t="s">
        <v>5237</v>
      </c>
      <c r="N11684" t="s">
        <v>5237</v>
      </c>
      <c r="O11684" t="s">
        <v>5237</v>
      </c>
    </row>
    <row r="11685" spans="11:15" x14ac:dyDescent="0.25">
      <c r="K11685">
        <v>57009900010191</v>
      </c>
      <c r="L11685" t="s">
        <v>14495</v>
      </c>
      <c r="M11685" t="s">
        <v>5237</v>
      </c>
      <c r="N11685" t="s">
        <v>5237</v>
      </c>
      <c r="O11685" t="s">
        <v>5237</v>
      </c>
    </row>
    <row r="11686" spans="11:15" x14ac:dyDescent="0.25">
      <c r="K11686">
        <v>57009900010192</v>
      </c>
      <c r="L11686" t="s">
        <v>14499</v>
      </c>
      <c r="M11686" t="s">
        <v>5237</v>
      </c>
      <c r="N11686" t="s">
        <v>5237</v>
      </c>
      <c r="O11686" t="s">
        <v>5237</v>
      </c>
    </row>
    <row r="11687" spans="11:15" x14ac:dyDescent="0.25">
      <c r="K11687">
        <v>57009900010193</v>
      </c>
      <c r="L11687" t="s">
        <v>14500</v>
      </c>
      <c r="M11687" t="s">
        <v>5237</v>
      </c>
      <c r="N11687" t="s">
        <v>5237</v>
      </c>
      <c r="O11687" t="s">
        <v>5237</v>
      </c>
    </row>
    <row r="11688" spans="11:15" x14ac:dyDescent="0.25">
      <c r="K11688">
        <v>57009900010194</v>
      </c>
      <c r="L11688" t="s">
        <v>14501</v>
      </c>
      <c r="M11688" t="s">
        <v>5237</v>
      </c>
      <c r="N11688" t="s">
        <v>5237</v>
      </c>
      <c r="O11688" t="s">
        <v>5237</v>
      </c>
    </row>
    <row r="11689" spans="11:15" x14ac:dyDescent="0.25">
      <c r="K11689">
        <v>57009900010195</v>
      </c>
      <c r="L11689" t="s">
        <v>14502</v>
      </c>
      <c r="M11689" t="s">
        <v>5237</v>
      </c>
      <c r="N11689" t="s">
        <v>5237</v>
      </c>
      <c r="O11689" t="s">
        <v>5237</v>
      </c>
    </row>
    <row r="11690" spans="11:15" x14ac:dyDescent="0.25">
      <c r="K11690">
        <v>57009900010196</v>
      </c>
      <c r="L11690" t="s">
        <v>14503</v>
      </c>
      <c r="M11690" t="s">
        <v>5237</v>
      </c>
      <c r="N11690" t="s">
        <v>5237</v>
      </c>
      <c r="O11690" t="s">
        <v>5237</v>
      </c>
    </row>
    <row r="11691" spans="11:15" x14ac:dyDescent="0.25">
      <c r="K11691">
        <v>57009900010197</v>
      </c>
      <c r="L11691" t="s">
        <v>14504</v>
      </c>
      <c r="M11691" t="s">
        <v>5237</v>
      </c>
      <c r="N11691" t="s">
        <v>5237</v>
      </c>
      <c r="O11691" t="s">
        <v>5237</v>
      </c>
    </row>
    <row r="11692" spans="11:15" x14ac:dyDescent="0.25">
      <c r="K11692">
        <v>57009900010198</v>
      </c>
      <c r="L11692" t="s">
        <v>14505</v>
      </c>
      <c r="M11692" t="s">
        <v>5237</v>
      </c>
      <c r="N11692" t="s">
        <v>5237</v>
      </c>
      <c r="O11692" t="s">
        <v>5237</v>
      </c>
    </row>
    <row r="11693" spans="11:15" x14ac:dyDescent="0.25">
      <c r="K11693">
        <v>57009900010199</v>
      </c>
      <c r="L11693" t="s">
        <v>14506</v>
      </c>
      <c r="M11693" t="s">
        <v>5237</v>
      </c>
      <c r="N11693" t="s">
        <v>5237</v>
      </c>
      <c r="O11693" t="s">
        <v>5237</v>
      </c>
    </row>
    <row r="11694" spans="11:15" x14ac:dyDescent="0.25">
      <c r="K11694">
        <v>57009900010200</v>
      </c>
      <c r="L11694" t="s">
        <v>14507</v>
      </c>
      <c r="M11694" t="s">
        <v>5237</v>
      </c>
      <c r="N11694" t="s">
        <v>5237</v>
      </c>
      <c r="O11694" t="s">
        <v>5237</v>
      </c>
    </row>
    <row r="11695" spans="11:15" x14ac:dyDescent="0.25">
      <c r="K11695">
        <v>57009900010201</v>
      </c>
      <c r="L11695" t="s">
        <v>14508</v>
      </c>
      <c r="M11695" t="s">
        <v>5237</v>
      </c>
      <c r="N11695" t="s">
        <v>5237</v>
      </c>
      <c r="O11695" t="s">
        <v>5237</v>
      </c>
    </row>
    <row r="11696" spans="11:15" x14ac:dyDescent="0.25">
      <c r="K11696">
        <v>57009900010202</v>
      </c>
      <c r="L11696" t="s">
        <v>14350</v>
      </c>
      <c r="M11696" t="s">
        <v>5237</v>
      </c>
      <c r="N11696" t="s">
        <v>5237</v>
      </c>
      <c r="O11696" t="s">
        <v>5237</v>
      </c>
    </row>
    <row r="11697" spans="11:15" x14ac:dyDescent="0.25">
      <c r="K11697">
        <v>57009900010203</v>
      </c>
      <c r="L11697" t="s">
        <v>14509</v>
      </c>
      <c r="M11697" t="s">
        <v>5237</v>
      </c>
      <c r="N11697" t="s">
        <v>5237</v>
      </c>
      <c r="O11697" t="s">
        <v>5237</v>
      </c>
    </row>
    <row r="11698" spans="11:15" x14ac:dyDescent="0.25">
      <c r="K11698">
        <v>57009900010204</v>
      </c>
      <c r="L11698" t="s">
        <v>14510</v>
      </c>
      <c r="M11698" t="s">
        <v>5237</v>
      </c>
      <c r="N11698" t="s">
        <v>5237</v>
      </c>
      <c r="O11698" t="s">
        <v>5237</v>
      </c>
    </row>
    <row r="11699" spans="11:15" x14ac:dyDescent="0.25">
      <c r="K11699">
        <v>57009900010205</v>
      </c>
      <c r="L11699" t="s">
        <v>14511</v>
      </c>
      <c r="M11699" t="s">
        <v>5237</v>
      </c>
      <c r="N11699" t="s">
        <v>5237</v>
      </c>
      <c r="O11699" t="s">
        <v>5237</v>
      </c>
    </row>
    <row r="11700" spans="11:15" x14ac:dyDescent="0.25">
      <c r="K11700">
        <v>57009900010206</v>
      </c>
      <c r="L11700" t="s">
        <v>14512</v>
      </c>
      <c r="M11700" t="s">
        <v>5237</v>
      </c>
      <c r="N11700" t="s">
        <v>5237</v>
      </c>
      <c r="O11700" t="s">
        <v>5237</v>
      </c>
    </row>
    <row r="11701" spans="11:15" x14ac:dyDescent="0.25">
      <c r="K11701">
        <v>57009900010207</v>
      </c>
      <c r="L11701" t="s">
        <v>14513</v>
      </c>
      <c r="M11701" t="s">
        <v>5237</v>
      </c>
      <c r="N11701" t="s">
        <v>5237</v>
      </c>
      <c r="O11701" t="s">
        <v>5237</v>
      </c>
    </row>
    <row r="11702" spans="11:15" x14ac:dyDescent="0.25">
      <c r="K11702">
        <v>57009900010208</v>
      </c>
      <c r="L11702" t="s">
        <v>14514</v>
      </c>
      <c r="M11702" t="s">
        <v>5237</v>
      </c>
      <c r="N11702" t="s">
        <v>5237</v>
      </c>
      <c r="O11702" t="s">
        <v>5237</v>
      </c>
    </row>
    <row r="11703" spans="11:15" x14ac:dyDescent="0.25">
      <c r="K11703">
        <v>57009900010209</v>
      </c>
      <c r="L11703" t="s">
        <v>14515</v>
      </c>
      <c r="M11703" t="s">
        <v>5237</v>
      </c>
      <c r="N11703" t="s">
        <v>5237</v>
      </c>
      <c r="O11703" t="s">
        <v>5237</v>
      </c>
    </row>
    <row r="11704" spans="11:15" x14ac:dyDescent="0.25">
      <c r="K11704">
        <v>57009900010210</v>
      </c>
      <c r="L11704" t="s">
        <v>14516</v>
      </c>
      <c r="M11704" t="s">
        <v>5237</v>
      </c>
      <c r="N11704" t="s">
        <v>5237</v>
      </c>
      <c r="O11704" t="s">
        <v>5237</v>
      </c>
    </row>
    <row r="11705" spans="11:15" x14ac:dyDescent="0.25">
      <c r="K11705">
        <v>57009900010211</v>
      </c>
      <c r="L11705" t="s">
        <v>14517</v>
      </c>
      <c r="M11705" t="s">
        <v>5237</v>
      </c>
      <c r="N11705" t="s">
        <v>5237</v>
      </c>
      <c r="O11705" t="s">
        <v>5237</v>
      </c>
    </row>
    <row r="11706" spans="11:15" x14ac:dyDescent="0.25">
      <c r="K11706">
        <v>57009900010212</v>
      </c>
      <c r="L11706" t="s">
        <v>14518</v>
      </c>
      <c r="M11706" t="s">
        <v>5237</v>
      </c>
      <c r="N11706" t="s">
        <v>5237</v>
      </c>
      <c r="O11706" t="s">
        <v>5237</v>
      </c>
    </row>
    <row r="11707" spans="11:15" x14ac:dyDescent="0.25">
      <c r="K11707">
        <v>57009900010213</v>
      </c>
      <c r="L11707" t="s">
        <v>14519</v>
      </c>
      <c r="M11707" t="s">
        <v>5237</v>
      </c>
      <c r="N11707" t="s">
        <v>5237</v>
      </c>
      <c r="O11707" t="s">
        <v>5237</v>
      </c>
    </row>
    <row r="11708" spans="11:15" x14ac:dyDescent="0.25">
      <c r="K11708">
        <v>57009900010214</v>
      </c>
      <c r="L11708" t="s">
        <v>14520</v>
      </c>
      <c r="M11708" t="s">
        <v>5237</v>
      </c>
      <c r="N11708" t="s">
        <v>5237</v>
      </c>
      <c r="O11708" t="s">
        <v>5237</v>
      </c>
    </row>
    <row r="11709" spans="11:15" x14ac:dyDescent="0.25">
      <c r="K11709">
        <v>57009900010215</v>
      </c>
      <c r="L11709" t="s">
        <v>14521</v>
      </c>
      <c r="M11709" t="s">
        <v>5237</v>
      </c>
      <c r="N11709" t="s">
        <v>5237</v>
      </c>
      <c r="O11709" t="s">
        <v>5237</v>
      </c>
    </row>
    <row r="11710" spans="11:15" x14ac:dyDescent="0.25">
      <c r="K11710">
        <v>57009900010216</v>
      </c>
      <c r="L11710" t="s">
        <v>14522</v>
      </c>
      <c r="M11710" t="s">
        <v>5237</v>
      </c>
      <c r="N11710" t="s">
        <v>5237</v>
      </c>
      <c r="O11710" t="s">
        <v>5237</v>
      </c>
    </row>
    <row r="11711" spans="11:15" x14ac:dyDescent="0.25">
      <c r="K11711">
        <v>57009900010217</v>
      </c>
      <c r="L11711" t="s">
        <v>14523</v>
      </c>
      <c r="M11711" t="s">
        <v>5237</v>
      </c>
      <c r="N11711" t="s">
        <v>5237</v>
      </c>
      <c r="O11711" t="s">
        <v>5237</v>
      </c>
    </row>
    <row r="11712" spans="11:15" x14ac:dyDescent="0.25">
      <c r="K11712">
        <v>57009900010218</v>
      </c>
      <c r="L11712" t="s">
        <v>14524</v>
      </c>
      <c r="M11712" t="s">
        <v>5237</v>
      </c>
      <c r="N11712" t="s">
        <v>5237</v>
      </c>
      <c r="O11712" t="s">
        <v>5237</v>
      </c>
    </row>
    <row r="11713" spans="11:15" x14ac:dyDescent="0.25">
      <c r="K11713">
        <v>57009900010219</v>
      </c>
      <c r="L11713" t="s">
        <v>14525</v>
      </c>
      <c r="M11713" t="s">
        <v>5237</v>
      </c>
      <c r="N11713" t="s">
        <v>5237</v>
      </c>
      <c r="O11713" t="s">
        <v>5237</v>
      </c>
    </row>
    <row r="11714" spans="11:15" x14ac:dyDescent="0.25">
      <c r="K11714">
        <v>57009900010220</v>
      </c>
      <c r="L11714" t="s">
        <v>14526</v>
      </c>
      <c r="M11714" t="s">
        <v>5237</v>
      </c>
      <c r="N11714" t="s">
        <v>5237</v>
      </c>
      <c r="O11714" t="s">
        <v>5237</v>
      </c>
    </row>
    <row r="11715" spans="11:15" x14ac:dyDescent="0.25">
      <c r="K11715">
        <v>57009900010221</v>
      </c>
      <c r="L11715" t="s">
        <v>14527</v>
      </c>
      <c r="M11715" t="s">
        <v>5237</v>
      </c>
      <c r="N11715" t="s">
        <v>5237</v>
      </c>
      <c r="O11715" t="s">
        <v>5237</v>
      </c>
    </row>
    <row r="11716" spans="11:15" x14ac:dyDescent="0.25">
      <c r="K11716">
        <v>57009900010222</v>
      </c>
      <c r="L11716" t="s">
        <v>14528</v>
      </c>
      <c r="M11716" t="s">
        <v>5237</v>
      </c>
      <c r="N11716" t="s">
        <v>5237</v>
      </c>
      <c r="O11716" t="s">
        <v>5237</v>
      </c>
    </row>
    <row r="11717" spans="11:15" x14ac:dyDescent="0.25">
      <c r="K11717">
        <v>57009900010223</v>
      </c>
      <c r="L11717" t="s">
        <v>14529</v>
      </c>
      <c r="M11717" t="s">
        <v>5237</v>
      </c>
      <c r="N11717" t="s">
        <v>5237</v>
      </c>
      <c r="O11717" t="s">
        <v>5237</v>
      </c>
    </row>
    <row r="11718" spans="11:15" x14ac:dyDescent="0.25">
      <c r="K11718">
        <v>57009900010224</v>
      </c>
      <c r="L11718" t="s">
        <v>14530</v>
      </c>
      <c r="M11718" t="s">
        <v>5237</v>
      </c>
      <c r="N11718" t="s">
        <v>5237</v>
      </c>
      <c r="O11718" t="s">
        <v>5237</v>
      </c>
    </row>
    <row r="11719" spans="11:15" x14ac:dyDescent="0.25">
      <c r="K11719">
        <v>57009900010225</v>
      </c>
      <c r="L11719" t="s">
        <v>14531</v>
      </c>
      <c r="M11719" t="s">
        <v>5237</v>
      </c>
      <c r="N11719" t="s">
        <v>5237</v>
      </c>
      <c r="O11719" t="s">
        <v>5237</v>
      </c>
    </row>
    <row r="11720" spans="11:15" x14ac:dyDescent="0.25">
      <c r="K11720">
        <v>57009900010226</v>
      </c>
      <c r="L11720" t="s">
        <v>14532</v>
      </c>
      <c r="M11720" t="s">
        <v>5237</v>
      </c>
      <c r="N11720" t="s">
        <v>5237</v>
      </c>
      <c r="O11720" t="s">
        <v>5237</v>
      </c>
    </row>
    <row r="11721" spans="11:15" x14ac:dyDescent="0.25">
      <c r="K11721">
        <v>57009900010227</v>
      </c>
      <c r="L11721" t="s">
        <v>14533</v>
      </c>
      <c r="M11721" t="s">
        <v>5237</v>
      </c>
      <c r="N11721" t="s">
        <v>5237</v>
      </c>
      <c r="O11721" t="s">
        <v>5237</v>
      </c>
    </row>
    <row r="11722" spans="11:15" x14ac:dyDescent="0.25">
      <c r="K11722">
        <v>57009900010228</v>
      </c>
      <c r="L11722" t="s">
        <v>14534</v>
      </c>
      <c r="M11722" t="s">
        <v>5237</v>
      </c>
      <c r="N11722" t="s">
        <v>5237</v>
      </c>
      <c r="O11722" t="s">
        <v>5237</v>
      </c>
    </row>
    <row r="11723" spans="11:15" x14ac:dyDescent="0.25">
      <c r="K11723">
        <v>57009900010229</v>
      </c>
      <c r="L11723" t="s">
        <v>14535</v>
      </c>
      <c r="M11723" t="s">
        <v>5237</v>
      </c>
      <c r="N11723" t="s">
        <v>5237</v>
      </c>
      <c r="O11723" t="s">
        <v>5237</v>
      </c>
    </row>
    <row r="11724" spans="11:15" x14ac:dyDescent="0.25">
      <c r="K11724">
        <v>57009900010230</v>
      </c>
      <c r="L11724" t="s">
        <v>14536</v>
      </c>
      <c r="M11724" t="s">
        <v>5237</v>
      </c>
      <c r="N11724" t="s">
        <v>5237</v>
      </c>
      <c r="O11724" t="s">
        <v>5237</v>
      </c>
    </row>
    <row r="11725" spans="11:15" x14ac:dyDescent="0.25">
      <c r="K11725">
        <v>57009900010231</v>
      </c>
      <c r="L11725" t="s">
        <v>14537</v>
      </c>
      <c r="M11725" t="s">
        <v>5237</v>
      </c>
      <c r="N11725" t="s">
        <v>5237</v>
      </c>
      <c r="O11725" t="s">
        <v>5237</v>
      </c>
    </row>
    <row r="11726" spans="11:15" x14ac:dyDescent="0.25">
      <c r="K11726">
        <v>57009900010232</v>
      </c>
      <c r="L11726" t="s">
        <v>14538</v>
      </c>
      <c r="M11726" t="s">
        <v>5237</v>
      </c>
      <c r="N11726" t="s">
        <v>5237</v>
      </c>
      <c r="O11726" t="s">
        <v>5237</v>
      </c>
    </row>
    <row r="11727" spans="11:15" x14ac:dyDescent="0.25">
      <c r="K11727">
        <v>57009900010233</v>
      </c>
      <c r="L11727" t="s">
        <v>14539</v>
      </c>
      <c r="M11727" t="s">
        <v>5237</v>
      </c>
      <c r="N11727" t="s">
        <v>5237</v>
      </c>
      <c r="O11727" t="s">
        <v>5237</v>
      </c>
    </row>
    <row r="11728" spans="11:15" x14ac:dyDescent="0.25">
      <c r="K11728">
        <v>57009900010234</v>
      </c>
      <c r="L11728" t="s">
        <v>14540</v>
      </c>
      <c r="M11728" t="s">
        <v>5237</v>
      </c>
      <c r="N11728" t="s">
        <v>5237</v>
      </c>
      <c r="O11728" t="s">
        <v>5237</v>
      </c>
    </row>
    <row r="11729" spans="11:15" x14ac:dyDescent="0.25">
      <c r="K11729">
        <v>57009900010235</v>
      </c>
      <c r="L11729" t="s">
        <v>14541</v>
      </c>
      <c r="M11729" t="s">
        <v>5237</v>
      </c>
      <c r="N11729" t="s">
        <v>5237</v>
      </c>
      <c r="O11729" t="s">
        <v>5237</v>
      </c>
    </row>
    <row r="11730" spans="11:15" x14ac:dyDescent="0.25">
      <c r="K11730">
        <v>57009900010236</v>
      </c>
      <c r="L11730" t="s">
        <v>14542</v>
      </c>
      <c r="M11730" t="s">
        <v>5237</v>
      </c>
      <c r="N11730" t="s">
        <v>5237</v>
      </c>
      <c r="O11730" t="s">
        <v>5237</v>
      </c>
    </row>
    <row r="11731" spans="11:15" x14ac:dyDescent="0.25">
      <c r="K11731">
        <v>57009900010237</v>
      </c>
      <c r="L11731" t="s">
        <v>14543</v>
      </c>
      <c r="M11731" t="s">
        <v>5237</v>
      </c>
      <c r="N11731" t="s">
        <v>5237</v>
      </c>
      <c r="O11731" t="s">
        <v>5237</v>
      </c>
    </row>
    <row r="11732" spans="11:15" x14ac:dyDescent="0.25">
      <c r="K11732">
        <v>57009900010238</v>
      </c>
      <c r="L11732" t="s">
        <v>14544</v>
      </c>
      <c r="M11732" t="s">
        <v>5237</v>
      </c>
      <c r="N11732" t="s">
        <v>5237</v>
      </c>
      <c r="O11732" t="s">
        <v>5237</v>
      </c>
    </row>
    <row r="11733" spans="11:15" x14ac:dyDescent="0.25">
      <c r="K11733">
        <v>57009900010239</v>
      </c>
      <c r="L11733" t="s">
        <v>14545</v>
      </c>
      <c r="M11733" t="s">
        <v>5237</v>
      </c>
      <c r="N11733" t="s">
        <v>5237</v>
      </c>
      <c r="O11733" t="s">
        <v>5237</v>
      </c>
    </row>
    <row r="11734" spans="11:15" x14ac:dyDescent="0.25">
      <c r="K11734">
        <v>57009900010240</v>
      </c>
      <c r="L11734" t="s">
        <v>14546</v>
      </c>
      <c r="M11734" t="s">
        <v>5237</v>
      </c>
      <c r="N11734" t="s">
        <v>5237</v>
      </c>
      <c r="O11734" t="s">
        <v>5237</v>
      </c>
    </row>
    <row r="11735" spans="11:15" x14ac:dyDescent="0.25">
      <c r="K11735">
        <v>57009900010241</v>
      </c>
      <c r="L11735" t="s">
        <v>14547</v>
      </c>
      <c r="M11735" t="s">
        <v>5237</v>
      </c>
      <c r="N11735" t="s">
        <v>5237</v>
      </c>
      <c r="O11735" t="s">
        <v>5237</v>
      </c>
    </row>
    <row r="11736" spans="11:15" x14ac:dyDescent="0.25">
      <c r="K11736">
        <v>57009900010242</v>
      </c>
      <c r="L11736" t="s">
        <v>14548</v>
      </c>
      <c r="M11736" t="s">
        <v>5237</v>
      </c>
      <c r="N11736" t="s">
        <v>5237</v>
      </c>
      <c r="O11736" t="s">
        <v>5237</v>
      </c>
    </row>
    <row r="11737" spans="11:15" x14ac:dyDescent="0.25">
      <c r="K11737">
        <v>57009900010243</v>
      </c>
      <c r="L11737" t="s">
        <v>14549</v>
      </c>
      <c r="M11737" t="s">
        <v>5237</v>
      </c>
      <c r="N11737" t="s">
        <v>5237</v>
      </c>
      <c r="O11737" t="s">
        <v>5237</v>
      </c>
    </row>
    <row r="11738" spans="11:15" x14ac:dyDescent="0.25">
      <c r="K11738">
        <v>57009900010244</v>
      </c>
      <c r="L11738" t="s">
        <v>14550</v>
      </c>
      <c r="M11738" t="s">
        <v>5237</v>
      </c>
      <c r="N11738" t="s">
        <v>5237</v>
      </c>
      <c r="O11738" t="s">
        <v>5237</v>
      </c>
    </row>
    <row r="11739" spans="11:15" x14ac:dyDescent="0.25">
      <c r="K11739">
        <v>57009900010245</v>
      </c>
      <c r="L11739" t="s">
        <v>14551</v>
      </c>
      <c r="M11739" t="s">
        <v>5237</v>
      </c>
      <c r="N11739" t="s">
        <v>5237</v>
      </c>
      <c r="O11739" t="s">
        <v>5237</v>
      </c>
    </row>
    <row r="11740" spans="11:15" x14ac:dyDescent="0.25">
      <c r="K11740">
        <v>57009900010246</v>
      </c>
      <c r="L11740" t="s">
        <v>14552</v>
      </c>
      <c r="M11740" t="s">
        <v>5237</v>
      </c>
      <c r="N11740" t="s">
        <v>5237</v>
      </c>
      <c r="O11740" t="s">
        <v>5237</v>
      </c>
    </row>
    <row r="11741" spans="11:15" x14ac:dyDescent="0.25">
      <c r="K11741">
        <v>57009900010247</v>
      </c>
      <c r="L11741" t="s">
        <v>14553</v>
      </c>
      <c r="M11741" t="s">
        <v>5237</v>
      </c>
      <c r="N11741" t="s">
        <v>5237</v>
      </c>
      <c r="O11741" t="s">
        <v>5237</v>
      </c>
    </row>
    <row r="11742" spans="11:15" x14ac:dyDescent="0.25">
      <c r="K11742">
        <v>57009900010248</v>
      </c>
      <c r="L11742" t="s">
        <v>14554</v>
      </c>
      <c r="M11742" t="s">
        <v>5237</v>
      </c>
      <c r="N11742" t="s">
        <v>5237</v>
      </c>
      <c r="O11742" t="s">
        <v>5237</v>
      </c>
    </row>
    <row r="11743" spans="11:15" x14ac:dyDescent="0.25">
      <c r="K11743">
        <v>57009900010249</v>
      </c>
      <c r="L11743" t="s">
        <v>14555</v>
      </c>
      <c r="M11743" t="s">
        <v>5237</v>
      </c>
      <c r="N11743" t="s">
        <v>5237</v>
      </c>
      <c r="O11743" t="s">
        <v>5237</v>
      </c>
    </row>
    <row r="11744" spans="11:15" x14ac:dyDescent="0.25">
      <c r="K11744">
        <v>57009900010250</v>
      </c>
      <c r="L11744" t="s">
        <v>14556</v>
      </c>
      <c r="M11744" t="s">
        <v>5237</v>
      </c>
      <c r="N11744" t="s">
        <v>5237</v>
      </c>
      <c r="O11744" t="s">
        <v>5237</v>
      </c>
    </row>
    <row r="11745" spans="11:15" x14ac:dyDescent="0.25">
      <c r="K11745">
        <v>57009900010251</v>
      </c>
      <c r="L11745" t="s">
        <v>14557</v>
      </c>
      <c r="M11745" t="s">
        <v>5237</v>
      </c>
      <c r="N11745" t="s">
        <v>5237</v>
      </c>
      <c r="O11745" t="s">
        <v>5237</v>
      </c>
    </row>
    <row r="11746" spans="11:15" x14ac:dyDescent="0.25">
      <c r="K11746">
        <v>57009900010252</v>
      </c>
      <c r="L11746" t="s">
        <v>14558</v>
      </c>
      <c r="M11746" t="s">
        <v>5237</v>
      </c>
      <c r="N11746" t="s">
        <v>5237</v>
      </c>
      <c r="O11746" t="s">
        <v>5237</v>
      </c>
    </row>
    <row r="11747" spans="11:15" x14ac:dyDescent="0.25">
      <c r="K11747">
        <v>57009900010253</v>
      </c>
      <c r="L11747" t="s">
        <v>14559</v>
      </c>
      <c r="M11747" t="s">
        <v>5237</v>
      </c>
      <c r="N11747" t="s">
        <v>5237</v>
      </c>
      <c r="O11747" t="s">
        <v>5237</v>
      </c>
    </row>
    <row r="11748" spans="11:15" x14ac:dyDescent="0.25">
      <c r="K11748">
        <v>57009900010254</v>
      </c>
      <c r="L11748" t="s">
        <v>14560</v>
      </c>
      <c r="M11748" t="s">
        <v>5237</v>
      </c>
      <c r="N11748" t="s">
        <v>5237</v>
      </c>
      <c r="O11748" t="s">
        <v>5237</v>
      </c>
    </row>
    <row r="11749" spans="11:15" x14ac:dyDescent="0.25">
      <c r="K11749">
        <v>57009900010255</v>
      </c>
      <c r="L11749" t="s">
        <v>14561</v>
      </c>
      <c r="M11749" t="s">
        <v>5237</v>
      </c>
      <c r="N11749" t="s">
        <v>5237</v>
      </c>
      <c r="O11749" t="s">
        <v>5237</v>
      </c>
    </row>
    <row r="11750" spans="11:15" x14ac:dyDescent="0.25">
      <c r="K11750">
        <v>57009900010256</v>
      </c>
      <c r="L11750" t="s">
        <v>14562</v>
      </c>
      <c r="M11750" t="s">
        <v>5237</v>
      </c>
      <c r="N11750" t="s">
        <v>5237</v>
      </c>
      <c r="O11750" t="s">
        <v>5237</v>
      </c>
    </row>
    <row r="11751" spans="11:15" x14ac:dyDescent="0.25">
      <c r="K11751">
        <v>57009900010257</v>
      </c>
      <c r="L11751" t="s">
        <v>14563</v>
      </c>
      <c r="M11751" t="s">
        <v>5237</v>
      </c>
      <c r="N11751" t="s">
        <v>5237</v>
      </c>
      <c r="O11751" t="s">
        <v>5237</v>
      </c>
    </row>
    <row r="11752" spans="11:15" x14ac:dyDescent="0.25">
      <c r="K11752">
        <v>57009900010258</v>
      </c>
      <c r="L11752" t="s">
        <v>14564</v>
      </c>
      <c r="M11752" t="s">
        <v>5237</v>
      </c>
      <c r="N11752" t="s">
        <v>5237</v>
      </c>
      <c r="O11752" t="s">
        <v>5237</v>
      </c>
    </row>
    <row r="11753" spans="11:15" x14ac:dyDescent="0.25">
      <c r="K11753">
        <v>57009900010259</v>
      </c>
      <c r="L11753" t="s">
        <v>14565</v>
      </c>
      <c r="M11753" t="s">
        <v>5237</v>
      </c>
      <c r="N11753" t="s">
        <v>5237</v>
      </c>
      <c r="O11753" t="s">
        <v>5237</v>
      </c>
    </row>
    <row r="11754" spans="11:15" x14ac:dyDescent="0.25">
      <c r="K11754">
        <v>57009900010260</v>
      </c>
      <c r="L11754" t="s">
        <v>14566</v>
      </c>
      <c r="M11754" t="s">
        <v>5237</v>
      </c>
      <c r="N11754" t="s">
        <v>5237</v>
      </c>
      <c r="O11754" t="s">
        <v>5237</v>
      </c>
    </row>
    <row r="11755" spans="11:15" x14ac:dyDescent="0.25">
      <c r="K11755">
        <v>57009900010261</v>
      </c>
      <c r="L11755" t="s">
        <v>14567</v>
      </c>
      <c r="M11755" t="s">
        <v>5237</v>
      </c>
      <c r="N11755" t="s">
        <v>5237</v>
      </c>
      <c r="O11755" t="s">
        <v>5237</v>
      </c>
    </row>
    <row r="11756" spans="11:15" x14ac:dyDescent="0.25">
      <c r="K11756">
        <v>57009900010262</v>
      </c>
      <c r="L11756" t="s">
        <v>14568</v>
      </c>
      <c r="M11756" t="s">
        <v>5237</v>
      </c>
      <c r="N11756" t="s">
        <v>5237</v>
      </c>
      <c r="O11756" t="s">
        <v>5237</v>
      </c>
    </row>
    <row r="11757" spans="11:15" x14ac:dyDescent="0.25">
      <c r="K11757">
        <v>57009900010263</v>
      </c>
      <c r="L11757" t="s">
        <v>14569</v>
      </c>
      <c r="M11757" t="s">
        <v>5237</v>
      </c>
      <c r="N11757" t="s">
        <v>5237</v>
      </c>
      <c r="O11757" t="s">
        <v>5237</v>
      </c>
    </row>
    <row r="11758" spans="11:15" x14ac:dyDescent="0.25">
      <c r="K11758">
        <v>57009900010264</v>
      </c>
      <c r="L11758" t="s">
        <v>14570</v>
      </c>
      <c r="M11758" t="s">
        <v>5237</v>
      </c>
      <c r="N11758" t="s">
        <v>5237</v>
      </c>
      <c r="O11758" t="s">
        <v>5237</v>
      </c>
    </row>
    <row r="11759" spans="11:15" x14ac:dyDescent="0.25">
      <c r="K11759">
        <v>57009900010265</v>
      </c>
      <c r="L11759" t="s">
        <v>14571</v>
      </c>
      <c r="M11759" t="s">
        <v>5237</v>
      </c>
      <c r="N11759" t="s">
        <v>5237</v>
      </c>
      <c r="O11759" t="s">
        <v>5237</v>
      </c>
    </row>
    <row r="11760" spans="11:15" x14ac:dyDescent="0.25">
      <c r="K11760">
        <v>57009900010266</v>
      </c>
      <c r="L11760" t="s">
        <v>14572</v>
      </c>
      <c r="M11760" t="s">
        <v>5237</v>
      </c>
      <c r="N11760" t="s">
        <v>5237</v>
      </c>
      <c r="O11760" t="s">
        <v>5237</v>
      </c>
    </row>
    <row r="11761" spans="11:15" x14ac:dyDescent="0.25">
      <c r="K11761">
        <v>57009900010267</v>
      </c>
      <c r="L11761" t="s">
        <v>14573</v>
      </c>
      <c r="M11761" t="s">
        <v>5237</v>
      </c>
      <c r="N11761" t="s">
        <v>5237</v>
      </c>
      <c r="O11761" t="s">
        <v>5237</v>
      </c>
    </row>
    <row r="11762" spans="11:15" x14ac:dyDescent="0.25">
      <c r="K11762">
        <v>57009900010268</v>
      </c>
      <c r="L11762" t="s">
        <v>14574</v>
      </c>
      <c r="M11762" t="s">
        <v>5237</v>
      </c>
      <c r="N11762" t="s">
        <v>5237</v>
      </c>
      <c r="O11762" t="s">
        <v>5237</v>
      </c>
    </row>
    <row r="11763" spans="11:15" x14ac:dyDescent="0.25">
      <c r="K11763">
        <v>57009900010269</v>
      </c>
      <c r="L11763" t="s">
        <v>14575</v>
      </c>
      <c r="M11763" t="s">
        <v>5237</v>
      </c>
      <c r="N11763" t="s">
        <v>5237</v>
      </c>
      <c r="O11763" t="s">
        <v>5237</v>
      </c>
    </row>
    <row r="11764" spans="11:15" x14ac:dyDescent="0.25">
      <c r="K11764">
        <v>57009900010270</v>
      </c>
      <c r="L11764" t="s">
        <v>14576</v>
      </c>
      <c r="M11764" t="s">
        <v>5237</v>
      </c>
      <c r="N11764" t="s">
        <v>5237</v>
      </c>
      <c r="O11764" t="s">
        <v>5237</v>
      </c>
    </row>
    <row r="11765" spans="11:15" x14ac:dyDescent="0.25">
      <c r="K11765">
        <v>57009900010271</v>
      </c>
      <c r="L11765" t="s">
        <v>14577</v>
      </c>
      <c r="M11765" t="s">
        <v>5237</v>
      </c>
      <c r="N11765" t="s">
        <v>5237</v>
      </c>
      <c r="O11765" t="s">
        <v>5237</v>
      </c>
    </row>
    <row r="11766" spans="11:15" x14ac:dyDescent="0.25">
      <c r="K11766">
        <v>57009900010272</v>
      </c>
      <c r="L11766" t="s">
        <v>14578</v>
      </c>
      <c r="M11766" t="s">
        <v>5237</v>
      </c>
      <c r="N11766" t="s">
        <v>5237</v>
      </c>
      <c r="O11766" t="s">
        <v>5237</v>
      </c>
    </row>
    <row r="11767" spans="11:15" x14ac:dyDescent="0.25">
      <c r="K11767">
        <v>57009900010273</v>
      </c>
      <c r="L11767" t="s">
        <v>14579</v>
      </c>
      <c r="M11767" t="s">
        <v>5237</v>
      </c>
      <c r="N11767" t="s">
        <v>5237</v>
      </c>
      <c r="O11767" t="s">
        <v>5237</v>
      </c>
    </row>
    <row r="11768" spans="11:15" x14ac:dyDescent="0.25">
      <c r="K11768">
        <v>57009900010274</v>
      </c>
      <c r="L11768" t="s">
        <v>14580</v>
      </c>
      <c r="M11768" t="s">
        <v>5237</v>
      </c>
      <c r="N11768" t="s">
        <v>5237</v>
      </c>
      <c r="O11768" t="s">
        <v>5237</v>
      </c>
    </row>
    <row r="11769" spans="11:15" x14ac:dyDescent="0.25">
      <c r="K11769">
        <v>57009900010275</v>
      </c>
      <c r="L11769" t="s">
        <v>14581</v>
      </c>
      <c r="M11769" t="s">
        <v>5237</v>
      </c>
      <c r="N11769" t="s">
        <v>5237</v>
      </c>
      <c r="O11769" t="s">
        <v>5237</v>
      </c>
    </row>
    <row r="11770" spans="11:15" x14ac:dyDescent="0.25">
      <c r="K11770">
        <v>57009900010276</v>
      </c>
      <c r="L11770" t="s">
        <v>14582</v>
      </c>
      <c r="M11770" t="s">
        <v>5237</v>
      </c>
      <c r="N11770" t="s">
        <v>5237</v>
      </c>
      <c r="O11770" t="s">
        <v>5237</v>
      </c>
    </row>
    <row r="11771" spans="11:15" x14ac:dyDescent="0.25">
      <c r="K11771">
        <v>57009900010277</v>
      </c>
      <c r="L11771" t="s">
        <v>14583</v>
      </c>
      <c r="M11771" t="s">
        <v>5237</v>
      </c>
      <c r="N11771" t="s">
        <v>5237</v>
      </c>
      <c r="O11771" t="s">
        <v>5237</v>
      </c>
    </row>
    <row r="11772" spans="11:15" x14ac:dyDescent="0.25">
      <c r="K11772">
        <v>57009900010278</v>
      </c>
      <c r="L11772" t="s">
        <v>14584</v>
      </c>
      <c r="M11772" t="s">
        <v>5237</v>
      </c>
      <c r="N11772" t="s">
        <v>5237</v>
      </c>
      <c r="O11772" t="s">
        <v>5237</v>
      </c>
    </row>
    <row r="11773" spans="11:15" x14ac:dyDescent="0.25">
      <c r="K11773">
        <v>57009900010279</v>
      </c>
      <c r="L11773" t="s">
        <v>14585</v>
      </c>
      <c r="M11773" t="s">
        <v>5237</v>
      </c>
      <c r="N11773" t="s">
        <v>5237</v>
      </c>
      <c r="O11773" t="s">
        <v>5237</v>
      </c>
    </row>
    <row r="11774" spans="11:15" x14ac:dyDescent="0.25">
      <c r="K11774">
        <v>57009900010280</v>
      </c>
      <c r="L11774" t="s">
        <v>14586</v>
      </c>
      <c r="M11774" t="s">
        <v>5237</v>
      </c>
      <c r="N11774" t="s">
        <v>5237</v>
      </c>
      <c r="O11774" t="s">
        <v>5237</v>
      </c>
    </row>
    <row r="11775" spans="11:15" x14ac:dyDescent="0.25">
      <c r="K11775">
        <v>57009900010281</v>
      </c>
      <c r="L11775" t="s">
        <v>14587</v>
      </c>
      <c r="M11775" t="s">
        <v>5237</v>
      </c>
      <c r="N11775" t="s">
        <v>5237</v>
      </c>
      <c r="O11775" t="s">
        <v>5237</v>
      </c>
    </row>
    <row r="11776" spans="11:15" x14ac:dyDescent="0.25">
      <c r="K11776">
        <v>57009900010282</v>
      </c>
      <c r="L11776" t="s">
        <v>14588</v>
      </c>
      <c r="M11776" t="s">
        <v>5237</v>
      </c>
      <c r="N11776" t="s">
        <v>5237</v>
      </c>
      <c r="O11776" t="s">
        <v>5237</v>
      </c>
    </row>
    <row r="11777" spans="11:15" x14ac:dyDescent="0.25">
      <c r="K11777">
        <v>57009900010283</v>
      </c>
      <c r="L11777" t="s">
        <v>14589</v>
      </c>
      <c r="M11777" t="s">
        <v>5237</v>
      </c>
      <c r="N11777" t="s">
        <v>5237</v>
      </c>
      <c r="O11777" t="s">
        <v>5237</v>
      </c>
    </row>
    <row r="11778" spans="11:15" x14ac:dyDescent="0.25">
      <c r="K11778">
        <v>57009900010284</v>
      </c>
      <c r="L11778" t="s">
        <v>14590</v>
      </c>
      <c r="M11778" t="s">
        <v>5237</v>
      </c>
      <c r="N11778" t="s">
        <v>5237</v>
      </c>
      <c r="O11778" t="s">
        <v>5237</v>
      </c>
    </row>
    <row r="11779" spans="11:15" x14ac:dyDescent="0.25">
      <c r="K11779">
        <v>57009900010285</v>
      </c>
      <c r="L11779" t="s">
        <v>14591</v>
      </c>
      <c r="M11779" t="s">
        <v>5237</v>
      </c>
      <c r="N11779" t="s">
        <v>5237</v>
      </c>
      <c r="O11779" t="s">
        <v>5237</v>
      </c>
    </row>
    <row r="11780" spans="11:15" x14ac:dyDescent="0.25">
      <c r="K11780">
        <v>57009900010286</v>
      </c>
      <c r="L11780" t="s">
        <v>14592</v>
      </c>
      <c r="M11780" t="s">
        <v>5237</v>
      </c>
      <c r="N11780" t="s">
        <v>5237</v>
      </c>
      <c r="O11780" t="s">
        <v>5237</v>
      </c>
    </row>
    <row r="11781" spans="11:15" x14ac:dyDescent="0.25">
      <c r="K11781">
        <v>57009900010287</v>
      </c>
      <c r="L11781" t="s">
        <v>14593</v>
      </c>
      <c r="M11781" t="s">
        <v>5237</v>
      </c>
      <c r="N11781" t="s">
        <v>5237</v>
      </c>
      <c r="O11781" t="s">
        <v>5237</v>
      </c>
    </row>
    <row r="11782" spans="11:15" x14ac:dyDescent="0.25">
      <c r="K11782">
        <v>57009900010288</v>
      </c>
      <c r="L11782" t="s">
        <v>14594</v>
      </c>
      <c r="M11782" t="s">
        <v>5237</v>
      </c>
      <c r="N11782" t="s">
        <v>5237</v>
      </c>
      <c r="O11782" t="s">
        <v>5237</v>
      </c>
    </row>
    <row r="11783" spans="11:15" x14ac:dyDescent="0.25">
      <c r="K11783">
        <v>57009900010289</v>
      </c>
      <c r="L11783" t="s">
        <v>14595</v>
      </c>
      <c r="M11783" t="s">
        <v>5237</v>
      </c>
      <c r="N11783" t="s">
        <v>5237</v>
      </c>
      <c r="O11783" t="s">
        <v>5237</v>
      </c>
    </row>
    <row r="11784" spans="11:15" x14ac:dyDescent="0.25">
      <c r="K11784">
        <v>57009900010290</v>
      </c>
      <c r="L11784" t="s">
        <v>14596</v>
      </c>
      <c r="M11784" t="s">
        <v>5237</v>
      </c>
      <c r="N11784" t="s">
        <v>5237</v>
      </c>
      <c r="O11784" t="s">
        <v>5237</v>
      </c>
    </row>
    <row r="11785" spans="11:15" x14ac:dyDescent="0.25">
      <c r="K11785">
        <v>57009900010291</v>
      </c>
      <c r="L11785" t="s">
        <v>14597</v>
      </c>
      <c r="M11785" t="s">
        <v>5237</v>
      </c>
      <c r="N11785" t="s">
        <v>5237</v>
      </c>
      <c r="O11785" t="s">
        <v>5237</v>
      </c>
    </row>
    <row r="11786" spans="11:15" x14ac:dyDescent="0.25">
      <c r="K11786">
        <v>57009900010292</v>
      </c>
      <c r="L11786" t="s">
        <v>14598</v>
      </c>
      <c r="M11786" t="s">
        <v>5237</v>
      </c>
      <c r="N11786" t="s">
        <v>5237</v>
      </c>
      <c r="O11786" t="s">
        <v>5237</v>
      </c>
    </row>
    <row r="11787" spans="11:15" x14ac:dyDescent="0.25">
      <c r="K11787">
        <v>57009900010293</v>
      </c>
      <c r="L11787" t="s">
        <v>14599</v>
      </c>
      <c r="M11787" t="s">
        <v>5237</v>
      </c>
      <c r="N11787" t="s">
        <v>5237</v>
      </c>
      <c r="O11787" t="s">
        <v>5237</v>
      </c>
    </row>
    <row r="11788" spans="11:15" x14ac:dyDescent="0.25">
      <c r="K11788">
        <v>57009900010294</v>
      </c>
      <c r="L11788" t="s">
        <v>14600</v>
      </c>
      <c r="M11788" t="s">
        <v>5237</v>
      </c>
      <c r="N11788" t="s">
        <v>5237</v>
      </c>
      <c r="O11788" t="s">
        <v>5237</v>
      </c>
    </row>
    <row r="11789" spans="11:15" x14ac:dyDescent="0.25">
      <c r="K11789">
        <v>57009900010295</v>
      </c>
      <c r="L11789" t="s">
        <v>14601</v>
      </c>
      <c r="M11789" t="s">
        <v>5237</v>
      </c>
      <c r="N11789" t="s">
        <v>5237</v>
      </c>
      <c r="O11789" t="s">
        <v>5237</v>
      </c>
    </row>
    <row r="11790" spans="11:15" x14ac:dyDescent="0.25">
      <c r="K11790">
        <v>57009900010296</v>
      </c>
      <c r="L11790" t="s">
        <v>14602</v>
      </c>
      <c r="M11790" t="s">
        <v>5237</v>
      </c>
      <c r="N11790" t="s">
        <v>5237</v>
      </c>
      <c r="O11790" t="s">
        <v>5237</v>
      </c>
    </row>
    <row r="11791" spans="11:15" x14ac:dyDescent="0.25">
      <c r="K11791">
        <v>57009900010297</v>
      </c>
      <c r="L11791" t="s">
        <v>14603</v>
      </c>
      <c r="M11791" t="s">
        <v>5237</v>
      </c>
      <c r="N11791" t="s">
        <v>5237</v>
      </c>
      <c r="O11791" t="s">
        <v>5237</v>
      </c>
    </row>
    <row r="11792" spans="11:15" x14ac:dyDescent="0.25">
      <c r="K11792">
        <v>57009900010298</v>
      </c>
      <c r="L11792" t="s">
        <v>14604</v>
      </c>
      <c r="M11792" t="s">
        <v>5237</v>
      </c>
      <c r="N11792" t="s">
        <v>5237</v>
      </c>
      <c r="O11792" t="s">
        <v>5237</v>
      </c>
    </row>
    <row r="11793" spans="11:15" x14ac:dyDescent="0.25">
      <c r="K11793">
        <v>57009900010299</v>
      </c>
      <c r="L11793" t="s">
        <v>14605</v>
      </c>
      <c r="M11793" t="s">
        <v>5237</v>
      </c>
      <c r="N11793" t="s">
        <v>5237</v>
      </c>
      <c r="O11793" t="s">
        <v>5237</v>
      </c>
    </row>
    <row r="11794" spans="11:15" x14ac:dyDescent="0.25">
      <c r="K11794">
        <v>57009900010300</v>
      </c>
      <c r="L11794" t="s">
        <v>14606</v>
      </c>
      <c r="M11794" t="s">
        <v>5237</v>
      </c>
      <c r="N11794" t="s">
        <v>5237</v>
      </c>
      <c r="O11794" t="s">
        <v>5237</v>
      </c>
    </row>
    <row r="11795" spans="11:15" x14ac:dyDescent="0.25">
      <c r="K11795">
        <v>57009900010301</v>
      </c>
      <c r="L11795" t="s">
        <v>14607</v>
      </c>
      <c r="M11795" t="s">
        <v>5237</v>
      </c>
      <c r="N11795" t="s">
        <v>5237</v>
      </c>
      <c r="O11795" t="s">
        <v>5237</v>
      </c>
    </row>
    <row r="11796" spans="11:15" x14ac:dyDescent="0.25">
      <c r="K11796">
        <v>57009900010302</v>
      </c>
      <c r="L11796" t="s">
        <v>14608</v>
      </c>
      <c r="M11796" t="s">
        <v>5237</v>
      </c>
      <c r="N11796" t="s">
        <v>5237</v>
      </c>
      <c r="O11796" t="s">
        <v>5237</v>
      </c>
    </row>
    <row r="11797" spans="11:15" x14ac:dyDescent="0.25">
      <c r="K11797">
        <v>57009900010303</v>
      </c>
      <c r="L11797" t="s">
        <v>14609</v>
      </c>
      <c r="M11797" t="s">
        <v>5237</v>
      </c>
      <c r="N11797" t="s">
        <v>5237</v>
      </c>
      <c r="O11797" t="s">
        <v>5237</v>
      </c>
    </row>
    <row r="11798" spans="11:15" x14ac:dyDescent="0.25">
      <c r="K11798">
        <v>57009900010304</v>
      </c>
      <c r="L11798" t="s">
        <v>14610</v>
      </c>
      <c r="M11798" t="s">
        <v>5237</v>
      </c>
      <c r="N11798" t="s">
        <v>5237</v>
      </c>
      <c r="O11798" t="s">
        <v>5237</v>
      </c>
    </row>
    <row r="11799" spans="11:15" x14ac:dyDescent="0.25">
      <c r="K11799">
        <v>57009900010305</v>
      </c>
      <c r="L11799" t="s">
        <v>14611</v>
      </c>
      <c r="M11799" t="s">
        <v>5237</v>
      </c>
      <c r="N11799" t="s">
        <v>5237</v>
      </c>
      <c r="O11799" t="s">
        <v>5237</v>
      </c>
    </row>
    <row r="11800" spans="11:15" x14ac:dyDescent="0.25">
      <c r="K11800">
        <v>57009900010306</v>
      </c>
      <c r="L11800" t="s">
        <v>14612</v>
      </c>
      <c r="M11800" t="s">
        <v>5237</v>
      </c>
      <c r="N11800" t="s">
        <v>5237</v>
      </c>
      <c r="O11800" t="s">
        <v>5237</v>
      </c>
    </row>
    <row r="11801" spans="11:15" x14ac:dyDescent="0.25">
      <c r="K11801">
        <v>57009900010307</v>
      </c>
      <c r="L11801" t="s">
        <v>14613</v>
      </c>
      <c r="M11801" t="s">
        <v>5237</v>
      </c>
      <c r="N11801" t="s">
        <v>5237</v>
      </c>
      <c r="O11801" t="s">
        <v>5237</v>
      </c>
    </row>
    <row r="11802" spans="11:15" x14ac:dyDescent="0.25">
      <c r="K11802">
        <v>57009900010308</v>
      </c>
      <c r="L11802" t="s">
        <v>14614</v>
      </c>
      <c r="M11802" t="s">
        <v>5237</v>
      </c>
      <c r="N11802" t="s">
        <v>5237</v>
      </c>
      <c r="O11802" t="s">
        <v>5237</v>
      </c>
    </row>
    <row r="11803" spans="11:15" x14ac:dyDescent="0.25">
      <c r="K11803">
        <v>57009900010309</v>
      </c>
      <c r="L11803" t="s">
        <v>14615</v>
      </c>
      <c r="M11803" t="s">
        <v>5237</v>
      </c>
      <c r="N11803" t="s">
        <v>5237</v>
      </c>
      <c r="O11803" t="s">
        <v>5237</v>
      </c>
    </row>
    <row r="11804" spans="11:15" x14ac:dyDescent="0.25">
      <c r="K11804">
        <v>57009900010310</v>
      </c>
      <c r="L11804" t="s">
        <v>14616</v>
      </c>
      <c r="M11804" t="s">
        <v>5237</v>
      </c>
      <c r="N11804" t="s">
        <v>5237</v>
      </c>
      <c r="O11804" t="s">
        <v>5237</v>
      </c>
    </row>
    <row r="11805" spans="11:15" x14ac:dyDescent="0.25">
      <c r="K11805">
        <v>57009900010311</v>
      </c>
      <c r="L11805" t="s">
        <v>14617</v>
      </c>
      <c r="M11805" t="s">
        <v>5237</v>
      </c>
      <c r="N11805" t="s">
        <v>5237</v>
      </c>
      <c r="O11805" t="s">
        <v>5237</v>
      </c>
    </row>
    <row r="11806" spans="11:15" x14ac:dyDescent="0.25">
      <c r="K11806">
        <v>57009900010312</v>
      </c>
      <c r="L11806" t="s">
        <v>14618</v>
      </c>
      <c r="M11806" t="s">
        <v>5237</v>
      </c>
      <c r="N11806" t="s">
        <v>5237</v>
      </c>
      <c r="O11806" t="s">
        <v>5237</v>
      </c>
    </row>
    <row r="11807" spans="11:15" x14ac:dyDescent="0.25">
      <c r="K11807">
        <v>57009900010313</v>
      </c>
      <c r="L11807" t="s">
        <v>14619</v>
      </c>
      <c r="M11807" t="s">
        <v>5237</v>
      </c>
      <c r="N11807" t="s">
        <v>5237</v>
      </c>
      <c r="O11807" t="s">
        <v>5237</v>
      </c>
    </row>
    <row r="11808" spans="11:15" x14ac:dyDescent="0.25">
      <c r="K11808">
        <v>57009900010314</v>
      </c>
      <c r="L11808" t="s">
        <v>14620</v>
      </c>
      <c r="M11808" t="s">
        <v>5237</v>
      </c>
      <c r="N11808" t="s">
        <v>5237</v>
      </c>
      <c r="O11808" t="s">
        <v>5237</v>
      </c>
    </row>
    <row r="11809" spans="11:15" x14ac:dyDescent="0.25">
      <c r="K11809">
        <v>57009900010315</v>
      </c>
      <c r="L11809" t="s">
        <v>14621</v>
      </c>
      <c r="M11809" t="s">
        <v>5237</v>
      </c>
      <c r="N11809" t="s">
        <v>5237</v>
      </c>
      <c r="O11809" t="s">
        <v>5237</v>
      </c>
    </row>
    <row r="11810" spans="11:15" x14ac:dyDescent="0.25">
      <c r="K11810">
        <v>57009900010316</v>
      </c>
      <c r="L11810" t="s">
        <v>14622</v>
      </c>
      <c r="M11810" t="s">
        <v>5237</v>
      </c>
      <c r="N11810" t="s">
        <v>5237</v>
      </c>
      <c r="O11810" t="s">
        <v>5237</v>
      </c>
    </row>
    <row r="11811" spans="11:15" x14ac:dyDescent="0.25">
      <c r="K11811">
        <v>57009900010317</v>
      </c>
      <c r="L11811" t="s">
        <v>14623</v>
      </c>
      <c r="M11811" t="s">
        <v>5237</v>
      </c>
      <c r="N11811" t="s">
        <v>5237</v>
      </c>
      <c r="O11811" t="s">
        <v>5237</v>
      </c>
    </row>
    <row r="11812" spans="11:15" x14ac:dyDescent="0.25">
      <c r="K11812">
        <v>57009900010318</v>
      </c>
      <c r="L11812" t="s">
        <v>14624</v>
      </c>
      <c r="M11812" t="s">
        <v>5237</v>
      </c>
      <c r="N11812" t="s">
        <v>5237</v>
      </c>
      <c r="O11812" t="s">
        <v>5237</v>
      </c>
    </row>
    <row r="11813" spans="11:15" x14ac:dyDescent="0.25">
      <c r="K11813">
        <v>57009900010319</v>
      </c>
      <c r="L11813" t="s">
        <v>14625</v>
      </c>
      <c r="M11813" t="s">
        <v>5237</v>
      </c>
      <c r="N11813" t="s">
        <v>5237</v>
      </c>
      <c r="O11813" t="s">
        <v>5237</v>
      </c>
    </row>
    <row r="11814" spans="11:15" x14ac:dyDescent="0.25">
      <c r="K11814">
        <v>57009900010320</v>
      </c>
      <c r="L11814" t="s">
        <v>14626</v>
      </c>
      <c r="M11814" t="s">
        <v>5237</v>
      </c>
      <c r="N11814" t="s">
        <v>5237</v>
      </c>
      <c r="O11814" t="s">
        <v>5237</v>
      </c>
    </row>
    <row r="11815" spans="11:15" x14ac:dyDescent="0.25">
      <c r="K11815">
        <v>57009900010321</v>
      </c>
      <c r="L11815" t="s">
        <v>14627</v>
      </c>
      <c r="M11815" t="s">
        <v>5237</v>
      </c>
      <c r="N11815" t="s">
        <v>5237</v>
      </c>
      <c r="O11815" t="s">
        <v>5237</v>
      </c>
    </row>
    <row r="11816" spans="11:15" x14ac:dyDescent="0.25">
      <c r="K11816">
        <v>57009900010322</v>
      </c>
      <c r="L11816" t="s">
        <v>14628</v>
      </c>
      <c r="M11816" t="s">
        <v>5237</v>
      </c>
      <c r="N11816" t="s">
        <v>5237</v>
      </c>
      <c r="O11816" t="s">
        <v>5237</v>
      </c>
    </row>
    <row r="11817" spans="11:15" x14ac:dyDescent="0.25">
      <c r="K11817">
        <v>57009900010323</v>
      </c>
      <c r="L11817" t="s">
        <v>14629</v>
      </c>
      <c r="M11817" t="s">
        <v>5237</v>
      </c>
      <c r="N11817" t="s">
        <v>5237</v>
      </c>
      <c r="O11817" t="s">
        <v>5237</v>
      </c>
    </row>
    <row r="11818" spans="11:15" x14ac:dyDescent="0.25">
      <c r="K11818">
        <v>57009900010324</v>
      </c>
      <c r="L11818" t="s">
        <v>14630</v>
      </c>
      <c r="M11818" t="s">
        <v>5237</v>
      </c>
      <c r="N11818" t="s">
        <v>5237</v>
      </c>
      <c r="O11818" t="s">
        <v>5237</v>
      </c>
    </row>
    <row r="11819" spans="11:15" x14ac:dyDescent="0.25">
      <c r="K11819">
        <v>57009900010325</v>
      </c>
      <c r="L11819" t="s">
        <v>14631</v>
      </c>
      <c r="M11819" t="s">
        <v>5237</v>
      </c>
      <c r="N11819" t="s">
        <v>5237</v>
      </c>
      <c r="O11819" t="s">
        <v>5237</v>
      </c>
    </row>
    <row r="11820" spans="11:15" x14ac:dyDescent="0.25">
      <c r="K11820">
        <v>57009900010326</v>
      </c>
      <c r="L11820" t="s">
        <v>14632</v>
      </c>
      <c r="M11820" t="s">
        <v>5237</v>
      </c>
      <c r="N11820" t="s">
        <v>5237</v>
      </c>
      <c r="O11820" t="s">
        <v>5237</v>
      </c>
    </row>
    <row r="11821" spans="11:15" x14ac:dyDescent="0.25">
      <c r="K11821">
        <v>57009900010327</v>
      </c>
      <c r="L11821" t="s">
        <v>14633</v>
      </c>
      <c r="M11821" t="s">
        <v>5237</v>
      </c>
      <c r="N11821" t="s">
        <v>5237</v>
      </c>
      <c r="O11821" t="s">
        <v>5237</v>
      </c>
    </row>
    <row r="11822" spans="11:15" x14ac:dyDescent="0.25">
      <c r="K11822">
        <v>57009900010328</v>
      </c>
      <c r="L11822" t="s">
        <v>14634</v>
      </c>
      <c r="M11822" t="s">
        <v>5237</v>
      </c>
      <c r="N11822" t="s">
        <v>5237</v>
      </c>
      <c r="O11822" t="s">
        <v>5237</v>
      </c>
    </row>
    <row r="11823" spans="11:15" x14ac:dyDescent="0.25">
      <c r="K11823">
        <v>57009900010329</v>
      </c>
      <c r="L11823" t="s">
        <v>14635</v>
      </c>
      <c r="M11823" t="s">
        <v>5237</v>
      </c>
      <c r="N11823" t="s">
        <v>5237</v>
      </c>
      <c r="O11823" t="s">
        <v>5237</v>
      </c>
    </row>
    <row r="11824" spans="11:15" x14ac:dyDescent="0.25">
      <c r="K11824">
        <v>57009900010330</v>
      </c>
      <c r="L11824" t="s">
        <v>14636</v>
      </c>
      <c r="M11824" t="s">
        <v>5237</v>
      </c>
      <c r="N11824" t="s">
        <v>5237</v>
      </c>
      <c r="O11824" t="s">
        <v>5237</v>
      </c>
    </row>
    <row r="11825" spans="11:15" x14ac:dyDescent="0.25">
      <c r="K11825">
        <v>57009900010331</v>
      </c>
      <c r="L11825" t="s">
        <v>14637</v>
      </c>
      <c r="M11825" t="s">
        <v>5237</v>
      </c>
      <c r="N11825" t="s">
        <v>5237</v>
      </c>
      <c r="O11825" t="s">
        <v>5237</v>
      </c>
    </row>
    <row r="11826" spans="11:15" x14ac:dyDescent="0.25">
      <c r="K11826">
        <v>57009900010332</v>
      </c>
      <c r="L11826" t="s">
        <v>14638</v>
      </c>
      <c r="M11826" t="s">
        <v>5237</v>
      </c>
      <c r="N11826" t="s">
        <v>5237</v>
      </c>
      <c r="O11826" t="s">
        <v>5237</v>
      </c>
    </row>
    <row r="11827" spans="11:15" x14ac:dyDescent="0.25">
      <c r="K11827">
        <v>57009900010333</v>
      </c>
      <c r="L11827" t="s">
        <v>14639</v>
      </c>
      <c r="M11827" t="s">
        <v>5237</v>
      </c>
      <c r="N11827" t="s">
        <v>5237</v>
      </c>
      <c r="O11827" t="s">
        <v>5237</v>
      </c>
    </row>
    <row r="11828" spans="11:15" x14ac:dyDescent="0.25">
      <c r="K11828">
        <v>57009900010334</v>
      </c>
      <c r="L11828" t="s">
        <v>14640</v>
      </c>
      <c r="M11828" t="s">
        <v>5237</v>
      </c>
      <c r="N11828" t="s">
        <v>5237</v>
      </c>
      <c r="O11828" t="s">
        <v>5237</v>
      </c>
    </row>
    <row r="11829" spans="11:15" x14ac:dyDescent="0.25">
      <c r="K11829">
        <v>57009900010335</v>
      </c>
      <c r="L11829" t="s">
        <v>14641</v>
      </c>
      <c r="M11829" t="s">
        <v>5237</v>
      </c>
      <c r="N11829" t="s">
        <v>5237</v>
      </c>
      <c r="O11829" t="s">
        <v>5237</v>
      </c>
    </row>
    <row r="11830" spans="11:15" x14ac:dyDescent="0.25">
      <c r="K11830">
        <v>57009900010336</v>
      </c>
      <c r="L11830" t="s">
        <v>14642</v>
      </c>
      <c r="M11830" t="s">
        <v>5237</v>
      </c>
      <c r="N11830" t="s">
        <v>5237</v>
      </c>
      <c r="O11830" t="s">
        <v>5237</v>
      </c>
    </row>
    <row r="11831" spans="11:15" x14ac:dyDescent="0.25">
      <c r="K11831">
        <v>57009900010337</v>
      </c>
      <c r="L11831" t="s">
        <v>14643</v>
      </c>
      <c r="M11831" t="s">
        <v>5237</v>
      </c>
      <c r="N11831" t="s">
        <v>5237</v>
      </c>
      <c r="O11831" t="s">
        <v>5237</v>
      </c>
    </row>
    <row r="11832" spans="11:15" x14ac:dyDescent="0.25">
      <c r="K11832">
        <v>57009900010338</v>
      </c>
      <c r="L11832" t="s">
        <v>14644</v>
      </c>
      <c r="M11832" t="s">
        <v>5237</v>
      </c>
      <c r="N11832" t="s">
        <v>5237</v>
      </c>
      <c r="O11832" t="s">
        <v>5237</v>
      </c>
    </row>
    <row r="11833" spans="11:15" x14ac:dyDescent="0.25">
      <c r="K11833">
        <v>57009900010339</v>
      </c>
      <c r="L11833" t="s">
        <v>14645</v>
      </c>
      <c r="M11833" t="s">
        <v>5237</v>
      </c>
      <c r="N11833" t="s">
        <v>5237</v>
      </c>
      <c r="O11833" t="s">
        <v>5237</v>
      </c>
    </row>
    <row r="11834" spans="11:15" x14ac:dyDescent="0.25">
      <c r="K11834">
        <v>57009900010340</v>
      </c>
      <c r="L11834" t="s">
        <v>14646</v>
      </c>
      <c r="M11834" t="s">
        <v>5237</v>
      </c>
      <c r="N11834" t="s">
        <v>5237</v>
      </c>
      <c r="O11834" t="s">
        <v>5237</v>
      </c>
    </row>
    <row r="11835" spans="11:15" x14ac:dyDescent="0.25">
      <c r="K11835">
        <v>57009900010341</v>
      </c>
      <c r="L11835" t="s">
        <v>14647</v>
      </c>
      <c r="M11835" t="s">
        <v>5237</v>
      </c>
      <c r="N11835" t="s">
        <v>5237</v>
      </c>
      <c r="O11835" t="s">
        <v>5237</v>
      </c>
    </row>
    <row r="11836" spans="11:15" x14ac:dyDescent="0.25">
      <c r="K11836">
        <v>57009900010342</v>
      </c>
      <c r="L11836" t="s">
        <v>14648</v>
      </c>
      <c r="M11836" t="s">
        <v>5237</v>
      </c>
      <c r="N11836" t="s">
        <v>5237</v>
      </c>
      <c r="O11836" t="s">
        <v>5237</v>
      </c>
    </row>
    <row r="11837" spans="11:15" x14ac:dyDescent="0.25">
      <c r="K11837">
        <v>57009900010343</v>
      </c>
      <c r="L11837" t="s">
        <v>14649</v>
      </c>
      <c r="M11837" t="s">
        <v>5237</v>
      </c>
      <c r="N11837" t="s">
        <v>5237</v>
      </c>
      <c r="O11837" t="s">
        <v>5237</v>
      </c>
    </row>
    <row r="11838" spans="11:15" x14ac:dyDescent="0.25">
      <c r="K11838">
        <v>57009900010344</v>
      </c>
      <c r="L11838" t="s">
        <v>14650</v>
      </c>
      <c r="M11838" t="s">
        <v>5237</v>
      </c>
      <c r="N11838" t="s">
        <v>5237</v>
      </c>
      <c r="O11838" t="s">
        <v>5237</v>
      </c>
    </row>
    <row r="11839" spans="11:15" x14ac:dyDescent="0.25">
      <c r="K11839">
        <v>57009900010345</v>
      </c>
      <c r="L11839" t="s">
        <v>14651</v>
      </c>
      <c r="M11839" t="s">
        <v>5237</v>
      </c>
      <c r="N11839" t="s">
        <v>5237</v>
      </c>
      <c r="O11839" t="s">
        <v>5237</v>
      </c>
    </row>
    <row r="11840" spans="11:15" x14ac:dyDescent="0.25">
      <c r="K11840">
        <v>57009900010346</v>
      </c>
      <c r="L11840" t="s">
        <v>14652</v>
      </c>
      <c r="M11840" t="s">
        <v>5237</v>
      </c>
      <c r="N11840" t="s">
        <v>5237</v>
      </c>
      <c r="O11840" t="s">
        <v>5237</v>
      </c>
    </row>
    <row r="11841" spans="11:15" x14ac:dyDescent="0.25">
      <c r="K11841">
        <v>57009900010347</v>
      </c>
      <c r="L11841" t="s">
        <v>14653</v>
      </c>
      <c r="M11841" t="s">
        <v>5237</v>
      </c>
      <c r="N11841" t="s">
        <v>5237</v>
      </c>
      <c r="O11841" t="s">
        <v>5237</v>
      </c>
    </row>
    <row r="11842" spans="11:15" x14ac:dyDescent="0.25">
      <c r="K11842">
        <v>57009900010348</v>
      </c>
      <c r="L11842" t="s">
        <v>14654</v>
      </c>
      <c r="M11842" t="s">
        <v>5237</v>
      </c>
      <c r="N11842" t="s">
        <v>5237</v>
      </c>
      <c r="O11842" t="s">
        <v>5237</v>
      </c>
    </row>
    <row r="11843" spans="11:15" x14ac:dyDescent="0.25">
      <c r="K11843">
        <v>57009900010349</v>
      </c>
      <c r="L11843" t="s">
        <v>14655</v>
      </c>
      <c r="M11843" t="s">
        <v>5237</v>
      </c>
      <c r="N11843" t="s">
        <v>5237</v>
      </c>
      <c r="O11843" t="s">
        <v>5237</v>
      </c>
    </row>
    <row r="11844" spans="11:15" x14ac:dyDescent="0.25">
      <c r="K11844">
        <v>57009900010350</v>
      </c>
      <c r="L11844" t="s">
        <v>14656</v>
      </c>
      <c r="M11844" t="s">
        <v>5237</v>
      </c>
      <c r="N11844" t="s">
        <v>5237</v>
      </c>
      <c r="O11844" t="s">
        <v>5237</v>
      </c>
    </row>
    <row r="11845" spans="11:15" x14ac:dyDescent="0.25">
      <c r="K11845">
        <v>57009900010351</v>
      </c>
      <c r="L11845" t="s">
        <v>14657</v>
      </c>
      <c r="M11845" t="s">
        <v>5237</v>
      </c>
      <c r="N11845" t="s">
        <v>5237</v>
      </c>
      <c r="O11845" t="s">
        <v>5237</v>
      </c>
    </row>
    <row r="11846" spans="11:15" x14ac:dyDescent="0.25">
      <c r="K11846">
        <v>57009900010352</v>
      </c>
      <c r="L11846" t="s">
        <v>14658</v>
      </c>
      <c r="M11846" t="s">
        <v>5237</v>
      </c>
      <c r="N11846" t="s">
        <v>5237</v>
      </c>
      <c r="O11846" t="s">
        <v>5237</v>
      </c>
    </row>
    <row r="11847" spans="11:15" x14ac:dyDescent="0.25">
      <c r="K11847">
        <v>57009900010353</v>
      </c>
      <c r="L11847" t="s">
        <v>14659</v>
      </c>
      <c r="M11847" t="s">
        <v>5237</v>
      </c>
      <c r="N11847" t="s">
        <v>5237</v>
      </c>
      <c r="O11847" t="s">
        <v>5237</v>
      </c>
    </row>
    <row r="11848" spans="11:15" x14ac:dyDescent="0.25">
      <c r="K11848">
        <v>57009900010354</v>
      </c>
      <c r="L11848" t="s">
        <v>14660</v>
      </c>
      <c r="M11848" t="s">
        <v>5237</v>
      </c>
      <c r="N11848" t="s">
        <v>5237</v>
      </c>
      <c r="O11848" t="s">
        <v>5237</v>
      </c>
    </row>
    <row r="11849" spans="11:15" x14ac:dyDescent="0.25">
      <c r="K11849">
        <v>57009900010355</v>
      </c>
      <c r="L11849" t="s">
        <v>14661</v>
      </c>
      <c r="M11849" t="s">
        <v>5237</v>
      </c>
      <c r="N11849" t="s">
        <v>5237</v>
      </c>
      <c r="O11849" t="s">
        <v>5237</v>
      </c>
    </row>
    <row r="11850" spans="11:15" x14ac:dyDescent="0.25">
      <c r="K11850">
        <v>57009900010356</v>
      </c>
      <c r="L11850" t="s">
        <v>14662</v>
      </c>
      <c r="M11850" t="s">
        <v>5237</v>
      </c>
      <c r="N11850" t="s">
        <v>5237</v>
      </c>
      <c r="O11850" t="s">
        <v>5237</v>
      </c>
    </row>
    <row r="11851" spans="11:15" x14ac:dyDescent="0.25">
      <c r="K11851">
        <v>57009900010357</v>
      </c>
      <c r="L11851" t="s">
        <v>14663</v>
      </c>
      <c r="M11851" t="s">
        <v>5237</v>
      </c>
      <c r="N11851" t="s">
        <v>5237</v>
      </c>
      <c r="O11851" t="s">
        <v>5237</v>
      </c>
    </row>
    <row r="11852" spans="11:15" x14ac:dyDescent="0.25">
      <c r="K11852">
        <v>57009900010358</v>
      </c>
      <c r="L11852" t="s">
        <v>14664</v>
      </c>
      <c r="M11852" t="s">
        <v>5237</v>
      </c>
      <c r="N11852" t="s">
        <v>5237</v>
      </c>
      <c r="O11852" t="s">
        <v>5237</v>
      </c>
    </row>
    <row r="11853" spans="11:15" x14ac:dyDescent="0.25">
      <c r="K11853">
        <v>57009900010359</v>
      </c>
      <c r="L11853" t="s">
        <v>14665</v>
      </c>
      <c r="M11853" t="s">
        <v>5237</v>
      </c>
      <c r="N11853" t="s">
        <v>5237</v>
      </c>
      <c r="O11853" t="s">
        <v>5237</v>
      </c>
    </row>
    <row r="11854" spans="11:15" x14ac:dyDescent="0.25">
      <c r="K11854">
        <v>57009900010360</v>
      </c>
      <c r="L11854" t="s">
        <v>14666</v>
      </c>
      <c r="M11854" t="s">
        <v>5237</v>
      </c>
      <c r="N11854" t="s">
        <v>5237</v>
      </c>
      <c r="O11854" t="s">
        <v>5237</v>
      </c>
    </row>
    <row r="11855" spans="11:15" x14ac:dyDescent="0.25">
      <c r="K11855">
        <v>57009900010361</v>
      </c>
      <c r="L11855" t="s">
        <v>14667</v>
      </c>
      <c r="M11855" t="s">
        <v>5237</v>
      </c>
      <c r="N11855" t="s">
        <v>5237</v>
      </c>
      <c r="O11855" t="s">
        <v>5237</v>
      </c>
    </row>
    <row r="11856" spans="11:15" x14ac:dyDescent="0.25">
      <c r="K11856">
        <v>57009900010362</v>
      </c>
      <c r="L11856" t="s">
        <v>14668</v>
      </c>
      <c r="M11856" t="s">
        <v>5237</v>
      </c>
      <c r="N11856" t="s">
        <v>5237</v>
      </c>
      <c r="O11856" t="s">
        <v>5237</v>
      </c>
    </row>
    <row r="11857" spans="11:15" x14ac:dyDescent="0.25">
      <c r="K11857">
        <v>57009900010363</v>
      </c>
      <c r="L11857" t="s">
        <v>14669</v>
      </c>
      <c r="M11857" t="s">
        <v>5237</v>
      </c>
      <c r="N11857" t="s">
        <v>5237</v>
      </c>
      <c r="O11857" t="s">
        <v>5237</v>
      </c>
    </row>
    <row r="11858" spans="11:15" x14ac:dyDescent="0.25">
      <c r="K11858">
        <v>57009900010364</v>
      </c>
      <c r="L11858" t="s">
        <v>14670</v>
      </c>
      <c r="M11858" t="s">
        <v>5237</v>
      </c>
      <c r="N11858" t="s">
        <v>5237</v>
      </c>
      <c r="O11858" t="s">
        <v>5237</v>
      </c>
    </row>
    <row r="11859" spans="11:15" x14ac:dyDescent="0.25">
      <c r="K11859">
        <v>57009900010365</v>
      </c>
      <c r="L11859" t="s">
        <v>14671</v>
      </c>
      <c r="M11859" t="s">
        <v>5237</v>
      </c>
      <c r="N11859" t="s">
        <v>5237</v>
      </c>
      <c r="O11859" t="s">
        <v>5237</v>
      </c>
    </row>
    <row r="11860" spans="11:15" x14ac:dyDescent="0.25">
      <c r="K11860">
        <v>57009900010366</v>
      </c>
      <c r="L11860" t="s">
        <v>14672</v>
      </c>
      <c r="M11860" t="s">
        <v>5237</v>
      </c>
      <c r="N11860" t="s">
        <v>5237</v>
      </c>
      <c r="O11860" t="s">
        <v>5237</v>
      </c>
    </row>
    <row r="11861" spans="11:15" x14ac:dyDescent="0.25">
      <c r="K11861">
        <v>57009900010367</v>
      </c>
      <c r="L11861" t="s">
        <v>14673</v>
      </c>
      <c r="M11861" t="s">
        <v>5237</v>
      </c>
      <c r="N11861" t="s">
        <v>5237</v>
      </c>
      <c r="O11861" t="s">
        <v>5237</v>
      </c>
    </row>
    <row r="11862" spans="11:15" x14ac:dyDescent="0.25">
      <c r="K11862">
        <v>57009900010368</v>
      </c>
      <c r="L11862" t="s">
        <v>14674</v>
      </c>
      <c r="M11862" t="s">
        <v>5237</v>
      </c>
      <c r="N11862" t="s">
        <v>5237</v>
      </c>
      <c r="O11862" t="s">
        <v>5237</v>
      </c>
    </row>
    <row r="11863" spans="11:15" x14ac:dyDescent="0.25">
      <c r="K11863">
        <v>57009900010369</v>
      </c>
      <c r="L11863" t="s">
        <v>14675</v>
      </c>
      <c r="M11863" t="s">
        <v>5237</v>
      </c>
      <c r="N11863" t="s">
        <v>5237</v>
      </c>
      <c r="O11863" t="s">
        <v>5237</v>
      </c>
    </row>
    <row r="11864" spans="11:15" x14ac:dyDescent="0.25">
      <c r="K11864">
        <v>57009900010370</v>
      </c>
      <c r="L11864" t="s">
        <v>14676</v>
      </c>
      <c r="M11864" t="s">
        <v>5237</v>
      </c>
      <c r="N11864" t="s">
        <v>5237</v>
      </c>
      <c r="O11864" t="s">
        <v>5237</v>
      </c>
    </row>
    <row r="11865" spans="11:15" x14ac:dyDescent="0.25">
      <c r="K11865">
        <v>57009900010371</v>
      </c>
      <c r="L11865" t="s">
        <v>14677</v>
      </c>
      <c r="M11865" t="s">
        <v>5237</v>
      </c>
      <c r="N11865" t="s">
        <v>5237</v>
      </c>
      <c r="O11865" t="s">
        <v>5237</v>
      </c>
    </row>
    <row r="11866" spans="11:15" x14ac:dyDescent="0.25">
      <c r="K11866">
        <v>57009900010372</v>
      </c>
      <c r="L11866" t="s">
        <v>14678</v>
      </c>
      <c r="M11866" t="s">
        <v>5237</v>
      </c>
      <c r="N11866" t="s">
        <v>5237</v>
      </c>
      <c r="O11866" t="s">
        <v>5237</v>
      </c>
    </row>
    <row r="11867" spans="11:15" x14ac:dyDescent="0.25">
      <c r="K11867">
        <v>57009900010373</v>
      </c>
      <c r="L11867" t="s">
        <v>14679</v>
      </c>
      <c r="M11867" t="s">
        <v>5237</v>
      </c>
      <c r="N11867" t="s">
        <v>5237</v>
      </c>
      <c r="O11867" t="s">
        <v>5237</v>
      </c>
    </row>
    <row r="11868" spans="11:15" x14ac:dyDescent="0.25">
      <c r="K11868">
        <v>57009900010374</v>
      </c>
      <c r="L11868" t="s">
        <v>14680</v>
      </c>
      <c r="M11868" t="s">
        <v>5237</v>
      </c>
      <c r="N11868" t="s">
        <v>5237</v>
      </c>
      <c r="O11868" t="s">
        <v>5237</v>
      </c>
    </row>
    <row r="11869" spans="11:15" x14ac:dyDescent="0.25">
      <c r="K11869">
        <v>57009900010375</v>
      </c>
      <c r="L11869" t="s">
        <v>14681</v>
      </c>
      <c r="M11869" t="s">
        <v>5237</v>
      </c>
      <c r="N11869" t="s">
        <v>5237</v>
      </c>
      <c r="O11869" t="s">
        <v>5237</v>
      </c>
    </row>
    <row r="11870" spans="11:15" x14ac:dyDescent="0.25">
      <c r="K11870">
        <v>57009900010376</v>
      </c>
      <c r="L11870" t="s">
        <v>14682</v>
      </c>
      <c r="M11870" t="s">
        <v>5237</v>
      </c>
      <c r="N11870" t="s">
        <v>5237</v>
      </c>
      <c r="O11870" t="s">
        <v>5237</v>
      </c>
    </row>
    <row r="11871" spans="11:15" x14ac:dyDescent="0.25">
      <c r="K11871">
        <v>57009900010377</v>
      </c>
      <c r="L11871" t="s">
        <v>14683</v>
      </c>
      <c r="M11871" t="s">
        <v>5237</v>
      </c>
      <c r="N11871" t="s">
        <v>5237</v>
      </c>
      <c r="O11871" t="s">
        <v>5237</v>
      </c>
    </row>
    <row r="11872" spans="11:15" x14ac:dyDescent="0.25">
      <c r="K11872">
        <v>57009900010378</v>
      </c>
      <c r="L11872" t="s">
        <v>14684</v>
      </c>
      <c r="M11872" t="s">
        <v>5237</v>
      </c>
      <c r="N11872" t="s">
        <v>5237</v>
      </c>
      <c r="O11872" t="s">
        <v>5237</v>
      </c>
    </row>
    <row r="11873" spans="11:15" x14ac:dyDescent="0.25">
      <c r="K11873">
        <v>57009900010379</v>
      </c>
      <c r="L11873" t="s">
        <v>14685</v>
      </c>
      <c r="M11873" t="s">
        <v>5237</v>
      </c>
      <c r="N11873" t="s">
        <v>5237</v>
      </c>
      <c r="O11873" t="s">
        <v>5237</v>
      </c>
    </row>
    <row r="11874" spans="11:15" x14ac:dyDescent="0.25">
      <c r="K11874">
        <v>57009900010380</v>
      </c>
      <c r="L11874" t="s">
        <v>14686</v>
      </c>
      <c r="M11874" t="s">
        <v>5237</v>
      </c>
      <c r="N11874" t="s">
        <v>5237</v>
      </c>
      <c r="O11874" t="s">
        <v>5237</v>
      </c>
    </row>
    <row r="11875" spans="11:15" x14ac:dyDescent="0.25">
      <c r="K11875">
        <v>57009900010381</v>
      </c>
      <c r="L11875" t="s">
        <v>14687</v>
      </c>
      <c r="M11875" t="s">
        <v>5237</v>
      </c>
      <c r="N11875" t="s">
        <v>5237</v>
      </c>
      <c r="O11875" t="s">
        <v>5237</v>
      </c>
    </row>
    <row r="11876" spans="11:15" x14ac:dyDescent="0.25">
      <c r="K11876">
        <v>57009900010382</v>
      </c>
      <c r="L11876" t="s">
        <v>14688</v>
      </c>
      <c r="M11876" t="s">
        <v>5237</v>
      </c>
      <c r="N11876" t="s">
        <v>5237</v>
      </c>
      <c r="O11876" t="s">
        <v>5237</v>
      </c>
    </row>
    <row r="11877" spans="11:15" x14ac:dyDescent="0.25">
      <c r="K11877">
        <v>57009900010383</v>
      </c>
      <c r="L11877" t="s">
        <v>14689</v>
      </c>
      <c r="M11877" t="s">
        <v>5237</v>
      </c>
      <c r="N11877" t="s">
        <v>5237</v>
      </c>
      <c r="O11877" t="s">
        <v>5237</v>
      </c>
    </row>
    <row r="11878" spans="11:15" x14ac:dyDescent="0.25">
      <c r="K11878">
        <v>57009900010384</v>
      </c>
      <c r="L11878" t="s">
        <v>14690</v>
      </c>
      <c r="M11878" t="s">
        <v>5237</v>
      </c>
      <c r="N11878" t="s">
        <v>5237</v>
      </c>
      <c r="O11878" t="s">
        <v>5237</v>
      </c>
    </row>
    <row r="11879" spans="11:15" x14ac:dyDescent="0.25">
      <c r="K11879">
        <v>57009900010385</v>
      </c>
      <c r="L11879" t="s">
        <v>14691</v>
      </c>
      <c r="M11879" t="s">
        <v>5237</v>
      </c>
      <c r="N11879" t="s">
        <v>5237</v>
      </c>
      <c r="O11879" t="s">
        <v>5237</v>
      </c>
    </row>
    <row r="11880" spans="11:15" x14ac:dyDescent="0.25">
      <c r="K11880">
        <v>57009900010386</v>
      </c>
      <c r="L11880" t="s">
        <v>14692</v>
      </c>
      <c r="M11880" t="s">
        <v>5237</v>
      </c>
      <c r="N11880" t="s">
        <v>5237</v>
      </c>
      <c r="O11880" t="s">
        <v>5237</v>
      </c>
    </row>
    <row r="11881" spans="11:15" x14ac:dyDescent="0.25">
      <c r="K11881">
        <v>57009900010387</v>
      </c>
      <c r="L11881" t="s">
        <v>14693</v>
      </c>
      <c r="M11881" t="s">
        <v>5237</v>
      </c>
      <c r="N11881" t="s">
        <v>5237</v>
      </c>
      <c r="O11881" t="s">
        <v>5237</v>
      </c>
    </row>
    <row r="11882" spans="11:15" x14ac:dyDescent="0.25">
      <c r="K11882">
        <v>57009900010388</v>
      </c>
      <c r="L11882" t="s">
        <v>14694</v>
      </c>
      <c r="M11882" t="s">
        <v>5237</v>
      </c>
      <c r="N11882" t="s">
        <v>5237</v>
      </c>
      <c r="O11882" t="s">
        <v>5237</v>
      </c>
    </row>
    <row r="11883" spans="11:15" x14ac:dyDescent="0.25">
      <c r="K11883">
        <v>57009900010389</v>
      </c>
      <c r="L11883" t="s">
        <v>14695</v>
      </c>
      <c r="M11883" t="s">
        <v>5237</v>
      </c>
      <c r="N11883" t="s">
        <v>5237</v>
      </c>
      <c r="O11883" t="s">
        <v>5237</v>
      </c>
    </row>
    <row r="11884" spans="11:15" x14ac:dyDescent="0.25">
      <c r="K11884">
        <v>57009900010390</v>
      </c>
      <c r="L11884" t="s">
        <v>14696</v>
      </c>
      <c r="M11884" t="s">
        <v>5237</v>
      </c>
      <c r="N11884" t="s">
        <v>5237</v>
      </c>
      <c r="O11884" t="s">
        <v>5237</v>
      </c>
    </row>
    <row r="11885" spans="11:15" x14ac:dyDescent="0.25">
      <c r="K11885">
        <v>57009900010391</v>
      </c>
      <c r="L11885" t="s">
        <v>14697</v>
      </c>
      <c r="M11885" t="s">
        <v>5237</v>
      </c>
      <c r="N11885" t="s">
        <v>5237</v>
      </c>
      <c r="O11885" t="s">
        <v>5237</v>
      </c>
    </row>
    <row r="11886" spans="11:15" x14ac:dyDescent="0.25">
      <c r="K11886">
        <v>57009900010392</v>
      </c>
      <c r="L11886" t="s">
        <v>14698</v>
      </c>
      <c r="M11886" t="s">
        <v>5237</v>
      </c>
      <c r="N11886" t="s">
        <v>5237</v>
      </c>
      <c r="O11886" t="s">
        <v>5237</v>
      </c>
    </row>
    <row r="11887" spans="11:15" x14ac:dyDescent="0.25">
      <c r="K11887">
        <v>57009900010393</v>
      </c>
      <c r="L11887" t="s">
        <v>14699</v>
      </c>
      <c r="M11887" t="s">
        <v>5237</v>
      </c>
      <c r="N11887" t="s">
        <v>5237</v>
      </c>
      <c r="O11887" t="s">
        <v>5237</v>
      </c>
    </row>
    <row r="11888" spans="11:15" x14ac:dyDescent="0.25">
      <c r="K11888">
        <v>57009900010394</v>
      </c>
      <c r="L11888" t="s">
        <v>14700</v>
      </c>
      <c r="M11888" t="s">
        <v>5237</v>
      </c>
      <c r="N11888" t="s">
        <v>5237</v>
      </c>
      <c r="O11888" t="s">
        <v>5237</v>
      </c>
    </row>
    <row r="11889" spans="11:15" x14ac:dyDescent="0.25">
      <c r="K11889">
        <v>57009900010395</v>
      </c>
      <c r="L11889" t="s">
        <v>14701</v>
      </c>
      <c r="M11889" t="s">
        <v>5237</v>
      </c>
      <c r="N11889" t="s">
        <v>5237</v>
      </c>
      <c r="O11889" t="s">
        <v>5237</v>
      </c>
    </row>
    <row r="11890" spans="11:15" x14ac:dyDescent="0.25">
      <c r="K11890">
        <v>57009900010396</v>
      </c>
      <c r="L11890" t="s">
        <v>14702</v>
      </c>
      <c r="M11890" t="s">
        <v>5237</v>
      </c>
      <c r="N11890" t="s">
        <v>5237</v>
      </c>
      <c r="O11890" t="s">
        <v>5237</v>
      </c>
    </row>
    <row r="11891" spans="11:15" x14ac:dyDescent="0.25">
      <c r="K11891">
        <v>57009900010397</v>
      </c>
      <c r="L11891" t="s">
        <v>14703</v>
      </c>
      <c r="M11891" t="s">
        <v>5237</v>
      </c>
      <c r="N11891" t="s">
        <v>5237</v>
      </c>
      <c r="O11891" t="s">
        <v>5237</v>
      </c>
    </row>
    <row r="11892" spans="11:15" x14ac:dyDescent="0.25">
      <c r="K11892">
        <v>57009900010398</v>
      </c>
      <c r="L11892" t="s">
        <v>14704</v>
      </c>
      <c r="M11892" t="s">
        <v>5237</v>
      </c>
      <c r="N11892" t="s">
        <v>5237</v>
      </c>
      <c r="O11892" t="s">
        <v>5237</v>
      </c>
    </row>
    <row r="11893" spans="11:15" x14ac:dyDescent="0.25">
      <c r="K11893">
        <v>57009900010399</v>
      </c>
      <c r="L11893" t="s">
        <v>14705</v>
      </c>
      <c r="M11893" t="s">
        <v>5237</v>
      </c>
      <c r="N11893" t="s">
        <v>5237</v>
      </c>
      <c r="O11893" t="s">
        <v>5237</v>
      </c>
    </row>
    <row r="11894" spans="11:15" x14ac:dyDescent="0.25">
      <c r="K11894">
        <v>57009900010400</v>
      </c>
      <c r="L11894" t="s">
        <v>14706</v>
      </c>
      <c r="M11894" t="s">
        <v>5237</v>
      </c>
      <c r="N11894" t="s">
        <v>5237</v>
      </c>
      <c r="O11894" t="s">
        <v>5237</v>
      </c>
    </row>
    <row r="11895" spans="11:15" x14ac:dyDescent="0.25">
      <c r="K11895">
        <v>57009900010401</v>
      </c>
      <c r="L11895" t="s">
        <v>14707</v>
      </c>
      <c r="M11895" t="s">
        <v>5237</v>
      </c>
      <c r="N11895" t="s">
        <v>5237</v>
      </c>
      <c r="O11895" t="s">
        <v>5237</v>
      </c>
    </row>
    <row r="11896" spans="11:15" x14ac:dyDescent="0.25">
      <c r="K11896">
        <v>57009900010402</v>
      </c>
      <c r="L11896" t="s">
        <v>14708</v>
      </c>
      <c r="M11896" t="s">
        <v>5237</v>
      </c>
      <c r="N11896" t="s">
        <v>5237</v>
      </c>
      <c r="O11896" t="s">
        <v>5237</v>
      </c>
    </row>
    <row r="11897" spans="11:15" x14ac:dyDescent="0.25">
      <c r="K11897">
        <v>57009900010403</v>
      </c>
      <c r="L11897" t="s">
        <v>14709</v>
      </c>
      <c r="M11897" t="s">
        <v>5237</v>
      </c>
      <c r="N11897" t="s">
        <v>5237</v>
      </c>
      <c r="O11897" t="s">
        <v>5237</v>
      </c>
    </row>
    <row r="11898" spans="11:15" x14ac:dyDescent="0.25">
      <c r="K11898">
        <v>57009900010404</v>
      </c>
      <c r="L11898" t="s">
        <v>14710</v>
      </c>
      <c r="M11898" t="s">
        <v>5237</v>
      </c>
      <c r="N11898" t="s">
        <v>5237</v>
      </c>
      <c r="O11898" t="s">
        <v>5237</v>
      </c>
    </row>
    <row r="11899" spans="11:15" x14ac:dyDescent="0.25">
      <c r="K11899">
        <v>57009900010405</v>
      </c>
      <c r="L11899" t="s">
        <v>14711</v>
      </c>
      <c r="M11899" t="s">
        <v>5237</v>
      </c>
      <c r="N11899" t="s">
        <v>5237</v>
      </c>
      <c r="O11899" t="s">
        <v>5237</v>
      </c>
    </row>
    <row r="11900" spans="11:15" x14ac:dyDescent="0.25">
      <c r="K11900">
        <v>57009900010406</v>
      </c>
      <c r="L11900" t="s">
        <v>14712</v>
      </c>
      <c r="M11900" t="s">
        <v>5237</v>
      </c>
      <c r="N11900" t="s">
        <v>5237</v>
      </c>
      <c r="O11900" t="s">
        <v>5237</v>
      </c>
    </row>
    <row r="11901" spans="11:15" x14ac:dyDescent="0.25">
      <c r="K11901">
        <v>57009900010407</v>
      </c>
      <c r="L11901" t="s">
        <v>14713</v>
      </c>
      <c r="M11901" t="s">
        <v>5237</v>
      </c>
      <c r="N11901" t="s">
        <v>5237</v>
      </c>
      <c r="O11901" t="s">
        <v>5237</v>
      </c>
    </row>
    <row r="11902" spans="11:15" x14ac:dyDescent="0.25">
      <c r="K11902">
        <v>57009900010408</v>
      </c>
      <c r="L11902" t="s">
        <v>14714</v>
      </c>
      <c r="M11902" t="s">
        <v>5237</v>
      </c>
      <c r="N11902" t="s">
        <v>5237</v>
      </c>
      <c r="O11902" t="s">
        <v>5237</v>
      </c>
    </row>
    <row r="11903" spans="11:15" x14ac:dyDescent="0.25">
      <c r="K11903">
        <v>57009900010409</v>
      </c>
      <c r="L11903" t="s">
        <v>14715</v>
      </c>
      <c r="M11903" t="s">
        <v>5237</v>
      </c>
      <c r="N11903" t="s">
        <v>5237</v>
      </c>
      <c r="O11903" t="s">
        <v>5237</v>
      </c>
    </row>
    <row r="11904" spans="11:15" x14ac:dyDescent="0.25">
      <c r="K11904">
        <v>57009900010410</v>
      </c>
      <c r="L11904" t="s">
        <v>14716</v>
      </c>
      <c r="M11904" t="s">
        <v>5237</v>
      </c>
      <c r="N11904" t="s">
        <v>5237</v>
      </c>
      <c r="O11904" t="s">
        <v>5237</v>
      </c>
    </row>
    <row r="11905" spans="11:15" x14ac:dyDescent="0.25">
      <c r="K11905">
        <v>57009900010411</v>
      </c>
      <c r="L11905" t="s">
        <v>14717</v>
      </c>
      <c r="M11905" t="s">
        <v>5237</v>
      </c>
      <c r="N11905" t="s">
        <v>5237</v>
      </c>
      <c r="O11905" t="s">
        <v>5237</v>
      </c>
    </row>
    <row r="11906" spans="11:15" x14ac:dyDescent="0.25">
      <c r="K11906">
        <v>57009900010412</v>
      </c>
      <c r="L11906" t="s">
        <v>14718</v>
      </c>
      <c r="M11906" t="s">
        <v>5237</v>
      </c>
      <c r="N11906" t="s">
        <v>5237</v>
      </c>
      <c r="O11906" t="s">
        <v>5237</v>
      </c>
    </row>
    <row r="11907" spans="11:15" x14ac:dyDescent="0.25">
      <c r="K11907">
        <v>57009900010413</v>
      </c>
      <c r="L11907" t="s">
        <v>14379</v>
      </c>
      <c r="M11907" t="s">
        <v>5237</v>
      </c>
      <c r="N11907" t="s">
        <v>5237</v>
      </c>
      <c r="O11907" t="s">
        <v>5237</v>
      </c>
    </row>
    <row r="11908" spans="11:15" x14ac:dyDescent="0.25">
      <c r="K11908">
        <v>57009900010414</v>
      </c>
      <c r="L11908" t="s">
        <v>14719</v>
      </c>
      <c r="M11908" t="s">
        <v>5237</v>
      </c>
      <c r="N11908" t="s">
        <v>5237</v>
      </c>
      <c r="O11908" t="s">
        <v>5237</v>
      </c>
    </row>
    <row r="11909" spans="11:15" x14ac:dyDescent="0.25">
      <c r="K11909">
        <v>57009900010415</v>
      </c>
      <c r="L11909" t="s">
        <v>14720</v>
      </c>
      <c r="M11909" t="s">
        <v>5237</v>
      </c>
      <c r="N11909" t="s">
        <v>5237</v>
      </c>
      <c r="O11909" t="s">
        <v>5237</v>
      </c>
    </row>
    <row r="11910" spans="11:15" x14ac:dyDescent="0.25">
      <c r="K11910">
        <v>57009900010416</v>
      </c>
      <c r="L11910" t="s">
        <v>14721</v>
      </c>
      <c r="M11910" t="s">
        <v>5237</v>
      </c>
      <c r="N11910" t="s">
        <v>5237</v>
      </c>
      <c r="O11910" t="s">
        <v>5237</v>
      </c>
    </row>
    <row r="11911" spans="11:15" x14ac:dyDescent="0.25">
      <c r="K11911">
        <v>57009900010417</v>
      </c>
      <c r="L11911" t="s">
        <v>14722</v>
      </c>
      <c r="M11911" t="s">
        <v>5237</v>
      </c>
      <c r="N11911" t="s">
        <v>5237</v>
      </c>
      <c r="O11911" t="s">
        <v>5237</v>
      </c>
    </row>
    <row r="11912" spans="11:15" x14ac:dyDescent="0.25">
      <c r="K11912">
        <v>57009900010418</v>
      </c>
      <c r="L11912" t="s">
        <v>14723</v>
      </c>
      <c r="M11912" t="s">
        <v>5237</v>
      </c>
      <c r="N11912" t="s">
        <v>5237</v>
      </c>
      <c r="O11912" t="s">
        <v>5237</v>
      </c>
    </row>
    <row r="11913" spans="11:15" x14ac:dyDescent="0.25">
      <c r="K11913">
        <v>57009900010419</v>
      </c>
      <c r="L11913" t="s">
        <v>14724</v>
      </c>
      <c r="M11913" t="s">
        <v>5237</v>
      </c>
      <c r="N11913" t="s">
        <v>5237</v>
      </c>
      <c r="O11913" t="s">
        <v>5237</v>
      </c>
    </row>
    <row r="11914" spans="11:15" x14ac:dyDescent="0.25">
      <c r="K11914">
        <v>57009900010420</v>
      </c>
      <c r="L11914" t="s">
        <v>6259</v>
      </c>
      <c r="M11914" t="s">
        <v>5237</v>
      </c>
      <c r="N11914" t="s">
        <v>5237</v>
      </c>
      <c r="O11914" t="s">
        <v>5237</v>
      </c>
    </row>
    <row r="11915" spans="11:15" x14ac:dyDescent="0.25">
      <c r="K11915">
        <v>57009900010421</v>
      </c>
      <c r="L11915" t="s">
        <v>14725</v>
      </c>
      <c r="M11915" t="s">
        <v>5237</v>
      </c>
      <c r="N11915" t="s">
        <v>5237</v>
      </c>
      <c r="O11915" t="s">
        <v>5237</v>
      </c>
    </row>
    <row r="11916" spans="11:15" x14ac:dyDescent="0.25">
      <c r="K11916">
        <v>57009900010422</v>
      </c>
      <c r="L11916" t="s">
        <v>14726</v>
      </c>
      <c r="M11916" t="s">
        <v>5237</v>
      </c>
      <c r="N11916" t="s">
        <v>5237</v>
      </c>
      <c r="O11916" t="s">
        <v>5237</v>
      </c>
    </row>
    <row r="11917" spans="11:15" x14ac:dyDescent="0.25">
      <c r="K11917">
        <v>57009900010423</v>
      </c>
      <c r="L11917" t="s">
        <v>14727</v>
      </c>
      <c r="M11917" t="s">
        <v>5237</v>
      </c>
      <c r="N11917" t="s">
        <v>5237</v>
      </c>
      <c r="O11917" t="s">
        <v>5237</v>
      </c>
    </row>
    <row r="11918" spans="11:15" x14ac:dyDescent="0.25">
      <c r="K11918">
        <v>57009900010424</v>
      </c>
      <c r="L11918" t="s">
        <v>14728</v>
      </c>
      <c r="M11918" t="s">
        <v>5237</v>
      </c>
      <c r="N11918" t="s">
        <v>5237</v>
      </c>
      <c r="O11918" t="s">
        <v>5237</v>
      </c>
    </row>
    <row r="11919" spans="11:15" x14ac:dyDescent="0.25">
      <c r="K11919">
        <v>57009900010425</v>
      </c>
      <c r="L11919" t="s">
        <v>14729</v>
      </c>
      <c r="M11919" t="s">
        <v>5237</v>
      </c>
      <c r="N11919" t="s">
        <v>5237</v>
      </c>
      <c r="O11919" t="s">
        <v>5237</v>
      </c>
    </row>
    <row r="11920" spans="11:15" x14ac:dyDescent="0.25">
      <c r="K11920">
        <v>57009900010426</v>
      </c>
      <c r="L11920" t="s">
        <v>14730</v>
      </c>
      <c r="M11920" t="s">
        <v>5237</v>
      </c>
      <c r="N11920" t="s">
        <v>5237</v>
      </c>
      <c r="O11920" t="s">
        <v>5237</v>
      </c>
    </row>
    <row r="11921" spans="11:15" x14ac:dyDescent="0.25">
      <c r="K11921">
        <v>57009900010427</v>
      </c>
      <c r="L11921" t="s">
        <v>14731</v>
      </c>
      <c r="M11921" t="s">
        <v>5237</v>
      </c>
      <c r="N11921" t="s">
        <v>5237</v>
      </c>
      <c r="O11921" t="s">
        <v>5237</v>
      </c>
    </row>
    <row r="11922" spans="11:15" x14ac:dyDescent="0.25">
      <c r="K11922">
        <v>57009900010428</v>
      </c>
      <c r="L11922" t="s">
        <v>14732</v>
      </c>
      <c r="M11922" t="s">
        <v>5237</v>
      </c>
      <c r="N11922" t="s">
        <v>5237</v>
      </c>
      <c r="O11922" t="s">
        <v>5237</v>
      </c>
    </row>
    <row r="11923" spans="11:15" x14ac:dyDescent="0.25">
      <c r="K11923">
        <v>57009900010429</v>
      </c>
      <c r="L11923" t="s">
        <v>14733</v>
      </c>
      <c r="M11923" t="s">
        <v>5237</v>
      </c>
      <c r="N11923" t="s">
        <v>5237</v>
      </c>
      <c r="O11923" t="s">
        <v>5237</v>
      </c>
    </row>
    <row r="11924" spans="11:15" x14ac:dyDescent="0.25">
      <c r="K11924">
        <v>57009900010430</v>
      </c>
      <c r="L11924" t="s">
        <v>14734</v>
      </c>
      <c r="M11924" t="s">
        <v>5237</v>
      </c>
      <c r="N11924" t="s">
        <v>5237</v>
      </c>
      <c r="O11924" t="s">
        <v>5237</v>
      </c>
    </row>
    <row r="11925" spans="11:15" x14ac:dyDescent="0.25">
      <c r="K11925">
        <v>57009900010431</v>
      </c>
      <c r="L11925" t="s">
        <v>14735</v>
      </c>
      <c r="M11925" t="s">
        <v>5237</v>
      </c>
      <c r="N11925" t="s">
        <v>5237</v>
      </c>
      <c r="O11925" t="s">
        <v>5237</v>
      </c>
    </row>
    <row r="11926" spans="11:15" x14ac:dyDescent="0.25">
      <c r="K11926">
        <v>57009900010432</v>
      </c>
      <c r="L11926" t="s">
        <v>14736</v>
      </c>
      <c r="M11926" t="s">
        <v>5237</v>
      </c>
      <c r="N11926" t="s">
        <v>5237</v>
      </c>
      <c r="O11926" t="s">
        <v>5237</v>
      </c>
    </row>
    <row r="11927" spans="11:15" x14ac:dyDescent="0.25">
      <c r="K11927">
        <v>57009900010433</v>
      </c>
      <c r="L11927" t="s">
        <v>14737</v>
      </c>
      <c r="M11927" t="s">
        <v>5237</v>
      </c>
      <c r="N11927" t="s">
        <v>5237</v>
      </c>
      <c r="O11927" t="s">
        <v>5237</v>
      </c>
    </row>
    <row r="11928" spans="11:15" x14ac:dyDescent="0.25">
      <c r="K11928">
        <v>57009900010434</v>
      </c>
      <c r="L11928" t="s">
        <v>14738</v>
      </c>
      <c r="M11928" t="s">
        <v>5237</v>
      </c>
      <c r="N11928" t="s">
        <v>5237</v>
      </c>
      <c r="O11928" t="s">
        <v>5237</v>
      </c>
    </row>
    <row r="11929" spans="11:15" x14ac:dyDescent="0.25">
      <c r="K11929">
        <v>57009900010435</v>
      </c>
      <c r="L11929" t="s">
        <v>14739</v>
      </c>
      <c r="M11929" t="s">
        <v>5237</v>
      </c>
      <c r="N11929" t="s">
        <v>5237</v>
      </c>
      <c r="O11929" t="s">
        <v>5237</v>
      </c>
    </row>
    <row r="11930" spans="11:15" x14ac:dyDescent="0.25">
      <c r="K11930">
        <v>57009900010436</v>
      </c>
      <c r="L11930" t="s">
        <v>14740</v>
      </c>
      <c r="M11930" t="s">
        <v>5237</v>
      </c>
      <c r="N11930" t="s">
        <v>5237</v>
      </c>
      <c r="O11930" t="s">
        <v>5237</v>
      </c>
    </row>
    <row r="11931" spans="11:15" x14ac:dyDescent="0.25">
      <c r="K11931">
        <v>57009900010437</v>
      </c>
      <c r="L11931" t="s">
        <v>14741</v>
      </c>
      <c r="M11931" t="s">
        <v>5237</v>
      </c>
      <c r="N11931" t="s">
        <v>5237</v>
      </c>
      <c r="O11931" t="s">
        <v>5237</v>
      </c>
    </row>
    <row r="11932" spans="11:15" x14ac:dyDescent="0.25">
      <c r="K11932">
        <v>57009900010438</v>
      </c>
      <c r="L11932" t="s">
        <v>14742</v>
      </c>
      <c r="M11932" t="s">
        <v>5237</v>
      </c>
      <c r="N11932" t="s">
        <v>5237</v>
      </c>
      <c r="O11932" t="s">
        <v>5237</v>
      </c>
    </row>
    <row r="11933" spans="11:15" x14ac:dyDescent="0.25">
      <c r="K11933">
        <v>57009900010439</v>
      </c>
      <c r="L11933" t="s">
        <v>14743</v>
      </c>
      <c r="M11933" t="s">
        <v>5237</v>
      </c>
      <c r="N11933" t="s">
        <v>5237</v>
      </c>
      <c r="O11933" t="s">
        <v>5237</v>
      </c>
    </row>
    <row r="11934" spans="11:15" x14ac:dyDescent="0.25">
      <c r="K11934">
        <v>57009900010440</v>
      </c>
      <c r="L11934" t="s">
        <v>14744</v>
      </c>
      <c r="M11934" t="s">
        <v>5237</v>
      </c>
      <c r="N11934" t="s">
        <v>5237</v>
      </c>
      <c r="O11934" t="s">
        <v>5237</v>
      </c>
    </row>
    <row r="11935" spans="11:15" x14ac:dyDescent="0.25">
      <c r="K11935">
        <v>57009900010441</v>
      </c>
      <c r="L11935" t="s">
        <v>14745</v>
      </c>
      <c r="M11935" t="s">
        <v>5237</v>
      </c>
      <c r="N11935" t="s">
        <v>5237</v>
      </c>
      <c r="O11935" t="s">
        <v>5237</v>
      </c>
    </row>
    <row r="11936" spans="11:15" x14ac:dyDescent="0.25">
      <c r="K11936">
        <v>57009900010442</v>
      </c>
      <c r="L11936" t="s">
        <v>14746</v>
      </c>
      <c r="M11936" t="s">
        <v>5237</v>
      </c>
      <c r="N11936" t="s">
        <v>5237</v>
      </c>
      <c r="O11936" t="s">
        <v>5237</v>
      </c>
    </row>
    <row r="11937" spans="11:15" x14ac:dyDescent="0.25">
      <c r="K11937">
        <v>57009900010443</v>
      </c>
      <c r="L11937" t="s">
        <v>14747</v>
      </c>
      <c r="M11937" t="s">
        <v>5237</v>
      </c>
      <c r="N11937" t="s">
        <v>5237</v>
      </c>
      <c r="O11937" t="s">
        <v>5237</v>
      </c>
    </row>
    <row r="11938" spans="11:15" x14ac:dyDescent="0.25">
      <c r="K11938">
        <v>57009900010444</v>
      </c>
      <c r="L11938" t="s">
        <v>14748</v>
      </c>
      <c r="M11938" t="s">
        <v>5237</v>
      </c>
      <c r="N11938" t="s">
        <v>5237</v>
      </c>
      <c r="O11938" t="s">
        <v>5237</v>
      </c>
    </row>
    <row r="11939" spans="11:15" x14ac:dyDescent="0.25">
      <c r="K11939">
        <v>57009900010445</v>
      </c>
      <c r="L11939" t="s">
        <v>14749</v>
      </c>
      <c r="M11939" t="s">
        <v>5237</v>
      </c>
      <c r="N11939" t="s">
        <v>5237</v>
      </c>
      <c r="O11939" t="s">
        <v>5237</v>
      </c>
    </row>
    <row r="11940" spans="11:15" x14ac:dyDescent="0.25">
      <c r="K11940">
        <v>57009900010446</v>
      </c>
      <c r="L11940" t="s">
        <v>14750</v>
      </c>
      <c r="M11940" t="s">
        <v>5237</v>
      </c>
      <c r="N11940" t="s">
        <v>5237</v>
      </c>
      <c r="O11940" t="s">
        <v>5237</v>
      </c>
    </row>
    <row r="11941" spans="11:15" x14ac:dyDescent="0.25">
      <c r="K11941">
        <v>57009900010447</v>
      </c>
      <c r="L11941" t="s">
        <v>14751</v>
      </c>
      <c r="M11941" t="s">
        <v>5237</v>
      </c>
      <c r="N11941" t="s">
        <v>5237</v>
      </c>
      <c r="O11941" t="s">
        <v>5237</v>
      </c>
    </row>
    <row r="11942" spans="11:15" x14ac:dyDescent="0.25">
      <c r="K11942">
        <v>57009900010448</v>
      </c>
      <c r="L11942" t="s">
        <v>14752</v>
      </c>
      <c r="M11942" t="s">
        <v>5237</v>
      </c>
      <c r="N11942" t="s">
        <v>5237</v>
      </c>
      <c r="O11942" t="s">
        <v>5237</v>
      </c>
    </row>
    <row r="11943" spans="11:15" x14ac:dyDescent="0.25">
      <c r="K11943">
        <v>57009900010449</v>
      </c>
      <c r="L11943" t="s">
        <v>14753</v>
      </c>
      <c r="M11943" t="s">
        <v>5237</v>
      </c>
      <c r="N11943" t="s">
        <v>5237</v>
      </c>
      <c r="O11943" t="s">
        <v>5237</v>
      </c>
    </row>
    <row r="11944" spans="11:15" x14ac:dyDescent="0.25">
      <c r="K11944">
        <v>57009900010450</v>
      </c>
      <c r="L11944" t="s">
        <v>14754</v>
      </c>
      <c r="M11944" t="s">
        <v>5237</v>
      </c>
      <c r="N11944" t="s">
        <v>5237</v>
      </c>
      <c r="O11944" t="s">
        <v>5237</v>
      </c>
    </row>
    <row r="11945" spans="11:15" x14ac:dyDescent="0.25">
      <c r="K11945">
        <v>57009900010451</v>
      </c>
      <c r="L11945" t="s">
        <v>14755</v>
      </c>
      <c r="M11945" t="s">
        <v>5237</v>
      </c>
      <c r="N11945" t="s">
        <v>5237</v>
      </c>
      <c r="O11945" t="s">
        <v>5237</v>
      </c>
    </row>
    <row r="11946" spans="11:15" x14ac:dyDescent="0.25">
      <c r="K11946">
        <v>57009900010452</v>
      </c>
      <c r="L11946" t="s">
        <v>14756</v>
      </c>
      <c r="M11946" t="s">
        <v>5237</v>
      </c>
      <c r="N11946" t="s">
        <v>5237</v>
      </c>
      <c r="O11946" t="s">
        <v>5237</v>
      </c>
    </row>
    <row r="11947" spans="11:15" x14ac:dyDescent="0.25">
      <c r="K11947">
        <v>57009900010453</v>
      </c>
      <c r="L11947" t="s">
        <v>14757</v>
      </c>
      <c r="M11947" t="s">
        <v>5237</v>
      </c>
      <c r="N11947" t="s">
        <v>5237</v>
      </c>
      <c r="O11947" t="s">
        <v>5237</v>
      </c>
    </row>
    <row r="11948" spans="11:15" x14ac:dyDescent="0.25">
      <c r="K11948">
        <v>57009900010454</v>
      </c>
      <c r="L11948" t="s">
        <v>14758</v>
      </c>
      <c r="M11948" t="s">
        <v>5237</v>
      </c>
      <c r="N11948" t="s">
        <v>5237</v>
      </c>
      <c r="O11948" t="s">
        <v>5237</v>
      </c>
    </row>
    <row r="11949" spans="11:15" x14ac:dyDescent="0.25">
      <c r="K11949">
        <v>57009900010455</v>
      </c>
      <c r="L11949" t="s">
        <v>14759</v>
      </c>
      <c r="M11949" t="s">
        <v>5237</v>
      </c>
      <c r="N11949" t="s">
        <v>5237</v>
      </c>
      <c r="O11949" t="s">
        <v>5237</v>
      </c>
    </row>
    <row r="11950" spans="11:15" x14ac:dyDescent="0.25">
      <c r="K11950">
        <v>57009900010456</v>
      </c>
      <c r="L11950" t="s">
        <v>14760</v>
      </c>
      <c r="M11950" t="s">
        <v>5237</v>
      </c>
      <c r="N11950" t="s">
        <v>5237</v>
      </c>
      <c r="O11950" t="s">
        <v>5237</v>
      </c>
    </row>
    <row r="11951" spans="11:15" x14ac:dyDescent="0.25">
      <c r="K11951">
        <v>57009900010457</v>
      </c>
      <c r="L11951" t="s">
        <v>14761</v>
      </c>
      <c r="M11951" t="s">
        <v>5237</v>
      </c>
      <c r="N11951" t="s">
        <v>5237</v>
      </c>
      <c r="O11951" t="s">
        <v>5237</v>
      </c>
    </row>
    <row r="11952" spans="11:15" x14ac:dyDescent="0.25">
      <c r="K11952">
        <v>57009900010458</v>
      </c>
      <c r="L11952" t="s">
        <v>14762</v>
      </c>
      <c r="M11952" t="s">
        <v>5237</v>
      </c>
      <c r="N11952" t="s">
        <v>5237</v>
      </c>
      <c r="O11952" t="s">
        <v>5237</v>
      </c>
    </row>
    <row r="11953" spans="11:15" x14ac:dyDescent="0.25">
      <c r="K11953">
        <v>57009900010459</v>
      </c>
      <c r="L11953" t="s">
        <v>14763</v>
      </c>
      <c r="M11953" t="s">
        <v>5237</v>
      </c>
      <c r="N11953" t="s">
        <v>5237</v>
      </c>
      <c r="O11953" t="s">
        <v>5237</v>
      </c>
    </row>
    <row r="11954" spans="11:15" x14ac:dyDescent="0.25">
      <c r="K11954">
        <v>57009900010460</v>
      </c>
      <c r="L11954" t="s">
        <v>14764</v>
      </c>
      <c r="M11954" t="s">
        <v>5237</v>
      </c>
      <c r="N11954" t="s">
        <v>5237</v>
      </c>
      <c r="O11954" t="s">
        <v>5237</v>
      </c>
    </row>
    <row r="11955" spans="11:15" x14ac:dyDescent="0.25">
      <c r="K11955">
        <v>57009900010461</v>
      </c>
      <c r="L11955" t="s">
        <v>14765</v>
      </c>
      <c r="M11955" t="s">
        <v>5237</v>
      </c>
      <c r="N11955" t="s">
        <v>5237</v>
      </c>
      <c r="O11955" t="s">
        <v>5237</v>
      </c>
    </row>
    <row r="11956" spans="11:15" x14ac:dyDescent="0.25">
      <c r="K11956">
        <v>57009900010462</v>
      </c>
      <c r="L11956" t="s">
        <v>14766</v>
      </c>
      <c r="M11956" t="s">
        <v>5237</v>
      </c>
      <c r="N11956" t="s">
        <v>5237</v>
      </c>
      <c r="O11956" t="s">
        <v>5237</v>
      </c>
    </row>
    <row r="11957" spans="11:15" x14ac:dyDescent="0.25">
      <c r="K11957">
        <v>57009900010463</v>
      </c>
      <c r="L11957" t="s">
        <v>14767</v>
      </c>
      <c r="M11957" t="s">
        <v>5237</v>
      </c>
      <c r="N11957" t="s">
        <v>5237</v>
      </c>
      <c r="O11957" t="s">
        <v>5237</v>
      </c>
    </row>
    <row r="11958" spans="11:15" x14ac:dyDescent="0.25">
      <c r="K11958">
        <v>57009900010464</v>
      </c>
      <c r="L11958" t="s">
        <v>14768</v>
      </c>
      <c r="M11958" t="s">
        <v>5237</v>
      </c>
      <c r="N11958" t="s">
        <v>5237</v>
      </c>
      <c r="O11958" t="s">
        <v>5237</v>
      </c>
    </row>
    <row r="11959" spans="11:15" x14ac:dyDescent="0.25">
      <c r="K11959">
        <v>57009900010465</v>
      </c>
      <c r="L11959" t="s">
        <v>14769</v>
      </c>
      <c r="M11959" t="s">
        <v>5237</v>
      </c>
      <c r="N11959" t="s">
        <v>5237</v>
      </c>
      <c r="O11959" t="s">
        <v>5237</v>
      </c>
    </row>
    <row r="11960" spans="11:15" x14ac:dyDescent="0.25">
      <c r="K11960">
        <v>57009900010466</v>
      </c>
      <c r="L11960" t="s">
        <v>14770</v>
      </c>
      <c r="M11960" t="s">
        <v>5237</v>
      </c>
      <c r="N11960" t="s">
        <v>5237</v>
      </c>
      <c r="O11960" t="s">
        <v>5237</v>
      </c>
    </row>
    <row r="11961" spans="11:15" x14ac:dyDescent="0.25">
      <c r="K11961">
        <v>57009900010467</v>
      </c>
      <c r="L11961" t="s">
        <v>14771</v>
      </c>
      <c r="M11961" t="s">
        <v>5237</v>
      </c>
      <c r="N11961" t="s">
        <v>5237</v>
      </c>
      <c r="O11961" t="s">
        <v>5237</v>
      </c>
    </row>
    <row r="11962" spans="11:15" x14ac:dyDescent="0.25">
      <c r="K11962">
        <v>57009900010468</v>
      </c>
      <c r="L11962" t="s">
        <v>14772</v>
      </c>
      <c r="M11962" t="s">
        <v>5237</v>
      </c>
      <c r="N11962" t="s">
        <v>5237</v>
      </c>
      <c r="O11962" t="s">
        <v>5237</v>
      </c>
    </row>
    <row r="11963" spans="11:15" x14ac:dyDescent="0.25">
      <c r="K11963">
        <v>57009900010469</v>
      </c>
      <c r="L11963" t="s">
        <v>14773</v>
      </c>
      <c r="M11963" t="s">
        <v>5237</v>
      </c>
      <c r="N11963" t="s">
        <v>5237</v>
      </c>
      <c r="O11963" t="s">
        <v>5237</v>
      </c>
    </row>
    <row r="11964" spans="11:15" x14ac:dyDescent="0.25">
      <c r="K11964">
        <v>57009900010470</v>
      </c>
      <c r="L11964" t="s">
        <v>14774</v>
      </c>
      <c r="M11964" t="s">
        <v>5237</v>
      </c>
      <c r="N11964" t="s">
        <v>5237</v>
      </c>
      <c r="O11964" t="s">
        <v>5237</v>
      </c>
    </row>
    <row r="11965" spans="11:15" x14ac:dyDescent="0.25">
      <c r="K11965">
        <v>57009900010471</v>
      </c>
      <c r="L11965" t="s">
        <v>14775</v>
      </c>
      <c r="M11965" t="s">
        <v>5237</v>
      </c>
      <c r="N11965" t="s">
        <v>5237</v>
      </c>
      <c r="O11965" t="s">
        <v>5237</v>
      </c>
    </row>
    <row r="11966" spans="11:15" x14ac:dyDescent="0.25">
      <c r="K11966">
        <v>57009900010472</v>
      </c>
      <c r="L11966" t="s">
        <v>14776</v>
      </c>
      <c r="M11966" t="s">
        <v>5237</v>
      </c>
      <c r="N11966" t="s">
        <v>5237</v>
      </c>
      <c r="O11966" t="s">
        <v>5237</v>
      </c>
    </row>
    <row r="11967" spans="11:15" x14ac:dyDescent="0.25">
      <c r="K11967">
        <v>57009900010473</v>
      </c>
      <c r="L11967" t="s">
        <v>14777</v>
      </c>
      <c r="M11967" t="s">
        <v>5237</v>
      </c>
      <c r="N11967" t="s">
        <v>5237</v>
      </c>
      <c r="O11967" t="s">
        <v>5237</v>
      </c>
    </row>
    <row r="11968" spans="11:15" x14ac:dyDescent="0.25">
      <c r="K11968">
        <v>57009900010474</v>
      </c>
      <c r="L11968" t="s">
        <v>14778</v>
      </c>
      <c r="M11968" t="s">
        <v>5237</v>
      </c>
      <c r="N11968" t="s">
        <v>5237</v>
      </c>
      <c r="O11968" t="s">
        <v>5237</v>
      </c>
    </row>
    <row r="11969" spans="11:15" x14ac:dyDescent="0.25">
      <c r="K11969">
        <v>57009900010475</v>
      </c>
      <c r="L11969" t="s">
        <v>14779</v>
      </c>
      <c r="M11969" t="s">
        <v>5237</v>
      </c>
      <c r="N11969" t="s">
        <v>5237</v>
      </c>
      <c r="O11969" t="s">
        <v>5237</v>
      </c>
    </row>
    <row r="11970" spans="11:15" x14ac:dyDescent="0.25">
      <c r="K11970">
        <v>57009900010476</v>
      </c>
      <c r="L11970" t="s">
        <v>14780</v>
      </c>
      <c r="M11970" t="s">
        <v>5237</v>
      </c>
      <c r="N11970" t="s">
        <v>5237</v>
      </c>
      <c r="O11970" t="s">
        <v>5237</v>
      </c>
    </row>
    <row r="11971" spans="11:15" x14ac:dyDescent="0.25">
      <c r="K11971">
        <v>57009900010477</v>
      </c>
      <c r="L11971" t="s">
        <v>14781</v>
      </c>
      <c r="M11971" t="s">
        <v>5237</v>
      </c>
      <c r="N11971" t="s">
        <v>5237</v>
      </c>
      <c r="O11971" t="s">
        <v>5237</v>
      </c>
    </row>
    <row r="11972" spans="11:15" x14ac:dyDescent="0.25">
      <c r="K11972">
        <v>57009900010478</v>
      </c>
      <c r="L11972" t="s">
        <v>14782</v>
      </c>
      <c r="M11972" t="s">
        <v>5237</v>
      </c>
      <c r="N11972" t="s">
        <v>5237</v>
      </c>
      <c r="O11972" t="s">
        <v>5237</v>
      </c>
    </row>
    <row r="11973" spans="11:15" x14ac:dyDescent="0.25">
      <c r="K11973">
        <v>57009900010479</v>
      </c>
      <c r="L11973" t="s">
        <v>14783</v>
      </c>
      <c r="M11973" t="s">
        <v>5237</v>
      </c>
      <c r="N11973" t="s">
        <v>5237</v>
      </c>
      <c r="O11973" t="s">
        <v>5237</v>
      </c>
    </row>
    <row r="11974" spans="11:15" x14ac:dyDescent="0.25">
      <c r="K11974">
        <v>57009900010480</v>
      </c>
      <c r="L11974" t="s">
        <v>14784</v>
      </c>
      <c r="M11974" t="s">
        <v>5237</v>
      </c>
      <c r="N11974" t="s">
        <v>5237</v>
      </c>
      <c r="O11974" t="s">
        <v>5237</v>
      </c>
    </row>
    <row r="11975" spans="11:15" x14ac:dyDescent="0.25">
      <c r="K11975">
        <v>57009900010481</v>
      </c>
      <c r="L11975" t="s">
        <v>14785</v>
      </c>
      <c r="M11975" t="s">
        <v>5237</v>
      </c>
      <c r="N11975" t="s">
        <v>5237</v>
      </c>
      <c r="O11975" t="s">
        <v>5237</v>
      </c>
    </row>
    <row r="11976" spans="11:15" x14ac:dyDescent="0.25">
      <c r="K11976">
        <v>57009900010482</v>
      </c>
      <c r="L11976" t="s">
        <v>14786</v>
      </c>
      <c r="M11976" t="s">
        <v>5237</v>
      </c>
      <c r="N11976" t="s">
        <v>5237</v>
      </c>
      <c r="O11976" t="s">
        <v>5237</v>
      </c>
    </row>
    <row r="11977" spans="11:15" x14ac:dyDescent="0.25">
      <c r="K11977">
        <v>57009900010483</v>
      </c>
      <c r="L11977" t="s">
        <v>14787</v>
      </c>
      <c r="M11977" t="s">
        <v>5237</v>
      </c>
      <c r="N11977" t="s">
        <v>5237</v>
      </c>
      <c r="O11977" t="s">
        <v>5237</v>
      </c>
    </row>
    <row r="11978" spans="11:15" x14ac:dyDescent="0.25">
      <c r="K11978">
        <v>57009900010484</v>
      </c>
      <c r="L11978" t="s">
        <v>14788</v>
      </c>
      <c r="M11978" t="s">
        <v>5237</v>
      </c>
      <c r="N11978" t="s">
        <v>5237</v>
      </c>
      <c r="O11978" t="s">
        <v>5237</v>
      </c>
    </row>
    <row r="11979" spans="11:15" x14ac:dyDescent="0.25">
      <c r="K11979">
        <v>57009900010485</v>
      </c>
      <c r="L11979" t="s">
        <v>14789</v>
      </c>
      <c r="M11979" t="s">
        <v>5237</v>
      </c>
      <c r="N11979" t="s">
        <v>5237</v>
      </c>
      <c r="O11979" t="s">
        <v>5237</v>
      </c>
    </row>
    <row r="11980" spans="11:15" x14ac:dyDescent="0.25">
      <c r="K11980">
        <v>57009900010486</v>
      </c>
      <c r="L11980" t="s">
        <v>14790</v>
      </c>
      <c r="M11980" t="s">
        <v>5237</v>
      </c>
      <c r="N11980" t="s">
        <v>5237</v>
      </c>
      <c r="O11980" t="s">
        <v>5237</v>
      </c>
    </row>
    <row r="11981" spans="11:15" x14ac:dyDescent="0.25">
      <c r="K11981">
        <v>57009900010487</v>
      </c>
      <c r="L11981" t="s">
        <v>14791</v>
      </c>
      <c r="M11981" t="s">
        <v>5237</v>
      </c>
      <c r="N11981" t="s">
        <v>5237</v>
      </c>
      <c r="O11981" t="s">
        <v>5237</v>
      </c>
    </row>
    <row r="11982" spans="11:15" x14ac:dyDescent="0.25">
      <c r="K11982">
        <v>57009900010488</v>
      </c>
      <c r="L11982" t="s">
        <v>14792</v>
      </c>
      <c r="M11982" t="s">
        <v>5237</v>
      </c>
      <c r="N11982" t="s">
        <v>5237</v>
      </c>
      <c r="O11982" t="s">
        <v>5237</v>
      </c>
    </row>
    <row r="11983" spans="11:15" x14ac:dyDescent="0.25">
      <c r="K11983">
        <v>57009900010489</v>
      </c>
      <c r="L11983" t="s">
        <v>14793</v>
      </c>
      <c r="M11983" t="s">
        <v>5237</v>
      </c>
      <c r="N11983" t="s">
        <v>5237</v>
      </c>
      <c r="O11983" t="s">
        <v>5237</v>
      </c>
    </row>
    <row r="11984" spans="11:15" x14ac:dyDescent="0.25">
      <c r="K11984">
        <v>57009900010490</v>
      </c>
      <c r="L11984" t="s">
        <v>14794</v>
      </c>
      <c r="M11984" t="s">
        <v>5237</v>
      </c>
      <c r="N11984" t="s">
        <v>5237</v>
      </c>
      <c r="O11984" t="s">
        <v>5237</v>
      </c>
    </row>
    <row r="11985" spans="11:15" x14ac:dyDescent="0.25">
      <c r="K11985">
        <v>57009900010491</v>
      </c>
      <c r="L11985" t="s">
        <v>14795</v>
      </c>
      <c r="M11985" t="s">
        <v>5237</v>
      </c>
      <c r="N11985" t="s">
        <v>5237</v>
      </c>
      <c r="O11985" t="s">
        <v>5237</v>
      </c>
    </row>
    <row r="11986" spans="11:15" x14ac:dyDescent="0.25">
      <c r="K11986">
        <v>57009900010492</v>
      </c>
      <c r="L11986" t="s">
        <v>14796</v>
      </c>
      <c r="M11986" t="s">
        <v>5237</v>
      </c>
      <c r="N11986" t="s">
        <v>5237</v>
      </c>
      <c r="O11986" t="s">
        <v>5237</v>
      </c>
    </row>
    <row r="11987" spans="11:15" x14ac:dyDescent="0.25">
      <c r="K11987">
        <v>57009900010493</v>
      </c>
      <c r="L11987" t="s">
        <v>14797</v>
      </c>
      <c r="M11987" t="s">
        <v>5237</v>
      </c>
      <c r="N11987" t="s">
        <v>5237</v>
      </c>
      <c r="O11987" t="s">
        <v>5237</v>
      </c>
    </row>
    <row r="11988" spans="11:15" x14ac:dyDescent="0.25">
      <c r="K11988">
        <v>57009900010494</v>
      </c>
      <c r="L11988" t="s">
        <v>14798</v>
      </c>
      <c r="M11988" t="s">
        <v>5237</v>
      </c>
      <c r="N11988" t="s">
        <v>5237</v>
      </c>
      <c r="O11988" t="s">
        <v>5237</v>
      </c>
    </row>
    <row r="11989" spans="11:15" x14ac:dyDescent="0.25">
      <c r="K11989">
        <v>57009900010495</v>
      </c>
      <c r="L11989" t="s">
        <v>14799</v>
      </c>
      <c r="M11989" t="s">
        <v>5237</v>
      </c>
      <c r="N11989" t="s">
        <v>5237</v>
      </c>
      <c r="O11989" t="s">
        <v>5237</v>
      </c>
    </row>
    <row r="11990" spans="11:15" x14ac:dyDescent="0.25">
      <c r="K11990">
        <v>57009900010496</v>
      </c>
      <c r="L11990" t="s">
        <v>14800</v>
      </c>
      <c r="M11990" t="s">
        <v>5237</v>
      </c>
      <c r="N11990" t="s">
        <v>5237</v>
      </c>
      <c r="O11990" t="s">
        <v>5237</v>
      </c>
    </row>
    <row r="11991" spans="11:15" x14ac:dyDescent="0.25">
      <c r="K11991">
        <v>57009900010497</v>
      </c>
      <c r="L11991" t="s">
        <v>14801</v>
      </c>
      <c r="M11991" t="s">
        <v>5237</v>
      </c>
      <c r="N11991" t="s">
        <v>5237</v>
      </c>
      <c r="O11991" t="s">
        <v>5237</v>
      </c>
    </row>
    <row r="11992" spans="11:15" x14ac:dyDescent="0.25">
      <c r="K11992">
        <v>57009900010498</v>
      </c>
      <c r="L11992" t="s">
        <v>14802</v>
      </c>
      <c r="M11992" t="s">
        <v>5237</v>
      </c>
      <c r="N11992" t="s">
        <v>5237</v>
      </c>
      <c r="O11992" t="s">
        <v>5237</v>
      </c>
    </row>
    <row r="11993" spans="11:15" x14ac:dyDescent="0.25">
      <c r="K11993">
        <v>57009900010499</v>
      </c>
      <c r="L11993" t="s">
        <v>14803</v>
      </c>
      <c r="M11993" t="s">
        <v>5237</v>
      </c>
      <c r="N11993" t="s">
        <v>5237</v>
      </c>
      <c r="O11993" t="s">
        <v>5237</v>
      </c>
    </row>
    <row r="11994" spans="11:15" x14ac:dyDescent="0.25">
      <c r="K11994">
        <v>57009900010500</v>
      </c>
      <c r="L11994" t="s">
        <v>14804</v>
      </c>
      <c r="M11994" t="s">
        <v>5237</v>
      </c>
      <c r="N11994" t="s">
        <v>5237</v>
      </c>
      <c r="O11994" t="s">
        <v>5237</v>
      </c>
    </row>
    <row r="11995" spans="11:15" x14ac:dyDescent="0.25">
      <c r="K11995">
        <v>57009900010501</v>
      </c>
      <c r="L11995" t="s">
        <v>14805</v>
      </c>
      <c r="M11995" t="s">
        <v>5237</v>
      </c>
      <c r="N11995" t="s">
        <v>5237</v>
      </c>
      <c r="O11995" t="s">
        <v>5237</v>
      </c>
    </row>
    <row r="11996" spans="11:15" x14ac:dyDescent="0.25">
      <c r="K11996">
        <v>57009900010502</v>
      </c>
      <c r="L11996" t="s">
        <v>14806</v>
      </c>
      <c r="M11996" t="s">
        <v>5237</v>
      </c>
      <c r="N11996" t="s">
        <v>5237</v>
      </c>
      <c r="O11996" t="s">
        <v>5237</v>
      </c>
    </row>
    <row r="11997" spans="11:15" x14ac:dyDescent="0.25">
      <c r="K11997">
        <v>57009900010503</v>
      </c>
      <c r="L11997" t="s">
        <v>14807</v>
      </c>
      <c r="M11997" t="s">
        <v>5237</v>
      </c>
      <c r="N11997" t="s">
        <v>5237</v>
      </c>
      <c r="O11997" t="s">
        <v>5237</v>
      </c>
    </row>
    <row r="11998" spans="11:15" x14ac:dyDescent="0.25">
      <c r="K11998">
        <v>57009900010504</v>
      </c>
      <c r="L11998" t="s">
        <v>14808</v>
      </c>
      <c r="M11998" t="s">
        <v>5237</v>
      </c>
      <c r="N11998" t="s">
        <v>5237</v>
      </c>
      <c r="O11998" t="s">
        <v>5237</v>
      </c>
    </row>
    <row r="11999" spans="11:15" x14ac:dyDescent="0.25">
      <c r="K11999">
        <v>57009900010505</v>
      </c>
      <c r="L11999" t="s">
        <v>14809</v>
      </c>
      <c r="M11999" t="s">
        <v>5237</v>
      </c>
      <c r="N11999" t="s">
        <v>5237</v>
      </c>
      <c r="O11999" t="s">
        <v>5237</v>
      </c>
    </row>
    <row r="12000" spans="11:15" x14ac:dyDescent="0.25">
      <c r="K12000">
        <v>57009900010506</v>
      </c>
      <c r="L12000" t="s">
        <v>14810</v>
      </c>
      <c r="M12000" t="s">
        <v>5237</v>
      </c>
      <c r="N12000" t="s">
        <v>5237</v>
      </c>
      <c r="O12000" t="s">
        <v>5237</v>
      </c>
    </row>
    <row r="12001" spans="11:15" x14ac:dyDescent="0.25">
      <c r="K12001">
        <v>57009900010507</v>
      </c>
      <c r="L12001" t="s">
        <v>14811</v>
      </c>
      <c r="M12001" t="s">
        <v>5237</v>
      </c>
      <c r="N12001" t="s">
        <v>5237</v>
      </c>
      <c r="O12001" t="s">
        <v>5237</v>
      </c>
    </row>
    <row r="12002" spans="11:15" x14ac:dyDescent="0.25">
      <c r="K12002">
        <v>57009900010508</v>
      </c>
      <c r="L12002" t="s">
        <v>14812</v>
      </c>
      <c r="M12002" t="s">
        <v>5237</v>
      </c>
      <c r="N12002" t="s">
        <v>5237</v>
      </c>
      <c r="O12002" t="s">
        <v>5237</v>
      </c>
    </row>
    <row r="12003" spans="11:15" x14ac:dyDescent="0.25">
      <c r="K12003">
        <v>57009900010509</v>
      </c>
      <c r="L12003" t="s">
        <v>14813</v>
      </c>
      <c r="M12003" t="s">
        <v>5237</v>
      </c>
      <c r="N12003" t="s">
        <v>5237</v>
      </c>
      <c r="O12003" t="s">
        <v>5237</v>
      </c>
    </row>
    <row r="12004" spans="11:15" x14ac:dyDescent="0.25">
      <c r="K12004">
        <v>57009900020001</v>
      </c>
      <c r="L12004" t="s">
        <v>14814</v>
      </c>
      <c r="M12004" t="s">
        <v>5237</v>
      </c>
      <c r="N12004" t="s">
        <v>5237</v>
      </c>
      <c r="O12004" t="s">
        <v>5237</v>
      </c>
    </row>
    <row r="12005" spans="11:15" x14ac:dyDescent="0.25">
      <c r="K12005">
        <v>57009900020002</v>
      </c>
      <c r="L12005" t="s">
        <v>14815</v>
      </c>
      <c r="M12005" t="s">
        <v>5237</v>
      </c>
      <c r="N12005" t="s">
        <v>5237</v>
      </c>
      <c r="O12005" t="s">
        <v>5237</v>
      </c>
    </row>
    <row r="12006" spans="11:15" x14ac:dyDescent="0.25">
      <c r="K12006">
        <v>57009900020003</v>
      </c>
      <c r="L12006" t="s">
        <v>14816</v>
      </c>
      <c r="M12006" t="s">
        <v>5237</v>
      </c>
      <c r="N12006" t="s">
        <v>5237</v>
      </c>
      <c r="O12006" t="s">
        <v>5237</v>
      </c>
    </row>
    <row r="12007" spans="11:15" x14ac:dyDescent="0.25">
      <c r="K12007">
        <v>57009900020004</v>
      </c>
      <c r="L12007" t="s">
        <v>14817</v>
      </c>
      <c r="M12007" t="s">
        <v>5237</v>
      </c>
      <c r="N12007" t="s">
        <v>5237</v>
      </c>
      <c r="O12007" t="s">
        <v>5237</v>
      </c>
    </row>
    <row r="12008" spans="11:15" x14ac:dyDescent="0.25">
      <c r="K12008">
        <v>57009900020005</v>
      </c>
      <c r="L12008" t="s">
        <v>14818</v>
      </c>
      <c r="M12008" t="s">
        <v>5237</v>
      </c>
      <c r="N12008" t="s">
        <v>5237</v>
      </c>
      <c r="O12008" t="s">
        <v>5237</v>
      </c>
    </row>
    <row r="12009" spans="11:15" x14ac:dyDescent="0.25">
      <c r="K12009">
        <v>57009900020006</v>
      </c>
      <c r="L12009" t="s">
        <v>14819</v>
      </c>
      <c r="M12009" t="s">
        <v>5237</v>
      </c>
      <c r="N12009" t="s">
        <v>5237</v>
      </c>
      <c r="O12009" t="s">
        <v>5237</v>
      </c>
    </row>
    <row r="12010" spans="11:15" x14ac:dyDescent="0.25">
      <c r="K12010">
        <v>57009900020007</v>
      </c>
      <c r="L12010" t="s">
        <v>14820</v>
      </c>
      <c r="M12010" t="s">
        <v>5237</v>
      </c>
      <c r="N12010" t="s">
        <v>5237</v>
      </c>
      <c r="O12010" t="s">
        <v>5237</v>
      </c>
    </row>
    <row r="12011" spans="11:15" x14ac:dyDescent="0.25">
      <c r="K12011">
        <v>57009900020008</v>
      </c>
      <c r="L12011" t="s">
        <v>14821</v>
      </c>
      <c r="M12011" t="s">
        <v>5237</v>
      </c>
      <c r="N12011" t="s">
        <v>5237</v>
      </c>
      <c r="O12011" t="s">
        <v>5237</v>
      </c>
    </row>
    <row r="12012" spans="11:15" x14ac:dyDescent="0.25">
      <c r="K12012">
        <v>57009900020009</v>
      </c>
      <c r="L12012" t="s">
        <v>14822</v>
      </c>
      <c r="M12012" t="s">
        <v>5237</v>
      </c>
      <c r="N12012" t="s">
        <v>5237</v>
      </c>
      <c r="O12012" t="s">
        <v>5237</v>
      </c>
    </row>
    <row r="12013" spans="11:15" x14ac:dyDescent="0.25">
      <c r="K12013">
        <v>57009900020010</v>
      </c>
      <c r="L12013" t="s">
        <v>14823</v>
      </c>
      <c r="M12013" t="s">
        <v>5237</v>
      </c>
      <c r="N12013" t="s">
        <v>5237</v>
      </c>
      <c r="O12013" t="s">
        <v>5237</v>
      </c>
    </row>
    <row r="12014" spans="11:15" x14ac:dyDescent="0.25">
      <c r="K12014">
        <v>57009900020011</v>
      </c>
      <c r="L12014" t="s">
        <v>14814</v>
      </c>
      <c r="M12014" t="s">
        <v>5237</v>
      </c>
      <c r="N12014" t="s">
        <v>5237</v>
      </c>
      <c r="O12014" t="s">
        <v>5237</v>
      </c>
    </row>
    <row r="12015" spans="11:15" x14ac:dyDescent="0.25">
      <c r="K12015">
        <v>57009900020012</v>
      </c>
      <c r="L12015" t="s">
        <v>14824</v>
      </c>
      <c r="M12015" t="s">
        <v>5237</v>
      </c>
      <c r="N12015" t="s">
        <v>5237</v>
      </c>
      <c r="O12015" t="s">
        <v>5237</v>
      </c>
    </row>
    <row r="12016" spans="11:15" x14ac:dyDescent="0.25">
      <c r="K12016">
        <v>57009900020013</v>
      </c>
      <c r="L12016" t="s">
        <v>14825</v>
      </c>
      <c r="M12016" t="s">
        <v>5237</v>
      </c>
      <c r="N12016" t="s">
        <v>5237</v>
      </c>
      <c r="O12016" t="s">
        <v>5237</v>
      </c>
    </row>
    <row r="12017" spans="11:15" x14ac:dyDescent="0.25">
      <c r="K12017">
        <v>57009900020014</v>
      </c>
      <c r="L12017" t="s">
        <v>14814</v>
      </c>
      <c r="M12017" t="s">
        <v>5237</v>
      </c>
      <c r="N12017" t="s">
        <v>5237</v>
      </c>
      <c r="O12017" t="s">
        <v>5237</v>
      </c>
    </row>
    <row r="12018" spans="11:15" x14ac:dyDescent="0.25">
      <c r="K12018">
        <v>57009900020015</v>
      </c>
      <c r="L12018" t="s">
        <v>14826</v>
      </c>
      <c r="M12018" t="s">
        <v>5237</v>
      </c>
      <c r="N12018" t="s">
        <v>5237</v>
      </c>
      <c r="O12018" t="s">
        <v>5237</v>
      </c>
    </row>
    <row r="12019" spans="11:15" x14ac:dyDescent="0.25">
      <c r="K12019">
        <v>57009900020016</v>
      </c>
      <c r="L12019" t="s">
        <v>14827</v>
      </c>
      <c r="M12019" t="s">
        <v>5237</v>
      </c>
      <c r="N12019" t="s">
        <v>5237</v>
      </c>
      <c r="O12019" t="s">
        <v>5237</v>
      </c>
    </row>
    <row r="12020" spans="11:15" x14ac:dyDescent="0.25">
      <c r="K12020">
        <v>57009900020017</v>
      </c>
      <c r="L12020" t="s">
        <v>14828</v>
      </c>
      <c r="M12020" t="s">
        <v>5237</v>
      </c>
      <c r="N12020" t="s">
        <v>5237</v>
      </c>
      <c r="O12020" t="s">
        <v>5237</v>
      </c>
    </row>
    <row r="12021" spans="11:15" x14ac:dyDescent="0.25">
      <c r="K12021">
        <v>57009900030001</v>
      </c>
      <c r="L12021" t="s">
        <v>14829</v>
      </c>
      <c r="M12021" t="s">
        <v>5237</v>
      </c>
      <c r="N12021" t="s">
        <v>5237</v>
      </c>
      <c r="O12021" t="s">
        <v>5237</v>
      </c>
    </row>
    <row r="12022" spans="11:15" x14ac:dyDescent="0.25">
      <c r="K12022">
        <v>57009900030002</v>
      </c>
      <c r="L12022" t="s">
        <v>14830</v>
      </c>
      <c r="M12022" t="s">
        <v>5237</v>
      </c>
      <c r="N12022" t="s">
        <v>5237</v>
      </c>
      <c r="O12022" t="s">
        <v>5237</v>
      </c>
    </row>
    <row r="12023" spans="11:15" x14ac:dyDescent="0.25">
      <c r="K12023">
        <v>57009900040001</v>
      </c>
      <c r="L12023" t="s">
        <v>14831</v>
      </c>
      <c r="M12023" t="s">
        <v>5237</v>
      </c>
      <c r="N12023" t="s">
        <v>5237</v>
      </c>
      <c r="O12023" t="s">
        <v>5237</v>
      </c>
    </row>
    <row r="12024" spans="11:15" x14ac:dyDescent="0.25">
      <c r="K12024">
        <v>57009900050001</v>
      </c>
      <c r="L12024" t="s">
        <v>14832</v>
      </c>
      <c r="M12024" t="s">
        <v>5237</v>
      </c>
      <c r="N12024" t="s">
        <v>5237</v>
      </c>
      <c r="O12024" t="s">
        <v>5237</v>
      </c>
    </row>
    <row r="12025" spans="11:15" x14ac:dyDescent="0.25">
      <c r="K12025">
        <v>57009900060001</v>
      </c>
      <c r="L12025" t="s">
        <v>14833</v>
      </c>
      <c r="M12025" t="s">
        <v>5237</v>
      </c>
      <c r="N12025" t="s">
        <v>5237</v>
      </c>
      <c r="O12025" t="s">
        <v>5237</v>
      </c>
    </row>
    <row r="12026" spans="11:15" x14ac:dyDescent="0.25">
      <c r="K12026">
        <v>57009900070001</v>
      </c>
      <c r="L12026" t="s">
        <v>14834</v>
      </c>
      <c r="M12026" t="s">
        <v>5237</v>
      </c>
      <c r="N12026" t="s">
        <v>5237</v>
      </c>
      <c r="O12026" t="s">
        <v>5237</v>
      </c>
    </row>
    <row r="12027" spans="11:15" x14ac:dyDescent="0.25">
      <c r="K12027">
        <v>57009900070002</v>
      </c>
      <c r="L12027" t="s">
        <v>14835</v>
      </c>
      <c r="M12027" t="s">
        <v>5237</v>
      </c>
      <c r="N12027" t="s">
        <v>5237</v>
      </c>
      <c r="O12027" t="s">
        <v>5237</v>
      </c>
    </row>
    <row r="12028" spans="11:15" x14ac:dyDescent="0.25">
      <c r="K12028">
        <v>57009900080001</v>
      </c>
      <c r="L12028" t="s">
        <v>14836</v>
      </c>
      <c r="M12028" t="s">
        <v>5237</v>
      </c>
      <c r="N12028" t="s">
        <v>5237</v>
      </c>
      <c r="O12028" t="s">
        <v>5237</v>
      </c>
    </row>
    <row r="12029" spans="11:15" x14ac:dyDescent="0.25">
      <c r="K12029">
        <v>57009900090001</v>
      </c>
      <c r="L12029" t="s">
        <v>14837</v>
      </c>
      <c r="M12029" t="s">
        <v>5237</v>
      </c>
      <c r="N12029" t="s">
        <v>5237</v>
      </c>
      <c r="O12029" t="s">
        <v>5237</v>
      </c>
    </row>
    <row r="12030" spans="11:15" x14ac:dyDescent="0.25">
      <c r="K12030">
        <v>57009900100001</v>
      </c>
      <c r="L12030" t="s">
        <v>14838</v>
      </c>
      <c r="M12030" t="s">
        <v>5237</v>
      </c>
      <c r="N12030" t="s">
        <v>5237</v>
      </c>
      <c r="O12030" t="s">
        <v>5237</v>
      </c>
    </row>
    <row r="12031" spans="11:15" x14ac:dyDescent="0.25">
      <c r="K12031">
        <v>57009900100002</v>
      </c>
      <c r="L12031" t="s">
        <v>14839</v>
      </c>
      <c r="M12031" t="s">
        <v>5237</v>
      </c>
      <c r="N12031" t="s">
        <v>5237</v>
      </c>
      <c r="O12031" t="s">
        <v>5237</v>
      </c>
    </row>
    <row r="12032" spans="11:15" x14ac:dyDescent="0.25">
      <c r="K12032">
        <v>57009900100003</v>
      </c>
      <c r="L12032" t="s">
        <v>14840</v>
      </c>
      <c r="M12032" t="s">
        <v>5237</v>
      </c>
      <c r="N12032" t="s">
        <v>5237</v>
      </c>
      <c r="O12032" t="s">
        <v>5237</v>
      </c>
    </row>
    <row r="12033" spans="11:15" x14ac:dyDescent="0.25">
      <c r="K12033">
        <v>57009900100004</v>
      </c>
      <c r="L12033" t="s">
        <v>14841</v>
      </c>
      <c r="M12033" t="s">
        <v>5237</v>
      </c>
      <c r="N12033" t="s">
        <v>5237</v>
      </c>
      <c r="O12033" t="s">
        <v>5237</v>
      </c>
    </row>
    <row r="12034" spans="11:15" x14ac:dyDescent="0.25">
      <c r="K12034">
        <v>57009900100005</v>
      </c>
      <c r="L12034" t="s">
        <v>14841</v>
      </c>
      <c r="M12034" t="s">
        <v>5237</v>
      </c>
      <c r="N12034" t="s">
        <v>5237</v>
      </c>
      <c r="O12034" t="s">
        <v>5237</v>
      </c>
    </row>
    <row r="12035" spans="11:15" x14ac:dyDescent="0.25">
      <c r="K12035">
        <v>57009900100006</v>
      </c>
      <c r="L12035" t="s">
        <v>14842</v>
      </c>
      <c r="M12035" t="s">
        <v>5237</v>
      </c>
      <c r="N12035" t="s">
        <v>5237</v>
      </c>
      <c r="O12035" t="s">
        <v>5237</v>
      </c>
    </row>
    <row r="12036" spans="11:15" x14ac:dyDescent="0.25">
      <c r="K12036">
        <v>57009900100011</v>
      </c>
      <c r="L12036" t="s">
        <v>14843</v>
      </c>
      <c r="M12036" t="s">
        <v>5237</v>
      </c>
      <c r="N12036" t="s">
        <v>5237</v>
      </c>
      <c r="O12036" t="s">
        <v>5237</v>
      </c>
    </row>
    <row r="12037" spans="11:15" x14ac:dyDescent="0.25">
      <c r="K12037">
        <v>57009900100086</v>
      </c>
      <c r="L12037" t="s">
        <v>14844</v>
      </c>
      <c r="M12037" t="s">
        <v>5237</v>
      </c>
      <c r="N12037" t="s">
        <v>5237</v>
      </c>
      <c r="O12037" t="s">
        <v>5237</v>
      </c>
    </row>
    <row r="12038" spans="11:15" x14ac:dyDescent="0.25">
      <c r="K12038">
        <v>57009900100144</v>
      </c>
      <c r="L12038" t="s">
        <v>14845</v>
      </c>
      <c r="M12038" t="s">
        <v>5237</v>
      </c>
      <c r="N12038" t="s">
        <v>5237</v>
      </c>
      <c r="O12038" t="s">
        <v>5237</v>
      </c>
    </row>
    <row r="12039" spans="11:15" x14ac:dyDescent="0.25">
      <c r="K12039">
        <v>57009900100145</v>
      </c>
      <c r="L12039" t="s">
        <v>14846</v>
      </c>
      <c r="M12039" t="s">
        <v>5237</v>
      </c>
      <c r="N12039" t="s">
        <v>5237</v>
      </c>
      <c r="O12039" t="s">
        <v>5237</v>
      </c>
    </row>
    <row r="12040" spans="11:15" x14ac:dyDescent="0.25">
      <c r="K12040">
        <v>57009900100184</v>
      </c>
      <c r="L12040" t="s">
        <v>14847</v>
      </c>
      <c r="M12040" t="s">
        <v>5237</v>
      </c>
      <c r="N12040" t="s">
        <v>5237</v>
      </c>
      <c r="O12040" t="s">
        <v>5237</v>
      </c>
    </row>
    <row r="12041" spans="11:15" x14ac:dyDescent="0.25">
      <c r="K12041">
        <v>57009900100185</v>
      </c>
      <c r="L12041" t="s">
        <v>14848</v>
      </c>
      <c r="M12041" t="s">
        <v>5237</v>
      </c>
      <c r="N12041" t="s">
        <v>5237</v>
      </c>
      <c r="O12041" t="s">
        <v>5237</v>
      </c>
    </row>
    <row r="12042" spans="11:15" x14ac:dyDescent="0.25">
      <c r="K12042">
        <v>57009900110001</v>
      </c>
      <c r="L12042" t="s">
        <v>14849</v>
      </c>
      <c r="M12042" t="s">
        <v>5237</v>
      </c>
      <c r="N12042" t="s">
        <v>5237</v>
      </c>
      <c r="O12042" t="s">
        <v>5237</v>
      </c>
    </row>
    <row r="12043" spans="11:15" x14ac:dyDescent="0.25">
      <c r="K12043">
        <v>57009900110002</v>
      </c>
      <c r="L12043" t="s">
        <v>14850</v>
      </c>
      <c r="M12043" t="s">
        <v>5237</v>
      </c>
      <c r="N12043" t="s">
        <v>5237</v>
      </c>
      <c r="O12043" t="s">
        <v>5237</v>
      </c>
    </row>
    <row r="12044" spans="11:15" x14ac:dyDescent="0.25">
      <c r="K12044">
        <v>57009900110003</v>
      </c>
      <c r="L12044" t="s">
        <v>14851</v>
      </c>
      <c r="M12044" t="s">
        <v>5237</v>
      </c>
      <c r="N12044" t="s">
        <v>5237</v>
      </c>
      <c r="O12044" t="s">
        <v>5237</v>
      </c>
    </row>
    <row r="12045" spans="11:15" x14ac:dyDescent="0.25">
      <c r="K12045">
        <v>57009900110004</v>
      </c>
      <c r="L12045" t="s">
        <v>14852</v>
      </c>
      <c r="M12045" t="s">
        <v>5237</v>
      </c>
      <c r="N12045" t="s">
        <v>5237</v>
      </c>
      <c r="O12045" t="s">
        <v>5237</v>
      </c>
    </row>
    <row r="12046" spans="11:15" x14ac:dyDescent="0.25">
      <c r="K12046">
        <v>57009900110005</v>
      </c>
      <c r="L12046" t="s">
        <v>14853</v>
      </c>
      <c r="M12046" t="s">
        <v>5237</v>
      </c>
      <c r="N12046" t="s">
        <v>5237</v>
      </c>
      <c r="O12046" t="s">
        <v>5237</v>
      </c>
    </row>
    <row r="12047" spans="11:15" x14ac:dyDescent="0.25">
      <c r="K12047">
        <v>57009900110006</v>
      </c>
      <c r="L12047" t="s">
        <v>14854</v>
      </c>
      <c r="M12047" t="s">
        <v>5237</v>
      </c>
      <c r="N12047" t="s">
        <v>5237</v>
      </c>
      <c r="O12047" t="s">
        <v>5237</v>
      </c>
    </row>
    <row r="12048" spans="11:15" x14ac:dyDescent="0.25">
      <c r="K12048">
        <v>57009900120001</v>
      </c>
      <c r="L12048" t="s">
        <v>14855</v>
      </c>
      <c r="M12048" t="s">
        <v>5237</v>
      </c>
      <c r="N12048" t="s">
        <v>5237</v>
      </c>
      <c r="O12048" t="s">
        <v>5237</v>
      </c>
    </row>
    <row r="12049" spans="11:15" x14ac:dyDescent="0.25">
      <c r="K12049">
        <v>57009900120002</v>
      </c>
      <c r="L12049" t="s">
        <v>14856</v>
      </c>
      <c r="M12049" t="s">
        <v>5237</v>
      </c>
      <c r="N12049" t="s">
        <v>5237</v>
      </c>
      <c r="O12049" t="s">
        <v>5237</v>
      </c>
    </row>
    <row r="12050" spans="11:15" x14ac:dyDescent="0.25">
      <c r="K12050">
        <v>57009900120003</v>
      </c>
      <c r="L12050" t="s">
        <v>14857</v>
      </c>
      <c r="M12050" t="s">
        <v>5237</v>
      </c>
      <c r="N12050" t="s">
        <v>5237</v>
      </c>
      <c r="O12050" t="s">
        <v>5237</v>
      </c>
    </row>
    <row r="12051" spans="11:15" x14ac:dyDescent="0.25">
      <c r="K12051">
        <v>57009900120004</v>
      </c>
      <c r="L12051" t="s">
        <v>14858</v>
      </c>
      <c r="M12051" t="s">
        <v>5237</v>
      </c>
      <c r="N12051" t="s">
        <v>5237</v>
      </c>
      <c r="O12051" t="s">
        <v>5237</v>
      </c>
    </row>
    <row r="12052" spans="11:15" x14ac:dyDescent="0.25">
      <c r="K12052">
        <v>57009900120005</v>
      </c>
      <c r="L12052" t="s">
        <v>14859</v>
      </c>
      <c r="M12052" t="s">
        <v>5237</v>
      </c>
      <c r="N12052" t="s">
        <v>5237</v>
      </c>
      <c r="O12052" t="s">
        <v>5237</v>
      </c>
    </row>
    <row r="12053" spans="11:15" x14ac:dyDescent="0.25">
      <c r="K12053">
        <v>57009900120006</v>
      </c>
      <c r="L12053" t="s">
        <v>14860</v>
      </c>
      <c r="M12053" t="s">
        <v>5237</v>
      </c>
      <c r="N12053" t="s">
        <v>5237</v>
      </c>
      <c r="O12053" t="s">
        <v>5237</v>
      </c>
    </row>
    <row r="12054" spans="11:15" x14ac:dyDescent="0.25">
      <c r="K12054">
        <v>57009900120007</v>
      </c>
      <c r="L12054" t="s">
        <v>14861</v>
      </c>
      <c r="M12054" t="s">
        <v>5237</v>
      </c>
      <c r="N12054" t="s">
        <v>5237</v>
      </c>
      <c r="O12054" t="s">
        <v>5237</v>
      </c>
    </row>
    <row r="12055" spans="11:15" x14ac:dyDescent="0.25">
      <c r="K12055">
        <v>57009900120008</v>
      </c>
      <c r="L12055" t="s">
        <v>14862</v>
      </c>
      <c r="M12055" t="s">
        <v>5237</v>
      </c>
      <c r="N12055" t="s">
        <v>5237</v>
      </c>
      <c r="O12055" t="s">
        <v>5237</v>
      </c>
    </row>
    <row r="12056" spans="11:15" x14ac:dyDescent="0.25">
      <c r="K12056">
        <v>57009900120009</v>
      </c>
      <c r="L12056" t="s">
        <v>14863</v>
      </c>
      <c r="M12056" t="s">
        <v>5237</v>
      </c>
      <c r="N12056" t="s">
        <v>5237</v>
      </c>
      <c r="O12056" t="s">
        <v>5237</v>
      </c>
    </row>
    <row r="12057" spans="11:15" x14ac:dyDescent="0.25">
      <c r="K12057">
        <v>57009900120010</v>
      </c>
      <c r="L12057" t="s">
        <v>14864</v>
      </c>
      <c r="M12057" t="s">
        <v>5237</v>
      </c>
      <c r="N12057" t="s">
        <v>5237</v>
      </c>
      <c r="O12057" t="s">
        <v>5237</v>
      </c>
    </row>
    <row r="12058" spans="11:15" x14ac:dyDescent="0.25">
      <c r="K12058">
        <v>57009900120011</v>
      </c>
      <c r="L12058" t="s">
        <v>14865</v>
      </c>
      <c r="M12058" t="s">
        <v>5237</v>
      </c>
      <c r="N12058" t="s">
        <v>5237</v>
      </c>
      <c r="O12058" t="s">
        <v>5237</v>
      </c>
    </row>
    <row r="12059" spans="11:15" x14ac:dyDescent="0.25">
      <c r="K12059">
        <v>57009900120012</v>
      </c>
      <c r="L12059" t="s">
        <v>14866</v>
      </c>
      <c r="M12059" t="s">
        <v>5237</v>
      </c>
      <c r="N12059" t="s">
        <v>5237</v>
      </c>
      <c r="O12059" t="s">
        <v>5237</v>
      </c>
    </row>
    <row r="12060" spans="11:15" x14ac:dyDescent="0.25">
      <c r="K12060">
        <v>57009900120013</v>
      </c>
      <c r="L12060" t="s">
        <v>14867</v>
      </c>
      <c r="M12060" t="s">
        <v>5237</v>
      </c>
      <c r="N12060" t="s">
        <v>5237</v>
      </c>
      <c r="O12060" t="s">
        <v>5237</v>
      </c>
    </row>
    <row r="12061" spans="11:15" x14ac:dyDescent="0.25">
      <c r="K12061">
        <v>57009900130001</v>
      </c>
      <c r="L12061" t="s">
        <v>14868</v>
      </c>
      <c r="M12061" t="s">
        <v>5237</v>
      </c>
      <c r="N12061" t="s">
        <v>5237</v>
      </c>
      <c r="O12061" t="s">
        <v>5237</v>
      </c>
    </row>
    <row r="12062" spans="11:15" x14ac:dyDescent="0.25">
      <c r="K12062">
        <v>57009900130002</v>
      </c>
      <c r="L12062" t="s">
        <v>14869</v>
      </c>
      <c r="M12062" t="s">
        <v>5237</v>
      </c>
      <c r="N12062" t="s">
        <v>5237</v>
      </c>
      <c r="O12062" t="s">
        <v>5237</v>
      </c>
    </row>
    <row r="12063" spans="11:15" x14ac:dyDescent="0.25">
      <c r="K12063">
        <v>57009900130003</v>
      </c>
      <c r="L12063" t="s">
        <v>14870</v>
      </c>
      <c r="M12063" t="s">
        <v>5237</v>
      </c>
      <c r="N12063" t="s">
        <v>5237</v>
      </c>
      <c r="O12063" t="s">
        <v>5237</v>
      </c>
    </row>
    <row r="12064" spans="11:15" x14ac:dyDescent="0.25">
      <c r="K12064">
        <v>57009900130004</v>
      </c>
      <c r="L12064" t="s">
        <v>14869</v>
      </c>
      <c r="M12064" t="s">
        <v>5237</v>
      </c>
      <c r="N12064" t="s">
        <v>5237</v>
      </c>
      <c r="O12064" t="s">
        <v>5237</v>
      </c>
    </row>
    <row r="12065" spans="11:15" x14ac:dyDescent="0.25">
      <c r="K12065">
        <v>57009900130005</v>
      </c>
      <c r="L12065" t="s">
        <v>14871</v>
      </c>
      <c r="M12065" t="s">
        <v>5237</v>
      </c>
      <c r="N12065" t="s">
        <v>5237</v>
      </c>
      <c r="O12065" t="s">
        <v>5237</v>
      </c>
    </row>
    <row r="12066" spans="11:15" x14ac:dyDescent="0.25">
      <c r="K12066">
        <v>57009900130006</v>
      </c>
      <c r="L12066" t="s">
        <v>14872</v>
      </c>
      <c r="M12066" t="s">
        <v>5237</v>
      </c>
      <c r="N12066" t="s">
        <v>5237</v>
      </c>
      <c r="O12066" t="s">
        <v>5237</v>
      </c>
    </row>
    <row r="12067" spans="11:15" x14ac:dyDescent="0.25">
      <c r="K12067">
        <v>57009900130007</v>
      </c>
      <c r="L12067" t="s">
        <v>14872</v>
      </c>
      <c r="M12067" t="s">
        <v>5237</v>
      </c>
      <c r="N12067" t="s">
        <v>5237</v>
      </c>
      <c r="O12067" t="s">
        <v>5237</v>
      </c>
    </row>
    <row r="12068" spans="11:15" x14ac:dyDescent="0.25">
      <c r="K12068">
        <v>57009900130008</v>
      </c>
      <c r="L12068" t="s">
        <v>14873</v>
      </c>
      <c r="M12068" t="s">
        <v>5237</v>
      </c>
      <c r="N12068" t="s">
        <v>5237</v>
      </c>
      <c r="O12068" t="s">
        <v>5237</v>
      </c>
    </row>
    <row r="12069" spans="11:15" x14ac:dyDescent="0.25">
      <c r="K12069">
        <v>57009900130009</v>
      </c>
      <c r="L12069" t="s">
        <v>14874</v>
      </c>
      <c r="M12069" t="s">
        <v>5237</v>
      </c>
      <c r="N12069" t="s">
        <v>5237</v>
      </c>
      <c r="O12069" t="s">
        <v>5237</v>
      </c>
    </row>
    <row r="12070" spans="11:15" x14ac:dyDescent="0.25">
      <c r="K12070">
        <v>57009900130010</v>
      </c>
      <c r="L12070" t="s">
        <v>14875</v>
      </c>
      <c r="M12070" t="s">
        <v>5237</v>
      </c>
      <c r="N12070" t="s">
        <v>5237</v>
      </c>
      <c r="O12070" t="s">
        <v>5237</v>
      </c>
    </row>
    <row r="12071" spans="11:15" x14ac:dyDescent="0.25">
      <c r="K12071">
        <v>57009900130011</v>
      </c>
      <c r="L12071" t="s">
        <v>14876</v>
      </c>
      <c r="M12071" t="s">
        <v>5237</v>
      </c>
      <c r="N12071" t="s">
        <v>5237</v>
      </c>
      <c r="O12071" t="s">
        <v>5237</v>
      </c>
    </row>
    <row r="12072" spans="11:15" x14ac:dyDescent="0.25">
      <c r="K12072">
        <v>57009900130012</v>
      </c>
      <c r="L12072" t="s">
        <v>14877</v>
      </c>
      <c r="M12072" t="s">
        <v>5237</v>
      </c>
      <c r="N12072" t="s">
        <v>5237</v>
      </c>
      <c r="O12072" t="s">
        <v>5237</v>
      </c>
    </row>
    <row r="12073" spans="11:15" x14ac:dyDescent="0.25">
      <c r="K12073">
        <v>57009900130013</v>
      </c>
      <c r="L12073" t="s">
        <v>14878</v>
      </c>
      <c r="M12073" t="s">
        <v>5237</v>
      </c>
      <c r="N12073" t="s">
        <v>5237</v>
      </c>
      <c r="O12073" t="s">
        <v>5237</v>
      </c>
    </row>
    <row r="12074" spans="11:15" x14ac:dyDescent="0.25">
      <c r="K12074">
        <v>57009900130014</v>
      </c>
      <c r="L12074" t="s">
        <v>14879</v>
      </c>
      <c r="M12074" t="s">
        <v>5237</v>
      </c>
      <c r="N12074" t="s">
        <v>5237</v>
      </c>
      <c r="O12074" t="s">
        <v>5237</v>
      </c>
    </row>
    <row r="12075" spans="11:15" x14ac:dyDescent="0.25">
      <c r="K12075">
        <v>57009900130015</v>
      </c>
      <c r="L12075" t="s">
        <v>14880</v>
      </c>
      <c r="M12075" t="s">
        <v>5237</v>
      </c>
      <c r="N12075" t="s">
        <v>5237</v>
      </c>
      <c r="O12075" t="s">
        <v>5237</v>
      </c>
    </row>
    <row r="12076" spans="11:15" x14ac:dyDescent="0.25">
      <c r="K12076">
        <v>57009900130016</v>
      </c>
      <c r="L12076" t="s">
        <v>14881</v>
      </c>
      <c r="M12076" t="s">
        <v>5237</v>
      </c>
      <c r="N12076" t="s">
        <v>5237</v>
      </c>
      <c r="O12076" t="s">
        <v>5237</v>
      </c>
    </row>
    <row r="12077" spans="11:15" x14ac:dyDescent="0.25">
      <c r="K12077">
        <v>57009900130017</v>
      </c>
      <c r="L12077" t="s">
        <v>14882</v>
      </c>
      <c r="M12077" t="s">
        <v>5237</v>
      </c>
      <c r="N12077" t="s">
        <v>5237</v>
      </c>
      <c r="O12077" t="s">
        <v>5237</v>
      </c>
    </row>
    <row r="12078" spans="11:15" x14ac:dyDescent="0.25">
      <c r="K12078">
        <v>57009900130018</v>
      </c>
      <c r="L12078" t="s">
        <v>14883</v>
      </c>
      <c r="M12078" t="s">
        <v>5237</v>
      </c>
      <c r="N12078" t="s">
        <v>5237</v>
      </c>
      <c r="O12078" t="s">
        <v>5237</v>
      </c>
    </row>
    <row r="12079" spans="11:15" x14ac:dyDescent="0.25">
      <c r="K12079">
        <v>57009900130019</v>
      </c>
      <c r="L12079" t="s">
        <v>14884</v>
      </c>
      <c r="M12079" t="s">
        <v>5237</v>
      </c>
      <c r="N12079" t="s">
        <v>5237</v>
      </c>
      <c r="O12079" t="s">
        <v>5237</v>
      </c>
    </row>
    <row r="12080" spans="11:15" x14ac:dyDescent="0.25">
      <c r="K12080">
        <v>57009900130020</v>
      </c>
      <c r="L12080" t="s">
        <v>14885</v>
      </c>
      <c r="M12080" t="s">
        <v>5237</v>
      </c>
      <c r="N12080" t="s">
        <v>5237</v>
      </c>
      <c r="O12080" t="s">
        <v>5237</v>
      </c>
    </row>
    <row r="12081" spans="11:15" x14ac:dyDescent="0.25">
      <c r="K12081">
        <v>57009900130021</v>
      </c>
      <c r="L12081" t="s">
        <v>14886</v>
      </c>
      <c r="M12081" t="s">
        <v>5237</v>
      </c>
      <c r="N12081" t="s">
        <v>5237</v>
      </c>
      <c r="O12081" t="s">
        <v>5237</v>
      </c>
    </row>
    <row r="12082" spans="11:15" x14ac:dyDescent="0.25">
      <c r="K12082">
        <v>57009900130022</v>
      </c>
      <c r="L12082" t="s">
        <v>14887</v>
      </c>
      <c r="M12082" t="s">
        <v>5237</v>
      </c>
      <c r="N12082" t="s">
        <v>5237</v>
      </c>
      <c r="O12082" t="s">
        <v>5237</v>
      </c>
    </row>
    <row r="12083" spans="11:15" x14ac:dyDescent="0.25">
      <c r="K12083">
        <v>57009900130023</v>
      </c>
      <c r="L12083" t="s">
        <v>14888</v>
      </c>
      <c r="M12083" t="s">
        <v>5237</v>
      </c>
      <c r="N12083" t="s">
        <v>5237</v>
      </c>
      <c r="O12083" t="s">
        <v>5237</v>
      </c>
    </row>
    <row r="12084" spans="11:15" x14ac:dyDescent="0.25">
      <c r="K12084">
        <v>57009900130024</v>
      </c>
      <c r="L12084" t="s">
        <v>14889</v>
      </c>
      <c r="M12084" t="s">
        <v>5237</v>
      </c>
      <c r="N12084" t="s">
        <v>5237</v>
      </c>
      <c r="O12084" t="s">
        <v>5237</v>
      </c>
    </row>
    <row r="12085" spans="11:15" x14ac:dyDescent="0.25">
      <c r="K12085">
        <v>57009900130025</v>
      </c>
      <c r="L12085" t="s">
        <v>14890</v>
      </c>
      <c r="M12085" t="s">
        <v>5237</v>
      </c>
      <c r="N12085" t="s">
        <v>5237</v>
      </c>
      <c r="O12085" t="s">
        <v>5237</v>
      </c>
    </row>
    <row r="12086" spans="11:15" x14ac:dyDescent="0.25">
      <c r="K12086">
        <v>57009900130026</v>
      </c>
      <c r="L12086" t="s">
        <v>14891</v>
      </c>
      <c r="M12086" t="s">
        <v>5237</v>
      </c>
      <c r="N12086" t="s">
        <v>5237</v>
      </c>
      <c r="O12086" t="s">
        <v>5237</v>
      </c>
    </row>
    <row r="12087" spans="11:15" x14ac:dyDescent="0.25">
      <c r="K12087">
        <v>57009900130027</v>
      </c>
      <c r="L12087" t="s">
        <v>14892</v>
      </c>
      <c r="M12087" t="s">
        <v>5237</v>
      </c>
      <c r="N12087" t="s">
        <v>5237</v>
      </c>
      <c r="O12087" t="s">
        <v>5237</v>
      </c>
    </row>
    <row r="12088" spans="11:15" x14ac:dyDescent="0.25">
      <c r="K12088">
        <v>57009900130028</v>
      </c>
      <c r="L12088" t="s">
        <v>14893</v>
      </c>
      <c r="M12088" t="s">
        <v>5237</v>
      </c>
      <c r="N12088" t="s">
        <v>5237</v>
      </c>
      <c r="O12088" t="s">
        <v>5237</v>
      </c>
    </row>
    <row r="12089" spans="11:15" x14ac:dyDescent="0.25">
      <c r="K12089">
        <v>57009900130029</v>
      </c>
      <c r="L12089" t="s">
        <v>14894</v>
      </c>
      <c r="M12089" t="s">
        <v>5237</v>
      </c>
      <c r="N12089" t="s">
        <v>5237</v>
      </c>
      <c r="O12089" t="s">
        <v>5237</v>
      </c>
    </row>
    <row r="12090" spans="11:15" x14ac:dyDescent="0.25">
      <c r="K12090">
        <v>57009900130030</v>
      </c>
      <c r="L12090" t="s">
        <v>14895</v>
      </c>
      <c r="M12090" t="s">
        <v>5237</v>
      </c>
      <c r="N12090" t="s">
        <v>5237</v>
      </c>
      <c r="O12090" t="s">
        <v>5237</v>
      </c>
    </row>
    <row r="12091" spans="11:15" x14ac:dyDescent="0.25">
      <c r="K12091">
        <v>57009900130031</v>
      </c>
      <c r="L12091" t="s">
        <v>14896</v>
      </c>
      <c r="M12091" t="s">
        <v>5237</v>
      </c>
      <c r="N12091" t="s">
        <v>5237</v>
      </c>
      <c r="O12091" t="s">
        <v>5237</v>
      </c>
    </row>
    <row r="12092" spans="11:15" x14ac:dyDescent="0.25">
      <c r="K12092">
        <v>57009900130032</v>
      </c>
      <c r="L12092" t="s">
        <v>14897</v>
      </c>
      <c r="M12092" t="s">
        <v>5237</v>
      </c>
      <c r="N12092" t="s">
        <v>5237</v>
      </c>
      <c r="O12092" t="s">
        <v>5237</v>
      </c>
    </row>
    <row r="12093" spans="11:15" x14ac:dyDescent="0.25">
      <c r="K12093">
        <v>57009900130033</v>
      </c>
      <c r="L12093" t="s">
        <v>14898</v>
      </c>
      <c r="M12093" t="s">
        <v>5237</v>
      </c>
      <c r="N12093" t="s">
        <v>5237</v>
      </c>
      <c r="O12093" t="s">
        <v>5237</v>
      </c>
    </row>
    <row r="12094" spans="11:15" x14ac:dyDescent="0.25">
      <c r="K12094">
        <v>57009900130034</v>
      </c>
      <c r="L12094" t="s">
        <v>14899</v>
      </c>
      <c r="M12094" t="s">
        <v>5237</v>
      </c>
      <c r="N12094" t="s">
        <v>5237</v>
      </c>
      <c r="O12094" t="s">
        <v>5237</v>
      </c>
    </row>
    <row r="12095" spans="11:15" x14ac:dyDescent="0.25">
      <c r="K12095">
        <v>57009900130035</v>
      </c>
      <c r="L12095" t="s">
        <v>14900</v>
      </c>
      <c r="M12095" t="s">
        <v>5237</v>
      </c>
      <c r="N12095" t="s">
        <v>5237</v>
      </c>
      <c r="O12095" t="s">
        <v>5237</v>
      </c>
    </row>
    <row r="12096" spans="11:15" x14ac:dyDescent="0.25">
      <c r="K12096">
        <v>57009900130036</v>
      </c>
      <c r="L12096" t="s">
        <v>14901</v>
      </c>
      <c r="M12096" t="s">
        <v>5237</v>
      </c>
      <c r="N12096" t="s">
        <v>5237</v>
      </c>
      <c r="O12096" t="s">
        <v>5237</v>
      </c>
    </row>
    <row r="12097" spans="11:15" x14ac:dyDescent="0.25">
      <c r="K12097">
        <v>57009900130037</v>
      </c>
      <c r="L12097" t="s">
        <v>14902</v>
      </c>
      <c r="M12097" t="s">
        <v>5237</v>
      </c>
      <c r="N12097" t="s">
        <v>5237</v>
      </c>
      <c r="O12097" t="s">
        <v>5237</v>
      </c>
    </row>
    <row r="12098" spans="11:15" x14ac:dyDescent="0.25">
      <c r="K12098">
        <v>57009900130038</v>
      </c>
      <c r="L12098" t="s">
        <v>14903</v>
      </c>
      <c r="M12098" t="s">
        <v>5237</v>
      </c>
      <c r="N12098" t="s">
        <v>5237</v>
      </c>
      <c r="O12098" t="s">
        <v>5237</v>
      </c>
    </row>
    <row r="12099" spans="11:15" x14ac:dyDescent="0.25">
      <c r="K12099">
        <v>57009900130039</v>
      </c>
      <c r="L12099" t="s">
        <v>14904</v>
      </c>
      <c r="M12099" t="s">
        <v>5237</v>
      </c>
      <c r="N12099" t="s">
        <v>5237</v>
      </c>
      <c r="O12099" t="s">
        <v>5237</v>
      </c>
    </row>
    <row r="12100" spans="11:15" x14ac:dyDescent="0.25">
      <c r="K12100">
        <v>57009900130040</v>
      </c>
      <c r="L12100" t="s">
        <v>14905</v>
      </c>
      <c r="M12100" t="s">
        <v>5237</v>
      </c>
      <c r="N12100" t="s">
        <v>5237</v>
      </c>
      <c r="O12100" t="s">
        <v>5237</v>
      </c>
    </row>
    <row r="12101" spans="11:15" x14ac:dyDescent="0.25">
      <c r="K12101">
        <v>57009900130041</v>
      </c>
      <c r="L12101" t="s">
        <v>14906</v>
      </c>
      <c r="M12101" t="s">
        <v>5237</v>
      </c>
      <c r="N12101" t="s">
        <v>5237</v>
      </c>
      <c r="O12101" t="s">
        <v>5237</v>
      </c>
    </row>
    <row r="12102" spans="11:15" x14ac:dyDescent="0.25">
      <c r="K12102">
        <v>57009900130042</v>
      </c>
      <c r="L12102" t="s">
        <v>14907</v>
      </c>
      <c r="M12102" t="s">
        <v>5237</v>
      </c>
      <c r="N12102" t="s">
        <v>5237</v>
      </c>
      <c r="O12102" t="s">
        <v>5237</v>
      </c>
    </row>
    <row r="12103" spans="11:15" x14ac:dyDescent="0.25">
      <c r="K12103">
        <v>57009900130043</v>
      </c>
      <c r="L12103" t="s">
        <v>14908</v>
      </c>
      <c r="M12103" t="s">
        <v>5237</v>
      </c>
      <c r="N12103" t="s">
        <v>5237</v>
      </c>
      <c r="O12103" t="s">
        <v>5237</v>
      </c>
    </row>
    <row r="12104" spans="11:15" x14ac:dyDescent="0.25">
      <c r="K12104">
        <v>57009900130044</v>
      </c>
      <c r="L12104" t="s">
        <v>14909</v>
      </c>
      <c r="M12104" t="s">
        <v>5237</v>
      </c>
      <c r="N12104" t="s">
        <v>5237</v>
      </c>
      <c r="O12104" t="s">
        <v>5237</v>
      </c>
    </row>
    <row r="12105" spans="11:15" x14ac:dyDescent="0.25">
      <c r="K12105">
        <v>57009900140001</v>
      </c>
      <c r="L12105" t="s">
        <v>14910</v>
      </c>
      <c r="M12105" t="s">
        <v>5237</v>
      </c>
      <c r="N12105" t="s">
        <v>5237</v>
      </c>
      <c r="O12105" t="s">
        <v>5237</v>
      </c>
    </row>
    <row r="12106" spans="11:15" x14ac:dyDescent="0.25">
      <c r="K12106">
        <v>57009900140002</v>
      </c>
      <c r="L12106" t="s">
        <v>14911</v>
      </c>
      <c r="M12106" t="s">
        <v>5237</v>
      </c>
      <c r="N12106" t="s">
        <v>5237</v>
      </c>
      <c r="O12106" t="s">
        <v>5237</v>
      </c>
    </row>
    <row r="12107" spans="11:15" x14ac:dyDescent="0.25">
      <c r="K12107">
        <v>57009900140003</v>
      </c>
      <c r="L12107" t="s">
        <v>14912</v>
      </c>
      <c r="M12107" t="s">
        <v>5237</v>
      </c>
      <c r="N12107" t="s">
        <v>5237</v>
      </c>
      <c r="O12107" t="s">
        <v>5237</v>
      </c>
    </row>
    <row r="12108" spans="11:15" x14ac:dyDescent="0.25">
      <c r="K12108">
        <v>57009900140004</v>
      </c>
      <c r="L12108" t="s">
        <v>14913</v>
      </c>
      <c r="M12108" t="s">
        <v>5237</v>
      </c>
      <c r="N12108" t="s">
        <v>5237</v>
      </c>
      <c r="O12108" t="s">
        <v>5237</v>
      </c>
    </row>
    <row r="12109" spans="11:15" x14ac:dyDescent="0.25">
      <c r="K12109">
        <v>57009900150001</v>
      </c>
      <c r="L12109" t="s">
        <v>14914</v>
      </c>
      <c r="M12109" t="s">
        <v>5237</v>
      </c>
      <c r="N12109" t="s">
        <v>5237</v>
      </c>
      <c r="O12109" t="s">
        <v>5237</v>
      </c>
    </row>
    <row r="12110" spans="11:15" x14ac:dyDescent="0.25">
      <c r="K12110">
        <v>57009900150002</v>
      </c>
      <c r="L12110" t="s">
        <v>14915</v>
      </c>
      <c r="M12110" t="s">
        <v>5237</v>
      </c>
      <c r="N12110" t="s">
        <v>5237</v>
      </c>
      <c r="O12110" t="s">
        <v>5237</v>
      </c>
    </row>
    <row r="12111" spans="11:15" x14ac:dyDescent="0.25">
      <c r="K12111">
        <v>57009900160001</v>
      </c>
      <c r="L12111" t="s">
        <v>14916</v>
      </c>
      <c r="M12111" t="s">
        <v>5237</v>
      </c>
      <c r="N12111" t="s">
        <v>5237</v>
      </c>
      <c r="O12111" t="s">
        <v>5237</v>
      </c>
    </row>
    <row r="12112" spans="11:15" x14ac:dyDescent="0.25">
      <c r="K12112">
        <v>57009900160002</v>
      </c>
      <c r="L12112" t="s">
        <v>14917</v>
      </c>
      <c r="M12112" t="s">
        <v>5237</v>
      </c>
      <c r="N12112" t="s">
        <v>5237</v>
      </c>
      <c r="O12112" t="s">
        <v>5237</v>
      </c>
    </row>
    <row r="12113" spans="11:15" x14ac:dyDescent="0.25">
      <c r="K12113">
        <v>57009900160003</v>
      </c>
      <c r="L12113" t="s">
        <v>14918</v>
      </c>
      <c r="M12113" t="s">
        <v>5237</v>
      </c>
      <c r="N12113" t="s">
        <v>5237</v>
      </c>
      <c r="O12113" t="s">
        <v>5237</v>
      </c>
    </row>
    <row r="12114" spans="11:15" x14ac:dyDescent="0.25">
      <c r="K12114">
        <v>57009900160004</v>
      </c>
      <c r="L12114" t="s">
        <v>14919</v>
      </c>
      <c r="M12114" t="s">
        <v>5237</v>
      </c>
      <c r="N12114" t="s">
        <v>5237</v>
      </c>
      <c r="O12114" t="s">
        <v>5237</v>
      </c>
    </row>
    <row r="12115" spans="11:15" x14ac:dyDescent="0.25">
      <c r="K12115">
        <v>57009900160005</v>
      </c>
      <c r="L12115" t="s">
        <v>14920</v>
      </c>
      <c r="M12115" t="s">
        <v>5237</v>
      </c>
      <c r="N12115" t="s">
        <v>5237</v>
      </c>
      <c r="O12115" t="s">
        <v>5237</v>
      </c>
    </row>
    <row r="12116" spans="11:15" x14ac:dyDescent="0.25">
      <c r="K12116">
        <v>57009900160006</v>
      </c>
      <c r="L12116" t="s">
        <v>14921</v>
      </c>
      <c r="M12116" t="s">
        <v>5237</v>
      </c>
      <c r="N12116" t="s">
        <v>5237</v>
      </c>
      <c r="O12116" t="s">
        <v>5237</v>
      </c>
    </row>
    <row r="12117" spans="11:15" x14ac:dyDescent="0.25">
      <c r="K12117">
        <v>57009900160007</v>
      </c>
      <c r="L12117" t="s">
        <v>14922</v>
      </c>
      <c r="M12117" t="s">
        <v>5237</v>
      </c>
      <c r="N12117" t="s">
        <v>5237</v>
      </c>
      <c r="O12117" t="s">
        <v>5237</v>
      </c>
    </row>
    <row r="12118" spans="11:15" x14ac:dyDescent="0.25">
      <c r="K12118">
        <v>57009900160008</v>
      </c>
      <c r="L12118" t="s">
        <v>14922</v>
      </c>
      <c r="M12118" t="s">
        <v>5237</v>
      </c>
      <c r="N12118" t="s">
        <v>5237</v>
      </c>
      <c r="O12118" t="s">
        <v>5237</v>
      </c>
    </row>
    <row r="12119" spans="11:15" x14ac:dyDescent="0.25">
      <c r="K12119">
        <v>57009900160009</v>
      </c>
      <c r="L12119" t="s">
        <v>14923</v>
      </c>
      <c r="M12119" t="s">
        <v>5237</v>
      </c>
      <c r="N12119" t="s">
        <v>5237</v>
      </c>
      <c r="O12119" t="s">
        <v>5237</v>
      </c>
    </row>
    <row r="12120" spans="11:15" x14ac:dyDescent="0.25">
      <c r="K12120">
        <v>57009900160010</v>
      </c>
      <c r="L12120" t="s">
        <v>14924</v>
      </c>
      <c r="M12120" t="s">
        <v>5237</v>
      </c>
      <c r="N12120" t="s">
        <v>5237</v>
      </c>
      <c r="O12120" t="s">
        <v>5237</v>
      </c>
    </row>
    <row r="12121" spans="11:15" x14ac:dyDescent="0.25">
      <c r="K12121">
        <v>57009900160011</v>
      </c>
      <c r="L12121" t="s">
        <v>14925</v>
      </c>
      <c r="M12121" t="s">
        <v>5237</v>
      </c>
      <c r="N12121" t="s">
        <v>5237</v>
      </c>
      <c r="O12121" t="s">
        <v>5237</v>
      </c>
    </row>
    <row r="12122" spans="11:15" x14ac:dyDescent="0.25">
      <c r="K12122">
        <v>57009900160012</v>
      </c>
      <c r="L12122" t="s">
        <v>14926</v>
      </c>
      <c r="M12122" t="s">
        <v>5237</v>
      </c>
      <c r="N12122" t="s">
        <v>5237</v>
      </c>
      <c r="O12122" t="s">
        <v>5237</v>
      </c>
    </row>
    <row r="12123" spans="11:15" x14ac:dyDescent="0.25">
      <c r="K12123">
        <v>57009900160013</v>
      </c>
      <c r="L12123" t="s">
        <v>14927</v>
      </c>
      <c r="M12123" t="s">
        <v>5237</v>
      </c>
      <c r="N12123" t="s">
        <v>5237</v>
      </c>
      <c r="O12123" t="s">
        <v>5237</v>
      </c>
    </row>
    <row r="12124" spans="11:15" x14ac:dyDescent="0.25">
      <c r="K12124">
        <v>57009900160014</v>
      </c>
      <c r="L12124" t="s">
        <v>14928</v>
      </c>
      <c r="M12124" t="s">
        <v>5237</v>
      </c>
      <c r="N12124" t="s">
        <v>5237</v>
      </c>
      <c r="O12124" t="s">
        <v>5237</v>
      </c>
    </row>
    <row r="12125" spans="11:15" x14ac:dyDescent="0.25">
      <c r="K12125">
        <v>57009900160015</v>
      </c>
      <c r="L12125" t="s">
        <v>14929</v>
      </c>
      <c r="M12125" t="s">
        <v>5237</v>
      </c>
      <c r="N12125" t="s">
        <v>5237</v>
      </c>
      <c r="O12125" t="s">
        <v>5237</v>
      </c>
    </row>
    <row r="12126" spans="11:15" x14ac:dyDescent="0.25">
      <c r="K12126">
        <v>57009900160016</v>
      </c>
      <c r="L12126" t="s">
        <v>14930</v>
      </c>
      <c r="M12126" t="s">
        <v>5237</v>
      </c>
      <c r="N12126" t="s">
        <v>5237</v>
      </c>
      <c r="O12126" t="s">
        <v>5237</v>
      </c>
    </row>
    <row r="12127" spans="11:15" x14ac:dyDescent="0.25">
      <c r="K12127">
        <v>57009900160017</v>
      </c>
      <c r="L12127" t="s">
        <v>14931</v>
      </c>
      <c r="M12127" t="s">
        <v>5237</v>
      </c>
      <c r="N12127" t="s">
        <v>5237</v>
      </c>
      <c r="O12127" t="s">
        <v>5237</v>
      </c>
    </row>
    <row r="12128" spans="11:15" x14ac:dyDescent="0.25">
      <c r="K12128">
        <v>57009900160018</v>
      </c>
      <c r="L12128" t="s">
        <v>14932</v>
      </c>
      <c r="M12128" t="s">
        <v>5237</v>
      </c>
      <c r="N12128" t="s">
        <v>5237</v>
      </c>
      <c r="O12128" t="s">
        <v>5237</v>
      </c>
    </row>
    <row r="12129" spans="11:15" x14ac:dyDescent="0.25">
      <c r="K12129">
        <v>57009900160019</v>
      </c>
      <c r="L12129" t="s">
        <v>14933</v>
      </c>
      <c r="M12129" t="s">
        <v>5237</v>
      </c>
      <c r="N12129" t="s">
        <v>5237</v>
      </c>
      <c r="O12129" t="s">
        <v>5237</v>
      </c>
    </row>
    <row r="12130" spans="11:15" x14ac:dyDescent="0.25">
      <c r="K12130">
        <v>57009900160020</v>
      </c>
      <c r="L12130" t="s">
        <v>14934</v>
      </c>
      <c r="M12130" t="s">
        <v>5237</v>
      </c>
      <c r="N12130" t="s">
        <v>5237</v>
      </c>
      <c r="O12130" t="s">
        <v>5237</v>
      </c>
    </row>
    <row r="12131" spans="11:15" x14ac:dyDescent="0.25">
      <c r="K12131">
        <v>57009900160021</v>
      </c>
      <c r="L12131" t="s">
        <v>14935</v>
      </c>
      <c r="M12131" t="s">
        <v>5237</v>
      </c>
      <c r="N12131" t="s">
        <v>5237</v>
      </c>
      <c r="O12131" t="s">
        <v>5237</v>
      </c>
    </row>
    <row r="12132" spans="11:15" x14ac:dyDescent="0.25">
      <c r="K12132">
        <v>57009900160022</v>
      </c>
      <c r="L12132" t="s">
        <v>14936</v>
      </c>
      <c r="M12132" t="s">
        <v>5237</v>
      </c>
      <c r="N12132" t="s">
        <v>5237</v>
      </c>
      <c r="O12132" t="s">
        <v>5237</v>
      </c>
    </row>
    <row r="12133" spans="11:15" x14ac:dyDescent="0.25">
      <c r="K12133">
        <v>57009900160023</v>
      </c>
      <c r="L12133" t="s">
        <v>14937</v>
      </c>
      <c r="M12133" t="s">
        <v>5237</v>
      </c>
      <c r="N12133" t="s">
        <v>5237</v>
      </c>
      <c r="O12133" t="s">
        <v>5237</v>
      </c>
    </row>
    <row r="12134" spans="11:15" x14ac:dyDescent="0.25">
      <c r="K12134">
        <v>57009900160024</v>
      </c>
      <c r="L12134" t="s">
        <v>14938</v>
      </c>
      <c r="M12134" t="s">
        <v>5237</v>
      </c>
      <c r="N12134" t="s">
        <v>5237</v>
      </c>
      <c r="O12134" t="s">
        <v>5237</v>
      </c>
    </row>
    <row r="12135" spans="11:15" x14ac:dyDescent="0.25">
      <c r="K12135">
        <v>57009900160025</v>
      </c>
      <c r="L12135" t="s">
        <v>14939</v>
      </c>
      <c r="M12135" t="s">
        <v>5237</v>
      </c>
      <c r="N12135" t="s">
        <v>5237</v>
      </c>
      <c r="O12135" t="s">
        <v>5237</v>
      </c>
    </row>
    <row r="12136" spans="11:15" x14ac:dyDescent="0.25">
      <c r="K12136">
        <v>57009900160026</v>
      </c>
      <c r="L12136" t="s">
        <v>14940</v>
      </c>
      <c r="M12136" t="s">
        <v>5237</v>
      </c>
      <c r="N12136" t="s">
        <v>5237</v>
      </c>
      <c r="O12136" t="s">
        <v>5237</v>
      </c>
    </row>
    <row r="12137" spans="11:15" x14ac:dyDescent="0.25">
      <c r="K12137">
        <v>57009900160027</v>
      </c>
      <c r="L12137" t="s">
        <v>14941</v>
      </c>
      <c r="M12137" t="s">
        <v>5237</v>
      </c>
      <c r="N12137" t="s">
        <v>5237</v>
      </c>
      <c r="O12137" t="s">
        <v>5237</v>
      </c>
    </row>
    <row r="12138" spans="11:15" x14ac:dyDescent="0.25">
      <c r="K12138">
        <v>57009900160028</v>
      </c>
      <c r="L12138" t="s">
        <v>14942</v>
      </c>
      <c r="M12138" t="s">
        <v>5237</v>
      </c>
      <c r="N12138" t="s">
        <v>5237</v>
      </c>
      <c r="O12138" t="s">
        <v>5237</v>
      </c>
    </row>
    <row r="12139" spans="11:15" x14ac:dyDescent="0.25">
      <c r="K12139">
        <v>57009900160029</v>
      </c>
      <c r="L12139" t="s">
        <v>14943</v>
      </c>
      <c r="M12139" t="s">
        <v>5237</v>
      </c>
      <c r="N12139" t="s">
        <v>5237</v>
      </c>
      <c r="O12139" t="s">
        <v>5237</v>
      </c>
    </row>
    <row r="12140" spans="11:15" x14ac:dyDescent="0.25">
      <c r="K12140">
        <v>57009900160030</v>
      </c>
      <c r="L12140" t="s">
        <v>14944</v>
      </c>
      <c r="M12140" t="s">
        <v>5237</v>
      </c>
      <c r="N12140" t="s">
        <v>5237</v>
      </c>
      <c r="O12140" t="s">
        <v>5237</v>
      </c>
    </row>
    <row r="12141" spans="11:15" x14ac:dyDescent="0.25">
      <c r="K12141">
        <v>57009900170001</v>
      </c>
      <c r="L12141" t="s">
        <v>14945</v>
      </c>
      <c r="M12141" t="s">
        <v>5237</v>
      </c>
      <c r="N12141" t="s">
        <v>5237</v>
      </c>
      <c r="O12141" t="s">
        <v>5237</v>
      </c>
    </row>
    <row r="12142" spans="11:15" x14ac:dyDescent="0.25">
      <c r="K12142">
        <v>57009900170002</v>
      </c>
      <c r="L12142" t="s">
        <v>14946</v>
      </c>
      <c r="M12142" t="s">
        <v>5237</v>
      </c>
      <c r="N12142" t="s">
        <v>5237</v>
      </c>
      <c r="O12142" t="s">
        <v>5237</v>
      </c>
    </row>
    <row r="12143" spans="11:15" x14ac:dyDescent="0.25">
      <c r="K12143">
        <v>57009900170003</v>
      </c>
      <c r="L12143" t="s">
        <v>14947</v>
      </c>
      <c r="M12143" t="s">
        <v>5237</v>
      </c>
      <c r="N12143" t="s">
        <v>5237</v>
      </c>
      <c r="O12143" t="s">
        <v>5237</v>
      </c>
    </row>
    <row r="12144" spans="11:15" x14ac:dyDescent="0.25">
      <c r="K12144">
        <v>57009900170004</v>
      </c>
      <c r="L12144" t="s">
        <v>14948</v>
      </c>
      <c r="M12144" t="s">
        <v>5237</v>
      </c>
      <c r="N12144" t="s">
        <v>5237</v>
      </c>
      <c r="O12144" t="s">
        <v>5237</v>
      </c>
    </row>
    <row r="12145" spans="11:15" x14ac:dyDescent="0.25">
      <c r="K12145">
        <v>57009900170005</v>
      </c>
      <c r="L12145" t="s">
        <v>14949</v>
      </c>
      <c r="M12145" t="s">
        <v>5237</v>
      </c>
      <c r="N12145" t="s">
        <v>5237</v>
      </c>
      <c r="O12145" t="s">
        <v>5237</v>
      </c>
    </row>
    <row r="12146" spans="11:15" x14ac:dyDescent="0.25">
      <c r="K12146">
        <v>57009900170006</v>
      </c>
      <c r="L12146" t="s">
        <v>14950</v>
      </c>
      <c r="M12146" t="s">
        <v>5237</v>
      </c>
      <c r="N12146" t="s">
        <v>5237</v>
      </c>
      <c r="O12146" t="s">
        <v>5237</v>
      </c>
    </row>
    <row r="12147" spans="11:15" x14ac:dyDescent="0.25">
      <c r="K12147">
        <v>57009900170007</v>
      </c>
      <c r="L12147" t="s">
        <v>14951</v>
      </c>
      <c r="M12147" t="s">
        <v>5237</v>
      </c>
      <c r="N12147" t="s">
        <v>5237</v>
      </c>
      <c r="O12147" t="s">
        <v>5237</v>
      </c>
    </row>
    <row r="12148" spans="11:15" x14ac:dyDescent="0.25">
      <c r="K12148">
        <v>57009900170008</v>
      </c>
      <c r="L12148" t="s">
        <v>14952</v>
      </c>
      <c r="M12148" t="s">
        <v>5237</v>
      </c>
      <c r="N12148" t="s">
        <v>5237</v>
      </c>
      <c r="O12148" t="s">
        <v>5237</v>
      </c>
    </row>
    <row r="12149" spans="11:15" x14ac:dyDescent="0.25">
      <c r="K12149">
        <v>57009900170009</v>
      </c>
      <c r="L12149" t="s">
        <v>14953</v>
      </c>
      <c r="M12149" t="s">
        <v>5237</v>
      </c>
      <c r="N12149" t="s">
        <v>5237</v>
      </c>
      <c r="O12149" t="s">
        <v>5237</v>
      </c>
    </row>
    <row r="12150" spans="11:15" x14ac:dyDescent="0.25">
      <c r="K12150">
        <v>57009900170010</v>
      </c>
      <c r="L12150" t="s">
        <v>14954</v>
      </c>
      <c r="M12150" t="s">
        <v>5237</v>
      </c>
      <c r="N12150" t="s">
        <v>5237</v>
      </c>
      <c r="O12150" t="s">
        <v>5237</v>
      </c>
    </row>
    <row r="12151" spans="11:15" x14ac:dyDescent="0.25">
      <c r="K12151">
        <v>57009900170011</v>
      </c>
      <c r="L12151" t="s">
        <v>14955</v>
      </c>
      <c r="M12151" t="s">
        <v>5237</v>
      </c>
      <c r="N12151" t="s">
        <v>5237</v>
      </c>
      <c r="O12151" t="s">
        <v>5237</v>
      </c>
    </row>
    <row r="12152" spans="11:15" x14ac:dyDescent="0.25">
      <c r="K12152">
        <v>57009900170012</v>
      </c>
      <c r="L12152" t="s">
        <v>14956</v>
      </c>
      <c r="M12152" t="s">
        <v>5237</v>
      </c>
      <c r="N12152" t="s">
        <v>5237</v>
      </c>
      <c r="O12152" t="s">
        <v>5237</v>
      </c>
    </row>
    <row r="12153" spans="11:15" x14ac:dyDescent="0.25">
      <c r="K12153">
        <v>57009900170013</v>
      </c>
      <c r="L12153" t="s">
        <v>14957</v>
      </c>
      <c r="M12153" t="s">
        <v>5237</v>
      </c>
      <c r="N12153" t="s">
        <v>5237</v>
      </c>
      <c r="O12153" t="s">
        <v>5237</v>
      </c>
    </row>
    <row r="12154" spans="11:15" x14ac:dyDescent="0.25">
      <c r="K12154">
        <v>57009900170014</v>
      </c>
      <c r="L12154" t="s">
        <v>14958</v>
      </c>
      <c r="M12154" t="s">
        <v>5237</v>
      </c>
      <c r="N12154" t="s">
        <v>5237</v>
      </c>
      <c r="O12154" t="s">
        <v>5237</v>
      </c>
    </row>
    <row r="12155" spans="11:15" x14ac:dyDescent="0.25">
      <c r="K12155">
        <v>57009900180000</v>
      </c>
      <c r="L12155" t="s">
        <v>14959</v>
      </c>
      <c r="M12155" t="s">
        <v>5237</v>
      </c>
      <c r="N12155" t="s">
        <v>5237</v>
      </c>
      <c r="O12155" t="s">
        <v>5237</v>
      </c>
    </row>
    <row r="12156" spans="11:15" x14ac:dyDescent="0.25">
      <c r="K12156">
        <v>57009900180001</v>
      </c>
      <c r="L12156" t="s">
        <v>14960</v>
      </c>
      <c r="M12156" t="s">
        <v>5237</v>
      </c>
      <c r="N12156" t="s">
        <v>5237</v>
      </c>
      <c r="O12156" t="s">
        <v>5237</v>
      </c>
    </row>
    <row r="12157" spans="11:15" x14ac:dyDescent="0.25">
      <c r="K12157">
        <v>57009900180002</v>
      </c>
      <c r="L12157" t="s">
        <v>14961</v>
      </c>
      <c r="M12157" t="s">
        <v>5237</v>
      </c>
      <c r="N12157" t="s">
        <v>5237</v>
      </c>
      <c r="O12157" t="s">
        <v>5237</v>
      </c>
    </row>
    <row r="12158" spans="11:15" x14ac:dyDescent="0.25">
      <c r="K12158">
        <v>57009900180003</v>
      </c>
      <c r="L12158" t="s">
        <v>14962</v>
      </c>
      <c r="M12158" t="s">
        <v>5237</v>
      </c>
      <c r="N12158" t="s">
        <v>5237</v>
      </c>
      <c r="O12158" t="s">
        <v>5237</v>
      </c>
    </row>
    <row r="12159" spans="11:15" x14ac:dyDescent="0.25">
      <c r="K12159">
        <v>57009900180004</v>
      </c>
      <c r="L12159" t="s">
        <v>14963</v>
      </c>
      <c r="M12159" t="s">
        <v>5237</v>
      </c>
      <c r="N12159" t="s">
        <v>5237</v>
      </c>
      <c r="O12159" t="s">
        <v>5237</v>
      </c>
    </row>
    <row r="12160" spans="11:15" x14ac:dyDescent="0.25">
      <c r="K12160">
        <v>57009900180005</v>
      </c>
      <c r="L12160" t="s">
        <v>14964</v>
      </c>
      <c r="M12160" t="s">
        <v>5237</v>
      </c>
      <c r="N12160" t="s">
        <v>5237</v>
      </c>
      <c r="O12160" t="s">
        <v>5237</v>
      </c>
    </row>
    <row r="12161" spans="11:15" x14ac:dyDescent="0.25">
      <c r="K12161">
        <v>57009900180006</v>
      </c>
      <c r="L12161" t="s">
        <v>14965</v>
      </c>
      <c r="M12161" t="s">
        <v>5237</v>
      </c>
      <c r="N12161" t="s">
        <v>5237</v>
      </c>
      <c r="O12161" t="s">
        <v>5237</v>
      </c>
    </row>
    <row r="12162" spans="11:15" x14ac:dyDescent="0.25">
      <c r="K12162">
        <v>57009900180007</v>
      </c>
      <c r="L12162" t="s">
        <v>14966</v>
      </c>
      <c r="M12162" t="s">
        <v>5237</v>
      </c>
      <c r="N12162" t="s">
        <v>5237</v>
      </c>
      <c r="O12162" t="s">
        <v>5237</v>
      </c>
    </row>
    <row r="12163" spans="11:15" x14ac:dyDescent="0.25">
      <c r="K12163">
        <v>57009900180008</v>
      </c>
      <c r="L12163" t="s">
        <v>14967</v>
      </c>
      <c r="M12163" t="s">
        <v>5237</v>
      </c>
      <c r="N12163" t="s">
        <v>5237</v>
      </c>
      <c r="O12163" t="s">
        <v>5237</v>
      </c>
    </row>
    <row r="12164" spans="11:15" x14ac:dyDescent="0.25">
      <c r="K12164">
        <v>57009900180009</v>
      </c>
      <c r="L12164" t="s">
        <v>14968</v>
      </c>
      <c r="M12164" t="s">
        <v>5237</v>
      </c>
      <c r="N12164" t="s">
        <v>5237</v>
      </c>
      <c r="O12164" t="s">
        <v>5237</v>
      </c>
    </row>
    <row r="12165" spans="11:15" x14ac:dyDescent="0.25">
      <c r="K12165">
        <v>57009900180010</v>
      </c>
      <c r="L12165" t="s">
        <v>14969</v>
      </c>
      <c r="M12165" t="s">
        <v>5237</v>
      </c>
      <c r="N12165" t="s">
        <v>5237</v>
      </c>
      <c r="O12165" t="s">
        <v>5237</v>
      </c>
    </row>
    <row r="12166" spans="11:15" x14ac:dyDescent="0.25">
      <c r="K12166">
        <v>57009900180011</v>
      </c>
      <c r="L12166" t="s">
        <v>14970</v>
      </c>
      <c r="M12166" t="s">
        <v>5237</v>
      </c>
      <c r="N12166" t="s">
        <v>5237</v>
      </c>
      <c r="O12166" t="s">
        <v>5237</v>
      </c>
    </row>
    <row r="12167" spans="11:15" x14ac:dyDescent="0.25">
      <c r="K12167">
        <v>57009900180012</v>
      </c>
      <c r="L12167" t="s">
        <v>14971</v>
      </c>
      <c r="M12167" t="s">
        <v>5237</v>
      </c>
      <c r="N12167" t="s">
        <v>5237</v>
      </c>
      <c r="O12167" t="s">
        <v>5237</v>
      </c>
    </row>
    <row r="12168" spans="11:15" x14ac:dyDescent="0.25">
      <c r="K12168">
        <v>57009900180013</v>
      </c>
      <c r="L12168" t="s">
        <v>14972</v>
      </c>
      <c r="M12168" t="s">
        <v>5237</v>
      </c>
      <c r="N12168" t="s">
        <v>5237</v>
      </c>
      <c r="O12168" t="s">
        <v>5237</v>
      </c>
    </row>
    <row r="12169" spans="11:15" x14ac:dyDescent="0.25">
      <c r="K12169">
        <v>57009900180014</v>
      </c>
      <c r="L12169" t="s">
        <v>14973</v>
      </c>
      <c r="M12169" t="s">
        <v>5237</v>
      </c>
      <c r="N12169" t="s">
        <v>5237</v>
      </c>
      <c r="O12169" t="s">
        <v>5237</v>
      </c>
    </row>
    <row r="12170" spans="11:15" x14ac:dyDescent="0.25">
      <c r="K12170">
        <v>57009900180015</v>
      </c>
      <c r="L12170" t="s">
        <v>14974</v>
      </c>
      <c r="M12170" t="s">
        <v>5237</v>
      </c>
      <c r="N12170" t="s">
        <v>5237</v>
      </c>
      <c r="O12170" t="s">
        <v>5237</v>
      </c>
    </row>
    <row r="12171" spans="11:15" x14ac:dyDescent="0.25">
      <c r="K12171">
        <v>57009900180016</v>
      </c>
      <c r="L12171" t="s">
        <v>14975</v>
      </c>
      <c r="M12171" t="s">
        <v>5237</v>
      </c>
      <c r="N12171" t="s">
        <v>5237</v>
      </c>
      <c r="O12171" t="s">
        <v>5237</v>
      </c>
    </row>
    <row r="12172" spans="11:15" x14ac:dyDescent="0.25">
      <c r="K12172">
        <v>57009900180017</v>
      </c>
      <c r="L12172" t="s">
        <v>14976</v>
      </c>
      <c r="M12172" t="s">
        <v>5237</v>
      </c>
      <c r="N12172" t="s">
        <v>5237</v>
      </c>
      <c r="O12172" t="s">
        <v>5237</v>
      </c>
    </row>
    <row r="12173" spans="11:15" x14ac:dyDescent="0.25">
      <c r="K12173">
        <v>57009900180018</v>
      </c>
      <c r="L12173" t="s">
        <v>14977</v>
      </c>
      <c r="M12173" t="s">
        <v>5237</v>
      </c>
      <c r="N12173" t="s">
        <v>5237</v>
      </c>
      <c r="O12173" t="s">
        <v>5237</v>
      </c>
    </row>
    <row r="12174" spans="11:15" x14ac:dyDescent="0.25">
      <c r="K12174">
        <v>57009900180019</v>
      </c>
      <c r="L12174" t="s">
        <v>14978</v>
      </c>
      <c r="M12174" t="s">
        <v>5237</v>
      </c>
      <c r="N12174" t="s">
        <v>5237</v>
      </c>
      <c r="O12174" t="s">
        <v>5237</v>
      </c>
    </row>
    <row r="12175" spans="11:15" x14ac:dyDescent="0.25">
      <c r="K12175">
        <v>57009900180020</v>
      </c>
      <c r="L12175" t="s">
        <v>14979</v>
      </c>
      <c r="M12175" t="s">
        <v>5237</v>
      </c>
      <c r="N12175" t="s">
        <v>5237</v>
      </c>
      <c r="O12175" t="s">
        <v>5237</v>
      </c>
    </row>
    <row r="12176" spans="11:15" x14ac:dyDescent="0.25">
      <c r="K12176">
        <v>57009900180021</v>
      </c>
      <c r="L12176" t="s">
        <v>14980</v>
      </c>
      <c r="M12176" t="s">
        <v>5237</v>
      </c>
      <c r="N12176" t="s">
        <v>5237</v>
      </c>
      <c r="O12176" t="s">
        <v>5237</v>
      </c>
    </row>
    <row r="12177" spans="11:15" x14ac:dyDescent="0.25">
      <c r="K12177">
        <v>57009900180022</v>
      </c>
      <c r="L12177" t="s">
        <v>14981</v>
      </c>
      <c r="M12177" t="s">
        <v>5237</v>
      </c>
      <c r="N12177" t="s">
        <v>5237</v>
      </c>
      <c r="O12177" t="s">
        <v>5237</v>
      </c>
    </row>
    <row r="12178" spans="11:15" x14ac:dyDescent="0.25">
      <c r="K12178">
        <v>57009900180023</v>
      </c>
      <c r="L12178" t="s">
        <v>14982</v>
      </c>
      <c r="M12178" t="s">
        <v>5237</v>
      </c>
      <c r="N12178" t="s">
        <v>5237</v>
      </c>
      <c r="O12178" t="s">
        <v>5237</v>
      </c>
    </row>
    <row r="12179" spans="11:15" x14ac:dyDescent="0.25">
      <c r="K12179">
        <v>57009900190001</v>
      </c>
      <c r="L12179" t="s">
        <v>14983</v>
      </c>
      <c r="M12179" t="s">
        <v>5237</v>
      </c>
      <c r="N12179" t="s">
        <v>5237</v>
      </c>
      <c r="O12179" t="s">
        <v>5237</v>
      </c>
    </row>
    <row r="12180" spans="11:15" x14ac:dyDescent="0.25">
      <c r="K12180">
        <v>57009900200001</v>
      </c>
      <c r="L12180" t="s">
        <v>14984</v>
      </c>
      <c r="M12180" t="s">
        <v>5237</v>
      </c>
      <c r="N12180" t="s">
        <v>5237</v>
      </c>
      <c r="O12180" t="s">
        <v>5237</v>
      </c>
    </row>
    <row r="12181" spans="11:15" x14ac:dyDescent="0.25">
      <c r="K12181">
        <v>57009900200002</v>
      </c>
      <c r="L12181" t="s">
        <v>14985</v>
      </c>
      <c r="M12181" t="s">
        <v>5237</v>
      </c>
      <c r="N12181" t="s">
        <v>5237</v>
      </c>
      <c r="O12181" t="s">
        <v>5237</v>
      </c>
    </row>
    <row r="12182" spans="11:15" x14ac:dyDescent="0.25">
      <c r="K12182">
        <v>57009900200003</v>
      </c>
      <c r="L12182" t="s">
        <v>14986</v>
      </c>
      <c r="M12182" t="s">
        <v>5237</v>
      </c>
      <c r="N12182" t="s">
        <v>5237</v>
      </c>
      <c r="O12182" t="s">
        <v>5237</v>
      </c>
    </row>
    <row r="12183" spans="11:15" x14ac:dyDescent="0.25">
      <c r="K12183">
        <v>57009900200004</v>
      </c>
      <c r="L12183" t="s">
        <v>14987</v>
      </c>
      <c r="M12183" t="s">
        <v>5237</v>
      </c>
      <c r="N12183" t="s">
        <v>5237</v>
      </c>
      <c r="O12183" t="s">
        <v>5237</v>
      </c>
    </row>
    <row r="12184" spans="11:15" x14ac:dyDescent="0.25">
      <c r="K12184">
        <v>57009900200005</v>
      </c>
      <c r="L12184" t="s">
        <v>14988</v>
      </c>
      <c r="M12184" t="s">
        <v>5237</v>
      </c>
      <c r="N12184" t="s">
        <v>5237</v>
      </c>
      <c r="O12184" t="s">
        <v>5237</v>
      </c>
    </row>
    <row r="12185" spans="11:15" x14ac:dyDescent="0.25">
      <c r="K12185">
        <v>57009900200006</v>
      </c>
      <c r="L12185" t="s">
        <v>14989</v>
      </c>
      <c r="M12185" t="s">
        <v>5237</v>
      </c>
      <c r="N12185" t="s">
        <v>5237</v>
      </c>
      <c r="O12185" t="s">
        <v>5237</v>
      </c>
    </row>
    <row r="12186" spans="11:15" x14ac:dyDescent="0.25">
      <c r="K12186">
        <v>57009900200007</v>
      </c>
      <c r="L12186" t="s">
        <v>14990</v>
      </c>
      <c r="M12186" t="s">
        <v>5237</v>
      </c>
      <c r="N12186" t="s">
        <v>5237</v>
      </c>
      <c r="O12186" t="s">
        <v>5237</v>
      </c>
    </row>
    <row r="12187" spans="11:15" x14ac:dyDescent="0.25">
      <c r="K12187">
        <v>57009900200008</v>
      </c>
      <c r="L12187" t="s">
        <v>14991</v>
      </c>
      <c r="M12187" t="s">
        <v>5237</v>
      </c>
      <c r="N12187" t="s">
        <v>5237</v>
      </c>
      <c r="O12187" t="s">
        <v>5237</v>
      </c>
    </row>
    <row r="12188" spans="11:15" x14ac:dyDescent="0.25">
      <c r="K12188">
        <v>57009900200009</v>
      </c>
      <c r="L12188" t="s">
        <v>14992</v>
      </c>
      <c r="M12188" t="s">
        <v>5237</v>
      </c>
      <c r="N12188" t="s">
        <v>5237</v>
      </c>
      <c r="O12188" t="s">
        <v>5237</v>
      </c>
    </row>
    <row r="12189" spans="11:15" x14ac:dyDescent="0.25">
      <c r="K12189">
        <v>57009900200010</v>
      </c>
      <c r="L12189" t="s">
        <v>14993</v>
      </c>
      <c r="M12189" t="s">
        <v>5237</v>
      </c>
      <c r="N12189" t="s">
        <v>5237</v>
      </c>
      <c r="O12189" t="s">
        <v>5237</v>
      </c>
    </row>
    <row r="12190" spans="11:15" x14ac:dyDescent="0.25">
      <c r="K12190">
        <v>57009900200011</v>
      </c>
      <c r="L12190" t="s">
        <v>14994</v>
      </c>
      <c r="M12190" t="s">
        <v>5237</v>
      </c>
      <c r="N12190" t="s">
        <v>5237</v>
      </c>
      <c r="O12190" t="s">
        <v>5237</v>
      </c>
    </row>
    <row r="12191" spans="11:15" x14ac:dyDescent="0.25">
      <c r="K12191">
        <v>57009900200012</v>
      </c>
      <c r="L12191" t="s">
        <v>14995</v>
      </c>
      <c r="M12191" t="s">
        <v>5237</v>
      </c>
      <c r="N12191" t="s">
        <v>5237</v>
      </c>
      <c r="O12191" t="s">
        <v>5237</v>
      </c>
    </row>
    <row r="12192" spans="11:15" x14ac:dyDescent="0.25">
      <c r="K12192">
        <v>57009900200013</v>
      </c>
      <c r="L12192" t="s">
        <v>14996</v>
      </c>
      <c r="M12192" t="s">
        <v>5237</v>
      </c>
      <c r="N12192" t="s">
        <v>5237</v>
      </c>
      <c r="O12192" t="s">
        <v>5237</v>
      </c>
    </row>
    <row r="12193" spans="11:15" x14ac:dyDescent="0.25">
      <c r="K12193">
        <v>57009900200014</v>
      </c>
      <c r="L12193" t="s">
        <v>14997</v>
      </c>
      <c r="M12193" t="s">
        <v>5237</v>
      </c>
      <c r="N12193" t="s">
        <v>5237</v>
      </c>
      <c r="O12193" t="s">
        <v>5237</v>
      </c>
    </row>
    <row r="12194" spans="11:15" x14ac:dyDescent="0.25">
      <c r="K12194">
        <v>57009900200015</v>
      </c>
      <c r="L12194" t="s">
        <v>14998</v>
      </c>
      <c r="M12194" t="s">
        <v>5237</v>
      </c>
      <c r="N12194" t="s">
        <v>5237</v>
      </c>
      <c r="O12194" t="s">
        <v>5237</v>
      </c>
    </row>
    <row r="12195" spans="11:15" x14ac:dyDescent="0.25">
      <c r="K12195">
        <v>57009900200016</v>
      </c>
      <c r="L12195" t="s">
        <v>14999</v>
      </c>
      <c r="M12195" t="s">
        <v>5237</v>
      </c>
      <c r="N12195" t="s">
        <v>5237</v>
      </c>
      <c r="O12195" t="s">
        <v>5237</v>
      </c>
    </row>
    <row r="12196" spans="11:15" x14ac:dyDescent="0.25">
      <c r="K12196">
        <v>57009900200017</v>
      </c>
      <c r="L12196" t="s">
        <v>15000</v>
      </c>
      <c r="M12196" t="s">
        <v>5237</v>
      </c>
      <c r="N12196" t="s">
        <v>5237</v>
      </c>
      <c r="O12196" t="s">
        <v>5237</v>
      </c>
    </row>
    <row r="12197" spans="11:15" x14ac:dyDescent="0.25">
      <c r="K12197">
        <v>57009900200018</v>
      </c>
      <c r="L12197" t="s">
        <v>15001</v>
      </c>
      <c r="M12197" t="s">
        <v>5237</v>
      </c>
      <c r="N12197" t="s">
        <v>5237</v>
      </c>
      <c r="O12197" t="s">
        <v>5237</v>
      </c>
    </row>
    <row r="12198" spans="11:15" x14ac:dyDescent="0.25">
      <c r="K12198">
        <v>57009900200019</v>
      </c>
      <c r="L12198" t="s">
        <v>15002</v>
      </c>
      <c r="M12198" t="s">
        <v>5237</v>
      </c>
      <c r="N12198" t="s">
        <v>5237</v>
      </c>
      <c r="O12198" t="s">
        <v>5237</v>
      </c>
    </row>
    <row r="12199" spans="11:15" x14ac:dyDescent="0.25">
      <c r="K12199">
        <v>57009900200020</v>
      </c>
      <c r="L12199" t="s">
        <v>15003</v>
      </c>
      <c r="M12199" t="s">
        <v>5237</v>
      </c>
      <c r="N12199" t="s">
        <v>5237</v>
      </c>
      <c r="O12199" t="s">
        <v>5237</v>
      </c>
    </row>
    <row r="12200" spans="11:15" x14ac:dyDescent="0.25">
      <c r="K12200">
        <v>57009900200021</v>
      </c>
      <c r="L12200" t="s">
        <v>15004</v>
      </c>
      <c r="M12200" t="s">
        <v>5237</v>
      </c>
      <c r="N12200" t="s">
        <v>5237</v>
      </c>
      <c r="O12200" t="s">
        <v>5237</v>
      </c>
    </row>
    <row r="12201" spans="11:15" x14ac:dyDescent="0.25">
      <c r="K12201">
        <v>57009900200022</v>
      </c>
      <c r="L12201" t="s">
        <v>15005</v>
      </c>
      <c r="M12201" t="s">
        <v>5237</v>
      </c>
      <c r="N12201" t="s">
        <v>5237</v>
      </c>
      <c r="O12201" t="s">
        <v>5237</v>
      </c>
    </row>
    <row r="12202" spans="11:15" x14ac:dyDescent="0.25">
      <c r="K12202">
        <v>57009900200023</v>
      </c>
      <c r="L12202" t="s">
        <v>15006</v>
      </c>
      <c r="M12202" t="s">
        <v>5237</v>
      </c>
      <c r="N12202" t="s">
        <v>5237</v>
      </c>
      <c r="O12202" t="s">
        <v>5237</v>
      </c>
    </row>
    <row r="12203" spans="11:15" x14ac:dyDescent="0.25">
      <c r="K12203">
        <v>57009900200024</v>
      </c>
      <c r="L12203" t="s">
        <v>15007</v>
      </c>
      <c r="M12203" t="s">
        <v>5237</v>
      </c>
      <c r="N12203" t="s">
        <v>5237</v>
      </c>
      <c r="O12203" t="s">
        <v>5237</v>
      </c>
    </row>
    <row r="12204" spans="11:15" x14ac:dyDescent="0.25">
      <c r="K12204">
        <v>57009900200025</v>
      </c>
      <c r="L12204" t="s">
        <v>15008</v>
      </c>
      <c r="M12204" t="s">
        <v>5237</v>
      </c>
      <c r="N12204" t="s">
        <v>5237</v>
      </c>
      <c r="O12204" t="s">
        <v>5237</v>
      </c>
    </row>
    <row r="12205" spans="11:15" x14ac:dyDescent="0.25">
      <c r="K12205">
        <v>57009900200026</v>
      </c>
      <c r="L12205" t="s">
        <v>15009</v>
      </c>
      <c r="M12205" t="s">
        <v>5237</v>
      </c>
      <c r="N12205" t="s">
        <v>5237</v>
      </c>
      <c r="O12205" t="s">
        <v>5237</v>
      </c>
    </row>
    <row r="12206" spans="11:15" x14ac:dyDescent="0.25">
      <c r="K12206">
        <v>57009900200027</v>
      </c>
      <c r="L12206" t="s">
        <v>15010</v>
      </c>
      <c r="M12206" t="s">
        <v>5237</v>
      </c>
      <c r="N12206" t="s">
        <v>5237</v>
      </c>
      <c r="O12206" t="s">
        <v>5237</v>
      </c>
    </row>
    <row r="12207" spans="11:15" x14ac:dyDescent="0.25">
      <c r="K12207">
        <v>57009900200028</v>
      </c>
      <c r="L12207" t="s">
        <v>15011</v>
      </c>
      <c r="M12207" t="s">
        <v>5237</v>
      </c>
      <c r="N12207" t="s">
        <v>5237</v>
      </c>
      <c r="O12207" t="s">
        <v>5237</v>
      </c>
    </row>
    <row r="12208" spans="11:15" x14ac:dyDescent="0.25">
      <c r="K12208">
        <v>57009900200029</v>
      </c>
      <c r="L12208" t="s">
        <v>15012</v>
      </c>
      <c r="M12208" t="s">
        <v>5237</v>
      </c>
      <c r="N12208" t="s">
        <v>5237</v>
      </c>
      <c r="O12208" t="s">
        <v>5237</v>
      </c>
    </row>
    <row r="12209" spans="11:15" x14ac:dyDescent="0.25">
      <c r="K12209">
        <v>57009900200030</v>
      </c>
      <c r="L12209" t="s">
        <v>15013</v>
      </c>
      <c r="M12209" t="s">
        <v>5237</v>
      </c>
      <c r="N12209" t="s">
        <v>5237</v>
      </c>
      <c r="O12209" t="s">
        <v>5237</v>
      </c>
    </row>
    <row r="12210" spans="11:15" x14ac:dyDescent="0.25">
      <c r="K12210">
        <v>57009900200031</v>
      </c>
      <c r="L12210" t="s">
        <v>15014</v>
      </c>
      <c r="M12210" t="s">
        <v>5237</v>
      </c>
      <c r="N12210" t="s">
        <v>5237</v>
      </c>
      <c r="O12210" t="s">
        <v>5237</v>
      </c>
    </row>
    <row r="12211" spans="11:15" x14ac:dyDescent="0.25">
      <c r="K12211">
        <v>57009900200032</v>
      </c>
      <c r="L12211" t="s">
        <v>15015</v>
      </c>
      <c r="M12211" t="s">
        <v>5237</v>
      </c>
      <c r="N12211" t="s">
        <v>5237</v>
      </c>
      <c r="O12211" t="s">
        <v>5237</v>
      </c>
    </row>
    <row r="12212" spans="11:15" x14ac:dyDescent="0.25">
      <c r="K12212">
        <v>57009900200033</v>
      </c>
      <c r="L12212" t="s">
        <v>15016</v>
      </c>
      <c r="M12212" t="s">
        <v>5237</v>
      </c>
      <c r="N12212" t="s">
        <v>5237</v>
      </c>
      <c r="O12212" t="s">
        <v>5237</v>
      </c>
    </row>
    <row r="12213" spans="11:15" x14ac:dyDescent="0.25">
      <c r="K12213">
        <v>57009900200034</v>
      </c>
      <c r="L12213" t="s">
        <v>15017</v>
      </c>
      <c r="M12213" t="s">
        <v>5237</v>
      </c>
      <c r="N12213" t="s">
        <v>5237</v>
      </c>
      <c r="O12213" t="s">
        <v>5237</v>
      </c>
    </row>
    <row r="12214" spans="11:15" x14ac:dyDescent="0.25">
      <c r="K12214">
        <v>57009900200035</v>
      </c>
      <c r="L12214" t="s">
        <v>15018</v>
      </c>
      <c r="M12214" t="s">
        <v>5237</v>
      </c>
      <c r="N12214" t="s">
        <v>5237</v>
      </c>
      <c r="O12214" t="s">
        <v>5237</v>
      </c>
    </row>
    <row r="12215" spans="11:15" x14ac:dyDescent="0.25">
      <c r="K12215">
        <v>57009900200036</v>
      </c>
      <c r="L12215" t="s">
        <v>15019</v>
      </c>
      <c r="M12215" t="s">
        <v>5237</v>
      </c>
      <c r="N12215" t="s">
        <v>5237</v>
      </c>
      <c r="O12215" t="s">
        <v>5237</v>
      </c>
    </row>
    <row r="12216" spans="11:15" x14ac:dyDescent="0.25">
      <c r="K12216">
        <v>57009900200037</v>
      </c>
      <c r="L12216" t="s">
        <v>15020</v>
      </c>
      <c r="M12216" t="s">
        <v>5237</v>
      </c>
      <c r="N12216" t="s">
        <v>5237</v>
      </c>
      <c r="O12216" t="s">
        <v>5237</v>
      </c>
    </row>
    <row r="12217" spans="11:15" x14ac:dyDescent="0.25">
      <c r="K12217">
        <v>57009900200038</v>
      </c>
      <c r="L12217" t="s">
        <v>15021</v>
      </c>
      <c r="M12217" t="s">
        <v>5237</v>
      </c>
      <c r="N12217" t="s">
        <v>5237</v>
      </c>
      <c r="O12217" t="s">
        <v>5237</v>
      </c>
    </row>
    <row r="12218" spans="11:15" x14ac:dyDescent="0.25">
      <c r="K12218">
        <v>57009900200039</v>
      </c>
      <c r="L12218" t="s">
        <v>15022</v>
      </c>
      <c r="M12218" t="s">
        <v>5237</v>
      </c>
      <c r="N12218" t="s">
        <v>5237</v>
      </c>
      <c r="O12218" t="s">
        <v>5237</v>
      </c>
    </row>
    <row r="12219" spans="11:15" x14ac:dyDescent="0.25">
      <c r="K12219">
        <v>57009900200040</v>
      </c>
      <c r="L12219" t="s">
        <v>15023</v>
      </c>
      <c r="M12219" t="s">
        <v>5237</v>
      </c>
      <c r="N12219" t="s">
        <v>5237</v>
      </c>
      <c r="O12219" t="s">
        <v>5237</v>
      </c>
    </row>
    <row r="12220" spans="11:15" x14ac:dyDescent="0.25">
      <c r="K12220">
        <v>57009900200041</v>
      </c>
      <c r="L12220" t="s">
        <v>15024</v>
      </c>
      <c r="M12220" t="s">
        <v>5237</v>
      </c>
      <c r="N12220" t="s">
        <v>5237</v>
      </c>
      <c r="O12220" t="s">
        <v>5237</v>
      </c>
    </row>
    <row r="12221" spans="11:15" x14ac:dyDescent="0.25">
      <c r="K12221">
        <v>57009900200042</v>
      </c>
      <c r="L12221" t="s">
        <v>15025</v>
      </c>
      <c r="M12221" t="s">
        <v>5237</v>
      </c>
      <c r="N12221" t="s">
        <v>5237</v>
      </c>
      <c r="O12221" t="s">
        <v>5237</v>
      </c>
    </row>
    <row r="12222" spans="11:15" x14ac:dyDescent="0.25">
      <c r="K12222">
        <v>57009900200043</v>
      </c>
      <c r="L12222" t="s">
        <v>15026</v>
      </c>
      <c r="M12222" t="s">
        <v>5237</v>
      </c>
      <c r="N12222" t="s">
        <v>5237</v>
      </c>
      <c r="O12222" t="s">
        <v>5237</v>
      </c>
    </row>
    <row r="12223" spans="11:15" x14ac:dyDescent="0.25">
      <c r="K12223">
        <v>57009900200044</v>
      </c>
      <c r="L12223" t="s">
        <v>15027</v>
      </c>
      <c r="M12223" t="s">
        <v>5237</v>
      </c>
      <c r="N12223" t="s">
        <v>5237</v>
      </c>
      <c r="O12223" t="s">
        <v>5237</v>
      </c>
    </row>
    <row r="12224" spans="11:15" x14ac:dyDescent="0.25">
      <c r="K12224">
        <v>57009900200045</v>
      </c>
      <c r="L12224" t="s">
        <v>15028</v>
      </c>
      <c r="M12224" t="s">
        <v>5237</v>
      </c>
      <c r="N12224" t="s">
        <v>5237</v>
      </c>
      <c r="O12224" t="s">
        <v>5237</v>
      </c>
    </row>
    <row r="12225" spans="11:15" x14ac:dyDescent="0.25">
      <c r="K12225">
        <v>57009900200046</v>
      </c>
      <c r="L12225" t="s">
        <v>15029</v>
      </c>
      <c r="M12225" t="s">
        <v>5237</v>
      </c>
      <c r="N12225" t="s">
        <v>5237</v>
      </c>
      <c r="O12225" t="s">
        <v>5237</v>
      </c>
    </row>
    <row r="12226" spans="11:15" x14ac:dyDescent="0.25">
      <c r="K12226">
        <v>57009900200047</v>
      </c>
      <c r="L12226" t="s">
        <v>15030</v>
      </c>
      <c r="M12226" t="s">
        <v>5237</v>
      </c>
      <c r="N12226" t="s">
        <v>5237</v>
      </c>
      <c r="O12226" t="s">
        <v>5237</v>
      </c>
    </row>
    <row r="12227" spans="11:15" x14ac:dyDescent="0.25">
      <c r="K12227">
        <v>57009900200048</v>
      </c>
      <c r="L12227" t="s">
        <v>15031</v>
      </c>
      <c r="M12227" t="s">
        <v>5237</v>
      </c>
      <c r="N12227" t="s">
        <v>5237</v>
      </c>
      <c r="O12227" t="s">
        <v>5237</v>
      </c>
    </row>
    <row r="12228" spans="11:15" x14ac:dyDescent="0.25">
      <c r="K12228">
        <v>57009900200049</v>
      </c>
      <c r="L12228" t="s">
        <v>15032</v>
      </c>
      <c r="M12228" t="s">
        <v>5237</v>
      </c>
      <c r="N12228" t="s">
        <v>5237</v>
      </c>
      <c r="O12228" t="s">
        <v>5237</v>
      </c>
    </row>
    <row r="12229" spans="11:15" x14ac:dyDescent="0.25">
      <c r="K12229">
        <v>57009900200050</v>
      </c>
      <c r="L12229" t="s">
        <v>15033</v>
      </c>
      <c r="M12229" t="s">
        <v>5237</v>
      </c>
      <c r="N12229" t="s">
        <v>5237</v>
      </c>
      <c r="O12229" t="s">
        <v>5237</v>
      </c>
    </row>
    <row r="12230" spans="11:15" x14ac:dyDescent="0.25">
      <c r="K12230">
        <v>57009900200051</v>
      </c>
      <c r="L12230" t="s">
        <v>15034</v>
      </c>
      <c r="M12230" t="s">
        <v>5237</v>
      </c>
      <c r="N12230" t="s">
        <v>5237</v>
      </c>
      <c r="O12230" t="s">
        <v>5237</v>
      </c>
    </row>
    <row r="12231" spans="11:15" x14ac:dyDescent="0.25">
      <c r="K12231">
        <v>57009900200052</v>
      </c>
      <c r="L12231" t="s">
        <v>15035</v>
      </c>
      <c r="M12231" t="s">
        <v>5237</v>
      </c>
      <c r="N12231" t="s">
        <v>5237</v>
      </c>
      <c r="O12231" t="s">
        <v>5237</v>
      </c>
    </row>
    <row r="12232" spans="11:15" x14ac:dyDescent="0.25">
      <c r="K12232">
        <v>57009900200053</v>
      </c>
      <c r="L12232" t="s">
        <v>15036</v>
      </c>
      <c r="M12232" t="s">
        <v>5237</v>
      </c>
      <c r="N12232" t="s">
        <v>5237</v>
      </c>
      <c r="O12232" t="s">
        <v>5237</v>
      </c>
    </row>
    <row r="12233" spans="11:15" x14ac:dyDescent="0.25">
      <c r="K12233">
        <v>57009900200054</v>
      </c>
      <c r="L12233" t="s">
        <v>15037</v>
      </c>
      <c r="M12233" t="s">
        <v>5237</v>
      </c>
      <c r="N12233" t="s">
        <v>5237</v>
      </c>
      <c r="O12233" t="s">
        <v>5237</v>
      </c>
    </row>
    <row r="12234" spans="11:15" x14ac:dyDescent="0.25">
      <c r="K12234">
        <v>57009900200055</v>
      </c>
      <c r="L12234" t="s">
        <v>15038</v>
      </c>
      <c r="M12234" t="s">
        <v>5237</v>
      </c>
      <c r="N12234" t="s">
        <v>5237</v>
      </c>
      <c r="O12234" t="s">
        <v>5237</v>
      </c>
    </row>
    <row r="12235" spans="11:15" x14ac:dyDescent="0.25">
      <c r="K12235">
        <v>57009900200056</v>
      </c>
      <c r="L12235" t="s">
        <v>15039</v>
      </c>
      <c r="M12235" t="s">
        <v>5237</v>
      </c>
      <c r="N12235" t="s">
        <v>5237</v>
      </c>
      <c r="O12235" t="s">
        <v>5237</v>
      </c>
    </row>
    <row r="12236" spans="11:15" x14ac:dyDescent="0.25">
      <c r="K12236">
        <v>57009900200057</v>
      </c>
      <c r="L12236" t="s">
        <v>15040</v>
      </c>
      <c r="M12236" t="s">
        <v>5237</v>
      </c>
      <c r="N12236" t="s">
        <v>5237</v>
      </c>
      <c r="O12236" t="s">
        <v>5237</v>
      </c>
    </row>
    <row r="12237" spans="11:15" x14ac:dyDescent="0.25">
      <c r="K12237">
        <v>57009900200058</v>
      </c>
      <c r="L12237" t="s">
        <v>15041</v>
      </c>
      <c r="M12237" t="s">
        <v>5237</v>
      </c>
      <c r="N12237" t="s">
        <v>5237</v>
      </c>
      <c r="O12237" t="s">
        <v>5237</v>
      </c>
    </row>
    <row r="12238" spans="11:15" x14ac:dyDescent="0.25">
      <c r="K12238">
        <v>57009900200059</v>
      </c>
      <c r="L12238" t="s">
        <v>15042</v>
      </c>
      <c r="M12238" t="s">
        <v>5237</v>
      </c>
      <c r="N12238" t="s">
        <v>5237</v>
      </c>
      <c r="O12238" t="s">
        <v>5237</v>
      </c>
    </row>
    <row r="12239" spans="11:15" x14ac:dyDescent="0.25">
      <c r="K12239">
        <v>57009900200060</v>
      </c>
      <c r="L12239" t="s">
        <v>15043</v>
      </c>
      <c r="M12239" t="s">
        <v>5237</v>
      </c>
      <c r="N12239" t="s">
        <v>5237</v>
      </c>
      <c r="O12239" t="s">
        <v>5237</v>
      </c>
    </row>
    <row r="12240" spans="11:15" x14ac:dyDescent="0.25">
      <c r="K12240">
        <v>57009900200061</v>
      </c>
      <c r="L12240" t="s">
        <v>15044</v>
      </c>
      <c r="M12240" t="s">
        <v>5237</v>
      </c>
      <c r="N12240" t="s">
        <v>5237</v>
      </c>
      <c r="O12240" t="s">
        <v>5237</v>
      </c>
    </row>
    <row r="12241" spans="11:15" x14ac:dyDescent="0.25">
      <c r="K12241">
        <v>57009900200062</v>
      </c>
      <c r="L12241" t="s">
        <v>15045</v>
      </c>
      <c r="M12241" t="s">
        <v>5237</v>
      </c>
      <c r="N12241" t="s">
        <v>5237</v>
      </c>
      <c r="O12241" t="s">
        <v>5237</v>
      </c>
    </row>
    <row r="12242" spans="11:15" x14ac:dyDescent="0.25">
      <c r="K12242">
        <v>57009900200063</v>
      </c>
      <c r="L12242" t="s">
        <v>15046</v>
      </c>
      <c r="M12242" t="s">
        <v>5237</v>
      </c>
      <c r="N12242" t="s">
        <v>5237</v>
      </c>
      <c r="O12242" t="s">
        <v>5237</v>
      </c>
    </row>
    <row r="12243" spans="11:15" x14ac:dyDescent="0.25">
      <c r="K12243">
        <v>57009900200064</v>
      </c>
      <c r="L12243" t="s">
        <v>15047</v>
      </c>
      <c r="M12243" t="s">
        <v>5237</v>
      </c>
      <c r="N12243" t="s">
        <v>5237</v>
      </c>
      <c r="O12243" t="s">
        <v>5237</v>
      </c>
    </row>
    <row r="12244" spans="11:15" x14ac:dyDescent="0.25">
      <c r="K12244">
        <v>57009900200065</v>
      </c>
      <c r="L12244" t="s">
        <v>15048</v>
      </c>
      <c r="M12244" t="s">
        <v>5237</v>
      </c>
      <c r="N12244" t="s">
        <v>5237</v>
      </c>
      <c r="O12244" t="s">
        <v>5237</v>
      </c>
    </row>
    <row r="12245" spans="11:15" x14ac:dyDescent="0.25">
      <c r="K12245">
        <v>57009900200066</v>
      </c>
      <c r="L12245" t="s">
        <v>15049</v>
      </c>
      <c r="M12245" t="s">
        <v>5237</v>
      </c>
      <c r="N12245" t="s">
        <v>5237</v>
      </c>
      <c r="O12245" t="s">
        <v>5237</v>
      </c>
    </row>
    <row r="12246" spans="11:15" x14ac:dyDescent="0.25">
      <c r="K12246">
        <v>57009900200067</v>
      </c>
      <c r="L12246" t="s">
        <v>15049</v>
      </c>
      <c r="M12246" t="s">
        <v>5237</v>
      </c>
      <c r="N12246" t="s">
        <v>5237</v>
      </c>
      <c r="O12246" t="s">
        <v>5237</v>
      </c>
    </row>
    <row r="12247" spans="11:15" x14ac:dyDescent="0.25">
      <c r="K12247">
        <v>57009900200068</v>
      </c>
      <c r="L12247" t="s">
        <v>15050</v>
      </c>
      <c r="M12247" t="s">
        <v>5237</v>
      </c>
      <c r="N12247" t="s">
        <v>5237</v>
      </c>
      <c r="O12247" t="s">
        <v>5237</v>
      </c>
    </row>
    <row r="12248" spans="11:15" x14ac:dyDescent="0.25">
      <c r="K12248">
        <v>57009900200069</v>
      </c>
      <c r="L12248" t="s">
        <v>15051</v>
      </c>
      <c r="M12248" t="s">
        <v>5237</v>
      </c>
      <c r="N12248" t="s">
        <v>5237</v>
      </c>
      <c r="O12248" t="s">
        <v>5237</v>
      </c>
    </row>
    <row r="12249" spans="11:15" x14ac:dyDescent="0.25">
      <c r="K12249">
        <v>57009900200070</v>
      </c>
      <c r="L12249" t="s">
        <v>15052</v>
      </c>
      <c r="M12249" t="s">
        <v>5237</v>
      </c>
      <c r="N12249" t="s">
        <v>5237</v>
      </c>
      <c r="O12249" t="s">
        <v>5237</v>
      </c>
    </row>
    <row r="12250" spans="11:15" x14ac:dyDescent="0.25">
      <c r="K12250">
        <v>57009900200071</v>
      </c>
      <c r="L12250" t="s">
        <v>15053</v>
      </c>
      <c r="M12250" t="s">
        <v>5237</v>
      </c>
      <c r="N12250" t="s">
        <v>5237</v>
      </c>
      <c r="O12250" t="s">
        <v>5237</v>
      </c>
    </row>
    <row r="12251" spans="11:15" x14ac:dyDescent="0.25">
      <c r="K12251">
        <v>57009900200072</v>
      </c>
      <c r="L12251" t="s">
        <v>15054</v>
      </c>
      <c r="M12251" t="s">
        <v>5237</v>
      </c>
      <c r="N12251" t="s">
        <v>5237</v>
      </c>
      <c r="O12251" t="s">
        <v>5237</v>
      </c>
    </row>
    <row r="12252" spans="11:15" x14ac:dyDescent="0.25">
      <c r="K12252">
        <v>57009900200073</v>
      </c>
      <c r="L12252" t="s">
        <v>15055</v>
      </c>
      <c r="M12252" t="s">
        <v>5237</v>
      </c>
      <c r="N12252" t="s">
        <v>5237</v>
      </c>
      <c r="O12252" t="s">
        <v>5237</v>
      </c>
    </row>
    <row r="12253" spans="11:15" x14ac:dyDescent="0.25">
      <c r="K12253">
        <v>57009900200074</v>
      </c>
      <c r="L12253" t="s">
        <v>15056</v>
      </c>
      <c r="M12253" t="s">
        <v>5237</v>
      </c>
      <c r="N12253" t="s">
        <v>5237</v>
      </c>
      <c r="O12253" t="s">
        <v>5237</v>
      </c>
    </row>
    <row r="12254" spans="11:15" x14ac:dyDescent="0.25">
      <c r="K12254">
        <v>57009900200075</v>
      </c>
      <c r="L12254" t="s">
        <v>15057</v>
      </c>
      <c r="M12254" t="s">
        <v>5237</v>
      </c>
      <c r="N12254" t="s">
        <v>5237</v>
      </c>
      <c r="O12254" t="s">
        <v>5237</v>
      </c>
    </row>
    <row r="12255" spans="11:15" x14ac:dyDescent="0.25">
      <c r="K12255">
        <v>57009900200076</v>
      </c>
      <c r="L12255" t="s">
        <v>15058</v>
      </c>
      <c r="M12255" t="s">
        <v>5237</v>
      </c>
      <c r="N12255" t="s">
        <v>5237</v>
      </c>
      <c r="O12255" t="s">
        <v>5237</v>
      </c>
    </row>
    <row r="12256" spans="11:15" x14ac:dyDescent="0.25">
      <c r="K12256">
        <v>57009900200077</v>
      </c>
      <c r="L12256" t="s">
        <v>15059</v>
      </c>
      <c r="M12256" t="s">
        <v>5237</v>
      </c>
      <c r="N12256" t="s">
        <v>5237</v>
      </c>
      <c r="O12256" t="s">
        <v>5237</v>
      </c>
    </row>
    <row r="12257" spans="11:15" x14ac:dyDescent="0.25">
      <c r="K12257">
        <v>57009900200078</v>
      </c>
      <c r="L12257" t="s">
        <v>15060</v>
      </c>
      <c r="M12257" t="s">
        <v>5237</v>
      </c>
      <c r="N12257" t="s">
        <v>5237</v>
      </c>
      <c r="O12257" t="s">
        <v>5237</v>
      </c>
    </row>
    <row r="12258" spans="11:15" x14ac:dyDescent="0.25">
      <c r="K12258">
        <v>57009900200079</v>
      </c>
      <c r="L12258" t="s">
        <v>15061</v>
      </c>
      <c r="M12258" t="s">
        <v>5237</v>
      </c>
      <c r="N12258" t="s">
        <v>5237</v>
      </c>
      <c r="O12258" t="s">
        <v>5237</v>
      </c>
    </row>
    <row r="12259" spans="11:15" x14ac:dyDescent="0.25">
      <c r="K12259">
        <v>57009900200080</v>
      </c>
      <c r="L12259" t="s">
        <v>15062</v>
      </c>
      <c r="M12259" t="s">
        <v>5237</v>
      </c>
      <c r="N12259" t="s">
        <v>5237</v>
      </c>
      <c r="O12259" t="s">
        <v>5237</v>
      </c>
    </row>
    <row r="12260" spans="11:15" x14ac:dyDescent="0.25">
      <c r="K12260">
        <v>57009900200081</v>
      </c>
      <c r="L12260" t="s">
        <v>15063</v>
      </c>
      <c r="M12260" t="s">
        <v>5237</v>
      </c>
      <c r="N12260" t="s">
        <v>5237</v>
      </c>
      <c r="O12260" t="s">
        <v>5237</v>
      </c>
    </row>
    <row r="12261" spans="11:15" x14ac:dyDescent="0.25">
      <c r="K12261">
        <v>57009900200082</v>
      </c>
      <c r="L12261" t="s">
        <v>15064</v>
      </c>
      <c r="M12261" t="s">
        <v>5237</v>
      </c>
      <c r="N12261" t="s">
        <v>5237</v>
      </c>
      <c r="O12261" t="s">
        <v>5237</v>
      </c>
    </row>
    <row r="12262" spans="11:15" x14ac:dyDescent="0.25">
      <c r="K12262">
        <v>57009900200083</v>
      </c>
      <c r="L12262" t="s">
        <v>15065</v>
      </c>
      <c r="M12262" t="s">
        <v>5237</v>
      </c>
      <c r="N12262" t="s">
        <v>5237</v>
      </c>
      <c r="O12262" t="s">
        <v>5237</v>
      </c>
    </row>
    <row r="12263" spans="11:15" x14ac:dyDescent="0.25">
      <c r="K12263">
        <v>57009900200084</v>
      </c>
      <c r="L12263" t="s">
        <v>15065</v>
      </c>
      <c r="M12263" t="s">
        <v>5237</v>
      </c>
      <c r="N12263" t="s">
        <v>5237</v>
      </c>
      <c r="O12263" t="s">
        <v>5237</v>
      </c>
    </row>
    <row r="12264" spans="11:15" x14ac:dyDescent="0.25">
      <c r="K12264">
        <v>57009900200085</v>
      </c>
      <c r="L12264" t="s">
        <v>15066</v>
      </c>
      <c r="M12264" t="s">
        <v>5237</v>
      </c>
      <c r="N12264" t="s">
        <v>5237</v>
      </c>
      <c r="O12264" t="s">
        <v>5237</v>
      </c>
    </row>
    <row r="12265" spans="11:15" x14ac:dyDescent="0.25">
      <c r="K12265">
        <v>57009900200086</v>
      </c>
      <c r="L12265" t="s">
        <v>15067</v>
      </c>
      <c r="M12265" t="s">
        <v>5237</v>
      </c>
      <c r="N12265" t="s">
        <v>5237</v>
      </c>
      <c r="O12265" t="s">
        <v>5237</v>
      </c>
    </row>
    <row r="12266" spans="11:15" x14ac:dyDescent="0.25">
      <c r="K12266">
        <v>57009900200087</v>
      </c>
      <c r="L12266" t="s">
        <v>15068</v>
      </c>
      <c r="M12266" t="s">
        <v>5237</v>
      </c>
      <c r="N12266" t="s">
        <v>5237</v>
      </c>
      <c r="O12266" t="s">
        <v>5237</v>
      </c>
    </row>
    <row r="12267" spans="11:15" x14ac:dyDescent="0.25">
      <c r="K12267">
        <v>57009900200088</v>
      </c>
      <c r="L12267" t="s">
        <v>15069</v>
      </c>
      <c r="M12267" t="s">
        <v>5237</v>
      </c>
      <c r="N12267" t="s">
        <v>5237</v>
      </c>
      <c r="O12267" t="s">
        <v>5237</v>
      </c>
    </row>
    <row r="12268" spans="11:15" x14ac:dyDescent="0.25">
      <c r="K12268">
        <v>57009900200089</v>
      </c>
      <c r="L12268" t="s">
        <v>15070</v>
      </c>
      <c r="M12268" t="s">
        <v>5237</v>
      </c>
      <c r="N12268" t="s">
        <v>5237</v>
      </c>
      <c r="O12268" t="s">
        <v>5237</v>
      </c>
    </row>
    <row r="12269" spans="11:15" x14ac:dyDescent="0.25">
      <c r="K12269">
        <v>57009900200090</v>
      </c>
      <c r="L12269" t="s">
        <v>15071</v>
      </c>
      <c r="M12269" t="s">
        <v>5237</v>
      </c>
      <c r="N12269" t="s">
        <v>5237</v>
      </c>
      <c r="O12269" t="s">
        <v>5237</v>
      </c>
    </row>
    <row r="12270" spans="11:15" x14ac:dyDescent="0.25">
      <c r="K12270">
        <v>57009900200091</v>
      </c>
      <c r="L12270" t="s">
        <v>15072</v>
      </c>
      <c r="M12270" t="s">
        <v>5237</v>
      </c>
      <c r="N12270" t="s">
        <v>5237</v>
      </c>
      <c r="O12270" t="s">
        <v>5237</v>
      </c>
    </row>
    <row r="12271" spans="11:15" x14ac:dyDescent="0.25">
      <c r="K12271">
        <v>57009900200092</v>
      </c>
      <c r="L12271" t="s">
        <v>15073</v>
      </c>
      <c r="M12271" t="s">
        <v>5237</v>
      </c>
      <c r="N12271" t="s">
        <v>5237</v>
      </c>
      <c r="O12271" t="s">
        <v>5237</v>
      </c>
    </row>
    <row r="12272" spans="11:15" x14ac:dyDescent="0.25">
      <c r="K12272">
        <v>57009900200093</v>
      </c>
      <c r="L12272" t="s">
        <v>15074</v>
      </c>
      <c r="M12272" t="s">
        <v>5237</v>
      </c>
      <c r="N12272" t="s">
        <v>5237</v>
      </c>
      <c r="O12272" t="s">
        <v>5237</v>
      </c>
    </row>
    <row r="12273" spans="11:15" x14ac:dyDescent="0.25">
      <c r="K12273">
        <v>57009900200094</v>
      </c>
      <c r="L12273" t="s">
        <v>15075</v>
      </c>
      <c r="M12273" t="s">
        <v>5237</v>
      </c>
      <c r="N12273" t="s">
        <v>5237</v>
      </c>
      <c r="O12273" t="s">
        <v>5237</v>
      </c>
    </row>
    <row r="12274" spans="11:15" x14ac:dyDescent="0.25">
      <c r="K12274">
        <v>57009900200095</v>
      </c>
      <c r="L12274" t="s">
        <v>15076</v>
      </c>
      <c r="M12274" t="s">
        <v>5237</v>
      </c>
      <c r="N12274" t="s">
        <v>5237</v>
      </c>
      <c r="O12274" t="s">
        <v>5237</v>
      </c>
    </row>
    <row r="12275" spans="11:15" x14ac:dyDescent="0.25">
      <c r="K12275">
        <v>57009900200096</v>
      </c>
      <c r="L12275" t="s">
        <v>15077</v>
      </c>
      <c r="M12275" t="s">
        <v>5237</v>
      </c>
      <c r="N12275" t="s">
        <v>5237</v>
      </c>
      <c r="O12275" t="s">
        <v>5237</v>
      </c>
    </row>
    <row r="12276" spans="11:15" x14ac:dyDescent="0.25">
      <c r="K12276">
        <v>57009900200097</v>
      </c>
      <c r="L12276" t="s">
        <v>15078</v>
      </c>
      <c r="M12276" t="s">
        <v>5237</v>
      </c>
      <c r="N12276" t="s">
        <v>5237</v>
      </c>
      <c r="O12276" t="s">
        <v>5237</v>
      </c>
    </row>
    <row r="12277" spans="11:15" x14ac:dyDescent="0.25">
      <c r="K12277">
        <v>57009900200098</v>
      </c>
      <c r="L12277" t="s">
        <v>15079</v>
      </c>
      <c r="M12277" t="s">
        <v>5237</v>
      </c>
      <c r="N12277" t="s">
        <v>5237</v>
      </c>
      <c r="O12277" t="s">
        <v>5237</v>
      </c>
    </row>
    <row r="12278" spans="11:15" x14ac:dyDescent="0.25">
      <c r="K12278">
        <v>57009900200099</v>
      </c>
      <c r="L12278" t="s">
        <v>15080</v>
      </c>
      <c r="M12278" t="s">
        <v>5237</v>
      </c>
      <c r="N12278" t="s">
        <v>5237</v>
      </c>
      <c r="O12278" t="s">
        <v>5237</v>
      </c>
    </row>
    <row r="12279" spans="11:15" x14ac:dyDescent="0.25">
      <c r="K12279">
        <v>57009900200100</v>
      </c>
      <c r="L12279" t="s">
        <v>15081</v>
      </c>
      <c r="M12279" t="s">
        <v>5237</v>
      </c>
      <c r="N12279" t="s">
        <v>5237</v>
      </c>
      <c r="O12279" t="s">
        <v>5237</v>
      </c>
    </row>
    <row r="12280" spans="11:15" x14ac:dyDescent="0.25">
      <c r="K12280">
        <v>57009900200101</v>
      </c>
      <c r="L12280" t="s">
        <v>15082</v>
      </c>
      <c r="M12280" t="s">
        <v>5237</v>
      </c>
      <c r="N12280" t="s">
        <v>5237</v>
      </c>
      <c r="O12280" t="s">
        <v>5237</v>
      </c>
    </row>
    <row r="12281" spans="11:15" x14ac:dyDescent="0.25">
      <c r="K12281">
        <v>57009900200102</v>
      </c>
      <c r="L12281" t="s">
        <v>15083</v>
      </c>
      <c r="M12281" t="s">
        <v>5237</v>
      </c>
      <c r="N12281" t="s">
        <v>5237</v>
      </c>
      <c r="O12281" t="s">
        <v>5237</v>
      </c>
    </row>
    <row r="12282" spans="11:15" x14ac:dyDescent="0.25">
      <c r="K12282">
        <v>57009900200103</v>
      </c>
      <c r="L12282" t="s">
        <v>15084</v>
      </c>
      <c r="M12282" t="s">
        <v>5237</v>
      </c>
      <c r="N12282" t="s">
        <v>5237</v>
      </c>
      <c r="O12282" t="s">
        <v>5237</v>
      </c>
    </row>
    <row r="12283" spans="11:15" x14ac:dyDescent="0.25">
      <c r="K12283">
        <v>57009900200104</v>
      </c>
      <c r="L12283" t="s">
        <v>15085</v>
      </c>
      <c r="M12283" t="s">
        <v>5237</v>
      </c>
      <c r="N12283" t="s">
        <v>5237</v>
      </c>
      <c r="O12283" t="s">
        <v>5237</v>
      </c>
    </row>
    <row r="12284" spans="11:15" x14ac:dyDescent="0.25">
      <c r="K12284">
        <v>57009900200105</v>
      </c>
      <c r="L12284" t="s">
        <v>15086</v>
      </c>
      <c r="M12284" t="s">
        <v>5237</v>
      </c>
      <c r="N12284" t="s">
        <v>5237</v>
      </c>
      <c r="O12284" t="s">
        <v>5237</v>
      </c>
    </row>
    <row r="12285" spans="11:15" x14ac:dyDescent="0.25">
      <c r="K12285">
        <v>57009900200106</v>
      </c>
      <c r="L12285" t="s">
        <v>15087</v>
      </c>
      <c r="M12285" t="s">
        <v>5237</v>
      </c>
      <c r="N12285" t="s">
        <v>5237</v>
      </c>
      <c r="O12285" t="s">
        <v>5237</v>
      </c>
    </row>
    <row r="12286" spans="11:15" x14ac:dyDescent="0.25">
      <c r="K12286">
        <v>57009900200107</v>
      </c>
      <c r="L12286" t="s">
        <v>15088</v>
      </c>
      <c r="M12286" t="s">
        <v>5237</v>
      </c>
      <c r="N12286" t="s">
        <v>5237</v>
      </c>
      <c r="O12286" t="s">
        <v>5237</v>
      </c>
    </row>
    <row r="12287" spans="11:15" x14ac:dyDescent="0.25">
      <c r="K12287">
        <v>57009900200108</v>
      </c>
      <c r="L12287" t="s">
        <v>15089</v>
      </c>
      <c r="M12287" t="s">
        <v>5237</v>
      </c>
      <c r="N12287" t="s">
        <v>5237</v>
      </c>
      <c r="O12287" t="s">
        <v>5237</v>
      </c>
    </row>
    <row r="12288" spans="11:15" x14ac:dyDescent="0.25">
      <c r="K12288">
        <v>57009900200109</v>
      </c>
      <c r="L12288" t="s">
        <v>15090</v>
      </c>
      <c r="M12288" t="s">
        <v>5237</v>
      </c>
      <c r="N12288" t="s">
        <v>5237</v>
      </c>
      <c r="O12288" t="s">
        <v>5237</v>
      </c>
    </row>
    <row r="12289" spans="11:15" x14ac:dyDescent="0.25">
      <c r="K12289">
        <v>57009900200110</v>
      </c>
      <c r="L12289" t="s">
        <v>15091</v>
      </c>
      <c r="M12289" t="s">
        <v>5237</v>
      </c>
      <c r="N12289" t="s">
        <v>5237</v>
      </c>
      <c r="O12289" t="s">
        <v>5237</v>
      </c>
    </row>
    <row r="12290" spans="11:15" x14ac:dyDescent="0.25">
      <c r="K12290">
        <v>57009900200111</v>
      </c>
      <c r="L12290" t="s">
        <v>15092</v>
      </c>
      <c r="M12290" t="s">
        <v>5237</v>
      </c>
      <c r="N12290" t="s">
        <v>5237</v>
      </c>
      <c r="O12290" t="s">
        <v>5237</v>
      </c>
    </row>
    <row r="12291" spans="11:15" x14ac:dyDescent="0.25">
      <c r="K12291">
        <v>57009900200112</v>
      </c>
      <c r="L12291" t="s">
        <v>15093</v>
      </c>
      <c r="M12291" t="s">
        <v>5237</v>
      </c>
      <c r="N12291" t="s">
        <v>5237</v>
      </c>
      <c r="O12291" t="s">
        <v>5237</v>
      </c>
    </row>
    <row r="12292" spans="11:15" x14ac:dyDescent="0.25">
      <c r="K12292">
        <v>57009900200113</v>
      </c>
      <c r="L12292" t="s">
        <v>15094</v>
      </c>
      <c r="M12292" t="s">
        <v>5237</v>
      </c>
      <c r="N12292" t="s">
        <v>5237</v>
      </c>
      <c r="O12292" t="s">
        <v>5237</v>
      </c>
    </row>
    <row r="12293" spans="11:15" x14ac:dyDescent="0.25">
      <c r="K12293">
        <v>57009900200114</v>
      </c>
      <c r="L12293" t="s">
        <v>15095</v>
      </c>
      <c r="M12293" t="s">
        <v>5237</v>
      </c>
      <c r="N12293" t="s">
        <v>5237</v>
      </c>
      <c r="O12293" t="s">
        <v>5237</v>
      </c>
    </row>
    <row r="12294" spans="11:15" x14ac:dyDescent="0.25">
      <c r="K12294">
        <v>57009900200115</v>
      </c>
      <c r="L12294" t="s">
        <v>15096</v>
      </c>
      <c r="M12294" t="s">
        <v>5237</v>
      </c>
      <c r="N12294" t="s">
        <v>5237</v>
      </c>
      <c r="O12294" t="s">
        <v>5237</v>
      </c>
    </row>
    <row r="12295" spans="11:15" x14ac:dyDescent="0.25">
      <c r="K12295">
        <v>57009900200116</v>
      </c>
      <c r="L12295" t="s">
        <v>15097</v>
      </c>
      <c r="M12295" t="s">
        <v>5237</v>
      </c>
      <c r="N12295" t="s">
        <v>5237</v>
      </c>
      <c r="O12295" t="s">
        <v>5237</v>
      </c>
    </row>
    <row r="12296" spans="11:15" x14ac:dyDescent="0.25">
      <c r="K12296">
        <v>57009900200117</v>
      </c>
      <c r="L12296" t="s">
        <v>15098</v>
      </c>
      <c r="M12296" t="s">
        <v>5237</v>
      </c>
      <c r="N12296" t="s">
        <v>5237</v>
      </c>
      <c r="O12296" t="s">
        <v>5237</v>
      </c>
    </row>
    <row r="12297" spans="11:15" x14ac:dyDescent="0.25">
      <c r="K12297">
        <v>57009900200118</v>
      </c>
      <c r="L12297" t="s">
        <v>15099</v>
      </c>
      <c r="M12297" t="s">
        <v>5237</v>
      </c>
      <c r="N12297" t="s">
        <v>5237</v>
      </c>
      <c r="O12297" t="s">
        <v>5237</v>
      </c>
    </row>
    <row r="12298" spans="11:15" x14ac:dyDescent="0.25">
      <c r="K12298">
        <v>57009900200119</v>
      </c>
      <c r="L12298" t="s">
        <v>15100</v>
      </c>
      <c r="M12298" t="s">
        <v>5237</v>
      </c>
      <c r="N12298" t="s">
        <v>5237</v>
      </c>
      <c r="O12298" t="s">
        <v>5237</v>
      </c>
    </row>
    <row r="12299" spans="11:15" x14ac:dyDescent="0.25">
      <c r="K12299">
        <v>57009900200120</v>
      </c>
      <c r="L12299" t="s">
        <v>15101</v>
      </c>
      <c r="M12299" t="s">
        <v>5237</v>
      </c>
      <c r="N12299" t="s">
        <v>5237</v>
      </c>
      <c r="O12299" t="s">
        <v>5237</v>
      </c>
    </row>
    <row r="12300" spans="11:15" x14ac:dyDescent="0.25">
      <c r="K12300">
        <v>57009900200121</v>
      </c>
      <c r="L12300" t="s">
        <v>15102</v>
      </c>
      <c r="M12300" t="s">
        <v>5237</v>
      </c>
      <c r="N12300" t="s">
        <v>5237</v>
      </c>
      <c r="O12300" t="s">
        <v>5237</v>
      </c>
    </row>
    <row r="12301" spans="11:15" x14ac:dyDescent="0.25">
      <c r="K12301">
        <v>57009900200122</v>
      </c>
      <c r="L12301" t="s">
        <v>15103</v>
      </c>
      <c r="M12301" t="s">
        <v>5237</v>
      </c>
      <c r="N12301" t="s">
        <v>5237</v>
      </c>
      <c r="O12301" t="s">
        <v>5237</v>
      </c>
    </row>
    <row r="12302" spans="11:15" x14ac:dyDescent="0.25">
      <c r="K12302">
        <v>57009900200123</v>
      </c>
      <c r="L12302" t="s">
        <v>15104</v>
      </c>
      <c r="M12302" t="s">
        <v>5237</v>
      </c>
      <c r="N12302" t="s">
        <v>5237</v>
      </c>
      <c r="O12302" t="s">
        <v>5237</v>
      </c>
    </row>
    <row r="12303" spans="11:15" x14ac:dyDescent="0.25">
      <c r="K12303">
        <v>57009900200124</v>
      </c>
      <c r="L12303" t="s">
        <v>15105</v>
      </c>
      <c r="M12303" t="s">
        <v>5237</v>
      </c>
      <c r="N12303" t="s">
        <v>5237</v>
      </c>
      <c r="O12303" t="s">
        <v>5237</v>
      </c>
    </row>
    <row r="12304" spans="11:15" x14ac:dyDescent="0.25">
      <c r="K12304">
        <v>57009900200125</v>
      </c>
      <c r="L12304" t="s">
        <v>15106</v>
      </c>
      <c r="M12304" t="s">
        <v>5237</v>
      </c>
      <c r="N12304" t="s">
        <v>5237</v>
      </c>
      <c r="O12304" t="s">
        <v>5237</v>
      </c>
    </row>
    <row r="12305" spans="11:15" x14ac:dyDescent="0.25">
      <c r="K12305">
        <v>57009900200126</v>
      </c>
      <c r="L12305" t="s">
        <v>15107</v>
      </c>
      <c r="M12305" t="s">
        <v>5237</v>
      </c>
      <c r="N12305" t="s">
        <v>5237</v>
      </c>
      <c r="O12305" t="s">
        <v>5237</v>
      </c>
    </row>
    <row r="12306" spans="11:15" x14ac:dyDescent="0.25">
      <c r="K12306">
        <v>57009900200127</v>
      </c>
      <c r="L12306" t="s">
        <v>15108</v>
      </c>
      <c r="M12306" t="s">
        <v>5237</v>
      </c>
      <c r="N12306" t="s">
        <v>5237</v>
      </c>
      <c r="O12306" t="s">
        <v>5237</v>
      </c>
    </row>
    <row r="12307" spans="11:15" x14ac:dyDescent="0.25">
      <c r="K12307">
        <v>57009900200128</v>
      </c>
      <c r="L12307" t="s">
        <v>15109</v>
      </c>
      <c r="M12307" t="s">
        <v>5237</v>
      </c>
      <c r="N12307" t="s">
        <v>5237</v>
      </c>
      <c r="O12307" t="s">
        <v>5237</v>
      </c>
    </row>
    <row r="12308" spans="11:15" x14ac:dyDescent="0.25">
      <c r="K12308">
        <v>57009900200129</v>
      </c>
      <c r="L12308" t="s">
        <v>15110</v>
      </c>
      <c r="M12308" t="s">
        <v>5237</v>
      </c>
      <c r="N12308" t="s">
        <v>5237</v>
      </c>
      <c r="O12308" t="s">
        <v>5237</v>
      </c>
    </row>
    <row r="12309" spans="11:15" x14ac:dyDescent="0.25">
      <c r="K12309">
        <v>57009900200130</v>
      </c>
      <c r="L12309" t="s">
        <v>15111</v>
      </c>
      <c r="M12309" t="s">
        <v>5237</v>
      </c>
      <c r="N12309" t="s">
        <v>5237</v>
      </c>
      <c r="O12309" t="s">
        <v>5237</v>
      </c>
    </row>
    <row r="12310" spans="11:15" x14ac:dyDescent="0.25">
      <c r="K12310">
        <v>57009900200131</v>
      </c>
      <c r="L12310" t="s">
        <v>15112</v>
      </c>
      <c r="M12310" t="s">
        <v>5237</v>
      </c>
      <c r="N12310" t="s">
        <v>5237</v>
      </c>
      <c r="O12310" t="s">
        <v>5237</v>
      </c>
    </row>
    <row r="12311" spans="11:15" x14ac:dyDescent="0.25">
      <c r="K12311">
        <v>57009900200132</v>
      </c>
      <c r="L12311" t="s">
        <v>15113</v>
      </c>
      <c r="M12311" t="s">
        <v>5237</v>
      </c>
      <c r="N12311" t="s">
        <v>5237</v>
      </c>
      <c r="O12311" t="s">
        <v>5237</v>
      </c>
    </row>
    <row r="12312" spans="11:15" x14ac:dyDescent="0.25">
      <c r="K12312">
        <v>57009900200133</v>
      </c>
      <c r="L12312" t="s">
        <v>15114</v>
      </c>
      <c r="M12312" t="s">
        <v>5237</v>
      </c>
      <c r="N12312" t="s">
        <v>5237</v>
      </c>
      <c r="O12312" t="s">
        <v>5237</v>
      </c>
    </row>
    <row r="12313" spans="11:15" x14ac:dyDescent="0.25">
      <c r="K12313">
        <v>57009900200134</v>
      </c>
      <c r="L12313" t="s">
        <v>15115</v>
      </c>
      <c r="M12313" t="s">
        <v>5237</v>
      </c>
      <c r="N12313" t="s">
        <v>5237</v>
      </c>
      <c r="O12313" t="s">
        <v>5237</v>
      </c>
    </row>
    <row r="12314" spans="11:15" x14ac:dyDescent="0.25">
      <c r="K12314">
        <v>57009900200135</v>
      </c>
      <c r="L12314" t="s">
        <v>15116</v>
      </c>
      <c r="M12314" t="s">
        <v>5237</v>
      </c>
      <c r="N12314" t="s">
        <v>5237</v>
      </c>
      <c r="O12314" t="s">
        <v>5237</v>
      </c>
    </row>
    <row r="12315" spans="11:15" x14ac:dyDescent="0.25">
      <c r="K12315">
        <v>57009900200136</v>
      </c>
      <c r="L12315" t="s">
        <v>15117</v>
      </c>
      <c r="M12315" t="s">
        <v>5237</v>
      </c>
      <c r="N12315" t="s">
        <v>5237</v>
      </c>
      <c r="O12315" t="s">
        <v>5237</v>
      </c>
    </row>
    <row r="12316" spans="11:15" x14ac:dyDescent="0.25">
      <c r="K12316">
        <v>57009900200137</v>
      </c>
      <c r="L12316" t="s">
        <v>15118</v>
      </c>
      <c r="M12316" t="s">
        <v>5237</v>
      </c>
      <c r="N12316" t="s">
        <v>5237</v>
      </c>
      <c r="O12316" t="s">
        <v>5237</v>
      </c>
    </row>
    <row r="12317" spans="11:15" x14ac:dyDescent="0.25">
      <c r="K12317">
        <v>57009900200138</v>
      </c>
      <c r="L12317" t="s">
        <v>15119</v>
      </c>
      <c r="M12317" t="s">
        <v>5237</v>
      </c>
      <c r="N12317" t="s">
        <v>5237</v>
      </c>
      <c r="O12317" t="s">
        <v>5237</v>
      </c>
    </row>
    <row r="12318" spans="11:15" x14ac:dyDescent="0.25">
      <c r="K12318">
        <v>57009900200139</v>
      </c>
      <c r="L12318" t="s">
        <v>15120</v>
      </c>
      <c r="M12318" t="s">
        <v>5237</v>
      </c>
      <c r="N12318" t="s">
        <v>5237</v>
      </c>
      <c r="O12318" t="s">
        <v>5237</v>
      </c>
    </row>
    <row r="12319" spans="11:15" x14ac:dyDescent="0.25">
      <c r="K12319">
        <v>57009900200140</v>
      </c>
      <c r="L12319" t="s">
        <v>15121</v>
      </c>
      <c r="M12319" t="s">
        <v>5237</v>
      </c>
      <c r="N12319" t="s">
        <v>5237</v>
      </c>
      <c r="O12319" t="s">
        <v>5237</v>
      </c>
    </row>
    <row r="12320" spans="11:15" x14ac:dyDescent="0.25">
      <c r="K12320">
        <v>57009900200141</v>
      </c>
      <c r="L12320" t="s">
        <v>15122</v>
      </c>
      <c r="M12320" t="s">
        <v>5237</v>
      </c>
      <c r="N12320" t="s">
        <v>5237</v>
      </c>
      <c r="O12320" t="s">
        <v>5237</v>
      </c>
    </row>
    <row r="12321" spans="11:15" x14ac:dyDescent="0.25">
      <c r="K12321">
        <v>57009900200142</v>
      </c>
      <c r="L12321" t="s">
        <v>15123</v>
      </c>
      <c r="M12321" t="s">
        <v>5237</v>
      </c>
      <c r="N12321" t="s">
        <v>5237</v>
      </c>
      <c r="O12321" t="s">
        <v>5237</v>
      </c>
    </row>
    <row r="12322" spans="11:15" x14ac:dyDescent="0.25">
      <c r="K12322">
        <v>57009900200143</v>
      </c>
      <c r="L12322" t="s">
        <v>15124</v>
      </c>
      <c r="M12322" t="s">
        <v>5237</v>
      </c>
      <c r="N12322" t="s">
        <v>5237</v>
      </c>
      <c r="O12322" t="s">
        <v>5237</v>
      </c>
    </row>
    <row r="12323" spans="11:15" x14ac:dyDescent="0.25">
      <c r="K12323">
        <v>57009900200144</v>
      </c>
      <c r="L12323" t="s">
        <v>15125</v>
      </c>
      <c r="M12323" t="s">
        <v>5237</v>
      </c>
      <c r="N12323" t="s">
        <v>5237</v>
      </c>
      <c r="O12323" t="s">
        <v>5237</v>
      </c>
    </row>
    <row r="12324" spans="11:15" x14ac:dyDescent="0.25">
      <c r="K12324">
        <v>57009900200145</v>
      </c>
      <c r="L12324" t="s">
        <v>15126</v>
      </c>
      <c r="M12324" t="s">
        <v>5237</v>
      </c>
      <c r="N12324" t="s">
        <v>5237</v>
      </c>
      <c r="O12324" t="s">
        <v>5237</v>
      </c>
    </row>
    <row r="12325" spans="11:15" x14ac:dyDescent="0.25">
      <c r="K12325">
        <v>57009900200146</v>
      </c>
      <c r="L12325" t="s">
        <v>15127</v>
      </c>
      <c r="M12325" t="s">
        <v>5237</v>
      </c>
      <c r="N12325" t="s">
        <v>5237</v>
      </c>
      <c r="O12325" t="s">
        <v>5237</v>
      </c>
    </row>
    <row r="12326" spans="11:15" x14ac:dyDescent="0.25">
      <c r="K12326">
        <v>57009900200147</v>
      </c>
      <c r="L12326" t="s">
        <v>15128</v>
      </c>
      <c r="M12326" t="s">
        <v>5237</v>
      </c>
      <c r="N12326" t="s">
        <v>5237</v>
      </c>
      <c r="O12326" t="s">
        <v>5237</v>
      </c>
    </row>
    <row r="12327" spans="11:15" x14ac:dyDescent="0.25">
      <c r="K12327">
        <v>57009900200148</v>
      </c>
      <c r="L12327" t="s">
        <v>15129</v>
      </c>
      <c r="M12327" t="s">
        <v>5237</v>
      </c>
      <c r="N12327" t="s">
        <v>5237</v>
      </c>
      <c r="O12327" t="s">
        <v>5237</v>
      </c>
    </row>
    <row r="12328" spans="11:15" x14ac:dyDescent="0.25">
      <c r="K12328">
        <v>57009900200149</v>
      </c>
      <c r="L12328" t="s">
        <v>15130</v>
      </c>
      <c r="M12328" t="s">
        <v>5237</v>
      </c>
      <c r="N12328" t="s">
        <v>5237</v>
      </c>
      <c r="O12328" t="s">
        <v>5237</v>
      </c>
    </row>
    <row r="12329" spans="11:15" x14ac:dyDescent="0.25">
      <c r="K12329">
        <v>57009900200150</v>
      </c>
      <c r="L12329" t="s">
        <v>15131</v>
      </c>
      <c r="M12329" t="s">
        <v>5237</v>
      </c>
      <c r="N12329" t="s">
        <v>5237</v>
      </c>
      <c r="O12329" t="s">
        <v>5237</v>
      </c>
    </row>
    <row r="12330" spans="11:15" x14ac:dyDescent="0.25">
      <c r="K12330">
        <v>57009900200151</v>
      </c>
      <c r="L12330" t="s">
        <v>15132</v>
      </c>
      <c r="M12330" t="s">
        <v>5237</v>
      </c>
      <c r="N12330" t="s">
        <v>5237</v>
      </c>
      <c r="O12330" t="s">
        <v>5237</v>
      </c>
    </row>
    <row r="12331" spans="11:15" x14ac:dyDescent="0.25">
      <c r="K12331">
        <v>57009900200152</v>
      </c>
      <c r="L12331" t="s">
        <v>15133</v>
      </c>
      <c r="M12331" t="s">
        <v>5237</v>
      </c>
      <c r="N12331" t="s">
        <v>5237</v>
      </c>
      <c r="O12331" t="s">
        <v>5237</v>
      </c>
    </row>
    <row r="12332" spans="11:15" x14ac:dyDescent="0.25">
      <c r="K12332">
        <v>57009900200153</v>
      </c>
      <c r="L12332" t="s">
        <v>15134</v>
      </c>
      <c r="M12332" t="s">
        <v>5237</v>
      </c>
      <c r="N12332" t="s">
        <v>5237</v>
      </c>
      <c r="O12332" t="s">
        <v>5237</v>
      </c>
    </row>
    <row r="12333" spans="11:15" x14ac:dyDescent="0.25">
      <c r="K12333">
        <v>57009900200154</v>
      </c>
      <c r="L12333" t="s">
        <v>15135</v>
      </c>
      <c r="M12333" t="s">
        <v>5237</v>
      </c>
      <c r="N12333" t="s">
        <v>5237</v>
      </c>
      <c r="O12333" t="s">
        <v>5237</v>
      </c>
    </row>
    <row r="12334" spans="11:15" x14ac:dyDescent="0.25">
      <c r="K12334">
        <v>57009900200155</v>
      </c>
      <c r="L12334" t="s">
        <v>15136</v>
      </c>
      <c r="M12334" t="s">
        <v>5237</v>
      </c>
      <c r="N12334" t="s">
        <v>5237</v>
      </c>
      <c r="O12334" t="s">
        <v>5237</v>
      </c>
    </row>
    <row r="12335" spans="11:15" x14ac:dyDescent="0.25">
      <c r="K12335">
        <v>57009900200156</v>
      </c>
      <c r="L12335" t="s">
        <v>15137</v>
      </c>
      <c r="M12335" t="s">
        <v>5237</v>
      </c>
      <c r="N12335" t="s">
        <v>5237</v>
      </c>
      <c r="O12335" t="s">
        <v>5237</v>
      </c>
    </row>
    <row r="12336" spans="11:15" x14ac:dyDescent="0.25">
      <c r="K12336">
        <v>57009900200157</v>
      </c>
      <c r="L12336" t="s">
        <v>15138</v>
      </c>
      <c r="M12336" t="s">
        <v>5237</v>
      </c>
      <c r="N12336" t="s">
        <v>5237</v>
      </c>
      <c r="O12336" t="s">
        <v>5237</v>
      </c>
    </row>
    <row r="12337" spans="11:15" x14ac:dyDescent="0.25">
      <c r="K12337">
        <v>57009900200158</v>
      </c>
      <c r="L12337" t="s">
        <v>15139</v>
      </c>
      <c r="M12337" t="s">
        <v>5237</v>
      </c>
      <c r="N12337" t="s">
        <v>5237</v>
      </c>
      <c r="O12337" t="s">
        <v>5237</v>
      </c>
    </row>
    <row r="12338" spans="11:15" x14ac:dyDescent="0.25">
      <c r="K12338">
        <v>57009900200159</v>
      </c>
      <c r="L12338" t="s">
        <v>15140</v>
      </c>
      <c r="M12338" t="s">
        <v>5237</v>
      </c>
      <c r="N12338" t="s">
        <v>5237</v>
      </c>
      <c r="O12338" t="s">
        <v>5237</v>
      </c>
    </row>
    <row r="12339" spans="11:15" x14ac:dyDescent="0.25">
      <c r="K12339">
        <v>57009900200160</v>
      </c>
      <c r="L12339" t="s">
        <v>15141</v>
      </c>
      <c r="M12339" t="s">
        <v>5237</v>
      </c>
      <c r="N12339" t="s">
        <v>5237</v>
      </c>
      <c r="O12339" t="s">
        <v>5237</v>
      </c>
    </row>
    <row r="12340" spans="11:15" x14ac:dyDescent="0.25">
      <c r="K12340">
        <v>57009900200161</v>
      </c>
      <c r="L12340" t="s">
        <v>15142</v>
      </c>
      <c r="M12340" t="s">
        <v>5237</v>
      </c>
      <c r="N12340" t="s">
        <v>5237</v>
      </c>
      <c r="O12340" t="s">
        <v>5237</v>
      </c>
    </row>
    <row r="12341" spans="11:15" x14ac:dyDescent="0.25">
      <c r="K12341">
        <v>57009900200162</v>
      </c>
      <c r="L12341" t="s">
        <v>15143</v>
      </c>
      <c r="M12341" t="s">
        <v>5237</v>
      </c>
      <c r="N12341" t="s">
        <v>5237</v>
      </c>
      <c r="O12341" t="s">
        <v>5237</v>
      </c>
    </row>
    <row r="12342" spans="11:15" x14ac:dyDescent="0.25">
      <c r="K12342">
        <v>57009900200163</v>
      </c>
      <c r="L12342" t="s">
        <v>15144</v>
      </c>
      <c r="M12342" t="s">
        <v>5237</v>
      </c>
      <c r="N12342" t="s">
        <v>5237</v>
      </c>
      <c r="O12342" t="s">
        <v>5237</v>
      </c>
    </row>
    <row r="12343" spans="11:15" x14ac:dyDescent="0.25">
      <c r="K12343">
        <v>57009900200164</v>
      </c>
      <c r="L12343" t="s">
        <v>15145</v>
      </c>
      <c r="M12343" t="s">
        <v>5237</v>
      </c>
      <c r="N12343" t="s">
        <v>5237</v>
      </c>
      <c r="O12343" t="s">
        <v>5237</v>
      </c>
    </row>
    <row r="12344" spans="11:15" x14ac:dyDescent="0.25">
      <c r="K12344">
        <v>57009900200165</v>
      </c>
      <c r="L12344" t="s">
        <v>15146</v>
      </c>
      <c r="M12344" t="s">
        <v>5237</v>
      </c>
      <c r="N12344" t="s">
        <v>5237</v>
      </c>
      <c r="O12344" t="s">
        <v>5237</v>
      </c>
    </row>
    <row r="12345" spans="11:15" x14ac:dyDescent="0.25">
      <c r="K12345">
        <v>57009900200166</v>
      </c>
      <c r="L12345" t="s">
        <v>15147</v>
      </c>
      <c r="M12345" t="s">
        <v>5237</v>
      </c>
      <c r="N12345" t="s">
        <v>5237</v>
      </c>
      <c r="O12345" t="s">
        <v>5237</v>
      </c>
    </row>
    <row r="12346" spans="11:15" x14ac:dyDescent="0.25">
      <c r="K12346">
        <v>57009900200167</v>
      </c>
      <c r="L12346" t="s">
        <v>15148</v>
      </c>
      <c r="M12346" t="s">
        <v>5237</v>
      </c>
      <c r="N12346" t="s">
        <v>5237</v>
      </c>
      <c r="O12346" t="s">
        <v>5237</v>
      </c>
    </row>
    <row r="12347" spans="11:15" x14ac:dyDescent="0.25">
      <c r="K12347">
        <v>57009900200168</v>
      </c>
      <c r="L12347" t="s">
        <v>15149</v>
      </c>
      <c r="M12347" t="s">
        <v>5237</v>
      </c>
      <c r="N12347" t="s">
        <v>5237</v>
      </c>
      <c r="O12347" t="s">
        <v>5237</v>
      </c>
    </row>
    <row r="12348" spans="11:15" x14ac:dyDescent="0.25">
      <c r="K12348">
        <v>57009900200169</v>
      </c>
      <c r="L12348" t="s">
        <v>15150</v>
      </c>
      <c r="M12348" t="s">
        <v>5237</v>
      </c>
      <c r="N12348" t="s">
        <v>5237</v>
      </c>
      <c r="O12348" t="s">
        <v>5237</v>
      </c>
    </row>
    <row r="12349" spans="11:15" x14ac:dyDescent="0.25">
      <c r="K12349">
        <v>57009900200170</v>
      </c>
      <c r="L12349" t="s">
        <v>15150</v>
      </c>
      <c r="M12349" t="s">
        <v>5237</v>
      </c>
      <c r="N12349" t="s">
        <v>5237</v>
      </c>
      <c r="O12349" t="s">
        <v>5237</v>
      </c>
    </row>
    <row r="12350" spans="11:15" x14ac:dyDescent="0.25">
      <c r="K12350">
        <v>57009900200171</v>
      </c>
      <c r="L12350" t="s">
        <v>15151</v>
      </c>
      <c r="M12350" t="s">
        <v>5237</v>
      </c>
      <c r="N12350" t="s">
        <v>5237</v>
      </c>
      <c r="O12350" t="s">
        <v>5237</v>
      </c>
    </row>
    <row r="12351" spans="11:15" x14ac:dyDescent="0.25">
      <c r="K12351">
        <v>57009900200172</v>
      </c>
      <c r="L12351" t="s">
        <v>15152</v>
      </c>
      <c r="M12351" t="s">
        <v>5237</v>
      </c>
      <c r="N12351" t="s">
        <v>5237</v>
      </c>
      <c r="O12351" t="s">
        <v>5237</v>
      </c>
    </row>
    <row r="12352" spans="11:15" x14ac:dyDescent="0.25">
      <c r="K12352">
        <v>57009900200173</v>
      </c>
      <c r="L12352" t="s">
        <v>15153</v>
      </c>
      <c r="M12352" t="s">
        <v>5237</v>
      </c>
      <c r="N12352" t="s">
        <v>6098</v>
      </c>
      <c r="O12352" t="s">
        <v>380</v>
      </c>
    </row>
    <row r="12353" spans="11:15" x14ac:dyDescent="0.25">
      <c r="K12353">
        <v>57009900200174</v>
      </c>
      <c r="L12353" t="s">
        <v>15154</v>
      </c>
      <c r="M12353" t="s">
        <v>5237</v>
      </c>
      <c r="N12353" t="s">
        <v>5237</v>
      </c>
      <c r="O12353" t="s">
        <v>5237</v>
      </c>
    </row>
    <row r="12354" spans="11:15" x14ac:dyDescent="0.25">
      <c r="K12354">
        <v>57009900210043</v>
      </c>
      <c r="L12354" t="s">
        <v>15155</v>
      </c>
      <c r="M12354" t="s">
        <v>5237</v>
      </c>
      <c r="N12354" t="s">
        <v>5237</v>
      </c>
      <c r="O12354" t="s">
        <v>5237</v>
      </c>
    </row>
    <row r="12355" spans="11:15" x14ac:dyDescent="0.25">
      <c r="K12355">
        <v>57009900220001</v>
      </c>
      <c r="L12355" t="s">
        <v>15156</v>
      </c>
      <c r="M12355" t="s">
        <v>5237</v>
      </c>
      <c r="N12355" t="s">
        <v>5237</v>
      </c>
      <c r="O12355" t="s">
        <v>5237</v>
      </c>
    </row>
    <row r="12356" spans="11:15" x14ac:dyDescent="0.25">
      <c r="K12356">
        <v>57009900220002</v>
      </c>
      <c r="L12356" t="s">
        <v>15157</v>
      </c>
      <c r="M12356" t="s">
        <v>5237</v>
      </c>
      <c r="N12356" t="s">
        <v>5237</v>
      </c>
      <c r="O12356" t="s">
        <v>5237</v>
      </c>
    </row>
    <row r="12357" spans="11:15" x14ac:dyDescent="0.25">
      <c r="K12357">
        <v>57009900220003</v>
      </c>
      <c r="L12357" t="s">
        <v>15158</v>
      </c>
      <c r="M12357" t="s">
        <v>5237</v>
      </c>
      <c r="N12357" t="s">
        <v>5237</v>
      </c>
      <c r="O12357" t="s">
        <v>5237</v>
      </c>
    </row>
    <row r="12358" spans="11:15" x14ac:dyDescent="0.25">
      <c r="K12358">
        <v>57009900220004</v>
      </c>
      <c r="L12358" t="s">
        <v>15159</v>
      </c>
      <c r="M12358" t="s">
        <v>5237</v>
      </c>
      <c r="N12358" t="s">
        <v>5237</v>
      </c>
      <c r="O12358" t="s">
        <v>5237</v>
      </c>
    </row>
    <row r="12359" spans="11:15" x14ac:dyDescent="0.25">
      <c r="K12359">
        <v>57009900220005</v>
      </c>
      <c r="L12359" t="s">
        <v>15160</v>
      </c>
      <c r="M12359" t="s">
        <v>5237</v>
      </c>
      <c r="N12359" t="s">
        <v>5237</v>
      </c>
      <c r="O12359" t="s">
        <v>5237</v>
      </c>
    </row>
    <row r="12360" spans="11:15" x14ac:dyDescent="0.25">
      <c r="K12360">
        <v>57009900220006</v>
      </c>
      <c r="L12360" t="s">
        <v>15161</v>
      </c>
      <c r="M12360" t="s">
        <v>5237</v>
      </c>
      <c r="N12360" t="s">
        <v>5237</v>
      </c>
      <c r="O12360" t="s">
        <v>5237</v>
      </c>
    </row>
    <row r="12361" spans="11:15" x14ac:dyDescent="0.25">
      <c r="K12361">
        <v>57009900220007</v>
      </c>
      <c r="L12361" t="s">
        <v>15162</v>
      </c>
      <c r="M12361" t="s">
        <v>5237</v>
      </c>
      <c r="N12361" t="s">
        <v>5237</v>
      </c>
      <c r="O12361" t="s">
        <v>5237</v>
      </c>
    </row>
    <row r="12362" spans="11:15" x14ac:dyDescent="0.25">
      <c r="K12362">
        <v>57009900220008</v>
      </c>
      <c r="L12362" t="s">
        <v>15163</v>
      </c>
      <c r="M12362" t="s">
        <v>5237</v>
      </c>
      <c r="N12362" t="s">
        <v>5237</v>
      </c>
      <c r="O12362" t="s">
        <v>5237</v>
      </c>
    </row>
    <row r="12363" spans="11:15" x14ac:dyDescent="0.25">
      <c r="K12363">
        <v>57009900220009</v>
      </c>
      <c r="L12363" t="s">
        <v>15164</v>
      </c>
      <c r="M12363" t="s">
        <v>5237</v>
      </c>
      <c r="N12363" t="s">
        <v>5237</v>
      </c>
      <c r="O12363" t="s">
        <v>5237</v>
      </c>
    </row>
    <row r="12364" spans="11:15" x14ac:dyDescent="0.25">
      <c r="K12364">
        <v>57009900220010</v>
      </c>
      <c r="L12364" t="s">
        <v>15165</v>
      </c>
      <c r="M12364" t="s">
        <v>5237</v>
      </c>
      <c r="N12364" t="s">
        <v>5237</v>
      </c>
      <c r="O12364" t="s">
        <v>5237</v>
      </c>
    </row>
    <row r="12365" spans="11:15" x14ac:dyDescent="0.25">
      <c r="K12365">
        <v>57009900220011</v>
      </c>
      <c r="L12365" t="s">
        <v>15166</v>
      </c>
      <c r="M12365" t="s">
        <v>5237</v>
      </c>
      <c r="N12365" t="s">
        <v>5237</v>
      </c>
      <c r="O12365" t="s">
        <v>5237</v>
      </c>
    </row>
    <row r="12366" spans="11:15" x14ac:dyDescent="0.25">
      <c r="K12366">
        <v>57009900220012</v>
      </c>
      <c r="L12366" t="s">
        <v>15167</v>
      </c>
      <c r="M12366" t="s">
        <v>5237</v>
      </c>
      <c r="N12366" t="s">
        <v>5237</v>
      </c>
      <c r="O12366" t="s">
        <v>5237</v>
      </c>
    </row>
    <row r="12367" spans="11:15" x14ac:dyDescent="0.25">
      <c r="K12367">
        <v>57009900220013</v>
      </c>
      <c r="L12367" t="s">
        <v>15168</v>
      </c>
      <c r="M12367" t="s">
        <v>5237</v>
      </c>
      <c r="N12367" t="s">
        <v>5237</v>
      </c>
      <c r="O12367" t="s">
        <v>5237</v>
      </c>
    </row>
    <row r="12368" spans="11:15" x14ac:dyDescent="0.25">
      <c r="K12368">
        <v>57009900220014</v>
      </c>
      <c r="L12368" t="s">
        <v>15169</v>
      </c>
      <c r="M12368" t="s">
        <v>5237</v>
      </c>
      <c r="N12368" t="s">
        <v>5237</v>
      </c>
      <c r="O12368" t="s">
        <v>5237</v>
      </c>
    </row>
    <row r="12369" spans="11:15" x14ac:dyDescent="0.25">
      <c r="K12369">
        <v>57009900220015</v>
      </c>
      <c r="L12369" t="s">
        <v>15170</v>
      </c>
      <c r="M12369" t="s">
        <v>5237</v>
      </c>
      <c r="N12369" t="s">
        <v>5237</v>
      </c>
      <c r="O12369" t="s">
        <v>5237</v>
      </c>
    </row>
    <row r="12370" spans="11:15" x14ac:dyDescent="0.25">
      <c r="K12370">
        <v>57009900220016</v>
      </c>
      <c r="L12370" t="s">
        <v>15171</v>
      </c>
      <c r="M12370" t="s">
        <v>5237</v>
      </c>
      <c r="N12370" t="s">
        <v>5237</v>
      </c>
      <c r="O12370" t="s">
        <v>5237</v>
      </c>
    </row>
    <row r="12371" spans="11:15" x14ac:dyDescent="0.25">
      <c r="K12371">
        <v>57009900220017</v>
      </c>
      <c r="L12371" t="s">
        <v>15172</v>
      </c>
      <c r="M12371" t="s">
        <v>5237</v>
      </c>
      <c r="N12371" t="s">
        <v>5237</v>
      </c>
      <c r="O12371" t="s">
        <v>5237</v>
      </c>
    </row>
    <row r="12372" spans="11:15" x14ac:dyDescent="0.25">
      <c r="K12372">
        <v>57009900220018</v>
      </c>
      <c r="L12372" t="s">
        <v>15173</v>
      </c>
      <c r="M12372" t="s">
        <v>5237</v>
      </c>
      <c r="N12372" t="s">
        <v>5237</v>
      </c>
      <c r="O12372" t="s">
        <v>5237</v>
      </c>
    </row>
    <row r="12373" spans="11:15" x14ac:dyDescent="0.25">
      <c r="K12373">
        <v>57009900220019</v>
      </c>
      <c r="L12373" t="s">
        <v>15174</v>
      </c>
      <c r="M12373" t="s">
        <v>5237</v>
      </c>
      <c r="N12373" t="s">
        <v>5237</v>
      </c>
      <c r="O12373" t="s">
        <v>5237</v>
      </c>
    </row>
    <row r="12374" spans="11:15" x14ac:dyDescent="0.25">
      <c r="K12374">
        <v>57009900220020</v>
      </c>
      <c r="L12374" t="s">
        <v>15175</v>
      </c>
      <c r="M12374" t="s">
        <v>5237</v>
      </c>
      <c r="N12374" t="s">
        <v>5237</v>
      </c>
      <c r="O12374" t="s">
        <v>5237</v>
      </c>
    </row>
    <row r="12375" spans="11:15" x14ac:dyDescent="0.25">
      <c r="K12375">
        <v>57009900220021</v>
      </c>
      <c r="L12375" t="s">
        <v>15176</v>
      </c>
      <c r="M12375" t="s">
        <v>5237</v>
      </c>
      <c r="N12375" t="s">
        <v>5237</v>
      </c>
      <c r="O12375" t="s">
        <v>5237</v>
      </c>
    </row>
    <row r="12376" spans="11:15" x14ac:dyDescent="0.25">
      <c r="K12376">
        <v>57009900220022</v>
      </c>
      <c r="L12376" t="s">
        <v>15177</v>
      </c>
      <c r="M12376" t="s">
        <v>5237</v>
      </c>
      <c r="N12376" t="s">
        <v>5237</v>
      </c>
      <c r="O12376" t="s">
        <v>5237</v>
      </c>
    </row>
    <row r="12377" spans="11:15" x14ac:dyDescent="0.25">
      <c r="K12377">
        <v>57009900220023</v>
      </c>
      <c r="L12377" t="s">
        <v>15178</v>
      </c>
      <c r="M12377" t="s">
        <v>5237</v>
      </c>
      <c r="N12377" t="s">
        <v>5237</v>
      </c>
      <c r="O12377" t="s">
        <v>5237</v>
      </c>
    </row>
    <row r="12378" spans="11:15" x14ac:dyDescent="0.25">
      <c r="K12378">
        <v>57009900220024</v>
      </c>
      <c r="L12378" t="s">
        <v>15179</v>
      </c>
      <c r="M12378" t="s">
        <v>5237</v>
      </c>
      <c r="N12378" t="s">
        <v>5237</v>
      </c>
      <c r="O12378" t="s">
        <v>5237</v>
      </c>
    </row>
    <row r="12379" spans="11:15" x14ac:dyDescent="0.25">
      <c r="K12379">
        <v>57009900220025</v>
      </c>
      <c r="L12379" t="s">
        <v>15180</v>
      </c>
      <c r="M12379" t="s">
        <v>5237</v>
      </c>
      <c r="N12379" t="s">
        <v>5237</v>
      </c>
      <c r="O12379" t="s">
        <v>5237</v>
      </c>
    </row>
    <row r="12380" spans="11:15" x14ac:dyDescent="0.25">
      <c r="K12380">
        <v>57009900230001</v>
      </c>
      <c r="L12380" t="s">
        <v>15181</v>
      </c>
      <c r="M12380" t="s">
        <v>5237</v>
      </c>
      <c r="N12380" t="s">
        <v>5237</v>
      </c>
      <c r="O12380" t="s">
        <v>5237</v>
      </c>
    </row>
    <row r="12381" spans="11:15" x14ac:dyDescent="0.25">
      <c r="K12381">
        <v>57009900230002</v>
      </c>
      <c r="L12381" t="s">
        <v>15182</v>
      </c>
      <c r="M12381" t="s">
        <v>5237</v>
      </c>
      <c r="N12381" t="s">
        <v>5237</v>
      </c>
      <c r="O12381" t="s">
        <v>5237</v>
      </c>
    </row>
    <row r="12382" spans="11:15" x14ac:dyDescent="0.25">
      <c r="K12382">
        <v>57009900230003</v>
      </c>
      <c r="L12382" t="s">
        <v>15183</v>
      </c>
      <c r="M12382" t="s">
        <v>5237</v>
      </c>
      <c r="N12382" t="s">
        <v>5237</v>
      </c>
      <c r="O12382" t="s">
        <v>5237</v>
      </c>
    </row>
    <row r="12383" spans="11:15" x14ac:dyDescent="0.25">
      <c r="K12383">
        <v>57009900230004</v>
      </c>
      <c r="L12383" t="s">
        <v>15184</v>
      </c>
      <c r="M12383" t="s">
        <v>5237</v>
      </c>
      <c r="N12383" t="s">
        <v>5237</v>
      </c>
      <c r="O12383" t="s">
        <v>5237</v>
      </c>
    </row>
    <row r="12384" spans="11:15" x14ac:dyDescent="0.25">
      <c r="K12384">
        <v>57009900230005</v>
      </c>
      <c r="L12384" t="s">
        <v>15185</v>
      </c>
      <c r="M12384" t="s">
        <v>5237</v>
      </c>
      <c r="N12384" t="s">
        <v>5237</v>
      </c>
      <c r="O12384" t="s">
        <v>5237</v>
      </c>
    </row>
    <row r="12385" spans="11:15" x14ac:dyDescent="0.25">
      <c r="K12385">
        <v>57009900230006</v>
      </c>
      <c r="L12385" t="s">
        <v>15186</v>
      </c>
      <c r="M12385" t="s">
        <v>5237</v>
      </c>
      <c r="N12385" t="s">
        <v>5237</v>
      </c>
      <c r="O12385" t="s">
        <v>5237</v>
      </c>
    </row>
    <row r="12386" spans="11:15" x14ac:dyDescent="0.25">
      <c r="K12386">
        <v>57009900230007</v>
      </c>
      <c r="L12386" t="s">
        <v>15187</v>
      </c>
      <c r="M12386" t="s">
        <v>5237</v>
      </c>
      <c r="N12386" t="s">
        <v>5237</v>
      </c>
      <c r="O12386" t="s">
        <v>5237</v>
      </c>
    </row>
    <row r="12387" spans="11:15" x14ac:dyDescent="0.25">
      <c r="K12387">
        <v>57009900230008</v>
      </c>
      <c r="L12387" t="s">
        <v>15188</v>
      </c>
      <c r="M12387" t="s">
        <v>5237</v>
      </c>
      <c r="N12387" t="s">
        <v>5237</v>
      </c>
      <c r="O12387" t="s">
        <v>5237</v>
      </c>
    </row>
    <row r="12388" spans="11:15" x14ac:dyDescent="0.25">
      <c r="K12388">
        <v>57009900230009</v>
      </c>
      <c r="L12388" t="s">
        <v>15189</v>
      </c>
      <c r="M12388" t="s">
        <v>5237</v>
      </c>
      <c r="N12388" t="s">
        <v>5237</v>
      </c>
      <c r="O12388" t="s">
        <v>5237</v>
      </c>
    </row>
    <row r="12389" spans="11:15" x14ac:dyDescent="0.25">
      <c r="K12389">
        <v>57009900230010</v>
      </c>
      <c r="L12389" t="s">
        <v>15190</v>
      </c>
      <c r="M12389" t="s">
        <v>5237</v>
      </c>
      <c r="N12389" t="s">
        <v>5237</v>
      </c>
      <c r="O12389" t="s">
        <v>5237</v>
      </c>
    </row>
    <row r="12390" spans="11:15" x14ac:dyDescent="0.25">
      <c r="K12390">
        <v>57009900230011</v>
      </c>
      <c r="L12390" t="s">
        <v>15191</v>
      </c>
      <c r="M12390" t="s">
        <v>5237</v>
      </c>
      <c r="N12390" t="s">
        <v>5237</v>
      </c>
      <c r="O12390" t="s">
        <v>5237</v>
      </c>
    </row>
    <row r="12391" spans="11:15" x14ac:dyDescent="0.25">
      <c r="K12391">
        <v>57009900230012</v>
      </c>
      <c r="L12391" t="s">
        <v>15191</v>
      </c>
      <c r="M12391" t="s">
        <v>5237</v>
      </c>
      <c r="N12391" t="s">
        <v>5237</v>
      </c>
      <c r="O12391" t="s">
        <v>5237</v>
      </c>
    </row>
    <row r="12392" spans="11:15" x14ac:dyDescent="0.25">
      <c r="K12392">
        <v>57009900230013</v>
      </c>
      <c r="L12392" t="s">
        <v>15192</v>
      </c>
      <c r="M12392" t="s">
        <v>5237</v>
      </c>
      <c r="N12392" t="s">
        <v>5237</v>
      </c>
      <c r="O12392" t="s">
        <v>5237</v>
      </c>
    </row>
    <row r="12393" spans="11:15" x14ac:dyDescent="0.25">
      <c r="K12393">
        <v>57009900230014</v>
      </c>
      <c r="L12393" t="s">
        <v>15193</v>
      </c>
      <c r="M12393" t="s">
        <v>5237</v>
      </c>
      <c r="N12393" t="s">
        <v>5237</v>
      </c>
      <c r="O12393" t="s">
        <v>5237</v>
      </c>
    </row>
    <row r="12394" spans="11:15" x14ac:dyDescent="0.25">
      <c r="K12394">
        <v>57009900230015</v>
      </c>
      <c r="L12394" t="s">
        <v>15194</v>
      </c>
      <c r="M12394" t="s">
        <v>5237</v>
      </c>
      <c r="N12394" t="s">
        <v>5237</v>
      </c>
      <c r="O12394" t="s">
        <v>5237</v>
      </c>
    </row>
    <row r="12395" spans="11:15" x14ac:dyDescent="0.25">
      <c r="K12395">
        <v>57009900230016</v>
      </c>
      <c r="L12395" t="s">
        <v>15195</v>
      </c>
      <c r="M12395" t="s">
        <v>5237</v>
      </c>
      <c r="N12395" t="s">
        <v>5237</v>
      </c>
      <c r="O12395" t="s">
        <v>5237</v>
      </c>
    </row>
    <row r="12396" spans="11:15" x14ac:dyDescent="0.25">
      <c r="K12396">
        <v>57009900230017</v>
      </c>
      <c r="L12396" t="s">
        <v>15196</v>
      </c>
      <c r="M12396" t="s">
        <v>5237</v>
      </c>
      <c r="N12396" t="s">
        <v>5237</v>
      </c>
      <c r="O12396" t="s">
        <v>5237</v>
      </c>
    </row>
    <row r="12397" spans="11:15" x14ac:dyDescent="0.25">
      <c r="K12397">
        <v>57009900230018</v>
      </c>
      <c r="L12397" t="s">
        <v>15197</v>
      </c>
      <c r="M12397" t="s">
        <v>5237</v>
      </c>
      <c r="N12397" t="s">
        <v>5237</v>
      </c>
      <c r="O12397" t="s">
        <v>5237</v>
      </c>
    </row>
    <row r="12398" spans="11:15" x14ac:dyDescent="0.25">
      <c r="K12398">
        <v>57009900230019</v>
      </c>
      <c r="L12398" t="s">
        <v>15198</v>
      </c>
      <c r="M12398" t="s">
        <v>5237</v>
      </c>
      <c r="N12398" t="s">
        <v>5237</v>
      </c>
      <c r="O12398" t="s">
        <v>5237</v>
      </c>
    </row>
    <row r="12399" spans="11:15" x14ac:dyDescent="0.25">
      <c r="K12399">
        <v>57009900230020</v>
      </c>
      <c r="L12399" t="s">
        <v>15199</v>
      </c>
      <c r="M12399" t="s">
        <v>5237</v>
      </c>
      <c r="N12399" t="s">
        <v>5237</v>
      </c>
      <c r="O12399" t="s">
        <v>5237</v>
      </c>
    </row>
    <row r="12400" spans="11:15" x14ac:dyDescent="0.25">
      <c r="K12400">
        <v>57009900230021</v>
      </c>
      <c r="L12400" t="s">
        <v>15200</v>
      </c>
      <c r="M12400" t="s">
        <v>5237</v>
      </c>
      <c r="N12400" t="s">
        <v>5237</v>
      </c>
      <c r="O12400" t="s">
        <v>5237</v>
      </c>
    </row>
    <row r="12401" spans="11:15" x14ac:dyDescent="0.25">
      <c r="K12401">
        <v>57009900230022</v>
      </c>
      <c r="L12401" t="s">
        <v>15201</v>
      </c>
      <c r="M12401" t="s">
        <v>5237</v>
      </c>
      <c r="N12401" t="s">
        <v>5237</v>
      </c>
      <c r="O12401" t="s">
        <v>5237</v>
      </c>
    </row>
    <row r="12402" spans="11:15" x14ac:dyDescent="0.25">
      <c r="K12402">
        <v>57009900230023</v>
      </c>
      <c r="L12402" t="s">
        <v>15202</v>
      </c>
      <c r="M12402" t="s">
        <v>5237</v>
      </c>
      <c r="N12402" t="s">
        <v>5237</v>
      </c>
      <c r="O12402" t="s">
        <v>5237</v>
      </c>
    </row>
    <row r="12403" spans="11:15" x14ac:dyDescent="0.25">
      <c r="K12403">
        <v>57009900230024</v>
      </c>
      <c r="L12403" t="s">
        <v>15203</v>
      </c>
      <c r="M12403" t="s">
        <v>5237</v>
      </c>
      <c r="N12403" t="s">
        <v>5237</v>
      </c>
      <c r="O12403" t="s">
        <v>5237</v>
      </c>
    </row>
    <row r="12404" spans="11:15" x14ac:dyDescent="0.25">
      <c r="K12404">
        <v>57009900230025</v>
      </c>
      <c r="L12404" t="s">
        <v>15204</v>
      </c>
      <c r="M12404" t="s">
        <v>5237</v>
      </c>
      <c r="N12404" t="s">
        <v>5237</v>
      </c>
      <c r="O12404" t="s">
        <v>5237</v>
      </c>
    </row>
    <row r="12405" spans="11:15" x14ac:dyDescent="0.25">
      <c r="K12405">
        <v>57009900230026</v>
      </c>
      <c r="L12405" t="s">
        <v>15205</v>
      </c>
      <c r="M12405" t="s">
        <v>5237</v>
      </c>
      <c r="N12405" t="s">
        <v>5237</v>
      </c>
      <c r="O12405" t="s">
        <v>5237</v>
      </c>
    </row>
    <row r="12406" spans="11:15" x14ac:dyDescent="0.25">
      <c r="K12406">
        <v>57009900230027</v>
      </c>
      <c r="L12406" t="s">
        <v>15206</v>
      </c>
      <c r="M12406" t="s">
        <v>5237</v>
      </c>
      <c r="N12406" t="s">
        <v>5237</v>
      </c>
      <c r="O12406" t="s">
        <v>5237</v>
      </c>
    </row>
    <row r="12407" spans="11:15" x14ac:dyDescent="0.25">
      <c r="K12407">
        <v>57009900230028</v>
      </c>
      <c r="L12407" t="s">
        <v>15207</v>
      </c>
      <c r="M12407" t="s">
        <v>5237</v>
      </c>
      <c r="N12407" t="s">
        <v>5237</v>
      </c>
      <c r="O12407" t="s">
        <v>5237</v>
      </c>
    </row>
    <row r="12408" spans="11:15" x14ac:dyDescent="0.25">
      <c r="K12408">
        <v>57009900230029</v>
      </c>
      <c r="L12408" t="s">
        <v>15208</v>
      </c>
      <c r="M12408" t="s">
        <v>5237</v>
      </c>
      <c r="N12408" t="s">
        <v>5237</v>
      </c>
      <c r="O12408" t="s">
        <v>5237</v>
      </c>
    </row>
    <row r="12409" spans="11:15" x14ac:dyDescent="0.25">
      <c r="K12409">
        <v>57009900230030</v>
      </c>
      <c r="L12409" t="s">
        <v>15209</v>
      </c>
      <c r="M12409" t="s">
        <v>5237</v>
      </c>
      <c r="N12409" t="s">
        <v>5237</v>
      </c>
      <c r="O12409" t="s">
        <v>5237</v>
      </c>
    </row>
    <row r="12410" spans="11:15" x14ac:dyDescent="0.25">
      <c r="K12410">
        <v>57009900230031</v>
      </c>
      <c r="L12410" t="s">
        <v>15210</v>
      </c>
      <c r="M12410" t="s">
        <v>5237</v>
      </c>
      <c r="N12410" t="s">
        <v>5237</v>
      </c>
      <c r="O12410" t="s">
        <v>5237</v>
      </c>
    </row>
    <row r="12411" spans="11:15" x14ac:dyDescent="0.25">
      <c r="K12411">
        <v>57009900230032</v>
      </c>
      <c r="L12411" t="s">
        <v>15211</v>
      </c>
      <c r="M12411" t="s">
        <v>5237</v>
      </c>
      <c r="N12411" t="s">
        <v>5237</v>
      </c>
      <c r="O12411" t="s">
        <v>5237</v>
      </c>
    </row>
    <row r="12412" spans="11:15" x14ac:dyDescent="0.25">
      <c r="K12412">
        <v>57009900230033</v>
      </c>
      <c r="L12412" t="s">
        <v>15212</v>
      </c>
      <c r="M12412" t="s">
        <v>5237</v>
      </c>
      <c r="N12412" t="s">
        <v>5237</v>
      </c>
      <c r="O12412" t="s">
        <v>5237</v>
      </c>
    </row>
    <row r="12413" spans="11:15" x14ac:dyDescent="0.25">
      <c r="K12413">
        <v>57009900230034</v>
      </c>
      <c r="L12413" t="s">
        <v>15213</v>
      </c>
      <c r="M12413" t="s">
        <v>5237</v>
      </c>
      <c r="N12413" t="s">
        <v>5237</v>
      </c>
      <c r="O12413" t="s">
        <v>5237</v>
      </c>
    </row>
    <row r="12414" spans="11:15" x14ac:dyDescent="0.25">
      <c r="K12414">
        <v>57009900230035</v>
      </c>
      <c r="L12414" t="s">
        <v>15214</v>
      </c>
      <c r="M12414" t="s">
        <v>5237</v>
      </c>
      <c r="N12414" t="s">
        <v>5237</v>
      </c>
      <c r="O12414" t="s">
        <v>5237</v>
      </c>
    </row>
    <row r="12415" spans="11:15" x14ac:dyDescent="0.25">
      <c r="K12415">
        <v>57009900230036</v>
      </c>
      <c r="L12415" t="s">
        <v>15215</v>
      </c>
      <c r="M12415" t="s">
        <v>5237</v>
      </c>
      <c r="N12415" t="s">
        <v>5237</v>
      </c>
      <c r="O12415" t="s">
        <v>5237</v>
      </c>
    </row>
    <row r="12416" spans="11:15" x14ac:dyDescent="0.25">
      <c r="K12416">
        <v>57009900230037</v>
      </c>
      <c r="L12416" t="s">
        <v>15216</v>
      </c>
      <c r="M12416" t="s">
        <v>5237</v>
      </c>
      <c r="N12416" t="s">
        <v>5237</v>
      </c>
      <c r="O12416" t="s">
        <v>5237</v>
      </c>
    </row>
    <row r="12417" spans="11:15" x14ac:dyDescent="0.25">
      <c r="K12417">
        <v>57009900230038</v>
      </c>
      <c r="L12417" t="s">
        <v>15217</v>
      </c>
      <c r="M12417" t="s">
        <v>5237</v>
      </c>
      <c r="N12417" t="s">
        <v>5237</v>
      </c>
      <c r="O12417" t="s">
        <v>5237</v>
      </c>
    </row>
    <row r="12418" spans="11:15" x14ac:dyDescent="0.25">
      <c r="K12418">
        <v>57009900230039</v>
      </c>
      <c r="L12418" t="s">
        <v>15218</v>
      </c>
      <c r="M12418" t="s">
        <v>5237</v>
      </c>
      <c r="N12418" t="s">
        <v>5237</v>
      </c>
      <c r="O12418" t="s">
        <v>5237</v>
      </c>
    </row>
    <row r="12419" spans="11:15" x14ac:dyDescent="0.25">
      <c r="K12419">
        <v>57009900230040</v>
      </c>
      <c r="L12419" t="s">
        <v>15219</v>
      </c>
      <c r="M12419" t="s">
        <v>5237</v>
      </c>
      <c r="N12419" t="s">
        <v>5237</v>
      </c>
      <c r="O12419" t="s">
        <v>5237</v>
      </c>
    </row>
    <row r="12420" spans="11:15" x14ac:dyDescent="0.25">
      <c r="K12420">
        <v>57009900230041</v>
      </c>
      <c r="L12420" t="s">
        <v>15220</v>
      </c>
      <c r="M12420" t="s">
        <v>5237</v>
      </c>
      <c r="N12420" t="s">
        <v>5237</v>
      </c>
      <c r="O12420" t="s">
        <v>5237</v>
      </c>
    </row>
    <row r="12421" spans="11:15" x14ac:dyDescent="0.25">
      <c r="K12421">
        <v>57009900230042</v>
      </c>
      <c r="L12421" t="s">
        <v>15221</v>
      </c>
      <c r="M12421" t="s">
        <v>5237</v>
      </c>
      <c r="N12421" t="s">
        <v>5237</v>
      </c>
      <c r="O12421" t="s">
        <v>5237</v>
      </c>
    </row>
    <row r="12422" spans="11:15" x14ac:dyDescent="0.25">
      <c r="K12422">
        <v>57009900230043</v>
      </c>
      <c r="L12422" t="s">
        <v>15222</v>
      </c>
      <c r="M12422" t="s">
        <v>5237</v>
      </c>
      <c r="N12422" t="s">
        <v>5237</v>
      </c>
      <c r="O12422" t="s">
        <v>5237</v>
      </c>
    </row>
    <row r="12423" spans="11:15" x14ac:dyDescent="0.25">
      <c r="K12423">
        <v>57009900230044</v>
      </c>
      <c r="L12423" t="s">
        <v>15223</v>
      </c>
      <c r="M12423" t="s">
        <v>5237</v>
      </c>
      <c r="N12423" t="s">
        <v>5237</v>
      </c>
      <c r="O12423" t="s">
        <v>5237</v>
      </c>
    </row>
    <row r="12424" spans="11:15" x14ac:dyDescent="0.25">
      <c r="K12424">
        <v>57009900230045</v>
      </c>
      <c r="L12424" t="s">
        <v>15224</v>
      </c>
      <c r="M12424" t="s">
        <v>5237</v>
      </c>
      <c r="N12424" t="s">
        <v>5237</v>
      </c>
      <c r="O12424" t="s">
        <v>5237</v>
      </c>
    </row>
    <row r="12425" spans="11:15" x14ac:dyDescent="0.25">
      <c r="K12425">
        <v>57009900230046</v>
      </c>
      <c r="L12425" t="s">
        <v>15225</v>
      </c>
      <c r="M12425" t="s">
        <v>5237</v>
      </c>
      <c r="N12425" t="s">
        <v>5237</v>
      </c>
      <c r="O12425" t="s">
        <v>5237</v>
      </c>
    </row>
    <row r="12426" spans="11:15" x14ac:dyDescent="0.25">
      <c r="K12426">
        <v>57009900230047</v>
      </c>
      <c r="L12426" t="s">
        <v>15226</v>
      </c>
      <c r="M12426" t="s">
        <v>5237</v>
      </c>
      <c r="N12426" t="s">
        <v>5237</v>
      </c>
      <c r="O12426" t="s">
        <v>5237</v>
      </c>
    </row>
    <row r="12427" spans="11:15" x14ac:dyDescent="0.25">
      <c r="K12427">
        <v>57009900230048</v>
      </c>
      <c r="L12427" t="s">
        <v>15227</v>
      </c>
      <c r="M12427" t="s">
        <v>5237</v>
      </c>
      <c r="N12427" t="s">
        <v>5237</v>
      </c>
      <c r="O12427" t="s">
        <v>5237</v>
      </c>
    </row>
    <row r="12428" spans="11:15" x14ac:dyDescent="0.25">
      <c r="K12428">
        <v>57009900230049</v>
      </c>
      <c r="L12428" t="s">
        <v>15228</v>
      </c>
      <c r="M12428" t="s">
        <v>5237</v>
      </c>
      <c r="N12428" t="s">
        <v>5237</v>
      </c>
      <c r="O12428" t="s">
        <v>5237</v>
      </c>
    </row>
    <row r="12429" spans="11:15" x14ac:dyDescent="0.25">
      <c r="K12429">
        <v>57009900230050</v>
      </c>
      <c r="L12429" t="s">
        <v>15229</v>
      </c>
      <c r="M12429" t="s">
        <v>5237</v>
      </c>
      <c r="N12429" t="s">
        <v>5237</v>
      </c>
      <c r="O12429" t="s">
        <v>5237</v>
      </c>
    </row>
    <row r="12430" spans="11:15" x14ac:dyDescent="0.25">
      <c r="K12430">
        <v>57009900240001</v>
      </c>
      <c r="L12430" t="s">
        <v>15230</v>
      </c>
      <c r="M12430" t="s">
        <v>5237</v>
      </c>
      <c r="N12430" t="s">
        <v>5237</v>
      </c>
      <c r="O12430" t="s">
        <v>5237</v>
      </c>
    </row>
    <row r="12431" spans="11:15" x14ac:dyDescent="0.25">
      <c r="K12431">
        <v>57009900240002</v>
      </c>
      <c r="L12431" t="s">
        <v>15231</v>
      </c>
      <c r="M12431" t="s">
        <v>5237</v>
      </c>
      <c r="N12431" t="s">
        <v>5237</v>
      </c>
      <c r="O12431" t="s">
        <v>5237</v>
      </c>
    </row>
    <row r="12432" spans="11:15" x14ac:dyDescent="0.25">
      <c r="K12432">
        <v>57009900240003</v>
      </c>
      <c r="L12432" t="s">
        <v>15232</v>
      </c>
      <c r="M12432" t="s">
        <v>5237</v>
      </c>
      <c r="N12432" t="s">
        <v>5237</v>
      </c>
      <c r="O12432" t="s">
        <v>5237</v>
      </c>
    </row>
    <row r="12433" spans="11:15" x14ac:dyDescent="0.25">
      <c r="K12433">
        <v>57009900240004</v>
      </c>
      <c r="L12433" t="s">
        <v>15233</v>
      </c>
      <c r="M12433" t="s">
        <v>5237</v>
      </c>
      <c r="N12433" t="s">
        <v>5237</v>
      </c>
      <c r="O12433" t="s">
        <v>5237</v>
      </c>
    </row>
    <row r="12434" spans="11:15" x14ac:dyDescent="0.25">
      <c r="K12434">
        <v>57009900240005</v>
      </c>
      <c r="L12434" t="s">
        <v>15234</v>
      </c>
      <c r="M12434" t="s">
        <v>5237</v>
      </c>
      <c r="N12434" t="s">
        <v>5237</v>
      </c>
      <c r="O12434" t="s">
        <v>5237</v>
      </c>
    </row>
    <row r="12435" spans="11:15" x14ac:dyDescent="0.25">
      <c r="K12435">
        <v>57009900240006</v>
      </c>
      <c r="L12435" t="s">
        <v>15235</v>
      </c>
      <c r="M12435" t="s">
        <v>5237</v>
      </c>
      <c r="N12435" t="s">
        <v>5237</v>
      </c>
      <c r="O12435" t="s">
        <v>5237</v>
      </c>
    </row>
    <row r="12436" spans="11:15" x14ac:dyDescent="0.25">
      <c r="K12436">
        <v>57009900240007</v>
      </c>
      <c r="L12436" t="s">
        <v>15236</v>
      </c>
      <c r="M12436" t="s">
        <v>5237</v>
      </c>
      <c r="N12436" t="s">
        <v>5237</v>
      </c>
      <c r="O12436" t="s">
        <v>5237</v>
      </c>
    </row>
    <row r="12437" spans="11:15" x14ac:dyDescent="0.25">
      <c r="K12437">
        <v>57009900240008</v>
      </c>
      <c r="L12437" t="s">
        <v>15237</v>
      </c>
      <c r="M12437" t="s">
        <v>5237</v>
      </c>
      <c r="N12437" t="s">
        <v>5237</v>
      </c>
      <c r="O12437" t="s">
        <v>5237</v>
      </c>
    </row>
    <row r="12438" spans="11:15" x14ac:dyDescent="0.25">
      <c r="K12438">
        <v>57009900240009</v>
      </c>
      <c r="L12438" t="s">
        <v>15238</v>
      </c>
      <c r="M12438" t="s">
        <v>5237</v>
      </c>
      <c r="N12438" t="s">
        <v>5237</v>
      </c>
      <c r="O12438" t="s">
        <v>5237</v>
      </c>
    </row>
    <row r="12439" spans="11:15" x14ac:dyDescent="0.25">
      <c r="K12439">
        <v>57009900240010</v>
      </c>
      <c r="L12439" t="s">
        <v>15239</v>
      </c>
      <c r="M12439" t="s">
        <v>5237</v>
      </c>
      <c r="N12439" t="s">
        <v>5237</v>
      </c>
      <c r="O12439" t="s">
        <v>5237</v>
      </c>
    </row>
    <row r="12440" spans="11:15" x14ac:dyDescent="0.25">
      <c r="K12440">
        <v>57009900240011</v>
      </c>
      <c r="L12440" t="s">
        <v>15240</v>
      </c>
      <c r="M12440" t="s">
        <v>5237</v>
      </c>
      <c r="N12440" t="s">
        <v>5237</v>
      </c>
      <c r="O12440" t="s">
        <v>5237</v>
      </c>
    </row>
    <row r="12441" spans="11:15" x14ac:dyDescent="0.25">
      <c r="K12441">
        <v>57009900240012</v>
      </c>
      <c r="L12441" t="s">
        <v>15241</v>
      </c>
      <c r="M12441" t="s">
        <v>5237</v>
      </c>
      <c r="N12441" t="s">
        <v>5237</v>
      </c>
      <c r="O12441" t="s">
        <v>5237</v>
      </c>
    </row>
    <row r="12442" spans="11:15" x14ac:dyDescent="0.25">
      <c r="K12442">
        <v>57009900240013</v>
      </c>
      <c r="L12442" t="s">
        <v>15242</v>
      </c>
      <c r="M12442" t="s">
        <v>5237</v>
      </c>
      <c r="N12442" t="s">
        <v>5237</v>
      </c>
      <c r="O12442" t="s">
        <v>5237</v>
      </c>
    </row>
    <row r="12443" spans="11:15" x14ac:dyDescent="0.25">
      <c r="K12443">
        <v>57009900240014</v>
      </c>
      <c r="L12443" t="s">
        <v>15243</v>
      </c>
      <c r="M12443" t="s">
        <v>5237</v>
      </c>
      <c r="N12443" t="s">
        <v>5237</v>
      </c>
      <c r="O12443" t="s">
        <v>5237</v>
      </c>
    </row>
    <row r="12444" spans="11:15" x14ac:dyDescent="0.25">
      <c r="K12444">
        <v>57009900250001</v>
      </c>
      <c r="L12444" t="s">
        <v>15244</v>
      </c>
      <c r="M12444" t="s">
        <v>5237</v>
      </c>
      <c r="N12444" t="s">
        <v>5237</v>
      </c>
      <c r="O12444" t="s">
        <v>5237</v>
      </c>
    </row>
    <row r="12445" spans="11:15" x14ac:dyDescent="0.25">
      <c r="K12445">
        <v>57009900260001</v>
      </c>
      <c r="L12445" t="s">
        <v>15245</v>
      </c>
      <c r="M12445" t="s">
        <v>5237</v>
      </c>
      <c r="N12445" t="s">
        <v>5237</v>
      </c>
      <c r="O12445" t="s">
        <v>5237</v>
      </c>
    </row>
    <row r="12446" spans="11:15" x14ac:dyDescent="0.25">
      <c r="K12446">
        <v>57009900260002</v>
      </c>
      <c r="L12446" t="s">
        <v>15246</v>
      </c>
      <c r="M12446" t="s">
        <v>5237</v>
      </c>
      <c r="N12446" t="s">
        <v>5237</v>
      </c>
      <c r="O12446" t="s">
        <v>5237</v>
      </c>
    </row>
    <row r="12447" spans="11:15" x14ac:dyDescent="0.25">
      <c r="K12447">
        <v>57009900260003</v>
      </c>
      <c r="L12447" t="s">
        <v>15247</v>
      </c>
      <c r="M12447" t="s">
        <v>5237</v>
      </c>
      <c r="N12447" t="s">
        <v>5237</v>
      </c>
      <c r="O12447" t="s">
        <v>5237</v>
      </c>
    </row>
    <row r="12448" spans="11:15" x14ac:dyDescent="0.25">
      <c r="K12448">
        <v>57009900260004</v>
      </c>
      <c r="L12448" t="s">
        <v>15248</v>
      </c>
      <c r="M12448" t="s">
        <v>5237</v>
      </c>
      <c r="N12448" t="s">
        <v>5237</v>
      </c>
      <c r="O12448" t="s">
        <v>5237</v>
      </c>
    </row>
    <row r="12449" spans="11:15" x14ac:dyDescent="0.25">
      <c r="K12449">
        <v>57009900260005</v>
      </c>
      <c r="L12449" t="s">
        <v>15249</v>
      </c>
      <c r="M12449" t="s">
        <v>5237</v>
      </c>
      <c r="N12449" t="s">
        <v>5237</v>
      </c>
      <c r="O12449" t="s">
        <v>5237</v>
      </c>
    </row>
    <row r="12450" spans="11:15" x14ac:dyDescent="0.25">
      <c r="K12450">
        <v>57009900260006</v>
      </c>
      <c r="L12450" t="s">
        <v>15250</v>
      </c>
      <c r="M12450" t="s">
        <v>5237</v>
      </c>
      <c r="N12450" t="s">
        <v>5237</v>
      </c>
      <c r="O12450" t="s">
        <v>5237</v>
      </c>
    </row>
    <row r="12451" spans="11:15" x14ac:dyDescent="0.25">
      <c r="K12451">
        <v>57009900260007</v>
      </c>
      <c r="L12451" t="s">
        <v>15251</v>
      </c>
      <c r="M12451" t="s">
        <v>5237</v>
      </c>
      <c r="N12451" t="s">
        <v>5237</v>
      </c>
      <c r="O12451" t="s">
        <v>5237</v>
      </c>
    </row>
    <row r="12452" spans="11:15" x14ac:dyDescent="0.25">
      <c r="K12452">
        <v>57009900260008</v>
      </c>
      <c r="L12452" t="s">
        <v>15252</v>
      </c>
      <c r="M12452" t="s">
        <v>5237</v>
      </c>
      <c r="N12452" t="s">
        <v>5237</v>
      </c>
      <c r="O12452" t="s">
        <v>5237</v>
      </c>
    </row>
    <row r="12453" spans="11:15" x14ac:dyDescent="0.25">
      <c r="K12453">
        <v>57009900260009</v>
      </c>
      <c r="L12453" t="s">
        <v>15253</v>
      </c>
      <c r="M12453" t="s">
        <v>5237</v>
      </c>
      <c r="N12453" t="s">
        <v>5237</v>
      </c>
      <c r="O12453" t="s">
        <v>5237</v>
      </c>
    </row>
    <row r="12454" spans="11:15" x14ac:dyDescent="0.25">
      <c r="K12454">
        <v>57009900270001</v>
      </c>
      <c r="L12454" t="s">
        <v>15254</v>
      </c>
      <c r="M12454" t="s">
        <v>5237</v>
      </c>
      <c r="N12454" t="s">
        <v>5237</v>
      </c>
      <c r="O12454" t="s">
        <v>5237</v>
      </c>
    </row>
    <row r="12455" spans="11:15" x14ac:dyDescent="0.25">
      <c r="K12455">
        <v>57009900270002</v>
      </c>
      <c r="L12455" t="s">
        <v>15255</v>
      </c>
      <c r="M12455" t="s">
        <v>5237</v>
      </c>
      <c r="N12455" t="s">
        <v>5237</v>
      </c>
      <c r="O12455" t="s">
        <v>5237</v>
      </c>
    </row>
    <row r="12456" spans="11:15" x14ac:dyDescent="0.25">
      <c r="K12456">
        <v>57009900280001</v>
      </c>
      <c r="L12456" t="s">
        <v>15256</v>
      </c>
      <c r="M12456" t="s">
        <v>5237</v>
      </c>
      <c r="N12456" t="s">
        <v>5237</v>
      </c>
      <c r="O12456" t="s">
        <v>5237</v>
      </c>
    </row>
    <row r="12457" spans="11:15" x14ac:dyDescent="0.25">
      <c r="K12457">
        <v>57009900280002</v>
      </c>
      <c r="L12457" t="s">
        <v>15257</v>
      </c>
      <c r="M12457" t="s">
        <v>5237</v>
      </c>
      <c r="N12457" t="s">
        <v>5237</v>
      </c>
      <c r="O12457" t="s">
        <v>5237</v>
      </c>
    </row>
    <row r="12458" spans="11:15" x14ac:dyDescent="0.25">
      <c r="K12458">
        <v>57009900280003</v>
      </c>
      <c r="L12458" t="s">
        <v>15258</v>
      </c>
      <c r="M12458" t="s">
        <v>5237</v>
      </c>
      <c r="N12458" t="s">
        <v>5237</v>
      </c>
      <c r="O12458" t="s">
        <v>5237</v>
      </c>
    </row>
    <row r="12459" spans="11:15" x14ac:dyDescent="0.25">
      <c r="K12459">
        <v>57009900280004</v>
      </c>
      <c r="L12459" t="s">
        <v>15259</v>
      </c>
      <c r="M12459" t="s">
        <v>5237</v>
      </c>
      <c r="N12459" t="s">
        <v>5237</v>
      </c>
      <c r="O12459" t="s">
        <v>5237</v>
      </c>
    </row>
    <row r="12460" spans="11:15" x14ac:dyDescent="0.25">
      <c r="K12460">
        <v>57009900280005</v>
      </c>
      <c r="L12460" t="s">
        <v>15259</v>
      </c>
      <c r="M12460" t="s">
        <v>5237</v>
      </c>
      <c r="N12460" t="s">
        <v>5237</v>
      </c>
      <c r="O12460" t="s">
        <v>5237</v>
      </c>
    </row>
    <row r="12461" spans="11:15" x14ac:dyDescent="0.25">
      <c r="K12461">
        <v>57009900280006</v>
      </c>
      <c r="L12461" t="s">
        <v>15258</v>
      </c>
      <c r="M12461" t="s">
        <v>5237</v>
      </c>
      <c r="N12461" t="s">
        <v>5237</v>
      </c>
      <c r="O12461" t="s">
        <v>5237</v>
      </c>
    </row>
    <row r="12462" spans="11:15" x14ac:dyDescent="0.25">
      <c r="K12462">
        <v>57009900280007</v>
      </c>
      <c r="L12462" t="s">
        <v>15258</v>
      </c>
      <c r="M12462" t="s">
        <v>5237</v>
      </c>
      <c r="N12462" t="s">
        <v>5237</v>
      </c>
      <c r="O12462" t="s">
        <v>5237</v>
      </c>
    </row>
    <row r="12463" spans="11:15" x14ac:dyDescent="0.25">
      <c r="K12463">
        <v>57009900280008</v>
      </c>
      <c r="L12463" t="s">
        <v>15259</v>
      </c>
      <c r="M12463" t="s">
        <v>5237</v>
      </c>
      <c r="N12463" t="s">
        <v>5237</v>
      </c>
      <c r="O12463" t="s">
        <v>5237</v>
      </c>
    </row>
    <row r="12464" spans="11:15" x14ac:dyDescent="0.25">
      <c r="K12464">
        <v>57009900280009</v>
      </c>
      <c r="L12464" t="s">
        <v>15259</v>
      </c>
      <c r="M12464" t="s">
        <v>5237</v>
      </c>
      <c r="N12464" t="s">
        <v>5237</v>
      </c>
      <c r="O12464" t="s">
        <v>5237</v>
      </c>
    </row>
    <row r="12465" spans="11:15" x14ac:dyDescent="0.25">
      <c r="K12465">
        <v>57009900290001</v>
      </c>
      <c r="L12465" t="s">
        <v>15260</v>
      </c>
      <c r="M12465" t="s">
        <v>5237</v>
      </c>
      <c r="N12465" t="s">
        <v>5237</v>
      </c>
      <c r="O12465" t="s">
        <v>5237</v>
      </c>
    </row>
    <row r="12466" spans="11:15" x14ac:dyDescent="0.25">
      <c r="K12466">
        <v>57009900290002</v>
      </c>
      <c r="L12466" t="s">
        <v>15261</v>
      </c>
      <c r="M12466" t="s">
        <v>5237</v>
      </c>
      <c r="N12466" t="s">
        <v>5237</v>
      </c>
      <c r="O12466" t="s">
        <v>5237</v>
      </c>
    </row>
    <row r="12467" spans="11:15" x14ac:dyDescent="0.25">
      <c r="K12467">
        <v>57009900290003</v>
      </c>
      <c r="L12467" t="s">
        <v>15262</v>
      </c>
      <c r="M12467" t="s">
        <v>5237</v>
      </c>
      <c r="N12467" t="s">
        <v>5237</v>
      </c>
      <c r="O12467" t="s">
        <v>5237</v>
      </c>
    </row>
    <row r="12468" spans="11:15" x14ac:dyDescent="0.25">
      <c r="K12468">
        <v>57009900290004</v>
      </c>
      <c r="L12468" t="s">
        <v>15263</v>
      </c>
      <c r="M12468" t="s">
        <v>5237</v>
      </c>
      <c r="N12468" t="s">
        <v>5237</v>
      </c>
      <c r="O12468" t="s">
        <v>5237</v>
      </c>
    </row>
    <row r="12469" spans="11:15" x14ac:dyDescent="0.25">
      <c r="K12469">
        <v>57009900300001</v>
      </c>
      <c r="L12469" t="s">
        <v>15264</v>
      </c>
      <c r="M12469" t="s">
        <v>5237</v>
      </c>
      <c r="N12469" t="s">
        <v>5237</v>
      </c>
      <c r="O12469" t="s">
        <v>5237</v>
      </c>
    </row>
    <row r="12470" spans="11:15" x14ac:dyDescent="0.25">
      <c r="K12470">
        <v>57009900300002</v>
      </c>
      <c r="L12470" t="s">
        <v>15265</v>
      </c>
      <c r="M12470" t="s">
        <v>5237</v>
      </c>
      <c r="N12470" t="s">
        <v>5237</v>
      </c>
      <c r="O12470" t="s">
        <v>5237</v>
      </c>
    </row>
    <row r="12471" spans="11:15" x14ac:dyDescent="0.25">
      <c r="K12471">
        <v>57009900300003</v>
      </c>
      <c r="L12471" t="s">
        <v>15266</v>
      </c>
      <c r="M12471" t="s">
        <v>5237</v>
      </c>
      <c r="N12471" t="s">
        <v>5237</v>
      </c>
      <c r="O12471" t="s">
        <v>5237</v>
      </c>
    </row>
    <row r="12472" spans="11:15" x14ac:dyDescent="0.25">
      <c r="K12472">
        <v>57009900300004</v>
      </c>
      <c r="L12472" t="s">
        <v>15267</v>
      </c>
      <c r="M12472" t="s">
        <v>5237</v>
      </c>
      <c r="N12472" t="s">
        <v>5237</v>
      </c>
      <c r="O12472" t="s">
        <v>5237</v>
      </c>
    </row>
    <row r="12473" spans="11:15" x14ac:dyDescent="0.25">
      <c r="K12473">
        <v>57009900300005</v>
      </c>
      <c r="L12473" t="s">
        <v>15268</v>
      </c>
      <c r="M12473" t="s">
        <v>5237</v>
      </c>
      <c r="N12473" t="s">
        <v>5237</v>
      </c>
      <c r="O12473" t="s">
        <v>5237</v>
      </c>
    </row>
    <row r="12474" spans="11:15" x14ac:dyDescent="0.25">
      <c r="K12474">
        <v>57009900300006</v>
      </c>
      <c r="L12474" t="s">
        <v>15269</v>
      </c>
      <c r="M12474" t="s">
        <v>5237</v>
      </c>
      <c r="N12474" t="s">
        <v>5237</v>
      </c>
      <c r="O12474" t="s">
        <v>5237</v>
      </c>
    </row>
    <row r="12475" spans="11:15" x14ac:dyDescent="0.25">
      <c r="K12475">
        <v>57009900310001</v>
      </c>
      <c r="L12475" t="s">
        <v>15270</v>
      </c>
      <c r="M12475" t="s">
        <v>5237</v>
      </c>
      <c r="N12475" t="s">
        <v>5237</v>
      </c>
      <c r="O12475" t="s">
        <v>5237</v>
      </c>
    </row>
    <row r="12476" spans="11:15" x14ac:dyDescent="0.25">
      <c r="K12476">
        <v>57009900320001</v>
      </c>
      <c r="L12476" t="s">
        <v>15271</v>
      </c>
      <c r="M12476" t="s">
        <v>5237</v>
      </c>
      <c r="N12476" t="s">
        <v>5237</v>
      </c>
      <c r="O12476" t="s">
        <v>5237</v>
      </c>
    </row>
    <row r="12477" spans="11:15" x14ac:dyDescent="0.25">
      <c r="K12477">
        <v>57009900320002</v>
      </c>
      <c r="L12477" t="s">
        <v>15272</v>
      </c>
      <c r="M12477" t="s">
        <v>5237</v>
      </c>
      <c r="N12477" t="s">
        <v>5237</v>
      </c>
      <c r="O12477" t="s">
        <v>5237</v>
      </c>
    </row>
    <row r="12478" spans="11:15" x14ac:dyDescent="0.25">
      <c r="K12478">
        <v>57009900320003</v>
      </c>
      <c r="L12478" t="s">
        <v>15273</v>
      </c>
      <c r="M12478" t="s">
        <v>5237</v>
      </c>
      <c r="N12478" t="s">
        <v>5237</v>
      </c>
      <c r="O12478" t="s">
        <v>5237</v>
      </c>
    </row>
    <row r="12479" spans="11:15" x14ac:dyDescent="0.25">
      <c r="K12479">
        <v>57009900320004</v>
      </c>
      <c r="L12479" t="s">
        <v>15274</v>
      </c>
      <c r="M12479" t="s">
        <v>5237</v>
      </c>
      <c r="N12479" t="s">
        <v>5237</v>
      </c>
      <c r="O12479" t="s">
        <v>5237</v>
      </c>
    </row>
    <row r="12480" spans="11:15" x14ac:dyDescent="0.25">
      <c r="K12480">
        <v>57009900320005</v>
      </c>
      <c r="L12480" t="s">
        <v>15275</v>
      </c>
      <c r="M12480" t="s">
        <v>5237</v>
      </c>
      <c r="N12480" t="s">
        <v>5237</v>
      </c>
      <c r="O12480" t="s">
        <v>5237</v>
      </c>
    </row>
    <row r="12481" spans="11:15" x14ac:dyDescent="0.25">
      <c r="K12481">
        <v>57009900320006</v>
      </c>
      <c r="L12481" t="s">
        <v>15276</v>
      </c>
      <c r="M12481" t="s">
        <v>5237</v>
      </c>
      <c r="N12481" t="s">
        <v>5237</v>
      </c>
      <c r="O12481" t="s">
        <v>5237</v>
      </c>
    </row>
    <row r="12482" spans="11:15" x14ac:dyDescent="0.25">
      <c r="K12482">
        <v>57009900320007</v>
      </c>
      <c r="L12482" t="s">
        <v>15277</v>
      </c>
      <c r="M12482" t="s">
        <v>5237</v>
      </c>
      <c r="N12482" t="s">
        <v>5237</v>
      </c>
      <c r="O12482" t="s">
        <v>5237</v>
      </c>
    </row>
    <row r="12483" spans="11:15" x14ac:dyDescent="0.25">
      <c r="K12483">
        <v>57009900320008</v>
      </c>
      <c r="L12483" t="s">
        <v>15278</v>
      </c>
      <c r="M12483" t="s">
        <v>5237</v>
      </c>
      <c r="N12483" t="s">
        <v>5237</v>
      </c>
      <c r="O12483" t="s">
        <v>5237</v>
      </c>
    </row>
    <row r="12484" spans="11:15" x14ac:dyDescent="0.25">
      <c r="K12484">
        <v>57009900320009</v>
      </c>
      <c r="L12484" t="s">
        <v>15279</v>
      </c>
      <c r="M12484" t="s">
        <v>5237</v>
      </c>
      <c r="N12484" t="s">
        <v>5237</v>
      </c>
      <c r="O12484" t="s">
        <v>5237</v>
      </c>
    </row>
    <row r="12485" spans="11:15" x14ac:dyDescent="0.25">
      <c r="K12485">
        <v>57009900320010</v>
      </c>
      <c r="L12485" t="s">
        <v>15280</v>
      </c>
      <c r="M12485" t="s">
        <v>5237</v>
      </c>
      <c r="N12485" t="s">
        <v>5237</v>
      </c>
      <c r="O12485" t="s">
        <v>5237</v>
      </c>
    </row>
    <row r="12486" spans="11:15" x14ac:dyDescent="0.25">
      <c r="K12486">
        <v>57009900320011</v>
      </c>
      <c r="L12486" t="s">
        <v>15281</v>
      </c>
      <c r="M12486" t="s">
        <v>5237</v>
      </c>
      <c r="N12486" t="s">
        <v>5237</v>
      </c>
      <c r="O12486" t="s">
        <v>5237</v>
      </c>
    </row>
    <row r="12487" spans="11:15" x14ac:dyDescent="0.25">
      <c r="K12487">
        <v>57009900320012</v>
      </c>
      <c r="L12487" t="s">
        <v>15282</v>
      </c>
      <c r="M12487" t="s">
        <v>5237</v>
      </c>
      <c r="N12487" t="s">
        <v>5237</v>
      </c>
      <c r="O12487" t="s">
        <v>5237</v>
      </c>
    </row>
    <row r="12488" spans="11:15" x14ac:dyDescent="0.25">
      <c r="K12488">
        <v>57009900320013</v>
      </c>
      <c r="L12488" t="s">
        <v>15283</v>
      </c>
      <c r="M12488" t="s">
        <v>5237</v>
      </c>
      <c r="N12488" t="s">
        <v>5237</v>
      </c>
      <c r="O12488" t="s">
        <v>5237</v>
      </c>
    </row>
    <row r="12489" spans="11:15" x14ac:dyDescent="0.25">
      <c r="K12489">
        <v>57009900320014</v>
      </c>
      <c r="L12489" t="s">
        <v>15284</v>
      </c>
      <c r="M12489" t="s">
        <v>5237</v>
      </c>
      <c r="N12489" t="s">
        <v>5237</v>
      </c>
      <c r="O12489" t="s">
        <v>5237</v>
      </c>
    </row>
    <row r="12490" spans="11:15" x14ac:dyDescent="0.25">
      <c r="K12490">
        <v>57009900320015</v>
      </c>
      <c r="L12490" t="s">
        <v>15285</v>
      </c>
      <c r="M12490" t="s">
        <v>5237</v>
      </c>
      <c r="N12490" t="s">
        <v>5237</v>
      </c>
      <c r="O12490" t="s">
        <v>5237</v>
      </c>
    </row>
    <row r="12491" spans="11:15" x14ac:dyDescent="0.25">
      <c r="K12491">
        <v>57009900320016</v>
      </c>
      <c r="L12491" t="s">
        <v>15286</v>
      </c>
      <c r="M12491" t="s">
        <v>5237</v>
      </c>
      <c r="N12491" t="s">
        <v>5237</v>
      </c>
      <c r="O12491" t="s">
        <v>5237</v>
      </c>
    </row>
    <row r="12492" spans="11:15" x14ac:dyDescent="0.25">
      <c r="K12492">
        <v>57009900320017</v>
      </c>
      <c r="L12492" t="s">
        <v>15287</v>
      </c>
      <c r="M12492" t="s">
        <v>5237</v>
      </c>
      <c r="N12492" t="s">
        <v>5237</v>
      </c>
      <c r="O12492" t="s">
        <v>5237</v>
      </c>
    </row>
    <row r="12493" spans="11:15" x14ac:dyDescent="0.25">
      <c r="K12493">
        <v>57009900320018</v>
      </c>
      <c r="L12493" t="s">
        <v>15288</v>
      </c>
      <c r="M12493" t="s">
        <v>5237</v>
      </c>
      <c r="N12493" t="s">
        <v>5237</v>
      </c>
      <c r="O12493" t="s">
        <v>5237</v>
      </c>
    </row>
    <row r="12494" spans="11:15" x14ac:dyDescent="0.25">
      <c r="K12494">
        <v>57009900320019</v>
      </c>
      <c r="L12494" t="s">
        <v>15289</v>
      </c>
      <c r="M12494" t="s">
        <v>5237</v>
      </c>
      <c r="N12494" t="s">
        <v>5237</v>
      </c>
      <c r="O12494" t="s">
        <v>5237</v>
      </c>
    </row>
    <row r="12495" spans="11:15" x14ac:dyDescent="0.25">
      <c r="K12495">
        <v>57009900320020</v>
      </c>
      <c r="L12495" t="s">
        <v>15290</v>
      </c>
      <c r="M12495" t="s">
        <v>5237</v>
      </c>
      <c r="N12495" t="s">
        <v>5237</v>
      </c>
      <c r="O12495" t="s">
        <v>5237</v>
      </c>
    </row>
    <row r="12496" spans="11:15" x14ac:dyDescent="0.25">
      <c r="K12496">
        <v>57009900320021</v>
      </c>
      <c r="L12496" t="s">
        <v>15290</v>
      </c>
      <c r="M12496" t="s">
        <v>5237</v>
      </c>
      <c r="N12496" t="s">
        <v>5237</v>
      </c>
      <c r="O12496" t="s">
        <v>5237</v>
      </c>
    </row>
    <row r="12497" spans="11:15" x14ac:dyDescent="0.25">
      <c r="K12497">
        <v>57009900320022</v>
      </c>
      <c r="L12497" t="s">
        <v>15290</v>
      </c>
      <c r="M12497" t="s">
        <v>5237</v>
      </c>
      <c r="N12497" t="s">
        <v>5237</v>
      </c>
      <c r="O12497" t="s">
        <v>5237</v>
      </c>
    </row>
    <row r="12498" spans="11:15" x14ac:dyDescent="0.25">
      <c r="K12498">
        <v>57009900320023</v>
      </c>
      <c r="L12498" t="s">
        <v>15290</v>
      </c>
      <c r="M12498" t="s">
        <v>5237</v>
      </c>
      <c r="N12498" t="s">
        <v>5237</v>
      </c>
      <c r="O12498" t="s">
        <v>5237</v>
      </c>
    </row>
    <row r="12499" spans="11:15" x14ac:dyDescent="0.25">
      <c r="K12499">
        <v>57009900320024</v>
      </c>
      <c r="L12499" t="s">
        <v>15290</v>
      </c>
      <c r="M12499" t="s">
        <v>5237</v>
      </c>
      <c r="N12499" t="s">
        <v>5237</v>
      </c>
      <c r="O12499" t="s">
        <v>5237</v>
      </c>
    </row>
    <row r="12500" spans="11:15" x14ac:dyDescent="0.25">
      <c r="K12500">
        <v>57009900320025</v>
      </c>
      <c r="L12500" t="s">
        <v>15290</v>
      </c>
      <c r="M12500" t="s">
        <v>5237</v>
      </c>
      <c r="N12500" t="s">
        <v>5237</v>
      </c>
      <c r="O12500" t="s">
        <v>5237</v>
      </c>
    </row>
    <row r="12501" spans="11:15" x14ac:dyDescent="0.25">
      <c r="K12501">
        <v>57009900320026</v>
      </c>
      <c r="L12501" t="s">
        <v>15290</v>
      </c>
      <c r="M12501" t="s">
        <v>5237</v>
      </c>
      <c r="N12501" t="s">
        <v>5237</v>
      </c>
      <c r="O12501" t="s">
        <v>5237</v>
      </c>
    </row>
    <row r="12502" spans="11:15" x14ac:dyDescent="0.25">
      <c r="K12502">
        <v>57009900320027</v>
      </c>
      <c r="L12502" t="s">
        <v>15290</v>
      </c>
      <c r="M12502" t="s">
        <v>5237</v>
      </c>
      <c r="N12502" t="s">
        <v>5237</v>
      </c>
      <c r="O12502" t="s">
        <v>5237</v>
      </c>
    </row>
    <row r="12503" spans="11:15" x14ac:dyDescent="0.25">
      <c r="K12503">
        <v>57009900320028</v>
      </c>
      <c r="L12503" t="s">
        <v>15290</v>
      </c>
      <c r="M12503" t="s">
        <v>5237</v>
      </c>
      <c r="N12503" t="s">
        <v>5237</v>
      </c>
      <c r="O12503" t="s">
        <v>5237</v>
      </c>
    </row>
    <row r="12504" spans="11:15" x14ac:dyDescent="0.25">
      <c r="K12504">
        <v>57009900320029</v>
      </c>
      <c r="L12504" t="s">
        <v>15290</v>
      </c>
      <c r="M12504" t="s">
        <v>5237</v>
      </c>
      <c r="N12504" t="s">
        <v>5237</v>
      </c>
      <c r="O12504" t="s">
        <v>5237</v>
      </c>
    </row>
    <row r="12505" spans="11:15" x14ac:dyDescent="0.25">
      <c r="K12505">
        <v>57009900320030</v>
      </c>
      <c r="L12505" t="s">
        <v>15290</v>
      </c>
      <c r="M12505" t="s">
        <v>5237</v>
      </c>
      <c r="N12505" t="s">
        <v>5237</v>
      </c>
      <c r="O12505" t="s">
        <v>5237</v>
      </c>
    </row>
    <row r="12506" spans="11:15" x14ac:dyDescent="0.25">
      <c r="K12506">
        <v>57009900320031</v>
      </c>
      <c r="L12506" t="s">
        <v>15290</v>
      </c>
      <c r="M12506" t="s">
        <v>5237</v>
      </c>
      <c r="N12506" t="s">
        <v>5237</v>
      </c>
      <c r="O12506" t="s">
        <v>5237</v>
      </c>
    </row>
    <row r="12507" spans="11:15" x14ac:dyDescent="0.25">
      <c r="K12507">
        <v>57009900320032</v>
      </c>
      <c r="L12507" t="s">
        <v>15290</v>
      </c>
      <c r="M12507" t="s">
        <v>5237</v>
      </c>
      <c r="N12507" t="s">
        <v>5237</v>
      </c>
      <c r="O12507" t="s">
        <v>5237</v>
      </c>
    </row>
    <row r="12508" spans="11:15" x14ac:dyDescent="0.25">
      <c r="K12508">
        <v>57009900320033</v>
      </c>
      <c r="L12508" t="s">
        <v>15290</v>
      </c>
      <c r="M12508" t="s">
        <v>5237</v>
      </c>
      <c r="N12508" t="s">
        <v>5237</v>
      </c>
      <c r="O12508" t="s">
        <v>5237</v>
      </c>
    </row>
    <row r="12509" spans="11:15" x14ac:dyDescent="0.25">
      <c r="K12509">
        <v>57009900320034</v>
      </c>
      <c r="L12509" t="s">
        <v>15290</v>
      </c>
      <c r="M12509" t="s">
        <v>5237</v>
      </c>
      <c r="N12509" t="s">
        <v>5237</v>
      </c>
      <c r="O12509" t="s">
        <v>5237</v>
      </c>
    </row>
    <row r="12510" spans="11:15" x14ac:dyDescent="0.25">
      <c r="K12510">
        <v>57009900320035</v>
      </c>
      <c r="L12510" t="s">
        <v>15290</v>
      </c>
      <c r="M12510" t="s">
        <v>5237</v>
      </c>
      <c r="N12510" t="s">
        <v>5237</v>
      </c>
      <c r="O12510" t="s">
        <v>5237</v>
      </c>
    </row>
    <row r="12511" spans="11:15" x14ac:dyDescent="0.25">
      <c r="K12511">
        <v>57009900320036</v>
      </c>
      <c r="L12511" t="s">
        <v>15291</v>
      </c>
      <c r="M12511" t="s">
        <v>5237</v>
      </c>
      <c r="N12511" t="s">
        <v>5237</v>
      </c>
      <c r="O12511" t="s">
        <v>5237</v>
      </c>
    </row>
    <row r="12512" spans="11:15" x14ac:dyDescent="0.25">
      <c r="K12512">
        <v>57009900320037</v>
      </c>
      <c r="L12512" t="s">
        <v>15291</v>
      </c>
      <c r="M12512" t="s">
        <v>5237</v>
      </c>
      <c r="N12512" t="s">
        <v>5237</v>
      </c>
      <c r="O12512" t="s">
        <v>5237</v>
      </c>
    </row>
    <row r="12513" spans="11:15" x14ac:dyDescent="0.25">
      <c r="K12513">
        <v>57009900320038</v>
      </c>
      <c r="L12513" t="s">
        <v>15292</v>
      </c>
      <c r="M12513" t="s">
        <v>5237</v>
      </c>
      <c r="N12513" t="s">
        <v>5237</v>
      </c>
      <c r="O12513" t="s">
        <v>5237</v>
      </c>
    </row>
    <row r="12514" spans="11:15" x14ac:dyDescent="0.25">
      <c r="K12514">
        <v>57009900330001</v>
      </c>
      <c r="L12514" t="s">
        <v>15293</v>
      </c>
      <c r="M12514" t="s">
        <v>5237</v>
      </c>
      <c r="N12514" t="s">
        <v>5237</v>
      </c>
      <c r="O12514" t="s">
        <v>5237</v>
      </c>
    </row>
    <row r="12515" spans="11:15" x14ac:dyDescent="0.25">
      <c r="K12515">
        <v>57009900340001</v>
      </c>
      <c r="L12515" t="s">
        <v>15294</v>
      </c>
      <c r="M12515" t="s">
        <v>5237</v>
      </c>
      <c r="N12515" t="s">
        <v>5237</v>
      </c>
      <c r="O12515" t="s">
        <v>5237</v>
      </c>
    </row>
    <row r="12516" spans="11:15" x14ac:dyDescent="0.25">
      <c r="K12516">
        <v>57009900340002</v>
      </c>
      <c r="L12516" t="s">
        <v>15295</v>
      </c>
      <c r="M12516" t="s">
        <v>5237</v>
      </c>
      <c r="N12516" t="s">
        <v>5237</v>
      </c>
      <c r="O12516" t="s">
        <v>5237</v>
      </c>
    </row>
    <row r="12517" spans="11:15" x14ac:dyDescent="0.25">
      <c r="K12517">
        <v>57009900340003</v>
      </c>
      <c r="L12517" t="s">
        <v>15296</v>
      </c>
      <c r="M12517" t="s">
        <v>5237</v>
      </c>
      <c r="N12517" t="s">
        <v>5237</v>
      </c>
      <c r="O12517" t="s">
        <v>5237</v>
      </c>
    </row>
    <row r="12518" spans="11:15" x14ac:dyDescent="0.25">
      <c r="K12518">
        <v>57009900340004</v>
      </c>
      <c r="L12518" t="s">
        <v>15297</v>
      </c>
      <c r="M12518" t="s">
        <v>5237</v>
      </c>
      <c r="N12518" t="s">
        <v>5237</v>
      </c>
      <c r="O12518" t="s">
        <v>5237</v>
      </c>
    </row>
    <row r="12519" spans="11:15" x14ac:dyDescent="0.25">
      <c r="K12519">
        <v>57009900340005</v>
      </c>
      <c r="L12519" t="s">
        <v>15298</v>
      </c>
      <c r="M12519" t="s">
        <v>5237</v>
      </c>
      <c r="N12519" t="s">
        <v>5237</v>
      </c>
      <c r="O12519" t="s">
        <v>5237</v>
      </c>
    </row>
    <row r="12520" spans="11:15" x14ac:dyDescent="0.25">
      <c r="K12520">
        <v>57009900340006</v>
      </c>
      <c r="L12520" t="s">
        <v>15299</v>
      </c>
      <c r="M12520" t="s">
        <v>5237</v>
      </c>
      <c r="N12520" t="s">
        <v>5237</v>
      </c>
      <c r="O12520" t="s">
        <v>5237</v>
      </c>
    </row>
    <row r="12521" spans="11:15" x14ac:dyDescent="0.25">
      <c r="K12521">
        <v>57009900340007</v>
      </c>
      <c r="L12521" t="s">
        <v>15300</v>
      </c>
      <c r="M12521" t="s">
        <v>5237</v>
      </c>
      <c r="N12521" t="s">
        <v>5237</v>
      </c>
      <c r="O12521" t="s">
        <v>5237</v>
      </c>
    </row>
    <row r="12522" spans="11:15" x14ac:dyDescent="0.25">
      <c r="K12522">
        <v>57009900340008</v>
      </c>
      <c r="L12522" t="s">
        <v>15301</v>
      </c>
      <c r="M12522" t="s">
        <v>5237</v>
      </c>
      <c r="N12522" t="s">
        <v>5237</v>
      </c>
      <c r="O12522" t="s">
        <v>5237</v>
      </c>
    </row>
    <row r="12523" spans="11:15" x14ac:dyDescent="0.25">
      <c r="K12523">
        <v>57009900340009</v>
      </c>
      <c r="L12523" t="s">
        <v>15302</v>
      </c>
      <c r="M12523" t="s">
        <v>5237</v>
      </c>
      <c r="N12523" t="s">
        <v>5237</v>
      </c>
      <c r="O12523" t="s">
        <v>5237</v>
      </c>
    </row>
    <row r="12524" spans="11:15" x14ac:dyDescent="0.25">
      <c r="K12524">
        <v>57009900340010</v>
      </c>
      <c r="L12524" t="s">
        <v>15302</v>
      </c>
      <c r="M12524" t="s">
        <v>5237</v>
      </c>
      <c r="N12524" t="s">
        <v>5237</v>
      </c>
      <c r="O12524" t="s">
        <v>5237</v>
      </c>
    </row>
    <row r="12525" spans="11:15" x14ac:dyDescent="0.25">
      <c r="K12525">
        <v>57009900340012</v>
      </c>
      <c r="L12525" t="s">
        <v>15303</v>
      </c>
      <c r="M12525" t="s">
        <v>5237</v>
      </c>
      <c r="N12525" t="s">
        <v>5237</v>
      </c>
      <c r="O12525" t="s">
        <v>5237</v>
      </c>
    </row>
    <row r="12526" spans="11:15" x14ac:dyDescent="0.25">
      <c r="K12526">
        <v>57009900350001</v>
      </c>
      <c r="L12526" t="s">
        <v>15304</v>
      </c>
      <c r="M12526" t="s">
        <v>5237</v>
      </c>
      <c r="N12526" t="s">
        <v>5237</v>
      </c>
      <c r="O12526" t="s">
        <v>5237</v>
      </c>
    </row>
    <row r="12527" spans="11:15" x14ac:dyDescent="0.25">
      <c r="K12527">
        <v>57009900350002</v>
      </c>
      <c r="L12527" t="s">
        <v>15305</v>
      </c>
      <c r="M12527" t="s">
        <v>5237</v>
      </c>
      <c r="N12527" t="s">
        <v>5237</v>
      </c>
      <c r="O12527" t="s">
        <v>5237</v>
      </c>
    </row>
    <row r="12528" spans="11:15" x14ac:dyDescent="0.25">
      <c r="K12528">
        <v>57009900350003</v>
      </c>
      <c r="L12528" t="s">
        <v>15306</v>
      </c>
      <c r="M12528" t="s">
        <v>5237</v>
      </c>
      <c r="N12528" t="s">
        <v>5237</v>
      </c>
      <c r="O12528" t="s">
        <v>5237</v>
      </c>
    </row>
    <row r="12529" spans="11:15" x14ac:dyDescent="0.25">
      <c r="K12529">
        <v>57009900350004</v>
      </c>
      <c r="L12529" t="s">
        <v>15307</v>
      </c>
      <c r="M12529" t="s">
        <v>5237</v>
      </c>
      <c r="N12529" t="s">
        <v>5237</v>
      </c>
      <c r="O12529" t="s">
        <v>5237</v>
      </c>
    </row>
    <row r="12530" spans="11:15" x14ac:dyDescent="0.25">
      <c r="K12530">
        <v>57009900350005</v>
      </c>
      <c r="L12530" t="s">
        <v>15308</v>
      </c>
      <c r="M12530" t="s">
        <v>5237</v>
      </c>
      <c r="N12530" t="s">
        <v>5237</v>
      </c>
      <c r="O12530" t="s">
        <v>5237</v>
      </c>
    </row>
    <row r="12531" spans="11:15" x14ac:dyDescent="0.25">
      <c r="K12531">
        <v>57009900350006</v>
      </c>
      <c r="L12531" t="s">
        <v>15309</v>
      </c>
      <c r="M12531" t="s">
        <v>5237</v>
      </c>
      <c r="N12531" t="s">
        <v>5237</v>
      </c>
      <c r="O12531" t="s">
        <v>5237</v>
      </c>
    </row>
    <row r="12532" spans="11:15" x14ac:dyDescent="0.25">
      <c r="K12532">
        <v>57009900350007</v>
      </c>
      <c r="L12532" t="s">
        <v>15310</v>
      </c>
      <c r="M12532" t="s">
        <v>5237</v>
      </c>
      <c r="N12532" t="s">
        <v>5237</v>
      </c>
      <c r="O12532" t="s">
        <v>5237</v>
      </c>
    </row>
    <row r="12533" spans="11:15" x14ac:dyDescent="0.25">
      <c r="K12533">
        <v>57009900350008</v>
      </c>
      <c r="L12533" t="s">
        <v>15311</v>
      </c>
      <c r="M12533" t="s">
        <v>5237</v>
      </c>
      <c r="N12533" t="s">
        <v>5237</v>
      </c>
      <c r="O12533" t="s">
        <v>5237</v>
      </c>
    </row>
    <row r="12534" spans="11:15" x14ac:dyDescent="0.25">
      <c r="K12534">
        <v>57009900350009</v>
      </c>
      <c r="L12534" t="s">
        <v>15312</v>
      </c>
      <c r="M12534" t="s">
        <v>5237</v>
      </c>
      <c r="N12534" t="s">
        <v>5237</v>
      </c>
      <c r="O12534" t="s">
        <v>5237</v>
      </c>
    </row>
    <row r="12535" spans="11:15" x14ac:dyDescent="0.25">
      <c r="K12535">
        <v>57009900350010</v>
      </c>
      <c r="L12535" t="s">
        <v>15313</v>
      </c>
      <c r="M12535" t="s">
        <v>5237</v>
      </c>
      <c r="N12535" t="s">
        <v>5237</v>
      </c>
      <c r="O12535" t="s">
        <v>5237</v>
      </c>
    </row>
    <row r="12536" spans="11:15" x14ac:dyDescent="0.25">
      <c r="K12536">
        <v>57009900350011</v>
      </c>
      <c r="L12536" t="s">
        <v>15314</v>
      </c>
      <c r="M12536" t="s">
        <v>5237</v>
      </c>
      <c r="N12536" t="s">
        <v>5237</v>
      </c>
      <c r="O12536" t="s">
        <v>5237</v>
      </c>
    </row>
    <row r="12537" spans="11:15" x14ac:dyDescent="0.25">
      <c r="K12537">
        <v>57009900350012</v>
      </c>
      <c r="L12537" t="s">
        <v>15315</v>
      </c>
      <c r="M12537" t="s">
        <v>5237</v>
      </c>
      <c r="N12537" t="s">
        <v>5237</v>
      </c>
      <c r="O12537" t="s">
        <v>5237</v>
      </c>
    </row>
    <row r="12538" spans="11:15" x14ac:dyDescent="0.25">
      <c r="K12538">
        <v>57009900350013</v>
      </c>
      <c r="L12538" t="s">
        <v>15316</v>
      </c>
      <c r="M12538" t="s">
        <v>5237</v>
      </c>
      <c r="N12538" t="s">
        <v>5237</v>
      </c>
      <c r="O12538" t="s">
        <v>5237</v>
      </c>
    </row>
    <row r="12539" spans="11:15" x14ac:dyDescent="0.25">
      <c r="K12539">
        <v>57009900350014</v>
      </c>
      <c r="L12539" t="s">
        <v>15317</v>
      </c>
      <c r="M12539" t="s">
        <v>5237</v>
      </c>
      <c r="N12539" t="s">
        <v>5237</v>
      </c>
      <c r="O12539" t="s">
        <v>5237</v>
      </c>
    </row>
    <row r="12540" spans="11:15" x14ac:dyDescent="0.25">
      <c r="K12540">
        <v>57009900350015</v>
      </c>
      <c r="L12540" t="s">
        <v>15318</v>
      </c>
      <c r="M12540" t="s">
        <v>5237</v>
      </c>
      <c r="N12540" t="s">
        <v>5237</v>
      </c>
      <c r="O12540" t="s">
        <v>5237</v>
      </c>
    </row>
    <row r="12541" spans="11:15" x14ac:dyDescent="0.25">
      <c r="K12541">
        <v>57009900360001</v>
      </c>
      <c r="L12541" t="s">
        <v>15319</v>
      </c>
      <c r="M12541" t="s">
        <v>5237</v>
      </c>
      <c r="N12541" t="s">
        <v>5237</v>
      </c>
      <c r="O12541" t="s">
        <v>5237</v>
      </c>
    </row>
    <row r="12542" spans="11:15" x14ac:dyDescent="0.25">
      <c r="K12542">
        <v>57009900360002</v>
      </c>
      <c r="L12542" t="s">
        <v>15320</v>
      </c>
      <c r="M12542" t="s">
        <v>5237</v>
      </c>
      <c r="N12542" t="s">
        <v>5237</v>
      </c>
      <c r="O12542" t="s">
        <v>5237</v>
      </c>
    </row>
    <row r="12543" spans="11:15" x14ac:dyDescent="0.25">
      <c r="K12543">
        <v>57009900360003</v>
      </c>
      <c r="L12543" t="s">
        <v>15321</v>
      </c>
      <c r="M12543" t="s">
        <v>5237</v>
      </c>
      <c r="N12543" t="s">
        <v>5237</v>
      </c>
      <c r="O12543" t="s">
        <v>5237</v>
      </c>
    </row>
    <row r="12544" spans="11:15" x14ac:dyDescent="0.25">
      <c r="K12544">
        <v>57009900370001</v>
      </c>
      <c r="L12544" t="s">
        <v>15322</v>
      </c>
      <c r="M12544" t="s">
        <v>5237</v>
      </c>
      <c r="N12544" t="s">
        <v>5237</v>
      </c>
      <c r="O12544" t="s">
        <v>5237</v>
      </c>
    </row>
    <row r="12545" spans="11:15" x14ac:dyDescent="0.25">
      <c r="K12545">
        <v>57009900370002</v>
      </c>
      <c r="L12545" t="s">
        <v>15323</v>
      </c>
      <c r="M12545" t="s">
        <v>5237</v>
      </c>
      <c r="N12545" t="s">
        <v>5237</v>
      </c>
      <c r="O12545" t="s">
        <v>5237</v>
      </c>
    </row>
    <row r="12546" spans="11:15" x14ac:dyDescent="0.25">
      <c r="K12546">
        <v>57009900370003</v>
      </c>
      <c r="L12546" t="s">
        <v>15324</v>
      </c>
      <c r="M12546" t="s">
        <v>5237</v>
      </c>
      <c r="N12546" t="s">
        <v>5237</v>
      </c>
      <c r="O12546" t="s">
        <v>5237</v>
      </c>
    </row>
    <row r="12547" spans="11:15" x14ac:dyDescent="0.25">
      <c r="K12547">
        <v>57009900370004</v>
      </c>
      <c r="L12547" t="s">
        <v>15325</v>
      </c>
      <c r="M12547" t="s">
        <v>5237</v>
      </c>
      <c r="N12547" t="s">
        <v>5237</v>
      </c>
      <c r="O12547" t="s">
        <v>5237</v>
      </c>
    </row>
    <row r="12548" spans="11:15" x14ac:dyDescent="0.25">
      <c r="K12548">
        <v>57009900370005</v>
      </c>
      <c r="L12548" t="s">
        <v>15326</v>
      </c>
      <c r="M12548" t="s">
        <v>5237</v>
      </c>
      <c r="N12548" t="s">
        <v>5237</v>
      </c>
      <c r="O12548" t="s">
        <v>5237</v>
      </c>
    </row>
    <row r="12549" spans="11:15" x14ac:dyDescent="0.25">
      <c r="K12549">
        <v>57009900370006</v>
      </c>
      <c r="L12549" t="s">
        <v>15327</v>
      </c>
      <c r="M12549" t="s">
        <v>5237</v>
      </c>
      <c r="N12549" t="s">
        <v>5237</v>
      </c>
      <c r="O12549" t="s">
        <v>5237</v>
      </c>
    </row>
    <row r="12550" spans="11:15" x14ac:dyDescent="0.25">
      <c r="K12550">
        <v>57009900370007</v>
      </c>
      <c r="L12550" t="s">
        <v>15327</v>
      </c>
      <c r="M12550" t="s">
        <v>5237</v>
      </c>
      <c r="N12550" t="s">
        <v>5237</v>
      </c>
      <c r="O12550" t="s">
        <v>5237</v>
      </c>
    </row>
    <row r="12551" spans="11:15" x14ac:dyDescent="0.25">
      <c r="K12551">
        <v>57009900370008</v>
      </c>
      <c r="L12551" t="s">
        <v>15328</v>
      </c>
      <c r="M12551" t="s">
        <v>5237</v>
      </c>
      <c r="N12551" t="s">
        <v>5237</v>
      </c>
      <c r="O12551" t="s">
        <v>5237</v>
      </c>
    </row>
    <row r="12552" spans="11:15" x14ac:dyDescent="0.25">
      <c r="K12552">
        <v>57009900370009</v>
      </c>
      <c r="L12552" t="s">
        <v>15329</v>
      </c>
      <c r="M12552" t="s">
        <v>5237</v>
      </c>
      <c r="N12552" t="s">
        <v>5237</v>
      </c>
      <c r="O12552" t="s">
        <v>5237</v>
      </c>
    </row>
    <row r="12553" spans="11:15" x14ac:dyDescent="0.25">
      <c r="K12553">
        <v>57009900370010</v>
      </c>
      <c r="L12553" t="s">
        <v>15330</v>
      </c>
      <c r="M12553" t="s">
        <v>5237</v>
      </c>
      <c r="N12553" t="s">
        <v>5237</v>
      </c>
      <c r="O12553" t="s">
        <v>5237</v>
      </c>
    </row>
    <row r="12554" spans="11:15" x14ac:dyDescent="0.25">
      <c r="K12554">
        <v>57009900370011</v>
      </c>
      <c r="L12554" t="s">
        <v>15331</v>
      </c>
      <c r="M12554" t="s">
        <v>5237</v>
      </c>
      <c r="N12554" t="s">
        <v>5237</v>
      </c>
      <c r="O12554" t="s">
        <v>5237</v>
      </c>
    </row>
    <row r="12555" spans="11:15" x14ac:dyDescent="0.25">
      <c r="K12555">
        <v>57009900370012</v>
      </c>
      <c r="L12555" t="s">
        <v>15332</v>
      </c>
      <c r="M12555" t="s">
        <v>5237</v>
      </c>
      <c r="N12555" t="s">
        <v>5237</v>
      </c>
      <c r="O12555" t="s">
        <v>5237</v>
      </c>
    </row>
    <row r="12556" spans="11:15" x14ac:dyDescent="0.25">
      <c r="K12556">
        <v>57009900380001</v>
      </c>
      <c r="L12556" t="s">
        <v>15333</v>
      </c>
      <c r="M12556" t="s">
        <v>5237</v>
      </c>
      <c r="N12556" t="s">
        <v>5237</v>
      </c>
      <c r="O12556" t="s">
        <v>5237</v>
      </c>
    </row>
    <row r="12557" spans="11:15" x14ac:dyDescent="0.25">
      <c r="K12557">
        <v>57009900380002</v>
      </c>
      <c r="L12557" t="s">
        <v>15334</v>
      </c>
      <c r="M12557" t="s">
        <v>5237</v>
      </c>
      <c r="N12557" t="s">
        <v>5237</v>
      </c>
      <c r="O12557" t="s">
        <v>5237</v>
      </c>
    </row>
    <row r="12558" spans="11:15" x14ac:dyDescent="0.25">
      <c r="K12558">
        <v>57009900380003</v>
      </c>
      <c r="L12558" t="s">
        <v>15335</v>
      </c>
      <c r="M12558" t="s">
        <v>5237</v>
      </c>
      <c r="N12558" t="s">
        <v>5237</v>
      </c>
      <c r="O12558" t="s">
        <v>5237</v>
      </c>
    </row>
    <row r="12559" spans="11:15" x14ac:dyDescent="0.25">
      <c r="K12559">
        <v>57009900380004</v>
      </c>
      <c r="L12559" t="s">
        <v>15336</v>
      </c>
      <c r="M12559" t="s">
        <v>5237</v>
      </c>
      <c r="N12559" t="s">
        <v>5237</v>
      </c>
      <c r="O12559" t="s">
        <v>5237</v>
      </c>
    </row>
    <row r="12560" spans="11:15" x14ac:dyDescent="0.25">
      <c r="K12560">
        <v>57009900380005</v>
      </c>
      <c r="L12560" t="s">
        <v>15337</v>
      </c>
      <c r="M12560" t="s">
        <v>5237</v>
      </c>
      <c r="N12560" t="s">
        <v>5237</v>
      </c>
      <c r="O12560" t="s">
        <v>5237</v>
      </c>
    </row>
    <row r="12561" spans="11:15" x14ac:dyDescent="0.25">
      <c r="K12561">
        <v>57009900380006</v>
      </c>
      <c r="L12561" t="s">
        <v>6141</v>
      </c>
      <c r="M12561" t="s">
        <v>5237</v>
      </c>
      <c r="N12561" t="s">
        <v>5237</v>
      </c>
      <c r="O12561" t="s">
        <v>5237</v>
      </c>
    </row>
    <row r="12562" spans="11:15" x14ac:dyDescent="0.25">
      <c r="K12562">
        <v>57009900380007</v>
      </c>
      <c r="L12562" t="s">
        <v>15338</v>
      </c>
      <c r="M12562" t="s">
        <v>5237</v>
      </c>
      <c r="N12562" t="s">
        <v>5237</v>
      </c>
      <c r="O12562" t="s">
        <v>5237</v>
      </c>
    </row>
    <row r="12563" spans="11:15" x14ac:dyDescent="0.25">
      <c r="K12563">
        <v>57009900380008</v>
      </c>
      <c r="L12563" t="s">
        <v>15339</v>
      </c>
      <c r="M12563" t="s">
        <v>5237</v>
      </c>
      <c r="N12563" t="s">
        <v>5237</v>
      </c>
      <c r="O12563" t="s">
        <v>5237</v>
      </c>
    </row>
    <row r="12564" spans="11:15" x14ac:dyDescent="0.25">
      <c r="K12564">
        <v>57009900380009</v>
      </c>
      <c r="L12564" t="s">
        <v>15340</v>
      </c>
      <c r="M12564" t="s">
        <v>5237</v>
      </c>
      <c r="N12564" t="s">
        <v>5237</v>
      </c>
      <c r="O12564" t="s">
        <v>5237</v>
      </c>
    </row>
    <row r="12565" spans="11:15" x14ac:dyDescent="0.25">
      <c r="K12565">
        <v>57009900390001</v>
      </c>
      <c r="L12565" t="s">
        <v>15341</v>
      </c>
      <c r="M12565" t="s">
        <v>5237</v>
      </c>
      <c r="N12565" t="s">
        <v>5237</v>
      </c>
      <c r="O12565" t="s">
        <v>5237</v>
      </c>
    </row>
    <row r="12566" spans="11:15" x14ac:dyDescent="0.25">
      <c r="K12566">
        <v>57009900390002</v>
      </c>
      <c r="L12566" t="s">
        <v>15342</v>
      </c>
      <c r="M12566" t="s">
        <v>5237</v>
      </c>
      <c r="N12566" t="s">
        <v>5237</v>
      </c>
      <c r="O12566" t="s">
        <v>5237</v>
      </c>
    </row>
    <row r="12567" spans="11:15" x14ac:dyDescent="0.25">
      <c r="K12567">
        <v>57009900390003</v>
      </c>
      <c r="L12567" t="s">
        <v>15343</v>
      </c>
      <c r="M12567" t="s">
        <v>5237</v>
      </c>
      <c r="N12567" t="s">
        <v>5237</v>
      </c>
      <c r="O12567" t="s">
        <v>5237</v>
      </c>
    </row>
    <row r="12568" spans="11:15" x14ac:dyDescent="0.25">
      <c r="K12568">
        <v>57009900390004</v>
      </c>
      <c r="L12568" t="s">
        <v>15344</v>
      </c>
      <c r="M12568" t="s">
        <v>5237</v>
      </c>
      <c r="N12568" t="s">
        <v>5237</v>
      </c>
      <c r="O12568" t="s">
        <v>5237</v>
      </c>
    </row>
    <row r="12569" spans="11:15" x14ac:dyDescent="0.25">
      <c r="K12569">
        <v>57009900390005</v>
      </c>
      <c r="L12569" t="s">
        <v>15345</v>
      </c>
      <c r="M12569" t="s">
        <v>5237</v>
      </c>
      <c r="N12569" t="s">
        <v>5237</v>
      </c>
      <c r="O12569" t="s">
        <v>5237</v>
      </c>
    </row>
    <row r="12570" spans="11:15" x14ac:dyDescent="0.25">
      <c r="K12570">
        <v>57009900390006</v>
      </c>
      <c r="L12570" t="s">
        <v>15346</v>
      </c>
      <c r="M12570" t="s">
        <v>5237</v>
      </c>
      <c r="N12570" t="s">
        <v>5237</v>
      </c>
      <c r="O12570" t="s">
        <v>5237</v>
      </c>
    </row>
    <row r="12571" spans="11:15" x14ac:dyDescent="0.25">
      <c r="K12571">
        <v>57009900400001</v>
      </c>
      <c r="L12571" t="s">
        <v>15347</v>
      </c>
      <c r="M12571" t="s">
        <v>5237</v>
      </c>
      <c r="N12571" t="s">
        <v>5237</v>
      </c>
      <c r="O12571" t="s">
        <v>5237</v>
      </c>
    </row>
    <row r="12572" spans="11:15" x14ac:dyDescent="0.25">
      <c r="K12572">
        <v>57009900400002</v>
      </c>
      <c r="L12572" t="s">
        <v>15348</v>
      </c>
      <c r="M12572" t="s">
        <v>5237</v>
      </c>
      <c r="N12572" t="s">
        <v>5237</v>
      </c>
      <c r="O12572" t="s">
        <v>5237</v>
      </c>
    </row>
    <row r="12573" spans="11:15" x14ac:dyDescent="0.25">
      <c r="K12573">
        <v>57009900400003</v>
      </c>
      <c r="L12573" t="s">
        <v>15349</v>
      </c>
      <c r="M12573" t="s">
        <v>5237</v>
      </c>
      <c r="N12573" t="s">
        <v>5237</v>
      </c>
      <c r="O12573" t="s">
        <v>5237</v>
      </c>
    </row>
    <row r="12574" spans="11:15" x14ac:dyDescent="0.25">
      <c r="K12574">
        <v>57009900400004</v>
      </c>
      <c r="L12574" t="s">
        <v>15350</v>
      </c>
      <c r="M12574" t="s">
        <v>5237</v>
      </c>
      <c r="N12574" t="s">
        <v>5237</v>
      </c>
      <c r="O12574" t="s">
        <v>5237</v>
      </c>
    </row>
    <row r="12575" spans="11:15" x14ac:dyDescent="0.25">
      <c r="K12575">
        <v>57009900400005</v>
      </c>
      <c r="L12575" t="s">
        <v>15351</v>
      </c>
      <c r="M12575" t="s">
        <v>5237</v>
      </c>
      <c r="N12575" t="s">
        <v>5237</v>
      </c>
      <c r="O12575" t="s">
        <v>5237</v>
      </c>
    </row>
    <row r="12576" spans="11:15" x14ac:dyDescent="0.25">
      <c r="K12576">
        <v>57009900400006</v>
      </c>
      <c r="L12576" t="s">
        <v>15352</v>
      </c>
      <c r="M12576" t="s">
        <v>5237</v>
      </c>
      <c r="N12576" t="s">
        <v>5237</v>
      </c>
      <c r="O12576" t="s">
        <v>5237</v>
      </c>
    </row>
    <row r="12577" spans="11:15" x14ac:dyDescent="0.25">
      <c r="K12577">
        <v>57009900400007</v>
      </c>
      <c r="L12577" t="s">
        <v>15353</v>
      </c>
      <c r="M12577" t="s">
        <v>5237</v>
      </c>
      <c r="N12577" t="s">
        <v>5237</v>
      </c>
      <c r="O12577" t="s">
        <v>5237</v>
      </c>
    </row>
    <row r="12578" spans="11:15" x14ac:dyDescent="0.25">
      <c r="K12578">
        <v>57009900400008</v>
      </c>
      <c r="L12578" t="s">
        <v>15354</v>
      </c>
      <c r="M12578" t="s">
        <v>5237</v>
      </c>
      <c r="N12578" t="s">
        <v>5237</v>
      </c>
      <c r="O12578" t="s">
        <v>5237</v>
      </c>
    </row>
    <row r="12579" spans="11:15" x14ac:dyDescent="0.25">
      <c r="K12579">
        <v>57009900400009</v>
      </c>
      <c r="L12579" t="s">
        <v>15355</v>
      </c>
      <c r="M12579" t="s">
        <v>5237</v>
      </c>
      <c r="N12579" t="s">
        <v>5237</v>
      </c>
      <c r="O12579" t="s">
        <v>5237</v>
      </c>
    </row>
    <row r="12580" spans="11:15" x14ac:dyDescent="0.25">
      <c r="K12580">
        <v>57009900400010</v>
      </c>
      <c r="L12580" t="s">
        <v>15356</v>
      </c>
      <c r="M12580" t="s">
        <v>5237</v>
      </c>
      <c r="N12580" t="s">
        <v>5237</v>
      </c>
      <c r="O12580" t="s">
        <v>5237</v>
      </c>
    </row>
    <row r="12581" spans="11:15" x14ac:dyDescent="0.25">
      <c r="K12581">
        <v>57009900400011</v>
      </c>
      <c r="L12581" t="s">
        <v>15357</v>
      </c>
      <c r="M12581" t="s">
        <v>5237</v>
      </c>
      <c r="N12581" t="s">
        <v>5237</v>
      </c>
      <c r="O12581" t="s">
        <v>5237</v>
      </c>
    </row>
    <row r="12582" spans="11:15" x14ac:dyDescent="0.25">
      <c r="K12582">
        <v>57009900400012</v>
      </c>
      <c r="L12582" t="s">
        <v>15358</v>
      </c>
      <c r="M12582" t="s">
        <v>5237</v>
      </c>
      <c r="N12582" t="s">
        <v>5237</v>
      </c>
      <c r="O12582" t="s">
        <v>5237</v>
      </c>
    </row>
    <row r="12583" spans="11:15" x14ac:dyDescent="0.25">
      <c r="K12583">
        <v>57009900400013</v>
      </c>
      <c r="L12583" t="s">
        <v>15359</v>
      </c>
      <c r="M12583" t="s">
        <v>5237</v>
      </c>
      <c r="N12583" t="s">
        <v>5237</v>
      </c>
      <c r="O12583" t="s">
        <v>5237</v>
      </c>
    </row>
    <row r="12584" spans="11:15" x14ac:dyDescent="0.25">
      <c r="K12584">
        <v>57009900400014</v>
      </c>
      <c r="L12584" t="s">
        <v>15360</v>
      </c>
      <c r="M12584" t="s">
        <v>5237</v>
      </c>
      <c r="N12584" t="s">
        <v>5237</v>
      </c>
      <c r="O12584" t="s">
        <v>5237</v>
      </c>
    </row>
    <row r="12585" spans="11:15" x14ac:dyDescent="0.25">
      <c r="K12585">
        <v>57009900400015</v>
      </c>
      <c r="L12585" t="s">
        <v>15361</v>
      </c>
      <c r="M12585" t="s">
        <v>5237</v>
      </c>
      <c r="N12585" t="s">
        <v>5237</v>
      </c>
      <c r="O12585" t="s">
        <v>5237</v>
      </c>
    </row>
    <row r="12586" spans="11:15" x14ac:dyDescent="0.25">
      <c r="K12586">
        <v>57009900400016</v>
      </c>
      <c r="L12586" t="s">
        <v>15362</v>
      </c>
      <c r="M12586" t="s">
        <v>5237</v>
      </c>
      <c r="N12586" t="s">
        <v>5237</v>
      </c>
      <c r="O12586" t="s">
        <v>5237</v>
      </c>
    </row>
    <row r="12587" spans="11:15" x14ac:dyDescent="0.25">
      <c r="K12587">
        <v>57009900400017</v>
      </c>
      <c r="L12587" t="s">
        <v>15363</v>
      </c>
      <c r="M12587" t="s">
        <v>5237</v>
      </c>
      <c r="N12587" t="s">
        <v>5237</v>
      </c>
      <c r="O12587" t="s">
        <v>5237</v>
      </c>
    </row>
    <row r="12588" spans="11:15" x14ac:dyDescent="0.25">
      <c r="K12588">
        <v>57009900400018</v>
      </c>
      <c r="L12588" t="s">
        <v>15364</v>
      </c>
      <c r="M12588" t="s">
        <v>5237</v>
      </c>
      <c r="N12588" t="s">
        <v>5237</v>
      </c>
      <c r="O12588" t="s">
        <v>5237</v>
      </c>
    </row>
    <row r="12589" spans="11:15" x14ac:dyDescent="0.25">
      <c r="K12589">
        <v>57009900400019</v>
      </c>
      <c r="L12589" t="s">
        <v>15365</v>
      </c>
      <c r="M12589" t="s">
        <v>5237</v>
      </c>
      <c r="N12589" t="s">
        <v>5237</v>
      </c>
      <c r="O12589" t="s">
        <v>5237</v>
      </c>
    </row>
    <row r="12590" spans="11:15" x14ac:dyDescent="0.25">
      <c r="K12590">
        <v>57009900400020</v>
      </c>
      <c r="L12590" t="s">
        <v>15366</v>
      </c>
      <c r="M12590" t="s">
        <v>5237</v>
      </c>
      <c r="N12590" t="s">
        <v>5237</v>
      </c>
      <c r="O12590" t="s">
        <v>5237</v>
      </c>
    </row>
    <row r="12591" spans="11:15" x14ac:dyDescent="0.25">
      <c r="K12591">
        <v>57009900400021</v>
      </c>
      <c r="L12591" t="s">
        <v>15367</v>
      </c>
      <c r="M12591" t="s">
        <v>5237</v>
      </c>
      <c r="N12591" t="s">
        <v>5237</v>
      </c>
      <c r="O12591" t="s">
        <v>5237</v>
      </c>
    </row>
    <row r="12592" spans="11:15" x14ac:dyDescent="0.25">
      <c r="K12592">
        <v>57009900400022</v>
      </c>
      <c r="L12592" t="s">
        <v>15368</v>
      </c>
      <c r="M12592" t="s">
        <v>5237</v>
      </c>
      <c r="N12592" t="s">
        <v>5237</v>
      </c>
      <c r="O12592" t="s">
        <v>5237</v>
      </c>
    </row>
    <row r="12593" spans="11:15" x14ac:dyDescent="0.25">
      <c r="K12593">
        <v>57009900400023</v>
      </c>
      <c r="L12593" t="s">
        <v>15369</v>
      </c>
      <c r="M12593" t="s">
        <v>5237</v>
      </c>
      <c r="N12593" t="s">
        <v>5237</v>
      </c>
      <c r="O12593" t="s">
        <v>5237</v>
      </c>
    </row>
    <row r="12594" spans="11:15" x14ac:dyDescent="0.25">
      <c r="K12594">
        <v>57009900400024</v>
      </c>
      <c r="L12594" t="s">
        <v>15370</v>
      </c>
      <c r="M12594" t="s">
        <v>5237</v>
      </c>
      <c r="N12594" t="s">
        <v>5237</v>
      </c>
      <c r="O12594" t="s">
        <v>5237</v>
      </c>
    </row>
    <row r="12595" spans="11:15" x14ac:dyDescent="0.25">
      <c r="K12595">
        <v>57009900410001</v>
      </c>
      <c r="L12595" t="s">
        <v>15371</v>
      </c>
      <c r="M12595" t="s">
        <v>5237</v>
      </c>
      <c r="N12595" t="s">
        <v>5237</v>
      </c>
      <c r="O12595" t="s">
        <v>5237</v>
      </c>
    </row>
    <row r="12596" spans="11:15" x14ac:dyDescent="0.25">
      <c r="K12596">
        <v>57009900410002</v>
      </c>
      <c r="L12596" t="s">
        <v>15372</v>
      </c>
      <c r="M12596" t="s">
        <v>5237</v>
      </c>
      <c r="N12596" t="s">
        <v>5237</v>
      </c>
      <c r="O12596" t="s">
        <v>5237</v>
      </c>
    </row>
    <row r="12597" spans="11:15" x14ac:dyDescent="0.25">
      <c r="K12597">
        <v>57009900410003</v>
      </c>
      <c r="L12597" t="s">
        <v>15373</v>
      </c>
      <c r="M12597" t="s">
        <v>5237</v>
      </c>
      <c r="N12597" t="s">
        <v>5237</v>
      </c>
      <c r="O12597" t="s">
        <v>5237</v>
      </c>
    </row>
    <row r="12598" spans="11:15" x14ac:dyDescent="0.25">
      <c r="K12598">
        <v>57009900410004</v>
      </c>
      <c r="L12598" t="s">
        <v>15374</v>
      </c>
      <c r="M12598" t="s">
        <v>5237</v>
      </c>
      <c r="N12598" t="s">
        <v>5237</v>
      </c>
      <c r="O12598" t="s">
        <v>5237</v>
      </c>
    </row>
    <row r="12599" spans="11:15" x14ac:dyDescent="0.25">
      <c r="K12599">
        <v>57009900410005</v>
      </c>
      <c r="L12599" t="s">
        <v>15375</v>
      </c>
      <c r="M12599" t="s">
        <v>5237</v>
      </c>
      <c r="N12599" t="s">
        <v>5237</v>
      </c>
      <c r="O12599" t="s">
        <v>5237</v>
      </c>
    </row>
    <row r="12600" spans="11:15" x14ac:dyDescent="0.25">
      <c r="K12600">
        <v>57009900410006</v>
      </c>
      <c r="L12600" t="s">
        <v>15376</v>
      </c>
      <c r="M12600" t="s">
        <v>5237</v>
      </c>
      <c r="N12600" t="s">
        <v>5237</v>
      </c>
      <c r="O12600" t="s">
        <v>5237</v>
      </c>
    </row>
    <row r="12601" spans="11:15" x14ac:dyDescent="0.25">
      <c r="K12601">
        <v>57009900410007</v>
      </c>
      <c r="L12601" t="s">
        <v>15377</v>
      </c>
      <c r="M12601" t="s">
        <v>5237</v>
      </c>
      <c r="N12601" t="s">
        <v>5237</v>
      </c>
      <c r="O12601" t="s">
        <v>5237</v>
      </c>
    </row>
    <row r="12602" spans="11:15" x14ac:dyDescent="0.25">
      <c r="K12602">
        <v>57009900410008</v>
      </c>
      <c r="L12602" t="s">
        <v>15378</v>
      </c>
      <c r="M12602" t="s">
        <v>5237</v>
      </c>
      <c r="N12602" t="s">
        <v>5237</v>
      </c>
      <c r="O12602" t="s">
        <v>5237</v>
      </c>
    </row>
    <row r="12603" spans="11:15" x14ac:dyDescent="0.25">
      <c r="K12603">
        <v>57009900410009</v>
      </c>
      <c r="L12603" t="s">
        <v>15379</v>
      </c>
      <c r="M12603" t="s">
        <v>5237</v>
      </c>
      <c r="N12603" t="s">
        <v>5237</v>
      </c>
      <c r="O12603" t="s">
        <v>5237</v>
      </c>
    </row>
    <row r="12604" spans="11:15" x14ac:dyDescent="0.25">
      <c r="K12604">
        <v>57009900410010</v>
      </c>
      <c r="L12604" t="s">
        <v>15380</v>
      </c>
      <c r="M12604" t="s">
        <v>5237</v>
      </c>
      <c r="N12604" t="s">
        <v>5237</v>
      </c>
      <c r="O12604" t="s">
        <v>5237</v>
      </c>
    </row>
    <row r="12605" spans="11:15" x14ac:dyDescent="0.25">
      <c r="K12605">
        <v>57009900420001</v>
      </c>
      <c r="L12605" t="s">
        <v>15381</v>
      </c>
      <c r="M12605" t="s">
        <v>5237</v>
      </c>
      <c r="N12605" t="s">
        <v>5237</v>
      </c>
      <c r="O12605" t="s">
        <v>5237</v>
      </c>
    </row>
    <row r="12606" spans="11:15" x14ac:dyDescent="0.25">
      <c r="K12606">
        <v>57009900430001</v>
      </c>
      <c r="L12606" t="s">
        <v>15382</v>
      </c>
      <c r="M12606" t="s">
        <v>5237</v>
      </c>
      <c r="N12606" t="s">
        <v>5237</v>
      </c>
      <c r="O12606" t="s">
        <v>5237</v>
      </c>
    </row>
    <row r="12607" spans="11:15" x14ac:dyDescent="0.25">
      <c r="K12607">
        <v>57009900430002</v>
      </c>
      <c r="L12607" t="s">
        <v>15383</v>
      </c>
      <c r="M12607" t="s">
        <v>5237</v>
      </c>
      <c r="N12607" t="s">
        <v>5237</v>
      </c>
      <c r="O12607" t="s">
        <v>5237</v>
      </c>
    </row>
    <row r="12608" spans="11:15" x14ac:dyDescent="0.25">
      <c r="K12608">
        <v>57009900430003</v>
      </c>
      <c r="L12608" t="s">
        <v>15384</v>
      </c>
      <c r="M12608" t="s">
        <v>5237</v>
      </c>
      <c r="N12608" t="s">
        <v>5237</v>
      </c>
      <c r="O12608" t="s">
        <v>5237</v>
      </c>
    </row>
    <row r="12609" spans="11:15" x14ac:dyDescent="0.25">
      <c r="K12609">
        <v>57009900440001</v>
      </c>
      <c r="L12609" t="s">
        <v>15385</v>
      </c>
      <c r="M12609" t="s">
        <v>5237</v>
      </c>
      <c r="N12609" t="s">
        <v>5237</v>
      </c>
      <c r="O12609" t="s">
        <v>5237</v>
      </c>
    </row>
    <row r="12610" spans="11:15" x14ac:dyDescent="0.25">
      <c r="K12610">
        <v>57009900440002</v>
      </c>
      <c r="L12610" t="s">
        <v>15386</v>
      </c>
      <c r="M12610" t="s">
        <v>5237</v>
      </c>
      <c r="N12610" t="s">
        <v>5237</v>
      </c>
      <c r="O12610" t="s">
        <v>5237</v>
      </c>
    </row>
    <row r="12611" spans="11:15" x14ac:dyDescent="0.25">
      <c r="K12611">
        <v>57009900440003</v>
      </c>
      <c r="L12611" t="s">
        <v>15387</v>
      </c>
      <c r="M12611" t="s">
        <v>5237</v>
      </c>
      <c r="N12611" t="s">
        <v>5237</v>
      </c>
      <c r="O12611" t="s">
        <v>5237</v>
      </c>
    </row>
    <row r="12612" spans="11:15" x14ac:dyDescent="0.25">
      <c r="K12612">
        <v>57009900440004</v>
      </c>
      <c r="L12612" t="s">
        <v>15388</v>
      </c>
      <c r="M12612" t="s">
        <v>5237</v>
      </c>
      <c r="N12612" t="s">
        <v>5237</v>
      </c>
      <c r="O12612" t="s">
        <v>5237</v>
      </c>
    </row>
    <row r="12613" spans="11:15" x14ac:dyDescent="0.25">
      <c r="K12613">
        <v>57009900440005</v>
      </c>
      <c r="L12613" t="s">
        <v>15389</v>
      </c>
      <c r="M12613" t="s">
        <v>5237</v>
      </c>
      <c r="N12613" t="s">
        <v>5237</v>
      </c>
      <c r="O12613" t="s">
        <v>5237</v>
      </c>
    </row>
    <row r="12614" spans="11:15" x14ac:dyDescent="0.25">
      <c r="K12614">
        <v>57009900440006</v>
      </c>
      <c r="L12614" t="s">
        <v>15390</v>
      </c>
      <c r="M12614" t="s">
        <v>5237</v>
      </c>
      <c r="N12614" t="s">
        <v>5237</v>
      </c>
      <c r="O12614" t="s">
        <v>5237</v>
      </c>
    </row>
    <row r="12615" spans="11:15" x14ac:dyDescent="0.25">
      <c r="K12615">
        <v>57009900440007</v>
      </c>
      <c r="L12615" t="s">
        <v>15391</v>
      </c>
      <c r="M12615" t="s">
        <v>5237</v>
      </c>
      <c r="N12615" t="s">
        <v>5237</v>
      </c>
      <c r="O12615" t="s">
        <v>5237</v>
      </c>
    </row>
    <row r="12616" spans="11:15" x14ac:dyDescent="0.25">
      <c r="K12616">
        <v>57009900440008</v>
      </c>
      <c r="L12616" t="s">
        <v>15392</v>
      </c>
      <c r="M12616" t="s">
        <v>5237</v>
      </c>
      <c r="N12616" t="s">
        <v>5237</v>
      </c>
      <c r="O12616" t="s">
        <v>5237</v>
      </c>
    </row>
    <row r="12617" spans="11:15" x14ac:dyDescent="0.25">
      <c r="K12617">
        <v>57009900440009</v>
      </c>
      <c r="L12617" t="s">
        <v>15393</v>
      </c>
      <c r="M12617" t="s">
        <v>5237</v>
      </c>
      <c r="N12617" t="s">
        <v>5237</v>
      </c>
      <c r="O12617" t="s">
        <v>5237</v>
      </c>
    </row>
    <row r="12618" spans="11:15" x14ac:dyDescent="0.25">
      <c r="K12618">
        <v>57009900440010</v>
      </c>
      <c r="L12618" t="s">
        <v>15394</v>
      </c>
      <c r="M12618" t="s">
        <v>5237</v>
      </c>
      <c r="N12618" t="s">
        <v>5237</v>
      </c>
      <c r="O12618" t="s">
        <v>5237</v>
      </c>
    </row>
    <row r="12619" spans="11:15" x14ac:dyDescent="0.25">
      <c r="K12619">
        <v>57009900440011</v>
      </c>
      <c r="L12619" t="s">
        <v>15395</v>
      </c>
      <c r="M12619" t="s">
        <v>5237</v>
      </c>
      <c r="N12619" t="s">
        <v>5237</v>
      </c>
      <c r="O12619" t="s">
        <v>5237</v>
      </c>
    </row>
    <row r="12620" spans="11:15" x14ac:dyDescent="0.25">
      <c r="K12620">
        <v>57009900440012</v>
      </c>
      <c r="L12620" t="s">
        <v>15396</v>
      </c>
      <c r="M12620" t="s">
        <v>5237</v>
      </c>
      <c r="N12620" t="s">
        <v>5237</v>
      </c>
      <c r="O12620" t="s">
        <v>5237</v>
      </c>
    </row>
    <row r="12621" spans="11:15" x14ac:dyDescent="0.25">
      <c r="K12621">
        <v>57009900440013</v>
      </c>
      <c r="L12621" t="s">
        <v>15397</v>
      </c>
      <c r="M12621" t="s">
        <v>5237</v>
      </c>
      <c r="N12621" t="s">
        <v>5237</v>
      </c>
      <c r="O12621" t="s">
        <v>5237</v>
      </c>
    </row>
    <row r="12622" spans="11:15" x14ac:dyDescent="0.25">
      <c r="K12622">
        <v>57009900440014</v>
      </c>
      <c r="L12622" t="s">
        <v>15398</v>
      </c>
      <c r="M12622" t="s">
        <v>5237</v>
      </c>
      <c r="N12622" t="s">
        <v>5237</v>
      </c>
      <c r="O12622" t="s">
        <v>5237</v>
      </c>
    </row>
    <row r="12623" spans="11:15" x14ac:dyDescent="0.25">
      <c r="K12623">
        <v>57009900440015</v>
      </c>
      <c r="L12623" t="s">
        <v>15399</v>
      </c>
      <c r="M12623" t="s">
        <v>5237</v>
      </c>
      <c r="N12623" t="s">
        <v>5237</v>
      </c>
      <c r="O12623" t="s">
        <v>5237</v>
      </c>
    </row>
    <row r="12624" spans="11:15" x14ac:dyDescent="0.25">
      <c r="K12624">
        <v>57009900450001</v>
      </c>
      <c r="L12624" t="s">
        <v>15400</v>
      </c>
      <c r="M12624" t="s">
        <v>5237</v>
      </c>
      <c r="N12624" t="s">
        <v>5237</v>
      </c>
      <c r="O12624" t="s">
        <v>5237</v>
      </c>
    </row>
    <row r="12625" spans="11:15" x14ac:dyDescent="0.25">
      <c r="K12625">
        <v>57009900460001</v>
      </c>
      <c r="L12625" t="s">
        <v>15401</v>
      </c>
      <c r="M12625" t="s">
        <v>5237</v>
      </c>
      <c r="N12625" t="s">
        <v>5237</v>
      </c>
      <c r="O12625" t="s">
        <v>5237</v>
      </c>
    </row>
    <row r="12626" spans="11:15" x14ac:dyDescent="0.25">
      <c r="K12626">
        <v>57009900460002</v>
      </c>
      <c r="L12626" t="s">
        <v>15402</v>
      </c>
      <c r="M12626" t="s">
        <v>5237</v>
      </c>
      <c r="N12626" t="s">
        <v>5237</v>
      </c>
      <c r="O12626" t="s">
        <v>5237</v>
      </c>
    </row>
    <row r="12627" spans="11:15" x14ac:dyDescent="0.25">
      <c r="K12627">
        <v>57009900460003</v>
      </c>
      <c r="L12627" t="s">
        <v>15403</v>
      </c>
      <c r="M12627" t="s">
        <v>5237</v>
      </c>
      <c r="N12627" t="s">
        <v>5237</v>
      </c>
      <c r="O12627" t="s">
        <v>5237</v>
      </c>
    </row>
    <row r="12628" spans="11:15" x14ac:dyDescent="0.25">
      <c r="K12628">
        <v>57009900470001</v>
      </c>
      <c r="L12628" t="s">
        <v>15404</v>
      </c>
      <c r="M12628" t="s">
        <v>5237</v>
      </c>
      <c r="N12628" t="s">
        <v>5237</v>
      </c>
      <c r="O12628" t="s">
        <v>5237</v>
      </c>
    </row>
    <row r="12629" spans="11:15" x14ac:dyDescent="0.25">
      <c r="K12629">
        <v>57009900470002</v>
      </c>
      <c r="L12629" t="s">
        <v>15405</v>
      </c>
      <c r="M12629" t="s">
        <v>5237</v>
      </c>
      <c r="N12629" t="s">
        <v>5237</v>
      </c>
      <c r="O12629" t="s">
        <v>5237</v>
      </c>
    </row>
    <row r="12630" spans="11:15" x14ac:dyDescent="0.25">
      <c r="K12630">
        <v>57009900470003</v>
      </c>
      <c r="L12630" t="s">
        <v>15406</v>
      </c>
      <c r="M12630" t="s">
        <v>5237</v>
      </c>
      <c r="N12630" t="s">
        <v>5237</v>
      </c>
      <c r="O12630" t="s">
        <v>5237</v>
      </c>
    </row>
    <row r="12631" spans="11:15" x14ac:dyDescent="0.25">
      <c r="K12631">
        <v>57009900470004</v>
      </c>
      <c r="L12631" t="s">
        <v>15407</v>
      </c>
      <c r="M12631" t="s">
        <v>5237</v>
      </c>
      <c r="N12631" t="s">
        <v>5237</v>
      </c>
      <c r="O12631" t="s">
        <v>5237</v>
      </c>
    </row>
    <row r="12632" spans="11:15" x14ac:dyDescent="0.25">
      <c r="K12632">
        <v>57009900470005</v>
      </c>
      <c r="L12632" t="s">
        <v>15408</v>
      </c>
      <c r="M12632" t="s">
        <v>5237</v>
      </c>
      <c r="N12632" t="s">
        <v>5237</v>
      </c>
      <c r="O12632" t="s">
        <v>5237</v>
      </c>
    </row>
    <row r="12633" spans="11:15" x14ac:dyDescent="0.25">
      <c r="K12633">
        <v>57009900470006</v>
      </c>
      <c r="L12633" t="s">
        <v>15409</v>
      </c>
      <c r="M12633" t="s">
        <v>5237</v>
      </c>
      <c r="N12633" t="s">
        <v>5237</v>
      </c>
      <c r="O12633" t="s">
        <v>5237</v>
      </c>
    </row>
    <row r="12634" spans="11:15" x14ac:dyDescent="0.25">
      <c r="K12634">
        <v>57009900470007</v>
      </c>
      <c r="L12634" t="s">
        <v>15410</v>
      </c>
      <c r="M12634" t="s">
        <v>5237</v>
      </c>
      <c r="N12634" t="s">
        <v>5237</v>
      </c>
      <c r="O12634" t="s">
        <v>5237</v>
      </c>
    </row>
    <row r="12635" spans="11:15" x14ac:dyDescent="0.25">
      <c r="K12635">
        <v>57009900470008</v>
      </c>
      <c r="L12635" t="s">
        <v>15411</v>
      </c>
      <c r="M12635" t="s">
        <v>5237</v>
      </c>
      <c r="N12635" t="s">
        <v>5237</v>
      </c>
      <c r="O12635" t="s">
        <v>5237</v>
      </c>
    </row>
    <row r="12636" spans="11:15" x14ac:dyDescent="0.25">
      <c r="K12636">
        <v>57009900470009</v>
      </c>
      <c r="L12636" t="s">
        <v>15412</v>
      </c>
      <c r="M12636" t="s">
        <v>5237</v>
      </c>
      <c r="N12636" t="s">
        <v>5237</v>
      </c>
      <c r="O12636" t="s">
        <v>5237</v>
      </c>
    </row>
    <row r="12637" spans="11:15" x14ac:dyDescent="0.25">
      <c r="K12637">
        <v>57009900470010</v>
      </c>
      <c r="L12637" t="s">
        <v>15413</v>
      </c>
      <c r="M12637" t="s">
        <v>5237</v>
      </c>
      <c r="N12637" t="s">
        <v>5237</v>
      </c>
      <c r="O12637" t="s">
        <v>5237</v>
      </c>
    </row>
    <row r="12638" spans="11:15" x14ac:dyDescent="0.25">
      <c r="K12638">
        <v>57009900470011</v>
      </c>
      <c r="L12638" t="s">
        <v>15414</v>
      </c>
      <c r="M12638" t="s">
        <v>5237</v>
      </c>
      <c r="N12638" t="s">
        <v>5237</v>
      </c>
      <c r="O12638" t="s">
        <v>5237</v>
      </c>
    </row>
    <row r="12639" spans="11:15" x14ac:dyDescent="0.25">
      <c r="K12639">
        <v>57009900470012</v>
      </c>
      <c r="L12639" t="s">
        <v>15415</v>
      </c>
      <c r="M12639" t="s">
        <v>5237</v>
      </c>
      <c r="N12639" t="s">
        <v>5237</v>
      </c>
      <c r="O12639" t="s">
        <v>5237</v>
      </c>
    </row>
    <row r="12640" spans="11:15" x14ac:dyDescent="0.25">
      <c r="K12640">
        <v>57009900480001</v>
      </c>
      <c r="L12640" t="s">
        <v>15416</v>
      </c>
      <c r="M12640" t="s">
        <v>5237</v>
      </c>
      <c r="N12640" t="s">
        <v>5237</v>
      </c>
      <c r="O12640" t="s">
        <v>5237</v>
      </c>
    </row>
    <row r="12641" spans="11:15" x14ac:dyDescent="0.25">
      <c r="K12641">
        <v>57009900480002</v>
      </c>
      <c r="L12641" t="s">
        <v>15417</v>
      </c>
      <c r="M12641" t="s">
        <v>5237</v>
      </c>
      <c r="N12641" t="s">
        <v>5237</v>
      </c>
      <c r="O12641" t="s">
        <v>5237</v>
      </c>
    </row>
    <row r="12642" spans="11:15" x14ac:dyDescent="0.25">
      <c r="K12642">
        <v>57009900480003</v>
      </c>
      <c r="L12642" t="s">
        <v>15418</v>
      </c>
      <c r="M12642" t="s">
        <v>5237</v>
      </c>
      <c r="N12642" t="s">
        <v>5237</v>
      </c>
      <c r="O12642" t="s">
        <v>5237</v>
      </c>
    </row>
    <row r="12643" spans="11:15" x14ac:dyDescent="0.25">
      <c r="K12643">
        <v>57009900480004</v>
      </c>
      <c r="L12643" t="s">
        <v>15419</v>
      </c>
      <c r="M12643" t="s">
        <v>5237</v>
      </c>
      <c r="N12643" t="s">
        <v>5237</v>
      </c>
      <c r="O12643" t="s">
        <v>5237</v>
      </c>
    </row>
    <row r="12644" spans="11:15" x14ac:dyDescent="0.25">
      <c r="K12644">
        <v>57009900480005</v>
      </c>
      <c r="L12644" t="s">
        <v>15420</v>
      </c>
      <c r="M12644" t="s">
        <v>5237</v>
      </c>
      <c r="N12644" t="s">
        <v>5237</v>
      </c>
      <c r="O12644" t="s">
        <v>5237</v>
      </c>
    </row>
    <row r="12645" spans="11:15" x14ac:dyDescent="0.25">
      <c r="K12645">
        <v>57009900480006</v>
      </c>
      <c r="L12645" t="s">
        <v>15421</v>
      </c>
      <c r="M12645" t="s">
        <v>5237</v>
      </c>
      <c r="N12645" t="s">
        <v>5237</v>
      </c>
      <c r="O12645" t="s">
        <v>5237</v>
      </c>
    </row>
    <row r="12646" spans="11:15" x14ac:dyDescent="0.25">
      <c r="K12646">
        <v>57009900480007</v>
      </c>
      <c r="L12646" t="s">
        <v>15422</v>
      </c>
      <c r="M12646" t="s">
        <v>5237</v>
      </c>
      <c r="N12646" t="s">
        <v>5237</v>
      </c>
      <c r="O12646" t="s">
        <v>5237</v>
      </c>
    </row>
    <row r="12647" spans="11:15" x14ac:dyDescent="0.25">
      <c r="K12647">
        <v>57009900480008</v>
      </c>
      <c r="L12647" t="s">
        <v>15418</v>
      </c>
      <c r="M12647" t="s">
        <v>5237</v>
      </c>
      <c r="N12647" t="s">
        <v>5237</v>
      </c>
      <c r="O12647" t="s">
        <v>5237</v>
      </c>
    </row>
    <row r="12648" spans="11:15" x14ac:dyDescent="0.25">
      <c r="K12648">
        <v>57009900480009</v>
      </c>
      <c r="L12648" t="s">
        <v>15423</v>
      </c>
      <c r="M12648" t="s">
        <v>5237</v>
      </c>
      <c r="N12648" t="s">
        <v>5237</v>
      </c>
      <c r="O12648" t="s">
        <v>5237</v>
      </c>
    </row>
    <row r="12649" spans="11:15" x14ac:dyDescent="0.25">
      <c r="K12649">
        <v>57009900480010</v>
      </c>
      <c r="L12649" t="s">
        <v>15423</v>
      </c>
      <c r="M12649" t="s">
        <v>5237</v>
      </c>
      <c r="N12649" t="s">
        <v>5237</v>
      </c>
      <c r="O12649" t="s">
        <v>5237</v>
      </c>
    </row>
    <row r="12650" spans="11:15" x14ac:dyDescent="0.25">
      <c r="K12650">
        <v>57009900480020</v>
      </c>
      <c r="L12650" t="s">
        <v>15424</v>
      </c>
      <c r="M12650" t="s">
        <v>5237</v>
      </c>
      <c r="N12650" t="s">
        <v>5237</v>
      </c>
      <c r="O12650" t="s">
        <v>5237</v>
      </c>
    </row>
    <row r="12651" spans="11:15" x14ac:dyDescent="0.25">
      <c r="K12651">
        <v>57009900490001</v>
      </c>
      <c r="L12651" t="s">
        <v>15425</v>
      </c>
      <c r="M12651" t="s">
        <v>5237</v>
      </c>
      <c r="N12651" t="s">
        <v>5237</v>
      </c>
      <c r="O12651" t="s">
        <v>5237</v>
      </c>
    </row>
    <row r="12652" spans="11:15" x14ac:dyDescent="0.25">
      <c r="K12652">
        <v>57009900490002</v>
      </c>
      <c r="L12652" t="s">
        <v>15426</v>
      </c>
      <c r="M12652" t="s">
        <v>5237</v>
      </c>
      <c r="N12652" t="s">
        <v>5237</v>
      </c>
      <c r="O12652" t="s">
        <v>5237</v>
      </c>
    </row>
    <row r="12653" spans="11:15" x14ac:dyDescent="0.25">
      <c r="K12653">
        <v>57009900500001</v>
      </c>
      <c r="L12653" t="s">
        <v>15427</v>
      </c>
      <c r="M12653" t="s">
        <v>5237</v>
      </c>
      <c r="N12653" t="s">
        <v>5237</v>
      </c>
      <c r="O12653" t="s">
        <v>5237</v>
      </c>
    </row>
    <row r="12654" spans="11:15" x14ac:dyDescent="0.25">
      <c r="K12654">
        <v>57009900500002</v>
      </c>
      <c r="L12654" t="s">
        <v>15428</v>
      </c>
      <c r="M12654" t="s">
        <v>5237</v>
      </c>
      <c r="N12654" t="s">
        <v>5237</v>
      </c>
      <c r="O12654" t="s">
        <v>5237</v>
      </c>
    </row>
    <row r="12655" spans="11:15" x14ac:dyDescent="0.25">
      <c r="K12655">
        <v>57009900500003</v>
      </c>
      <c r="L12655" t="s">
        <v>15429</v>
      </c>
      <c r="M12655" t="s">
        <v>5237</v>
      </c>
      <c r="N12655" t="s">
        <v>5237</v>
      </c>
      <c r="O12655" t="s">
        <v>5237</v>
      </c>
    </row>
    <row r="12656" spans="11:15" x14ac:dyDescent="0.25">
      <c r="K12656">
        <v>57009900500004</v>
      </c>
      <c r="L12656" t="s">
        <v>15430</v>
      </c>
      <c r="M12656" t="s">
        <v>5237</v>
      </c>
      <c r="N12656" t="s">
        <v>5237</v>
      </c>
      <c r="O12656" t="s">
        <v>5237</v>
      </c>
    </row>
    <row r="12657" spans="11:15" x14ac:dyDescent="0.25">
      <c r="K12657">
        <v>57009900500005</v>
      </c>
      <c r="L12657" t="s">
        <v>15431</v>
      </c>
      <c r="M12657" t="s">
        <v>5237</v>
      </c>
      <c r="N12657" t="s">
        <v>5237</v>
      </c>
      <c r="O12657" t="s">
        <v>5237</v>
      </c>
    </row>
    <row r="12658" spans="11:15" x14ac:dyDescent="0.25">
      <c r="K12658">
        <v>57009900500006</v>
      </c>
      <c r="L12658" t="s">
        <v>15432</v>
      </c>
      <c r="M12658" t="s">
        <v>5237</v>
      </c>
      <c r="N12658" t="s">
        <v>5237</v>
      </c>
      <c r="O12658" t="s">
        <v>5237</v>
      </c>
    </row>
    <row r="12659" spans="11:15" x14ac:dyDescent="0.25">
      <c r="K12659">
        <v>57009900500007</v>
      </c>
      <c r="L12659" t="s">
        <v>15429</v>
      </c>
      <c r="M12659" t="s">
        <v>5237</v>
      </c>
      <c r="N12659" t="s">
        <v>5237</v>
      </c>
      <c r="O12659" t="s">
        <v>5237</v>
      </c>
    </row>
    <row r="12660" spans="11:15" x14ac:dyDescent="0.25">
      <c r="K12660">
        <v>57009900500008</v>
      </c>
      <c r="L12660" t="s">
        <v>15433</v>
      </c>
      <c r="M12660" t="s">
        <v>5237</v>
      </c>
      <c r="N12660" t="s">
        <v>5237</v>
      </c>
      <c r="O12660" t="s">
        <v>5237</v>
      </c>
    </row>
    <row r="12661" spans="11:15" x14ac:dyDescent="0.25">
      <c r="K12661">
        <v>57009900500009</v>
      </c>
      <c r="L12661" t="s">
        <v>15433</v>
      </c>
      <c r="M12661" t="s">
        <v>5237</v>
      </c>
      <c r="N12661" t="s">
        <v>5237</v>
      </c>
      <c r="O12661" t="s">
        <v>5237</v>
      </c>
    </row>
    <row r="12662" spans="11:15" x14ac:dyDescent="0.25">
      <c r="K12662">
        <v>57009900500010</v>
      </c>
      <c r="L12662" t="s">
        <v>15428</v>
      </c>
      <c r="M12662" t="s">
        <v>5237</v>
      </c>
      <c r="N12662" t="s">
        <v>5237</v>
      </c>
      <c r="O12662" t="s">
        <v>5237</v>
      </c>
    </row>
    <row r="12663" spans="11:15" x14ac:dyDescent="0.25">
      <c r="K12663">
        <v>57009900500011</v>
      </c>
      <c r="L12663" t="s">
        <v>15434</v>
      </c>
      <c r="M12663" t="s">
        <v>5237</v>
      </c>
      <c r="N12663" t="s">
        <v>5237</v>
      </c>
      <c r="O12663" t="s">
        <v>5237</v>
      </c>
    </row>
    <row r="12664" spans="11:15" x14ac:dyDescent="0.25">
      <c r="K12664">
        <v>57009900500012</v>
      </c>
      <c r="L12664" t="s">
        <v>15435</v>
      </c>
      <c r="M12664" t="s">
        <v>5237</v>
      </c>
      <c r="N12664" t="s">
        <v>5237</v>
      </c>
      <c r="O12664" t="s">
        <v>5237</v>
      </c>
    </row>
    <row r="12665" spans="11:15" x14ac:dyDescent="0.25">
      <c r="K12665">
        <v>57009900500013</v>
      </c>
      <c r="L12665" t="s">
        <v>15436</v>
      </c>
      <c r="M12665" t="s">
        <v>5237</v>
      </c>
      <c r="N12665" t="s">
        <v>5237</v>
      </c>
      <c r="O12665" t="s">
        <v>5237</v>
      </c>
    </row>
    <row r="12666" spans="11:15" x14ac:dyDescent="0.25">
      <c r="K12666">
        <v>57009900500014</v>
      </c>
      <c r="L12666" t="s">
        <v>15437</v>
      </c>
      <c r="M12666" t="s">
        <v>5237</v>
      </c>
      <c r="N12666" t="s">
        <v>5237</v>
      </c>
      <c r="O12666" t="s">
        <v>5237</v>
      </c>
    </row>
    <row r="12667" spans="11:15" x14ac:dyDescent="0.25">
      <c r="K12667">
        <v>57009900500015</v>
      </c>
      <c r="L12667" t="s">
        <v>15438</v>
      </c>
      <c r="M12667" t="s">
        <v>5237</v>
      </c>
      <c r="N12667" t="s">
        <v>5237</v>
      </c>
      <c r="O12667" t="s">
        <v>5237</v>
      </c>
    </row>
    <row r="12668" spans="11:15" x14ac:dyDescent="0.25">
      <c r="K12668">
        <v>57009900500016</v>
      </c>
      <c r="L12668" t="s">
        <v>15439</v>
      </c>
      <c r="M12668" t="s">
        <v>5237</v>
      </c>
      <c r="N12668" t="s">
        <v>5237</v>
      </c>
      <c r="O12668" t="s">
        <v>5237</v>
      </c>
    </row>
    <row r="12669" spans="11:15" x14ac:dyDescent="0.25">
      <c r="K12669">
        <v>57009900500017</v>
      </c>
      <c r="L12669" t="s">
        <v>15440</v>
      </c>
      <c r="M12669" t="s">
        <v>5237</v>
      </c>
      <c r="N12669" t="s">
        <v>5237</v>
      </c>
      <c r="O12669" t="s">
        <v>5237</v>
      </c>
    </row>
    <row r="12670" spans="11:15" x14ac:dyDescent="0.25">
      <c r="K12670">
        <v>57009900500018</v>
      </c>
      <c r="L12670" t="s">
        <v>15441</v>
      </c>
      <c r="M12670" t="s">
        <v>5237</v>
      </c>
      <c r="N12670" t="s">
        <v>5237</v>
      </c>
      <c r="O12670" t="s">
        <v>5237</v>
      </c>
    </row>
    <row r="12671" spans="11:15" x14ac:dyDescent="0.25">
      <c r="K12671">
        <v>57009900500019</v>
      </c>
      <c r="L12671" t="s">
        <v>15442</v>
      </c>
      <c r="M12671" t="s">
        <v>5237</v>
      </c>
      <c r="N12671" t="s">
        <v>5237</v>
      </c>
      <c r="O12671" t="s">
        <v>5237</v>
      </c>
    </row>
    <row r="12672" spans="11:15" x14ac:dyDescent="0.25">
      <c r="K12672">
        <v>57009900500020</v>
      </c>
      <c r="L12672" t="s">
        <v>15443</v>
      </c>
      <c r="M12672" t="s">
        <v>5237</v>
      </c>
      <c r="N12672" t="s">
        <v>5237</v>
      </c>
      <c r="O12672" t="s">
        <v>5237</v>
      </c>
    </row>
    <row r="12673" spans="11:15" x14ac:dyDescent="0.25">
      <c r="K12673">
        <v>57009900500021</v>
      </c>
      <c r="L12673" t="s">
        <v>15444</v>
      </c>
      <c r="M12673" t="s">
        <v>5237</v>
      </c>
      <c r="N12673" t="s">
        <v>5237</v>
      </c>
      <c r="O12673" t="s">
        <v>5237</v>
      </c>
    </row>
    <row r="12674" spans="11:15" x14ac:dyDescent="0.25">
      <c r="K12674">
        <v>57009900500022</v>
      </c>
      <c r="L12674" t="s">
        <v>15445</v>
      </c>
      <c r="M12674" t="s">
        <v>5237</v>
      </c>
      <c r="N12674" t="s">
        <v>5237</v>
      </c>
      <c r="O12674" t="s">
        <v>5237</v>
      </c>
    </row>
    <row r="12675" spans="11:15" x14ac:dyDescent="0.25">
      <c r="K12675">
        <v>57009900500023</v>
      </c>
      <c r="L12675" t="s">
        <v>15446</v>
      </c>
      <c r="M12675" t="s">
        <v>5237</v>
      </c>
      <c r="N12675" t="s">
        <v>5237</v>
      </c>
      <c r="O12675" t="s">
        <v>5237</v>
      </c>
    </row>
    <row r="12676" spans="11:15" x14ac:dyDescent="0.25">
      <c r="K12676">
        <v>57009900500024</v>
      </c>
      <c r="L12676" t="s">
        <v>15447</v>
      </c>
      <c r="M12676" t="s">
        <v>5237</v>
      </c>
      <c r="N12676" t="s">
        <v>5237</v>
      </c>
      <c r="O12676" t="s">
        <v>5237</v>
      </c>
    </row>
    <row r="12677" spans="11:15" x14ac:dyDescent="0.25">
      <c r="K12677">
        <v>57009900500025</v>
      </c>
      <c r="L12677" t="s">
        <v>15448</v>
      </c>
      <c r="M12677" t="s">
        <v>5237</v>
      </c>
      <c r="N12677" t="s">
        <v>5237</v>
      </c>
      <c r="O12677" t="s">
        <v>5237</v>
      </c>
    </row>
    <row r="12678" spans="11:15" x14ac:dyDescent="0.25">
      <c r="K12678">
        <v>57009900500026</v>
      </c>
      <c r="L12678" t="s">
        <v>15449</v>
      </c>
      <c r="M12678" t="s">
        <v>5237</v>
      </c>
      <c r="N12678" t="s">
        <v>5237</v>
      </c>
      <c r="O12678" t="s">
        <v>5237</v>
      </c>
    </row>
    <row r="12679" spans="11:15" x14ac:dyDescent="0.25">
      <c r="K12679">
        <v>57009900500027</v>
      </c>
      <c r="L12679" t="s">
        <v>15450</v>
      </c>
      <c r="M12679" t="s">
        <v>5237</v>
      </c>
      <c r="N12679" t="s">
        <v>5237</v>
      </c>
      <c r="O12679" t="s">
        <v>5237</v>
      </c>
    </row>
    <row r="12680" spans="11:15" x14ac:dyDescent="0.25">
      <c r="K12680">
        <v>57009900500028</v>
      </c>
      <c r="L12680" t="s">
        <v>15451</v>
      </c>
      <c r="M12680" t="s">
        <v>5237</v>
      </c>
      <c r="N12680" t="s">
        <v>5237</v>
      </c>
      <c r="O12680" t="s">
        <v>5237</v>
      </c>
    </row>
    <row r="12681" spans="11:15" x14ac:dyDescent="0.25">
      <c r="K12681">
        <v>57009900500029</v>
      </c>
      <c r="L12681" t="s">
        <v>15452</v>
      </c>
      <c r="M12681" t="s">
        <v>5237</v>
      </c>
      <c r="N12681" t="s">
        <v>5237</v>
      </c>
      <c r="O12681" t="s">
        <v>5237</v>
      </c>
    </row>
    <row r="12682" spans="11:15" x14ac:dyDescent="0.25">
      <c r="K12682">
        <v>57009900500030</v>
      </c>
      <c r="L12682" t="s">
        <v>15453</v>
      </c>
      <c r="M12682" t="s">
        <v>5237</v>
      </c>
      <c r="N12682" t="s">
        <v>5237</v>
      </c>
      <c r="O12682" t="s">
        <v>5237</v>
      </c>
    </row>
    <row r="12683" spans="11:15" x14ac:dyDescent="0.25">
      <c r="K12683">
        <v>57009900500031</v>
      </c>
      <c r="L12683" t="s">
        <v>15454</v>
      </c>
      <c r="M12683" t="s">
        <v>5237</v>
      </c>
      <c r="N12683" t="s">
        <v>5237</v>
      </c>
      <c r="O12683" t="s">
        <v>5237</v>
      </c>
    </row>
    <row r="12684" spans="11:15" x14ac:dyDescent="0.25">
      <c r="K12684">
        <v>57009900500032</v>
      </c>
      <c r="L12684" t="s">
        <v>15455</v>
      </c>
      <c r="M12684" t="s">
        <v>5237</v>
      </c>
      <c r="N12684" t="s">
        <v>5237</v>
      </c>
      <c r="O12684" t="s">
        <v>5237</v>
      </c>
    </row>
    <row r="12685" spans="11:15" x14ac:dyDescent="0.25">
      <c r="K12685">
        <v>57009900500033</v>
      </c>
      <c r="L12685" t="s">
        <v>15456</v>
      </c>
      <c r="M12685" t="s">
        <v>5237</v>
      </c>
      <c r="N12685" t="s">
        <v>5237</v>
      </c>
      <c r="O12685" t="s">
        <v>5237</v>
      </c>
    </row>
    <row r="12686" spans="11:15" x14ac:dyDescent="0.25">
      <c r="K12686">
        <v>57009900500034</v>
      </c>
      <c r="L12686" t="s">
        <v>15457</v>
      </c>
      <c r="M12686" t="s">
        <v>5237</v>
      </c>
      <c r="N12686" t="s">
        <v>5237</v>
      </c>
      <c r="O12686" t="s">
        <v>5237</v>
      </c>
    </row>
    <row r="12687" spans="11:15" x14ac:dyDescent="0.25">
      <c r="K12687">
        <v>57009900500035</v>
      </c>
      <c r="L12687" t="s">
        <v>15458</v>
      </c>
      <c r="M12687" t="s">
        <v>5237</v>
      </c>
      <c r="N12687" t="s">
        <v>5237</v>
      </c>
      <c r="O12687" t="s">
        <v>5237</v>
      </c>
    </row>
    <row r="12688" spans="11:15" x14ac:dyDescent="0.25">
      <c r="K12688">
        <v>57009900500036</v>
      </c>
      <c r="L12688" t="s">
        <v>15459</v>
      </c>
      <c r="M12688" t="s">
        <v>5237</v>
      </c>
      <c r="N12688" t="s">
        <v>5237</v>
      </c>
      <c r="O12688" t="s">
        <v>5237</v>
      </c>
    </row>
    <row r="12689" spans="11:15" x14ac:dyDescent="0.25">
      <c r="K12689">
        <v>57009900500037</v>
      </c>
      <c r="L12689" t="s">
        <v>15460</v>
      </c>
      <c r="M12689" t="s">
        <v>5237</v>
      </c>
      <c r="N12689" t="s">
        <v>5237</v>
      </c>
      <c r="O12689" t="s">
        <v>5237</v>
      </c>
    </row>
    <row r="12690" spans="11:15" x14ac:dyDescent="0.25">
      <c r="K12690">
        <v>57009900500038</v>
      </c>
      <c r="L12690" t="s">
        <v>15461</v>
      </c>
      <c r="M12690" t="s">
        <v>5237</v>
      </c>
      <c r="N12690" t="s">
        <v>5237</v>
      </c>
      <c r="O12690" t="s">
        <v>5237</v>
      </c>
    </row>
    <row r="12691" spans="11:15" x14ac:dyDescent="0.25">
      <c r="K12691">
        <v>57009900500039</v>
      </c>
      <c r="L12691" t="s">
        <v>15462</v>
      </c>
      <c r="M12691" t="s">
        <v>5237</v>
      </c>
      <c r="N12691" t="s">
        <v>5237</v>
      </c>
      <c r="O12691" t="s">
        <v>5237</v>
      </c>
    </row>
    <row r="12692" spans="11:15" x14ac:dyDescent="0.25">
      <c r="K12692">
        <v>57009900500040</v>
      </c>
      <c r="L12692" t="s">
        <v>15463</v>
      </c>
      <c r="M12692" t="s">
        <v>5237</v>
      </c>
      <c r="N12692" t="s">
        <v>5237</v>
      </c>
      <c r="O12692" t="s">
        <v>5237</v>
      </c>
    </row>
    <row r="12693" spans="11:15" x14ac:dyDescent="0.25">
      <c r="K12693">
        <v>57009900500041</v>
      </c>
      <c r="L12693" t="s">
        <v>15464</v>
      </c>
      <c r="M12693" t="s">
        <v>5237</v>
      </c>
      <c r="N12693" t="s">
        <v>5237</v>
      </c>
      <c r="O12693" t="s">
        <v>5237</v>
      </c>
    </row>
    <row r="12694" spans="11:15" x14ac:dyDescent="0.25">
      <c r="K12694">
        <v>57009900500042</v>
      </c>
      <c r="L12694" t="s">
        <v>15465</v>
      </c>
      <c r="M12694" t="s">
        <v>5237</v>
      </c>
      <c r="N12694" t="s">
        <v>5237</v>
      </c>
      <c r="O12694" t="s">
        <v>5237</v>
      </c>
    </row>
    <row r="12695" spans="11:15" x14ac:dyDescent="0.25">
      <c r="K12695">
        <v>57009900500043</v>
      </c>
      <c r="L12695" t="s">
        <v>15466</v>
      </c>
      <c r="M12695" t="s">
        <v>5237</v>
      </c>
      <c r="N12695" t="s">
        <v>5237</v>
      </c>
      <c r="O12695" t="s">
        <v>5237</v>
      </c>
    </row>
    <row r="12696" spans="11:15" x14ac:dyDescent="0.25">
      <c r="K12696">
        <v>57009900500044</v>
      </c>
      <c r="L12696" t="s">
        <v>15467</v>
      </c>
      <c r="M12696" t="s">
        <v>5237</v>
      </c>
      <c r="N12696" t="s">
        <v>5237</v>
      </c>
      <c r="O12696" t="s">
        <v>5237</v>
      </c>
    </row>
    <row r="12697" spans="11:15" x14ac:dyDescent="0.25">
      <c r="K12697">
        <v>57009900500045</v>
      </c>
      <c r="L12697" t="s">
        <v>15468</v>
      </c>
      <c r="M12697" t="s">
        <v>5237</v>
      </c>
      <c r="N12697" t="s">
        <v>5237</v>
      </c>
      <c r="O12697" t="s">
        <v>5237</v>
      </c>
    </row>
    <row r="12698" spans="11:15" x14ac:dyDescent="0.25">
      <c r="K12698">
        <v>57009900500046</v>
      </c>
      <c r="L12698" t="s">
        <v>15469</v>
      </c>
      <c r="M12698" t="s">
        <v>5237</v>
      </c>
      <c r="N12698" t="s">
        <v>5237</v>
      </c>
      <c r="O12698" t="s">
        <v>5237</v>
      </c>
    </row>
    <row r="12699" spans="11:15" x14ac:dyDescent="0.25">
      <c r="K12699">
        <v>57009900500047</v>
      </c>
      <c r="L12699" t="s">
        <v>15470</v>
      </c>
      <c r="M12699" t="s">
        <v>5237</v>
      </c>
      <c r="N12699" t="s">
        <v>5237</v>
      </c>
      <c r="O12699" t="s">
        <v>5237</v>
      </c>
    </row>
    <row r="12700" spans="11:15" x14ac:dyDescent="0.25">
      <c r="K12700">
        <v>57009900500048</v>
      </c>
      <c r="L12700" t="s">
        <v>15471</v>
      </c>
      <c r="M12700" t="s">
        <v>5237</v>
      </c>
      <c r="N12700" t="s">
        <v>5237</v>
      </c>
      <c r="O12700" t="s">
        <v>5237</v>
      </c>
    </row>
    <row r="12701" spans="11:15" x14ac:dyDescent="0.25">
      <c r="K12701">
        <v>57009900500049</v>
      </c>
      <c r="L12701" t="s">
        <v>15472</v>
      </c>
      <c r="M12701" t="s">
        <v>5237</v>
      </c>
      <c r="N12701" t="s">
        <v>5237</v>
      </c>
      <c r="O12701" t="s">
        <v>5237</v>
      </c>
    </row>
    <row r="12702" spans="11:15" x14ac:dyDescent="0.25">
      <c r="K12702">
        <v>57009900500050</v>
      </c>
      <c r="L12702" t="s">
        <v>15473</v>
      </c>
      <c r="M12702" t="s">
        <v>5237</v>
      </c>
      <c r="N12702" t="s">
        <v>5237</v>
      </c>
      <c r="O12702" t="s">
        <v>5237</v>
      </c>
    </row>
    <row r="12703" spans="11:15" x14ac:dyDescent="0.25">
      <c r="K12703">
        <v>57009900500051</v>
      </c>
      <c r="L12703" t="s">
        <v>15474</v>
      </c>
      <c r="M12703" t="s">
        <v>5237</v>
      </c>
      <c r="N12703" t="s">
        <v>5237</v>
      </c>
      <c r="O12703" t="s">
        <v>5237</v>
      </c>
    </row>
    <row r="12704" spans="11:15" x14ac:dyDescent="0.25">
      <c r="K12704">
        <v>57009900500052</v>
      </c>
      <c r="L12704" t="s">
        <v>15475</v>
      </c>
      <c r="M12704" t="s">
        <v>5237</v>
      </c>
      <c r="N12704" t="s">
        <v>5237</v>
      </c>
      <c r="O12704" t="s">
        <v>5237</v>
      </c>
    </row>
    <row r="12705" spans="11:15" x14ac:dyDescent="0.25">
      <c r="K12705">
        <v>57009900500053</v>
      </c>
      <c r="L12705" t="s">
        <v>15476</v>
      </c>
      <c r="M12705" t="s">
        <v>5237</v>
      </c>
      <c r="N12705" t="s">
        <v>5237</v>
      </c>
      <c r="O12705" t="s">
        <v>5237</v>
      </c>
    </row>
    <row r="12706" spans="11:15" x14ac:dyDescent="0.25">
      <c r="K12706">
        <v>57009900500148</v>
      </c>
      <c r="L12706" t="s">
        <v>15477</v>
      </c>
      <c r="M12706" t="s">
        <v>5237</v>
      </c>
      <c r="N12706" t="s">
        <v>5237</v>
      </c>
      <c r="O12706" t="s">
        <v>5237</v>
      </c>
    </row>
    <row r="12707" spans="11:15" x14ac:dyDescent="0.25">
      <c r="K12707">
        <v>57009900500383</v>
      </c>
      <c r="L12707" t="s">
        <v>15478</v>
      </c>
      <c r="M12707" t="s">
        <v>5237</v>
      </c>
      <c r="N12707" t="s">
        <v>5237</v>
      </c>
      <c r="O12707" t="s">
        <v>5237</v>
      </c>
    </row>
    <row r="12708" spans="11:15" x14ac:dyDescent="0.25">
      <c r="K12708">
        <v>57009900510001</v>
      </c>
      <c r="L12708" t="s">
        <v>15479</v>
      </c>
      <c r="M12708" t="s">
        <v>5237</v>
      </c>
      <c r="N12708" t="s">
        <v>5237</v>
      </c>
      <c r="O12708" t="s">
        <v>5237</v>
      </c>
    </row>
    <row r="12709" spans="11:15" x14ac:dyDescent="0.25">
      <c r="K12709">
        <v>57009900520001</v>
      </c>
      <c r="L12709" t="s">
        <v>15480</v>
      </c>
      <c r="M12709" t="s">
        <v>5237</v>
      </c>
      <c r="N12709" t="s">
        <v>5237</v>
      </c>
      <c r="O12709" t="s">
        <v>5237</v>
      </c>
    </row>
    <row r="12710" spans="11:15" x14ac:dyDescent="0.25">
      <c r="K12710">
        <v>57009900530001</v>
      </c>
      <c r="L12710" t="s">
        <v>6149</v>
      </c>
      <c r="M12710" t="s">
        <v>5237</v>
      </c>
      <c r="N12710" t="s">
        <v>5237</v>
      </c>
      <c r="O12710" t="s">
        <v>5237</v>
      </c>
    </row>
    <row r="12711" spans="11:15" x14ac:dyDescent="0.25">
      <c r="K12711">
        <v>57009900540001</v>
      </c>
      <c r="L12711" t="s">
        <v>15481</v>
      </c>
      <c r="M12711" t="s">
        <v>5237</v>
      </c>
      <c r="N12711" t="s">
        <v>5237</v>
      </c>
      <c r="O12711" t="s">
        <v>5237</v>
      </c>
    </row>
    <row r="12712" spans="11:15" x14ac:dyDescent="0.25">
      <c r="K12712">
        <v>57009900550001</v>
      </c>
      <c r="L12712" t="s">
        <v>15482</v>
      </c>
      <c r="M12712" t="s">
        <v>5237</v>
      </c>
      <c r="N12712" t="s">
        <v>5237</v>
      </c>
      <c r="O12712" t="s">
        <v>5237</v>
      </c>
    </row>
    <row r="12713" spans="11:15" x14ac:dyDescent="0.25">
      <c r="K12713">
        <v>57009900550002</v>
      </c>
      <c r="L12713" t="s">
        <v>15483</v>
      </c>
      <c r="M12713" t="s">
        <v>5237</v>
      </c>
      <c r="N12713" t="s">
        <v>5237</v>
      </c>
      <c r="O12713" t="s">
        <v>5237</v>
      </c>
    </row>
    <row r="12714" spans="11:15" x14ac:dyDescent="0.25">
      <c r="K12714">
        <v>57009900550003</v>
      </c>
      <c r="L12714" t="s">
        <v>15484</v>
      </c>
      <c r="M12714" t="s">
        <v>5237</v>
      </c>
      <c r="N12714" t="s">
        <v>5237</v>
      </c>
      <c r="O12714" t="s">
        <v>5237</v>
      </c>
    </row>
    <row r="12715" spans="11:15" x14ac:dyDescent="0.25">
      <c r="K12715">
        <v>57009900560001</v>
      </c>
      <c r="L12715" t="s">
        <v>15485</v>
      </c>
      <c r="M12715" t="s">
        <v>5237</v>
      </c>
      <c r="N12715" t="s">
        <v>5237</v>
      </c>
      <c r="O12715" t="s">
        <v>5237</v>
      </c>
    </row>
    <row r="12716" spans="11:15" x14ac:dyDescent="0.25">
      <c r="K12716">
        <v>57009900560002</v>
      </c>
      <c r="L12716" t="s">
        <v>15486</v>
      </c>
      <c r="M12716" t="s">
        <v>5237</v>
      </c>
      <c r="N12716" t="s">
        <v>5237</v>
      </c>
      <c r="O12716" t="s">
        <v>5237</v>
      </c>
    </row>
    <row r="12717" spans="11:15" x14ac:dyDescent="0.25">
      <c r="K12717">
        <v>57009900560003</v>
      </c>
      <c r="L12717" t="s">
        <v>15487</v>
      </c>
      <c r="M12717" t="s">
        <v>5237</v>
      </c>
      <c r="N12717" t="s">
        <v>5237</v>
      </c>
      <c r="O12717" t="s">
        <v>5237</v>
      </c>
    </row>
    <row r="12718" spans="11:15" x14ac:dyDescent="0.25">
      <c r="K12718">
        <v>57009900560004</v>
      </c>
      <c r="L12718" t="s">
        <v>15488</v>
      </c>
      <c r="M12718" t="s">
        <v>5237</v>
      </c>
      <c r="N12718" t="s">
        <v>5237</v>
      </c>
      <c r="O12718" t="s">
        <v>5237</v>
      </c>
    </row>
    <row r="12719" spans="11:15" x14ac:dyDescent="0.25">
      <c r="K12719">
        <v>57009900560005</v>
      </c>
      <c r="L12719" t="s">
        <v>15489</v>
      </c>
      <c r="M12719" t="s">
        <v>5237</v>
      </c>
      <c r="N12719" t="s">
        <v>5237</v>
      </c>
      <c r="O12719" t="s">
        <v>5237</v>
      </c>
    </row>
    <row r="12720" spans="11:15" x14ac:dyDescent="0.25">
      <c r="K12720">
        <v>57009900560006</v>
      </c>
      <c r="L12720" t="s">
        <v>15490</v>
      </c>
      <c r="M12720" t="s">
        <v>5237</v>
      </c>
      <c r="N12720" t="s">
        <v>5237</v>
      </c>
      <c r="O12720" t="s">
        <v>5237</v>
      </c>
    </row>
    <row r="12721" spans="11:15" x14ac:dyDescent="0.25">
      <c r="K12721">
        <v>57009900560007</v>
      </c>
      <c r="L12721" t="s">
        <v>15491</v>
      </c>
      <c r="M12721" t="s">
        <v>5237</v>
      </c>
      <c r="N12721" t="s">
        <v>5237</v>
      </c>
      <c r="O12721" t="s">
        <v>5237</v>
      </c>
    </row>
    <row r="12722" spans="11:15" x14ac:dyDescent="0.25">
      <c r="K12722">
        <v>57009900560008</v>
      </c>
      <c r="L12722" t="s">
        <v>15492</v>
      </c>
      <c r="M12722" t="s">
        <v>5237</v>
      </c>
      <c r="N12722" t="s">
        <v>5237</v>
      </c>
      <c r="O12722" t="s">
        <v>5237</v>
      </c>
    </row>
    <row r="12723" spans="11:15" x14ac:dyDescent="0.25">
      <c r="K12723">
        <v>57009900560009</v>
      </c>
      <c r="L12723" t="s">
        <v>15493</v>
      </c>
      <c r="M12723" t="s">
        <v>5237</v>
      </c>
      <c r="N12723" t="s">
        <v>5237</v>
      </c>
      <c r="O12723" t="s">
        <v>5237</v>
      </c>
    </row>
    <row r="12724" spans="11:15" x14ac:dyDescent="0.25">
      <c r="K12724">
        <v>57009900560010</v>
      </c>
      <c r="L12724" t="s">
        <v>15494</v>
      </c>
      <c r="M12724" t="s">
        <v>5237</v>
      </c>
      <c r="N12724" t="s">
        <v>5237</v>
      </c>
      <c r="O12724" t="s">
        <v>5237</v>
      </c>
    </row>
    <row r="12725" spans="11:15" x14ac:dyDescent="0.25">
      <c r="K12725">
        <v>57009900560011</v>
      </c>
      <c r="L12725" t="s">
        <v>15495</v>
      </c>
      <c r="M12725" t="s">
        <v>5237</v>
      </c>
      <c r="N12725" t="s">
        <v>5237</v>
      </c>
      <c r="O12725" t="s">
        <v>5237</v>
      </c>
    </row>
    <row r="12726" spans="11:15" x14ac:dyDescent="0.25">
      <c r="K12726">
        <v>57009900560012</v>
      </c>
      <c r="L12726" t="s">
        <v>15496</v>
      </c>
      <c r="M12726" t="s">
        <v>5237</v>
      </c>
      <c r="N12726" t="s">
        <v>5237</v>
      </c>
      <c r="O12726" t="s">
        <v>5237</v>
      </c>
    </row>
    <row r="12727" spans="11:15" x14ac:dyDescent="0.25">
      <c r="K12727">
        <v>57009900560013</v>
      </c>
      <c r="L12727" t="s">
        <v>15497</v>
      </c>
      <c r="M12727" t="s">
        <v>5237</v>
      </c>
      <c r="N12727" t="s">
        <v>5237</v>
      </c>
      <c r="O12727" t="s">
        <v>5237</v>
      </c>
    </row>
    <row r="12728" spans="11:15" x14ac:dyDescent="0.25">
      <c r="K12728">
        <v>57009900560014</v>
      </c>
      <c r="L12728" t="s">
        <v>15498</v>
      </c>
      <c r="M12728" t="s">
        <v>5237</v>
      </c>
      <c r="N12728" t="s">
        <v>5237</v>
      </c>
      <c r="O12728" t="s">
        <v>5237</v>
      </c>
    </row>
    <row r="12729" spans="11:15" x14ac:dyDescent="0.25">
      <c r="K12729">
        <v>57009900560015</v>
      </c>
      <c r="L12729" t="s">
        <v>15499</v>
      </c>
      <c r="M12729" t="s">
        <v>5237</v>
      </c>
      <c r="N12729" t="s">
        <v>5237</v>
      </c>
      <c r="O12729" t="s">
        <v>5237</v>
      </c>
    </row>
    <row r="12730" spans="11:15" x14ac:dyDescent="0.25">
      <c r="K12730">
        <v>57009900560016</v>
      </c>
      <c r="L12730" t="s">
        <v>15500</v>
      </c>
      <c r="M12730" t="s">
        <v>5237</v>
      </c>
      <c r="N12730" t="s">
        <v>5237</v>
      </c>
      <c r="O12730" t="s">
        <v>5237</v>
      </c>
    </row>
    <row r="12731" spans="11:15" x14ac:dyDescent="0.25">
      <c r="K12731">
        <v>57009900570001</v>
      </c>
      <c r="L12731" t="s">
        <v>15501</v>
      </c>
      <c r="M12731" t="s">
        <v>5237</v>
      </c>
      <c r="N12731" t="s">
        <v>5237</v>
      </c>
      <c r="O12731" t="s">
        <v>5237</v>
      </c>
    </row>
    <row r="12732" spans="11:15" x14ac:dyDescent="0.25">
      <c r="K12732">
        <v>57009900570002</v>
      </c>
      <c r="L12732" t="s">
        <v>15502</v>
      </c>
      <c r="M12732" t="s">
        <v>5237</v>
      </c>
      <c r="N12732" t="s">
        <v>5237</v>
      </c>
      <c r="O12732" t="s">
        <v>5237</v>
      </c>
    </row>
    <row r="12733" spans="11:15" x14ac:dyDescent="0.25">
      <c r="K12733">
        <v>57009900570003</v>
      </c>
      <c r="L12733" t="s">
        <v>15503</v>
      </c>
      <c r="M12733" t="s">
        <v>5237</v>
      </c>
      <c r="N12733" t="s">
        <v>5237</v>
      </c>
      <c r="O12733" t="s">
        <v>5237</v>
      </c>
    </row>
    <row r="12734" spans="11:15" x14ac:dyDescent="0.25">
      <c r="K12734">
        <v>57009900570004</v>
      </c>
      <c r="L12734" t="s">
        <v>15504</v>
      </c>
      <c r="M12734" t="s">
        <v>5237</v>
      </c>
      <c r="N12734" t="s">
        <v>5237</v>
      </c>
      <c r="O12734" t="s">
        <v>5237</v>
      </c>
    </row>
    <row r="12735" spans="11:15" x14ac:dyDescent="0.25">
      <c r="K12735">
        <v>57009900580001</v>
      </c>
      <c r="L12735" t="s">
        <v>15505</v>
      </c>
      <c r="M12735" t="s">
        <v>5237</v>
      </c>
      <c r="N12735" t="s">
        <v>5237</v>
      </c>
      <c r="O12735" t="s">
        <v>5237</v>
      </c>
    </row>
    <row r="12736" spans="11:15" x14ac:dyDescent="0.25">
      <c r="K12736">
        <v>57009900580002</v>
      </c>
      <c r="L12736" t="s">
        <v>15506</v>
      </c>
      <c r="M12736" t="s">
        <v>5237</v>
      </c>
      <c r="N12736" t="s">
        <v>5237</v>
      </c>
      <c r="O12736" t="s">
        <v>5237</v>
      </c>
    </row>
    <row r="12737" spans="11:15" x14ac:dyDescent="0.25">
      <c r="K12737">
        <v>57009900580003</v>
      </c>
      <c r="L12737" t="s">
        <v>15507</v>
      </c>
      <c r="M12737" t="s">
        <v>5237</v>
      </c>
      <c r="N12737" t="s">
        <v>5237</v>
      </c>
      <c r="O12737" t="s">
        <v>5237</v>
      </c>
    </row>
    <row r="12738" spans="11:15" x14ac:dyDescent="0.25">
      <c r="K12738">
        <v>57009900580004</v>
      </c>
      <c r="L12738" t="s">
        <v>15508</v>
      </c>
      <c r="M12738" t="s">
        <v>5237</v>
      </c>
      <c r="N12738" t="s">
        <v>5237</v>
      </c>
      <c r="O12738" t="s">
        <v>5237</v>
      </c>
    </row>
    <row r="12739" spans="11:15" x14ac:dyDescent="0.25">
      <c r="K12739">
        <v>57009900580005</v>
      </c>
      <c r="L12739" t="s">
        <v>15509</v>
      </c>
      <c r="M12739" t="s">
        <v>5237</v>
      </c>
      <c r="N12739" t="s">
        <v>5237</v>
      </c>
      <c r="O12739" t="s">
        <v>5237</v>
      </c>
    </row>
    <row r="12740" spans="11:15" x14ac:dyDescent="0.25">
      <c r="K12740">
        <v>57009900580006</v>
      </c>
      <c r="L12740" t="s">
        <v>15510</v>
      </c>
      <c r="M12740" t="s">
        <v>5237</v>
      </c>
      <c r="N12740" t="s">
        <v>5237</v>
      </c>
      <c r="O12740" t="s">
        <v>5237</v>
      </c>
    </row>
    <row r="12741" spans="11:15" x14ac:dyDescent="0.25">
      <c r="K12741">
        <v>57009900580007</v>
      </c>
      <c r="L12741" t="s">
        <v>15511</v>
      </c>
      <c r="M12741" t="s">
        <v>5237</v>
      </c>
      <c r="N12741" t="s">
        <v>5237</v>
      </c>
      <c r="O12741" t="s">
        <v>5237</v>
      </c>
    </row>
    <row r="12742" spans="11:15" x14ac:dyDescent="0.25">
      <c r="K12742">
        <v>57009900580008</v>
      </c>
      <c r="L12742" t="s">
        <v>15512</v>
      </c>
      <c r="M12742" t="s">
        <v>5237</v>
      </c>
      <c r="N12742" t="s">
        <v>5237</v>
      </c>
      <c r="O12742" t="s">
        <v>5237</v>
      </c>
    </row>
    <row r="12743" spans="11:15" x14ac:dyDescent="0.25">
      <c r="K12743">
        <v>57009900580009</v>
      </c>
      <c r="L12743" t="s">
        <v>15513</v>
      </c>
      <c r="M12743" t="s">
        <v>5237</v>
      </c>
      <c r="N12743" t="s">
        <v>5237</v>
      </c>
      <c r="O12743" t="s">
        <v>5237</v>
      </c>
    </row>
    <row r="12744" spans="11:15" x14ac:dyDescent="0.25">
      <c r="K12744">
        <v>57009900580010</v>
      </c>
      <c r="L12744" t="s">
        <v>15514</v>
      </c>
      <c r="M12744" t="s">
        <v>5237</v>
      </c>
      <c r="N12744" t="s">
        <v>5237</v>
      </c>
      <c r="O12744" t="s">
        <v>5237</v>
      </c>
    </row>
    <row r="12745" spans="11:15" x14ac:dyDescent="0.25">
      <c r="K12745">
        <v>57009900580011</v>
      </c>
      <c r="L12745" t="s">
        <v>15515</v>
      </c>
      <c r="M12745" t="s">
        <v>5237</v>
      </c>
      <c r="N12745" t="s">
        <v>5237</v>
      </c>
      <c r="O12745" t="s">
        <v>5237</v>
      </c>
    </row>
    <row r="12746" spans="11:15" x14ac:dyDescent="0.25">
      <c r="K12746">
        <v>57009900580012</v>
      </c>
      <c r="L12746" t="s">
        <v>15516</v>
      </c>
      <c r="M12746" t="s">
        <v>5237</v>
      </c>
      <c r="N12746" t="s">
        <v>5237</v>
      </c>
      <c r="O12746" t="s">
        <v>5237</v>
      </c>
    </row>
    <row r="12747" spans="11:15" x14ac:dyDescent="0.25">
      <c r="K12747">
        <v>57009900580013</v>
      </c>
      <c r="L12747" t="s">
        <v>15517</v>
      </c>
      <c r="M12747" t="s">
        <v>5237</v>
      </c>
      <c r="N12747" t="s">
        <v>5237</v>
      </c>
      <c r="O12747" t="s">
        <v>5237</v>
      </c>
    </row>
    <row r="12748" spans="11:15" x14ac:dyDescent="0.25">
      <c r="K12748">
        <v>57009900580014</v>
      </c>
      <c r="L12748" t="s">
        <v>15518</v>
      </c>
      <c r="M12748" t="s">
        <v>5237</v>
      </c>
      <c r="N12748" t="s">
        <v>5237</v>
      </c>
      <c r="O12748" t="s">
        <v>5237</v>
      </c>
    </row>
    <row r="12749" spans="11:15" x14ac:dyDescent="0.25">
      <c r="K12749">
        <v>57009900580015</v>
      </c>
      <c r="L12749" t="s">
        <v>15519</v>
      </c>
      <c r="M12749" t="s">
        <v>5237</v>
      </c>
      <c r="N12749" t="s">
        <v>5237</v>
      </c>
      <c r="O12749" t="s">
        <v>5237</v>
      </c>
    </row>
    <row r="12750" spans="11:15" x14ac:dyDescent="0.25">
      <c r="K12750">
        <v>57009900580016</v>
      </c>
      <c r="L12750" t="s">
        <v>15520</v>
      </c>
      <c r="M12750" t="s">
        <v>5237</v>
      </c>
      <c r="N12750" t="s">
        <v>5237</v>
      </c>
      <c r="O12750" t="s">
        <v>5237</v>
      </c>
    </row>
    <row r="12751" spans="11:15" x14ac:dyDescent="0.25">
      <c r="K12751">
        <v>57009900580017</v>
      </c>
      <c r="L12751" t="s">
        <v>15521</v>
      </c>
      <c r="M12751" t="s">
        <v>5237</v>
      </c>
      <c r="N12751" t="s">
        <v>5237</v>
      </c>
      <c r="O12751" t="s">
        <v>5237</v>
      </c>
    </row>
    <row r="12752" spans="11:15" x14ac:dyDescent="0.25">
      <c r="K12752">
        <v>57009900580018</v>
      </c>
      <c r="L12752" t="s">
        <v>15522</v>
      </c>
      <c r="M12752" t="s">
        <v>5237</v>
      </c>
      <c r="N12752" t="s">
        <v>5237</v>
      </c>
      <c r="O12752" t="s">
        <v>5237</v>
      </c>
    </row>
    <row r="12753" spans="11:15" x14ac:dyDescent="0.25">
      <c r="K12753">
        <v>57009900580019</v>
      </c>
      <c r="L12753" t="s">
        <v>15523</v>
      </c>
      <c r="M12753" t="s">
        <v>5237</v>
      </c>
      <c r="N12753" t="s">
        <v>5237</v>
      </c>
      <c r="O12753" t="s">
        <v>5237</v>
      </c>
    </row>
    <row r="12754" spans="11:15" x14ac:dyDescent="0.25">
      <c r="K12754">
        <v>57009900580020</v>
      </c>
      <c r="L12754" t="s">
        <v>15524</v>
      </c>
      <c r="M12754" t="s">
        <v>5237</v>
      </c>
      <c r="N12754" t="s">
        <v>5237</v>
      </c>
      <c r="O12754" t="s">
        <v>5237</v>
      </c>
    </row>
    <row r="12755" spans="11:15" x14ac:dyDescent="0.25">
      <c r="K12755">
        <v>57009900580021</v>
      </c>
      <c r="L12755" t="s">
        <v>15525</v>
      </c>
      <c r="M12755" t="s">
        <v>5237</v>
      </c>
      <c r="N12755" t="s">
        <v>5237</v>
      </c>
      <c r="O12755" t="s">
        <v>5237</v>
      </c>
    </row>
    <row r="12756" spans="11:15" x14ac:dyDescent="0.25">
      <c r="K12756">
        <v>57009900580022</v>
      </c>
      <c r="L12756" t="s">
        <v>15526</v>
      </c>
      <c r="M12756" t="s">
        <v>5237</v>
      </c>
      <c r="N12756" t="s">
        <v>5237</v>
      </c>
      <c r="O12756" t="s">
        <v>5237</v>
      </c>
    </row>
    <row r="12757" spans="11:15" x14ac:dyDescent="0.25">
      <c r="K12757">
        <v>57009900580023</v>
      </c>
      <c r="L12757" t="s">
        <v>15527</v>
      </c>
      <c r="M12757" t="s">
        <v>5237</v>
      </c>
      <c r="N12757" t="s">
        <v>5237</v>
      </c>
      <c r="O12757" t="s">
        <v>5237</v>
      </c>
    </row>
    <row r="12758" spans="11:15" x14ac:dyDescent="0.25">
      <c r="K12758">
        <v>57009900580024</v>
      </c>
      <c r="L12758" t="s">
        <v>15528</v>
      </c>
      <c r="M12758" t="s">
        <v>5237</v>
      </c>
      <c r="N12758" t="s">
        <v>5237</v>
      </c>
      <c r="O12758" t="s">
        <v>5237</v>
      </c>
    </row>
    <row r="12759" spans="11:15" x14ac:dyDescent="0.25">
      <c r="K12759">
        <v>57009900580025</v>
      </c>
      <c r="L12759" t="s">
        <v>15529</v>
      </c>
      <c r="M12759" t="s">
        <v>5237</v>
      </c>
      <c r="N12759" t="s">
        <v>5237</v>
      </c>
      <c r="O12759" t="s">
        <v>5237</v>
      </c>
    </row>
    <row r="12760" spans="11:15" x14ac:dyDescent="0.25">
      <c r="K12760">
        <v>57009900590001</v>
      </c>
      <c r="L12760" t="s">
        <v>15530</v>
      </c>
      <c r="M12760" t="s">
        <v>5237</v>
      </c>
      <c r="N12760" t="s">
        <v>5237</v>
      </c>
      <c r="O12760" t="s">
        <v>5237</v>
      </c>
    </row>
    <row r="12761" spans="11:15" x14ac:dyDescent="0.25">
      <c r="K12761">
        <v>57009900590002</v>
      </c>
      <c r="L12761" t="s">
        <v>15531</v>
      </c>
      <c r="M12761" t="s">
        <v>5237</v>
      </c>
      <c r="N12761" t="s">
        <v>5237</v>
      </c>
      <c r="O12761" t="s">
        <v>5237</v>
      </c>
    </row>
    <row r="12762" spans="11:15" x14ac:dyDescent="0.25">
      <c r="K12762">
        <v>57009900590003</v>
      </c>
      <c r="L12762" t="s">
        <v>15532</v>
      </c>
      <c r="M12762" t="s">
        <v>5237</v>
      </c>
      <c r="N12762" t="s">
        <v>5237</v>
      </c>
      <c r="O12762" t="s">
        <v>5237</v>
      </c>
    </row>
    <row r="12763" spans="11:15" x14ac:dyDescent="0.25">
      <c r="K12763">
        <v>57009900590004</v>
      </c>
      <c r="L12763" t="s">
        <v>15533</v>
      </c>
      <c r="M12763" t="s">
        <v>5237</v>
      </c>
      <c r="N12763" t="s">
        <v>5237</v>
      </c>
      <c r="O12763" t="s">
        <v>5237</v>
      </c>
    </row>
    <row r="12764" spans="11:15" x14ac:dyDescent="0.25">
      <c r="K12764">
        <v>57009900590005</v>
      </c>
      <c r="L12764" t="s">
        <v>15534</v>
      </c>
      <c r="M12764" t="s">
        <v>5237</v>
      </c>
      <c r="N12764" t="s">
        <v>5237</v>
      </c>
      <c r="O12764" t="s">
        <v>5237</v>
      </c>
    </row>
    <row r="12765" spans="11:15" x14ac:dyDescent="0.25">
      <c r="K12765">
        <v>57009900590006</v>
      </c>
      <c r="L12765" t="s">
        <v>15535</v>
      </c>
      <c r="M12765" t="s">
        <v>5237</v>
      </c>
      <c r="N12765" t="s">
        <v>5237</v>
      </c>
      <c r="O12765" t="s">
        <v>5237</v>
      </c>
    </row>
    <row r="12766" spans="11:15" x14ac:dyDescent="0.25">
      <c r="K12766">
        <v>57009900590007</v>
      </c>
      <c r="L12766" t="s">
        <v>15536</v>
      </c>
      <c r="M12766" t="s">
        <v>5237</v>
      </c>
      <c r="N12766" t="s">
        <v>5237</v>
      </c>
      <c r="O12766" t="s">
        <v>5237</v>
      </c>
    </row>
    <row r="12767" spans="11:15" x14ac:dyDescent="0.25">
      <c r="K12767">
        <v>57009900590008</v>
      </c>
      <c r="L12767" t="s">
        <v>15537</v>
      </c>
      <c r="M12767" t="s">
        <v>5237</v>
      </c>
      <c r="N12767" t="s">
        <v>5237</v>
      </c>
      <c r="O12767" t="s">
        <v>5237</v>
      </c>
    </row>
    <row r="12768" spans="11:15" x14ac:dyDescent="0.25">
      <c r="K12768">
        <v>57009900590009</v>
      </c>
      <c r="L12768" t="s">
        <v>15538</v>
      </c>
      <c r="M12768" t="s">
        <v>5237</v>
      </c>
      <c r="N12768" t="s">
        <v>5237</v>
      </c>
      <c r="O12768" t="s">
        <v>5237</v>
      </c>
    </row>
    <row r="12769" spans="11:15" x14ac:dyDescent="0.25">
      <c r="K12769">
        <v>57009900600001</v>
      </c>
      <c r="L12769" t="s">
        <v>15539</v>
      </c>
      <c r="M12769" t="s">
        <v>5237</v>
      </c>
      <c r="N12769" t="s">
        <v>5237</v>
      </c>
      <c r="O12769" t="s">
        <v>5237</v>
      </c>
    </row>
    <row r="12770" spans="11:15" x14ac:dyDescent="0.25">
      <c r="K12770">
        <v>57009900600002</v>
      </c>
      <c r="L12770" t="s">
        <v>15540</v>
      </c>
      <c r="M12770" t="s">
        <v>5237</v>
      </c>
      <c r="N12770" t="s">
        <v>5237</v>
      </c>
      <c r="O12770" t="s">
        <v>5237</v>
      </c>
    </row>
    <row r="12771" spans="11:15" x14ac:dyDescent="0.25">
      <c r="K12771">
        <v>57009900600003</v>
      </c>
      <c r="L12771" t="s">
        <v>15541</v>
      </c>
      <c r="M12771" t="s">
        <v>5237</v>
      </c>
      <c r="N12771" t="s">
        <v>5237</v>
      </c>
      <c r="O12771" t="s">
        <v>5237</v>
      </c>
    </row>
    <row r="12772" spans="11:15" x14ac:dyDescent="0.25">
      <c r="K12772">
        <v>57009900600004</v>
      </c>
      <c r="L12772" t="s">
        <v>15541</v>
      </c>
      <c r="M12772" t="s">
        <v>5237</v>
      </c>
      <c r="N12772" t="s">
        <v>5237</v>
      </c>
      <c r="O12772" t="s">
        <v>5237</v>
      </c>
    </row>
    <row r="12773" spans="11:15" x14ac:dyDescent="0.25">
      <c r="K12773">
        <v>57009900600005</v>
      </c>
      <c r="L12773" t="s">
        <v>15541</v>
      </c>
      <c r="M12773" t="s">
        <v>5237</v>
      </c>
      <c r="N12773" t="s">
        <v>5237</v>
      </c>
      <c r="O12773" t="s">
        <v>5237</v>
      </c>
    </row>
    <row r="12774" spans="11:15" x14ac:dyDescent="0.25">
      <c r="K12774">
        <v>57009900600006</v>
      </c>
      <c r="L12774" t="s">
        <v>15542</v>
      </c>
      <c r="M12774" t="s">
        <v>5237</v>
      </c>
      <c r="N12774" t="s">
        <v>5237</v>
      </c>
      <c r="O12774" t="s">
        <v>5237</v>
      </c>
    </row>
    <row r="12775" spans="11:15" x14ac:dyDescent="0.25">
      <c r="K12775">
        <v>57009900600007</v>
      </c>
      <c r="L12775" t="s">
        <v>15543</v>
      </c>
      <c r="M12775" t="s">
        <v>5237</v>
      </c>
      <c r="N12775" t="s">
        <v>5237</v>
      </c>
      <c r="O12775" t="s">
        <v>5237</v>
      </c>
    </row>
    <row r="12776" spans="11:15" x14ac:dyDescent="0.25">
      <c r="K12776">
        <v>57009900600008</v>
      </c>
      <c r="L12776" t="s">
        <v>15544</v>
      </c>
      <c r="M12776" t="s">
        <v>5237</v>
      </c>
      <c r="N12776" t="s">
        <v>5237</v>
      </c>
      <c r="O12776" t="s">
        <v>5237</v>
      </c>
    </row>
    <row r="12777" spans="11:15" x14ac:dyDescent="0.25">
      <c r="K12777">
        <v>57009900600009</v>
      </c>
      <c r="L12777" t="s">
        <v>15542</v>
      </c>
      <c r="M12777" t="s">
        <v>5237</v>
      </c>
      <c r="N12777" t="s">
        <v>5237</v>
      </c>
      <c r="O12777" t="s">
        <v>5237</v>
      </c>
    </row>
    <row r="12778" spans="11:15" x14ac:dyDescent="0.25">
      <c r="K12778">
        <v>57009900600010</v>
      </c>
      <c r="L12778" t="s">
        <v>15545</v>
      </c>
      <c r="M12778" t="s">
        <v>5237</v>
      </c>
      <c r="N12778" t="s">
        <v>5237</v>
      </c>
      <c r="O12778" t="s">
        <v>5237</v>
      </c>
    </row>
    <row r="12779" spans="11:15" x14ac:dyDescent="0.25">
      <c r="K12779">
        <v>57009900600011</v>
      </c>
      <c r="L12779" t="s">
        <v>15546</v>
      </c>
      <c r="M12779" t="s">
        <v>5237</v>
      </c>
      <c r="N12779" t="s">
        <v>5237</v>
      </c>
      <c r="O12779" t="s">
        <v>5237</v>
      </c>
    </row>
    <row r="12780" spans="11:15" x14ac:dyDescent="0.25">
      <c r="K12780">
        <v>57009900600012</v>
      </c>
      <c r="L12780" t="s">
        <v>15547</v>
      </c>
      <c r="M12780" t="s">
        <v>5237</v>
      </c>
      <c r="N12780" t="s">
        <v>5237</v>
      </c>
      <c r="O12780" t="s">
        <v>5237</v>
      </c>
    </row>
    <row r="12781" spans="11:15" x14ac:dyDescent="0.25">
      <c r="K12781">
        <v>57009900610001</v>
      </c>
      <c r="L12781" t="s">
        <v>15548</v>
      </c>
      <c r="M12781" t="s">
        <v>5237</v>
      </c>
      <c r="N12781" t="s">
        <v>5237</v>
      </c>
      <c r="O12781" t="s">
        <v>5237</v>
      </c>
    </row>
    <row r="12782" spans="11:15" x14ac:dyDescent="0.25">
      <c r="K12782">
        <v>57009900610002</v>
      </c>
      <c r="L12782" t="s">
        <v>15549</v>
      </c>
      <c r="M12782" t="s">
        <v>5237</v>
      </c>
      <c r="N12782" t="s">
        <v>5237</v>
      </c>
      <c r="O12782" t="s">
        <v>5237</v>
      </c>
    </row>
    <row r="12783" spans="11:15" x14ac:dyDescent="0.25">
      <c r="K12783">
        <v>57009900610003</v>
      </c>
      <c r="L12783" t="s">
        <v>15550</v>
      </c>
      <c r="M12783" t="s">
        <v>5237</v>
      </c>
      <c r="N12783" t="s">
        <v>5237</v>
      </c>
      <c r="O12783" t="s">
        <v>5237</v>
      </c>
    </row>
    <row r="12784" spans="11:15" x14ac:dyDescent="0.25">
      <c r="K12784">
        <v>57009900620001</v>
      </c>
      <c r="L12784" t="s">
        <v>15551</v>
      </c>
      <c r="M12784" t="s">
        <v>5237</v>
      </c>
      <c r="N12784" t="s">
        <v>5237</v>
      </c>
      <c r="O12784" t="s">
        <v>5237</v>
      </c>
    </row>
    <row r="12785" spans="11:15" x14ac:dyDescent="0.25">
      <c r="K12785">
        <v>57009900630001</v>
      </c>
      <c r="L12785" t="s">
        <v>15552</v>
      </c>
      <c r="M12785" t="s">
        <v>5237</v>
      </c>
      <c r="N12785" t="s">
        <v>5237</v>
      </c>
      <c r="O12785" t="s">
        <v>5237</v>
      </c>
    </row>
    <row r="12786" spans="11:15" x14ac:dyDescent="0.25">
      <c r="K12786">
        <v>57009900630002</v>
      </c>
      <c r="L12786" t="s">
        <v>15553</v>
      </c>
      <c r="M12786" t="s">
        <v>5237</v>
      </c>
      <c r="N12786" t="s">
        <v>5237</v>
      </c>
      <c r="O12786" t="s">
        <v>5237</v>
      </c>
    </row>
    <row r="12787" spans="11:15" x14ac:dyDescent="0.25">
      <c r="K12787">
        <v>57009900630003</v>
      </c>
      <c r="L12787" t="s">
        <v>15554</v>
      </c>
      <c r="M12787" t="s">
        <v>5237</v>
      </c>
      <c r="N12787" t="s">
        <v>5237</v>
      </c>
      <c r="O12787" t="s">
        <v>5237</v>
      </c>
    </row>
    <row r="12788" spans="11:15" x14ac:dyDescent="0.25">
      <c r="K12788">
        <v>57009900630005</v>
      </c>
      <c r="L12788" t="s">
        <v>15555</v>
      </c>
      <c r="M12788" t="s">
        <v>5237</v>
      </c>
      <c r="N12788" t="s">
        <v>5237</v>
      </c>
      <c r="O12788" t="s">
        <v>5237</v>
      </c>
    </row>
    <row r="12789" spans="11:15" x14ac:dyDescent="0.25">
      <c r="K12789">
        <v>57009900640001</v>
      </c>
      <c r="L12789" t="s">
        <v>15556</v>
      </c>
      <c r="M12789" t="s">
        <v>5237</v>
      </c>
      <c r="N12789" t="s">
        <v>5237</v>
      </c>
      <c r="O12789" t="s">
        <v>5237</v>
      </c>
    </row>
    <row r="12790" spans="11:15" x14ac:dyDescent="0.25">
      <c r="K12790">
        <v>57009900640002</v>
      </c>
      <c r="L12790" t="s">
        <v>15557</v>
      </c>
      <c r="M12790" t="s">
        <v>5237</v>
      </c>
      <c r="N12790" t="s">
        <v>5237</v>
      </c>
      <c r="O12790" t="s">
        <v>5237</v>
      </c>
    </row>
    <row r="12791" spans="11:15" x14ac:dyDescent="0.25">
      <c r="K12791">
        <v>57009900640003</v>
      </c>
      <c r="L12791" t="s">
        <v>15558</v>
      </c>
      <c r="M12791" t="s">
        <v>5237</v>
      </c>
      <c r="N12791" t="s">
        <v>5237</v>
      </c>
      <c r="O12791" t="s">
        <v>5237</v>
      </c>
    </row>
    <row r="12792" spans="11:15" x14ac:dyDescent="0.25">
      <c r="K12792">
        <v>57009900640004</v>
      </c>
      <c r="L12792" t="s">
        <v>15557</v>
      </c>
      <c r="M12792" t="s">
        <v>5237</v>
      </c>
      <c r="N12792" t="s">
        <v>5237</v>
      </c>
      <c r="O12792" t="s">
        <v>5237</v>
      </c>
    </row>
    <row r="12793" spans="11:15" x14ac:dyDescent="0.25">
      <c r="K12793">
        <v>57009900640005</v>
      </c>
      <c r="L12793" t="s">
        <v>15559</v>
      </c>
      <c r="M12793" t="s">
        <v>5237</v>
      </c>
      <c r="N12793" t="s">
        <v>5237</v>
      </c>
      <c r="O12793" t="s">
        <v>5237</v>
      </c>
    </row>
    <row r="12794" spans="11:15" x14ac:dyDescent="0.25">
      <c r="K12794">
        <v>57009900640006</v>
      </c>
      <c r="L12794" t="s">
        <v>15560</v>
      </c>
      <c r="M12794" t="s">
        <v>5237</v>
      </c>
      <c r="N12794" t="s">
        <v>5237</v>
      </c>
      <c r="O12794" t="s">
        <v>5237</v>
      </c>
    </row>
    <row r="12795" spans="11:15" x14ac:dyDescent="0.25">
      <c r="K12795">
        <v>57009900650001</v>
      </c>
      <c r="L12795" t="s">
        <v>15561</v>
      </c>
      <c r="M12795" t="s">
        <v>5237</v>
      </c>
      <c r="N12795" t="s">
        <v>5237</v>
      </c>
      <c r="O12795" t="s">
        <v>5237</v>
      </c>
    </row>
    <row r="12796" spans="11:15" x14ac:dyDescent="0.25">
      <c r="K12796">
        <v>57009900660001</v>
      </c>
      <c r="L12796" t="s">
        <v>15562</v>
      </c>
      <c r="M12796" t="s">
        <v>5237</v>
      </c>
      <c r="N12796" t="s">
        <v>5237</v>
      </c>
      <c r="O12796" t="s">
        <v>5237</v>
      </c>
    </row>
    <row r="12797" spans="11:15" x14ac:dyDescent="0.25">
      <c r="K12797">
        <v>57009900660002</v>
      </c>
      <c r="L12797" t="s">
        <v>15563</v>
      </c>
      <c r="M12797" t="s">
        <v>5237</v>
      </c>
      <c r="N12797" t="s">
        <v>5237</v>
      </c>
      <c r="O12797" t="s">
        <v>5237</v>
      </c>
    </row>
    <row r="12798" spans="11:15" x14ac:dyDescent="0.25">
      <c r="K12798">
        <v>57009900660003</v>
      </c>
      <c r="L12798" t="s">
        <v>15564</v>
      </c>
      <c r="M12798" t="s">
        <v>5237</v>
      </c>
      <c r="N12798" t="s">
        <v>5237</v>
      </c>
      <c r="O12798" t="s">
        <v>5237</v>
      </c>
    </row>
    <row r="12799" spans="11:15" x14ac:dyDescent="0.25">
      <c r="K12799">
        <v>57009900660004</v>
      </c>
      <c r="L12799" t="s">
        <v>15565</v>
      </c>
      <c r="M12799" t="s">
        <v>5237</v>
      </c>
      <c r="N12799" t="s">
        <v>5237</v>
      </c>
      <c r="O12799" t="s">
        <v>5237</v>
      </c>
    </row>
    <row r="12800" spans="11:15" x14ac:dyDescent="0.25">
      <c r="K12800">
        <v>57009900660005</v>
      </c>
      <c r="L12800" t="s">
        <v>15566</v>
      </c>
      <c r="M12800" t="s">
        <v>5237</v>
      </c>
      <c r="N12800" t="s">
        <v>5237</v>
      </c>
      <c r="O12800" t="s">
        <v>5237</v>
      </c>
    </row>
    <row r="12801" spans="11:15" x14ac:dyDescent="0.25">
      <c r="K12801">
        <v>57009900660006</v>
      </c>
      <c r="L12801" t="s">
        <v>15567</v>
      </c>
      <c r="M12801" t="s">
        <v>5237</v>
      </c>
      <c r="N12801" t="s">
        <v>5237</v>
      </c>
      <c r="O12801" t="s">
        <v>5237</v>
      </c>
    </row>
    <row r="12802" spans="11:15" x14ac:dyDescent="0.25">
      <c r="K12802">
        <v>57009900660007</v>
      </c>
      <c r="L12802" t="s">
        <v>15568</v>
      </c>
      <c r="M12802" t="s">
        <v>5237</v>
      </c>
      <c r="N12802" t="s">
        <v>5237</v>
      </c>
      <c r="O12802" t="s">
        <v>5237</v>
      </c>
    </row>
    <row r="12803" spans="11:15" x14ac:dyDescent="0.25">
      <c r="K12803">
        <v>57009900660008</v>
      </c>
      <c r="L12803" t="s">
        <v>15569</v>
      </c>
      <c r="M12803" t="s">
        <v>5237</v>
      </c>
      <c r="N12803" t="s">
        <v>5237</v>
      </c>
      <c r="O12803" t="s">
        <v>5237</v>
      </c>
    </row>
    <row r="12804" spans="11:15" x14ac:dyDescent="0.25">
      <c r="K12804">
        <v>57009900660009</v>
      </c>
      <c r="L12804" t="s">
        <v>15570</v>
      </c>
      <c r="M12804" t="s">
        <v>5237</v>
      </c>
      <c r="N12804" t="s">
        <v>5237</v>
      </c>
      <c r="O12804" t="s">
        <v>5237</v>
      </c>
    </row>
    <row r="12805" spans="11:15" x14ac:dyDescent="0.25">
      <c r="K12805">
        <v>57009900660010</v>
      </c>
      <c r="L12805" t="s">
        <v>15571</v>
      </c>
      <c r="M12805" t="s">
        <v>5237</v>
      </c>
      <c r="N12805" t="s">
        <v>5237</v>
      </c>
      <c r="O12805" t="s">
        <v>5237</v>
      </c>
    </row>
    <row r="12806" spans="11:15" x14ac:dyDescent="0.25">
      <c r="K12806">
        <v>57009900660011</v>
      </c>
      <c r="L12806" t="s">
        <v>15572</v>
      </c>
      <c r="M12806" t="s">
        <v>5237</v>
      </c>
      <c r="N12806" t="s">
        <v>5237</v>
      </c>
      <c r="O12806" t="s">
        <v>5237</v>
      </c>
    </row>
    <row r="12807" spans="11:15" x14ac:dyDescent="0.25">
      <c r="K12807">
        <v>57009900660012</v>
      </c>
      <c r="L12807" t="s">
        <v>15573</v>
      </c>
      <c r="M12807" t="s">
        <v>5237</v>
      </c>
      <c r="N12807" t="s">
        <v>5237</v>
      </c>
      <c r="O12807" t="s">
        <v>5237</v>
      </c>
    </row>
    <row r="12808" spans="11:15" x14ac:dyDescent="0.25">
      <c r="K12808">
        <v>57009900660013</v>
      </c>
      <c r="L12808" t="s">
        <v>15574</v>
      </c>
      <c r="M12808" t="s">
        <v>5237</v>
      </c>
      <c r="N12808" t="s">
        <v>5237</v>
      </c>
      <c r="O12808" t="s">
        <v>5237</v>
      </c>
    </row>
    <row r="12809" spans="11:15" x14ac:dyDescent="0.25">
      <c r="K12809">
        <v>57009900660014</v>
      </c>
      <c r="L12809" t="s">
        <v>15575</v>
      </c>
      <c r="M12809" t="s">
        <v>5237</v>
      </c>
      <c r="N12809" t="s">
        <v>5237</v>
      </c>
      <c r="O12809" t="s">
        <v>5237</v>
      </c>
    </row>
    <row r="12810" spans="11:15" x14ac:dyDescent="0.25">
      <c r="K12810">
        <v>57009900660015</v>
      </c>
      <c r="L12810" t="s">
        <v>15576</v>
      </c>
      <c r="M12810" t="s">
        <v>5237</v>
      </c>
      <c r="N12810" t="s">
        <v>5237</v>
      </c>
      <c r="O12810" t="s">
        <v>5237</v>
      </c>
    </row>
    <row r="12811" spans="11:15" x14ac:dyDescent="0.25">
      <c r="K12811">
        <v>57009900660016</v>
      </c>
      <c r="L12811" t="s">
        <v>15574</v>
      </c>
      <c r="M12811" t="s">
        <v>5237</v>
      </c>
      <c r="N12811" t="s">
        <v>5237</v>
      </c>
      <c r="O12811" t="s">
        <v>5237</v>
      </c>
    </row>
    <row r="12812" spans="11:15" x14ac:dyDescent="0.25">
      <c r="K12812">
        <v>57009900660017</v>
      </c>
      <c r="L12812" t="s">
        <v>15575</v>
      </c>
      <c r="M12812" t="s">
        <v>5237</v>
      </c>
      <c r="N12812" t="s">
        <v>5237</v>
      </c>
      <c r="O12812" t="s">
        <v>5237</v>
      </c>
    </row>
    <row r="12813" spans="11:15" x14ac:dyDescent="0.25">
      <c r="K12813">
        <v>57009900670001</v>
      </c>
      <c r="L12813" t="s">
        <v>15577</v>
      </c>
      <c r="M12813" t="s">
        <v>5237</v>
      </c>
      <c r="N12813" t="s">
        <v>5237</v>
      </c>
      <c r="O12813" t="s">
        <v>5237</v>
      </c>
    </row>
    <row r="12814" spans="11:15" x14ac:dyDescent="0.25">
      <c r="K12814">
        <v>57009900670002</v>
      </c>
      <c r="L12814" t="s">
        <v>15578</v>
      </c>
      <c r="M12814" t="s">
        <v>5237</v>
      </c>
      <c r="N12814" t="s">
        <v>5237</v>
      </c>
      <c r="O12814" t="s">
        <v>5237</v>
      </c>
    </row>
    <row r="12815" spans="11:15" x14ac:dyDescent="0.25">
      <c r="K12815">
        <v>57009900670003</v>
      </c>
      <c r="L12815" t="s">
        <v>15579</v>
      </c>
      <c r="M12815" t="s">
        <v>5237</v>
      </c>
      <c r="N12815" t="s">
        <v>5237</v>
      </c>
      <c r="O12815" t="s">
        <v>5237</v>
      </c>
    </row>
    <row r="12816" spans="11:15" x14ac:dyDescent="0.25">
      <c r="K12816">
        <v>57009900670004</v>
      </c>
      <c r="L12816" t="s">
        <v>15580</v>
      </c>
      <c r="M12816" t="s">
        <v>5237</v>
      </c>
      <c r="N12816" t="s">
        <v>5237</v>
      </c>
      <c r="O12816" t="s">
        <v>5237</v>
      </c>
    </row>
    <row r="12817" spans="11:15" x14ac:dyDescent="0.25">
      <c r="K12817">
        <v>57009900670005</v>
      </c>
      <c r="L12817" t="s">
        <v>15581</v>
      </c>
      <c r="M12817" t="s">
        <v>5237</v>
      </c>
      <c r="N12817" t="s">
        <v>5237</v>
      </c>
      <c r="O12817" t="s">
        <v>5237</v>
      </c>
    </row>
    <row r="12818" spans="11:15" x14ac:dyDescent="0.25">
      <c r="K12818">
        <v>57009900670006</v>
      </c>
      <c r="L12818" t="s">
        <v>15582</v>
      </c>
      <c r="M12818" t="s">
        <v>5237</v>
      </c>
      <c r="N12818" t="s">
        <v>5237</v>
      </c>
      <c r="O12818" t="s">
        <v>5237</v>
      </c>
    </row>
    <row r="12819" spans="11:15" x14ac:dyDescent="0.25">
      <c r="K12819">
        <v>57009900670007</v>
      </c>
      <c r="L12819" t="s">
        <v>15583</v>
      </c>
      <c r="M12819" t="s">
        <v>5237</v>
      </c>
      <c r="N12819" t="s">
        <v>5237</v>
      </c>
      <c r="O12819" t="s">
        <v>5237</v>
      </c>
    </row>
    <row r="12820" spans="11:15" x14ac:dyDescent="0.25">
      <c r="K12820">
        <v>57009900670008</v>
      </c>
      <c r="L12820" t="s">
        <v>15584</v>
      </c>
      <c r="M12820" t="s">
        <v>5237</v>
      </c>
      <c r="N12820" t="s">
        <v>5237</v>
      </c>
      <c r="O12820" t="s">
        <v>5237</v>
      </c>
    </row>
    <row r="12821" spans="11:15" x14ac:dyDescent="0.25">
      <c r="K12821">
        <v>57009900670009</v>
      </c>
      <c r="L12821" t="s">
        <v>15585</v>
      </c>
      <c r="M12821" t="s">
        <v>5237</v>
      </c>
      <c r="N12821" t="s">
        <v>5237</v>
      </c>
      <c r="O12821" t="s">
        <v>5237</v>
      </c>
    </row>
    <row r="12822" spans="11:15" x14ac:dyDescent="0.25">
      <c r="K12822">
        <v>57009900670010</v>
      </c>
      <c r="L12822" t="s">
        <v>15586</v>
      </c>
      <c r="M12822" t="s">
        <v>5237</v>
      </c>
      <c r="N12822" t="s">
        <v>5237</v>
      </c>
      <c r="O12822" t="s">
        <v>5237</v>
      </c>
    </row>
    <row r="12823" spans="11:15" x14ac:dyDescent="0.25">
      <c r="K12823">
        <v>57009900670011</v>
      </c>
      <c r="L12823" t="s">
        <v>15587</v>
      </c>
      <c r="M12823" t="s">
        <v>5237</v>
      </c>
      <c r="N12823" t="s">
        <v>5237</v>
      </c>
      <c r="O12823" t="s">
        <v>5237</v>
      </c>
    </row>
    <row r="12824" spans="11:15" x14ac:dyDescent="0.25">
      <c r="K12824">
        <v>57009900680001</v>
      </c>
      <c r="L12824" t="s">
        <v>15588</v>
      </c>
      <c r="M12824" t="s">
        <v>5237</v>
      </c>
      <c r="N12824" t="s">
        <v>5237</v>
      </c>
      <c r="O12824" t="s">
        <v>5237</v>
      </c>
    </row>
    <row r="12825" spans="11:15" x14ac:dyDescent="0.25">
      <c r="K12825">
        <v>57009900680002</v>
      </c>
      <c r="L12825" t="s">
        <v>15589</v>
      </c>
      <c r="M12825" t="s">
        <v>5237</v>
      </c>
      <c r="N12825" t="s">
        <v>5237</v>
      </c>
      <c r="O12825" t="s">
        <v>5237</v>
      </c>
    </row>
    <row r="12826" spans="11:15" x14ac:dyDescent="0.25">
      <c r="K12826">
        <v>57009900680003</v>
      </c>
      <c r="L12826" t="s">
        <v>15590</v>
      </c>
      <c r="M12826" t="s">
        <v>5237</v>
      </c>
      <c r="N12826" t="s">
        <v>5237</v>
      </c>
      <c r="O12826" t="s">
        <v>5237</v>
      </c>
    </row>
    <row r="12827" spans="11:15" x14ac:dyDescent="0.25">
      <c r="K12827">
        <v>57009900680004</v>
      </c>
      <c r="L12827" t="s">
        <v>15591</v>
      </c>
      <c r="M12827" t="s">
        <v>5237</v>
      </c>
      <c r="N12827" t="s">
        <v>5237</v>
      </c>
      <c r="O12827" t="s">
        <v>5237</v>
      </c>
    </row>
    <row r="12828" spans="11:15" x14ac:dyDescent="0.25">
      <c r="K12828">
        <v>57009900680005</v>
      </c>
      <c r="L12828" t="s">
        <v>15592</v>
      </c>
      <c r="M12828" t="s">
        <v>5237</v>
      </c>
      <c r="N12828" t="s">
        <v>5237</v>
      </c>
      <c r="O12828" t="s">
        <v>5237</v>
      </c>
    </row>
    <row r="12829" spans="11:15" x14ac:dyDescent="0.25">
      <c r="K12829">
        <v>57009900680006</v>
      </c>
      <c r="L12829" t="s">
        <v>15593</v>
      </c>
      <c r="M12829" t="s">
        <v>5237</v>
      </c>
      <c r="N12829" t="s">
        <v>5237</v>
      </c>
      <c r="O12829" t="s">
        <v>5237</v>
      </c>
    </row>
    <row r="12830" spans="11:15" x14ac:dyDescent="0.25">
      <c r="K12830">
        <v>57009900690001</v>
      </c>
      <c r="L12830" t="s">
        <v>15594</v>
      </c>
      <c r="M12830" t="s">
        <v>5237</v>
      </c>
      <c r="N12830" t="s">
        <v>5237</v>
      </c>
      <c r="O12830" t="s">
        <v>5237</v>
      </c>
    </row>
    <row r="12831" spans="11:15" x14ac:dyDescent="0.25">
      <c r="K12831">
        <v>57009900690002</v>
      </c>
      <c r="L12831" t="s">
        <v>15595</v>
      </c>
      <c r="M12831" t="s">
        <v>5237</v>
      </c>
      <c r="N12831" t="s">
        <v>5237</v>
      </c>
      <c r="O12831" t="s">
        <v>5237</v>
      </c>
    </row>
    <row r="12832" spans="11:15" x14ac:dyDescent="0.25">
      <c r="K12832">
        <v>57009900690003</v>
      </c>
      <c r="L12832" t="s">
        <v>15596</v>
      </c>
      <c r="M12832" t="s">
        <v>5237</v>
      </c>
      <c r="N12832" t="s">
        <v>5237</v>
      </c>
      <c r="O12832" t="s">
        <v>5237</v>
      </c>
    </row>
    <row r="12833" spans="11:15" x14ac:dyDescent="0.25">
      <c r="K12833">
        <v>57009900690004</v>
      </c>
      <c r="L12833" t="s">
        <v>15597</v>
      </c>
      <c r="M12833" t="s">
        <v>5237</v>
      </c>
      <c r="N12833" t="s">
        <v>5237</v>
      </c>
      <c r="O12833" t="s">
        <v>5237</v>
      </c>
    </row>
    <row r="12834" spans="11:15" x14ac:dyDescent="0.25">
      <c r="K12834">
        <v>57009900690005</v>
      </c>
      <c r="L12834" t="s">
        <v>15598</v>
      </c>
      <c r="M12834" t="s">
        <v>5237</v>
      </c>
      <c r="N12834" t="s">
        <v>5237</v>
      </c>
      <c r="O12834" t="s">
        <v>5237</v>
      </c>
    </row>
    <row r="12835" spans="11:15" x14ac:dyDescent="0.25">
      <c r="K12835">
        <v>57009900690006</v>
      </c>
      <c r="L12835" t="s">
        <v>15599</v>
      </c>
      <c r="M12835" t="s">
        <v>5237</v>
      </c>
      <c r="N12835" t="s">
        <v>5237</v>
      </c>
      <c r="O12835" t="s">
        <v>5237</v>
      </c>
    </row>
    <row r="12836" spans="11:15" x14ac:dyDescent="0.25">
      <c r="K12836">
        <v>57009900690007</v>
      </c>
      <c r="L12836" t="s">
        <v>15600</v>
      </c>
      <c r="M12836" t="s">
        <v>5237</v>
      </c>
      <c r="N12836" t="s">
        <v>5237</v>
      </c>
      <c r="O12836" t="s">
        <v>5237</v>
      </c>
    </row>
    <row r="12837" spans="11:15" x14ac:dyDescent="0.25">
      <c r="K12837">
        <v>57009900690008</v>
      </c>
      <c r="L12837" t="s">
        <v>15601</v>
      </c>
      <c r="M12837" t="s">
        <v>5237</v>
      </c>
      <c r="N12837" t="s">
        <v>5237</v>
      </c>
      <c r="O12837" t="s">
        <v>5237</v>
      </c>
    </row>
    <row r="12838" spans="11:15" x14ac:dyDescent="0.25">
      <c r="K12838">
        <v>57009900690009</v>
      </c>
      <c r="L12838" t="s">
        <v>15602</v>
      </c>
      <c r="M12838" t="s">
        <v>5237</v>
      </c>
      <c r="N12838" t="s">
        <v>5237</v>
      </c>
      <c r="O12838" t="s">
        <v>5237</v>
      </c>
    </row>
    <row r="12839" spans="11:15" x14ac:dyDescent="0.25">
      <c r="K12839">
        <v>57009900690010</v>
      </c>
      <c r="L12839" t="s">
        <v>15603</v>
      </c>
      <c r="M12839" t="s">
        <v>5237</v>
      </c>
      <c r="N12839" t="s">
        <v>5237</v>
      </c>
      <c r="O12839" t="s">
        <v>5237</v>
      </c>
    </row>
    <row r="12840" spans="11:15" x14ac:dyDescent="0.25">
      <c r="K12840">
        <v>57009900690011</v>
      </c>
      <c r="L12840" t="s">
        <v>15604</v>
      </c>
      <c r="M12840" t="s">
        <v>5237</v>
      </c>
      <c r="N12840" t="s">
        <v>5237</v>
      </c>
      <c r="O12840" t="s">
        <v>5237</v>
      </c>
    </row>
    <row r="12841" spans="11:15" x14ac:dyDescent="0.25">
      <c r="K12841">
        <v>57009900690012</v>
      </c>
      <c r="L12841" t="s">
        <v>15605</v>
      </c>
      <c r="M12841" t="s">
        <v>5237</v>
      </c>
      <c r="N12841" t="s">
        <v>5237</v>
      </c>
      <c r="O12841" t="s">
        <v>5237</v>
      </c>
    </row>
    <row r="12842" spans="11:15" x14ac:dyDescent="0.25">
      <c r="K12842">
        <v>57009900690013</v>
      </c>
      <c r="L12842" t="s">
        <v>15606</v>
      </c>
      <c r="M12842" t="s">
        <v>5237</v>
      </c>
      <c r="N12842" t="s">
        <v>5237</v>
      </c>
      <c r="O12842" t="s">
        <v>5237</v>
      </c>
    </row>
    <row r="12843" spans="11:15" x14ac:dyDescent="0.25">
      <c r="K12843">
        <v>57009900690014</v>
      </c>
      <c r="L12843" t="s">
        <v>15607</v>
      </c>
      <c r="M12843" t="s">
        <v>5237</v>
      </c>
      <c r="N12843" t="s">
        <v>5237</v>
      </c>
      <c r="O12843" t="s">
        <v>5237</v>
      </c>
    </row>
    <row r="12844" spans="11:15" x14ac:dyDescent="0.25">
      <c r="K12844">
        <v>57009900690015</v>
      </c>
      <c r="L12844" t="s">
        <v>15608</v>
      </c>
      <c r="M12844" t="s">
        <v>5237</v>
      </c>
      <c r="N12844" t="s">
        <v>5237</v>
      </c>
      <c r="O12844" t="s">
        <v>5237</v>
      </c>
    </row>
    <row r="12845" spans="11:15" x14ac:dyDescent="0.25">
      <c r="K12845">
        <v>57009900690016</v>
      </c>
      <c r="L12845" t="s">
        <v>15609</v>
      </c>
      <c r="M12845" t="s">
        <v>5237</v>
      </c>
      <c r="N12845" t="s">
        <v>5237</v>
      </c>
      <c r="O12845" t="s">
        <v>5237</v>
      </c>
    </row>
    <row r="12846" spans="11:15" x14ac:dyDescent="0.25">
      <c r="K12846">
        <v>57009900700001</v>
      </c>
      <c r="L12846" t="s">
        <v>15610</v>
      </c>
      <c r="M12846" t="s">
        <v>5237</v>
      </c>
      <c r="N12846" t="s">
        <v>5237</v>
      </c>
      <c r="O12846" t="s">
        <v>5237</v>
      </c>
    </row>
    <row r="12847" spans="11:15" x14ac:dyDescent="0.25">
      <c r="K12847">
        <v>57009900710001</v>
      </c>
      <c r="L12847" t="s">
        <v>15611</v>
      </c>
      <c r="M12847" t="s">
        <v>5237</v>
      </c>
      <c r="N12847" t="s">
        <v>5237</v>
      </c>
      <c r="O12847" t="s">
        <v>5237</v>
      </c>
    </row>
    <row r="12848" spans="11:15" x14ac:dyDescent="0.25">
      <c r="K12848">
        <v>57009900710002</v>
      </c>
      <c r="L12848" t="s">
        <v>15612</v>
      </c>
      <c r="M12848" t="s">
        <v>5237</v>
      </c>
      <c r="N12848" t="s">
        <v>5237</v>
      </c>
      <c r="O12848" t="s">
        <v>5237</v>
      </c>
    </row>
    <row r="12849" spans="11:15" x14ac:dyDescent="0.25">
      <c r="K12849">
        <v>57009900710003</v>
      </c>
      <c r="L12849" t="s">
        <v>15613</v>
      </c>
      <c r="M12849" t="s">
        <v>5237</v>
      </c>
      <c r="N12849" t="s">
        <v>5237</v>
      </c>
      <c r="O12849" t="s">
        <v>5237</v>
      </c>
    </row>
    <row r="12850" spans="11:15" x14ac:dyDescent="0.25">
      <c r="K12850">
        <v>57009900710004</v>
      </c>
      <c r="L12850" t="s">
        <v>15614</v>
      </c>
      <c r="M12850" t="s">
        <v>5237</v>
      </c>
      <c r="N12850" t="s">
        <v>5237</v>
      </c>
      <c r="O12850" t="s">
        <v>5237</v>
      </c>
    </row>
    <row r="12851" spans="11:15" x14ac:dyDescent="0.25">
      <c r="K12851">
        <v>57009900710005</v>
      </c>
      <c r="L12851" t="s">
        <v>15615</v>
      </c>
      <c r="M12851" t="s">
        <v>5237</v>
      </c>
      <c r="N12851" t="s">
        <v>5237</v>
      </c>
      <c r="O12851" t="s">
        <v>5237</v>
      </c>
    </row>
    <row r="12852" spans="11:15" x14ac:dyDescent="0.25">
      <c r="K12852">
        <v>57009900710006</v>
      </c>
      <c r="L12852" t="s">
        <v>15616</v>
      </c>
      <c r="M12852" t="s">
        <v>5237</v>
      </c>
      <c r="N12852" t="s">
        <v>5237</v>
      </c>
      <c r="O12852" t="s">
        <v>5237</v>
      </c>
    </row>
    <row r="12853" spans="11:15" x14ac:dyDescent="0.25">
      <c r="K12853">
        <v>57009900710007</v>
      </c>
      <c r="L12853" t="s">
        <v>15617</v>
      </c>
      <c r="M12853" t="s">
        <v>5237</v>
      </c>
      <c r="N12853" t="s">
        <v>5237</v>
      </c>
      <c r="O12853" t="s">
        <v>5237</v>
      </c>
    </row>
    <row r="12854" spans="11:15" x14ac:dyDescent="0.25">
      <c r="K12854">
        <v>57009900710008</v>
      </c>
      <c r="L12854" t="s">
        <v>15617</v>
      </c>
      <c r="M12854" t="s">
        <v>5237</v>
      </c>
      <c r="N12854" t="s">
        <v>5237</v>
      </c>
      <c r="O12854" t="s">
        <v>5237</v>
      </c>
    </row>
    <row r="12855" spans="11:15" x14ac:dyDescent="0.25">
      <c r="K12855">
        <v>57009900710009</v>
      </c>
      <c r="L12855" t="s">
        <v>15617</v>
      </c>
      <c r="M12855" t="s">
        <v>5237</v>
      </c>
      <c r="N12855" t="s">
        <v>5237</v>
      </c>
      <c r="O12855" t="s">
        <v>5237</v>
      </c>
    </row>
    <row r="12856" spans="11:15" x14ac:dyDescent="0.25">
      <c r="K12856">
        <v>57009900710010</v>
      </c>
      <c r="L12856" t="s">
        <v>15617</v>
      </c>
      <c r="M12856" t="s">
        <v>5237</v>
      </c>
      <c r="N12856" t="s">
        <v>5237</v>
      </c>
      <c r="O12856" t="s">
        <v>5237</v>
      </c>
    </row>
    <row r="12857" spans="11:15" x14ac:dyDescent="0.25">
      <c r="K12857">
        <v>57009900710011</v>
      </c>
      <c r="L12857" t="s">
        <v>15617</v>
      </c>
      <c r="M12857" t="s">
        <v>5237</v>
      </c>
      <c r="N12857" t="s">
        <v>5237</v>
      </c>
      <c r="O12857" t="s">
        <v>5237</v>
      </c>
    </row>
    <row r="12858" spans="11:15" x14ac:dyDescent="0.25">
      <c r="K12858">
        <v>57009900710012</v>
      </c>
      <c r="L12858" t="s">
        <v>15617</v>
      </c>
      <c r="M12858" t="s">
        <v>5237</v>
      </c>
      <c r="N12858" t="s">
        <v>5237</v>
      </c>
      <c r="O12858" t="s">
        <v>5237</v>
      </c>
    </row>
    <row r="12859" spans="11:15" x14ac:dyDescent="0.25">
      <c r="K12859">
        <v>57009900710013</v>
      </c>
      <c r="L12859" t="s">
        <v>15617</v>
      </c>
      <c r="M12859" t="s">
        <v>5237</v>
      </c>
      <c r="N12859" t="s">
        <v>5237</v>
      </c>
      <c r="O12859" t="s">
        <v>5237</v>
      </c>
    </row>
    <row r="12860" spans="11:15" x14ac:dyDescent="0.25">
      <c r="K12860">
        <v>57009900710014</v>
      </c>
      <c r="L12860" t="s">
        <v>15617</v>
      </c>
      <c r="M12860" t="s">
        <v>5237</v>
      </c>
      <c r="N12860" t="s">
        <v>5237</v>
      </c>
      <c r="O12860" t="s">
        <v>5237</v>
      </c>
    </row>
    <row r="12861" spans="11:15" x14ac:dyDescent="0.25">
      <c r="K12861">
        <v>57009900710015</v>
      </c>
      <c r="L12861" t="s">
        <v>15618</v>
      </c>
      <c r="M12861" t="s">
        <v>5237</v>
      </c>
      <c r="N12861" t="s">
        <v>5237</v>
      </c>
      <c r="O12861" t="s">
        <v>5237</v>
      </c>
    </row>
    <row r="12862" spans="11:15" x14ac:dyDescent="0.25">
      <c r="K12862">
        <v>57009900720001</v>
      </c>
      <c r="L12862" t="s">
        <v>15619</v>
      </c>
      <c r="M12862" t="s">
        <v>5237</v>
      </c>
      <c r="N12862" t="s">
        <v>5237</v>
      </c>
      <c r="O12862" t="s">
        <v>5237</v>
      </c>
    </row>
    <row r="12863" spans="11:15" x14ac:dyDescent="0.25">
      <c r="K12863">
        <v>57009900720002</v>
      </c>
      <c r="L12863" t="s">
        <v>15620</v>
      </c>
      <c r="M12863" t="s">
        <v>5237</v>
      </c>
      <c r="N12863" t="s">
        <v>5237</v>
      </c>
      <c r="O12863" t="s">
        <v>5237</v>
      </c>
    </row>
    <row r="12864" spans="11:15" x14ac:dyDescent="0.25">
      <c r="K12864">
        <v>57009900730001</v>
      </c>
      <c r="L12864" t="s">
        <v>15621</v>
      </c>
      <c r="M12864" t="s">
        <v>5237</v>
      </c>
      <c r="N12864" t="s">
        <v>5237</v>
      </c>
      <c r="O12864" t="s">
        <v>5237</v>
      </c>
    </row>
    <row r="12865" spans="11:15" x14ac:dyDescent="0.25">
      <c r="K12865">
        <v>57009900730002</v>
      </c>
      <c r="L12865" t="s">
        <v>15622</v>
      </c>
      <c r="M12865" t="s">
        <v>5237</v>
      </c>
      <c r="N12865" t="s">
        <v>5237</v>
      </c>
      <c r="O12865" t="s">
        <v>5237</v>
      </c>
    </row>
    <row r="12866" spans="11:15" x14ac:dyDescent="0.25">
      <c r="K12866">
        <v>57009900730003</v>
      </c>
      <c r="L12866" t="s">
        <v>15623</v>
      </c>
      <c r="M12866" t="s">
        <v>5237</v>
      </c>
      <c r="N12866" t="s">
        <v>5237</v>
      </c>
      <c r="O12866" t="s">
        <v>5237</v>
      </c>
    </row>
    <row r="12867" spans="11:15" x14ac:dyDescent="0.25">
      <c r="K12867">
        <v>57009900730004</v>
      </c>
      <c r="L12867" t="s">
        <v>15624</v>
      </c>
      <c r="M12867" t="s">
        <v>5237</v>
      </c>
      <c r="N12867" t="s">
        <v>5237</v>
      </c>
      <c r="O12867" t="s">
        <v>5237</v>
      </c>
    </row>
    <row r="12868" spans="11:15" x14ac:dyDescent="0.25">
      <c r="K12868">
        <v>57009900730005</v>
      </c>
      <c r="L12868" t="s">
        <v>15625</v>
      </c>
      <c r="M12868" t="s">
        <v>5237</v>
      </c>
      <c r="N12868" t="s">
        <v>5237</v>
      </c>
      <c r="O12868" t="s">
        <v>5237</v>
      </c>
    </row>
    <row r="12869" spans="11:15" x14ac:dyDescent="0.25">
      <c r="K12869">
        <v>57009900740001</v>
      </c>
      <c r="L12869" t="s">
        <v>15626</v>
      </c>
      <c r="M12869" t="s">
        <v>5237</v>
      </c>
      <c r="N12869" t="s">
        <v>5237</v>
      </c>
      <c r="O12869" t="s">
        <v>5237</v>
      </c>
    </row>
    <row r="12870" spans="11:15" x14ac:dyDescent="0.25">
      <c r="K12870">
        <v>57009900740002</v>
      </c>
      <c r="L12870" t="s">
        <v>15627</v>
      </c>
      <c r="M12870" t="s">
        <v>5237</v>
      </c>
      <c r="N12870" t="s">
        <v>5237</v>
      </c>
      <c r="O12870" t="s">
        <v>5237</v>
      </c>
    </row>
    <row r="12871" spans="11:15" x14ac:dyDescent="0.25">
      <c r="K12871">
        <v>57009900740003</v>
      </c>
      <c r="L12871" t="s">
        <v>14423</v>
      </c>
      <c r="M12871" t="s">
        <v>5237</v>
      </c>
      <c r="N12871" t="s">
        <v>5237</v>
      </c>
      <c r="O12871" t="s">
        <v>5237</v>
      </c>
    </row>
    <row r="12872" spans="11:15" x14ac:dyDescent="0.25">
      <c r="K12872">
        <v>57009900740004</v>
      </c>
      <c r="L12872" t="s">
        <v>14425</v>
      </c>
      <c r="M12872" t="s">
        <v>5237</v>
      </c>
      <c r="N12872" t="s">
        <v>5237</v>
      </c>
      <c r="O12872" t="s">
        <v>5237</v>
      </c>
    </row>
    <row r="12873" spans="11:15" x14ac:dyDescent="0.25">
      <c r="K12873">
        <v>57009900740005</v>
      </c>
      <c r="L12873" t="s">
        <v>15628</v>
      </c>
      <c r="M12873" t="s">
        <v>5237</v>
      </c>
      <c r="N12873" t="s">
        <v>5237</v>
      </c>
      <c r="O12873" t="s">
        <v>5237</v>
      </c>
    </row>
    <row r="12874" spans="11:15" x14ac:dyDescent="0.25">
      <c r="K12874">
        <v>57009900740006</v>
      </c>
      <c r="L12874" t="s">
        <v>15629</v>
      </c>
      <c r="M12874" t="s">
        <v>5237</v>
      </c>
      <c r="N12874" t="s">
        <v>5237</v>
      </c>
      <c r="O12874" t="s">
        <v>5237</v>
      </c>
    </row>
    <row r="12875" spans="11:15" x14ac:dyDescent="0.25">
      <c r="K12875">
        <v>57009900740007</v>
      </c>
      <c r="L12875" t="s">
        <v>15630</v>
      </c>
      <c r="M12875" t="s">
        <v>5237</v>
      </c>
      <c r="N12875" t="s">
        <v>5237</v>
      </c>
      <c r="O12875" t="s">
        <v>5237</v>
      </c>
    </row>
    <row r="12876" spans="11:15" x14ac:dyDescent="0.25">
      <c r="K12876">
        <v>57009900740008</v>
      </c>
      <c r="L12876" t="s">
        <v>15631</v>
      </c>
      <c r="M12876" t="s">
        <v>5237</v>
      </c>
      <c r="N12876" t="s">
        <v>5237</v>
      </c>
      <c r="O12876" t="s">
        <v>5237</v>
      </c>
    </row>
    <row r="12877" spans="11:15" x14ac:dyDescent="0.25">
      <c r="K12877">
        <v>57009900740009</v>
      </c>
      <c r="L12877" t="s">
        <v>15632</v>
      </c>
      <c r="M12877" t="s">
        <v>5237</v>
      </c>
      <c r="N12877" t="s">
        <v>5237</v>
      </c>
      <c r="O12877" t="s">
        <v>5237</v>
      </c>
    </row>
    <row r="12878" spans="11:15" x14ac:dyDescent="0.25">
      <c r="K12878">
        <v>57009900740010</v>
      </c>
      <c r="L12878" t="s">
        <v>15633</v>
      </c>
      <c r="M12878" t="s">
        <v>5237</v>
      </c>
      <c r="N12878" t="s">
        <v>5237</v>
      </c>
      <c r="O12878" t="s">
        <v>5237</v>
      </c>
    </row>
    <row r="12879" spans="11:15" x14ac:dyDescent="0.25">
      <c r="K12879">
        <v>57009900740011</v>
      </c>
      <c r="L12879" t="s">
        <v>15634</v>
      </c>
      <c r="M12879" t="s">
        <v>5237</v>
      </c>
      <c r="N12879" t="s">
        <v>5237</v>
      </c>
      <c r="O12879" t="s">
        <v>5237</v>
      </c>
    </row>
    <row r="12880" spans="11:15" x14ac:dyDescent="0.25">
      <c r="K12880">
        <v>57009900740012</v>
      </c>
      <c r="L12880" t="s">
        <v>15635</v>
      </c>
      <c r="M12880" t="s">
        <v>5237</v>
      </c>
      <c r="N12880" t="s">
        <v>5237</v>
      </c>
      <c r="O12880" t="s">
        <v>5237</v>
      </c>
    </row>
    <row r="12881" spans="11:15" x14ac:dyDescent="0.25">
      <c r="K12881">
        <v>57009900740013</v>
      </c>
      <c r="L12881" t="s">
        <v>15636</v>
      </c>
      <c r="M12881" t="s">
        <v>5237</v>
      </c>
      <c r="N12881" t="s">
        <v>5237</v>
      </c>
      <c r="O12881" t="s">
        <v>5237</v>
      </c>
    </row>
    <row r="12882" spans="11:15" x14ac:dyDescent="0.25">
      <c r="K12882">
        <v>57009900740014</v>
      </c>
      <c r="L12882" t="s">
        <v>15637</v>
      </c>
      <c r="M12882" t="s">
        <v>5237</v>
      </c>
      <c r="N12882" t="s">
        <v>5237</v>
      </c>
      <c r="O12882" t="s">
        <v>5237</v>
      </c>
    </row>
    <row r="12883" spans="11:15" x14ac:dyDescent="0.25">
      <c r="K12883">
        <v>57009900750001</v>
      </c>
      <c r="L12883" t="s">
        <v>15638</v>
      </c>
      <c r="M12883" t="s">
        <v>5237</v>
      </c>
      <c r="N12883" t="s">
        <v>5237</v>
      </c>
      <c r="O12883" t="s">
        <v>5237</v>
      </c>
    </row>
    <row r="12884" spans="11:15" x14ac:dyDescent="0.25">
      <c r="K12884">
        <v>57009900750002</v>
      </c>
      <c r="L12884" t="s">
        <v>15639</v>
      </c>
      <c r="M12884" t="s">
        <v>5237</v>
      </c>
      <c r="N12884" t="s">
        <v>5237</v>
      </c>
      <c r="O12884" t="s">
        <v>5237</v>
      </c>
    </row>
    <row r="12885" spans="11:15" x14ac:dyDescent="0.25">
      <c r="K12885">
        <v>57009900750003</v>
      </c>
      <c r="L12885" t="s">
        <v>15640</v>
      </c>
      <c r="M12885" t="s">
        <v>5237</v>
      </c>
      <c r="N12885" t="s">
        <v>5237</v>
      </c>
      <c r="O12885" t="s">
        <v>5237</v>
      </c>
    </row>
    <row r="12886" spans="11:15" x14ac:dyDescent="0.25">
      <c r="K12886">
        <v>57009900750004</v>
      </c>
      <c r="L12886" t="s">
        <v>15641</v>
      </c>
      <c r="M12886" t="s">
        <v>5237</v>
      </c>
      <c r="N12886" t="s">
        <v>5237</v>
      </c>
      <c r="O12886" t="s">
        <v>5237</v>
      </c>
    </row>
    <row r="12887" spans="11:15" x14ac:dyDescent="0.25">
      <c r="K12887">
        <v>57009900750005</v>
      </c>
      <c r="L12887" t="s">
        <v>15642</v>
      </c>
      <c r="M12887" t="s">
        <v>5237</v>
      </c>
      <c r="N12887" t="s">
        <v>5237</v>
      </c>
      <c r="O12887" t="s">
        <v>5237</v>
      </c>
    </row>
    <row r="12888" spans="11:15" x14ac:dyDescent="0.25">
      <c r="K12888">
        <v>57009900750006</v>
      </c>
      <c r="L12888" t="s">
        <v>15643</v>
      </c>
      <c r="M12888" t="s">
        <v>5237</v>
      </c>
      <c r="N12888" t="s">
        <v>5237</v>
      </c>
      <c r="O12888" t="s">
        <v>5237</v>
      </c>
    </row>
    <row r="12889" spans="11:15" x14ac:dyDescent="0.25">
      <c r="K12889">
        <v>57009900750007</v>
      </c>
      <c r="L12889" t="s">
        <v>15644</v>
      </c>
      <c r="M12889" t="s">
        <v>5237</v>
      </c>
      <c r="N12889" t="s">
        <v>5237</v>
      </c>
      <c r="O12889" t="s">
        <v>5237</v>
      </c>
    </row>
    <row r="12890" spans="11:15" x14ac:dyDescent="0.25">
      <c r="K12890">
        <v>57009900750008</v>
      </c>
      <c r="L12890" t="s">
        <v>15645</v>
      </c>
      <c r="M12890" t="s">
        <v>5237</v>
      </c>
      <c r="N12890" t="s">
        <v>5237</v>
      </c>
      <c r="O12890" t="s">
        <v>5237</v>
      </c>
    </row>
    <row r="12891" spans="11:15" x14ac:dyDescent="0.25">
      <c r="K12891">
        <v>57009900750009</v>
      </c>
      <c r="L12891" t="s">
        <v>15646</v>
      </c>
      <c r="M12891" t="s">
        <v>5237</v>
      </c>
      <c r="N12891" t="s">
        <v>5237</v>
      </c>
      <c r="O12891" t="s">
        <v>5237</v>
      </c>
    </row>
    <row r="12892" spans="11:15" x14ac:dyDescent="0.25">
      <c r="K12892">
        <v>57009900750010</v>
      </c>
      <c r="L12892" t="s">
        <v>15647</v>
      </c>
      <c r="M12892" t="s">
        <v>5237</v>
      </c>
      <c r="N12892" t="s">
        <v>5237</v>
      </c>
      <c r="O12892" t="s">
        <v>5237</v>
      </c>
    </row>
    <row r="12893" spans="11:15" x14ac:dyDescent="0.25">
      <c r="K12893">
        <v>57009900750011</v>
      </c>
      <c r="L12893" t="s">
        <v>15648</v>
      </c>
      <c r="M12893" t="s">
        <v>5237</v>
      </c>
      <c r="N12893" t="s">
        <v>5237</v>
      </c>
      <c r="O12893" t="s">
        <v>5237</v>
      </c>
    </row>
    <row r="12894" spans="11:15" x14ac:dyDescent="0.25">
      <c r="K12894">
        <v>57009900750012</v>
      </c>
      <c r="L12894" t="s">
        <v>15649</v>
      </c>
      <c r="M12894" t="s">
        <v>5237</v>
      </c>
      <c r="N12894" t="s">
        <v>5237</v>
      </c>
      <c r="O12894" t="s">
        <v>5237</v>
      </c>
    </row>
    <row r="12895" spans="11:15" x14ac:dyDescent="0.25">
      <c r="K12895">
        <v>57009900750013</v>
      </c>
      <c r="L12895" t="s">
        <v>15650</v>
      </c>
      <c r="M12895" t="s">
        <v>5237</v>
      </c>
      <c r="N12895" t="s">
        <v>5237</v>
      </c>
      <c r="O12895" t="s">
        <v>5237</v>
      </c>
    </row>
    <row r="12896" spans="11:15" x14ac:dyDescent="0.25">
      <c r="K12896">
        <v>57009900750014</v>
      </c>
      <c r="L12896" t="s">
        <v>15651</v>
      </c>
      <c r="M12896" t="s">
        <v>5237</v>
      </c>
      <c r="N12896" t="s">
        <v>5237</v>
      </c>
      <c r="O12896" t="s">
        <v>5237</v>
      </c>
    </row>
    <row r="12897" spans="11:15" x14ac:dyDescent="0.25">
      <c r="K12897">
        <v>57009900750015</v>
      </c>
      <c r="L12897" t="s">
        <v>15652</v>
      </c>
      <c r="M12897" t="s">
        <v>5237</v>
      </c>
      <c r="N12897" t="s">
        <v>5237</v>
      </c>
      <c r="O12897" t="s">
        <v>5237</v>
      </c>
    </row>
    <row r="12898" spans="11:15" x14ac:dyDescent="0.25">
      <c r="K12898">
        <v>57009900750016</v>
      </c>
      <c r="L12898" t="s">
        <v>15653</v>
      </c>
      <c r="M12898" t="s">
        <v>5237</v>
      </c>
      <c r="N12898" t="s">
        <v>5237</v>
      </c>
      <c r="O12898" t="s">
        <v>5237</v>
      </c>
    </row>
    <row r="12899" spans="11:15" x14ac:dyDescent="0.25">
      <c r="K12899">
        <v>57009900750017</v>
      </c>
      <c r="L12899" t="s">
        <v>15654</v>
      </c>
      <c r="M12899" t="s">
        <v>5237</v>
      </c>
      <c r="N12899" t="s">
        <v>5237</v>
      </c>
      <c r="O12899" t="s">
        <v>5237</v>
      </c>
    </row>
    <row r="12900" spans="11:15" x14ac:dyDescent="0.25">
      <c r="K12900">
        <v>57009900750018</v>
      </c>
      <c r="L12900" t="s">
        <v>15655</v>
      </c>
      <c r="M12900" t="s">
        <v>5237</v>
      </c>
      <c r="N12900" t="s">
        <v>5237</v>
      </c>
      <c r="O12900" t="s">
        <v>5237</v>
      </c>
    </row>
    <row r="12901" spans="11:15" x14ac:dyDescent="0.25">
      <c r="K12901">
        <v>57009900750019</v>
      </c>
      <c r="L12901" t="s">
        <v>15656</v>
      </c>
      <c r="M12901" t="s">
        <v>5237</v>
      </c>
      <c r="N12901" t="s">
        <v>5237</v>
      </c>
      <c r="O12901" t="s">
        <v>5237</v>
      </c>
    </row>
    <row r="12902" spans="11:15" x14ac:dyDescent="0.25">
      <c r="K12902">
        <v>57009900750020</v>
      </c>
      <c r="L12902" t="s">
        <v>15657</v>
      </c>
      <c r="M12902" t="s">
        <v>5237</v>
      </c>
      <c r="N12902" t="s">
        <v>5237</v>
      </c>
      <c r="O12902" t="s">
        <v>5237</v>
      </c>
    </row>
    <row r="12903" spans="11:15" x14ac:dyDescent="0.25">
      <c r="K12903">
        <v>57009900750021</v>
      </c>
      <c r="L12903" t="s">
        <v>15658</v>
      </c>
      <c r="M12903" t="s">
        <v>5237</v>
      </c>
      <c r="N12903" t="s">
        <v>5237</v>
      </c>
      <c r="O12903" t="s">
        <v>5237</v>
      </c>
    </row>
    <row r="12904" spans="11:15" x14ac:dyDescent="0.25">
      <c r="K12904">
        <v>57009900750022</v>
      </c>
      <c r="L12904" t="s">
        <v>15659</v>
      </c>
      <c r="M12904" t="s">
        <v>5237</v>
      </c>
      <c r="N12904" t="s">
        <v>5237</v>
      </c>
      <c r="O12904" t="s">
        <v>5237</v>
      </c>
    </row>
    <row r="12905" spans="11:15" x14ac:dyDescent="0.25">
      <c r="K12905">
        <v>57009900750023</v>
      </c>
      <c r="L12905" t="s">
        <v>15660</v>
      </c>
      <c r="M12905" t="s">
        <v>5237</v>
      </c>
      <c r="N12905" t="s">
        <v>5237</v>
      </c>
      <c r="O12905" t="s">
        <v>5237</v>
      </c>
    </row>
    <row r="12906" spans="11:15" x14ac:dyDescent="0.25">
      <c r="K12906">
        <v>57009900750024</v>
      </c>
      <c r="L12906" t="s">
        <v>15661</v>
      </c>
      <c r="M12906" t="s">
        <v>5237</v>
      </c>
      <c r="N12906" t="s">
        <v>5237</v>
      </c>
      <c r="O12906" t="s">
        <v>5237</v>
      </c>
    </row>
    <row r="12907" spans="11:15" x14ac:dyDescent="0.25">
      <c r="K12907">
        <v>57009900750025</v>
      </c>
      <c r="L12907" t="s">
        <v>15662</v>
      </c>
      <c r="M12907" t="s">
        <v>5237</v>
      </c>
      <c r="N12907" t="s">
        <v>5237</v>
      </c>
      <c r="O12907" t="s">
        <v>5237</v>
      </c>
    </row>
    <row r="12908" spans="11:15" x14ac:dyDescent="0.25">
      <c r="K12908">
        <v>57009900750026</v>
      </c>
      <c r="L12908" t="s">
        <v>15663</v>
      </c>
      <c r="M12908" t="s">
        <v>5237</v>
      </c>
      <c r="N12908" t="s">
        <v>5237</v>
      </c>
      <c r="O12908" t="s">
        <v>5237</v>
      </c>
    </row>
    <row r="12909" spans="11:15" x14ac:dyDescent="0.25">
      <c r="K12909">
        <v>57009900750027</v>
      </c>
      <c r="L12909" t="s">
        <v>15664</v>
      </c>
      <c r="M12909" t="s">
        <v>5237</v>
      </c>
      <c r="N12909" t="s">
        <v>5237</v>
      </c>
      <c r="O12909" t="s">
        <v>5237</v>
      </c>
    </row>
    <row r="12910" spans="11:15" x14ac:dyDescent="0.25">
      <c r="K12910">
        <v>57009900750028</v>
      </c>
      <c r="L12910" t="s">
        <v>15665</v>
      </c>
      <c r="M12910" t="s">
        <v>5237</v>
      </c>
      <c r="N12910" t="s">
        <v>5237</v>
      </c>
      <c r="O12910" t="s">
        <v>5237</v>
      </c>
    </row>
    <row r="12911" spans="11:15" x14ac:dyDescent="0.25">
      <c r="K12911">
        <v>57009900750029</v>
      </c>
      <c r="L12911" t="s">
        <v>15666</v>
      </c>
      <c r="M12911" t="s">
        <v>5237</v>
      </c>
      <c r="N12911" t="s">
        <v>5237</v>
      </c>
      <c r="O12911" t="s">
        <v>5237</v>
      </c>
    </row>
    <row r="12912" spans="11:15" x14ac:dyDescent="0.25">
      <c r="K12912">
        <v>57009900750030</v>
      </c>
      <c r="L12912" t="s">
        <v>15667</v>
      </c>
      <c r="M12912" t="s">
        <v>5237</v>
      </c>
      <c r="N12912" t="s">
        <v>5237</v>
      </c>
      <c r="O12912" t="s">
        <v>5237</v>
      </c>
    </row>
    <row r="12913" spans="11:15" x14ac:dyDescent="0.25">
      <c r="K12913">
        <v>57009900750031</v>
      </c>
      <c r="L12913" t="s">
        <v>15668</v>
      </c>
      <c r="M12913" t="s">
        <v>5237</v>
      </c>
      <c r="N12913" t="s">
        <v>5237</v>
      </c>
      <c r="O12913" t="s">
        <v>5237</v>
      </c>
    </row>
    <row r="12914" spans="11:15" x14ac:dyDescent="0.25">
      <c r="K12914">
        <v>57009900750032</v>
      </c>
      <c r="L12914" t="s">
        <v>15669</v>
      </c>
      <c r="M12914" t="s">
        <v>5237</v>
      </c>
      <c r="N12914" t="s">
        <v>5237</v>
      </c>
      <c r="O12914" t="s">
        <v>5237</v>
      </c>
    </row>
    <row r="12915" spans="11:15" x14ac:dyDescent="0.25">
      <c r="K12915">
        <v>57009900750033</v>
      </c>
      <c r="L12915" t="s">
        <v>15670</v>
      </c>
      <c r="M12915" t="s">
        <v>5237</v>
      </c>
      <c r="N12915" t="s">
        <v>5237</v>
      </c>
      <c r="O12915" t="s">
        <v>5237</v>
      </c>
    </row>
    <row r="12916" spans="11:15" x14ac:dyDescent="0.25">
      <c r="K12916">
        <v>57009900750034</v>
      </c>
      <c r="L12916" t="s">
        <v>15671</v>
      </c>
      <c r="M12916" t="s">
        <v>5237</v>
      </c>
      <c r="N12916" t="s">
        <v>5237</v>
      </c>
      <c r="O12916" t="s">
        <v>5237</v>
      </c>
    </row>
    <row r="12917" spans="11:15" x14ac:dyDescent="0.25">
      <c r="K12917">
        <v>57009900750035</v>
      </c>
      <c r="L12917" t="s">
        <v>15672</v>
      </c>
      <c r="M12917" t="s">
        <v>5237</v>
      </c>
      <c r="N12917" t="s">
        <v>5237</v>
      </c>
      <c r="O12917" t="s">
        <v>5237</v>
      </c>
    </row>
    <row r="12918" spans="11:15" x14ac:dyDescent="0.25">
      <c r="K12918">
        <v>57009900750036</v>
      </c>
      <c r="L12918" t="s">
        <v>15673</v>
      </c>
      <c r="M12918" t="s">
        <v>5237</v>
      </c>
      <c r="N12918" t="s">
        <v>5237</v>
      </c>
      <c r="O12918" t="s">
        <v>5237</v>
      </c>
    </row>
    <row r="12919" spans="11:15" x14ac:dyDescent="0.25">
      <c r="K12919">
        <v>57009900750037</v>
      </c>
      <c r="L12919" t="s">
        <v>15674</v>
      </c>
      <c r="M12919" t="s">
        <v>5237</v>
      </c>
      <c r="N12919" t="s">
        <v>5237</v>
      </c>
      <c r="O12919" t="s">
        <v>5237</v>
      </c>
    </row>
    <row r="12920" spans="11:15" x14ac:dyDescent="0.25">
      <c r="K12920">
        <v>57009900750038</v>
      </c>
      <c r="L12920" t="s">
        <v>15675</v>
      </c>
      <c r="M12920" t="s">
        <v>5237</v>
      </c>
      <c r="N12920" t="s">
        <v>5237</v>
      </c>
      <c r="O12920" t="s">
        <v>5237</v>
      </c>
    </row>
    <row r="12921" spans="11:15" x14ac:dyDescent="0.25">
      <c r="K12921">
        <v>57009900750039</v>
      </c>
      <c r="L12921" t="s">
        <v>15676</v>
      </c>
      <c r="M12921" t="s">
        <v>5237</v>
      </c>
      <c r="N12921" t="s">
        <v>5237</v>
      </c>
      <c r="O12921" t="s">
        <v>5237</v>
      </c>
    </row>
    <row r="12922" spans="11:15" x14ac:dyDescent="0.25">
      <c r="K12922">
        <v>57009900750040</v>
      </c>
      <c r="L12922" t="s">
        <v>15677</v>
      </c>
      <c r="M12922" t="s">
        <v>5237</v>
      </c>
      <c r="N12922" t="s">
        <v>5237</v>
      </c>
      <c r="O12922" t="s">
        <v>5237</v>
      </c>
    </row>
    <row r="12923" spans="11:15" x14ac:dyDescent="0.25">
      <c r="K12923">
        <v>57009900750041</v>
      </c>
      <c r="L12923" t="s">
        <v>15678</v>
      </c>
      <c r="M12923" t="s">
        <v>5237</v>
      </c>
      <c r="N12923" t="s">
        <v>5237</v>
      </c>
      <c r="O12923" t="s">
        <v>5237</v>
      </c>
    </row>
    <row r="12924" spans="11:15" x14ac:dyDescent="0.25">
      <c r="K12924">
        <v>57009900750042</v>
      </c>
      <c r="L12924" t="s">
        <v>15679</v>
      </c>
      <c r="M12924" t="s">
        <v>5237</v>
      </c>
      <c r="N12924" t="s">
        <v>5237</v>
      </c>
      <c r="O12924" t="s">
        <v>5237</v>
      </c>
    </row>
    <row r="12925" spans="11:15" x14ac:dyDescent="0.25">
      <c r="K12925">
        <v>57009900750043</v>
      </c>
      <c r="L12925" t="s">
        <v>15680</v>
      </c>
      <c r="M12925" t="s">
        <v>5237</v>
      </c>
      <c r="N12925" t="s">
        <v>5237</v>
      </c>
      <c r="O12925" t="s">
        <v>5237</v>
      </c>
    </row>
    <row r="12926" spans="11:15" x14ac:dyDescent="0.25">
      <c r="K12926">
        <v>57009900750044</v>
      </c>
      <c r="L12926" t="s">
        <v>15681</v>
      </c>
      <c r="M12926" t="s">
        <v>5237</v>
      </c>
      <c r="N12926" t="s">
        <v>5237</v>
      </c>
      <c r="O12926" t="s">
        <v>5237</v>
      </c>
    </row>
    <row r="12927" spans="11:15" x14ac:dyDescent="0.25">
      <c r="K12927">
        <v>57009900750045</v>
      </c>
      <c r="L12927" t="s">
        <v>15682</v>
      </c>
      <c r="M12927" t="s">
        <v>5237</v>
      </c>
      <c r="N12927" t="s">
        <v>5237</v>
      </c>
      <c r="O12927" t="s">
        <v>5237</v>
      </c>
    </row>
    <row r="12928" spans="11:15" x14ac:dyDescent="0.25">
      <c r="K12928">
        <v>57009900750046</v>
      </c>
      <c r="L12928" t="s">
        <v>15683</v>
      </c>
      <c r="M12928" t="s">
        <v>5237</v>
      </c>
      <c r="N12928" t="s">
        <v>5237</v>
      </c>
      <c r="O12928" t="s">
        <v>5237</v>
      </c>
    </row>
    <row r="12929" spans="11:15" x14ac:dyDescent="0.25">
      <c r="K12929">
        <v>57009900750047</v>
      </c>
      <c r="L12929" t="s">
        <v>15684</v>
      </c>
      <c r="M12929" t="s">
        <v>5237</v>
      </c>
      <c r="N12929" t="s">
        <v>5237</v>
      </c>
      <c r="O12929" t="s">
        <v>5237</v>
      </c>
    </row>
    <row r="12930" spans="11:15" x14ac:dyDescent="0.25">
      <c r="K12930">
        <v>57009900750048</v>
      </c>
      <c r="L12930" t="s">
        <v>15685</v>
      </c>
      <c r="M12930" t="s">
        <v>5237</v>
      </c>
      <c r="N12930" t="s">
        <v>5237</v>
      </c>
      <c r="O12930" t="s">
        <v>5237</v>
      </c>
    </row>
    <row r="12931" spans="11:15" x14ac:dyDescent="0.25">
      <c r="K12931">
        <v>57009900750049</v>
      </c>
      <c r="L12931" t="s">
        <v>15686</v>
      </c>
      <c r="M12931" t="s">
        <v>5237</v>
      </c>
      <c r="N12931" t="s">
        <v>5237</v>
      </c>
      <c r="O12931" t="s">
        <v>5237</v>
      </c>
    </row>
    <row r="12932" spans="11:15" x14ac:dyDescent="0.25">
      <c r="K12932">
        <v>57009900750050</v>
      </c>
      <c r="L12932" t="s">
        <v>15687</v>
      </c>
      <c r="M12932" t="s">
        <v>5237</v>
      </c>
      <c r="N12932" t="s">
        <v>5237</v>
      </c>
      <c r="O12932" t="s">
        <v>5237</v>
      </c>
    </row>
    <row r="12933" spans="11:15" x14ac:dyDescent="0.25">
      <c r="K12933">
        <v>57009900750051</v>
      </c>
      <c r="L12933" t="s">
        <v>15688</v>
      </c>
      <c r="M12933" t="s">
        <v>5237</v>
      </c>
      <c r="N12933" t="s">
        <v>5237</v>
      </c>
      <c r="O12933" t="s">
        <v>5237</v>
      </c>
    </row>
    <row r="12934" spans="11:15" x14ac:dyDescent="0.25">
      <c r="K12934">
        <v>57009900750052</v>
      </c>
      <c r="L12934" t="s">
        <v>15689</v>
      </c>
      <c r="M12934" t="s">
        <v>5237</v>
      </c>
      <c r="N12934" t="s">
        <v>5237</v>
      </c>
      <c r="O12934" t="s">
        <v>5237</v>
      </c>
    </row>
    <row r="12935" spans="11:15" x14ac:dyDescent="0.25">
      <c r="K12935">
        <v>57009900750053</v>
      </c>
      <c r="L12935" t="s">
        <v>15690</v>
      </c>
      <c r="M12935" t="s">
        <v>5237</v>
      </c>
      <c r="N12935" t="s">
        <v>5237</v>
      </c>
      <c r="O12935" t="s">
        <v>5237</v>
      </c>
    </row>
    <row r="12936" spans="11:15" x14ac:dyDescent="0.25">
      <c r="K12936">
        <v>57009900750054</v>
      </c>
      <c r="L12936" t="s">
        <v>15691</v>
      </c>
      <c r="M12936" t="s">
        <v>5237</v>
      </c>
      <c r="N12936" t="s">
        <v>5237</v>
      </c>
      <c r="O12936" t="s">
        <v>5237</v>
      </c>
    </row>
    <row r="12937" spans="11:15" x14ac:dyDescent="0.25">
      <c r="K12937">
        <v>57009900750055</v>
      </c>
      <c r="L12937" t="s">
        <v>15692</v>
      </c>
      <c r="M12937" t="s">
        <v>5237</v>
      </c>
      <c r="N12937" t="s">
        <v>5237</v>
      </c>
      <c r="O12937" t="s">
        <v>5237</v>
      </c>
    </row>
    <row r="12938" spans="11:15" x14ac:dyDescent="0.25">
      <c r="K12938">
        <v>57009900750056</v>
      </c>
      <c r="L12938" t="s">
        <v>15693</v>
      </c>
      <c r="M12938" t="s">
        <v>5237</v>
      </c>
      <c r="N12938" t="s">
        <v>5237</v>
      </c>
      <c r="O12938" t="s">
        <v>5237</v>
      </c>
    </row>
    <row r="12939" spans="11:15" x14ac:dyDescent="0.25">
      <c r="K12939">
        <v>57009900750057</v>
      </c>
      <c r="L12939" t="s">
        <v>15694</v>
      </c>
      <c r="M12939" t="s">
        <v>5237</v>
      </c>
      <c r="N12939" t="s">
        <v>5237</v>
      </c>
      <c r="O12939" t="s">
        <v>5237</v>
      </c>
    </row>
    <row r="12940" spans="11:15" x14ac:dyDescent="0.25">
      <c r="K12940">
        <v>57009900750058</v>
      </c>
      <c r="L12940" t="s">
        <v>15695</v>
      </c>
      <c r="M12940" t="s">
        <v>5237</v>
      </c>
      <c r="N12940" t="s">
        <v>5237</v>
      </c>
      <c r="O12940" t="s">
        <v>5237</v>
      </c>
    </row>
    <row r="12941" spans="11:15" x14ac:dyDescent="0.25">
      <c r="K12941">
        <v>57009900750059</v>
      </c>
      <c r="L12941" t="s">
        <v>15696</v>
      </c>
      <c r="M12941" t="s">
        <v>5237</v>
      </c>
      <c r="N12941" t="s">
        <v>5237</v>
      </c>
      <c r="O12941" t="s">
        <v>5237</v>
      </c>
    </row>
    <row r="12942" spans="11:15" x14ac:dyDescent="0.25">
      <c r="K12942">
        <v>57009900750060</v>
      </c>
      <c r="L12942" t="s">
        <v>15697</v>
      </c>
      <c r="M12942" t="s">
        <v>5237</v>
      </c>
      <c r="N12942" t="s">
        <v>5237</v>
      </c>
      <c r="O12942" t="s">
        <v>5237</v>
      </c>
    </row>
    <row r="12943" spans="11:15" x14ac:dyDescent="0.25">
      <c r="K12943">
        <v>57009900750061</v>
      </c>
      <c r="L12943" t="s">
        <v>15698</v>
      </c>
      <c r="M12943" t="s">
        <v>5237</v>
      </c>
      <c r="N12943" t="s">
        <v>5237</v>
      </c>
      <c r="O12943" t="s">
        <v>5237</v>
      </c>
    </row>
    <row r="12944" spans="11:15" x14ac:dyDescent="0.25">
      <c r="K12944">
        <v>57009900750062</v>
      </c>
      <c r="L12944" t="s">
        <v>15699</v>
      </c>
      <c r="M12944" t="s">
        <v>5237</v>
      </c>
      <c r="N12944" t="s">
        <v>5237</v>
      </c>
      <c r="O12944" t="s">
        <v>5237</v>
      </c>
    </row>
    <row r="12945" spans="11:15" x14ac:dyDescent="0.25">
      <c r="K12945">
        <v>57009900750063</v>
      </c>
      <c r="L12945" t="s">
        <v>15700</v>
      </c>
      <c r="M12945" t="s">
        <v>5237</v>
      </c>
      <c r="N12945" t="s">
        <v>5237</v>
      </c>
      <c r="O12945" t="s">
        <v>5237</v>
      </c>
    </row>
    <row r="12946" spans="11:15" x14ac:dyDescent="0.25">
      <c r="K12946">
        <v>57009900750064</v>
      </c>
      <c r="L12946" t="s">
        <v>15701</v>
      </c>
      <c r="M12946" t="s">
        <v>5237</v>
      </c>
      <c r="N12946" t="s">
        <v>5237</v>
      </c>
      <c r="O12946" t="s">
        <v>5237</v>
      </c>
    </row>
    <row r="12947" spans="11:15" x14ac:dyDescent="0.25">
      <c r="K12947">
        <v>57009900750065</v>
      </c>
      <c r="L12947" t="s">
        <v>15702</v>
      </c>
      <c r="M12947" t="s">
        <v>5237</v>
      </c>
      <c r="N12947" t="s">
        <v>5237</v>
      </c>
      <c r="O12947" t="s">
        <v>5237</v>
      </c>
    </row>
    <row r="12948" spans="11:15" x14ac:dyDescent="0.25">
      <c r="K12948">
        <v>57009900750066</v>
      </c>
      <c r="L12948" t="s">
        <v>15703</v>
      </c>
      <c r="M12948" t="s">
        <v>5237</v>
      </c>
      <c r="N12948" t="s">
        <v>5237</v>
      </c>
      <c r="O12948" t="s">
        <v>5237</v>
      </c>
    </row>
    <row r="12949" spans="11:15" x14ac:dyDescent="0.25">
      <c r="K12949">
        <v>57009900750067</v>
      </c>
      <c r="L12949" t="s">
        <v>15704</v>
      </c>
      <c r="M12949" t="s">
        <v>5237</v>
      </c>
      <c r="N12949" t="s">
        <v>5237</v>
      </c>
      <c r="O12949" t="s">
        <v>5237</v>
      </c>
    </row>
    <row r="12950" spans="11:15" x14ac:dyDescent="0.25">
      <c r="K12950">
        <v>57009900750068</v>
      </c>
      <c r="L12950" t="s">
        <v>15705</v>
      </c>
      <c r="M12950" t="s">
        <v>5237</v>
      </c>
      <c r="N12950" t="s">
        <v>5237</v>
      </c>
      <c r="O12950" t="s">
        <v>5237</v>
      </c>
    </row>
    <row r="12951" spans="11:15" x14ac:dyDescent="0.25">
      <c r="K12951">
        <v>57009900750069</v>
      </c>
      <c r="L12951" t="s">
        <v>15706</v>
      </c>
      <c r="M12951" t="s">
        <v>5237</v>
      </c>
      <c r="N12951" t="s">
        <v>5237</v>
      </c>
      <c r="O12951" t="s">
        <v>5237</v>
      </c>
    </row>
    <row r="12952" spans="11:15" x14ac:dyDescent="0.25">
      <c r="K12952">
        <v>57009900750070</v>
      </c>
      <c r="L12952" t="s">
        <v>15707</v>
      </c>
      <c r="M12952" t="s">
        <v>5237</v>
      </c>
      <c r="N12952" t="s">
        <v>5237</v>
      </c>
      <c r="O12952" t="s">
        <v>5237</v>
      </c>
    </row>
    <row r="12953" spans="11:15" x14ac:dyDescent="0.25">
      <c r="K12953">
        <v>57009900750071</v>
      </c>
      <c r="L12953" t="s">
        <v>15708</v>
      </c>
      <c r="M12953" t="s">
        <v>5237</v>
      </c>
      <c r="N12953" t="s">
        <v>5237</v>
      </c>
      <c r="O12953" t="s">
        <v>5237</v>
      </c>
    </row>
    <row r="12954" spans="11:15" x14ac:dyDescent="0.25">
      <c r="K12954">
        <v>57009900750072</v>
      </c>
      <c r="L12954" t="s">
        <v>15709</v>
      </c>
      <c r="M12954" t="s">
        <v>5237</v>
      </c>
      <c r="N12954" t="s">
        <v>5237</v>
      </c>
      <c r="O12954" t="s">
        <v>5237</v>
      </c>
    </row>
    <row r="12955" spans="11:15" x14ac:dyDescent="0.25">
      <c r="K12955">
        <v>57009900750073</v>
      </c>
      <c r="L12955" t="s">
        <v>15710</v>
      </c>
      <c r="M12955" t="s">
        <v>5237</v>
      </c>
      <c r="N12955" t="s">
        <v>5237</v>
      </c>
      <c r="O12955" t="s">
        <v>5237</v>
      </c>
    </row>
    <row r="12956" spans="11:15" x14ac:dyDescent="0.25">
      <c r="K12956">
        <v>57009900750074</v>
      </c>
      <c r="L12956" t="s">
        <v>15711</v>
      </c>
      <c r="M12956" t="s">
        <v>5237</v>
      </c>
      <c r="N12956" t="s">
        <v>5237</v>
      </c>
      <c r="O12956" t="s">
        <v>5237</v>
      </c>
    </row>
    <row r="12957" spans="11:15" x14ac:dyDescent="0.25">
      <c r="K12957">
        <v>57009900750075</v>
      </c>
      <c r="L12957" t="s">
        <v>15712</v>
      </c>
      <c r="M12957" t="s">
        <v>5237</v>
      </c>
      <c r="N12957" t="s">
        <v>5237</v>
      </c>
      <c r="O12957" t="s">
        <v>5237</v>
      </c>
    </row>
    <row r="12958" spans="11:15" x14ac:dyDescent="0.25">
      <c r="K12958">
        <v>57009900750076</v>
      </c>
      <c r="L12958" t="s">
        <v>15713</v>
      </c>
      <c r="M12958" t="s">
        <v>5237</v>
      </c>
      <c r="N12958" t="s">
        <v>5237</v>
      </c>
      <c r="O12958" t="s">
        <v>5237</v>
      </c>
    </row>
    <row r="12959" spans="11:15" x14ac:dyDescent="0.25">
      <c r="K12959">
        <v>57009900750077</v>
      </c>
      <c r="L12959" t="s">
        <v>15714</v>
      </c>
      <c r="M12959" t="s">
        <v>5237</v>
      </c>
      <c r="N12959" t="s">
        <v>5237</v>
      </c>
      <c r="O12959" t="s">
        <v>5237</v>
      </c>
    </row>
    <row r="12960" spans="11:15" x14ac:dyDescent="0.25">
      <c r="K12960">
        <v>57009900750078</v>
      </c>
      <c r="L12960" t="s">
        <v>15715</v>
      </c>
      <c r="M12960" t="s">
        <v>5237</v>
      </c>
      <c r="N12960" t="s">
        <v>5237</v>
      </c>
      <c r="O12960" t="s">
        <v>5237</v>
      </c>
    </row>
    <row r="12961" spans="11:15" x14ac:dyDescent="0.25">
      <c r="K12961">
        <v>57009900750079</v>
      </c>
      <c r="L12961" t="s">
        <v>15716</v>
      </c>
      <c r="M12961" t="s">
        <v>5237</v>
      </c>
      <c r="N12961" t="s">
        <v>5237</v>
      </c>
      <c r="O12961" t="s">
        <v>5237</v>
      </c>
    </row>
    <row r="12962" spans="11:15" x14ac:dyDescent="0.25">
      <c r="K12962">
        <v>57009900760001</v>
      </c>
      <c r="L12962" t="s">
        <v>15717</v>
      </c>
      <c r="M12962" t="s">
        <v>5237</v>
      </c>
      <c r="N12962" t="s">
        <v>5237</v>
      </c>
      <c r="O12962" t="s">
        <v>5237</v>
      </c>
    </row>
    <row r="12963" spans="11:15" x14ac:dyDescent="0.25">
      <c r="K12963">
        <v>57009900760002</v>
      </c>
      <c r="L12963" t="s">
        <v>15718</v>
      </c>
      <c r="M12963" t="s">
        <v>5237</v>
      </c>
      <c r="N12963" t="s">
        <v>5237</v>
      </c>
      <c r="O12963" t="s">
        <v>5237</v>
      </c>
    </row>
    <row r="12964" spans="11:15" x14ac:dyDescent="0.25">
      <c r="K12964">
        <v>57009900760003</v>
      </c>
      <c r="L12964" t="s">
        <v>15719</v>
      </c>
      <c r="M12964" t="s">
        <v>5237</v>
      </c>
      <c r="N12964" t="s">
        <v>5237</v>
      </c>
      <c r="O12964" t="s">
        <v>5237</v>
      </c>
    </row>
    <row r="12965" spans="11:15" x14ac:dyDescent="0.25">
      <c r="K12965">
        <v>57009900760004</v>
      </c>
      <c r="L12965" t="s">
        <v>15719</v>
      </c>
      <c r="M12965" t="s">
        <v>5237</v>
      </c>
      <c r="N12965" t="s">
        <v>5237</v>
      </c>
      <c r="O12965" t="s">
        <v>5237</v>
      </c>
    </row>
    <row r="12966" spans="11:15" x14ac:dyDescent="0.25">
      <c r="K12966">
        <v>57009900760005</v>
      </c>
      <c r="L12966" t="s">
        <v>15720</v>
      </c>
      <c r="M12966" t="s">
        <v>5237</v>
      </c>
      <c r="N12966" t="s">
        <v>5237</v>
      </c>
      <c r="O12966" t="s">
        <v>5237</v>
      </c>
    </row>
    <row r="12967" spans="11:15" x14ac:dyDescent="0.25">
      <c r="K12967">
        <v>57009900760006</v>
      </c>
      <c r="L12967" t="s">
        <v>15721</v>
      </c>
      <c r="M12967" t="s">
        <v>5237</v>
      </c>
      <c r="N12967" t="s">
        <v>5237</v>
      </c>
      <c r="O12967" t="s">
        <v>5237</v>
      </c>
    </row>
    <row r="12968" spans="11:15" x14ac:dyDescent="0.25">
      <c r="K12968">
        <v>57009900760007</v>
      </c>
      <c r="L12968" t="s">
        <v>15722</v>
      </c>
      <c r="M12968" t="s">
        <v>5237</v>
      </c>
      <c r="N12968" t="s">
        <v>5237</v>
      </c>
      <c r="O12968" t="s">
        <v>5237</v>
      </c>
    </row>
    <row r="12969" spans="11:15" x14ac:dyDescent="0.25">
      <c r="K12969">
        <v>57009900760008</v>
      </c>
      <c r="L12969" t="s">
        <v>15723</v>
      </c>
      <c r="M12969" t="s">
        <v>5237</v>
      </c>
      <c r="N12969" t="s">
        <v>5237</v>
      </c>
      <c r="O12969" t="s">
        <v>5237</v>
      </c>
    </row>
    <row r="12970" spans="11:15" x14ac:dyDescent="0.25">
      <c r="K12970">
        <v>57009900760009</v>
      </c>
      <c r="L12970" t="s">
        <v>15724</v>
      </c>
      <c r="M12970" t="s">
        <v>5237</v>
      </c>
      <c r="N12970" t="s">
        <v>5237</v>
      </c>
      <c r="O12970" t="s">
        <v>5237</v>
      </c>
    </row>
    <row r="12971" spans="11:15" x14ac:dyDescent="0.25">
      <c r="K12971">
        <v>57009900760010</v>
      </c>
      <c r="L12971" t="s">
        <v>15725</v>
      </c>
      <c r="M12971" t="s">
        <v>5237</v>
      </c>
      <c r="N12971" t="s">
        <v>5237</v>
      </c>
      <c r="O12971" t="s">
        <v>5237</v>
      </c>
    </row>
    <row r="12972" spans="11:15" x14ac:dyDescent="0.25">
      <c r="K12972">
        <v>57009900760011</v>
      </c>
      <c r="L12972" t="s">
        <v>15726</v>
      </c>
      <c r="M12972" t="s">
        <v>5237</v>
      </c>
      <c r="N12972" t="s">
        <v>5237</v>
      </c>
      <c r="O12972" t="s">
        <v>5237</v>
      </c>
    </row>
    <row r="12973" spans="11:15" x14ac:dyDescent="0.25">
      <c r="K12973">
        <v>57009900760012</v>
      </c>
      <c r="L12973" t="s">
        <v>15727</v>
      </c>
      <c r="M12973" t="s">
        <v>5237</v>
      </c>
      <c r="N12973" t="s">
        <v>5237</v>
      </c>
      <c r="O12973" t="s">
        <v>5237</v>
      </c>
    </row>
    <row r="12974" spans="11:15" x14ac:dyDescent="0.25">
      <c r="K12974">
        <v>57009900760013</v>
      </c>
      <c r="L12974" t="s">
        <v>15728</v>
      </c>
      <c r="M12974" t="s">
        <v>5237</v>
      </c>
      <c r="N12974" t="s">
        <v>5237</v>
      </c>
      <c r="O12974" t="s">
        <v>5237</v>
      </c>
    </row>
    <row r="12975" spans="11:15" x14ac:dyDescent="0.25">
      <c r="K12975">
        <v>57009900760014</v>
      </c>
      <c r="L12975" t="s">
        <v>15729</v>
      </c>
      <c r="M12975" t="s">
        <v>5237</v>
      </c>
      <c r="N12975" t="s">
        <v>5237</v>
      </c>
      <c r="O12975" t="s">
        <v>5237</v>
      </c>
    </row>
    <row r="12976" spans="11:15" x14ac:dyDescent="0.25">
      <c r="K12976">
        <v>57009900770001</v>
      </c>
      <c r="L12976" t="s">
        <v>15730</v>
      </c>
      <c r="M12976" t="s">
        <v>5237</v>
      </c>
      <c r="N12976" t="s">
        <v>5237</v>
      </c>
      <c r="O12976" t="s">
        <v>5237</v>
      </c>
    </row>
    <row r="12977" spans="11:15" x14ac:dyDescent="0.25">
      <c r="K12977">
        <v>57009900770002</v>
      </c>
      <c r="L12977" t="s">
        <v>15731</v>
      </c>
      <c r="M12977" t="s">
        <v>5237</v>
      </c>
      <c r="N12977" t="s">
        <v>5237</v>
      </c>
      <c r="O12977" t="s">
        <v>5237</v>
      </c>
    </row>
    <row r="12978" spans="11:15" x14ac:dyDescent="0.25">
      <c r="K12978">
        <v>57009900770003</v>
      </c>
      <c r="L12978" t="s">
        <v>15732</v>
      </c>
      <c r="M12978" t="s">
        <v>5237</v>
      </c>
      <c r="N12978" t="s">
        <v>5237</v>
      </c>
      <c r="O12978" t="s">
        <v>5237</v>
      </c>
    </row>
    <row r="12979" spans="11:15" x14ac:dyDescent="0.25">
      <c r="K12979">
        <v>57009900770004</v>
      </c>
      <c r="L12979" t="s">
        <v>15733</v>
      </c>
      <c r="M12979" t="s">
        <v>5237</v>
      </c>
      <c r="N12979" t="s">
        <v>5237</v>
      </c>
      <c r="O12979" t="s">
        <v>5237</v>
      </c>
    </row>
    <row r="12980" spans="11:15" x14ac:dyDescent="0.25">
      <c r="K12980">
        <v>57009900770005</v>
      </c>
      <c r="L12980" t="s">
        <v>15734</v>
      </c>
      <c r="M12980" t="s">
        <v>5237</v>
      </c>
      <c r="N12980" t="s">
        <v>5237</v>
      </c>
      <c r="O12980" t="s">
        <v>5237</v>
      </c>
    </row>
    <row r="12981" spans="11:15" x14ac:dyDescent="0.25">
      <c r="K12981">
        <v>57009900780001</v>
      </c>
      <c r="L12981" t="s">
        <v>15735</v>
      </c>
      <c r="M12981" t="s">
        <v>5237</v>
      </c>
      <c r="N12981" t="s">
        <v>5237</v>
      </c>
      <c r="O12981" t="s">
        <v>5237</v>
      </c>
    </row>
    <row r="12982" spans="11:15" x14ac:dyDescent="0.25">
      <c r="K12982">
        <v>57009900780002</v>
      </c>
      <c r="L12982" t="s">
        <v>15736</v>
      </c>
      <c r="M12982" t="s">
        <v>5237</v>
      </c>
      <c r="N12982" t="s">
        <v>5237</v>
      </c>
      <c r="O12982" t="s">
        <v>5237</v>
      </c>
    </row>
    <row r="12983" spans="11:15" x14ac:dyDescent="0.25">
      <c r="K12983">
        <v>57009900780003</v>
      </c>
      <c r="L12983" t="s">
        <v>15737</v>
      </c>
      <c r="M12983" t="s">
        <v>5237</v>
      </c>
      <c r="N12983" t="s">
        <v>5237</v>
      </c>
      <c r="O12983" t="s">
        <v>5237</v>
      </c>
    </row>
    <row r="12984" spans="11:15" x14ac:dyDescent="0.25">
      <c r="K12984">
        <v>57009900780004</v>
      </c>
      <c r="L12984" t="s">
        <v>15738</v>
      </c>
      <c r="M12984" t="s">
        <v>5237</v>
      </c>
      <c r="N12984" t="s">
        <v>5237</v>
      </c>
      <c r="O12984" t="s">
        <v>5237</v>
      </c>
    </row>
    <row r="12985" spans="11:15" x14ac:dyDescent="0.25">
      <c r="K12985">
        <v>57009900780005</v>
      </c>
      <c r="L12985" t="s">
        <v>15739</v>
      </c>
      <c r="M12985" t="s">
        <v>5237</v>
      </c>
      <c r="N12985" t="s">
        <v>5237</v>
      </c>
      <c r="O12985" t="s">
        <v>5237</v>
      </c>
    </row>
    <row r="12986" spans="11:15" x14ac:dyDescent="0.25">
      <c r="K12986">
        <v>57009900780006</v>
      </c>
      <c r="L12986" t="s">
        <v>15740</v>
      </c>
      <c r="M12986" t="s">
        <v>5237</v>
      </c>
      <c r="N12986" t="s">
        <v>5237</v>
      </c>
      <c r="O12986" t="s">
        <v>5237</v>
      </c>
    </row>
    <row r="12987" spans="11:15" x14ac:dyDescent="0.25">
      <c r="K12987">
        <v>57009900780007</v>
      </c>
      <c r="L12987" t="s">
        <v>15741</v>
      </c>
      <c r="M12987" t="s">
        <v>5237</v>
      </c>
      <c r="N12987" t="s">
        <v>5237</v>
      </c>
      <c r="O12987" t="s">
        <v>5237</v>
      </c>
    </row>
    <row r="12988" spans="11:15" x14ac:dyDescent="0.25">
      <c r="K12988">
        <v>57009900780008</v>
      </c>
      <c r="L12988" t="s">
        <v>15742</v>
      </c>
      <c r="M12988" t="s">
        <v>5237</v>
      </c>
      <c r="N12988" t="s">
        <v>5237</v>
      </c>
      <c r="O12988" t="s">
        <v>5237</v>
      </c>
    </row>
    <row r="12989" spans="11:15" x14ac:dyDescent="0.25">
      <c r="K12989">
        <v>57009900780009</v>
      </c>
      <c r="L12989" t="s">
        <v>15743</v>
      </c>
      <c r="M12989" t="s">
        <v>5237</v>
      </c>
      <c r="N12989" t="s">
        <v>5237</v>
      </c>
      <c r="O12989" t="s">
        <v>5237</v>
      </c>
    </row>
    <row r="12990" spans="11:15" x14ac:dyDescent="0.25">
      <c r="K12990">
        <v>57009900780010</v>
      </c>
      <c r="L12990" t="s">
        <v>15744</v>
      </c>
      <c r="M12990" t="s">
        <v>5237</v>
      </c>
      <c r="N12990" t="s">
        <v>5237</v>
      </c>
      <c r="O12990" t="s">
        <v>5237</v>
      </c>
    </row>
    <row r="12991" spans="11:15" x14ac:dyDescent="0.25">
      <c r="K12991">
        <v>57009900780011</v>
      </c>
      <c r="L12991" t="s">
        <v>15745</v>
      </c>
      <c r="M12991" t="s">
        <v>5237</v>
      </c>
      <c r="N12991" t="s">
        <v>5237</v>
      </c>
      <c r="O12991" t="s">
        <v>5237</v>
      </c>
    </row>
    <row r="12992" spans="11:15" x14ac:dyDescent="0.25">
      <c r="K12992">
        <v>57009900780012</v>
      </c>
      <c r="L12992" t="s">
        <v>15746</v>
      </c>
      <c r="M12992" t="s">
        <v>5237</v>
      </c>
      <c r="N12992" t="s">
        <v>5237</v>
      </c>
      <c r="O12992" t="s">
        <v>5237</v>
      </c>
    </row>
    <row r="12993" spans="11:15" x14ac:dyDescent="0.25">
      <c r="K12993">
        <v>57009900780013</v>
      </c>
      <c r="L12993" t="s">
        <v>15747</v>
      </c>
      <c r="M12993" t="s">
        <v>5237</v>
      </c>
      <c r="N12993" t="s">
        <v>5237</v>
      </c>
      <c r="O12993" t="s">
        <v>5237</v>
      </c>
    </row>
    <row r="12994" spans="11:15" x14ac:dyDescent="0.25">
      <c r="K12994">
        <v>57009900780014</v>
      </c>
      <c r="L12994" t="s">
        <v>15748</v>
      </c>
      <c r="M12994" t="s">
        <v>5237</v>
      </c>
      <c r="N12994" t="s">
        <v>5237</v>
      </c>
      <c r="O12994" t="s">
        <v>5237</v>
      </c>
    </row>
    <row r="12995" spans="11:15" x14ac:dyDescent="0.25">
      <c r="K12995">
        <v>57009900780015</v>
      </c>
      <c r="L12995" t="s">
        <v>15749</v>
      </c>
      <c r="M12995" t="s">
        <v>5237</v>
      </c>
      <c r="N12995" t="s">
        <v>5237</v>
      </c>
      <c r="O12995" t="s">
        <v>5237</v>
      </c>
    </row>
    <row r="12996" spans="11:15" x14ac:dyDescent="0.25">
      <c r="K12996">
        <v>57009900780016</v>
      </c>
      <c r="L12996" t="s">
        <v>15750</v>
      </c>
      <c r="M12996" t="s">
        <v>5237</v>
      </c>
      <c r="N12996" t="s">
        <v>5237</v>
      </c>
      <c r="O12996" t="s">
        <v>5237</v>
      </c>
    </row>
    <row r="12997" spans="11:15" x14ac:dyDescent="0.25">
      <c r="K12997">
        <v>57009900780017</v>
      </c>
      <c r="L12997" t="s">
        <v>15751</v>
      </c>
      <c r="M12997" t="s">
        <v>5237</v>
      </c>
      <c r="N12997" t="s">
        <v>5237</v>
      </c>
      <c r="O12997" t="s">
        <v>5237</v>
      </c>
    </row>
    <row r="12998" spans="11:15" x14ac:dyDescent="0.25">
      <c r="K12998">
        <v>57009900780018</v>
      </c>
      <c r="L12998" t="s">
        <v>15752</v>
      </c>
      <c r="M12998" t="s">
        <v>5237</v>
      </c>
      <c r="N12998" t="s">
        <v>5237</v>
      </c>
      <c r="O12998" t="s">
        <v>5237</v>
      </c>
    </row>
    <row r="12999" spans="11:15" x14ac:dyDescent="0.25">
      <c r="K12999">
        <v>57009900780019</v>
      </c>
      <c r="L12999" t="s">
        <v>15753</v>
      </c>
      <c r="M12999" t="s">
        <v>5237</v>
      </c>
      <c r="N12999" t="s">
        <v>5237</v>
      </c>
      <c r="O12999" t="s">
        <v>5237</v>
      </c>
    </row>
    <row r="13000" spans="11:15" x14ac:dyDescent="0.25">
      <c r="K13000">
        <v>57009900780020</v>
      </c>
      <c r="L13000" t="s">
        <v>15754</v>
      </c>
      <c r="M13000" t="s">
        <v>5237</v>
      </c>
      <c r="N13000" t="s">
        <v>5237</v>
      </c>
      <c r="O13000" t="s">
        <v>5237</v>
      </c>
    </row>
    <row r="13001" spans="11:15" x14ac:dyDescent="0.25">
      <c r="K13001">
        <v>57009900780021</v>
      </c>
      <c r="L13001" t="s">
        <v>15755</v>
      </c>
      <c r="M13001" t="s">
        <v>5237</v>
      </c>
      <c r="N13001" t="s">
        <v>5237</v>
      </c>
      <c r="O13001" t="s">
        <v>5237</v>
      </c>
    </row>
    <row r="13002" spans="11:15" x14ac:dyDescent="0.25">
      <c r="K13002">
        <v>57009900780022</v>
      </c>
      <c r="L13002" t="s">
        <v>15756</v>
      </c>
      <c r="M13002" t="s">
        <v>5237</v>
      </c>
      <c r="N13002" t="s">
        <v>5237</v>
      </c>
      <c r="O13002" t="s">
        <v>5237</v>
      </c>
    </row>
    <row r="13003" spans="11:15" x14ac:dyDescent="0.25">
      <c r="K13003">
        <v>57009900780023</v>
      </c>
      <c r="L13003" t="s">
        <v>15757</v>
      </c>
      <c r="M13003" t="s">
        <v>5237</v>
      </c>
      <c r="N13003" t="s">
        <v>5237</v>
      </c>
      <c r="O13003" t="s">
        <v>5237</v>
      </c>
    </row>
    <row r="13004" spans="11:15" x14ac:dyDescent="0.25">
      <c r="K13004">
        <v>57009900780024</v>
      </c>
      <c r="L13004" t="s">
        <v>15758</v>
      </c>
      <c r="M13004" t="s">
        <v>5237</v>
      </c>
      <c r="N13004" t="s">
        <v>5237</v>
      </c>
      <c r="O13004" t="s">
        <v>5237</v>
      </c>
    </row>
    <row r="13005" spans="11:15" x14ac:dyDescent="0.25">
      <c r="K13005">
        <v>57009900780025</v>
      </c>
      <c r="L13005" t="s">
        <v>15759</v>
      </c>
      <c r="M13005" t="s">
        <v>5237</v>
      </c>
      <c r="N13005" t="s">
        <v>5237</v>
      </c>
      <c r="O13005" t="s">
        <v>5237</v>
      </c>
    </row>
    <row r="13006" spans="11:15" x14ac:dyDescent="0.25">
      <c r="K13006">
        <v>57009900780026</v>
      </c>
      <c r="L13006" t="s">
        <v>15760</v>
      </c>
      <c r="M13006" t="s">
        <v>5237</v>
      </c>
      <c r="N13006" t="s">
        <v>5237</v>
      </c>
      <c r="O13006" t="s">
        <v>5237</v>
      </c>
    </row>
    <row r="13007" spans="11:15" x14ac:dyDescent="0.25">
      <c r="K13007">
        <v>57009900780027</v>
      </c>
      <c r="L13007" t="s">
        <v>15761</v>
      </c>
      <c r="M13007" t="s">
        <v>5237</v>
      </c>
      <c r="N13007" t="s">
        <v>5237</v>
      </c>
      <c r="O13007" t="s">
        <v>5237</v>
      </c>
    </row>
    <row r="13008" spans="11:15" x14ac:dyDescent="0.25">
      <c r="K13008">
        <v>57009900780028</v>
      </c>
      <c r="L13008" t="s">
        <v>15762</v>
      </c>
      <c r="M13008" t="s">
        <v>5237</v>
      </c>
      <c r="N13008" t="s">
        <v>5237</v>
      </c>
      <c r="O13008" t="s">
        <v>5237</v>
      </c>
    </row>
    <row r="13009" spans="11:15" x14ac:dyDescent="0.25">
      <c r="K13009">
        <v>57009900780029</v>
      </c>
      <c r="L13009" t="s">
        <v>15763</v>
      </c>
      <c r="M13009" t="s">
        <v>5237</v>
      </c>
      <c r="N13009" t="s">
        <v>5237</v>
      </c>
      <c r="O13009" t="s">
        <v>5237</v>
      </c>
    </row>
    <row r="13010" spans="11:15" x14ac:dyDescent="0.25">
      <c r="K13010">
        <v>57009900780030</v>
      </c>
      <c r="L13010" t="s">
        <v>15764</v>
      </c>
      <c r="M13010" t="s">
        <v>5237</v>
      </c>
      <c r="N13010" t="s">
        <v>5237</v>
      </c>
      <c r="O13010" t="s">
        <v>5237</v>
      </c>
    </row>
    <row r="13011" spans="11:15" x14ac:dyDescent="0.25">
      <c r="K13011">
        <v>57009900780031</v>
      </c>
      <c r="L13011" t="s">
        <v>15765</v>
      </c>
      <c r="M13011" t="s">
        <v>5237</v>
      </c>
      <c r="N13011" t="s">
        <v>5237</v>
      </c>
      <c r="O13011" t="s">
        <v>5237</v>
      </c>
    </row>
    <row r="13012" spans="11:15" x14ac:dyDescent="0.25">
      <c r="K13012">
        <v>57009900780032</v>
      </c>
      <c r="L13012" t="s">
        <v>15766</v>
      </c>
      <c r="M13012" t="s">
        <v>5237</v>
      </c>
      <c r="N13012" t="s">
        <v>5237</v>
      </c>
      <c r="O13012" t="s">
        <v>5237</v>
      </c>
    </row>
    <row r="13013" spans="11:15" x14ac:dyDescent="0.25">
      <c r="K13013">
        <v>57009900780033</v>
      </c>
      <c r="L13013" t="s">
        <v>15767</v>
      </c>
      <c r="M13013" t="s">
        <v>5237</v>
      </c>
      <c r="N13013" t="s">
        <v>5237</v>
      </c>
      <c r="O13013" t="s">
        <v>5237</v>
      </c>
    </row>
    <row r="13014" spans="11:15" x14ac:dyDescent="0.25">
      <c r="K13014">
        <v>57009900780034</v>
      </c>
      <c r="L13014" t="s">
        <v>15768</v>
      </c>
      <c r="M13014" t="s">
        <v>5237</v>
      </c>
      <c r="N13014" t="s">
        <v>5237</v>
      </c>
      <c r="O13014" t="s">
        <v>5237</v>
      </c>
    </row>
    <row r="13015" spans="11:15" x14ac:dyDescent="0.25">
      <c r="K13015">
        <v>57009900780035</v>
      </c>
      <c r="L13015" t="s">
        <v>15769</v>
      </c>
      <c r="M13015" t="s">
        <v>5237</v>
      </c>
      <c r="N13015" t="s">
        <v>5237</v>
      </c>
      <c r="O13015" t="s">
        <v>5237</v>
      </c>
    </row>
    <row r="13016" spans="11:15" x14ac:dyDescent="0.25">
      <c r="K13016">
        <v>57009900780036</v>
      </c>
      <c r="L13016" t="s">
        <v>15770</v>
      </c>
      <c r="M13016" t="s">
        <v>5237</v>
      </c>
      <c r="N13016" t="s">
        <v>5237</v>
      </c>
      <c r="O13016" t="s">
        <v>5237</v>
      </c>
    </row>
    <row r="13017" spans="11:15" x14ac:dyDescent="0.25">
      <c r="K13017">
        <v>57009900780037</v>
      </c>
      <c r="L13017" t="s">
        <v>15771</v>
      </c>
      <c r="M13017" t="s">
        <v>5237</v>
      </c>
      <c r="N13017" t="s">
        <v>5237</v>
      </c>
      <c r="O13017" t="s">
        <v>5237</v>
      </c>
    </row>
    <row r="13018" spans="11:15" x14ac:dyDescent="0.25">
      <c r="K13018">
        <v>57009900780038</v>
      </c>
      <c r="L13018" t="s">
        <v>15772</v>
      </c>
      <c r="M13018" t="s">
        <v>5237</v>
      </c>
      <c r="N13018" t="s">
        <v>5237</v>
      </c>
      <c r="O13018" t="s">
        <v>5237</v>
      </c>
    </row>
    <row r="13019" spans="11:15" x14ac:dyDescent="0.25">
      <c r="K13019">
        <v>57009900780039</v>
      </c>
      <c r="L13019" t="s">
        <v>15773</v>
      </c>
      <c r="M13019" t="s">
        <v>5237</v>
      </c>
      <c r="N13019" t="s">
        <v>5237</v>
      </c>
      <c r="O13019" t="s">
        <v>5237</v>
      </c>
    </row>
    <row r="13020" spans="11:15" x14ac:dyDescent="0.25">
      <c r="K13020">
        <v>57009900780040</v>
      </c>
      <c r="L13020" t="s">
        <v>15774</v>
      </c>
      <c r="M13020" t="s">
        <v>5237</v>
      </c>
      <c r="N13020" t="s">
        <v>5237</v>
      </c>
      <c r="O13020" t="s">
        <v>5237</v>
      </c>
    </row>
    <row r="13021" spans="11:15" x14ac:dyDescent="0.25">
      <c r="K13021">
        <v>57009900780041</v>
      </c>
      <c r="L13021" t="s">
        <v>15775</v>
      </c>
      <c r="M13021" t="s">
        <v>5237</v>
      </c>
      <c r="N13021" t="s">
        <v>5237</v>
      </c>
      <c r="O13021" t="s">
        <v>5237</v>
      </c>
    </row>
    <row r="13022" spans="11:15" x14ac:dyDescent="0.25">
      <c r="K13022">
        <v>57009900780042</v>
      </c>
      <c r="L13022" t="s">
        <v>15776</v>
      </c>
      <c r="M13022" t="s">
        <v>5237</v>
      </c>
      <c r="N13022" t="s">
        <v>5237</v>
      </c>
      <c r="O13022" t="s">
        <v>5237</v>
      </c>
    </row>
    <row r="13023" spans="11:15" x14ac:dyDescent="0.25">
      <c r="K13023">
        <v>57009900780043</v>
      </c>
      <c r="L13023" t="s">
        <v>15777</v>
      </c>
      <c r="M13023" t="s">
        <v>5237</v>
      </c>
      <c r="N13023" t="s">
        <v>5237</v>
      </c>
      <c r="O13023" t="s">
        <v>5237</v>
      </c>
    </row>
    <row r="13024" spans="11:15" x14ac:dyDescent="0.25">
      <c r="K13024">
        <v>57009900780044</v>
      </c>
      <c r="L13024" t="s">
        <v>15778</v>
      </c>
      <c r="M13024" t="s">
        <v>5237</v>
      </c>
      <c r="N13024" t="s">
        <v>5237</v>
      </c>
      <c r="O13024" t="s">
        <v>5237</v>
      </c>
    </row>
    <row r="13025" spans="11:15" x14ac:dyDescent="0.25">
      <c r="K13025">
        <v>57009900780045</v>
      </c>
      <c r="L13025" t="s">
        <v>15779</v>
      </c>
      <c r="M13025" t="s">
        <v>5237</v>
      </c>
      <c r="N13025" t="s">
        <v>5237</v>
      </c>
      <c r="O13025" t="s">
        <v>5237</v>
      </c>
    </row>
    <row r="13026" spans="11:15" x14ac:dyDescent="0.25">
      <c r="K13026">
        <v>57009900780046</v>
      </c>
      <c r="L13026" t="s">
        <v>15780</v>
      </c>
      <c r="M13026" t="s">
        <v>5237</v>
      </c>
      <c r="N13026" t="s">
        <v>5237</v>
      </c>
      <c r="O13026" t="s">
        <v>5237</v>
      </c>
    </row>
    <row r="13027" spans="11:15" x14ac:dyDescent="0.25">
      <c r="K13027">
        <v>57009900780047</v>
      </c>
      <c r="L13027" t="s">
        <v>15781</v>
      </c>
      <c r="M13027" t="s">
        <v>5237</v>
      </c>
      <c r="N13027" t="s">
        <v>5237</v>
      </c>
      <c r="O13027" t="s">
        <v>5237</v>
      </c>
    </row>
    <row r="13028" spans="11:15" x14ac:dyDescent="0.25">
      <c r="K13028">
        <v>57009900780048</v>
      </c>
      <c r="L13028" t="s">
        <v>15782</v>
      </c>
      <c r="M13028" t="s">
        <v>5237</v>
      </c>
      <c r="N13028" t="s">
        <v>5237</v>
      </c>
      <c r="O13028" t="s">
        <v>5237</v>
      </c>
    </row>
    <row r="13029" spans="11:15" x14ac:dyDescent="0.25">
      <c r="K13029">
        <v>57009900780049</v>
      </c>
      <c r="L13029" t="s">
        <v>15783</v>
      </c>
      <c r="M13029" t="s">
        <v>5237</v>
      </c>
      <c r="N13029" t="s">
        <v>5237</v>
      </c>
      <c r="O13029" t="s">
        <v>5237</v>
      </c>
    </row>
    <row r="13030" spans="11:15" x14ac:dyDescent="0.25">
      <c r="K13030">
        <v>57009900780050</v>
      </c>
      <c r="L13030" t="s">
        <v>15784</v>
      </c>
      <c r="M13030" t="s">
        <v>5237</v>
      </c>
      <c r="N13030" t="s">
        <v>5237</v>
      </c>
      <c r="O13030" t="s">
        <v>5237</v>
      </c>
    </row>
    <row r="13031" spans="11:15" x14ac:dyDescent="0.25">
      <c r="K13031">
        <v>57009900780051</v>
      </c>
      <c r="L13031" t="s">
        <v>15785</v>
      </c>
      <c r="M13031" t="s">
        <v>5237</v>
      </c>
      <c r="N13031" t="s">
        <v>5237</v>
      </c>
      <c r="O13031" t="s">
        <v>5237</v>
      </c>
    </row>
    <row r="13032" spans="11:15" x14ac:dyDescent="0.25">
      <c r="K13032">
        <v>57009900780052</v>
      </c>
      <c r="L13032" t="s">
        <v>15786</v>
      </c>
      <c r="M13032" t="s">
        <v>5237</v>
      </c>
      <c r="N13032" t="s">
        <v>5237</v>
      </c>
      <c r="O13032" t="s">
        <v>5237</v>
      </c>
    </row>
    <row r="13033" spans="11:15" x14ac:dyDescent="0.25">
      <c r="K13033">
        <v>57009900780053</v>
      </c>
      <c r="L13033" t="s">
        <v>15787</v>
      </c>
      <c r="M13033" t="s">
        <v>5237</v>
      </c>
      <c r="N13033" t="s">
        <v>5237</v>
      </c>
      <c r="O13033" t="s">
        <v>5237</v>
      </c>
    </row>
    <row r="13034" spans="11:15" x14ac:dyDescent="0.25">
      <c r="K13034">
        <v>57009900780054</v>
      </c>
      <c r="L13034" t="s">
        <v>15788</v>
      </c>
      <c r="M13034" t="s">
        <v>5237</v>
      </c>
      <c r="N13034" t="s">
        <v>5237</v>
      </c>
      <c r="O13034" t="s">
        <v>5237</v>
      </c>
    </row>
    <row r="13035" spans="11:15" x14ac:dyDescent="0.25">
      <c r="K13035">
        <v>57009900780055</v>
      </c>
      <c r="L13035" t="s">
        <v>15789</v>
      </c>
      <c r="M13035" t="s">
        <v>5237</v>
      </c>
      <c r="N13035" t="s">
        <v>5237</v>
      </c>
      <c r="O13035" t="s">
        <v>5237</v>
      </c>
    </row>
    <row r="13036" spans="11:15" x14ac:dyDescent="0.25">
      <c r="K13036">
        <v>57009900780056</v>
      </c>
      <c r="L13036" t="s">
        <v>15790</v>
      </c>
      <c r="M13036" t="s">
        <v>5237</v>
      </c>
      <c r="N13036" t="s">
        <v>5237</v>
      </c>
      <c r="O13036" t="s">
        <v>5237</v>
      </c>
    </row>
    <row r="13037" spans="11:15" x14ac:dyDescent="0.25">
      <c r="K13037">
        <v>57009900780057</v>
      </c>
      <c r="L13037" t="s">
        <v>15791</v>
      </c>
      <c r="M13037" t="s">
        <v>5237</v>
      </c>
      <c r="N13037" t="s">
        <v>5237</v>
      </c>
      <c r="O13037" t="s">
        <v>5237</v>
      </c>
    </row>
    <row r="13038" spans="11:15" x14ac:dyDescent="0.25">
      <c r="K13038">
        <v>57009900780058</v>
      </c>
      <c r="L13038" t="s">
        <v>15792</v>
      </c>
      <c r="M13038" t="s">
        <v>5237</v>
      </c>
      <c r="N13038" t="s">
        <v>5237</v>
      </c>
      <c r="O13038" t="s">
        <v>5237</v>
      </c>
    </row>
    <row r="13039" spans="11:15" x14ac:dyDescent="0.25">
      <c r="K13039">
        <v>57009900780059</v>
      </c>
      <c r="L13039" t="s">
        <v>15793</v>
      </c>
      <c r="M13039" t="s">
        <v>5237</v>
      </c>
      <c r="N13039" t="s">
        <v>5237</v>
      </c>
      <c r="O13039" t="s">
        <v>5237</v>
      </c>
    </row>
    <row r="13040" spans="11:15" x14ac:dyDescent="0.25">
      <c r="K13040">
        <v>57009900780060</v>
      </c>
      <c r="L13040" t="s">
        <v>15794</v>
      </c>
      <c r="M13040" t="s">
        <v>5237</v>
      </c>
      <c r="N13040" t="s">
        <v>5237</v>
      </c>
      <c r="O13040" t="s">
        <v>5237</v>
      </c>
    </row>
    <row r="13041" spans="11:15" x14ac:dyDescent="0.25">
      <c r="K13041">
        <v>57009900780061</v>
      </c>
      <c r="L13041" t="s">
        <v>15795</v>
      </c>
      <c r="M13041" t="s">
        <v>5237</v>
      </c>
      <c r="N13041" t="s">
        <v>5237</v>
      </c>
      <c r="O13041" t="s">
        <v>5237</v>
      </c>
    </row>
    <row r="13042" spans="11:15" x14ac:dyDescent="0.25">
      <c r="K13042">
        <v>57009900780062</v>
      </c>
      <c r="L13042" t="s">
        <v>15796</v>
      </c>
      <c r="M13042" t="s">
        <v>5237</v>
      </c>
      <c r="N13042" t="s">
        <v>5237</v>
      </c>
      <c r="O13042" t="s">
        <v>5237</v>
      </c>
    </row>
    <row r="13043" spans="11:15" x14ac:dyDescent="0.25">
      <c r="K13043">
        <v>57009900780063</v>
      </c>
      <c r="L13043" t="s">
        <v>15797</v>
      </c>
      <c r="M13043" t="s">
        <v>5237</v>
      </c>
      <c r="N13043" t="s">
        <v>5237</v>
      </c>
      <c r="O13043" t="s">
        <v>5237</v>
      </c>
    </row>
    <row r="13044" spans="11:15" x14ac:dyDescent="0.25">
      <c r="K13044">
        <v>57009900780064</v>
      </c>
      <c r="L13044" t="s">
        <v>15798</v>
      </c>
      <c r="M13044" t="s">
        <v>5237</v>
      </c>
      <c r="N13044" t="s">
        <v>5237</v>
      </c>
      <c r="O13044" t="s">
        <v>5237</v>
      </c>
    </row>
    <row r="13045" spans="11:15" x14ac:dyDescent="0.25">
      <c r="K13045">
        <v>57009900780065</v>
      </c>
      <c r="L13045" t="s">
        <v>15799</v>
      </c>
      <c r="M13045" t="s">
        <v>5237</v>
      </c>
      <c r="N13045" t="s">
        <v>5237</v>
      </c>
      <c r="O13045" t="s">
        <v>5237</v>
      </c>
    </row>
    <row r="13046" spans="11:15" x14ac:dyDescent="0.25">
      <c r="K13046">
        <v>57009900780066</v>
      </c>
      <c r="L13046" t="s">
        <v>15800</v>
      </c>
      <c r="M13046" t="s">
        <v>5237</v>
      </c>
      <c r="N13046" t="s">
        <v>5237</v>
      </c>
      <c r="O13046" t="s">
        <v>5237</v>
      </c>
    </row>
    <row r="13047" spans="11:15" x14ac:dyDescent="0.25">
      <c r="K13047">
        <v>57009900780067</v>
      </c>
      <c r="L13047" t="s">
        <v>15801</v>
      </c>
      <c r="M13047" t="s">
        <v>5237</v>
      </c>
      <c r="N13047" t="s">
        <v>5237</v>
      </c>
      <c r="O13047" t="s">
        <v>5237</v>
      </c>
    </row>
    <row r="13048" spans="11:15" x14ac:dyDescent="0.25">
      <c r="K13048">
        <v>57009900780068</v>
      </c>
      <c r="L13048" t="s">
        <v>15802</v>
      </c>
      <c r="M13048" t="s">
        <v>5237</v>
      </c>
      <c r="N13048" t="s">
        <v>5237</v>
      </c>
      <c r="O13048" t="s">
        <v>5237</v>
      </c>
    </row>
    <row r="13049" spans="11:15" x14ac:dyDescent="0.25">
      <c r="K13049">
        <v>57009900780069</v>
      </c>
      <c r="L13049" t="s">
        <v>15803</v>
      </c>
      <c r="M13049" t="s">
        <v>5237</v>
      </c>
      <c r="N13049" t="s">
        <v>5237</v>
      </c>
      <c r="O13049" t="s">
        <v>5237</v>
      </c>
    </row>
    <row r="13050" spans="11:15" x14ac:dyDescent="0.25">
      <c r="K13050">
        <v>57009900780070</v>
      </c>
      <c r="L13050" t="s">
        <v>15804</v>
      </c>
      <c r="M13050" t="s">
        <v>5237</v>
      </c>
      <c r="N13050" t="s">
        <v>5237</v>
      </c>
      <c r="O13050" t="s">
        <v>5237</v>
      </c>
    </row>
    <row r="13051" spans="11:15" x14ac:dyDescent="0.25">
      <c r="K13051">
        <v>57009900780071</v>
      </c>
      <c r="L13051" t="s">
        <v>15805</v>
      </c>
      <c r="M13051" t="s">
        <v>5237</v>
      </c>
      <c r="N13051" t="s">
        <v>5237</v>
      </c>
      <c r="O13051" t="s">
        <v>5237</v>
      </c>
    </row>
    <row r="13052" spans="11:15" x14ac:dyDescent="0.25">
      <c r="K13052">
        <v>57009900780072</v>
      </c>
      <c r="L13052" t="s">
        <v>15806</v>
      </c>
      <c r="M13052" t="s">
        <v>5237</v>
      </c>
      <c r="N13052" t="s">
        <v>5237</v>
      </c>
      <c r="O13052" t="s">
        <v>5237</v>
      </c>
    </row>
    <row r="13053" spans="11:15" x14ac:dyDescent="0.25">
      <c r="K13053">
        <v>57009900780073</v>
      </c>
      <c r="L13053" t="s">
        <v>15807</v>
      </c>
      <c r="M13053" t="s">
        <v>5237</v>
      </c>
      <c r="N13053" t="s">
        <v>5237</v>
      </c>
      <c r="O13053" t="s">
        <v>5237</v>
      </c>
    </row>
    <row r="13054" spans="11:15" x14ac:dyDescent="0.25">
      <c r="K13054">
        <v>57009900780074</v>
      </c>
      <c r="L13054" t="s">
        <v>15808</v>
      </c>
      <c r="M13054" t="s">
        <v>5237</v>
      </c>
      <c r="N13054" t="s">
        <v>5237</v>
      </c>
      <c r="O13054" t="s">
        <v>5237</v>
      </c>
    </row>
    <row r="13055" spans="11:15" x14ac:dyDescent="0.25">
      <c r="K13055">
        <v>57009900780075</v>
      </c>
      <c r="L13055" t="s">
        <v>15809</v>
      </c>
      <c r="M13055" t="s">
        <v>5237</v>
      </c>
      <c r="N13055" t="s">
        <v>5237</v>
      </c>
      <c r="O13055" t="s">
        <v>5237</v>
      </c>
    </row>
    <row r="13056" spans="11:15" x14ac:dyDescent="0.25">
      <c r="K13056">
        <v>57009900780076</v>
      </c>
      <c r="L13056" t="s">
        <v>15810</v>
      </c>
      <c r="M13056" t="s">
        <v>5237</v>
      </c>
      <c r="N13056" t="s">
        <v>5237</v>
      </c>
      <c r="O13056" t="s">
        <v>5237</v>
      </c>
    </row>
    <row r="13057" spans="11:15" x14ac:dyDescent="0.25">
      <c r="K13057">
        <v>57009900780077</v>
      </c>
      <c r="L13057" t="s">
        <v>15811</v>
      </c>
      <c r="M13057" t="s">
        <v>5237</v>
      </c>
      <c r="N13057" t="s">
        <v>5237</v>
      </c>
      <c r="O13057" t="s">
        <v>5237</v>
      </c>
    </row>
    <row r="13058" spans="11:15" x14ac:dyDescent="0.25">
      <c r="K13058">
        <v>57009900780078</v>
      </c>
      <c r="L13058" t="s">
        <v>15810</v>
      </c>
      <c r="M13058" t="s">
        <v>5237</v>
      </c>
      <c r="N13058" t="s">
        <v>5237</v>
      </c>
      <c r="O13058" t="s">
        <v>5237</v>
      </c>
    </row>
    <row r="13059" spans="11:15" x14ac:dyDescent="0.25">
      <c r="K13059">
        <v>57009900780079</v>
      </c>
      <c r="L13059" t="s">
        <v>15812</v>
      </c>
      <c r="M13059" t="s">
        <v>5237</v>
      </c>
      <c r="N13059" t="s">
        <v>5237</v>
      </c>
      <c r="O13059" t="s">
        <v>5237</v>
      </c>
    </row>
    <row r="13060" spans="11:15" x14ac:dyDescent="0.25">
      <c r="K13060">
        <v>57009900780080</v>
      </c>
      <c r="L13060" t="s">
        <v>15813</v>
      </c>
      <c r="M13060" t="s">
        <v>5237</v>
      </c>
      <c r="N13060" t="s">
        <v>5237</v>
      </c>
      <c r="O13060" t="s">
        <v>5237</v>
      </c>
    </row>
    <row r="13061" spans="11:15" x14ac:dyDescent="0.25">
      <c r="K13061">
        <v>57009900780081</v>
      </c>
      <c r="L13061" t="s">
        <v>15814</v>
      </c>
      <c r="M13061" t="s">
        <v>5237</v>
      </c>
      <c r="N13061" t="s">
        <v>5237</v>
      </c>
      <c r="O13061" t="s">
        <v>5237</v>
      </c>
    </row>
    <row r="13062" spans="11:15" x14ac:dyDescent="0.25">
      <c r="K13062">
        <v>57009900780082</v>
      </c>
      <c r="L13062" t="s">
        <v>15815</v>
      </c>
      <c r="M13062" t="s">
        <v>5237</v>
      </c>
      <c r="N13062" t="s">
        <v>5237</v>
      </c>
      <c r="O13062" t="s">
        <v>5237</v>
      </c>
    </row>
    <row r="13063" spans="11:15" x14ac:dyDescent="0.25">
      <c r="K13063">
        <v>57009900780083</v>
      </c>
      <c r="L13063" t="s">
        <v>15816</v>
      </c>
      <c r="M13063" t="s">
        <v>5237</v>
      </c>
      <c r="N13063" t="s">
        <v>5237</v>
      </c>
      <c r="O13063" t="s">
        <v>5237</v>
      </c>
    </row>
    <row r="13064" spans="11:15" x14ac:dyDescent="0.25">
      <c r="K13064">
        <v>57009900780084</v>
      </c>
      <c r="L13064" t="s">
        <v>15817</v>
      </c>
      <c r="M13064" t="s">
        <v>5237</v>
      </c>
      <c r="N13064" t="s">
        <v>5237</v>
      </c>
      <c r="O13064" t="s">
        <v>5237</v>
      </c>
    </row>
    <row r="13065" spans="11:15" x14ac:dyDescent="0.25">
      <c r="K13065">
        <v>57009900780085</v>
      </c>
      <c r="L13065" t="s">
        <v>15818</v>
      </c>
      <c r="M13065" t="s">
        <v>5237</v>
      </c>
      <c r="N13065" t="s">
        <v>5237</v>
      </c>
      <c r="O13065" t="s">
        <v>5237</v>
      </c>
    </row>
    <row r="13066" spans="11:15" x14ac:dyDescent="0.25">
      <c r="K13066">
        <v>57009900780086</v>
      </c>
      <c r="L13066" t="s">
        <v>15819</v>
      </c>
      <c r="M13066" t="s">
        <v>5237</v>
      </c>
      <c r="N13066" t="s">
        <v>5237</v>
      </c>
      <c r="O13066" t="s">
        <v>5237</v>
      </c>
    </row>
    <row r="13067" spans="11:15" x14ac:dyDescent="0.25">
      <c r="K13067">
        <v>57009900780087</v>
      </c>
      <c r="L13067" t="s">
        <v>15820</v>
      </c>
      <c r="M13067" t="s">
        <v>5237</v>
      </c>
      <c r="N13067" t="s">
        <v>5237</v>
      </c>
      <c r="O13067" t="s">
        <v>5237</v>
      </c>
    </row>
    <row r="13068" spans="11:15" x14ac:dyDescent="0.25">
      <c r="K13068">
        <v>57009900780088</v>
      </c>
      <c r="L13068" t="s">
        <v>15821</v>
      </c>
      <c r="M13068" t="s">
        <v>5237</v>
      </c>
      <c r="N13068" t="s">
        <v>5237</v>
      </c>
      <c r="O13068" t="s">
        <v>5237</v>
      </c>
    </row>
    <row r="13069" spans="11:15" x14ac:dyDescent="0.25">
      <c r="K13069">
        <v>57009900780089</v>
      </c>
      <c r="L13069" t="s">
        <v>15822</v>
      </c>
      <c r="M13069" t="s">
        <v>5237</v>
      </c>
      <c r="N13069" t="s">
        <v>5237</v>
      </c>
      <c r="O13069" t="s">
        <v>5237</v>
      </c>
    </row>
    <row r="13070" spans="11:15" x14ac:dyDescent="0.25">
      <c r="K13070">
        <v>57009900780090</v>
      </c>
      <c r="L13070" t="s">
        <v>15823</v>
      </c>
      <c r="M13070" t="s">
        <v>5237</v>
      </c>
      <c r="N13070" t="s">
        <v>5237</v>
      </c>
      <c r="O13070" t="s">
        <v>5237</v>
      </c>
    </row>
    <row r="13071" spans="11:15" x14ac:dyDescent="0.25">
      <c r="K13071">
        <v>57009900780091</v>
      </c>
      <c r="L13071" t="s">
        <v>15824</v>
      </c>
      <c r="M13071" t="s">
        <v>5237</v>
      </c>
      <c r="N13071" t="s">
        <v>5237</v>
      </c>
      <c r="O13071" t="s">
        <v>5237</v>
      </c>
    </row>
    <row r="13072" spans="11:15" x14ac:dyDescent="0.25">
      <c r="K13072">
        <v>57009900780092</v>
      </c>
      <c r="L13072" t="s">
        <v>15825</v>
      </c>
      <c r="M13072" t="s">
        <v>5237</v>
      </c>
      <c r="N13072" t="s">
        <v>5237</v>
      </c>
      <c r="O13072" t="s">
        <v>5237</v>
      </c>
    </row>
    <row r="13073" spans="11:15" x14ac:dyDescent="0.25">
      <c r="K13073">
        <v>57009900780093</v>
      </c>
      <c r="L13073" t="s">
        <v>15826</v>
      </c>
      <c r="M13073" t="s">
        <v>5237</v>
      </c>
      <c r="N13073" t="s">
        <v>5237</v>
      </c>
      <c r="O13073" t="s">
        <v>5237</v>
      </c>
    </row>
    <row r="13074" spans="11:15" x14ac:dyDescent="0.25">
      <c r="K13074">
        <v>57009900780094</v>
      </c>
      <c r="L13074" t="s">
        <v>15827</v>
      </c>
      <c r="M13074" t="s">
        <v>5237</v>
      </c>
      <c r="N13074" t="s">
        <v>5237</v>
      </c>
      <c r="O13074" t="s">
        <v>5237</v>
      </c>
    </row>
    <row r="13075" spans="11:15" x14ac:dyDescent="0.25">
      <c r="K13075">
        <v>57009900780095</v>
      </c>
      <c r="L13075" t="s">
        <v>15828</v>
      </c>
      <c r="M13075" t="s">
        <v>5237</v>
      </c>
      <c r="N13075" t="s">
        <v>5237</v>
      </c>
      <c r="O13075" t="s">
        <v>5237</v>
      </c>
    </row>
    <row r="13076" spans="11:15" x14ac:dyDescent="0.25">
      <c r="K13076">
        <v>57009900780096</v>
      </c>
      <c r="L13076" t="s">
        <v>15829</v>
      </c>
      <c r="M13076" t="s">
        <v>5237</v>
      </c>
      <c r="N13076" t="s">
        <v>5237</v>
      </c>
      <c r="O13076" t="s">
        <v>5237</v>
      </c>
    </row>
    <row r="13077" spans="11:15" x14ac:dyDescent="0.25">
      <c r="K13077">
        <v>57009900780097</v>
      </c>
      <c r="L13077" t="s">
        <v>15830</v>
      </c>
      <c r="M13077" t="s">
        <v>5237</v>
      </c>
      <c r="N13077" t="s">
        <v>5237</v>
      </c>
      <c r="O13077" t="s">
        <v>5237</v>
      </c>
    </row>
    <row r="13078" spans="11:15" x14ac:dyDescent="0.25">
      <c r="K13078">
        <v>57009900780098</v>
      </c>
      <c r="L13078" t="s">
        <v>15831</v>
      </c>
      <c r="M13078" t="s">
        <v>5237</v>
      </c>
      <c r="N13078" t="s">
        <v>5237</v>
      </c>
      <c r="O13078" t="s">
        <v>5237</v>
      </c>
    </row>
    <row r="13079" spans="11:15" x14ac:dyDescent="0.25">
      <c r="K13079">
        <v>57009900780099</v>
      </c>
      <c r="L13079" t="s">
        <v>15832</v>
      </c>
      <c r="M13079" t="s">
        <v>5237</v>
      </c>
      <c r="N13079" t="s">
        <v>5237</v>
      </c>
      <c r="O13079" t="s">
        <v>5237</v>
      </c>
    </row>
    <row r="13080" spans="11:15" x14ac:dyDescent="0.25">
      <c r="K13080">
        <v>57009900780100</v>
      </c>
      <c r="L13080" t="s">
        <v>15833</v>
      </c>
      <c r="M13080" t="s">
        <v>5237</v>
      </c>
      <c r="N13080" t="s">
        <v>5237</v>
      </c>
      <c r="O13080" t="s">
        <v>5237</v>
      </c>
    </row>
    <row r="13081" spans="11:15" x14ac:dyDescent="0.25">
      <c r="K13081">
        <v>57009900780101</v>
      </c>
      <c r="L13081" t="s">
        <v>15834</v>
      </c>
      <c r="M13081" t="s">
        <v>5237</v>
      </c>
      <c r="N13081" t="s">
        <v>5237</v>
      </c>
      <c r="O13081" t="s">
        <v>5237</v>
      </c>
    </row>
    <row r="13082" spans="11:15" x14ac:dyDescent="0.25">
      <c r="K13082">
        <v>57009900780102</v>
      </c>
      <c r="L13082" t="s">
        <v>15835</v>
      </c>
      <c r="M13082" t="s">
        <v>5237</v>
      </c>
      <c r="N13082" t="s">
        <v>5237</v>
      </c>
      <c r="O13082" t="s">
        <v>5237</v>
      </c>
    </row>
    <row r="13083" spans="11:15" x14ac:dyDescent="0.25">
      <c r="K13083">
        <v>57009900780103</v>
      </c>
      <c r="L13083" t="s">
        <v>15836</v>
      </c>
      <c r="M13083" t="s">
        <v>5237</v>
      </c>
      <c r="N13083" t="s">
        <v>5237</v>
      </c>
      <c r="O13083" t="s">
        <v>5237</v>
      </c>
    </row>
    <row r="13084" spans="11:15" x14ac:dyDescent="0.25">
      <c r="K13084">
        <v>57009900780104</v>
      </c>
      <c r="L13084" t="s">
        <v>15837</v>
      </c>
      <c r="M13084" t="s">
        <v>5237</v>
      </c>
      <c r="N13084" t="s">
        <v>5237</v>
      </c>
      <c r="O13084" t="s">
        <v>5237</v>
      </c>
    </row>
    <row r="13085" spans="11:15" x14ac:dyDescent="0.25">
      <c r="K13085">
        <v>57009900780105</v>
      </c>
      <c r="L13085" t="s">
        <v>15838</v>
      </c>
      <c r="M13085" t="s">
        <v>5237</v>
      </c>
      <c r="N13085" t="s">
        <v>5237</v>
      </c>
      <c r="O13085" t="s">
        <v>5237</v>
      </c>
    </row>
    <row r="13086" spans="11:15" x14ac:dyDescent="0.25">
      <c r="K13086">
        <v>57009900780106</v>
      </c>
      <c r="L13086" t="s">
        <v>15839</v>
      </c>
      <c r="M13086" t="s">
        <v>5237</v>
      </c>
      <c r="N13086" t="s">
        <v>5237</v>
      </c>
      <c r="O13086" t="s">
        <v>5237</v>
      </c>
    </row>
    <row r="13087" spans="11:15" x14ac:dyDescent="0.25">
      <c r="K13087">
        <v>57009900780107</v>
      </c>
      <c r="L13087" t="s">
        <v>15840</v>
      </c>
      <c r="M13087" t="s">
        <v>5237</v>
      </c>
      <c r="N13087" t="s">
        <v>5237</v>
      </c>
      <c r="O13087" t="s">
        <v>5237</v>
      </c>
    </row>
    <row r="13088" spans="11:15" x14ac:dyDescent="0.25">
      <c r="K13088">
        <v>57009900780108</v>
      </c>
      <c r="L13088" t="s">
        <v>15841</v>
      </c>
      <c r="M13088" t="s">
        <v>5237</v>
      </c>
      <c r="N13088" t="s">
        <v>5237</v>
      </c>
      <c r="O13088" t="s">
        <v>5237</v>
      </c>
    </row>
    <row r="13089" spans="11:15" x14ac:dyDescent="0.25">
      <c r="K13089">
        <v>57009900780109</v>
      </c>
      <c r="L13089" t="s">
        <v>15842</v>
      </c>
      <c r="M13089" t="s">
        <v>5237</v>
      </c>
      <c r="N13089" t="s">
        <v>5237</v>
      </c>
      <c r="O13089" t="s">
        <v>5237</v>
      </c>
    </row>
    <row r="13090" spans="11:15" x14ac:dyDescent="0.25">
      <c r="K13090">
        <v>57009900780110</v>
      </c>
      <c r="L13090" t="s">
        <v>15843</v>
      </c>
      <c r="M13090" t="s">
        <v>5237</v>
      </c>
      <c r="N13090" t="s">
        <v>5237</v>
      </c>
      <c r="O13090" t="s">
        <v>5237</v>
      </c>
    </row>
    <row r="13091" spans="11:15" x14ac:dyDescent="0.25">
      <c r="K13091">
        <v>57009900780111</v>
      </c>
      <c r="L13091" t="s">
        <v>15844</v>
      </c>
      <c r="M13091" t="s">
        <v>5237</v>
      </c>
      <c r="N13091" t="s">
        <v>5237</v>
      </c>
      <c r="O13091" t="s">
        <v>5237</v>
      </c>
    </row>
    <row r="13092" spans="11:15" x14ac:dyDescent="0.25">
      <c r="K13092">
        <v>57009900780125</v>
      </c>
      <c r="L13092" t="s">
        <v>15845</v>
      </c>
      <c r="M13092" t="s">
        <v>5237</v>
      </c>
      <c r="N13092" t="s">
        <v>5237</v>
      </c>
      <c r="O13092" t="s">
        <v>5237</v>
      </c>
    </row>
    <row r="13093" spans="11:15" x14ac:dyDescent="0.25">
      <c r="K13093">
        <v>57009900780126</v>
      </c>
      <c r="L13093" t="s">
        <v>15846</v>
      </c>
      <c r="M13093" t="s">
        <v>5237</v>
      </c>
      <c r="N13093" t="s">
        <v>5237</v>
      </c>
      <c r="O13093" t="s">
        <v>5237</v>
      </c>
    </row>
    <row r="13094" spans="11:15" x14ac:dyDescent="0.25">
      <c r="K13094">
        <v>57009900780127</v>
      </c>
      <c r="L13094" t="s">
        <v>15847</v>
      </c>
      <c r="M13094" t="s">
        <v>5237</v>
      </c>
      <c r="N13094" t="s">
        <v>5237</v>
      </c>
      <c r="O13094" t="s">
        <v>5237</v>
      </c>
    </row>
    <row r="13095" spans="11:15" x14ac:dyDescent="0.25">
      <c r="K13095">
        <v>57009900780128</v>
      </c>
      <c r="L13095" t="s">
        <v>15848</v>
      </c>
      <c r="M13095" t="s">
        <v>5237</v>
      </c>
      <c r="N13095" t="s">
        <v>5237</v>
      </c>
      <c r="O13095" t="s">
        <v>5237</v>
      </c>
    </row>
    <row r="13096" spans="11:15" x14ac:dyDescent="0.25">
      <c r="K13096">
        <v>57009900780129</v>
      </c>
      <c r="L13096" t="s">
        <v>15849</v>
      </c>
      <c r="M13096" t="s">
        <v>5237</v>
      </c>
      <c r="N13096" t="s">
        <v>5237</v>
      </c>
      <c r="O13096" t="s">
        <v>5237</v>
      </c>
    </row>
    <row r="13097" spans="11:15" x14ac:dyDescent="0.25">
      <c r="K13097">
        <v>57009900780130</v>
      </c>
      <c r="L13097" t="s">
        <v>15850</v>
      </c>
      <c r="M13097" t="s">
        <v>5237</v>
      </c>
      <c r="N13097" t="s">
        <v>5237</v>
      </c>
      <c r="O13097" t="s">
        <v>5237</v>
      </c>
    </row>
    <row r="13098" spans="11:15" x14ac:dyDescent="0.25">
      <c r="K13098">
        <v>57009900780131</v>
      </c>
      <c r="L13098" t="s">
        <v>15851</v>
      </c>
      <c r="M13098" t="s">
        <v>5237</v>
      </c>
      <c r="N13098" t="s">
        <v>5237</v>
      </c>
      <c r="O13098" t="s">
        <v>5237</v>
      </c>
    </row>
    <row r="13099" spans="11:15" x14ac:dyDescent="0.25">
      <c r="K13099">
        <v>57009900780132</v>
      </c>
      <c r="L13099" t="s">
        <v>15852</v>
      </c>
      <c r="M13099" t="s">
        <v>5237</v>
      </c>
      <c r="N13099" t="s">
        <v>5237</v>
      </c>
      <c r="O13099" t="s">
        <v>5237</v>
      </c>
    </row>
    <row r="13100" spans="11:15" x14ac:dyDescent="0.25">
      <c r="K13100">
        <v>57009900780133</v>
      </c>
      <c r="L13100" t="s">
        <v>15853</v>
      </c>
      <c r="M13100" t="s">
        <v>5237</v>
      </c>
      <c r="N13100" t="s">
        <v>5237</v>
      </c>
      <c r="O13100" t="s">
        <v>5237</v>
      </c>
    </row>
    <row r="13101" spans="11:15" x14ac:dyDescent="0.25">
      <c r="K13101">
        <v>57009900780134</v>
      </c>
      <c r="L13101" t="s">
        <v>15854</v>
      </c>
      <c r="M13101" t="s">
        <v>5237</v>
      </c>
      <c r="N13101" t="s">
        <v>5237</v>
      </c>
      <c r="O13101" t="s">
        <v>5237</v>
      </c>
    </row>
    <row r="13102" spans="11:15" x14ac:dyDescent="0.25">
      <c r="K13102">
        <v>57009900780135</v>
      </c>
      <c r="L13102" t="s">
        <v>15855</v>
      </c>
      <c r="M13102" t="s">
        <v>5237</v>
      </c>
      <c r="N13102" t="s">
        <v>5237</v>
      </c>
      <c r="O13102" t="s">
        <v>5237</v>
      </c>
    </row>
    <row r="13103" spans="11:15" x14ac:dyDescent="0.25">
      <c r="K13103">
        <v>57009900780136</v>
      </c>
      <c r="L13103" t="s">
        <v>15856</v>
      </c>
      <c r="M13103" t="s">
        <v>5237</v>
      </c>
      <c r="N13103" t="s">
        <v>5237</v>
      </c>
      <c r="O13103" t="s">
        <v>5237</v>
      </c>
    </row>
    <row r="13104" spans="11:15" x14ac:dyDescent="0.25">
      <c r="K13104">
        <v>57009900780137</v>
      </c>
      <c r="L13104" t="s">
        <v>15857</v>
      </c>
      <c r="M13104" t="s">
        <v>5237</v>
      </c>
      <c r="N13104" t="s">
        <v>5237</v>
      </c>
      <c r="O13104" t="s">
        <v>5237</v>
      </c>
    </row>
    <row r="13105" spans="11:15" x14ac:dyDescent="0.25">
      <c r="K13105">
        <v>57009900780138</v>
      </c>
      <c r="L13105" t="s">
        <v>15858</v>
      </c>
      <c r="M13105" t="s">
        <v>5237</v>
      </c>
      <c r="N13105" t="s">
        <v>5237</v>
      </c>
      <c r="O13105" t="s">
        <v>5237</v>
      </c>
    </row>
    <row r="13106" spans="11:15" x14ac:dyDescent="0.25">
      <c r="K13106">
        <v>57009900780139</v>
      </c>
      <c r="L13106" t="s">
        <v>15859</v>
      </c>
      <c r="M13106" t="s">
        <v>5237</v>
      </c>
      <c r="N13106" t="s">
        <v>5237</v>
      </c>
      <c r="O13106" t="s">
        <v>5237</v>
      </c>
    </row>
    <row r="13107" spans="11:15" x14ac:dyDescent="0.25">
      <c r="K13107">
        <v>57009900790001</v>
      </c>
      <c r="L13107" t="s">
        <v>1318</v>
      </c>
      <c r="M13107" t="s">
        <v>5237</v>
      </c>
      <c r="N13107" t="s">
        <v>5237</v>
      </c>
      <c r="O13107" t="s">
        <v>5237</v>
      </c>
    </row>
    <row r="13108" spans="11:15" x14ac:dyDescent="0.25">
      <c r="K13108">
        <v>57009900790002</v>
      </c>
      <c r="L13108" t="s">
        <v>15860</v>
      </c>
      <c r="M13108" t="s">
        <v>5237</v>
      </c>
      <c r="N13108" t="s">
        <v>5237</v>
      </c>
      <c r="O13108" t="s">
        <v>5237</v>
      </c>
    </row>
    <row r="13109" spans="11:15" x14ac:dyDescent="0.25">
      <c r="K13109">
        <v>57009900790003</v>
      </c>
      <c r="L13109" t="s">
        <v>15861</v>
      </c>
      <c r="M13109" t="s">
        <v>5237</v>
      </c>
      <c r="N13109" t="s">
        <v>5237</v>
      </c>
      <c r="O13109" t="s">
        <v>5237</v>
      </c>
    </row>
    <row r="13110" spans="11:15" x14ac:dyDescent="0.25">
      <c r="K13110">
        <v>57009900790004</v>
      </c>
      <c r="L13110" t="s">
        <v>15862</v>
      </c>
      <c r="M13110" t="s">
        <v>5237</v>
      </c>
      <c r="N13110" t="s">
        <v>5237</v>
      </c>
      <c r="O13110" t="s">
        <v>5237</v>
      </c>
    </row>
    <row r="13111" spans="11:15" x14ac:dyDescent="0.25">
      <c r="K13111">
        <v>57009900790005</v>
      </c>
      <c r="L13111" t="s">
        <v>15862</v>
      </c>
      <c r="M13111" t="s">
        <v>5237</v>
      </c>
      <c r="N13111" t="s">
        <v>5237</v>
      </c>
      <c r="O13111" t="s">
        <v>5237</v>
      </c>
    </row>
    <row r="13112" spans="11:15" x14ac:dyDescent="0.25">
      <c r="K13112">
        <v>57009900790006</v>
      </c>
      <c r="L13112" t="s">
        <v>15862</v>
      </c>
      <c r="M13112" t="s">
        <v>5237</v>
      </c>
      <c r="N13112" t="s">
        <v>5237</v>
      </c>
      <c r="O13112" t="s">
        <v>5237</v>
      </c>
    </row>
    <row r="13113" spans="11:15" x14ac:dyDescent="0.25">
      <c r="K13113">
        <v>57009900790007</v>
      </c>
      <c r="L13113" t="s">
        <v>15863</v>
      </c>
      <c r="M13113" t="s">
        <v>5237</v>
      </c>
      <c r="N13113" t="s">
        <v>5237</v>
      </c>
      <c r="O13113" t="s">
        <v>5237</v>
      </c>
    </row>
    <row r="13114" spans="11:15" x14ac:dyDescent="0.25">
      <c r="K13114">
        <v>57009900790008</v>
      </c>
      <c r="L13114" t="s">
        <v>15864</v>
      </c>
      <c r="M13114" t="s">
        <v>5237</v>
      </c>
      <c r="N13114" t="s">
        <v>5237</v>
      </c>
      <c r="O13114" t="s">
        <v>5237</v>
      </c>
    </row>
    <row r="13115" spans="11:15" x14ac:dyDescent="0.25">
      <c r="K13115">
        <v>57009900790009</v>
      </c>
      <c r="L13115" t="s">
        <v>15865</v>
      </c>
      <c r="M13115" t="s">
        <v>5237</v>
      </c>
      <c r="N13115" t="s">
        <v>5237</v>
      </c>
      <c r="O13115" t="s">
        <v>5237</v>
      </c>
    </row>
    <row r="13116" spans="11:15" x14ac:dyDescent="0.25">
      <c r="K13116">
        <v>57009900790010</v>
      </c>
      <c r="L13116" t="s">
        <v>15866</v>
      </c>
      <c r="M13116" t="s">
        <v>5237</v>
      </c>
      <c r="N13116" t="s">
        <v>5237</v>
      </c>
      <c r="O13116" t="s">
        <v>5237</v>
      </c>
    </row>
    <row r="13117" spans="11:15" x14ac:dyDescent="0.25">
      <c r="K13117">
        <v>57009900790011</v>
      </c>
      <c r="L13117" t="s">
        <v>15867</v>
      </c>
      <c r="M13117" t="s">
        <v>5237</v>
      </c>
      <c r="N13117" t="s">
        <v>5237</v>
      </c>
      <c r="O13117" t="s">
        <v>5237</v>
      </c>
    </row>
    <row r="13118" spans="11:15" x14ac:dyDescent="0.25">
      <c r="K13118">
        <v>57009900790012</v>
      </c>
      <c r="L13118" t="s">
        <v>15868</v>
      </c>
      <c r="M13118" t="s">
        <v>5237</v>
      </c>
      <c r="N13118" t="s">
        <v>5237</v>
      </c>
      <c r="O13118" t="s">
        <v>5237</v>
      </c>
    </row>
    <row r="13119" spans="11:15" x14ac:dyDescent="0.25">
      <c r="K13119">
        <v>57009900790013</v>
      </c>
      <c r="L13119" t="s">
        <v>15869</v>
      </c>
      <c r="M13119" t="s">
        <v>5237</v>
      </c>
      <c r="N13119" t="s">
        <v>5237</v>
      </c>
      <c r="O13119" t="s">
        <v>5237</v>
      </c>
    </row>
    <row r="13120" spans="11:15" x14ac:dyDescent="0.25">
      <c r="K13120">
        <v>57009900790014</v>
      </c>
      <c r="L13120" t="s">
        <v>15870</v>
      </c>
      <c r="M13120" t="s">
        <v>5237</v>
      </c>
      <c r="N13120" t="s">
        <v>5237</v>
      </c>
      <c r="O13120" t="s">
        <v>5237</v>
      </c>
    </row>
    <row r="13121" spans="11:15" x14ac:dyDescent="0.25">
      <c r="K13121">
        <v>57009900790015</v>
      </c>
      <c r="L13121" t="s">
        <v>15871</v>
      </c>
      <c r="M13121" t="s">
        <v>5237</v>
      </c>
      <c r="N13121" t="s">
        <v>5237</v>
      </c>
      <c r="O13121" t="s">
        <v>5237</v>
      </c>
    </row>
    <row r="13122" spans="11:15" x14ac:dyDescent="0.25">
      <c r="K13122">
        <v>57009900790016</v>
      </c>
      <c r="L13122" t="s">
        <v>15872</v>
      </c>
      <c r="M13122" t="s">
        <v>5237</v>
      </c>
      <c r="N13122" t="s">
        <v>5237</v>
      </c>
      <c r="O13122" t="s">
        <v>5237</v>
      </c>
    </row>
    <row r="13123" spans="11:15" x14ac:dyDescent="0.25">
      <c r="K13123">
        <v>57009900790017</v>
      </c>
      <c r="L13123" t="s">
        <v>15873</v>
      </c>
      <c r="M13123" t="s">
        <v>5237</v>
      </c>
      <c r="N13123" t="s">
        <v>5237</v>
      </c>
      <c r="O13123" t="s">
        <v>5237</v>
      </c>
    </row>
    <row r="13124" spans="11:15" x14ac:dyDescent="0.25">
      <c r="K13124">
        <v>57009900800001</v>
      </c>
      <c r="L13124" t="s">
        <v>15874</v>
      </c>
      <c r="M13124" t="s">
        <v>5237</v>
      </c>
      <c r="N13124" t="s">
        <v>5237</v>
      </c>
      <c r="O13124" t="s">
        <v>5237</v>
      </c>
    </row>
    <row r="13125" spans="11:15" x14ac:dyDescent="0.25">
      <c r="K13125">
        <v>57009900800002</v>
      </c>
      <c r="L13125" t="s">
        <v>15875</v>
      </c>
      <c r="M13125" t="s">
        <v>5237</v>
      </c>
      <c r="N13125" t="s">
        <v>5237</v>
      </c>
      <c r="O13125" t="s">
        <v>5237</v>
      </c>
    </row>
    <row r="13126" spans="11:15" x14ac:dyDescent="0.25">
      <c r="K13126">
        <v>57009900800003</v>
      </c>
      <c r="L13126" t="s">
        <v>14830</v>
      </c>
      <c r="M13126" t="s">
        <v>5237</v>
      </c>
      <c r="N13126" t="s">
        <v>5237</v>
      </c>
      <c r="O13126" t="s">
        <v>5237</v>
      </c>
    </row>
    <row r="13127" spans="11:15" x14ac:dyDescent="0.25">
      <c r="K13127">
        <v>57009900800004</v>
      </c>
      <c r="L13127" t="s">
        <v>15876</v>
      </c>
      <c r="M13127" t="s">
        <v>5237</v>
      </c>
      <c r="N13127" t="s">
        <v>5237</v>
      </c>
      <c r="O13127" t="s">
        <v>5237</v>
      </c>
    </row>
    <row r="13128" spans="11:15" x14ac:dyDescent="0.25">
      <c r="K13128">
        <v>57009900800005</v>
      </c>
      <c r="L13128" t="s">
        <v>15877</v>
      </c>
      <c r="M13128" t="s">
        <v>5237</v>
      </c>
      <c r="N13128" t="s">
        <v>5237</v>
      </c>
      <c r="O13128" t="s">
        <v>5237</v>
      </c>
    </row>
    <row r="13129" spans="11:15" x14ac:dyDescent="0.25">
      <c r="K13129">
        <v>57009900800006</v>
      </c>
      <c r="L13129" t="s">
        <v>15878</v>
      </c>
      <c r="M13129" t="s">
        <v>5237</v>
      </c>
      <c r="N13129" t="s">
        <v>5237</v>
      </c>
      <c r="O13129" t="s">
        <v>5237</v>
      </c>
    </row>
    <row r="13130" spans="11:15" x14ac:dyDescent="0.25">
      <c r="K13130">
        <v>57009900800007</v>
      </c>
      <c r="L13130" t="s">
        <v>15879</v>
      </c>
      <c r="M13130" t="s">
        <v>5237</v>
      </c>
      <c r="N13130" t="s">
        <v>5237</v>
      </c>
      <c r="O13130" t="s">
        <v>5237</v>
      </c>
    </row>
    <row r="13131" spans="11:15" x14ac:dyDescent="0.25">
      <c r="K13131">
        <v>57009900800008</v>
      </c>
      <c r="L13131" t="s">
        <v>15880</v>
      </c>
      <c r="M13131" t="s">
        <v>5237</v>
      </c>
      <c r="N13131" t="s">
        <v>5237</v>
      </c>
      <c r="O13131" t="s">
        <v>5237</v>
      </c>
    </row>
    <row r="13132" spans="11:15" x14ac:dyDescent="0.25">
      <c r="K13132">
        <v>57009900800009</v>
      </c>
      <c r="L13132" t="s">
        <v>15881</v>
      </c>
      <c r="M13132" t="s">
        <v>5237</v>
      </c>
      <c r="N13132" t="s">
        <v>5237</v>
      </c>
      <c r="O13132" t="s">
        <v>5237</v>
      </c>
    </row>
    <row r="13133" spans="11:15" x14ac:dyDescent="0.25">
      <c r="K13133">
        <v>57009900800010</v>
      </c>
      <c r="L13133" t="s">
        <v>15882</v>
      </c>
      <c r="M13133" t="s">
        <v>5237</v>
      </c>
      <c r="N13133" t="s">
        <v>5237</v>
      </c>
      <c r="O13133" t="s">
        <v>5237</v>
      </c>
    </row>
    <row r="13134" spans="11:15" x14ac:dyDescent="0.25">
      <c r="K13134">
        <v>57009900800011</v>
      </c>
      <c r="L13134" t="s">
        <v>15883</v>
      </c>
      <c r="M13134" t="s">
        <v>5237</v>
      </c>
      <c r="N13134" t="s">
        <v>5237</v>
      </c>
      <c r="O13134" t="s">
        <v>5237</v>
      </c>
    </row>
    <row r="13135" spans="11:15" x14ac:dyDescent="0.25">
      <c r="K13135">
        <v>57009900810001</v>
      </c>
      <c r="L13135" t="s">
        <v>15884</v>
      </c>
      <c r="M13135" t="s">
        <v>5237</v>
      </c>
      <c r="N13135" t="s">
        <v>5237</v>
      </c>
      <c r="O13135" t="s">
        <v>5237</v>
      </c>
    </row>
    <row r="13136" spans="11:15" x14ac:dyDescent="0.25">
      <c r="K13136">
        <v>57009900810002</v>
      </c>
      <c r="L13136" t="s">
        <v>15885</v>
      </c>
      <c r="M13136" t="s">
        <v>5237</v>
      </c>
      <c r="N13136" t="s">
        <v>5237</v>
      </c>
      <c r="O13136" t="s">
        <v>5237</v>
      </c>
    </row>
    <row r="13137" spans="11:15" x14ac:dyDescent="0.25">
      <c r="K13137">
        <v>57009900810003</v>
      </c>
      <c r="L13137" t="s">
        <v>15886</v>
      </c>
      <c r="M13137" t="s">
        <v>5237</v>
      </c>
      <c r="N13137" t="s">
        <v>5237</v>
      </c>
      <c r="O13137" t="s">
        <v>5237</v>
      </c>
    </row>
    <row r="13138" spans="11:15" x14ac:dyDescent="0.25">
      <c r="K13138">
        <v>57009900820001</v>
      </c>
      <c r="L13138" t="s">
        <v>15887</v>
      </c>
      <c r="M13138" t="s">
        <v>5237</v>
      </c>
      <c r="N13138" t="s">
        <v>5237</v>
      </c>
      <c r="O13138" t="s">
        <v>5237</v>
      </c>
    </row>
    <row r="13139" spans="11:15" x14ac:dyDescent="0.25">
      <c r="K13139">
        <v>57009900830001</v>
      </c>
      <c r="L13139" t="s">
        <v>15888</v>
      </c>
      <c r="M13139" t="s">
        <v>5237</v>
      </c>
      <c r="N13139" t="s">
        <v>5237</v>
      </c>
      <c r="O13139" t="s">
        <v>5237</v>
      </c>
    </row>
    <row r="13140" spans="11:15" x14ac:dyDescent="0.25">
      <c r="K13140">
        <v>57009900830002</v>
      </c>
      <c r="L13140" t="s">
        <v>15889</v>
      </c>
      <c r="M13140" t="s">
        <v>5237</v>
      </c>
      <c r="N13140" t="s">
        <v>5237</v>
      </c>
      <c r="O13140" t="s">
        <v>5237</v>
      </c>
    </row>
    <row r="13141" spans="11:15" x14ac:dyDescent="0.25">
      <c r="K13141">
        <v>57009900830003</v>
      </c>
      <c r="L13141" t="s">
        <v>15890</v>
      </c>
      <c r="M13141" t="s">
        <v>5237</v>
      </c>
      <c r="N13141" t="s">
        <v>5237</v>
      </c>
      <c r="O13141" t="s">
        <v>5237</v>
      </c>
    </row>
    <row r="13142" spans="11:15" x14ac:dyDescent="0.25">
      <c r="K13142">
        <v>57009900830004</v>
      </c>
      <c r="L13142" t="s">
        <v>15891</v>
      </c>
      <c r="M13142" t="s">
        <v>5237</v>
      </c>
      <c r="N13142" t="s">
        <v>5237</v>
      </c>
      <c r="O13142" t="s">
        <v>5237</v>
      </c>
    </row>
    <row r="13143" spans="11:15" x14ac:dyDescent="0.25">
      <c r="K13143">
        <v>57009900840001</v>
      </c>
      <c r="L13143" t="s">
        <v>15728</v>
      </c>
      <c r="M13143" t="s">
        <v>5237</v>
      </c>
      <c r="N13143" t="s">
        <v>5237</v>
      </c>
      <c r="O13143" t="s">
        <v>5237</v>
      </c>
    </row>
    <row r="13144" spans="11:15" x14ac:dyDescent="0.25">
      <c r="K13144">
        <v>57009900840002</v>
      </c>
      <c r="L13144" t="s">
        <v>15892</v>
      </c>
      <c r="M13144" t="s">
        <v>5237</v>
      </c>
      <c r="N13144" t="s">
        <v>5237</v>
      </c>
      <c r="O13144" t="s">
        <v>5237</v>
      </c>
    </row>
    <row r="13145" spans="11:15" x14ac:dyDescent="0.25">
      <c r="K13145">
        <v>57009900840003</v>
      </c>
      <c r="L13145" t="s">
        <v>15893</v>
      </c>
      <c r="M13145" t="s">
        <v>5237</v>
      </c>
      <c r="N13145" t="s">
        <v>5237</v>
      </c>
      <c r="O13145" t="s">
        <v>5237</v>
      </c>
    </row>
    <row r="13146" spans="11:15" x14ac:dyDescent="0.25">
      <c r="K13146">
        <v>57009900840004</v>
      </c>
      <c r="L13146" t="s">
        <v>15894</v>
      </c>
      <c r="M13146" t="s">
        <v>5237</v>
      </c>
      <c r="N13146" t="s">
        <v>5237</v>
      </c>
      <c r="O13146" t="s">
        <v>5237</v>
      </c>
    </row>
    <row r="13147" spans="11:15" x14ac:dyDescent="0.25">
      <c r="K13147">
        <v>57009900840005</v>
      </c>
      <c r="L13147" t="s">
        <v>15895</v>
      </c>
      <c r="M13147" t="s">
        <v>5237</v>
      </c>
      <c r="N13147" t="s">
        <v>5237</v>
      </c>
      <c r="O13147" t="s">
        <v>5237</v>
      </c>
    </row>
    <row r="13148" spans="11:15" x14ac:dyDescent="0.25">
      <c r="K13148">
        <v>57009900840006</v>
      </c>
      <c r="L13148" t="s">
        <v>15896</v>
      </c>
      <c r="M13148" t="s">
        <v>5237</v>
      </c>
      <c r="N13148" t="s">
        <v>5237</v>
      </c>
      <c r="O13148" t="s">
        <v>5237</v>
      </c>
    </row>
    <row r="13149" spans="11:15" x14ac:dyDescent="0.25">
      <c r="K13149">
        <v>57009900840007</v>
      </c>
      <c r="L13149" t="s">
        <v>15897</v>
      </c>
      <c r="M13149" t="s">
        <v>5237</v>
      </c>
      <c r="N13149" t="s">
        <v>5237</v>
      </c>
      <c r="O13149" t="s">
        <v>5237</v>
      </c>
    </row>
    <row r="13150" spans="11:15" x14ac:dyDescent="0.25">
      <c r="K13150">
        <v>57009900850001</v>
      </c>
      <c r="L13150" t="s">
        <v>15898</v>
      </c>
      <c r="M13150" t="s">
        <v>5237</v>
      </c>
      <c r="N13150" t="s">
        <v>5237</v>
      </c>
      <c r="O13150" t="s">
        <v>5237</v>
      </c>
    </row>
    <row r="13151" spans="11:15" x14ac:dyDescent="0.25">
      <c r="K13151">
        <v>57009900860001</v>
      </c>
      <c r="L13151" t="s">
        <v>15899</v>
      </c>
      <c r="M13151" t="s">
        <v>5237</v>
      </c>
      <c r="N13151" t="s">
        <v>5237</v>
      </c>
      <c r="O13151" t="s">
        <v>5237</v>
      </c>
    </row>
    <row r="13152" spans="11:15" x14ac:dyDescent="0.25">
      <c r="K13152">
        <v>57009900860002</v>
      </c>
      <c r="L13152" t="s">
        <v>15900</v>
      </c>
      <c r="M13152" t="s">
        <v>5237</v>
      </c>
      <c r="N13152" t="s">
        <v>5237</v>
      </c>
      <c r="O13152" t="s">
        <v>5237</v>
      </c>
    </row>
    <row r="13153" spans="11:15" x14ac:dyDescent="0.25">
      <c r="K13153">
        <v>57009900880001</v>
      </c>
      <c r="L13153" t="s">
        <v>15901</v>
      </c>
      <c r="M13153" t="s">
        <v>5237</v>
      </c>
      <c r="N13153" t="s">
        <v>5237</v>
      </c>
      <c r="O13153" t="s">
        <v>5237</v>
      </c>
    </row>
    <row r="13154" spans="11:15" x14ac:dyDescent="0.25">
      <c r="K13154">
        <v>57009900880002</v>
      </c>
      <c r="L13154" t="s">
        <v>15902</v>
      </c>
      <c r="M13154" t="s">
        <v>5237</v>
      </c>
      <c r="N13154" t="s">
        <v>5237</v>
      </c>
      <c r="O13154" t="s">
        <v>5237</v>
      </c>
    </row>
    <row r="13155" spans="11:15" x14ac:dyDescent="0.25">
      <c r="K13155">
        <v>57009900880003</v>
      </c>
      <c r="L13155" t="s">
        <v>15903</v>
      </c>
      <c r="M13155" t="s">
        <v>5237</v>
      </c>
      <c r="N13155" t="s">
        <v>5237</v>
      </c>
      <c r="O13155" t="s">
        <v>5237</v>
      </c>
    </row>
    <row r="13156" spans="11:15" x14ac:dyDescent="0.25">
      <c r="K13156">
        <v>57009900880004</v>
      </c>
      <c r="L13156" t="s">
        <v>15904</v>
      </c>
      <c r="M13156" t="s">
        <v>5237</v>
      </c>
      <c r="N13156" t="s">
        <v>5237</v>
      </c>
      <c r="O13156" t="s">
        <v>5237</v>
      </c>
    </row>
    <row r="13157" spans="11:15" x14ac:dyDescent="0.25">
      <c r="K13157">
        <v>57009900880005</v>
      </c>
      <c r="L13157" t="s">
        <v>15905</v>
      </c>
      <c r="M13157" t="s">
        <v>5237</v>
      </c>
      <c r="N13157" t="s">
        <v>5237</v>
      </c>
      <c r="O13157" t="s">
        <v>5237</v>
      </c>
    </row>
    <row r="13158" spans="11:15" x14ac:dyDescent="0.25">
      <c r="K13158">
        <v>57009900880006</v>
      </c>
      <c r="L13158" t="s">
        <v>15906</v>
      </c>
      <c r="M13158" t="s">
        <v>5237</v>
      </c>
      <c r="N13158" t="s">
        <v>5237</v>
      </c>
      <c r="O13158" t="s">
        <v>5237</v>
      </c>
    </row>
    <row r="13159" spans="11:15" x14ac:dyDescent="0.25">
      <c r="K13159">
        <v>57009900880007</v>
      </c>
      <c r="L13159" t="s">
        <v>15907</v>
      </c>
      <c r="M13159" t="s">
        <v>5237</v>
      </c>
      <c r="N13159" t="s">
        <v>5237</v>
      </c>
      <c r="O13159" t="s">
        <v>5237</v>
      </c>
    </row>
    <row r="13160" spans="11:15" x14ac:dyDescent="0.25">
      <c r="K13160">
        <v>57009900880008</v>
      </c>
      <c r="L13160" t="s">
        <v>15908</v>
      </c>
      <c r="M13160" t="s">
        <v>5237</v>
      </c>
      <c r="N13160" t="s">
        <v>5237</v>
      </c>
      <c r="O13160" t="s">
        <v>5237</v>
      </c>
    </row>
    <row r="13161" spans="11:15" x14ac:dyDescent="0.25">
      <c r="K13161">
        <v>57009900880009</v>
      </c>
      <c r="L13161" t="s">
        <v>15909</v>
      </c>
      <c r="M13161" t="s">
        <v>5237</v>
      </c>
      <c r="N13161" t="s">
        <v>5237</v>
      </c>
      <c r="O13161" t="s">
        <v>5237</v>
      </c>
    </row>
    <row r="13162" spans="11:15" x14ac:dyDescent="0.25">
      <c r="K13162">
        <v>57009900880010</v>
      </c>
      <c r="L13162" t="s">
        <v>15910</v>
      </c>
      <c r="M13162" t="s">
        <v>5237</v>
      </c>
      <c r="N13162" t="s">
        <v>5237</v>
      </c>
      <c r="O13162" t="s">
        <v>5237</v>
      </c>
    </row>
    <row r="13163" spans="11:15" x14ac:dyDescent="0.25">
      <c r="K13163">
        <v>57009900880011</v>
      </c>
      <c r="L13163" t="s">
        <v>15911</v>
      </c>
      <c r="M13163" t="s">
        <v>5237</v>
      </c>
      <c r="N13163" t="s">
        <v>5237</v>
      </c>
      <c r="O13163" t="s">
        <v>5237</v>
      </c>
    </row>
    <row r="13164" spans="11:15" x14ac:dyDescent="0.25">
      <c r="K13164">
        <v>57009900880012</v>
      </c>
      <c r="L13164" t="s">
        <v>15912</v>
      </c>
      <c r="M13164" t="s">
        <v>5237</v>
      </c>
      <c r="N13164" t="s">
        <v>5237</v>
      </c>
      <c r="O13164" t="s">
        <v>5237</v>
      </c>
    </row>
    <row r="13165" spans="11:15" x14ac:dyDescent="0.25">
      <c r="K13165">
        <v>57009900880034</v>
      </c>
      <c r="L13165" t="s">
        <v>15913</v>
      </c>
      <c r="M13165" t="s">
        <v>5237</v>
      </c>
      <c r="N13165" t="s">
        <v>5237</v>
      </c>
      <c r="O13165" t="s">
        <v>5237</v>
      </c>
    </row>
    <row r="13166" spans="11:15" x14ac:dyDescent="0.25">
      <c r="K13166">
        <v>57009900880035</v>
      </c>
      <c r="L13166" t="s">
        <v>15914</v>
      </c>
      <c r="M13166" t="s">
        <v>5237</v>
      </c>
      <c r="N13166" t="s">
        <v>5237</v>
      </c>
      <c r="O13166" t="s">
        <v>5237</v>
      </c>
    </row>
    <row r="13167" spans="11:15" x14ac:dyDescent="0.25">
      <c r="K13167">
        <v>57009900880036</v>
      </c>
      <c r="L13167" t="s">
        <v>15915</v>
      </c>
      <c r="M13167" t="s">
        <v>5237</v>
      </c>
      <c r="N13167" t="s">
        <v>5237</v>
      </c>
      <c r="O13167" t="s">
        <v>5237</v>
      </c>
    </row>
    <row r="13168" spans="11:15" x14ac:dyDescent="0.25">
      <c r="K13168">
        <v>57009900880037</v>
      </c>
      <c r="L13168" t="s">
        <v>15914</v>
      </c>
      <c r="M13168" t="s">
        <v>5237</v>
      </c>
      <c r="N13168" t="s">
        <v>5237</v>
      </c>
      <c r="O13168" t="s">
        <v>5237</v>
      </c>
    </row>
    <row r="13169" spans="11:15" x14ac:dyDescent="0.25">
      <c r="K13169">
        <v>57009900880038</v>
      </c>
      <c r="L13169" t="s">
        <v>15916</v>
      </c>
      <c r="M13169" t="s">
        <v>5237</v>
      </c>
      <c r="N13169" t="s">
        <v>5237</v>
      </c>
      <c r="O13169" t="s">
        <v>5237</v>
      </c>
    </row>
    <row r="13170" spans="11:15" x14ac:dyDescent="0.25">
      <c r="K13170">
        <v>57009900880039</v>
      </c>
      <c r="L13170" t="s">
        <v>15915</v>
      </c>
      <c r="M13170" t="s">
        <v>5237</v>
      </c>
      <c r="N13170" t="s">
        <v>5237</v>
      </c>
      <c r="O13170" t="s">
        <v>5237</v>
      </c>
    </row>
    <row r="13171" spans="11:15" x14ac:dyDescent="0.25">
      <c r="K13171">
        <v>57009900890001</v>
      </c>
      <c r="L13171" t="s">
        <v>15917</v>
      </c>
      <c r="M13171" t="s">
        <v>5237</v>
      </c>
      <c r="N13171" t="s">
        <v>5237</v>
      </c>
      <c r="O13171" t="s">
        <v>5237</v>
      </c>
    </row>
    <row r="13172" spans="11:15" x14ac:dyDescent="0.25">
      <c r="K13172">
        <v>57009900890002</v>
      </c>
      <c r="L13172" t="s">
        <v>15918</v>
      </c>
      <c r="M13172" t="s">
        <v>5237</v>
      </c>
      <c r="N13172" t="s">
        <v>5237</v>
      </c>
      <c r="O13172" t="s">
        <v>5237</v>
      </c>
    </row>
    <row r="13173" spans="11:15" x14ac:dyDescent="0.25">
      <c r="K13173">
        <v>57009900890003</v>
      </c>
      <c r="L13173" t="s">
        <v>15919</v>
      </c>
      <c r="M13173" t="s">
        <v>5237</v>
      </c>
      <c r="N13173" t="s">
        <v>5237</v>
      </c>
      <c r="O13173" t="s">
        <v>5237</v>
      </c>
    </row>
    <row r="13174" spans="11:15" x14ac:dyDescent="0.25">
      <c r="K13174">
        <v>57009900890004</v>
      </c>
      <c r="L13174" t="s">
        <v>15920</v>
      </c>
      <c r="M13174" t="s">
        <v>5237</v>
      </c>
      <c r="N13174" t="s">
        <v>5237</v>
      </c>
      <c r="O13174" t="s">
        <v>5237</v>
      </c>
    </row>
    <row r="13175" spans="11:15" x14ac:dyDescent="0.25">
      <c r="K13175">
        <v>57009900890005</v>
      </c>
      <c r="L13175" t="s">
        <v>15921</v>
      </c>
      <c r="M13175" t="s">
        <v>5237</v>
      </c>
      <c r="N13175" t="s">
        <v>5237</v>
      </c>
      <c r="O13175" t="s">
        <v>5237</v>
      </c>
    </row>
    <row r="13176" spans="11:15" x14ac:dyDescent="0.25">
      <c r="K13176">
        <v>57009900890006</v>
      </c>
      <c r="L13176" t="s">
        <v>15922</v>
      </c>
      <c r="M13176" t="s">
        <v>5237</v>
      </c>
      <c r="N13176" t="s">
        <v>5237</v>
      </c>
      <c r="O13176" t="s">
        <v>5237</v>
      </c>
    </row>
    <row r="13177" spans="11:15" x14ac:dyDescent="0.25">
      <c r="K13177">
        <v>57009900900001</v>
      </c>
      <c r="L13177" t="s">
        <v>15923</v>
      </c>
      <c r="M13177" t="s">
        <v>5237</v>
      </c>
      <c r="N13177" t="s">
        <v>5237</v>
      </c>
      <c r="O13177" t="s">
        <v>5237</v>
      </c>
    </row>
    <row r="13178" spans="11:15" x14ac:dyDescent="0.25">
      <c r="K13178">
        <v>57009900900002</v>
      </c>
      <c r="L13178" t="s">
        <v>15924</v>
      </c>
      <c r="M13178" t="s">
        <v>5237</v>
      </c>
      <c r="N13178" t="s">
        <v>5237</v>
      </c>
      <c r="O13178" t="s">
        <v>5237</v>
      </c>
    </row>
    <row r="13179" spans="11:15" x14ac:dyDescent="0.25">
      <c r="K13179">
        <v>57009900900003</v>
      </c>
      <c r="L13179" t="s">
        <v>15925</v>
      </c>
      <c r="M13179" t="s">
        <v>5237</v>
      </c>
      <c r="N13179" t="s">
        <v>5237</v>
      </c>
      <c r="O13179" t="s">
        <v>5237</v>
      </c>
    </row>
    <row r="13180" spans="11:15" x14ac:dyDescent="0.25">
      <c r="K13180">
        <v>57009900900004</v>
      </c>
      <c r="L13180" t="s">
        <v>15926</v>
      </c>
      <c r="M13180" t="s">
        <v>5237</v>
      </c>
      <c r="N13180" t="s">
        <v>5237</v>
      </c>
      <c r="O13180" t="s">
        <v>5237</v>
      </c>
    </row>
    <row r="13181" spans="11:15" x14ac:dyDescent="0.25">
      <c r="K13181">
        <v>57009900900005</v>
      </c>
      <c r="L13181" t="s">
        <v>15927</v>
      </c>
      <c r="M13181" t="s">
        <v>5237</v>
      </c>
      <c r="N13181" t="s">
        <v>5237</v>
      </c>
      <c r="O13181" t="s">
        <v>5237</v>
      </c>
    </row>
    <row r="13182" spans="11:15" x14ac:dyDescent="0.25">
      <c r="K13182">
        <v>57009900900006</v>
      </c>
      <c r="L13182" t="s">
        <v>15928</v>
      </c>
      <c r="M13182" t="s">
        <v>5237</v>
      </c>
      <c r="N13182" t="s">
        <v>5237</v>
      </c>
      <c r="O13182" t="s">
        <v>5237</v>
      </c>
    </row>
    <row r="13183" spans="11:15" x14ac:dyDescent="0.25">
      <c r="K13183">
        <v>57009900900007</v>
      </c>
      <c r="L13183" t="s">
        <v>15929</v>
      </c>
      <c r="M13183" t="s">
        <v>5237</v>
      </c>
      <c r="N13183" t="s">
        <v>5237</v>
      </c>
      <c r="O13183" t="s">
        <v>5237</v>
      </c>
    </row>
    <row r="13184" spans="11:15" x14ac:dyDescent="0.25">
      <c r="K13184">
        <v>57009900900008</v>
      </c>
      <c r="L13184" t="s">
        <v>15930</v>
      </c>
      <c r="M13184" t="s">
        <v>5237</v>
      </c>
      <c r="N13184" t="s">
        <v>5237</v>
      </c>
      <c r="O13184" t="s">
        <v>5237</v>
      </c>
    </row>
    <row r="13185" spans="11:15" x14ac:dyDescent="0.25">
      <c r="K13185">
        <v>57009900900009</v>
      </c>
      <c r="L13185" t="s">
        <v>15931</v>
      </c>
      <c r="M13185" t="s">
        <v>5237</v>
      </c>
      <c r="N13185" t="s">
        <v>5237</v>
      </c>
      <c r="O13185" t="s">
        <v>5237</v>
      </c>
    </row>
    <row r="13186" spans="11:15" x14ac:dyDescent="0.25">
      <c r="K13186">
        <v>57009900900010</v>
      </c>
      <c r="L13186" t="s">
        <v>15932</v>
      </c>
      <c r="M13186" t="s">
        <v>5237</v>
      </c>
      <c r="N13186" t="s">
        <v>5237</v>
      </c>
      <c r="O13186" t="s">
        <v>5237</v>
      </c>
    </row>
    <row r="13187" spans="11:15" x14ac:dyDescent="0.25">
      <c r="K13187">
        <v>57009900900011</v>
      </c>
      <c r="L13187" t="s">
        <v>15933</v>
      </c>
      <c r="M13187" t="s">
        <v>5237</v>
      </c>
      <c r="N13187" t="s">
        <v>5237</v>
      </c>
      <c r="O13187" t="s">
        <v>5237</v>
      </c>
    </row>
    <row r="13188" spans="11:15" x14ac:dyDescent="0.25">
      <c r="K13188">
        <v>57009900900012</v>
      </c>
      <c r="L13188" t="s">
        <v>15934</v>
      </c>
      <c r="M13188" t="s">
        <v>5237</v>
      </c>
      <c r="N13188" t="s">
        <v>5237</v>
      </c>
      <c r="O13188" t="s">
        <v>5237</v>
      </c>
    </row>
    <row r="13189" spans="11:15" x14ac:dyDescent="0.25">
      <c r="K13189">
        <v>57009900900013</v>
      </c>
      <c r="L13189" t="s">
        <v>15935</v>
      </c>
      <c r="M13189" t="s">
        <v>5237</v>
      </c>
      <c r="N13189" t="s">
        <v>5237</v>
      </c>
      <c r="O13189" t="s">
        <v>5237</v>
      </c>
    </row>
    <row r="13190" spans="11:15" x14ac:dyDescent="0.25">
      <c r="K13190">
        <v>57009900900014</v>
      </c>
      <c r="L13190" t="s">
        <v>15936</v>
      </c>
      <c r="M13190" t="s">
        <v>5237</v>
      </c>
      <c r="N13190" t="s">
        <v>5237</v>
      </c>
      <c r="O13190" t="s">
        <v>5237</v>
      </c>
    </row>
    <row r="13191" spans="11:15" x14ac:dyDescent="0.25">
      <c r="K13191">
        <v>57009900900015</v>
      </c>
      <c r="L13191" t="s">
        <v>15937</v>
      </c>
      <c r="M13191" t="s">
        <v>5237</v>
      </c>
      <c r="N13191" t="s">
        <v>5237</v>
      </c>
      <c r="O13191" t="s">
        <v>5237</v>
      </c>
    </row>
    <row r="13192" spans="11:15" x14ac:dyDescent="0.25">
      <c r="K13192">
        <v>57009900900016</v>
      </c>
      <c r="L13192" t="s">
        <v>15938</v>
      </c>
      <c r="M13192" t="s">
        <v>5237</v>
      </c>
      <c r="N13192" t="s">
        <v>5237</v>
      </c>
      <c r="O13192" t="s">
        <v>5237</v>
      </c>
    </row>
    <row r="13193" spans="11:15" x14ac:dyDescent="0.25">
      <c r="K13193">
        <v>57009900900017</v>
      </c>
      <c r="L13193" t="s">
        <v>15939</v>
      </c>
      <c r="M13193" t="s">
        <v>5237</v>
      </c>
      <c r="N13193" t="s">
        <v>5237</v>
      </c>
      <c r="O13193" t="s">
        <v>5237</v>
      </c>
    </row>
    <row r="13194" spans="11:15" x14ac:dyDescent="0.25">
      <c r="K13194">
        <v>57009900900018</v>
      </c>
      <c r="L13194" t="s">
        <v>15940</v>
      </c>
      <c r="M13194" t="s">
        <v>5237</v>
      </c>
      <c r="N13194" t="s">
        <v>5237</v>
      </c>
      <c r="O13194" t="s">
        <v>5237</v>
      </c>
    </row>
    <row r="13195" spans="11:15" x14ac:dyDescent="0.25">
      <c r="K13195">
        <v>57009900900019</v>
      </c>
      <c r="L13195" t="s">
        <v>15941</v>
      </c>
      <c r="M13195" t="s">
        <v>5237</v>
      </c>
      <c r="N13195" t="s">
        <v>5237</v>
      </c>
      <c r="O13195" t="s">
        <v>5237</v>
      </c>
    </row>
    <row r="13196" spans="11:15" x14ac:dyDescent="0.25">
      <c r="K13196">
        <v>57009900900020</v>
      </c>
      <c r="L13196" t="s">
        <v>15942</v>
      </c>
      <c r="M13196" t="s">
        <v>5237</v>
      </c>
      <c r="N13196" t="s">
        <v>5237</v>
      </c>
      <c r="O13196" t="s">
        <v>5237</v>
      </c>
    </row>
    <row r="13197" spans="11:15" x14ac:dyDescent="0.25">
      <c r="K13197">
        <v>57009900900021</v>
      </c>
      <c r="L13197" t="s">
        <v>15943</v>
      </c>
      <c r="M13197" t="s">
        <v>5237</v>
      </c>
      <c r="N13197" t="s">
        <v>5237</v>
      </c>
      <c r="O13197" t="s">
        <v>5237</v>
      </c>
    </row>
    <row r="13198" spans="11:15" x14ac:dyDescent="0.25">
      <c r="K13198">
        <v>57009900900022</v>
      </c>
      <c r="L13198" t="s">
        <v>15944</v>
      </c>
      <c r="M13198" t="s">
        <v>5237</v>
      </c>
      <c r="N13198" t="s">
        <v>5237</v>
      </c>
      <c r="O13198" t="s">
        <v>5237</v>
      </c>
    </row>
    <row r="13199" spans="11:15" x14ac:dyDescent="0.25">
      <c r="K13199">
        <v>57009900900023</v>
      </c>
      <c r="L13199" t="s">
        <v>15945</v>
      </c>
      <c r="M13199" t="s">
        <v>5237</v>
      </c>
      <c r="N13199" t="s">
        <v>5237</v>
      </c>
      <c r="O13199" t="s">
        <v>5237</v>
      </c>
    </row>
    <row r="13200" spans="11:15" x14ac:dyDescent="0.25">
      <c r="K13200">
        <v>57009900900024</v>
      </c>
      <c r="L13200" t="s">
        <v>15946</v>
      </c>
      <c r="M13200" t="s">
        <v>5237</v>
      </c>
      <c r="N13200" t="s">
        <v>5237</v>
      </c>
      <c r="O13200" t="s">
        <v>5237</v>
      </c>
    </row>
    <row r="13201" spans="11:15" x14ac:dyDescent="0.25">
      <c r="K13201">
        <v>57009900900025</v>
      </c>
      <c r="L13201" t="s">
        <v>15947</v>
      </c>
      <c r="M13201" t="s">
        <v>5237</v>
      </c>
      <c r="N13201" t="s">
        <v>5237</v>
      </c>
      <c r="O13201" t="s">
        <v>5237</v>
      </c>
    </row>
    <row r="13202" spans="11:15" x14ac:dyDescent="0.25">
      <c r="K13202">
        <v>57009900900026</v>
      </c>
      <c r="L13202" t="s">
        <v>15948</v>
      </c>
      <c r="M13202" t="s">
        <v>5237</v>
      </c>
      <c r="N13202" t="s">
        <v>5237</v>
      </c>
      <c r="O13202" t="s">
        <v>5237</v>
      </c>
    </row>
    <row r="13203" spans="11:15" x14ac:dyDescent="0.25">
      <c r="K13203">
        <v>57009900900027</v>
      </c>
      <c r="L13203" t="s">
        <v>15949</v>
      </c>
      <c r="M13203" t="s">
        <v>5237</v>
      </c>
      <c r="N13203" t="s">
        <v>5237</v>
      </c>
      <c r="O13203" t="s">
        <v>5237</v>
      </c>
    </row>
    <row r="13204" spans="11:15" x14ac:dyDescent="0.25">
      <c r="K13204">
        <v>57009900910001</v>
      </c>
      <c r="L13204" t="s">
        <v>5236</v>
      </c>
      <c r="M13204" t="s">
        <v>5237</v>
      </c>
      <c r="N13204" t="s">
        <v>5237</v>
      </c>
      <c r="O13204" t="s">
        <v>5237</v>
      </c>
    </row>
    <row r="13205" spans="11:15" x14ac:dyDescent="0.25">
      <c r="K13205">
        <v>57009900910002</v>
      </c>
      <c r="L13205" t="s">
        <v>15950</v>
      </c>
      <c r="M13205" t="s">
        <v>5237</v>
      </c>
      <c r="N13205" t="s">
        <v>5237</v>
      </c>
      <c r="O13205" t="s">
        <v>5237</v>
      </c>
    </row>
    <row r="13206" spans="11:15" x14ac:dyDescent="0.25">
      <c r="K13206">
        <v>57009900920001</v>
      </c>
      <c r="L13206" t="s">
        <v>15951</v>
      </c>
      <c r="M13206" t="s">
        <v>5237</v>
      </c>
      <c r="N13206" t="s">
        <v>5237</v>
      </c>
      <c r="O13206" t="s">
        <v>5237</v>
      </c>
    </row>
    <row r="13207" spans="11:15" x14ac:dyDescent="0.25">
      <c r="K13207">
        <v>57009900920002</v>
      </c>
      <c r="L13207" t="s">
        <v>15952</v>
      </c>
      <c r="M13207" t="s">
        <v>5237</v>
      </c>
      <c r="N13207" t="s">
        <v>5237</v>
      </c>
      <c r="O13207" t="s">
        <v>5237</v>
      </c>
    </row>
    <row r="13208" spans="11:15" x14ac:dyDescent="0.25">
      <c r="K13208">
        <v>57009900930001</v>
      </c>
      <c r="L13208" t="s">
        <v>15953</v>
      </c>
      <c r="M13208" t="s">
        <v>5237</v>
      </c>
      <c r="N13208" t="s">
        <v>5237</v>
      </c>
      <c r="O13208" t="s">
        <v>5237</v>
      </c>
    </row>
    <row r="13209" spans="11:15" x14ac:dyDescent="0.25">
      <c r="K13209">
        <v>57009900930002</v>
      </c>
      <c r="L13209" t="s">
        <v>15954</v>
      </c>
      <c r="M13209" t="s">
        <v>5237</v>
      </c>
      <c r="N13209" t="s">
        <v>5237</v>
      </c>
      <c r="O13209" t="s">
        <v>5237</v>
      </c>
    </row>
    <row r="13210" spans="11:15" x14ac:dyDescent="0.25">
      <c r="K13210">
        <v>57009900930003</v>
      </c>
      <c r="L13210" t="s">
        <v>15955</v>
      </c>
      <c r="M13210" t="s">
        <v>5237</v>
      </c>
      <c r="N13210" t="s">
        <v>5237</v>
      </c>
      <c r="O13210" t="s">
        <v>5237</v>
      </c>
    </row>
    <row r="13211" spans="11:15" x14ac:dyDescent="0.25">
      <c r="K13211">
        <v>57009900930004</v>
      </c>
      <c r="L13211" t="s">
        <v>14075</v>
      </c>
      <c r="M13211" t="s">
        <v>5237</v>
      </c>
      <c r="N13211" t="s">
        <v>5237</v>
      </c>
      <c r="O13211" t="s">
        <v>5237</v>
      </c>
    </row>
    <row r="13212" spans="11:15" x14ac:dyDescent="0.25">
      <c r="K13212">
        <v>57009900930005</v>
      </c>
      <c r="L13212" t="s">
        <v>15956</v>
      </c>
      <c r="M13212" t="s">
        <v>5237</v>
      </c>
      <c r="N13212" t="s">
        <v>5237</v>
      </c>
      <c r="O13212" t="s">
        <v>5237</v>
      </c>
    </row>
    <row r="13213" spans="11:15" x14ac:dyDescent="0.25">
      <c r="K13213">
        <v>57009900930006</v>
      </c>
      <c r="L13213" t="s">
        <v>15957</v>
      </c>
      <c r="M13213" t="s">
        <v>5237</v>
      </c>
      <c r="N13213" t="s">
        <v>5237</v>
      </c>
      <c r="O13213" t="s">
        <v>5237</v>
      </c>
    </row>
    <row r="13214" spans="11:15" x14ac:dyDescent="0.25">
      <c r="K13214">
        <v>57009900930007</v>
      </c>
      <c r="L13214" t="s">
        <v>15958</v>
      </c>
      <c r="M13214" t="s">
        <v>5237</v>
      </c>
      <c r="N13214" t="s">
        <v>5237</v>
      </c>
      <c r="O13214" t="s">
        <v>5237</v>
      </c>
    </row>
    <row r="13215" spans="11:15" x14ac:dyDescent="0.25">
      <c r="K13215">
        <v>57009900930008</v>
      </c>
      <c r="L13215" t="s">
        <v>15959</v>
      </c>
      <c r="M13215" t="s">
        <v>5237</v>
      </c>
      <c r="N13215" t="s">
        <v>5237</v>
      </c>
      <c r="O13215" t="s">
        <v>5237</v>
      </c>
    </row>
    <row r="13216" spans="11:15" x14ac:dyDescent="0.25">
      <c r="K13216">
        <v>57009900930009</v>
      </c>
      <c r="L13216" t="s">
        <v>15960</v>
      </c>
      <c r="M13216" t="s">
        <v>5237</v>
      </c>
      <c r="N13216" t="s">
        <v>5237</v>
      </c>
      <c r="O13216" t="s">
        <v>5237</v>
      </c>
    </row>
    <row r="13217" spans="11:15" x14ac:dyDescent="0.25">
      <c r="K13217">
        <v>57009900930010</v>
      </c>
      <c r="L13217" t="s">
        <v>15961</v>
      </c>
      <c r="M13217" t="s">
        <v>5237</v>
      </c>
      <c r="N13217" t="s">
        <v>5237</v>
      </c>
      <c r="O13217" t="s">
        <v>5237</v>
      </c>
    </row>
    <row r="13218" spans="11:15" x14ac:dyDescent="0.25">
      <c r="K13218">
        <v>57009900930011</v>
      </c>
      <c r="L13218" t="s">
        <v>15962</v>
      </c>
      <c r="M13218" t="s">
        <v>5237</v>
      </c>
      <c r="N13218" t="s">
        <v>5237</v>
      </c>
      <c r="O13218" t="s">
        <v>5237</v>
      </c>
    </row>
    <row r="13219" spans="11:15" x14ac:dyDescent="0.25">
      <c r="K13219">
        <v>57009900930012</v>
      </c>
      <c r="L13219" t="s">
        <v>15963</v>
      </c>
      <c r="M13219" t="s">
        <v>5237</v>
      </c>
      <c r="N13219" t="s">
        <v>5237</v>
      </c>
      <c r="O13219" t="s">
        <v>5237</v>
      </c>
    </row>
    <row r="13220" spans="11:15" x14ac:dyDescent="0.25">
      <c r="K13220">
        <v>57009900930013</v>
      </c>
      <c r="L13220" t="s">
        <v>15964</v>
      </c>
      <c r="M13220" t="s">
        <v>5237</v>
      </c>
      <c r="N13220" t="s">
        <v>5237</v>
      </c>
      <c r="O13220" t="s">
        <v>5237</v>
      </c>
    </row>
    <row r="13221" spans="11:15" x14ac:dyDescent="0.25">
      <c r="K13221">
        <v>57009900930014</v>
      </c>
      <c r="L13221" t="s">
        <v>15965</v>
      </c>
      <c r="M13221" t="s">
        <v>5237</v>
      </c>
      <c r="N13221" t="s">
        <v>5237</v>
      </c>
      <c r="O13221" t="s">
        <v>5237</v>
      </c>
    </row>
    <row r="13222" spans="11:15" x14ac:dyDescent="0.25">
      <c r="K13222">
        <v>57009900930015</v>
      </c>
      <c r="L13222" t="s">
        <v>15966</v>
      </c>
      <c r="M13222" t="s">
        <v>5237</v>
      </c>
      <c r="N13222" t="s">
        <v>5237</v>
      </c>
      <c r="O13222" t="s">
        <v>5237</v>
      </c>
    </row>
    <row r="13223" spans="11:15" x14ac:dyDescent="0.25">
      <c r="K13223">
        <v>57009900930016</v>
      </c>
      <c r="L13223" t="s">
        <v>15967</v>
      </c>
      <c r="M13223" t="s">
        <v>5237</v>
      </c>
      <c r="N13223" t="s">
        <v>5237</v>
      </c>
      <c r="O13223" t="s">
        <v>5237</v>
      </c>
    </row>
    <row r="13224" spans="11:15" x14ac:dyDescent="0.25">
      <c r="K13224">
        <v>57009900930017</v>
      </c>
      <c r="L13224" t="s">
        <v>15968</v>
      </c>
      <c r="M13224" t="s">
        <v>5237</v>
      </c>
      <c r="N13224" t="s">
        <v>5237</v>
      </c>
      <c r="O13224" t="s">
        <v>5237</v>
      </c>
    </row>
    <row r="13225" spans="11:15" x14ac:dyDescent="0.25">
      <c r="K13225">
        <v>57009900930018</v>
      </c>
      <c r="L13225" t="s">
        <v>15969</v>
      </c>
      <c r="M13225" t="s">
        <v>5237</v>
      </c>
      <c r="N13225" t="s">
        <v>5237</v>
      </c>
      <c r="O13225" t="s">
        <v>5237</v>
      </c>
    </row>
    <row r="13226" spans="11:15" x14ac:dyDescent="0.25">
      <c r="K13226">
        <v>57009900930019</v>
      </c>
      <c r="L13226" t="s">
        <v>15970</v>
      </c>
      <c r="M13226" t="s">
        <v>5237</v>
      </c>
      <c r="N13226" t="s">
        <v>5237</v>
      </c>
      <c r="O13226" t="s">
        <v>5237</v>
      </c>
    </row>
    <row r="13227" spans="11:15" x14ac:dyDescent="0.25">
      <c r="K13227">
        <v>57009900930020</v>
      </c>
      <c r="L13227" t="s">
        <v>15971</v>
      </c>
      <c r="M13227" t="s">
        <v>5237</v>
      </c>
      <c r="N13227" t="s">
        <v>5237</v>
      </c>
      <c r="O13227" t="s">
        <v>5237</v>
      </c>
    </row>
    <row r="13228" spans="11:15" x14ac:dyDescent="0.25">
      <c r="K13228">
        <v>57009900930021</v>
      </c>
      <c r="L13228" t="s">
        <v>15972</v>
      </c>
      <c r="M13228" t="s">
        <v>5237</v>
      </c>
      <c r="N13228" t="s">
        <v>5237</v>
      </c>
      <c r="O13228" t="s">
        <v>5237</v>
      </c>
    </row>
    <row r="13229" spans="11:15" x14ac:dyDescent="0.25">
      <c r="K13229">
        <v>57009900930022</v>
      </c>
      <c r="L13229" t="s">
        <v>15973</v>
      </c>
      <c r="M13229" t="s">
        <v>5237</v>
      </c>
      <c r="N13229" t="s">
        <v>5237</v>
      </c>
      <c r="O13229" t="s">
        <v>5237</v>
      </c>
    </row>
    <row r="13230" spans="11:15" x14ac:dyDescent="0.25">
      <c r="K13230">
        <v>57009900930023</v>
      </c>
      <c r="L13230" t="s">
        <v>15974</v>
      </c>
      <c r="M13230" t="s">
        <v>5237</v>
      </c>
      <c r="N13230" t="s">
        <v>5237</v>
      </c>
      <c r="O13230" t="s">
        <v>5237</v>
      </c>
    </row>
    <row r="13231" spans="11:15" x14ac:dyDescent="0.25">
      <c r="K13231">
        <v>57009900930024</v>
      </c>
      <c r="L13231" t="s">
        <v>15975</v>
      </c>
      <c r="M13231" t="s">
        <v>5237</v>
      </c>
      <c r="N13231" t="s">
        <v>5237</v>
      </c>
      <c r="O13231" t="s">
        <v>5237</v>
      </c>
    </row>
    <row r="13232" spans="11:15" x14ac:dyDescent="0.25">
      <c r="K13232">
        <v>57009900930025</v>
      </c>
      <c r="L13232" t="s">
        <v>15976</v>
      </c>
      <c r="M13232" t="s">
        <v>5237</v>
      </c>
      <c r="N13232" t="s">
        <v>5237</v>
      </c>
      <c r="O13232" t="s">
        <v>5237</v>
      </c>
    </row>
    <row r="13233" spans="11:15" x14ac:dyDescent="0.25">
      <c r="K13233">
        <v>57009900930026</v>
      </c>
      <c r="L13233" t="s">
        <v>15977</v>
      </c>
      <c r="M13233" t="s">
        <v>5237</v>
      </c>
      <c r="N13233" t="s">
        <v>5237</v>
      </c>
      <c r="O13233" t="s">
        <v>5237</v>
      </c>
    </row>
    <row r="13234" spans="11:15" x14ac:dyDescent="0.25">
      <c r="K13234">
        <v>57009900930027</v>
      </c>
      <c r="L13234" t="s">
        <v>15978</v>
      </c>
      <c r="M13234" t="s">
        <v>5237</v>
      </c>
      <c r="N13234" t="s">
        <v>5237</v>
      </c>
      <c r="O13234" t="s">
        <v>5237</v>
      </c>
    </row>
    <row r="13235" spans="11:15" x14ac:dyDescent="0.25">
      <c r="K13235">
        <v>57009900930028</v>
      </c>
      <c r="L13235" t="s">
        <v>15979</v>
      </c>
      <c r="M13235" t="s">
        <v>5237</v>
      </c>
      <c r="N13235" t="s">
        <v>5237</v>
      </c>
      <c r="O13235" t="s">
        <v>5237</v>
      </c>
    </row>
    <row r="13236" spans="11:15" x14ac:dyDescent="0.25">
      <c r="K13236">
        <v>57009900940001</v>
      </c>
      <c r="L13236" t="s">
        <v>15980</v>
      </c>
      <c r="M13236" t="s">
        <v>5237</v>
      </c>
      <c r="N13236" t="s">
        <v>5237</v>
      </c>
      <c r="O13236" t="s">
        <v>5237</v>
      </c>
    </row>
    <row r="13237" spans="11:15" x14ac:dyDescent="0.25">
      <c r="K13237">
        <v>57009900940002</v>
      </c>
      <c r="L13237" t="s">
        <v>15981</v>
      </c>
      <c r="M13237" t="s">
        <v>5237</v>
      </c>
      <c r="N13237" t="s">
        <v>5237</v>
      </c>
      <c r="O13237" t="s">
        <v>5237</v>
      </c>
    </row>
    <row r="13238" spans="11:15" x14ac:dyDescent="0.25">
      <c r="K13238">
        <v>57009900940003</v>
      </c>
      <c r="L13238" t="s">
        <v>15982</v>
      </c>
      <c r="M13238" t="s">
        <v>5237</v>
      </c>
      <c r="N13238" t="s">
        <v>5237</v>
      </c>
      <c r="O13238" t="s">
        <v>5237</v>
      </c>
    </row>
    <row r="13239" spans="11:15" x14ac:dyDescent="0.25">
      <c r="K13239">
        <v>57009900940004</v>
      </c>
      <c r="L13239" t="s">
        <v>15983</v>
      </c>
      <c r="M13239" t="s">
        <v>5237</v>
      </c>
      <c r="N13239" t="s">
        <v>5237</v>
      </c>
      <c r="O13239" t="s">
        <v>5237</v>
      </c>
    </row>
    <row r="13240" spans="11:15" x14ac:dyDescent="0.25">
      <c r="K13240">
        <v>57009900940005</v>
      </c>
      <c r="L13240" t="s">
        <v>15984</v>
      </c>
      <c r="M13240" t="s">
        <v>5237</v>
      </c>
      <c r="N13240" t="s">
        <v>5237</v>
      </c>
      <c r="O13240" t="s">
        <v>5237</v>
      </c>
    </row>
    <row r="13241" spans="11:15" x14ac:dyDescent="0.25">
      <c r="K13241">
        <v>57009900940006</v>
      </c>
      <c r="L13241" t="s">
        <v>15985</v>
      </c>
      <c r="M13241" t="s">
        <v>5237</v>
      </c>
      <c r="N13241" t="s">
        <v>5237</v>
      </c>
      <c r="O13241" t="s">
        <v>5237</v>
      </c>
    </row>
    <row r="13242" spans="11:15" x14ac:dyDescent="0.25">
      <c r="K13242">
        <v>57009900940007</v>
      </c>
      <c r="L13242" t="s">
        <v>15986</v>
      </c>
      <c r="M13242" t="s">
        <v>5237</v>
      </c>
      <c r="N13242" t="s">
        <v>5237</v>
      </c>
      <c r="O13242" t="s">
        <v>5237</v>
      </c>
    </row>
    <row r="13243" spans="11:15" x14ac:dyDescent="0.25">
      <c r="K13243">
        <v>57009900940008</v>
      </c>
      <c r="L13243" t="s">
        <v>15987</v>
      </c>
      <c r="M13243" t="s">
        <v>5237</v>
      </c>
      <c r="N13243" t="s">
        <v>5237</v>
      </c>
      <c r="O13243" t="s">
        <v>5237</v>
      </c>
    </row>
    <row r="13244" spans="11:15" x14ac:dyDescent="0.25">
      <c r="K13244">
        <v>57009900940009</v>
      </c>
      <c r="L13244" t="s">
        <v>15988</v>
      </c>
      <c r="M13244" t="s">
        <v>5237</v>
      </c>
      <c r="N13244" t="s">
        <v>5237</v>
      </c>
      <c r="O13244" t="s">
        <v>5237</v>
      </c>
    </row>
    <row r="13245" spans="11:15" x14ac:dyDescent="0.25">
      <c r="K13245">
        <v>57009900940010</v>
      </c>
      <c r="L13245" t="s">
        <v>15989</v>
      </c>
      <c r="M13245" t="s">
        <v>5237</v>
      </c>
      <c r="N13245" t="s">
        <v>5237</v>
      </c>
      <c r="O13245" t="s">
        <v>5237</v>
      </c>
    </row>
    <row r="13246" spans="11:15" x14ac:dyDescent="0.25">
      <c r="K13246">
        <v>57009900950001</v>
      </c>
      <c r="L13246" t="s">
        <v>15990</v>
      </c>
      <c r="M13246" t="s">
        <v>5237</v>
      </c>
      <c r="N13246" t="s">
        <v>5237</v>
      </c>
      <c r="O13246" t="s">
        <v>5237</v>
      </c>
    </row>
    <row r="13247" spans="11:15" x14ac:dyDescent="0.25">
      <c r="K13247">
        <v>57009900950002</v>
      </c>
      <c r="L13247" t="s">
        <v>15991</v>
      </c>
      <c r="M13247" t="s">
        <v>5237</v>
      </c>
      <c r="N13247" t="s">
        <v>5237</v>
      </c>
      <c r="O13247" t="s">
        <v>5237</v>
      </c>
    </row>
    <row r="13248" spans="11:15" x14ac:dyDescent="0.25">
      <c r="K13248">
        <v>57009900950003</v>
      </c>
      <c r="L13248" t="s">
        <v>15991</v>
      </c>
      <c r="M13248" t="s">
        <v>5237</v>
      </c>
      <c r="N13248" t="s">
        <v>5237</v>
      </c>
      <c r="O13248" t="s">
        <v>5237</v>
      </c>
    </row>
    <row r="13249" spans="11:15" x14ac:dyDescent="0.25">
      <c r="K13249">
        <v>57009900950004</v>
      </c>
      <c r="L13249" t="s">
        <v>15992</v>
      </c>
      <c r="M13249" t="s">
        <v>5237</v>
      </c>
      <c r="N13249" t="s">
        <v>5237</v>
      </c>
      <c r="O13249" t="s">
        <v>5237</v>
      </c>
    </row>
    <row r="13250" spans="11:15" x14ac:dyDescent="0.25">
      <c r="K13250">
        <v>57009900950005</v>
      </c>
      <c r="L13250" t="s">
        <v>15993</v>
      </c>
      <c r="M13250" t="s">
        <v>5237</v>
      </c>
      <c r="N13250" t="s">
        <v>5237</v>
      </c>
      <c r="O13250" t="s">
        <v>5237</v>
      </c>
    </row>
    <row r="13251" spans="11:15" x14ac:dyDescent="0.25">
      <c r="K13251">
        <v>57009900950006</v>
      </c>
      <c r="L13251" t="s">
        <v>15994</v>
      </c>
      <c r="M13251" t="s">
        <v>5237</v>
      </c>
      <c r="N13251" t="s">
        <v>5237</v>
      </c>
      <c r="O13251" t="s">
        <v>5237</v>
      </c>
    </row>
    <row r="13252" spans="11:15" x14ac:dyDescent="0.25">
      <c r="K13252">
        <v>57009900950007</v>
      </c>
      <c r="L13252" t="s">
        <v>15995</v>
      </c>
      <c r="M13252" t="s">
        <v>5237</v>
      </c>
      <c r="N13252" t="s">
        <v>5237</v>
      </c>
      <c r="O13252" t="s">
        <v>5237</v>
      </c>
    </row>
    <row r="13253" spans="11:15" x14ac:dyDescent="0.25">
      <c r="K13253">
        <v>57009900950008</v>
      </c>
      <c r="L13253" t="s">
        <v>15996</v>
      </c>
      <c r="M13253" t="s">
        <v>5237</v>
      </c>
      <c r="N13253" t="s">
        <v>5237</v>
      </c>
      <c r="O13253" t="s">
        <v>5237</v>
      </c>
    </row>
    <row r="13254" spans="11:15" x14ac:dyDescent="0.25">
      <c r="K13254">
        <v>57009900950009</v>
      </c>
      <c r="L13254" t="s">
        <v>15997</v>
      </c>
      <c r="M13254" t="s">
        <v>5237</v>
      </c>
      <c r="N13254" t="s">
        <v>5237</v>
      </c>
      <c r="O13254" t="s">
        <v>5237</v>
      </c>
    </row>
    <row r="13255" spans="11:15" x14ac:dyDescent="0.25">
      <c r="K13255">
        <v>57009900950010</v>
      </c>
      <c r="L13255" t="s">
        <v>15998</v>
      </c>
      <c r="M13255" t="s">
        <v>5237</v>
      </c>
      <c r="N13255" t="s">
        <v>5237</v>
      </c>
      <c r="O13255" t="s">
        <v>5237</v>
      </c>
    </row>
    <row r="13256" spans="11:15" x14ac:dyDescent="0.25">
      <c r="K13256">
        <v>57009900950011</v>
      </c>
      <c r="L13256" t="s">
        <v>15999</v>
      </c>
      <c r="M13256" t="s">
        <v>5237</v>
      </c>
      <c r="N13256" t="s">
        <v>5237</v>
      </c>
      <c r="O13256" t="s">
        <v>5237</v>
      </c>
    </row>
    <row r="13257" spans="11:15" x14ac:dyDescent="0.25">
      <c r="K13257">
        <v>57009900950012</v>
      </c>
      <c r="L13257" t="s">
        <v>16000</v>
      </c>
      <c r="M13257" t="s">
        <v>5237</v>
      </c>
      <c r="N13257" t="s">
        <v>5237</v>
      </c>
      <c r="O13257" t="s">
        <v>5237</v>
      </c>
    </row>
    <row r="13258" spans="11:15" x14ac:dyDescent="0.25">
      <c r="K13258">
        <v>57009900950013</v>
      </c>
      <c r="L13258" t="s">
        <v>16001</v>
      </c>
      <c r="M13258" t="s">
        <v>5237</v>
      </c>
      <c r="N13258" t="s">
        <v>5237</v>
      </c>
      <c r="O13258" t="s">
        <v>5237</v>
      </c>
    </row>
    <row r="13259" spans="11:15" x14ac:dyDescent="0.25">
      <c r="K13259">
        <v>57009900950014</v>
      </c>
      <c r="L13259" t="s">
        <v>16002</v>
      </c>
      <c r="M13259" t="s">
        <v>5237</v>
      </c>
      <c r="N13259" t="s">
        <v>5237</v>
      </c>
      <c r="O13259" t="s">
        <v>5237</v>
      </c>
    </row>
    <row r="13260" spans="11:15" x14ac:dyDescent="0.25">
      <c r="K13260">
        <v>57009900950015</v>
      </c>
      <c r="L13260" t="s">
        <v>16003</v>
      </c>
      <c r="M13260" t="s">
        <v>5237</v>
      </c>
      <c r="N13260" t="s">
        <v>5237</v>
      </c>
      <c r="O13260" t="s">
        <v>5237</v>
      </c>
    </row>
    <row r="13261" spans="11:15" x14ac:dyDescent="0.25">
      <c r="K13261">
        <v>57009900950016</v>
      </c>
      <c r="L13261" t="s">
        <v>16004</v>
      </c>
      <c r="M13261" t="s">
        <v>5237</v>
      </c>
      <c r="N13261" t="s">
        <v>5237</v>
      </c>
      <c r="O13261" t="s">
        <v>5237</v>
      </c>
    </row>
    <row r="13262" spans="11:15" x14ac:dyDescent="0.25">
      <c r="K13262">
        <v>57009900950017</v>
      </c>
      <c r="L13262" t="s">
        <v>16005</v>
      </c>
      <c r="M13262" t="s">
        <v>5237</v>
      </c>
      <c r="N13262" t="s">
        <v>5237</v>
      </c>
      <c r="O13262" t="s">
        <v>5237</v>
      </c>
    </row>
    <row r="13263" spans="11:15" x14ac:dyDescent="0.25">
      <c r="K13263">
        <v>57009900950018</v>
      </c>
      <c r="L13263" t="s">
        <v>16006</v>
      </c>
      <c r="M13263" t="s">
        <v>5237</v>
      </c>
      <c r="N13263" t="s">
        <v>5237</v>
      </c>
      <c r="O13263" t="s">
        <v>5237</v>
      </c>
    </row>
    <row r="13264" spans="11:15" x14ac:dyDescent="0.25">
      <c r="K13264">
        <v>57009900950019</v>
      </c>
      <c r="L13264" t="s">
        <v>16007</v>
      </c>
      <c r="M13264" t="s">
        <v>5237</v>
      </c>
      <c r="N13264" t="s">
        <v>5237</v>
      </c>
      <c r="O13264" t="s">
        <v>5237</v>
      </c>
    </row>
    <row r="13265" spans="11:15" x14ac:dyDescent="0.25">
      <c r="K13265">
        <v>57009900960001</v>
      </c>
      <c r="L13265" t="s">
        <v>16008</v>
      </c>
      <c r="M13265" t="s">
        <v>5237</v>
      </c>
      <c r="N13265" t="s">
        <v>5237</v>
      </c>
      <c r="O13265" t="s">
        <v>5237</v>
      </c>
    </row>
    <row r="13266" spans="11:15" x14ac:dyDescent="0.25">
      <c r="K13266">
        <v>57009900960002</v>
      </c>
      <c r="L13266" t="s">
        <v>16009</v>
      </c>
      <c r="M13266" t="s">
        <v>5237</v>
      </c>
      <c r="N13266" t="s">
        <v>5237</v>
      </c>
      <c r="O13266" t="s">
        <v>5237</v>
      </c>
    </row>
    <row r="13267" spans="11:15" x14ac:dyDescent="0.25">
      <c r="K13267">
        <v>57009900960003</v>
      </c>
      <c r="L13267" t="s">
        <v>16010</v>
      </c>
      <c r="M13267" t="s">
        <v>5237</v>
      </c>
      <c r="N13267" t="s">
        <v>5237</v>
      </c>
      <c r="O13267" t="s">
        <v>5237</v>
      </c>
    </row>
    <row r="13268" spans="11:15" x14ac:dyDescent="0.25">
      <c r="K13268">
        <v>57009900960004</v>
      </c>
      <c r="L13268" t="s">
        <v>16011</v>
      </c>
      <c r="M13268" t="s">
        <v>5237</v>
      </c>
      <c r="N13268" t="s">
        <v>5237</v>
      </c>
      <c r="O13268" t="s">
        <v>5237</v>
      </c>
    </row>
    <row r="13269" spans="11:15" x14ac:dyDescent="0.25">
      <c r="K13269">
        <v>57009900960005</v>
      </c>
      <c r="L13269" t="s">
        <v>16012</v>
      </c>
      <c r="M13269" t="s">
        <v>5237</v>
      </c>
      <c r="N13269" t="s">
        <v>5237</v>
      </c>
      <c r="O13269" t="s">
        <v>5237</v>
      </c>
    </row>
    <row r="13270" spans="11:15" x14ac:dyDescent="0.25">
      <c r="K13270">
        <v>57009900960006</v>
      </c>
      <c r="L13270" t="s">
        <v>16013</v>
      </c>
      <c r="M13270" t="s">
        <v>5237</v>
      </c>
      <c r="N13270" t="s">
        <v>5237</v>
      </c>
      <c r="O13270" t="s">
        <v>5237</v>
      </c>
    </row>
    <row r="13271" spans="11:15" x14ac:dyDescent="0.25">
      <c r="K13271">
        <v>57009900960007</v>
      </c>
      <c r="L13271" t="s">
        <v>16014</v>
      </c>
      <c r="M13271" t="s">
        <v>5237</v>
      </c>
      <c r="N13271" t="s">
        <v>5237</v>
      </c>
      <c r="O13271" t="s">
        <v>5237</v>
      </c>
    </row>
    <row r="13272" spans="11:15" x14ac:dyDescent="0.25">
      <c r="K13272">
        <v>57009900970001</v>
      </c>
      <c r="L13272" t="s">
        <v>16015</v>
      </c>
      <c r="M13272" t="s">
        <v>5237</v>
      </c>
      <c r="N13272" t="s">
        <v>5237</v>
      </c>
      <c r="O13272" t="s">
        <v>5237</v>
      </c>
    </row>
    <row r="13273" spans="11:15" x14ac:dyDescent="0.25">
      <c r="K13273">
        <v>57009900980001</v>
      </c>
      <c r="L13273" t="s">
        <v>16016</v>
      </c>
      <c r="M13273" t="s">
        <v>5237</v>
      </c>
      <c r="N13273" t="s">
        <v>5237</v>
      </c>
      <c r="O13273" t="s">
        <v>5237</v>
      </c>
    </row>
    <row r="13274" spans="11:15" x14ac:dyDescent="0.25">
      <c r="K13274">
        <v>57009900980002</v>
      </c>
      <c r="L13274" t="s">
        <v>16017</v>
      </c>
      <c r="M13274" t="s">
        <v>5237</v>
      </c>
      <c r="N13274" t="s">
        <v>5237</v>
      </c>
      <c r="O13274" t="s">
        <v>5237</v>
      </c>
    </row>
    <row r="13275" spans="11:15" x14ac:dyDescent="0.25">
      <c r="K13275">
        <v>57009900980003</v>
      </c>
      <c r="L13275" t="s">
        <v>16018</v>
      </c>
      <c r="M13275" t="s">
        <v>5237</v>
      </c>
      <c r="N13275" t="s">
        <v>5237</v>
      </c>
      <c r="O13275" t="s">
        <v>5237</v>
      </c>
    </row>
    <row r="13276" spans="11:15" x14ac:dyDescent="0.25">
      <c r="K13276">
        <v>57009900980004</v>
      </c>
      <c r="L13276" t="s">
        <v>16019</v>
      </c>
      <c r="M13276" t="s">
        <v>5237</v>
      </c>
      <c r="N13276" t="s">
        <v>5237</v>
      </c>
      <c r="O13276" t="s">
        <v>5237</v>
      </c>
    </row>
    <row r="13277" spans="11:15" x14ac:dyDescent="0.25">
      <c r="K13277">
        <v>57009900980005</v>
      </c>
      <c r="L13277" t="s">
        <v>16020</v>
      </c>
      <c r="M13277" t="s">
        <v>5237</v>
      </c>
      <c r="N13277" t="s">
        <v>5237</v>
      </c>
      <c r="O13277" t="s">
        <v>5237</v>
      </c>
    </row>
    <row r="13278" spans="11:15" x14ac:dyDescent="0.25">
      <c r="K13278">
        <v>57009900980006</v>
      </c>
      <c r="L13278" t="s">
        <v>16021</v>
      </c>
      <c r="M13278" t="s">
        <v>5237</v>
      </c>
      <c r="N13278" t="s">
        <v>5237</v>
      </c>
      <c r="O13278" t="s">
        <v>5237</v>
      </c>
    </row>
    <row r="13279" spans="11:15" x14ac:dyDescent="0.25">
      <c r="K13279">
        <v>57009900980007</v>
      </c>
      <c r="L13279" t="s">
        <v>16019</v>
      </c>
      <c r="M13279" t="s">
        <v>5237</v>
      </c>
      <c r="N13279" t="s">
        <v>5237</v>
      </c>
      <c r="O13279" t="s">
        <v>5237</v>
      </c>
    </row>
    <row r="13280" spans="11:15" x14ac:dyDescent="0.25">
      <c r="K13280">
        <v>57009900980008</v>
      </c>
      <c r="L13280" t="s">
        <v>16022</v>
      </c>
      <c r="M13280" t="s">
        <v>5237</v>
      </c>
      <c r="N13280" t="s">
        <v>5237</v>
      </c>
      <c r="O13280" t="s">
        <v>5237</v>
      </c>
    </row>
    <row r="13281" spans="11:15" x14ac:dyDescent="0.25">
      <c r="K13281">
        <v>57009900980009</v>
      </c>
      <c r="L13281" t="s">
        <v>16023</v>
      </c>
      <c r="M13281" t="s">
        <v>5237</v>
      </c>
      <c r="N13281" t="s">
        <v>5237</v>
      </c>
      <c r="O13281" t="s">
        <v>5237</v>
      </c>
    </row>
    <row r="13282" spans="11:15" x14ac:dyDescent="0.25">
      <c r="K13282">
        <v>57009900980010</v>
      </c>
      <c r="L13282" t="s">
        <v>16024</v>
      </c>
      <c r="M13282" t="s">
        <v>5237</v>
      </c>
      <c r="N13282" t="s">
        <v>5237</v>
      </c>
      <c r="O13282" t="s">
        <v>5237</v>
      </c>
    </row>
    <row r="13283" spans="11:15" x14ac:dyDescent="0.25">
      <c r="K13283">
        <v>57009900980011</v>
      </c>
      <c r="L13283" t="s">
        <v>16025</v>
      </c>
      <c r="M13283" t="s">
        <v>5237</v>
      </c>
      <c r="N13283" t="s">
        <v>5237</v>
      </c>
      <c r="O13283" t="s">
        <v>5237</v>
      </c>
    </row>
    <row r="13284" spans="11:15" x14ac:dyDescent="0.25">
      <c r="K13284">
        <v>57009900980012</v>
      </c>
      <c r="L13284" t="s">
        <v>16026</v>
      </c>
      <c r="M13284" t="s">
        <v>5237</v>
      </c>
      <c r="N13284" t="s">
        <v>5237</v>
      </c>
      <c r="O13284" t="s">
        <v>5237</v>
      </c>
    </row>
    <row r="13285" spans="11:15" x14ac:dyDescent="0.25">
      <c r="K13285">
        <v>57009900980013</v>
      </c>
      <c r="L13285" t="s">
        <v>16027</v>
      </c>
      <c r="M13285" t="s">
        <v>5237</v>
      </c>
      <c r="N13285" t="s">
        <v>5237</v>
      </c>
      <c r="O13285" t="s">
        <v>5237</v>
      </c>
    </row>
    <row r="13286" spans="11:15" x14ac:dyDescent="0.25">
      <c r="K13286">
        <v>57009900980014</v>
      </c>
      <c r="L13286" t="s">
        <v>16028</v>
      </c>
      <c r="M13286" t="s">
        <v>5237</v>
      </c>
      <c r="N13286" t="s">
        <v>5237</v>
      </c>
      <c r="O13286" t="s">
        <v>5237</v>
      </c>
    </row>
    <row r="13287" spans="11:15" x14ac:dyDescent="0.25">
      <c r="K13287">
        <v>57009900980015</v>
      </c>
      <c r="L13287" t="s">
        <v>16029</v>
      </c>
      <c r="M13287" t="s">
        <v>5237</v>
      </c>
      <c r="N13287" t="s">
        <v>5237</v>
      </c>
      <c r="O13287" t="s">
        <v>5237</v>
      </c>
    </row>
    <row r="13288" spans="11:15" x14ac:dyDescent="0.25">
      <c r="K13288">
        <v>57009900980016</v>
      </c>
      <c r="L13288" t="s">
        <v>16030</v>
      </c>
      <c r="M13288" t="s">
        <v>5237</v>
      </c>
      <c r="N13288" t="s">
        <v>5237</v>
      </c>
      <c r="O13288" t="s">
        <v>5237</v>
      </c>
    </row>
    <row r="13289" spans="11:15" x14ac:dyDescent="0.25">
      <c r="K13289">
        <v>57009900980017</v>
      </c>
      <c r="L13289" t="s">
        <v>16031</v>
      </c>
      <c r="M13289" t="s">
        <v>5237</v>
      </c>
      <c r="N13289" t="s">
        <v>5237</v>
      </c>
      <c r="O13289" t="s">
        <v>5237</v>
      </c>
    </row>
    <row r="13290" spans="11:15" x14ac:dyDescent="0.25">
      <c r="K13290">
        <v>57009900980018</v>
      </c>
      <c r="L13290" t="s">
        <v>16032</v>
      </c>
      <c r="M13290" t="s">
        <v>5237</v>
      </c>
      <c r="N13290" t="s">
        <v>5237</v>
      </c>
      <c r="O13290" t="s">
        <v>5237</v>
      </c>
    </row>
    <row r="13291" spans="11:15" x14ac:dyDescent="0.25">
      <c r="K13291">
        <v>57009900980019</v>
      </c>
      <c r="L13291" t="s">
        <v>16033</v>
      </c>
      <c r="M13291" t="s">
        <v>5237</v>
      </c>
      <c r="N13291" t="s">
        <v>5237</v>
      </c>
      <c r="O13291" t="s">
        <v>5237</v>
      </c>
    </row>
    <row r="13292" spans="11:15" x14ac:dyDescent="0.25">
      <c r="K13292">
        <v>57009900980020</v>
      </c>
      <c r="L13292" t="s">
        <v>16034</v>
      </c>
      <c r="M13292" t="s">
        <v>5237</v>
      </c>
      <c r="N13292" t="s">
        <v>5237</v>
      </c>
      <c r="O13292" t="s">
        <v>5237</v>
      </c>
    </row>
    <row r="13293" spans="11:15" x14ac:dyDescent="0.25">
      <c r="K13293">
        <v>57009900980021</v>
      </c>
      <c r="L13293" t="s">
        <v>16035</v>
      </c>
      <c r="M13293" t="s">
        <v>5237</v>
      </c>
      <c r="N13293" t="s">
        <v>5237</v>
      </c>
      <c r="O13293" t="s">
        <v>5237</v>
      </c>
    </row>
    <row r="13294" spans="11:15" x14ac:dyDescent="0.25">
      <c r="K13294">
        <v>57009900980022</v>
      </c>
      <c r="L13294" t="s">
        <v>16036</v>
      </c>
      <c r="M13294" t="s">
        <v>5237</v>
      </c>
      <c r="N13294" t="s">
        <v>5237</v>
      </c>
      <c r="O13294" t="s">
        <v>5237</v>
      </c>
    </row>
    <row r="13295" spans="11:15" x14ac:dyDescent="0.25">
      <c r="K13295">
        <v>57009900980023</v>
      </c>
      <c r="L13295" t="s">
        <v>16037</v>
      </c>
      <c r="M13295" t="s">
        <v>5237</v>
      </c>
      <c r="N13295" t="s">
        <v>5237</v>
      </c>
      <c r="O13295" t="s">
        <v>5237</v>
      </c>
    </row>
    <row r="13296" spans="11:15" x14ac:dyDescent="0.25">
      <c r="K13296">
        <v>57009900980024</v>
      </c>
      <c r="L13296" t="s">
        <v>16038</v>
      </c>
      <c r="M13296" t="s">
        <v>5237</v>
      </c>
      <c r="N13296" t="s">
        <v>5237</v>
      </c>
      <c r="O13296" t="s">
        <v>5237</v>
      </c>
    </row>
    <row r="13297" spans="11:15" x14ac:dyDescent="0.25">
      <c r="K13297">
        <v>57009900980025</v>
      </c>
      <c r="L13297" t="s">
        <v>16039</v>
      </c>
      <c r="M13297" t="s">
        <v>5237</v>
      </c>
      <c r="N13297" t="s">
        <v>5237</v>
      </c>
      <c r="O13297" t="s">
        <v>5237</v>
      </c>
    </row>
    <row r="13298" spans="11:15" x14ac:dyDescent="0.25">
      <c r="K13298">
        <v>57009900980026</v>
      </c>
      <c r="L13298" t="s">
        <v>16040</v>
      </c>
      <c r="M13298" t="s">
        <v>5237</v>
      </c>
      <c r="N13298" t="s">
        <v>5237</v>
      </c>
      <c r="O13298" t="s">
        <v>5237</v>
      </c>
    </row>
    <row r="13299" spans="11:15" x14ac:dyDescent="0.25">
      <c r="K13299">
        <v>57009900990001</v>
      </c>
      <c r="L13299" t="s">
        <v>16041</v>
      </c>
      <c r="M13299" t="s">
        <v>5237</v>
      </c>
      <c r="N13299" t="s">
        <v>5237</v>
      </c>
      <c r="O13299" t="s">
        <v>5237</v>
      </c>
    </row>
    <row r="13300" spans="11:15" x14ac:dyDescent="0.25">
      <c r="K13300">
        <v>57009900990002</v>
      </c>
      <c r="L13300" t="s">
        <v>16042</v>
      </c>
      <c r="M13300" t="s">
        <v>5237</v>
      </c>
      <c r="N13300" t="s">
        <v>5237</v>
      </c>
      <c r="O13300" t="s">
        <v>5237</v>
      </c>
    </row>
    <row r="13301" spans="11:15" x14ac:dyDescent="0.25">
      <c r="K13301">
        <v>57009900990003</v>
      </c>
      <c r="L13301" t="s">
        <v>16043</v>
      </c>
      <c r="M13301" t="s">
        <v>5237</v>
      </c>
      <c r="N13301" t="s">
        <v>5237</v>
      </c>
      <c r="O13301" t="s">
        <v>5237</v>
      </c>
    </row>
    <row r="13302" spans="11:15" x14ac:dyDescent="0.25">
      <c r="K13302">
        <v>57009900990004</v>
      </c>
      <c r="L13302" t="s">
        <v>16044</v>
      </c>
      <c r="M13302" t="s">
        <v>5237</v>
      </c>
      <c r="N13302" t="s">
        <v>5237</v>
      </c>
      <c r="O13302" t="s">
        <v>5237</v>
      </c>
    </row>
    <row r="13303" spans="11:15" x14ac:dyDescent="0.25">
      <c r="K13303">
        <v>57009900990005</v>
      </c>
      <c r="L13303" t="s">
        <v>16045</v>
      </c>
      <c r="M13303" t="s">
        <v>5237</v>
      </c>
      <c r="N13303" t="s">
        <v>5237</v>
      </c>
      <c r="O13303" t="s">
        <v>5237</v>
      </c>
    </row>
    <row r="13304" spans="11:15" x14ac:dyDescent="0.25">
      <c r="K13304">
        <v>57009900990006</v>
      </c>
      <c r="L13304" t="s">
        <v>16046</v>
      </c>
      <c r="M13304" t="s">
        <v>5237</v>
      </c>
      <c r="N13304" t="s">
        <v>5237</v>
      </c>
      <c r="O13304" t="s">
        <v>5237</v>
      </c>
    </row>
    <row r="13305" spans="11:15" x14ac:dyDescent="0.25">
      <c r="K13305">
        <v>57009900990007</v>
      </c>
      <c r="L13305" t="s">
        <v>16047</v>
      </c>
      <c r="M13305" t="s">
        <v>5237</v>
      </c>
      <c r="N13305" t="s">
        <v>5237</v>
      </c>
      <c r="O13305" t="s">
        <v>5237</v>
      </c>
    </row>
    <row r="13306" spans="11:15" x14ac:dyDescent="0.25">
      <c r="K13306">
        <v>57009900990008</v>
      </c>
      <c r="L13306" t="s">
        <v>16048</v>
      </c>
      <c r="M13306" t="s">
        <v>5237</v>
      </c>
      <c r="N13306" t="s">
        <v>5237</v>
      </c>
      <c r="O13306" t="s">
        <v>5237</v>
      </c>
    </row>
    <row r="13307" spans="11:15" x14ac:dyDescent="0.25">
      <c r="K13307">
        <v>57009900990009</v>
      </c>
      <c r="L13307" t="s">
        <v>16049</v>
      </c>
      <c r="M13307" t="s">
        <v>5237</v>
      </c>
      <c r="N13307" t="s">
        <v>5237</v>
      </c>
      <c r="O13307" t="s">
        <v>5237</v>
      </c>
    </row>
    <row r="13308" spans="11:15" x14ac:dyDescent="0.25">
      <c r="K13308">
        <v>57009900990010</v>
      </c>
      <c r="L13308" t="s">
        <v>16050</v>
      </c>
      <c r="M13308" t="s">
        <v>5237</v>
      </c>
      <c r="N13308" t="s">
        <v>5237</v>
      </c>
      <c r="O13308" t="s">
        <v>5237</v>
      </c>
    </row>
    <row r="13309" spans="11:15" x14ac:dyDescent="0.25">
      <c r="K13309">
        <v>57009900990011</v>
      </c>
      <c r="L13309" t="s">
        <v>16051</v>
      </c>
      <c r="M13309" t="s">
        <v>5237</v>
      </c>
      <c r="N13309" t="s">
        <v>5237</v>
      </c>
      <c r="O13309" t="s">
        <v>5237</v>
      </c>
    </row>
    <row r="13310" spans="11:15" x14ac:dyDescent="0.25">
      <c r="K13310">
        <v>57009900990012</v>
      </c>
      <c r="L13310" t="s">
        <v>16052</v>
      </c>
      <c r="M13310" t="s">
        <v>5237</v>
      </c>
      <c r="N13310" t="s">
        <v>5237</v>
      </c>
      <c r="O13310" t="s">
        <v>5237</v>
      </c>
    </row>
    <row r="13311" spans="11:15" x14ac:dyDescent="0.25">
      <c r="K13311">
        <v>57009900990013</v>
      </c>
      <c r="L13311" t="s">
        <v>16053</v>
      </c>
      <c r="M13311" t="s">
        <v>5237</v>
      </c>
      <c r="N13311" t="s">
        <v>5237</v>
      </c>
      <c r="O13311" t="s">
        <v>5237</v>
      </c>
    </row>
    <row r="13312" spans="11:15" x14ac:dyDescent="0.25">
      <c r="K13312">
        <v>57009900990014</v>
      </c>
      <c r="L13312" t="s">
        <v>16054</v>
      </c>
      <c r="M13312" t="s">
        <v>5237</v>
      </c>
      <c r="N13312" t="s">
        <v>5237</v>
      </c>
      <c r="O13312" t="s">
        <v>5237</v>
      </c>
    </row>
    <row r="13313" spans="11:15" x14ac:dyDescent="0.25">
      <c r="K13313">
        <v>57009900990015</v>
      </c>
      <c r="L13313" t="s">
        <v>16055</v>
      </c>
      <c r="M13313" t="s">
        <v>5237</v>
      </c>
      <c r="N13313" t="s">
        <v>5237</v>
      </c>
      <c r="O13313" t="s">
        <v>5237</v>
      </c>
    </row>
    <row r="13314" spans="11:15" x14ac:dyDescent="0.25">
      <c r="K13314">
        <v>57009900990016</v>
      </c>
      <c r="L13314" t="s">
        <v>16056</v>
      </c>
      <c r="M13314" t="s">
        <v>5237</v>
      </c>
      <c r="N13314" t="s">
        <v>5237</v>
      </c>
      <c r="O13314" t="s">
        <v>5237</v>
      </c>
    </row>
    <row r="13315" spans="11:15" x14ac:dyDescent="0.25">
      <c r="K13315">
        <v>57009900990017</v>
      </c>
      <c r="L13315" t="s">
        <v>16057</v>
      </c>
      <c r="M13315" t="s">
        <v>5237</v>
      </c>
      <c r="N13315" t="s">
        <v>5237</v>
      </c>
      <c r="O13315" t="s">
        <v>5237</v>
      </c>
    </row>
    <row r="13316" spans="11:15" x14ac:dyDescent="0.25">
      <c r="K13316">
        <v>57009900990018</v>
      </c>
      <c r="L13316" t="s">
        <v>16058</v>
      </c>
      <c r="M13316" t="s">
        <v>5237</v>
      </c>
      <c r="N13316" t="s">
        <v>5237</v>
      </c>
      <c r="O13316" t="s">
        <v>5237</v>
      </c>
    </row>
    <row r="13317" spans="11:15" x14ac:dyDescent="0.25">
      <c r="K13317">
        <v>57009900990019</v>
      </c>
      <c r="L13317" t="s">
        <v>16059</v>
      </c>
      <c r="M13317" t="s">
        <v>5237</v>
      </c>
      <c r="N13317" t="s">
        <v>5237</v>
      </c>
      <c r="O13317" t="s">
        <v>5237</v>
      </c>
    </row>
    <row r="13318" spans="11:15" x14ac:dyDescent="0.25">
      <c r="K13318">
        <v>57009900990020</v>
      </c>
      <c r="L13318" t="s">
        <v>16060</v>
      </c>
      <c r="M13318" t="s">
        <v>5237</v>
      </c>
      <c r="N13318" t="s">
        <v>5237</v>
      </c>
      <c r="O13318" t="s">
        <v>5237</v>
      </c>
    </row>
    <row r="13319" spans="11:15" x14ac:dyDescent="0.25">
      <c r="K13319">
        <v>57009900990021</v>
      </c>
      <c r="L13319" t="s">
        <v>16061</v>
      </c>
      <c r="M13319" t="s">
        <v>5237</v>
      </c>
      <c r="N13319" t="s">
        <v>5237</v>
      </c>
      <c r="O13319" t="s">
        <v>5237</v>
      </c>
    </row>
    <row r="13320" spans="11:15" x14ac:dyDescent="0.25">
      <c r="K13320">
        <v>57009900990022</v>
      </c>
      <c r="L13320" t="s">
        <v>16062</v>
      </c>
      <c r="M13320" t="s">
        <v>5237</v>
      </c>
      <c r="N13320" t="s">
        <v>5237</v>
      </c>
      <c r="O13320" t="s">
        <v>5237</v>
      </c>
    </row>
    <row r="13321" spans="11:15" x14ac:dyDescent="0.25">
      <c r="K13321">
        <v>57009900990023</v>
      </c>
      <c r="L13321" t="s">
        <v>16063</v>
      </c>
      <c r="M13321" t="s">
        <v>5237</v>
      </c>
      <c r="N13321" t="s">
        <v>5237</v>
      </c>
      <c r="O13321" t="s">
        <v>5237</v>
      </c>
    </row>
    <row r="13322" spans="11:15" x14ac:dyDescent="0.25">
      <c r="K13322">
        <v>57009900990024</v>
      </c>
      <c r="L13322" t="s">
        <v>16064</v>
      </c>
      <c r="M13322" t="s">
        <v>5237</v>
      </c>
      <c r="N13322" t="s">
        <v>5237</v>
      </c>
      <c r="O13322" t="s">
        <v>5237</v>
      </c>
    </row>
    <row r="13323" spans="11:15" x14ac:dyDescent="0.25">
      <c r="K13323">
        <v>57009900990025</v>
      </c>
      <c r="L13323" t="s">
        <v>3866</v>
      </c>
      <c r="M13323" t="s">
        <v>5237</v>
      </c>
      <c r="N13323" t="s">
        <v>5237</v>
      </c>
      <c r="O13323" t="s">
        <v>5237</v>
      </c>
    </row>
    <row r="13324" spans="11:15" x14ac:dyDescent="0.25">
      <c r="K13324">
        <v>57009900990026</v>
      </c>
      <c r="L13324" t="s">
        <v>16065</v>
      </c>
      <c r="M13324" t="s">
        <v>5237</v>
      </c>
      <c r="N13324" t="s">
        <v>5237</v>
      </c>
      <c r="O13324" t="s">
        <v>5237</v>
      </c>
    </row>
    <row r="13325" spans="11:15" x14ac:dyDescent="0.25">
      <c r="K13325">
        <v>57009900990027</v>
      </c>
      <c r="L13325" t="s">
        <v>16066</v>
      </c>
      <c r="M13325" t="s">
        <v>5237</v>
      </c>
      <c r="N13325" t="s">
        <v>5237</v>
      </c>
      <c r="O13325" t="s">
        <v>5237</v>
      </c>
    </row>
    <row r="13326" spans="11:15" x14ac:dyDescent="0.25">
      <c r="K13326">
        <v>57009900990028</v>
      </c>
      <c r="L13326" t="s">
        <v>16067</v>
      </c>
      <c r="M13326" t="s">
        <v>5237</v>
      </c>
      <c r="N13326" t="s">
        <v>5237</v>
      </c>
      <c r="O13326" t="s">
        <v>5237</v>
      </c>
    </row>
    <row r="13327" spans="11:15" x14ac:dyDescent="0.25">
      <c r="K13327">
        <v>57009901000001</v>
      </c>
      <c r="L13327" t="s">
        <v>16068</v>
      </c>
      <c r="M13327" t="s">
        <v>5237</v>
      </c>
      <c r="N13327" t="s">
        <v>5237</v>
      </c>
      <c r="O13327" t="s">
        <v>5237</v>
      </c>
    </row>
    <row r="13328" spans="11:15" x14ac:dyDescent="0.25">
      <c r="K13328">
        <v>57009901000002</v>
      </c>
      <c r="L13328" t="s">
        <v>16069</v>
      </c>
      <c r="M13328" t="s">
        <v>5237</v>
      </c>
      <c r="N13328" t="s">
        <v>5237</v>
      </c>
      <c r="O13328" t="s">
        <v>5237</v>
      </c>
    </row>
    <row r="13329" spans="11:15" x14ac:dyDescent="0.25">
      <c r="K13329">
        <v>57009901000003</v>
      </c>
      <c r="L13329" t="s">
        <v>16070</v>
      </c>
      <c r="M13329" t="s">
        <v>5237</v>
      </c>
      <c r="N13329" t="s">
        <v>5237</v>
      </c>
      <c r="O13329" t="s">
        <v>5237</v>
      </c>
    </row>
    <row r="13330" spans="11:15" x14ac:dyDescent="0.25">
      <c r="K13330">
        <v>57009901000004</v>
      </c>
      <c r="L13330" t="s">
        <v>16071</v>
      </c>
      <c r="M13330" t="s">
        <v>5237</v>
      </c>
      <c r="N13330" t="s">
        <v>5237</v>
      </c>
      <c r="O13330" t="s">
        <v>5237</v>
      </c>
    </row>
    <row r="13331" spans="11:15" x14ac:dyDescent="0.25">
      <c r="K13331">
        <v>57009901000005</v>
      </c>
      <c r="L13331" t="s">
        <v>16072</v>
      </c>
      <c r="M13331" t="s">
        <v>5237</v>
      </c>
      <c r="N13331" t="s">
        <v>5237</v>
      </c>
      <c r="O13331" t="s">
        <v>5237</v>
      </c>
    </row>
    <row r="13332" spans="11:15" x14ac:dyDescent="0.25">
      <c r="K13332">
        <v>57009901000006</v>
      </c>
      <c r="L13332" t="s">
        <v>16073</v>
      </c>
      <c r="M13332" t="s">
        <v>5237</v>
      </c>
      <c r="N13332" t="s">
        <v>5237</v>
      </c>
      <c r="O13332" t="s">
        <v>5237</v>
      </c>
    </row>
    <row r="13333" spans="11:15" x14ac:dyDescent="0.25">
      <c r="K13333">
        <v>57009901000007</v>
      </c>
      <c r="L13333" t="s">
        <v>16074</v>
      </c>
      <c r="M13333" t="s">
        <v>5237</v>
      </c>
      <c r="N13333" t="s">
        <v>5237</v>
      </c>
      <c r="O13333" t="s">
        <v>5237</v>
      </c>
    </row>
    <row r="13334" spans="11:15" x14ac:dyDescent="0.25">
      <c r="K13334">
        <v>57009901000008</v>
      </c>
      <c r="L13334" t="s">
        <v>16075</v>
      </c>
      <c r="M13334" t="s">
        <v>5237</v>
      </c>
      <c r="N13334" t="s">
        <v>5237</v>
      </c>
      <c r="O13334" t="s">
        <v>5237</v>
      </c>
    </row>
    <row r="13335" spans="11:15" x14ac:dyDescent="0.25">
      <c r="K13335">
        <v>57009901000009</v>
      </c>
      <c r="L13335" t="s">
        <v>16076</v>
      </c>
      <c r="M13335" t="s">
        <v>5237</v>
      </c>
      <c r="N13335" t="s">
        <v>5237</v>
      </c>
      <c r="O13335" t="s">
        <v>5237</v>
      </c>
    </row>
    <row r="13336" spans="11:15" x14ac:dyDescent="0.25">
      <c r="K13336">
        <v>57009901000010</v>
      </c>
      <c r="L13336" t="s">
        <v>16077</v>
      </c>
      <c r="M13336" t="s">
        <v>5237</v>
      </c>
      <c r="N13336" t="s">
        <v>5237</v>
      </c>
      <c r="O13336" t="s">
        <v>5237</v>
      </c>
    </row>
    <row r="13337" spans="11:15" x14ac:dyDescent="0.25">
      <c r="K13337">
        <v>57009901000011</v>
      </c>
      <c r="L13337" t="s">
        <v>16078</v>
      </c>
      <c r="M13337" t="s">
        <v>5237</v>
      </c>
      <c r="N13337" t="s">
        <v>5237</v>
      </c>
      <c r="O13337" t="s">
        <v>5237</v>
      </c>
    </row>
    <row r="13338" spans="11:15" x14ac:dyDescent="0.25">
      <c r="K13338">
        <v>57009901000012</v>
      </c>
      <c r="L13338" t="s">
        <v>16079</v>
      </c>
      <c r="M13338" t="s">
        <v>5237</v>
      </c>
      <c r="N13338" t="s">
        <v>5237</v>
      </c>
      <c r="O13338" t="s">
        <v>5237</v>
      </c>
    </row>
    <row r="13339" spans="11:15" x14ac:dyDescent="0.25">
      <c r="K13339">
        <v>57009901000013</v>
      </c>
      <c r="L13339" t="s">
        <v>16080</v>
      </c>
      <c r="M13339" t="s">
        <v>5237</v>
      </c>
      <c r="N13339" t="s">
        <v>5237</v>
      </c>
      <c r="O13339" t="s">
        <v>5237</v>
      </c>
    </row>
    <row r="13340" spans="11:15" x14ac:dyDescent="0.25">
      <c r="K13340">
        <v>57009901000014</v>
      </c>
      <c r="L13340" t="s">
        <v>16081</v>
      </c>
      <c r="M13340" t="s">
        <v>5237</v>
      </c>
      <c r="N13340" t="s">
        <v>5237</v>
      </c>
      <c r="O13340" t="s">
        <v>5237</v>
      </c>
    </row>
    <row r="13341" spans="11:15" x14ac:dyDescent="0.25">
      <c r="K13341">
        <v>57009901000015</v>
      </c>
      <c r="L13341" t="s">
        <v>16082</v>
      </c>
      <c r="M13341" t="s">
        <v>5237</v>
      </c>
      <c r="N13341" t="s">
        <v>5237</v>
      </c>
      <c r="O13341" t="s">
        <v>5237</v>
      </c>
    </row>
    <row r="13342" spans="11:15" x14ac:dyDescent="0.25">
      <c r="K13342">
        <v>57009901000016</v>
      </c>
      <c r="L13342" t="s">
        <v>16083</v>
      </c>
      <c r="M13342" t="s">
        <v>5237</v>
      </c>
      <c r="N13342" t="s">
        <v>5237</v>
      </c>
      <c r="O13342" t="s">
        <v>5237</v>
      </c>
    </row>
    <row r="13343" spans="11:15" x14ac:dyDescent="0.25">
      <c r="K13343">
        <v>57009901000017</v>
      </c>
      <c r="L13343" t="s">
        <v>16084</v>
      </c>
      <c r="M13343" t="s">
        <v>5237</v>
      </c>
      <c r="N13343" t="s">
        <v>5237</v>
      </c>
      <c r="O13343" t="s">
        <v>5237</v>
      </c>
    </row>
    <row r="13344" spans="11:15" x14ac:dyDescent="0.25">
      <c r="K13344">
        <v>57009901000018</v>
      </c>
      <c r="L13344" t="s">
        <v>16085</v>
      </c>
      <c r="M13344" t="s">
        <v>5237</v>
      </c>
      <c r="N13344" t="s">
        <v>5237</v>
      </c>
      <c r="O13344" t="s">
        <v>5237</v>
      </c>
    </row>
    <row r="13345" spans="11:15" x14ac:dyDescent="0.25">
      <c r="K13345">
        <v>57009901000019</v>
      </c>
      <c r="L13345" t="s">
        <v>16086</v>
      </c>
      <c r="M13345" t="s">
        <v>5237</v>
      </c>
      <c r="N13345" t="s">
        <v>5237</v>
      </c>
      <c r="O13345" t="s">
        <v>5237</v>
      </c>
    </row>
    <row r="13346" spans="11:15" x14ac:dyDescent="0.25">
      <c r="K13346">
        <v>57009901000020</v>
      </c>
      <c r="L13346" t="s">
        <v>16087</v>
      </c>
      <c r="M13346" t="s">
        <v>5237</v>
      </c>
      <c r="N13346" t="s">
        <v>5237</v>
      </c>
      <c r="O13346" t="s">
        <v>5237</v>
      </c>
    </row>
    <row r="13347" spans="11:15" x14ac:dyDescent="0.25">
      <c r="K13347">
        <v>57009901000021</v>
      </c>
      <c r="L13347" t="s">
        <v>16088</v>
      </c>
      <c r="M13347" t="s">
        <v>5237</v>
      </c>
      <c r="N13347" t="s">
        <v>5237</v>
      </c>
      <c r="O13347" t="s">
        <v>5237</v>
      </c>
    </row>
    <row r="13348" spans="11:15" x14ac:dyDescent="0.25">
      <c r="K13348">
        <v>57009901000022</v>
      </c>
      <c r="L13348" t="s">
        <v>16089</v>
      </c>
      <c r="M13348" t="s">
        <v>5237</v>
      </c>
      <c r="N13348" t="s">
        <v>5237</v>
      </c>
      <c r="O13348" t="s">
        <v>5237</v>
      </c>
    </row>
    <row r="13349" spans="11:15" x14ac:dyDescent="0.25">
      <c r="K13349">
        <v>57009901000023</v>
      </c>
      <c r="L13349" t="s">
        <v>16090</v>
      </c>
      <c r="M13349" t="s">
        <v>5237</v>
      </c>
      <c r="N13349" t="s">
        <v>5237</v>
      </c>
      <c r="O13349" t="s">
        <v>5237</v>
      </c>
    </row>
    <row r="13350" spans="11:15" x14ac:dyDescent="0.25">
      <c r="K13350">
        <v>57009901000024</v>
      </c>
      <c r="L13350" t="s">
        <v>16091</v>
      </c>
      <c r="M13350" t="s">
        <v>5237</v>
      </c>
      <c r="N13350" t="s">
        <v>5237</v>
      </c>
      <c r="O13350" t="s">
        <v>5237</v>
      </c>
    </row>
    <row r="13351" spans="11:15" x14ac:dyDescent="0.25">
      <c r="K13351">
        <v>57009901000025</v>
      </c>
      <c r="L13351" t="s">
        <v>16092</v>
      </c>
      <c r="M13351" t="s">
        <v>5237</v>
      </c>
      <c r="N13351" t="s">
        <v>5237</v>
      </c>
      <c r="O13351" t="s">
        <v>5237</v>
      </c>
    </row>
    <row r="13352" spans="11:15" x14ac:dyDescent="0.25">
      <c r="K13352">
        <v>57009901000026</v>
      </c>
      <c r="L13352" t="s">
        <v>16093</v>
      </c>
      <c r="M13352" t="s">
        <v>5237</v>
      </c>
      <c r="N13352" t="s">
        <v>5237</v>
      </c>
      <c r="O13352" t="s">
        <v>5237</v>
      </c>
    </row>
    <row r="13353" spans="11:15" x14ac:dyDescent="0.25">
      <c r="K13353">
        <v>57009901000027</v>
      </c>
      <c r="L13353" t="s">
        <v>16094</v>
      </c>
      <c r="M13353" t="s">
        <v>5237</v>
      </c>
      <c r="N13353" t="s">
        <v>5237</v>
      </c>
      <c r="O13353" t="s">
        <v>5237</v>
      </c>
    </row>
    <row r="13354" spans="11:15" x14ac:dyDescent="0.25">
      <c r="K13354">
        <v>57009901000028</v>
      </c>
      <c r="L13354" t="s">
        <v>16095</v>
      </c>
      <c r="M13354" t="s">
        <v>5237</v>
      </c>
      <c r="N13354" t="s">
        <v>5237</v>
      </c>
      <c r="O13354" t="s">
        <v>5237</v>
      </c>
    </row>
    <row r="13355" spans="11:15" x14ac:dyDescent="0.25">
      <c r="K13355">
        <v>57009901000029</v>
      </c>
      <c r="L13355" t="s">
        <v>16096</v>
      </c>
      <c r="M13355" t="s">
        <v>5237</v>
      </c>
      <c r="N13355" t="s">
        <v>5237</v>
      </c>
      <c r="O13355" t="s">
        <v>5237</v>
      </c>
    </row>
    <row r="13356" spans="11:15" x14ac:dyDescent="0.25">
      <c r="K13356">
        <v>57009901000030</v>
      </c>
      <c r="L13356" t="s">
        <v>16097</v>
      </c>
      <c r="M13356" t="s">
        <v>5237</v>
      </c>
      <c r="N13356" t="s">
        <v>5237</v>
      </c>
      <c r="O13356" t="s">
        <v>5237</v>
      </c>
    </row>
    <row r="13357" spans="11:15" x14ac:dyDescent="0.25">
      <c r="K13357">
        <v>57009901000031</v>
      </c>
      <c r="L13357" t="s">
        <v>16098</v>
      </c>
      <c r="M13357" t="s">
        <v>5237</v>
      </c>
      <c r="N13357" t="s">
        <v>5237</v>
      </c>
      <c r="O13357" t="s">
        <v>5237</v>
      </c>
    </row>
    <row r="13358" spans="11:15" x14ac:dyDescent="0.25">
      <c r="K13358">
        <v>57009901000032</v>
      </c>
      <c r="L13358" t="s">
        <v>16099</v>
      </c>
      <c r="M13358" t="s">
        <v>5237</v>
      </c>
      <c r="N13358" t="s">
        <v>5237</v>
      </c>
      <c r="O13358" t="s">
        <v>5237</v>
      </c>
    </row>
    <row r="13359" spans="11:15" x14ac:dyDescent="0.25">
      <c r="K13359">
        <v>57009901000033</v>
      </c>
      <c r="L13359" t="s">
        <v>16100</v>
      </c>
      <c r="M13359" t="s">
        <v>5237</v>
      </c>
      <c r="N13359" t="s">
        <v>5237</v>
      </c>
      <c r="O13359" t="s">
        <v>5237</v>
      </c>
    </row>
    <row r="13360" spans="11:15" x14ac:dyDescent="0.25">
      <c r="K13360">
        <v>57009901000034</v>
      </c>
      <c r="L13360" t="s">
        <v>16101</v>
      </c>
      <c r="M13360" t="s">
        <v>5237</v>
      </c>
      <c r="N13360" t="s">
        <v>5237</v>
      </c>
      <c r="O13360" t="s">
        <v>5237</v>
      </c>
    </row>
    <row r="13361" spans="11:15" x14ac:dyDescent="0.25">
      <c r="K13361">
        <v>57009901000035</v>
      </c>
      <c r="L13361" t="s">
        <v>16102</v>
      </c>
      <c r="M13361" t="s">
        <v>5237</v>
      </c>
      <c r="N13361" t="s">
        <v>5237</v>
      </c>
      <c r="O13361" t="s">
        <v>5237</v>
      </c>
    </row>
    <row r="13362" spans="11:15" x14ac:dyDescent="0.25">
      <c r="K13362">
        <v>57009901000057</v>
      </c>
      <c r="L13362" t="s">
        <v>16103</v>
      </c>
      <c r="M13362" t="s">
        <v>5237</v>
      </c>
      <c r="N13362" t="s">
        <v>5237</v>
      </c>
      <c r="O13362" t="s">
        <v>5237</v>
      </c>
    </row>
    <row r="13363" spans="11:15" x14ac:dyDescent="0.25">
      <c r="K13363">
        <v>57009901000058</v>
      </c>
      <c r="L13363" t="s">
        <v>16104</v>
      </c>
      <c r="M13363" t="s">
        <v>5237</v>
      </c>
      <c r="N13363" t="s">
        <v>5237</v>
      </c>
      <c r="O13363" t="s">
        <v>5237</v>
      </c>
    </row>
    <row r="13364" spans="11:15" x14ac:dyDescent="0.25">
      <c r="K13364">
        <v>57009901010001</v>
      </c>
      <c r="L13364" t="s">
        <v>16105</v>
      </c>
      <c r="M13364" t="s">
        <v>5237</v>
      </c>
      <c r="N13364" t="s">
        <v>5237</v>
      </c>
      <c r="O13364" t="s">
        <v>5237</v>
      </c>
    </row>
    <row r="13365" spans="11:15" x14ac:dyDescent="0.25">
      <c r="K13365">
        <v>57009901010002</v>
      </c>
      <c r="L13365" t="s">
        <v>16106</v>
      </c>
      <c r="M13365" t="s">
        <v>5237</v>
      </c>
      <c r="N13365" t="s">
        <v>5237</v>
      </c>
      <c r="O13365" t="s">
        <v>5237</v>
      </c>
    </row>
    <row r="13366" spans="11:15" x14ac:dyDescent="0.25">
      <c r="K13366">
        <v>57009901010003</v>
      </c>
      <c r="L13366" t="s">
        <v>16107</v>
      </c>
      <c r="M13366" t="s">
        <v>5237</v>
      </c>
      <c r="N13366" t="s">
        <v>5237</v>
      </c>
      <c r="O13366" t="s">
        <v>5237</v>
      </c>
    </row>
    <row r="13367" spans="11:15" x14ac:dyDescent="0.25">
      <c r="K13367">
        <v>57009901010004</v>
      </c>
      <c r="L13367" t="s">
        <v>16107</v>
      </c>
      <c r="M13367" t="s">
        <v>5237</v>
      </c>
      <c r="N13367" t="s">
        <v>5237</v>
      </c>
      <c r="O13367" t="s">
        <v>5237</v>
      </c>
    </row>
    <row r="13368" spans="11:15" x14ac:dyDescent="0.25">
      <c r="K13368">
        <v>57009901010005</v>
      </c>
      <c r="L13368" t="s">
        <v>16108</v>
      </c>
      <c r="M13368" t="s">
        <v>5237</v>
      </c>
      <c r="N13368" t="s">
        <v>5237</v>
      </c>
      <c r="O13368" t="s">
        <v>5237</v>
      </c>
    </row>
    <row r="13369" spans="11:15" x14ac:dyDescent="0.25">
      <c r="K13369">
        <v>57009901010006</v>
      </c>
      <c r="L13369" t="s">
        <v>16109</v>
      </c>
      <c r="M13369" t="s">
        <v>5237</v>
      </c>
      <c r="N13369" t="s">
        <v>5237</v>
      </c>
      <c r="O13369" t="s">
        <v>5237</v>
      </c>
    </row>
    <row r="13370" spans="11:15" x14ac:dyDescent="0.25">
      <c r="K13370">
        <v>57009901010007</v>
      </c>
      <c r="L13370" t="s">
        <v>16110</v>
      </c>
      <c r="M13370" t="s">
        <v>5237</v>
      </c>
      <c r="N13370" t="s">
        <v>5237</v>
      </c>
      <c r="O13370" t="s">
        <v>5237</v>
      </c>
    </row>
    <row r="13371" spans="11:15" x14ac:dyDescent="0.25">
      <c r="K13371">
        <v>57009901020001</v>
      </c>
      <c r="L13371" t="s">
        <v>16111</v>
      </c>
      <c r="M13371" t="s">
        <v>5237</v>
      </c>
      <c r="N13371" t="s">
        <v>5237</v>
      </c>
      <c r="O13371" t="s">
        <v>5237</v>
      </c>
    </row>
    <row r="13372" spans="11:15" x14ac:dyDescent="0.25">
      <c r="K13372">
        <v>57009901030001</v>
      </c>
      <c r="L13372" t="s">
        <v>16112</v>
      </c>
      <c r="M13372" t="s">
        <v>5237</v>
      </c>
      <c r="N13372" t="s">
        <v>5237</v>
      </c>
      <c r="O13372" t="s">
        <v>5237</v>
      </c>
    </row>
    <row r="13373" spans="11:15" x14ac:dyDescent="0.25">
      <c r="K13373">
        <v>57009901030002</v>
      </c>
      <c r="L13373" t="s">
        <v>16113</v>
      </c>
      <c r="M13373" t="s">
        <v>5237</v>
      </c>
      <c r="N13373" t="s">
        <v>5237</v>
      </c>
      <c r="O13373" t="s">
        <v>5237</v>
      </c>
    </row>
    <row r="13374" spans="11:15" x14ac:dyDescent="0.25">
      <c r="K13374">
        <v>57009901040001</v>
      </c>
      <c r="L13374" t="s">
        <v>16114</v>
      </c>
      <c r="M13374" t="s">
        <v>5237</v>
      </c>
      <c r="N13374" t="s">
        <v>5237</v>
      </c>
      <c r="O13374" t="s">
        <v>5237</v>
      </c>
    </row>
    <row r="13375" spans="11:15" x14ac:dyDescent="0.25">
      <c r="K13375">
        <v>57009901040002</v>
      </c>
      <c r="L13375" t="s">
        <v>16115</v>
      </c>
      <c r="M13375" t="s">
        <v>5237</v>
      </c>
      <c r="N13375" t="s">
        <v>5237</v>
      </c>
      <c r="O13375" t="s">
        <v>5237</v>
      </c>
    </row>
    <row r="13376" spans="11:15" x14ac:dyDescent="0.25">
      <c r="K13376">
        <v>57009901040003</v>
      </c>
      <c r="L13376" t="s">
        <v>16116</v>
      </c>
      <c r="M13376" t="s">
        <v>5237</v>
      </c>
      <c r="N13376" t="s">
        <v>5237</v>
      </c>
      <c r="O13376" t="s">
        <v>5237</v>
      </c>
    </row>
    <row r="13377" spans="11:15" x14ac:dyDescent="0.25">
      <c r="K13377">
        <v>57009901040009</v>
      </c>
      <c r="L13377" t="s">
        <v>16117</v>
      </c>
      <c r="M13377" t="s">
        <v>5237</v>
      </c>
      <c r="N13377" t="s">
        <v>5237</v>
      </c>
      <c r="O13377" t="s">
        <v>5237</v>
      </c>
    </row>
    <row r="13378" spans="11:15" x14ac:dyDescent="0.25">
      <c r="K13378">
        <v>57009901040010</v>
      </c>
      <c r="L13378" t="s">
        <v>16118</v>
      </c>
      <c r="M13378" t="s">
        <v>5237</v>
      </c>
      <c r="N13378" t="s">
        <v>5237</v>
      </c>
      <c r="O13378" t="s">
        <v>5237</v>
      </c>
    </row>
    <row r="13379" spans="11:15" x14ac:dyDescent="0.25">
      <c r="K13379">
        <v>57009901040011</v>
      </c>
      <c r="L13379" t="s">
        <v>16119</v>
      </c>
      <c r="M13379" t="s">
        <v>5237</v>
      </c>
      <c r="N13379" t="s">
        <v>5237</v>
      </c>
      <c r="O13379" t="s">
        <v>5237</v>
      </c>
    </row>
    <row r="13380" spans="11:15" x14ac:dyDescent="0.25">
      <c r="K13380">
        <v>57009901050001</v>
      </c>
      <c r="L13380" t="s">
        <v>16120</v>
      </c>
      <c r="M13380" t="s">
        <v>5237</v>
      </c>
      <c r="N13380" t="s">
        <v>5237</v>
      </c>
      <c r="O13380" t="s">
        <v>5237</v>
      </c>
    </row>
    <row r="13381" spans="11:15" x14ac:dyDescent="0.25">
      <c r="K13381">
        <v>57009901060001</v>
      </c>
      <c r="L13381" t="s">
        <v>16121</v>
      </c>
      <c r="M13381" t="s">
        <v>5237</v>
      </c>
      <c r="N13381" t="s">
        <v>5237</v>
      </c>
      <c r="O13381" t="s">
        <v>5237</v>
      </c>
    </row>
    <row r="13382" spans="11:15" x14ac:dyDescent="0.25">
      <c r="K13382">
        <v>57009901070001</v>
      </c>
      <c r="L13382" t="s">
        <v>16122</v>
      </c>
      <c r="M13382" t="s">
        <v>5237</v>
      </c>
      <c r="N13382" t="s">
        <v>5237</v>
      </c>
      <c r="O13382" t="s">
        <v>5237</v>
      </c>
    </row>
    <row r="13383" spans="11:15" x14ac:dyDescent="0.25">
      <c r="K13383">
        <v>57009901070002</v>
      </c>
      <c r="L13383" t="s">
        <v>16123</v>
      </c>
      <c r="M13383" t="s">
        <v>5237</v>
      </c>
      <c r="N13383" t="s">
        <v>5237</v>
      </c>
      <c r="O13383" t="s">
        <v>5237</v>
      </c>
    </row>
    <row r="13384" spans="11:15" x14ac:dyDescent="0.25">
      <c r="K13384">
        <v>57009901070003</v>
      </c>
      <c r="L13384" t="s">
        <v>16124</v>
      </c>
      <c r="M13384" t="s">
        <v>5237</v>
      </c>
      <c r="N13384" t="s">
        <v>5237</v>
      </c>
      <c r="O13384" t="s">
        <v>5237</v>
      </c>
    </row>
    <row r="13385" spans="11:15" x14ac:dyDescent="0.25">
      <c r="K13385">
        <v>57009901070004</v>
      </c>
      <c r="L13385" t="s">
        <v>16125</v>
      </c>
      <c r="M13385" t="s">
        <v>5237</v>
      </c>
      <c r="N13385" t="s">
        <v>5237</v>
      </c>
      <c r="O13385" t="s">
        <v>5237</v>
      </c>
    </row>
    <row r="13386" spans="11:15" x14ac:dyDescent="0.25">
      <c r="K13386">
        <v>57009901070005</v>
      </c>
      <c r="L13386" t="s">
        <v>16126</v>
      </c>
      <c r="M13386" t="s">
        <v>5237</v>
      </c>
      <c r="N13386" t="s">
        <v>5237</v>
      </c>
      <c r="O13386" t="s">
        <v>5237</v>
      </c>
    </row>
    <row r="13387" spans="11:15" x14ac:dyDescent="0.25">
      <c r="K13387">
        <v>57009901070006</v>
      </c>
      <c r="L13387" t="s">
        <v>16127</v>
      </c>
      <c r="M13387" t="s">
        <v>5237</v>
      </c>
      <c r="N13387" t="s">
        <v>5237</v>
      </c>
      <c r="O13387" t="s">
        <v>5237</v>
      </c>
    </row>
    <row r="13388" spans="11:15" x14ac:dyDescent="0.25">
      <c r="K13388">
        <v>57009901070007</v>
      </c>
      <c r="L13388" t="s">
        <v>16128</v>
      </c>
      <c r="M13388" t="s">
        <v>5237</v>
      </c>
      <c r="N13388" t="s">
        <v>5237</v>
      </c>
      <c r="O13388" t="s">
        <v>5237</v>
      </c>
    </row>
    <row r="13389" spans="11:15" x14ac:dyDescent="0.25">
      <c r="K13389">
        <v>57009901070008</v>
      </c>
      <c r="L13389" t="s">
        <v>16129</v>
      </c>
      <c r="M13389" t="s">
        <v>5237</v>
      </c>
      <c r="N13389" t="s">
        <v>5237</v>
      </c>
      <c r="O13389" t="s">
        <v>5237</v>
      </c>
    </row>
    <row r="13390" spans="11:15" x14ac:dyDescent="0.25">
      <c r="K13390">
        <v>57009901070009</v>
      </c>
      <c r="L13390" t="s">
        <v>16130</v>
      </c>
      <c r="M13390" t="s">
        <v>5237</v>
      </c>
      <c r="N13390" t="s">
        <v>5237</v>
      </c>
      <c r="O13390" t="s">
        <v>5237</v>
      </c>
    </row>
    <row r="13391" spans="11:15" x14ac:dyDescent="0.25">
      <c r="K13391">
        <v>57009901070010</v>
      </c>
      <c r="L13391" t="s">
        <v>16128</v>
      </c>
      <c r="M13391" t="s">
        <v>5237</v>
      </c>
      <c r="N13391" t="s">
        <v>5237</v>
      </c>
      <c r="O13391" t="s">
        <v>5237</v>
      </c>
    </row>
    <row r="13392" spans="11:15" x14ac:dyDescent="0.25">
      <c r="K13392">
        <v>57009901070011</v>
      </c>
      <c r="L13392" t="s">
        <v>16129</v>
      </c>
      <c r="M13392" t="s">
        <v>5237</v>
      </c>
      <c r="N13392" t="s">
        <v>5237</v>
      </c>
      <c r="O13392" t="s">
        <v>5237</v>
      </c>
    </row>
    <row r="13393" spans="11:15" x14ac:dyDescent="0.25">
      <c r="K13393">
        <v>57009901070012</v>
      </c>
      <c r="L13393" t="s">
        <v>16131</v>
      </c>
      <c r="M13393" t="s">
        <v>5237</v>
      </c>
      <c r="N13393" t="s">
        <v>5237</v>
      </c>
      <c r="O13393" t="s">
        <v>5237</v>
      </c>
    </row>
    <row r="13394" spans="11:15" x14ac:dyDescent="0.25">
      <c r="K13394">
        <v>57009901070013</v>
      </c>
      <c r="L13394" t="s">
        <v>16132</v>
      </c>
      <c r="M13394" t="s">
        <v>5237</v>
      </c>
      <c r="N13394" t="s">
        <v>5237</v>
      </c>
      <c r="O13394" t="s">
        <v>5237</v>
      </c>
    </row>
    <row r="13395" spans="11:15" x14ac:dyDescent="0.25">
      <c r="K13395">
        <v>57009901070014</v>
      </c>
      <c r="L13395" t="s">
        <v>16133</v>
      </c>
      <c r="M13395" t="s">
        <v>5237</v>
      </c>
      <c r="N13395" t="s">
        <v>5237</v>
      </c>
      <c r="O13395" t="s">
        <v>5237</v>
      </c>
    </row>
    <row r="13396" spans="11:15" x14ac:dyDescent="0.25">
      <c r="K13396">
        <v>57009901070015</v>
      </c>
      <c r="L13396" t="s">
        <v>16134</v>
      </c>
      <c r="M13396" t="s">
        <v>5237</v>
      </c>
      <c r="N13396" t="s">
        <v>5237</v>
      </c>
      <c r="O13396" t="s">
        <v>5237</v>
      </c>
    </row>
    <row r="13397" spans="11:15" x14ac:dyDescent="0.25">
      <c r="K13397">
        <v>57009901070016</v>
      </c>
      <c r="L13397" t="s">
        <v>16135</v>
      </c>
      <c r="M13397" t="s">
        <v>5237</v>
      </c>
      <c r="N13397" t="s">
        <v>5237</v>
      </c>
      <c r="O13397" t="s">
        <v>5237</v>
      </c>
    </row>
    <row r="13398" spans="11:15" x14ac:dyDescent="0.25">
      <c r="K13398">
        <v>57009901070017</v>
      </c>
      <c r="L13398" t="s">
        <v>16136</v>
      </c>
      <c r="M13398" t="s">
        <v>5237</v>
      </c>
      <c r="N13398" t="s">
        <v>5237</v>
      </c>
      <c r="O13398" t="s">
        <v>5237</v>
      </c>
    </row>
    <row r="13399" spans="11:15" x14ac:dyDescent="0.25">
      <c r="K13399">
        <v>57009901070018</v>
      </c>
      <c r="L13399" t="s">
        <v>16137</v>
      </c>
      <c r="M13399" t="s">
        <v>5237</v>
      </c>
      <c r="N13399" t="s">
        <v>5237</v>
      </c>
      <c r="O13399" t="s">
        <v>5237</v>
      </c>
    </row>
    <row r="13400" spans="11:15" x14ac:dyDescent="0.25">
      <c r="K13400">
        <v>57009901080001</v>
      </c>
      <c r="L13400" t="s">
        <v>16138</v>
      </c>
      <c r="M13400" t="s">
        <v>5237</v>
      </c>
      <c r="N13400" t="s">
        <v>5237</v>
      </c>
      <c r="O13400" t="s">
        <v>5237</v>
      </c>
    </row>
    <row r="13401" spans="11:15" x14ac:dyDescent="0.25">
      <c r="K13401">
        <v>57009901080002</v>
      </c>
      <c r="L13401" t="s">
        <v>16139</v>
      </c>
      <c r="M13401" t="s">
        <v>5237</v>
      </c>
      <c r="N13401" t="s">
        <v>5237</v>
      </c>
      <c r="O13401" t="s">
        <v>5237</v>
      </c>
    </row>
    <row r="13402" spans="11:15" x14ac:dyDescent="0.25">
      <c r="K13402">
        <v>57009901080003</v>
      </c>
      <c r="L13402" t="s">
        <v>16140</v>
      </c>
      <c r="M13402" t="s">
        <v>5237</v>
      </c>
      <c r="N13402" t="s">
        <v>5237</v>
      </c>
      <c r="O13402" t="s">
        <v>5237</v>
      </c>
    </row>
    <row r="13403" spans="11:15" x14ac:dyDescent="0.25">
      <c r="K13403">
        <v>57009901080004</v>
      </c>
      <c r="L13403" t="s">
        <v>16141</v>
      </c>
      <c r="M13403" t="s">
        <v>5237</v>
      </c>
      <c r="N13403" t="s">
        <v>5237</v>
      </c>
      <c r="O13403" t="s">
        <v>5237</v>
      </c>
    </row>
    <row r="13404" spans="11:15" x14ac:dyDescent="0.25">
      <c r="K13404">
        <v>57009901080005</v>
      </c>
      <c r="L13404" t="s">
        <v>16142</v>
      </c>
      <c r="M13404" t="s">
        <v>5237</v>
      </c>
      <c r="N13404" t="s">
        <v>5237</v>
      </c>
      <c r="O13404" t="s">
        <v>5237</v>
      </c>
    </row>
    <row r="13405" spans="11:15" x14ac:dyDescent="0.25">
      <c r="K13405">
        <v>57009901080006</v>
      </c>
      <c r="L13405" t="s">
        <v>16143</v>
      </c>
      <c r="M13405" t="s">
        <v>5237</v>
      </c>
      <c r="N13405" t="s">
        <v>5237</v>
      </c>
      <c r="O13405" t="s">
        <v>5237</v>
      </c>
    </row>
    <row r="13406" spans="11:15" x14ac:dyDescent="0.25">
      <c r="K13406">
        <v>57009901080007</v>
      </c>
      <c r="L13406" t="s">
        <v>16144</v>
      </c>
      <c r="M13406" t="s">
        <v>5237</v>
      </c>
      <c r="N13406" t="s">
        <v>5237</v>
      </c>
      <c r="O13406" t="s">
        <v>5237</v>
      </c>
    </row>
    <row r="13407" spans="11:15" x14ac:dyDescent="0.25">
      <c r="K13407">
        <v>57009901080008</v>
      </c>
      <c r="L13407" t="s">
        <v>16145</v>
      </c>
      <c r="M13407" t="s">
        <v>5237</v>
      </c>
      <c r="N13407" t="s">
        <v>5237</v>
      </c>
      <c r="O13407" t="s">
        <v>5237</v>
      </c>
    </row>
    <row r="13408" spans="11:15" x14ac:dyDescent="0.25">
      <c r="K13408">
        <v>57009901080009</v>
      </c>
      <c r="L13408" t="s">
        <v>16146</v>
      </c>
      <c r="M13408" t="s">
        <v>5237</v>
      </c>
      <c r="N13408" t="s">
        <v>5237</v>
      </c>
      <c r="O13408" t="s">
        <v>5237</v>
      </c>
    </row>
    <row r="13409" spans="11:15" x14ac:dyDescent="0.25">
      <c r="K13409">
        <v>57009901080010</v>
      </c>
      <c r="L13409" t="s">
        <v>16147</v>
      </c>
      <c r="M13409" t="s">
        <v>5237</v>
      </c>
      <c r="N13409" t="s">
        <v>5237</v>
      </c>
      <c r="O13409" t="s">
        <v>5237</v>
      </c>
    </row>
    <row r="13410" spans="11:15" x14ac:dyDescent="0.25">
      <c r="K13410">
        <v>57009901080011</v>
      </c>
      <c r="L13410" t="s">
        <v>16148</v>
      </c>
      <c r="M13410" t="s">
        <v>5237</v>
      </c>
      <c r="N13410" t="s">
        <v>5237</v>
      </c>
      <c r="O13410" t="s">
        <v>5237</v>
      </c>
    </row>
    <row r="13411" spans="11:15" x14ac:dyDescent="0.25">
      <c r="K13411">
        <v>57009901080012</v>
      </c>
      <c r="L13411" t="s">
        <v>16148</v>
      </c>
      <c r="M13411" t="s">
        <v>5237</v>
      </c>
      <c r="N13411" t="s">
        <v>5237</v>
      </c>
      <c r="O13411" t="s">
        <v>5237</v>
      </c>
    </row>
    <row r="13412" spans="11:15" x14ac:dyDescent="0.25">
      <c r="K13412">
        <v>57009901080013</v>
      </c>
      <c r="L13412" t="s">
        <v>16148</v>
      </c>
      <c r="M13412" t="s">
        <v>5237</v>
      </c>
      <c r="N13412" t="s">
        <v>5237</v>
      </c>
      <c r="O13412" t="s">
        <v>5237</v>
      </c>
    </row>
    <row r="13413" spans="11:15" x14ac:dyDescent="0.25">
      <c r="K13413">
        <v>57009901080014</v>
      </c>
      <c r="L13413" t="s">
        <v>16148</v>
      </c>
      <c r="M13413" t="s">
        <v>5237</v>
      </c>
      <c r="N13413" t="s">
        <v>5237</v>
      </c>
      <c r="O13413" t="s">
        <v>5237</v>
      </c>
    </row>
    <row r="13414" spans="11:15" x14ac:dyDescent="0.25">
      <c r="K13414">
        <v>57009901080015</v>
      </c>
      <c r="L13414" t="s">
        <v>16149</v>
      </c>
      <c r="M13414" t="s">
        <v>5237</v>
      </c>
      <c r="N13414" t="s">
        <v>5237</v>
      </c>
      <c r="O13414" t="s">
        <v>5237</v>
      </c>
    </row>
    <row r="13415" spans="11:15" x14ac:dyDescent="0.25">
      <c r="K13415">
        <v>57009901080016</v>
      </c>
      <c r="L13415" t="s">
        <v>16149</v>
      </c>
      <c r="M13415" t="s">
        <v>5237</v>
      </c>
      <c r="N13415" t="s">
        <v>5237</v>
      </c>
      <c r="O13415" t="s">
        <v>5237</v>
      </c>
    </row>
    <row r="13416" spans="11:15" x14ac:dyDescent="0.25">
      <c r="K13416">
        <v>57009901080017</v>
      </c>
      <c r="L13416" t="s">
        <v>16150</v>
      </c>
      <c r="M13416" t="s">
        <v>5237</v>
      </c>
      <c r="N13416" t="s">
        <v>5237</v>
      </c>
      <c r="O13416" t="s">
        <v>5237</v>
      </c>
    </row>
    <row r="13417" spans="11:15" x14ac:dyDescent="0.25">
      <c r="K13417">
        <v>57009901080018</v>
      </c>
      <c r="L13417" t="s">
        <v>16150</v>
      </c>
      <c r="M13417" t="s">
        <v>5237</v>
      </c>
      <c r="N13417" t="s">
        <v>5237</v>
      </c>
      <c r="O13417" t="s">
        <v>5237</v>
      </c>
    </row>
    <row r="13418" spans="11:15" x14ac:dyDescent="0.25">
      <c r="K13418">
        <v>57009901080019</v>
      </c>
      <c r="L13418" t="s">
        <v>16150</v>
      </c>
      <c r="M13418" t="s">
        <v>5237</v>
      </c>
      <c r="N13418" t="s">
        <v>5237</v>
      </c>
      <c r="O13418" t="s">
        <v>5237</v>
      </c>
    </row>
    <row r="13419" spans="11:15" x14ac:dyDescent="0.25">
      <c r="K13419">
        <v>57009901080020</v>
      </c>
      <c r="L13419" t="s">
        <v>16151</v>
      </c>
      <c r="M13419" t="s">
        <v>5237</v>
      </c>
      <c r="N13419" t="s">
        <v>5237</v>
      </c>
      <c r="O13419" t="s">
        <v>5237</v>
      </c>
    </row>
    <row r="13420" spans="11:15" x14ac:dyDescent="0.25">
      <c r="K13420">
        <v>57009901080021</v>
      </c>
      <c r="L13420" t="s">
        <v>16151</v>
      </c>
      <c r="M13420" t="s">
        <v>5237</v>
      </c>
      <c r="N13420" t="s">
        <v>5237</v>
      </c>
      <c r="O13420" t="s">
        <v>5237</v>
      </c>
    </row>
    <row r="13421" spans="11:15" x14ac:dyDescent="0.25">
      <c r="K13421">
        <v>57009901080022</v>
      </c>
      <c r="L13421" t="s">
        <v>16152</v>
      </c>
      <c r="M13421" t="s">
        <v>5237</v>
      </c>
      <c r="N13421" t="s">
        <v>5237</v>
      </c>
      <c r="O13421" t="s">
        <v>5237</v>
      </c>
    </row>
    <row r="13422" spans="11:15" x14ac:dyDescent="0.25">
      <c r="K13422">
        <v>57009901080023</v>
      </c>
      <c r="L13422" t="s">
        <v>16149</v>
      </c>
      <c r="M13422" t="s">
        <v>5237</v>
      </c>
      <c r="N13422" t="s">
        <v>5237</v>
      </c>
      <c r="O13422" t="s">
        <v>5237</v>
      </c>
    </row>
    <row r="13423" spans="11:15" x14ac:dyDescent="0.25">
      <c r="K13423">
        <v>57009901080024</v>
      </c>
      <c r="L13423" t="s">
        <v>16149</v>
      </c>
      <c r="M13423" t="s">
        <v>5237</v>
      </c>
      <c r="N13423" t="s">
        <v>5237</v>
      </c>
      <c r="O13423" t="s">
        <v>5237</v>
      </c>
    </row>
    <row r="13424" spans="11:15" x14ac:dyDescent="0.25">
      <c r="K13424">
        <v>57009901080025</v>
      </c>
      <c r="L13424" t="s">
        <v>16149</v>
      </c>
      <c r="M13424" t="s">
        <v>5237</v>
      </c>
      <c r="N13424" t="s">
        <v>5237</v>
      </c>
      <c r="O13424" t="s">
        <v>5237</v>
      </c>
    </row>
    <row r="13425" spans="11:15" x14ac:dyDescent="0.25">
      <c r="K13425">
        <v>57009901080026</v>
      </c>
      <c r="L13425" t="s">
        <v>16153</v>
      </c>
      <c r="M13425" t="s">
        <v>5237</v>
      </c>
      <c r="N13425" t="s">
        <v>5237</v>
      </c>
      <c r="O13425" t="s">
        <v>5237</v>
      </c>
    </row>
    <row r="13426" spans="11:15" x14ac:dyDescent="0.25">
      <c r="K13426">
        <v>57009901080027</v>
      </c>
      <c r="L13426" t="s">
        <v>16154</v>
      </c>
      <c r="M13426" t="s">
        <v>5237</v>
      </c>
      <c r="N13426" t="s">
        <v>5237</v>
      </c>
      <c r="O13426" t="s">
        <v>5237</v>
      </c>
    </row>
    <row r="13427" spans="11:15" x14ac:dyDescent="0.25">
      <c r="K13427">
        <v>57009901080028</v>
      </c>
      <c r="L13427" t="s">
        <v>16155</v>
      </c>
      <c r="M13427" t="s">
        <v>5237</v>
      </c>
      <c r="N13427" t="s">
        <v>5237</v>
      </c>
      <c r="O13427" t="s">
        <v>5237</v>
      </c>
    </row>
    <row r="13428" spans="11:15" x14ac:dyDescent="0.25">
      <c r="K13428">
        <v>57009901080029</v>
      </c>
      <c r="L13428" t="s">
        <v>16156</v>
      </c>
      <c r="M13428" t="s">
        <v>5237</v>
      </c>
      <c r="N13428" t="s">
        <v>5237</v>
      </c>
      <c r="O13428" t="s">
        <v>5237</v>
      </c>
    </row>
    <row r="13429" spans="11:15" x14ac:dyDescent="0.25">
      <c r="K13429">
        <v>57009901080030</v>
      </c>
      <c r="L13429" t="s">
        <v>16157</v>
      </c>
      <c r="M13429" t="s">
        <v>5237</v>
      </c>
      <c r="N13429" t="s">
        <v>5237</v>
      </c>
      <c r="O13429" t="s">
        <v>5237</v>
      </c>
    </row>
    <row r="13430" spans="11:15" x14ac:dyDescent="0.25">
      <c r="K13430">
        <v>57009901080031</v>
      </c>
      <c r="L13430" t="s">
        <v>16158</v>
      </c>
      <c r="M13430" t="s">
        <v>5237</v>
      </c>
      <c r="N13430" t="s">
        <v>5237</v>
      </c>
      <c r="O13430" t="s">
        <v>5237</v>
      </c>
    </row>
    <row r="13431" spans="11:15" x14ac:dyDescent="0.25">
      <c r="K13431">
        <v>57009901090001</v>
      </c>
      <c r="L13431" t="s">
        <v>16159</v>
      </c>
      <c r="M13431" t="s">
        <v>5237</v>
      </c>
      <c r="N13431" t="s">
        <v>5237</v>
      </c>
      <c r="O13431" t="s">
        <v>5237</v>
      </c>
    </row>
    <row r="13432" spans="11:15" x14ac:dyDescent="0.25">
      <c r="K13432">
        <v>57009901090002</v>
      </c>
      <c r="L13432" t="s">
        <v>16160</v>
      </c>
      <c r="M13432" t="s">
        <v>5237</v>
      </c>
      <c r="N13432" t="s">
        <v>5237</v>
      </c>
      <c r="O13432" t="s">
        <v>5237</v>
      </c>
    </row>
    <row r="13433" spans="11:15" x14ac:dyDescent="0.25">
      <c r="K13433">
        <v>57009901090003</v>
      </c>
      <c r="L13433" t="s">
        <v>16161</v>
      </c>
      <c r="M13433" t="s">
        <v>5237</v>
      </c>
      <c r="N13433" t="s">
        <v>5237</v>
      </c>
      <c r="O13433" t="s">
        <v>5237</v>
      </c>
    </row>
    <row r="13434" spans="11:15" x14ac:dyDescent="0.25">
      <c r="K13434">
        <v>57009901090004</v>
      </c>
      <c r="L13434" t="s">
        <v>16162</v>
      </c>
      <c r="M13434" t="s">
        <v>5237</v>
      </c>
      <c r="N13434" t="s">
        <v>5237</v>
      </c>
      <c r="O13434" t="s">
        <v>5237</v>
      </c>
    </row>
    <row r="13435" spans="11:15" x14ac:dyDescent="0.25">
      <c r="K13435">
        <v>57009901120001</v>
      </c>
      <c r="L13435" t="s">
        <v>15405</v>
      </c>
      <c r="M13435" t="s">
        <v>5237</v>
      </c>
      <c r="N13435" t="s">
        <v>5237</v>
      </c>
      <c r="O13435" t="s">
        <v>5237</v>
      </c>
    </row>
    <row r="13436" spans="11:15" x14ac:dyDescent="0.25">
      <c r="K13436">
        <v>57009901120002</v>
      </c>
      <c r="L13436" t="s">
        <v>15406</v>
      </c>
      <c r="M13436" t="s">
        <v>5237</v>
      </c>
      <c r="N13436" t="s">
        <v>5237</v>
      </c>
      <c r="O13436" t="s">
        <v>5237</v>
      </c>
    </row>
    <row r="13437" spans="11:15" x14ac:dyDescent="0.25">
      <c r="K13437">
        <v>57009901140001</v>
      </c>
      <c r="L13437" t="s">
        <v>16163</v>
      </c>
      <c r="M13437" t="s">
        <v>5237</v>
      </c>
      <c r="N13437" t="s">
        <v>5237</v>
      </c>
      <c r="O13437" t="s">
        <v>5237</v>
      </c>
    </row>
    <row r="13438" spans="11:15" x14ac:dyDescent="0.25">
      <c r="K13438">
        <v>57009901140002</v>
      </c>
      <c r="L13438" t="s">
        <v>16164</v>
      </c>
      <c r="M13438" t="s">
        <v>5237</v>
      </c>
      <c r="N13438" t="s">
        <v>5237</v>
      </c>
      <c r="O13438" t="s">
        <v>5237</v>
      </c>
    </row>
    <row r="13439" spans="11:15" x14ac:dyDescent="0.25">
      <c r="K13439">
        <v>57009901140003</v>
      </c>
      <c r="L13439" t="s">
        <v>16165</v>
      </c>
      <c r="M13439" t="s">
        <v>5237</v>
      </c>
      <c r="N13439" t="s">
        <v>5237</v>
      </c>
      <c r="O13439" t="s">
        <v>5237</v>
      </c>
    </row>
    <row r="13440" spans="11:15" x14ac:dyDescent="0.25">
      <c r="K13440">
        <v>57009901140004</v>
      </c>
      <c r="L13440" t="s">
        <v>16166</v>
      </c>
      <c r="M13440" t="s">
        <v>5237</v>
      </c>
      <c r="N13440" t="s">
        <v>5237</v>
      </c>
      <c r="O13440" t="s">
        <v>5237</v>
      </c>
    </row>
    <row r="13441" spans="11:15" x14ac:dyDescent="0.25">
      <c r="K13441">
        <v>57009901140005</v>
      </c>
      <c r="L13441" t="s">
        <v>16167</v>
      </c>
      <c r="M13441" t="s">
        <v>5237</v>
      </c>
      <c r="N13441" t="s">
        <v>5237</v>
      </c>
      <c r="O13441" t="s">
        <v>5237</v>
      </c>
    </row>
    <row r="13442" spans="11:15" x14ac:dyDescent="0.25">
      <c r="K13442">
        <v>57009901140006</v>
      </c>
      <c r="L13442" t="s">
        <v>16168</v>
      </c>
      <c r="M13442" t="s">
        <v>5237</v>
      </c>
      <c r="N13442" t="s">
        <v>5237</v>
      </c>
      <c r="O13442" t="s">
        <v>5237</v>
      </c>
    </row>
    <row r="13443" spans="11:15" x14ac:dyDescent="0.25">
      <c r="K13443">
        <v>57009901140007</v>
      </c>
      <c r="L13443" t="s">
        <v>16169</v>
      </c>
      <c r="M13443" t="s">
        <v>5237</v>
      </c>
      <c r="N13443" t="s">
        <v>5237</v>
      </c>
      <c r="O13443" t="s">
        <v>5237</v>
      </c>
    </row>
    <row r="13444" spans="11:15" x14ac:dyDescent="0.25">
      <c r="K13444">
        <v>57009901140008</v>
      </c>
      <c r="L13444" t="s">
        <v>16170</v>
      </c>
      <c r="M13444" t="s">
        <v>5237</v>
      </c>
      <c r="N13444" t="s">
        <v>5237</v>
      </c>
      <c r="O13444" t="s">
        <v>5237</v>
      </c>
    </row>
    <row r="13445" spans="11:15" x14ac:dyDescent="0.25">
      <c r="K13445">
        <v>57009901140009</v>
      </c>
      <c r="L13445" t="s">
        <v>16171</v>
      </c>
      <c r="M13445" t="s">
        <v>5237</v>
      </c>
      <c r="N13445" t="s">
        <v>5237</v>
      </c>
      <c r="O13445" t="s">
        <v>5237</v>
      </c>
    </row>
    <row r="13446" spans="11:15" x14ac:dyDescent="0.25">
      <c r="K13446">
        <v>57009901140010</v>
      </c>
      <c r="L13446" t="s">
        <v>16172</v>
      </c>
      <c r="M13446" t="s">
        <v>5237</v>
      </c>
      <c r="N13446" t="s">
        <v>5237</v>
      </c>
      <c r="O13446" t="s">
        <v>5237</v>
      </c>
    </row>
    <row r="13447" spans="11:15" x14ac:dyDescent="0.25">
      <c r="K13447">
        <v>57009901150001</v>
      </c>
      <c r="L13447" t="s">
        <v>16173</v>
      </c>
      <c r="M13447" t="s">
        <v>5237</v>
      </c>
      <c r="N13447" t="s">
        <v>5237</v>
      </c>
      <c r="O13447" t="s">
        <v>5237</v>
      </c>
    </row>
    <row r="13448" spans="11:15" x14ac:dyDescent="0.25">
      <c r="K13448">
        <v>57009901150002</v>
      </c>
      <c r="L13448" t="s">
        <v>16173</v>
      </c>
      <c r="M13448" t="s">
        <v>5237</v>
      </c>
      <c r="N13448" t="s">
        <v>5237</v>
      </c>
      <c r="O13448" t="s">
        <v>5237</v>
      </c>
    </row>
    <row r="13449" spans="11:15" x14ac:dyDescent="0.25">
      <c r="K13449">
        <v>57009901150003</v>
      </c>
      <c r="L13449" t="s">
        <v>16174</v>
      </c>
      <c r="M13449" t="s">
        <v>5237</v>
      </c>
      <c r="N13449" t="s">
        <v>5237</v>
      </c>
      <c r="O13449" t="s">
        <v>5237</v>
      </c>
    </row>
    <row r="13450" spans="11:15" x14ac:dyDescent="0.25">
      <c r="K13450">
        <v>57009901150004</v>
      </c>
      <c r="L13450" t="s">
        <v>16175</v>
      </c>
      <c r="M13450" t="s">
        <v>5237</v>
      </c>
      <c r="N13450" t="s">
        <v>5237</v>
      </c>
      <c r="O13450" t="s">
        <v>5237</v>
      </c>
    </row>
    <row r="13451" spans="11:15" x14ac:dyDescent="0.25">
      <c r="K13451">
        <v>57009901150005</v>
      </c>
      <c r="L13451" t="s">
        <v>16176</v>
      </c>
      <c r="M13451" t="s">
        <v>5237</v>
      </c>
      <c r="N13451" t="s">
        <v>5237</v>
      </c>
      <c r="O13451" t="s">
        <v>5237</v>
      </c>
    </row>
    <row r="13452" spans="11:15" x14ac:dyDescent="0.25">
      <c r="K13452">
        <v>57009901150006</v>
      </c>
      <c r="L13452" t="s">
        <v>16177</v>
      </c>
      <c r="M13452" t="s">
        <v>5237</v>
      </c>
      <c r="N13452" t="s">
        <v>5237</v>
      </c>
      <c r="O13452" t="s">
        <v>5237</v>
      </c>
    </row>
    <row r="13453" spans="11:15" x14ac:dyDescent="0.25">
      <c r="K13453">
        <v>57009901150007</v>
      </c>
      <c r="L13453" t="s">
        <v>16178</v>
      </c>
      <c r="M13453" t="s">
        <v>5237</v>
      </c>
      <c r="N13453" t="s">
        <v>5237</v>
      </c>
      <c r="O13453" t="s">
        <v>5237</v>
      </c>
    </row>
    <row r="13454" spans="11:15" x14ac:dyDescent="0.25">
      <c r="K13454">
        <v>57009901150008</v>
      </c>
      <c r="L13454" t="s">
        <v>16179</v>
      </c>
      <c r="M13454" t="s">
        <v>5237</v>
      </c>
      <c r="N13454" t="s">
        <v>5237</v>
      </c>
      <c r="O13454" t="s">
        <v>5237</v>
      </c>
    </row>
    <row r="13455" spans="11:15" x14ac:dyDescent="0.25">
      <c r="K13455">
        <v>57009901150009</v>
      </c>
      <c r="L13455" t="s">
        <v>16180</v>
      </c>
      <c r="M13455" t="s">
        <v>5237</v>
      </c>
      <c r="N13455" t="s">
        <v>5237</v>
      </c>
      <c r="O13455" t="s">
        <v>5237</v>
      </c>
    </row>
    <row r="13456" spans="11:15" x14ac:dyDescent="0.25">
      <c r="K13456">
        <v>57009901150010</v>
      </c>
      <c r="L13456" t="s">
        <v>16181</v>
      </c>
      <c r="M13456" t="s">
        <v>5237</v>
      </c>
      <c r="N13456" t="s">
        <v>5237</v>
      </c>
      <c r="O13456" t="s">
        <v>5237</v>
      </c>
    </row>
    <row r="13457" spans="11:15" x14ac:dyDescent="0.25">
      <c r="K13457">
        <v>57009901150011</v>
      </c>
      <c r="L13457" t="s">
        <v>16182</v>
      </c>
      <c r="M13457" t="s">
        <v>5237</v>
      </c>
      <c r="N13457" t="s">
        <v>5237</v>
      </c>
      <c r="O13457" t="s">
        <v>5237</v>
      </c>
    </row>
    <row r="13458" spans="11:15" x14ac:dyDescent="0.25">
      <c r="K13458">
        <v>57009901150012</v>
      </c>
      <c r="L13458" t="s">
        <v>16183</v>
      </c>
      <c r="M13458" t="s">
        <v>5237</v>
      </c>
      <c r="N13458" t="s">
        <v>5237</v>
      </c>
      <c r="O13458" t="s">
        <v>5237</v>
      </c>
    </row>
    <row r="13459" spans="11:15" x14ac:dyDescent="0.25">
      <c r="K13459">
        <v>57009901150013</v>
      </c>
      <c r="L13459" t="s">
        <v>16184</v>
      </c>
      <c r="M13459" t="s">
        <v>5237</v>
      </c>
      <c r="N13459" t="s">
        <v>5237</v>
      </c>
      <c r="O13459" t="s">
        <v>5237</v>
      </c>
    </row>
    <row r="13460" spans="11:15" x14ac:dyDescent="0.25">
      <c r="K13460">
        <v>57009901150014</v>
      </c>
      <c r="L13460" t="s">
        <v>16185</v>
      </c>
      <c r="M13460" t="s">
        <v>5237</v>
      </c>
      <c r="N13460" t="s">
        <v>5237</v>
      </c>
      <c r="O13460" t="s">
        <v>5237</v>
      </c>
    </row>
    <row r="13461" spans="11:15" x14ac:dyDescent="0.25">
      <c r="K13461">
        <v>57009901150015</v>
      </c>
      <c r="L13461" t="s">
        <v>16186</v>
      </c>
      <c r="M13461" t="s">
        <v>5237</v>
      </c>
      <c r="N13461" t="s">
        <v>5237</v>
      </c>
      <c r="O13461" t="s">
        <v>5237</v>
      </c>
    </row>
    <row r="13462" spans="11:15" x14ac:dyDescent="0.25">
      <c r="K13462">
        <v>57009901160001</v>
      </c>
      <c r="L13462" t="s">
        <v>16187</v>
      </c>
      <c r="M13462" t="s">
        <v>5237</v>
      </c>
      <c r="N13462" t="s">
        <v>5237</v>
      </c>
      <c r="O13462" t="s">
        <v>5237</v>
      </c>
    </row>
    <row r="13463" spans="11:15" x14ac:dyDescent="0.25">
      <c r="K13463">
        <v>57009901160002</v>
      </c>
      <c r="L13463" t="s">
        <v>16188</v>
      </c>
      <c r="M13463" t="s">
        <v>5237</v>
      </c>
      <c r="N13463" t="s">
        <v>5237</v>
      </c>
      <c r="O13463" t="s">
        <v>5237</v>
      </c>
    </row>
    <row r="13464" spans="11:15" x14ac:dyDescent="0.25">
      <c r="K13464">
        <v>57009901160003</v>
      </c>
      <c r="L13464" t="s">
        <v>16189</v>
      </c>
      <c r="M13464" t="s">
        <v>5237</v>
      </c>
      <c r="N13464" t="s">
        <v>5237</v>
      </c>
      <c r="O13464" t="s">
        <v>5237</v>
      </c>
    </row>
    <row r="13465" spans="11:15" x14ac:dyDescent="0.25">
      <c r="K13465">
        <v>57009901160004</v>
      </c>
      <c r="L13465" t="s">
        <v>16190</v>
      </c>
      <c r="M13465" t="s">
        <v>5237</v>
      </c>
      <c r="N13465" t="s">
        <v>5237</v>
      </c>
      <c r="O13465" t="s">
        <v>5237</v>
      </c>
    </row>
    <row r="13466" spans="11:15" x14ac:dyDescent="0.25">
      <c r="K13466">
        <v>57009901160005</v>
      </c>
      <c r="L13466" t="s">
        <v>16191</v>
      </c>
      <c r="M13466" t="s">
        <v>5237</v>
      </c>
      <c r="N13466" t="s">
        <v>5237</v>
      </c>
      <c r="O13466" t="s">
        <v>5237</v>
      </c>
    </row>
    <row r="13467" spans="11:15" x14ac:dyDescent="0.25">
      <c r="K13467">
        <v>57009901160006</v>
      </c>
      <c r="L13467" t="s">
        <v>16192</v>
      </c>
      <c r="M13467" t="s">
        <v>5237</v>
      </c>
      <c r="N13467" t="s">
        <v>5237</v>
      </c>
      <c r="O13467" t="s">
        <v>5237</v>
      </c>
    </row>
    <row r="13468" spans="11:15" x14ac:dyDescent="0.25">
      <c r="K13468">
        <v>57009901170001</v>
      </c>
      <c r="L13468" t="s">
        <v>16193</v>
      </c>
      <c r="M13468" t="s">
        <v>5237</v>
      </c>
      <c r="N13468" t="s">
        <v>5237</v>
      </c>
      <c r="O13468" t="s">
        <v>5237</v>
      </c>
    </row>
    <row r="13469" spans="11:15" x14ac:dyDescent="0.25">
      <c r="K13469">
        <v>57009901170002</v>
      </c>
      <c r="L13469" t="s">
        <v>16194</v>
      </c>
      <c r="M13469" t="s">
        <v>5237</v>
      </c>
      <c r="N13469" t="s">
        <v>5237</v>
      </c>
      <c r="O13469" t="s">
        <v>5237</v>
      </c>
    </row>
    <row r="13470" spans="11:15" x14ac:dyDescent="0.25">
      <c r="K13470">
        <v>57009901170003</v>
      </c>
      <c r="L13470" t="s">
        <v>16195</v>
      </c>
      <c r="M13470" t="s">
        <v>5237</v>
      </c>
      <c r="N13470" t="s">
        <v>5237</v>
      </c>
      <c r="O13470" t="s">
        <v>5237</v>
      </c>
    </row>
    <row r="13471" spans="11:15" x14ac:dyDescent="0.25">
      <c r="K13471">
        <v>57009901170004</v>
      </c>
      <c r="L13471" t="s">
        <v>16194</v>
      </c>
      <c r="M13471" t="s">
        <v>5237</v>
      </c>
      <c r="N13471" t="s">
        <v>5237</v>
      </c>
      <c r="O13471" t="s">
        <v>5237</v>
      </c>
    </row>
    <row r="13472" spans="11:15" x14ac:dyDescent="0.25">
      <c r="K13472">
        <v>57009901180001</v>
      </c>
      <c r="L13472" t="s">
        <v>16196</v>
      </c>
      <c r="M13472" t="s">
        <v>5237</v>
      </c>
      <c r="N13472" t="s">
        <v>5237</v>
      </c>
      <c r="O13472" t="s">
        <v>5237</v>
      </c>
    </row>
    <row r="13473" spans="11:15" x14ac:dyDescent="0.25">
      <c r="K13473">
        <v>57009901180002</v>
      </c>
      <c r="L13473" t="s">
        <v>16197</v>
      </c>
      <c r="M13473" t="s">
        <v>5237</v>
      </c>
      <c r="N13473" t="s">
        <v>5237</v>
      </c>
      <c r="O13473" t="s">
        <v>5237</v>
      </c>
    </row>
    <row r="13474" spans="11:15" x14ac:dyDescent="0.25">
      <c r="K13474">
        <v>57009901180003</v>
      </c>
      <c r="L13474" t="s">
        <v>16198</v>
      </c>
      <c r="M13474" t="s">
        <v>5237</v>
      </c>
      <c r="N13474" t="s">
        <v>5237</v>
      </c>
      <c r="O13474" t="s">
        <v>5237</v>
      </c>
    </row>
    <row r="13475" spans="11:15" x14ac:dyDescent="0.25">
      <c r="K13475">
        <v>57009901180004</v>
      </c>
      <c r="L13475" t="s">
        <v>16199</v>
      </c>
      <c r="M13475" t="s">
        <v>5237</v>
      </c>
      <c r="N13475" t="s">
        <v>5237</v>
      </c>
      <c r="O13475" t="s">
        <v>5237</v>
      </c>
    </row>
    <row r="13476" spans="11:15" x14ac:dyDescent="0.25">
      <c r="K13476">
        <v>57009901180005</v>
      </c>
      <c r="L13476" t="s">
        <v>16200</v>
      </c>
      <c r="M13476" t="s">
        <v>5237</v>
      </c>
      <c r="N13476" t="s">
        <v>5237</v>
      </c>
      <c r="O13476" t="s">
        <v>5237</v>
      </c>
    </row>
    <row r="13477" spans="11:15" x14ac:dyDescent="0.25">
      <c r="K13477">
        <v>57009901180006</v>
      </c>
      <c r="L13477" t="s">
        <v>16201</v>
      </c>
      <c r="M13477" t="s">
        <v>5237</v>
      </c>
      <c r="N13477" t="s">
        <v>5237</v>
      </c>
      <c r="O13477" t="s">
        <v>5237</v>
      </c>
    </row>
    <row r="13478" spans="11:15" x14ac:dyDescent="0.25">
      <c r="K13478">
        <v>57009901180007</v>
      </c>
      <c r="L13478" t="s">
        <v>16202</v>
      </c>
      <c r="M13478" t="s">
        <v>5237</v>
      </c>
      <c r="N13478" t="s">
        <v>5237</v>
      </c>
      <c r="O13478" t="s">
        <v>5237</v>
      </c>
    </row>
    <row r="13479" spans="11:15" x14ac:dyDescent="0.25">
      <c r="K13479">
        <v>57009901180008</v>
      </c>
      <c r="L13479" t="s">
        <v>16203</v>
      </c>
      <c r="M13479" t="s">
        <v>5237</v>
      </c>
      <c r="N13479" t="s">
        <v>5237</v>
      </c>
      <c r="O13479" t="s">
        <v>5237</v>
      </c>
    </row>
    <row r="13480" spans="11:15" x14ac:dyDescent="0.25">
      <c r="K13480">
        <v>57009901190001</v>
      </c>
      <c r="L13480" t="s">
        <v>16204</v>
      </c>
      <c r="M13480" t="s">
        <v>5237</v>
      </c>
      <c r="N13480" t="s">
        <v>5237</v>
      </c>
      <c r="O13480" t="s">
        <v>5237</v>
      </c>
    </row>
    <row r="13481" spans="11:15" x14ac:dyDescent="0.25">
      <c r="K13481">
        <v>57009901190002</v>
      </c>
      <c r="L13481" t="s">
        <v>16205</v>
      </c>
      <c r="M13481" t="s">
        <v>5237</v>
      </c>
      <c r="N13481" t="s">
        <v>5237</v>
      </c>
      <c r="O13481" t="s">
        <v>5237</v>
      </c>
    </row>
    <row r="13482" spans="11:15" x14ac:dyDescent="0.25">
      <c r="K13482">
        <v>57009901200001</v>
      </c>
      <c r="L13482" t="s">
        <v>16206</v>
      </c>
      <c r="M13482" t="s">
        <v>5237</v>
      </c>
      <c r="N13482" t="s">
        <v>5237</v>
      </c>
      <c r="O13482" t="s">
        <v>5237</v>
      </c>
    </row>
    <row r="13483" spans="11:15" x14ac:dyDescent="0.25">
      <c r="K13483">
        <v>57009901200002</v>
      </c>
      <c r="L13483" t="s">
        <v>16207</v>
      </c>
      <c r="M13483" t="s">
        <v>5237</v>
      </c>
      <c r="N13483" t="s">
        <v>5237</v>
      </c>
      <c r="O13483" t="s">
        <v>5237</v>
      </c>
    </row>
    <row r="13484" spans="11:15" x14ac:dyDescent="0.25">
      <c r="K13484">
        <v>57009901210001</v>
      </c>
      <c r="L13484" t="s">
        <v>16208</v>
      </c>
      <c r="M13484" t="s">
        <v>5237</v>
      </c>
      <c r="N13484" t="s">
        <v>5237</v>
      </c>
      <c r="O13484" t="s">
        <v>5237</v>
      </c>
    </row>
    <row r="13485" spans="11:15" x14ac:dyDescent="0.25">
      <c r="K13485">
        <v>57009901210002</v>
      </c>
      <c r="L13485" t="s">
        <v>16208</v>
      </c>
      <c r="M13485" t="s">
        <v>5237</v>
      </c>
      <c r="N13485" t="s">
        <v>5237</v>
      </c>
      <c r="O13485" t="s">
        <v>5237</v>
      </c>
    </row>
    <row r="13486" spans="11:15" x14ac:dyDescent="0.25">
      <c r="K13486">
        <v>57009901220001</v>
      </c>
      <c r="L13486" t="s">
        <v>16209</v>
      </c>
      <c r="M13486" t="s">
        <v>5237</v>
      </c>
      <c r="N13486" t="s">
        <v>5237</v>
      </c>
      <c r="O13486" t="s">
        <v>5237</v>
      </c>
    </row>
    <row r="13487" spans="11:15" x14ac:dyDescent="0.25">
      <c r="K13487">
        <v>57009901220002</v>
      </c>
      <c r="L13487" t="s">
        <v>16210</v>
      </c>
      <c r="M13487" t="s">
        <v>5237</v>
      </c>
      <c r="N13487" t="s">
        <v>5237</v>
      </c>
      <c r="O13487" t="s">
        <v>5237</v>
      </c>
    </row>
    <row r="13488" spans="11:15" x14ac:dyDescent="0.25">
      <c r="K13488">
        <v>57009901220003</v>
      </c>
      <c r="L13488" t="s">
        <v>16211</v>
      </c>
      <c r="M13488" t="s">
        <v>5237</v>
      </c>
      <c r="N13488" t="s">
        <v>5237</v>
      </c>
      <c r="O13488" t="s">
        <v>5237</v>
      </c>
    </row>
    <row r="13489" spans="11:15" x14ac:dyDescent="0.25">
      <c r="K13489">
        <v>57009901220004</v>
      </c>
      <c r="L13489" t="s">
        <v>16212</v>
      </c>
      <c r="M13489" t="s">
        <v>5237</v>
      </c>
      <c r="N13489" t="s">
        <v>5237</v>
      </c>
      <c r="O13489" t="s">
        <v>5237</v>
      </c>
    </row>
    <row r="13490" spans="11:15" x14ac:dyDescent="0.25">
      <c r="K13490">
        <v>57009901220005</v>
      </c>
      <c r="L13490" t="s">
        <v>16213</v>
      </c>
      <c r="M13490" t="s">
        <v>5237</v>
      </c>
      <c r="N13490" t="s">
        <v>5237</v>
      </c>
      <c r="O13490" t="s">
        <v>5237</v>
      </c>
    </row>
    <row r="13491" spans="11:15" x14ac:dyDescent="0.25">
      <c r="K13491">
        <v>57009901220006</v>
      </c>
      <c r="L13491" t="s">
        <v>16214</v>
      </c>
      <c r="M13491" t="s">
        <v>5237</v>
      </c>
      <c r="N13491" t="s">
        <v>5237</v>
      </c>
      <c r="O13491" t="s">
        <v>5237</v>
      </c>
    </row>
    <row r="13492" spans="11:15" x14ac:dyDescent="0.25">
      <c r="K13492">
        <v>57009901230001</v>
      </c>
      <c r="L13492" t="s">
        <v>16215</v>
      </c>
      <c r="M13492" t="s">
        <v>5237</v>
      </c>
      <c r="N13492" t="s">
        <v>5237</v>
      </c>
      <c r="O13492" t="s">
        <v>5237</v>
      </c>
    </row>
    <row r="13493" spans="11:15" x14ac:dyDescent="0.25">
      <c r="K13493">
        <v>57009901230002</v>
      </c>
      <c r="L13493" t="s">
        <v>16216</v>
      </c>
      <c r="M13493" t="s">
        <v>5237</v>
      </c>
      <c r="N13493" t="s">
        <v>5237</v>
      </c>
      <c r="O13493" t="s">
        <v>5237</v>
      </c>
    </row>
    <row r="13494" spans="11:15" x14ac:dyDescent="0.25">
      <c r="K13494">
        <v>57009901230003</v>
      </c>
      <c r="L13494" t="s">
        <v>16217</v>
      </c>
      <c r="M13494" t="s">
        <v>5237</v>
      </c>
      <c r="N13494" t="s">
        <v>5237</v>
      </c>
      <c r="O13494" t="s">
        <v>5237</v>
      </c>
    </row>
    <row r="13495" spans="11:15" x14ac:dyDescent="0.25">
      <c r="K13495">
        <v>57009901230004</v>
      </c>
      <c r="L13495" t="s">
        <v>16218</v>
      </c>
      <c r="M13495" t="s">
        <v>5237</v>
      </c>
      <c r="N13495" t="s">
        <v>5237</v>
      </c>
      <c r="O13495" t="s">
        <v>5237</v>
      </c>
    </row>
    <row r="13496" spans="11:15" x14ac:dyDescent="0.25">
      <c r="K13496">
        <v>57009901230005</v>
      </c>
      <c r="L13496" t="s">
        <v>16219</v>
      </c>
      <c r="M13496" t="s">
        <v>5237</v>
      </c>
      <c r="N13496" t="s">
        <v>5237</v>
      </c>
      <c r="O13496" t="s">
        <v>5237</v>
      </c>
    </row>
    <row r="13497" spans="11:15" x14ac:dyDescent="0.25">
      <c r="K13497">
        <v>57009901230006</v>
      </c>
      <c r="L13497" t="s">
        <v>16220</v>
      </c>
      <c r="M13497" t="s">
        <v>5237</v>
      </c>
      <c r="N13497" t="s">
        <v>5237</v>
      </c>
      <c r="O13497" t="s">
        <v>5237</v>
      </c>
    </row>
    <row r="13498" spans="11:15" x14ac:dyDescent="0.25">
      <c r="K13498">
        <v>57009901230007</v>
      </c>
      <c r="L13498" t="s">
        <v>16221</v>
      </c>
      <c r="M13498" t="s">
        <v>5237</v>
      </c>
      <c r="N13498" t="s">
        <v>5237</v>
      </c>
      <c r="O13498" t="s">
        <v>5237</v>
      </c>
    </row>
    <row r="13499" spans="11:15" x14ac:dyDescent="0.25">
      <c r="K13499">
        <v>57009901230008</v>
      </c>
      <c r="L13499" t="s">
        <v>16222</v>
      </c>
      <c r="M13499" t="s">
        <v>5237</v>
      </c>
      <c r="N13499" t="s">
        <v>5237</v>
      </c>
      <c r="O13499" t="s">
        <v>5237</v>
      </c>
    </row>
    <row r="13500" spans="11:15" x14ac:dyDescent="0.25">
      <c r="K13500">
        <v>57009901230009</v>
      </c>
      <c r="L13500" t="s">
        <v>16223</v>
      </c>
      <c r="M13500" t="s">
        <v>5237</v>
      </c>
      <c r="N13500" t="s">
        <v>5237</v>
      </c>
      <c r="O13500" t="s">
        <v>5237</v>
      </c>
    </row>
    <row r="13501" spans="11:15" x14ac:dyDescent="0.25">
      <c r="K13501">
        <v>57009901230010</v>
      </c>
      <c r="L13501" t="s">
        <v>16224</v>
      </c>
      <c r="M13501" t="s">
        <v>5237</v>
      </c>
      <c r="N13501" t="s">
        <v>5237</v>
      </c>
      <c r="O13501" t="s">
        <v>5237</v>
      </c>
    </row>
    <row r="13502" spans="11:15" x14ac:dyDescent="0.25">
      <c r="K13502">
        <v>57009901230011</v>
      </c>
      <c r="L13502" t="s">
        <v>16225</v>
      </c>
      <c r="M13502" t="s">
        <v>5237</v>
      </c>
      <c r="N13502" t="s">
        <v>5237</v>
      </c>
      <c r="O13502" t="s">
        <v>5237</v>
      </c>
    </row>
    <row r="13503" spans="11:15" x14ac:dyDescent="0.25">
      <c r="K13503">
        <v>57009901230012</v>
      </c>
      <c r="L13503" t="s">
        <v>16226</v>
      </c>
      <c r="M13503" t="s">
        <v>5237</v>
      </c>
      <c r="N13503" t="s">
        <v>5237</v>
      </c>
      <c r="O13503" t="s">
        <v>5237</v>
      </c>
    </row>
    <row r="13504" spans="11:15" x14ac:dyDescent="0.25">
      <c r="K13504">
        <v>57009901230013</v>
      </c>
      <c r="L13504" t="s">
        <v>16227</v>
      </c>
      <c r="M13504" t="s">
        <v>5237</v>
      </c>
      <c r="N13504" t="s">
        <v>5237</v>
      </c>
      <c r="O13504" t="s">
        <v>5237</v>
      </c>
    </row>
    <row r="13505" spans="11:15" x14ac:dyDescent="0.25">
      <c r="K13505">
        <v>57009901230014</v>
      </c>
      <c r="L13505" t="s">
        <v>16228</v>
      </c>
      <c r="M13505" t="s">
        <v>5237</v>
      </c>
      <c r="N13505" t="s">
        <v>5237</v>
      </c>
      <c r="O13505" t="s">
        <v>5237</v>
      </c>
    </row>
    <row r="13506" spans="11:15" x14ac:dyDescent="0.25">
      <c r="K13506">
        <v>57009901230015</v>
      </c>
      <c r="L13506" t="s">
        <v>16229</v>
      </c>
      <c r="M13506" t="s">
        <v>5237</v>
      </c>
      <c r="N13506" t="s">
        <v>5237</v>
      </c>
      <c r="O13506" t="s">
        <v>5237</v>
      </c>
    </row>
    <row r="13507" spans="11:15" x14ac:dyDescent="0.25">
      <c r="K13507">
        <v>57009901240001</v>
      </c>
      <c r="L13507" t="s">
        <v>16230</v>
      </c>
      <c r="M13507" t="s">
        <v>5237</v>
      </c>
      <c r="N13507" t="s">
        <v>5237</v>
      </c>
      <c r="O13507" t="s">
        <v>5237</v>
      </c>
    </row>
    <row r="13508" spans="11:15" x14ac:dyDescent="0.25">
      <c r="K13508">
        <v>57009901240002</v>
      </c>
      <c r="L13508" t="s">
        <v>16231</v>
      </c>
      <c r="M13508" t="s">
        <v>5237</v>
      </c>
      <c r="N13508" t="s">
        <v>5237</v>
      </c>
      <c r="O13508" t="s">
        <v>5237</v>
      </c>
    </row>
    <row r="13509" spans="11:15" x14ac:dyDescent="0.25">
      <c r="K13509">
        <v>57009901240003</v>
      </c>
      <c r="L13509" t="s">
        <v>16232</v>
      </c>
      <c r="M13509" t="s">
        <v>5237</v>
      </c>
      <c r="N13509" t="s">
        <v>5237</v>
      </c>
      <c r="O13509" t="s">
        <v>5237</v>
      </c>
    </row>
    <row r="13510" spans="11:15" x14ac:dyDescent="0.25">
      <c r="K13510">
        <v>57009901240004</v>
      </c>
      <c r="L13510" t="s">
        <v>16232</v>
      </c>
      <c r="M13510" t="s">
        <v>5237</v>
      </c>
      <c r="N13510" t="s">
        <v>5237</v>
      </c>
      <c r="O13510" t="s">
        <v>5237</v>
      </c>
    </row>
    <row r="13511" spans="11:15" x14ac:dyDescent="0.25">
      <c r="K13511">
        <v>57009901240005</v>
      </c>
      <c r="L13511" t="s">
        <v>16233</v>
      </c>
      <c r="M13511" t="s">
        <v>5237</v>
      </c>
      <c r="N13511" t="s">
        <v>5237</v>
      </c>
      <c r="O13511" t="s">
        <v>5237</v>
      </c>
    </row>
    <row r="13512" spans="11:15" x14ac:dyDescent="0.25">
      <c r="K13512">
        <v>57009901240006</v>
      </c>
      <c r="L13512" t="s">
        <v>16234</v>
      </c>
      <c r="M13512" t="s">
        <v>5237</v>
      </c>
      <c r="N13512" t="s">
        <v>5237</v>
      </c>
      <c r="O13512" t="s">
        <v>5237</v>
      </c>
    </row>
    <row r="13513" spans="11:15" x14ac:dyDescent="0.25">
      <c r="K13513">
        <v>57009901250001</v>
      </c>
      <c r="L13513" t="s">
        <v>16235</v>
      </c>
      <c r="M13513" t="s">
        <v>5237</v>
      </c>
      <c r="N13513" t="s">
        <v>5237</v>
      </c>
      <c r="O13513" t="s">
        <v>5237</v>
      </c>
    </row>
    <row r="13514" spans="11:15" x14ac:dyDescent="0.25">
      <c r="K13514">
        <v>57009901250002</v>
      </c>
      <c r="L13514" t="s">
        <v>16236</v>
      </c>
      <c r="M13514" t="s">
        <v>5237</v>
      </c>
      <c r="N13514" t="s">
        <v>5237</v>
      </c>
      <c r="O13514" t="s">
        <v>5237</v>
      </c>
    </row>
    <row r="13515" spans="11:15" x14ac:dyDescent="0.25">
      <c r="K13515">
        <v>57009901250003</v>
      </c>
      <c r="L13515" t="s">
        <v>16237</v>
      </c>
      <c r="M13515" t="s">
        <v>5237</v>
      </c>
      <c r="N13515" t="s">
        <v>5237</v>
      </c>
      <c r="O13515" t="s">
        <v>5237</v>
      </c>
    </row>
    <row r="13516" spans="11:15" x14ac:dyDescent="0.25">
      <c r="K13516">
        <v>57009901250004</v>
      </c>
      <c r="L13516" t="s">
        <v>16238</v>
      </c>
      <c r="M13516" t="s">
        <v>5237</v>
      </c>
      <c r="N13516" t="s">
        <v>5237</v>
      </c>
      <c r="O13516" t="s">
        <v>5237</v>
      </c>
    </row>
    <row r="13517" spans="11:15" x14ac:dyDescent="0.25">
      <c r="K13517">
        <v>57009901250005</v>
      </c>
      <c r="L13517" t="s">
        <v>16239</v>
      </c>
      <c r="M13517" t="s">
        <v>5237</v>
      </c>
      <c r="N13517" t="s">
        <v>5237</v>
      </c>
      <c r="O13517" t="s">
        <v>5237</v>
      </c>
    </row>
    <row r="13518" spans="11:15" x14ac:dyDescent="0.25">
      <c r="K13518">
        <v>57009901250006</v>
      </c>
      <c r="L13518" t="s">
        <v>16240</v>
      </c>
      <c r="M13518" t="s">
        <v>5237</v>
      </c>
      <c r="N13518" t="s">
        <v>5237</v>
      </c>
      <c r="O13518" t="s">
        <v>5237</v>
      </c>
    </row>
    <row r="13519" spans="11:15" x14ac:dyDescent="0.25">
      <c r="K13519">
        <v>57009901250007</v>
      </c>
      <c r="L13519" t="s">
        <v>16240</v>
      </c>
      <c r="M13519" t="s">
        <v>5237</v>
      </c>
      <c r="N13519" t="s">
        <v>5237</v>
      </c>
      <c r="O13519" t="s">
        <v>5237</v>
      </c>
    </row>
    <row r="13520" spans="11:15" x14ac:dyDescent="0.25">
      <c r="K13520">
        <v>57009901250008</v>
      </c>
      <c r="L13520" t="s">
        <v>16241</v>
      </c>
      <c r="M13520" t="s">
        <v>5237</v>
      </c>
      <c r="N13520" t="s">
        <v>5237</v>
      </c>
      <c r="O13520" t="s">
        <v>5237</v>
      </c>
    </row>
    <row r="13521" spans="11:15" x14ac:dyDescent="0.25">
      <c r="K13521">
        <v>57009901250012</v>
      </c>
      <c r="L13521" t="s">
        <v>16242</v>
      </c>
      <c r="M13521" t="s">
        <v>5237</v>
      </c>
      <c r="N13521" t="s">
        <v>5237</v>
      </c>
      <c r="O13521" t="s">
        <v>5237</v>
      </c>
    </row>
    <row r="13522" spans="11:15" x14ac:dyDescent="0.25">
      <c r="K13522">
        <v>57009901250013</v>
      </c>
      <c r="L13522" t="s">
        <v>16243</v>
      </c>
      <c r="M13522" t="s">
        <v>5237</v>
      </c>
      <c r="N13522" t="s">
        <v>5237</v>
      </c>
      <c r="O13522" t="s">
        <v>5237</v>
      </c>
    </row>
    <row r="13523" spans="11:15" x14ac:dyDescent="0.25">
      <c r="K13523">
        <v>57009901250014</v>
      </c>
      <c r="L13523" t="s">
        <v>16244</v>
      </c>
      <c r="M13523" t="s">
        <v>5237</v>
      </c>
      <c r="N13523" t="s">
        <v>5237</v>
      </c>
      <c r="O13523" t="s">
        <v>5237</v>
      </c>
    </row>
    <row r="13524" spans="11:15" x14ac:dyDescent="0.25">
      <c r="K13524">
        <v>57009901250015</v>
      </c>
      <c r="L13524" t="s">
        <v>16245</v>
      </c>
      <c r="M13524" t="s">
        <v>5237</v>
      </c>
      <c r="N13524" t="s">
        <v>5237</v>
      </c>
      <c r="O13524" t="s">
        <v>5237</v>
      </c>
    </row>
    <row r="13525" spans="11:15" x14ac:dyDescent="0.25">
      <c r="K13525">
        <v>57009901250016</v>
      </c>
      <c r="L13525" t="s">
        <v>16246</v>
      </c>
      <c r="M13525" t="s">
        <v>5237</v>
      </c>
      <c r="N13525" t="s">
        <v>5237</v>
      </c>
      <c r="O13525" t="s">
        <v>5237</v>
      </c>
    </row>
    <row r="13526" spans="11:15" x14ac:dyDescent="0.25">
      <c r="K13526">
        <v>57009901260000</v>
      </c>
      <c r="L13526" t="s">
        <v>16246</v>
      </c>
      <c r="M13526" t="s">
        <v>5237</v>
      </c>
      <c r="N13526" t="s">
        <v>5237</v>
      </c>
      <c r="O13526" t="s">
        <v>5237</v>
      </c>
    </row>
    <row r="13527" spans="11:15" x14ac:dyDescent="0.25">
      <c r="K13527">
        <v>57009901260001</v>
      </c>
      <c r="L13527" t="s">
        <v>16247</v>
      </c>
      <c r="M13527" t="s">
        <v>5237</v>
      </c>
      <c r="N13527" t="s">
        <v>5237</v>
      </c>
      <c r="O13527" t="s">
        <v>5237</v>
      </c>
    </row>
    <row r="13528" spans="11:15" x14ac:dyDescent="0.25">
      <c r="K13528">
        <v>57009901260002</v>
      </c>
      <c r="L13528" t="s">
        <v>16248</v>
      </c>
      <c r="M13528" t="s">
        <v>5237</v>
      </c>
      <c r="N13528" t="s">
        <v>5237</v>
      </c>
      <c r="O13528" t="s">
        <v>5237</v>
      </c>
    </row>
    <row r="13529" spans="11:15" x14ac:dyDescent="0.25">
      <c r="K13529">
        <v>57009901260003</v>
      </c>
      <c r="L13529" t="s">
        <v>16249</v>
      </c>
      <c r="M13529" t="s">
        <v>5237</v>
      </c>
      <c r="N13529" t="s">
        <v>5237</v>
      </c>
      <c r="O13529" t="s">
        <v>5237</v>
      </c>
    </row>
    <row r="13530" spans="11:15" x14ac:dyDescent="0.25">
      <c r="K13530">
        <v>57009901260004</v>
      </c>
      <c r="L13530" t="s">
        <v>16250</v>
      </c>
      <c r="M13530" t="s">
        <v>5237</v>
      </c>
      <c r="N13530" t="s">
        <v>5237</v>
      </c>
      <c r="O13530" t="s">
        <v>5237</v>
      </c>
    </row>
    <row r="13531" spans="11:15" x14ac:dyDescent="0.25">
      <c r="K13531">
        <v>57009901260005</v>
      </c>
      <c r="L13531" t="s">
        <v>16251</v>
      </c>
      <c r="M13531" t="s">
        <v>5237</v>
      </c>
      <c r="N13531" t="s">
        <v>5237</v>
      </c>
      <c r="O13531" t="s">
        <v>5237</v>
      </c>
    </row>
    <row r="13532" spans="11:15" x14ac:dyDescent="0.25">
      <c r="K13532">
        <v>57009901260006</v>
      </c>
      <c r="L13532" t="s">
        <v>16252</v>
      </c>
      <c r="M13532" t="s">
        <v>5237</v>
      </c>
      <c r="N13532" t="s">
        <v>5237</v>
      </c>
      <c r="O13532" t="s">
        <v>5237</v>
      </c>
    </row>
    <row r="13533" spans="11:15" x14ac:dyDescent="0.25">
      <c r="K13533">
        <v>57009901260007</v>
      </c>
      <c r="L13533" t="s">
        <v>16253</v>
      </c>
      <c r="M13533" t="s">
        <v>5237</v>
      </c>
      <c r="N13533" t="s">
        <v>5237</v>
      </c>
      <c r="O13533" t="s">
        <v>5237</v>
      </c>
    </row>
    <row r="13534" spans="11:15" x14ac:dyDescent="0.25">
      <c r="K13534">
        <v>57009901260008</v>
      </c>
      <c r="L13534" t="s">
        <v>16254</v>
      </c>
      <c r="M13534" t="s">
        <v>5237</v>
      </c>
      <c r="N13534" t="s">
        <v>5237</v>
      </c>
      <c r="O13534" t="s">
        <v>5237</v>
      </c>
    </row>
    <row r="13535" spans="11:15" x14ac:dyDescent="0.25">
      <c r="K13535">
        <v>57009901260009</v>
      </c>
      <c r="L13535" t="s">
        <v>16255</v>
      </c>
      <c r="M13535" t="s">
        <v>5237</v>
      </c>
      <c r="N13535" t="s">
        <v>5237</v>
      </c>
      <c r="O13535" t="s">
        <v>5237</v>
      </c>
    </row>
    <row r="13536" spans="11:15" x14ac:dyDescent="0.25">
      <c r="K13536">
        <v>57009901260010</v>
      </c>
      <c r="L13536" t="s">
        <v>16256</v>
      </c>
      <c r="M13536" t="s">
        <v>5237</v>
      </c>
      <c r="N13536" t="s">
        <v>5237</v>
      </c>
      <c r="O13536" t="s">
        <v>5237</v>
      </c>
    </row>
    <row r="13537" spans="11:15" x14ac:dyDescent="0.25">
      <c r="K13537">
        <v>57009901260011</v>
      </c>
      <c r="L13537" t="s">
        <v>16257</v>
      </c>
      <c r="M13537" t="s">
        <v>5237</v>
      </c>
      <c r="N13537" t="s">
        <v>5237</v>
      </c>
      <c r="O13537" t="s">
        <v>5237</v>
      </c>
    </row>
    <row r="13538" spans="11:15" x14ac:dyDescent="0.25">
      <c r="K13538">
        <v>57009901270001</v>
      </c>
      <c r="L13538" t="s">
        <v>16258</v>
      </c>
      <c r="M13538" t="s">
        <v>5237</v>
      </c>
      <c r="N13538" t="s">
        <v>5237</v>
      </c>
      <c r="O13538" t="s">
        <v>5237</v>
      </c>
    </row>
    <row r="13539" spans="11:15" x14ac:dyDescent="0.25">
      <c r="K13539">
        <v>57009901270002</v>
      </c>
      <c r="L13539" t="s">
        <v>16259</v>
      </c>
      <c r="M13539" t="s">
        <v>5237</v>
      </c>
      <c r="N13539" t="s">
        <v>5237</v>
      </c>
      <c r="O13539" t="s">
        <v>5237</v>
      </c>
    </row>
    <row r="13540" spans="11:15" x14ac:dyDescent="0.25">
      <c r="K13540">
        <v>57009901270003</v>
      </c>
      <c r="L13540" t="s">
        <v>16260</v>
      </c>
      <c r="M13540" t="s">
        <v>5237</v>
      </c>
      <c r="N13540" t="s">
        <v>5237</v>
      </c>
      <c r="O13540" t="s">
        <v>5237</v>
      </c>
    </row>
    <row r="13541" spans="11:15" x14ac:dyDescent="0.25">
      <c r="K13541">
        <v>57009901270004</v>
      </c>
      <c r="L13541" t="s">
        <v>16261</v>
      </c>
      <c r="M13541" t="s">
        <v>5237</v>
      </c>
      <c r="N13541" t="s">
        <v>5237</v>
      </c>
      <c r="O13541" t="s">
        <v>5237</v>
      </c>
    </row>
    <row r="13542" spans="11:15" x14ac:dyDescent="0.25">
      <c r="K13542">
        <v>57009901270005</v>
      </c>
      <c r="L13542" t="s">
        <v>16262</v>
      </c>
      <c r="M13542" t="s">
        <v>5237</v>
      </c>
      <c r="N13542" t="s">
        <v>5237</v>
      </c>
      <c r="O13542" t="s">
        <v>5237</v>
      </c>
    </row>
    <row r="13543" spans="11:15" x14ac:dyDescent="0.25">
      <c r="K13543">
        <v>57009901270006</v>
      </c>
      <c r="L13543" t="s">
        <v>16263</v>
      </c>
      <c r="M13543" t="s">
        <v>5237</v>
      </c>
      <c r="N13543" t="s">
        <v>5237</v>
      </c>
      <c r="O13543" t="s">
        <v>5237</v>
      </c>
    </row>
    <row r="13544" spans="11:15" x14ac:dyDescent="0.25">
      <c r="K13544">
        <v>57009901270007</v>
      </c>
      <c r="L13544" t="s">
        <v>14408</v>
      </c>
      <c r="M13544" t="s">
        <v>5237</v>
      </c>
      <c r="N13544" t="s">
        <v>5237</v>
      </c>
      <c r="O13544" t="s">
        <v>5237</v>
      </c>
    </row>
    <row r="13545" spans="11:15" x14ac:dyDescent="0.25">
      <c r="K13545">
        <v>57009901270008</v>
      </c>
      <c r="L13545" t="s">
        <v>16264</v>
      </c>
      <c r="M13545" t="s">
        <v>5237</v>
      </c>
      <c r="N13545" t="s">
        <v>5237</v>
      </c>
      <c r="O13545" t="s">
        <v>5237</v>
      </c>
    </row>
    <row r="13546" spans="11:15" x14ac:dyDescent="0.25">
      <c r="K13546">
        <v>57009901270009</v>
      </c>
      <c r="L13546" t="s">
        <v>16265</v>
      </c>
      <c r="M13546" t="s">
        <v>5237</v>
      </c>
      <c r="N13546" t="s">
        <v>5237</v>
      </c>
      <c r="O13546" t="s">
        <v>5237</v>
      </c>
    </row>
    <row r="13547" spans="11:15" x14ac:dyDescent="0.25">
      <c r="K13547">
        <v>57009901270010</v>
      </c>
      <c r="L13547" t="s">
        <v>16266</v>
      </c>
      <c r="M13547" t="s">
        <v>5237</v>
      </c>
      <c r="N13547" t="s">
        <v>5237</v>
      </c>
      <c r="O13547" t="s">
        <v>5237</v>
      </c>
    </row>
    <row r="13548" spans="11:15" x14ac:dyDescent="0.25">
      <c r="K13548">
        <v>57009901270011</v>
      </c>
      <c r="L13548" t="s">
        <v>14345</v>
      </c>
      <c r="M13548" t="s">
        <v>5237</v>
      </c>
      <c r="N13548" t="s">
        <v>5237</v>
      </c>
      <c r="O13548" t="s">
        <v>5237</v>
      </c>
    </row>
    <row r="13549" spans="11:15" x14ac:dyDescent="0.25">
      <c r="K13549">
        <v>57009901270012</v>
      </c>
      <c r="L13549" t="s">
        <v>16267</v>
      </c>
      <c r="M13549" t="s">
        <v>5237</v>
      </c>
      <c r="N13549" t="s">
        <v>5237</v>
      </c>
      <c r="O13549" t="s">
        <v>5237</v>
      </c>
    </row>
    <row r="13550" spans="11:15" x14ac:dyDescent="0.25">
      <c r="K13550">
        <v>57009901270013</v>
      </c>
      <c r="L13550" t="s">
        <v>14423</v>
      </c>
      <c r="M13550" t="s">
        <v>5237</v>
      </c>
      <c r="N13550" t="s">
        <v>5237</v>
      </c>
      <c r="O13550" t="s">
        <v>5237</v>
      </c>
    </row>
    <row r="13551" spans="11:15" x14ac:dyDescent="0.25">
      <c r="K13551">
        <v>57009901270014</v>
      </c>
      <c r="L13551" t="s">
        <v>16268</v>
      </c>
      <c r="M13551" t="s">
        <v>5237</v>
      </c>
      <c r="N13551" t="s">
        <v>5237</v>
      </c>
      <c r="O13551" t="s">
        <v>5237</v>
      </c>
    </row>
    <row r="13552" spans="11:15" x14ac:dyDescent="0.25">
      <c r="K13552">
        <v>57009901270015</v>
      </c>
      <c r="L13552" t="s">
        <v>16269</v>
      </c>
      <c r="M13552" t="s">
        <v>5237</v>
      </c>
      <c r="N13552" t="s">
        <v>5237</v>
      </c>
      <c r="O13552" t="s">
        <v>5237</v>
      </c>
    </row>
    <row r="13553" spans="11:15" x14ac:dyDescent="0.25">
      <c r="K13553">
        <v>57009901270016</v>
      </c>
      <c r="L13553" t="s">
        <v>16270</v>
      </c>
      <c r="M13553" t="s">
        <v>5237</v>
      </c>
      <c r="N13553" t="s">
        <v>5237</v>
      </c>
      <c r="O13553" t="s">
        <v>5237</v>
      </c>
    </row>
    <row r="13554" spans="11:15" x14ac:dyDescent="0.25">
      <c r="K13554">
        <v>57009901270017</v>
      </c>
      <c r="L13554" t="s">
        <v>16271</v>
      </c>
      <c r="M13554" t="s">
        <v>5237</v>
      </c>
      <c r="N13554" t="s">
        <v>5237</v>
      </c>
      <c r="O13554" t="s">
        <v>5237</v>
      </c>
    </row>
    <row r="13555" spans="11:15" x14ac:dyDescent="0.25">
      <c r="K13555">
        <v>57009901270018</v>
      </c>
      <c r="L13555" t="s">
        <v>16272</v>
      </c>
      <c r="M13555" t="s">
        <v>5237</v>
      </c>
      <c r="N13555" t="s">
        <v>5237</v>
      </c>
      <c r="O13555" t="s">
        <v>5237</v>
      </c>
    </row>
    <row r="13556" spans="11:15" x14ac:dyDescent="0.25">
      <c r="K13556">
        <v>57009901270019</v>
      </c>
      <c r="L13556" t="s">
        <v>16273</v>
      </c>
      <c r="M13556" t="s">
        <v>5237</v>
      </c>
      <c r="N13556" t="s">
        <v>5237</v>
      </c>
      <c r="O13556" t="s">
        <v>5237</v>
      </c>
    </row>
    <row r="13557" spans="11:15" x14ac:dyDescent="0.25">
      <c r="K13557">
        <v>57009901270020</v>
      </c>
      <c r="L13557" t="s">
        <v>16274</v>
      </c>
      <c r="M13557" t="s">
        <v>5237</v>
      </c>
      <c r="N13557" t="s">
        <v>5237</v>
      </c>
      <c r="O13557" t="s">
        <v>5237</v>
      </c>
    </row>
    <row r="13558" spans="11:15" x14ac:dyDescent="0.25">
      <c r="K13558">
        <v>57009901270021</v>
      </c>
      <c r="L13558" t="s">
        <v>16275</v>
      </c>
      <c r="M13558" t="s">
        <v>5237</v>
      </c>
      <c r="N13558" t="s">
        <v>5237</v>
      </c>
      <c r="O13558" t="s">
        <v>5237</v>
      </c>
    </row>
    <row r="13559" spans="11:15" x14ac:dyDescent="0.25">
      <c r="K13559">
        <v>57009901270022</v>
      </c>
      <c r="L13559" t="s">
        <v>16276</v>
      </c>
      <c r="M13559" t="s">
        <v>5237</v>
      </c>
      <c r="N13559" t="s">
        <v>5237</v>
      </c>
      <c r="O13559" t="s">
        <v>5237</v>
      </c>
    </row>
    <row r="13560" spans="11:15" x14ac:dyDescent="0.25">
      <c r="K13560">
        <v>57009901270023</v>
      </c>
      <c r="L13560" t="s">
        <v>16277</v>
      </c>
      <c r="M13560" t="s">
        <v>5237</v>
      </c>
      <c r="N13560" t="s">
        <v>5237</v>
      </c>
      <c r="O13560" t="s">
        <v>5237</v>
      </c>
    </row>
    <row r="13561" spans="11:15" x14ac:dyDescent="0.25">
      <c r="K13561">
        <v>57009901270024</v>
      </c>
      <c r="L13561" t="s">
        <v>16278</v>
      </c>
      <c r="M13561" t="s">
        <v>5237</v>
      </c>
      <c r="N13561" t="s">
        <v>5237</v>
      </c>
      <c r="O13561" t="s">
        <v>5237</v>
      </c>
    </row>
    <row r="13562" spans="11:15" x14ac:dyDescent="0.25">
      <c r="K13562">
        <v>57009901270025</v>
      </c>
      <c r="L13562" t="s">
        <v>16263</v>
      </c>
      <c r="M13562" t="s">
        <v>5237</v>
      </c>
      <c r="N13562" t="s">
        <v>5237</v>
      </c>
      <c r="O13562" t="s">
        <v>5237</v>
      </c>
    </row>
    <row r="13563" spans="11:15" x14ac:dyDescent="0.25">
      <c r="K13563">
        <v>57009901270026</v>
      </c>
      <c r="L13563" t="s">
        <v>16279</v>
      </c>
      <c r="M13563" t="s">
        <v>5237</v>
      </c>
      <c r="N13563" t="s">
        <v>5237</v>
      </c>
      <c r="O13563" t="s">
        <v>5237</v>
      </c>
    </row>
    <row r="13564" spans="11:15" x14ac:dyDescent="0.25">
      <c r="K13564">
        <v>57009901270027</v>
      </c>
      <c r="L13564" t="s">
        <v>14350</v>
      </c>
      <c r="M13564" t="s">
        <v>5237</v>
      </c>
      <c r="N13564" t="s">
        <v>5237</v>
      </c>
      <c r="O13564" t="s">
        <v>5237</v>
      </c>
    </row>
    <row r="13565" spans="11:15" x14ac:dyDescent="0.25">
      <c r="K13565">
        <v>57009901270028</v>
      </c>
      <c r="L13565" t="s">
        <v>16280</v>
      </c>
      <c r="M13565" t="s">
        <v>5237</v>
      </c>
      <c r="N13565" t="s">
        <v>5237</v>
      </c>
      <c r="O13565" t="s">
        <v>5237</v>
      </c>
    </row>
    <row r="13566" spans="11:15" x14ac:dyDescent="0.25">
      <c r="K13566">
        <v>57009901270029</v>
      </c>
      <c r="L13566" t="s">
        <v>16281</v>
      </c>
      <c r="M13566" t="s">
        <v>5237</v>
      </c>
      <c r="N13566" t="s">
        <v>5237</v>
      </c>
      <c r="O13566" t="s">
        <v>5237</v>
      </c>
    </row>
    <row r="13567" spans="11:15" x14ac:dyDescent="0.25">
      <c r="K13567">
        <v>57009901270030</v>
      </c>
      <c r="L13567" t="s">
        <v>16282</v>
      </c>
      <c r="M13567" t="s">
        <v>5237</v>
      </c>
      <c r="N13567" t="s">
        <v>5237</v>
      </c>
      <c r="O13567" t="s">
        <v>5237</v>
      </c>
    </row>
    <row r="13568" spans="11:15" x14ac:dyDescent="0.25">
      <c r="K13568">
        <v>57009901270031</v>
      </c>
      <c r="L13568" t="s">
        <v>16283</v>
      </c>
      <c r="M13568" t="s">
        <v>5237</v>
      </c>
      <c r="N13568" t="s">
        <v>5237</v>
      </c>
      <c r="O13568" t="s">
        <v>5237</v>
      </c>
    </row>
    <row r="13569" spans="11:15" x14ac:dyDescent="0.25">
      <c r="K13569">
        <v>57009901270032</v>
      </c>
      <c r="L13569" t="s">
        <v>16284</v>
      </c>
      <c r="M13569" t="s">
        <v>5237</v>
      </c>
      <c r="N13569" t="s">
        <v>5237</v>
      </c>
      <c r="O13569" t="s">
        <v>5237</v>
      </c>
    </row>
    <row r="13570" spans="11:15" x14ac:dyDescent="0.25">
      <c r="K13570">
        <v>57009901270033</v>
      </c>
      <c r="L13570" t="s">
        <v>16285</v>
      </c>
      <c r="M13570" t="s">
        <v>5237</v>
      </c>
      <c r="N13570" t="s">
        <v>5237</v>
      </c>
      <c r="O13570" t="s">
        <v>5237</v>
      </c>
    </row>
    <row r="13571" spans="11:15" x14ac:dyDescent="0.25">
      <c r="K13571">
        <v>57009901270034</v>
      </c>
      <c r="L13571" t="s">
        <v>16286</v>
      </c>
      <c r="M13571" t="s">
        <v>5237</v>
      </c>
      <c r="N13571" t="s">
        <v>5237</v>
      </c>
      <c r="O13571" t="s">
        <v>5237</v>
      </c>
    </row>
    <row r="13572" spans="11:15" x14ac:dyDescent="0.25">
      <c r="K13572">
        <v>57009901270035</v>
      </c>
      <c r="L13572" t="s">
        <v>16287</v>
      </c>
      <c r="M13572" t="s">
        <v>5237</v>
      </c>
      <c r="N13572" t="s">
        <v>5237</v>
      </c>
      <c r="O13572" t="s">
        <v>5237</v>
      </c>
    </row>
    <row r="13573" spans="11:15" x14ac:dyDescent="0.25">
      <c r="K13573">
        <v>57009901270036</v>
      </c>
      <c r="L13573" t="s">
        <v>16288</v>
      </c>
      <c r="M13573" t="s">
        <v>5237</v>
      </c>
      <c r="N13573" t="s">
        <v>5237</v>
      </c>
      <c r="O13573" t="s">
        <v>5237</v>
      </c>
    </row>
    <row r="13574" spans="11:15" x14ac:dyDescent="0.25">
      <c r="K13574">
        <v>57009901270037</v>
      </c>
      <c r="L13574" t="s">
        <v>16289</v>
      </c>
      <c r="M13574" t="s">
        <v>5237</v>
      </c>
      <c r="N13574" t="s">
        <v>5237</v>
      </c>
      <c r="O13574" t="s">
        <v>5237</v>
      </c>
    </row>
    <row r="13575" spans="11:15" x14ac:dyDescent="0.25">
      <c r="K13575">
        <v>57009901270038</v>
      </c>
      <c r="L13575" t="s">
        <v>16290</v>
      </c>
      <c r="M13575" t="s">
        <v>5237</v>
      </c>
      <c r="N13575" t="s">
        <v>5237</v>
      </c>
      <c r="O13575" t="s">
        <v>5237</v>
      </c>
    </row>
    <row r="13576" spans="11:15" x14ac:dyDescent="0.25">
      <c r="K13576">
        <v>57009901270039</v>
      </c>
      <c r="L13576" t="s">
        <v>16291</v>
      </c>
      <c r="M13576" t="s">
        <v>5237</v>
      </c>
      <c r="N13576" t="s">
        <v>5237</v>
      </c>
      <c r="O13576" t="s">
        <v>5237</v>
      </c>
    </row>
    <row r="13577" spans="11:15" x14ac:dyDescent="0.25">
      <c r="K13577">
        <v>57009901270040</v>
      </c>
      <c r="L13577" t="s">
        <v>16292</v>
      </c>
      <c r="M13577" t="s">
        <v>5237</v>
      </c>
      <c r="N13577" t="s">
        <v>5237</v>
      </c>
      <c r="O13577" t="s">
        <v>5237</v>
      </c>
    </row>
    <row r="13578" spans="11:15" x14ac:dyDescent="0.25">
      <c r="K13578">
        <v>57009901270041</v>
      </c>
      <c r="L13578" t="s">
        <v>16266</v>
      </c>
      <c r="M13578" t="s">
        <v>5237</v>
      </c>
      <c r="N13578" t="s">
        <v>5237</v>
      </c>
      <c r="O13578" t="s">
        <v>5237</v>
      </c>
    </row>
    <row r="13579" spans="11:15" x14ac:dyDescent="0.25">
      <c r="K13579">
        <v>57009901270042</v>
      </c>
      <c r="L13579" t="s">
        <v>16293</v>
      </c>
      <c r="M13579" t="s">
        <v>5237</v>
      </c>
      <c r="N13579" t="s">
        <v>5237</v>
      </c>
      <c r="O13579" t="s">
        <v>5237</v>
      </c>
    </row>
    <row r="13580" spans="11:15" x14ac:dyDescent="0.25">
      <c r="K13580">
        <v>57009901270043</v>
      </c>
      <c r="L13580" t="s">
        <v>14421</v>
      </c>
      <c r="M13580" t="s">
        <v>5237</v>
      </c>
      <c r="N13580" t="s">
        <v>5237</v>
      </c>
      <c r="O13580" t="s">
        <v>5237</v>
      </c>
    </row>
    <row r="13581" spans="11:15" x14ac:dyDescent="0.25">
      <c r="K13581">
        <v>57009901270044</v>
      </c>
      <c r="L13581" t="s">
        <v>16294</v>
      </c>
      <c r="M13581" t="s">
        <v>5237</v>
      </c>
      <c r="N13581" t="s">
        <v>5237</v>
      </c>
      <c r="O13581" t="s">
        <v>5237</v>
      </c>
    </row>
    <row r="13582" spans="11:15" x14ac:dyDescent="0.25">
      <c r="K13582">
        <v>57009901270045</v>
      </c>
      <c r="L13582" t="s">
        <v>16295</v>
      </c>
      <c r="M13582" t="s">
        <v>5237</v>
      </c>
      <c r="N13582" t="s">
        <v>5237</v>
      </c>
      <c r="O13582" t="s">
        <v>5237</v>
      </c>
    </row>
    <row r="13583" spans="11:15" x14ac:dyDescent="0.25">
      <c r="K13583">
        <v>57009901270046</v>
      </c>
      <c r="L13583" t="s">
        <v>16296</v>
      </c>
      <c r="M13583" t="s">
        <v>5237</v>
      </c>
      <c r="N13583" t="s">
        <v>5237</v>
      </c>
      <c r="O13583" t="s">
        <v>5237</v>
      </c>
    </row>
    <row r="13584" spans="11:15" x14ac:dyDescent="0.25">
      <c r="K13584">
        <v>57009901270047</v>
      </c>
      <c r="L13584" t="s">
        <v>16297</v>
      </c>
      <c r="M13584" t="s">
        <v>5237</v>
      </c>
      <c r="N13584" t="s">
        <v>5237</v>
      </c>
      <c r="O13584" t="s">
        <v>5237</v>
      </c>
    </row>
    <row r="13585" spans="11:15" x14ac:dyDescent="0.25">
      <c r="K13585">
        <v>57009901270048</v>
      </c>
      <c r="L13585" t="s">
        <v>16298</v>
      </c>
      <c r="M13585" t="s">
        <v>5237</v>
      </c>
      <c r="N13585" t="s">
        <v>5237</v>
      </c>
      <c r="O13585" t="s">
        <v>5237</v>
      </c>
    </row>
    <row r="13586" spans="11:15" x14ac:dyDescent="0.25">
      <c r="K13586">
        <v>57009901270049</v>
      </c>
      <c r="L13586" t="s">
        <v>16299</v>
      </c>
      <c r="M13586" t="s">
        <v>5237</v>
      </c>
      <c r="N13586" t="s">
        <v>5237</v>
      </c>
      <c r="O13586" t="s">
        <v>5237</v>
      </c>
    </row>
    <row r="13587" spans="11:15" x14ac:dyDescent="0.25">
      <c r="K13587">
        <v>57009901270050</v>
      </c>
      <c r="L13587" t="s">
        <v>16300</v>
      </c>
      <c r="M13587" t="s">
        <v>5237</v>
      </c>
      <c r="N13587" t="s">
        <v>5237</v>
      </c>
      <c r="O13587" t="s">
        <v>5237</v>
      </c>
    </row>
    <row r="13588" spans="11:15" x14ac:dyDescent="0.25">
      <c r="K13588">
        <v>57009901270051</v>
      </c>
      <c r="L13588" t="s">
        <v>15433</v>
      </c>
      <c r="M13588" t="s">
        <v>5237</v>
      </c>
      <c r="N13588" t="s">
        <v>5237</v>
      </c>
      <c r="O13588" t="s">
        <v>5237</v>
      </c>
    </row>
    <row r="13589" spans="11:15" x14ac:dyDescent="0.25">
      <c r="K13589">
        <v>57009901270052</v>
      </c>
      <c r="L13589" t="s">
        <v>16300</v>
      </c>
      <c r="M13589" t="s">
        <v>5237</v>
      </c>
      <c r="N13589" t="s">
        <v>5237</v>
      </c>
      <c r="O13589" t="s">
        <v>5237</v>
      </c>
    </row>
    <row r="13590" spans="11:15" x14ac:dyDescent="0.25">
      <c r="K13590">
        <v>57009901270053</v>
      </c>
      <c r="L13590" t="s">
        <v>16301</v>
      </c>
      <c r="M13590" t="s">
        <v>5237</v>
      </c>
      <c r="N13590" t="s">
        <v>5237</v>
      </c>
      <c r="O13590" t="s">
        <v>5237</v>
      </c>
    </row>
    <row r="13591" spans="11:15" x14ac:dyDescent="0.25">
      <c r="K13591">
        <v>57009901270054</v>
      </c>
      <c r="L13591" t="s">
        <v>16302</v>
      </c>
      <c r="M13591" t="s">
        <v>5237</v>
      </c>
      <c r="N13591" t="s">
        <v>5237</v>
      </c>
      <c r="O13591" t="s">
        <v>5237</v>
      </c>
    </row>
    <row r="13592" spans="11:15" x14ac:dyDescent="0.25">
      <c r="K13592">
        <v>57009901270055</v>
      </c>
      <c r="L13592" t="s">
        <v>14496</v>
      </c>
      <c r="M13592" t="s">
        <v>5237</v>
      </c>
      <c r="N13592" t="s">
        <v>5237</v>
      </c>
      <c r="O13592" t="s">
        <v>5237</v>
      </c>
    </row>
    <row r="13593" spans="11:15" x14ac:dyDescent="0.25">
      <c r="K13593">
        <v>57009901270056</v>
      </c>
      <c r="L13593" t="s">
        <v>14497</v>
      </c>
      <c r="M13593" t="s">
        <v>5237</v>
      </c>
      <c r="N13593" t="s">
        <v>5237</v>
      </c>
      <c r="O13593" t="s">
        <v>5237</v>
      </c>
    </row>
    <row r="13594" spans="11:15" x14ac:dyDescent="0.25">
      <c r="K13594">
        <v>57009901270057</v>
      </c>
      <c r="L13594" t="s">
        <v>15010</v>
      </c>
      <c r="M13594" t="s">
        <v>5237</v>
      </c>
      <c r="N13594" t="s">
        <v>5237</v>
      </c>
      <c r="O13594" t="s">
        <v>5237</v>
      </c>
    </row>
    <row r="13595" spans="11:15" x14ac:dyDescent="0.25">
      <c r="K13595">
        <v>57009901270058</v>
      </c>
      <c r="L13595" t="s">
        <v>16303</v>
      </c>
      <c r="M13595" t="s">
        <v>5237</v>
      </c>
      <c r="N13595" t="s">
        <v>5237</v>
      </c>
      <c r="O13595" t="s">
        <v>5237</v>
      </c>
    </row>
    <row r="13596" spans="11:15" x14ac:dyDescent="0.25">
      <c r="K13596">
        <v>57009901270059</v>
      </c>
      <c r="L13596" t="s">
        <v>16304</v>
      </c>
      <c r="M13596" t="s">
        <v>5237</v>
      </c>
      <c r="N13596" t="s">
        <v>5237</v>
      </c>
      <c r="O13596" t="s">
        <v>5237</v>
      </c>
    </row>
    <row r="13597" spans="11:15" x14ac:dyDescent="0.25">
      <c r="K13597">
        <v>57009901270060</v>
      </c>
      <c r="L13597" t="s">
        <v>16305</v>
      </c>
      <c r="M13597" t="s">
        <v>5237</v>
      </c>
      <c r="N13597" t="s">
        <v>5237</v>
      </c>
      <c r="O13597" t="s">
        <v>5237</v>
      </c>
    </row>
    <row r="13598" spans="11:15" x14ac:dyDescent="0.25">
      <c r="K13598">
        <v>57009901270061</v>
      </c>
      <c r="L13598" t="s">
        <v>16306</v>
      </c>
      <c r="M13598" t="s">
        <v>5237</v>
      </c>
      <c r="N13598" t="s">
        <v>5237</v>
      </c>
      <c r="O13598" t="s">
        <v>5237</v>
      </c>
    </row>
    <row r="13599" spans="11:15" x14ac:dyDescent="0.25">
      <c r="K13599">
        <v>57009901270062</v>
      </c>
      <c r="L13599" t="s">
        <v>16307</v>
      </c>
      <c r="M13599" t="s">
        <v>5237</v>
      </c>
      <c r="N13599" t="s">
        <v>5237</v>
      </c>
      <c r="O13599" t="s">
        <v>5237</v>
      </c>
    </row>
    <row r="13600" spans="11:15" x14ac:dyDescent="0.25">
      <c r="K13600">
        <v>57009901270063</v>
      </c>
      <c r="L13600" t="s">
        <v>16277</v>
      </c>
      <c r="M13600" t="s">
        <v>5237</v>
      </c>
      <c r="N13600" t="s">
        <v>5237</v>
      </c>
      <c r="O13600" t="s">
        <v>5237</v>
      </c>
    </row>
    <row r="13601" spans="11:15" x14ac:dyDescent="0.25">
      <c r="K13601">
        <v>57009901270064</v>
      </c>
      <c r="L13601" t="s">
        <v>16308</v>
      </c>
      <c r="M13601" t="s">
        <v>5237</v>
      </c>
      <c r="N13601" t="s">
        <v>5237</v>
      </c>
      <c r="O13601" t="s">
        <v>5237</v>
      </c>
    </row>
    <row r="13602" spans="11:15" x14ac:dyDescent="0.25">
      <c r="K13602">
        <v>57009901270065</v>
      </c>
      <c r="L13602" t="s">
        <v>16281</v>
      </c>
      <c r="M13602" t="s">
        <v>5237</v>
      </c>
      <c r="N13602" t="s">
        <v>5237</v>
      </c>
      <c r="O13602" t="s">
        <v>5237</v>
      </c>
    </row>
    <row r="13603" spans="11:15" x14ac:dyDescent="0.25">
      <c r="K13603">
        <v>57009901270066</v>
      </c>
      <c r="L13603" t="s">
        <v>16309</v>
      </c>
      <c r="M13603" t="s">
        <v>5237</v>
      </c>
      <c r="N13603" t="s">
        <v>5237</v>
      </c>
      <c r="O13603" t="s">
        <v>5237</v>
      </c>
    </row>
    <row r="13604" spans="11:15" x14ac:dyDescent="0.25">
      <c r="K13604">
        <v>57009901270067</v>
      </c>
      <c r="L13604" t="s">
        <v>16310</v>
      </c>
      <c r="M13604" t="s">
        <v>5237</v>
      </c>
      <c r="N13604" t="s">
        <v>5237</v>
      </c>
      <c r="O13604" t="s">
        <v>5237</v>
      </c>
    </row>
    <row r="13605" spans="11:15" x14ac:dyDescent="0.25">
      <c r="K13605">
        <v>57009901270068</v>
      </c>
      <c r="L13605" t="s">
        <v>16311</v>
      </c>
      <c r="M13605" t="s">
        <v>5237</v>
      </c>
      <c r="N13605" t="s">
        <v>5237</v>
      </c>
      <c r="O13605" t="s">
        <v>5237</v>
      </c>
    </row>
    <row r="13606" spans="11:15" x14ac:dyDescent="0.25">
      <c r="K13606">
        <v>57009901270069</v>
      </c>
      <c r="L13606" t="s">
        <v>16312</v>
      </c>
      <c r="M13606" t="s">
        <v>5237</v>
      </c>
      <c r="N13606" t="s">
        <v>5237</v>
      </c>
      <c r="O13606" t="s">
        <v>5237</v>
      </c>
    </row>
    <row r="13607" spans="11:15" x14ac:dyDescent="0.25">
      <c r="K13607">
        <v>57009901270070</v>
      </c>
      <c r="L13607" t="s">
        <v>16313</v>
      </c>
      <c r="M13607" t="s">
        <v>5237</v>
      </c>
      <c r="N13607" t="s">
        <v>5237</v>
      </c>
      <c r="O13607" t="s">
        <v>5237</v>
      </c>
    </row>
    <row r="13608" spans="11:15" x14ac:dyDescent="0.25">
      <c r="K13608">
        <v>57009901270071</v>
      </c>
      <c r="L13608" t="s">
        <v>16314</v>
      </c>
      <c r="M13608" t="s">
        <v>5237</v>
      </c>
      <c r="N13608" t="s">
        <v>5237</v>
      </c>
      <c r="O13608" t="s">
        <v>5237</v>
      </c>
    </row>
    <row r="13609" spans="11:15" x14ac:dyDescent="0.25">
      <c r="K13609">
        <v>57009901270072</v>
      </c>
      <c r="L13609" t="s">
        <v>16315</v>
      </c>
      <c r="M13609" t="s">
        <v>5237</v>
      </c>
      <c r="N13609" t="s">
        <v>5237</v>
      </c>
      <c r="O13609" t="s">
        <v>5237</v>
      </c>
    </row>
    <row r="13610" spans="11:15" x14ac:dyDescent="0.25">
      <c r="K13610">
        <v>57009901270073</v>
      </c>
      <c r="L13610" t="s">
        <v>16316</v>
      </c>
      <c r="M13610" t="s">
        <v>5237</v>
      </c>
      <c r="N13610" t="s">
        <v>5237</v>
      </c>
      <c r="O13610" t="s">
        <v>5237</v>
      </c>
    </row>
    <row r="13611" spans="11:15" x14ac:dyDescent="0.25">
      <c r="K13611">
        <v>57009901270074</v>
      </c>
      <c r="L13611" t="s">
        <v>16317</v>
      </c>
      <c r="M13611" t="s">
        <v>5237</v>
      </c>
      <c r="N13611" t="s">
        <v>5237</v>
      </c>
      <c r="O13611" t="s">
        <v>5237</v>
      </c>
    </row>
    <row r="13612" spans="11:15" x14ac:dyDescent="0.25">
      <c r="K13612">
        <v>57009901270075</v>
      </c>
      <c r="L13612" t="s">
        <v>16318</v>
      </c>
      <c r="M13612" t="s">
        <v>5237</v>
      </c>
      <c r="N13612" t="s">
        <v>5237</v>
      </c>
      <c r="O13612" t="s">
        <v>5237</v>
      </c>
    </row>
    <row r="13613" spans="11:15" x14ac:dyDescent="0.25">
      <c r="K13613">
        <v>57009901270076</v>
      </c>
      <c r="L13613" t="s">
        <v>16319</v>
      </c>
      <c r="M13613" t="s">
        <v>5237</v>
      </c>
      <c r="N13613" t="s">
        <v>5237</v>
      </c>
      <c r="O13613" t="s">
        <v>5237</v>
      </c>
    </row>
    <row r="13614" spans="11:15" x14ac:dyDescent="0.25">
      <c r="K13614">
        <v>57009901270077</v>
      </c>
      <c r="L13614" t="s">
        <v>16320</v>
      </c>
      <c r="M13614" t="s">
        <v>5237</v>
      </c>
      <c r="N13614" t="s">
        <v>5237</v>
      </c>
      <c r="O13614" t="s">
        <v>5237</v>
      </c>
    </row>
    <row r="13615" spans="11:15" x14ac:dyDescent="0.25">
      <c r="K13615">
        <v>57009901270078</v>
      </c>
      <c r="L13615" t="s">
        <v>16321</v>
      </c>
      <c r="M13615" t="s">
        <v>5237</v>
      </c>
      <c r="N13615" t="s">
        <v>5237</v>
      </c>
      <c r="O13615" t="s">
        <v>5237</v>
      </c>
    </row>
    <row r="13616" spans="11:15" x14ac:dyDescent="0.25">
      <c r="K13616">
        <v>57009901270079</v>
      </c>
      <c r="L13616" t="s">
        <v>16322</v>
      </c>
      <c r="M13616" t="s">
        <v>5237</v>
      </c>
      <c r="N13616" t="s">
        <v>5237</v>
      </c>
      <c r="O13616" t="s">
        <v>5237</v>
      </c>
    </row>
    <row r="13617" spans="11:15" x14ac:dyDescent="0.25">
      <c r="K13617">
        <v>57009901270080</v>
      </c>
      <c r="L13617" t="s">
        <v>16323</v>
      </c>
      <c r="M13617" t="s">
        <v>5237</v>
      </c>
      <c r="N13617" t="s">
        <v>5237</v>
      </c>
      <c r="O13617" t="s">
        <v>5237</v>
      </c>
    </row>
    <row r="13618" spans="11:15" x14ac:dyDescent="0.25">
      <c r="K13618">
        <v>57009901270081</v>
      </c>
      <c r="L13618" t="s">
        <v>16324</v>
      </c>
      <c r="M13618" t="s">
        <v>5237</v>
      </c>
      <c r="N13618" t="s">
        <v>5237</v>
      </c>
      <c r="O13618" t="s">
        <v>5237</v>
      </c>
    </row>
    <row r="13619" spans="11:15" x14ac:dyDescent="0.25">
      <c r="K13619">
        <v>57009901270082</v>
      </c>
      <c r="L13619" t="s">
        <v>16325</v>
      </c>
      <c r="M13619" t="s">
        <v>5237</v>
      </c>
      <c r="N13619" t="s">
        <v>5237</v>
      </c>
      <c r="O13619" t="s">
        <v>5237</v>
      </c>
    </row>
    <row r="13620" spans="11:15" x14ac:dyDescent="0.25">
      <c r="K13620">
        <v>57009901270083</v>
      </c>
      <c r="L13620" t="s">
        <v>16326</v>
      </c>
      <c r="M13620" t="s">
        <v>5237</v>
      </c>
      <c r="N13620" t="s">
        <v>5237</v>
      </c>
      <c r="O13620" t="s">
        <v>5237</v>
      </c>
    </row>
    <row r="13621" spans="11:15" x14ac:dyDescent="0.25">
      <c r="K13621">
        <v>57009901270084</v>
      </c>
      <c r="L13621" t="s">
        <v>16327</v>
      </c>
      <c r="M13621" t="s">
        <v>5237</v>
      </c>
      <c r="N13621" t="s">
        <v>5237</v>
      </c>
      <c r="O13621" t="s">
        <v>5237</v>
      </c>
    </row>
    <row r="13622" spans="11:15" x14ac:dyDescent="0.25">
      <c r="K13622">
        <v>57009901270085</v>
      </c>
      <c r="L13622" t="s">
        <v>16325</v>
      </c>
      <c r="M13622" t="s">
        <v>5237</v>
      </c>
      <c r="N13622" t="s">
        <v>5237</v>
      </c>
      <c r="O13622" t="s">
        <v>5237</v>
      </c>
    </row>
    <row r="13623" spans="11:15" x14ac:dyDescent="0.25">
      <c r="K13623">
        <v>57009901270086</v>
      </c>
      <c r="L13623" t="s">
        <v>16326</v>
      </c>
      <c r="M13623" t="s">
        <v>5237</v>
      </c>
      <c r="N13623" t="s">
        <v>5237</v>
      </c>
      <c r="O13623" t="s">
        <v>5237</v>
      </c>
    </row>
    <row r="13624" spans="11:15" x14ac:dyDescent="0.25">
      <c r="K13624">
        <v>57009901270087</v>
      </c>
      <c r="L13624" t="s">
        <v>16327</v>
      </c>
      <c r="M13624" t="s">
        <v>5237</v>
      </c>
      <c r="N13624" t="s">
        <v>5237</v>
      </c>
      <c r="O13624" t="s">
        <v>5237</v>
      </c>
    </row>
    <row r="13625" spans="11:15" x14ac:dyDescent="0.25">
      <c r="K13625">
        <v>57009901270088</v>
      </c>
      <c r="L13625" t="s">
        <v>15872</v>
      </c>
      <c r="M13625" t="s">
        <v>5237</v>
      </c>
      <c r="N13625" t="s">
        <v>5237</v>
      </c>
      <c r="O13625" t="s">
        <v>5237</v>
      </c>
    </row>
    <row r="13626" spans="11:15" x14ac:dyDescent="0.25">
      <c r="K13626">
        <v>57009901270089</v>
      </c>
      <c r="L13626" t="s">
        <v>16328</v>
      </c>
      <c r="M13626" t="s">
        <v>5237</v>
      </c>
      <c r="N13626" t="s">
        <v>5237</v>
      </c>
      <c r="O13626" t="s">
        <v>5237</v>
      </c>
    </row>
    <row r="13627" spans="11:15" x14ac:dyDescent="0.25">
      <c r="K13627">
        <v>57009901270090</v>
      </c>
      <c r="L13627" t="s">
        <v>16329</v>
      </c>
      <c r="M13627" t="s">
        <v>5237</v>
      </c>
      <c r="N13627" t="s">
        <v>5237</v>
      </c>
      <c r="O13627" t="s">
        <v>5237</v>
      </c>
    </row>
    <row r="13628" spans="11:15" x14ac:dyDescent="0.25">
      <c r="K13628">
        <v>57009901270091</v>
      </c>
      <c r="L13628" t="s">
        <v>16330</v>
      </c>
      <c r="M13628" t="s">
        <v>5237</v>
      </c>
      <c r="N13628" t="s">
        <v>5237</v>
      </c>
      <c r="O13628" t="s">
        <v>5237</v>
      </c>
    </row>
    <row r="13629" spans="11:15" x14ac:dyDescent="0.25">
      <c r="K13629">
        <v>57009901270092</v>
      </c>
      <c r="L13629" t="s">
        <v>16331</v>
      </c>
      <c r="M13629" t="s">
        <v>5237</v>
      </c>
      <c r="N13629" t="s">
        <v>5237</v>
      </c>
      <c r="O13629" t="s">
        <v>5237</v>
      </c>
    </row>
    <row r="13630" spans="11:15" x14ac:dyDescent="0.25">
      <c r="K13630">
        <v>57009901270093</v>
      </c>
      <c r="L13630" t="s">
        <v>16332</v>
      </c>
      <c r="M13630" t="s">
        <v>5237</v>
      </c>
      <c r="N13630" t="s">
        <v>5237</v>
      </c>
      <c r="O13630" t="s">
        <v>5237</v>
      </c>
    </row>
    <row r="13631" spans="11:15" x14ac:dyDescent="0.25">
      <c r="K13631">
        <v>57009901270094</v>
      </c>
      <c r="L13631" t="s">
        <v>16333</v>
      </c>
      <c r="M13631" t="s">
        <v>5237</v>
      </c>
      <c r="N13631" t="s">
        <v>5237</v>
      </c>
      <c r="O13631" t="s">
        <v>5237</v>
      </c>
    </row>
    <row r="13632" spans="11:15" x14ac:dyDescent="0.25">
      <c r="K13632">
        <v>57009901270095</v>
      </c>
      <c r="L13632" t="s">
        <v>16334</v>
      </c>
      <c r="M13632" t="s">
        <v>5237</v>
      </c>
      <c r="N13632" t="s">
        <v>5237</v>
      </c>
      <c r="O13632" t="s">
        <v>5237</v>
      </c>
    </row>
    <row r="13633" spans="11:15" x14ac:dyDescent="0.25">
      <c r="K13633">
        <v>57009901270096</v>
      </c>
      <c r="L13633" t="s">
        <v>16335</v>
      </c>
      <c r="M13633" t="s">
        <v>5237</v>
      </c>
      <c r="N13633" t="s">
        <v>5237</v>
      </c>
      <c r="O13633" t="s">
        <v>5237</v>
      </c>
    </row>
    <row r="13634" spans="11:15" x14ac:dyDescent="0.25">
      <c r="K13634">
        <v>57009901270097</v>
      </c>
      <c r="L13634" t="s">
        <v>16336</v>
      </c>
      <c r="M13634" t="s">
        <v>5237</v>
      </c>
      <c r="N13634" t="s">
        <v>5237</v>
      </c>
      <c r="O13634" t="s">
        <v>5237</v>
      </c>
    </row>
    <row r="13635" spans="11:15" x14ac:dyDescent="0.25">
      <c r="K13635">
        <v>57009901270098</v>
      </c>
      <c r="L13635" t="s">
        <v>16337</v>
      </c>
      <c r="M13635" t="s">
        <v>5237</v>
      </c>
      <c r="N13635" t="s">
        <v>5237</v>
      </c>
      <c r="O13635" t="s">
        <v>5237</v>
      </c>
    </row>
    <row r="13636" spans="11:15" x14ac:dyDescent="0.25">
      <c r="K13636">
        <v>57009901270099</v>
      </c>
      <c r="L13636" t="s">
        <v>16338</v>
      </c>
      <c r="M13636" t="s">
        <v>5237</v>
      </c>
      <c r="N13636" t="s">
        <v>5237</v>
      </c>
      <c r="O13636" t="s">
        <v>5237</v>
      </c>
    </row>
    <row r="13637" spans="11:15" x14ac:dyDescent="0.25">
      <c r="K13637">
        <v>57009901270100</v>
      </c>
      <c r="L13637" t="s">
        <v>16339</v>
      </c>
      <c r="M13637" t="s">
        <v>5237</v>
      </c>
      <c r="N13637" t="s">
        <v>5237</v>
      </c>
      <c r="O13637" t="s">
        <v>5237</v>
      </c>
    </row>
    <row r="13638" spans="11:15" x14ac:dyDescent="0.25">
      <c r="K13638">
        <v>57009901270101</v>
      </c>
      <c r="L13638" t="s">
        <v>16340</v>
      </c>
      <c r="M13638" t="s">
        <v>5237</v>
      </c>
      <c r="N13638" t="s">
        <v>5237</v>
      </c>
      <c r="O13638" t="s">
        <v>5237</v>
      </c>
    </row>
    <row r="13639" spans="11:15" x14ac:dyDescent="0.25">
      <c r="K13639">
        <v>57009901270102</v>
      </c>
      <c r="L13639" t="s">
        <v>16341</v>
      </c>
      <c r="M13639" t="s">
        <v>5237</v>
      </c>
      <c r="N13639" t="s">
        <v>5237</v>
      </c>
      <c r="O13639" t="s">
        <v>5237</v>
      </c>
    </row>
    <row r="13640" spans="11:15" x14ac:dyDescent="0.25">
      <c r="K13640">
        <v>57009901270103</v>
      </c>
      <c r="L13640" t="s">
        <v>16342</v>
      </c>
      <c r="M13640" t="s">
        <v>5237</v>
      </c>
      <c r="N13640" t="s">
        <v>5237</v>
      </c>
      <c r="O13640" t="s">
        <v>5237</v>
      </c>
    </row>
    <row r="13641" spans="11:15" x14ac:dyDescent="0.25">
      <c r="K13641">
        <v>57009901270104</v>
      </c>
      <c r="L13641" t="s">
        <v>16343</v>
      </c>
      <c r="M13641" t="s">
        <v>5237</v>
      </c>
      <c r="N13641" t="s">
        <v>5237</v>
      </c>
      <c r="O13641" t="s">
        <v>5237</v>
      </c>
    </row>
    <row r="13642" spans="11:15" x14ac:dyDescent="0.25">
      <c r="K13642">
        <v>57009901270105</v>
      </c>
      <c r="L13642" t="s">
        <v>16344</v>
      </c>
      <c r="M13642" t="s">
        <v>5237</v>
      </c>
      <c r="N13642" t="s">
        <v>5237</v>
      </c>
      <c r="O13642" t="s">
        <v>5237</v>
      </c>
    </row>
    <row r="13643" spans="11:15" x14ac:dyDescent="0.25">
      <c r="K13643">
        <v>57009901270106</v>
      </c>
      <c r="L13643" t="s">
        <v>16345</v>
      </c>
      <c r="M13643" t="s">
        <v>5237</v>
      </c>
      <c r="N13643" t="s">
        <v>5237</v>
      </c>
      <c r="O13643" t="s">
        <v>5237</v>
      </c>
    </row>
    <row r="13644" spans="11:15" x14ac:dyDescent="0.25">
      <c r="K13644">
        <v>57009901270107</v>
      </c>
      <c r="L13644" t="s">
        <v>16346</v>
      </c>
      <c r="M13644" t="s">
        <v>5237</v>
      </c>
      <c r="N13644" t="s">
        <v>5237</v>
      </c>
      <c r="O13644" t="s">
        <v>5237</v>
      </c>
    </row>
    <row r="13645" spans="11:15" x14ac:dyDescent="0.25">
      <c r="K13645">
        <v>57009901270108</v>
      </c>
      <c r="L13645" t="s">
        <v>16347</v>
      </c>
      <c r="M13645" t="s">
        <v>5237</v>
      </c>
      <c r="N13645" t="s">
        <v>5237</v>
      </c>
      <c r="O13645" t="s">
        <v>5237</v>
      </c>
    </row>
    <row r="13646" spans="11:15" x14ac:dyDescent="0.25">
      <c r="K13646">
        <v>57009901270109</v>
      </c>
      <c r="L13646" t="s">
        <v>16348</v>
      </c>
      <c r="M13646" t="s">
        <v>5237</v>
      </c>
      <c r="N13646" t="s">
        <v>5237</v>
      </c>
      <c r="O13646" t="s">
        <v>5237</v>
      </c>
    </row>
    <row r="13647" spans="11:15" x14ac:dyDescent="0.25">
      <c r="K13647">
        <v>57009901270110</v>
      </c>
      <c r="L13647" t="s">
        <v>16349</v>
      </c>
      <c r="M13647" t="s">
        <v>5237</v>
      </c>
      <c r="N13647" t="s">
        <v>5237</v>
      </c>
      <c r="O13647" t="s">
        <v>5237</v>
      </c>
    </row>
    <row r="13648" spans="11:15" x14ac:dyDescent="0.25">
      <c r="K13648">
        <v>57009901270111</v>
      </c>
      <c r="L13648" t="s">
        <v>16350</v>
      </c>
      <c r="M13648" t="s">
        <v>5237</v>
      </c>
      <c r="N13648" t="s">
        <v>5237</v>
      </c>
      <c r="O13648" t="s">
        <v>5237</v>
      </c>
    </row>
    <row r="13649" spans="11:15" x14ac:dyDescent="0.25">
      <c r="K13649">
        <v>57009901270112</v>
      </c>
      <c r="L13649" t="s">
        <v>16351</v>
      </c>
      <c r="M13649" t="s">
        <v>5237</v>
      </c>
      <c r="N13649" t="s">
        <v>5237</v>
      </c>
      <c r="O13649" t="s">
        <v>5237</v>
      </c>
    </row>
    <row r="13650" spans="11:15" x14ac:dyDescent="0.25">
      <c r="K13650">
        <v>57009901270113</v>
      </c>
      <c r="L13650" t="s">
        <v>16352</v>
      </c>
      <c r="M13650" t="s">
        <v>5237</v>
      </c>
      <c r="N13650" t="s">
        <v>5237</v>
      </c>
      <c r="O13650" t="s">
        <v>5237</v>
      </c>
    </row>
    <row r="13651" spans="11:15" x14ac:dyDescent="0.25">
      <c r="K13651">
        <v>57009901270114</v>
      </c>
      <c r="L13651" t="s">
        <v>16353</v>
      </c>
      <c r="M13651" t="s">
        <v>5237</v>
      </c>
      <c r="N13651" t="s">
        <v>5237</v>
      </c>
      <c r="O13651" t="s">
        <v>5237</v>
      </c>
    </row>
    <row r="13652" spans="11:15" x14ac:dyDescent="0.25">
      <c r="K13652">
        <v>57009901270115</v>
      </c>
      <c r="L13652" t="s">
        <v>16354</v>
      </c>
      <c r="M13652" t="s">
        <v>5237</v>
      </c>
      <c r="N13652" t="s">
        <v>5237</v>
      </c>
      <c r="O13652" t="s">
        <v>5237</v>
      </c>
    </row>
    <row r="13653" spans="11:15" x14ac:dyDescent="0.25">
      <c r="K13653">
        <v>57009901270116</v>
      </c>
      <c r="L13653" t="s">
        <v>16355</v>
      </c>
      <c r="M13653" t="s">
        <v>5237</v>
      </c>
      <c r="N13653" t="s">
        <v>5237</v>
      </c>
      <c r="O13653" t="s">
        <v>5237</v>
      </c>
    </row>
    <row r="13654" spans="11:15" x14ac:dyDescent="0.25">
      <c r="K13654">
        <v>57009901270117</v>
      </c>
      <c r="L13654" t="s">
        <v>16356</v>
      </c>
      <c r="M13654" t="s">
        <v>5237</v>
      </c>
      <c r="N13654" t="s">
        <v>5237</v>
      </c>
      <c r="O13654" t="s">
        <v>5237</v>
      </c>
    </row>
    <row r="13655" spans="11:15" x14ac:dyDescent="0.25">
      <c r="K13655">
        <v>57009901270118</v>
      </c>
      <c r="L13655" t="s">
        <v>16357</v>
      </c>
      <c r="M13655" t="s">
        <v>5237</v>
      </c>
      <c r="N13655" t="s">
        <v>5237</v>
      </c>
      <c r="O13655" t="s">
        <v>5237</v>
      </c>
    </row>
    <row r="13656" spans="11:15" x14ac:dyDescent="0.25">
      <c r="K13656">
        <v>57009901270119</v>
      </c>
      <c r="L13656" t="s">
        <v>16358</v>
      </c>
      <c r="M13656" t="s">
        <v>5237</v>
      </c>
      <c r="N13656" t="s">
        <v>5237</v>
      </c>
      <c r="O13656" t="s">
        <v>5237</v>
      </c>
    </row>
    <row r="13657" spans="11:15" x14ac:dyDescent="0.25">
      <c r="K13657">
        <v>57009901270120</v>
      </c>
      <c r="L13657" t="s">
        <v>16359</v>
      </c>
      <c r="M13657" t="s">
        <v>5237</v>
      </c>
      <c r="N13657" t="s">
        <v>5237</v>
      </c>
      <c r="O13657" t="s">
        <v>5237</v>
      </c>
    </row>
    <row r="13658" spans="11:15" x14ac:dyDescent="0.25">
      <c r="K13658">
        <v>57009901270121</v>
      </c>
      <c r="L13658" t="s">
        <v>16360</v>
      </c>
      <c r="M13658" t="s">
        <v>5237</v>
      </c>
      <c r="N13658" t="s">
        <v>5237</v>
      </c>
      <c r="O13658" t="s">
        <v>5237</v>
      </c>
    </row>
    <row r="13659" spans="11:15" x14ac:dyDescent="0.25">
      <c r="K13659">
        <v>57009901270122</v>
      </c>
      <c r="L13659" t="s">
        <v>16135</v>
      </c>
      <c r="M13659" t="s">
        <v>5237</v>
      </c>
      <c r="N13659" t="s">
        <v>5237</v>
      </c>
      <c r="O13659" t="s">
        <v>5237</v>
      </c>
    </row>
    <row r="13660" spans="11:15" x14ac:dyDescent="0.25">
      <c r="K13660">
        <v>57009901270123</v>
      </c>
      <c r="L13660" t="s">
        <v>14543</v>
      </c>
      <c r="M13660" t="s">
        <v>5237</v>
      </c>
      <c r="N13660" t="s">
        <v>5237</v>
      </c>
      <c r="O13660" t="s">
        <v>5237</v>
      </c>
    </row>
    <row r="13661" spans="11:15" x14ac:dyDescent="0.25">
      <c r="K13661">
        <v>57009901270124</v>
      </c>
      <c r="L13661" t="s">
        <v>14544</v>
      </c>
      <c r="M13661" t="s">
        <v>5237</v>
      </c>
      <c r="N13661" t="s">
        <v>5237</v>
      </c>
      <c r="O13661" t="s">
        <v>5237</v>
      </c>
    </row>
    <row r="13662" spans="11:15" x14ac:dyDescent="0.25">
      <c r="K13662">
        <v>57009901270125</v>
      </c>
      <c r="L13662" t="s">
        <v>14545</v>
      </c>
      <c r="M13662" t="s">
        <v>5237</v>
      </c>
      <c r="N13662" t="s">
        <v>5237</v>
      </c>
      <c r="O13662" t="s">
        <v>5237</v>
      </c>
    </row>
    <row r="13663" spans="11:15" x14ac:dyDescent="0.25">
      <c r="K13663">
        <v>57009901270126</v>
      </c>
      <c r="L13663" t="s">
        <v>14546</v>
      </c>
      <c r="M13663" t="s">
        <v>5237</v>
      </c>
      <c r="N13663" t="s">
        <v>5237</v>
      </c>
      <c r="O13663" t="s">
        <v>5237</v>
      </c>
    </row>
    <row r="13664" spans="11:15" x14ac:dyDescent="0.25">
      <c r="K13664">
        <v>57009901270127</v>
      </c>
      <c r="L13664" t="s">
        <v>16361</v>
      </c>
      <c r="M13664" t="s">
        <v>5237</v>
      </c>
      <c r="N13664" t="s">
        <v>5237</v>
      </c>
      <c r="O13664" t="s">
        <v>5237</v>
      </c>
    </row>
    <row r="13665" spans="11:15" x14ac:dyDescent="0.25">
      <c r="K13665">
        <v>57009901270128</v>
      </c>
      <c r="L13665" t="s">
        <v>16362</v>
      </c>
      <c r="M13665" t="s">
        <v>5237</v>
      </c>
      <c r="N13665" t="s">
        <v>5237</v>
      </c>
      <c r="O13665" t="s">
        <v>5237</v>
      </c>
    </row>
    <row r="13666" spans="11:15" x14ac:dyDescent="0.25">
      <c r="K13666">
        <v>57009901270129</v>
      </c>
      <c r="L13666" t="s">
        <v>16363</v>
      </c>
      <c r="M13666" t="s">
        <v>5237</v>
      </c>
      <c r="N13666" t="s">
        <v>5237</v>
      </c>
      <c r="O13666" t="s">
        <v>5237</v>
      </c>
    </row>
    <row r="13667" spans="11:15" x14ac:dyDescent="0.25">
      <c r="K13667">
        <v>57009901270130</v>
      </c>
      <c r="L13667" t="s">
        <v>16364</v>
      </c>
      <c r="M13667" t="s">
        <v>5237</v>
      </c>
      <c r="N13667" t="s">
        <v>5237</v>
      </c>
      <c r="O13667" t="s">
        <v>5237</v>
      </c>
    </row>
    <row r="13668" spans="11:15" x14ac:dyDescent="0.25">
      <c r="K13668">
        <v>57009901270132</v>
      </c>
      <c r="L13668" t="s">
        <v>16365</v>
      </c>
      <c r="M13668" t="s">
        <v>5237</v>
      </c>
      <c r="N13668" t="s">
        <v>5237</v>
      </c>
      <c r="O13668" t="s">
        <v>5237</v>
      </c>
    </row>
    <row r="13669" spans="11:15" x14ac:dyDescent="0.25">
      <c r="K13669">
        <v>57009901270133</v>
      </c>
      <c r="L13669" t="s">
        <v>16366</v>
      </c>
      <c r="M13669" t="s">
        <v>5237</v>
      </c>
      <c r="N13669" t="s">
        <v>5237</v>
      </c>
      <c r="O13669" t="s">
        <v>5237</v>
      </c>
    </row>
    <row r="13670" spans="11:15" x14ac:dyDescent="0.25">
      <c r="K13670">
        <v>57009901270134</v>
      </c>
      <c r="L13670" t="s">
        <v>16367</v>
      </c>
      <c r="M13670" t="s">
        <v>5237</v>
      </c>
      <c r="N13670" t="s">
        <v>5237</v>
      </c>
      <c r="O13670" t="s">
        <v>5237</v>
      </c>
    </row>
    <row r="13671" spans="11:15" x14ac:dyDescent="0.25">
      <c r="K13671">
        <v>57009901270135</v>
      </c>
      <c r="L13671" t="s">
        <v>16368</v>
      </c>
      <c r="M13671" t="s">
        <v>5237</v>
      </c>
      <c r="N13671" t="s">
        <v>5237</v>
      </c>
      <c r="O13671" t="s">
        <v>5237</v>
      </c>
    </row>
    <row r="13672" spans="11:15" x14ac:dyDescent="0.25">
      <c r="K13672">
        <v>57009901270136</v>
      </c>
      <c r="L13672" t="s">
        <v>16369</v>
      </c>
      <c r="M13672" t="s">
        <v>5237</v>
      </c>
      <c r="N13672" t="s">
        <v>5237</v>
      </c>
      <c r="O13672" t="s">
        <v>5237</v>
      </c>
    </row>
    <row r="13673" spans="11:15" x14ac:dyDescent="0.25">
      <c r="K13673">
        <v>57009901270137</v>
      </c>
      <c r="L13673" t="s">
        <v>14768</v>
      </c>
      <c r="M13673" t="s">
        <v>5237</v>
      </c>
      <c r="N13673" t="s">
        <v>5237</v>
      </c>
      <c r="O13673" t="s">
        <v>5237</v>
      </c>
    </row>
    <row r="13674" spans="11:15" x14ac:dyDescent="0.25">
      <c r="K13674">
        <v>57009901270138</v>
      </c>
      <c r="L13674" t="s">
        <v>16370</v>
      </c>
      <c r="M13674" t="s">
        <v>5237</v>
      </c>
      <c r="N13674" t="s">
        <v>5237</v>
      </c>
      <c r="O13674" t="s">
        <v>5237</v>
      </c>
    </row>
    <row r="13675" spans="11:15" x14ac:dyDescent="0.25">
      <c r="K13675">
        <v>57009901270139</v>
      </c>
      <c r="L13675" t="s">
        <v>16371</v>
      </c>
      <c r="M13675" t="s">
        <v>5237</v>
      </c>
      <c r="N13675" t="s">
        <v>5237</v>
      </c>
      <c r="O13675" t="s">
        <v>5237</v>
      </c>
    </row>
    <row r="13676" spans="11:15" x14ac:dyDescent="0.25">
      <c r="K13676">
        <v>57009901270140</v>
      </c>
      <c r="L13676" t="s">
        <v>16372</v>
      </c>
      <c r="M13676" t="s">
        <v>5237</v>
      </c>
      <c r="N13676" t="s">
        <v>5237</v>
      </c>
      <c r="O13676" t="s">
        <v>5237</v>
      </c>
    </row>
    <row r="13677" spans="11:15" x14ac:dyDescent="0.25">
      <c r="K13677">
        <v>57009901270141</v>
      </c>
      <c r="L13677" t="s">
        <v>16373</v>
      </c>
      <c r="M13677" t="s">
        <v>5237</v>
      </c>
      <c r="N13677" t="s">
        <v>5237</v>
      </c>
      <c r="O13677" t="s">
        <v>5237</v>
      </c>
    </row>
    <row r="13678" spans="11:15" x14ac:dyDescent="0.25">
      <c r="K13678">
        <v>57009901270142</v>
      </c>
      <c r="L13678" t="s">
        <v>16374</v>
      </c>
      <c r="M13678" t="s">
        <v>5237</v>
      </c>
      <c r="N13678" t="s">
        <v>5237</v>
      </c>
      <c r="O13678" t="s">
        <v>5237</v>
      </c>
    </row>
    <row r="13679" spans="11:15" x14ac:dyDescent="0.25">
      <c r="K13679">
        <v>57009901280001</v>
      </c>
      <c r="L13679" t="s">
        <v>16375</v>
      </c>
      <c r="M13679" t="s">
        <v>5237</v>
      </c>
      <c r="N13679" t="s">
        <v>5237</v>
      </c>
      <c r="O13679" t="s">
        <v>5237</v>
      </c>
    </row>
    <row r="13680" spans="11:15" x14ac:dyDescent="0.25">
      <c r="K13680">
        <v>57009901280002</v>
      </c>
      <c r="L13680" t="s">
        <v>16376</v>
      </c>
      <c r="M13680" t="s">
        <v>5237</v>
      </c>
      <c r="N13680" t="s">
        <v>5237</v>
      </c>
      <c r="O13680" t="s">
        <v>5237</v>
      </c>
    </row>
    <row r="13681" spans="11:15" x14ac:dyDescent="0.25">
      <c r="K13681">
        <v>57009901280003</v>
      </c>
      <c r="L13681" t="s">
        <v>16377</v>
      </c>
      <c r="M13681" t="s">
        <v>5237</v>
      </c>
      <c r="N13681" t="s">
        <v>5237</v>
      </c>
      <c r="O13681" t="s">
        <v>5237</v>
      </c>
    </row>
    <row r="13682" spans="11:15" x14ac:dyDescent="0.25">
      <c r="K13682">
        <v>57009901280004</v>
      </c>
      <c r="L13682" t="s">
        <v>16378</v>
      </c>
      <c r="M13682" t="s">
        <v>5237</v>
      </c>
      <c r="N13682" t="s">
        <v>5237</v>
      </c>
      <c r="O13682" t="s">
        <v>5237</v>
      </c>
    </row>
    <row r="13683" spans="11:15" x14ac:dyDescent="0.25">
      <c r="K13683">
        <v>57009901280005</v>
      </c>
      <c r="L13683" t="s">
        <v>16379</v>
      </c>
      <c r="M13683" t="s">
        <v>5237</v>
      </c>
      <c r="N13683" t="s">
        <v>5237</v>
      </c>
      <c r="O13683" t="s">
        <v>5237</v>
      </c>
    </row>
    <row r="13684" spans="11:15" x14ac:dyDescent="0.25">
      <c r="K13684">
        <v>57009901280006</v>
      </c>
      <c r="L13684" t="s">
        <v>16380</v>
      </c>
      <c r="M13684" t="s">
        <v>5237</v>
      </c>
      <c r="N13684" t="s">
        <v>5237</v>
      </c>
      <c r="O13684" t="s">
        <v>5237</v>
      </c>
    </row>
    <row r="13685" spans="11:15" x14ac:dyDescent="0.25">
      <c r="K13685">
        <v>57009901280007</v>
      </c>
      <c r="L13685" t="s">
        <v>16381</v>
      </c>
      <c r="M13685" t="s">
        <v>5237</v>
      </c>
      <c r="N13685" t="s">
        <v>5237</v>
      </c>
      <c r="O13685" t="s">
        <v>5237</v>
      </c>
    </row>
    <row r="13686" spans="11:15" x14ac:dyDescent="0.25">
      <c r="K13686">
        <v>57009901280008</v>
      </c>
      <c r="L13686" t="s">
        <v>16382</v>
      </c>
      <c r="M13686" t="s">
        <v>5237</v>
      </c>
      <c r="N13686" t="s">
        <v>5237</v>
      </c>
      <c r="O13686" t="s">
        <v>5237</v>
      </c>
    </row>
    <row r="13687" spans="11:15" x14ac:dyDescent="0.25">
      <c r="K13687">
        <v>57009901280009</v>
      </c>
      <c r="L13687" t="s">
        <v>16383</v>
      </c>
      <c r="M13687" t="s">
        <v>5237</v>
      </c>
      <c r="N13687" t="s">
        <v>5237</v>
      </c>
      <c r="O13687" t="s">
        <v>5237</v>
      </c>
    </row>
    <row r="13688" spans="11:15" x14ac:dyDescent="0.25">
      <c r="K13688">
        <v>57009901280010</v>
      </c>
      <c r="L13688" t="s">
        <v>16384</v>
      </c>
      <c r="M13688" t="s">
        <v>5237</v>
      </c>
      <c r="N13688" t="s">
        <v>5237</v>
      </c>
      <c r="O13688" t="s">
        <v>5237</v>
      </c>
    </row>
    <row r="13689" spans="11:15" x14ac:dyDescent="0.25">
      <c r="K13689">
        <v>57009901290001</v>
      </c>
      <c r="L13689" t="s">
        <v>16385</v>
      </c>
      <c r="M13689" t="s">
        <v>5237</v>
      </c>
      <c r="N13689" t="s">
        <v>5237</v>
      </c>
      <c r="O13689" t="s">
        <v>5237</v>
      </c>
    </row>
    <row r="13690" spans="11:15" x14ac:dyDescent="0.25">
      <c r="K13690">
        <v>57009901290002</v>
      </c>
      <c r="L13690" t="s">
        <v>16385</v>
      </c>
      <c r="M13690" t="s">
        <v>5237</v>
      </c>
      <c r="N13690" t="s">
        <v>5237</v>
      </c>
      <c r="O13690" t="s">
        <v>5237</v>
      </c>
    </row>
    <row r="13691" spans="11:15" x14ac:dyDescent="0.25">
      <c r="K13691">
        <v>57009901290004</v>
      </c>
      <c r="L13691" t="s">
        <v>16385</v>
      </c>
      <c r="M13691" t="s">
        <v>5237</v>
      </c>
      <c r="N13691" t="s">
        <v>5237</v>
      </c>
      <c r="O13691" t="s">
        <v>5237</v>
      </c>
    </row>
    <row r="13692" spans="11:15" x14ac:dyDescent="0.25">
      <c r="K13692">
        <v>57009901290005</v>
      </c>
      <c r="L13692" t="s">
        <v>16386</v>
      </c>
      <c r="M13692" t="s">
        <v>5237</v>
      </c>
      <c r="N13692" t="s">
        <v>5237</v>
      </c>
      <c r="O13692" t="s">
        <v>5237</v>
      </c>
    </row>
    <row r="13693" spans="11:15" x14ac:dyDescent="0.25">
      <c r="K13693">
        <v>57009901300001</v>
      </c>
      <c r="L13693" t="s">
        <v>16387</v>
      </c>
      <c r="M13693" t="s">
        <v>5237</v>
      </c>
      <c r="N13693" t="s">
        <v>5237</v>
      </c>
      <c r="O13693" t="s">
        <v>5237</v>
      </c>
    </row>
    <row r="13694" spans="11:15" x14ac:dyDescent="0.25">
      <c r="K13694">
        <v>57009901300002</v>
      </c>
      <c r="L13694" t="s">
        <v>16388</v>
      </c>
      <c r="M13694" t="s">
        <v>5237</v>
      </c>
      <c r="N13694" t="s">
        <v>5237</v>
      </c>
      <c r="O13694" t="s">
        <v>5237</v>
      </c>
    </row>
    <row r="13695" spans="11:15" x14ac:dyDescent="0.25">
      <c r="K13695">
        <v>57009901300003</v>
      </c>
      <c r="L13695" t="s">
        <v>16389</v>
      </c>
      <c r="M13695" t="s">
        <v>5237</v>
      </c>
      <c r="N13695" t="s">
        <v>5237</v>
      </c>
      <c r="O13695" t="s">
        <v>5237</v>
      </c>
    </row>
    <row r="13696" spans="11:15" x14ac:dyDescent="0.25">
      <c r="K13696">
        <v>57009901300004</v>
      </c>
      <c r="L13696" t="s">
        <v>16390</v>
      </c>
      <c r="M13696" t="s">
        <v>5237</v>
      </c>
      <c r="N13696" t="s">
        <v>5237</v>
      </c>
      <c r="O13696" t="s">
        <v>5237</v>
      </c>
    </row>
    <row r="13697" spans="11:15" x14ac:dyDescent="0.25">
      <c r="K13697">
        <v>57009901300005</v>
      </c>
      <c r="L13697" t="s">
        <v>16391</v>
      </c>
      <c r="M13697" t="s">
        <v>5237</v>
      </c>
      <c r="N13697" t="s">
        <v>5237</v>
      </c>
      <c r="O13697" t="s">
        <v>5237</v>
      </c>
    </row>
    <row r="13698" spans="11:15" x14ac:dyDescent="0.25">
      <c r="K13698">
        <v>57009901300006</v>
      </c>
      <c r="L13698" t="s">
        <v>16392</v>
      </c>
      <c r="M13698" t="s">
        <v>5237</v>
      </c>
      <c r="N13698" t="s">
        <v>5237</v>
      </c>
      <c r="O13698" t="s">
        <v>5237</v>
      </c>
    </row>
    <row r="13699" spans="11:15" x14ac:dyDescent="0.25">
      <c r="K13699">
        <v>57009901300007</v>
      </c>
      <c r="L13699" t="s">
        <v>16393</v>
      </c>
      <c r="M13699" t="s">
        <v>5237</v>
      </c>
      <c r="N13699" t="s">
        <v>5237</v>
      </c>
      <c r="O13699" t="s">
        <v>5237</v>
      </c>
    </row>
    <row r="13700" spans="11:15" x14ac:dyDescent="0.25">
      <c r="K13700">
        <v>57009901300008</v>
      </c>
      <c r="L13700" t="s">
        <v>16394</v>
      </c>
      <c r="M13700" t="s">
        <v>5237</v>
      </c>
      <c r="N13700" t="s">
        <v>5237</v>
      </c>
      <c r="O13700" t="s">
        <v>5237</v>
      </c>
    </row>
    <row r="13701" spans="11:15" x14ac:dyDescent="0.25">
      <c r="K13701">
        <v>57009901300009</v>
      </c>
      <c r="L13701" t="s">
        <v>16395</v>
      </c>
      <c r="M13701" t="s">
        <v>5237</v>
      </c>
      <c r="N13701" t="s">
        <v>5237</v>
      </c>
      <c r="O13701" t="s">
        <v>5237</v>
      </c>
    </row>
    <row r="13702" spans="11:15" x14ac:dyDescent="0.25">
      <c r="K13702">
        <v>57009901300010</v>
      </c>
      <c r="L13702" t="s">
        <v>16396</v>
      </c>
      <c r="M13702" t="s">
        <v>5237</v>
      </c>
      <c r="N13702" t="s">
        <v>5237</v>
      </c>
      <c r="O13702" t="s">
        <v>5237</v>
      </c>
    </row>
    <row r="13703" spans="11:15" x14ac:dyDescent="0.25">
      <c r="K13703">
        <v>57009901300011</v>
      </c>
      <c r="L13703" t="s">
        <v>16397</v>
      </c>
      <c r="M13703" t="s">
        <v>5237</v>
      </c>
      <c r="N13703" t="s">
        <v>5237</v>
      </c>
      <c r="O13703" t="s">
        <v>5237</v>
      </c>
    </row>
    <row r="13704" spans="11:15" x14ac:dyDescent="0.25">
      <c r="K13704">
        <v>57009901300012</v>
      </c>
      <c r="L13704" t="s">
        <v>16398</v>
      </c>
      <c r="M13704" t="s">
        <v>5237</v>
      </c>
      <c r="N13704" t="s">
        <v>5237</v>
      </c>
      <c r="O13704" t="s">
        <v>5237</v>
      </c>
    </row>
    <row r="13705" spans="11:15" x14ac:dyDescent="0.25">
      <c r="K13705">
        <v>57009901300013</v>
      </c>
      <c r="L13705" t="s">
        <v>16399</v>
      </c>
      <c r="M13705" t="s">
        <v>5237</v>
      </c>
      <c r="N13705" t="s">
        <v>5237</v>
      </c>
      <c r="O13705" t="s">
        <v>5237</v>
      </c>
    </row>
    <row r="13706" spans="11:15" x14ac:dyDescent="0.25">
      <c r="K13706">
        <v>57009901300014</v>
      </c>
      <c r="L13706" t="s">
        <v>16400</v>
      </c>
      <c r="M13706" t="s">
        <v>5237</v>
      </c>
      <c r="N13706" t="s">
        <v>5237</v>
      </c>
      <c r="O13706" t="s">
        <v>5237</v>
      </c>
    </row>
    <row r="13707" spans="11:15" x14ac:dyDescent="0.25">
      <c r="K13707">
        <v>57009901300015</v>
      </c>
      <c r="L13707" t="s">
        <v>16401</v>
      </c>
      <c r="M13707" t="s">
        <v>5237</v>
      </c>
      <c r="N13707" t="s">
        <v>5237</v>
      </c>
      <c r="O13707" t="s">
        <v>5237</v>
      </c>
    </row>
    <row r="13708" spans="11:15" x14ac:dyDescent="0.25">
      <c r="K13708">
        <v>57009901300016</v>
      </c>
      <c r="L13708" t="s">
        <v>16402</v>
      </c>
      <c r="M13708" t="s">
        <v>5237</v>
      </c>
      <c r="N13708" t="s">
        <v>5237</v>
      </c>
      <c r="O13708" t="s">
        <v>5237</v>
      </c>
    </row>
    <row r="13709" spans="11:15" x14ac:dyDescent="0.25">
      <c r="K13709">
        <v>57009901300017</v>
      </c>
      <c r="L13709" t="s">
        <v>16403</v>
      </c>
      <c r="M13709" t="s">
        <v>5237</v>
      </c>
      <c r="N13709" t="s">
        <v>5237</v>
      </c>
      <c r="O13709" t="s">
        <v>5237</v>
      </c>
    </row>
    <row r="13710" spans="11:15" x14ac:dyDescent="0.25">
      <c r="K13710">
        <v>57009901300018</v>
      </c>
      <c r="L13710" t="s">
        <v>16404</v>
      </c>
      <c r="M13710" t="s">
        <v>5237</v>
      </c>
      <c r="N13710" t="s">
        <v>5237</v>
      </c>
      <c r="O13710" t="s">
        <v>5237</v>
      </c>
    </row>
    <row r="13711" spans="11:15" x14ac:dyDescent="0.25">
      <c r="K13711">
        <v>57009901300019</v>
      </c>
      <c r="L13711" t="s">
        <v>16405</v>
      </c>
      <c r="M13711" t="s">
        <v>5237</v>
      </c>
      <c r="N13711" t="s">
        <v>5237</v>
      </c>
      <c r="O13711" t="s">
        <v>5237</v>
      </c>
    </row>
    <row r="13712" spans="11:15" x14ac:dyDescent="0.25">
      <c r="K13712">
        <v>57009901300020</v>
      </c>
      <c r="L13712" t="s">
        <v>16406</v>
      </c>
      <c r="M13712" t="s">
        <v>5237</v>
      </c>
      <c r="N13712" t="s">
        <v>5237</v>
      </c>
      <c r="O13712" t="s">
        <v>5237</v>
      </c>
    </row>
    <row r="13713" spans="11:15" x14ac:dyDescent="0.25">
      <c r="K13713">
        <v>57009901300021</v>
      </c>
      <c r="L13713" t="s">
        <v>16407</v>
      </c>
      <c r="M13713" t="s">
        <v>5237</v>
      </c>
      <c r="N13713" t="s">
        <v>5237</v>
      </c>
      <c r="O13713" t="s">
        <v>5237</v>
      </c>
    </row>
    <row r="13714" spans="11:15" x14ac:dyDescent="0.25">
      <c r="K13714">
        <v>57009901300022</v>
      </c>
      <c r="L13714" t="s">
        <v>16408</v>
      </c>
      <c r="M13714" t="s">
        <v>5237</v>
      </c>
      <c r="N13714" t="s">
        <v>5237</v>
      </c>
      <c r="O13714" t="s">
        <v>5237</v>
      </c>
    </row>
    <row r="13715" spans="11:15" x14ac:dyDescent="0.25">
      <c r="K13715">
        <v>57009901310001</v>
      </c>
      <c r="L13715" t="s">
        <v>16409</v>
      </c>
      <c r="M13715" t="s">
        <v>5237</v>
      </c>
      <c r="N13715" t="s">
        <v>5237</v>
      </c>
      <c r="O13715" t="s">
        <v>5237</v>
      </c>
    </row>
    <row r="13716" spans="11:15" x14ac:dyDescent="0.25">
      <c r="K13716">
        <v>57009901310002</v>
      </c>
      <c r="L13716" t="s">
        <v>16410</v>
      </c>
      <c r="M13716" t="s">
        <v>5237</v>
      </c>
      <c r="N13716" t="s">
        <v>5237</v>
      </c>
      <c r="O13716" t="s">
        <v>5237</v>
      </c>
    </row>
    <row r="13717" spans="11:15" x14ac:dyDescent="0.25">
      <c r="K13717">
        <v>57009901310003</v>
      </c>
      <c r="L13717" t="s">
        <v>16411</v>
      </c>
      <c r="M13717" t="s">
        <v>5237</v>
      </c>
      <c r="N13717" t="s">
        <v>5237</v>
      </c>
      <c r="O13717" t="s">
        <v>5237</v>
      </c>
    </row>
    <row r="13718" spans="11:15" x14ac:dyDescent="0.25">
      <c r="K13718">
        <v>57009901320001</v>
      </c>
      <c r="L13718" t="s">
        <v>14346</v>
      </c>
      <c r="M13718" t="s">
        <v>5237</v>
      </c>
      <c r="N13718" t="s">
        <v>5237</v>
      </c>
      <c r="O13718" t="s">
        <v>5237</v>
      </c>
    </row>
    <row r="13719" spans="11:15" x14ac:dyDescent="0.25">
      <c r="K13719">
        <v>57009901320002</v>
      </c>
      <c r="L13719" t="s">
        <v>16412</v>
      </c>
      <c r="M13719" t="s">
        <v>5237</v>
      </c>
      <c r="N13719" t="s">
        <v>5237</v>
      </c>
      <c r="O13719" t="s">
        <v>5237</v>
      </c>
    </row>
    <row r="13720" spans="11:15" x14ac:dyDescent="0.25">
      <c r="K13720">
        <v>57009901320003</v>
      </c>
      <c r="L13720" t="s">
        <v>16413</v>
      </c>
      <c r="M13720" t="s">
        <v>5237</v>
      </c>
      <c r="N13720" t="s">
        <v>5237</v>
      </c>
      <c r="O13720" t="s">
        <v>5237</v>
      </c>
    </row>
    <row r="13721" spans="11:15" x14ac:dyDescent="0.25">
      <c r="K13721">
        <v>57009901320004</v>
      </c>
      <c r="L13721" t="s">
        <v>16414</v>
      </c>
      <c r="M13721" t="s">
        <v>5237</v>
      </c>
      <c r="N13721" t="s">
        <v>5237</v>
      </c>
      <c r="O13721" t="s">
        <v>5237</v>
      </c>
    </row>
    <row r="13722" spans="11:15" x14ac:dyDescent="0.25">
      <c r="K13722">
        <v>57009901320005</v>
      </c>
      <c r="L13722" t="s">
        <v>14485</v>
      </c>
      <c r="M13722" t="s">
        <v>5237</v>
      </c>
      <c r="N13722" t="s">
        <v>5237</v>
      </c>
      <c r="O13722" t="s">
        <v>5237</v>
      </c>
    </row>
    <row r="13723" spans="11:15" x14ac:dyDescent="0.25">
      <c r="K13723">
        <v>57009901320006</v>
      </c>
      <c r="L13723" t="s">
        <v>14486</v>
      </c>
      <c r="M13723" t="s">
        <v>5237</v>
      </c>
      <c r="N13723" t="s">
        <v>5237</v>
      </c>
      <c r="O13723" t="s">
        <v>5237</v>
      </c>
    </row>
    <row r="13724" spans="11:15" x14ac:dyDescent="0.25">
      <c r="K13724">
        <v>57009901320007</v>
      </c>
      <c r="L13724" t="s">
        <v>16415</v>
      </c>
      <c r="M13724" t="s">
        <v>5237</v>
      </c>
      <c r="N13724" t="s">
        <v>5237</v>
      </c>
      <c r="O13724" t="s">
        <v>5237</v>
      </c>
    </row>
    <row r="13725" spans="11:15" x14ac:dyDescent="0.25">
      <c r="K13725">
        <v>57009901320008</v>
      </c>
      <c r="L13725" t="s">
        <v>16416</v>
      </c>
      <c r="M13725" t="s">
        <v>5237</v>
      </c>
      <c r="N13725" t="s">
        <v>5237</v>
      </c>
      <c r="O13725" t="s">
        <v>5237</v>
      </c>
    </row>
    <row r="13726" spans="11:15" x14ac:dyDescent="0.25">
      <c r="K13726">
        <v>57009901320009</v>
      </c>
      <c r="L13726" t="s">
        <v>16417</v>
      </c>
      <c r="M13726" t="s">
        <v>5237</v>
      </c>
      <c r="N13726" t="s">
        <v>5237</v>
      </c>
      <c r="O13726" t="s">
        <v>5237</v>
      </c>
    </row>
    <row r="13727" spans="11:15" x14ac:dyDescent="0.25">
      <c r="K13727">
        <v>57009901320010</v>
      </c>
      <c r="L13727" t="s">
        <v>16418</v>
      </c>
      <c r="M13727" t="s">
        <v>5237</v>
      </c>
      <c r="N13727" t="s">
        <v>5237</v>
      </c>
      <c r="O13727" t="s">
        <v>5237</v>
      </c>
    </row>
    <row r="13728" spans="11:15" x14ac:dyDescent="0.25">
      <c r="K13728">
        <v>57009901320011</v>
      </c>
      <c r="L13728" t="s">
        <v>16419</v>
      </c>
      <c r="M13728" t="s">
        <v>5237</v>
      </c>
      <c r="N13728" t="s">
        <v>5237</v>
      </c>
      <c r="O13728" t="s">
        <v>5237</v>
      </c>
    </row>
    <row r="13729" spans="11:15" x14ac:dyDescent="0.25">
      <c r="K13729">
        <v>57009901320012</v>
      </c>
      <c r="L13729" t="s">
        <v>16420</v>
      </c>
      <c r="M13729" t="s">
        <v>5237</v>
      </c>
      <c r="N13729" t="s">
        <v>5237</v>
      </c>
      <c r="O13729" t="s">
        <v>5237</v>
      </c>
    </row>
    <row r="13730" spans="11:15" x14ac:dyDescent="0.25">
      <c r="K13730">
        <v>57009901320013</v>
      </c>
      <c r="L13730" t="s">
        <v>16421</v>
      </c>
      <c r="M13730" t="s">
        <v>5237</v>
      </c>
      <c r="N13730" t="s">
        <v>5237</v>
      </c>
      <c r="O13730" t="s">
        <v>5237</v>
      </c>
    </row>
    <row r="13731" spans="11:15" x14ac:dyDescent="0.25">
      <c r="K13731">
        <v>57009901320014</v>
      </c>
      <c r="L13731" t="s">
        <v>16422</v>
      </c>
      <c r="M13731" t="s">
        <v>5237</v>
      </c>
      <c r="N13731" t="s">
        <v>5237</v>
      </c>
      <c r="O13731" t="s">
        <v>5237</v>
      </c>
    </row>
    <row r="13732" spans="11:15" x14ac:dyDescent="0.25">
      <c r="K13732">
        <v>57009901320015</v>
      </c>
      <c r="L13732" t="s">
        <v>16423</v>
      </c>
      <c r="M13732" t="s">
        <v>5237</v>
      </c>
      <c r="N13732" t="s">
        <v>5237</v>
      </c>
      <c r="O13732" t="s">
        <v>5237</v>
      </c>
    </row>
    <row r="13733" spans="11:15" x14ac:dyDescent="0.25">
      <c r="K13733">
        <v>57009901320016</v>
      </c>
      <c r="L13733" t="s">
        <v>16424</v>
      </c>
      <c r="M13733" t="s">
        <v>5237</v>
      </c>
      <c r="N13733" t="s">
        <v>5237</v>
      </c>
      <c r="O13733" t="s">
        <v>5237</v>
      </c>
    </row>
    <row r="13734" spans="11:15" x14ac:dyDescent="0.25">
      <c r="K13734">
        <v>57009901320017</v>
      </c>
      <c r="L13734" t="s">
        <v>16425</v>
      </c>
      <c r="M13734" t="s">
        <v>5237</v>
      </c>
      <c r="N13734" t="s">
        <v>5237</v>
      </c>
      <c r="O13734" t="s">
        <v>5237</v>
      </c>
    </row>
    <row r="13735" spans="11:15" x14ac:dyDescent="0.25">
      <c r="K13735">
        <v>57009901320020</v>
      </c>
      <c r="L13735" t="s">
        <v>16426</v>
      </c>
      <c r="M13735" t="s">
        <v>5237</v>
      </c>
      <c r="N13735" t="s">
        <v>5237</v>
      </c>
      <c r="O13735" t="s">
        <v>5237</v>
      </c>
    </row>
    <row r="13736" spans="11:15" x14ac:dyDescent="0.25">
      <c r="K13736">
        <v>57009901320021</v>
      </c>
      <c r="L13736" t="s">
        <v>16427</v>
      </c>
      <c r="M13736" t="s">
        <v>5237</v>
      </c>
      <c r="N13736" t="s">
        <v>5237</v>
      </c>
      <c r="O13736" t="s">
        <v>5237</v>
      </c>
    </row>
    <row r="13737" spans="11:15" x14ac:dyDescent="0.25">
      <c r="K13737">
        <v>57009901320022</v>
      </c>
      <c r="L13737" t="s">
        <v>16428</v>
      </c>
      <c r="M13737" t="s">
        <v>5237</v>
      </c>
      <c r="N13737" t="s">
        <v>5237</v>
      </c>
      <c r="O13737" t="s">
        <v>5237</v>
      </c>
    </row>
    <row r="13738" spans="11:15" x14ac:dyDescent="0.25">
      <c r="K13738">
        <v>57009901320023</v>
      </c>
      <c r="L13738" t="s">
        <v>16429</v>
      </c>
      <c r="M13738" t="s">
        <v>5237</v>
      </c>
      <c r="N13738" t="s">
        <v>5237</v>
      </c>
      <c r="O13738" t="s">
        <v>5237</v>
      </c>
    </row>
    <row r="13739" spans="11:15" x14ac:dyDescent="0.25">
      <c r="K13739">
        <v>57009901320024</v>
      </c>
      <c r="L13739" t="s">
        <v>16430</v>
      </c>
      <c r="M13739" t="s">
        <v>5237</v>
      </c>
      <c r="N13739" t="s">
        <v>5237</v>
      </c>
      <c r="O13739" t="s">
        <v>5237</v>
      </c>
    </row>
    <row r="13740" spans="11:15" x14ac:dyDescent="0.25">
      <c r="K13740">
        <v>57009901330001</v>
      </c>
      <c r="L13740" t="s">
        <v>16431</v>
      </c>
      <c r="M13740" t="s">
        <v>5237</v>
      </c>
      <c r="N13740" t="s">
        <v>5237</v>
      </c>
      <c r="O13740" t="s">
        <v>5237</v>
      </c>
    </row>
    <row r="13741" spans="11:15" x14ac:dyDescent="0.25">
      <c r="K13741">
        <v>57009901330002</v>
      </c>
      <c r="L13741" t="s">
        <v>16432</v>
      </c>
      <c r="M13741" t="s">
        <v>5237</v>
      </c>
      <c r="N13741" t="s">
        <v>5237</v>
      </c>
      <c r="O13741" t="s">
        <v>5237</v>
      </c>
    </row>
    <row r="13742" spans="11:15" x14ac:dyDescent="0.25">
      <c r="K13742">
        <v>57009901330003</v>
      </c>
      <c r="L13742" t="s">
        <v>16433</v>
      </c>
      <c r="M13742" t="s">
        <v>5237</v>
      </c>
      <c r="N13742" t="s">
        <v>5237</v>
      </c>
      <c r="O13742" t="s">
        <v>5237</v>
      </c>
    </row>
    <row r="13743" spans="11:15" x14ac:dyDescent="0.25">
      <c r="K13743">
        <v>57009901330004</v>
      </c>
      <c r="L13743" t="s">
        <v>16434</v>
      </c>
      <c r="M13743" t="s">
        <v>5237</v>
      </c>
      <c r="N13743" t="s">
        <v>5237</v>
      </c>
      <c r="O13743" t="s">
        <v>5237</v>
      </c>
    </row>
    <row r="13744" spans="11:15" x14ac:dyDescent="0.25">
      <c r="K13744">
        <v>57009901340001</v>
      </c>
      <c r="L13744" t="s">
        <v>16435</v>
      </c>
      <c r="M13744" t="s">
        <v>5237</v>
      </c>
      <c r="N13744" t="s">
        <v>5237</v>
      </c>
      <c r="O13744" t="s">
        <v>5237</v>
      </c>
    </row>
    <row r="13745" spans="11:15" x14ac:dyDescent="0.25">
      <c r="K13745">
        <v>57009901340002</v>
      </c>
      <c r="L13745" t="s">
        <v>16436</v>
      </c>
      <c r="M13745" t="s">
        <v>5237</v>
      </c>
      <c r="N13745" t="s">
        <v>5237</v>
      </c>
      <c r="O13745" t="s">
        <v>5237</v>
      </c>
    </row>
    <row r="13746" spans="11:15" x14ac:dyDescent="0.25">
      <c r="K13746">
        <v>57009901340003</v>
      </c>
      <c r="L13746" t="s">
        <v>16437</v>
      </c>
      <c r="M13746" t="s">
        <v>5237</v>
      </c>
      <c r="N13746" t="s">
        <v>5237</v>
      </c>
      <c r="O13746" t="s">
        <v>5237</v>
      </c>
    </row>
    <row r="13747" spans="11:15" x14ac:dyDescent="0.25">
      <c r="K13747">
        <v>57009901340004</v>
      </c>
      <c r="L13747" t="s">
        <v>16438</v>
      </c>
      <c r="M13747" t="s">
        <v>5237</v>
      </c>
      <c r="N13747" t="s">
        <v>5237</v>
      </c>
      <c r="O13747" t="s">
        <v>5237</v>
      </c>
    </row>
    <row r="13748" spans="11:15" x14ac:dyDescent="0.25">
      <c r="K13748">
        <v>57009901340005</v>
      </c>
      <c r="L13748" t="s">
        <v>16439</v>
      </c>
      <c r="M13748" t="s">
        <v>5237</v>
      </c>
      <c r="N13748" t="s">
        <v>5237</v>
      </c>
      <c r="O13748" t="s">
        <v>5237</v>
      </c>
    </row>
    <row r="13749" spans="11:15" x14ac:dyDescent="0.25">
      <c r="K13749">
        <v>57009901340006</v>
      </c>
      <c r="L13749" t="s">
        <v>16440</v>
      </c>
      <c r="M13749" t="s">
        <v>5237</v>
      </c>
      <c r="N13749" t="s">
        <v>5237</v>
      </c>
      <c r="O13749" t="s">
        <v>5237</v>
      </c>
    </row>
    <row r="13750" spans="11:15" x14ac:dyDescent="0.25">
      <c r="K13750">
        <v>57009901340007</v>
      </c>
      <c r="L13750" t="s">
        <v>16441</v>
      </c>
      <c r="M13750" t="s">
        <v>5237</v>
      </c>
      <c r="N13750" t="s">
        <v>5237</v>
      </c>
      <c r="O13750" t="s">
        <v>5237</v>
      </c>
    </row>
    <row r="13751" spans="11:15" x14ac:dyDescent="0.25">
      <c r="K13751">
        <v>57009901340008</v>
      </c>
      <c r="L13751" t="s">
        <v>16442</v>
      </c>
      <c r="M13751" t="s">
        <v>5237</v>
      </c>
      <c r="N13751" t="s">
        <v>5237</v>
      </c>
      <c r="O13751" t="s">
        <v>5237</v>
      </c>
    </row>
    <row r="13752" spans="11:15" x14ac:dyDescent="0.25">
      <c r="K13752">
        <v>57009901340009</v>
      </c>
      <c r="L13752" t="s">
        <v>16443</v>
      </c>
      <c r="M13752" t="s">
        <v>5237</v>
      </c>
      <c r="N13752" t="s">
        <v>5237</v>
      </c>
      <c r="O13752" t="s">
        <v>5237</v>
      </c>
    </row>
    <row r="13753" spans="11:15" x14ac:dyDescent="0.25">
      <c r="K13753">
        <v>57009901340010</v>
      </c>
      <c r="L13753" t="s">
        <v>16444</v>
      </c>
      <c r="M13753" t="s">
        <v>5237</v>
      </c>
      <c r="N13753" t="s">
        <v>5237</v>
      </c>
      <c r="O13753" t="s">
        <v>5237</v>
      </c>
    </row>
    <row r="13754" spans="11:15" x14ac:dyDescent="0.25">
      <c r="K13754">
        <v>57009901340011</v>
      </c>
      <c r="L13754" t="s">
        <v>16445</v>
      </c>
      <c r="M13754" t="s">
        <v>5237</v>
      </c>
      <c r="N13754" t="s">
        <v>5237</v>
      </c>
      <c r="O13754" t="s">
        <v>5237</v>
      </c>
    </row>
    <row r="13755" spans="11:15" x14ac:dyDescent="0.25">
      <c r="K13755">
        <v>57009901340012</v>
      </c>
      <c r="L13755" t="s">
        <v>16446</v>
      </c>
      <c r="M13755" t="s">
        <v>5237</v>
      </c>
      <c r="N13755" t="s">
        <v>5237</v>
      </c>
      <c r="O13755" t="s">
        <v>5237</v>
      </c>
    </row>
    <row r="13756" spans="11:15" x14ac:dyDescent="0.25">
      <c r="K13756">
        <v>57009901340013</v>
      </c>
      <c r="L13756" t="s">
        <v>16447</v>
      </c>
      <c r="M13756" t="s">
        <v>5237</v>
      </c>
      <c r="N13756" t="s">
        <v>5237</v>
      </c>
      <c r="O13756" t="s">
        <v>5237</v>
      </c>
    </row>
    <row r="13757" spans="11:15" x14ac:dyDescent="0.25">
      <c r="K13757">
        <v>57009901340014</v>
      </c>
      <c r="L13757" t="s">
        <v>16448</v>
      </c>
      <c r="M13757" t="s">
        <v>5237</v>
      </c>
      <c r="N13757" t="s">
        <v>5237</v>
      </c>
      <c r="O13757" t="s">
        <v>5237</v>
      </c>
    </row>
    <row r="13758" spans="11:15" x14ac:dyDescent="0.25">
      <c r="K13758">
        <v>57009901340015</v>
      </c>
      <c r="L13758" t="s">
        <v>16449</v>
      </c>
      <c r="M13758" t="s">
        <v>5237</v>
      </c>
      <c r="N13758" t="s">
        <v>5237</v>
      </c>
      <c r="O13758" t="s">
        <v>5237</v>
      </c>
    </row>
    <row r="13759" spans="11:15" x14ac:dyDescent="0.25">
      <c r="K13759">
        <v>57009901340016</v>
      </c>
      <c r="L13759" t="s">
        <v>16450</v>
      </c>
      <c r="M13759" t="s">
        <v>5237</v>
      </c>
      <c r="N13759" t="s">
        <v>5237</v>
      </c>
      <c r="O13759" t="s">
        <v>5237</v>
      </c>
    </row>
    <row r="13760" spans="11:15" x14ac:dyDescent="0.25">
      <c r="K13760">
        <v>57009901340017</v>
      </c>
      <c r="L13760" t="s">
        <v>16451</v>
      </c>
      <c r="M13760" t="s">
        <v>5237</v>
      </c>
      <c r="N13760" t="s">
        <v>5237</v>
      </c>
      <c r="O13760" t="s">
        <v>5237</v>
      </c>
    </row>
    <row r="13761" spans="11:15" x14ac:dyDescent="0.25">
      <c r="K13761">
        <v>57009901340018</v>
      </c>
      <c r="L13761" t="s">
        <v>16452</v>
      </c>
      <c r="M13761" t="s">
        <v>5237</v>
      </c>
      <c r="N13761" t="s">
        <v>5237</v>
      </c>
      <c r="O13761" t="s">
        <v>5237</v>
      </c>
    </row>
    <row r="13762" spans="11:15" x14ac:dyDescent="0.25">
      <c r="K13762">
        <v>57009901340019</v>
      </c>
      <c r="L13762" t="s">
        <v>16453</v>
      </c>
      <c r="M13762" t="s">
        <v>5237</v>
      </c>
      <c r="N13762" t="s">
        <v>5237</v>
      </c>
      <c r="O13762" t="s">
        <v>5237</v>
      </c>
    </row>
    <row r="13763" spans="11:15" x14ac:dyDescent="0.25">
      <c r="K13763">
        <v>57009901340020</v>
      </c>
      <c r="L13763" t="s">
        <v>16454</v>
      </c>
      <c r="M13763" t="s">
        <v>5237</v>
      </c>
      <c r="N13763" t="s">
        <v>5237</v>
      </c>
      <c r="O13763" t="s">
        <v>5237</v>
      </c>
    </row>
    <row r="13764" spans="11:15" x14ac:dyDescent="0.25">
      <c r="K13764">
        <v>57009901340021</v>
      </c>
      <c r="L13764" t="s">
        <v>16455</v>
      </c>
      <c r="M13764" t="s">
        <v>5237</v>
      </c>
      <c r="N13764" t="s">
        <v>5237</v>
      </c>
      <c r="O13764" t="s">
        <v>5237</v>
      </c>
    </row>
    <row r="13765" spans="11:15" x14ac:dyDescent="0.25">
      <c r="K13765">
        <v>57009901340022</v>
      </c>
      <c r="L13765" t="s">
        <v>16456</v>
      </c>
      <c r="M13765" t="s">
        <v>5237</v>
      </c>
      <c r="N13765" t="s">
        <v>5237</v>
      </c>
      <c r="O13765" t="s">
        <v>5237</v>
      </c>
    </row>
    <row r="13766" spans="11:15" x14ac:dyDescent="0.25">
      <c r="K13766">
        <v>57009901340023</v>
      </c>
      <c r="L13766" t="s">
        <v>16457</v>
      </c>
      <c r="M13766" t="s">
        <v>5237</v>
      </c>
      <c r="N13766" t="s">
        <v>5237</v>
      </c>
      <c r="O13766" t="s">
        <v>5237</v>
      </c>
    </row>
    <row r="13767" spans="11:15" x14ac:dyDescent="0.25">
      <c r="K13767">
        <v>57009901340024</v>
      </c>
      <c r="L13767" t="s">
        <v>16458</v>
      </c>
      <c r="M13767" t="s">
        <v>5237</v>
      </c>
      <c r="N13767" t="s">
        <v>5237</v>
      </c>
      <c r="O13767" t="s">
        <v>5237</v>
      </c>
    </row>
    <row r="13768" spans="11:15" x14ac:dyDescent="0.25">
      <c r="K13768">
        <v>57009901340025</v>
      </c>
      <c r="L13768" t="s">
        <v>16459</v>
      </c>
      <c r="M13768" t="s">
        <v>5237</v>
      </c>
      <c r="N13768" t="s">
        <v>5237</v>
      </c>
      <c r="O13768" t="s">
        <v>5237</v>
      </c>
    </row>
    <row r="13769" spans="11:15" x14ac:dyDescent="0.25">
      <c r="K13769">
        <v>57009901340026</v>
      </c>
      <c r="L13769" t="s">
        <v>16460</v>
      </c>
      <c r="M13769" t="s">
        <v>5237</v>
      </c>
      <c r="N13769" t="s">
        <v>5237</v>
      </c>
      <c r="O13769" t="s">
        <v>5237</v>
      </c>
    </row>
    <row r="13770" spans="11:15" x14ac:dyDescent="0.25">
      <c r="K13770">
        <v>57009901340027</v>
      </c>
      <c r="L13770" t="s">
        <v>16461</v>
      </c>
      <c r="M13770" t="s">
        <v>5237</v>
      </c>
      <c r="N13770" t="s">
        <v>5237</v>
      </c>
      <c r="O13770" t="s">
        <v>5237</v>
      </c>
    </row>
    <row r="13771" spans="11:15" x14ac:dyDescent="0.25">
      <c r="K13771">
        <v>57009901340028</v>
      </c>
      <c r="L13771" t="s">
        <v>16462</v>
      </c>
      <c r="M13771" t="s">
        <v>5237</v>
      </c>
      <c r="N13771" t="s">
        <v>5237</v>
      </c>
      <c r="O13771" t="s">
        <v>5237</v>
      </c>
    </row>
    <row r="13772" spans="11:15" x14ac:dyDescent="0.25">
      <c r="K13772">
        <v>57009901340029</v>
      </c>
      <c r="L13772" t="s">
        <v>16463</v>
      </c>
      <c r="M13772" t="s">
        <v>5237</v>
      </c>
      <c r="N13772" t="s">
        <v>5237</v>
      </c>
      <c r="O13772" t="s">
        <v>5237</v>
      </c>
    </row>
    <row r="13773" spans="11:15" x14ac:dyDescent="0.25">
      <c r="K13773">
        <v>57009901340030</v>
      </c>
      <c r="L13773" t="s">
        <v>16464</v>
      </c>
      <c r="M13773" t="s">
        <v>5237</v>
      </c>
      <c r="N13773" t="s">
        <v>5237</v>
      </c>
      <c r="O13773" t="s">
        <v>5237</v>
      </c>
    </row>
    <row r="13774" spans="11:15" x14ac:dyDescent="0.25">
      <c r="K13774">
        <v>57009901340031</v>
      </c>
      <c r="L13774" t="s">
        <v>16465</v>
      </c>
      <c r="M13774" t="s">
        <v>5237</v>
      </c>
      <c r="N13774" t="s">
        <v>5237</v>
      </c>
      <c r="O13774" t="s">
        <v>5237</v>
      </c>
    </row>
    <row r="13775" spans="11:15" x14ac:dyDescent="0.25">
      <c r="K13775">
        <v>57009901340032</v>
      </c>
      <c r="L13775" t="s">
        <v>16466</v>
      </c>
      <c r="M13775" t="s">
        <v>5237</v>
      </c>
      <c r="N13775" t="s">
        <v>5237</v>
      </c>
      <c r="O13775" t="s">
        <v>5237</v>
      </c>
    </row>
    <row r="13776" spans="11:15" x14ac:dyDescent="0.25">
      <c r="K13776">
        <v>57009901340033</v>
      </c>
      <c r="L13776" t="s">
        <v>16467</v>
      </c>
      <c r="M13776" t="s">
        <v>5237</v>
      </c>
      <c r="N13776" t="s">
        <v>5237</v>
      </c>
      <c r="O13776" t="s">
        <v>5237</v>
      </c>
    </row>
    <row r="13777" spans="11:15" x14ac:dyDescent="0.25">
      <c r="K13777">
        <v>57009901340034</v>
      </c>
      <c r="L13777" t="s">
        <v>16468</v>
      </c>
      <c r="M13777" t="s">
        <v>5237</v>
      </c>
      <c r="N13777" t="s">
        <v>5237</v>
      </c>
      <c r="O13777" t="s">
        <v>5237</v>
      </c>
    </row>
    <row r="13778" spans="11:15" x14ac:dyDescent="0.25">
      <c r="K13778">
        <v>57009901340035</v>
      </c>
      <c r="L13778" t="s">
        <v>16469</v>
      </c>
      <c r="M13778" t="s">
        <v>5237</v>
      </c>
      <c r="N13778" t="s">
        <v>5237</v>
      </c>
      <c r="O13778" t="s">
        <v>5237</v>
      </c>
    </row>
    <row r="13779" spans="11:15" x14ac:dyDescent="0.25">
      <c r="K13779">
        <v>57009901340036</v>
      </c>
      <c r="L13779" t="s">
        <v>16470</v>
      </c>
      <c r="M13779" t="s">
        <v>5237</v>
      </c>
      <c r="N13779" t="s">
        <v>5237</v>
      </c>
      <c r="O13779" t="s">
        <v>5237</v>
      </c>
    </row>
    <row r="13780" spans="11:15" x14ac:dyDescent="0.25">
      <c r="K13780">
        <v>57009901340037</v>
      </c>
      <c r="L13780" t="s">
        <v>16471</v>
      </c>
      <c r="M13780" t="s">
        <v>5237</v>
      </c>
      <c r="N13780" t="s">
        <v>5237</v>
      </c>
      <c r="O13780" t="s">
        <v>5237</v>
      </c>
    </row>
    <row r="13781" spans="11:15" x14ac:dyDescent="0.25">
      <c r="K13781">
        <v>57009901340038</v>
      </c>
      <c r="L13781" t="s">
        <v>16472</v>
      </c>
      <c r="M13781" t="s">
        <v>5237</v>
      </c>
      <c r="N13781" t="s">
        <v>5237</v>
      </c>
      <c r="O13781" t="s">
        <v>5237</v>
      </c>
    </row>
    <row r="13782" spans="11:15" x14ac:dyDescent="0.25">
      <c r="K13782">
        <v>57009901340039</v>
      </c>
      <c r="L13782" t="s">
        <v>14768</v>
      </c>
      <c r="M13782" t="s">
        <v>5237</v>
      </c>
      <c r="N13782" t="s">
        <v>5237</v>
      </c>
      <c r="O13782" t="s">
        <v>5237</v>
      </c>
    </row>
    <row r="13783" spans="11:15" x14ac:dyDescent="0.25">
      <c r="K13783">
        <v>57009901340040</v>
      </c>
      <c r="L13783" t="s">
        <v>16473</v>
      </c>
      <c r="M13783" t="s">
        <v>5237</v>
      </c>
      <c r="N13783" t="s">
        <v>5237</v>
      </c>
      <c r="O13783" t="s">
        <v>5237</v>
      </c>
    </row>
    <row r="13784" spans="11:15" x14ac:dyDescent="0.25">
      <c r="K13784">
        <v>57009901340041</v>
      </c>
      <c r="L13784" t="s">
        <v>16474</v>
      </c>
      <c r="M13784" t="s">
        <v>5237</v>
      </c>
      <c r="N13784" t="s">
        <v>5237</v>
      </c>
      <c r="O13784" t="s">
        <v>5237</v>
      </c>
    </row>
    <row r="13785" spans="11:15" x14ac:dyDescent="0.25">
      <c r="K13785">
        <v>57009901340042</v>
      </c>
      <c r="L13785" t="s">
        <v>16475</v>
      </c>
      <c r="M13785" t="s">
        <v>5237</v>
      </c>
      <c r="N13785" t="s">
        <v>5237</v>
      </c>
      <c r="O13785" t="s">
        <v>5237</v>
      </c>
    </row>
    <row r="13786" spans="11:15" x14ac:dyDescent="0.25">
      <c r="K13786">
        <v>57009901340043</v>
      </c>
      <c r="L13786" t="s">
        <v>16476</v>
      </c>
      <c r="M13786" t="s">
        <v>5237</v>
      </c>
      <c r="N13786" t="s">
        <v>5237</v>
      </c>
      <c r="O13786" t="s">
        <v>5237</v>
      </c>
    </row>
    <row r="13787" spans="11:15" x14ac:dyDescent="0.25">
      <c r="K13787">
        <v>57009901340044</v>
      </c>
      <c r="L13787" t="s">
        <v>16477</v>
      </c>
      <c r="M13787" t="s">
        <v>5237</v>
      </c>
      <c r="N13787" t="s">
        <v>5237</v>
      </c>
      <c r="O13787" t="s">
        <v>5237</v>
      </c>
    </row>
    <row r="13788" spans="11:15" x14ac:dyDescent="0.25">
      <c r="K13788">
        <v>57009901340045</v>
      </c>
      <c r="L13788" t="s">
        <v>16478</v>
      </c>
      <c r="M13788" t="s">
        <v>5237</v>
      </c>
      <c r="N13788" t="s">
        <v>5237</v>
      </c>
      <c r="O13788" t="s">
        <v>5237</v>
      </c>
    </row>
    <row r="13789" spans="11:15" x14ac:dyDescent="0.25">
      <c r="K13789">
        <v>57009901340046</v>
      </c>
      <c r="L13789" t="s">
        <v>16479</v>
      </c>
      <c r="M13789" t="s">
        <v>5237</v>
      </c>
      <c r="N13789" t="s">
        <v>5237</v>
      </c>
      <c r="O13789" t="s">
        <v>5237</v>
      </c>
    </row>
    <row r="13790" spans="11:15" x14ac:dyDescent="0.25">
      <c r="K13790">
        <v>57009901340047</v>
      </c>
      <c r="L13790" t="s">
        <v>16480</v>
      </c>
      <c r="M13790" t="s">
        <v>5237</v>
      </c>
      <c r="N13790" t="s">
        <v>5237</v>
      </c>
      <c r="O13790" t="s">
        <v>5237</v>
      </c>
    </row>
    <row r="13791" spans="11:15" x14ac:dyDescent="0.25">
      <c r="K13791">
        <v>57009901340048</v>
      </c>
      <c r="L13791" t="s">
        <v>16481</v>
      </c>
      <c r="M13791" t="s">
        <v>5237</v>
      </c>
      <c r="N13791" t="s">
        <v>5237</v>
      </c>
      <c r="O13791" t="s">
        <v>5237</v>
      </c>
    </row>
    <row r="13792" spans="11:15" x14ac:dyDescent="0.25">
      <c r="K13792">
        <v>57009901340049</v>
      </c>
      <c r="L13792" t="s">
        <v>16482</v>
      </c>
      <c r="M13792" t="s">
        <v>5237</v>
      </c>
      <c r="N13792" t="s">
        <v>5237</v>
      </c>
      <c r="O13792" t="s">
        <v>5237</v>
      </c>
    </row>
    <row r="13793" spans="11:15" x14ac:dyDescent="0.25">
      <c r="K13793">
        <v>57009901340050</v>
      </c>
      <c r="L13793" t="s">
        <v>16483</v>
      </c>
      <c r="M13793" t="s">
        <v>5237</v>
      </c>
      <c r="N13793" t="s">
        <v>5237</v>
      </c>
      <c r="O13793" t="s">
        <v>5237</v>
      </c>
    </row>
    <row r="13794" spans="11:15" x14ac:dyDescent="0.25">
      <c r="K13794">
        <v>57009901340051</v>
      </c>
      <c r="L13794" t="s">
        <v>16484</v>
      </c>
      <c r="M13794" t="s">
        <v>5237</v>
      </c>
      <c r="N13794" t="s">
        <v>5237</v>
      </c>
      <c r="O13794" t="s">
        <v>5237</v>
      </c>
    </row>
    <row r="13795" spans="11:15" x14ac:dyDescent="0.25">
      <c r="K13795">
        <v>57009901340052</v>
      </c>
      <c r="L13795" t="s">
        <v>16485</v>
      </c>
      <c r="M13795" t="s">
        <v>5237</v>
      </c>
      <c r="N13795" t="s">
        <v>5237</v>
      </c>
      <c r="O13795" t="s">
        <v>5237</v>
      </c>
    </row>
    <row r="13796" spans="11:15" x14ac:dyDescent="0.25">
      <c r="K13796">
        <v>57009901340053</v>
      </c>
      <c r="L13796" t="s">
        <v>16486</v>
      </c>
      <c r="M13796" t="s">
        <v>5237</v>
      </c>
      <c r="N13796" t="s">
        <v>5237</v>
      </c>
      <c r="O13796" t="s">
        <v>5237</v>
      </c>
    </row>
    <row r="13797" spans="11:15" x14ac:dyDescent="0.25">
      <c r="K13797">
        <v>57009901340054</v>
      </c>
      <c r="L13797" t="s">
        <v>16487</v>
      </c>
      <c r="M13797" t="s">
        <v>5237</v>
      </c>
      <c r="N13797" t="s">
        <v>5237</v>
      </c>
      <c r="O13797" t="s">
        <v>5237</v>
      </c>
    </row>
    <row r="13798" spans="11:15" x14ac:dyDescent="0.25">
      <c r="K13798">
        <v>57009901340055</v>
      </c>
      <c r="L13798" t="s">
        <v>16488</v>
      </c>
      <c r="M13798" t="s">
        <v>5237</v>
      </c>
      <c r="N13798" t="s">
        <v>5237</v>
      </c>
      <c r="O13798" t="s">
        <v>5237</v>
      </c>
    </row>
    <row r="13799" spans="11:15" x14ac:dyDescent="0.25">
      <c r="K13799">
        <v>57009901340056</v>
      </c>
      <c r="L13799" t="s">
        <v>16489</v>
      </c>
      <c r="M13799" t="s">
        <v>5237</v>
      </c>
      <c r="N13799" t="s">
        <v>5237</v>
      </c>
      <c r="O13799" t="s">
        <v>5237</v>
      </c>
    </row>
    <row r="13800" spans="11:15" x14ac:dyDescent="0.25">
      <c r="K13800">
        <v>57009901340057</v>
      </c>
      <c r="L13800" t="s">
        <v>16490</v>
      </c>
      <c r="M13800" t="s">
        <v>5237</v>
      </c>
      <c r="N13800" t="s">
        <v>5237</v>
      </c>
      <c r="O13800" t="s">
        <v>5237</v>
      </c>
    </row>
    <row r="13801" spans="11:15" x14ac:dyDescent="0.25">
      <c r="K13801">
        <v>57009901340058</v>
      </c>
      <c r="L13801" t="s">
        <v>16491</v>
      </c>
      <c r="M13801" t="s">
        <v>5237</v>
      </c>
      <c r="N13801" t="s">
        <v>5237</v>
      </c>
      <c r="O13801" t="s">
        <v>5237</v>
      </c>
    </row>
    <row r="13802" spans="11:15" x14ac:dyDescent="0.25">
      <c r="K13802">
        <v>57009901340059</v>
      </c>
      <c r="L13802" t="s">
        <v>16492</v>
      </c>
      <c r="M13802" t="s">
        <v>5237</v>
      </c>
      <c r="N13802" t="s">
        <v>5237</v>
      </c>
      <c r="O13802" t="s">
        <v>5237</v>
      </c>
    </row>
    <row r="13803" spans="11:15" x14ac:dyDescent="0.25">
      <c r="K13803">
        <v>57009901340060</v>
      </c>
      <c r="L13803" t="s">
        <v>16493</v>
      </c>
      <c r="M13803" t="s">
        <v>5237</v>
      </c>
      <c r="N13803" t="s">
        <v>5237</v>
      </c>
      <c r="O13803" t="s">
        <v>5237</v>
      </c>
    </row>
    <row r="13804" spans="11:15" x14ac:dyDescent="0.25">
      <c r="K13804">
        <v>57009901340061</v>
      </c>
      <c r="L13804" t="s">
        <v>16494</v>
      </c>
      <c r="M13804" t="s">
        <v>5237</v>
      </c>
      <c r="N13804" t="s">
        <v>5237</v>
      </c>
      <c r="O13804" t="s">
        <v>5237</v>
      </c>
    </row>
    <row r="13805" spans="11:15" x14ac:dyDescent="0.25">
      <c r="K13805">
        <v>57009901340062</v>
      </c>
      <c r="L13805" t="s">
        <v>16495</v>
      </c>
      <c r="M13805" t="s">
        <v>5237</v>
      </c>
      <c r="N13805" t="s">
        <v>5237</v>
      </c>
      <c r="O13805" t="s">
        <v>5237</v>
      </c>
    </row>
    <row r="13806" spans="11:15" x14ac:dyDescent="0.25">
      <c r="K13806">
        <v>57009901350001</v>
      </c>
      <c r="L13806" t="s">
        <v>16496</v>
      </c>
      <c r="M13806" t="s">
        <v>5237</v>
      </c>
      <c r="N13806" t="s">
        <v>5237</v>
      </c>
      <c r="O13806" t="s">
        <v>5237</v>
      </c>
    </row>
    <row r="13807" spans="11:15" x14ac:dyDescent="0.25">
      <c r="K13807">
        <v>57009901350002</v>
      </c>
      <c r="L13807" t="s">
        <v>16497</v>
      </c>
      <c r="M13807" t="s">
        <v>5237</v>
      </c>
      <c r="N13807" t="s">
        <v>5237</v>
      </c>
      <c r="O13807" t="s">
        <v>5237</v>
      </c>
    </row>
    <row r="13808" spans="11:15" x14ac:dyDescent="0.25">
      <c r="K13808">
        <v>57009901350003</v>
      </c>
      <c r="L13808" t="s">
        <v>16497</v>
      </c>
      <c r="M13808" t="s">
        <v>5237</v>
      </c>
      <c r="N13808" t="s">
        <v>5237</v>
      </c>
      <c r="O13808" t="s">
        <v>5237</v>
      </c>
    </row>
    <row r="13809" spans="11:15" x14ac:dyDescent="0.25">
      <c r="K13809">
        <v>57009901350004</v>
      </c>
      <c r="L13809" t="s">
        <v>16498</v>
      </c>
      <c r="M13809" t="s">
        <v>5237</v>
      </c>
      <c r="N13809" t="s">
        <v>5237</v>
      </c>
      <c r="O13809" t="s">
        <v>5237</v>
      </c>
    </row>
    <row r="13810" spans="11:15" x14ac:dyDescent="0.25">
      <c r="K13810">
        <v>57009901350005</v>
      </c>
      <c r="L13810" t="s">
        <v>16499</v>
      </c>
      <c r="M13810" t="s">
        <v>5237</v>
      </c>
      <c r="N13810" t="s">
        <v>5237</v>
      </c>
      <c r="O13810" t="s">
        <v>5237</v>
      </c>
    </row>
    <row r="13811" spans="11:15" x14ac:dyDescent="0.25">
      <c r="K13811">
        <v>57009901360001</v>
      </c>
      <c r="L13811" t="s">
        <v>16500</v>
      </c>
      <c r="M13811" t="s">
        <v>5237</v>
      </c>
      <c r="N13811" t="s">
        <v>5237</v>
      </c>
      <c r="O13811" t="s">
        <v>5237</v>
      </c>
    </row>
    <row r="13812" spans="11:15" x14ac:dyDescent="0.25">
      <c r="K13812">
        <v>57009901360002</v>
      </c>
      <c r="L13812" t="s">
        <v>16501</v>
      </c>
      <c r="M13812" t="s">
        <v>5237</v>
      </c>
      <c r="N13812" t="s">
        <v>5237</v>
      </c>
      <c r="O13812" t="s">
        <v>5237</v>
      </c>
    </row>
    <row r="13813" spans="11:15" x14ac:dyDescent="0.25">
      <c r="K13813">
        <v>57009901360003</v>
      </c>
      <c r="L13813" t="s">
        <v>16502</v>
      </c>
      <c r="M13813" t="s">
        <v>5237</v>
      </c>
      <c r="N13813" t="s">
        <v>5237</v>
      </c>
      <c r="O13813" t="s">
        <v>5237</v>
      </c>
    </row>
    <row r="13814" spans="11:15" x14ac:dyDescent="0.25">
      <c r="K13814">
        <v>57009901360004</v>
      </c>
      <c r="L13814" t="s">
        <v>16503</v>
      </c>
      <c r="M13814" t="s">
        <v>5237</v>
      </c>
      <c r="N13814" t="s">
        <v>5237</v>
      </c>
      <c r="O13814" t="s">
        <v>5237</v>
      </c>
    </row>
    <row r="13815" spans="11:15" x14ac:dyDescent="0.25">
      <c r="K13815">
        <v>57009901360005</v>
      </c>
      <c r="L13815" t="s">
        <v>16504</v>
      </c>
      <c r="M13815" t="s">
        <v>5237</v>
      </c>
      <c r="N13815" t="s">
        <v>5237</v>
      </c>
      <c r="O13815" t="s">
        <v>5237</v>
      </c>
    </row>
    <row r="13816" spans="11:15" x14ac:dyDescent="0.25">
      <c r="K13816">
        <v>57009901370001</v>
      </c>
      <c r="L13816" t="s">
        <v>16505</v>
      </c>
      <c r="M13816" t="s">
        <v>5237</v>
      </c>
      <c r="N13816" t="s">
        <v>5237</v>
      </c>
      <c r="O13816" t="s">
        <v>5237</v>
      </c>
    </row>
    <row r="13817" spans="11:15" x14ac:dyDescent="0.25">
      <c r="K13817">
        <v>57009901370002</v>
      </c>
      <c r="L13817" t="s">
        <v>16506</v>
      </c>
      <c r="M13817" t="s">
        <v>5237</v>
      </c>
      <c r="N13817" t="s">
        <v>5237</v>
      </c>
      <c r="O13817" t="s">
        <v>5237</v>
      </c>
    </row>
    <row r="13818" spans="11:15" x14ac:dyDescent="0.25">
      <c r="K13818">
        <v>57009901370003</v>
      </c>
      <c r="L13818" t="s">
        <v>16507</v>
      </c>
      <c r="M13818" t="s">
        <v>5237</v>
      </c>
      <c r="N13818" t="s">
        <v>5237</v>
      </c>
      <c r="O13818" t="s">
        <v>5237</v>
      </c>
    </row>
    <row r="13819" spans="11:15" x14ac:dyDescent="0.25">
      <c r="K13819">
        <v>57009901370004</v>
      </c>
      <c r="L13819" t="s">
        <v>16508</v>
      </c>
      <c r="M13819" t="s">
        <v>5237</v>
      </c>
      <c r="N13819" t="s">
        <v>5237</v>
      </c>
      <c r="O13819" t="s">
        <v>5237</v>
      </c>
    </row>
    <row r="13820" spans="11:15" x14ac:dyDescent="0.25">
      <c r="K13820">
        <v>57009901370005</v>
      </c>
      <c r="L13820" t="s">
        <v>16509</v>
      </c>
      <c r="M13820" t="s">
        <v>5237</v>
      </c>
      <c r="N13820" t="s">
        <v>5237</v>
      </c>
      <c r="O13820" t="s">
        <v>5237</v>
      </c>
    </row>
    <row r="13821" spans="11:15" x14ac:dyDescent="0.25">
      <c r="K13821">
        <v>57009901370006</v>
      </c>
      <c r="L13821" t="s">
        <v>14659</v>
      </c>
      <c r="M13821" t="s">
        <v>5237</v>
      </c>
      <c r="N13821" t="s">
        <v>5237</v>
      </c>
      <c r="O13821" t="s">
        <v>5237</v>
      </c>
    </row>
    <row r="13822" spans="11:15" x14ac:dyDescent="0.25">
      <c r="K13822">
        <v>57009901370007</v>
      </c>
      <c r="L13822" t="s">
        <v>16510</v>
      </c>
      <c r="M13822" t="s">
        <v>5237</v>
      </c>
      <c r="N13822" t="s">
        <v>5237</v>
      </c>
      <c r="O13822" t="s">
        <v>5237</v>
      </c>
    </row>
    <row r="13823" spans="11:15" x14ac:dyDescent="0.25">
      <c r="K13823">
        <v>57009901370008</v>
      </c>
      <c r="L13823" t="s">
        <v>16511</v>
      </c>
      <c r="M13823" t="s">
        <v>5237</v>
      </c>
      <c r="N13823" t="s">
        <v>5237</v>
      </c>
      <c r="O13823" t="s">
        <v>5237</v>
      </c>
    </row>
    <row r="13824" spans="11:15" x14ac:dyDescent="0.25">
      <c r="K13824">
        <v>57009901370009</v>
      </c>
      <c r="L13824" t="s">
        <v>16512</v>
      </c>
      <c r="M13824" t="s">
        <v>5237</v>
      </c>
      <c r="N13824" t="s">
        <v>5237</v>
      </c>
      <c r="O13824" t="s">
        <v>5237</v>
      </c>
    </row>
    <row r="13825" spans="11:15" x14ac:dyDescent="0.25">
      <c r="K13825">
        <v>57009901370010</v>
      </c>
      <c r="L13825" t="s">
        <v>16513</v>
      </c>
      <c r="M13825" t="s">
        <v>5237</v>
      </c>
      <c r="N13825" t="s">
        <v>5237</v>
      </c>
      <c r="O13825" t="s">
        <v>5237</v>
      </c>
    </row>
    <row r="13826" spans="11:15" x14ac:dyDescent="0.25">
      <c r="K13826">
        <v>57009901380001</v>
      </c>
      <c r="L13826" t="s">
        <v>16514</v>
      </c>
      <c r="M13826" t="s">
        <v>5237</v>
      </c>
      <c r="N13826" t="s">
        <v>5237</v>
      </c>
      <c r="O13826" t="s">
        <v>5237</v>
      </c>
    </row>
    <row r="13827" spans="11:15" x14ac:dyDescent="0.25">
      <c r="K13827">
        <v>57009901380002</v>
      </c>
      <c r="L13827" t="s">
        <v>16514</v>
      </c>
      <c r="M13827" t="s">
        <v>5237</v>
      </c>
      <c r="N13827" t="s">
        <v>5237</v>
      </c>
      <c r="O13827" t="s">
        <v>5237</v>
      </c>
    </row>
    <row r="13828" spans="11:15" x14ac:dyDescent="0.25">
      <c r="K13828">
        <v>57009901380003</v>
      </c>
      <c r="L13828" t="s">
        <v>16515</v>
      </c>
      <c r="M13828" t="s">
        <v>5237</v>
      </c>
      <c r="N13828" t="s">
        <v>5237</v>
      </c>
      <c r="O13828" t="s">
        <v>5237</v>
      </c>
    </row>
    <row r="13829" spans="11:15" x14ac:dyDescent="0.25">
      <c r="K13829">
        <v>57009901380004</v>
      </c>
      <c r="L13829" t="s">
        <v>16516</v>
      </c>
      <c r="M13829" t="s">
        <v>5237</v>
      </c>
      <c r="N13829" t="s">
        <v>5237</v>
      </c>
      <c r="O13829" t="s">
        <v>5237</v>
      </c>
    </row>
    <row r="13830" spans="11:15" x14ac:dyDescent="0.25">
      <c r="K13830">
        <v>57009901390001</v>
      </c>
      <c r="L13830" t="s">
        <v>16517</v>
      </c>
      <c r="M13830" t="s">
        <v>5237</v>
      </c>
      <c r="N13830" t="s">
        <v>5237</v>
      </c>
      <c r="O13830" t="s">
        <v>5237</v>
      </c>
    </row>
    <row r="13831" spans="11:15" x14ac:dyDescent="0.25">
      <c r="K13831">
        <v>57009901390002</v>
      </c>
      <c r="L13831" t="s">
        <v>16518</v>
      </c>
      <c r="M13831" t="s">
        <v>5237</v>
      </c>
      <c r="N13831" t="s">
        <v>5237</v>
      </c>
      <c r="O13831" t="s">
        <v>5237</v>
      </c>
    </row>
    <row r="13832" spans="11:15" x14ac:dyDescent="0.25">
      <c r="K13832">
        <v>57009901390003</v>
      </c>
      <c r="L13832" t="s">
        <v>16519</v>
      </c>
      <c r="M13832" t="s">
        <v>5237</v>
      </c>
      <c r="N13832" t="s">
        <v>5237</v>
      </c>
      <c r="O13832" t="s">
        <v>5237</v>
      </c>
    </row>
    <row r="13833" spans="11:15" x14ac:dyDescent="0.25">
      <c r="K13833">
        <v>57009901390004</v>
      </c>
      <c r="L13833" t="s">
        <v>16520</v>
      </c>
      <c r="M13833" t="s">
        <v>5237</v>
      </c>
      <c r="N13833" t="s">
        <v>5237</v>
      </c>
      <c r="O13833" t="s">
        <v>5237</v>
      </c>
    </row>
    <row r="13834" spans="11:15" x14ac:dyDescent="0.25">
      <c r="K13834">
        <v>57009901390005</v>
      </c>
      <c r="L13834" t="s">
        <v>16521</v>
      </c>
      <c r="M13834" t="s">
        <v>5237</v>
      </c>
      <c r="N13834" t="s">
        <v>5237</v>
      </c>
      <c r="O13834" t="s">
        <v>5237</v>
      </c>
    </row>
    <row r="13835" spans="11:15" x14ac:dyDescent="0.25">
      <c r="K13835">
        <v>57009901390006</v>
      </c>
      <c r="L13835" t="s">
        <v>16522</v>
      </c>
      <c r="M13835" t="s">
        <v>5237</v>
      </c>
      <c r="N13835" t="s">
        <v>5237</v>
      </c>
      <c r="O13835" t="s">
        <v>5237</v>
      </c>
    </row>
    <row r="13836" spans="11:15" x14ac:dyDescent="0.25">
      <c r="K13836">
        <v>57009901390007</v>
      </c>
      <c r="L13836" t="s">
        <v>16523</v>
      </c>
      <c r="M13836" t="s">
        <v>5237</v>
      </c>
      <c r="N13836" t="s">
        <v>5237</v>
      </c>
      <c r="O13836" t="s">
        <v>5237</v>
      </c>
    </row>
    <row r="13837" spans="11:15" x14ac:dyDescent="0.25">
      <c r="K13837">
        <v>57009901390008</v>
      </c>
      <c r="L13837" t="s">
        <v>16524</v>
      </c>
      <c r="M13837" t="s">
        <v>5237</v>
      </c>
      <c r="N13837" t="s">
        <v>5237</v>
      </c>
      <c r="O13837" t="s">
        <v>5237</v>
      </c>
    </row>
    <row r="13838" spans="11:15" x14ac:dyDescent="0.25">
      <c r="K13838">
        <v>57009901390009</v>
      </c>
      <c r="L13838" t="s">
        <v>16525</v>
      </c>
      <c r="M13838" t="s">
        <v>5237</v>
      </c>
      <c r="N13838" t="s">
        <v>5237</v>
      </c>
      <c r="O13838" t="s">
        <v>5237</v>
      </c>
    </row>
    <row r="13839" spans="11:15" x14ac:dyDescent="0.25">
      <c r="K13839">
        <v>57009901400001</v>
      </c>
      <c r="L13839" t="s">
        <v>16526</v>
      </c>
      <c r="M13839" t="s">
        <v>5237</v>
      </c>
      <c r="N13839" t="s">
        <v>5237</v>
      </c>
      <c r="O13839" t="s">
        <v>5237</v>
      </c>
    </row>
    <row r="13840" spans="11:15" x14ac:dyDescent="0.25">
      <c r="K13840">
        <v>57009901400002</v>
      </c>
      <c r="L13840" t="s">
        <v>16527</v>
      </c>
      <c r="M13840" t="s">
        <v>5237</v>
      </c>
      <c r="N13840" t="s">
        <v>5237</v>
      </c>
      <c r="O13840" t="s">
        <v>5237</v>
      </c>
    </row>
    <row r="13841" spans="11:15" x14ac:dyDescent="0.25">
      <c r="K13841">
        <v>57009901400003</v>
      </c>
      <c r="L13841" t="s">
        <v>16528</v>
      </c>
      <c r="M13841" t="s">
        <v>5237</v>
      </c>
      <c r="N13841" t="s">
        <v>5237</v>
      </c>
      <c r="O13841" t="s">
        <v>5237</v>
      </c>
    </row>
    <row r="13842" spans="11:15" x14ac:dyDescent="0.25">
      <c r="K13842">
        <v>57009901400004</v>
      </c>
      <c r="L13842" t="s">
        <v>16529</v>
      </c>
      <c r="M13842" t="s">
        <v>5237</v>
      </c>
      <c r="N13842" t="s">
        <v>5237</v>
      </c>
      <c r="O13842" t="s">
        <v>5237</v>
      </c>
    </row>
    <row r="13843" spans="11:15" x14ac:dyDescent="0.25">
      <c r="K13843">
        <v>57009901400005</v>
      </c>
      <c r="L13843" t="s">
        <v>16530</v>
      </c>
      <c r="M13843" t="s">
        <v>5237</v>
      </c>
      <c r="N13843" t="s">
        <v>5237</v>
      </c>
      <c r="O13843" t="s">
        <v>5237</v>
      </c>
    </row>
    <row r="13844" spans="11:15" x14ac:dyDescent="0.25">
      <c r="K13844">
        <v>57009901400006</v>
      </c>
      <c r="L13844" t="s">
        <v>16531</v>
      </c>
      <c r="M13844" t="s">
        <v>5237</v>
      </c>
      <c r="N13844" t="s">
        <v>5237</v>
      </c>
      <c r="O13844" t="s">
        <v>5237</v>
      </c>
    </row>
    <row r="13845" spans="11:15" x14ac:dyDescent="0.25">
      <c r="K13845">
        <v>57009901400007</v>
      </c>
      <c r="L13845" t="s">
        <v>16532</v>
      </c>
      <c r="M13845" t="s">
        <v>5237</v>
      </c>
      <c r="N13845" t="s">
        <v>5237</v>
      </c>
      <c r="O13845" t="s">
        <v>5237</v>
      </c>
    </row>
    <row r="13846" spans="11:15" x14ac:dyDescent="0.25">
      <c r="K13846">
        <v>57009901400008</v>
      </c>
      <c r="L13846" t="s">
        <v>16533</v>
      </c>
      <c r="M13846" t="s">
        <v>5237</v>
      </c>
      <c r="N13846" t="s">
        <v>5237</v>
      </c>
      <c r="O13846" t="s">
        <v>5237</v>
      </c>
    </row>
    <row r="13847" spans="11:15" x14ac:dyDescent="0.25">
      <c r="K13847">
        <v>57009901400009</v>
      </c>
      <c r="L13847" t="s">
        <v>16534</v>
      </c>
      <c r="M13847" t="s">
        <v>5237</v>
      </c>
      <c r="N13847" t="s">
        <v>5237</v>
      </c>
      <c r="O13847" t="s">
        <v>5237</v>
      </c>
    </row>
    <row r="13848" spans="11:15" x14ac:dyDescent="0.25">
      <c r="K13848">
        <v>57009901410001</v>
      </c>
      <c r="L13848" t="s">
        <v>16535</v>
      </c>
      <c r="M13848" t="s">
        <v>5237</v>
      </c>
      <c r="N13848" t="s">
        <v>5237</v>
      </c>
      <c r="O13848" t="s">
        <v>5237</v>
      </c>
    </row>
    <row r="13849" spans="11:15" x14ac:dyDescent="0.25">
      <c r="K13849">
        <v>57009901410002</v>
      </c>
      <c r="L13849" t="s">
        <v>16536</v>
      </c>
      <c r="M13849" t="s">
        <v>5237</v>
      </c>
      <c r="N13849" t="s">
        <v>5237</v>
      </c>
      <c r="O13849" t="s">
        <v>5237</v>
      </c>
    </row>
    <row r="13850" spans="11:15" x14ac:dyDescent="0.25">
      <c r="K13850">
        <v>57009901410003</v>
      </c>
      <c r="L13850" t="s">
        <v>14673</v>
      </c>
      <c r="M13850" t="s">
        <v>5237</v>
      </c>
      <c r="N13850" t="s">
        <v>5237</v>
      </c>
      <c r="O13850" t="s">
        <v>5237</v>
      </c>
    </row>
    <row r="13851" spans="11:15" x14ac:dyDescent="0.25">
      <c r="K13851">
        <v>57009901410004</v>
      </c>
      <c r="L13851" t="s">
        <v>16537</v>
      </c>
      <c r="M13851" t="s">
        <v>5237</v>
      </c>
      <c r="N13851" t="s">
        <v>5237</v>
      </c>
      <c r="O13851" t="s">
        <v>5237</v>
      </c>
    </row>
    <row r="13852" spans="11:15" x14ac:dyDescent="0.25">
      <c r="K13852">
        <v>58000000000001</v>
      </c>
      <c r="L13852" t="s">
        <v>16538</v>
      </c>
      <c r="M13852" t="s">
        <v>5237</v>
      </c>
      <c r="N13852" t="s">
        <v>5237</v>
      </c>
      <c r="O13852" t="s">
        <v>5237</v>
      </c>
    </row>
    <row r="13853" spans="11:15" x14ac:dyDescent="0.25">
      <c r="K13853">
        <v>58009900000001</v>
      </c>
      <c r="L13853" t="s">
        <v>16539</v>
      </c>
      <c r="M13853" t="s">
        <v>5237</v>
      </c>
      <c r="N13853" t="s">
        <v>5237</v>
      </c>
      <c r="O13853" t="s">
        <v>5237</v>
      </c>
    </row>
    <row r="13854" spans="11:15" x14ac:dyDescent="0.25">
      <c r="K13854">
        <v>58009900000002</v>
      </c>
      <c r="L13854" t="s">
        <v>16540</v>
      </c>
      <c r="M13854" t="s">
        <v>5237</v>
      </c>
      <c r="N13854" t="s">
        <v>5237</v>
      </c>
      <c r="O13854" t="s">
        <v>5237</v>
      </c>
    </row>
    <row r="13855" spans="11:15" x14ac:dyDescent="0.25">
      <c r="K13855">
        <v>58009900000003</v>
      </c>
      <c r="L13855" t="s">
        <v>16541</v>
      </c>
      <c r="M13855" t="s">
        <v>5237</v>
      </c>
      <c r="N13855" t="s">
        <v>5237</v>
      </c>
      <c r="O13855" t="s">
        <v>5237</v>
      </c>
    </row>
    <row r="13856" spans="11:15" x14ac:dyDescent="0.25">
      <c r="K13856">
        <v>58009900000004</v>
      </c>
      <c r="L13856" t="s">
        <v>16542</v>
      </c>
      <c r="M13856" t="s">
        <v>5237</v>
      </c>
      <c r="N13856" t="s">
        <v>5237</v>
      </c>
      <c r="O13856" t="s">
        <v>5237</v>
      </c>
    </row>
    <row r="13857" spans="11:15" x14ac:dyDescent="0.25">
      <c r="K13857">
        <v>58009900000005</v>
      </c>
      <c r="L13857" t="s">
        <v>16543</v>
      </c>
      <c r="M13857" t="s">
        <v>5237</v>
      </c>
      <c r="N13857" t="s">
        <v>5237</v>
      </c>
      <c r="O13857" t="s">
        <v>5237</v>
      </c>
    </row>
    <row r="13858" spans="11:15" x14ac:dyDescent="0.25">
      <c r="K13858">
        <v>58009900000006</v>
      </c>
      <c r="L13858" t="s">
        <v>16544</v>
      </c>
      <c r="M13858" t="s">
        <v>5237</v>
      </c>
      <c r="N13858" t="s">
        <v>5237</v>
      </c>
      <c r="O13858" t="s">
        <v>5237</v>
      </c>
    </row>
    <row r="13859" spans="11:15" x14ac:dyDescent="0.25">
      <c r="K13859">
        <v>58009900000007</v>
      </c>
      <c r="L13859" t="s">
        <v>16545</v>
      </c>
      <c r="M13859" t="s">
        <v>5237</v>
      </c>
      <c r="N13859" t="s">
        <v>5237</v>
      </c>
      <c r="O13859" t="s">
        <v>5237</v>
      </c>
    </row>
    <row r="13860" spans="11:15" x14ac:dyDescent="0.25">
      <c r="K13860">
        <v>58009900000008</v>
      </c>
      <c r="L13860" t="s">
        <v>16546</v>
      </c>
      <c r="M13860" t="s">
        <v>5237</v>
      </c>
      <c r="N13860" t="s">
        <v>5237</v>
      </c>
      <c r="O13860" t="s">
        <v>5237</v>
      </c>
    </row>
    <row r="13861" spans="11:15" x14ac:dyDescent="0.25">
      <c r="K13861">
        <v>58009900000009</v>
      </c>
      <c r="L13861" t="s">
        <v>15383</v>
      </c>
      <c r="M13861" t="s">
        <v>5237</v>
      </c>
      <c r="N13861" t="s">
        <v>5237</v>
      </c>
      <c r="O13861" t="s">
        <v>5237</v>
      </c>
    </row>
    <row r="13862" spans="11:15" x14ac:dyDescent="0.25">
      <c r="K13862">
        <v>58009900000010</v>
      </c>
      <c r="L13862" t="s">
        <v>15384</v>
      </c>
      <c r="M13862" t="s">
        <v>5237</v>
      </c>
      <c r="N13862" t="s">
        <v>5237</v>
      </c>
      <c r="O13862" t="s">
        <v>5237</v>
      </c>
    </row>
    <row r="13863" spans="11:15" x14ac:dyDescent="0.25">
      <c r="K13863">
        <v>58009900000011</v>
      </c>
      <c r="L13863" t="s">
        <v>16547</v>
      </c>
      <c r="M13863" t="s">
        <v>5237</v>
      </c>
      <c r="N13863" t="s">
        <v>5237</v>
      </c>
      <c r="O13863" t="s">
        <v>5237</v>
      </c>
    </row>
    <row r="13864" spans="11:15" x14ac:dyDescent="0.25">
      <c r="K13864">
        <v>58009900000012</v>
      </c>
      <c r="L13864" t="s">
        <v>16548</v>
      </c>
      <c r="M13864" t="s">
        <v>5237</v>
      </c>
      <c r="N13864" t="s">
        <v>5237</v>
      </c>
      <c r="O13864" t="s">
        <v>5237</v>
      </c>
    </row>
    <row r="13865" spans="11:15" x14ac:dyDescent="0.25">
      <c r="K13865">
        <v>58009900000013</v>
      </c>
      <c r="L13865" t="s">
        <v>16549</v>
      </c>
      <c r="M13865" t="s">
        <v>5237</v>
      </c>
      <c r="N13865" t="s">
        <v>5237</v>
      </c>
      <c r="O13865" t="s">
        <v>5237</v>
      </c>
    </row>
    <row r="13866" spans="11:15" x14ac:dyDescent="0.25">
      <c r="K13866">
        <v>58009900000014</v>
      </c>
      <c r="L13866" t="s">
        <v>16550</v>
      </c>
      <c r="M13866" t="s">
        <v>5237</v>
      </c>
      <c r="N13866" t="s">
        <v>5237</v>
      </c>
      <c r="O13866" t="s">
        <v>5237</v>
      </c>
    </row>
    <row r="13867" spans="11:15" x14ac:dyDescent="0.25">
      <c r="K13867">
        <v>58009900000015</v>
      </c>
      <c r="L13867" t="s">
        <v>16551</v>
      </c>
      <c r="M13867" t="s">
        <v>5237</v>
      </c>
      <c r="N13867" t="s">
        <v>5237</v>
      </c>
      <c r="O13867" t="s">
        <v>5237</v>
      </c>
    </row>
    <row r="13868" spans="11:15" x14ac:dyDescent="0.25">
      <c r="K13868">
        <v>58009900000016</v>
      </c>
      <c r="L13868" t="s">
        <v>15729</v>
      </c>
      <c r="M13868" t="s">
        <v>5237</v>
      </c>
      <c r="N13868" t="s">
        <v>5237</v>
      </c>
      <c r="O13868" t="s">
        <v>5237</v>
      </c>
    </row>
    <row r="13869" spans="11:15" x14ac:dyDescent="0.25">
      <c r="K13869">
        <v>58009900000017</v>
      </c>
      <c r="L13869" t="s">
        <v>16552</v>
      </c>
      <c r="M13869" t="s">
        <v>5237</v>
      </c>
      <c r="N13869" t="s">
        <v>5237</v>
      </c>
      <c r="O13869" t="s">
        <v>5237</v>
      </c>
    </row>
    <row r="13870" spans="11:15" x14ac:dyDescent="0.25">
      <c r="K13870">
        <v>58009900000018</v>
      </c>
      <c r="L13870" t="s">
        <v>16553</v>
      </c>
      <c r="M13870" t="s">
        <v>5237</v>
      </c>
      <c r="N13870" t="s">
        <v>5237</v>
      </c>
      <c r="O13870" t="s">
        <v>5237</v>
      </c>
    </row>
    <row r="13871" spans="11:15" x14ac:dyDescent="0.25">
      <c r="K13871">
        <v>58009900000019</v>
      </c>
      <c r="L13871" t="s">
        <v>16554</v>
      </c>
      <c r="M13871" t="s">
        <v>5237</v>
      </c>
      <c r="N13871" t="s">
        <v>5237</v>
      </c>
      <c r="O13871" t="s">
        <v>5237</v>
      </c>
    </row>
    <row r="13872" spans="11:15" x14ac:dyDescent="0.25">
      <c r="K13872">
        <v>58009900010001</v>
      </c>
      <c r="L13872" t="s">
        <v>16555</v>
      </c>
      <c r="M13872" t="s">
        <v>5237</v>
      </c>
      <c r="N13872" t="s">
        <v>5237</v>
      </c>
      <c r="O13872" t="s">
        <v>5237</v>
      </c>
    </row>
    <row r="13873" spans="11:15" x14ac:dyDescent="0.25">
      <c r="K13873">
        <v>58009900010002</v>
      </c>
      <c r="L13873" t="s">
        <v>16556</v>
      </c>
      <c r="M13873" t="s">
        <v>5237</v>
      </c>
      <c r="N13873" t="s">
        <v>5237</v>
      </c>
      <c r="O13873" t="s">
        <v>5237</v>
      </c>
    </row>
    <row r="13874" spans="11:15" x14ac:dyDescent="0.25">
      <c r="K13874">
        <v>58009900010003</v>
      </c>
      <c r="L13874" t="s">
        <v>16557</v>
      </c>
      <c r="M13874" t="s">
        <v>5237</v>
      </c>
      <c r="N13874" t="s">
        <v>5237</v>
      </c>
      <c r="O13874" t="s">
        <v>5237</v>
      </c>
    </row>
    <row r="13875" spans="11:15" x14ac:dyDescent="0.25">
      <c r="K13875">
        <v>58009900010004</v>
      </c>
      <c r="L13875" t="s">
        <v>16558</v>
      </c>
      <c r="M13875" t="s">
        <v>5237</v>
      </c>
      <c r="N13875" t="s">
        <v>5237</v>
      </c>
      <c r="O13875" t="s">
        <v>5237</v>
      </c>
    </row>
    <row r="13876" spans="11:15" x14ac:dyDescent="0.25">
      <c r="K13876">
        <v>58009900010005</v>
      </c>
      <c r="L13876" t="s">
        <v>16559</v>
      </c>
      <c r="M13876" t="s">
        <v>5237</v>
      </c>
      <c r="N13876" t="s">
        <v>5237</v>
      </c>
      <c r="O13876" t="s">
        <v>5237</v>
      </c>
    </row>
    <row r="13877" spans="11:15" x14ac:dyDescent="0.25">
      <c r="K13877">
        <v>58009900010006</v>
      </c>
      <c r="L13877" t="s">
        <v>16560</v>
      </c>
      <c r="M13877" t="s">
        <v>5237</v>
      </c>
      <c r="N13877" t="s">
        <v>5237</v>
      </c>
      <c r="O13877" t="s">
        <v>5237</v>
      </c>
    </row>
    <row r="13878" spans="11:15" x14ac:dyDescent="0.25">
      <c r="K13878">
        <v>58009900010010</v>
      </c>
      <c r="L13878" t="s">
        <v>16561</v>
      </c>
      <c r="M13878" t="s">
        <v>5237</v>
      </c>
      <c r="N13878" t="s">
        <v>5237</v>
      </c>
      <c r="O13878" t="s">
        <v>5237</v>
      </c>
    </row>
    <row r="13879" spans="11:15" x14ac:dyDescent="0.25">
      <c r="K13879">
        <v>58009900010194</v>
      </c>
      <c r="L13879" t="s">
        <v>16562</v>
      </c>
      <c r="M13879" t="s">
        <v>5237</v>
      </c>
      <c r="N13879" t="s">
        <v>5237</v>
      </c>
      <c r="O13879" t="s">
        <v>5237</v>
      </c>
    </row>
    <row r="13880" spans="11:15" x14ac:dyDescent="0.25">
      <c r="K13880">
        <v>58009900020001</v>
      </c>
      <c r="L13880" t="s">
        <v>16563</v>
      </c>
      <c r="M13880" t="s">
        <v>5237</v>
      </c>
      <c r="N13880" t="s">
        <v>5237</v>
      </c>
      <c r="O13880" t="s">
        <v>5237</v>
      </c>
    </row>
    <row r="13881" spans="11:15" x14ac:dyDescent="0.25">
      <c r="K13881">
        <v>58009900020002</v>
      </c>
      <c r="L13881" t="s">
        <v>16564</v>
      </c>
      <c r="M13881" t="s">
        <v>5237</v>
      </c>
      <c r="N13881" t="s">
        <v>5237</v>
      </c>
      <c r="O13881" t="s">
        <v>5237</v>
      </c>
    </row>
    <row r="13882" spans="11:15" x14ac:dyDescent="0.25">
      <c r="K13882">
        <v>58009900020003</v>
      </c>
      <c r="L13882" t="s">
        <v>16565</v>
      </c>
      <c r="M13882" t="s">
        <v>5237</v>
      </c>
      <c r="N13882" t="s">
        <v>5237</v>
      </c>
      <c r="O13882" t="s">
        <v>5237</v>
      </c>
    </row>
    <row r="13883" spans="11:15" x14ac:dyDescent="0.25">
      <c r="K13883">
        <v>58009900020004</v>
      </c>
      <c r="L13883" t="s">
        <v>16566</v>
      </c>
      <c r="M13883" t="s">
        <v>5237</v>
      </c>
      <c r="N13883" t="s">
        <v>5237</v>
      </c>
      <c r="O13883" t="s">
        <v>5237</v>
      </c>
    </row>
    <row r="13884" spans="11:15" x14ac:dyDescent="0.25">
      <c r="K13884">
        <v>58009900020005</v>
      </c>
      <c r="L13884" t="s">
        <v>16567</v>
      </c>
      <c r="M13884" t="s">
        <v>5237</v>
      </c>
      <c r="N13884" t="s">
        <v>5237</v>
      </c>
      <c r="O13884" t="s">
        <v>5237</v>
      </c>
    </row>
    <row r="13885" spans="11:15" x14ac:dyDescent="0.25">
      <c r="K13885">
        <v>58009900020006</v>
      </c>
      <c r="L13885" t="s">
        <v>16568</v>
      </c>
      <c r="M13885" t="s">
        <v>5237</v>
      </c>
      <c r="N13885" t="s">
        <v>5237</v>
      </c>
      <c r="O13885" t="s">
        <v>5237</v>
      </c>
    </row>
    <row r="13886" spans="11:15" x14ac:dyDescent="0.25">
      <c r="K13886">
        <v>58009900020007</v>
      </c>
      <c r="L13886" t="s">
        <v>16569</v>
      </c>
      <c r="M13886" t="s">
        <v>5237</v>
      </c>
      <c r="N13886" t="s">
        <v>5237</v>
      </c>
      <c r="O13886" t="s">
        <v>5237</v>
      </c>
    </row>
    <row r="13887" spans="11:15" x14ac:dyDescent="0.25">
      <c r="K13887">
        <v>58009900030001</v>
      </c>
      <c r="L13887" t="s">
        <v>16570</v>
      </c>
      <c r="M13887" t="s">
        <v>5237</v>
      </c>
      <c r="N13887" t="s">
        <v>5237</v>
      </c>
      <c r="O13887" t="s">
        <v>5237</v>
      </c>
    </row>
    <row r="13888" spans="11:15" x14ac:dyDescent="0.25">
      <c r="K13888">
        <v>58009900030002</v>
      </c>
      <c r="L13888" t="s">
        <v>16571</v>
      </c>
      <c r="M13888" t="s">
        <v>5237</v>
      </c>
      <c r="N13888" t="s">
        <v>5237</v>
      </c>
      <c r="O13888" t="s">
        <v>5237</v>
      </c>
    </row>
    <row r="13889" spans="11:15" x14ac:dyDescent="0.25">
      <c r="K13889">
        <v>58009900030003</v>
      </c>
      <c r="L13889" t="s">
        <v>16572</v>
      </c>
      <c r="M13889" t="s">
        <v>5237</v>
      </c>
      <c r="N13889" t="s">
        <v>5237</v>
      </c>
      <c r="O13889" t="s">
        <v>5237</v>
      </c>
    </row>
    <row r="13890" spans="11:15" x14ac:dyDescent="0.25">
      <c r="K13890">
        <v>58009900030004</v>
      </c>
      <c r="L13890" t="s">
        <v>16573</v>
      </c>
      <c r="M13890" t="s">
        <v>5237</v>
      </c>
      <c r="N13890" t="s">
        <v>5237</v>
      </c>
      <c r="O13890" t="s">
        <v>5237</v>
      </c>
    </row>
    <row r="13891" spans="11:15" x14ac:dyDescent="0.25">
      <c r="K13891">
        <v>58009900030005</v>
      </c>
      <c r="L13891" t="s">
        <v>16574</v>
      </c>
      <c r="M13891" t="s">
        <v>5237</v>
      </c>
      <c r="N13891" t="s">
        <v>5237</v>
      </c>
      <c r="O13891" t="s">
        <v>5237</v>
      </c>
    </row>
    <row r="13892" spans="11:15" x14ac:dyDescent="0.25">
      <c r="K13892">
        <v>58009900030006</v>
      </c>
      <c r="L13892" t="s">
        <v>16575</v>
      </c>
      <c r="M13892" t="s">
        <v>5237</v>
      </c>
      <c r="N13892" t="s">
        <v>5237</v>
      </c>
      <c r="O13892" t="s">
        <v>5237</v>
      </c>
    </row>
    <row r="13893" spans="11:15" x14ac:dyDescent="0.25">
      <c r="K13893">
        <v>58009900030007</v>
      </c>
      <c r="L13893" t="s">
        <v>16576</v>
      </c>
      <c r="M13893" t="s">
        <v>5237</v>
      </c>
      <c r="N13893" t="s">
        <v>5237</v>
      </c>
      <c r="O13893" t="s">
        <v>5237</v>
      </c>
    </row>
    <row r="13894" spans="11:15" x14ac:dyDescent="0.25">
      <c r="K13894">
        <v>58009900030008</v>
      </c>
      <c r="L13894" t="s">
        <v>16577</v>
      </c>
      <c r="M13894" t="s">
        <v>5237</v>
      </c>
      <c r="N13894" t="s">
        <v>5237</v>
      </c>
      <c r="O13894" t="s">
        <v>5237</v>
      </c>
    </row>
    <row r="13895" spans="11:15" x14ac:dyDescent="0.25">
      <c r="K13895">
        <v>58009900030010</v>
      </c>
      <c r="L13895" t="s">
        <v>16578</v>
      </c>
      <c r="M13895" t="s">
        <v>5237</v>
      </c>
      <c r="N13895" t="s">
        <v>5237</v>
      </c>
      <c r="O13895" t="s">
        <v>5237</v>
      </c>
    </row>
    <row r="13896" spans="11:15" x14ac:dyDescent="0.25">
      <c r="K13896">
        <v>58009900030011</v>
      </c>
      <c r="L13896" t="s">
        <v>16579</v>
      </c>
      <c r="M13896" t="s">
        <v>5237</v>
      </c>
      <c r="N13896" t="s">
        <v>5237</v>
      </c>
      <c r="O13896" t="s">
        <v>5237</v>
      </c>
    </row>
    <row r="13897" spans="11:15" x14ac:dyDescent="0.25">
      <c r="K13897">
        <v>58009900040001</v>
      </c>
      <c r="L13897" t="s">
        <v>16580</v>
      </c>
      <c r="M13897" t="s">
        <v>5237</v>
      </c>
      <c r="N13897" t="s">
        <v>5237</v>
      </c>
      <c r="O13897" t="s">
        <v>5237</v>
      </c>
    </row>
    <row r="13898" spans="11:15" x14ac:dyDescent="0.25">
      <c r="K13898">
        <v>58009900040002</v>
      </c>
      <c r="L13898" t="s">
        <v>16581</v>
      </c>
      <c r="M13898" t="s">
        <v>5237</v>
      </c>
      <c r="N13898" t="s">
        <v>5237</v>
      </c>
      <c r="O13898" t="s">
        <v>5237</v>
      </c>
    </row>
    <row r="13899" spans="11:15" x14ac:dyDescent="0.25">
      <c r="K13899">
        <v>58009900040003</v>
      </c>
      <c r="L13899" t="s">
        <v>16582</v>
      </c>
      <c r="M13899" t="s">
        <v>5237</v>
      </c>
      <c r="N13899" t="s">
        <v>5237</v>
      </c>
      <c r="O13899" t="s">
        <v>5237</v>
      </c>
    </row>
    <row r="13900" spans="11:15" x14ac:dyDescent="0.25">
      <c r="K13900">
        <v>58009900040004</v>
      </c>
      <c r="L13900" t="s">
        <v>16583</v>
      </c>
      <c r="M13900" t="s">
        <v>5237</v>
      </c>
      <c r="N13900" t="s">
        <v>5237</v>
      </c>
      <c r="O13900" t="s">
        <v>5237</v>
      </c>
    </row>
    <row r="13901" spans="11:15" x14ac:dyDescent="0.25">
      <c r="K13901">
        <v>58009900040005</v>
      </c>
      <c r="L13901" t="s">
        <v>16584</v>
      </c>
      <c r="M13901" t="s">
        <v>5237</v>
      </c>
      <c r="N13901" t="s">
        <v>5237</v>
      </c>
      <c r="O13901" t="s">
        <v>5237</v>
      </c>
    </row>
    <row r="13902" spans="11:15" x14ac:dyDescent="0.25">
      <c r="K13902">
        <v>58009900040006</v>
      </c>
      <c r="L13902" t="s">
        <v>16585</v>
      </c>
      <c r="M13902" t="s">
        <v>5237</v>
      </c>
      <c r="N13902" t="s">
        <v>5237</v>
      </c>
      <c r="O13902" t="s">
        <v>5237</v>
      </c>
    </row>
    <row r="13903" spans="11:15" x14ac:dyDescent="0.25">
      <c r="K13903">
        <v>58009900040007</v>
      </c>
      <c r="L13903" t="s">
        <v>16586</v>
      </c>
      <c r="M13903" t="s">
        <v>5237</v>
      </c>
      <c r="N13903" t="s">
        <v>5237</v>
      </c>
      <c r="O13903" t="s">
        <v>5237</v>
      </c>
    </row>
    <row r="13904" spans="11:15" x14ac:dyDescent="0.25">
      <c r="K13904">
        <v>58009900040008</v>
      </c>
      <c r="L13904" t="s">
        <v>16587</v>
      </c>
      <c r="M13904" t="s">
        <v>5237</v>
      </c>
      <c r="N13904" t="s">
        <v>5237</v>
      </c>
      <c r="O13904" t="s">
        <v>5237</v>
      </c>
    </row>
    <row r="13905" spans="11:15" x14ac:dyDescent="0.25">
      <c r="K13905">
        <v>58009900040009</v>
      </c>
      <c r="L13905" t="s">
        <v>16581</v>
      </c>
      <c r="M13905" t="s">
        <v>5237</v>
      </c>
      <c r="N13905" t="s">
        <v>5237</v>
      </c>
      <c r="O13905" t="s">
        <v>5237</v>
      </c>
    </row>
    <row r="13906" spans="11:15" x14ac:dyDescent="0.25">
      <c r="K13906">
        <v>58009900040010</v>
      </c>
      <c r="L13906" t="s">
        <v>16582</v>
      </c>
      <c r="M13906" t="s">
        <v>5237</v>
      </c>
      <c r="N13906" t="s">
        <v>5237</v>
      </c>
      <c r="O13906" t="s">
        <v>5237</v>
      </c>
    </row>
    <row r="13907" spans="11:15" x14ac:dyDescent="0.25">
      <c r="K13907">
        <v>58009900040011</v>
      </c>
      <c r="L13907" t="s">
        <v>16588</v>
      </c>
      <c r="M13907" t="s">
        <v>5237</v>
      </c>
      <c r="N13907" t="s">
        <v>5237</v>
      </c>
      <c r="O13907" t="s">
        <v>5237</v>
      </c>
    </row>
    <row r="13908" spans="11:15" x14ac:dyDescent="0.25">
      <c r="K13908">
        <v>58009900040012</v>
      </c>
      <c r="L13908" t="s">
        <v>16589</v>
      </c>
      <c r="M13908" t="s">
        <v>5237</v>
      </c>
      <c r="N13908" t="s">
        <v>5237</v>
      </c>
      <c r="O13908" t="s">
        <v>5237</v>
      </c>
    </row>
    <row r="13909" spans="11:15" x14ac:dyDescent="0.25">
      <c r="K13909">
        <v>58009900040013</v>
      </c>
      <c r="L13909" t="s">
        <v>16590</v>
      </c>
      <c r="M13909" t="s">
        <v>5237</v>
      </c>
      <c r="N13909" t="s">
        <v>5237</v>
      </c>
      <c r="O13909" t="s">
        <v>5237</v>
      </c>
    </row>
    <row r="13910" spans="11:15" x14ac:dyDescent="0.25">
      <c r="K13910">
        <v>58009900040014</v>
      </c>
      <c r="L13910" t="s">
        <v>16591</v>
      </c>
      <c r="M13910" t="s">
        <v>5237</v>
      </c>
      <c r="N13910" t="s">
        <v>5237</v>
      </c>
      <c r="O13910" t="s">
        <v>5237</v>
      </c>
    </row>
    <row r="13911" spans="11:15" x14ac:dyDescent="0.25">
      <c r="K13911">
        <v>58009900040015</v>
      </c>
      <c r="L13911" t="s">
        <v>16592</v>
      </c>
      <c r="M13911" t="s">
        <v>5237</v>
      </c>
      <c r="N13911" t="s">
        <v>5237</v>
      </c>
      <c r="O13911" t="s">
        <v>5237</v>
      </c>
    </row>
    <row r="13912" spans="11:15" x14ac:dyDescent="0.25">
      <c r="K13912">
        <v>58009900040016</v>
      </c>
      <c r="L13912" t="s">
        <v>16593</v>
      </c>
      <c r="M13912" t="s">
        <v>5237</v>
      </c>
      <c r="N13912" t="s">
        <v>5237</v>
      </c>
      <c r="O13912" t="s">
        <v>5237</v>
      </c>
    </row>
    <row r="13913" spans="11:15" x14ac:dyDescent="0.25">
      <c r="K13913">
        <v>58009900040017</v>
      </c>
      <c r="L13913" t="s">
        <v>16594</v>
      </c>
      <c r="M13913" t="s">
        <v>5237</v>
      </c>
      <c r="N13913" t="s">
        <v>5237</v>
      </c>
      <c r="O13913" t="s">
        <v>5237</v>
      </c>
    </row>
    <row r="13914" spans="11:15" x14ac:dyDescent="0.25">
      <c r="K13914">
        <v>58009900040018</v>
      </c>
      <c r="L13914" t="s">
        <v>16595</v>
      </c>
      <c r="M13914" t="s">
        <v>5237</v>
      </c>
      <c r="N13914" t="s">
        <v>5237</v>
      </c>
      <c r="O13914" t="s">
        <v>5237</v>
      </c>
    </row>
    <row r="13915" spans="11:15" x14ac:dyDescent="0.25">
      <c r="K13915">
        <v>58009900040019</v>
      </c>
      <c r="L13915" t="s">
        <v>16596</v>
      </c>
      <c r="M13915" t="s">
        <v>5237</v>
      </c>
      <c r="N13915" t="s">
        <v>5237</v>
      </c>
      <c r="O13915" t="s">
        <v>5237</v>
      </c>
    </row>
    <row r="13916" spans="11:15" x14ac:dyDescent="0.25">
      <c r="K13916">
        <v>58009900040020</v>
      </c>
      <c r="L13916" t="s">
        <v>16597</v>
      </c>
      <c r="M13916" t="s">
        <v>5237</v>
      </c>
      <c r="N13916" t="s">
        <v>5237</v>
      </c>
      <c r="O13916" t="s">
        <v>5237</v>
      </c>
    </row>
    <row r="13917" spans="11:15" x14ac:dyDescent="0.25">
      <c r="K13917">
        <v>58009900040021</v>
      </c>
      <c r="L13917" t="s">
        <v>16598</v>
      </c>
      <c r="M13917" t="s">
        <v>5237</v>
      </c>
      <c r="N13917" t="s">
        <v>5237</v>
      </c>
      <c r="O13917" t="s">
        <v>5237</v>
      </c>
    </row>
    <row r="13918" spans="11:15" x14ac:dyDescent="0.25">
      <c r="K13918">
        <v>58009900040022</v>
      </c>
      <c r="L13918" t="s">
        <v>16599</v>
      </c>
      <c r="M13918" t="s">
        <v>5237</v>
      </c>
      <c r="N13918" t="s">
        <v>5237</v>
      </c>
      <c r="O13918" t="s">
        <v>5237</v>
      </c>
    </row>
    <row r="13919" spans="11:15" x14ac:dyDescent="0.25">
      <c r="K13919">
        <v>58009900040023</v>
      </c>
      <c r="L13919" t="s">
        <v>16600</v>
      </c>
      <c r="M13919" t="s">
        <v>5237</v>
      </c>
      <c r="N13919" t="s">
        <v>5237</v>
      </c>
      <c r="O13919" t="s">
        <v>5237</v>
      </c>
    </row>
    <row r="13920" spans="11:15" x14ac:dyDescent="0.25">
      <c r="K13920">
        <v>58009900040024</v>
      </c>
      <c r="L13920" t="s">
        <v>16601</v>
      </c>
      <c r="M13920" t="s">
        <v>5237</v>
      </c>
      <c r="N13920" t="s">
        <v>5237</v>
      </c>
      <c r="O13920" t="s">
        <v>5237</v>
      </c>
    </row>
    <row r="13921" spans="11:15" x14ac:dyDescent="0.25">
      <c r="K13921">
        <v>58009900040025</v>
      </c>
      <c r="L13921" t="s">
        <v>16602</v>
      </c>
      <c r="M13921" t="s">
        <v>5237</v>
      </c>
      <c r="N13921" t="s">
        <v>5237</v>
      </c>
      <c r="O13921" t="s">
        <v>5237</v>
      </c>
    </row>
    <row r="13922" spans="11:15" x14ac:dyDescent="0.25">
      <c r="K13922">
        <v>58009900040026</v>
      </c>
      <c r="L13922" t="s">
        <v>16603</v>
      </c>
      <c r="M13922" t="s">
        <v>5237</v>
      </c>
      <c r="N13922" t="s">
        <v>5237</v>
      </c>
      <c r="O13922" t="s">
        <v>5237</v>
      </c>
    </row>
    <row r="13923" spans="11:15" x14ac:dyDescent="0.25">
      <c r="K13923">
        <v>58009900040027</v>
      </c>
      <c r="L13923" t="s">
        <v>16604</v>
      </c>
      <c r="M13923" t="s">
        <v>5237</v>
      </c>
      <c r="N13923" t="s">
        <v>5237</v>
      </c>
      <c r="O13923" t="s">
        <v>5237</v>
      </c>
    </row>
    <row r="13924" spans="11:15" x14ac:dyDescent="0.25">
      <c r="K13924">
        <v>58009900040028</v>
      </c>
      <c r="L13924" t="s">
        <v>16605</v>
      </c>
      <c r="M13924" t="s">
        <v>5237</v>
      </c>
      <c r="N13924" t="s">
        <v>5237</v>
      </c>
      <c r="O13924" t="s">
        <v>5237</v>
      </c>
    </row>
    <row r="13925" spans="11:15" x14ac:dyDescent="0.25">
      <c r="K13925">
        <v>58009900050001</v>
      </c>
      <c r="L13925" t="s">
        <v>16606</v>
      </c>
      <c r="M13925" t="s">
        <v>5237</v>
      </c>
      <c r="N13925" t="s">
        <v>5237</v>
      </c>
      <c r="O13925" t="s">
        <v>5237</v>
      </c>
    </row>
    <row r="13926" spans="11:15" x14ac:dyDescent="0.25">
      <c r="K13926">
        <v>58009900050002</v>
      </c>
      <c r="L13926" t="s">
        <v>16607</v>
      </c>
      <c r="M13926" t="s">
        <v>5237</v>
      </c>
      <c r="N13926" t="s">
        <v>5237</v>
      </c>
      <c r="O13926" t="s">
        <v>5237</v>
      </c>
    </row>
    <row r="13927" spans="11:15" x14ac:dyDescent="0.25">
      <c r="K13927">
        <v>58009900050003</v>
      </c>
      <c r="L13927" t="s">
        <v>16608</v>
      </c>
      <c r="M13927" t="s">
        <v>5237</v>
      </c>
      <c r="N13927" t="s">
        <v>5237</v>
      </c>
      <c r="O13927" t="s">
        <v>5237</v>
      </c>
    </row>
    <row r="13928" spans="11:15" x14ac:dyDescent="0.25">
      <c r="K13928">
        <v>58009900050004</v>
      </c>
      <c r="L13928" t="s">
        <v>16609</v>
      </c>
      <c r="M13928" t="s">
        <v>5237</v>
      </c>
      <c r="N13928" t="s">
        <v>5237</v>
      </c>
      <c r="O13928" t="s">
        <v>5237</v>
      </c>
    </row>
    <row r="13929" spans="11:15" x14ac:dyDescent="0.25">
      <c r="K13929">
        <v>58009900050005</v>
      </c>
      <c r="L13929" t="s">
        <v>16610</v>
      </c>
      <c r="M13929" t="s">
        <v>5237</v>
      </c>
      <c r="N13929" t="s">
        <v>5237</v>
      </c>
      <c r="O13929" t="s">
        <v>5237</v>
      </c>
    </row>
    <row r="13930" spans="11:15" x14ac:dyDescent="0.25">
      <c r="K13930">
        <v>58009900050006</v>
      </c>
      <c r="L13930" t="s">
        <v>16611</v>
      </c>
      <c r="M13930" t="s">
        <v>5237</v>
      </c>
      <c r="N13930" t="s">
        <v>5237</v>
      </c>
      <c r="O13930" t="s">
        <v>5237</v>
      </c>
    </row>
    <row r="13931" spans="11:15" x14ac:dyDescent="0.25">
      <c r="K13931">
        <v>58009900050007</v>
      </c>
      <c r="L13931" t="s">
        <v>16612</v>
      </c>
      <c r="M13931" t="s">
        <v>5237</v>
      </c>
      <c r="N13931" t="s">
        <v>5237</v>
      </c>
      <c r="O13931" t="s">
        <v>5237</v>
      </c>
    </row>
    <row r="13932" spans="11:15" x14ac:dyDescent="0.25">
      <c r="K13932">
        <v>58009900050008</v>
      </c>
      <c r="L13932" t="s">
        <v>16613</v>
      </c>
      <c r="M13932" t="s">
        <v>5237</v>
      </c>
      <c r="N13932" t="s">
        <v>5237</v>
      </c>
      <c r="O13932" t="s">
        <v>5237</v>
      </c>
    </row>
    <row r="13933" spans="11:15" x14ac:dyDescent="0.25">
      <c r="K13933">
        <v>58009900050009</v>
      </c>
      <c r="L13933" t="s">
        <v>16614</v>
      </c>
      <c r="M13933" t="s">
        <v>5237</v>
      </c>
      <c r="N13933" t="s">
        <v>5237</v>
      </c>
      <c r="O13933" t="s">
        <v>5237</v>
      </c>
    </row>
    <row r="13934" spans="11:15" x14ac:dyDescent="0.25">
      <c r="K13934">
        <v>58009900050010</v>
      </c>
      <c r="L13934" t="s">
        <v>16615</v>
      </c>
      <c r="M13934" t="s">
        <v>5237</v>
      </c>
      <c r="N13934" t="s">
        <v>5237</v>
      </c>
      <c r="O13934" t="s">
        <v>5237</v>
      </c>
    </row>
    <row r="13935" spans="11:15" x14ac:dyDescent="0.25">
      <c r="K13935">
        <v>58009900050011</v>
      </c>
      <c r="L13935" t="s">
        <v>16616</v>
      </c>
      <c r="M13935" t="s">
        <v>5237</v>
      </c>
      <c r="N13935" t="s">
        <v>5237</v>
      </c>
      <c r="O13935" t="s">
        <v>5237</v>
      </c>
    </row>
    <row r="13936" spans="11:15" x14ac:dyDescent="0.25">
      <c r="K13936">
        <v>58009900050012</v>
      </c>
      <c r="L13936" t="s">
        <v>16617</v>
      </c>
      <c r="M13936" t="s">
        <v>5237</v>
      </c>
      <c r="N13936" t="s">
        <v>5237</v>
      </c>
      <c r="O13936" t="s">
        <v>5237</v>
      </c>
    </row>
    <row r="13937" spans="11:15" x14ac:dyDescent="0.25">
      <c r="K13937">
        <v>58009900050013</v>
      </c>
      <c r="L13937" t="s">
        <v>16618</v>
      </c>
      <c r="M13937" t="s">
        <v>5237</v>
      </c>
      <c r="N13937" t="s">
        <v>5237</v>
      </c>
      <c r="O13937" t="s">
        <v>5237</v>
      </c>
    </row>
    <row r="13938" spans="11:15" x14ac:dyDescent="0.25">
      <c r="K13938">
        <v>58009900050014</v>
      </c>
      <c r="L13938" t="s">
        <v>16619</v>
      </c>
      <c r="M13938" t="s">
        <v>5237</v>
      </c>
      <c r="N13938" t="s">
        <v>5237</v>
      </c>
      <c r="O13938" t="s">
        <v>5237</v>
      </c>
    </row>
    <row r="13939" spans="11:15" x14ac:dyDescent="0.25">
      <c r="K13939">
        <v>58009900050015</v>
      </c>
      <c r="L13939" t="s">
        <v>16620</v>
      </c>
      <c r="M13939" t="s">
        <v>5237</v>
      </c>
      <c r="N13939" t="s">
        <v>5237</v>
      </c>
      <c r="O13939" t="s">
        <v>5237</v>
      </c>
    </row>
    <row r="13940" spans="11:15" x14ac:dyDescent="0.25">
      <c r="K13940">
        <v>58009900050016</v>
      </c>
      <c r="L13940" t="s">
        <v>16621</v>
      </c>
      <c r="M13940" t="s">
        <v>5237</v>
      </c>
      <c r="N13940" t="s">
        <v>5237</v>
      </c>
      <c r="O13940" t="s">
        <v>5237</v>
      </c>
    </row>
    <row r="13941" spans="11:15" x14ac:dyDescent="0.25">
      <c r="K13941">
        <v>58009900050017</v>
      </c>
      <c r="L13941" t="s">
        <v>16622</v>
      </c>
      <c r="M13941" t="s">
        <v>5237</v>
      </c>
      <c r="N13941" t="s">
        <v>5237</v>
      </c>
      <c r="O13941" t="s">
        <v>5237</v>
      </c>
    </row>
    <row r="13942" spans="11:15" x14ac:dyDescent="0.25">
      <c r="K13942">
        <v>58009900050018</v>
      </c>
      <c r="L13942" t="s">
        <v>16623</v>
      </c>
      <c r="M13942" t="s">
        <v>5237</v>
      </c>
      <c r="N13942" t="s">
        <v>5237</v>
      </c>
      <c r="O13942" t="s">
        <v>5237</v>
      </c>
    </row>
    <row r="13943" spans="11:15" x14ac:dyDescent="0.25">
      <c r="K13943">
        <v>58009900050019</v>
      </c>
      <c r="L13943" t="s">
        <v>16624</v>
      </c>
      <c r="M13943" t="s">
        <v>5237</v>
      </c>
      <c r="N13943" t="s">
        <v>5237</v>
      </c>
      <c r="O13943" t="s">
        <v>5237</v>
      </c>
    </row>
    <row r="13944" spans="11:15" x14ac:dyDescent="0.25">
      <c r="K13944">
        <v>58009900050020</v>
      </c>
      <c r="L13944" t="s">
        <v>16625</v>
      </c>
      <c r="M13944" t="s">
        <v>5237</v>
      </c>
      <c r="N13944" t="s">
        <v>5237</v>
      </c>
      <c r="O13944" t="s">
        <v>5237</v>
      </c>
    </row>
    <row r="13945" spans="11:15" x14ac:dyDescent="0.25">
      <c r="K13945">
        <v>58009900050021</v>
      </c>
      <c r="L13945" t="s">
        <v>16626</v>
      </c>
      <c r="M13945" t="s">
        <v>5237</v>
      </c>
      <c r="N13945" t="s">
        <v>5237</v>
      </c>
      <c r="O13945" t="s">
        <v>5237</v>
      </c>
    </row>
    <row r="13946" spans="11:15" x14ac:dyDescent="0.25">
      <c r="K13946">
        <v>58009900050022</v>
      </c>
      <c r="L13946" t="s">
        <v>16627</v>
      </c>
      <c r="M13946" t="s">
        <v>5237</v>
      </c>
      <c r="N13946" t="s">
        <v>5237</v>
      </c>
      <c r="O13946" t="s">
        <v>5237</v>
      </c>
    </row>
    <row r="13947" spans="11:15" x14ac:dyDescent="0.25">
      <c r="K13947">
        <v>58009900050023</v>
      </c>
      <c r="L13947" t="s">
        <v>16628</v>
      </c>
      <c r="M13947" t="s">
        <v>5237</v>
      </c>
      <c r="N13947" t="s">
        <v>5237</v>
      </c>
      <c r="O13947" t="s">
        <v>5237</v>
      </c>
    </row>
    <row r="13948" spans="11:15" x14ac:dyDescent="0.25">
      <c r="K13948">
        <v>58009900050024</v>
      </c>
      <c r="L13948" t="s">
        <v>16629</v>
      </c>
      <c r="M13948" t="s">
        <v>5237</v>
      </c>
      <c r="N13948" t="s">
        <v>5237</v>
      </c>
      <c r="O13948" t="s">
        <v>5237</v>
      </c>
    </row>
    <row r="13949" spans="11:15" x14ac:dyDescent="0.25">
      <c r="K13949">
        <v>58009900050025</v>
      </c>
      <c r="L13949" t="s">
        <v>16630</v>
      </c>
      <c r="M13949" t="s">
        <v>5237</v>
      </c>
      <c r="N13949" t="s">
        <v>5237</v>
      </c>
      <c r="O13949" t="s">
        <v>5237</v>
      </c>
    </row>
    <row r="13950" spans="11:15" x14ac:dyDescent="0.25">
      <c r="K13950">
        <v>58009900050026</v>
      </c>
      <c r="L13950" t="s">
        <v>16631</v>
      </c>
      <c r="M13950" t="s">
        <v>5237</v>
      </c>
      <c r="N13950" t="s">
        <v>5237</v>
      </c>
      <c r="O13950" t="s">
        <v>5237</v>
      </c>
    </row>
    <row r="13951" spans="11:15" x14ac:dyDescent="0.25">
      <c r="K13951">
        <v>58009900050027</v>
      </c>
      <c r="L13951" t="s">
        <v>16632</v>
      </c>
      <c r="M13951" t="s">
        <v>5237</v>
      </c>
      <c r="N13951" t="s">
        <v>5237</v>
      </c>
      <c r="O13951" t="s">
        <v>5237</v>
      </c>
    </row>
    <row r="13952" spans="11:15" x14ac:dyDescent="0.25">
      <c r="K13952">
        <v>58009900050028</v>
      </c>
      <c r="L13952" t="s">
        <v>16633</v>
      </c>
      <c r="M13952" t="s">
        <v>5237</v>
      </c>
      <c r="N13952" t="s">
        <v>5237</v>
      </c>
      <c r="O13952" t="s">
        <v>5237</v>
      </c>
    </row>
    <row r="13953" spans="11:15" x14ac:dyDescent="0.25">
      <c r="K13953">
        <v>58009900050029</v>
      </c>
      <c r="L13953" t="s">
        <v>16634</v>
      </c>
      <c r="M13953" t="s">
        <v>5237</v>
      </c>
      <c r="N13953" t="s">
        <v>5237</v>
      </c>
      <c r="O13953" t="s">
        <v>5237</v>
      </c>
    </row>
    <row r="13954" spans="11:15" x14ac:dyDescent="0.25">
      <c r="K13954">
        <v>58009900050030</v>
      </c>
      <c r="L13954" t="s">
        <v>16635</v>
      </c>
      <c r="M13954" t="s">
        <v>5237</v>
      </c>
      <c r="N13954" t="s">
        <v>5237</v>
      </c>
      <c r="O13954" t="s">
        <v>5237</v>
      </c>
    </row>
    <row r="13955" spans="11:15" x14ac:dyDescent="0.25">
      <c r="K13955">
        <v>58009900050031</v>
      </c>
      <c r="L13955" t="s">
        <v>16636</v>
      </c>
      <c r="M13955" t="s">
        <v>5237</v>
      </c>
      <c r="N13955" t="s">
        <v>5237</v>
      </c>
      <c r="O13955" t="s">
        <v>5237</v>
      </c>
    </row>
    <row r="13956" spans="11:15" x14ac:dyDescent="0.25">
      <c r="K13956">
        <v>58009900050032</v>
      </c>
      <c r="L13956" t="s">
        <v>16637</v>
      </c>
      <c r="M13956" t="s">
        <v>5237</v>
      </c>
      <c r="N13956" t="s">
        <v>5237</v>
      </c>
      <c r="O13956" t="s">
        <v>5237</v>
      </c>
    </row>
    <row r="13957" spans="11:15" x14ac:dyDescent="0.25">
      <c r="K13957">
        <v>58009900050033</v>
      </c>
      <c r="L13957" t="s">
        <v>16638</v>
      </c>
      <c r="M13957" t="s">
        <v>5237</v>
      </c>
      <c r="N13957" t="s">
        <v>5237</v>
      </c>
      <c r="O13957" t="s">
        <v>5237</v>
      </c>
    </row>
    <row r="13958" spans="11:15" x14ac:dyDescent="0.25">
      <c r="K13958">
        <v>58009900050034</v>
      </c>
      <c r="L13958" t="s">
        <v>16639</v>
      </c>
      <c r="M13958" t="s">
        <v>5237</v>
      </c>
      <c r="N13958" t="s">
        <v>5237</v>
      </c>
      <c r="O13958" t="s">
        <v>5237</v>
      </c>
    </row>
    <row r="13959" spans="11:15" x14ac:dyDescent="0.25">
      <c r="K13959">
        <v>58009900050035</v>
      </c>
      <c r="L13959" t="s">
        <v>16640</v>
      </c>
      <c r="M13959" t="s">
        <v>5237</v>
      </c>
      <c r="N13959" t="s">
        <v>5237</v>
      </c>
      <c r="O13959" t="s">
        <v>5237</v>
      </c>
    </row>
    <row r="13960" spans="11:15" x14ac:dyDescent="0.25">
      <c r="K13960">
        <v>58009900050036</v>
      </c>
      <c r="L13960" t="s">
        <v>16641</v>
      </c>
      <c r="M13960" t="s">
        <v>5237</v>
      </c>
      <c r="N13960" t="s">
        <v>5237</v>
      </c>
      <c r="O13960" t="s">
        <v>5237</v>
      </c>
    </row>
    <row r="13961" spans="11:15" x14ac:dyDescent="0.25">
      <c r="K13961">
        <v>58009900050037</v>
      </c>
      <c r="L13961" t="s">
        <v>16642</v>
      </c>
      <c r="M13961" t="s">
        <v>5237</v>
      </c>
      <c r="N13961" t="s">
        <v>5237</v>
      </c>
      <c r="O13961" t="s">
        <v>5237</v>
      </c>
    </row>
    <row r="13962" spans="11:15" x14ac:dyDescent="0.25">
      <c r="K13962">
        <v>58009900050038</v>
      </c>
      <c r="L13962" t="s">
        <v>16643</v>
      </c>
      <c r="M13962" t="s">
        <v>5237</v>
      </c>
      <c r="N13962" t="s">
        <v>5237</v>
      </c>
      <c r="O13962" t="s">
        <v>5237</v>
      </c>
    </row>
    <row r="13963" spans="11:15" x14ac:dyDescent="0.25">
      <c r="K13963">
        <v>58009900050039</v>
      </c>
      <c r="L13963" t="s">
        <v>16644</v>
      </c>
      <c r="M13963" t="s">
        <v>5237</v>
      </c>
      <c r="N13963" t="s">
        <v>5237</v>
      </c>
      <c r="O13963" t="s">
        <v>5237</v>
      </c>
    </row>
    <row r="13964" spans="11:15" x14ac:dyDescent="0.25">
      <c r="K13964">
        <v>58009900050040</v>
      </c>
      <c r="L13964" t="s">
        <v>16645</v>
      </c>
      <c r="M13964" t="s">
        <v>5237</v>
      </c>
      <c r="N13964" t="s">
        <v>5237</v>
      </c>
      <c r="O13964" t="s">
        <v>5237</v>
      </c>
    </row>
    <row r="13965" spans="11:15" x14ac:dyDescent="0.25">
      <c r="K13965">
        <v>58009900050041</v>
      </c>
      <c r="L13965" t="s">
        <v>16646</v>
      </c>
      <c r="M13965" t="s">
        <v>5237</v>
      </c>
      <c r="N13965" t="s">
        <v>5237</v>
      </c>
      <c r="O13965" t="s">
        <v>5237</v>
      </c>
    </row>
    <row r="13966" spans="11:15" x14ac:dyDescent="0.25">
      <c r="K13966">
        <v>58009900050042</v>
      </c>
      <c r="L13966" t="s">
        <v>16647</v>
      </c>
      <c r="M13966" t="s">
        <v>5237</v>
      </c>
      <c r="N13966" t="s">
        <v>5237</v>
      </c>
      <c r="O13966" t="s">
        <v>5237</v>
      </c>
    </row>
    <row r="13967" spans="11:15" x14ac:dyDescent="0.25">
      <c r="K13967">
        <v>58009900050043</v>
      </c>
      <c r="L13967" t="s">
        <v>16648</v>
      </c>
      <c r="M13967" t="s">
        <v>5237</v>
      </c>
      <c r="N13967" t="s">
        <v>5237</v>
      </c>
      <c r="O13967" t="s">
        <v>5237</v>
      </c>
    </row>
    <row r="13968" spans="11:15" x14ac:dyDescent="0.25">
      <c r="K13968">
        <v>58009900050044</v>
      </c>
      <c r="L13968" t="s">
        <v>16649</v>
      </c>
      <c r="M13968" t="s">
        <v>5237</v>
      </c>
      <c r="N13968" t="s">
        <v>5237</v>
      </c>
      <c r="O13968" t="s">
        <v>5237</v>
      </c>
    </row>
    <row r="13969" spans="11:15" x14ac:dyDescent="0.25">
      <c r="K13969">
        <v>58009900050045</v>
      </c>
      <c r="L13969" t="s">
        <v>16650</v>
      </c>
      <c r="M13969" t="s">
        <v>5237</v>
      </c>
      <c r="N13969" t="s">
        <v>5237</v>
      </c>
      <c r="O13969" t="s">
        <v>5237</v>
      </c>
    </row>
    <row r="13970" spans="11:15" x14ac:dyDescent="0.25">
      <c r="K13970">
        <v>58009900050046</v>
      </c>
      <c r="L13970" t="s">
        <v>16651</v>
      </c>
      <c r="M13970" t="s">
        <v>5237</v>
      </c>
      <c r="N13970" t="s">
        <v>5237</v>
      </c>
      <c r="O13970" t="s">
        <v>5237</v>
      </c>
    </row>
    <row r="13971" spans="11:15" x14ac:dyDescent="0.25">
      <c r="K13971">
        <v>58009900050047</v>
      </c>
      <c r="L13971" t="s">
        <v>16652</v>
      </c>
      <c r="M13971" t="s">
        <v>5237</v>
      </c>
      <c r="N13971" t="s">
        <v>5237</v>
      </c>
      <c r="O13971" t="s">
        <v>5237</v>
      </c>
    </row>
    <row r="13972" spans="11:15" x14ac:dyDescent="0.25">
      <c r="K13972">
        <v>58009900050048</v>
      </c>
      <c r="L13972" t="s">
        <v>16653</v>
      </c>
      <c r="M13972" t="s">
        <v>5237</v>
      </c>
      <c r="N13972" t="s">
        <v>5237</v>
      </c>
      <c r="O13972" t="s">
        <v>5237</v>
      </c>
    </row>
    <row r="13973" spans="11:15" x14ac:dyDescent="0.25">
      <c r="K13973">
        <v>58009900050049</v>
      </c>
      <c r="L13973" t="s">
        <v>16654</v>
      </c>
      <c r="M13973" t="s">
        <v>5237</v>
      </c>
      <c r="N13973" t="s">
        <v>5237</v>
      </c>
      <c r="O13973" t="s">
        <v>5237</v>
      </c>
    </row>
    <row r="13974" spans="11:15" x14ac:dyDescent="0.25">
      <c r="K13974">
        <v>58009900050050</v>
      </c>
      <c r="L13974" t="s">
        <v>16655</v>
      </c>
      <c r="M13974" t="s">
        <v>5237</v>
      </c>
      <c r="N13974" t="s">
        <v>5237</v>
      </c>
      <c r="O13974" t="s">
        <v>5237</v>
      </c>
    </row>
    <row r="13975" spans="11:15" x14ac:dyDescent="0.25">
      <c r="K13975">
        <v>58009900050051</v>
      </c>
      <c r="L13975" t="s">
        <v>16656</v>
      </c>
      <c r="M13975" t="s">
        <v>5237</v>
      </c>
      <c r="N13975" t="s">
        <v>5237</v>
      </c>
      <c r="O13975" t="s">
        <v>5237</v>
      </c>
    </row>
    <row r="13976" spans="11:15" x14ac:dyDescent="0.25">
      <c r="K13976">
        <v>58009900050052</v>
      </c>
      <c r="L13976" t="s">
        <v>16657</v>
      </c>
      <c r="M13976" t="s">
        <v>5237</v>
      </c>
      <c r="N13976" t="s">
        <v>5237</v>
      </c>
      <c r="O13976" t="s">
        <v>5237</v>
      </c>
    </row>
    <row r="13977" spans="11:15" x14ac:dyDescent="0.25">
      <c r="K13977">
        <v>58009900050053</v>
      </c>
      <c r="L13977" t="s">
        <v>16658</v>
      </c>
      <c r="M13977" t="s">
        <v>5237</v>
      </c>
      <c r="N13977" t="s">
        <v>5237</v>
      </c>
      <c r="O13977" t="s">
        <v>5237</v>
      </c>
    </row>
    <row r="13978" spans="11:15" x14ac:dyDescent="0.25">
      <c r="K13978">
        <v>58009900050054</v>
      </c>
      <c r="L13978" t="s">
        <v>16629</v>
      </c>
      <c r="M13978" t="s">
        <v>5237</v>
      </c>
      <c r="N13978" t="s">
        <v>5237</v>
      </c>
      <c r="O13978" t="s">
        <v>5237</v>
      </c>
    </row>
    <row r="13979" spans="11:15" x14ac:dyDescent="0.25">
      <c r="K13979">
        <v>58009900050055</v>
      </c>
      <c r="L13979" t="s">
        <v>16659</v>
      </c>
      <c r="M13979" t="s">
        <v>5237</v>
      </c>
      <c r="N13979" t="s">
        <v>5237</v>
      </c>
      <c r="O13979" t="s">
        <v>5237</v>
      </c>
    </row>
    <row r="13980" spans="11:15" x14ac:dyDescent="0.25">
      <c r="K13980">
        <v>58009900050056</v>
      </c>
      <c r="L13980" t="s">
        <v>16660</v>
      </c>
      <c r="M13980" t="s">
        <v>5237</v>
      </c>
      <c r="N13980" t="s">
        <v>5237</v>
      </c>
      <c r="O13980" t="s">
        <v>5237</v>
      </c>
    </row>
    <row r="13981" spans="11:15" x14ac:dyDescent="0.25">
      <c r="K13981">
        <v>58009900050057</v>
      </c>
      <c r="L13981" t="s">
        <v>16661</v>
      </c>
      <c r="M13981" t="s">
        <v>5237</v>
      </c>
      <c r="N13981" t="s">
        <v>5237</v>
      </c>
      <c r="O13981" t="s">
        <v>5237</v>
      </c>
    </row>
    <row r="13982" spans="11:15" x14ac:dyDescent="0.25">
      <c r="K13982">
        <v>58009900050058</v>
      </c>
      <c r="L13982" t="s">
        <v>16633</v>
      </c>
      <c r="M13982" t="s">
        <v>5237</v>
      </c>
      <c r="N13982" t="s">
        <v>5237</v>
      </c>
      <c r="O13982" t="s">
        <v>5237</v>
      </c>
    </row>
    <row r="13983" spans="11:15" x14ac:dyDescent="0.25">
      <c r="K13983">
        <v>58009900050059</v>
      </c>
      <c r="L13983" t="s">
        <v>16634</v>
      </c>
      <c r="M13983" t="s">
        <v>5237</v>
      </c>
      <c r="N13983" t="s">
        <v>5237</v>
      </c>
      <c r="O13983" t="s">
        <v>5237</v>
      </c>
    </row>
    <row r="13984" spans="11:15" x14ac:dyDescent="0.25">
      <c r="K13984">
        <v>58009900050060</v>
      </c>
      <c r="L13984" t="s">
        <v>16635</v>
      </c>
      <c r="M13984" t="s">
        <v>5237</v>
      </c>
      <c r="N13984" t="s">
        <v>5237</v>
      </c>
      <c r="O13984" t="s">
        <v>5237</v>
      </c>
    </row>
    <row r="13985" spans="11:15" x14ac:dyDescent="0.25">
      <c r="K13985">
        <v>58009900050061</v>
      </c>
      <c r="L13985" t="s">
        <v>16636</v>
      </c>
      <c r="M13985" t="s">
        <v>5237</v>
      </c>
      <c r="N13985" t="s">
        <v>5237</v>
      </c>
      <c r="O13985" t="s">
        <v>5237</v>
      </c>
    </row>
    <row r="13986" spans="11:15" x14ac:dyDescent="0.25">
      <c r="K13986">
        <v>58009900050062</v>
      </c>
      <c r="L13986" t="s">
        <v>16637</v>
      </c>
      <c r="M13986" t="s">
        <v>5237</v>
      </c>
      <c r="N13986" t="s">
        <v>5237</v>
      </c>
      <c r="O13986" t="s">
        <v>5237</v>
      </c>
    </row>
    <row r="13987" spans="11:15" x14ac:dyDescent="0.25">
      <c r="K13987">
        <v>58009900050063</v>
      </c>
      <c r="L13987" t="s">
        <v>16662</v>
      </c>
      <c r="M13987" t="s">
        <v>5237</v>
      </c>
      <c r="N13987" t="s">
        <v>5237</v>
      </c>
      <c r="O13987" t="s">
        <v>5237</v>
      </c>
    </row>
    <row r="13988" spans="11:15" x14ac:dyDescent="0.25">
      <c r="K13988">
        <v>58009900050064</v>
      </c>
      <c r="L13988" t="s">
        <v>16663</v>
      </c>
      <c r="M13988" t="s">
        <v>5237</v>
      </c>
      <c r="N13988" t="s">
        <v>5237</v>
      </c>
      <c r="O13988" t="s">
        <v>5237</v>
      </c>
    </row>
    <row r="13989" spans="11:15" x14ac:dyDescent="0.25">
      <c r="K13989">
        <v>58009900050065</v>
      </c>
      <c r="L13989" t="s">
        <v>16664</v>
      </c>
      <c r="M13989" t="s">
        <v>5237</v>
      </c>
      <c r="N13989" t="s">
        <v>5237</v>
      </c>
      <c r="O13989" t="s">
        <v>5237</v>
      </c>
    </row>
    <row r="13990" spans="11:15" x14ac:dyDescent="0.25">
      <c r="K13990">
        <v>58009900050066</v>
      </c>
      <c r="L13990" t="s">
        <v>16665</v>
      </c>
      <c r="M13990" t="s">
        <v>5237</v>
      </c>
      <c r="N13990" t="s">
        <v>5237</v>
      </c>
      <c r="O13990" t="s">
        <v>5237</v>
      </c>
    </row>
    <row r="13991" spans="11:15" x14ac:dyDescent="0.25">
      <c r="K13991">
        <v>58009900050067</v>
      </c>
      <c r="L13991" t="s">
        <v>16666</v>
      </c>
      <c r="M13991" t="s">
        <v>5237</v>
      </c>
      <c r="N13991" t="s">
        <v>5237</v>
      </c>
      <c r="O13991" t="s">
        <v>5237</v>
      </c>
    </row>
    <row r="13992" spans="11:15" x14ac:dyDescent="0.25">
      <c r="K13992">
        <v>58009900050068</v>
      </c>
      <c r="L13992" t="s">
        <v>16667</v>
      </c>
      <c r="M13992" t="s">
        <v>5237</v>
      </c>
      <c r="N13992" t="s">
        <v>5237</v>
      </c>
      <c r="O13992" t="s">
        <v>5237</v>
      </c>
    </row>
    <row r="13993" spans="11:15" x14ac:dyDescent="0.25">
      <c r="K13993">
        <v>58009900050069</v>
      </c>
      <c r="L13993" t="s">
        <v>16668</v>
      </c>
      <c r="M13993" t="s">
        <v>5237</v>
      </c>
      <c r="N13993" t="s">
        <v>5237</v>
      </c>
      <c r="O13993" t="s">
        <v>5237</v>
      </c>
    </row>
    <row r="13994" spans="11:15" x14ac:dyDescent="0.25">
      <c r="K13994">
        <v>58009900050070</v>
      </c>
      <c r="L13994" t="s">
        <v>16669</v>
      </c>
      <c r="M13994" t="s">
        <v>5237</v>
      </c>
      <c r="N13994" t="s">
        <v>5237</v>
      </c>
      <c r="O13994" t="s">
        <v>5237</v>
      </c>
    </row>
    <row r="13995" spans="11:15" x14ac:dyDescent="0.25">
      <c r="K13995">
        <v>58009900050071</v>
      </c>
      <c r="L13995" t="s">
        <v>16670</v>
      </c>
      <c r="M13995" t="s">
        <v>5237</v>
      </c>
      <c r="N13995" t="s">
        <v>5237</v>
      </c>
      <c r="O13995" t="s">
        <v>5237</v>
      </c>
    </row>
    <row r="13996" spans="11:15" x14ac:dyDescent="0.25">
      <c r="K13996">
        <v>58009900050072</v>
      </c>
      <c r="L13996" t="s">
        <v>16671</v>
      </c>
      <c r="M13996" t="s">
        <v>5237</v>
      </c>
      <c r="N13996" t="s">
        <v>5237</v>
      </c>
      <c r="O13996" t="s">
        <v>5237</v>
      </c>
    </row>
    <row r="13997" spans="11:15" x14ac:dyDescent="0.25">
      <c r="K13997">
        <v>58009900050073</v>
      </c>
      <c r="L13997" t="s">
        <v>16672</v>
      </c>
      <c r="M13997" t="s">
        <v>5237</v>
      </c>
      <c r="N13997" t="s">
        <v>5237</v>
      </c>
      <c r="O13997" t="s">
        <v>5237</v>
      </c>
    </row>
    <row r="13998" spans="11:15" x14ac:dyDescent="0.25">
      <c r="K13998">
        <v>58009900050074</v>
      </c>
      <c r="L13998" t="s">
        <v>16673</v>
      </c>
      <c r="M13998" t="s">
        <v>5237</v>
      </c>
      <c r="N13998" t="s">
        <v>5237</v>
      </c>
      <c r="O13998" t="s">
        <v>5237</v>
      </c>
    </row>
    <row r="13999" spans="11:15" x14ac:dyDescent="0.25">
      <c r="K13999">
        <v>58009900050075</v>
      </c>
      <c r="L13999" t="s">
        <v>16674</v>
      </c>
      <c r="M13999" t="s">
        <v>5237</v>
      </c>
      <c r="N13999" t="s">
        <v>5237</v>
      </c>
      <c r="O13999" t="s">
        <v>5237</v>
      </c>
    </row>
    <row r="14000" spans="11:15" x14ac:dyDescent="0.25">
      <c r="K14000">
        <v>58009900050076</v>
      </c>
      <c r="L14000" t="s">
        <v>16675</v>
      </c>
      <c r="M14000" t="s">
        <v>5237</v>
      </c>
      <c r="N14000" t="s">
        <v>5237</v>
      </c>
      <c r="O14000" t="s">
        <v>5237</v>
      </c>
    </row>
    <row r="14001" spans="11:15" x14ac:dyDescent="0.25">
      <c r="K14001">
        <v>58009900050078</v>
      </c>
      <c r="L14001" t="s">
        <v>16676</v>
      </c>
      <c r="M14001" t="s">
        <v>5237</v>
      </c>
      <c r="N14001" t="s">
        <v>5237</v>
      </c>
      <c r="O14001" t="s">
        <v>5237</v>
      </c>
    </row>
    <row r="14002" spans="11:15" x14ac:dyDescent="0.25">
      <c r="K14002">
        <v>58009900050079</v>
      </c>
      <c r="L14002" t="s">
        <v>16677</v>
      </c>
      <c r="M14002" t="s">
        <v>5237</v>
      </c>
      <c r="N14002" t="s">
        <v>5237</v>
      </c>
      <c r="O14002" t="s">
        <v>5237</v>
      </c>
    </row>
    <row r="14003" spans="11:15" x14ac:dyDescent="0.25">
      <c r="K14003">
        <v>58009900060001</v>
      </c>
      <c r="L14003" t="s">
        <v>16678</v>
      </c>
      <c r="M14003" t="s">
        <v>5237</v>
      </c>
      <c r="N14003" t="s">
        <v>5237</v>
      </c>
      <c r="O14003" t="s">
        <v>5237</v>
      </c>
    </row>
    <row r="14004" spans="11:15" x14ac:dyDescent="0.25">
      <c r="K14004">
        <v>58009900060002</v>
      </c>
      <c r="L14004" t="s">
        <v>16679</v>
      </c>
      <c r="M14004" t="s">
        <v>5237</v>
      </c>
      <c r="N14004" t="s">
        <v>5237</v>
      </c>
      <c r="O14004" t="s">
        <v>5237</v>
      </c>
    </row>
    <row r="14005" spans="11:15" x14ac:dyDescent="0.25">
      <c r="K14005">
        <v>58009900060003</v>
      </c>
      <c r="L14005" t="s">
        <v>16680</v>
      </c>
      <c r="M14005" t="s">
        <v>5237</v>
      </c>
      <c r="N14005" t="s">
        <v>5237</v>
      </c>
      <c r="O14005" t="s">
        <v>5237</v>
      </c>
    </row>
    <row r="14006" spans="11:15" x14ac:dyDescent="0.25">
      <c r="K14006">
        <v>58009900060004</v>
      </c>
      <c r="L14006" t="s">
        <v>16681</v>
      </c>
      <c r="M14006" t="s">
        <v>5237</v>
      </c>
      <c r="N14006" t="s">
        <v>5237</v>
      </c>
      <c r="O14006" t="s">
        <v>5237</v>
      </c>
    </row>
    <row r="14007" spans="11:15" x14ac:dyDescent="0.25">
      <c r="K14007">
        <v>58009900060005</v>
      </c>
      <c r="L14007" t="s">
        <v>16682</v>
      </c>
      <c r="M14007" t="s">
        <v>5237</v>
      </c>
      <c r="N14007" t="s">
        <v>5237</v>
      </c>
      <c r="O14007" t="s">
        <v>5237</v>
      </c>
    </row>
    <row r="14008" spans="11:15" x14ac:dyDescent="0.25">
      <c r="K14008">
        <v>58009900060006</v>
      </c>
      <c r="L14008" t="s">
        <v>16683</v>
      </c>
      <c r="M14008" t="s">
        <v>5237</v>
      </c>
      <c r="N14008" t="s">
        <v>5237</v>
      </c>
      <c r="O14008" t="s">
        <v>5237</v>
      </c>
    </row>
    <row r="14009" spans="11:15" x14ac:dyDescent="0.25">
      <c r="K14009">
        <v>58009900060007</v>
      </c>
      <c r="L14009" t="s">
        <v>16684</v>
      </c>
      <c r="M14009" t="s">
        <v>5237</v>
      </c>
      <c r="N14009" t="s">
        <v>5237</v>
      </c>
      <c r="O14009" t="s">
        <v>5237</v>
      </c>
    </row>
    <row r="14010" spans="11:15" x14ac:dyDescent="0.25">
      <c r="K14010">
        <v>58009900060008</v>
      </c>
      <c r="L14010" t="s">
        <v>16685</v>
      </c>
      <c r="M14010" t="s">
        <v>5237</v>
      </c>
      <c r="N14010" t="s">
        <v>5237</v>
      </c>
      <c r="O14010" t="s">
        <v>5237</v>
      </c>
    </row>
    <row r="14011" spans="11:15" x14ac:dyDescent="0.25">
      <c r="K14011">
        <v>58009900060009</v>
      </c>
      <c r="L14011" t="s">
        <v>16686</v>
      </c>
      <c r="M14011" t="s">
        <v>5237</v>
      </c>
      <c r="N14011" t="s">
        <v>5237</v>
      </c>
      <c r="O14011" t="s">
        <v>5237</v>
      </c>
    </row>
    <row r="14012" spans="11:15" x14ac:dyDescent="0.25">
      <c r="K14012">
        <v>58009900060010</v>
      </c>
      <c r="L14012" t="s">
        <v>16687</v>
      </c>
      <c r="M14012" t="s">
        <v>5237</v>
      </c>
      <c r="N14012" t="s">
        <v>5237</v>
      </c>
      <c r="O14012" t="s">
        <v>5237</v>
      </c>
    </row>
    <row r="14013" spans="11:15" x14ac:dyDescent="0.25">
      <c r="K14013">
        <v>58009900060011</v>
      </c>
      <c r="L14013" t="s">
        <v>16688</v>
      </c>
      <c r="M14013" t="s">
        <v>5237</v>
      </c>
      <c r="N14013" t="s">
        <v>5237</v>
      </c>
      <c r="O14013" t="s">
        <v>5237</v>
      </c>
    </row>
    <row r="14014" spans="11:15" x14ac:dyDescent="0.25">
      <c r="K14014">
        <v>58009900060012</v>
      </c>
      <c r="L14014" t="s">
        <v>16689</v>
      </c>
      <c r="M14014" t="s">
        <v>5237</v>
      </c>
      <c r="N14014" t="s">
        <v>5237</v>
      </c>
      <c r="O14014" t="s">
        <v>5237</v>
      </c>
    </row>
    <row r="14015" spans="11:15" x14ac:dyDescent="0.25">
      <c r="K14015">
        <v>58009900060013</v>
      </c>
      <c r="L14015" t="s">
        <v>16690</v>
      </c>
      <c r="M14015" t="s">
        <v>5237</v>
      </c>
      <c r="N14015" t="s">
        <v>5237</v>
      </c>
      <c r="O14015" t="s">
        <v>5237</v>
      </c>
    </row>
    <row r="14016" spans="11:15" x14ac:dyDescent="0.25">
      <c r="K14016">
        <v>58009900060014</v>
      </c>
      <c r="L14016" t="s">
        <v>16691</v>
      </c>
      <c r="M14016" t="s">
        <v>5237</v>
      </c>
      <c r="N14016" t="s">
        <v>5237</v>
      </c>
      <c r="O14016" t="s">
        <v>5237</v>
      </c>
    </row>
    <row r="14017" spans="11:15" x14ac:dyDescent="0.25">
      <c r="K14017">
        <v>58009900060015</v>
      </c>
      <c r="L14017" t="s">
        <v>16692</v>
      </c>
      <c r="M14017" t="s">
        <v>5237</v>
      </c>
      <c r="N14017" t="s">
        <v>5237</v>
      </c>
      <c r="O14017" t="s">
        <v>5237</v>
      </c>
    </row>
    <row r="14018" spans="11:15" x14ac:dyDescent="0.25">
      <c r="K14018">
        <v>58009900060016</v>
      </c>
      <c r="L14018" t="s">
        <v>16693</v>
      </c>
      <c r="M14018" t="s">
        <v>5237</v>
      </c>
      <c r="N14018" t="s">
        <v>5237</v>
      </c>
      <c r="O14018" t="s">
        <v>5237</v>
      </c>
    </row>
    <row r="14019" spans="11:15" x14ac:dyDescent="0.25">
      <c r="K14019">
        <v>58009900060017</v>
      </c>
      <c r="L14019" t="s">
        <v>16694</v>
      </c>
      <c r="M14019" t="s">
        <v>5237</v>
      </c>
      <c r="N14019" t="s">
        <v>5237</v>
      </c>
      <c r="O14019" t="s">
        <v>5237</v>
      </c>
    </row>
    <row r="14020" spans="11:15" x14ac:dyDescent="0.25">
      <c r="K14020">
        <v>58009900060018</v>
      </c>
      <c r="L14020" t="s">
        <v>16695</v>
      </c>
      <c r="M14020" t="s">
        <v>5237</v>
      </c>
      <c r="N14020" t="s">
        <v>5237</v>
      </c>
      <c r="O14020" t="s">
        <v>5237</v>
      </c>
    </row>
    <row r="14021" spans="11:15" x14ac:dyDescent="0.25">
      <c r="K14021">
        <v>58009900060019</v>
      </c>
      <c r="L14021" t="s">
        <v>16696</v>
      </c>
      <c r="M14021" t="s">
        <v>5237</v>
      </c>
      <c r="N14021" t="s">
        <v>5237</v>
      </c>
      <c r="O14021" t="s">
        <v>5237</v>
      </c>
    </row>
    <row r="14022" spans="11:15" x14ac:dyDescent="0.25">
      <c r="K14022">
        <v>58009900060020</v>
      </c>
      <c r="L14022" t="s">
        <v>16697</v>
      </c>
      <c r="M14022" t="s">
        <v>5237</v>
      </c>
      <c r="N14022" t="s">
        <v>5237</v>
      </c>
      <c r="O14022" t="s">
        <v>5237</v>
      </c>
    </row>
    <row r="14023" spans="11:15" x14ac:dyDescent="0.25">
      <c r="K14023">
        <v>58009900060021</v>
      </c>
      <c r="L14023" t="s">
        <v>16698</v>
      </c>
      <c r="M14023" t="s">
        <v>5237</v>
      </c>
      <c r="N14023" t="s">
        <v>5237</v>
      </c>
      <c r="O14023" t="s">
        <v>5237</v>
      </c>
    </row>
    <row r="14024" spans="11:15" x14ac:dyDescent="0.25">
      <c r="K14024">
        <v>58009900060022</v>
      </c>
      <c r="L14024" t="s">
        <v>16699</v>
      </c>
      <c r="M14024" t="s">
        <v>5237</v>
      </c>
      <c r="N14024" t="s">
        <v>5237</v>
      </c>
      <c r="O14024" t="s">
        <v>5237</v>
      </c>
    </row>
    <row r="14025" spans="11:15" x14ac:dyDescent="0.25">
      <c r="K14025">
        <v>58009900060023</v>
      </c>
      <c r="L14025" t="s">
        <v>16700</v>
      </c>
      <c r="M14025" t="s">
        <v>5237</v>
      </c>
      <c r="N14025" t="s">
        <v>5237</v>
      </c>
      <c r="O14025" t="s">
        <v>5237</v>
      </c>
    </row>
    <row r="14026" spans="11:15" x14ac:dyDescent="0.25">
      <c r="K14026">
        <v>58009900060024</v>
      </c>
      <c r="L14026" t="s">
        <v>16701</v>
      </c>
      <c r="M14026" t="s">
        <v>5237</v>
      </c>
      <c r="N14026" t="s">
        <v>5237</v>
      </c>
      <c r="O14026" t="s">
        <v>5237</v>
      </c>
    </row>
    <row r="14027" spans="11:15" x14ac:dyDescent="0.25">
      <c r="K14027">
        <v>58009900060025</v>
      </c>
      <c r="L14027" t="s">
        <v>16702</v>
      </c>
      <c r="M14027" t="s">
        <v>5237</v>
      </c>
      <c r="N14027" t="s">
        <v>5237</v>
      </c>
      <c r="O14027" t="s">
        <v>5237</v>
      </c>
    </row>
    <row r="14028" spans="11:15" x14ac:dyDescent="0.25">
      <c r="K14028">
        <v>58009900060026</v>
      </c>
      <c r="L14028" t="s">
        <v>16703</v>
      </c>
      <c r="M14028" t="s">
        <v>5237</v>
      </c>
      <c r="N14028" t="s">
        <v>5237</v>
      </c>
      <c r="O14028" t="s">
        <v>5237</v>
      </c>
    </row>
    <row r="14029" spans="11:15" x14ac:dyDescent="0.25">
      <c r="K14029">
        <v>58009900060027</v>
      </c>
      <c r="L14029" t="s">
        <v>16704</v>
      </c>
      <c r="M14029" t="s">
        <v>5237</v>
      </c>
      <c r="N14029" t="s">
        <v>5237</v>
      </c>
      <c r="O14029" t="s">
        <v>5237</v>
      </c>
    </row>
    <row r="14030" spans="11:15" x14ac:dyDescent="0.25">
      <c r="K14030">
        <v>58009900060028</v>
      </c>
      <c r="L14030" t="s">
        <v>16705</v>
      </c>
      <c r="M14030" t="s">
        <v>5237</v>
      </c>
      <c r="N14030" t="s">
        <v>5237</v>
      </c>
      <c r="O14030" t="s">
        <v>5237</v>
      </c>
    </row>
    <row r="14031" spans="11:15" x14ac:dyDescent="0.25">
      <c r="K14031">
        <v>58009900060029</v>
      </c>
      <c r="L14031" t="s">
        <v>16706</v>
      </c>
      <c r="M14031" t="s">
        <v>5237</v>
      </c>
      <c r="N14031" t="s">
        <v>5237</v>
      </c>
      <c r="O14031" t="s">
        <v>5237</v>
      </c>
    </row>
    <row r="14032" spans="11:15" x14ac:dyDescent="0.25">
      <c r="K14032">
        <v>58009900060030</v>
      </c>
      <c r="L14032" t="s">
        <v>16707</v>
      </c>
      <c r="M14032" t="s">
        <v>5237</v>
      </c>
      <c r="N14032" t="s">
        <v>5237</v>
      </c>
      <c r="O14032" t="s">
        <v>5237</v>
      </c>
    </row>
    <row r="14033" spans="11:15" x14ac:dyDescent="0.25">
      <c r="K14033">
        <v>58009900060031</v>
      </c>
      <c r="L14033" t="s">
        <v>16708</v>
      </c>
      <c r="M14033" t="s">
        <v>5237</v>
      </c>
      <c r="N14033" t="s">
        <v>5237</v>
      </c>
      <c r="O14033" t="s">
        <v>5237</v>
      </c>
    </row>
    <row r="14034" spans="11:15" x14ac:dyDescent="0.25">
      <c r="K14034">
        <v>58009900060032</v>
      </c>
      <c r="L14034" t="s">
        <v>16709</v>
      </c>
      <c r="M14034" t="s">
        <v>5237</v>
      </c>
      <c r="N14034" t="s">
        <v>5237</v>
      </c>
      <c r="O14034" t="s">
        <v>5237</v>
      </c>
    </row>
    <row r="14035" spans="11:15" x14ac:dyDescent="0.25">
      <c r="K14035">
        <v>58009900060033</v>
      </c>
      <c r="L14035" t="s">
        <v>16710</v>
      </c>
      <c r="M14035" t="s">
        <v>5237</v>
      </c>
      <c r="N14035" t="s">
        <v>5237</v>
      </c>
      <c r="O14035" t="s">
        <v>5237</v>
      </c>
    </row>
    <row r="14036" spans="11:15" x14ac:dyDescent="0.25">
      <c r="K14036">
        <v>58009900060034</v>
      </c>
      <c r="L14036" t="s">
        <v>16711</v>
      </c>
      <c r="M14036" t="s">
        <v>5237</v>
      </c>
      <c r="N14036" t="s">
        <v>5237</v>
      </c>
      <c r="O14036" t="s">
        <v>5237</v>
      </c>
    </row>
    <row r="14037" spans="11:15" x14ac:dyDescent="0.25">
      <c r="K14037">
        <v>58009900060035</v>
      </c>
      <c r="L14037" t="s">
        <v>16712</v>
      </c>
      <c r="M14037" t="s">
        <v>5237</v>
      </c>
      <c r="N14037" t="s">
        <v>5237</v>
      </c>
      <c r="O14037" t="s">
        <v>5237</v>
      </c>
    </row>
    <row r="14038" spans="11:15" x14ac:dyDescent="0.25">
      <c r="K14038">
        <v>58009900060036</v>
      </c>
      <c r="L14038" t="s">
        <v>16713</v>
      </c>
      <c r="M14038" t="s">
        <v>5237</v>
      </c>
      <c r="N14038" t="s">
        <v>5237</v>
      </c>
      <c r="O14038" t="s">
        <v>5237</v>
      </c>
    </row>
    <row r="14039" spans="11:15" x14ac:dyDescent="0.25">
      <c r="K14039">
        <v>58009900060037</v>
      </c>
      <c r="L14039" t="s">
        <v>16714</v>
      </c>
      <c r="M14039" t="s">
        <v>5237</v>
      </c>
      <c r="N14039" t="s">
        <v>5237</v>
      </c>
      <c r="O14039" t="s">
        <v>5237</v>
      </c>
    </row>
    <row r="14040" spans="11:15" x14ac:dyDescent="0.25">
      <c r="K14040">
        <v>58009900060038</v>
      </c>
      <c r="L14040" t="s">
        <v>16715</v>
      </c>
      <c r="M14040" t="s">
        <v>5237</v>
      </c>
      <c r="N14040" t="s">
        <v>5237</v>
      </c>
      <c r="O14040" t="s">
        <v>5237</v>
      </c>
    </row>
    <row r="14041" spans="11:15" x14ac:dyDescent="0.25">
      <c r="K14041">
        <v>58009900060039</v>
      </c>
      <c r="L14041" t="s">
        <v>16716</v>
      </c>
      <c r="M14041" t="s">
        <v>5237</v>
      </c>
      <c r="N14041" t="s">
        <v>5237</v>
      </c>
      <c r="O14041" t="s">
        <v>5237</v>
      </c>
    </row>
    <row r="14042" spans="11:15" x14ac:dyDescent="0.25">
      <c r="K14042">
        <v>58009900060040</v>
      </c>
      <c r="L14042" t="s">
        <v>16717</v>
      </c>
      <c r="M14042" t="s">
        <v>5237</v>
      </c>
      <c r="N14042" t="s">
        <v>5237</v>
      </c>
      <c r="O14042" t="s">
        <v>5237</v>
      </c>
    </row>
    <row r="14043" spans="11:15" x14ac:dyDescent="0.25">
      <c r="K14043">
        <v>58009900060041</v>
      </c>
      <c r="L14043" t="s">
        <v>16718</v>
      </c>
      <c r="M14043" t="s">
        <v>5237</v>
      </c>
      <c r="N14043" t="s">
        <v>5237</v>
      </c>
      <c r="O14043" t="s">
        <v>5237</v>
      </c>
    </row>
    <row r="14044" spans="11:15" x14ac:dyDescent="0.25">
      <c r="K14044">
        <v>58009900060042</v>
      </c>
      <c r="L14044" t="s">
        <v>16719</v>
      </c>
      <c r="M14044" t="s">
        <v>5237</v>
      </c>
      <c r="N14044" t="s">
        <v>5237</v>
      </c>
      <c r="O14044" t="s">
        <v>5237</v>
      </c>
    </row>
    <row r="14045" spans="11:15" x14ac:dyDescent="0.25">
      <c r="K14045">
        <v>58009900060043</v>
      </c>
      <c r="L14045" t="s">
        <v>16720</v>
      </c>
      <c r="M14045" t="s">
        <v>5237</v>
      </c>
      <c r="N14045" t="s">
        <v>5237</v>
      </c>
      <c r="O14045" t="s">
        <v>5237</v>
      </c>
    </row>
    <row r="14046" spans="11:15" x14ac:dyDescent="0.25">
      <c r="K14046">
        <v>58009900060044</v>
      </c>
      <c r="L14046" t="s">
        <v>16721</v>
      </c>
      <c r="M14046" t="s">
        <v>5237</v>
      </c>
      <c r="N14046" t="s">
        <v>5237</v>
      </c>
      <c r="O14046" t="s">
        <v>5237</v>
      </c>
    </row>
    <row r="14047" spans="11:15" x14ac:dyDescent="0.25">
      <c r="K14047">
        <v>58009900060045</v>
      </c>
      <c r="L14047" t="s">
        <v>16713</v>
      </c>
      <c r="M14047" t="s">
        <v>5237</v>
      </c>
      <c r="N14047" t="s">
        <v>5237</v>
      </c>
      <c r="O14047" t="s">
        <v>5237</v>
      </c>
    </row>
    <row r="14048" spans="11:15" x14ac:dyDescent="0.25">
      <c r="K14048">
        <v>58009900060046</v>
      </c>
      <c r="L14048" t="s">
        <v>16714</v>
      </c>
      <c r="M14048" t="s">
        <v>5237</v>
      </c>
      <c r="N14048" t="s">
        <v>5237</v>
      </c>
      <c r="O14048" t="s">
        <v>5237</v>
      </c>
    </row>
    <row r="14049" spans="11:15" x14ac:dyDescent="0.25">
      <c r="K14049">
        <v>58009900060047</v>
      </c>
      <c r="L14049" t="s">
        <v>16722</v>
      </c>
      <c r="M14049" t="s">
        <v>5237</v>
      </c>
      <c r="N14049" t="s">
        <v>5237</v>
      </c>
      <c r="O14049" t="s">
        <v>5237</v>
      </c>
    </row>
    <row r="14050" spans="11:15" x14ac:dyDescent="0.25">
      <c r="K14050">
        <v>58009900060048</v>
      </c>
      <c r="L14050" t="s">
        <v>16723</v>
      </c>
      <c r="M14050" t="s">
        <v>5237</v>
      </c>
      <c r="N14050" t="s">
        <v>5237</v>
      </c>
      <c r="O14050" t="s">
        <v>5237</v>
      </c>
    </row>
    <row r="14051" spans="11:15" x14ac:dyDescent="0.25">
      <c r="K14051">
        <v>58009900060049</v>
      </c>
      <c r="L14051" t="s">
        <v>16724</v>
      </c>
      <c r="M14051" t="s">
        <v>5237</v>
      </c>
      <c r="N14051" t="s">
        <v>5237</v>
      </c>
      <c r="O14051" t="s">
        <v>5237</v>
      </c>
    </row>
    <row r="14052" spans="11:15" x14ac:dyDescent="0.25">
      <c r="K14052">
        <v>58009900060050</v>
      </c>
      <c r="L14052" t="s">
        <v>16725</v>
      </c>
      <c r="M14052" t="s">
        <v>5237</v>
      </c>
      <c r="N14052" t="s">
        <v>5237</v>
      </c>
      <c r="O14052" t="s">
        <v>5237</v>
      </c>
    </row>
    <row r="14053" spans="11:15" x14ac:dyDescent="0.25">
      <c r="K14053">
        <v>58009900060051</v>
      </c>
      <c r="L14053" t="s">
        <v>16726</v>
      </c>
      <c r="M14053" t="s">
        <v>5237</v>
      </c>
      <c r="N14053" t="s">
        <v>5237</v>
      </c>
      <c r="O14053" t="s">
        <v>5237</v>
      </c>
    </row>
    <row r="14054" spans="11:15" x14ac:dyDescent="0.25">
      <c r="K14054">
        <v>58009900060052</v>
      </c>
      <c r="L14054" t="s">
        <v>16727</v>
      </c>
      <c r="M14054" t="s">
        <v>5237</v>
      </c>
      <c r="N14054" t="s">
        <v>5237</v>
      </c>
      <c r="O14054" t="s">
        <v>5237</v>
      </c>
    </row>
    <row r="14055" spans="11:15" x14ac:dyDescent="0.25">
      <c r="K14055">
        <v>58009900060053</v>
      </c>
      <c r="L14055" t="s">
        <v>16728</v>
      </c>
      <c r="M14055" t="s">
        <v>5237</v>
      </c>
      <c r="N14055" t="s">
        <v>5237</v>
      </c>
      <c r="O14055" t="s">
        <v>5237</v>
      </c>
    </row>
    <row r="14056" spans="11:15" x14ac:dyDescent="0.25">
      <c r="K14056">
        <v>58009900060054</v>
      </c>
      <c r="L14056" t="s">
        <v>16729</v>
      </c>
      <c r="M14056" t="s">
        <v>5237</v>
      </c>
      <c r="N14056" t="s">
        <v>5237</v>
      </c>
      <c r="O14056" t="s">
        <v>5237</v>
      </c>
    </row>
    <row r="14057" spans="11:15" x14ac:dyDescent="0.25">
      <c r="K14057">
        <v>58009900060055</v>
      </c>
      <c r="L14057" t="s">
        <v>16730</v>
      </c>
      <c r="M14057" t="s">
        <v>5237</v>
      </c>
      <c r="N14057" t="s">
        <v>5237</v>
      </c>
      <c r="O14057" t="s">
        <v>5237</v>
      </c>
    </row>
    <row r="14058" spans="11:15" x14ac:dyDescent="0.25">
      <c r="K14058">
        <v>58009900060056</v>
      </c>
      <c r="L14058" t="s">
        <v>16731</v>
      </c>
      <c r="M14058" t="s">
        <v>5237</v>
      </c>
      <c r="N14058" t="s">
        <v>5237</v>
      </c>
      <c r="O14058" t="s">
        <v>5237</v>
      </c>
    </row>
    <row r="14059" spans="11:15" x14ac:dyDescent="0.25">
      <c r="K14059">
        <v>58009900060057</v>
      </c>
      <c r="L14059" t="s">
        <v>16732</v>
      </c>
      <c r="M14059" t="s">
        <v>5237</v>
      </c>
      <c r="N14059" t="s">
        <v>5237</v>
      </c>
      <c r="O14059" t="s">
        <v>5237</v>
      </c>
    </row>
    <row r="14060" spans="11:15" x14ac:dyDescent="0.25">
      <c r="K14060">
        <v>58009900060058</v>
      </c>
      <c r="L14060" t="s">
        <v>16733</v>
      </c>
      <c r="M14060" t="s">
        <v>5237</v>
      </c>
      <c r="N14060" t="s">
        <v>5237</v>
      </c>
      <c r="O14060" t="s">
        <v>5237</v>
      </c>
    </row>
    <row r="14061" spans="11:15" x14ac:dyDescent="0.25">
      <c r="K14061">
        <v>58009900060059</v>
      </c>
      <c r="L14061" t="s">
        <v>16734</v>
      </c>
      <c r="M14061" t="s">
        <v>5237</v>
      </c>
      <c r="N14061" t="s">
        <v>5237</v>
      </c>
      <c r="O14061" t="s">
        <v>5237</v>
      </c>
    </row>
    <row r="14062" spans="11:15" x14ac:dyDescent="0.25">
      <c r="K14062">
        <v>58009900060060</v>
      </c>
      <c r="L14062" t="s">
        <v>16735</v>
      </c>
      <c r="M14062" t="s">
        <v>5237</v>
      </c>
      <c r="N14062" t="s">
        <v>5237</v>
      </c>
      <c r="O14062" t="s">
        <v>5237</v>
      </c>
    </row>
    <row r="14063" spans="11:15" x14ac:dyDescent="0.25">
      <c r="K14063">
        <v>58009900060061</v>
      </c>
      <c r="L14063" t="s">
        <v>16736</v>
      </c>
      <c r="M14063" t="s">
        <v>5237</v>
      </c>
      <c r="N14063" t="s">
        <v>5237</v>
      </c>
      <c r="O14063" t="s">
        <v>5237</v>
      </c>
    </row>
    <row r="14064" spans="11:15" x14ac:dyDescent="0.25">
      <c r="K14064">
        <v>58009900060062</v>
      </c>
      <c r="L14064" t="s">
        <v>16737</v>
      </c>
      <c r="M14064" t="s">
        <v>5237</v>
      </c>
      <c r="N14064" t="s">
        <v>5237</v>
      </c>
      <c r="O14064" t="s">
        <v>5237</v>
      </c>
    </row>
    <row r="14065" spans="11:15" x14ac:dyDescent="0.25">
      <c r="K14065">
        <v>58009900060063</v>
      </c>
      <c r="L14065" t="s">
        <v>16738</v>
      </c>
      <c r="M14065" t="s">
        <v>5237</v>
      </c>
      <c r="N14065" t="s">
        <v>5237</v>
      </c>
      <c r="O14065" t="s">
        <v>5237</v>
      </c>
    </row>
    <row r="14066" spans="11:15" x14ac:dyDescent="0.25">
      <c r="K14066">
        <v>58009900060064</v>
      </c>
      <c r="L14066" t="s">
        <v>16739</v>
      </c>
      <c r="M14066" t="s">
        <v>5237</v>
      </c>
      <c r="N14066" t="s">
        <v>5237</v>
      </c>
      <c r="O14066" t="s">
        <v>5237</v>
      </c>
    </row>
    <row r="14067" spans="11:15" x14ac:dyDescent="0.25">
      <c r="K14067">
        <v>58009900060065</v>
      </c>
      <c r="L14067" t="s">
        <v>16740</v>
      </c>
      <c r="M14067" t="s">
        <v>5237</v>
      </c>
      <c r="N14067" t="s">
        <v>5237</v>
      </c>
      <c r="O14067" t="s">
        <v>5237</v>
      </c>
    </row>
    <row r="14068" spans="11:15" x14ac:dyDescent="0.25">
      <c r="K14068">
        <v>58009900060066</v>
      </c>
      <c r="L14068" t="s">
        <v>16741</v>
      </c>
      <c r="M14068" t="s">
        <v>5237</v>
      </c>
      <c r="N14068" t="s">
        <v>5237</v>
      </c>
      <c r="O14068" t="s">
        <v>5237</v>
      </c>
    </row>
    <row r="14069" spans="11:15" x14ac:dyDescent="0.25">
      <c r="K14069">
        <v>58009900060067</v>
      </c>
      <c r="L14069" t="s">
        <v>16742</v>
      </c>
      <c r="M14069" t="s">
        <v>5237</v>
      </c>
      <c r="N14069" t="s">
        <v>5237</v>
      </c>
      <c r="O14069" t="s">
        <v>5237</v>
      </c>
    </row>
    <row r="14070" spans="11:15" x14ac:dyDescent="0.25">
      <c r="K14070">
        <v>58009900060068</v>
      </c>
      <c r="L14070" t="s">
        <v>16743</v>
      </c>
      <c r="M14070" t="s">
        <v>5237</v>
      </c>
      <c r="N14070" t="s">
        <v>5237</v>
      </c>
      <c r="O14070" t="s">
        <v>5237</v>
      </c>
    </row>
    <row r="14071" spans="11:15" x14ac:dyDescent="0.25">
      <c r="K14071">
        <v>58009900060069</v>
      </c>
      <c r="L14071" t="s">
        <v>16744</v>
      </c>
      <c r="M14071" t="s">
        <v>5237</v>
      </c>
      <c r="N14071" t="s">
        <v>5237</v>
      </c>
      <c r="O14071" t="s">
        <v>5237</v>
      </c>
    </row>
    <row r="14072" spans="11:15" x14ac:dyDescent="0.25">
      <c r="K14072">
        <v>58009900060070</v>
      </c>
      <c r="L14072" t="s">
        <v>16745</v>
      </c>
      <c r="M14072" t="s">
        <v>5237</v>
      </c>
      <c r="N14072" t="s">
        <v>5237</v>
      </c>
      <c r="O14072" t="s">
        <v>5237</v>
      </c>
    </row>
    <row r="14073" spans="11:15" x14ac:dyDescent="0.25">
      <c r="K14073">
        <v>58009900060071</v>
      </c>
      <c r="L14073" t="s">
        <v>16746</v>
      </c>
      <c r="M14073" t="s">
        <v>5237</v>
      </c>
      <c r="N14073" t="s">
        <v>5237</v>
      </c>
      <c r="O14073" t="s">
        <v>5237</v>
      </c>
    </row>
    <row r="14074" spans="11:15" x14ac:dyDescent="0.25">
      <c r="K14074">
        <v>58009900060072</v>
      </c>
      <c r="L14074" t="s">
        <v>16747</v>
      </c>
      <c r="M14074" t="s">
        <v>5237</v>
      </c>
      <c r="N14074" t="s">
        <v>5237</v>
      </c>
      <c r="O14074" t="s">
        <v>5237</v>
      </c>
    </row>
    <row r="14075" spans="11:15" x14ac:dyDescent="0.25">
      <c r="K14075">
        <v>58009900060073</v>
      </c>
      <c r="L14075" t="s">
        <v>16748</v>
      </c>
      <c r="M14075" t="s">
        <v>5237</v>
      </c>
      <c r="N14075" t="s">
        <v>5237</v>
      </c>
      <c r="O14075" t="s">
        <v>5237</v>
      </c>
    </row>
    <row r="14076" spans="11:15" x14ac:dyDescent="0.25">
      <c r="K14076">
        <v>58009900060074</v>
      </c>
      <c r="L14076" t="s">
        <v>16749</v>
      </c>
      <c r="M14076" t="s">
        <v>5237</v>
      </c>
      <c r="N14076" t="s">
        <v>5237</v>
      </c>
      <c r="O14076" t="s">
        <v>5237</v>
      </c>
    </row>
    <row r="14077" spans="11:15" x14ac:dyDescent="0.25">
      <c r="K14077">
        <v>58009900060075</v>
      </c>
      <c r="L14077" t="s">
        <v>16750</v>
      </c>
      <c r="M14077" t="s">
        <v>5237</v>
      </c>
      <c r="N14077" t="s">
        <v>5237</v>
      </c>
      <c r="O14077" t="s">
        <v>5237</v>
      </c>
    </row>
    <row r="14078" spans="11:15" x14ac:dyDescent="0.25">
      <c r="K14078">
        <v>58009900060076</v>
      </c>
      <c r="L14078" t="s">
        <v>16751</v>
      </c>
      <c r="M14078" t="s">
        <v>5237</v>
      </c>
      <c r="N14078" t="s">
        <v>5237</v>
      </c>
      <c r="O14078" t="s">
        <v>5237</v>
      </c>
    </row>
    <row r="14079" spans="11:15" x14ac:dyDescent="0.25">
      <c r="K14079">
        <v>58009900060077</v>
      </c>
      <c r="L14079" t="s">
        <v>16752</v>
      </c>
      <c r="M14079" t="s">
        <v>5237</v>
      </c>
      <c r="N14079" t="s">
        <v>5237</v>
      </c>
      <c r="O14079" t="s">
        <v>5237</v>
      </c>
    </row>
    <row r="14080" spans="11:15" x14ac:dyDescent="0.25">
      <c r="K14080">
        <v>58009900060078</v>
      </c>
      <c r="L14080" t="s">
        <v>16753</v>
      </c>
      <c r="M14080" t="s">
        <v>5237</v>
      </c>
      <c r="N14080" t="s">
        <v>5237</v>
      </c>
      <c r="O14080" t="s">
        <v>5237</v>
      </c>
    </row>
    <row r="14081" spans="11:15" x14ac:dyDescent="0.25">
      <c r="K14081">
        <v>58009900060079</v>
      </c>
      <c r="L14081" t="s">
        <v>16754</v>
      </c>
      <c r="M14081" t="s">
        <v>5237</v>
      </c>
      <c r="N14081" t="s">
        <v>5237</v>
      </c>
      <c r="O14081" t="s">
        <v>5237</v>
      </c>
    </row>
    <row r="14082" spans="11:15" x14ac:dyDescent="0.25">
      <c r="K14082">
        <v>58009900060080</v>
      </c>
      <c r="L14082" t="s">
        <v>16755</v>
      </c>
      <c r="M14082" t="s">
        <v>5237</v>
      </c>
      <c r="N14082" t="s">
        <v>5237</v>
      </c>
      <c r="O14082" t="s">
        <v>5237</v>
      </c>
    </row>
    <row r="14083" spans="11:15" x14ac:dyDescent="0.25">
      <c r="K14083">
        <v>58009900060081</v>
      </c>
      <c r="L14083" t="s">
        <v>16756</v>
      </c>
      <c r="M14083" t="s">
        <v>5237</v>
      </c>
      <c r="N14083" t="s">
        <v>5237</v>
      </c>
      <c r="O14083" t="s">
        <v>5237</v>
      </c>
    </row>
    <row r="14084" spans="11:15" x14ac:dyDescent="0.25">
      <c r="K14084">
        <v>58009900070001</v>
      </c>
      <c r="L14084" t="s">
        <v>16757</v>
      </c>
      <c r="M14084" t="s">
        <v>5237</v>
      </c>
      <c r="N14084" t="s">
        <v>5237</v>
      </c>
      <c r="O14084" t="s">
        <v>5237</v>
      </c>
    </row>
    <row r="14085" spans="11:15" x14ac:dyDescent="0.25">
      <c r="K14085">
        <v>58009900070002</v>
      </c>
      <c r="L14085" t="s">
        <v>16758</v>
      </c>
      <c r="M14085" t="s">
        <v>5237</v>
      </c>
      <c r="N14085" t="s">
        <v>5237</v>
      </c>
      <c r="O14085" t="s">
        <v>5237</v>
      </c>
    </row>
    <row r="14086" spans="11:15" x14ac:dyDescent="0.25">
      <c r="K14086">
        <v>58009900070003</v>
      </c>
      <c r="L14086" t="s">
        <v>16759</v>
      </c>
      <c r="M14086" t="s">
        <v>5237</v>
      </c>
      <c r="N14086" t="s">
        <v>5237</v>
      </c>
      <c r="O14086" t="s">
        <v>5237</v>
      </c>
    </row>
    <row r="14087" spans="11:15" x14ac:dyDescent="0.25">
      <c r="K14087">
        <v>58009900070004</v>
      </c>
      <c r="L14087" t="s">
        <v>16760</v>
      </c>
      <c r="M14087" t="s">
        <v>5237</v>
      </c>
      <c r="N14087" t="s">
        <v>5237</v>
      </c>
      <c r="O14087" t="s">
        <v>5237</v>
      </c>
    </row>
    <row r="14088" spans="11:15" x14ac:dyDescent="0.25">
      <c r="K14088">
        <v>58009900070005</v>
      </c>
      <c r="L14088" t="s">
        <v>16761</v>
      </c>
      <c r="M14088" t="s">
        <v>5237</v>
      </c>
      <c r="N14088" t="s">
        <v>5237</v>
      </c>
      <c r="O14088" t="s">
        <v>5237</v>
      </c>
    </row>
    <row r="14089" spans="11:15" x14ac:dyDescent="0.25">
      <c r="K14089">
        <v>58009900070006</v>
      </c>
      <c r="L14089" t="s">
        <v>16762</v>
      </c>
      <c r="M14089" t="s">
        <v>5237</v>
      </c>
      <c r="N14089" t="s">
        <v>5237</v>
      </c>
      <c r="O14089" t="s">
        <v>5237</v>
      </c>
    </row>
    <row r="14090" spans="11:15" x14ac:dyDescent="0.25">
      <c r="K14090">
        <v>58009900070007</v>
      </c>
      <c r="L14090" t="s">
        <v>16763</v>
      </c>
      <c r="M14090" t="s">
        <v>5237</v>
      </c>
      <c r="N14090" t="s">
        <v>5237</v>
      </c>
      <c r="O14090" t="s">
        <v>5237</v>
      </c>
    </row>
    <row r="14091" spans="11:15" x14ac:dyDescent="0.25">
      <c r="K14091">
        <v>58009900070008</v>
      </c>
      <c r="L14091" t="s">
        <v>16764</v>
      </c>
      <c r="M14091" t="s">
        <v>5237</v>
      </c>
      <c r="N14091" t="s">
        <v>5237</v>
      </c>
      <c r="O14091" t="s">
        <v>5237</v>
      </c>
    </row>
    <row r="14092" spans="11:15" x14ac:dyDescent="0.25">
      <c r="K14092">
        <v>58009900070009</v>
      </c>
      <c r="L14092" t="s">
        <v>16765</v>
      </c>
      <c r="M14092" t="s">
        <v>5237</v>
      </c>
      <c r="N14092" t="s">
        <v>5237</v>
      </c>
      <c r="O14092" t="s">
        <v>5237</v>
      </c>
    </row>
    <row r="14093" spans="11:15" x14ac:dyDescent="0.25">
      <c r="K14093">
        <v>58009900070010</v>
      </c>
      <c r="L14093" t="s">
        <v>16766</v>
      </c>
      <c r="M14093" t="s">
        <v>5237</v>
      </c>
      <c r="N14093" t="s">
        <v>5237</v>
      </c>
      <c r="O14093" t="s">
        <v>5237</v>
      </c>
    </row>
    <row r="14094" spans="11:15" x14ac:dyDescent="0.25">
      <c r="K14094">
        <v>58009900070011</v>
      </c>
      <c r="L14094" t="s">
        <v>16767</v>
      </c>
      <c r="M14094" t="s">
        <v>5237</v>
      </c>
      <c r="N14094" t="s">
        <v>5237</v>
      </c>
      <c r="O14094" t="s">
        <v>5237</v>
      </c>
    </row>
    <row r="14095" spans="11:15" x14ac:dyDescent="0.25">
      <c r="K14095">
        <v>58009900070012</v>
      </c>
      <c r="L14095" t="s">
        <v>16768</v>
      </c>
      <c r="M14095" t="s">
        <v>5237</v>
      </c>
      <c r="N14095" t="s">
        <v>5237</v>
      </c>
      <c r="O14095" t="s">
        <v>5237</v>
      </c>
    </row>
    <row r="14096" spans="11:15" x14ac:dyDescent="0.25">
      <c r="K14096">
        <v>58009900070013</v>
      </c>
      <c r="L14096" t="s">
        <v>16769</v>
      </c>
      <c r="M14096" t="s">
        <v>5237</v>
      </c>
      <c r="N14096" t="s">
        <v>5237</v>
      </c>
      <c r="O14096" t="s">
        <v>5237</v>
      </c>
    </row>
    <row r="14097" spans="11:15" x14ac:dyDescent="0.25">
      <c r="K14097">
        <v>58009900070014</v>
      </c>
      <c r="L14097" t="s">
        <v>16770</v>
      </c>
      <c r="M14097" t="s">
        <v>5237</v>
      </c>
      <c r="N14097" t="s">
        <v>5237</v>
      </c>
      <c r="O14097" t="s">
        <v>5237</v>
      </c>
    </row>
    <row r="14098" spans="11:15" x14ac:dyDescent="0.25">
      <c r="K14098">
        <v>58009900070015</v>
      </c>
      <c r="L14098" t="s">
        <v>16771</v>
      </c>
      <c r="M14098" t="s">
        <v>5237</v>
      </c>
      <c r="N14098" t="s">
        <v>5237</v>
      </c>
      <c r="O14098" t="s">
        <v>5237</v>
      </c>
    </row>
    <row r="14099" spans="11:15" x14ac:dyDescent="0.25">
      <c r="K14099">
        <v>58009900070016</v>
      </c>
      <c r="L14099" t="s">
        <v>16772</v>
      </c>
      <c r="M14099" t="s">
        <v>5237</v>
      </c>
      <c r="N14099" t="s">
        <v>5237</v>
      </c>
      <c r="O14099" t="s">
        <v>5237</v>
      </c>
    </row>
    <row r="14100" spans="11:15" x14ac:dyDescent="0.25">
      <c r="K14100">
        <v>58009900070017</v>
      </c>
      <c r="L14100" t="s">
        <v>16773</v>
      </c>
      <c r="M14100" t="s">
        <v>5237</v>
      </c>
      <c r="N14100" t="s">
        <v>5237</v>
      </c>
      <c r="O14100" t="s">
        <v>5237</v>
      </c>
    </row>
    <row r="14101" spans="11:15" x14ac:dyDescent="0.25">
      <c r="K14101">
        <v>58009900070018</v>
      </c>
      <c r="L14101" t="s">
        <v>16774</v>
      </c>
      <c r="M14101" t="s">
        <v>5237</v>
      </c>
      <c r="N14101" t="s">
        <v>5237</v>
      </c>
      <c r="O14101" t="s">
        <v>5237</v>
      </c>
    </row>
    <row r="14102" spans="11:15" x14ac:dyDescent="0.25">
      <c r="K14102">
        <v>58009900070019</v>
      </c>
      <c r="L14102" t="s">
        <v>16775</v>
      </c>
      <c r="M14102" t="s">
        <v>5237</v>
      </c>
      <c r="N14102" t="s">
        <v>5237</v>
      </c>
      <c r="O14102" t="s">
        <v>5237</v>
      </c>
    </row>
    <row r="14103" spans="11:15" x14ac:dyDescent="0.25">
      <c r="K14103">
        <v>58009900070020</v>
      </c>
      <c r="L14103" t="s">
        <v>16776</v>
      </c>
      <c r="M14103" t="s">
        <v>5237</v>
      </c>
      <c r="N14103" t="s">
        <v>5237</v>
      </c>
      <c r="O14103" t="s">
        <v>5237</v>
      </c>
    </row>
    <row r="14104" spans="11:15" x14ac:dyDescent="0.25">
      <c r="K14104">
        <v>58009900070021</v>
      </c>
      <c r="L14104" t="s">
        <v>16777</v>
      </c>
      <c r="M14104" t="s">
        <v>5237</v>
      </c>
      <c r="N14104" t="s">
        <v>5237</v>
      </c>
      <c r="O14104" t="s">
        <v>5237</v>
      </c>
    </row>
    <row r="14105" spans="11:15" x14ac:dyDescent="0.25">
      <c r="K14105">
        <v>58009900070022</v>
      </c>
      <c r="L14105" t="s">
        <v>16778</v>
      </c>
      <c r="M14105" t="s">
        <v>5237</v>
      </c>
      <c r="N14105" t="s">
        <v>5237</v>
      </c>
      <c r="O14105" t="s">
        <v>5237</v>
      </c>
    </row>
    <row r="14106" spans="11:15" x14ac:dyDescent="0.25">
      <c r="K14106">
        <v>58009900070023</v>
      </c>
      <c r="L14106" t="s">
        <v>16779</v>
      </c>
      <c r="M14106" t="s">
        <v>5237</v>
      </c>
      <c r="N14106" t="s">
        <v>5237</v>
      </c>
      <c r="O14106" t="s">
        <v>5237</v>
      </c>
    </row>
    <row r="14107" spans="11:15" x14ac:dyDescent="0.25">
      <c r="K14107">
        <v>58009900070024</v>
      </c>
      <c r="L14107" t="s">
        <v>16780</v>
      </c>
      <c r="M14107" t="s">
        <v>5237</v>
      </c>
      <c r="N14107" t="s">
        <v>5237</v>
      </c>
      <c r="O14107" t="s">
        <v>5237</v>
      </c>
    </row>
    <row r="14108" spans="11:15" x14ac:dyDescent="0.25">
      <c r="K14108">
        <v>58009900070025</v>
      </c>
      <c r="L14108" t="s">
        <v>16781</v>
      </c>
      <c r="M14108" t="s">
        <v>5237</v>
      </c>
      <c r="N14108" t="s">
        <v>5237</v>
      </c>
      <c r="O14108" t="s">
        <v>5237</v>
      </c>
    </row>
    <row r="14109" spans="11:15" x14ac:dyDescent="0.25">
      <c r="K14109">
        <v>58009900070026</v>
      </c>
      <c r="L14109" t="s">
        <v>16782</v>
      </c>
      <c r="M14109" t="s">
        <v>5237</v>
      </c>
      <c r="N14109" t="s">
        <v>5237</v>
      </c>
      <c r="O14109" t="s">
        <v>5237</v>
      </c>
    </row>
    <row r="14110" spans="11:15" x14ac:dyDescent="0.25">
      <c r="K14110">
        <v>58009900070027</v>
      </c>
      <c r="L14110" t="s">
        <v>16783</v>
      </c>
      <c r="M14110" t="s">
        <v>5237</v>
      </c>
      <c r="N14110" t="s">
        <v>5237</v>
      </c>
      <c r="O14110" t="s">
        <v>5237</v>
      </c>
    </row>
    <row r="14111" spans="11:15" x14ac:dyDescent="0.25">
      <c r="K14111">
        <v>58009900070028</v>
      </c>
      <c r="L14111" t="s">
        <v>16784</v>
      </c>
      <c r="M14111" t="s">
        <v>5237</v>
      </c>
      <c r="N14111" t="s">
        <v>5237</v>
      </c>
      <c r="O14111" t="s">
        <v>5237</v>
      </c>
    </row>
    <row r="14112" spans="11:15" x14ac:dyDescent="0.25">
      <c r="K14112">
        <v>58009900070029</v>
      </c>
      <c r="L14112" t="s">
        <v>16785</v>
      </c>
      <c r="M14112" t="s">
        <v>5237</v>
      </c>
      <c r="N14112" t="s">
        <v>5237</v>
      </c>
      <c r="O14112" t="s">
        <v>5237</v>
      </c>
    </row>
    <row r="14113" spans="11:15" x14ac:dyDescent="0.25">
      <c r="K14113">
        <v>58009900070030</v>
      </c>
      <c r="L14113" t="s">
        <v>16786</v>
      </c>
      <c r="M14113" t="s">
        <v>5237</v>
      </c>
      <c r="N14113" t="s">
        <v>5237</v>
      </c>
      <c r="O14113" t="s">
        <v>5237</v>
      </c>
    </row>
    <row r="14114" spans="11:15" x14ac:dyDescent="0.25">
      <c r="K14114">
        <v>58009900070031</v>
      </c>
      <c r="L14114" t="s">
        <v>16787</v>
      </c>
      <c r="M14114" t="s">
        <v>5237</v>
      </c>
      <c r="N14114" t="s">
        <v>5237</v>
      </c>
      <c r="O14114" t="s">
        <v>5237</v>
      </c>
    </row>
    <row r="14115" spans="11:15" x14ac:dyDescent="0.25">
      <c r="K14115">
        <v>58009900070032</v>
      </c>
      <c r="L14115" t="s">
        <v>16788</v>
      </c>
      <c r="M14115" t="s">
        <v>5237</v>
      </c>
      <c r="N14115" t="s">
        <v>5237</v>
      </c>
      <c r="O14115" t="s">
        <v>5237</v>
      </c>
    </row>
    <row r="14116" spans="11:15" x14ac:dyDescent="0.25">
      <c r="K14116">
        <v>58009900070033</v>
      </c>
      <c r="L14116" t="s">
        <v>16789</v>
      </c>
      <c r="M14116" t="s">
        <v>5237</v>
      </c>
      <c r="N14116" t="s">
        <v>5237</v>
      </c>
      <c r="O14116" t="s">
        <v>5237</v>
      </c>
    </row>
    <row r="14117" spans="11:15" x14ac:dyDescent="0.25">
      <c r="K14117">
        <v>58009900070034</v>
      </c>
      <c r="L14117" t="s">
        <v>16790</v>
      </c>
      <c r="M14117" t="s">
        <v>5237</v>
      </c>
      <c r="N14117" t="s">
        <v>5237</v>
      </c>
      <c r="O14117" t="s">
        <v>5237</v>
      </c>
    </row>
    <row r="14118" spans="11:15" x14ac:dyDescent="0.25">
      <c r="K14118">
        <v>58009900070035</v>
      </c>
      <c r="L14118" t="s">
        <v>16791</v>
      </c>
      <c r="M14118" t="s">
        <v>5237</v>
      </c>
      <c r="N14118" t="s">
        <v>5237</v>
      </c>
      <c r="O14118" t="s">
        <v>5237</v>
      </c>
    </row>
    <row r="14119" spans="11:15" x14ac:dyDescent="0.25">
      <c r="K14119">
        <v>58009900070036</v>
      </c>
      <c r="L14119" t="s">
        <v>16792</v>
      </c>
      <c r="M14119" t="s">
        <v>5237</v>
      </c>
      <c r="N14119" t="s">
        <v>5237</v>
      </c>
      <c r="O14119" t="s">
        <v>5237</v>
      </c>
    </row>
    <row r="14120" spans="11:15" x14ac:dyDescent="0.25">
      <c r="K14120">
        <v>58009900070037</v>
      </c>
      <c r="L14120" t="s">
        <v>16793</v>
      </c>
      <c r="M14120" t="s">
        <v>5237</v>
      </c>
      <c r="N14120" t="s">
        <v>5237</v>
      </c>
      <c r="O14120" t="s">
        <v>5237</v>
      </c>
    </row>
    <row r="14121" spans="11:15" x14ac:dyDescent="0.25">
      <c r="K14121">
        <v>58009900070038</v>
      </c>
      <c r="L14121" t="s">
        <v>16794</v>
      </c>
      <c r="M14121" t="s">
        <v>5237</v>
      </c>
      <c r="N14121" t="s">
        <v>5237</v>
      </c>
      <c r="O14121" t="s">
        <v>5237</v>
      </c>
    </row>
    <row r="14122" spans="11:15" x14ac:dyDescent="0.25">
      <c r="K14122">
        <v>58009900070039</v>
      </c>
      <c r="L14122" t="s">
        <v>16795</v>
      </c>
      <c r="M14122" t="s">
        <v>5237</v>
      </c>
      <c r="N14122" t="s">
        <v>5237</v>
      </c>
      <c r="O14122" t="s">
        <v>5237</v>
      </c>
    </row>
    <row r="14123" spans="11:15" x14ac:dyDescent="0.25">
      <c r="K14123">
        <v>58009900070040</v>
      </c>
      <c r="L14123" t="s">
        <v>16796</v>
      </c>
      <c r="M14123" t="s">
        <v>5237</v>
      </c>
      <c r="N14123" t="s">
        <v>5237</v>
      </c>
      <c r="O14123" t="s">
        <v>5237</v>
      </c>
    </row>
    <row r="14124" spans="11:15" x14ac:dyDescent="0.25">
      <c r="K14124">
        <v>58009900070041</v>
      </c>
      <c r="L14124" t="s">
        <v>16797</v>
      </c>
      <c r="M14124" t="s">
        <v>5237</v>
      </c>
      <c r="N14124" t="s">
        <v>5237</v>
      </c>
      <c r="O14124" t="s">
        <v>5237</v>
      </c>
    </row>
    <row r="14125" spans="11:15" x14ac:dyDescent="0.25">
      <c r="K14125">
        <v>58009900070042</v>
      </c>
      <c r="L14125" t="s">
        <v>16798</v>
      </c>
      <c r="M14125" t="s">
        <v>5237</v>
      </c>
      <c r="N14125" t="s">
        <v>5237</v>
      </c>
      <c r="O14125" t="s">
        <v>5237</v>
      </c>
    </row>
    <row r="14126" spans="11:15" x14ac:dyDescent="0.25">
      <c r="K14126">
        <v>58009900070043</v>
      </c>
      <c r="L14126" t="s">
        <v>16799</v>
      </c>
      <c r="M14126" t="s">
        <v>5237</v>
      </c>
      <c r="N14126" t="s">
        <v>5237</v>
      </c>
      <c r="O14126" t="s">
        <v>5237</v>
      </c>
    </row>
    <row r="14127" spans="11:15" x14ac:dyDescent="0.25">
      <c r="K14127">
        <v>58009900070044</v>
      </c>
      <c r="L14127" t="s">
        <v>16800</v>
      </c>
      <c r="M14127" t="s">
        <v>5237</v>
      </c>
      <c r="N14127" t="s">
        <v>5237</v>
      </c>
      <c r="O14127" t="s">
        <v>5237</v>
      </c>
    </row>
    <row r="14128" spans="11:15" x14ac:dyDescent="0.25">
      <c r="K14128">
        <v>58009900070045</v>
      </c>
      <c r="L14128" t="s">
        <v>16801</v>
      </c>
      <c r="M14128" t="s">
        <v>5237</v>
      </c>
      <c r="N14128" t="s">
        <v>5237</v>
      </c>
      <c r="O14128" t="s">
        <v>5237</v>
      </c>
    </row>
    <row r="14129" spans="11:15" x14ac:dyDescent="0.25">
      <c r="K14129">
        <v>58009900070046</v>
      </c>
      <c r="L14129" t="s">
        <v>16802</v>
      </c>
      <c r="M14129" t="s">
        <v>5237</v>
      </c>
      <c r="N14129" t="s">
        <v>5237</v>
      </c>
      <c r="O14129" t="s">
        <v>5237</v>
      </c>
    </row>
    <row r="14130" spans="11:15" x14ac:dyDescent="0.25">
      <c r="K14130">
        <v>58009900070047</v>
      </c>
      <c r="L14130" t="s">
        <v>16803</v>
      </c>
      <c r="M14130" t="s">
        <v>5237</v>
      </c>
      <c r="N14130" t="s">
        <v>5237</v>
      </c>
      <c r="O14130" t="s">
        <v>5237</v>
      </c>
    </row>
    <row r="14131" spans="11:15" x14ac:dyDescent="0.25">
      <c r="K14131">
        <v>58009900070048</v>
      </c>
      <c r="L14131" t="s">
        <v>16804</v>
      </c>
      <c r="M14131" t="s">
        <v>5237</v>
      </c>
      <c r="N14131" t="s">
        <v>5237</v>
      </c>
      <c r="O14131" t="s">
        <v>5237</v>
      </c>
    </row>
    <row r="14132" spans="11:15" x14ac:dyDescent="0.25">
      <c r="K14132">
        <v>58009900070049</v>
      </c>
      <c r="L14132" t="s">
        <v>16805</v>
      </c>
      <c r="M14132" t="s">
        <v>5237</v>
      </c>
      <c r="N14132" t="s">
        <v>5237</v>
      </c>
      <c r="O14132" t="s">
        <v>5237</v>
      </c>
    </row>
    <row r="14133" spans="11:15" x14ac:dyDescent="0.25">
      <c r="K14133">
        <v>58009900070050</v>
      </c>
      <c r="L14133" t="s">
        <v>16806</v>
      </c>
      <c r="M14133" t="s">
        <v>5237</v>
      </c>
      <c r="N14133" t="s">
        <v>5237</v>
      </c>
      <c r="O14133" t="s">
        <v>5237</v>
      </c>
    </row>
    <row r="14134" spans="11:15" x14ac:dyDescent="0.25">
      <c r="K14134">
        <v>58009900070051</v>
      </c>
      <c r="L14134" t="s">
        <v>16807</v>
      </c>
      <c r="M14134" t="s">
        <v>5237</v>
      </c>
      <c r="N14134" t="s">
        <v>5237</v>
      </c>
      <c r="O14134" t="s">
        <v>5237</v>
      </c>
    </row>
    <row r="14135" spans="11:15" x14ac:dyDescent="0.25">
      <c r="K14135">
        <v>58009900070052</v>
      </c>
      <c r="L14135" t="s">
        <v>16808</v>
      </c>
      <c r="M14135" t="s">
        <v>5237</v>
      </c>
      <c r="N14135" t="s">
        <v>5237</v>
      </c>
      <c r="O14135" t="s">
        <v>5237</v>
      </c>
    </row>
    <row r="14136" spans="11:15" x14ac:dyDescent="0.25">
      <c r="K14136">
        <v>58009900070053</v>
      </c>
      <c r="L14136" t="s">
        <v>16809</v>
      </c>
      <c r="M14136" t="s">
        <v>5237</v>
      </c>
      <c r="N14136" t="s">
        <v>5237</v>
      </c>
      <c r="O14136" t="s">
        <v>5237</v>
      </c>
    </row>
    <row r="14137" spans="11:15" x14ac:dyDescent="0.25">
      <c r="K14137">
        <v>58009900070054</v>
      </c>
      <c r="L14137" t="s">
        <v>16810</v>
      </c>
      <c r="M14137" t="s">
        <v>5237</v>
      </c>
      <c r="N14137" t="s">
        <v>5237</v>
      </c>
      <c r="O14137" t="s">
        <v>5237</v>
      </c>
    </row>
    <row r="14138" spans="11:15" x14ac:dyDescent="0.25">
      <c r="K14138">
        <v>58009900070055</v>
      </c>
      <c r="L14138" t="s">
        <v>16811</v>
      </c>
      <c r="M14138" t="s">
        <v>5237</v>
      </c>
      <c r="N14138" t="s">
        <v>5237</v>
      </c>
      <c r="O14138" t="s">
        <v>5237</v>
      </c>
    </row>
    <row r="14139" spans="11:15" x14ac:dyDescent="0.25">
      <c r="K14139">
        <v>58009900070056</v>
      </c>
      <c r="L14139" t="s">
        <v>16812</v>
      </c>
      <c r="M14139" t="s">
        <v>5237</v>
      </c>
      <c r="N14139" t="s">
        <v>5237</v>
      </c>
      <c r="O14139" t="s">
        <v>5237</v>
      </c>
    </row>
    <row r="14140" spans="11:15" x14ac:dyDescent="0.25">
      <c r="K14140">
        <v>58009900070057</v>
      </c>
      <c r="L14140" t="s">
        <v>16813</v>
      </c>
      <c r="M14140" t="s">
        <v>5237</v>
      </c>
      <c r="N14140" t="s">
        <v>5237</v>
      </c>
      <c r="O14140" t="s">
        <v>5237</v>
      </c>
    </row>
    <row r="14141" spans="11:15" x14ac:dyDescent="0.25">
      <c r="K14141">
        <v>58009900070058</v>
      </c>
      <c r="L14141" t="s">
        <v>16814</v>
      </c>
      <c r="M14141" t="s">
        <v>5237</v>
      </c>
      <c r="N14141" t="s">
        <v>5237</v>
      </c>
      <c r="O14141" t="s">
        <v>5237</v>
      </c>
    </row>
    <row r="14142" spans="11:15" x14ac:dyDescent="0.25">
      <c r="K14142">
        <v>58009900070059</v>
      </c>
      <c r="L14142" t="s">
        <v>16815</v>
      </c>
      <c r="M14142" t="s">
        <v>5237</v>
      </c>
      <c r="N14142" t="s">
        <v>5237</v>
      </c>
      <c r="O14142" t="s">
        <v>5237</v>
      </c>
    </row>
    <row r="14143" spans="11:15" x14ac:dyDescent="0.25">
      <c r="K14143">
        <v>58009900070060</v>
      </c>
      <c r="L14143" t="s">
        <v>16816</v>
      </c>
      <c r="M14143" t="s">
        <v>5237</v>
      </c>
      <c r="N14143" t="s">
        <v>5237</v>
      </c>
      <c r="O14143" t="s">
        <v>5237</v>
      </c>
    </row>
    <row r="14144" spans="11:15" x14ac:dyDescent="0.25">
      <c r="K14144">
        <v>58009900070061</v>
      </c>
      <c r="L14144" t="s">
        <v>16817</v>
      </c>
      <c r="M14144" t="s">
        <v>5237</v>
      </c>
      <c r="N14144" t="s">
        <v>5237</v>
      </c>
      <c r="O14144" t="s">
        <v>5237</v>
      </c>
    </row>
    <row r="14145" spans="11:15" x14ac:dyDescent="0.25">
      <c r="K14145">
        <v>58009900070062</v>
      </c>
      <c r="L14145" t="s">
        <v>16818</v>
      </c>
      <c r="M14145" t="s">
        <v>5237</v>
      </c>
      <c r="N14145" t="s">
        <v>5237</v>
      </c>
      <c r="O14145" t="s">
        <v>5237</v>
      </c>
    </row>
    <row r="14146" spans="11:15" x14ac:dyDescent="0.25">
      <c r="K14146">
        <v>58009900070063</v>
      </c>
      <c r="L14146" t="s">
        <v>16819</v>
      </c>
      <c r="M14146" t="s">
        <v>5237</v>
      </c>
      <c r="N14146" t="s">
        <v>5237</v>
      </c>
      <c r="O14146" t="s">
        <v>5237</v>
      </c>
    </row>
    <row r="14147" spans="11:15" x14ac:dyDescent="0.25">
      <c r="K14147">
        <v>58009900070064</v>
      </c>
      <c r="L14147" t="s">
        <v>16820</v>
      </c>
      <c r="M14147" t="s">
        <v>5237</v>
      </c>
      <c r="N14147" t="s">
        <v>5237</v>
      </c>
      <c r="O14147" t="s">
        <v>5237</v>
      </c>
    </row>
    <row r="14148" spans="11:15" x14ac:dyDescent="0.25">
      <c r="K14148">
        <v>58009900070065</v>
      </c>
      <c r="L14148" t="s">
        <v>16821</v>
      </c>
      <c r="M14148" t="s">
        <v>5237</v>
      </c>
      <c r="N14148" t="s">
        <v>5237</v>
      </c>
      <c r="O14148" t="s">
        <v>5237</v>
      </c>
    </row>
    <row r="14149" spans="11:15" x14ac:dyDescent="0.25">
      <c r="K14149">
        <v>58009900070066</v>
      </c>
      <c r="L14149" t="s">
        <v>16821</v>
      </c>
      <c r="M14149" t="s">
        <v>5237</v>
      </c>
      <c r="N14149" t="s">
        <v>5237</v>
      </c>
      <c r="O14149" t="s">
        <v>5237</v>
      </c>
    </row>
    <row r="14150" spans="11:15" x14ac:dyDescent="0.25">
      <c r="K14150">
        <v>58009900070067</v>
      </c>
      <c r="L14150" t="s">
        <v>16822</v>
      </c>
      <c r="M14150" t="s">
        <v>5237</v>
      </c>
      <c r="N14150" t="s">
        <v>5237</v>
      </c>
      <c r="O14150" t="s">
        <v>5237</v>
      </c>
    </row>
    <row r="14151" spans="11:15" x14ac:dyDescent="0.25">
      <c r="K14151">
        <v>58009900070068</v>
      </c>
      <c r="L14151" t="s">
        <v>16823</v>
      </c>
      <c r="M14151" t="s">
        <v>5237</v>
      </c>
      <c r="N14151" t="s">
        <v>5237</v>
      </c>
      <c r="O14151" t="s">
        <v>5237</v>
      </c>
    </row>
    <row r="14152" spans="11:15" x14ac:dyDescent="0.25">
      <c r="K14152">
        <v>58009900080001</v>
      </c>
      <c r="L14152" t="s">
        <v>16824</v>
      </c>
      <c r="M14152" t="s">
        <v>5237</v>
      </c>
      <c r="N14152" t="s">
        <v>5237</v>
      </c>
      <c r="O14152" t="s">
        <v>5237</v>
      </c>
    </row>
    <row r="14153" spans="11:15" x14ac:dyDescent="0.25">
      <c r="K14153">
        <v>58009900080002</v>
      </c>
      <c r="L14153" t="s">
        <v>16825</v>
      </c>
      <c r="M14153" t="s">
        <v>5237</v>
      </c>
      <c r="N14153" t="s">
        <v>5237</v>
      </c>
      <c r="O14153" t="s">
        <v>5237</v>
      </c>
    </row>
    <row r="14154" spans="11:15" x14ac:dyDescent="0.25">
      <c r="K14154">
        <v>58009900080003</v>
      </c>
      <c r="L14154" t="s">
        <v>16826</v>
      </c>
      <c r="M14154" t="s">
        <v>5237</v>
      </c>
      <c r="N14154" t="s">
        <v>5237</v>
      </c>
      <c r="O14154" t="s">
        <v>5237</v>
      </c>
    </row>
    <row r="14155" spans="11:15" x14ac:dyDescent="0.25">
      <c r="K14155">
        <v>58009900080004</v>
      </c>
      <c r="L14155" t="s">
        <v>16827</v>
      </c>
      <c r="M14155" t="s">
        <v>5237</v>
      </c>
      <c r="N14155" t="s">
        <v>5237</v>
      </c>
      <c r="O14155" t="s">
        <v>5237</v>
      </c>
    </row>
    <row r="14156" spans="11:15" x14ac:dyDescent="0.25">
      <c r="K14156">
        <v>58009900080005</v>
      </c>
      <c r="L14156" t="s">
        <v>16828</v>
      </c>
      <c r="M14156" t="s">
        <v>5237</v>
      </c>
      <c r="N14156" t="s">
        <v>5237</v>
      </c>
      <c r="O14156" t="s">
        <v>5237</v>
      </c>
    </row>
    <row r="14157" spans="11:15" x14ac:dyDescent="0.25">
      <c r="K14157">
        <v>58009900080006</v>
      </c>
      <c r="L14157" t="s">
        <v>16829</v>
      </c>
      <c r="M14157" t="s">
        <v>5237</v>
      </c>
      <c r="N14157" t="s">
        <v>5237</v>
      </c>
      <c r="O14157" t="s">
        <v>5237</v>
      </c>
    </row>
    <row r="14158" spans="11:15" x14ac:dyDescent="0.25">
      <c r="K14158">
        <v>58009900080007</v>
      </c>
      <c r="L14158" t="s">
        <v>16830</v>
      </c>
      <c r="M14158" t="s">
        <v>5237</v>
      </c>
      <c r="N14158" t="s">
        <v>5237</v>
      </c>
      <c r="O14158" t="s">
        <v>5237</v>
      </c>
    </row>
    <row r="14159" spans="11:15" x14ac:dyDescent="0.25">
      <c r="K14159">
        <v>58009900080008</v>
      </c>
      <c r="L14159" t="s">
        <v>16831</v>
      </c>
      <c r="M14159" t="s">
        <v>5237</v>
      </c>
      <c r="N14159" t="s">
        <v>5237</v>
      </c>
      <c r="O14159" t="s">
        <v>5237</v>
      </c>
    </row>
    <row r="14160" spans="11:15" x14ac:dyDescent="0.25">
      <c r="K14160">
        <v>58009900080009</v>
      </c>
      <c r="L14160" t="s">
        <v>16832</v>
      </c>
      <c r="M14160" t="s">
        <v>5237</v>
      </c>
      <c r="N14160" t="s">
        <v>5237</v>
      </c>
      <c r="O14160" t="s">
        <v>5237</v>
      </c>
    </row>
    <row r="14161" spans="11:15" x14ac:dyDescent="0.25">
      <c r="K14161">
        <v>58009900080010</v>
      </c>
      <c r="L14161" t="s">
        <v>16804</v>
      </c>
      <c r="M14161" t="s">
        <v>5237</v>
      </c>
      <c r="N14161" t="s">
        <v>5237</v>
      </c>
      <c r="O14161" t="s">
        <v>5237</v>
      </c>
    </row>
    <row r="14162" spans="11:15" x14ac:dyDescent="0.25">
      <c r="K14162">
        <v>58009900080011</v>
      </c>
      <c r="L14162" t="s">
        <v>16833</v>
      </c>
      <c r="M14162" t="s">
        <v>5237</v>
      </c>
      <c r="N14162" t="s">
        <v>5237</v>
      </c>
      <c r="O14162" t="s">
        <v>5237</v>
      </c>
    </row>
    <row r="14163" spans="11:15" x14ac:dyDescent="0.25">
      <c r="K14163">
        <v>58009900080012</v>
      </c>
      <c r="L14163" t="s">
        <v>16834</v>
      </c>
      <c r="M14163" t="s">
        <v>5237</v>
      </c>
      <c r="N14163" t="s">
        <v>5237</v>
      </c>
      <c r="O14163" t="s">
        <v>5237</v>
      </c>
    </row>
    <row r="14164" spans="11:15" x14ac:dyDescent="0.25">
      <c r="K14164">
        <v>58009900080013</v>
      </c>
      <c r="L14164" t="s">
        <v>16835</v>
      </c>
      <c r="M14164" t="s">
        <v>5237</v>
      </c>
      <c r="N14164" t="s">
        <v>5237</v>
      </c>
      <c r="O14164" t="s">
        <v>5237</v>
      </c>
    </row>
    <row r="14165" spans="11:15" x14ac:dyDescent="0.25">
      <c r="K14165">
        <v>58009900080014</v>
      </c>
      <c r="L14165" t="s">
        <v>16836</v>
      </c>
      <c r="M14165" t="s">
        <v>5237</v>
      </c>
      <c r="N14165" t="s">
        <v>5237</v>
      </c>
      <c r="O14165" t="s">
        <v>5237</v>
      </c>
    </row>
    <row r="14166" spans="11:15" x14ac:dyDescent="0.25">
      <c r="K14166">
        <v>58009900090001</v>
      </c>
      <c r="L14166" t="s">
        <v>16837</v>
      </c>
      <c r="M14166" t="s">
        <v>5237</v>
      </c>
      <c r="N14166" t="s">
        <v>5237</v>
      </c>
      <c r="O14166" t="s">
        <v>5237</v>
      </c>
    </row>
    <row r="14167" spans="11:15" x14ac:dyDescent="0.25">
      <c r="K14167">
        <v>58009900090002</v>
      </c>
      <c r="L14167" t="s">
        <v>16838</v>
      </c>
      <c r="M14167" t="s">
        <v>5237</v>
      </c>
      <c r="N14167" t="s">
        <v>5237</v>
      </c>
      <c r="O14167" t="s">
        <v>5237</v>
      </c>
    </row>
    <row r="14168" spans="11:15" x14ac:dyDescent="0.25">
      <c r="K14168">
        <v>58009900090003</v>
      </c>
      <c r="L14168" t="s">
        <v>16839</v>
      </c>
      <c r="M14168" t="s">
        <v>5237</v>
      </c>
      <c r="N14168" t="s">
        <v>5237</v>
      </c>
      <c r="O14168" t="s">
        <v>5237</v>
      </c>
    </row>
    <row r="14169" spans="11:15" x14ac:dyDescent="0.25">
      <c r="K14169">
        <v>58009900090004</v>
      </c>
      <c r="L14169" t="s">
        <v>16840</v>
      </c>
      <c r="M14169" t="s">
        <v>5237</v>
      </c>
      <c r="N14169" t="s">
        <v>5237</v>
      </c>
      <c r="O14169" t="s">
        <v>5237</v>
      </c>
    </row>
    <row r="14170" spans="11:15" x14ac:dyDescent="0.25">
      <c r="K14170">
        <v>58009900090005</v>
      </c>
      <c r="L14170" t="s">
        <v>16841</v>
      </c>
      <c r="M14170" t="s">
        <v>5237</v>
      </c>
      <c r="N14170" t="s">
        <v>5237</v>
      </c>
      <c r="O14170" t="s">
        <v>5237</v>
      </c>
    </row>
    <row r="14171" spans="11:15" x14ac:dyDescent="0.25">
      <c r="K14171">
        <v>58009900090006</v>
      </c>
      <c r="L14171" t="s">
        <v>16842</v>
      </c>
      <c r="M14171" t="s">
        <v>5237</v>
      </c>
      <c r="N14171" t="s">
        <v>5237</v>
      </c>
      <c r="O14171" t="s">
        <v>5237</v>
      </c>
    </row>
    <row r="14172" spans="11:15" x14ac:dyDescent="0.25">
      <c r="K14172">
        <v>58009900090007</v>
      </c>
      <c r="L14172" t="s">
        <v>16843</v>
      </c>
      <c r="M14172" t="s">
        <v>5237</v>
      </c>
      <c r="N14172" t="s">
        <v>5237</v>
      </c>
      <c r="O14172" t="s">
        <v>5237</v>
      </c>
    </row>
    <row r="14173" spans="11:15" x14ac:dyDescent="0.25">
      <c r="K14173">
        <v>58009900090008</v>
      </c>
      <c r="L14173" t="s">
        <v>16844</v>
      </c>
      <c r="M14173" t="s">
        <v>5237</v>
      </c>
      <c r="N14173" t="s">
        <v>5237</v>
      </c>
      <c r="O14173" t="s">
        <v>5237</v>
      </c>
    </row>
    <row r="14174" spans="11:15" x14ac:dyDescent="0.25">
      <c r="K14174">
        <v>58009900100001</v>
      </c>
      <c r="L14174" t="s">
        <v>16845</v>
      </c>
      <c r="M14174" t="s">
        <v>5237</v>
      </c>
      <c r="N14174" t="s">
        <v>5237</v>
      </c>
      <c r="O14174" t="s">
        <v>5237</v>
      </c>
    </row>
    <row r="14175" spans="11:15" x14ac:dyDescent="0.25">
      <c r="K14175">
        <v>58009900100002</v>
      </c>
      <c r="L14175" t="s">
        <v>16846</v>
      </c>
      <c r="M14175" t="s">
        <v>5237</v>
      </c>
      <c r="N14175" t="s">
        <v>5237</v>
      </c>
      <c r="O14175" t="s">
        <v>5237</v>
      </c>
    </row>
    <row r="14176" spans="11:15" x14ac:dyDescent="0.25">
      <c r="K14176">
        <v>58009900100003</v>
      </c>
      <c r="L14176" t="s">
        <v>16847</v>
      </c>
      <c r="M14176" t="s">
        <v>5237</v>
      </c>
      <c r="N14176" t="s">
        <v>5237</v>
      </c>
      <c r="O14176" t="s">
        <v>5237</v>
      </c>
    </row>
    <row r="14177" spans="11:15" x14ac:dyDescent="0.25">
      <c r="K14177">
        <v>58009900100004</v>
      </c>
      <c r="L14177" t="s">
        <v>16848</v>
      </c>
      <c r="M14177" t="s">
        <v>5237</v>
      </c>
      <c r="N14177" t="s">
        <v>5237</v>
      </c>
      <c r="O14177" t="s">
        <v>5237</v>
      </c>
    </row>
    <row r="14178" spans="11:15" x14ac:dyDescent="0.25">
      <c r="K14178">
        <v>58009900100005</v>
      </c>
      <c r="L14178" t="s">
        <v>16849</v>
      </c>
      <c r="M14178" t="s">
        <v>5237</v>
      </c>
      <c r="N14178" t="s">
        <v>5237</v>
      </c>
      <c r="O14178" t="s">
        <v>5237</v>
      </c>
    </row>
    <row r="14179" spans="11:15" x14ac:dyDescent="0.25">
      <c r="K14179">
        <v>58009900100006</v>
      </c>
      <c r="L14179" t="s">
        <v>16850</v>
      </c>
      <c r="M14179" t="s">
        <v>5237</v>
      </c>
      <c r="N14179" t="s">
        <v>5237</v>
      </c>
      <c r="O14179" t="s">
        <v>5237</v>
      </c>
    </row>
    <row r="14180" spans="11:15" x14ac:dyDescent="0.25">
      <c r="K14180">
        <v>58009900100007</v>
      </c>
      <c r="L14180" t="s">
        <v>16851</v>
      </c>
      <c r="M14180" t="s">
        <v>5237</v>
      </c>
      <c r="N14180" t="s">
        <v>5237</v>
      </c>
      <c r="O14180" t="s">
        <v>5237</v>
      </c>
    </row>
    <row r="14181" spans="11:15" x14ac:dyDescent="0.25">
      <c r="K14181">
        <v>58009900100008</v>
      </c>
      <c r="L14181" t="s">
        <v>16852</v>
      </c>
      <c r="M14181" t="s">
        <v>5237</v>
      </c>
      <c r="N14181" t="s">
        <v>5237</v>
      </c>
      <c r="O14181" t="s">
        <v>5237</v>
      </c>
    </row>
    <row r="14182" spans="11:15" x14ac:dyDescent="0.25">
      <c r="K14182">
        <v>58009900100009</v>
      </c>
      <c r="L14182" t="s">
        <v>16853</v>
      </c>
      <c r="M14182" t="s">
        <v>5237</v>
      </c>
      <c r="N14182" t="s">
        <v>5237</v>
      </c>
      <c r="O14182" t="s">
        <v>5237</v>
      </c>
    </row>
    <row r="14183" spans="11:15" x14ac:dyDescent="0.25">
      <c r="K14183">
        <v>58009900100010</v>
      </c>
      <c r="L14183" t="s">
        <v>16854</v>
      </c>
      <c r="M14183" t="s">
        <v>5237</v>
      </c>
      <c r="N14183" t="s">
        <v>5237</v>
      </c>
      <c r="O14183" t="s">
        <v>5237</v>
      </c>
    </row>
    <row r="14184" spans="11:15" x14ac:dyDescent="0.25">
      <c r="K14184">
        <v>58009900100011</v>
      </c>
      <c r="L14184" t="s">
        <v>16855</v>
      </c>
      <c r="M14184" t="s">
        <v>5237</v>
      </c>
      <c r="N14184" t="s">
        <v>5237</v>
      </c>
      <c r="O14184" t="s">
        <v>5237</v>
      </c>
    </row>
    <row r="14185" spans="11:15" x14ac:dyDescent="0.25">
      <c r="K14185">
        <v>58009900100012</v>
      </c>
      <c r="L14185" t="s">
        <v>16856</v>
      </c>
      <c r="M14185" t="s">
        <v>5237</v>
      </c>
      <c r="N14185" t="s">
        <v>5237</v>
      </c>
      <c r="O14185" t="s">
        <v>5237</v>
      </c>
    </row>
    <row r="14186" spans="11:15" x14ac:dyDescent="0.25">
      <c r="K14186">
        <v>58009900100013</v>
      </c>
      <c r="L14186" t="s">
        <v>16857</v>
      </c>
      <c r="M14186" t="s">
        <v>5237</v>
      </c>
      <c r="N14186" t="s">
        <v>5237</v>
      </c>
      <c r="O14186" t="s">
        <v>5237</v>
      </c>
    </row>
    <row r="14187" spans="11:15" x14ac:dyDescent="0.25">
      <c r="K14187">
        <v>58009900100014</v>
      </c>
      <c r="L14187" t="s">
        <v>16858</v>
      </c>
      <c r="M14187" t="s">
        <v>5237</v>
      </c>
      <c r="N14187" t="s">
        <v>5237</v>
      </c>
      <c r="O14187" t="s">
        <v>5237</v>
      </c>
    </row>
    <row r="14188" spans="11:15" x14ac:dyDescent="0.25">
      <c r="K14188">
        <v>58009900100015</v>
      </c>
      <c r="L14188" t="s">
        <v>16858</v>
      </c>
      <c r="M14188" t="s">
        <v>5237</v>
      </c>
      <c r="N14188" t="s">
        <v>5237</v>
      </c>
      <c r="O14188" t="s">
        <v>5237</v>
      </c>
    </row>
    <row r="14189" spans="11:15" x14ac:dyDescent="0.25">
      <c r="K14189">
        <v>58009900100016</v>
      </c>
      <c r="L14189" t="s">
        <v>16859</v>
      </c>
      <c r="M14189" t="s">
        <v>5237</v>
      </c>
      <c r="N14189" t="s">
        <v>5237</v>
      </c>
      <c r="O14189" t="s">
        <v>5237</v>
      </c>
    </row>
    <row r="14190" spans="11:15" x14ac:dyDescent="0.25">
      <c r="K14190">
        <v>58009900100017</v>
      </c>
      <c r="L14190" t="s">
        <v>16860</v>
      </c>
      <c r="M14190" t="s">
        <v>5237</v>
      </c>
      <c r="N14190" t="s">
        <v>5237</v>
      </c>
      <c r="O14190" t="s">
        <v>5237</v>
      </c>
    </row>
    <row r="14191" spans="11:15" x14ac:dyDescent="0.25">
      <c r="K14191">
        <v>58009900100018</v>
      </c>
      <c r="L14191" t="s">
        <v>16861</v>
      </c>
      <c r="M14191" t="s">
        <v>5237</v>
      </c>
      <c r="N14191" t="s">
        <v>5237</v>
      </c>
      <c r="O14191" t="s">
        <v>5237</v>
      </c>
    </row>
    <row r="14192" spans="11:15" x14ac:dyDescent="0.25">
      <c r="K14192">
        <v>58009900100019</v>
      </c>
      <c r="L14192" t="s">
        <v>16862</v>
      </c>
      <c r="M14192" t="s">
        <v>5237</v>
      </c>
      <c r="N14192" t="s">
        <v>5237</v>
      </c>
      <c r="O14192" t="s">
        <v>5237</v>
      </c>
    </row>
    <row r="14193" spans="11:15" x14ac:dyDescent="0.25">
      <c r="K14193">
        <v>58009900100020</v>
      </c>
      <c r="L14193" t="s">
        <v>16863</v>
      </c>
      <c r="M14193" t="s">
        <v>5237</v>
      </c>
      <c r="N14193" t="s">
        <v>5237</v>
      </c>
      <c r="O14193" t="s">
        <v>5237</v>
      </c>
    </row>
    <row r="14194" spans="11:15" x14ac:dyDescent="0.25">
      <c r="K14194">
        <v>58009900100021</v>
      </c>
      <c r="L14194" t="s">
        <v>16864</v>
      </c>
      <c r="M14194" t="s">
        <v>5237</v>
      </c>
      <c r="N14194" t="s">
        <v>5237</v>
      </c>
      <c r="O14194" t="s">
        <v>5237</v>
      </c>
    </row>
    <row r="14195" spans="11:15" x14ac:dyDescent="0.25">
      <c r="K14195">
        <v>58009900100022</v>
      </c>
      <c r="L14195" t="s">
        <v>16865</v>
      </c>
      <c r="M14195" t="s">
        <v>5237</v>
      </c>
      <c r="N14195" t="s">
        <v>5237</v>
      </c>
      <c r="O14195" t="s">
        <v>5237</v>
      </c>
    </row>
    <row r="14196" spans="11:15" x14ac:dyDescent="0.25">
      <c r="K14196">
        <v>58009900100023</v>
      </c>
      <c r="L14196" t="s">
        <v>16866</v>
      </c>
      <c r="M14196" t="s">
        <v>5237</v>
      </c>
      <c r="N14196" t="s">
        <v>5237</v>
      </c>
      <c r="O14196" t="s">
        <v>5237</v>
      </c>
    </row>
    <row r="14197" spans="11:15" x14ac:dyDescent="0.25">
      <c r="K14197">
        <v>58009900100024</v>
      </c>
      <c r="L14197" t="s">
        <v>16867</v>
      </c>
      <c r="M14197" t="s">
        <v>5237</v>
      </c>
      <c r="N14197" t="s">
        <v>5237</v>
      </c>
      <c r="O14197" t="s">
        <v>5237</v>
      </c>
    </row>
    <row r="14198" spans="11:15" x14ac:dyDescent="0.25">
      <c r="K14198">
        <v>58009900100025</v>
      </c>
      <c r="L14198" t="s">
        <v>16868</v>
      </c>
      <c r="M14198" t="s">
        <v>5237</v>
      </c>
      <c r="N14198" t="s">
        <v>5237</v>
      </c>
      <c r="O14198" t="s">
        <v>5237</v>
      </c>
    </row>
    <row r="14199" spans="11:15" x14ac:dyDescent="0.25">
      <c r="K14199">
        <v>58009900100026</v>
      </c>
      <c r="L14199" t="s">
        <v>16869</v>
      </c>
      <c r="M14199" t="s">
        <v>5237</v>
      </c>
      <c r="N14199" t="s">
        <v>5237</v>
      </c>
      <c r="O14199" t="s">
        <v>5237</v>
      </c>
    </row>
    <row r="14200" spans="11:15" x14ac:dyDescent="0.25">
      <c r="K14200">
        <v>58009900100027</v>
      </c>
      <c r="L14200" t="s">
        <v>16870</v>
      </c>
      <c r="M14200" t="s">
        <v>5237</v>
      </c>
      <c r="N14200" t="s">
        <v>5237</v>
      </c>
      <c r="O14200" t="s">
        <v>5237</v>
      </c>
    </row>
    <row r="14201" spans="11:15" x14ac:dyDescent="0.25">
      <c r="K14201">
        <v>58009900100028</v>
      </c>
      <c r="L14201" t="s">
        <v>16871</v>
      </c>
      <c r="M14201" t="s">
        <v>5237</v>
      </c>
      <c r="N14201" t="s">
        <v>5237</v>
      </c>
      <c r="O14201" t="s">
        <v>5237</v>
      </c>
    </row>
    <row r="14202" spans="11:15" x14ac:dyDescent="0.25">
      <c r="K14202">
        <v>58009900100029</v>
      </c>
      <c r="L14202" t="s">
        <v>16872</v>
      </c>
      <c r="M14202" t="s">
        <v>5237</v>
      </c>
      <c r="N14202" t="s">
        <v>5237</v>
      </c>
      <c r="O14202" t="s">
        <v>5237</v>
      </c>
    </row>
    <row r="14203" spans="11:15" x14ac:dyDescent="0.25">
      <c r="K14203">
        <v>58009900100030</v>
      </c>
      <c r="L14203" t="s">
        <v>16873</v>
      </c>
      <c r="M14203" t="s">
        <v>5237</v>
      </c>
      <c r="N14203" t="s">
        <v>5237</v>
      </c>
      <c r="O14203" t="s">
        <v>5237</v>
      </c>
    </row>
    <row r="14204" spans="11:15" x14ac:dyDescent="0.25">
      <c r="K14204">
        <v>58009900100031</v>
      </c>
      <c r="L14204" t="s">
        <v>16874</v>
      </c>
      <c r="M14204" t="s">
        <v>5237</v>
      </c>
      <c r="N14204" t="s">
        <v>5237</v>
      </c>
      <c r="O14204" t="s">
        <v>5237</v>
      </c>
    </row>
    <row r="14205" spans="11:15" x14ac:dyDescent="0.25">
      <c r="K14205">
        <v>58009900100032</v>
      </c>
      <c r="L14205" t="s">
        <v>16875</v>
      </c>
      <c r="M14205" t="s">
        <v>5237</v>
      </c>
      <c r="N14205" t="s">
        <v>5237</v>
      </c>
      <c r="O14205" t="s">
        <v>5237</v>
      </c>
    </row>
    <row r="14206" spans="11:15" x14ac:dyDescent="0.25">
      <c r="K14206">
        <v>58009900100033</v>
      </c>
      <c r="L14206" t="s">
        <v>16876</v>
      </c>
      <c r="M14206" t="s">
        <v>5237</v>
      </c>
      <c r="N14206" t="s">
        <v>5237</v>
      </c>
      <c r="O14206" t="s">
        <v>5237</v>
      </c>
    </row>
    <row r="14207" spans="11:15" x14ac:dyDescent="0.25">
      <c r="K14207">
        <v>58009900100034</v>
      </c>
      <c r="L14207" t="s">
        <v>16877</v>
      </c>
      <c r="M14207" t="s">
        <v>5237</v>
      </c>
      <c r="N14207" t="s">
        <v>5237</v>
      </c>
      <c r="O14207" t="s">
        <v>5237</v>
      </c>
    </row>
    <row r="14208" spans="11:15" x14ac:dyDescent="0.25">
      <c r="K14208">
        <v>58009900100035</v>
      </c>
      <c r="L14208" t="s">
        <v>16876</v>
      </c>
      <c r="M14208" t="s">
        <v>5237</v>
      </c>
      <c r="N14208" t="s">
        <v>5237</v>
      </c>
      <c r="O14208" t="s">
        <v>5237</v>
      </c>
    </row>
    <row r="14209" spans="11:15" x14ac:dyDescent="0.25">
      <c r="K14209">
        <v>58009900100036</v>
      </c>
      <c r="L14209" t="s">
        <v>16877</v>
      </c>
      <c r="M14209" t="s">
        <v>5237</v>
      </c>
      <c r="N14209" t="s">
        <v>5237</v>
      </c>
      <c r="O14209" t="s">
        <v>5237</v>
      </c>
    </row>
    <row r="14210" spans="11:15" x14ac:dyDescent="0.25">
      <c r="K14210">
        <v>58009900100037</v>
      </c>
      <c r="L14210" t="s">
        <v>16878</v>
      </c>
      <c r="M14210" t="s">
        <v>5237</v>
      </c>
      <c r="N14210" t="s">
        <v>5237</v>
      </c>
      <c r="O14210" t="s">
        <v>5237</v>
      </c>
    </row>
    <row r="14211" spans="11:15" x14ac:dyDescent="0.25">
      <c r="K14211">
        <v>58009900100038</v>
      </c>
      <c r="L14211" t="s">
        <v>16879</v>
      </c>
      <c r="M14211" t="s">
        <v>5237</v>
      </c>
      <c r="N14211" t="s">
        <v>5237</v>
      </c>
      <c r="O14211" t="s">
        <v>5237</v>
      </c>
    </row>
    <row r="14212" spans="11:15" x14ac:dyDescent="0.25">
      <c r="K14212">
        <v>58009900100039</v>
      </c>
      <c r="L14212" t="s">
        <v>16880</v>
      </c>
      <c r="M14212" t="s">
        <v>5237</v>
      </c>
      <c r="N14212" t="s">
        <v>5237</v>
      </c>
      <c r="O14212" t="s">
        <v>5237</v>
      </c>
    </row>
    <row r="14213" spans="11:15" x14ac:dyDescent="0.25">
      <c r="K14213">
        <v>58009900100040</v>
      </c>
      <c r="L14213" t="s">
        <v>16881</v>
      </c>
      <c r="M14213" t="s">
        <v>5237</v>
      </c>
      <c r="N14213" t="s">
        <v>5237</v>
      </c>
      <c r="O14213" t="s">
        <v>5237</v>
      </c>
    </row>
    <row r="14214" spans="11:15" x14ac:dyDescent="0.25">
      <c r="K14214">
        <v>58009900100041</v>
      </c>
      <c r="L14214" t="s">
        <v>16882</v>
      </c>
      <c r="M14214" t="s">
        <v>5237</v>
      </c>
      <c r="N14214" t="s">
        <v>5237</v>
      </c>
      <c r="O14214" t="s">
        <v>5237</v>
      </c>
    </row>
    <row r="14215" spans="11:15" x14ac:dyDescent="0.25">
      <c r="K14215">
        <v>58009900100042</v>
      </c>
      <c r="L14215" t="s">
        <v>16883</v>
      </c>
      <c r="M14215" t="s">
        <v>5237</v>
      </c>
      <c r="N14215" t="s">
        <v>5237</v>
      </c>
      <c r="O14215" t="s">
        <v>5237</v>
      </c>
    </row>
    <row r="14216" spans="11:15" x14ac:dyDescent="0.25">
      <c r="K14216">
        <v>58009900100043</v>
      </c>
      <c r="L14216" t="s">
        <v>16884</v>
      </c>
      <c r="M14216" t="s">
        <v>5237</v>
      </c>
      <c r="N14216" t="s">
        <v>5237</v>
      </c>
      <c r="O14216" t="s">
        <v>5237</v>
      </c>
    </row>
    <row r="14217" spans="11:15" x14ac:dyDescent="0.25">
      <c r="K14217">
        <v>58009900100044</v>
      </c>
      <c r="L14217" t="s">
        <v>16882</v>
      </c>
      <c r="M14217" t="s">
        <v>5237</v>
      </c>
      <c r="N14217" t="s">
        <v>5237</v>
      </c>
      <c r="O14217" t="s">
        <v>5237</v>
      </c>
    </row>
    <row r="14218" spans="11:15" x14ac:dyDescent="0.25">
      <c r="K14218">
        <v>58009900100045</v>
      </c>
      <c r="L14218" t="s">
        <v>16885</v>
      </c>
      <c r="M14218" t="s">
        <v>5237</v>
      </c>
      <c r="N14218" t="s">
        <v>5237</v>
      </c>
      <c r="O14218" t="s">
        <v>5237</v>
      </c>
    </row>
    <row r="14219" spans="11:15" x14ac:dyDescent="0.25">
      <c r="K14219">
        <v>58009900100046</v>
      </c>
      <c r="L14219" t="s">
        <v>16886</v>
      </c>
      <c r="M14219" t="s">
        <v>5237</v>
      </c>
      <c r="N14219" t="s">
        <v>5237</v>
      </c>
      <c r="O14219" t="s">
        <v>5237</v>
      </c>
    </row>
    <row r="14220" spans="11:15" x14ac:dyDescent="0.25">
      <c r="K14220">
        <v>58009900100047</v>
      </c>
      <c r="L14220" t="s">
        <v>16885</v>
      </c>
      <c r="M14220" t="s">
        <v>5237</v>
      </c>
      <c r="N14220" t="s">
        <v>5237</v>
      </c>
      <c r="O14220" t="s">
        <v>5237</v>
      </c>
    </row>
    <row r="14221" spans="11:15" x14ac:dyDescent="0.25">
      <c r="K14221">
        <v>58009900100048</v>
      </c>
      <c r="L14221" t="s">
        <v>16886</v>
      </c>
      <c r="M14221" t="s">
        <v>5237</v>
      </c>
      <c r="N14221" t="s">
        <v>5237</v>
      </c>
      <c r="O14221" t="s">
        <v>5237</v>
      </c>
    </row>
    <row r="14222" spans="11:15" x14ac:dyDescent="0.25">
      <c r="K14222">
        <v>58009900100049</v>
      </c>
      <c r="L14222" t="s">
        <v>16887</v>
      </c>
      <c r="M14222" t="s">
        <v>5237</v>
      </c>
      <c r="N14222" t="s">
        <v>5237</v>
      </c>
      <c r="O14222" t="s">
        <v>5237</v>
      </c>
    </row>
    <row r="14223" spans="11:15" x14ac:dyDescent="0.25">
      <c r="K14223">
        <v>58009900100050</v>
      </c>
      <c r="L14223" t="s">
        <v>16888</v>
      </c>
      <c r="M14223" t="s">
        <v>5237</v>
      </c>
      <c r="N14223" t="s">
        <v>5237</v>
      </c>
      <c r="O14223" t="s">
        <v>5237</v>
      </c>
    </row>
    <row r="14224" spans="11:15" x14ac:dyDescent="0.25">
      <c r="K14224">
        <v>58009900100051</v>
      </c>
      <c r="L14224" t="s">
        <v>16889</v>
      </c>
      <c r="M14224" t="s">
        <v>5237</v>
      </c>
      <c r="N14224" t="s">
        <v>5237</v>
      </c>
      <c r="O14224" t="s">
        <v>5237</v>
      </c>
    </row>
    <row r="14225" spans="11:15" x14ac:dyDescent="0.25">
      <c r="K14225">
        <v>58009900100052</v>
      </c>
      <c r="L14225" t="s">
        <v>16890</v>
      </c>
      <c r="M14225" t="s">
        <v>5237</v>
      </c>
      <c r="N14225" t="s">
        <v>5237</v>
      </c>
      <c r="O14225" t="s">
        <v>5237</v>
      </c>
    </row>
    <row r="14226" spans="11:15" x14ac:dyDescent="0.25">
      <c r="K14226">
        <v>58009900100053</v>
      </c>
      <c r="L14226" t="s">
        <v>16888</v>
      </c>
      <c r="M14226" t="s">
        <v>5237</v>
      </c>
      <c r="N14226" t="s">
        <v>5237</v>
      </c>
      <c r="O14226" t="s">
        <v>5237</v>
      </c>
    </row>
    <row r="14227" spans="11:15" x14ac:dyDescent="0.25">
      <c r="K14227">
        <v>58009900100054</v>
      </c>
      <c r="L14227" t="s">
        <v>16889</v>
      </c>
      <c r="M14227" t="s">
        <v>5237</v>
      </c>
      <c r="N14227" t="s">
        <v>5237</v>
      </c>
      <c r="O14227" t="s">
        <v>5237</v>
      </c>
    </row>
    <row r="14228" spans="11:15" x14ac:dyDescent="0.25">
      <c r="K14228">
        <v>58009900100055</v>
      </c>
      <c r="L14228" t="s">
        <v>16891</v>
      </c>
      <c r="M14228" t="s">
        <v>5237</v>
      </c>
      <c r="N14228" t="s">
        <v>5237</v>
      </c>
      <c r="O14228" t="s">
        <v>5237</v>
      </c>
    </row>
    <row r="14229" spans="11:15" x14ac:dyDescent="0.25">
      <c r="K14229">
        <v>58009900100056</v>
      </c>
      <c r="L14229" t="s">
        <v>16892</v>
      </c>
      <c r="M14229" t="s">
        <v>5237</v>
      </c>
      <c r="N14229" t="s">
        <v>5237</v>
      </c>
      <c r="O14229" t="s">
        <v>5237</v>
      </c>
    </row>
    <row r="14230" spans="11:15" x14ac:dyDescent="0.25">
      <c r="K14230">
        <v>58009900100057</v>
      </c>
      <c r="L14230" t="s">
        <v>16893</v>
      </c>
      <c r="M14230" t="s">
        <v>5237</v>
      </c>
      <c r="N14230" t="s">
        <v>5237</v>
      </c>
      <c r="O14230" t="s">
        <v>5237</v>
      </c>
    </row>
    <row r="14231" spans="11:15" x14ac:dyDescent="0.25">
      <c r="K14231">
        <v>58009900100058</v>
      </c>
      <c r="L14231" t="s">
        <v>16894</v>
      </c>
      <c r="M14231" t="s">
        <v>5237</v>
      </c>
      <c r="N14231" t="s">
        <v>5237</v>
      </c>
      <c r="O14231" t="s">
        <v>5237</v>
      </c>
    </row>
    <row r="14232" spans="11:15" x14ac:dyDescent="0.25">
      <c r="K14232">
        <v>58009900100059</v>
      </c>
      <c r="L14232" t="s">
        <v>16895</v>
      </c>
      <c r="M14232" t="s">
        <v>5237</v>
      </c>
      <c r="N14232" t="s">
        <v>5237</v>
      </c>
      <c r="O14232" t="s">
        <v>5237</v>
      </c>
    </row>
    <row r="14233" spans="11:15" x14ac:dyDescent="0.25">
      <c r="K14233">
        <v>58009900100060</v>
      </c>
      <c r="L14233" t="s">
        <v>16896</v>
      </c>
      <c r="M14233" t="s">
        <v>5237</v>
      </c>
      <c r="N14233" t="s">
        <v>5237</v>
      </c>
      <c r="O14233" t="s">
        <v>5237</v>
      </c>
    </row>
    <row r="14234" spans="11:15" x14ac:dyDescent="0.25">
      <c r="K14234">
        <v>58009900100061</v>
      </c>
      <c r="L14234" t="s">
        <v>16897</v>
      </c>
      <c r="M14234" t="s">
        <v>5237</v>
      </c>
      <c r="N14234" t="s">
        <v>5237</v>
      </c>
      <c r="O14234" t="s">
        <v>5237</v>
      </c>
    </row>
    <row r="14235" spans="11:15" x14ac:dyDescent="0.25">
      <c r="K14235">
        <v>58009900100062</v>
      </c>
      <c r="L14235" t="s">
        <v>16898</v>
      </c>
      <c r="M14235" t="s">
        <v>5237</v>
      </c>
      <c r="N14235" t="s">
        <v>5237</v>
      </c>
      <c r="O14235" t="s">
        <v>5237</v>
      </c>
    </row>
    <row r="14236" spans="11:15" x14ac:dyDescent="0.25">
      <c r="K14236">
        <v>58009900100063</v>
      </c>
      <c r="L14236" t="s">
        <v>16895</v>
      </c>
      <c r="M14236" t="s">
        <v>5237</v>
      </c>
      <c r="N14236" t="s">
        <v>5237</v>
      </c>
      <c r="O14236" t="s">
        <v>5237</v>
      </c>
    </row>
    <row r="14237" spans="11:15" x14ac:dyDescent="0.25">
      <c r="K14237">
        <v>58009900100064</v>
      </c>
      <c r="L14237" t="s">
        <v>16899</v>
      </c>
      <c r="M14237" t="s">
        <v>5237</v>
      </c>
      <c r="N14237" t="s">
        <v>5237</v>
      </c>
      <c r="O14237" t="s">
        <v>5237</v>
      </c>
    </row>
    <row r="14238" spans="11:15" x14ac:dyDescent="0.25">
      <c r="K14238">
        <v>58009900100065</v>
      </c>
      <c r="L14238" t="s">
        <v>16897</v>
      </c>
      <c r="M14238" t="s">
        <v>5237</v>
      </c>
      <c r="N14238" t="s">
        <v>5237</v>
      </c>
      <c r="O14238" t="s">
        <v>5237</v>
      </c>
    </row>
    <row r="14239" spans="11:15" x14ac:dyDescent="0.25">
      <c r="K14239">
        <v>58009900100066</v>
      </c>
      <c r="L14239" t="s">
        <v>16900</v>
      </c>
      <c r="M14239" t="s">
        <v>5237</v>
      </c>
      <c r="N14239" t="s">
        <v>5237</v>
      </c>
      <c r="O14239" t="s">
        <v>5237</v>
      </c>
    </row>
    <row r="14240" spans="11:15" x14ac:dyDescent="0.25">
      <c r="K14240">
        <v>58009900100067</v>
      </c>
      <c r="L14240" t="s">
        <v>16885</v>
      </c>
      <c r="M14240" t="s">
        <v>5237</v>
      </c>
      <c r="N14240" t="s">
        <v>5237</v>
      </c>
      <c r="O14240" t="s">
        <v>5237</v>
      </c>
    </row>
    <row r="14241" spans="11:15" x14ac:dyDescent="0.25">
      <c r="K14241">
        <v>58009900100068</v>
      </c>
      <c r="L14241" t="s">
        <v>16901</v>
      </c>
      <c r="M14241" t="s">
        <v>5237</v>
      </c>
      <c r="N14241" t="s">
        <v>5237</v>
      </c>
      <c r="O14241" t="s">
        <v>5237</v>
      </c>
    </row>
    <row r="14242" spans="11:15" x14ac:dyDescent="0.25">
      <c r="K14242">
        <v>58009900100069</v>
      </c>
      <c r="L14242" t="s">
        <v>16902</v>
      </c>
      <c r="M14242" t="s">
        <v>5237</v>
      </c>
      <c r="N14242" t="s">
        <v>5237</v>
      </c>
      <c r="O14242" t="s">
        <v>5237</v>
      </c>
    </row>
    <row r="14243" spans="11:15" x14ac:dyDescent="0.25">
      <c r="K14243">
        <v>58009900100070</v>
      </c>
      <c r="L14243" t="s">
        <v>16903</v>
      </c>
      <c r="M14243" t="s">
        <v>5237</v>
      </c>
      <c r="N14243" t="s">
        <v>5237</v>
      </c>
      <c r="O14243" t="s">
        <v>5237</v>
      </c>
    </row>
    <row r="14244" spans="11:15" x14ac:dyDescent="0.25">
      <c r="K14244">
        <v>58009900100071</v>
      </c>
      <c r="L14244" t="s">
        <v>16904</v>
      </c>
      <c r="M14244" t="s">
        <v>5237</v>
      </c>
      <c r="N14244" t="s">
        <v>5237</v>
      </c>
      <c r="O14244" t="s">
        <v>5237</v>
      </c>
    </row>
    <row r="14245" spans="11:15" x14ac:dyDescent="0.25">
      <c r="K14245">
        <v>58009900100072</v>
      </c>
      <c r="L14245" t="s">
        <v>16905</v>
      </c>
      <c r="M14245" t="s">
        <v>5237</v>
      </c>
      <c r="N14245" t="s">
        <v>5237</v>
      </c>
      <c r="O14245" t="s">
        <v>5237</v>
      </c>
    </row>
    <row r="14246" spans="11:15" x14ac:dyDescent="0.25">
      <c r="K14246">
        <v>58009900100073</v>
      </c>
      <c r="L14246" t="s">
        <v>16906</v>
      </c>
      <c r="M14246" t="s">
        <v>5237</v>
      </c>
      <c r="N14246" t="s">
        <v>5237</v>
      </c>
      <c r="O14246" t="s">
        <v>5237</v>
      </c>
    </row>
    <row r="14247" spans="11:15" x14ac:dyDescent="0.25">
      <c r="K14247">
        <v>58009900100074</v>
      </c>
      <c r="L14247" t="s">
        <v>16907</v>
      </c>
      <c r="M14247" t="s">
        <v>5237</v>
      </c>
      <c r="N14247" t="s">
        <v>5237</v>
      </c>
      <c r="O14247" t="s">
        <v>5237</v>
      </c>
    </row>
    <row r="14248" spans="11:15" x14ac:dyDescent="0.25">
      <c r="K14248">
        <v>58009900100075</v>
      </c>
      <c r="L14248" t="s">
        <v>16908</v>
      </c>
      <c r="M14248" t="s">
        <v>5237</v>
      </c>
      <c r="N14248" t="s">
        <v>5237</v>
      </c>
      <c r="O14248" t="s">
        <v>5237</v>
      </c>
    </row>
    <row r="14249" spans="11:15" x14ac:dyDescent="0.25">
      <c r="K14249">
        <v>58009900100076</v>
      </c>
      <c r="L14249" t="s">
        <v>16909</v>
      </c>
      <c r="M14249" t="s">
        <v>5237</v>
      </c>
      <c r="N14249" t="s">
        <v>5237</v>
      </c>
      <c r="O14249" t="s">
        <v>5237</v>
      </c>
    </row>
    <row r="14250" spans="11:15" x14ac:dyDescent="0.25">
      <c r="K14250">
        <v>58009900100077</v>
      </c>
      <c r="L14250" t="s">
        <v>16910</v>
      </c>
      <c r="M14250" t="s">
        <v>5237</v>
      </c>
      <c r="N14250" t="s">
        <v>5237</v>
      </c>
      <c r="O14250" t="s">
        <v>5237</v>
      </c>
    </row>
    <row r="14251" spans="11:15" x14ac:dyDescent="0.25">
      <c r="K14251">
        <v>58009900100079</v>
      </c>
      <c r="L14251" t="s">
        <v>16911</v>
      </c>
      <c r="M14251" t="s">
        <v>5237</v>
      </c>
      <c r="N14251" t="s">
        <v>5237</v>
      </c>
      <c r="O14251" t="s">
        <v>5237</v>
      </c>
    </row>
    <row r="14252" spans="11:15" x14ac:dyDescent="0.25">
      <c r="K14252">
        <v>58009900100080</v>
      </c>
      <c r="L14252" t="s">
        <v>16912</v>
      </c>
      <c r="M14252" t="s">
        <v>5237</v>
      </c>
      <c r="N14252" t="s">
        <v>5237</v>
      </c>
      <c r="O14252" t="s">
        <v>5237</v>
      </c>
    </row>
    <row r="14253" spans="11:15" x14ac:dyDescent="0.25">
      <c r="K14253">
        <v>58009900100081</v>
      </c>
      <c r="L14253" t="s">
        <v>16913</v>
      </c>
      <c r="M14253" t="s">
        <v>5237</v>
      </c>
      <c r="N14253" t="s">
        <v>5237</v>
      </c>
      <c r="O14253" t="s">
        <v>5237</v>
      </c>
    </row>
    <row r="14254" spans="11:15" x14ac:dyDescent="0.25">
      <c r="K14254">
        <v>58009900100082</v>
      </c>
      <c r="L14254" t="s">
        <v>16914</v>
      </c>
      <c r="M14254" t="s">
        <v>5237</v>
      </c>
      <c r="N14254" t="s">
        <v>5237</v>
      </c>
      <c r="O14254" t="s">
        <v>5237</v>
      </c>
    </row>
    <row r="14255" spans="11:15" x14ac:dyDescent="0.25">
      <c r="K14255">
        <v>58009900100083</v>
      </c>
      <c r="L14255" t="s">
        <v>16915</v>
      </c>
      <c r="M14255" t="s">
        <v>5237</v>
      </c>
      <c r="N14255" t="s">
        <v>5237</v>
      </c>
      <c r="O14255" t="s">
        <v>5237</v>
      </c>
    </row>
    <row r="14256" spans="11:15" x14ac:dyDescent="0.25">
      <c r="K14256">
        <v>58009900100084</v>
      </c>
      <c r="L14256" t="s">
        <v>16916</v>
      </c>
      <c r="M14256" t="s">
        <v>5237</v>
      </c>
      <c r="N14256" t="s">
        <v>5237</v>
      </c>
      <c r="O14256" t="s">
        <v>5237</v>
      </c>
    </row>
    <row r="14257" spans="11:15" x14ac:dyDescent="0.25">
      <c r="K14257">
        <v>58009900100085</v>
      </c>
      <c r="L14257" t="s">
        <v>16917</v>
      </c>
      <c r="M14257" t="s">
        <v>5237</v>
      </c>
      <c r="N14257" t="s">
        <v>5237</v>
      </c>
      <c r="O14257" t="s">
        <v>5237</v>
      </c>
    </row>
    <row r="14258" spans="11:15" x14ac:dyDescent="0.25">
      <c r="K14258">
        <v>58009900100086</v>
      </c>
      <c r="L14258" t="s">
        <v>16918</v>
      </c>
      <c r="M14258" t="s">
        <v>5237</v>
      </c>
      <c r="N14258" t="s">
        <v>5237</v>
      </c>
      <c r="O14258" t="s">
        <v>5237</v>
      </c>
    </row>
    <row r="14259" spans="11:15" x14ac:dyDescent="0.25">
      <c r="K14259">
        <v>58009900100087</v>
      </c>
      <c r="L14259" t="s">
        <v>16919</v>
      </c>
      <c r="M14259" t="s">
        <v>5237</v>
      </c>
      <c r="N14259" t="s">
        <v>5237</v>
      </c>
      <c r="O14259" t="s">
        <v>5237</v>
      </c>
    </row>
    <row r="14260" spans="11:15" x14ac:dyDescent="0.25">
      <c r="K14260">
        <v>58009900100088</v>
      </c>
      <c r="L14260" t="s">
        <v>16885</v>
      </c>
      <c r="M14260" t="s">
        <v>5237</v>
      </c>
      <c r="N14260" t="s">
        <v>5237</v>
      </c>
      <c r="O14260" t="s">
        <v>5237</v>
      </c>
    </row>
    <row r="14261" spans="11:15" x14ac:dyDescent="0.25">
      <c r="K14261">
        <v>58009900100089</v>
      </c>
      <c r="L14261" t="s">
        <v>16886</v>
      </c>
      <c r="M14261" t="s">
        <v>5237</v>
      </c>
      <c r="N14261" t="s">
        <v>5237</v>
      </c>
      <c r="O14261" t="s">
        <v>5237</v>
      </c>
    </row>
    <row r="14262" spans="11:15" x14ac:dyDescent="0.25">
      <c r="K14262">
        <v>58009900100090</v>
      </c>
      <c r="L14262" t="s">
        <v>16881</v>
      </c>
      <c r="M14262" t="s">
        <v>5237</v>
      </c>
      <c r="N14262" t="s">
        <v>5237</v>
      </c>
      <c r="O14262" t="s">
        <v>5237</v>
      </c>
    </row>
    <row r="14263" spans="11:15" x14ac:dyDescent="0.25">
      <c r="K14263">
        <v>58009900100091</v>
      </c>
      <c r="L14263" t="s">
        <v>16882</v>
      </c>
      <c r="M14263" t="s">
        <v>5237</v>
      </c>
      <c r="N14263" t="s">
        <v>5237</v>
      </c>
      <c r="O14263" t="s">
        <v>5237</v>
      </c>
    </row>
    <row r="14264" spans="11:15" x14ac:dyDescent="0.25">
      <c r="K14264">
        <v>58009900100092</v>
      </c>
      <c r="L14264" t="s">
        <v>16883</v>
      </c>
      <c r="M14264" t="s">
        <v>5237</v>
      </c>
      <c r="N14264" t="s">
        <v>5237</v>
      </c>
      <c r="O14264" t="s">
        <v>5237</v>
      </c>
    </row>
    <row r="14265" spans="11:15" x14ac:dyDescent="0.25">
      <c r="K14265">
        <v>58009900100093</v>
      </c>
      <c r="L14265" t="s">
        <v>16884</v>
      </c>
      <c r="M14265" t="s">
        <v>5237</v>
      </c>
      <c r="N14265" t="s">
        <v>5237</v>
      </c>
      <c r="O14265" t="s">
        <v>5237</v>
      </c>
    </row>
    <row r="14266" spans="11:15" x14ac:dyDescent="0.25">
      <c r="K14266">
        <v>58009900100094</v>
      </c>
      <c r="L14266" t="s">
        <v>16920</v>
      </c>
      <c r="M14266" t="s">
        <v>5237</v>
      </c>
      <c r="N14266" t="s">
        <v>5237</v>
      </c>
      <c r="O14266" t="s">
        <v>5237</v>
      </c>
    </row>
    <row r="14267" spans="11:15" x14ac:dyDescent="0.25">
      <c r="K14267">
        <v>58009900100095</v>
      </c>
      <c r="L14267" t="s">
        <v>16921</v>
      </c>
      <c r="M14267" t="s">
        <v>5237</v>
      </c>
      <c r="N14267" t="s">
        <v>5237</v>
      </c>
      <c r="O14267" t="s">
        <v>5237</v>
      </c>
    </row>
    <row r="14268" spans="11:15" x14ac:dyDescent="0.25">
      <c r="K14268">
        <v>58009900100099</v>
      </c>
      <c r="L14268" t="s">
        <v>16922</v>
      </c>
      <c r="M14268" t="s">
        <v>5237</v>
      </c>
      <c r="N14268" t="s">
        <v>5237</v>
      </c>
      <c r="O14268" t="s">
        <v>5237</v>
      </c>
    </row>
    <row r="14269" spans="11:15" x14ac:dyDescent="0.25">
      <c r="K14269">
        <v>58009900100100</v>
      </c>
      <c r="L14269" t="s">
        <v>16923</v>
      </c>
      <c r="M14269" t="s">
        <v>5237</v>
      </c>
      <c r="N14269" t="s">
        <v>5237</v>
      </c>
      <c r="O14269" t="s">
        <v>5237</v>
      </c>
    </row>
    <row r="14270" spans="11:15" x14ac:dyDescent="0.25">
      <c r="K14270">
        <v>58009900100101</v>
      </c>
      <c r="L14270" t="s">
        <v>16924</v>
      </c>
      <c r="M14270" t="s">
        <v>5237</v>
      </c>
      <c r="N14270" t="s">
        <v>5237</v>
      </c>
      <c r="O14270" t="s">
        <v>5237</v>
      </c>
    </row>
    <row r="14271" spans="11:15" x14ac:dyDescent="0.25">
      <c r="K14271">
        <v>58009900100102</v>
      </c>
      <c r="L14271" t="s">
        <v>16925</v>
      </c>
      <c r="M14271" t="s">
        <v>5237</v>
      </c>
      <c r="N14271" t="s">
        <v>5237</v>
      </c>
      <c r="O14271" t="s">
        <v>5237</v>
      </c>
    </row>
    <row r="14272" spans="11:15" x14ac:dyDescent="0.25">
      <c r="K14272">
        <v>58009900100103</v>
      </c>
      <c r="L14272" t="s">
        <v>16926</v>
      </c>
      <c r="M14272" t="s">
        <v>5237</v>
      </c>
      <c r="N14272" t="s">
        <v>5237</v>
      </c>
      <c r="O14272" t="s">
        <v>5237</v>
      </c>
    </row>
    <row r="14273" spans="11:15" x14ac:dyDescent="0.25">
      <c r="K14273">
        <v>58009900100104</v>
      </c>
      <c r="L14273" t="s">
        <v>16876</v>
      </c>
      <c r="M14273" t="s">
        <v>5237</v>
      </c>
      <c r="N14273" t="s">
        <v>5237</v>
      </c>
      <c r="O14273" t="s">
        <v>5237</v>
      </c>
    </row>
    <row r="14274" spans="11:15" x14ac:dyDescent="0.25">
      <c r="K14274">
        <v>58009900100105</v>
      </c>
      <c r="L14274" t="s">
        <v>16886</v>
      </c>
      <c r="M14274" t="s">
        <v>5237</v>
      </c>
      <c r="N14274" t="s">
        <v>5237</v>
      </c>
      <c r="O14274" t="s">
        <v>5237</v>
      </c>
    </row>
    <row r="14275" spans="11:15" x14ac:dyDescent="0.25">
      <c r="K14275">
        <v>58009900100106</v>
      </c>
      <c r="L14275" t="s">
        <v>16889</v>
      </c>
      <c r="M14275" t="s">
        <v>5237</v>
      </c>
      <c r="N14275" t="s">
        <v>5237</v>
      </c>
      <c r="O14275" t="s">
        <v>5237</v>
      </c>
    </row>
    <row r="14276" spans="11:15" x14ac:dyDescent="0.25">
      <c r="K14276">
        <v>58009900100107</v>
      </c>
      <c r="L14276" t="s">
        <v>16927</v>
      </c>
      <c r="M14276" t="s">
        <v>5237</v>
      </c>
      <c r="N14276" t="s">
        <v>5237</v>
      </c>
      <c r="O14276" t="s">
        <v>5237</v>
      </c>
    </row>
    <row r="14277" spans="11:15" x14ac:dyDescent="0.25">
      <c r="K14277">
        <v>58009900100108</v>
      </c>
      <c r="L14277" t="s">
        <v>16928</v>
      </c>
      <c r="M14277" t="s">
        <v>5237</v>
      </c>
      <c r="N14277" t="s">
        <v>5237</v>
      </c>
      <c r="O14277" t="s">
        <v>5237</v>
      </c>
    </row>
    <row r="14278" spans="11:15" x14ac:dyDescent="0.25">
      <c r="K14278">
        <v>58009900100109</v>
      </c>
      <c r="L14278" t="s">
        <v>16859</v>
      </c>
      <c r="M14278" t="s">
        <v>5237</v>
      </c>
      <c r="N14278" t="s">
        <v>5237</v>
      </c>
      <c r="O14278" t="s">
        <v>5237</v>
      </c>
    </row>
    <row r="14279" spans="11:15" x14ac:dyDescent="0.25">
      <c r="K14279">
        <v>58009900100110</v>
      </c>
      <c r="L14279" t="s">
        <v>16860</v>
      </c>
      <c r="M14279" t="s">
        <v>5237</v>
      </c>
      <c r="N14279" t="s">
        <v>5237</v>
      </c>
      <c r="O14279" t="s">
        <v>5237</v>
      </c>
    </row>
    <row r="14280" spans="11:15" x14ac:dyDescent="0.25">
      <c r="K14280">
        <v>58009900100111</v>
      </c>
      <c r="L14280" t="s">
        <v>16861</v>
      </c>
      <c r="M14280" t="s">
        <v>5237</v>
      </c>
      <c r="N14280" t="s">
        <v>5237</v>
      </c>
      <c r="O14280" t="s">
        <v>5237</v>
      </c>
    </row>
    <row r="14281" spans="11:15" x14ac:dyDescent="0.25">
      <c r="K14281">
        <v>58009900100112</v>
      </c>
      <c r="L14281" t="s">
        <v>16862</v>
      </c>
      <c r="M14281" t="s">
        <v>5237</v>
      </c>
      <c r="N14281" t="s">
        <v>5237</v>
      </c>
      <c r="O14281" t="s">
        <v>5237</v>
      </c>
    </row>
    <row r="14282" spans="11:15" x14ac:dyDescent="0.25">
      <c r="K14282">
        <v>58009900100113</v>
      </c>
      <c r="L14282" t="s">
        <v>16863</v>
      </c>
      <c r="M14282" t="s">
        <v>5237</v>
      </c>
      <c r="N14282" t="s">
        <v>5237</v>
      </c>
      <c r="O14282" t="s">
        <v>5237</v>
      </c>
    </row>
    <row r="14283" spans="11:15" x14ac:dyDescent="0.25">
      <c r="K14283">
        <v>58009900100114</v>
      </c>
      <c r="L14283" t="s">
        <v>16864</v>
      </c>
      <c r="M14283" t="s">
        <v>5237</v>
      </c>
      <c r="N14283" t="s">
        <v>5237</v>
      </c>
      <c r="O14283" t="s">
        <v>5237</v>
      </c>
    </row>
    <row r="14284" spans="11:15" x14ac:dyDescent="0.25">
      <c r="K14284">
        <v>58009900110001</v>
      </c>
      <c r="L14284" t="s">
        <v>16929</v>
      </c>
      <c r="M14284" t="s">
        <v>5237</v>
      </c>
      <c r="N14284" t="s">
        <v>5237</v>
      </c>
      <c r="O14284" t="s">
        <v>5237</v>
      </c>
    </row>
    <row r="14285" spans="11:15" x14ac:dyDescent="0.25">
      <c r="K14285">
        <v>58009900110002</v>
      </c>
      <c r="L14285" t="s">
        <v>16930</v>
      </c>
      <c r="M14285" t="s">
        <v>5237</v>
      </c>
      <c r="N14285" t="s">
        <v>5237</v>
      </c>
      <c r="O14285" t="s">
        <v>5237</v>
      </c>
    </row>
    <row r="14286" spans="11:15" x14ac:dyDescent="0.25">
      <c r="K14286">
        <v>58009900110003</v>
      </c>
      <c r="L14286" t="s">
        <v>16931</v>
      </c>
      <c r="M14286" t="s">
        <v>5237</v>
      </c>
      <c r="N14286" t="s">
        <v>5237</v>
      </c>
      <c r="O14286" t="s">
        <v>5237</v>
      </c>
    </row>
    <row r="14287" spans="11:15" x14ac:dyDescent="0.25">
      <c r="K14287">
        <v>58009900110004</v>
      </c>
      <c r="L14287" t="s">
        <v>16932</v>
      </c>
      <c r="M14287" t="s">
        <v>5237</v>
      </c>
      <c r="N14287" t="s">
        <v>5237</v>
      </c>
      <c r="O14287" t="s">
        <v>5237</v>
      </c>
    </row>
    <row r="14288" spans="11:15" x14ac:dyDescent="0.25">
      <c r="K14288">
        <v>58009900110005</v>
      </c>
      <c r="L14288" t="s">
        <v>16933</v>
      </c>
      <c r="M14288" t="s">
        <v>5237</v>
      </c>
      <c r="N14288" t="s">
        <v>5237</v>
      </c>
      <c r="O14288" t="s">
        <v>5237</v>
      </c>
    </row>
    <row r="14289" spans="11:15" x14ac:dyDescent="0.25">
      <c r="K14289">
        <v>58009900110006</v>
      </c>
      <c r="L14289" t="s">
        <v>16934</v>
      </c>
      <c r="M14289" t="s">
        <v>5237</v>
      </c>
      <c r="N14289" t="s">
        <v>5237</v>
      </c>
      <c r="O14289" t="s">
        <v>5237</v>
      </c>
    </row>
    <row r="14290" spans="11:15" x14ac:dyDescent="0.25">
      <c r="K14290">
        <v>58009900110007</v>
      </c>
      <c r="L14290" t="s">
        <v>16935</v>
      </c>
      <c r="M14290" t="s">
        <v>5237</v>
      </c>
      <c r="N14290" t="s">
        <v>5237</v>
      </c>
      <c r="O14290" t="s">
        <v>5237</v>
      </c>
    </row>
    <row r="14291" spans="11:15" x14ac:dyDescent="0.25">
      <c r="K14291">
        <v>58009900110008</v>
      </c>
      <c r="L14291" t="s">
        <v>16936</v>
      </c>
      <c r="M14291" t="s">
        <v>5237</v>
      </c>
      <c r="N14291" t="s">
        <v>5237</v>
      </c>
      <c r="O14291" t="s">
        <v>5237</v>
      </c>
    </row>
    <row r="14292" spans="11:15" x14ac:dyDescent="0.25">
      <c r="K14292">
        <v>58009900110009</v>
      </c>
      <c r="L14292" t="s">
        <v>16937</v>
      </c>
      <c r="M14292" t="s">
        <v>5237</v>
      </c>
      <c r="N14292" t="s">
        <v>5237</v>
      </c>
      <c r="O14292" t="s">
        <v>5237</v>
      </c>
    </row>
    <row r="14293" spans="11:15" x14ac:dyDescent="0.25">
      <c r="K14293">
        <v>58009900110010</v>
      </c>
      <c r="L14293" t="s">
        <v>16938</v>
      </c>
      <c r="M14293" t="s">
        <v>5237</v>
      </c>
      <c r="N14293" t="s">
        <v>5237</v>
      </c>
      <c r="O14293" t="s">
        <v>5237</v>
      </c>
    </row>
    <row r="14294" spans="11:15" x14ac:dyDescent="0.25">
      <c r="K14294">
        <v>58009900110011</v>
      </c>
      <c r="L14294" t="s">
        <v>16939</v>
      </c>
      <c r="M14294" t="s">
        <v>5237</v>
      </c>
      <c r="N14294" t="s">
        <v>5237</v>
      </c>
      <c r="O14294" t="s">
        <v>5237</v>
      </c>
    </row>
    <row r="14295" spans="11:15" x14ac:dyDescent="0.25">
      <c r="K14295">
        <v>58009900110012</v>
      </c>
      <c r="L14295" t="s">
        <v>16940</v>
      </c>
      <c r="M14295" t="s">
        <v>5237</v>
      </c>
      <c r="N14295" t="s">
        <v>5237</v>
      </c>
      <c r="O14295" t="s">
        <v>5237</v>
      </c>
    </row>
    <row r="14296" spans="11:15" x14ac:dyDescent="0.25">
      <c r="K14296">
        <v>58009900110013</v>
      </c>
      <c r="L14296" t="s">
        <v>16941</v>
      </c>
      <c r="M14296" t="s">
        <v>5237</v>
      </c>
      <c r="N14296" t="s">
        <v>5237</v>
      </c>
      <c r="O14296" t="s">
        <v>5237</v>
      </c>
    </row>
    <row r="14297" spans="11:15" x14ac:dyDescent="0.25">
      <c r="K14297">
        <v>58009900110014</v>
      </c>
      <c r="L14297" t="s">
        <v>16942</v>
      </c>
      <c r="M14297" t="s">
        <v>5237</v>
      </c>
      <c r="N14297" t="s">
        <v>5237</v>
      </c>
      <c r="O14297" t="s">
        <v>5237</v>
      </c>
    </row>
    <row r="14298" spans="11:15" x14ac:dyDescent="0.25">
      <c r="K14298">
        <v>58009900110015</v>
      </c>
      <c r="L14298" t="s">
        <v>16943</v>
      </c>
      <c r="M14298" t="s">
        <v>5237</v>
      </c>
      <c r="N14298" t="s">
        <v>5237</v>
      </c>
      <c r="O14298" t="s">
        <v>5237</v>
      </c>
    </row>
    <row r="14299" spans="11:15" x14ac:dyDescent="0.25">
      <c r="K14299">
        <v>58009900110016</v>
      </c>
      <c r="L14299" t="s">
        <v>16944</v>
      </c>
      <c r="M14299" t="s">
        <v>5237</v>
      </c>
      <c r="N14299" t="s">
        <v>5237</v>
      </c>
      <c r="O14299" t="s">
        <v>5237</v>
      </c>
    </row>
    <row r="14300" spans="11:15" x14ac:dyDescent="0.25">
      <c r="K14300">
        <v>58009900110017</v>
      </c>
      <c r="L14300" t="s">
        <v>16945</v>
      </c>
      <c r="M14300" t="s">
        <v>5237</v>
      </c>
      <c r="N14300" t="s">
        <v>5237</v>
      </c>
      <c r="O14300" t="s">
        <v>5237</v>
      </c>
    </row>
    <row r="14301" spans="11:15" x14ac:dyDescent="0.25">
      <c r="K14301">
        <v>58009900110018</v>
      </c>
      <c r="L14301" t="s">
        <v>16946</v>
      </c>
      <c r="M14301" t="s">
        <v>5237</v>
      </c>
      <c r="N14301" t="s">
        <v>5237</v>
      </c>
      <c r="O14301" t="s">
        <v>5237</v>
      </c>
    </row>
    <row r="14302" spans="11:15" x14ac:dyDescent="0.25">
      <c r="K14302">
        <v>58009900110019</v>
      </c>
      <c r="L14302" t="s">
        <v>16947</v>
      </c>
      <c r="M14302" t="s">
        <v>5237</v>
      </c>
      <c r="N14302" t="s">
        <v>5237</v>
      </c>
      <c r="O14302" t="s">
        <v>5237</v>
      </c>
    </row>
    <row r="14303" spans="11:15" x14ac:dyDescent="0.25">
      <c r="K14303">
        <v>58009900110020</v>
      </c>
      <c r="L14303" t="s">
        <v>16948</v>
      </c>
      <c r="M14303" t="s">
        <v>5237</v>
      </c>
      <c r="N14303" t="s">
        <v>5237</v>
      </c>
      <c r="O14303" t="s">
        <v>5237</v>
      </c>
    </row>
    <row r="14304" spans="11:15" x14ac:dyDescent="0.25">
      <c r="K14304">
        <v>58009900110021</v>
      </c>
      <c r="L14304" t="s">
        <v>16949</v>
      </c>
      <c r="M14304" t="s">
        <v>5237</v>
      </c>
      <c r="N14304" t="s">
        <v>5237</v>
      </c>
      <c r="O14304" t="s">
        <v>5237</v>
      </c>
    </row>
    <row r="14305" spans="11:15" x14ac:dyDescent="0.25">
      <c r="K14305">
        <v>58009900110022</v>
      </c>
      <c r="L14305" t="s">
        <v>16950</v>
      </c>
      <c r="M14305" t="s">
        <v>5237</v>
      </c>
      <c r="N14305" t="s">
        <v>5237</v>
      </c>
      <c r="O14305" t="s">
        <v>5237</v>
      </c>
    </row>
    <row r="14306" spans="11:15" x14ac:dyDescent="0.25">
      <c r="K14306">
        <v>58009900110023</v>
      </c>
      <c r="L14306" t="s">
        <v>16951</v>
      </c>
      <c r="M14306" t="s">
        <v>5237</v>
      </c>
      <c r="N14306" t="s">
        <v>5237</v>
      </c>
      <c r="O14306" t="s">
        <v>5237</v>
      </c>
    </row>
    <row r="14307" spans="11:15" x14ac:dyDescent="0.25">
      <c r="K14307">
        <v>58009900110024</v>
      </c>
      <c r="L14307" t="s">
        <v>16952</v>
      </c>
      <c r="M14307" t="s">
        <v>5237</v>
      </c>
      <c r="N14307" t="s">
        <v>5237</v>
      </c>
      <c r="O14307" t="s">
        <v>5237</v>
      </c>
    </row>
    <row r="14308" spans="11:15" x14ac:dyDescent="0.25">
      <c r="K14308">
        <v>58009900110025</v>
      </c>
      <c r="L14308" t="s">
        <v>16953</v>
      </c>
      <c r="M14308" t="s">
        <v>5237</v>
      </c>
      <c r="N14308" t="s">
        <v>5237</v>
      </c>
      <c r="O14308" t="s">
        <v>5237</v>
      </c>
    </row>
    <row r="14309" spans="11:15" x14ac:dyDescent="0.25">
      <c r="K14309">
        <v>58009900110026</v>
      </c>
      <c r="L14309" t="s">
        <v>16954</v>
      </c>
      <c r="M14309" t="s">
        <v>5237</v>
      </c>
      <c r="N14309" t="s">
        <v>5237</v>
      </c>
      <c r="O14309" t="s">
        <v>5237</v>
      </c>
    </row>
    <row r="14310" spans="11:15" x14ac:dyDescent="0.25">
      <c r="K14310">
        <v>58009900110027</v>
      </c>
      <c r="L14310" t="s">
        <v>16895</v>
      </c>
      <c r="M14310" t="s">
        <v>5237</v>
      </c>
      <c r="N14310" t="s">
        <v>5237</v>
      </c>
      <c r="O14310" t="s">
        <v>5237</v>
      </c>
    </row>
    <row r="14311" spans="11:15" x14ac:dyDescent="0.25">
      <c r="K14311">
        <v>58009900110028</v>
      </c>
      <c r="L14311" t="s">
        <v>16878</v>
      </c>
      <c r="M14311" t="s">
        <v>5237</v>
      </c>
      <c r="N14311" t="s">
        <v>5237</v>
      </c>
      <c r="O14311" t="s">
        <v>5237</v>
      </c>
    </row>
    <row r="14312" spans="11:15" x14ac:dyDescent="0.25">
      <c r="K14312">
        <v>58009900110029</v>
      </c>
      <c r="L14312" t="s">
        <v>16955</v>
      </c>
      <c r="M14312" t="s">
        <v>5237</v>
      </c>
      <c r="N14312" t="s">
        <v>5237</v>
      </c>
      <c r="O14312" t="s">
        <v>5237</v>
      </c>
    </row>
    <row r="14313" spans="11:15" x14ac:dyDescent="0.25">
      <c r="K14313">
        <v>58009900110030</v>
      </c>
      <c r="L14313" t="s">
        <v>16956</v>
      </c>
      <c r="M14313" t="s">
        <v>5237</v>
      </c>
      <c r="N14313" t="s">
        <v>5237</v>
      </c>
      <c r="O14313" t="s">
        <v>5237</v>
      </c>
    </row>
    <row r="14314" spans="11:15" x14ac:dyDescent="0.25">
      <c r="K14314">
        <v>58009900120001</v>
      </c>
      <c r="L14314" t="s">
        <v>16957</v>
      </c>
      <c r="M14314" t="s">
        <v>5237</v>
      </c>
      <c r="N14314" t="s">
        <v>5237</v>
      </c>
      <c r="O14314" t="s">
        <v>5237</v>
      </c>
    </row>
    <row r="14315" spans="11:15" x14ac:dyDescent="0.25">
      <c r="K14315">
        <v>58009900120002</v>
      </c>
      <c r="L14315" t="s">
        <v>16958</v>
      </c>
      <c r="M14315" t="s">
        <v>5237</v>
      </c>
      <c r="N14315" t="s">
        <v>5237</v>
      </c>
      <c r="O14315" t="s">
        <v>5237</v>
      </c>
    </row>
    <row r="14316" spans="11:15" x14ac:dyDescent="0.25">
      <c r="K14316">
        <v>58009900130001</v>
      </c>
      <c r="L14316" t="s">
        <v>16959</v>
      </c>
      <c r="M14316" t="s">
        <v>5237</v>
      </c>
      <c r="N14316" t="s">
        <v>5237</v>
      </c>
      <c r="O14316" t="s">
        <v>5237</v>
      </c>
    </row>
    <row r="14317" spans="11:15" x14ac:dyDescent="0.25">
      <c r="K14317">
        <v>58009900130002</v>
      </c>
      <c r="L14317" t="s">
        <v>16960</v>
      </c>
      <c r="M14317" t="s">
        <v>5237</v>
      </c>
      <c r="N14317" t="s">
        <v>5237</v>
      </c>
      <c r="O14317" t="s">
        <v>5237</v>
      </c>
    </row>
    <row r="14318" spans="11:15" x14ac:dyDescent="0.25">
      <c r="K14318">
        <v>58009900130003</v>
      </c>
      <c r="L14318" t="s">
        <v>16961</v>
      </c>
      <c r="M14318" t="s">
        <v>5237</v>
      </c>
      <c r="N14318" t="s">
        <v>5237</v>
      </c>
      <c r="O14318" t="s">
        <v>5237</v>
      </c>
    </row>
    <row r="14319" spans="11:15" x14ac:dyDescent="0.25">
      <c r="K14319">
        <v>58009900130004</v>
      </c>
      <c r="L14319" t="s">
        <v>16962</v>
      </c>
      <c r="M14319" t="s">
        <v>5237</v>
      </c>
      <c r="N14319" t="s">
        <v>5237</v>
      </c>
      <c r="O14319" t="s">
        <v>5237</v>
      </c>
    </row>
    <row r="14320" spans="11:15" x14ac:dyDescent="0.25">
      <c r="K14320">
        <v>58009900130005</v>
      </c>
      <c r="L14320" t="s">
        <v>16963</v>
      </c>
      <c r="M14320" t="s">
        <v>5237</v>
      </c>
      <c r="N14320" t="s">
        <v>5237</v>
      </c>
      <c r="O14320" t="s">
        <v>5237</v>
      </c>
    </row>
    <row r="14321" spans="11:15" x14ac:dyDescent="0.25">
      <c r="K14321">
        <v>58009900130006</v>
      </c>
      <c r="L14321" t="s">
        <v>16964</v>
      </c>
      <c r="M14321" t="s">
        <v>5237</v>
      </c>
      <c r="N14321" t="s">
        <v>5237</v>
      </c>
      <c r="O14321" t="s">
        <v>5237</v>
      </c>
    </row>
    <row r="14322" spans="11:15" x14ac:dyDescent="0.25">
      <c r="K14322">
        <v>58009900130007</v>
      </c>
      <c r="L14322" t="s">
        <v>16965</v>
      </c>
      <c r="M14322" t="s">
        <v>5237</v>
      </c>
      <c r="N14322" t="s">
        <v>5237</v>
      </c>
      <c r="O14322" t="s">
        <v>5237</v>
      </c>
    </row>
    <row r="14323" spans="11:15" x14ac:dyDescent="0.25">
      <c r="K14323">
        <v>58009900130008</v>
      </c>
      <c r="L14323" t="s">
        <v>16966</v>
      </c>
      <c r="M14323" t="s">
        <v>5237</v>
      </c>
      <c r="N14323" t="s">
        <v>5237</v>
      </c>
      <c r="O14323" t="s">
        <v>5237</v>
      </c>
    </row>
    <row r="14324" spans="11:15" x14ac:dyDescent="0.25">
      <c r="K14324">
        <v>58009900130009</v>
      </c>
      <c r="L14324" t="s">
        <v>16966</v>
      </c>
      <c r="M14324" t="s">
        <v>5237</v>
      </c>
      <c r="N14324" t="s">
        <v>5237</v>
      </c>
      <c r="O14324" t="s">
        <v>5237</v>
      </c>
    </row>
    <row r="14325" spans="11:15" x14ac:dyDescent="0.25">
      <c r="K14325">
        <v>58009900130010</v>
      </c>
      <c r="L14325" t="s">
        <v>16967</v>
      </c>
      <c r="M14325" t="s">
        <v>5237</v>
      </c>
      <c r="N14325" t="s">
        <v>5237</v>
      </c>
      <c r="O14325" t="s">
        <v>5237</v>
      </c>
    </row>
    <row r="14326" spans="11:15" x14ac:dyDescent="0.25">
      <c r="K14326">
        <v>58009900130011</v>
      </c>
      <c r="L14326" t="s">
        <v>16968</v>
      </c>
      <c r="M14326" t="s">
        <v>5237</v>
      </c>
      <c r="N14326" t="s">
        <v>5237</v>
      </c>
      <c r="O14326" t="s">
        <v>5237</v>
      </c>
    </row>
    <row r="14327" spans="11:15" x14ac:dyDescent="0.25">
      <c r="K14327">
        <v>58009900130037</v>
      </c>
      <c r="L14327" t="s">
        <v>16969</v>
      </c>
      <c r="M14327" t="s">
        <v>5237</v>
      </c>
      <c r="N14327" t="s">
        <v>5237</v>
      </c>
      <c r="O14327" t="s">
        <v>5237</v>
      </c>
    </row>
    <row r="14328" spans="11:15" x14ac:dyDescent="0.25">
      <c r="K14328">
        <v>58009900140001</v>
      </c>
      <c r="L14328" t="s">
        <v>16970</v>
      </c>
      <c r="M14328" t="s">
        <v>5237</v>
      </c>
      <c r="N14328" t="s">
        <v>5237</v>
      </c>
      <c r="O14328" t="s">
        <v>5237</v>
      </c>
    </row>
    <row r="14329" spans="11:15" x14ac:dyDescent="0.25">
      <c r="K14329">
        <v>58009900140002</v>
      </c>
      <c r="L14329" t="s">
        <v>16971</v>
      </c>
      <c r="M14329" t="s">
        <v>5237</v>
      </c>
      <c r="N14329" t="s">
        <v>5237</v>
      </c>
      <c r="O14329" t="s">
        <v>5237</v>
      </c>
    </row>
    <row r="14330" spans="11:15" x14ac:dyDescent="0.25">
      <c r="K14330">
        <v>58009900140006</v>
      </c>
      <c r="L14330" t="s">
        <v>16972</v>
      </c>
      <c r="M14330" t="s">
        <v>5237</v>
      </c>
      <c r="N14330" t="s">
        <v>5237</v>
      </c>
      <c r="O14330" t="s">
        <v>5237</v>
      </c>
    </row>
    <row r="14331" spans="11:15" x14ac:dyDescent="0.25">
      <c r="K14331">
        <v>58009900140007</v>
      </c>
      <c r="L14331" t="s">
        <v>16972</v>
      </c>
      <c r="M14331" t="s">
        <v>5237</v>
      </c>
      <c r="N14331" t="s">
        <v>5237</v>
      </c>
      <c r="O14331" t="s">
        <v>5237</v>
      </c>
    </row>
    <row r="14332" spans="11:15" x14ac:dyDescent="0.25">
      <c r="K14332">
        <v>58009900140008</v>
      </c>
      <c r="L14332" t="s">
        <v>16973</v>
      </c>
      <c r="M14332" t="s">
        <v>5237</v>
      </c>
      <c r="N14332" t="s">
        <v>5237</v>
      </c>
      <c r="O14332" t="s">
        <v>5237</v>
      </c>
    </row>
    <row r="14333" spans="11:15" x14ac:dyDescent="0.25">
      <c r="K14333">
        <v>58009900140009</v>
      </c>
      <c r="L14333" t="s">
        <v>16974</v>
      </c>
      <c r="M14333" t="s">
        <v>5237</v>
      </c>
      <c r="N14333" t="s">
        <v>5237</v>
      </c>
      <c r="O14333" t="s">
        <v>5237</v>
      </c>
    </row>
    <row r="14334" spans="11:15" x14ac:dyDescent="0.25">
      <c r="K14334">
        <v>58009900140010</v>
      </c>
      <c r="L14334" t="s">
        <v>16974</v>
      </c>
      <c r="M14334" t="s">
        <v>5237</v>
      </c>
      <c r="N14334" t="s">
        <v>5237</v>
      </c>
      <c r="O14334" t="s">
        <v>5237</v>
      </c>
    </row>
    <row r="14335" spans="11:15" x14ac:dyDescent="0.25">
      <c r="K14335">
        <v>58009900140011</v>
      </c>
      <c r="L14335" t="s">
        <v>16975</v>
      </c>
      <c r="M14335" t="s">
        <v>5237</v>
      </c>
      <c r="N14335" t="s">
        <v>5237</v>
      </c>
      <c r="O14335" t="s">
        <v>5237</v>
      </c>
    </row>
    <row r="14336" spans="11:15" x14ac:dyDescent="0.25">
      <c r="K14336">
        <v>58009900140012</v>
      </c>
      <c r="L14336" t="s">
        <v>16975</v>
      </c>
      <c r="M14336" t="s">
        <v>5237</v>
      </c>
      <c r="N14336" t="s">
        <v>5237</v>
      </c>
      <c r="O14336" t="s">
        <v>5237</v>
      </c>
    </row>
    <row r="14337" spans="11:15" x14ac:dyDescent="0.25">
      <c r="K14337">
        <v>58009900140013</v>
      </c>
      <c r="L14337" t="s">
        <v>16976</v>
      </c>
      <c r="M14337" t="s">
        <v>5237</v>
      </c>
      <c r="N14337" t="s">
        <v>5237</v>
      </c>
      <c r="O14337" t="s">
        <v>5237</v>
      </c>
    </row>
    <row r="14338" spans="11:15" x14ac:dyDescent="0.25">
      <c r="K14338">
        <v>58009900140014</v>
      </c>
      <c r="L14338" t="s">
        <v>16975</v>
      </c>
      <c r="M14338" t="s">
        <v>5237</v>
      </c>
      <c r="N14338" t="s">
        <v>5237</v>
      </c>
      <c r="O14338" t="s">
        <v>5237</v>
      </c>
    </row>
    <row r="14339" spans="11:15" x14ac:dyDescent="0.25">
      <c r="K14339">
        <v>58009900140015</v>
      </c>
      <c r="L14339" t="s">
        <v>16975</v>
      </c>
      <c r="M14339" t="s">
        <v>5237</v>
      </c>
      <c r="N14339" t="s">
        <v>5237</v>
      </c>
      <c r="O14339" t="s">
        <v>5237</v>
      </c>
    </row>
    <row r="14340" spans="11:15" x14ac:dyDescent="0.25">
      <c r="K14340">
        <v>58009900140018</v>
      </c>
      <c r="L14340" t="s">
        <v>16973</v>
      </c>
      <c r="M14340" t="s">
        <v>5237</v>
      </c>
      <c r="N14340" t="s">
        <v>5237</v>
      </c>
      <c r="O14340" t="s">
        <v>5237</v>
      </c>
    </row>
    <row r="14341" spans="11:15" x14ac:dyDescent="0.25">
      <c r="K14341">
        <v>58009900140019</v>
      </c>
      <c r="L14341" t="s">
        <v>16977</v>
      </c>
      <c r="M14341" t="s">
        <v>5237</v>
      </c>
      <c r="N14341" t="s">
        <v>5237</v>
      </c>
      <c r="O14341" t="s">
        <v>5237</v>
      </c>
    </row>
    <row r="14342" spans="11:15" x14ac:dyDescent="0.25">
      <c r="K14342">
        <v>58009900150001</v>
      </c>
      <c r="L14342" t="s">
        <v>16978</v>
      </c>
      <c r="M14342" t="s">
        <v>5237</v>
      </c>
      <c r="N14342" t="s">
        <v>5237</v>
      </c>
      <c r="O14342" t="s">
        <v>5237</v>
      </c>
    </row>
    <row r="14343" spans="11:15" x14ac:dyDescent="0.25">
      <c r="K14343">
        <v>58009900150002</v>
      </c>
      <c r="L14343" t="s">
        <v>16979</v>
      </c>
      <c r="M14343" t="s">
        <v>5237</v>
      </c>
      <c r="N14343" t="s">
        <v>5237</v>
      </c>
      <c r="O14343" t="s">
        <v>5237</v>
      </c>
    </row>
    <row r="14344" spans="11:15" x14ac:dyDescent="0.25">
      <c r="K14344">
        <v>58009900150003</v>
      </c>
      <c r="L14344" t="s">
        <v>16980</v>
      </c>
      <c r="M14344" t="s">
        <v>5237</v>
      </c>
      <c r="N14344" t="s">
        <v>5237</v>
      </c>
      <c r="O14344" t="s">
        <v>5237</v>
      </c>
    </row>
    <row r="14345" spans="11:15" x14ac:dyDescent="0.25">
      <c r="K14345">
        <v>58009900150004</v>
      </c>
      <c r="L14345" t="s">
        <v>16981</v>
      </c>
      <c r="M14345" t="s">
        <v>5237</v>
      </c>
      <c r="N14345" t="s">
        <v>5237</v>
      </c>
      <c r="O14345" t="s">
        <v>5237</v>
      </c>
    </row>
    <row r="14346" spans="11:15" x14ac:dyDescent="0.25">
      <c r="K14346">
        <v>58009900150005</v>
      </c>
      <c r="L14346" t="s">
        <v>16982</v>
      </c>
      <c r="M14346" t="s">
        <v>5237</v>
      </c>
      <c r="N14346" t="s">
        <v>5237</v>
      </c>
      <c r="O14346" t="s">
        <v>5237</v>
      </c>
    </row>
    <row r="14347" spans="11:15" x14ac:dyDescent="0.25">
      <c r="K14347">
        <v>58009900150006</v>
      </c>
      <c r="L14347" t="s">
        <v>16983</v>
      </c>
      <c r="M14347" t="s">
        <v>5237</v>
      </c>
      <c r="N14347" t="s">
        <v>5237</v>
      </c>
      <c r="O14347" t="s">
        <v>5237</v>
      </c>
    </row>
    <row r="14348" spans="11:15" x14ac:dyDescent="0.25">
      <c r="K14348">
        <v>58009900150007</v>
      </c>
      <c r="L14348" t="s">
        <v>16984</v>
      </c>
      <c r="M14348" t="s">
        <v>5237</v>
      </c>
      <c r="N14348" t="s">
        <v>5237</v>
      </c>
      <c r="O14348" t="s">
        <v>5237</v>
      </c>
    </row>
    <row r="14349" spans="11:15" x14ac:dyDescent="0.25">
      <c r="K14349">
        <v>58009900150008</v>
      </c>
      <c r="L14349" t="s">
        <v>16985</v>
      </c>
      <c r="M14349" t="s">
        <v>5237</v>
      </c>
      <c r="N14349" t="s">
        <v>5237</v>
      </c>
      <c r="O14349" t="s">
        <v>5237</v>
      </c>
    </row>
    <row r="14350" spans="11:15" x14ac:dyDescent="0.25">
      <c r="K14350">
        <v>58009900150009</v>
      </c>
      <c r="L14350" t="s">
        <v>16986</v>
      </c>
      <c r="M14350" t="s">
        <v>5237</v>
      </c>
      <c r="N14350" t="s">
        <v>5237</v>
      </c>
      <c r="O14350" t="s">
        <v>5237</v>
      </c>
    </row>
    <row r="14351" spans="11:15" x14ac:dyDescent="0.25">
      <c r="K14351">
        <v>58009900150010</v>
      </c>
      <c r="L14351" t="s">
        <v>16987</v>
      </c>
      <c r="M14351" t="s">
        <v>5237</v>
      </c>
      <c r="N14351" t="s">
        <v>5237</v>
      </c>
      <c r="O14351" t="s">
        <v>5237</v>
      </c>
    </row>
    <row r="14352" spans="11:15" x14ac:dyDescent="0.25">
      <c r="K14352">
        <v>58009900150011</v>
      </c>
      <c r="L14352" t="s">
        <v>16988</v>
      </c>
      <c r="M14352" t="s">
        <v>5237</v>
      </c>
      <c r="N14352" t="s">
        <v>5237</v>
      </c>
      <c r="O14352" t="s">
        <v>5237</v>
      </c>
    </row>
    <row r="14353" spans="11:15" x14ac:dyDescent="0.25">
      <c r="K14353">
        <v>58009900150012</v>
      </c>
      <c r="L14353" t="s">
        <v>16989</v>
      </c>
      <c r="M14353" t="s">
        <v>5237</v>
      </c>
      <c r="N14353" t="s">
        <v>5237</v>
      </c>
      <c r="O14353" t="s">
        <v>5237</v>
      </c>
    </row>
    <row r="14354" spans="11:15" x14ac:dyDescent="0.25">
      <c r="K14354">
        <v>58009900150013</v>
      </c>
      <c r="L14354" t="s">
        <v>16990</v>
      </c>
      <c r="M14354" t="s">
        <v>5237</v>
      </c>
      <c r="N14354" t="s">
        <v>5237</v>
      </c>
      <c r="O14354" t="s">
        <v>5237</v>
      </c>
    </row>
    <row r="14355" spans="11:15" x14ac:dyDescent="0.25">
      <c r="K14355">
        <v>58009900150014</v>
      </c>
      <c r="L14355" t="s">
        <v>16991</v>
      </c>
      <c r="M14355" t="s">
        <v>5237</v>
      </c>
      <c r="N14355" t="s">
        <v>5237</v>
      </c>
      <c r="O14355" t="s">
        <v>5237</v>
      </c>
    </row>
    <row r="14356" spans="11:15" x14ac:dyDescent="0.25">
      <c r="K14356">
        <v>58009900150015</v>
      </c>
      <c r="L14356" t="s">
        <v>16992</v>
      </c>
      <c r="M14356" t="s">
        <v>5237</v>
      </c>
      <c r="N14356" t="s">
        <v>5237</v>
      </c>
      <c r="O14356" t="s">
        <v>5237</v>
      </c>
    </row>
    <row r="14357" spans="11:15" x14ac:dyDescent="0.25">
      <c r="K14357">
        <v>58009900150016</v>
      </c>
      <c r="L14357" t="s">
        <v>16993</v>
      </c>
      <c r="M14357" t="s">
        <v>5237</v>
      </c>
      <c r="N14357" t="s">
        <v>5237</v>
      </c>
      <c r="O14357" t="s">
        <v>5237</v>
      </c>
    </row>
    <row r="14358" spans="11:15" x14ac:dyDescent="0.25">
      <c r="K14358">
        <v>58009900150017</v>
      </c>
      <c r="L14358" t="s">
        <v>16994</v>
      </c>
      <c r="M14358" t="s">
        <v>5237</v>
      </c>
      <c r="N14358" t="s">
        <v>5237</v>
      </c>
      <c r="O14358" t="s">
        <v>5237</v>
      </c>
    </row>
    <row r="14359" spans="11:15" x14ac:dyDescent="0.25">
      <c r="K14359">
        <v>58009900150018</v>
      </c>
      <c r="L14359" t="s">
        <v>16995</v>
      </c>
      <c r="M14359" t="s">
        <v>5237</v>
      </c>
      <c r="N14359" t="s">
        <v>5237</v>
      </c>
      <c r="O14359" t="s">
        <v>5237</v>
      </c>
    </row>
    <row r="14360" spans="11:15" x14ac:dyDescent="0.25">
      <c r="K14360">
        <v>58009900150019</v>
      </c>
      <c r="L14360" t="s">
        <v>16992</v>
      </c>
      <c r="M14360" t="s">
        <v>5237</v>
      </c>
      <c r="N14360" t="s">
        <v>5237</v>
      </c>
      <c r="O14360" t="s">
        <v>5237</v>
      </c>
    </row>
    <row r="14361" spans="11:15" x14ac:dyDescent="0.25">
      <c r="K14361">
        <v>58009900150020</v>
      </c>
      <c r="L14361" t="s">
        <v>16995</v>
      </c>
      <c r="M14361" t="s">
        <v>5237</v>
      </c>
      <c r="N14361" t="s">
        <v>5237</v>
      </c>
      <c r="O14361" t="s">
        <v>5237</v>
      </c>
    </row>
    <row r="14362" spans="11:15" x14ac:dyDescent="0.25">
      <c r="K14362">
        <v>58009900150021</v>
      </c>
      <c r="L14362" t="s">
        <v>16996</v>
      </c>
      <c r="M14362" t="s">
        <v>5237</v>
      </c>
      <c r="N14362" t="s">
        <v>5237</v>
      </c>
      <c r="O14362" t="s">
        <v>5237</v>
      </c>
    </row>
    <row r="14363" spans="11:15" x14ac:dyDescent="0.25">
      <c r="K14363">
        <v>58009900150022</v>
      </c>
      <c r="L14363" t="s">
        <v>16997</v>
      </c>
      <c r="M14363" t="s">
        <v>5237</v>
      </c>
      <c r="N14363" t="s">
        <v>5237</v>
      </c>
      <c r="O14363" t="s">
        <v>5237</v>
      </c>
    </row>
    <row r="14364" spans="11:15" x14ac:dyDescent="0.25">
      <c r="K14364">
        <v>58009900150023</v>
      </c>
      <c r="L14364" t="s">
        <v>16998</v>
      </c>
      <c r="M14364" t="s">
        <v>5237</v>
      </c>
      <c r="N14364" t="s">
        <v>5237</v>
      </c>
      <c r="O14364" t="s">
        <v>5237</v>
      </c>
    </row>
    <row r="14365" spans="11:15" x14ac:dyDescent="0.25">
      <c r="K14365">
        <v>58009900150024</v>
      </c>
      <c r="L14365" t="s">
        <v>16999</v>
      </c>
      <c r="M14365" t="s">
        <v>5237</v>
      </c>
      <c r="N14365" t="s">
        <v>5237</v>
      </c>
      <c r="O14365" t="s">
        <v>5237</v>
      </c>
    </row>
    <row r="14366" spans="11:15" x14ac:dyDescent="0.25">
      <c r="K14366">
        <v>58009900150025</v>
      </c>
      <c r="L14366" t="s">
        <v>17000</v>
      </c>
      <c r="M14366" t="s">
        <v>5237</v>
      </c>
      <c r="N14366" t="s">
        <v>5237</v>
      </c>
      <c r="O14366" t="s">
        <v>5237</v>
      </c>
    </row>
    <row r="14367" spans="11:15" x14ac:dyDescent="0.25">
      <c r="K14367">
        <v>58009900150026</v>
      </c>
      <c r="L14367" t="s">
        <v>17001</v>
      </c>
      <c r="M14367" t="s">
        <v>5237</v>
      </c>
      <c r="N14367" t="s">
        <v>5237</v>
      </c>
      <c r="O14367" t="s">
        <v>5237</v>
      </c>
    </row>
    <row r="14368" spans="11:15" x14ac:dyDescent="0.25">
      <c r="K14368">
        <v>58009900160001</v>
      </c>
      <c r="L14368" t="s">
        <v>16974</v>
      </c>
      <c r="M14368" t="s">
        <v>5237</v>
      </c>
      <c r="N14368" t="s">
        <v>5237</v>
      </c>
      <c r="O14368" t="s">
        <v>5237</v>
      </c>
    </row>
    <row r="14369" spans="11:15" x14ac:dyDescent="0.25">
      <c r="K14369">
        <v>58009900160002</v>
      </c>
      <c r="L14369" t="s">
        <v>17002</v>
      </c>
      <c r="M14369" t="s">
        <v>5237</v>
      </c>
      <c r="N14369" t="s">
        <v>5237</v>
      </c>
      <c r="O14369" t="s">
        <v>5237</v>
      </c>
    </row>
    <row r="14370" spans="11:15" x14ac:dyDescent="0.25">
      <c r="K14370">
        <v>58009900160003</v>
      </c>
      <c r="L14370" t="s">
        <v>17003</v>
      </c>
      <c r="M14370" t="s">
        <v>5237</v>
      </c>
      <c r="N14370" t="s">
        <v>5237</v>
      </c>
      <c r="O14370" t="s">
        <v>5237</v>
      </c>
    </row>
    <row r="14371" spans="11:15" x14ac:dyDescent="0.25">
      <c r="K14371">
        <v>58009900160004</v>
      </c>
      <c r="L14371" t="s">
        <v>17004</v>
      </c>
      <c r="M14371" t="s">
        <v>5237</v>
      </c>
      <c r="N14371" t="s">
        <v>5237</v>
      </c>
      <c r="O14371" t="s">
        <v>5237</v>
      </c>
    </row>
    <row r="14372" spans="11:15" x14ac:dyDescent="0.25">
      <c r="K14372">
        <v>58009900160005</v>
      </c>
      <c r="L14372" t="s">
        <v>17005</v>
      </c>
      <c r="M14372" t="s">
        <v>5237</v>
      </c>
      <c r="N14372" t="s">
        <v>5237</v>
      </c>
      <c r="O14372" t="s">
        <v>5237</v>
      </c>
    </row>
    <row r="14373" spans="11:15" x14ac:dyDescent="0.25">
      <c r="K14373">
        <v>58009900160006</v>
      </c>
      <c r="L14373" t="s">
        <v>17006</v>
      </c>
      <c r="M14373" t="s">
        <v>5237</v>
      </c>
      <c r="N14373" t="s">
        <v>5237</v>
      </c>
      <c r="O14373" t="s">
        <v>5237</v>
      </c>
    </row>
    <row r="14374" spans="11:15" x14ac:dyDescent="0.25">
      <c r="K14374">
        <v>58009900160007</v>
      </c>
      <c r="L14374" t="s">
        <v>17004</v>
      </c>
      <c r="M14374" t="s">
        <v>5237</v>
      </c>
      <c r="N14374" t="s">
        <v>5237</v>
      </c>
      <c r="O14374" t="s">
        <v>5237</v>
      </c>
    </row>
    <row r="14375" spans="11:15" x14ac:dyDescent="0.25">
      <c r="K14375">
        <v>58009900160008</v>
      </c>
      <c r="L14375" t="s">
        <v>17006</v>
      </c>
      <c r="M14375" t="s">
        <v>5237</v>
      </c>
      <c r="N14375" t="s">
        <v>5237</v>
      </c>
      <c r="O14375" t="s">
        <v>5237</v>
      </c>
    </row>
    <row r="14376" spans="11:15" x14ac:dyDescent="0.25">
      <c r="K14376">
        <v>58009900160009</v>
      </c>
      <c r="L14376" t="s">
        <v>17007</v>
      </c>
      <c r="M14376" t="s">
        <v>5237</v>
      </c>
      <c r="N14376" t="s">
        <v>5237</v>
      </c>
      <c r="O14376" t="s">
        <v>5237</v>
      </c>
    </row>
    <row r="14377" spans="11:15" x14ac:dyDescent="0.25">
      <c r="K14377">
        <v>58009900160010</v>
      </c>
      <c r="L14377" t="s">
        <v>17006</v>
      </c>
      <c r="M14377" t="s">
        <v>5237</v>
      </c>
      <c r="N14377" t="s">
        <v>5237</v>
      </c>
      <c r="O14377" t="s">
        <v>5237</v>
      </c>
    </row>
    <row r="14378" spans="11:15" x14ac:dyDescent="0.25">
      <c r="K14378">
        <v>58009900160011</v>
      </c>
      <c r="L14378" t="s">
        <v>17007</v>
      </c>
      <c r="M14378" t="s">
        <v>5237</v>
      </c>
      <c r="N14378" t="s">
        <v>5237</v>
      </c>
      <c r="O14378" t="s">
        <v>5237</v>
      </c>
    </row>
    <row r="14379" spans="11:15" x14ac:dyDescent="0.25">
      <c r="K14379">
        <v>58009900160012</v>
      </c>
      <c r="L14379" t="s">
        <v>17002</v>
      </c>
      <c r="M14379" t="s">
        <v>5237</v>
      </c>
      <c r="N14379" t="s">
        <v>5237</v>
      </c>
      <c r="O14379" t="s">
        <v>5237</v>
      </c>
    </row>
    <row r="14380" spans="11:15" x14ac:dyDescent="0.25">
      <c r="K14380">
        <v>58009900170001</v>
      </c>
      <c r="L14380" t="s">
        <v>16980</v>
      </c>
      <c r="M14380" t="s">
        <v>5237</v>
      </c>
      <c r="N14380" t="s">
        <v>5237</v>
      </c>
      <c r="O14380" t="s">
        <v>5237</v>
      </c>
    </row>
    <row r="14381" spans="11:15" x14ac:dyDescent="0.25">
      <c r="K14381">
        <v>58009900170005</v>
      </c>
      <c r="L14381" t="s">
        <v>17008</v>
      </c>
      <c r="M14381" t="s">
        <v>5237</v>
      </c>
      <c r="N14381" t="s">
        <v>5237</v>
      </c>
      <c r="O14381" t="s">
        <v>5237</v>
      </c>
    </row>
    <row r="14382" spans="11:15" x14ac:dyDescent="0.25">
      <c r="K14382">
        <v>58009900170006</v>
      </c>
      <c r="L14382" t="s">
        <v>17009</v>
      </c>
      <c r="M14382" t="s">
        <v>5237</v>
      </c>
      <c r="N14382" t="s">
        <v>5237</v>
      </c>
      <c r="O14382" t="s">
        <v>5237</v>
      </c>
    </row>
    <row r="14383" spans="11:15" x14ac:dyDescent="0.25">
      <c r="K14383">
        <v>58009900180001</v>
      </c>
      <c r="L14383" t="s">
        <v>17010</v>
      </c>
      <c r="M14383" t="s">
        <v>5237</v>
      </c>
      <c r="N14383" t="s">
        <v>5237</v>
      </c>
      <c r="O14383" t="s">
        <v>5237</v>
      </c>
    </row>
    <row r="14384" spans="11:15" x14ac:dyDescent="0.25">
      <c r="K14384">
        <v>58009900180002</v>
      </c>
      <c r="L14384" t="s">
        <v>17011</v>
      </c>
      <c r="M14384" t="s">
        <v>5237</v>
      </c>
      <c r="N14384" t="s">
        <v>5237</v>
      </c>
      <c r="O14384" t="s">
        <v>5237</v>
      </c>
    </row>
    <row r="14385" spans="11:15" x14ac:dyDescent="0.25">
      <c r="K14385">
        <v>58009900180003</v>
      </c>
      <c r="L14385" t="s">
        <v>17012</v>
      </c>
      <c r="M14385" t="s">
        <v>5237</v>
      </c>
      <c r="N14385" t="s">
        <v>5237</v>
      </c>
      <c r="O14385" t="s">
        <v>5237</v>
      </c>
    </row>
    <row r="14386" spans="11:15" x14ac:dyDescent="0.25">
      <c r="K14386">
        <v>58009900180004</v>
      </c>
      <c r="L14386" t="s">
        <v>17013</v>
      </c>
      <c r="M14386" t="s">
        <v>5237</v>
      </c>
      <c r="N14386" t="s">
        <v>5237</v>
      </c>
      <c r="O14386" t="s">
        <v>5237</v>
      </c>
    </row>
    <row r="14387" spans="11:15" x14ac:dyDescent="0.25">
      <c r="K14387">
        <v>58009900180005</v>
      </c>
      <c r="L14387" t="s">
        <v>17014</v>
      </c>
      <c r="M14387" t="s">
        <v>5237</v>
      </c>
      <c r="N14387" t="s">
        <v>5237</v>
      </c>
      <c r="O14387" t="s">
        <v>5237</v>
      </c>
    </row>
    <row r="14388" spans="11:15" x14ac:dyDescent="0.25">
      <c r="K14388">
        <v>58009900180006</v>
      </c>
      <c r="L14388" t="s">
        <v>17015</v>
      </c>
      <c r="M14388" t="s">
        <v>5237</v>
      </c>
      <c r="N14388" t="s">
        <v>5237</v>
      </c>
      <c r="O14388" t="s">
        <v>5237</v>
      </c>
    </row>
    <row r="14389" spans="11:15" x14ac:dyDescent="0.25">
      <c r="K14389">
        <v>58009900180007</v>
      </c>
      <c r="L14389" t="s">
        <v>17016</v>
      </c>
      <c r="M14389" t="s">
        <v>5237</v>
      </c>
      <c r="N14389" t="s">
        <v>5237</v>
      </c>
      <c r="O14389" t="s">
        <v>5237</v>
      </c>
    </row>
    <row r="14390" spans="11:15" x14ac:dyDescent="0.25">
      <c r="K14390">
        <v>58009900180008</v>
      </c>
      <c r="L14390" t="s">
        <v>17017</v>
      </c>
      <c r="M14390" t="s">
        <v>5237</v>
      </c>
      <c r="N14390" t="s">
        <v>5237</v>
      </c>
      <c r="O14390" t="s">
        <v>5237</v>
      </c>
    </row>
    <row r="14391" spans="11:15" x14ac:dyDescent="0.25">
      <c r="K14391">
        <v>58009900180009</v>
      </c>
      <c r="L14391" t="s">
        <v>17018</v>
      </c>
      <c r="M14391" t="s">
        <v>5237</v>
      </c>
      <c r="N14391" t="s">
        <v>5237</v>
      </c>
      <c r="O14391" t="s">
        <v>5237</v>
      </c>
    </row>
    <row r="14392" spans="11:15" x14ac:dyDescent="0.25">
      <c r="K14392">
        <v>58009900180010</v>
      </c>
      <c r="L14392" t="s">
        <v>17019</v>
      </c>
      <c r="M14392" t="s">
        <v>5237</v>
      </c>
      <c r="N14392" t="s">
        <v>5237</v>
      </c>
      <c r="O14392" t="s">
        <v>5237</v>
      </c>
    </row>
    <row r="14393" spans="11:15" x14ac:dyDescent="0.25">
      <c r="K14393">
        <v>58009900180011</v>
      </c>
      <c r="L14393" t="s">
        <v>17020</v>
      </c>
      <c r="M14393" t="s">
        <v>5237</v>
      </c>
      <c r="N14393" t="s">
        <v>5237</v>
      </c>
      <c r="O14393" t="s">
        <v>5237</v>
      </c>
    </row>
    <row r="14394" spans="11:15" x14ac:dyDescent="0.25">
      <c r="K14394">
        <v>58009900180012</v>
      </c>
      <c r="L14394" t="s">
        <v>17021</v>
      </c>
      <c r="M14394" t="s">
        <v>5237</v>
      </c>
      <c r="N14394" t="s">
        <v>5237</v>
      </c>
      <c r="O14394" t="s">
        <v>5237</v>
      </c>
    </row>
    <row r="14395" spans="11:15" x14ac:dyDescent="0.25">
      <c r="K14395">
        <v>58009900180013</v>
      </c>
      <c r="L14395" t="s">
        <v>17022</v>
      </c>
      <c r="M14395" t="s">
        <v>5237</v>
      </c>
      <c r="N14395" t="s">
        <v>5237</v>
      </c>
      <c r="O14395" t="s">
        <v>5237</v>
      </c>
    </row>
    <row r="14396" spans="11:15" x14ac:dyDescent="0.25">
      <c r="K14396">
        <v>58009900180014</v>
      </c>
      <c r="L14396" t="s">
        <v>17023</v>
      </c>
      <c r="M14396" t="s">
        <v>5237</v>
      </c>
      <c r="N14396" t="s">
        <v>5237</v>
      </c>
      <c r="O14396" t="s">
        <v>5237</v>
      </c>
    </row>
    <row r="14397" spans="11:15" x14ac:dyDescent="0.25">
      <c r="K14397">
        <v>58009900180015</v>
      </c>
      <c r="L14397" t="s">
        <v>17024</v>
      </c>
      <c r="M14397" t="s">
        <v>5237</v>
      </c>
      <c r="N14397" t="s">
        <v>5237</v>
      </c>
      <c r="O14397" t="s">
        <v>5237</v>
      </c>
    </row>
    <row r="14398" spans="11:15" x14ac:dyDescent="0.25">
      <c r="K14398">
        <v>58009900180016</v>
      </c>
      <c r="L14398" t="s">
        <v>17025</v>
      </c>
      <c r="M14398" t="s">
        <v>5237</v>
      </c>
      <c r="N14398" t="s">
        <v>5237</v>
      </c>
      <c r="O14398" t="s">
        <v>5237</v>
      </c>
    </row>
    <row r="14399" spans="11:15" x14ac:dyDescent="0.25">
      <c r="K14399">
        <v>58009900180017</v>
      </c>
      <c r="L14399" t="s">
        <v>17026</v>
      </c>
      <c r="M14399" t="s">
        <v>5237</v>
      </c>
      <c r="N14399" t="s">
        <v>5237</v>
      </c>
      <c r="O14399" t="s">
        <v>5237</v>
      </c>
    </row>
    <row r="14400" spans="11:15" x14ac:dyDescent="0.25">
      <c r="K14400">
        <v>58009900180018</v>
      </c>
      <c r="L14400" t="s">
        <v>17027</v>
      </c>
      <c r="M14400" t="s">
        <v>5237</v>
      </c>
      <c r="N14400" t="s">
        <v>5237</v>
      </c>
      <c r="O14400" t="s">
        <v>5237</v>
      </c>
    </row>
    <row r="14401" spans="11:15" x14ac:dyDescent="0.25">
      <c r="K14401">
        <v>58009900190001</v>
      </c>
      <c r="L14401" t="s">
        <v>17028</v>
      </c>
      <c r="M14401" t="s">
        <v>5237</v>
      </c>
      <c r="N14401" t="s">
        <v>5237</v>
      </c>
      <c r="O14401" t="s">
        <v>5237</v>
      </c>
    </row>
    <row r="14402" spans="11:15" x14ac:dyDescent="0.25">
      <c r="K14402">
        <v>58009900190002</v>
      </c>
      <c r="L14402" t="s">
        <v>17029</v>
      </c>
      <c r="M14402" t="s">
        <v>5237</v>
      </c>
      <c r="N14402" t="s">
        <v>5237</v>
      </c>
      <c r="O14402" t="s">
        <v>5237</v>
      </c>
    </row>
    <row r="14403" spans="11:15" x14ac:dyDescent="0.25">
      <c r="K14403">
        <v>58009900200001</v>
      </c>
      <c r="L14403" t="s">
        <v>17030</v>
      </c>
      <c r="M14403" t="s">
        <v>5237</v>
      </c>
      <c r="N14403" t="s">
        <v>5237</v>
      </c>
      <c r="O14403" t="s">
        <v>5237</v>
      </c>
    </row>
    <row r="14404" spans="11:15" x14ac:dyDescent="0.25">
      <c r="K14404">
        <v>58009900200002</v>
      </c>
      <c r="L14404" t="s">
        <v>17031</v>
      </c>
      <c r="M14404" t="s">
        <v>5237</v>
      </c>
      <c r="N14404" t="s">
        <v>5237</v>
      </c>
      <c r="O14404" t="s">
        <v>5237</v>
      </c>
    </row>
    <row r="14405" spans="11:15" x14ac:dyDescent="0.25">
      <c r="K14405">
        <v>58009900200003</v>
      </c>
      <c r="L14405" t="s">
        <v>17032</v>
      </c>
      <c r="M14405" t="s">
        <v>5237</v>
      </c>
      <c r="N14405" t="s">
        <v>5237</v>
      </c>
      <c r="O14405" t="s">
        <v>5237</v>
      </c>
    </row>
    <row r="14406" spans="11:15" x14ac:dyDescent="0.25">
      <c r="K14406">
        <v>58009900200004</v>
      </c>
      <c r="L14406" t="s">
        <v>17033</v>
      </c>
      <c r="M14406" t="s">
        <v>5237</v>
      </c>
      <c r="N14406" t="s">
        <v>5237</v>
      </c>
      <c r="O14406" t="s">
        <v>5237</v>
      </c>
    </row>
    <row r="14407" spans="11:15" x14ac:dyDescent="0.25">
      <c r="K14407">
        <v>58009900200005</v>
      </c>
      <c r="L14407" t="s">
        <v>17034</v>
      </c>
      <c r="M14407" t="s">
        <v>5237</v>
      </c>
      <c r="N14407" t="s">
        <v>5237</v>
      </c>
      <c r="O14407" t="s">
        <v>5237</v>
      </c>
    </row>
    <row r="14408" spans="11:15" x14ac:dyDescent="0.25">
      <c r="K14408">
        <v>58009900200006</v>
      </c>
      <c r="L14408" t="s">
        <v>17035</v>
      </c>
      <c r="M14408" t="s">
        <v>5237</v>
      </c>
      <c r="N14408" t="s">
        <v>5237</v>
      </c>
      <c r="O14408" t="s">
        <v>5237</v>
      </c>
    </row>
    <row r="14409" spans="11:15" x14ac:dyDescent="0.25">
      <c r="K14409">
        <v>58009900200007</v>
      </c>
      <c r="L14409" t="s">
        <v>17036</v>
      </c>
      <c r="M14409" t="s">
        <v>5237</v>
      </c>
      <c r="N14409" t="s">
        <v>5237</v>
      </c>
      <c r="O14409" t="s">
        <v>5237</v>
      </c>
    </row>
    <row r="14410" spans="11:15" x14ac:dyDescent="0.25">
      <c r="K14410">
        <v>58009900200008</v>
      </c>
      <c r="L14410" t="s">
        <v>17037</v>
      </c>
      <c r="M14410" t="s">
        <v>5237</v>
      </c>
      <c r="N14410" t="s">
        <v>5237</v>
      </c>
      <c r="O14410" t="s">
        <v>5237</v>
      </c>
    </row>
    <row r="14411" spans="11:15" x14ac:dyDescent="0.25">
      <c r="K14411">
        <v>58009900200009</v>
      </c>
      <c r="L14411" t="s">
        <v>17038</v>
      </c>
      <c r="M14411" t="s">
        <v>5237</v>
      </c>
      <c r="N14411" t="s">
        <v>5237</v>
      </c>
      <c r="O14411" t="s">
        <v>5237</v>
      </c>
    </row>
    <row r="14412" spans="11:15" x14ac:dyDescent="0.25">
      <c r="K14412">
        <v>58009900200010</v>
      </c>
      <c r="L14412" t="s">
        <v>17039</v>
      </c>
      <c r="M14412" t="s">
        <v>5237</v>
      </c>
      <c r="N14412" t="s">
        <v>5237</v>
      </c>
      <c r="O14412" t="s">
        <v>5237</v>
      </c>
    </row>
    <row r="14413" spans="11:15" x14ac:dyDescent="0.25">
      <c r="K14413">
        <v>58009900200011</v>
      </c>
      <c r="L14413" t="s">
        <v>17040</v>
      </c>
      <c r="M14413" t="s">
        <v>5237</v>
      </c>
      <c r="N14413" t="s">
        <v>5237</v>
      </c>
      <c r="O14413" t="s">
        <v>5237</v>
      </c>
    </row>
    <row r="14414" spans="11:15" x14ac:dyDescent="0.25">
      <c r="K14414">
        <v>58009900200012</v>
      </c>
      <c r="L14414" t="s">
        <v>17041</v>
      </c>
      <c r="M14414" t="s">
        <v>5237</v>
      </c>
      <c r="N14414" t="s">
        <v>5237</v>
      </c>
      <c r="O14414" t="s">
        <v>5237</v>
      </c>
    </row>
    <row r="14415" spans="11:15" x14ac:dyDescent="0.25">
      <c r="K14415">
        <v>58009900200013</v>
      </c>
      <c r="L14415" t="s">
        <v>17042</v>
      </c>
      <c r="M14415" t="s">
        <v>5237</v>
      </c>
      <c r="N14415" t="s">
        <v>5237</v>
      </c>
      <c r="O14415" t="s">
        <v>5237</v>
      </c>
    </row>
    <row r="14416" spans="11:15" x14ac:dyDescent="0.25">
      <c r="K14416">
        <v>58009900200014</v>
      </c>
      <c r="L14416" t="s">
        <v>17043</v>
      </c>
      <c r="M14416" t="s">
        <v>5237</v>
      </c>
      <c r="N14416" t="s">
        <v>5237</v>
      </c>
      <c r="O14416" t="s">
        <v>5237</v>
      </c>
    </row>
    <row r="14417" spans="11:15" x14ac:dyDescent="0.25">
      <c r="K14417">
        <v>58009900200015</v>
      </c>
      <c r="L14417" t="s">
        <v>17043</v>
      </c>
      <c r="M14417" t="s">
        <v>5237</v>
      </c>
      <c r="N14417" t="s">
        <v>5237</v>
      </c>
      <c r="O14417" t="s">
        <v>5237</v>
      </c>
    </row>
    <row r="14418" spans="11:15" x14ac:dyDescent="0.25">
      <c r="K14418">
        <v>58009900200016</v>
      </c>
      <c r="L14418" t="s">
        <v>17043</v>
      </c>
      <c r="M14418" t="s">
        <v>5237</v>
      </c>
      <c r="N14418" t="s">
        <v>5237</v>
      </c>
      <c r="O14418" t="s">
        <v>5237</v>
      </c>
    </row>
    <row r="14419" spans="11:15" x14ac:dyDescent="0.25">
      <c r="K14419">
        <v>58009900200017</v>
      </c>
      <c r="L14419" t="s">
        <v>17043</v>
      </c>
      <c r="M14419" t="s">
        <v>5237</v>
      </c>
      <c r="N14419" t="s">
        <v>5237</v>
      </c>
      <c r="O14419" t="s">
        <v>5237</v>
      </c>
    </row>
    <row r="14420" spans="11:15" x14ac:dyDescent="0.25">
      <c r="K14420">
        <v>58009900200018</v>
      </c>
      <c r="L14420" t="s">
        <v>17043</v>
      </c>
      <c r="M14420" t="s">
        <v>5237</v>
      </c>
      <c r="N14420" t="s">
        <v>5237</v>
      </c>
      <c r="O14420" t="s">
        <v>5237</v>
      </c>
    </row>
    <row r="14421" spans="11:15" x14ac:dyDescent="0.25">
      <c r="K14421">
        <v>58009900200019</v>
      </c>
      <c r="L14421" t="s">
        <v>17044</v>
      </c>
      <c r="M14421" t="s">
        <v>5237</v>
      </c>
      <c r="N14421" t="s">
        <v>5237</v>
      </c>
      <c r="O14421" t="s">
        <v>5237</v>
      </c>
    </row>
    <row r="14422" spans="11:15" x14ac:dyDescent="0.25">
      <c r="K14422">
        <v>58009900200020</v>
      </c>
      <c r="L14422" t="s">
        <v>17044</v>
      </c>
      <c r="M14422" t="s">
        <v>5237</v>
      </c>
      <c r="N14422" t="s">
        <v>5237</v>
      </c>
      <c r="O14422" t="s">
        <v>5237</v>
      </c>
    </row>
    <row r="14423" spans="11:15" x14ac:dyDescent="0.25">
      <c r="K14423">
        <v>58009900200021</v>
      </c>
      <c r="L14423" t="s">
        <v>17044</v>
      </c>
      <c r="M14423" t="s">
        <v>5237</v>
      </c>
      <c r="N14423" t="s">
        <v>5237</v>
      </c>
      <c r="O14423" t="s">
        <v>5237</v>
      </c>
    </row>
    <row r="14424" spans="11:15" x14ac:dyDescent="0.25">
      <c r="K14424">
        <v>58009900200022</v>
      </c>
      <c r="L14424" t="s">
        <v>17044</v>
      </c>
      <c r="M14424" t="s">
        <v>5237</v>
      </c>
      <c r="N14424" t="s">
        <v>5237</v>
      </c>
      <c r="O14424" t="s">
        <v>5237</v>
      </c>
    </row>
    <row r="14425" spans="11:15" x14ac:dyDescent="0.25">
      <c r="K14425">
        <v>58009900200023</v>
      </c>
      <c r="L14425" t="s">
        <v>17044</v>
      </c>
      <c r="M14425" t="s">
        <v>5237</v>
      </c>
      <c r="N14425" t="s">
        <v>5237</v>
      </c>
      <c r="O14425" t="s">
        <v>5237</v>
      </c>
    </row>
    <row r="14426" spans="11:15" x14ac:dyDescent="0.25">
      <c r="K14426">
        <v>58009900200024</v>
      </c>
      <c r="L14426" t="s">
        <v>17044</v>
      </c>
      <c r="M14426" t="s">
        <v>5237</v>
      </c>
      <c r="N14426" t="s">
        <v>5237</v>
      </c>
      <c r="O14426" t="s">
        <v>5237</v>
      </c>
    </row>
    <row r="14427" spans="11:15" x14ac:dyDescent="0.25">
      <c r="K14427">
        <v>58009900200025</v>
      </c>
      <c r="L14427" t="s">
        <v>17044</v>
      </c>
      <c r="M14427" t="s">
        <v>5237</v>
      </c>
      <c r="N14427" t="s">
        <v>5237</v>
      </c>
      <c r="O14427" t="s">
        <v>5237</v>
      </c>
    </row>
    <row r="14428" spans="11:15" x14ac:dyDescent="0.25">
      <c r="K14428">
        <v>58009900210001</v>
      </c>
      <c r="L14428" t="s">
        <v>17045</v>
      </c>
      <c r="M14428" t="s">
        <v>5237</v>
      </c>
      <c r="N14428" t="s">
        <v>5237</v>
      </c>
      <c r="O14428" t="s">
        <v>5237</v>
      </c>
    </row>
    <row r="14429" spans="11:15" x14ac:dyDescent="0.25">
      <c r="K14429">
        <v>58009900210002</v>
      </c>
      <c r="L14429" t="s">
        <v>17046</v>
      </c>
      <c r="M14429" t="s">
        <v>5237</v>
      </c>
      <c r="N14429" t="s">
        <v>5237</v>
      </c>
      <c r="O14429" t="s">
        <v>5237</v>
      </c>
    </row>
    <row r="14430" spans="11:15" x14ac:dyDescent="0.25">
      <c r="K14430">
        <v>58009900210003</v>
      </c>
      <c r="L14430" t="s">
        <v>17047</v>
      </c>
      <c r="M14430" t="s">
        <v>5237</v>
      </c>
      <c r="N14430" t="s">
        <v>5237</v>
      </c>
      <c r="O14430" t="s">
        <v>5237</v>
      </c>
    </row>
    <row r="14431" spans="11:15" x14ac:dyDescent="0.25">
      <c r="K14431">
        <v>58009900210004</v>
      </c>
      <c r="L14431" t="s">
        <v>17048</v>
      </c>
      <c r="M14431" t="s">
        <v>5237</v>
      </c>
      <c r="N14431" t="s">
        <v>5237</v>
      </c>
      <c r="O14431" t="s">
        <v>5237</v>
      </c>
    </row>
    <row r="14432" spans="11:15" x14ac:dyDescent="0.25">
      <c r="K14432">
        <v>58009900210005</v>
      </c>
      <c r="L14432" t="s">
        <v>17049</v>
      </c>
      <c r="M14432" t="s">
        <v>5237</v>
      </c>
      <c r="N14432" t="s">
        <v>5237</v>
      </c>
      <c r="O14432" t="s">
        <v>5237</v>
      </c>
    </row>
    <row r="14433" spans="11:15" x14ac:dyDescent="0.25">
      <c r="K14433">
        <v>58009900210006</v>
      </c>
      <c r="L14433" t="s">
        <v>17050</v>
      </c>
      <c r="M14433" t="s">
        <v>5237</v>
      </c>
      <c r="N14433" t="s">
        <v>5237</v>
      </c>
      <c r="O14433" t="s">
        <v>5237</v>
      </c>
    </row>
    <row r="14434" spans="11:15" x14ac:dyDescent="0.25">
      <c r="K14434">
        <v>58009900210007</v>
      </c>
      <c r="L14434" t="s">
        <v>17051</v>
      </c>
      <c r="M14434" t="s">
        <v>5237</v>
      </c>
      <c r="N14434" t="s">
        <v>5237</v>
      </c>
      <c r="O14434" t="s">
        <v>5237</v>
      </c>
    </row>
    <row r="14435" spans="11:15" x14ac:dyDescent="0.25">
      <c r="K14435">
        <v>58009900210008</v>
      </c>
      <c r="L14435" t="s">
        <v>17052</v>
      </c>
      <c r="M14435" t="s">
        <v>5237</v>
      </c>
      <c r="N14435" t="s">
        <v>5237</v>
      </c>
      <c r="O14435" t="s">
        <v>5237</v>
      </c>
    </row>
    <row r="14436" spans="11:15" x14ac:dyDescent="0.25">
      <c r="K14436">
        <v>58009900210009</v>
      </c>
      <c r="L14436" t="s">
        <v>17053</v>
      </c>
      <c r="M14436" t="s">
        <v>5237</v>
      </c>
      <c r="N14436" t="s">
        <v>5237</v>
      </c>
      <c r="O14436" t="s">
        <v>5237</v>
      </c>
    </row>
    <row r="14437" spans="11:15" x14ac:dyDescent="0.25">
      <c r="K14437">
        <v>58009900210010</v>
      </c>
      <c r="L14437" t="s">
        <v>17054</v>
      </c>
      <c r="M14437" t="s">
        <v>5237</v>
      </c>
      <c r="N14437" t="s">
        <v>5237</v>
      </c>
      <c r="O14437" t="s">
        <v>5237</v>
      </c>
    </row>
    <row r="14438" spans="11:15" x14ac:dyDescent="0.25">
      <c r="K14438">
        <v>58009900210011</v>
      </c>
      <c r="L14438" t="s">
        <v>17055</v>
      </c>
      <c r="M14438" t="s">
        <v>5237</v>
      </c>
      <c r="N14438" t="s">
        <v>5237</v>
      </c>
      <c r="O14438" t="s">
        <v>5237</v>
      </c>
    </row>
    <row r="14439" spans="11:15" x14ac:dyDescent="0.25">
      <c r="K14439">
        <v>58009900210012</v>
      </c>
      <c r="L14439" t="s">
        <v>17056</v>
      </c>
      <c r="M14439" t="s">
        <v>5237</v>
      </c>
      <c r="N14439" t="s">
        <v>5237</v>
      </c>
      <c r="O14439" t="s">
        <v>5237</v>
      </c>
    </row>
    <row r="14440" spans="11:15" x14ac:dyDescent="0.25">
      <c r="K14440">
        <v>58009900210013</v>
      </c>
      <c r="L14440" t="s">
        <v>17057</v>
      </c>
      <c r="M14440" t="s">
        <v>5237</v>
      </c>
      <c r="N14440" t="s">
        <v>5237</v>
      </c>
      <c r="O14440" t="s">
        <v>5237</v>
      </c>
    </row>
    <row r="14441" spans="11:15" x14ac:dyDescent="0.25">
      <c r="K14441">
        <v>58009900210014</v>
      </c>
      <c r="L14441" t="s">
        <v>17058</v>
      </c>
      <c r="M14441" t="s">
        <v>5237</v>
      </c>
      <c r="N14441" t="s">
        <v>5237</v>
      </c>
      <c r="O14441" t="s">
        <v>5237</v>
      </c>
    </row>
    <row r="14442" spans="11:15" x14ac:dyDescent="0.25">
      <c r="K14442">
        <v>58009900210015</v>
      </c>
      <c r="L14442" t="s">
        <v>17059</v>
      </c>
      <c r="M14442" t="s">
        <v>5237</v>
      </c>
      <c r="N14442" t="s">
        <v>5237</v>
      </c>
      <c r="O14442" t="s">
        <v>5237</v>
      </c>
    </row>
    <row r="14443" spans="11:15" x14ac:dyDescent="0.25">
      <c r="K14443">
        <v>58009900210016</v>
      </c>
      <c r="L14443" t="s">
        <v>17060</v>
      </c>
      <c r="M14443" t="s">
        <v>5237</v>
      </c>
      <c r="N14443" t="s">
        <v>5237</v>
      </c>
      <c r="O14443" t="s">
        <v>5237</v>
      </c>
    </row>
    <row r="14444" spans="11:15" x14ac:dyDescent="0.25">
      <c r="K14444">
        <v>58009900210017</v>
      </c>
      <c r="L14444" t="s">
        <v>17061</v>
      </c>
      <c r="M14444" t="s">
        <v>5237</v>
      </c>
      <c r="N14444" t="s">
        <v>5237</v>
      </c>
      <c r="O14444" t="s">
        <v>5237</v>
      </c>
    </row>
    <row r="14445" spans="11:15" x14ac:dyDescent="0.25">
      <c r="K14445">
        <v>58009900210018</v>
      </c>
      <c r="L14445" t="s">
        <v>17062</v>
      </c>
      <c r="M14445" t="s">
        <v>5237</v>
      </c>
      <c r="N14445" t="s">
        <v>5237</v>
      </c>
      <c r="O14445" t="s">
        <v>5237</v>
      </c>
    </row>
    <row r="14446" spans="11:15" x14ac:dyDescent="0.25">
      <c r="K14446">
        <v>58009900210019</v>
      </c>
      <c r="L14446" t="s">
        <v>17063</v>
      </c>
      <c r="M14446" t="s">
        <v>5237</v>
      </c>
      <c r="N14446" t="s">
        <v>5237</v>
      </c>
      <c r="O14446" t="s">
        <v>5237</v>
      </c>
    </row>
    <row r="14447" spans="11:15" x14ac:dyDescent="0.25">
      <c r="K14447">
        <v>58009900220001</v>
      </c>
      <c r="L14447" t="s">
        <v>17064</v>
      </c>
      <c r="M14447" t="s">
        <v>5237</v>
      </c>
      <c r="N14447" t="s">
        <v>5237</v>
      </c>
      <c r="O14447" t="s">
        <v>5237</v>
      </c>
    </row>
    <row r="14448" spans="11:15" x14ac:dyDescent="0.25">
      <c r="K14448">
        <v>58009900230001</v>
      </c>
      <c r="L14448" t="s">
        <v>17065</v>
      </c>
      <c r="M14448" t="s">
        <v>5237</v>
      </c>
      <c r="N14448" t="s">
        <v>5237</v>
      </c>
      <c r="O14448" t="s">
        <v>5237</v>
      </c>
    </row>
    <row r="14449" spans="11:15" x14ac:dyDescent="0.25">
      <c r="K14449">
        <v>58009900240001</v>
      </c>
      <c r="L14449" t="s">
        <v>17066</v>
      </c>
      <c r="M14449" t="s">
        <v>5237</v>
      </c>
      <c r="N14449" t="s">
        <v>5237</v>
      </c>
      <c r="O14449" t="s">
        <v>5237</v>
      </c>
    </row>
    <row r="14450" spans="11:15" x14ac:dyDescent="0.25">
      <c r="K14450">
        <v>58009900250001</v>
      </c>
      <c r="L14450" t="s">
        <v>17067</v>
      </c>
      <c r="M14450" t="s">
        <v>5237</v>
      </c>
      <c r="N14450" t="s">
        <v>5237</v>
      </c>
      <c r="O14450" t="s">
        <v>5237</v>
      </c>
    </row>
    <row r="14451" spans="11:15" x14ac:dyDescent="0.25">
      <c r="K14451">
        <v>59000000000001</v>
      </c>
      <c r="L14451" t="s">
        <v>17068</v>
      </c>
      <c r="M14451" t="s">
        <v>5237</v>
      </c>
      <c r="N14451" t="s">
        <v>5237</v>
      </c>
      <c r="O14451" t="s">
        <v>5237</v>
      </c>
    </row>
    <row r="14452" spans="11:15" x14ac:dyDescent="0.25">
      <c r="K14452">
        <v>59000000000002</v>
      </c>
      <c r="L14452" t="s">
        <v>17069</v>
      </c>
      <c r="M14452" t="s">
        <v>5237</v>
      </c>
      <c r="N14452" t="s">
        <v>5237</v>
      </c>
      <c r="O14452" t="s">
        <v>5237</v>
      </c>
    </row>
    <row r="14453" spans="11:15" x14ac:dyDescent="0.25">
      <c r="K14453">
        <v>59000000000003</v>
      </c>
      <c r="L14453" t="s">
        <v>13654</v>
      </c>
      <c r="M14453" t="s">
        <v>5237</v>
      </c>
      <c r="N14453" t="s">
        <v>5237</v>
      </c>
      <c r="O14453" t="s">
        <v>5237</v>
      </c>
    </row>
    <row r="14454" spans="11:15" x14ac:dyDescent="0.25">
      <c r="K14454">
        <v>59000000000004</v>
      </c>
      <c r="L14454" t="s">
        <v>17070</v>
      </c>
      <c r="M14454" t="s">
        <v>5237</v>
      </c>
      <c r="N14454" t="s">
        <v>5237</v>
      </c>
      <c r="O14454" t="s">
        <v>5237</v>
      </c>
    </row>
    <row r="14455" spans="11:15" x14ac:dyDescent="0.25">
      <c r="K14455">
        <v>59000000000005</v>
      </c>
      <c r="L14455" t="s">
        <v>17071</v>
      </c>
      <c r="M14455" t="s">
        <v>5237</v>
      </c>
      <c r="N14455" t="s">
        <v>5237</v>
      </c>
      <c r="O14455" t="s">
        <v>5237</v>
      </c>
    </row>
    <row r="14456" spans="11:15" x14ac:dyDescent="0.25">
      <c r="K14456">
        <v>59000000000006</v>
      </c>
      <c r="L14456" t="s">
        <v>17072</v>
      </c>
      <c r="M14456" t="s">
        <v>5237</v>
      </c>
      <c r="N14456" t="s">
        <v>5237</v>
      </c>
      <c r="O14456" t="s">
        <v>5237</v>
      </c>
    </row>
    <row r="14457" spans="11:15" x14ac:dyDescent="0.25">
      <c r="K14457">
        <v>59000000000007</v>
      </c>
      <c r="L14457" t="s">
        <v>17073</v>
      </c>
      <c r="M14457" t="s">
        <v>5237</v>
      </c>
      <c r="N14457" t="s">
        <v>5237</v>
      </c>
      <c r="O14457" t="s">
        <v>5237</v>
      </c>
    </row>
    <row r="14458" spans="11:15" x14ac:dyDescent="0.25">
      <c r="K14458">
        <v>59000001000001</v>
      </c>
      <c r="L14458" t="s">
        <v>17074</v>
      </c>
      <c r="M14458" t="s">
        <v>5237</v>
      </c>
      <c r="N14458" t="s">
        <v>5237</v>
      </c>
      <c r="O14458" t="s">
        <v>5237</v>
      </c>
    </row>
    <row r="14459" spans="11:15" x14ac:dyDescent="0.25">
      <c r="K14459">
        <v>59009900010001</v>
      </c>
      <c r="L14459" t="s">
        <v>17075</v>
      </c>
      <c r="M14459" t="s">
        <v>5237</v>
      </c>
      <c r="N14459" t="s">
        <v>5237</v>
      </c>
      <c r="O14459" t="s">
        <v>5237</v>
      </c>
    </row>
    <row r="14460" spans="11:15" x14ac:dyDescent="0.25">
      <c r="K14460">
        <v>59009900010002</v>
      </c>
      <c r="L14460" t="s">
        <v>17076</v>
      </c>
      <c r="M14460" t="s">
        <v>5237</v>
      </c>
      <c r="N14460" t="s">
        <v>5237</v>
      </c>
      <c r="O14460" t="s">
        <v>5237</v>
      </c>
    </row>
    <row r="14461" spans="11:15" x14ac:dyDescent="0.25">
      <c r="K14461">
        <v>59009900010003</v>
      </c>
      <c r="L14461" t="s">
        <v>17077</v>
      </c>
      <c r="M14461" t="s">
        <v>5237</v>
      </c>
      <c r="N14461" t="s">
        <v>5237</v>
      </c>
      <c r="O14461" t="s">
        <v>5237</v>
      </c>
    </row>
    <row r="14462" spans="11:15" x14ac:dyDescent="0.25">
      <c r="K14462">
        <v>59009900010004</v>
      </c>
      <c r="L14462" t="s">
        <v>17078</v>
      </c>
      <c r="M14462" t="s">
        <v>5237</v>
      </c>
      <c r="N14462" t="s">
        <v>5237</v>
      </c>
      <c r="O14462" t="s">
        <v>5237</v>
      </c>
    </row>
    <row r="14463" spans="11:15" x14ac:dyDescent="0.25">
      <c r="K14463">
        <v>59009900010005</v>
      </c>
      <c r="L14463" t="s">
        <v>17079</v>
      </c>
      <c r="M14463" t="s">
        <v>5237</v>
      </c>
      <c r="N14463" t="s">
        <v>5237</v>
      </c>
      <c r="O14463" t="s">
        <v>5237</v>
      </c>
    </row>
    <row r="14464" spans="11:15" x14ac:dyDescent="0.25">
      <c r="K14464">
        <v>59009900010006</v>
      </c>
      <c r="L14464" t="s">
        <v>17080</v>
      </c>
      <c r="M14464" t="s">
        <v>5237</v>
      </c>
      <c r="N14464" t="s">
        <v>5237</v>
      </c>
      <c r="O14464" t="s">
        <v>5237</v>
      </c>
    </row>
    <row r="14465" spans="11:15" x14ac:dyDescent="0.25">
      <c r="K14465">
        <v>59009900010007</v>
      </c>
      <c r="L14465" t="s">
        <v>17081</v>
      </c>
      <c r="M14465" t="s">
        <v>5237</v>
      </c>
      <c r="N14465" t="s">
        <v>5237</v>
      </c>
      <c r="O14465" t="s">
        <v>5237</v>
      </c>
    </row>
    <row r="14466" spans="11:15" x14ac:dyDescent="0.25">
      <c r="K14466">
        <v>59009900010008</v>
      </c>
      <c r="L14466" t="s">
        <v>17082</v>
      </c>
      <c r="M14466" t="s">
        <v>5237</v>
      </c>
      <c r="N14466" t="s">
        <v>5237</v>
      </c>
      <c r="O14466" t="s">
        <v>5237</v>
      </c>
    </row>
    <row r="14467" spans="11:15" x14ac:dyDescent="0.25">
      <c r="K14467">
        <v>59009900010009</v>
      </c>
      <c r="L14467" t="s">
        <v>17083</v>
      </c>
      <c r="M14467" t="s">
        <v>5237</v>
      </c>
      <c r="N14467" t="s">
        <v>5237</v>
      </c>
      <c r="O14467" t="s">
        <v>5237</v>
      </c>
    </row>
    <row r="14468" spans="11:15" x14ac:dyDescent="0.25">
      <c r="K14468">
        <v>59009900010010</v>
      </c>
      <c r="L14468" t="s">
        <v>17084</v>
      </c>
      <c r="M14468" t="s">
        <v>5237</v>
      </c>
      <c r="N14468" t="s">
        <v>5237</v>
      </c>
      <c r="O14468" t="s">
        <v>5237</v>
      </c>
    </row>
    <row r="14469" spans="11:15" x14ac:dyDescent="0.25">
      <c r="K14469">
        <v>59009900010011</v>
      </c>
      <c r="L14469" t="s">
        <v>17085</v>
      </c>
      <c r="M14469" t="s">
        <v>5237</v>
      </c>
      <c r="N14469" t="s">
        <v>5237</v>
      </c>
      <c r="O14469" t="s">
        <v>5237</v>
      </c>
    </row>
    <row r="14470" spans="11:15" x14ac:dyDescent="0.25">
      <c r="K14470">
        <v>59009900010012</v>
      </c>
      <c r="L14470" t="s">
        <v>17086</v>
      </c>
      <c r="M14470" t="s">
        <v>5237</v>
      </c>
      <c r="N14470" t="s">
        <v>5237</v>
      </c>
      <c r="O14470" t="s">
        <v>5237</v>
      </c>
    </row>
    <row r="14471" spans="11:15" x14ac:dyDescent="0.25">
      <c r="K14471">
        <v>59009900010013</v>
      </c>
      <c r="L14471" t="s">
        <v>17087</v>
      </c>
      <c r="M14471" t="s">
        <v>5237</v>
      </c>
      <c r="N14471" t="s">
        <v>5237</v>
      </c>
      <c r="O14471" t="s">
        <v>5237</v>
      </c>
    </row>
    <row r="14472" spans="11:15" x14ac:dyDescent="0.25">
      <c r="K14472">
        <v>59009900010014</v>
      </c>
      <c r="L14472" t="s">
        <v>17088</v>
      </c>
      <c r="M14472" t="s">
        <v>5237</v>
      </c>
      <c r="N14472" t="s">
        <v>5237</v>
      </c>
      <c r="O14472" t="s">
        <v>5237</v>
      </c>
    </row>
    <row r="14473" spans="11:15" x14ac:dyDescent="0.25">
      <c r="K14473">
        <v>59009900010015</v>
      </c>
      <c r="L14473" t="s">
        <v>17089</v>
      </c>
      <c r="M14473" t="s">
        <v>5237</v>
      </c>
      <c r="N14473" t="s">
        <v>5237</v>
      </c>
      <c r="O14473" t="s">
        <v>5237</v>
      </c>
    </row>
    <row r="14474" spans="11:15" x14ac:dyDescent="0.25">
      <c r="K14474">
        <v>59009900010016</v>
      </c>
      <c r="L14474" t="s">
        <v>17090</v>
      </c>
      <c r="M14474" t="s">
        <v>5237</v>
      </c>
      <c r="N14474" t="s">
        <v>5237</v>
      </c>
      <c r="O14474" t="s">
        <v>5237</v>
      </c>
    </row>
    <row r="14475" spans="11:15" x14ac:dyDescent="0.25">
      <c r="K14475">
        <v>59009900010017</v>
      </c>
      <c r="L14475" t="s">
        <v>17091</v>
      </c>
      <c r="M14475" t="s">
        <v>5237</v>
      </c>
      <c r="N14475" t="s">
        <v>5237</v>
      </c>
      <c r="O14475" t="s">
        <v>5237</v>
      </c>
    </row>
    <row r="14476" spans="11:15" x14ac:dyDescent="0.25">
      <c r="K14476">
        <v>59009900010018</v>
      </c>
      <c r="L14476" t="s">
        <v>17092</v>
      </c>
      <c r="M14476" t="s">
        <v>5237</v>
      </c>
      <c r="N14476" t="s">
        <v>5237</v>
      </c>
      <c r="O14476" t="s">
        <v>5237</v>
      </c>
    </row>
    <row r="14477" spans="11:15" x14ac:dyDescent="0.25">
      <c r="K14477">
        <v>59009900010019</v>
      </c>
      <c r="L14477" t="s">
        <v>17093</v>
      </c>
      <c r="M14477" t="s">
        <v>5237</v>
      </c>
      <c r="N14477" t="s">
        <v>5237</v>
      </c>
      <c r="O14477" t="s">
        <v>5237</v>
      </c>
    </row>
    <row r="14478" spans="11:15" x14ac:dyDescent="0.25">
      <c r="K14478">
        <v>59009900010020</v>
      </c>
      <c r="L14478" t="s">
        <v>17094</v>
      </c>
      <c r="M14478" t="s">
        <v>5237</v>
      </c>
      <c r="N14478" t="s">
        <v>5237</v>
      </c>
      <c r="O14478" t="s">
        <v>5237</v>
      </c>
    </row>
    <row r="14479" spans="11:15" x14ac:dyDescent="0.25">
      <c r="K14479">
        <v>59009900010021</v>
      </c>
      <c r="L14479" t="s">
        <v>17095</v>
      </c>
      <c r="M14479" t="s">
        <v>5237</v>
      </c>
      <c r="N14479" t="s">
        <v>5237</v>
      </c>
      <c r="O14479" t="s">
        <v>5237</v>
      </c>
    </row>
    <row r="14480" spans="11:15" x14ac:dyDescent="0.25">
      <c r="K14480">
        <v>59009900010022</v>
      </c>
      <c r="L14480" t="s">
        <v>17096</v>
      </c>
      <c r="M14480" t="s">
        <v>5237</v>
      </c>
      <c r="N14480" t="s">
        <v>5237</v>
      </c>
      <c r="O14480" t="s">
        <v>5237</v>
      </c>
    </row>
    <row r="14481" spans="11:15" x14ac:dyDescent="0.25">
      <c r="K14481">
        <v>59009900010023</v>
      </c>
      <c r="L14481" t="s">
        <v>17097</v>
      </c>
      <c r="M14481" t="s">
        <v>5237</v>
      </c>
      <c r="N14481" t="s">
        <v>5237</v>
      </c>
      <c r="O14481" t="s">
        <v>5237</v>
      </c>
    </row>
    <row r="14482" spans="11:15" x14ac:dyDescent="0.25">
      <c r="K14482">
        <v>59009900010024</v>
      </c>
      <c r="L14482" t="s">
        <v>17098</v>
      </c>
      <c r="M14482" t="s">
        <v>5237</v>
      </c>
      <c r="N14482" t="s">
        <v>5237</v>
      </c>
      <c r="O14482" t="s">
        <v>5237</v>
      </c>
    </row>
    <row r="14483" spans="11:15" x14ac:dyDescent="0.25">
      <c r="K14483">
        <v>59009900010025</v>
      </c>
      <c r="L14483" t="s">
        <v>17099</v>
      </c>
      <c r="M14483" t="s">
        <v>5237</v>
      </c>
      <c r="N14483" t="s">
        <v>5237</v>
      </c>
      <c r="O14483" t="s">
        <v>5237</v>
      </c>
    </row>
    <row r="14484" spans="11:15" x14ac:dyDescent="0.25">
      <c r="K14484">
        <v>59009900010026</v>
      </c>
      <c r="L14484" t="s">
        <v>17100</v>
      </c>
      <c r="M14484" t="s">
        <v>5237</v>
      </c>
      <c r="N14484" t="s">
        <v>5237</v>
      </c>
      <c r="O14484" t="s">
        <v>5237</v>
      </c>
    </row>
    <row r="14485" spans="11:15" x14ac:dyDescent="0.25">
      <c r="K14485">
        <v>59009900010027</v>
      </c>
      <c r="L14485" t="s">
        <v>17101</v>
      </c>
      <c r="M14485" t="s">
        <v>5237</v>
      </c>
      <c r="N14485" t="s">
        <v>5237</v>
      </c>
      <c r="O14485" t="s">
        <v>5237</v>
      </c>
    </row>
    <row r="14486" spans="11:15" x14ac:dyDescent="0.25">
      <c r="K14486">
        <v>59009900010028</v>
      </c>
      <c r="L14486" t="s">
        <v>17102</v>
      </c>
      <c r="M14486" t="s">
        <v>5237</v>
      </c>
      <c r="N14486" t="s">
        <v>5237</v>
      </c>
      <c r="O14486" t="s">
        <v>5237</v>
      </c>
    </row>
    <row r="14487" spans="11:15" x14ac:dyDescent="0.25">
      <c r="K14487">
        <v>59009900010029</v>
      </c>
      <c r="L14487" t="s">
        <v>17103</v>
      </c>
      <c r="M14487" t="s">
        <v>5237</v>
      </c>
      <c r="N14487" t="s">
        <v>5237</v>
      </c>
      <c r="O14487" t="s">
        <v>5237</v>
      </c>
    </row>
    <row r="14488" spans="11:15" x14ac:dyDescent="0.25">
      <c r="K14488">
        <v>59009900010030</v>
      </c>
      <c r="L14488" t="s">
        <v>17104</v>
      </c>
      <c r="M14488" t="s">
        <v>5237</v>
      </c>
      <c r="N14488" t="s">
        <v>5237</v>
      </c>
      <c r="O14488" t="s">
        <v>5237</v>
      </c>
    </row>
    <row r="14489" spans="11:15" x14ac:dyDescent="0.25">
      <c r="K14489">
        <v>59009900010031</v>
      </c>
      <c r="L14489" t="s">
        <v>17105</v>
      </c>
      <c r="M14489" t="s">
        <v>5237</v>
      </c>
      <c r="N14489" t="s">
        <v>5237</v>
      </c>
      <c r="O14489" t="s">
        <v>5237</v>
      </c>
    </row>
    <row r="14490" spans="11:15" x14ac:dyDescent="0.25">
      <c r="K14490">
        <v>59009900010032</v>
      </c>
      <c r="L14490" t="s">
        <v>17106</v>
      </c>
      <c r="M14490" t="s">
        <v>5237</v>
      </c>
      <c r="N14490" t="s">
        <v>5237</v>
      </c>
      <c r="O14490" t="s">
        <v>5237</v>
      </c>
    </row>
    <row r="14491" spans="11:15" x14ac:dyDescent="0.25">
      <c r="K14491">
        <v>59009900010033</v>
      </c>
      <c r="L14491" t="s">
        <v>17107</v>
      </c>
      <c r="M14491" t="s">
        <v>5237</v>
      </c>
      <c r="N14491" t="s">
        <v>5237</v>
      </c>
      <c r="O14491" t="s">
        <v>5237</v>
      </c>
    </row>
    <row r="14492" spans="11:15" x14ac:dyDescent="0.25">
      <c r="K14492">
        <v>59009900010034</v>
      </c>
      <c r="L14492" t="s">
        <v>17108</v>
      </c>
      <c r="M14492" t="s">
        <v>5237</v>
      </c>
      <c r="N14492" t="s">
        <v>5237</v>
      </c>
      <c r="O14492" t="s">
        <v>5237</v>
      </c>
    </row>
    <row r="14493" spans="11:15" x14ac:dyDescent="0.25">
      <c r="K14493">
        <v>59009900010035</v>
      </c>
      <c r="L14493" t="s">
        <v>17109</v>
      </c>
      <c r="M14493" t="s">
        <v>5237</v>
      </c>
      <c r="N14493" t="s">
        <v>5237</v>
      </c>
      <c r="O14493" t="s">
        <v>5237</v>
      </c>
    </row>
    <row r="14494" spans="11:15" x14ac:dyDescent="0.25">
      <c r="K14494">
        <v>59009900010036</v>
      </c>
      <c r="L14494" t="s">
        <v>17110</v>
      </c>
      <c r="M14494" t="s">
        <v>5237</v>
      </c>
      <c r="N14494" t="s">
        <v>5237</v>
      </c>
      <c r="O14494" t="s">
        <v>5237</v>
      </c>
    </row>
    <row r="14495" spans="11:15" x14ac:dyDescent="0.25">
      <c r="K14495">
        <v>59009900010037</v>
      </c>
      <c r="L14495" t="s">
        <v>17111</v>
      </c>
      <c r="M14495" t="s">
        <v>5237</v>
      </c>
      <c r="N14495" t="s">
        <v>5237</v>
      </c>
      <c r="O14495" t="s">
        <v>5237</v>
      </c>
    </row>
    <row r="14496" spans="11:15" x14ac:dyDescent="0.25">
      <c r="K14496">
        <v>59009900010038</v>
      </c>
      <c r="L14496" t="s">
        <v>14106</v>
      </c>
      <c r="M14496" t="s">
        <v>5237</v>
      </c>
      <c r="N14496" t="s">
        <v>5237</v>
      </c>
      <c r="O14496" t="s">
        <v>5237</v>
      </c>
    </row>
    <row r="14497" spans="11:15" x14ac:dyDescent="0.25">
      <c r="K14497">
        <v>59009900010039</v>
      </c>
      <c r="L14497" t="s">
        <v>14293</v>
      </c>
      <c r="M14497" t="s">
        <v>5237</v>
      </c>
      <c r="N14497" t="s">
        <v>5237</v>
      </c>
      <c r="O14497" t="s">
        <v>5237</v>
      </c>
    </row>
    <row r="14498" spans="11:15" x14ac:dyDescent="0.25">
      <c r="K14498">
        <v>59009900010040</v>
      </c>
      <c r="L14498" t="s">
        <v>17112</v>
      </c>
      <c r="M14498" t="s">
        <v>5237</v>
      </c>
      <c r="N14498" t="s">
        <v>5237</v>
      </c>
      <c r="O14498" t="s">
        <v>5237</v>
      </c>
    </row>
    <row r="14499" spans="11:15" x14ac:dyDescent="0.25">
      <c r="K14499">
        <v>59009900010041</v>
      </c>
      <c r="L14499" t="s">
        <v>17113</v>
      </c>
      <c r="M14499" t="s">
        <v>5237</v>
      </c>
      <c r="N14499" t="s">
        <v>5237</v>
      </c>
      <c r="O14499" t="s">
        <v>5237</v>
      </c>
    </row>
    <row r="14500" spans="11:15" x14ac:dyDescent="0.25">
      <c r="K14500">
        <v>59009900010042</v>
      </c>
      <c r="L14500" t="s">
        <v>17114</v>
      </c>
      <c r="M14500" t="s">
        <v>5237</v>
      </c>
      <c r="N14500" t="s">
        <v>5237</v>
      </c>
      <c r="O14500" t="s">
        <v>5237</v>
      </c>
    </row>
    <row r="14501" spans="11:15" x14ac:dyDescent="0.25">
      <c r="K14501">
        <v>59009900010043</v>
      </c>
      <c r="L14501" t="s">
        <v>17115</v>
      </c>
      <c r="M14501" t="s">
        <v>5237</v>
      </c>
      <c r="N14501" t="s">
        <v>5237</v>
      </c>
      <c r="O14501" t="s">
        <v>5237</v>
      </c>
    </row>
    <row r="14502" spans="11:15" x14ac:dyDescent="0.25">
      <c r="K14502">
        <v>59009900010044</v>
      </c>
      <c r="L14502" t="s">
        <v>17116</v>
      </c>
      <c r="M14502" t="s">
        <v>5237</v>
      </c>
      <c r="N14502" t="s">
        <v>5237</v>
      </c>
      <c r="O14502" t="s">
        <v>5237</v>
      </c>
    </row>
    <row r="14503" spans="11:15" x14ac:dyDescent="0.25">
      <c r="K14503">
        <v>59009900010045</v>
      </c>
      <c r="L14503" t="s">
        <v>17117</v>
      </c>
      <c r="M14503" t="s">
        <v>5237</v>
      </c>
      <c r="N14503" t="s">
        <v>5237</v>
      </c>
      <c r="O14503" t="s">
        <v>5237</v>
      </c>
    </row>
    <row r="14504" spans="11:15" x14ac:dyDescent="0.25">
      <c r="K14504">
        <v>59009900010046</v>
      </c>
      <c r="L14504" t="s">
        <v>17118</v>
      </c>
      <c r="M14504" t="s">
        <v>5237</v>
      </c>
      <c r="N14504" t="s">
        <v>5237</v>
      </c>
      <c r="O14504" t="s">
        <v>5237</v>
      </c>
    </row>
    <row r="14505" spans="11:15" x14ac:dyDescent="0.25">
      <c r="K14505">
        <v>59009900010047</v>
      </c>
      <c r="L14505" t="s">
        <v>17119</v>
      </c>
      <c r="M14505" t="s">
        <v>5237</v>
      </c>
      <c r="N14505" t="s">
        <v>5237</v>
      </c>
      <c r="O14505" t="s">
        <v>5237</v>
      </c>
    </row>
    <row r="14506" spans="11:15" x14ac:dyDescent="0.25">
      <c r="K14506">
        <v>59009900010048</v>
      </c>
      <c r="L14506" t="s">
        <v>17120</v>
      </c>
      <c r="M14506" t="s">
        <v>5237</v>
      </c>
      <c r="N14506" t="s">
        <v>5237</v>
      </c>
      <c r="O14506" t="s">
        <v>5237</v>
      </c>
    </row>
    <row r="14507" spans="11:15" x14ac:dyDescent="0.25">
      <c r="K14507">
        <v>59009900010049</v>
      </c>
      <c r="L14507" t="s">
        <v>17121</v>
      </c>
      <c r="M14507" t="s">
        <v>5237</v>
      </c>
      <c r="N14507" t="s">
        <v>5237</v>
      </c>
      <c r="O14507" t="s">
        <v>5237</v>
      </c>
    </row>
    <row r="14508" spans="11:15" x14ac:dyDescent="0.25">
      <c r="K14508">
        <v>59009900010050</v>
      </c>
      <c r="L14508" t="s">
        <v>17122</v>
      </c>
      <c r="M14508" t="s">
        <v>5237</v>
      </c>
      <c r="N14508" t="s">
        <v>5237</v>
      </c>
      <c r="O14508" t="s">
        <v>5237</v>
      </c>
    </row>
    <row r="14509" spans="11:15" x14ac:dyDescent="0.25">
      <c r="K14509">
        <v>59009900010051</v>
      </c>
      <c r="L14509" t="s">
        <v>17123</v>
      </c>
      <c r="M14509" t="s">
        <v>5237</v>
      </c>
      <c r="N14509" t="s">
        <v>5237</v>
      </c>
      <c r="O14509" t="s">
        <v>5237</v>
      </c>
    </row>
    <row r="14510" spans="11:15" x14ac:dyDescent="0.25">
      <c r="K14510">
        <v>59009900010052</v>
      </c>
      <c r="L14510" t="s">
        <v>17124</v>
      </c>
      <c r="M14510" t="s">
        <v>5237</v>
      </c>
      <c r="N14510" t="s">
        <v>5237</v>
      </c>
      <c r="O14510" t="s">
        <v>5237</v>
      </c>
    </row>
    <row r="14511" spans="11:15" x14ac:dyDescent="0.25">
      <c r="K14511">
        <v>59009900010053</v>
      </c>
      <c r="L14511" t="s">
        <v>17125</v>
      </c>
      <c r="M14511" t="s">
        <v>5237</v>
      </c>
      <c r="N14511" t="s">
        <v>5237</v>
      </c>
      <c r="O14511" t="s">
        <v>5237</v>
      </c>
    </row>
    <row r="14512" spans="11:15" x14ac:dyDescent="0.25">
      <c r="K14512">
        <v>59009900010054</v>
      </c>
      <c r="L14512" t="s">
        <v>17126</v>
      </c>
      <c r="M14512" t="s">
        <v>5237</v>
      </c>
      <c r="N14512" t="s">
        <v>5237</v>
      </c>
      <c r="O14512" t="s">
        <v>5237</v>
      </c>
    </row>
    <row r="14513" spans="11:15" x14ac:dyDescent="0.25">
      <c r="K14513">
        <v>59009900010055</v>
      </c>
      <c r="L14513" t="s">
        <v>17127</v>
      </c>
      <c r="M14513" t="s">
        <v>5237</v>
      </c>
      <c r="N14513" t="s">
        <v>5237</v>
      </c>
      <c r="O14513" t="s">
        <v>5237</v>
      </c>
    </row>
    <row r="14514" spans="11:15" x14ac:dyDescent="0.25">
      <c r="K14514">
        <v>59009900010056</v>
      </c>
      <c r="L14514" t="s">
        <v>17128</v>
      </c>
      <c r="M14514" t="s">
        <v>5237</v>
      </c>
      <c r="N14514" t="s">
        <v>5237</v>
      </c>
      <c r="O14514" t="s">
        <v>5237</v>
      </c>
    </row>
    <row r="14515" spans="11:15" x14ac:dyDescent="0.25">
      <c r="K14515">
        <v>59009900010057</v>
      </c>
      <c r="L14515" t="s">
        <v>17129</v>
      </c>
      <c r="M14515" t="s">
        <v>5237</v>
      </c>
      <c r="N14515" t="s">
        <v>5237</v>
      </c>
      <c r="O14515" t="s">
        <v>5237</v>
      </c>
    </row>
    <row r="14516" spans="11:15" x14ac:dyDescent="0.25">
      <c r="K14516">
        <v>59009900010058</v>
      </c>
      <c r="L14516" t="s">
        <v>17130</v>
      </c>
      <c r="M14516" t="s">
        <v>5237</v>
      </c>
      <c r="N14516" t="s">
        <v>5237</v>
      </c>
      <c r="O14516" t="s">
        <v>5237</v>
      </c>
    </row>
    <row r="14517" spans="11:15" x14ac:dyDescent="0.25">
      <c r="K14517">
        <v>59009900010059</v>
      </c>
      <c r="L14517" t="s">
        <v>17131</v>
      </c>
      <c r="M14517" t="s">
        <v>5237</v>
      </c>
      <c r="N14517" t="s">
        <v>5237</v>
      </c>
      <c r="O14517" t="s">
        <v>5237</v>
      </c>
    </row>
    <row r="14518" spans="11:15" x14ac:dyDescent="0.25">
      <c r="K14518">
        <v>59009900010060</v>
      </c>
      <c r="L14518" t="s">
        <v>17132</v>
      </c>
      <c r="M14518" t="s">
        <v>5237</v>
      </c>
      <c r="N14518" t="s">
        <v>5237</v>
      </c>
      <c r="O14518" t="s">
        <v>5237</v>
      </c>
    </row>
    <row r="14519" spans="11:15" x14ac:dyDescent="0.25">
      <c r="K14519">
        <v>59009900010061</v>
      </c>
      <c r="L14519" t="s">
        <v>17133</v>
      </c>
      <c r="M14519" t="s">
        <v>5237</v>
      </c>
      <c r="N14519" t="s">
        <v>5237</v>
      </c>
      <c r="O14519" t="s">
        <v>5237</v>
      </c>
    </row>
    <row r="14520" spans="11:15" x14ac:dyDescent="0.25">
      <c r="K14520">
        <v>59009900010062</v>
      </c>
      <c r="L14520" t="s">
        <v>17134</v>
      </c>
      <c r="M14520" t="s">
        <v>5237</v>
      </c>
      <c r="N14520" t="s">
        <v>5237</v>
      </c>
      <c r="O14520" t="s">
        <v>5237</v>
      </c>
    </row>
    <row r="14521" spans="11:15" x14ac:dyDescent="0.25">
      <c r="K14521">
        <v>59009900010063</v>
      </c>
      <c r="L14521" t="s">
        <v>17135</v>
      </c>
      <c r="M14521" t="s">
        <v>5237</v>
      </c>
      <c r="N14521" t="s">
        <v>5237</v>
      </c>
      <c r="O14521" t="s">
        <v>5237</v>
      </c>
    </row>
    <row r="14522" spans="11:15" x14ac:dyDescent="0.25">
      <c r="K14522">
        <v>59009900010064</v>
      </c>
      <c r="L14522" t="s">
        <v>17136</v>
      </c>
      <c r="M14522" t="s">
        <v>5237</v>
      </c>
      <c r="N14522" t="s">
        <v>5237</v>
      </c>
      <c r="O14522" t="s">
        <v>5237</v>
      </c>
    </row>
    <row r="14523" spans="11:15" x14ac:dyDescent="0.25">
      <c r="K14523">
        <v>59009900010065</v>
      </c>
      <c r="L14523" t="s">
        <v>17137</v>
      </c>
      <c r="M14523" t="s">
        <v>5237</v>
      </c>
      <c r="N14523" t="s">
        <v>5237</v>
      </c>
      <c r="O14523" t="s">
        <v>5237</v>
      </c>
    </row>
    <row r="14524" spans="11:15" x14ac:dyDescent="0.25">
      <c r="K14524">
        <v>59009900010066</v>
      </c>
      <c r="L14524" t="s">
        <v>17138</v>
      </c>
      <c r="M14524" t="s">
        <v>5237</v>
      </c>
      <c r="N14524" t="s">
        <v>5237</v>
      </c>
      <c r="O14524" t="s">
        <v>5237</v>
      </c>
    </row>
    <row r="14525" spans="11:15" x14ac:dyDescent="0.25">
      <c r="K14525">
        <v>59009900010067</v>
      </c>
      <c r="L14525" t="s">
        <v>17139</v>
      </c>
      <c r="M14525" t="s">
        <v>5237</v>
      </c>
      <c r="N14525" t="s">
        <v>5237</v>
      </c>
      <c r="O14525" t="s">
        <v>5237</v>
      </c>
    </row>
    <row r="14526" spans="11:15" x14ac:dyDescent="0.25">
      <c r="K14526">
        <v>59009900010068</v>
      </c>
      <c r="L14526" t="s">
        <v>17140</v>
      </c>
      <c r="M14526" t="s">
        <v>5237</v>
      </c>
      <c r="N14526" t="s">
        <v>5237</v>
      </c>
      <c r="O14526" t="s">
        <v>5237</v>
      </c>
    </row>
    <row r="14527" spans="11:15" x14ac:dyDescent="0.25">
      <c r="K14527">
        <v>59009900010069</v>
      </c>
      <c r="L14527" t="s">
        <v>17141</v>
      </c>
      <c r="M14527" t="s">
        <v>5237</v>
      </c>
      <c r="N14527" t="s">
        <v>5237</v>
      </c>
      <c r="O14527" t="s">
        <v>5237</v>
      </c>
    </row>
    <row r="14528" spans="11:15" x14ac:dyDescent="0.25">
      <c r="K14528">
        <v>59009900010070</v>
      </c>
      <c r="L14528" t="s">
        <v>17142</v>
      </c>
      <c r="M14528" t="s">
        <v>5237</v>
      </c>
      <c r="N14528" t="s">
        <v>5237</v>
      </c>
      <c r="O14528" t="s">
        <v>5237</v>
      </c>
    </row>
    <row r="14529" spans="11:15" x14ac:dyDescent="0.25">
      <c r="K14529">
        <v>59009900010071</v>
      </c>
      <c r="L14529" t="s">
        <v>17143</v>
      </c>
      <c r="M14529" t="s">
        <v>5237</v>
      </c>
      <c r="N14529" t="s">
        <v>5237</v>
      </c>
      <c r="O14529" t="s">
        <v>5237</v>
      </c>
    </row>
    <row r="14530" spans="11:15" x14ac:dyDescent="0.25">
      <c r="K14530">
        <v>59009900010072</v>
      </c>
      <c r="L14530" t="s">
        <v>17144</v>
      </c>
      <c r="M14530" t="s">
        <v>5237</v>
      </c>
      <c r="N14530" t="s">
        <v>5237</v>
      </c>
      <c r="O14530" t="s">
        <v>5237</v>
      </c>
    </row>
    <row r="14531" spans="11:15" x14ac:dyDescent="0.25">
      <c r="K14531">
        <v>59009900010073</v>
      </c>
      <c r="L14531" t="s">
        <v>17145</v>
      </c>
      <c r="M14531" t="s">
        <v>5237</v>
      </c>
      <c r="N14531" t="s">
        <v>5237</v>
      </c>
      <c r="O14531" t="s">
        <v>5237</v>
      </c>
    </row>
    <row r="14532" spans="11:15" x14ac:dyDescent="0.25">
      <c r="K14532">
        <v>59009900010074</v>
      </c>
      <c r="L14532" t="s">
        <v>17146</v>
      </c>
      <c r="M14532" t="s">
        <v>5237</v>
      </c>
      <c r="N14532" t="s">
        <v>5237</v>
      </c>
      <c r="O14532" t="s">
        <v>5237</v>
      </c>
    </row>
    <row r="14533" spans="11:15" x14ac:dyDescent="0.25">
      <c r="K14533">
        <v>59009900010075</v>
      </c>
      <c r="L14533" t="s">
        <v>13789</v>
      </c>
      <c r="M14533" t="s">
        <v>5237</v>
      </c>
      <c r="N14533" t="s">
        <v>5237</v>
      </c>
      <c r="O14533" t="s">
        <v>5237</v>
      </c>
    </row>
    <row r="14534" spans="11:15" x14ac:dyDescent="0.25">
      <c r="K14534">
        <v>59009900010076</v>
      </c>
      <c r="L14534" t="s">
        <v>17147</v>
      </c>
      <c r="M14534" t="s">
        <v>5237</v>
      </c>
      <c r="N14534" t="s">
        <v>5237</v>
      </c>
      <c r="O14534" t="s">
        <v>5237</v>
      </c>
    </row>
    <row r="14535" spans="11:15" x14ac:dyDescent="0.25">
      <c r="K14535">
        <v>59009900010077</v>
      </c>
      <c r="L14535" t="s">
        <v>17148</v>
      </c>
      <c r="M14535" t="s">
        <v>5237</v>
      </c>
      <c r="N14535" t="s">
        <v>5237</v>
      </c>
      <c r="O14535" t="s">
        <v>5237</v>
      </c>
    </row>
    <row r="14536" spans="11:15" x14ac:dyDescent="0.25">
      <c r="K14536">
        <v>59009900010078</v>
      </c>
      <c r="L14536" t="s">
        <v>17149</v>
      </c>
      <c r="M14536" t="s">
        <v>5237</v>
      </c>
      <c r="N14536" t="s">
        <v>5237</v>
      </c>
      <c r="O14536" t="s">
        <v>5237</v>
      </c>
    </row>
    <row r="14537" spans="11:15" x14ac:dyDescent="0.25">
      <c r="K14537">
        <v>59009900010079</v>
      </c>
      <c r="L14537" t="s">
        <v>17150</v>
      </c>
      <c r="M14537" t="s">
        <v>5237</v>
      </c>
      <c r="N14537" t="s">
        <v>5237</v>
      </c>
      <c r="O14537" t="s">
        <v>5237</v>
      </c>
    </row>
    <row r="14538" spans="11:15" x14ac:dyDescent="0.25">
      <c r="K14538">
        <v>59009900010080</v>
      </c>
      <c r="L14538" t="s">
        <v>17151</v>
      </c>
      <c r="M14538" t="s">
        <v>5237</v>
      </c>
      <c r="N14538" t="s">
        <v>5237</v>
      </c>
      <c r="O14538" t="s">
        <v>5237</v>
      </c>
    </row>
    <row r="14539" spans="11:15" x14ac:dyDescent="0.25">
      <c r="K14539">
        <v>59009900010081</v>
      </c>
      <c r="L14539" t="s">
        <v>17152</v>
      </c>
      <c r="M14539" t="s">
        <v>5237</v>
      </c>
      <c r="N14539" t="s">
        <v>5237</v>
      </c>
      <c r="O14539" t="s">
        <v>5237</v>
      </c>
    </row>
    <row r="14540" spans="11:15" x14ac:dyDescent="0.25">
      <c r="K14540">
        <v>59009900010082</v>
      </c>
      <c r="L14540" t="s">
        <v>17153</v>
      </c>
      <c r="M14540" t="s">
        <v>5237</v>
      </c>
      <c r="N14540" t="s">
        <v>5237</v>
      </c>
      <c r="O14540" t="s">
        <v>5237</v>
      </c>
    </row>
    <row r="14541" spans="11:15" x14ac:dyDescent="0.25">
      <c r="K14541">
        <v>59009900010083</v>
      </c>
      <c r="L14541" t="s">
        <v>17154</v>
      </c>
      <c r="M14541" t="s">
        <v>5237</v>
      </c>
      <c r="N14541" t="s">
        <v>5237</v>
      </c>
      <c r="O14541" t="s">
        <v>5237</v>
      </c>
    </row>
    <row r="14542" spans="11:15" x14ac:dyDescent="0.25">
      <c r="K14542">
        <v>59009900010084</v>
      </c>
      <c r="L14542" t="s">
        <v>17155</v>
      </c>
      <c r="M14542" t="s">
        <v>5237</v>
      </c>
      <c r="N14542" t="s">
        <v>5237</v>
      </c>
      <c r="O14542" t="s">
        <v>5237</v>
      </c>
    </row>
    <row r="14543" spans="11:15" x14ac:dyDescent="0.25">
      <c r="K14543">
        <v>59009900010085</v>
      </c>
      <c r="L14543" t="s">
        <v>17156</v>
      </c>
      <c r="M14543" t="s">
        <v>5237</v>
      </c>
      <c r="N14543" t="s">
        <v>5237</v>
      </c>
      <c r="O14543" t="s">
        <v>5237</v>
      </c>
    </row>
    <row r="14544" spans="11:15" x14ac:dyDescent="0.25">
      <c r="K14544">
        <v>59009900010086</v>
      </c>
      <c r="L14544" t="s">
        <v>17157</v>
      </c>
      <c r="M14544" t="s">
        <v>5237</v>
      </c>
      <c r="N14544" t="s">
        <v>5237</v>
      </c>
      <c r="O14544" t="s">
        <v>5237</v>
      </c>
    </row>
    <row r="14545" spans="11:15" x14ac:dyDescent="0.25">
      <c r="K14545">
        <v>59009900010087</v>
      </c>
      <c r="L14545" t="s">
        <v>17158</v>
      </c>
      <c r="M14545" t="s">
        <v>5237</v>
      </c>
      <c r="N14545" t="s">
        <v>5237</v>
      </c>
      <c r="O14545" t="s">
        <v>5237</v>
      </c>
    </row>
    <row r="14546" spans="11:15" x14ac:dyDescent="0.25">
      <c r="K14546">
        <v>59009900010088</v>
      </c>
      <c r="L14546" t="s">
        <v>17159</v>
      </c>
      <c r="M14546" t="s">
        <v>5237</v>
      </c>
      <c r="N14546" t="s">
        <v>5237</v>
      </c>
      <c r="O14546" t="s">
        <v>5237</v>
      </c>
    </row>
    <row r="14547" spans="11:15" x14ac:dyDescent="0.25">
      <c r="K14547">
        <v>59009900010089</v>
      </c>
      <c r="L14547" t="s">
        <v>17160</v>
      </c>
      <c r="M14547" t="s">
        <v>5237</v>
      </c>
      <c r="N14547" t="s">
        <v>5237</v>
      </c>
      <c r="O14547" t="s">
        <v>5237</v>
      </c>
    </row>
    <row r="14548" spans="11:15" x14ac:dyDescent="0.25">
      <c r="K14548">
        <v>59009900010090</v>
      </c>
      <c r="L14548" t="s">
        <v>17161</v>
      </c>
      <c r="M14548" t="s">
        <v>5237</v>
      </c>
      <c r="N14548" t="s">
        <v>5237</v>
      </c>
      <c r="O14548" t="s">
        <v>5237</v>
      </c>
    </row>
    <row r="14549" spans="11:15" x14ac:dyDescent="0.25">
      <c r="K14549">
        <v>59009900010091</v>
      </c>
      <c r="L14549" t="s">
        <v>14035</v>
      </c>
      <c r="M14549" t="s">
        <v>5237</v>
      </c>
      <c r="N14549" t="s">
        <v>5237</v>
      </c>
      <c r="O14549" t="s">
        <v>5237</v>
      </c>
    </row>
    <row r="14550" spans="11:15" x14ac:dyDescent="0.25">
      <c r="K14550">
        <v>59009900010092</v>
      </c>
      <c r="L14550" t="s">
        <v>17162</v>
      </c>
      <c r="M14550" t="s">
        <v>5237</v>
      </c>
      <c r="N14550" t="s">
        <v>5237</v>
      </c>
      <c r="O14550" t="s">
        <v>5237</v>
      </c>
    </row>
    <row r="14551" spans="11:15" x14ac:dyDescent="0.25">
      <c r="K14551">
        <v>59009900010093</v>
      </c>
      <c r="L14551" t="s">
        <v>17163</v>
      </c>
      <c r="M14551" t="s">
        <v>5237</v>
      </c>
      <c r="N14551" t="s">
        <v>5237</v>
      </c>
      <c r="O14551" t="s">
        <v>5237</v>
      </c>
    </row>
    <row r="14552" spans="11:15" x14ac:dyDescent="0.25">
      <c r="K14552">
        <v>59009900010094</v>
      </c>
      <c r="L14552" t="s">
        <v>17164</v>
      </c>
      <c r="M14552" t="s">
        <v>5237</v>
      </c>
      <c r="N14552" t="s">
        <v>5237</v>
      </c>
      <c r="O14552" t="s">
        <v>5237</v>
      </c>
    </row>
    <row r="14553" spans="11:15" x14ac:dyDescent="0.25">
      <c r="K14553">
        <v>59009900010095</v>
      </c>
      <c r="L14553" t="s">
        <v>17165</v>
      </c>
      <c r="M14553" t="s">
        <v>5237</v>
      </c>
      <c r="N14553" t="s">
        <v>5237</v>
      </c>
      <c r="O14553" t="s">
        <v>5237</v>
      </c>
    </row>
    <row r="14554" spans="11:15" x14ac:dyDescent="0.25">
      <c r="K14554">
        <v>59009900010096</v>
      </c>
      <c r="L14554" t="s">
        <v>17166</v>
      </c>
      <c r="M14554" t="s">
        <v>5237</v>
      </c>
      <c r="N14554" t="s">
        <v>5237</v>
      </c>
      <c r="O14554" t="s">
        <v>5237</v>
      </c>
    </row>
    <row r="14555" spans="11:15" x14ac:dyDescent="0.25">
      <c r="K14555">
        <v>59009900010097</v>
      </c>
      <c r="L14555" t="s">
        <v>17167</v>
      </c>
      <c r="M14555" t="s">
        <v>5237</v>
      </c>
      <c r="N14555" t="s">
        <v>5237</v>
      </c>
      <c r="O14555" t="s">
        <v>5237</v>
      </c>
    </row>
    <row r="14556" spans="11:15" x14ac:dyDescent="0.25">
      <c r="K14556">
        <v>59009900010098</v>
      </c>
      <c r="L14556" t="s">
        <v>17168</v>
      </c>
      <c r="M14556" t="s">
        <v>5237</v>
      </c>
      <c r="N14556" t="s">
        <v>5237</v>
      </c>
      <c r="O14556" t="s">
        <v>5237</v>
      </c>
    </row>
    <row r="14557" spans="11:15" x14ac:dyDescent="0.25">
      <c r="K14557">
        <v>59009900010099</v>
      </c>
      <c r="L14557" t="s">
        <v>17169</v>
      </c>
      <c r="M14557" t="s">
        <v>5237</v>
      </c>
      <c r="N14557" t="s">
        <v>5237</v>
      </c>
      <c r="O14557" t="s">
        <v>5237</v>
      </c>
    </row>
    <row r="14558" spans="11:15" x14ac:dyDescent="0.25">
      <c r="K14558">
        <v>59009900010100</v>
      </c>
      <c r="L14558" t="s">
        <v>17170</v>
      </c>
      <c r="M14558" t="s">
        <v>5237</v>
      </c>
      <c r="N14558" t="s">
        <v>5237</v>
      </c>
      <c r="O14558" t="s">
        <v>5237</v>
      </c>
    </row>
    <row r="14559" spans="11:15" x14ac:dyDescent="0.25">
      <c r="K14559">
        <v>59009900010101</v>
      </c>
      <c r="L14559" t="s">
        <v>17171</v>
      </c>
      <c r="M14559" t="s">
        <v>5237</v>
      </c>
      <c r="N14559" t="s">
        <v>5237</v>
      </c>
      <c r="O14559" t="s">
        <v>5237</v>
      </c>
    </row>
    <row r="14560" spans="11:15" x14ac:dyDescent="0.25">
      <c r="K14560">
        <v>59009900010102</v>
      </c>
      <c r="L14560" t="s">
        <v>17172</v>
      </c>
      <c r="M14560" t="s">
        <v>5237</v>
      </c>
      <c r="N14560" t="s">
        <v>5237</v>
      </c>
      <c r="O14560" t="s">
        <v>5237</v>
      </c>
    </row>
    <row r="14561" spans="11:15" x14ac:dyDescent="0.25">
      <c r="K14561">
        <v>59009900010103</v>
      </c>
      <c r="L14561" t="s">
        <v>17173</v>
      </c>
      <c r="M14561" t="s">
        <v>5237</v>
      </c>
      <c r="N14561" t="s">
        <v>5237</v>
      </c>
      <c r="O14561" t="s">
        <v>5237</v>
      </c>
    </row>
    <row r="14562" spans="11:15" x14ac:dyDescent="0.25">
      <c r="K14562">
        <v>59009900010104</v>
      </c>
      <c r="L14562" t="s">
        <v>17174</v>
      </c>
      <c r="M14562" t="s">
        <v>5237</v>
      </c>
      <c r="N14562" t="s">
        <v>5237</v>
      </c>
      <c r="O14562" t="s">
        <v>5237</v>
      </c>
    </row>
    <row r="14563" spans="11:15" x14ac:dyDescent="0.25">
      <c r="K14563">
        <v>59009900010105</v>
      </c>
      <c r="L14563" t="s">
        <v>17175</v>
      </c>
      <c r="M14563" t="s">
        <v>5237</v>
      </c>
      <c r="N14563" t="s">
        <v>5237</v>
      </c>
      <c r="O14563" t="s">
        <v>5237</v>
      </c>
    </row>
    <row r="14564" spans="11:15" x14ac:dyDescent="0.25">
      <c r="K14564">
        <v>59009900010106</v>
      </c>
      <c r="L14564" t="s">
        <v>17176</v>
      </c>
      <c r="M14564" t="s">
        <v>5237</v>
      </c>
      <c r="N14564" t="s">
        <v>5237</v>
      </c>
      <c r="O14564" t="s">
        <v>5237</v>
      </c>
    </row>
    <row r="14565" spans="11:15" x14ac:dyDescent="0.25">
      <c r="K14565">
        <v>59009900010107</v>
      </c>
      <c r="L14565" t="s">
        <v>17177</v>
      </c>
      <c r="M14565" t="s">
        <v>5237</v>
      </c>
      <c r="N14565" t="s">
        <v>5237</v>
      </c>
      <c r="O14565" t="s">
        <v>5237</v>
      </c>
    </row>
    <row r="14566" spans="11:15" x14ac:dyDescent="0.25">
      <c r="K14566">
        <v>59009900010108</v>
      </c>
      <c r="L14566" t="s">
        <v>17178</v>
      </c>
      <c r="M14566" t="s">
        <v>5237</v>
      </c>
      <c r="N14566" t="s">
        <v>5237</v>
      </c>
      <c r="O14566" t="s">
        <v>5237</v>
      </c>
    </row>
    <row r="14567" spans="11:15" x14ac:dyDescent="0.25">
      <c r="K14567">
        <v>59009900010109</v>
      </c>
      <c r="L14567" t="s">
        <v>17179</v>
      </c>
      <c r="M14567" t="s">
        <v>5237</v>
      </c>
      <c r="N14567" t="s">
        <v>5237</v>
      </c>
      <c r="O14567" t="s">
        <v>5237</v>
      </c>
    </row>
    <row r="14568" spans="11:15" x14ac:dyDescent="0.25">
      <c r="K14568">
        <v>59009900010110</v>
      </c>
      <c r="L14568" t="s">
        <v>17180</v>
      </c>
      <c r="M14568" t="s">
        <v>5237</v>
      </c>
      <c r="N14568" t="s">
        <v>5237</v>
      </c>
      <c r="O14568" t="s">
        <v>5237</v>
      </c>
    </row>
    <row r="14569" spans="11:15" x14ac:dyDescent="0.25">
      <c r="K14569">
        <v>59009900010111</v>
      </c>
      <c r="L14569" t="s">
        <v>17181</v>
      </c>
      <c r="M14569" t="s">
        <v>5237</v>
      </c>
      <c r="N14569" t="s">
        <v>5237</v>
      </c>
      <c r="O14569" t="s">
        <v>5237</v>
      </c>
    </row>
    <row r="14570" spans="11:15" x14ac:dyDescent="0.25">
      <c r="K14570">
        <v>59009900010112</v>
      </c>
      <c r="L14570" t="s">
        <v>17182</v>
      </c>
      <c r="M14570" t="s">
        <v>5237</v>
      </c>
      <c r="N14570" t="s">
        <v>5237</v>
      </c>
      <c r="O14570" t="s">
        <v>5237</v>
      </c>
    </row>
    <row r="14571" spans="11:15" x14ac:dyDescent="0.25">
      <c r="K14571">
        <v>59009900010113</v>
      </c>
      <c r="L14571" t="s">
        <v>17183</v>
      </c>
      <c r="M14571" t="s">
        <v>5237</v>
      </c>
      <c r="N14571" t="s">
        <v>5237</v>
      </c>
      <c r="O14571" t="s">
        <v>5237</v>
      </c>
    </row>
    <row r="14572" spans="11:15" x14ac:dyDescent="0.25">
      <c r="K14572">
        <v>59009900010114</v>
      </c>
      <c r="L14572" t="s">
        <v>17184</v>
      </c>
      <c r="M14572" t="s">
        <v>5237</v>
      </c>
      <c r="N14572" t="s">
        <v>5237</v>
      </c>
      <c r="O14572" t="s">
        <v>5237</v>
      </c>
    </row>
    <row r="14573" spans="11:15" x14ac:dyDescent="0.25">
      <c r="K14573">
        <v>59009900010115</v>
      </c>
      <c r="L14573" t="s">
        <v>17185</v>
      </c>
      <c r="M14573" t="s">
        <v>5237</v>
      </c>
      <c r="N14573" t="s">
        <v>5237</v>
      </c>
      <c r="O14573" t="s">
        <v>5237</v>
      </c>
    </row>
    <row r="14574" spans="11:15" x14ac:dyDescent="0.25">
      <c r="K14574">
        <v>59009900010116</v>
      </c>
      <c r="L14574" t="s">
        <v>17186</v>
      </c>
      <c r="M14574" t="s">
        <v>5237</v>
      </c>
      <c r="N14574" t="s">
        <v>5237</v>
      </c>
      <c r="O14574" t="s">
        <v>5237</v>
      </c>
    </row>
    <row r="14575" spans="11:15" x14ac:dyDescent="0.25">
      <c r="K14575">
        <v>59009900010117</v>
      </c>
      <c r="L14575" t="s">
        <v>17187</v>
      </c>
      <c r="M14575" t="s">
        <v>5237</v>
      </c>
      <c r="N14575" t="s">
        <v>5237</v>
      </c>
      <c r="O14575" t="s">
        <v>5237</v>
      </c>
    </row>
    <row r="14576" spans="11:15" x14ac:dyDescent="0.25">
      <c r="K14576">
        <v>59009900010118</v>
      </c>
      <c r="L14576" t="s">
        <v>17188</v>
      </c>
      <c r="M14576" t="s">
        <v>5237</v>
      </c>
      <c r="N14576" t="s">
        <v>5237</v>
      </c>
      <c r="O14576" t="s">
        <v>5237</v>
      </c>
    </row>
    <row r="14577" spans="11:15" x14ac:dyDescent="0.25">
      <c r="K14577">
        <v>59009900010119</v>
      </c>
      <c r="L14577" t="s">
        <v>17189</v>
      </c>
      <c r="M14577" t="s">
        <v>5237</v>
      </c>
      <c r="N14577" t="s">
        <v>5237</v>
      </c>
      <c r="O14577" t="s">
        <v>5237</v>
      </c>
    </row>
    <row r="14578" spans="11:15" x14ac:dyDescent="0.25">
      <c r="K14578">
        <v>59009900010120</v>
      </c>
      <c r="L14578" t="s">
        <v>17190</v>
      </c>
      <c r="M14578" t="s">
        <v>5237</v>
      </c>
      <c r="N14578" t="s">
        <v>5237</v>
      </c>
      <c r="O14578" t="s">
        <v>5237</v>
      </c>
    </row>
    <row r="14579" spans="11:15" x14ac:dyDescent="0.25">
      <c r="K14579">
        <v>59009900010121</v>
      </c>
      <c r="L14579" t="s">
        <v>17191</v>
      </c>
      <c r="M14579" t="s">
        <v>5237</v>
      </c>
      <c r="N14579" t="s">
        <v>5237</v>
      </c>
      <c r="O14579" t="s">
        <v>5237</v>
      </c>
    </row>
    <row r="14580" spans="11:15" x14ac:dyDescent="0.25">
      <c r="K14580">
        <v>59009900010122</v>
      </c>
      <c r="L14580" t="s">
        <v>17192</v>
      </c>
      <c r="M14580" t="s">
        <v>5237</v>
      </c>
      <c r="N14580" t="s">
        <v>5237</v>
      </c>
      <c r="O14580" t="s">
        <v>5237</v>
      </c>
    </row>
    <row r="14581" spans="11:15" x14ac:dyDescent="0.25">
      <c r="K14581">
        <v>59009900010123</v>
      </c>
      <c r="L14581" t="s">
        <v>17193</v>
      </c>
      <c r="M14581" t="s">
        <v>5237</v>
      </c>
      <c r="N14581" t="s">
        <v>5237</v>
      </c>
      <c r="O14581" t="s">
        <v>5237</v>
      </c>
    </row>
    <row r="14582" spans="11:15" x14ac:dyDescent="0.25">
      <c r="K14582">
        <v>59009900010124</v>
      </c>
      <c r="L14582" t="s">
        <v>17194</v>
      </c>
      <c r="M14582" t="s">
        <v>5237</v>
      </c>
      <c r="N14582" t="s">
        <v>5237</v>
      </c>
      <c r="O14582" t="s">
        <v>5237</v>
      </c>
    </row>
    <row r="14583" spans="11:15" x14ac:dyDescent="0.25">
      <c r="K14583">
        <v>59009900010125</v>
      </c>
      <c r="L14583" t="s">
        <v>17195</v>
      </c>
      <c r="M14583" t="s">
        <v>5237</v>
      </c>
      <c r="N14583" t="s">
        <v>5237</v>
      </c>
      <c r="O14583" t="s">
        <v>5237</v>
      </c>
    </row>
    <row r="14584" spans="11:15" x14ac:dyDescent="0.25">
      <c r="K14584">
        <v>59009900010126</v>
      </c>
      <c r="L14584" t="s">
        <v>17196</v>
      </c>
      <c r="M14584" t="s">
        <v>5237</v>
      </c>
      <c r="N14584" t="s">
        <v>5237</v>
      </c>
      <c r="O14584" t="s">
        <v>5237</v>
      </c>
    </row>
    <row r="14585" spans="11:15" x14ac:dyDescent="0.25">
      <c r="K14585">
        <v>59009900010127</v>
      </c>
      <c r="L14585" t="s">
        <v>17197</v>
      </c>
      <c r="M14585" t="s">
        <v>5237</v>
      </c>
      <c r="N14585" t="s">
        <v>5237</v>
      </c>
      <c r="O14585" t="s">
        <v>5237</v>
      </c>
    </row>
    <row r="14586" spans="11:15" x14ac:dyDescent="0.25">
      <c r="K14586">
        <v>59009900010152</v>
      </c>
      <c r="L14586" t="s">
        <v>17198</v>
      </c>
      <c r="M14586" t="s">
        <v>5237</v>
      </c>
      <c r="N14586" t="s">
        <v>5237</v>
      </c>
      <c r="O14586" t="s">
        <v>5237</v>
      </c>
    </row>
    <row r="14587" spans="11:15" x14ac:dyDescent="0.25">
      <c r="K14587">
        <v>59009900010153</v>
      </c>
      <c r="L14587" t="s">
        <v>17199</v>
      </c>
      <c r="M14587" t="s">
        <v>5237</v>
      </c>
      <c r="N14587" t="s">
        <v>5237</v>
      </c>
      <c r="O14587" t="s">
        <v>5237</v>
      </c>
    </row>
    <row r="14588" spans="11:15" x14ac:dyDescent="0.25">
      <c r="K14588">
        <v>59009900010154</v>
      </c>
      <c r="L14588" t="s">
        <v>17200</v>
      </c>
      <c r="M14588" t="s">
        <v>5237</v>
      </c>
      <c r="N14588" t="s">
        <v>5237</v>
      </c>
      <c r="O14588" t="s">
        <v>5237</v>
      </c>
    </row>
    <row r="14589" spans="11:15" x14ac:dyDescent="0.25">
      <c r="K14589">
        <v>59009900010155</v>
      </c>
      <c r="L14589" t="s">
        <v>17201</v>
      </c>
      <c r="M14589" t="s">
        <v>5237</v>
      </c>
      <c r="N14589" t="s">
        <v>5237</v>
      </c>
      <c r="O14589" t="s">
        <v>5237</v>
      </c>
    </row>
    <row r="14590" spans="11:15" x14ac:dyDescent="0.25">
      <c r="K14590">
        <v>59009900010156</v>
      </c>
      <c r="L14590" t="s">
        <v>17202</v>
      </c>
      <c r="M14590" t="s">
        <v>5237</v>
      </c>
      <c r="N14590" t="s">
        <v>5237</v>
      </c>
      <c r="O14590" t="s">
        <v>5237</v>
      </c>
    </row>
    <row r="14591" spans="11:15" x14ac:dyDescent="0.25">
      <c r="K14591">
        <v>59009900010157</v>
      </c>
      <c r="L14591" t="s">
        <v>17203</v>
      </c>
      <c r="M14591" t="s">
        <v>5237</v>
      </c>
      <c r="N14591" t="s">
        <v>5237</v>
      </c>
      <c r="O14591" t="s">
        <v>5237</v>
      </c>
    </row>
    <row r="14592" spans="11:15" x14ac:dyDescent="0.25">
      <c r="K14592">
        <v>59009900010158</v>
      </c>
      <c r="L14592" t="s">
        <v>17204</v>
      </c>
      <c r="M14592" t="s">
        <v>5237</v>
      </c>
      <c r="N14592" t="s">
        <v>5237</v>
      </c>
      <c r="O14592" t="s">
        <v>5237</v>
      </c>
    </row>
    <row r="14593" spans="11:15" x14ac:dyDescent="0.25">
      <c r="K14593">
        <v>59009900010159</v>
      </c>
      <c r="L14593" t="s">
        <v>17204</v>
      </c>
      <c r="M14593" t="s">
        <v>5237</v>
      </c>
      <c r="N14593" t="s">
        <v>5237</v>
      </c>
      <c r="O14593" t="s">
        <v>5237</v>
      </c>
    </row>
    <row r="14594" spans="11:15" x14ac:dyDescent="0.25">
      <c r="K14594">
        <v>59009900010160</v>
      </c>
      <c r="L14594" t="s">
        <v>17205</v>
      </c>
      <c r="M14594" t="s">
        <v>5237</v>
      </c>
      <c r="N14594" t="s">
        <v>5237</v>
      </c>
      <c r="O14594" t="s">
        <v>5237</v>
      </c>
    </row>
    <row r="14595" spans="11:15" x14ac:dyDescent="0.25">
      <c r="K14595">
        <v>59009900010161</v>
      </c>
      <c r="L14595" t="s">
        <v>17206</v>
      </c>
      <c r="M14595" t="s">
        <v>5237</v>
      </c>
      <c r="N14595" t="s">
        <v>5237</v>
      </c>
      <c r="O14595" t="s">
        <v>5237</v>
      </c>
    </row>
    <row r="14596" spans="11:15" x14ac:dyDescent="0.25">
      <c r="K14596">
        <v>59009900010162</v>
      </c>
      <c r="L14596" t="s">
        <v>17207</v>
      </c>
      <c r="M14596" t="s">
        <v>5237</v>
      </c>
      <c r="N14596" t="s">
        <v>5237</v>
      </c>
      <c r="O14596" t="s">
        <v>5237</v>
      </c>
    </row>
    <row r="14597" spans="11:15" x14ac:dyDescent="0.25">
      <c r="K14597">
        <v>59009900010163</v>
      </c>
      <c r="L14597" t="s">
        <v>17208</v>
      </c>
      <c r="M14597" t="s">
        <v>5237</v>
      </c>
      <c r="N14597" t="s">
        <v>5237</v>
      </c>
      <c r="O14597" t="s">
        <v>5237</v>
      </c>
    </row>
    <row r="14598" spans="11:15" x14ac:dyDescent="0.25">
      <c r="K14598">
        <v>59009900010164</v>
      </c>
      <c r="L14598" t="s">
        <v>17209</v>
      </c>
      <c r="M14598" t="s">
        <v>5237</v>
      </c>
      <c r="N14598" t="s">
        <v>5237</v>
      </c>
      <c r="O14598" t="s">
        <v>5237</v>
      </c>
    </row>
    <row r="14599" spans="11:15" x14ac:dyDescent="0.25">
      <c r="K14599">
        <v>59009900010165</v>
      </c>
      <c r="L14599" t="s">
        <v>17210</v>
      </c>
      <c r="M14599" t="s">
        <v>5237</v>
      </c>
      <c r="N14599" t="s">
        <v>5237</v>
      </c>
      <c r="O14599" t="s">
        <v>5237</v>
      </c>
    </row>
    <row r="14600" spans="11:15" x14ac:dyDescent="0.25">
      <c r="K14600">
        <v>59009900010166</v>
      </c>
      <c r="L14600" t="s">
        <v>17211</v>
      </c>
      <c r="M14600" t="s">
        <v>5237</v>
      </c>
      <c r="N14600" t="s">
        <v>5237</v>
      </c>
      <c r="O14600" t="s">
        <v>5237</v>
      </c>
    </row>
    <row r="14601" spans="11:15" x14ac:dyDescent="0.25">
      <c r="K14601">
        <v>59009900010167</v>
      </c>
      <c r="L14601" t="s">
        <v>17212</v>
      </c>
      <c r="M14601" t="s">
        <v>5237</v>
      </c>
      <c r="N14601" t="s">
        <v>5237</v>
      </c>
      <c r="O14601" t="s">
        <v>5237</v>
      </c>
    </row>
    <row r="14602" spans="11:15" x14ac:dyDescent="0.25">
      <c r="K14602">
        <v>59009900010168</v>
      </c>
      <c r="L14602" t="s">
        <v>17213</v>
      </c>
      <c r="M14602" t="s">
        <v>5237</v>
      </c>
      <c r="N14602" t="s">
        <v>5237</v>
      </c>
      <c r="O14602" t="s">
        <v>5237</v>
      </c>
    </row>
    <row r="14603" spans="11:15" x14ac:dyDescent="0.25">
      <c r="K14603">
        <v>59009900010169</v>
      </c>
      <c r="L14603" t="s">
        <v>17214</v>
      </c>
      <c r="M14603" t="s">
        <v>5237</v>
      </c>
      <c r="N14603" t="s">
        <v>5237</v>
      </c>
      <c r="O14603" t="s">
        <v>5237</v>
      </c>
    </row>
    <row r="14604" spans="11:15" x14ac:dyDescent="0.25">
      <c r="K14604">
        <v>59009900010170</v>
      </c>
      <c r="L14604" t="s">
        <v>17215</v>
      </c>
      <c r="M14604" t="s">
        <v>5237</v>
      </c>
      <c r="N14604" t="s">
        <v>5237</v>
      </c>
      <c r="O14604" t="s">
        <v>5237</v>
      </c>
    </row>
    <row r="14605" spans="11:15" x14ac:dyDescent="0.25">
      <c r="K14605">
        <v>59009900010171</v>
      </c>
      <c r="L14605" t="s">
        <v>17216</v>
      </c>
      <c r="M14605" t="s">
        <v>5237</v>
      </c>
      <c r="N14605" t="s">
        <v>5237</v>
      </c>
      <c r="O14605" t="s">
        <v>5237</v>
      </c>
    </row>
    <row r="14606" spans="11:15" x14ac:dyDescent="0.25">
      <c r="K14606">
        <v>59009900010172</v>
      </c>
      <c r="L14606" t="s">
        <v>17217</v>
      </c>
      <c r="M14606" t="s">
        <v>5237</v>
      </c>
      <c r="N14606" t="s">
        <v>5237</v>
      </c>
      <c r="O14606" t="s">
        <v>5237</v>
      </c>
    </row>
    <row r="14607" spans="11:15" x14ac:dyDescent="0.25">
      <c r="K14607">
        <v>59009900010173</v>
      </c>
      <c r="L14607" t="s">
        <v>17218</v>
      </c>
      <c r="M14607" t="s">
        <v>5237</v>
      </c>
      <c r="N14607" t="s">
        <v>5237</v>
      </c>
      <c r="O14607" t="s">
        <v>5237</v>
      </c>
    </row>
    <row r="14608" spans="11:15" x14ac:dyDescent="0.25">
      <c r="K14608">
        <v>59009900010174</v>
      </c>
      <c r="L14608" t="s">
        <v>17219</v>
      </c>
      <c r="M14608" t="s">
        <v>5237</v>
      </c>
      <c r="N14608" t="s">
        <v>5237</v>
      </c>
      <c r="O14608" t="s">
        <v>5237</v>
      </c>
    </row>
    <row r="14609" spans="11:15" x14ac:dyDescent="0.25">
      <c r="K14609">
        <v>59009900010175</v>
      </c>
      <c r="L14609" t="s">
        <v>17220</v>
      </c>
      <c r="M14609" t="s">
        <v>5237</v>
      </c>
      <c r="N14609" t="s">
        <v>5237</v>
      </c>
      <c r="O14609" t="s">
        <v>5237</v>
      </c>
    </row>
    <row r="14610" spans="11:15" x14ac:dyDescent="0.25">
      <c r="K14610">
        <v>59009900010176</v>
      </c>
      <c r="L14610" t="s">
        <v>17221</v>
      </c>
      <c r="M14610" t="s">
        <v>5237</v>
      </c>
      <c r="N14610" t="s">
        <v>5237</v>
      </c>
      <c r="O14610" t="s">
        <v>5237</v>
      </c>
    </row>
    <row r="14611" spans="11:15" x14ac:dyDescent="0.25">
      <c r="K14611">
        <v>59009900010177</v>
      </c>
      <c r="L14611" t="s">
        <v>17222</v>
      </c>
      <c r="M14611" t="s">
        <v>5237</v>
      </c>
      <c r="N14611" t="s">
        <v>5237</v>
      </c>
      <c r="O14611" t="s">
        <v>5237</v>
      </c>
    </row>
    <row r="14612" spans="11:15" x14ac:dyDescent="0.25">
      <c r="K14612">
        <v>59009900010178</v>
      </c>
      <c r="L14612" t="s">
        <v>17223</v>
      </c>
      <c r="M14612" t="s">
        <v>5237</v>
      </c>
      <c r="N14612" t="s">
        <v>5237</v>
      </c>
      <c r="O14612" t="s">
        <v>5237</v>
      </c>
    </row>
    <row r="14613" spans="11:15" x14ac:dyDescent="0.25">
      <c r="K14613">
        <v>59009900010179</v>
      </c>
      <c r="L14613" t="s">
        <v>17224</v>
      </c>
      <c r="M14613" t="s">
        <v>5237</v>
      </c>
      <c r="N14613" t="s">
        <v>5237</v>
      </c>
      <c r="O14613" t="s">
        <v>5237</v>
      </c>
    </row>
    <row r="14614" spans="11:15" x14ac:dyDescent="0.25">
      <c r="K14614">
        <v>59009900010180</v>
      </c>
      <c r="L14614" t="s">
        <v>17225</v>
      </c>
      <c r="M14614" t="s">
        <v>5237</v>
      </c>
      <c r="N14614" t="s">
        <v>5237</v>
      </c>
      <c r="O14614" t="s">
        <v>5237</v>
      </c>
    </row>
    <row r="14615" spans="11:15" x14ac:dyDescent="0.25">
      <c r="K14615">
        <v>59009900010181</v>
      </c>
      <c r="L14615" t="s">
        <v>17226</v>
      </c>
      <c r="M14615" t="s">
        <v>5237</v>
      </c>
      <c r="N14615" t="s">
        <v>5237</v>
      </c>
      <c r="O14615" t="s">
        <v>5237</v>
      </c>
    </row>
    <row r="14616" spans="11:15" x14ac:dyDescent="0.25">
      <c r="K14616">
        <v>59009900010182</v>
      </c>
      <c r="L14616" t="s">
        <v>17227</v>
      </c>
      <c r="M14616" t="s">
        <v>5237</v>
      </c>
      <c r="N14616" t="s">
        <v>5237</v>
      </c>
      <c r="O14616" t="s">
        <v>5237</v>
      </c>
    </row>
    <row r="14617" spans="11:15" x14ac:dyDescent="0.25">
      <c r="K14617">
        <v>59009900010183</v>
      </c>
      <c r="L14617" t="s">
        <v>17228</v>
      </c>
      <c r="M14617" t="s">
        <v>5237</v>
      </c>
      <c r="N14617" t="s">
        <v>5237</v>
      </c>
      <c r="O14617" t="s">
        <v>5237</v>
      </c>
    </row>
    <row r="14618" spans="11:15" x14ac:dyDescent="0.25">
      <c r="K14618">
        <v>59009900010184</v>
      </c>
      <c r="L14618" t="s">
        <v>17229</v>
      </c>
      <c r="M14618" t="s">
        <v>5237</v>
      </c>
      <c r="N14618" t="s">
        <v>5237</v>
      </c>
      <c r="O14618" t="s">
        <v>5237</v>
      </c>
    </row>
    <row r="14619" spans="11:15" x14ac:dyDescent="0.25">
      <c r="K14619">
        <v>59009900010185</v>
      </c>
      <c r="L14619" t="s">
        <v>17230</v>
      </c>
      <c r="M14619" t="s">
        <v>5237</v>
      </c>
      <c r="N14619" t="s">
        <v>5237</v>
      </c>
      <c r="O14619" t="s">
        <v>5237</v>
      </c>
    </row>
    <row r="14620" spans="11:15" x14ac:dyDescent="0.25">
      <c r="K14620">
        <v>59009900010186</v>
      </c>
      <c r="L14620" t="s">
        <v>17231</v>
      </c>
      <c r="M14620" t="s">
        <v>5237</v>
      </c>
      <c r="N14620" t="s">
        <v>5237</v>
      </c>
      <c r="O14620" t="s">
        <v>5237</v>
      </c>
    </row>
    <row r="14621" spans="11:15" x14ac:dyDescent="0.25">
      <c r="K14621">
        <v>59009900010187</v>
      </c>
      <c r="L14621" t="s">
        <v>17232</v>
      </c>
      <c r="M14621" t="s">
        <v>5237</v>
      </c>
      <c r="N14621" t="s">
        <v>5237</v>
      </c>
      <c r="O14621" t="s">
        <v>5237</v>
      </c>
    </row>
    <row r="14622" spans="11:15" x14ac:dyDescent="0.25">
      <c r="K14622">
        <v>59009900010188</v>
      </c>
      <c r="L14622" t="s">
        <v>17233</v>
      </c>
      <c r="M14622" t="s">
        <v>5237</v>
      </c>
      <c r="N14622" t="s">
        <v>5237</v>
      </c>
      <c r="O14622" t="s">
        <v>5237</v>
      </c>
    </row>
    <row r="14623" spans="11:15" x14ac:dyDescent="0.25">
      <c r="K14623">
        <v>59009900010189</v>
      </c>
      <c r="L14623" t="s">
        <v>17234</v>
      </c>
      <c r="M14623" t="s">
        <v>5237</v>
      </c>
      <c r="N14623" t="s">
        <v>5237</v>
      </c>
      <c r="O14623" t="s">
        <v>5237</v>
      </c>
    </row>
    <row r="14624" spans="11:15" x14ac:dyDescent="0.25">
      <c r="K14624">
        <v>59009900010190</v>
      </c>
      <c r="L14624" t="s">
        <v>14377</v>
      </c>
      <c r="M14624" t="s">
        <v>5237</v>
      </c>
      <c r="N14624" t="s">
        <v>5237</v>
      </c>
      <c r="O14624" t="s">
        <v>5237</v>
      </c>
    </row>
    <row r="14625" spans="11:15" x14ac:dyDescent="0.25">
      <c r="K14625">
        <v>59009900010191</v>
      </c>
      <c r="L14625" t="s">
        <v>17235</v>
      </c>
      <c r="M14625" t="s">
        <v>5237</v>
      </c>
      <c r="N14625" t="s">
        <v>5237</v>
      </c>
      <c r="O14625" t="s">
        <v>5237</v>
      </c>
    </row>
    <row r="14626" spans="11:15" x14ac:dyDescent="0.25">
      <c r="K14626">
        <v>59009900010192</v>
      </c>
      <c r="L14626" t="s">
        <v>17236</v>
      </c>
      <c r="M14626" t="s">
        <v>5237</v>
      </c>
      <c r="N14626" t="s">
        <v>5237</v>
      </c>
      <c r="O14626" t="s">
        <v>5237</v>
      </c>
    </row>
    <row r="14627" spans="11:15" x14ac:dyDescent="0.25">
      <c r="K14627">
        <v>59009900010193</v>
      </c>
      <c r="L14627" t="s">
        <v>17237</v>
      </c>
      <c r="M14627" t="s">
        <v>5237</v>
      </c>
      <c r="N14627" t="s">
        <v>5237</v>
      </c>
      <c r="O14627" t="s">
        <v>5237</v>
      </c>
    </row>
    <row r="14628" spans="11:15" x14ac:dyDescent="0.25">
      <c r="K14628">
        <v>59009900010194</v>
      </c>
      <c r="L14628" t="s">
        <v>17238</v>
      </c>
      <c r="M14628" t="s">
        <v>5237</v>
      </c>
      <c r="N14628" t="s">
        <v>5237</v>
      </c>
      <c r="O14628" t="s">
        <v>5237</v>
      </c>
    </row>
    <row r="14629" spans="11:15" x14ac:dyDescent="0.25">
      <c r="K14629">
        <v>59009900010195</v>
      </c>
      <c r="L14629" t="s">
        <v>17239</v>
      </c>
      <c r="M14629" t="s">
        <v>5237</v>
      </c>
      <c r="N14629" t="s">
        <v>5237</v>
      </c>
      <c r="O14629" t="s">
        <v>5237</v>
      </c>
    </row>
    <row r="14630" spans="11:15" x14ac:dyDescent="0.25">
      <c r="K14630">
        <v>59009900010196</v>
      </c>
      <c r="L14630" t="s">
        <v>17240</v>
      </c>
      <c r="M14630" t="s">
        <v>5237</v>
      </c>
      <c r="N14630" t="s">
        <v>5237</v>
      </c>
      <c r="O14630" t="s">
        <v>5237</v>
      </c>
    </row>
    <row r="14631" spans="11:15" x14ac:dyDescent="0.25">
      <c r="K14631">
        <v>59009900010197</v>
      </c>
      <c r="L14631" t="s">
        <v>17241</v>
      </c>
      <c r="M14631" t="s">
        <v>5237</v>
      </c>
      <c r="N14631" t="s">
        <v>5237</v>
      </c>
      <c r="O14631" t="s">
        <v>5237</v>
      </c>
    </row>
    <row r="14632" spans="11:15" x14ac:dyDescent="0.25">
      <c r="K14632">
        <v>59009900010198</v>
      </c>
      <c r="L14632" t="s">
        <v>17242</v>
      </c>
      <c r="M14632" t="s">
        <v>5237</v>
      </c>
      <c r="N14632" t="s">
        <v>5237</v>
      </c>
      <c r="O14632" t="s">
        <v>5237</v>
      </c>
    </row>
    <row r="14633" spans="11:15" x14ac:dyDescent="0.25">
      <c r="K14633">
        <v>59009900010199</v>
      </c>
      <c r="L14633" t="s">
        <v>17243</v>
      </c>
      <c r="M14633" t="s">
        <v>5237</v>
      </c>
      <c r="N14633" t="s">
        <v>5237</v>
      </c>
      <c r="O14633" t="s">
        <v>5237</v>
      </c>
    </row>
    <row r="14634" spans="11:15" x14ac:dyDescent="0.25">
      <c r="K14634">
        <v>59009900010200</v>
      </c>
      <c r="L14634" t="s">
        <v>17244</v>
      </c>
      <c r="M14634" t="s">
        <v>5237</v>
      </c>
      <c r="N14634" t="s">
        <v>5237</v>
      </c>
      <c r="O14634" t="s">
        <v>5237</v>
      </c>
    </row>
    <row r="14635" spans="11:15" x14ac:dyDescent="0.25">
      <c r="K14635">
        <v>59009900010201</v>
      </c>
      <c r="L14635" t="s">
        <v>17245</v>
      </c>
      <c r="M14635" t="s">
        <v>5237</v>
      </c>
      <c r="N14635" t="s">
        <v>5237</v>
      </c>
      <c r="O14635" t="s">
        <v>5237</v>
      </c>
    </row>
    <row r="14636" spans="11:15" x14ac:dyDescent="0.25">
      <c r="K14636">
        <v>59009900010202</v>
      </c>
      <c r="L14636" t="s">
        <v>17246</v>
      </c>
      <c r="M14636" t="s">
        <v>5237</v>
      </c>
      <c r="N14636" t="s">
        <v>5237</v>
      </c>
      <c r="O14636" t="s">
        <v>5237</v>
      </c>
    </row>
    <row r="14637" spans="11:15" x14ac:dyDescent="0.25">
      <c r="K14637">
        <v>59009900010203</v>
      </c>
      <c r="L14637" t="s">
        <v>17247</v>
      </c>
      <c r="M14637" t="s">
        <v>5237</v>
      </c>
      <c r="N14637" t="s">
        <v>5237</v>
      </c>
      <c r="O14637" t="s">
        <v>5237</v>
      </c>
    </row>
    <row r="14638" spans="11:15" x14ac:dyDescent="0.25">
      <c r="K14638">
        <v>59009900010204</v>
      </c>
      <c r="L14638" t="s">
        <v>17248</v>
      </c>
      <c r="M14638" t="s">
        <v>5237</v>
      </c>
      <c r="N14638" t="s">
        <v>5237</v>
      </c>
      <c r="O14638" t="s">
        <v>5237</v>
      </c>
    </row>
    <row r="14639" spans="11:15" x14ac:dyDescent="0.25">
      <c r="K14639">
        <v>59009900010205</v>
      </c>
      <c r="L14639" t="s">
        <v>5788</v>
      </c>
      <c r="M14639" t="s">
        <v>5237</v>
      </c>
      <c r="N14639" t="s">
        <v>5237</v>
      </c>
      <c r="O14639" t="s">
        <v>5237</v>
      </c>
    </row>
    <row r="14640" spans="11:15" x14ac:dyDescent="0.25">
      <c r="K14640">
        <v>59009900010206</v>
      </c>
      <c r="L14640" t="s">
        <v>17249</v>
      </c>
      <c r="M14640" t="s">
        <v>5237</v>
      </c>
      <c r="N14640" t="s">
        <v>5237</v>
      </c>
      <c r="O14640" t="s">
        <v>5237</v>
      </c>
    </row>
    <row r="14641" spans="11:15" x14ac:dyDescent="0.25">
      <c r="K14641">
        <v>59009900010207</v>
      </c>
      <c r="L14641" t="s">
        <v>17250</v>
      </c>
      <c r="M14641" t="s">
        <v>5237</v>
      </c>
      <c r="N14641" t="s">
        <v>5237</v>
      </c>
      <c r="O14641" t="s">
        <v>5237</v>
      </c>
    </row>
    <row r="14642" spans="11:15" x14ac:dyDescent="0.25">
      <c r="K14642">
        <v>59009900010208</v>
      </c>
      <c r="L14642" t="s">
        <v>17251</v>
      </c>
      <c r="M14642" t="s">
        <v>5237</v>
      </c>
      <c r="N14642" t="s">
        <v>5237</v>
      </c>
      <c r="O14642" t="s">
        <v>5237</v>
      </c>
    </row>
    <row r="14643" spans="11:15" x14ac:dyDescent="0.25">
      <c r="K14643">
        <v>59009900010209</v>
      </c>
      <c r="L14643" t="s">
        <v>17199</v>
      </c>
      <c r="M14643" t="s">
        <v>5237</v>
      </c>
      <c r="N14643" t="s">
        <v>5237</v>
      </c>
      <c r="O14643" t="s">
        <v>5237</v>
      </c>
    </row>
    <row r="14644" spans="11:15" x14ac:dyDescent="0.25">
      <c r="K14644">
        <v>59009900010210</v>
      </c>
      <c r="L14644" t="s">
        <v>17200</v>
      </c>
      <c r="M14644" t="s">
        <v>5237</v>
      </c>
      <c r="N14644" t="s">
        <v>5237</v>
      </c>
      <c r="O14644" t="s">
        <v>5237</v>
      </c>
    </row>
    <row r="14645" spans="11:15" x14ac:dyDescent="0.25">
      <c r="K14645">
        <v>59009900010211</v>
      </c>
      <c r="L14645" t="s">
        <v>17201</v>
      </c>
      <c r="M14645" t="s">
        <v>5237</v>
      </c>
      <c r="N14645" t="s">
        <v>5237</v>
      </c>
      <c r="O14645" t="s">
        <v>5237</v>
      </c>
    </row>
    <row r="14646" spans="11:15" x14ac:dyDescent="0.25">
      <c r="K14646">
        <v>59009900010212</v>
      </c>
      <c r="L14646" t="s">
        <v>17202</v>
      </c>
      <c r="M14646" t="s">
        <v>5237</v>
      </c>
      <c r="N14646" t="s">
        <v>5237</v>
      </c>
      <c r="O14646" t="s">
        <v>5237</v>
      </c>
    </row>
    <row r="14647" spans="11:15" x14ac:dyDescent="0.25">
      <c r="K14647">
        <v>59009900010213</v>
      </c>
      <c r="L14647" t="s">
        <v>17203</v>
      </c>
      <c r="M14647" t="s">
        <v>5237</v>
      </c>
      <c r="N14647" t="s">
        <v>5237</v>
      </c>
      <c r="O14647" t="s">
        <v>5237</v>
      </c>
    </row>
    <row r="14648" spans="11:15" x14ac:dyDescent="0.25">
      <c r="K14648">
        <v>59009900010214</v>
      </c>
      <c r="L14648" t="s">
        <v>17204</v>
      </c>
      <c r="M14648" t="s">
        <v>5237</v>
      </c>
      <c r="N14648" t="s">
        <v>5237</v>
      </c>
      <c r="O14648" t="s">
        <v>5237</v>
      </c>
    </row>
    <row r="14649" spans="11:15" x14ac:dyDescent="0.25">
      <c r="K14649">
        <v>59009900010215</v>
      </c>
      <c r="L14649" t="s">
        <v>17223</v>
      </c>
      <c r="M14649" t="s">
        <v>5237</v>
      </c>
      <c r="N14649" t="s">
        <v>5237</v>
      </c>
      <c r="O14649" t="s">
        <v>5237</v>
      </c>
    </row>
    <row r="14650" spans="11:15" x14ac:dyDescent="0.25">
      <c r="K14650">
        <v>59009900010216</v>
      </c>
      <c r="L14650" t="s">
        <v>17205</v>
      </c>
      <c r="M14650" t="s">
        <v>5237</v>
      </c>
      <c r="N14650" t="s">
        <v>5237</v>
      </c>
      <c r="O14650" t="s">
        <v>5237</v>
      </c>
    </row>
    <row r="14651" spans="11:15" x14ac:dyDescent="0.25">
      <c r="K14651">
        <v>59009900010217</v>
      </c>
      <c r="L14651" t="s">
        <v>17206</v>
      </c>
      <c r="M14651" t="s">
        <v>5237</v>
      </c>
      <c r="N14651" t="s">
        <v>5237</v>
      </c>
      <c r="O14651" t="s">
        <v>5237</v>
      </c>
    </row>
    <row r="14652" spans="11:15" x14ac:dyDescent="0.25">
      <c r="K14652">
        <v>59009900010218</v>
      </c>
      <c r="L14652" t="s">
        <v>17207</v>
      </c>
      <c r="M14652" t="s">
        <v>5237</v>
      </c>
      <c r="N14652" t="s">
        <v>5237</v>
      </c>
      <c r="O14652" t="s">
        <v>5237</v>
      </c>
    </row>
    <row r="14653" spans="11:15" x14ac:dyDescent="0.25">
      <c r="K14653">
        <v>59009900010219</v>
      </c>
      <c r="L14653" t="s">
        <v>17208</v>
      </c>
      <c r="M14653" t="s">
        <v>5237</v>
      </c>
      <c r="N14653" t="s">
        <v>5237</v>
      </c>
      <c r="O14653" t="s">
        <v>5237</v>
      </c>
    </row>
    <row r="14654" spans="11:15" x14ac:dyDescent="0.25">
      <c r="K14654">
        <v>59009900010220</v>
      </c>
      <c r="L14654" t="s">
        <v>17209</v>
      </c>
      <c r="M14654" t="s">
        <v>5237</v>
      </c>
      <c r="N14654" t="s">
        <v>5237</v>
      </c>
      <c r="O14654" t="s">
        <v>5237</v>
      </c>
    </row>
    <row r="14655" spans="11:15" x14ac:dyDescent="0.25">
      <c r="K14655">
        <v>59009900010221</v>
      </c>
      <c r="L14655" t="s">
        <v>17210</v>
      </c>
      <c r="M14655" t="s">
        <v>5237</v>
      </c>
      <c r="N14655" t="s">
        <v>5237</v>
      </c>
      <c r="O14655" t="s">
        <v>5237</v>
      </c>
    </row>
    <row r="14656" spans="11:15" x14ac:dyDescent="0.25">
      <c r="K14656">
        <v>59009900010222</v>
      </c>
      <c r="L14656" t="s">
        <v>17211</v>
      </c>
      <c r="M14656" t="s">
        <v>5237</v>
      </c>
      <c r="N14656" t="s">
        <v>5237</v>
      </c>
      <c r="O14656" t="s">
        <v>5237</v>
      </c>
    </row>
    <row r="14657" spans="11:15" x14ac:dyDescent="0.25">
      <c r="K14657">
        <v>59009900010223</v>
      </c>
      <c r="L14657" t="s">
        <v>17212</v>
      </c>
      <c r="M14657" t="s">
        <v>5237</v>
      </c>
      <c r="N14657" t="s">
        <v>5237</v>
      </c>
      <c r="O14657" t="s">
        <v>5237</v>
      </c>
    </row>
    <row r="14658" spans="11:15" x14ac:dyDescent="0.25">
      <c r="K14658">
        <v>59009900010224</v>
      </c>
      <c r="L14658" t="s">
        <v>17213</v>
      </c>
      <c r="M14658" t="s">
        <v>5237</v>
      </c>
      <c r="N14658" t="s">
        <v>5237</v>
      </c>
      <c r="O14658" t="s">
        <v>5237</v>
      </c>
    </row>
    <row r="14659" spans="11:15" x14ac:dyDescent="0.25">
      <c r="K14659">
        <v>59009900010225</v>
      </c>
      <c r="L14659" t="s">
        <v>17214</v>
      </c>
      <c r="M14659" t="s">
        <v>5237</v>
      </c>
      <c r="N14659" t="s">
        <v>5237</v>
      </c>
      <c r="O14659" t="s">
        <v>5237</v>
      </c>
    </row>
    <row r="14660" spans="11:15" x14ac:dyDescent="0.25">
      <c r="K14660">
        <v>59009900010226</v>
      </c>
      <c r="L14660" t="s">
        <v>17215</v>
      </c>
      <c r="M14660" t="s">
        <v>5237</v>
      </c>
      <c r="N14660" t="s">
        <v>5237</v>
      </c>
      <c r="O14660" t="s">
        <v>5237</v>
      </c>
    </row>
    <row r="14661" spans="11:15" x14ac:dyDescent="0.25">
      <c r="K14661">
        <v>59009900010227</v>
      </c>
      <c r="L14661" t="s">
        <v>17216</v>
      </c>
      <c r="M14661" t="s">
        <v>5237</v>
      </c>
      <c r="N14661" t="s">
        <v>5237</v>
      </c>
      <c r="O14661" t="s">
        <v>5237</v>
      </c>
    </row>
    <row r="14662" spans="11:15" x14ac:dyDescent="0.25">
      <c r="K14662">
        <v>59009900010228</v>
      </c>
      <c r="L14662" t="s">
        <v>17217</v>
      </c>
      <c r="M14662" t="s">
        <v>5237</v>
      </c>
      <c r="N14662" t="s">
        <v>5237</v>
      </c>
      <c r="O14662" t="s">
        <v>5237</v>
      </c>
    </row>
    <row r="14663" spans="11:15" x14ac:dyDescent="0.25">
      <c r="K14663">
        <v>59009900010229</v>
      </c>
      <c r="L14663" t="s">
        <v>17218</v>
      </c>
      <c r="M14663" t="s">
        <v>5237</v>
      </c>
      <c r="N14663" t="s">
        <v>5237</v>
      </c>
      <c r="O14663" t="s">
        <v>5237</v>
      </c>
    </row>
    <row r="14664" spans="11:15" x14ac:dyDescent="0.25">
      <c r="K14664">
        <v>59009900010230</v>
      </c>
      <c r="L14664" t="s">
        <v>17252</v>
      </c>
      <c r="M14664" t="s">
        <v>5237</v>
      </c>
      <c r="N14664" t="s">
        <v>5237</v>
      </c>
      <c r="O14664" t="s">
        <v>5237</v>
      </c>
    </row>
    <row r="14665" spans="11:15" x14ac:dyDescent="0.25">
      <c r="K14665">
        <v>59009900010231</v>
      </c>
      <c r="L14665" t="s">
        <v>17220</v>
      </c>
      <c r="M14665" t="s">
        <v>5237</v>
      </c>
      <c r="N14665" t="s">
        <v>5237</v>
      </c>
      <c r="O14665" t="s">
        <v>5237</v>
      </c>
    </row>
    <row r="14666" spans="11:15" x14ac:dyDescent="0.25">
      <c r="K14666">
        <v>59009900010232</v>
      </c>
      <c r="L14666" t="s">
        <v>17221</v>
      </c>
      <c r="M14666" t="s">
        <v>5237</v>
      </c>
      <c r="N14666" t="s">
        <v>5237</v>
      </c>
      <c r="O14666" t="s">
        <v>5237</v>
      </c>
    </row>
    <row r="14667" spans="11:15" x14ac:dyDescent="0.25">
      <c r="K14667">
        <v>59009900010233</v>
      </c>
      <c r="L14667" t="s">
        <v>17222</v>
      </c>
      <c r="M14667" t="s">
        <v>5237</v>
      </c>
      <c r="N14667" t="s">
        <v>5237</v>
      </c>
      <c r="O14667" t="s">
        <v>5237</v>
      </c>
    </row>
    <row r="14668" spans="11:15" x14ac:dyDescent="0.25">
      <c r="K14668">
        <v>59009900010234</v>
      </c>
      <c r="L14668" t="s">
        <v>17224</v>
      </c>
      <c r="M14668" t="s">
        <v>5237</v>
      </c>
      <c r="N14668" t="s">
        <v>5237</v>
      </c>
      <c r="O14668" t="s">
        <v>5237</v>
      </c>
    </row>
    <row r="14669" spans="11:15" x14ac:dyDescent="0.25">
      <c r="K14669">
        <v>59009900010235</v>
      </c>
      <c r="L14669" t="s">
        <v>17225</v>
      </c>
      <c r="M14669" t="s">
        <v>5237</v>
      </c>
      <c r="N14669" t="s">
        <v>5237</v>
      </c>
      <c r="O14669" t="s">
        <v>5237</v>
      </c>
    </row>
    <row r="14670" spans="11:15" x14ac:dyDescent="0.25">
      <c r="K14670">
        <v>59009900010236</v>
      </c>
      <c r="L14670" t="s">
        <v>17226</v>
      </c>
      <c r="M14670" t="s">
        <v>5237</v>
      </c>
      <c r="N14670" t="s">
        <v>5237</v>
      </c>
      <c r="O14670" t="s">
        <v>5237</v>
      </c>
    </row>
    <row r="14671" spans="11:15" x14ac:dyDescent="0.25">
      <c r="K14671">
        <v>59009900010237</v>
      </c>
      <c r="L14671" t="s">
        <v>17227</v>
      </c>
      <c r="M14671" t="s">
        <v>5237</v>
      </c>
      <c r="N14671" t="s">
        <v>5237</v>
      </c>
      <c r="O14671" t="s">
        <v>5237</v>
      </c>
    </row>
    <row r="14672" spans="11:15" x14ac:dyDescent="0.25">
      <c r="K14672">
        <v>59009900010238</v>
      </c>
      <c r="L14672" t="s">
        <v>17253</v>
      </c>
      <c r="M14672" t="s">
        <v>5237</v>
      </c>
      <c r="N14672" t="s">
        <v>5237</v>
      </c>
      <c r="O14672" t="s">
        <v>5237</v>
      </c>
    </row>
    <row r="14673" spans="11:15" x14ac:dyDescent="0.25">
      <c r="K14673">
        <v>59009900010239</v>
      </c>
      <c r="L14673" t="s">
        <v>17229</v>
      </c>
      <c r="M14673" t="s">
        <v>5237</v>
      </c>
      <c r="N14673" t="s">
        <v>5237</v>
      </c>
      <c r="O14673" t="s">
        <v>5237</v>
      </c>
    </row>
    <row r="14674" spans="11:15" x14ac:dyDescent="0.25">
      <c r="K14674">
        <v>59009900010240</v>
      </c>
      <c r="L14674" t="s">
        <v>17230</v>
      </c>
      <c r="M14674" t="s">
        <v>5237</v>
      </c>
      <c r="N14674" t="s">
        <v>5237</v>
      </c>
      <c r="O14674" t="s">
        <v>5237</v>
      </c>
    </row>
    <row r="14675" spans="11:15" x14ac:dyDescent="0.25">
      <c r="K14675">
        <v>59009900010241</v>
      </c>
      <c r="L14675" t="s">
        <v>17254</v>
      </c>
      <c r="M14675" t="s">
        <v>5237</v>
      </c>
      <c r="N14675" t="s">
        <v>5237</v>
      </c>
      <c r="O14675" t="s">
        <v>5237</v>
      </c>
    </row>
    <row r="14676" spans="11:15" x14ac:dyDescent="0.25">
      <c r="K14676">
        <v>59009900010242</v>
      </c>
      <c r="L14676" t="s">
        <v>17255</v>
      </c>
      <c r="M14676" t="s">
        <v>5237</v>
      </c>
      <c r="N14676" t="s">
        <v>5237</v>
      </c>
      <c r="O14676" t="s">
        <v>5237</v>
      </c>
    </row>
    <row r="14677" spans="11:15" x14ac:dyDescent="0.25">
      <c r="K14677">
        <v>59009900010243</v>
      </c>
      <c r="L14677" t="s">
        <v>17233</v>
      </c>
      <c r="M14677" t="s">
        <v>5237</v>
      </c>
      <c r="N14677" t="s">
        <v>5237</v>
      </c>
      <c r="O14677" t="s">
        <v>5237</v>
      </c>
    </row>
    <row r="14678" spans="11:15" x14ac:dyDescent="0.25">
      <c r="K14678">
        <v>59009900010244</v>
      </c>
      <c r="L14678" t="s">
        <v>17234</v>
      </c>
      <c r="M14678" t="s">
        <v>5237</v>
      </c>
      <c r="N14678" t="s">
        <v>5237</v>
      </c>
      <c r="O14678" t="s">
        <v>5237</v>
      </c>
    </row>
    <row r="14679" spans="11:15" x14ac:dyDescent="0.25">
      <c r="K14679">
        <v>59009900010245</v>
      </c>
      <c r="L14679" t="s">
        <v>14377</v>
      </c>
      <c r="M14679" t="s">
        <v>5237</v>
      </c>
      <c r="N14679" t="s">
        <v>5237</v>
      </c>
      <c r="O14679" t="s">
        <v>5237</v>
      </c>
    </row>
    <row r="14680" spans="11:15" x14ac:dyDescent="0.25">
      <c r="K14680">
        <v>59009900010246</v>
      </c>
      <c r="L14680" t="s">
        <v>17235</v>
      </c>
      <c r="M14680" t="s">
        <v>5237</v>
      </c>
      <c r="N14680" t="s">
        <v>5237</v>
      </c>
      <c r="O14680" t="s">
        <v>5237</v>
      </c>
    </row>
    <row r="14681" spans="11:15" x14ac:dyDescent="0.25">
      <c r="K14681">
        <v>59009900010247</v>
      </c>
      <c r="L14681" t="s">
        <v>17256</v>
      </c>
      <c r="M14681" t="s">
        <v>5237</v>
      </c>
      <c r="N14681" t="s">
        <v>5237</v>
      </c>
      <c r="O14681" t="s">
        <v>5237</v>
      </c>
    </row>
    <row r="14682" spans="11:15" x14ac:dyDescent="0.25">
      <c r="K14682">
        <v>59009900010248</v>
      </c>
      <c r="L14682" t="s">
        <v>14361</v>
      </c>
      <c r="M14682" t="s">
        <v>5237</v>
      </c>
      <c r="N14682" t="s">
        <v>5237</v>
      </c>
      <c r="O14682" t="s">
        <v>5237</v>
      </c>
    </row>
    <row r="14683" spans="11:15" x14ac:dyDescent="0.25">
      <c r="K14683">
        <v>59009900010249</v>
      </c>
      <c r="L14683" t="s">
        <v>17257</v>
      </c>
      <c r="M14683" t="s">
        <v>5237</v>
      </c>
      <c r="N14683" t="s">
        <v>5237</v>
      </c>
      <c r="O14683" t="s">
        <v>5237</v>
      </c>
    </row>
    <row r="14684" spans="11:15" x14ac:dyDescent="0.25">
      <c r="K14684">
        <v>59009900010250</v>
      </c>
      <c r="L14684" t="s">
        <v>17258</v>
      </c>
      <c r="M14684" t="s">
        <v>5237</v>
      </c>
      <c r="N14684" t="s">
        <v>5237</v>
      </c>
      <c r="O14684" t="s">
        <v>5237</v>
      </c>
    </row>
    <row r="14685" spans="11:15" x14ac:dyDescent="0.25">
      <c r="K14685">
        <v>59009900010251</v>
      </c>
      <c r="L14685" t="s">
        <v>17259</v>
      </c>
      <c r="M14685" t="s">
        <v>5237</v>
      </c>
      <c r="N14685" t="s">
        <v>5237</v>
      </c>
      <c r="O14685" t="s">
        <v>5237</v>
      </c>
    </row>
    <row r="14686" spans="11:15" x14ac:dyDescent="0.25">
      <c r="K14686">
        <v>59009900010252</v>
      </c>
      <c r="L14686" t="s">
        <v>17260</v>
      </c>
      <c r="M14686" t="s">
        <v>5237</v>
      </c>
      <c r="N14686" t="s">
        <v>5237</v>
      </c>
      <c r="O14686" t="s">
        <v>5237</v>
      </c>
    </row>
    <row r="14687" spans="11:15" x14ac:dyDescent="0.25">
      <c r="K14687">
        <v>59009900010253</v>
      </c>
      <c r="L14687" t="s">
        <v>17261</v>
      </c>
      <c r="M14687" t="s">
        <v>5237</v>
      </c>
      <c r="N14687" t="s">
        <v>5237</v>
      </c>
      <c r="O14687" t="s">
        <v>5237</v>
      </c>
    </row>
    <row r="14688" spans="11:15" x14ac:dyDescent="0.25">
      <c r="K14688">
        <v>59009900010254</v>
      </c>
      <c r="L14688" t="s">
        <v>17262</v>
      </c>
      <c r="M14688" t="s">
        <v>5237</v>
      </c>
      <c r="N14688" t="s">
        <v>5237</v>
      </c>
      <c r="O14688" t="s">
        <v>5237</v>
      </c>
    </row>
    <row r="14689" spans="11:15" x14ac:dyDescent="0.25">
      <c r="K14689">
        <v>59009900010255</v>
      </c>
      <c r="L14689" t="s">
        <v>17263</v>
      </c>
      <c r="M14689" t="s">
        <v>5237</v>
      </c>
      <c r="N14689" t="s">
        <v>5237</v>
      </c>
      <c r="O14689" t="s">
        <v>5237</v>
      </c>
    </row>
    <row r="14690" spans="11:15" x14ac:dyDescent="0.25">
      <c r="K14690">
        <v>59009900010256</v>
      </c>
      <c r="L14690" t="s">
        <v>17264</v>
      </c>
      <c r="M14690" t="s">
        <v>5237</v>
      </c>
      <c r="N14690" t="s">
        <v>5237</v>
      </c>
      <c r="O14690" t="s">
        <v>5237</v>
      </c>
    </row>
    <row r="14691" spans="11:15" x14ac:dyDescent="0.25">
      <c r="K14691">
        <v>59009900010257</v>
      </c>
      <c r="L14691" t="s">
        <v>17265</v>
      </c>
      <c r="M14691" t="s">
        <v>5237</v>
      </c>
      <c r="N14691" t="s">
        <v>5237</v>
      </c>
      <c r="O14691" t="s">
        <v>5237</v>
      </c>
    </row>
    <row r="14692" spans="11:15" x14ac:dyDescent="0.25">
      <c r="K14692">
        <v>59009900010258</v>
      </c>
      <c r="L14692" t="s">
        <v>17266</v>
      </c>
      <c r="M14692" t="s">
        <v>5237</v>
      </c>
      <c r="N14692" t="s">
        <v>5237</v>
      </c>
      <c r="O14692" t="s">
        <v>5237</v>
      </c>
    </row>
    <row r="14693" spans="11:15" x14ac:dyDescent="0.25">
      <c r="K14693">
        <v>59009900010259</v>
      </c>
      <c r="L14693" t="s">
        <v>17267</v>
      </c>
      <c r="M14693" t="s">
        <v>5237</v>
      </c>
      <c r="N14693" t="s">
        <v>5237</v>
      </c>
      <c r="O14693" t="s">
        <v>5237</v>
      </c>
    </row>
    <row r="14694" spans="11:15" x14ac:dyDescent="0.25">
      <c r="K14694">
        <v>59009900010260</v>
      </c>
      <c r="L14694" t="s">
        <v>17268</v>
      </c>
      <c r="M14694" t="s">
        <v>5237</v>
      </c>
      <c r="N14694" t="s">
        <v>5237</v>
      </c>
      <c r="O14694" t="s">
        <v>5237</v>
      </c>
    </row>
    <row r="14695" spans="11:15" x14ac:dyDescent="0.25">
      <c r="K14695">
        <v>59009900010261</v>
      </c>
      <c r="L14695" t="s">
        <v>17269</v>
      </c>
      <c r="M14695" t="s">
        <v>5237</v>
      </c>
      <c r="N14695" t="s">
        <v>5237</v>
      </c>
      <c r="O14695" t="s">
        <v>5237</v>
      </c>
    </row>
    <row r="14696" spans="11:15" x14ac:dyDescent="0.25">
      <c r="K14696">
        <v>59009900010262</v>
      </c>
      <c r="L14696" t="s">
        <v>17270</v>
      </c>
      <c r="M14696" t="s">
        <v>5237</v>
      </c>
      <c r="N14696" t="s">
        <v>5237</v>
      </c>
      <c r="O14696" t="s">
        <v>5237</v>
      </c>
    </row>
    <row r="14697" spans="11:15" x14ac:dyDescent="0.25">
      <c r="K14697">
        <v>59009900010263</v>
      </c>
      <c r="L14697" t="s">
        <v>17271</v>
      </c>
      <c r="M14697" t="s">
        <v>5237</v>
      </c>
      <c r="N14697" t="s">
        <v>5237</v>
      </c>
      <c r="O14697" t="s">
        <v>5237</v>
      </c>
    </row>
    <row r="14698" spans="11:15" x14ac:dyDescent="0.25">
      <c r="K14698">
        <v>59009900010264</v>
      </c>
      <c r="L14698" t="s">
        <v>17272</v>
      </c>
      <c r="M14698" t="s">
        <v>5237</v>
      </c>
      <c r="N14698" t="s">
        <v>5237</v>
      </c>
      <c r="O14698" t="s">
        <v>5237</v>
      </c>
    </row>
    <row r="14699" spans="11:15" x14ac:dyDescent="0.25">
      <c r="K14699">
        <v>59009900010265</v>
      </c>
      <c r="L14699" t="s">
        <v>17273</v>
      </c>
      <c r="M14699" t="s">
        <v>5237</v>
      </c>
      <c r="N14699" t="s">
        <v>5237</v>
      </c>
      <c r="O14699" t="s">
        <v>5237</v>
      </c>
    </row>
    <row r="14700" spans="11:15" x14ac:dyDescent="0.25">
      <c r="K14700">
        <v>59009900010266</v>
      </c>
      <c r="L14700" t="s">
        <v>17274</v>
      </c>
      <c r="M14700" t="s">
        <v>5237</v>
      </c>
      <c r="N14700" t="s">
        <v>5237</v>
      </c>
      <c r="O14700" t="s">
        <v>5237</v>
      </c>
    </row>
    <row r="14701" spans="11:15" x14ac:dyDescent="0.25">
      <c r="K14701">
        <v>59009900010267</v>
      </c>
      <c r="L14701" t="s">
        <v>17275</v>
      </c>
      <c r="M14701" t="s">
        <v>5237</v>
      </c>
      <c r="N14701" t="s">
        <v>5237</v>
      </c>
      <c r="O14701" t="s">
        <v>5237</v>
      </c>
    </row>
    <row r="14702" spans="11:15" x14ac:dyDescent="0.25">
      <c r="K14702">
        <v>59009900010268</v>
      </c>
      <c r="L14702" t="s">
        <v>17276</v>
      </c>
      <c r="M14702" t="s">
        <v>5237</v>
      </c>
      <c r="N14702" t="s">
        <v>5237</v>
      </c>
      <c r="O14702" t="s">
        <v>5237</v>
      </c>
    </row>
    <row r="14703" spans="11:15" x14ac:dyDescent="0.25">
      <c r="K14703">
        <v>59009900010269</v>
      </c>
      <c r="L14703" t="s">
        <v>17277</v>
      </c>
      <c r="M14703" t="s">
        <v>5237</v>
      </c>
      <c r="N14703" t="s">
        <v>5237</v>
      </c>
      <c r="O14703" t="s">
        <v>5237</v>
      </c>
    </row>
    <row r="14704" spans="11:15" x14ac:dyDescent="0.25">
      <c r="K14704">
        <v>59009900010270</v>
      </c>
      <c r="L14704" t="s">
        <v>17278</v>
      </c>
      <c r="M14704" t="s">
        <v>5237</v>
      </c>
      <c r="N14704" t="s">
        <v>5237</v>
      </c>
      <c r="O14704" t="s">
        <v>5237</v>
      </c>
    </row>
    <row r="14705" spans="11:15" x14ac:dyDescent="0.25">
      <c r="K14705">
        <v>59009900010271</v>
      </c>
      <c r="L14705" t="s">
        <v>17279</v>
      </c>
      <c r="M14705" t="s">
        <v>5237</v>
      </c>
      <c r="N14705" t="s">
        <v>5237</v>
      </c>
      <c r="O14705" t="s">
        <v>5237</v>
      </c>
    </row>
    <row r="14706" spans="11:15" x14ac:dyDescent="0.25">
      <c r="K14706">
        <v>59009900010272</v>
      </c>
      <c r="L14706" t="s">
        <v>17280</v>
      </c>
      <c r="M14706" t="s">
        <v>5237</v>
      </c>
      <c r="N14706" t="s">
        <v>5237</v>
      </c>
      <c r="O14706" t="s">
        <v>5237</v>
      </c>
    </row>
    <row r="14707" spans="11:15" x14ac:dyDescent="0.25">
      <c r="K14707">
        <v>59009900010273</v>
      </c>
      <c r="L14707" t="s">
        <v>17134</v>
      </c>
      <c r="M14707" t="s">
        <v>5237</v>
      </c>
      <c r="N14707" t="s">
        <v>5237</v>
      </c>
      <c r="O14707" t="s">
        <v>5237</v>
      </c>
    </row>
    <row r="14708" spans="11:15" x14ac:dyDescent="0.25">
      <c r="K14708">
        <v>59009900010274</v>
      </c>
      <c r="L14708" t="s">
        <v>17281</v>
      </c>
      <c r="M14708" t="s">
        <v>5237</v>
      </c>
      <c r="N14708" t="s">
        <v>5237</v>
      </c>
      <c r="O14708" t="s">
        <v>5237</v>
      </c>
    </row>
    <row r="14709" spans="11:15" x14ac:dyDescent="0.25">
      <c r="K14709">
        <v>59009900010275</v>
      </c>
      <c r="L14709" t="s">
        <v>17282</v>
      </c>
      <c r="M14709" t="s">
        <v>5237</v>
      </c>
      <c r="N14709" t="s">
        <v>5237</v>
      </c>
      <c r="O14709" t="s">
        <v>5237</v>
      </c>
    </row>
    <row r="14710" spans="11:15" x14ac:dyDescent="0.25">
      <c r="K14710">
        <v>59009900010276</v>
      </c>
      <c r="L14710" t="s">
        <v>17283</v>
      </c>
      <c r="M14710" t="s">
        <v>5237</v>
      </c>
      <c r="N14710" t="s">
        <v>5237</v>
      </c>
      <c r="O14710" t="s">
        <v>5237</v>
      </c>
    </row>
    <row r="14711" spans="11:15" x14ac:dyDescent="0.25">
      <c r="K14711">
        <v>59009900010277</v>
      </c>
      <c r="L14711" t="s">
        <v>17284</v>
      </c>
      <c r="M14711" t="s">
        <v>5237</v>
      </c>
      <c r="N14711" t="s">
        <v>5237</v>
      </c>
      <c r="O14711" t="s">
        <v>5237</v>
      </c>
    </row>
    <row r="14712" spans="11:15" x14ac:dyDescent="0.25">
      <c r="K14712">
        <v>59009900010278</v>
      </c>
      <c r="L14712" t="s">
        <v>17285</v>
      </c>
      <c r="M14712" t="s">
        <v>5237</v>
      </c>
      <c r="N14712" t="s">
        <v>5237</v>
      </c>
      <c r="O14712" t="s">
        <v>5237</v>
      </c>
    </row>
    <row r="14713" spans="11:15" x14ac:dyDescent="0.25">
      <c r="K14713">
        <v>59009900010279</v>
      </c>
      <c r="L14713" t="s">
        <v>17286</v>
      </c>
      <c r="M14713" t="s">
        <v>5237</v>
      </c>
      <c r="N14713" t="s">
        <v>5237</v>
      </c>
      <c r="O14713" t="s">
        <v>5237</v>
      </c>
    </row>
    <row r="14714" spans="11:15" x14ac:dyDescent="0.25">
      <c r="K14714">
        <v>59009900010280</v>
      </c>
      <c r="L14714" t="s">
        <v>17287</v>
      </c>
      <c r="M14714" t="s">
        <v>5237</v>
      </c>
      <c r="N14714" t="s">
        <v>5237</v>
      </c>
      <c r="O14714" t="s">
        <v>5237</v>
      </c>
    </row>
    <row r="14715" spans="11:15" x14ac:dyDescent="0.25">
      <c r="K14715">
        <v>59009900010281</v>
      </c>
      <c r="L14715" t="s">
        <v>17288</v>
      </c>
      <c r="M14715" t="s">
        <v>5237</v>
      </c>
      <c r="N14715" t="s">
        <v>5237</v>
      </c>
      <c r="O14715" t="s">
        <v>5237</v>
      </c>
    </row>
    <row r="14716" spans="11:15" x14ac:dyDescent="0.25">
      <c r="K14716">
        <v>59009900010282</v>
      </c>
      <c r="L14716" t="s">
        <v>17289</v>
      </c>
      <c r="M14716" t="s">
        <v>5237</v>
      </c>
      <c r="N14716" t="s">
        <v>5237</v>
      </c>
      <c r="O14716" t="s">
        <v>5237</v>
      </c>
    </row>
    <row r="14717" spans="11:15" x14ac:dyDescent="0.25">
      <c r="K14717">
        <v>59009900010283</v>
      </c>
      <c r="L14717" t="s">
        <v>17290</v>
      </c>
      <c r="M14717" t="s">
        <v>5237</v>
      </c>
      <c r="N14717" t="s">
        <v>5237</v>
      </c>
      <c r="O14717" t="s">
        <v>5237</v>
      </c>
    </row>
    <row r="14718" spans="11:15" x14ac:dyDescent="0.25">
      <c r="K14718">
        <v>59009900010284</v>
      </c>
      <c r="L14718" t="s">
        <v>17291</v>
      </c>
      <c r="M14718" t="s">
        <v>5237</v>
      </c>
      <c r="N14718" t="s">
        <v>5237</v>
      </c>
      <c r="O14718" t="s">
        <v>5237</v>
      </c>
    </row>
    <row r="14719" spans="11:15" x14ac:dyDescent="0.25">
      <c r="K14719">
        <v>59009900010285</v>
      </c>
      <c r="L14719" t="s">
        <v>17292</v>
      </c>
      <c r="M14719" t="s">
        <v>5237</v>
      </c>
      <c r="N14719" t="s">
        <v>5237</v>
      </c>
      <c r="O14719" t="s">
        <v>5237</v>
      </c>
    </row>
    <row r="14720" spans="11:15" x14ac:dyDescent="0.25">
      <c r="K14720">
        <v>59009900010286</v>
      </c>
      <c r="L14720" t="s">
        <v>17293</v>
      </c>
      <c r="M14720" t="s">
        <v>5237</v>
      </c>
      <c r="N14720" t="s">
        <v>5237</v>
      </c>
      <c r="O14720" t="s">
        <v>5237</v>
      </c>
    </row>
    <row r="14721" spans="11:15" x14ac:dyDescent="0.25">
      <c r="K14721">
        <v>59009900010287</v>
      </c>
      <c r="L14721" t="s">
        <v>17294</v>
      </c>
      <c r="M14721" t="s">
        <v>5237</v>
      </c>
      <c r="N14721" t="s">
        <v>5237</v>
      </c>
      <c r="O14721" t="s">
        <v>5237</v>
      </c>
    </row>
    <row r="14722" spans="11:15" x14ac:dyDescent="0.25">
      <c r="K14722">
        <v>59009900010288</v>
      </c>
      <c r="L14722" t="s">
        <v>17295</v>
      </c>
      <c r="M14722" t="s">
        <v>5237</v>
      </c>
      <c r="N14722" t="s">
        <v>5237</v>
      </c>
      <c r="O14722" t="s">
        <v>5237</v>
      </c>
    </row>
    <row r="14723" spans="11:15" x14ac:dyDescent="0.25">
      <c r="K14723">
        <v>59009900010289</v>
      </c>
      <c r="L14723" t="s">
        <v>17296</v>
      </c>
      <c r="M14723" t="s">
        <v>5237</v>
      </c>
      <c r="N14723" t="s">
        <v>5237</v>
      </c>
      <c r="O14723" t="s">
        <v>5237</v>
      </c>
    </row>
    <row r="14724" spans="11:15" x14ac:dyDescent="0.25">
      <c r="K14724">
        <v>59009900010290</v>
      </c>
      <c r="L14724" t="s">
        <v>17297</v>
      </c>
      <c r="M14724" t="s">
        <v>5237</v>
      </c>
      <c r="N14724" t="s">
        <v>5237</v>
      </c>
      <c r="O14724" t="s">
        <v>5237</v>
      </c>
    </row>
    <row r="14725" spans="11:15" x14ac:dyDescent="0.25">
      <c r="K14725">
        <v>59009900010291</v>
      </c>
      <c r="L14725" t="s">
        <v>17298</v>
      </c>
      <c r="M14725" t="s">
        <v>5237</v>
      </c>
      <c r="N14725" t="s">
        <v>5237</v>
      </c>
      <c r="O14725" t="s">
        <v>5237</v>
      </c>
    </row>
    <row r="14726" spans="11:15" x14ac:dyDescent="0.25">
      <c r="K14726">
        <v>59009900010292</v>
      </c>
      <c r="L14726" t="s">
        <v>17299</v>
      </c>
      <c r="M14726" t="s">
        <v>5237</v>
      </c>
      <c r="N14726" t="s">
        <v>5237</v>
      </c>
      <c r="O14726" t="s">
        <v>5237</v>
      </c>
    </row>
    <row r="14727" spans="11:15" x14ac:dyDescent="0.25">
      <c r="K14727">
        <v>59009900010293</v>
      </c>
      <c r="L14727" t="s">
        <v>17300</v>
      </c>
      <c r="M14727" t="s">
        <v>5237</v>
      </c>
      <c r="N14727" t="s">
        <v>5237</v>
      </c>
      <c r="O14727" t="s">
        <v>5237</v>
      </c>
    </row>
    <row r="14728" spans="11:15" x14ac:dyDescent="0.25">
      <c r="K14728">
        <v>59009900010294</v>
      </c>
      <c r="L14728" t="s">
        <v>17301</v>
      </c>
      <c r="M14728" t="s">
        <v>5237</v>
      </c>
      <c r="N14728" t="s">
        <v>5237</v>
      </c>
      <c r="O14728" t="s">
        <v>5237</v>
      </c>
    </row>
    <row r="14729" spans="11:15" x14ac:dyDescent="0.25">
      <c r="K14729">
        <v>59009900010295</v>
      </c>
      <c r="L14729" t="s">
        <v>17302</v>
      </c>
      <c r="M14729" t="s">
        <v>5237</v>
      </c>
      <c r="N14729" t="s">
        <v>5237</v>
      </c>
      <c r="O14729" t="s">
        <v>5237</v>
      </c>
    </row>
    <row r="14730" spans="11:15" x14ac:dyDescent="0.25">
      <c r="K14730">
        <v>59009900010296</v>
      </c>
      <c r="L14730" t="s">
        <v>17303</v>
      </c>
      <c r="M14730" t="s">
        <v>5237</v>
      </c>
      <c r="N14730" t="s">
        <v>5237</v>
      </c>
      <c r="O14730" t="s">
        <v>5237</v>
      </c>
    </row>
    <row r="14731" spans="11:15" x14ac:dyDescent="0.25">
      <c r="K14731">
        <v>59009900010297</v>
      </c>
      <c r="L14731" t="s">
        <v>17304</v>
      </c>
      <c r="M14731" t="s">
        <v>5237</v>
      </c>
      <c r="N14731" t="s">
        <v>5237</v>
      </c>
      <c r="O14731" t="s">
        <v>5237</v>
      </c>
    </row>
    <row r="14732" spans="11:15" x14ac:dyDescent="0.25">
      <c r="K14732">
        <v>59009900010298</v>
      </c>
      <c r="L14732" t="s">
        <v>17305</v>
      </c>
      <c r="M14732" t="s">
        <v>5237</v>
      </c>
      <c r="N14732" t="s">
        <v>5237</v>
      </c>
      <c r="O14732" t="s">
        <v>5237</v>
      </c>
    </row>
    <row r="14733" spans="11:15" x14ac:dyDescent="0.25">
      <c r="K14733">
        <v>59009900010299</v>
      </c>
      <c r="L14733" t="s">
        <v>17306</v>
      </c>
      <c r="M14733" t="s">
        <v>5237</v>
      </c>
      <c r="N14733" t="s">
        <v>5237</v>
      </c>
      <c r="O14733" t="s">
        <v>5237</v>
      </c>
    </row>
    <row r="14734" spans="11:15" x14ac:dyDescent="0.25">
      <c r="K14734">
        <v>59009900010300</v>
      </c>
      <c r="L14734" t="s">
        <v>17307</v>
      </c>
      <c r="M14734" t="s">
        <v>5237</v>
      </c>
      <c r="N14734" t="s">
        <v>5237</v>
      </c>
      <c r="O14734" t="s">
        <v>5237</v>
      </c>
    </row>
    <row r="14735" spans="11:15" x14ac:dyDescent="0.25">
      <c r="K14735">
        <v>59009900010301</v>
      </c>
      <c r="L14735" t="s">
        <v>17308</v>
      </c>
      <c r="M14735" t="s">
        <v>5237</v>
      </c>
      <c r="N14735" t="s">
        <v>5237</v>
      </c>
      <c r="O14735" t="s">
        <v>5237</v>
      </c>
    </row>
    <row r="14736" spans="11:15" x14ac:dyDescent="0.25">
      <c r="K14736">
        <v>59009900010302</v>
      </c>
      <c r="L14736" t="s">
        <v>17309</v>
      </c>
      <c r="M14736" t="s">
        <v>5237</v>
      </c>
      <c r="N14736" t="s">
        <v>5237</v>
      </c>
      <c r="O14736" t="s">
        <v>5237</v>
      </c>
    </row>
    <row r="14737" spans="11:15" x14ac:dyDescent="0.25">
      <c r="K14737">
        <v>59009900010303</v>
      </c>
      <c r="L14737" t="s">
        <v>17310</v>
      </c>
      <c r="M14737" t="s">
        <v>5237</v>
      </c>
      <c r="N14737" t="s">
        <v>5237</v>
      </c>
      <c r="O14737" t="s">
        <v>5237</v>
      </c>
    </row>
    <row r="14738" spans="11:15" x14ac:dyDescent="0.25">
      <c r="K14738">
        <v>59009900010304</v>
      </c>
      <c r="L14738" t="s">
        <v>17311</v>
      </c>
      <c r="M14738" t="s">
        <v>5237</v>
      </c>
      <c r="N14738" t="s">
        <v>5237</v>
      </c>
      <c r="O14738" t="s">
        <v>5237</v>
      </c>
    </row>
    <row r="14739" spans="11:15" x14ac:dyDescent="0.25">
      <c r="K14739">
        <v>59009900010305</v>
      </c>
      <c r="L14739" t="s">
        <v>17312</v>
      </c>
      <c r="M14739" t="s">
        <v>5237</v>
      </c>
      <c r="N14739" t="s">
        <v>5237</v>
      </c>
      <c r="O14739" t="s">
        <v>5237</v>
      </c>
    </row>
    <row r="14740" spans="11:15" x14ac:dyDescent="0.25">
      <c r="K14740">
        <v>59009900010306</v>
      </c>
      <c r="L14740" t="s">
        <v>17313</v>
      </c>
      <c r="M14740" t="s">
        <v>5237</v>
      </c>
      <c r="N14740" t="s">
        <v>5237</v>
      </c>
      <c r="O14740" t="s">
        <v>5237</v>
      </c>
    </row>
    <row r="14741" spans="11:15" x14ac:dyDescent="0.25">
      <c r="K14741">
        <v>59009900010307</v>
      </c>
      <c r="L14741" t="s">
        <v>17314</v>
      </c>
      <c r="M14741" t="s">
        <v>5237</v>
      </c>
      <c r="N14741" t="s">
        <v>5237</v>
      </c>
      <c r="O14741" t="s">
        <v>5237</v>
      </c>
    </row>
    <row r="14742" spans="11:15" x14ac:dyDescent="0.25">
      <c r="K14742">
        <v>59009900010308</v>
      </c>
      <c r="L14742" t="s">
        <v>17315</v>
      </c>
      <c r="M14742" t="s">
        <v>5237</v>
      </c>
      <c r="N14742" t="s">
        <v>5237</v>
      </c>
      <c r="O14742" t="s">
        <v>5237</v>
      </c>
    </row>
    <row r="14743" spans="11:15" x14ac:dyDescent="0.25">
      <c r="K14743">
        <v>59009900010309</v>
      </c>
      <c r="L14743" t="s">
        <v>17316</v>
      </c>
      <c r="M14743" t="s">
        <v>5237</v>
      </c>
      <c r="N14743" t="s">
        <v>5237</v>
      </c>
      <c r="O14743" t="s">
        <v>5237</v>
      </c>
    </row>
    <row r="14744" spans="11:15" x14ac:dyDescent="0.25">
      <c r="K14744">
        <v>59009900010310</v>
      </c>
      <c r="L14744" t="s">
        <v>17317</v>
      </c>
      <c r="M14744" t="s">
        <v>5237</v>
      </c>
      <c r="N14744" t="s">
        <v>5237</v>
      </c>
      <c r="O14744" t="s">
        <v>5237</v>
      </c>
    </row>
    <row r="14745" spans="11:15" x14ac:dyDescent="0.25">
      <c r="K14745">
        <v>59009900010311</v>
      </c>
      <c r="L14745" t="s">
        <v>17318</v>
      </c>
      <c r="M14745" t="s">
        <v>5237</v>
      </c>
      <c r="N14745" t="s">
        <v>5237</v>
      </c>
      <c r="O14745" t="s">
        <v>5237</v>
      </c>
    </row>
    <row r="14746" spans="11:15" x14ac:dyDescent="0.25">
      <c r="K14746">
        <v>59009900010312</v>
      </c>
      <c r="L14746" t="s">
        <v>17319</v>
      </c>
      <c r="M14746" t="s">
        <v>5237</v>
      </c>
      <c r="N14746" t="s">
        <v>5237</v>
      </c>
      <c r="O14746" t="s">
        <v>5237</v>
      </c>
    </row>
    <row r="14747" spans="11:15" x14ac:dyDescent="0.25">
      <c r="K14747">
        <v>59009900010313</v>
      </c>
      <c r="L14747" t="s">
        <v>17320</v>
      </c>
      <c r="M14747" t="s">
        <v>5237</v>
      </c>
      <c r="N14747" t="s">
        <v>5237</v>
      </c>
      <c r="O14747" t="s">
        <v>5237</v>
      </c>
    </row>
    <row r="14748" spans="11:15" x14ac:dyDescent="0.25">
      <c r="K14748">
        <v>59009900010314</v>
      </c>
      <c r="L14748" t="s">
        <v>17321</v>
      </c>
      <c r="M14748" t="s">
        <v>5237</v>
      </c>
      <c r="N14748" t="s">
        <v>5237</v>
      </c>
      <c r="O14748" t="s">
        <v>5237</v>
      </c>
    </row>
    <row r="14749" spans="11:15" x14ac:dyDescent="0.25">
      <c r="K14749">
        <v>59009900010315</v>
      </c>
      <c r="L14749" t="s">
        <v>17322</v>
      </c>
      <c r="M14749" t="s">
        <v>5237</v>
      </c>
      <c r="N14749" t="s">
        <v>5237</v>
      </c>
      <c r="O14749" t="s">
        <v>5237</v>
      </c>
    </row>
    <row r="14750" spans="11:15" x14ac:dyDescent="0.25">
      <c r="K14750">
        <v>59009900010316</v>
      </c>
      <c r="L14750" t="s">
        <v>17323</v>
      </c>
      <c r="M14750" t="s">
        <v>5237</v>
      </c>
      <c r="N14750" t="s">
        <v>5237</v>
      </c>
      <c r="O14750" t="s">
        <v>5237</v>
      </c>
    </row>
    <row r="14751" spans="11:15" x14ac:dyDescent="0.25">
      <c r="K14751">
        <v>59009900010317</v>
      </c>
      <c r="L14751" t="s">
        <v>17324</v>
      </c>
      <c r="M14751" t="s">
        <v>5237</v>
      </c>
      <c r="N14751" t="s">
        <v>5237</v>
      </c>
      <c r="O14751" t="s">
        <v>5237</v>
      </c>
    </row>
    <row r="14752" spans="11:15" x14ac:dyDescent="0.25">
      <c r="K14752">
        <v>59009900010318</v>
      </c>
      <c r="L14752" t="s">
        <v>17325</v>
      </c>
      <c r="M14752" t="s">
        <v>5237</v>
      </c>
      <c r="N14752" t="s">
        <v>5237</v>
      </c>
      <c r="O14752" t="s">
        <v>5237</v>
      </c>
    </row>
    <row r="14753" spans="11:15" x14ac:dyDescent="0.25">
      <c r="K14753">
        <v>59009900010319</v>
      </c>
      <c r="L14753" t="s">
        <v>17326</v>
      </c>
      <c r="M14753" t="s">
        <v>5237</v>
      </c>
      <c r="N14753" t="s">
        <v>5237</v>
      </c>
      <c r="O14753" t="s">
        <v>5237</v>
      </c>
    </row>
    <row r="14754" spans="11:15" x14ac:dyDescent="0.25">
      <c r="K14754">
        <v>59009900010320</v>
      </c>
      <c r="L14754" t="s">
        <v>17327</v>
      </c>
      <c r="M14754" t="s">
        <v>5237</v>
      </c>
      <c r="N14754" t="s">
        <v>5237</v>
      </c>
      <c r="O14754" t="s">
        <v>5237</v>
      </c>
    </row>
    <row r="14755" spans="11:15" x14ac:dyDescent="0.25">
      <c r="K14755">
        <v>59009900010321</v>
      </c>
      <c r="L14755" t="s">
        <v>17328</v>
      </c>
      <c r="M14755" t="s">
        <v>5237</v>
      </c>
      <c r="N14755" t="s">
        <v>5237</v>
      </c>
      <c r="O14755" t="s">
        <v>5237</v>
      </c>
    </row>
    <row r="14756" spans="11:15" x14ac:dyDescent="0.25">
      <c r="K14756">
        <v>59009900010322</v>
      </c>
      <c r="L14756" t="s">
        <v>17329</v>
      </c>
      <c r="M14756" t="s">
        <v>5237</v>
      </c>
      <c r="N14756" t="s">
        <v>5237</v>
      </c>
      <c r="O14756" t="s">
        <v>5237</v>
      </c>
    </row>
    <row r="14757" spans="11:15" x14ac:dyDescent="0.25">
      <c r="K14757">
        <v>59009900010323</v>
      </c>
      <c r="L14757" t="s">
        <v>17330</v>
      </c>
      <c r="M14757" t="s">
        <v>5237</v>
      </c>
      <c r="N14757" t="s">
        <v>5237</v>
      </c>
      <c r="O14757" t="s">
        <v>5237</v>
      </c>
    </row>
    <row r="14758" spans="11:15" x14ac:dyDescent="0.25">
      <c r="K14758">
        <v>59009900010324</v>
      </c>
      <c r="L14758" t="s">
        <v>17331</v>
      </c>
      <c r="M14758" t="s">
        <v>5237</v>
      </c>
      <c r="N14758" t="s">
        <v>5237</v>
      </c>
      <c r="O14758" t="s">
        <v>5237</v>
      </c>
    </row>
    <row r="14759" spans="11:15" x14ac:dyDescent="0.25">
      <c r="K14759">
        <v>59009900010325</v>
      </c>
      <c r="L14759" t="s">
        <v>17196</v>
      </c>
      <c r="M14759" t="s">
        <v>5237</v>
      </c>
      <c r="N14759" t="s">
        <v>5237</v>
      </c>
      <c r="O14759" t="s">
        <v>5237</v>
      </c>
    </row>
    <row r="14760" spans="11:15" x14ac:dyDescent="0.25">
      <c r="K14760">
        <v>59009900010326</v>
      </c>
      <c r="L14760" t="s">
        <v>17195</v>
      </c>
      <c r="M14760" t="s">
        <v>5237</v>
      </c>
      <c r="N14760" t="s">
        <v>5237</v>
      </c>
      <c r="O14760" t="s">
        <v>5237</v>
      </c>
    </row>
    <row r="14761" spans="11:15" x14ac:dyDescent="0.25">
      <c r="K14761">
        <v>59009900010327</v>
      </c>
      <c r="L14761" t="s">
        <v>17332</v>
      </c>
      <c r="M14761" t="s">
        <v>5237</v>
      </c>
      <c r="N14761" t="s">
        <v>5237</v>
      </c>
      <c r="O14761" t="s">
        <v>5237</v>
      </c>
    </row>
    <row r="14762" spans="11:15" x14ac:dyDescent="0.25">
      <c r="K14762">
        <v>59009900010328</v>
      </c>
      <c r="L14762" t="s">
        <v>17333</v>
      </c>
      <c r="M14762" t="s">
        <v>5237</v>
      </c>
      <c r="N14762" t="s">
        <v>5237</v>
      </c>
      <c r="O14762" t="s">
        <v>5237</v>
      </c>
    </row>
    <row r="14763" spans="11:15" x14ac:dyDescent="0.25">
      <c r="K14763">
        <v>59009900010329</v>
      </c>
      <c r="L14763" t="s">
        <v>17334</v>
      </c>
      <c r="M14763" t="s">
        <v>5237</v>
      </c>
      <c r="N14763" t="s">
        <v>5237</v>
      </c>
      <c r="O14763" t="s">
        <v>5237</v>
      </c>
    </row>
    <row r="14764" spans="11:15" x14ac:dyDescent="0.25">
      <c r="K14764">
        <v>59009900010330</v>
      </c>
      <c r="L14764" t="s">
        <v>17335</v>
      </c>
      <c r="M14764" t="s">
        <v>5237</v>
      </c>
      <c r="N14764" t="s">
        <v>5237</v>
      </c>
      <c r="O14764" t="s">
        <v>5237</v>
      </c>
    </row>
    <row r="14765" spans="11:15" x14ac:dyDescent="0.25">
      <c r="K14765">
        <v>59009900010331</v>
      </c>
      <c r="L14765" t="s">
        <v>17336</v>
      </c>
      <c r="M14765" t="s">
        <v>5237</v>
      </c>
      <c r="N14765" t="s">
        <v>5237</v>
      </c>
      <c r="O14765" t="s">
        <v>5237</v>
      </c>
    </row>
    <row r="14766" spans="11:15" x14ac:dyDescent="0.25">
      <c r="K14766">
        <v>59009900010332</v>
      </c>
      <c r="L14766" t="s">
        <v>17335</v>
      </c>
      <c r="M14766" t="s">
        <v>5237</v>
      </c>
      <c r="N14766" t="s">
        <v>5237</v>
      </c>
      <c r="O14766" t="s">
        <v>5237</v>
      </c>
    </row>
    <row r="14767" spans="11:15" x14ac:dyDescent="0.25">
      <c r="K14767">
        <v>59009900010342</v>
      </c>
      <c r="L14767" t="s">
        <v>17337</v>
      </c>
      <c r="M14767" t="s">
        <v>5237</v>
      </c>
      <c r="N14767" t="s">
        <v>5237</v>
      </c>
      <c r="O14767" t="s">
        <v>5237</v>
      </c>
    </row>
    <row r="14768" spans="11:15" x14ac:dyDescent="0.25">
      <c r="K14768">
        <v>59009900010343</v>
      </c>
      <c r="L14768" t="s">
        <v>17338</v>
      </c>
      <c r="M14768" t="s">
        <v>5237</v>
      </c>
      <c r="N14768" t="s">
        <v>5237</v>
      </c>
      <c r="O14768" t="s">
        <v>5237</v>
      </c>
    </row>
    <row r="14769" spans="11:15" x14ac:dyDescent="0.25">
      <c r="K14769">
        <v>59009900020001</v>
      </c>
      <c r="L14769" t="s">
        <v>17339</v>
      </c>
      <c r="M14769" t="s">
        <v>5237</v>
      </c>
      <c r="N14769" t="s">
        <v>5237</v>
      </c>
      <c r="O14769" t="s">
        <v>5237</v>
      </c>
    </row>
    <row r="14770" spans="11:15" x14ac:dyDescent="0.25">
      <c r="K14770">
        <v>59009900020002</v>
      </c>
      <c r="L14770" t="s">
        <v>17339</v>
      </c>
      <c r="M14770" t="s">
        <v>5237</v>
      </c>
      <c r="N14770" t="s">
        <v>5237</v>
      </c>
      <c r="O14770" t="s">
        <v>5237</v>
      </c>
    </row>
    <row r="14771" spans="11:15" x14ac:dyDescent="0.25">
      <c r="K14771">
        <v>59009900020003</v>
      </c>
      <c r="L14771" t="s">
        <v>17340</v>
      </c>
      <c r="M14771" t="s">
        <v>5237</v>
      </c>
      <c r="N14771" t="s">
        <v>5237</v>
      </c>
      <c r="O14771" t="s">
        <v>5237</v>
      </c>
    </row>
    <row r="14772" spans="11:15" x14ac:dyDescent="0.25">
      <c r="K14772">
        <v>59009900020004</v>
      </c>
      <c r="L14772" t="s">
        <v>17341</v>
      </c>
      <c r="M14772" t="s">
        <v>5237</v>
      </c>
      <c r="N14772" t="s">
        <v>5237</v>
      </c>
      <c r="O14772" t="s">
        <v>5237</v>
      </c>
    </row>
    <row r="14773" spans="11:15" x14ac:dyDescent="0.25">
      <c r="K14773">
        <v>59009900020005</v>
      </c>
      <c r="L14773" t="s">
        <v>17342</v>
      </c>
      <c r="M14773" t="s">
        <v>5237</v>
      </c>
      <c r="N14773" t="s">
        <v>5237</v>
      </c>
      <c r="O14773" t="s">
        <v>5237</v>
      </c>
    </row>
    <row r="14774" spans="11:15" x14ac:dyDescent="0.25">
      <c r="K14774">
        <v>59009900030001</v>
      </c>
      <c r="L14774" t="s">
        <v>17343</v>
      </c>
      <c r="M14774" t="s">
        <v>5237</v>
      </c>
      <c r="N14774" t="s">
        <v>5237</v>
      </c>
      <c r="O14774" t="s">
        <v>5237</v>
      </c>
    </row>
    <row r="14775" spans="11:15" x14ac:dyDescent="0.25">
      <c r="K14775">
        <v>59009900030002</v>
      </c>
      <c r="L14775" t="s">
        <v>17344</v>
      </c>
      <c r="M14775" t="s">
        <v>5237</v>
      </c>
      <c r="N14775" t="s">
        <v>5237</v>
      </c>
      <c r="O14775" t="s">
        <v>5237</v>
      </c>
    </row>
    <row r="14776" spans="11:15" x14ac:dyDescent="0.25">
      <c r="K14776">
        <v>59009900030003</v>
      </c>
      <c r="L14776" t="s">
        <v>17345</v>
      </c>
      <c r="M14776" t="s">
        <v>5237</v>
      </c>
      <c r="N14776" t="s">
        <v>5237</v>
      </c>
      <c r="O14776" t="s">
        <v>5237</v>
      </c>
    </row>
    <row r="14777" spans="11:15" x14ac:dyDescent="0.25">
      <c r="K14777">
        <v>59009900030004</v>
      </c>
      <c r="L14777" t="s">
        <v>17346</v>
      </c>
      <c r="M14777" t="s">
        <v>5237</v>
      </c>
      <c r="N14777" t="s">
        <v>5237</v>
      </c>
      <c r="O14777" t="s">
        <v>5237</v>
      </c>
    </row>
    <row r="14778" spans="11:15" x14ac:dyDescent="0.25">
      <c r="K14778">
        <v>59009900040001</v>
      </c>
      <c r="L14778" t="s">
        <v>17347</v>
      </c>
      <c r="M14778" t="s">
        <v>5237</v>
      </c>
      <c r="N14778" t="s">
        <v>5237</v>
      </c>
      <c r="O14778" t="s">
        <v>5237</v>
      </c>
    </row>
    <row r="14779" spans="11:15" x14ac:dyDescent="0.25">
      <c r="K14779">
        <v>59009900040002</v>
      </c>
      <c r="L14779" t="s">
        <v>17348</v>
      </c>
      <c r="M14779" t="s">
        <v>5237</v>
      </c>
      <c r="N14779" t="s">
        <v>5237</v>
      </c>
      <c r="O14779" t="s">
        <v>5237</v>
      </c>
    </row>
    <row r="14780" spans="11:15" x14ac:dyDescent="0.25">
      <c r="K14780">
        <v>59009900040003</v>
      </c>
      <c r="L14780" t="s">
        <v>17349</v>
      </c>
      <c r="M14780" t="s">
        <v>5237</v>
      </c>
      <c r="N14780" t="s">
        <v>5237</v>
      </c>
      <c r="O14780" t="s">
        <v>5237</v>
      </c>
    </row>
    <row r="14781" spans="11:15" x14ac:dyDescent="0.25">
      <c r="K14781">
        <v>59009900040004</v>
      </c>
      <c r="L14781" t="s">
        <v>17350</v>
      </c>
      <c r="M14781" t="s">
        <v>5237</v>
      </c>
      <c r="N14781" t="s">
        <v>5237</v>
      </c>
      <c r="O14781" t="s">
        <v>5237</v>
      </c>
    </row>
    <row r="14782" spans="11:15" x14ac:dyDescent="0.25">
      <c r="K14782">
        <v>59009900040005</v>
      </c>
      <c r="L14782" t="s">
        <v>17348</v>
      </c>
      <c r="M14782" t="s">
        <v>5237</v>
      </c>
      <c r="N14782" t="s">
        <v>5237</v>
      </c>
      <c r="O14782" t="s">
        <v>5237</v>
      </c>
    </row>
    <row r="14783" spans="11:15" x14ac:dyDescent="0.25">
      <c r="K14783">
        <v>59009900040006</v>
      </c>
      <c r="L14783" t="s">
        <v>17348</v>
      </c>
      <c r="M14783" t="s">
        <v>5237</v>
      </c>
      <c r="N14783" t="s">
        <v>5237</v>
      </c>
      <c r="O14783" t="s">
        <v>5237</v>
      </c>
    </row>
    <row r="14784" spans="11:15" x14ac:dyDescent="0.25">
      <c r="K14784">
        <v>59009900040007</v>
      </c>
      <c r="L14784" t="s">
        <v>17351</v>
      </c>
      <c r="M14784" t="s">
        <v>5237</v>
      </c>
      <c r="N14784" t="s">
        <v>5237</v>
      </c>
      <c r="O14784" t="s">
        <v>5237</v>
      </c>
    </row>
    <row r="14785" spans="11:15" x14ac:dyDescent="0.25">
      <c r="K14785">
        <v>59009900050001</v>
      </c>
      <c r="L14785" t="s">
        <v>17352</v>
      </c>
      <c r="M14785" t="s">
        <v>5237</v>
      </c>
      <c r="N14785" t="s">
        <v>5237</v>
      </c>
      <c r="O14785" t="s">
        <v>5237</v>
      </c>
    </row>
    <row r="14786" spans="11:15" x14ac:dyDescent="0.25">
      <c r="K14786">
        <v>59009900050002</v>
      </c>
      <c r="L14786" t="s">
        <v>17353</v>
      </c>
      <c r="M14786" t="s">
        <v>5237</v>
      </c>
      <c r="N14786" t="s">
        <v>5237</v>
      </c>
      <c r="O14786" t="s">
        <v>5237</v>
      </c>
    </row>
    <row r="14787" spans="11:15" x14ac:dyDescent="0.25">
      <c r="K14787">
        <v>59009900050003</v>
      </c>
      <c r="L14787" t="s">
        <v>17353</v>
      </c>
      <c r="M14787" t="s">
        <v>5237</v>
      </c>
      <c r="N14787" t="s">
        <v>5237</v>
      </c>
      <c r="O14787" t="s">
        <v>5237</v>
      </c>
    </row>
    <row r="14788" spans="11:15" x14ac:dyDescent="0.25">
      <c r="K14788">
        <v>59009900050004</v>
      </c>
      <c r="L14788" t="s">
        <v>15634</v>
      </c>
      <c r="M14788" t="s">
        <v>5237</v>
      </c>
      <c r="N14788" t="s">
        <v>5237</v>
      </c>
      <c r="O14788" t="s">
        <v>5237</v>
      </c>
    </row>
    <row r="14789" spans="11:15" x14ac:dyDescent="0.25">
      <c r="K14789">
        <v>59009900050005</v>
      </c>
      <c r="L14789" t="s">
        <v>17354</v>
      </c>
      <c r="M14789" t="s">
        <v>5237</v>
      </c>
      <c r="N14789" t="s">
        <v>5237</v>
      </c>
      <c r="O14789" t="s">
        <v>5237</v>
      </c>
    </row>
    <row r="14790" spans="11:15" x14ac:dyDescent="0.25">
      <c r="K14790">
        <v>59009900050006</v>
      </c>
      <c r="L14790" t="s">
        <v>17355</v>
      </c>
      <c r="M14790" t="s">
        <v>5237</v>
      </c>
      <c r="N14790" t="s">
        <v>5237</v>
      </c>
      <c r="O14790" t="s">
        <v>5237</v>
      </c>
    </row>
    <row r="14791" spans="11:15" x14ac:dyDescent="0.25">
      <c r="K14791">
        <v>59009900050007</v>
      </c>
      <c r="L14791" t="s">
        <v>17356</v>
      </c>
      <c r="M14791" t="s">
        <v>5237</v>
      </c>
      <c r="N14791" t="s">
        <v>5237</v>
      </c>
      <c r="O14791" t="s">
        <v>5237</v>
      </c>
    </row>
    <row r="14792" spans="11:15" x14ac:dyDescent="0.25">
      <c r="K14792">
        <v>59009900050008</v>
      </c>
      <c r="L14792" t="s">
        <v>17357</v>
      </c>
      <c r="M14792" t="s">
        <v>5237</v>
      </c>
      <c r="N14792" t="s">
        <v>5237</v>
      </c>
      <c r="O14792" t="s">
        <v>5237</v>
      </c>
    </row>
    <row r="14793" spans="11:15" x14ac:dyDescent="0.25">
      <c r="K14793">
        <v>59009900057012</v>
      </c>
      <c r="L14793" t="s">
        <v>17358</v>
      </c>
      <c r="M14793" t="s">
        <v>5237</v>
      </c>
      <c r="N14793" t="s">
        <v>5237</v>
      </c>
      <c r="O14793" t="s">
        <v>5237</v>
      </c>
    </row>
    <row r="14794" spans="11:15" x14ac:dyDescent="0.25">
      <c r="K14794">
        <v>59009900057013</v>
      </c>
      <c r="L14794" t="s">
        <v>17359</v>
      </c>
      <c r="M14794" t="s">
        <v>5237</v>
      </c>
      <c r="N14794" t="s">
        <v>5237</v>
      </c>
      <c r="O14794" t="s">
        <v>5237</v>
      </c>
    </row>
    <row r="14795" spans="11:15" x14ac:dyDescent="0.25">
      <c r="K14795">
        <v>59009900057014</v>
      </c>
      <c r="L14795" t="s">
        <v>17360</v>
      </c>
      <c r="M14795" t="s">
        <v>5237</v>
      </c>
      <c r="N14795" t="s">
        <v>5237</v>
      </c>
      <c r="O14795" t="s">
        <v>5237</v>
      </c>
    </row>
    <row r="14796" spans="11:15" x14ac:dyDescent="0.25">
      <c r="K14796">
        <v>59009900060001</v>
      </c>
      <c r="L14796" t="s">
        <v>17361</v>
      </c>
      <c r="M14796" t="s">
        <v>5237</v>
      </c>
      <c r="N14796" t="s">
        <v>5237</v>
      </c>
      <c r="O14796" t="s">
        <v>5237</v>
      </c>
    </row>
    <row r="14797" spans="11:15" x14ac:dyDescent="0.25">
      <c r="K14797">
        <v>59009900070001</v>
      </c>
      <c r="L14797" t="s">
        <v>17362</v>
      </c>
      <c r="M14797" t="s">
        <v>5237</v>
      </c>
      <c r="N14797" t="s">
        <v>5237</v>
      </c>
      <c r="O14797" t="s">
        <v>5237</v>
      </c>
    </row>
    <row r="14798" spans="11:15" x14ac:dyDescent="0.25">
      <c r="K14798">
        <v>59009900070002</v>
      </c>
      <c r="L14798" t="s">
        <v>17363</v>
      </c>
      <c r="M14798" t="s">
        <v>5237</v>
      </c>
      <c r="N14798" t="s">
        <v>5237</v>
      </c>
      <c r="O14798" t="s">
        <v>5237</v>
      </c>
    </row>
    <row r="14799" spans="11:15" x14ac:dyDescent="0.25">
      <c r="K14799">
        <v>59009900070003</v>
      </c>
      <c r="L14799" t="s">
        <v>17363</v>
      </c>
      <c r="M14799" t="s">
        <v>5237</v>
      </c>
      <c r="N14799" t="s">
        <v>5237</v>
      </c>
      <c r="O14799" t="s">
        <v>5237</v>
      </c>
    </row>
    <row r="14800" spans="11:15" x14ac:dyDescent="0.25">
      <c r="K14800">
        <v>59009900080001</v>
      </c>
      <c r="L14800" t="s">
        <v>17364</v>
      </c>
      <c r="M14800" t="s">
        <v>5237</v>
      </c>
      <c r="N14800" t="s">
        <v>5237</v>
      </c>
      <c r="O14800" t="s">
        <v>5237</v>
      </c>
    </row>
    <row r="14801" spans="11:15" x14ac:dyDescent="0.25">
      <c r="K14801">
        <v>59009900090001</v>
      </c>
      <c r="L14801" t="s">
        <v>17365</v>
      </c>
      <c r="M14801" t="s">
        <v>5237</v>
      </c>
      <c r="N14801" t="s">
        <v>5237</v>
      </c>
      <c r="O14801" t="s">
        <v>5237</v>
      </c>
    </row>
    <row r="14802" spans="11:15" x14ac:dyDescent="0.25">
      <c r="K14802">
        <v>59009900090002</v>
      </c>
      <c r="L14802" t="s">
        <v>6120</v>
      </c>
      <c r="M14802" t="s">
        <v>5237</v>
      </c>
      <c r="N14802" t="s">
        <v>5237</v>
      </c>
      <c r="O14802" t="s">
        <v>5237</v>
      </c>
    </row>
    <row r="14803" spans="11:15" x14ac:dyDescent="0.25">
      <c r="K14803">
        <v>59009900090003</v>
      </c>
      <c r="L14803" t="s">
        <v>17366</v>
      </c>
      <c r="M14803" t="s">
        <v>5237</v>
      </c>
      <c r="N14803" t="s">
        <v>5237</v>
      </c>
      <c r="O14803" t="s">
        <v>5237</v>
      </c>
    </row>
    <row r="14804" spans="11:15" x14ac:dyDescent="0.25">
      <c r="K14804">
        <v>59009900090004</v>
      </c>
      <c r="L14804" t="s">
        <v>17366</v>
      </c>
      <c r="M14804" t="s">
        <v>5237</v>
      </c>
      <c r="N14804" t="s">
        <v>5237</v>
      </c>
      <c r="O14804" t="s">
        <v>5237</v>
      </c>
    </row>
    <row r="14805" spans="11:15" x14ac:dyDescent="0.25">
      <c r="K14805">
        <v>59009900100001</v>
      </c>
      <c r="L14805" t="s">
        <v>17367</v>
      </c>
      <c r="M14805" t="s">
        <v>5237</v>
      </c>
      <c r="N14805" t="s">
        <v>5237</v>
      </c>
      <c r="O14805" t="s">
        <v>5237</v>
      </c>
    </row>
    <row r="14806" spans="11:15" x14ac:dyDescent="0.25">
      <c r="K14806">
        <v>59009900100002</v>
      </c>
      <c r="L14806" t="s">
        <v>17368</v>
      </c>
      <c r="M14806" t="s">
        <v>5237</v>
      </c>
      <c r="N14806" t="s">
        <v>5237</v>
      </c>
      <c r="O14806" t="s">
        <v>5237</v>
      </c>
    </row>
    <row r="14807" spans="11:15" x14ac:dyDescent="0.25">
      <c r="K14807">
        <v>59009900100003</v>
      </c>
      <c r="L14807" t="s">
        <v>17369</v>
      </c>
      <c r="M14807" t="s">
        <v>5237</v>
      </c>
      <c r="N14807" t="s">
        <v>5237</v>
      </c>
      <c r="O14807" t="s">
        <v>5237</v>
      </c>
    </row>
    <row r="14808" spans="11:15" x14ac:dyDescent="0.25">
      <c r="K14808">
        <v>59009900100004</v>
      </c>
      <c r="L14808" t="s">
        <v>17370</v>
      </c>
      <c r="M14808" t="s">
        <v>5237</v>
      </c>
      <c r="N14808" t="s">
        <v>5237</v>
      </c>
      <c r="O14808" t="s">
        <v>5237</v>
      </c>
    </row>
    <row r="14809" spans="11:15" x14ac:dyDescent="0.25">
      <c r="K14809">
        <v>59009900100005</v>
      </c>
      <c r="L14809" t="s">
        <v>17371</v>
      </c>
      <c r="M14809" t="s">
        <v>5237</v>
      </c>
      <c r="N14809" t="s">
        <v>5237</v>
      </c>
      <c r="O14809" t="s">
        <v>5237</v>
      </c>
    </row>
    <row r="14810" spans="11:15" x14ac:dyDescent="0.25">
      <c r="K14810">
        <v>59009900100006</v>
      </c>
      <c r="L14810" t="s">
        <v>17372</v>
      </c>
      <c r="M14810" t="s">
        <v>5237</v>
      </c>
      <c r="N14810" t="s">
        <v>5237</v>
      </c>
      <c r="O14810" t="s">
        <v>5237</v>
      </c>
    </row>
    <row r="14811" spans="11:15" x14ac:dyDescent="0.25">
      <c r="K14811">
        <v>59009900100007</v>
      </c>
      <c r="L14811" t="s">
        <v>17372</v>
      </c>
      <c r="M14811" t="s">
        <v>5237</v>
      </c>
      <c r="N14811" t="s">
        <v>5237</v>
      </c>
      <c r="O14811" t="s">
        <v>5237</v>
      </c>
    </row>
    <row r="14812" spans="11:15" x14ac:dyDescent="0.25">
      <c r="K14812">
        <v>59009900100008</v>
      </c>
      <c r="L14812" t="s">
        <v>17373</v>
      </c>
      <c r="M14812" t="s">
        <v>5237</v>
      </c>
      <c r="N14812" t="s">
        <v>5237</v>
      </c>
      <c r="O14812" t="s">
        <v>5237</v>
      </c>
    </row>
    <row r="14813" spans="11:15" x14ac:dyDescent="0.25">
      <c r="K14813">
        <v>59009900100009</v>
      </c>
      <c r="L14813" t="s">
        <v>17374</v>
      </c>
      <c r="M14813" t="s">
        <v>5237</v>
      </c>
      <c r="N14813" t="s">
        <v>5237</v>
      </c>
      <c r="O14813" t="s">
        <v>5237</v>
      </c>
    </row>
    <row r="14814" spans="11:15" x14ac:dyDescent="0.25">
      <c r="K14814">
        <v>59009900100010</v>
      </c>
      <c r="L14814" t="s">
        <v>17375</v>
      </c>
      <c r="M14814" t="s">
        <v>5237</v>
      </c>
      <c r="N14814" t="s">
        <v>5237</v>
      </c>
      <c r="O14814" t="s">
        <v>5237</v>
      </c>
    </row>
    <row r="14815" spans="11:15" x14ac:dyDescent="0.25">
      <c r="K14815">
        <v>59009900100011</v>
      </c>
      <c r="L14815" t="s">
        <v>17376</v>
      </c>
      <c r="M14815" t="s">
        <v>5237</v>
      </c>
      <c r="N14815" t="s">
        <v>5237</v>
      </c>
      <c r="O14815" t="s">
        <v>5237</v>
      </c>
    </row>
    <row r="14816" spans="11:15" x14ac:dyDescent="0.25">
      <c r="K14816">
        <v>59009900110001</v>
      </c>
      <c r="L14816" t="s">
        <v>17377</v>
      </c>
      <c r="M14816" t="s">
        <v>5237</v>
      </c>
      <c r="N14816" t="s">
        <v>5237</v>
      </c>
      <c r="O14816" t="s">
        <v>5237</v>
      </c>
    </row>
    <row r="14817" spans="11:15" x14ac:dyDescent="0.25">
      <c r="K14817">
        <v>59009900110002</v>
      </c>
      <c r="L14817" t="s">
        <v>17378</v>
      </c>
      <c r="M14817" t="s">
        <v>5237</v>
      </c>
      <c r="N14817" t="s">
        <v>5237</v>
      </c>
      <c r="O14817" t="s">
        <v>5237</v>
      </c>
    </row>
    <row r="14818" spans="11:15" x14ac:dyDescent="0.25">
      <c r="K14818">
        <v>59009900110003</v>
      </c>
      <c r="L14818" t="s">
        <v>17379</v>
      </c>
      <c r="M14818" t="s">
        <v>5237</v>
      </c>
      <c r="N14818" t="s">
        <v>5237</v>
      </c>
      <c r="O14818" t="s">
        <v>5237</v>
      </c>
    </row>
    <row r="14819" spans="11:15" x14ac:dyDescent="0.25">
      <c r="K14819">
        <v>59009900110004</v>
      </c>
      <c r="L14819" t="s">
        <v>17380</v>
      </c>
      <c r="M14819" t="s">
        <v>5237</v>
      </c>
      <c r="N14819" t="s">
        <v>5237</v>
      </c>
      <c r="O14819" t="s">
        <v>5237</v>
      </c>
    </row>
    <row r="14820" spans="11:15" x14ac:dyDescent="0.25">
      <c r="K14820">
        <v>59009900110005</v>
      </c>
      <c r="L14820" t="s">
        <v>17381</v>
      </c>
      <c r="M14820" t="s">
        <v>5237</v>
      </c>
      <c r="N14820" t="s">
        <v>5237</v>
      </c>
      <c r="O14820" t="s">
        <v>5237</v>
      </c>
    </row>
    <row r="14821" spans="11:15" x14ac:dyDescent="0.25">
      <c r="K14821">
        <v>59009900110006</v>
      </c>
      <c r="L14821" t="s">
        <v>17382</v>
      </c>
      <c r="M14821" t="s">
        <v>5237</v>
      </c>
      <c r="N14821" t="s">
        <v>5237</v>
      </c>
      <c r="O14821" t="s">
        <v>5237</v>
      </c>
    </row>
    <row r="14822" spans="11:15" x14ac:dyDescent="0.25">
      <c r="K14822">
        <v>59009900120001</v>
      </c>
      <c r="L14822" t="s">
        <v>17383</v>
      </c>
      <c r="M14822" t="s">
        <v>5237</v>
      </c>
      <c r="N14822" t="s">
        <v>5237</v>
      </c>
      <c r="O14822" t="s">
        <v>5237</v>
      </c>
    </row>
    <row r="14823" spans="11:15" x14ac:dyDescent="0.25">
      <c r="K14823">
        <v>59009900120002</v>
      </c>
      <c r="L14823" t="s">
        <v>17384</v>
      </c>
      <c r="M14823" t="s">
        <v>5237</v>
      </c>
      <c r="N14823" t="s">
        <v>5237</v>
      </c>
      <c r="O14823" t="s">
        <v>5237</v>
      </c>
    </row>
    <row r="14824" spans="11:15" x14ac:dyDescent="0.25">
      <c r="K14824">
        <v>59009900130001</v>
      </c>
      <c r="L14824" t="s">
        <v>17385</v>
      </c>
      <c r="M14824" t="s">
        <v>5237</v>
      </c>
      <c r="N14824" t="s">
        <v>5237</v>
      </c>
      <c r="O14824" t="s">
        <v>5237</v>
      </c>
    </row>
    <row r="14825" spans="11:15" x14ac:dyDescent="0.25">
      <c r="K14825">
        <v>59009900130002</v>
      </c>
      <c r="L14825" t="s">
        <v>17386</v>
      </c>
      <c r="M14825" t="s">
        <v>5237</v>
      </c>
      <c r="N14825" t="s">
        <v>5237</v>
      </c>
      <c r="O14825" t="s">
        <v>5237</v>
      </c>
    </row>
    <row r="14826" spans="11:15" x14ac:dyDescent="0.25">
      <c r="K14826">
        <v>59009900130003</v>
      </c>
      <c r="L14826" t="s">
        <v>17387</v>
      </c>
      <c r="M14826" t="s">
        <v>5237</v>
      </c>
      <c r="N14826" t="s">
        <v>5237</v>
      </c>
      <c r="O14826" t="s">
        <v>5237</v>
      </c>
    </row>
    <row r="14827" spans="11:15" x14ac:dyDescent="0.25">
      <c r="K14827">
        <v>59009900130004</v>
      </c>
      <c r="L14827" t="s">
        <v>17388</v>
      </c>
      <c r="M14827" t="s">
        <v>5237</v>
      </c>
      <c r="N14827" t="s">
        <v>5237</v>
      </c>
      <c r="O14827" t="s">
        <v>5237</v>
      </c>
    </row>
    <row r="14828" spans="11:15" x14ac:dyDescent="0.25">
      <c r="K14828">
        <v>59009900130005</v>
      </c>
      <c r="L14828" t="s">
        <v>17389</v>
      </c>
      <c r="M14828" t="s">
        <v>5237</v>
      </c>
      <c r="N14828" t="s">
        <v>5237</v>
      </c>
      <c r="O14828" t="s">
        <v>5237</v>
      </c>
    </row>
    <row r="14829" spans="11:15" x14ac:dyDescent="0.25">
      <c r="K14829">
        <v>59009900130006</v>
      </c>
      <c r="L14829" t="s">
        <v>17390</v>
      </c>
      <c r="M14829" t="s">
        <v>5237</v>
      </c>
      <c r="N14829" t="s">
        <v>5237</v>
      </c>
      <c r="O14829" t="s">
        <v>5237</v>
      </c>
    </row>
    <row r="14830" spans="11:15" x14ac:dyDescent="0.25">
      <c r="K14830">
        <v>59009900130007</v>
      </c>
      <c r="L14830" t="s">
        <v>17391</v>
      </c>
      <c r="M14830" t="s">
        <v>5237</v>
      </c>
      <c r="N14830" t="s">
        <v>5237</v>
      </c>
      <c r="O14830" t="s">
        <v>5237</v>
      </c>
    </row>
    <row r="14831" spans="11:15" x14ac:dyDescent="0.25">
      <c r="K14831">
        <v>59009900130008</v>
      </c>
      <c r="L14831" t="s">
        <v>14346</v>
      </c>
      <c r="M14831" t="s">
        <v>5237</v>
      </c>
      <c r="N14831" t="s">
        <v>5237</v>
      </c>
      <c r="O14831" t="s">
        <v>5237</v>
      </c>
    </row>
    <row r="14832" spans="11:15" x14ac:dyDescent="0.25">
      <c r="K14832">
        <v>59009900140001</v>
      </c>
      <c r="L14832" t="s">
        <v>17392</v>
      </c>
      <c r="M14832" t="s">
        <v>5237</v>
      </c>
      <c r="N14832" t="s">
        <v>5237</v>
      </c>
      <c r="O14832" t="s">
        <v>5237</v>
      </c>
    </row>
    <row r="14833" spans="11:15" x14ac:dyDescent="0.25">
      <c r="K14833">
        <v>59009900150001</v>
      </c>
      <c r="L14833" t="s">
        <v>17393</v>
      </c>
      <c r="M14833" t="s">
        <v>5237</v>
      </c>
      <c r="N14833" t="s">
        <v>5237</v>
      </c>
      <c r="O14833" t="s">
        <v>5237</v>
      </c>
    </row>
    <row r="14834" spans="11:15" x14ac:dyDescent="0.25">
      <c r="K14834">
        <v>59009900160001</v>
      </c>
      <c r="L14834" t="s">
        <v>17394</v>
      </c>
      <c r="M14834" t="s">
        <v>5237</v>
      </c>
      <c r="N14834" t="s">
        <v>5237</v>
      </c>
      <c r="O14834" t="s">
        <v>5237</v>
      </c>
    </row>
    <row r="14835" spans="11:15" x14ac:dyDescent="0.25">
      <c r="K14835">
        <v>59009900160002</v>
      </c>
      <c r="L14835" t="s">
        <v>17395</v>
      </c>
      <c r="M14835" t="s">
        <v>5237</v>
      </c>
      <c r="N14835" t="s">
        <v>5237</v>
      </c>
      <c r="O14835" t="s">
        <v>5237</v>
      </c>
    </row>
    <row r="14836" spans="11:15" x14ac:dyDescent="0.25">
      <c r="K14836">
        <v>59009900160003</v>
      </c>
      <c r="L14836" t="s">
        <v>17396</v>
      </c>
      <c r="M14836" t="s">
        <v>5237</v>
      </c>
      <c r="N14836" t="s">
        <v>5237</v>
      </c>
      <c r="O14836" t="s">
        <v>5237</v>
      </c>
    </row>
    <row r="14837" spans="11:15" x14ac:dyDescent="0.25">
      <c r="K14837">
        <v>59009900160004</v>
      </c>
      <c r="L14837" t="s">
        <v>17397</v>
      </c>
      <c r="M14837" t="s">
        <v>5237</v>
      </c>
      <c r="N14837" t="s">
        <v>5237</v>
      </c>
      <c r="O14837" t="s">
        <v>5237</v>
      </c>
    </row>
    <row r="14838" spans="11:15" x14ac:dyDescent="0.25">
      <c r="K14838">
        <v>59009900170001</v>
      </c>
      <c r="L14838" t="s">
        <v>17398</v>
      </c>
      <c r="M14838" t="s">
        <v>5237</v>
      </c>
      <c r="N14838" t="s">
        <v>5237</v>
      </c>
      <c r="O14838" t="s">
        <v>5237</v>
      </c>
    </row>
    <row r="14839" spans="11:15" x14ac:dyDescent="0.25">
      <c r="K14839">
        <v>59009900170002</v>
      </c>
      <c r="L14839" t="s">
        <v>17399</v>
      </c>
      <c r="M14839" t="s">
        <v>5237</v>
      </c>
      <c r="N14839" t="s">
        <v>5237</v>
      </c>
      <c r="O14839" t="s">
        <v>5237</v>
      </c>
    </row>
    <row r="14840" spans="11:15" x14ac:dyDescent="0.25">
      <c r="K14840">
        <v>59009900170003</v>
      </c>
      <c r="L14840" t="s">
        <v>17400</v>
      </c>
      <c r="M14840" t="s">
        <v>5237</v>
      </c>
      <c r="N14840" t="s">
        <v>5237</v>
      </c>
      <c r="O14840" t="s">
        <v>5237</v>
      </c>
    </row>
    <row r="14841" spans="11:15" x14ac:dyDescent="0.25">
      <c r="K14841">
        <v>59009900170004</v>
      </c>
      <c r="L14841" t="s">
        <v>17401</v>
      </c>
      <c r="M14841" t="s">
        <v>5237</v>
      </c>
      <c r="N14841" t="s">
        <v>5237</v>
      </c>
      <c r="O14841" t="s">
        <v>5237</v>
      </c>
    </row>
    <row r="14842" spans="11:15" x14ac:dyDescent="0.25">
      <c r="K14842">
        <v>59009900170005</v>
      </c>
      <c r="L14842" t="s">
        <v>17402</v>
      </c>
      <c r="M14842" t="s">
        <v>5237</v>
      </c>
      <c r="N14842" t="s">
        <v>5237</v>
      </c>
      <c r="O14842" t="s">
        <v>5237</v>
      </c>
    </row>
    <row r="14843" spans="11:15" x14ac:dyDescent="0.25">
      <c r="K14843">
        <v>59009900170006</v>
      </c>
      <c r="L14843" t="s">
        <v>17403</v>
      </c>
      <c r="M14843" t="s">
        <v>5237</v>
      </c>
      <c r="N14843" t="s">
        <v>5237</v>
      </c>
      <c r="O14843" t="s">
        <v>5237</v>
      </c>
    </row>
    <row r="14844" spans="11:15" x14ac:dyDescent="0.25">
      <c r="K14844">
        <v>59009900170007</v>
      </c>
      <c r="L14844" t="s">
        <v>17404</v>
      </c>
      <c r="M14844" t="s">
        <v>5237</v>
      </c>
      <c r="N14844" t="s">
        <v>5237</v>
      </c>
      <c r="O14844" t="s">
        <v>5237</v>
      </c>
    </row>
    <row r="14845" spans="11:15" x14ac:dyDescent="0.25">
      <c r="K14845">
        <v>59009900180001</v>
      </c>
      <c r="L14845" t="s">
        <v>17405</v>
      </c>
      <c r="M14845" t="s">
        <v>5237</v>
      </c>
      <c r="N14845" t="s">
        <v>5237</v>
      </c>
      <c r="O14845" t="s">
        <v>5237</v>
      </c>
    </row>
    <row r="14846" spans="11:15" x14ac:dyDescent="0.25">
      <c r="K14846">
        <v>59009900190001</v>
      </c>
      <c r="L14846" t="s">
        <v>17406</v>
      </c>
      <c r="M14846" t="s">
        <v>5237</v>
      </c>
      <c r="N14846" t="s">
        <v>5237</v>
      </c>
      <c r="O14846" t="s">
        <v>5237</v>
      </c>
    </row>
    <row r="14847" spans="11:15" x14ac:dyDescent="0.25">
      <c r="K14847">
        <v>59009900200001</v>
      </c>
      <c r="L14847" t="s">
        <v>13723</v>
      </c>
      <c r="M14847" t="s">
        <v>5237</v>
      </c>
      <c r="N14847" t="s">
        <v>5237</v>
      </c>
      <c r="O14847" t="s">
        <v>5237</v>
      </c>
    </row>
    <row r="14848" spans="11:15" x14ac:dyDescent="0.25">
      <c r="K14848">
        <v>59009900200002</v>
      </c>
      <c r="L14848" t="s">
        <v>17407</v>
      </c>
      <c r="M14848" t="s">
        <v>5237</v>
      </c>
      <c r="N14848" t="s">
        <v>5237</v>
      </c>
      <c r="O14848" t="s">
        <v>5237</v>
      </c>
    </row>
    <row r="14849" spans="11:15" x14ac:dyDescent="0.25">
      <c r="K14849">
        <v>59009900200003</v>
      </c>
      <c r="L14849" t="s">
        <v>17408</v>
      </c>
      <c r="M14849" t="s">
        <v>5237</v>
      </c>
      <c r="N14849" t="s">
        <v>5237</v>
      </c>
      <c r="O14849" t="s">
        <v>5237</v>
      </c>
    </row>
    <row r="14850" spans="11:15" x14ac:dyDescent="0.25">
      <c r="K14850">
        <v>59009900200004</v>
      </c>
      <c r="L14850" t="s">
        <v>17409</v>
      </c>
      <c r="M14850" t="s">
        <v>5237</v>
      </c>
      <c r="N14850" t="s">
        <v>5237</v>
      </c>
      <c r="O14850" t="s">
        <v>5237</v>
      </c>
    </row>
    <row r="14851" spans="11:15" x14ac:dyDescent="0.25">
      <c r="K14851">
        <v>59009900200005</v>
      </c>
      <c r="L14851" t="s">
        <v>17410</v>
      </c>
      <c r="M14851" t="s">
        <v>5237</v>
      </c>
      <c r="N14851" t="s">
        <v>5237</v>
      </c>
      <c r="O14851" t="s">
        <v>5237</v>
      </c>
    </row>
    <row r="14852" spans="11:15" x14ac:dyDescent="0.25">
      <c r="K14852">
        <v>59009900200006</v>
      </c>
      <c r="L14852" t="s">
        <v>17411</v>
      </c>
      <c r="M14852" t="s">
        <v>5237</v>
      </c>
      <c r="N14852" t="s">
        <v>5237</v>
      </c>
      <c r="O14852" t="s">
        <v>5237</v>
      </c>
    </row>
    <row r="14853" spans="11:15" x14ac:dyDescent="0.25">
      <c r="K14853">
        <v>59009900200007</v>
      </c>
      <c r="L14853" t="s">
        <v>17412</v>
      </c>
      <c r="M14853" t="s">
        <v>5237</v>
      </c>
      <c r="N14853" t="s">
        <v>5237</v>
      </c>
      <c r="O14853" t="s">
        <v>5237</v>
      </c>
    </row>
    <row r="14854" spans="11:15" x14ac:dyDescent="0.25">
      <c r="K14854">
        <v>59009900200051</v>
      </c>
      <c r="L14854" t="s">
        <v>17413</v>
      </c>
      <c r="M14854" t="s">
        <v>5237</v>
      </c>
      <c r="N14854" t="s">
        <v>5237</v>
      </c>
      <c r="O14854" t="s">
        <v>5237</v>
      </c>
    </row>
    <row r="14855" spans="11:15" x14ac:dyDescent="0.25">
      <c r="K14855">
        <v>59009900200052</v>
      </c>
      <c r="L14855" t="s">
        <v>17413</v>
      </c>
      <c r="M14855" t="s">
        <v>5237</v>
      </c>
      <c r="N14855" t="s">
        <v>5237</v>
      </c>
      <c r="O14855" t="s">
        <v>5237</v>
      </c>
    </row>
    <row r="14856" spans="11:15" x14ac:dyDescent="0.25">
      <c r="K14856">
        <v>59009900200053</v>
      </c>
      <c r="L14856" t="s">
        <v>17413</v>
      </c>
      <c r="M14856" t="s">
        <v>5237</v>
      </c>
      <c r="N14856" t="s">
        <v>5237</v>
      </c>
      <c r="O14856" t="s">
        <v>5237</v>
      </c>
    </row>
    <row r="14857" spans="11:15" x14ac:dyDescent="0.25">
      <c r="K14857">
        <v>59009900200054</v>
      </c>
      <c r="L14857" t="s">
        <v>15029</v>
      </c>
      <c r="M14857" t="s">
        <v>5237</v>
      </c>
      <c r="N14857" t="s">
        <v>5237</v>
      </c>
      <c r="O14857" t="s">
        <v>5237</v>
      </c>
    </row>
    <row r="14858" spans="11:15" x14ac:dyDescent="0.25">
      <c r="K14858">
        <v>59009900200055</v>
      </c>
      <c r="L14858" t="s">
        <v>17414</v>
      </c>
      <c r="M14858" t="s">
        <v>5237</v>
      </c>
      <c r="N14858" t="s">
        <v>5237</v>
      </c>
      <c r="O14858" t="s">
        <v>5237</v>
      </c>
    </row>
    <row r="14859" spans="11:15" x14ac:dyDescent="0.25">
      <c r="K14859">
        <v>59009900200056</v>
      </c>
      <c r="L14859" t="s">
        <v>15031</v>
      </c>
      <c r="M14859" t="s">
        <v>5237</v>
      </c>
      <c r="N14859" t="s">
        <v>5237</v>
      </c>
      <c r="O14859" t="s">
        <v>5237</v>
      </c>
    </row>
    <row r="14860" spans="11:15" x14ac:dyDescent="0.25">
      <c r="K14860">
        <v>59009900200057</v>
      </c>
      <c r="L14860" t="s">
        <v>15032</v>
      </c>
      <c r="M14860" t="s">
        <v>5237</v>
      </c>
      <c r="N14860" t="s">
        <v>5237</v>
      </c>
      <c r="O14860" t="s">
        <v>5237</v>
      </c>
    </row>
    <row r="14861" spans="11:15" x14ac:dyDescent="0.25">
      <c r="K14861">
        <v>59009900200058</v>
      </c>
      <c r="L14861" t="s">
        <v>15033</v>
      </c>
      <c r="M14861" t="s">
        <v>5237</v>
      </c>
      <c r="N14861" t="s">
        <v>5237</v>
      </c>
      <c r="O14861" t="s">
        <v>5237</v>
      </c>
    </row>
    <row r="14862" spans="11:15" x14ac:dyDescent="0.25">
      <c r="K14862">
        <v>59009900200059</v>
      </c>
      <c r="L14862" t="s">
        <v>17415</v>
      </c>
      <c r="M14862" t="s">
        <v>5237</v>
      </c>
      <c r="N14862" t="s">
        <v>5237</v>
      </c>
      <c r="O14862" t="s">
        <v>5237</v>
      </c>
    </row>
    <row r="14863" spans="11:15" x14ac:dyDescent="0.25">
      <c r="K14863">
        <v>59009900200060</v>
      </c>
      <c r="L14863" t="s">
        <v>17416</v>
      </c>
      <c r="M14863" t="s">
        <v>5237</v>
      </c>
      <c r="N14863" t="s">
        <v>5237</v>
      </c>
      <c r="O14863" t="s">
        <v>5237</v>
      </c>
    </row>
    <row r="14864" spans="11:15" x14ac:dyDescent="0.25">
      <c r="K14864">
        <v>59009900200061</v>
      </c>
      <c r="L14864" t="s">
        <v>17417</v>
      </c>
      <c r="M14864" t="s">
        <v>5237</v>
      </c>
      <c r="N14864" t="s">
        <v>5237</v>
      </c>
      <c r="O14864" t="s">
        <v>5237</v>
      </c>
    </row>
    <row r="14865" spans="11:15" x14ac:dyDescent="0.25">
      <c r="K14865">
        <v>59009900200062</v>
      </c>
      <c r="L14865" t="s">
        <v>17418</v>
      </c>
      <c r="M14865" t="s">
        <v>5237</v>
      </c>
      <c r="N14865" t="s">
        <v>5237</v>
      </c>
      <c r="O14865" t="s">
        <v>5237</v>
      </c>
    </row>
    <row r="14866" spans="11:15" x14ac:dyDescent="0.25">
      <c r="K14866">
        <v>59009900200063</v>
      </c>
      <c r="L14866" t="s">
        <v>17419</v>
      </c>
      <c r="M14866" t="s">
        <v>5237</v>
      </c>
      <c r="N14866" t="s">
        <v>5237</v>
      </c>
      <c r="O14866" t="s">
        <v>5237</v>
      </c>
    </row>
    <row r="14867" spans="11:15" x14ac:dyDescent="0.25">
      <c r="K14867">
        <v>59009900200064</v>
      </c>
      <c r="L14867" t="s">
        <v>15039</v>
      </c>
      <c r="M14867" t="s">
        <v>5237</v>
      </c>
      <c r="N14867" t="s">
        <v>5237</v>
      </c>
      <c r="O14867" t="s">
        <v>5237</v>
      </c>
    </row>
    <row r="14868" spans="11:15" x14ac:dyDescent="0.25">
      <c r="K14868">
        <v>59009900200065</v>
      </c>
      <c r="L14868" t="s">
        <v>15040</v>
      </c>
      <c r="M14868" t="s">
        <v>5237</v>
      </c>
      <c r="N14868" t="s">
        <v>5237</v>
      </c>
      <c r="O14868" t="s">
        <v>5237</v>
      </c>
    </row>
    <row r="14869" spans="11:15" x14ac:dyDescent="0.25">
      <c r="K14869">
        <v>59009900200066</v>
      </c>
      <c r="L14869" t="s">
        <v>15041</v>
      </c>
      <c r="M14869" t="s">
        <v>5237</v>
      </c>
      <c r="N14869" t="s">
        <v>5237</v>
      </c>
      <c r="O14869" t="s">
        <v>5237</v>
      </c>
    </row>
    <row r="14870" spans="11:15" x14ac:dyDescent="0.25">
      <c r="K14870">
        <v>59009900200067</v>
      </c>
      <c r="L14870" t="s">
        <v>15042</v>
      </c>
      <c r="M14870" t="s">
        <v>5237</v>
      </c>
      <c r="N14870" t="s">
        <v>5237</v>
      </c>
      <c r="O14870" t="s">
        <v>5237</v>
      </c>
    </row>
    <row r="14871" spans="11:15" x14ac:dyDescent="0.25">
      <c r="K14871">
        <v>59009900200068</v>
      </c>
      <c r="L14871" t="s">
        <v>15043</v>
      </c>
      <c r="M14871" t="s">
        <v>5237</v>
      </c>
      <c r="N14871" t="s">
        <v>5237</v>
      </c>
      <c r="O14871" t="s">
        <v>5237</v>
      </c>
    </row>
    <row r="14872" spans="11:15" x14ac:dyDescent="0.25">
      <c r="K14872">
        <v>59009900200069</v>
      </c>
      <c r="L14872" t="s">
        <v>15044</v>
      </c>
      <c r="M14872" t="s">
        <v>5237</v>
      </c>
      <c r="N14872" t="s">
        <v>5237</v>
      </c>
      <c r="O14872" t="s">
        <v>5237</v>
      </c>
    </row>
    <row r="14873" spans="11:15" x14ac:dyDescent="0.25">
      <c r="K14873">
        <v>59009900200070</v>
      </c>
      <c r="L14873" t="s">
        <v>15045</v>
      </c>
      <c r="M14873" t="s">
        <v>5237</v>
      </c>
      <c r="N14873" t="s">
        <v>5237</v>
      </c>
      <c r="O14873" t="s">
        <v>5237</v>
      </c>
    </row>
    <row r="14874" spans="11:15" x14ac:dyDescent="0.25">
      <c r="K14874">
        <v>59009900200071</v>
      </c>
      <c r="L14874" t="s">
        <v>15046</v>
      </c>
      <c r="M14874" t="s">
        <v>5237</v>
      </c>
      <c r="N14874" t="s">
        <v>5237</v>
      </c>
      <c r="O14874" t="s">
        <v>5237</v>
      </c>
    </row>
    <row r="14875" spans="11:15" x14ac:dyDescent="0.25">
      <c r="K14875">
        <v>59009900200072</v>
      </c>
      <c r="L14875" t="s">
        <v>15047</v>
      </c>
      <c r="M14875" t="s">
        <v>5237</v>
      </c>
      <c r="N14875" t="s">
        <v>5237</v>
      </c>
      <c r="O14875" t="s">
        <v>5237</v>
      </c>
    </row>
    <row r="14876" spans="11:15" x14ac:dyDescent="0.25">
      <c r="K14876">
        <v>59009900200073</v>
      </c>
      <c r="L14876" t="s">
        <v>15048</v>
      </c>
      <c r="M14876" t="s">
        <v>5237</v>
      </c>
      <c r="N14876" t="s">
        <v>5237</v>
      </c>
      <c r="O14876" t="s">
        <v>5237</v>
      </c>
    </row>
    <row r="14877" spans="11:15" x14ac:dyDescent="0.25">
      <c r="K14877">
        <v>59009900200074</v>
      </c>
      <c r="L14877" t="s">
        <v>17420</v>
      </c>
      <c r="M14877" t="s">
        <v>5237</v>
      </c>
      <c r="N14877" t="s">
        <v>5237</v>
      </c>
      <c r="O14877" t="s">
        <v>5237</v>
      </c>
    </row>
    <row r="14878" spans="11:15" x14ac:dyDescent="0.25">
      <c r="K14878">
        <v>59009900200075</v>
      </c>
      <c r="L14878" t="s">
        <v>17420</v>
      </c>
      <c r="M14878" t="s">
        <v>5237</v>
      </c>
      <c r="N14878" t="s">
        <v>5237</v>
      </c>
      <c r="O14878" t="s">
        <v>5237</v>
      </c>
    </row>
    <row r="14879" spans="11:15" x14ac:dyDescent="0.25">
      <c r="K14879">
        <v>59009900200076</v>
      </c>
      <c r="L14879" t="s">
        <v>17420</v>
      </c>
      <c r="M14879" t="s">
        <v>5237</v>
      </c>
      <c r="N14879" t="s">
        <v>5237</v>
      </c>
      <c r="O14879" t="s">
        <v>5237</v>
      </c>
    </row>
    <row r="14880" spans="11:15" x14ac:dyDescent="0.25">
      <c r="K14880">
        <v>59009900210001</v>
      </c>
      <c r="L14880" t="s">
        <v>17421</v>
      </c>
      <c r="M14880" t="s">
        <v>5237</v>
      </c>
      <c r="N14880" t="s">
        <v>5237</v>
      </c>
      <c r="O14880" t="s">
        <v>5237</v>
      </c>
    </row>
    <row r="14881" spans="11:15" x14ac:dyDescent="0.25">
      <c r="K14881">
        <v>59009900210002</v>
      </c>
      <c r="L14881" t="s">
        <v>17421</v>
      </c>
      <c r="M14881" t="s">
        <v>5237</v>
      </c>
      <c r="N14881" t="s">
        <v>5237</v>
      </c>
      <c r="O14881" t="s">
        <v>5237</v>
      </c>
    </row>
    <row r="14882" spans="11:15" x14ac:dyDescent="0.25">
      <c r="K14882">
        <v>59009900210003</v>
      </c>
      <c r="L14882" t="s">
        <v>17422</v>
      </c>
      <c r="M14882" t="s">
        <v>5237</v>
      </c>
      <c r="N14882" t="s">
        <v>5237</v>
      </c>
      <c r="O14882" t="s">
        <v>5237</v>
      </c>
    </row>
    <row r="14883" spans="11:15" x14ac:dyDescent="0.25">
      <c r="K14883">
        <v>59009900220001</v>
      </c>
      <c r="L14883" t="s">
        <v>17423</v>
      </c>
      <c r="M14883" t="s">
        <v>5237</v>
      </c>
      <c r="N14883" t="s">
        <v>5237</v>
      </c>
      <c r="O14883" t="s">
        <v>5237</v>
      </c>
    </row>
    <row r="14884" spans="11:15" x14ac:dyDescent="0.25">
      <c r="K14884">
        <v>59009900220002</v>
      </c>
      <c r="L14884" t="s">
        <v>16506</v>
      </c>
      <c r="M14884" t="s">
        <v>5237</v>
      </c>
      <c r="N14884" t="s">
        <v>5237</v>
      </c>
      <c r="O14884" t="s">
        <v>5237</v>
      </c>
    </row>
    <row r="14885" spans="11:15" x14ac:dyDescent="0.25">
      <c r="K14885">
        <v>59009900230001</v>
      </c>
      <c r="L14885" t="s">
        <v>17424</v>
      </c>
      <c r="M14885" t="s">
        <v>5237</v>
      </c>
      <c r="N14885" t="s">
        <v>5237</v>
      </c>
      <c r="O14885" t="s">
        <v>5237</v>
      </c>
    </row>
    <row r="14886" spans="11:15" x14ac:dyDescent="0.25">
      <c r="K14886">
        <v>59009900230002</v>
      </c>
      <c r="L14886" t="s">
        <v>17425</v>
      </c>
      <c r="M14886" t="s">
        <v>5237</v>
      </c>
      <c r="N14886" t="s">
        <v>5237</v>
      </c>
      <c r="O14886" t="s">
        <v>5237</v>
      </c>
    </row>
    <row r="14887" spans="11:15" x14ac:dyDescent="0.25">
      <c r="K14887">
        <v>59009900230003</v>
      </c>
      <c r="L14887" t="s">
        <v>17426</v>
      </c>
      <c r="M14887" t="s">
        <v>5237</v>
      </c>
      <c r="N14887" t="s">
        <v>5237</v>
      </c>
      <c r="O14887" t="s">
        <v>5237</v>
      </c>
    </row>
    <row r="14888" spans="11:15" x14ac:dyDescent="0.25">
      <c r="K14888">
        <v>59009900230004</v>
      </c>
      <c r="L14888" t="s">
        <v>17427</v>
      </c>
      <c r="M14888" t="s">
        <v>5237</v>
      </c>
      <c r="N14888" t="s">
        <v>5237</v>
      </c>
      <c r="O14888" t="s">
        <v>5237</v>
      </c>
    </row>
    <row r="14889" spans="11:15" x14ac:dyDescent="0.25">
      <c r="K14889">
        <v>59009900230005</v>
      </c>
      <c r="L14889" t="s">
        <v>17428</v>
      </c>
      <c r="M14889" t="s">
        <v>5237</v>
      </c>
      <c r="N14889" t="s">
        <v>5237</v>
      </c>
      <c r="O14889" t="s">
        <v>5237</v>
      </c>
    </row>
    <row r="14890" spans="11:15" x14ac:dyDescent="0.25">
      <c r="K14890">
        <v>59009900230006</v>
      </c>
      <c r="L14890" t="s">
        <v>17429</v>
      </c>
      <c r="M14890" t="s">
        <v>5237</v>
      </c>
      <c r="N14890" t="s">
        <v>5237</v>
      </c>
      <c r="O14890" t="s">
        <v>5237</v>
      </c>
    </row>
    <row r="14891" spans="11:15" x14ac:dyDescent="0.25">
      <c r="K14891">
        <v>59009900230007</v>
      </c>
      <c r="L14891" t="s">
        <v>17430</v>
      </c>
      <c r="M14891" t="s">
        <v>5237</v>
      </c>
      <c r="N14891" t="s">
        <v>5237</v>
      </c>
      <c r="O14891" t="s">
        <v>5237</v>
      </c>
    </row>
    <row r="14892" spans="11:15" x14ac:dyDescent="0.25">
      <c r="K14892">
        <v>59009900230008</v>
      </c>
      <c r="L14892" t="s">
        <v>17431</v>
      </c>
      <c r="M14892" t="s">
        <v>5237</v>
      </c>
      <c r="N14892" t="s">
        <v>5237</v>
      </c>
      <c r="O14892" t="s">
        <v>5237</v>
      </c>
    </row>
    <row r="14893" spans="11:15" x14ac:dyDescent="0.25">
      <c r="K14893">
        <v>59009900230009</v>
      </c>
      <c r="L14893" t="s">
        <v>17432</v>
      </c>
      <c r="M14893" t="s">
        <v>5237</v>
      </c>
      <c r="N14893" t="s">
        <v>5237</v>
      </c>
      <c r="O14893" t="s">
        <v>5237</v>
      </c>
    </row>
    <row r="14894" spans="11:15" x14ac:dyDescent="0.25">
      <c r="K14894">
        <v>59009900230010</v>
      </c>
      <c r="L14894" t="s">
        <v>17433</v>
      </c>
      <c r="M14894" t="s">
        <v>5237</v>
      </c>
      <c r="N14894" t="s">
        <v>5237</v>
      </c>
      <c r="O14894" t="s">
        <v>5237</v>
      </c>
    </row>
    <row r="14895" spans="11:15" x14ac:dyDescent="0.25">
      <c r="K14895">
        <v>59009900240001</v>
      </c>
      <c r="L14895" t="s">
        <v>17434</v>
      </c>
      <c r="M14895" t="s">
        <v>5237</v>
      </c>
      <c r="N14895" t="s">
        <v>5237</v>
      </c>
      <c r="O14895" t="s">
        <v>5237</v>
      </c>
    </row>
    <row r="14896" spans="11:15" x14ac:dyDescent="0.25">
      <c r="K14896">
        <v>59009900240002</v>
      </c>
      <c r="L14896" t="s">
        <v>17435</v>
      </c>
      <c r="M14896" t="s">
        <v>5237</v>
      </c>
      <c r="N14896" t="s">
        <v>5237</v>
      </c>
      <c r="O14896" t="s">
        <v>5237</v>
      </c>
    </row>
    <row r="14897" spans="11:15" x14ac:dyDescent="0.25">
      <c r="K14897">
        <v>59009900240003</v>
      </c>
      <c r="L14897" t="s">
        <v>17436</v>
      </c>
      <c r="M14897" t="s">
        <v>5237</v>
      </c>
      <c r="N14897" t="s">
        <v>5237</v>
      </c>
      <c r="O14897" t="s">
        <v>5237</v>
      </c>
    </row>
    <row r="14898" spans="11:15" x14ac:dyDescent="0.25">
      <c r="K14898">
        <v>59009900240004</v>
      </c>
      <c r="L14898" t="s">
        <v>17437</v>
      </c>
      <c r="M14898" t="s">
        <v>5237</v>
      </c>
      <c r="N14898" t="s">
        <v>5237</v>
      </c>
      <c r="O14898" t="s">
        <v>5237</v>
      </c>
    </row>
    <row r="14899" spans="11:15" x14ac:dyDescent="0.25">
      <c r="K14899">
        <v>59009900240005</v>
      </c>
      <c r="L14899" t="s">
        <v>17438</v>
      </c>
      <c r="M14899" t="s">
        <v>5237</v>
      </c>
      <c r="N14899" t="s">
        <v>5237</v>
      </c>
      <c r="O14899" t="s">
        <v>5237</v>
      </c>
    </row>
    <row r="14900" spans="11:15" x14ac:dyDescent="0.25">
      <c r="K14900">
        <v>59009900240006</v>
      </c>
      <c r="L14900" t="s">
        <v>17439</v>
      </c>
      <c r="M14900" t="s">
        <v>5237</v>
      </c>
      <c r="N14900" t="s">
        <v>5237</v>
      </c>
      <c r="O14900" t="s">
        <v>5237</v>
      </c>
    </row>
    <row r="14901" spans="11:15" x14ac:dyDescent="0.25">
      <c r="K14901">
        <v>59009900240007</v>
      </c>
      <c r="L14901" t="s">
        <v>17440</v>
      </c>
      <c r="M14901" t="s">
        <v>5237</v>
      </c>
      <c r="N14901" t="s">
        <v>5237</v>
      </c>
      <c r="O14901" t="s">
        <v>5237</v>
      </c>
    </row>
    <row r="14902" spans="11:15" x14ac:dyDescent="0.25">
      <c r="K14902">
        <v>59009900240008</v>
      </c>
      <c r="L14902" t="s">
        <v>17441</v>
      </c>
      <c r="M14902" t="s">
        <v>5237</v>
      </c>
      <c r="N14902" t="s">
        <v>5237</v>
      </c>
      <c r="O14902" t="s">
        <v>5237</v>
      </c>
    </row>
    <row r="14903" spans="11:15" x14ac:dyDescent="0.25">
      <c r="K14903">
        <v>59009900240009</v>
      </c>
      <c r="L14903" t="s">
        <v>17442</v>
      </c>
      <c r="M14903" t="s">
        <v>5237</v>
      </c>
      <c r="N14903" t="s">
        <v>5237</v>
      </c>
      <c r="O14903" t="s">
        <v>5237</v>
      </c>
    </row>
    <row r="14904" spans="11:15" x14ac:dyDescent="0.25">
      <c r="K14904">
        <v>59009900240010</v>
      </c>
      <c r="L14904" t="s">
        <v>17443</v>
      </c>
      <c r="M14904" t="s">
        <v>5237</v>
      </c>
      <c r="N14904" t="s">
        <v>5237</v>
      </c>
      <c r="O14904" t="s">
        <v>5237</v>
      </c>
    </row>
    <row r="14905" spans="11:15" x14ac:dyDescent="0.25">
      <c r="K14905">
        <v>59009900240011</v>
      </c>
      <c r="L14905" t="s">
        <v>17444</v>
      </c>
      <c r="M14905" t="s">
        <v>5237</v>
      </c>
      <c r="N14905" t="s">
        <v>5237</v>
      </c>
      <c r="O14905" t="s">
        <v>5237</v>
      </c>
    </row>
    <row r="14906" spans="11:15" x14ac:dyDescent="0.25">
      <c r="K14906">
        <v>59009900240012</v>
      </c>
      <c r="L14906" t="s">
        <v>17445</v>
      </c>
      <c r="M14906" t="s">
        <v>5237</v>
      </c>
      <c r="N14906" t="s">
        <v>5237</v>
      </c>
      <c r="O14906" t="s">
        <v>5237</v>
      </c>
    </row>
    <row r="14907" spans="11:15" x14ac:dyDescent="0.25">
      <c r="K14907">
        <v>59009900240013</v>
      </c>
      <c r="L14907" t="s">
        <v>17446</v>
      </c>
      <c r="M14907" t="s">
        <v>5237</v>
      </c>
      <c r="N14907" t="s">
        <v>5237</v>
      </c>
      <c r="O14907" t="s">
        <v>5237</v>
      </c>
    </row>
    <row r="14908" spans="11:15" x14ac:dyDescent="0.25">
      <c r="K14908">
        <v>59009900240014</v>
      </c>
      <c r="L14908" t="s">
        <v>17447</v>
      </c>
      <c r="M14908" t="s">
        <v>5237</v>
      </c>
      <c r="N14908" t="s">
        <v>5237</v>
      </c>
      <c r="O14908" t="s">
        <v>5237</v>
      </c>
    </row>
    <row r="14909" spans="11:15" x14ac:dyDescent="0.25">
      <c r="K14909">
        <v>59009900240015</v>
      </c>
      <c r="L14909" t="s">
        <v>17448</v>
      </c>
      <c r="M14909" t="s">
        <v>5237</v>
      </c>
      <c r="N14909" t="s">
        <v>5237</v>
      </c>
      <c r="O14909" t="s">
        <v>5237</v>
      </c>
    </row>
    <row r="14910" spans="11:15" x14ac:dyDescent="0.25">
      <c r="K14910">
        <v>59009900240016</v>
      </c>
      <c r="L14910" t="s">
        <v>17449</v>
      </c>
      <c r="M14910" t="s">
        <v>5237</v>
      </c>
      <c r="N14910" t="s">
        <v>5237</v>
      </c>
      <c r="O14910" t="s">
        <v>5237</v>
      </c>
    </row>
    <row r="14911" spans="11:15" x14ac:dyDescent="0.25">
      <c r="K14911">
        <v>59009900240017</v>
      </c>
      <c r="L14911" t="s">
        <v>17450</v>
      </c>
      <c r="M14911" t="s">
        <v>5237</v>
      </c>
      <c r="N14911" t="s">
        <v>5237</v>
      </c>
      <c r="O14911" t="s">
        <v>5237</v>
      </c>
    </row>
    <row r="14912" spans="11:15" x14ac:dyDescent="0.25">
      <c r="K14912">
        <v>59009900240018</v>
      </c>
      <c r="L14912" t="s">
        <v>17451</v>
      </c>
      <c r="M14912" t="s">
        <v>5237</v>
      </c>
      <c r="N14912" t="s">
        <v>5237</v>
      </c>
      <c r="O14912" t="s">
        <v>5237</v>
      </c>
    </row>
    <row r="14913" spans="11:15" x14ac:dyDescent="0.25">
      <c r="K14913">
        <v>59009900240019</v>
      </c>
      <c r="L14913" t="s">
        <v>17452</v>
      </c>
      <c r="M14913" t="s">
        <v>5237</v>
      </c>
      <c r="N14913" t="s">
        <v>5237</v>
      </c>
      <c r="O14913" t="s">
        <v>5237</v>
      </c>
    </row>
    <row r="14914" spans="11:15" x14ac:dyDescent="0.25">
      <c r="K14914">
        <v>59009900240020</v>
      </c>
      <c r="L14914" t="s">
        <v>17453</v>
      </c>
      <c r="M14914" t="s">
        <v>5237</v>
      </c>
      <c r="N14914" t="s">
        <v>5237</v>
      </c>
      <c r="O14914" t="s">
        <v>5237</v>
      </c>
    </row>
    <row r="14915" spans="11:15" x14ac:dyDescent="0.25">
      <c r="K14915">
        <v>59009900240021</v>
      </c>
      <c r="L14915" t="s">
        <v>17454</v>
      </c>
      <c r="M14915" t="s">
        <v>5237</v>
      </c>
      <c r="N14915" t="s">
        <v>5237</v>
      </c>
      <c r="O14915" t="s">
        <v>5237</v>
      </c>
    </row>
    <row r="14916" spans="11:15" x14ac:dyDescent="0.25">
      <c r="K14916">
        <v>59009900240022</v>
      </c>
      <c r="L14916" t="s">
        <v>17455</v>
      </c>
      <c r="M14916" t="s">
        <v>5237</v>
      </c>
      <c r="N14916" t="s">
        <v>5237</v>
      </c>
      <c r="O14916" t="s">
        <v>5237</v>
      </c>
    </row>
    <row r="14917" spans="11:15" x14ac:dyDescent="0.25">
      <c r="K14917">
        <v>59009900240023</v>
      </c>
      <c r="L14917" t="s">
        <v>17456</v>
      </c>
      <c r="M14917" t="s">
        <v>5237</v>
      </c>
      <c r="N14917" t="s">
        <v>5237</v>
      </c>
      <c r="O14917" t="s">
        <v>5237</v>
      </c>
    </row>
    <row r="14918" spans="11:15" x14ac:dyDescent="0.25">
      <c r="K14918">
        <v>59009900240024</v>
      </c>
      <c r="L14918" t="s">
        <v>17457</v>
      </c>
      <c r="M14918" t="s">
        <v>5237</v>
      </c>
      <c r="N14918" t="s">
        <v>5237</v>
      </c>
      <c r="O14918" t="s">
        <v>5237</v>
      </c>
    </row>
    <row r="14919" spans="11:15" x14ac:dyDescent="0.25">
      <c r="K14919">
        <v>59009900240025</v>
      </c>
      <c r="L14919" t="s">
        <v>17458</v>
      </c>
      <c r="M14919" t="s">
        <v>5237</v>
      </c>
      <c r="N14919" t="s">
        <v>5237</v>
      </c>
      <c r="O14919" t="s">
        <v>5237</v>
      </c>
    </row>
    <row r="14920" spans="11:15" x14ac:dyDescent="0.25">
      <c r="K14920">
        <v>59009900240026</v>
      </c>
      <c r="L14920" t="s">
        <v>17459</v>
      </c>
      <c r="M14920" t="s">
        <v>5237</v>
      </c>
      <c r="N14920" t="s">
        <v>5237</v>
      </c>
      <c r="O14920" t="s">
        <v>5237</v>
      </c>
    </row>
    <row r="14921" spans="11:15" x14ac:dyDescent="0.25">
      <c r="K14921">
        <v>59009900240027</v>
      </c>
      <c r="L14921" t="s">
        <v>17460</v>
      </c>
      <c r="M14921" t="s">
        <v>5237</v>
      </c>
      <c r="N14921" t="s">
        <v>5237</v>
      </c>
      <c r="O14921" t="s">
        <v>5237</v>
      </c>
    </row>
    <row r="14922" spans="11:15" x14ac:dyDescent="0.25">
      <c r="K14922">
        <v>59009900240028</v>
      </c>
      <c r="L14922" t="s">
        <v>17461</v>
      </c>
      <c r="M14922" t="s">
        <v>5237</v>
      </c>
      <c r="N14922" t="s">
        <v>5237</v>
      </c>
      <c r="O14922" t="s">
        <v>5237</v>
      </c>
    </row>
    <row r="14923" spans="11:15" x14ac:dyDescent="0.25">
      <c r="K14923">
        <v>59009900240029</v>
      </c>
      <c r="L14923" t="s">
        <v>17462</v>
      </c>
      <c r="M14923" t="s">
        <v>5237</v>
      </c>
      <c r="N14923" t="s">
        <v>5237</v>
      </c>
      <c r="O14923" t="s">
        <v>5237</v>
      </c>
    </row>
    <row r="14924" spans="11:15" x14ac:dyDescent="0.25">
      <c r="K14924">
        <v>59009900240030</v>
      </c>
      <c r="L14924" t="s">
        <v>17463</v>
      </c>
      <c r="M14924" t="s">
        <v>5237</v>
      </c>
      <c r="N14924" t="s">
        <v>5237</v>
      </c>
      <c r="O14924" t="s">
        <v>5237</v>
      </c>
    </row>
    <row r="14925" spans="11:15" x14ac:dyDescent="0.25">
      <c r="K14925">
        <v>59009900240031</v>
      </c>
      <c r="L14925" t="s">
        <v>17464</v>
      </c>
      <c r="M14925" t="s">
        <v>5237</v>
      </c>
      <c r="N14925" t="s">
        <v>5237</v>
      </c>
      <c r="O14925" t="s">
        <v>5237</v>
      </c>
    </row>
    <row r="14926" spans="11:15" x14ac:dyDescent="0.25">
      <c r="K14926">
        <v>59009900240032</v>
      </c>
      <c r="L14926" t="s">
        <v>17465</v>
      </c>
      <c r="M14926" t="s">
        <v>5237</v>
      </c>
      <c r="N14926" t="s">
        <v>5237</v>
      </c>
      <c r="O14926" t="s">
        <v>5237</v>
      </c>
    </row>
    <row r="14927" spans="11:15" x14ac:dyDescent="0.25">
      <c r="K14927">
        <v>59009900240033</v>
      </c>
      <c r="L14927" t="s">
        <v>17466</v>
      </c>
      <c r="M14927" t="s">
        <v>5237</v>
      </c>
      <c r="N14927" t="s">
        <v>5237</v>
      </c>
      <c r="O14927" t="s">
        <v>5237</v>
      </c>
    </row>
    <row r="14928" spans="11:15" x14ac:dyDescent="0.25">
      <c r="K14928">
        <v>59009900240034</v>
      </c>
      <c r="L14928" t="s">
        <v>17467</v>
      </c>
      <c r="M14928" t="s">
        <v>5237</v>
      </c>
      <c r="N14928" t="s">
        <v>5237</v>
      </c>
      <c r="O14928" t="s">
        <v>5237</v>
      </c>
    </row>
    <row r="14929" spans="11:15" x14ac:dyDescent="0.25">
      <c r="K14929">
        <v>59009900240035</v>
      </c>
      <c r="L14929" t="s">
        <v>17468</v>
      </c>
      <c r="M14929" t="s">
        <v>5237</v>
      </c>
      <c r="N14929" t="s">
        <v>5237</v>
      </c>
      <c r="O14929" t="s">
        <v>5237</v>
      </c>
    </row>
    <row r="14930" spans="11:15" x14ac:dyDescent="0.25">
      <c r="K14930">
        <v>59009900240036</v>
      </c>
      <c r="L14930" t="s">
        <v>17469</v>
      </c>
      <c r="M14930" t="s">
        <v>5237</v>
      </c>
      <c r="N14930" t="s">
        <v>5237</v>
      </c>
      <c r="O14930" t="s">
        <v>5237</v>
      </c>
    </row>
    <row r="14931" spans="11:15" x14ac:dyDescent="0.25">
      <c r="K14931">
        <v>59009900240037</v>
      </c>
      <c r="L14931" t="s">
        <v>17470</v>
      </c>
      <c r="M14931" t="s">
        <v>5237</v>
      </c>
      <c r="N14931" t="s">
        <v>5237</v>
      </c>
      <c r="O14931" t="s">
        <v>5237</v>
      </c>
    </row>
    <row r="14932" spans="11:15" x14ac:dyDescent="0.25">
      <c r="K14932">
        <v>59009900250001</v>
      </c>
      <c r="L14932" t="s">
        <v>17471</v>
      </c>
      <c r="M14932" t="s">
        <v>5237</v>
      </c>
      <c r="N14932" t="s">
        <v>5237</v>
      </c>
      <c r="O14932" t="s">
        <v>5237</v>
      </c>
    </row>
    <row r="14933" spans="11:15" x14ac:dyDescent="0.25">
      <c r="K14933">
        <v>59009900250002</v>
      </c>
      <c r="L14933" t="s">
        <v>17472</v>
      </c>
      <c r="M14933" t="s">
        <v>5237</v>
      </c>
      <c r="N14933" t="s">
        <v>5237</v>
      </c>
      <c r="O14933" t="s">
        <v>5237</v>
      </c>
    </row>
    <row r="14934" spans="11:15" x14ac:dyDescent="0.25">
      <c r="K14934">
        <v>59009900250003</v>
      </c>
      <c r="L14934" t="s">
        <v>17473</v>
      </c>
      <c r="M14934" t="s">
        <v>5237</v>
      </c>
      <c r="N14934" t="s">
        <v>5237</v>
      </c>
      <c r="O14934" t="s">
        <v>5237</v>
      </c>
    </row>
    <row r="14935" spans="11:15" x14ac:dyDescent="0.25">
      <c r="K14935">
        <v>59009900260001</v>
      </c>
      <c r="L14935" t="s">
        <v>13582</v>
      </c>
      <c r="M14935" t="s">
        <v>5237</v>
      </c>
      <c r="N14935" t="s">
        <v>5237</v>
      </c>
      <c r="O14935" t="s">
        <v>5237</v>
      </c>
    </row>
    <row r="14936" spans="11:15" x14ac:dyDescent="0.25">
      <c r="K14936">
        <v>59009900260002</v>
      </c>
      <c r="L14936" t="s">
        <v>17474</v>
      </c>
      <c r="M14936" t="s">
        <v>5237</v>
      </c>
      <c r="N14936" t="s">
        <v>5237</v>
      </c>
      <c r="O14936" t="s">
        <v>5237</v>
      </c>
    </row>
    <row r="14937" spans="11:15" x14ac:dyDescent="0.25">
      <c r="K14937">
        <v>59009900260003</v>
      </c>
      <c r="L14937" t="s">
        <v>17475</v>
      </c>
      <c r="M14937" t="s">
        <v>5237</v>
      </c>
      <c r="N14937" t="s">
        <v>5237</v>
      </c>
      <c r="O14937" t="s">
        <v>5237</v>
      </c>
    </row>
    <row r="14938" spans="11:15" x14ac:dyDescent="0.25">
      <c r="K14938">
        <v>59009900260004</v>
      </c>
      <c r="L14938" t="s">
        <v>17476</v>
      </c>
      <c r="M14938" t="s">
        <v>5237</v>
      </c>
      <c r="N14938" t="s">
        <v>5237</v>
      </c>
      <c r="O14938" t="s">
        <v>5237</v>
      </c>
    </row>
    <row r="14939" spans="11:15" x14ac:dyDescent="0.25">
      <c r="K14939">
        <v>59009900260005</v>
      </c>
      <c r="L14939" t="s">
        <v>17477</v>
      </c>
      <c r="M14939" t="s">
        <v>5237</v>
      </c>
      <c r="N14939" t="s">
        <v>5237</v>
      </c>
      <c r="O14939" t="s">
        <v>5237</v>
      </c>
    </row>
    <row r="14940" spans="11:15" x14ac:dyDescent="0.25">
      <c r="K14940">
        <v>59009900260006</v>
      </c>
      <c r="L14940" t="s">
        <v>17478</v>
      </c>
      <c r="M14940" t="s">
        <v>5237</v>
      </c>
      <c r="N14940" t="s">
        <v>5237</v>
      </c>
      <c r="O14940" t="s">
        <v>5237</v>
      </c>
    </row>
    <row r="14941" spans="11:15" x14ac:dyDescent="0.25">
      <c r="K14941">
        <v>59009900260007</v>
      </c>
      <c r="L14941" t="s">
        <v>17479</v>
      </c>
      <c r="M14941" t="s">
        <v>5237</v>
      </c>
      <c r="N14941" t="s">
        <v>5237</v>
      </c>
      <c r="O14941" t="s">
        <v>5237</v>
      </c>
    </row>
    <row r="14942" spans="11:15" x14ac:dyDescent="0.25">
      <c r="K14942">
        <v>59009900260008</v>
      </c>
      <c r="L14942" t="s">
        <v>17480</v>
      </c>
      <c r="M14942" t="s">
        <v>5237</v>
      </c>
      <c r="N14942" t="s">
        <v>5237</v>
      </c>
      <c r="O14942" t="s">
        <v>5237</v>
      </c>
    </row>
    <row r="14943" spans="11:15" x14ac:dyDescent="0.25">
      <c r="K14943">
        <v>59009900260009</v>
      </c>
      <c r="L14943" t="s">
        <v>17481</v>
      </c>
      <c r="M14943" t="s">
        <v>5237</v>
      </c>
      <c r="N14943" t="s">
        <v>5237</v>
      </c>
      <c r="O14943" t="s">
        <v>5237</v>
      </c>
    </row>
    <row r="14944" spans="11:15" x14ac:dyDescent="0.25">
      <c r="K14944">
        <v>59009900260010</v>
      </c>
      <c r="L14944" t="s">
        <v>17482</v>
      </c>
      <c r="M14944" t="s">
        <v>5237</v>
      </c>
      <c r="N14944" t="s">
        <v>5237</v>
      </c>
      <c r="O14944" t="s">
        <v>5237</v>
      </c>
    </row>
    <row r="14945" spans="11:15" x14ac:dyDescent="0.25">
      <c r="K14945">
        <v>59009900270001</v>
      </c>
      <c r="L14945" t="s">
        <v>17483</v>
      </c>
      <c r="M14945" t="s">
        <v>5237</v>
      </c>
      <c r="N14945" t="s">
        <v>5237</v>
      </c>
      <c r="O14945" t="s">
        <v>5237</v>
      </c>
    </row>
    <row r="14946" spans="11:15" x14ac:dyDescent="0.25">
      <c r="K14946">
        <v>59009900270002</v>
      </c>
      <c r="L14946" t="s">
        <v>17484</v>
      </c>
      <c r="M14946" t="s">
        <v>5237</v>
      </c>
      <c r="N14946" t="s">
        <v>5237</v>
      </c>
      <c r="O14946" t="s">
        <v>5237</v>
      </c>
    </row>
    <row r="14947" spans="11:15" x14ac:dyDescent="0.25">
      <c r="K14947">
        <v>59009900280001</v>
      </c>
      <c r="L14947" t="s">
        <v>17485</v>
      </c>
      <c r="M14947" t="s">
        <v>5237</v>
      </c>
      <c r="N14947" t="s">
        <v>5237</v>
      </c>
      <c r="O14947" t="s">
        <v>5237</v>
      </c>
    </row>
    <row r="14948" spans="11:15" x14ac:dyDescent="0.25">
      <c r="K14948">
        <v>59009900300001</v>
      </c>
      <c r="L14948" t="s">
        <v>17486</v>
      </c>
      <c r="M14948" t="s">
        <v>5237</v>
      </c>
      <c r="N14948" t="s">
        <v>5237</v>
      </c>
      <c r="O14948" t="s">
        <v>5237</v>
      </c>
    </row>
    <row r="14949" spans="11:15" x14ac:dyDescent="0.25">
      <c r="K14949">
        <v>59009900310001</v>
      </c>
      <c r="L14949" t="s">
        <v>17487</v>
      </c>
      <c r="M14949" t="s">
        <v>5237</v>
      </c>
      <c r="N14949" t="s">
        <v>5237</v>
      </c>
      <c r="O14949" t="s">
        <v>5237</v>
      </c>
    </row>
    <row r="14950" spans="11:15" x14ac:dyDescent="0.25">
      <c r="K14950">
        <v>59009900320001</v>
      </c>
      <c r="L14950" t="s">
        <v>17488</v>
      </c>
      <c r="M14950" t="s">
        <v>5237</v>
      </c>
      <c r="N14950" t="s">
        <v>5237</v>
      </c>
      <c r="O14950" t="s">
        <v>5237</v>
      </c>
    </row>
    <row r="14951" spans="11:15" x14ac:dyDescent="0.25">
      <c r="K14951">
        <v>59009900320002</v>
      </c>
      <c r="L14951" t="s">
        <v>17489</v>
      </c>
      <c r="M14951" t="s">
        <v>5237</v>
      </c>
      <c r="N14951" t="s">
        <v>5237</v>
      </c>
      <c r="O14951" t="s">
        <v>5237</v>
      </c>
    </row>
    <row r="14952" spans="11:15" x14ac:dyDescent="0.25">
      <c r="K14952">
        <v>59009900320003</v>
      </c>
      <c r="L14952" t="s">
        <v>17489</v>
      </c>
      <c r="M14952" t="s">
        <v>5237</v>
      </c>
      <c r="N14952" t="s">
        <v>5237</v>
      </c>
      <c r="O14952" t="s">
        <v>5237</v>
      </c>
    </row>
    <row r="14953" spans="11:15" x14ac:dyDescent="0.25">
      <c r="K14953">
        <v>59009900320004</v>
      </c>
      <c r="L14953" t="s">
        <v>17490</v>
      </c>
      <c r="M14953" t="s">
        <v>5237</v>
      </c>
      <c r="N14953" t="s">
        <v>5237</v>
      </c>
      <c r="O14953" t="s">
        <v>5237</v>
      </c>
    </row>
    <row r="14954" spans="11:15" x14ac:dyDescent="0.25">
      <c r="K14954">
        <v>59009900320005</v>
      </c>
      <c r="L14954" t="s">
        <v>17491</v>
      </c>
      <c r="M14954" t="s">
        <v>5237</v>
      </c>
      <c r="N14954" t="s">
        <v>5237</v>
      </c>
      <c r="O14954" t="s">
        <v>5237</v>
      </c>
    </row>
    <row r="14955" spans="11:15" x14ac:dyDescent="0.25">
      <c r="K14955">
        <v>59009900330001</v>
      </c>
      <c r="L14955" t="s">
        <v>17492</v>
      </c>
      <c r="M14955" t="s">
        <v>5237</v>
      </c>
      <c r="N14955" t="s">
        <v>5237</v>
      </c>
      <c r="O14955" t="s">
        <v>5237</v>
      </c>
    </row>
    <row r="14956" spans="11:15" x14ac:dyDescent="0.25">
      <c r="K14956">
        <v>59009900340001</v>
      </c>
      <c r="L14956" t="s">
        <v>17493</v>
      </c>
      <c r="M14956" t="s">
        <v>5237</v>
      </c>
      <c r="N14956" t="s">
        <v>5237</v>
      </c>
      <c r="O14956" t="s">
        <v>5237</v>
      </c>
    </row>
    <row r="14957" spans="11:15" x14ac:dyDescent="0.25">
      <c r="K14957">
        <v>59009900340002</v>
      </c>
      <c r="L14957" t="s">
        <v>17494</v>
      </c>
      <c r="M14957" t="s">
        <v>5237</v>
      </c>
      <c r="N14957" t="s">
        <v>5237</v>
      </c>
      <c r="O14957" t="s">
        <v>5237</v>
      </c>
    </row>
    <row r="14958" spans="11:15" x14ac:dyDescent="0.25">
      <c r="K14958">
        <v>59009900340003</v>
      </c>
      <c r="L14958" t="s">
        <v>17495</v>
      </c>
      <c r="M14958" t="s">
        <v>5237</v>
      </c>
      <c r="N14958" t="s">
        <v>5237</v>
      </c>
      <c r="O14958" t="s">
        <v>5237</v>
      </c>
    </row>
    <row r="14959" spans="11:15" x14ac:dyDescent="0.25">
      <c r="K14959">
        <v>59009900340004</v>
      </c>
      <c r="L14959" t="s">
        <v>17496</v>
      </c>
      <c r="M14959" t="s">
        <v>5237</v>
      </c>
      <c r="N14959" t="s">
        <v>5237</v>
      </c>
      <c r="O14959" t="s">
        <v>5237</v>
      </c>
    </row>
    <row r="14960" spans="11:15" x14ac:dyDescent="0.25">
      <c r="K14960">
        <v>59009900340005</v>
      </c>
      <c r="L14960" t="s">
        <v>17497</v>
      </c>
      <c r="M14960" t="s">
        <v>5237</v>
      </c>
      <c r="N14960" t="s">
        <v>5237</v>
      </c>
      <c r="O14960" t="s">
        <v>5237</v>
      </c>
    </row>
    <row r="14961" spans="11:15" x14ac:dyDescent="0.25">
      <c r="K14961">
        <v>59009900340006</v>
      </c>
      <c r="L14961" t="s">
        <v>17498</v>
      </c>
      <c r="M14961" t="s">
        <v>5237</v>
      </c>
      <c r="N14961" t="s">
        <v>5237</v>
      </c>
      <c r="O14961" t="s">
        <v>5237</v>
      </c>
    </row>
    <row r="14962" spans="11:15" x14ac:dyDescent="0.25">
      <c r="K14962">
        <v>59009900340007</v>
      </c>
      <c r="L14962" t="s">
        <v>17499</v>
      </c>
      <c r="M14962" t="s">
        <v>5237</v>
      </c>
      <c r="N14962" t="s">
        <v>5237</v>
      </c>
      <c r="O14962" t="s">
        <v>5237</v>
      </c>
    </row>
    <row r="14963" spans="11:15" x14ac:dyDescent="0.25">
      <c r="K14963">
        <v>59009900340008</v>
      </c>
      <c r="L14963" t="s">
        <v>17500</v>
      </c>
      <c r="M14963" t="s">
        <v>5237</v>
      </c>
      <c r="N14963" t="s">
        <v>5237</v>
      </c>
      <c r="O14963" t="s">
        <v>5237</v>
      </c>
    </row>
    <row r="14964" spans="11:15" x14ac:dyDescent="0.25">
      <c r="K14964">
        <v>59009900340009</v>
      </c>
      <c r="L14964" t="s">
        <v>17501</v>
      </c>
      <c r="M14964" t="s">
        <v>5237</v>
      </c>
      <c r="N14964" t="s">
        <v>5237</v>
      </c>
      <c r="O14964" t="s">
        <v>5237</v>
      </c>
    </row>
    <row r="14965" spans="11:15" x14ac:dyDescent="0.25">
      <c r="K14965">
        <v>59009900360001</v>
      </c>
      <c r="L14965" t="s">
        <v>17502</v>
      </c>
      <c r="M14965" t="s">
        <v>5237</v>
      </c>
      <c r="N14965" t="s">
        <v>5237</v>
      </c>
      <c r="O14965" t="s">
        <v>5237</v>
      </c>
    </row>
    <row r="14966" spans="11:15" x14ac:dyDescent="0.25">
      <c r="K14966">
        <v>59009900360002</v>
      </c>
      <c r="L14966" t="s">
        <v>17503</v>
      </c>
      <c r="M14966" t="s">
        <v>5237</v>
      </c>
      <c r="N14966" t="s">
        <v>5237</v>
      </c>
      <c r="O14966" t="s">
        <v>5237</v>
      </c>
    </row>
    <row r="14967" spans="11:15" x14ac:dyDescent="0.25">
      <c r="K14967">
        <v>59009900360003</v>
      </c>
      <c r="L14967" t="s">
        <v>17504</v>
      </c>
      <c r="M14967" t="s">
        <v>5237</v>
      </c>
      <c r="N14967" t="s">
        <v>5237</v>
      </c>
      <c r="O14967" t="s">
        <v>5237</v>
      </c>
    </row>
    <row r="14968" spans="11:15" x14ac:dyDescent="0.25">
      <c r="K14968">
        <v>59009900360004</v>
      </c>
      <c r="L14968" t="s">
        <v>17505</v>
      </c>
      <c r="M14968" t="s">
        <v>5237</v>
      </c>
      <c r="N14968" t="s">
        <v>5237</v>
      </c>
      <c r="O14968" t="s">
        <v>5237</v>
      </c>
    </row>
    <row r="14969" spans="11:15" x14ac:dyDescent="0.25">
      <c r="K14969">
        <v>59009900370001</v>
      </c>
      <c r="L14969" t="s">
        <v>17506</v>
      </c>
      <c r="M14969" t="s">
        <v>5237</v>
      </c>
      <c r="N14969" t="s">
        <v>5237</v>
      </c>
      <c r="O14969" t="s">
        <v>5237</v>
      </c>
    </row>
    <row r="14970" spans="11:15" x14ac:dyDescent="0.25">
      <c r="K14970">
        <v>59009900380001</v>
      </c>
      <c r="L14970" t="s">
        <v>17507</v>
      </c>
      <c r="M14970" t="s">
        <v>5237</v>
      </c>
      <c r="N14970" t="s">
        <v>5237</v>
      </c>
      <c r="O14970" t="s">
        <v>5237</v>
      </c>
    </row>
    <row r="14971" spans="11:15" x14ac:dyDescent="0.25">
      <c r="K14971">
        <v>59009900380002</v>
      </c>
      <c r="L14971" t="s">
        <v>17508</v>
      </c>
      <c r="M14971" t="s">
        <v>5237</v>
      </c>
      <c r="N14971" t="s">
        <v>5237</v>
      </c>
      <c r="O14971" t="s">
        <v>5237</v>
      </c>
    </row>
    <row r="14972" spans="11:15" x14ac:dyDescent="0.25">
      <c r="K14972">
        <v>59009900390001</v>
      </c>
      <c r="L14972" t="s">
        <v>17509</v>
      </c>
      <c r="M14972" t="s">
        <v>5237</v>
      </c>
      <c r="N14972" t="s">
        <v>5237</v>
      </c>
      <c r="O14972" t="s">
        <v>5237</v>
      </c>
    </row>
    <row r="14973" spans="11:15" x14ac:dyDescent="0.25">
      <c r="K14973">
        <v>59009900400001</v>
      </c>
      <c r="L14973" t="s">
        <v>17510</v>
      </c>
      <c r="M14973" t="s">
        <v>5237</v>
      </c>
      <c r="N14973" t="s">
        <v>5237</v>
      </c>
      <c r="O14973" t="s">
        <v>5237</v>
      </c>
    </row>
    <row r="14974" spans="11:15" x14ac:dyDescent="0.25">
      <c r="K14974">
        <v>59009900400002</v>
      </c>
      <c r="L14974" t="s">
        <v>17511</v>
      </c>
      <c r="M14974" t="s">
        <v>5237</v>
      </c>
      <c r="N14974" t="s">
        <v>5237</v>
      </c>
      <c r="O14974" t="s">
        <v>5237</v>
      </c>
    </row>
    <row r="14975" spans="11:15" x14ac:dyDescent="0.25">
      <c r="K14975">
        <v>59009900410001</v>
      </c>
      <c r="L14975" t="s">
        <v>17512</v>
      </c>
      <c r="M14975" t="s">
        <v>5237</v>
      </c>
      <c r="N14975" t="s">
        <v>5237</v>
      </c>
      <c r="O14975" t="s">
        <v>5237</v>
      </c>
    </row>
    <row r="14976" spans="11:15" x14ac:dyDescent="0.25">
      <c r="K14976">
        <v>59009900420001</v>
      </c>
      <c r="L14976" t="s">
        <v>17513</v>
      </c>
      <c r="M14976" t="s">
        <v>5237</v>
      </c>
      <c r="N14976" t="s">
        <v>5237</v>
      </c>
      <c r="O14976" t="s">
        <v>5237</v>
      </c>
    </row>
    <row r="14977" spans="11:15" x14ac:dyDescent="0.25">
      <c r="K14977">
        <v>59009900420002</v>
      </c>
      <c r="L14977" t="s">
        <v>17514</v>
      </c>
      <c r="M14977" t="s">
        <v>5237</v>
      </c>
      <c r="N14977" t="s">
        <v>5237</v>
      </c>
      <c r="O14977" t="s">
        <v>5237</v>
      </c>
    </row>
    <row r="14978" spans="11:15" x14ac:dyDescent="0.25">
      <c r="K14978">
        <v>59009900420003</v>
      </c>
      <c r="L14978" t="s">
        <v>17515</v>
      </c>
      <c r="M14978" t="s">
        <v>5237</v>
      </c>
      <c r="N14978" t="s">
        <v>5237</v>
      </c>
      <c r="O14978" t="s">
        <v>5237</v>
      </c>
    </row>
    <row r="14979" spans="11:15" x14ac:dyDescent="0.25">
      <c r="K14979">
        <v>59009900420004</v>
      </c>
      <c r="L14979" t="s">
        <v>17516</v>
      </c>
      <c r="M14979" t="s">
        <v>5237</v>
      </c>
      <c r="N14979" t="s">
        <v>5237</v>
      </c>
      <c r="O14979" t="s">
        <v>5237</v>
      </c>
    </row>
    <row r="14980" spans="11:15" x14ac:dyDescent="0.25">
      <c r="K14980">
        <v>59009900420005</v>
      </c>
      <c r="L14980" t="s">
        <v>17517</v>
      </c>
      <c r="M14980" t="s">
        <v>5237</v>
      </c>
      <c r="N14980" t="s">
        <v>5237</v>
      </c>
      <c r="O14980" t="s">
        <v>5237</v>
      </c>
    </row>
    <row r="14981" spans="11:15" x14ac:dyDescent="0.25">
      <c r="K14981">
        <v>59009900420006</v>
      </c>
      <c r="L14981" t="s">
        <v>17518</v>
      </c>
      <c r="M14981" t="s">
        <v>5237</v>
      </c>
      <c r="N14981" t="s">
        <v>5237</v>
      </c>
      <c r="O14981" t="s">
        <v>5237</v>
      </c>
    </row>
    <row r="14982" spans="11:15" x14ac:dyDescent="0.25">
      <c r="K14982">
        <v>59009900420007</v>
      </c>
      <c r="L14982" t="s">
        <v>17519</v>
      </c>
      <c r="M14982" t="s">
        <v>5237</v>
      </c>
      <c r="N14982" t="s">
        <v>5237</v>
      </c>
      <c r="O14982" t="s">
        <v>5237</v>
      </c>
    </row>
    <row r="14983" spans="11:15" x14ac:dyDescent="0.25">
      <c r="K14983">
        <v>59009900420008</v>
      </c>
      <c r="L14983" t="s">
        <v>17520</v>
      </c>
      <c r="M14983" t="s">
        <v>5237</v>
      </c>
      <c r="N14983" t="s">
        <v>5237</v>
      </c>
      <c r="O14983" t="s">
        <v>5237</v>
      </c>
    </row>
    <row r="14984" spans="11:15" x14ac:dyDescent="0.25">
      <c r="K14984">
        <v>59009900430001</v>
      </c>
      <c r="L14984" t="s">
        <v>17521</v>
      </c>
      <c r="M14984" t="s">
        <v>5237</v>
      </c>
      <c r="N14984" t="s">
        <v>5237</v>
      </c>
      <c r="O14984" t="s">
        <v>5237</v>
      </c>
    </row>
    <row r="14985" spans="11:15" x14ac:dyDescent="0.25">
      <c r="K14985">
        <v>59009900430002</v>
      </c>
      <c r="L14985" t="s">
        <v>17522</v>
      </c>
      <c r="M14985" t="s">
        <v>5237</v>
      </c>
      <c r="N14985" t="s">
        <v>5237</v>
      </c>
      <c r="O14985" t="s">
        <v>5237</v>
      </c>
    </row>
    <row r="14986" spans="11:15" x14ac:dyDescent="0.25">
      <c r="K14986">
        <v>59009900430003</v>
      </c>
      <c r="L14986" t="s">
        <v>17523</v>
      </c>
      <c r="M14986" t="s">
        <v>5237</v>
      </c>
      <c r="N14986" t="s">
        <v>5237</v>
      </c>
      <c r="O14986" t="s">
        <v>5237</v>
      </c>
    </row>
    <row r="14987" spans="11:15" x14ac:dyDescent="0.25">
      <c r="K14987">
        <v>59009900430004</v>
      </c>
      <c r="L14987" t="s">
        <v>17524</v>
      </c>
      <c r="M14987" t="s">
        <v>5237</v>
      </c>
      <c r="N14987" t="s">
        <v>5237</v>
      </c>
      <c r="O14987" t="s">
        <v>5237</v>
      </c>
    </row>
    <row r="14988" spans="11:15" x14ac:dyDescent="0.25">
      <c r="K14988">
        <v>59009900450001</v>
      </c>
      <c r="L14988" t="s">
        <v>17525</v>
      </c>
      <c r="M14988" t="s">
        <v>5237</v>
      </c>
      <c r="N14988" t="s">
        <v>5237</v>
      </c>
      <c r="O14988" t="s">
        <v>5237</v>
      </c>
    </row>
    <row r="14989" spans="11:15" x14ac:dyDescent="0.25">
      <c r="K14989">
        <v>59009900450002</v>
      </c>
      <c r="L14989" t="s">
        <v>17526</v>
      </c>
      <c r="M14989" t="s">
        <v>5237</v>
      </c>
      <c r="N14989" t="s">
        <v>5237</v>
      </c>
      <c r="O14989" t="s">
        <v>5237</v>
      </c>
    </row>
    <row r="14990" spans="11:15" x14ac:dyDescent="0.25">
      <c r="K14990">
        <v>59009900450003</v>
      </c>
      <c r="L14990" t="s">
        <v>17527</v>
      </c>
      <c r="M14990" t="s">
        <v>5237</v>
      </c>
      <c r="N14990" t="s">
        <v>5237</v>
      </c>
      <c r="O14990" t="s">
        <v>5237</v>
      </c>
    </row>
    <row r="14991" spans="11:15" x14ac:dyDescent="0.25">
      <c r="K14991">
        <v>59009900450004</v>
      </c>
      <c r="L14991" t="s">
        <v>17528</v>
      </c>
      <c r="M14991" t="s">
        <v>5237</v>
      </c>
      <c r="N14991" t="s">
        <v>5237</v>
      </c>
      <c r="O14991" t="s">
        <v>5237</v>
      </c>
    </row>
    <row r="14992" spans="11:15" x14ac:dyDescent="0.25">
      <c r="K14992">
        <v>59009900450005</v>
      </c>
      <c r="L14992" t="s">
        <v>17529</v>
      </c>
      <c r="M14992" t="s">
        <v>5237</v>
      </c>
      <c r="N14992" t="s">
        <v>5237</v>
      </c>
      <c r="O14992" t="s">
        <v>5237</v>
      </c>
    </row>
    <row r="14993" spans="11:15" x14ac:dyDescent="0.25">
      <c r="K14993">
        <v>59009900450006</v>
      </c>
      <c r="L14993" t="s">
        <v>17530</v>
      </c>
      <c r="M14993" t="s">
        <v>5237</v>
      </c>
      <c r="N14993" t="s">
        <v>5237</v>
      </c>
      <c r="O14993" t="s">
        <v>5237</v>
      </c>
    </row>
    <row r="14994" spans="11:15" x14ac:dyDescent="0.25">
      <c r="K14994">
        <v>59009900450007</v>
      </c>
      <c r="L14994" t="s">
        <v>17525</v>
      </c>
      <c r="M14994" t="s">
        <v>5237</v>
      </c>
      <c r="N14994" t="s">
        <v>5237</v>
      </c>
      <c r="O14994" t="s">
        <v>5237</v>
      </c>
    </row>
    <row r="14995" spans="11:15" x14ac:dyDescent="0.25">
      <c r="K14995">
        <v>59009900460001</v>
      </c>
      <c r="L14995" t="s">
        <v>17531</v>
      </c>
      <c r="M14995" t="s">
        <v>5237</v>
      </c>
      <c r="N14995" t="s">
        <v>5237</v>
      </c>
      <c r="O14995" t="s">
        <v>5237</v>
      </c>
    </row>
    <row r="14996" spans="11:15" x14ac:dyDescent="0.25">
      <c r="K14996">
        <v>59009900470001</v>
      </c>
      <c r="L14996" t="s">
        <v>17532</v>
      </c>
      <c r="M14996" t="s">
        <v>5237</v>
      </c>
      <c r="N14996" t="s">
        <v>5237</v>
      </c>
      <c r="O14996" t="s">
        <v>5237</v>
      </c>
    </row>
    <row r="14997" spans="11:15" x14ac:dyDescent="0.25">
      <c r="K14997">
        <v>59009900470002</v>
      </c>
      <c r="L14997" t="s">
        <v>16543</v>
      </c>
      <c r="M14997" t="s">
        <v>5237</v>
      </c>
      <c r="N14997" t="s">
        <v>5237</v>
      </c>
      <c r="O14997" t="s">
        <v>5237</v>
      </c>
    </row>
    <row r="14998" spans="11:15" x14ac:dyDescent="0.25">
      <c r="K14998">
        <v>59009900480001</v>
      </c>
      <c r="L14998" t="s">
        <v>17533</v>
      </c>
      <c r="M14998" t="s">
        <v>5237</v>
      </c>
      <c r="N14998" t="s">
        <v>5237</v>
      </c>
      <c r="O14998" t="s">
        <v>5237</v>
      </c>
    </row>
    <row r="14999" spans="11:15" x14ac:dyDescent="0.25">
      <c r="K14999">
        <v>59009900490001</v>
      </c>
      <c r="L14999" t="s">
        <v>17534</v>
      </c>
      <c r="M14999" t="s">
        <v>5237</v>
      </c>
      <c r="N14999" t="s">
        <v>5237</v>
      </c>
      <c r="O14999" t="s">
        <v>5237</v>
      </c>
    </row>
    <row r="15000" spans="11:15" x14ac:dyDescent="0.25">
      <c r="K15000">
        <v>59009900500001</v>
      </c>
      <c r="L15000" t="s">
        <v>17535</v>
      </c>
      <c r="M15000" t="s">
        <v>5237</v>
      </c>
      <c r="N15000" t="s">
        <v>5237</v>
      </c>
      <c r="O15000" t="s">
        <v>5237</v>
      </c>
    </row>
    <row r="15001" spans="11:15" x14ac:dyDescent="0.25">
      <c r="K15001">
        <v>59009900510001</v>
      </c>
      <c r="L15001" t="s">
        <v>17536</v>
      </c>
      <c r="M15001" t="s">
        <v>5237</v>
      </c>
      <c r="N15001" t="s">
        <v>5237</v>
      </c>
      <c r="O15001" t="s">
        <v>5237</v>
      </c>
    </row>
    <row r="15002" spans="11:15" x14ac:dyDescent="0.25">
      <c r="K15002">
        <v>59009900510002</v>
      </c>
      <c r="L15002" t="s">
        <v>17537</v>
      </c>
      <c r="M15002" t="s">
        <v>5237</v>
      </c>
      <c r="N15002" t="s">
        <v>5237</v>
      </c>
      <c r="O15002" t="s">
        <v>5237</v>
      </c>
    </row>
    <row r="15003" spans="11:15" x14ac:dyDescent="0.25">
      <c r="K15003">
        <v>59009900510003</v>
      </c>
      <c r="L15003" t="s">
        <v>17538</v>
      </c>
      <c r="M15003" t="s">
        <v>5237</v>
      </c>
      <c r="N15003" t="s">
        <v>5237</v>
      </c>
      <c r="O15003" t="s">
        <v>5237</v>
      </c>
    </row>
    <row r="15004" spans="11:15" x14ac:dyDescent="0.25">
      <c r="K15004">
        <v>59009900510004</v>
      </c>
      <c r="L15004" t="s">
        <v>17539</v>
      </c>
      <c r="M15004" t="s">
        <v>5237</v>
      </c>
      <c r="N15004" t="s">
        <v>5237</v>
      </c>
      <c r="O15004" t="s">
        <v>5237</v>
      </c>
    </row>
    <row r="15005" spans="11:15" x14ac:dyDescent="0.25">
      <c r="K15005">
        <v>59009900510005</v>
      </c>
      <c r="L15005" t="s">
        <v>17540</v>
      </c>
      <c r="M15005" t="s">
        <v>5237</v>
      </c>
      <c r="N15005" t="s">
        <v>5237</v>
      </c>
      <c r="O15005" t="s">
        <v>5237</v>
      </c>
    </row>
    <row r="15006" spans="11:15" x14ac:dyDescent="0.25">
      <c r="K15006">
        <v>59009900510006</v>
      </c>
      <c r="L15006" t="s">
        <v>17541</v>
      </c>
      <c r="M15006" t="s">
        <v>5237</v>
      </c>
      <c r="N15006" t="s">
        <v>5237</v>
      </c>
      <c r="O15006" t="s">
        <v>5237</v>
      </c>
    </row>
    <row r="15007" spans="11:15" x14ac:dyDescent="0.25">
      <c r="K15007">
        <v>59009900510007</v>
      </c>
      <c r="L15007" t="s">
        <v>17538</v>
      </c>
      <c r="M15007" t="s">
        <v>5237</v>
      </c>
      <c r="N15007" t="s">
        <v>5237</v>
      </c>
      <c r="O15007" t="s">
        <v>5237</v>
      </c>
    </row>
    <row r="15008" spans="11:15" x14ac:dyDescent="0.25">
      <c r="K15008">
        <v>59009900510009</v>
      </c>
      <c r="L15008" t="s">
        <v>17542</v>
      </c>
      <c r="M15008" t="s">
        <v>5237</v>
      </c>
      <c r="N15008" t="s">
        <v>5237</v>
      </c>
      <c r="O15008" t="s">
        <v>5237</v>
      </c>
    </row>
    <row r="15009" spans="11:15" x14ac:dyDescent="0.25">
      <c r="K15009">
        <v>59009900510010</v>
      </c>
      <c r="L15009" t="s">
        <v>17543</v>
      </c>
      <c r="M15009" t="s">
        <v>5237</v>
      </c>
      <c r="N15009" t="s">
        <v>5237</v>
      </c>
      <c r="O15009" t="s">
        <v>5237</v>
      </c>
    </row>
    <row r="15010" spans="11:15" x14ac:dyDescent="0.25">
      <c r="K15010">
        <v>59009900520001</v>
      </c>
      <c r="L15010" t="s">
        <v>17544</v>
      </c>
      <c r="M15010" t="s">
        <v>5237</v>
      </c>
      <c r="N15010" t="s">
        <v>5237</v>
      </c>
      <c r="O15010" t="s">
        <v>5237</v>
      </c>
    </row>
    <row r="15011" spans="11:15" x14ac:dyDescent="0.25">
      <c r="K15011">
        <v>59009900520002</v>
      </c>
      <c r="L15011" t="s">
        <v>17545</v>
      </c>
      <c r="M15011" t="s">
        <v>5237</v>
      </c>
      <c r="N15011" t="s">
        <v>5237</v>
      </c>
      <c r="O15011" t="s">
        <v>5237</v>
      </c>
    </row>
    <row r="15012" spans="11:15" x14ac:dyDescent="0.25">
      <c r="K15012">
        <v>59009900520003</v>
      </c>
      <c r="L15012" t="s">
        <v>17546</v>
      </c>
      <c r="M15012" t="s">
        <v>5237</v>
      </c>
      <c r="N15012" t="s">
        <v>5237</v>
      </c>
      <c r="O15012" t="s">
        <v>5237</v>
      </c>
    </row>
    <row r="15013" spans="11:15" x14ac:dyDescent="0.25">
      <c r="K15013">
        <v>59009900520004</v>
      </c>
      <c r="L15013" t="s">
        <v>17547</v>
      </c>
      <c r="M15013" t="s">
        <v>5237</v>
      </c>
      <c r="N15013" t="s">
        <v>5237</v>
      </c>
      <c r="O15013" t="s">
        <v>5237</v>
      </c>
    </row>
    <row r="15014" spans="11:15" x14ac:dyDescent="0.25">
      <c r="K15014">
        <v>59009900530001</v>
      </c>
      <c r="L15014" t="s">
        <v>17548</v>
      </c>
      <c r="M15014" t="s">
        <v>5237</v>
      </c>
      <c r="N15014" t="s">
        <v>5237</v>
      </c>
      <c r="O15014" t="s">
        <v>5237</v>
      </c>
    </row>
    <row r="15015" spans="11:15" x14ac:dyDescent="0.25">
      <c r="K15015">
        <v>59009900530002</v>
      </c>
      <c r="L15015" t="s">
        <v>17549</v>
      </c>
      <c r="M15015" t="s">
        <v>5237</v>
      </c>
      <c r="N15015" t="s">
        <v>5237</v>
      </c>
      <c r="O15015" t="s">
        <v>5237</v>
      </c>
    </row>
    <row r="15016" spans="11:15" x14ac:dyDescent="0.25">
      <c r="K15016">
        <v>59009900530003</v>
      </c>
      <c r="L15016" t="s">
        <v>17550</v>
      </c>
      <c r="M15016" t="s">
        <v>5237</v>
      </c>
      <c r="N15016" t="s">
        <v>5237</v>
      </c>
      <c r="O15016" t="s">
        <v>5237</v>
      </c>
    </row>
    <row r="15017" spans="11:15" x14ac:dyDescent="0.25">
      <c r="K15017">
        <v>59009900540001</v>
      </c>
      <c r="L15017" t="s">
        <v>17551</v>
      </c>
      <c r="M15017" t="s">
        <v>5237</v>
      </c>
      <c r="N15017" t="s">
        <v>5237</v>
      </c>
      <c r="O15017" t="s">
        <v>5237</v>
      </c>
    </row>
    <row r="15018" spans="11:15" x14ac:dyDescent="0.25">
      <c r="K15018">
        <v>59009900540002</v>
      </c>
      <c r="L15018" t="s">
        <v>17552</v>
      </c>
      <c r="M15018" t="s">
        <v>5237</v>
      </c>
      <c r="N15018" t="s">
        <v>5237</v>
      </c>
      <c r="O15018" t="s">
        <v>5237</v>
      </c>
    </row>
    <row r="15019" spans="11:15" x14ac:dyDescent="0.25">
      <c r="K15019">
        <v>59009900540003</v>
      </c>
      <c r="L15019" t="s">
        <v>17553</v>
      </c>
      <c r="M15019" t="s">
        <v>5237</v>
      </c>
      <c r="N15019" t="s">
        <v>5237</v>
      </c>
      <c r="O15019" t="s">
        <v>5237</v>
      </c>
    </row>
    <row r="15020" spans="11:15" x14ac:dyDescent="0.25">
      <c r="K15020">
        <v>59009900540004</v>
      </c>
      <c r="L15020" t="s">
        <v>17554</v>
      </c>
      <c r="M15020" t="s">
        <v>5237</v>
      </c>
      <c r="N15020" t="s">
        <v>5237</v>
      </c>
      <c r="O15020" t="s">
        <v>5237</v>
      </c>
    </row>
    <row r="15021" spans="11:15" x14ac:dyDescent="0.25">
      <c r="K15021">
        <v>59009900540005</v>
      </c>
      <c r="L15021" t="s">
        <v>17555</v>
      </c>
      <c r="M15021" t="s">
        <v>5237</v>
      </c>
      <c r="N15021" t="s">
        <v>5237</v>
      </c>
      <c r="O15021" t="s">
        <v>5237</v>
      </c>
    </row>
    <row r="15022" spans="11:15" x14ac:dyDescent="0.25">
      <c r="K15022">
        <v>59009900540006</v>
      </c>
      <c r="L15022" t="s">
        <v>17556</v>
      </c>
      <c r="M15022" t="s">
        <v>5237</v>
      </c>
      <c r="N15022" t="s">
        <v>5237</v>
      </c>
      <c r="O15022" t="s">
        <v>5237</v>
      </c>
    </row>
    <row r="15023" spans="11:15" x14ac:dyDescent="0.25">
      <c r="K15023">
        <v>59009900540007</v>
      </c>
      <c r="L15023" t="s">
        <v>17557</v>
      </c>
      <c r="M15023" t="s">
        <v>5237</v>
      </c>
      <c r="N15023" t="s">
        <v>5237</v>
      </c>
      <c r="O15023" t="s">
        <v>5237</v>
      </c>
    </row>
    <row r="15024" spans="11:15" x14ac:dyDescent="0.25">
      <c r="K15024">
        <v>59009900550001</v>
      </c>
      <c r="L15024" t="s">
        <v>17558</v>
      </c>
      <c r="M15024" t="s">
        <v>5237</v>
      </c>
      <c r="N15024" t="s">
        <v>5237</v>
      </c>
      <c r="O15024" t="s">
        <v>5237</v>
      </c>
    </row>
    <row r="15025" spans="11:15" x14ac:dyDescent="0.25">
      <c r="K15025">
        <v>59009900550002</v>
      </c>
      <c r="L15025" t="s">
        <v>17559</v>
      </c>
      <c r="M15025" t="s">
        <v>5237</v>
      </c>
      <c r="N15025" t="s">
        <v>5237</v>
      </c>
      <c r="O15025" t="s">
        <v>5237</v>
      </c>
    </row>
    <row r="15026" spans="11:15" x14ac:dyDescent="0.25">
      <c r="K15026">
        <v>59009900550003</v>
      </c>
      <c r="L15026" t="s">
        <v>17560</v>
      </c>
      <c r="M15026" t="s">
        <v>5237</v>
      </c>
      <c r="N15026" t="s">
        <v>5237</v>
      </c>
      <c r="O15026" t="s">
        <v>5237</v>
      </c>
    </row>
    <row r="15027" spans="11:15" x14ac:dyDescent="0.25">
      <c r="K15027">
        <v>59009900550004</v>
      </c>
      <c r="L15027" t="s">
        <v>17561</v>
      </c>
      <c r="M15027" t="s">
        <v>5237</v>
      </c>
      <c r="N15027" t="s">
        <v>5237</v>
      </c>
      <c r="O15027" t="s">
        <v>5237</v>
      </c>
    </row>
    <row r="15028" spans="11:15" x14ac:dyDescent="0.25">
      <c r="K15028">
        <v>59009900550005</v>
      </c>
      <c r="L15028" t="s">
        <v>17562</v>
      </c>
      <c r="M15028" t="s">
        <v>5237</v>
      </c>
      <c r="N15028" t="s">
        <v>5237</v>
      </c>
      <c r="O15028" t="s">
        <v>5237</v>
      </c>
    </row>
    <row r="15029" spans="11:15" x14ac:dyDescent="0.25">
      <c r="K15029">
        <v>59009900550006</v>
      </c>
      <c r="L15029" t="s">
        <v>17563</v>
      </c>
      <c r="M15029" t="s">
        <v>5237</v>
      </c>
      <c r="N15029" t="s">
        <v>5237</v>
      </c>
      <c r="O15029" t="s">
        <v>5237</v>
      </c>
    </row>
    <row r="15030" spans="11:15" x14ac:dyDescent="0.25">
      <c r="K15030">
        <v>59009900550007</v>
      </c>
      <c r="L15030" t="s">
        <v>17564</v>
      </c>
      <c r="M15030" t="s">
        <v>5237</v>
      </c>
      <c r="N15030" t="s">
        <v>5237</v>
      </c>
      <c r="O15030" t="s">
        <v>5237</v>
      </c>
    </row>
    <row r="15031" spans="11:15" x14ac:dyDescent="0.25">
      <c r="K15031">
        <v>59009900550008</v>
      </c>
      <c r="L15031" t="s">
        <v>17565</v>
      </c>
      <c r="M15031" t="s">
        <v>5237</v>
      </c>
      <c r="N15031" t="s">
        <v>5237</v>
      </c>
      <c r="O15031" t="s">
        <v>5237</v>
      </c>
    </row>
    <row r="15032" spans="11:15" x14ac:dyDescent="0.25">
      <c r="K15032">
        <v>59009900550009</v>
      </c>
      <c r="L15032" t="s">
        <v>17566</v>
      </c>
      <c r="M15032" t="s">
        <v>5237</v>
      </c>
      <c r="N15032" t="s">
        <v>5237</v>
      </c>
      <c r="O15032" t="s">
        <v>5237</v>
      </c>
    </row>
    <row r="15033" spans="11:15" x14ac:dyDescent="0.25">
      <c r="K15033">
        <v>59009900550010</v>
      </c>
      <c r="L15033" t="s">
        <v>17567</v>
      </c>
      <c r="M15033" t="s">
        <v>5237</v>
      </c>
      <c r="N15033" t="s">
        <v>5237</v>
      </c>
      <c r="O15033" t="s">
        <v>5237</v>
      </c>
    </row>
    <row r="15034" spans="11:15" x14ac:dyDescent="0.25">
      <c r="K15034">
        <v>59009900550011</v>
      </c>
      <c r="L15034" t="s">
        <v>17568</v>
      </c>
      <c r="M15034" t="s">
        <v>5237</v>
      </c>
      <c r="N15034" t="s">
        <v>5237</v>
      </c>
      <c r="O15034" t="s">
        <v>5237</v>
      </c>
    </row>
    <row r="15035" spans="11:15" x14ac:dyDescent="0.25">
      <c r="K15035">
        <v>59009900550012</v>
      </c>
      <c r="L15035" t="s">
        <v>17569</v>
      </c>
      <c r="M15035" t="s">
        <v>5237</v>
      </c>
      <c r="N15035" t="s">
        <v>5237</v>
      </c>
      <c r="O15035" t="s">
        <v>5237</v>
      </c>
    </row>
    <row r="15036" spans="11:15" x14ac:dyDescent="0.25">
      <c r="K15036">
        <v>59009900550013</v>
      </c>
      <c r="L15036" t="s">
        <v>17570</v>
      </c>
      <c r="M15036" t="s">
        <v>5237</v>
      </c>
      <c r="N15036" t="s">
        <v>5237</v>
      </c>
      <c r="O15036" t="s">
        <v>5237</v>
      </c>
    </row>
    <row r="15037" spans="11:15" x14ac:dyDescent="0.25">
      <c r="K15037">
        <v>59009900550014</v>
      </c>
      <c r="L15037" t="s">
        <v>17571</v>
      </c>
      <c r="M15037" t="s">
        <v>5237</v>
      </c>
      <c r="N15037" t="s">
        <v>5237</v>
      </c>
      <c r="O15037" t="s">
        <v>5237</v>
      </c>
    </row>
    <row r="15038" spans="11:15" x14ac:dyDescent="0.25">
      <c r="K15038">
        <v>59009900550015</v>
      </c>
      <c r="L15038" t="s">
        <v>17572</v>
      </c>
      <c r="M15038" t="s">
        <v>5237</v>
      </c>
      <c r="N15038" t="s">
        <v>5237</v>
      </c>
      <c r="O15038" t="s">
        <v>5237</v>
      </c>
    </row>
    <row r="15039" spans="11:15" x14ac:dyDescent="0.25">
      <c r="K15039">
        <v>59009900550016</v>
      </c>
      <c r="L15039" t="s">
        <v>17573</v>
      </c>
      <c r="M15039" t="s">
        <v>5237</v>
      </c>
      <c r="N15039" t="s">
        <v>5237</v>
      </c>
      <c r="O15039" t="s">
        <v>5237</v>
      </c>
    </row>
    <row r="15040" spans="11:15" x14ac:dyDescent="0.25">
      <c r="K15040">
        <v>59009900550017</v>
      </c>
      <c r="L15040" t="s">
        <v>17574</v>
      </c>
      <c r="M15040" t="s">
        <v>5237</v>
      </c>
      <c r="N15040" t="s">
        <v>5237</v>
      </c>
      <c r="O15040" t="s">
        <v>5237</v>
      </c>
    </row>
    <row r="15041" spans="11:15" x14ac:dyDescent="0.25">
      <c r="K15041">
        <v>59009900550018</v>
      </c>
      <c r="L15041" t="s">
        <v>17575</v>
      </c>
      <c r="M15041" t="s">
        <v>5237</v>
      </c>
      <c r="N15041" t="s">
        <v>5237</v>
      </c>
      <c r="O15041" t="s">
        <v>5237</v>
      </c>
    </row>
    <row r="15042" spans="11:15" x14ac:dyDescent="0.25">
      <c r="K15042">
        <v>59009900550019</v>
      </c>
      <c r="L15042" t="s">
        <v>17576</v>
      </c>
      <c r="M15042" t="s">
        <v>5237</v>
      </c>
      <c r="N15042" t="s">
        <v>5237</v>
      </c>
      <c r="O15042" t="s">
        <v>5237</v>
      </c>
    </row>
    <row r="15043" spans="11:15" x14ac:dyDescent="0.25">
      <c r="K15043">
        <v>59009900550020</v>
      </c>
      <c r="L15043" t="s">
        <v>17577</v>
      </c>
      <c r="M15043" t="s">
        <v>5237</v>
      </c>
      <c r="N15043" t="s">
        <v>5237</v>
      </c>
      <c r="O15043" t="s">
        <v>5237</v>
      </c>
    </row>
    <row r="15044" spans="11:15" x14ac:dyDescent="0.25">
      <c r="K15044">
        <v>59009900550021</v>
      </c>
      <c r="L15044" t="s">
        <v>17578</v>
      </c>
      <c r="M15044" t="s">
        <v>5237</v>
      </c>
      <c r="N15044" t="s">
        <v>5237</v>
      </c>
      <c r="O15044" t="s">
        <v>5237</v>
      </c>
    </row>
    <row r="15045" spans="11:15" x14ac:dyDescent="0.25">
      <c r="K15045">
        <v>59009900550022</v>
      </c>
      <c r="L15045" t="s">
        <v>17579</v>
      </c>
      <c r="M15045" t="s">
        <v>5237</v>
      </c>
      <c r="N15045" t="s">
        <v>5237</v>
      </c>
      <c r="O15045" t="s">
        <v>5237</v>
      </c>
    </row>
    <row r="15046" spans="11:15" x14ac:dyDescent="0.25">
      <c r="K15046">
        <v>59009900550023</v>
      </c>
      <c r="L15046" t="s">
        <v>17580</v>
      </c>
      <c r="M15046" t="s">
        <v>5237</v>
      </c>
      <c r="N15046" t="s">
        <v>5237</v>
      </c>
      <c r="O15046" t="s">
        <v>5237</v>
      </c>
    </row>
    <row r="15047" spans="11:15" x14ac:dyDescent="0.25">
      <c r="K15047">
        <v>59009900550024</v>
      </c>
      <c r="L15047" t="s">
        <v>17581</v>
      </c>
      <c r="M15047" t="s">
        <v>5237</v>
      </c>
      <c r="N15047" t="s">
        <v>5237</v>
      </c>
      <c r="O15047" t="s">
        <v>5237</v>
      </c>
    </row>
    <row r="15048" spans="11:15" x14ac:dyDescent="0.25">
      <c r="K15048">
        <v>59009900550025</v>
      </c>
      <c r="L15048" t="s">
        <v>17582</v>
      </c>
      <c r="M15048" t="s">
        <v>5237</v>
      </c>
      <c r="N15048" t="s">
        <v>5237</v>
      </c>
      <c r="O15048" t="s">
        <v>5237</v>
      </c>
    </row>
    <row r="15049" spans="11:15" x14ac:dyDescent="0.25">
      <c r="K15049">
        <v>59009900550026</v>
      </c>
      <c r="L15049" t="s">
        <v>17583</v>
      </c>
      <c r="M15049" t="s">
        <v>5237</v>
      </c>
      <c r="N15049" t="s">
        <v>5237</v>
      </c>
      <c r="O15049" t="s">
        <v>5237</v>
      </c>
    </row>
    <row r="15050" spans="11:15" x14ac:dyDescent="0.25">
      <c r="K15050">
        <v>59009900550027</v>
      </c>
      <c r="L15050" t="s">
        <v>17584</v>
      </c>
      <c r="M15050" t="s">
        <v>5237</v>
      </c>
      <c r="N15050" t="s">
        <v>5237</v>
      </c>
      <c r="O15050" t="s">
        <v>5237</v>
      </c>
    </row>
    <row r="15051" spans="11:15" x14ac:dyDescent="0.25">
      <c r="K15051">
        <v>59009900550028</v>
      </c>
      <c r="L15051" t="s">
        <v>17585</v>
      </c>
      <c r="M15051" t="s">
        <v>5237</v>
      </c>
      <c r="N15051" t="s">
        <v>5237</v>
      </c>
      <c r="O15051" t="s">
        <v>5237</v>
      </c>
    </row>
    <row r="15052" spans="11:15" x14ac:dyDescent="0.25">
      <c r="K15052">
        <v>59009900550029</v>
      </c>
      <c r="L15052" t="s">
        <v>17586</v>
      </c>
      <c r="M15052" t="s">
        <v>5237</v>
      </c>
      <c r="N15052" t="s">
        <v>5237</v>
      </c>
      <c r="O15052" t="s">
        <v>5237</v>
      </c>
    </row>
    <row r="15053" spans="11:15" x14ac:dyDescent="0.25">
      <c r="K15053">
        <v>59009900550030</v>
      </c>
      <c r="L15053" t="s">
        <v>17587</v>
      </c>
      <c r="M15053" t="s">
        <v>5237</v>
      </c>
      <c r="N15053" t="s">
        <v>5237</v>
      </c>
      <c r="O15053" t="s">
        <v>5237</v>
      </c>
    </row>
    <row r="15054" spans="11:15" x14ac:dyDescent="0.25">
      <c r="K15054">
        <v>59009900550031</v>
      </c>
      <c r="L15054" t="s">
        <v>17588</v>
      </c>
      <c r="M15054" t="s">
        <v>5237</v>
      </c>
      <c r="N15054" t="s">
        <v>5237</v>
      </c>
      <c r="O15054" t="s">
        <v>5237</v>
      </c>
    </row>
    <row r="15055" spans="11:15" x14ac:dyDescent="0.25">
      <c r="K15055">
        <v>59009900550032</v>
      </c>
      <c r="L15055" t="s">
        <v>17589</v>
      </c>
      <c r="M15055" t="s">
        <v>5237</v>
      </c>
      <c r="N15055" t="s">
        <v>5237</v>
      </c>
      <c r="O15055" t="s">
        <v>5237</v>
      </c>
    </row>
    <row r="15056" spans="11:15" x14ac:dyDescent="0.25">
      <c r="K15056">
        <v>59009900550033</v>
      </c>
      <c r="L15056" t="s">
        <v>17590</v>
      </c>
      <c r="M15056" t="s">
        <v>5237</v>
      </c>
      <c r="N15056" t="s">
        <v>5237</v>
      </c>
      <c r="O15056" t="s">
        <v>5237</v>
      </c>
    </row>
    <row r="15057" spans="11:15" x14ac:dyDescent="0.25">
      <c r="K15057">
        <v>59009900550034</v>
      </c>
      <c r="L15057" t="s">
        <v>17591</v>
      </c>
      <c r="M15057" t="s">
        <v>5237</v>
      </c>
      <c r="N15057" t="s">
        <v>5237</v>
      </c>
      <c r="O15057" t="s">
        <v>5237</v>
      </c>
    </row>
    <row r="15058" spans="11:15" x14ac:dyDescent="0.25">
      <c r="K15058">
        <v>59009900550035</v>
      </c>
      <c r="L15058" t="s">
        <v>17592</v>
      </c>
      <c r="M15058" t="s">
        <v>5237</v>
      </c>
      <c r="N15058" t="s">
        <v>5237</v>
      </c>
      <c r="O15058" t="s">
        <v>5237</v>
      </c>
    </row>
    <row r="15059" spans="11:15" x14ac:dyDescent="0.25">
      <c r="K15059">
        <v>59009900550036</v>
      </c>
      <c r="L15059" t="s">
        <v>17593</v>
      </c>
      <c r="M15059" t="s">
        <v>5237</v>
      </c>
      <c r="N15059" t="s">
        <v>5237</v>
      </c>
      <c r="O15059" t="s">
        <v>5237</v>
      </c>
    </row>
    <row r="15060" spans="11:15" x14ac:dyDescent="0.25">
      <c r="K15060">
        <v>59009900550037</v>
      </c>
      <c r="L15060" t="s">
        <v>17594</v>
      </c>
      <c r="M15060" t="s">
        <v>5237</v>
      </c>
      <c r="N15060" t="s">
        <v>5237</v>
      </c>
      <c r="O15060" t="s">
        <v>5237</v>
      </c>
    </row>
    <row r="15061" spans="11:15" x14ac:dyDescent="0.25">
      <c r="K15061">
        <v>59009900550038</v>
      </c>
      <c r="L15061" t="s">
        <v>17595</v>
      </c>
      <c r="M15061" t="s">
        <v>5237</v>
      </c>
      <c r="N15061" t="s">
        <v>5237</v>
      </c>
      <c r="O15061" t="s">
        <v>5237</v>
      </c>
    </row>
    <row r="15062" spans="11:15" x14ac:dyDescent="0.25">
      <c r="K15062">
        <v>59009900550039</v>
      </c>
      <c r="L15062" t="s">
        <v>17596</v>
      </c>
      <c r="M15062" t="s">
        <v>5237</v>
      </c>
      <c r="N15062" t="s">
        <v>5237</v>
      </c>
      <c r="O15062" t="s">
        <v>5237</v>
      </c>
    </row>
    <row r="15063" spans="11:15" x14ac:dyDescent="0.25">
      <c r="K15063">
        <v>59009900550040</v>
      </c>
      <c r="L15063" t="s">
        <v>17597</v>
      </c>
      <c r="M15063" t="s">
        <v>5237</v>
      </c>
      <c r="N15063" t="s">
        <v>5237</v>
      </c>
      <c r="O15063" t="s">
        <v>5237</v>
      </c>
    </row>
    <row r="15064" spans="11:15" x14ac:dyDescent="0.25">
      <c r="K15064">
        <v>59009900550041</v>
      </c>
      <c r="L15064" t="s">
        <v>17598</v>
      </c>
      <c r="M15064" t="s">
        <v>5237</v>
      </c>
      <c r="N15064" t="s">
        <v>5237</v>
      </c>
      <c r="O15064" t="s">
        <v>5237</v>
      </c>
    </row>
    <row r="15065" spans="11:15" x14ac:dyDescent="0.25">
      <c r="K15065">
        <v>59009900550042</v>
      </c>
      <c r="L15065" t="s">
        <v>17599</v>
      </c>
      <c r="M15065" t="s">
        <v>5237</v>
      </c>
      <c r="N15065" t="s">
        <v>5237</v>
      </c>
      <c r="O15065" t="s">
        <v>5237</v>
      </c>
    </row>
    <row r="15066" spans="11:15" x14ac:dyDescent="0.25">
      <c r="K15066">
        <v>59009900550043</v>
      </c>
      <c r="L15066" t="s">
        <v>17600</v>
      </c>
      <c r="M15066" t="s">
        <v>5237</v>
      </c>
      <c r="N15066" t="s">
        <v>5237</v>
      </c>
      <c r="O15066" t="s">
        <v>5237</v>
      </c>
    </row>
    <row r="15067" spans="11:15" x14ac:dyDescent="0.25">
      <c r="K15067">
        <v>59009900550044</v>
      </c>
      <c r="L15067" t="s">
        <v>17601</v>
      </c>
      <c r="M15067" t="s">
        <v>5237</v>
      </c>
      <c r="N15067" t="s">
        <v>5237</v>
      </c>
      <c r="O15067" t="s">
        <v>5237</v>
      </c>
    </row>
    <row r="15068" spans="11:15" x14ac:dyDescent="0.25">
      <c r="K15068">
        <v>59009900550045</v>
      </c>
      <c r="L15068" t="s">
        <v>17602</v>
      </c>
      <c r="M15068" t="s">
        <v>5237</v>
      </c>
      <c r="N15068" t="s">
        <v>5237</v>
      </c>
      <c r="O15068" t="s">
        <v>5237</v>
      </c>
    </row>
    <row r="15069" spans="11:15" x14ac:dyDescent="0.25">
      <c r="K15069">
        <v>59009900550046</v>
      </c>
      <c r="L15069" t="s">
        <v>17603</v>
      </c>
      <c r="M15069" t="s">
        <v>5237</v>
      </c>
      <c r="N15069" t="s">
        <v>5237</v>
      </c>
      <c r="O15069" t="s">
        <v>5237</v>
      </c>
    </row>
    <row r="15070" spans="11:15" x14ac:dyDescent="0.25">
      <c r="K15070">
        <v>59009900550047</v>
      </c>
      <c r="L15070" t="s">
        <v>17604</v>
      </c>
      <c r="M15070" t="s">
        <v>5237</v>
      </c>
      <c r="N15070" t="s">
        <v>5237</v>
      </c>
      <c r="O15070" t="s">
        <v>5237</v>
      </c>
    </row>
    <row r="15071" spans="11:15" x14ac:dyDescent="0.25">
      <c r="K15071">
        <v>59009900550048</v>
      </c>
      <c r="L15071" t="s">
        <v>17605</v>
      </c>
      <c r="M15071" t="s">
        <v>5237</v>
      </c>
      <c r="N15071" t="s">
        <v>5237</v>
      </c>
      <c r="O15071" t="s">
        <v>5237</v>
      </c>
    </row>
    <row r="15072" spans="11:15" x14ac:dyDescent="0.25">
      <c r="K15072">
        <v>59009900550049</v>
      </c>
      <c r="L15072" t="s">
        <v>17606</v>
      </c>
      <c r="M15072" t="s">
        <v>5237</v>
      </c>
      <c r="N15072" t="s">
        <v>5237</v>
      </c>
      <c r="O15072" t="s">
        <v>5237</v>
      </c>
    </row>
    <row r="15073" spans="11:15" x14ac:dyDescent="0.25">
      <c r="K15073">
        <v>59009900550050</v>
      </c>
      <c r="L15073" t="s">
        <v>17607</v>
      </c>
      <c r="M15073" t="s">
        <v>5237</v>
      </c>
      <c r="N15073" t="s">
        <v>5237</v>
      </c>
      <c r="O15073" t="s">
        <v>5237</v>
      </c>
    </row>
    <row r="15074" spans="11:15" x14ac:dyDescent="0.25">
      <c r="K15074">
        <v>59009900550051</v>
      </c>
      <c r="L15074" t="s">
        <v>17607</v>
      </c>
      <c r="M15074" t="s">
        <v>5237</v>
      </c>
      <c r="N15074" t="s">
        <v>5237</v>
      </c>
      <c r="O15074" t="s">
        <v>5237</v>
      </c>
    </row>
    <row r="15075" spans="11:15" x14ac:dyDescent="0.25">
      <c r="K15075">
        <v>59009900550052</v>
      </c>
      <c r="L15075" t="s">
        <v>17608</v>
      </c>
      <c r="M15075" t="s">
        <v>5237</v>
      </c>
      <c r="N15075" t="s">
        <v>5237</v>
      </c>
      <c r="O15075" t="s">
        <v>5237</v>
      </c>
    </row>
    <row r="15076" spans="11:15" x14ac:dyDescent="0.25">
      <c r="K15076">
        <v>59009900550053</v>
      </c>
      <c r="L15076" t="s">
        <v>17609</v>
      </c>
      <c r="M15076" t="s">
        <v>5237</v>
      </c>
      <c r="N15076" t="s">
        <v>5237</v>
      </c>
      <c r="O15076" t="s">
        <v>5237</v>
      </c>
    </row>
    <row r="15077" spans="11:15" x14ac:dyDescent="0.25">
      <c r="K15077">
        <v>59009900550054</v>
      </c>
      <c r="L15077" t="s">
        <v>17610</v>
      </c>
      <c r="M15077" t="s">
        <v>5237</v>
      </c>
      <c r="N15077" t="s">
        <v>5237</v>
      </c>
      <c r="O15077" t="s">
        <v>5237</v>
      </c>
    </row>
    <row r="15078" spans="11:15" x14ac:dyDescent="0.25">
      <c r="K15078">
        <v>59009900550055</v>
      </c>
      <c r="L15078" t="s">
        <v>17611</v>
      </c>
      <c r="M15078" t="s">
        <v>5237</v>
      </c>
      <c r="N15078" t="s">
        <v>5237</v>
      </c>
      <c r="O15078" t="s">
        <v>5237</v>
      </c>
    </row>
    <row r="15079" spans="11:15" x14ac:dyDescent="0.25">
      <c r="K15079">
        <v>59009900550056</v>
      </c>
      <c r="L15079" t="s">
        <v>17612</v>
      </c>
      <c r="M15079" t="s">
        <v>5237</v>
      </c>
      <c r="N15079" t="s">
        <v>5237</v>
      </c>
      <c r="O15079" t="s">
        <v>5237</v>
      </c>
    </row>
    <row r="15080" spans="11:15" x14ac:dyDescent="0.25">
      <c r="K15080">
        <v>59009900560001</v>
      </c>
      <c r="L15080" t="s">
        <v>17613</v>
      </c>
      <c r="M15080" t="s">
        <v>5237</v>
      </c>
      <c r="N15080" t="s">
        <v>5237</v>
      </c>
      <c r="O15080" t="s">
        <v>5237</v>
      </c>
    </row>
    <row r="15081" spans="11:15" x14ac:dyDescent="0.25">
      <c r="K15081">
        <v>59009900560002</v>
      </c>
      <c r="L15081" t="s">
        <v>17614</v>
      </c>
      <c r="M15081" t="s">
        <v>5237</v>
      </c>
      <c r="N15081" t="s">
        <v>5237</v>
      </c>
      <c r="O15081" t="s">
        <v>5237</v>
      </c>
    </row>
    <row r="15082" spans="11:15" x14ac:dyDescent="0.25">
      <c r="K15082">
        <v>59009900570001</v>
      </c>
      <c r="L15082" t="s">
        <v>14403</v>
      </c>
      <c r="M15082" t="s">
        <v>5237</v>
      </c>
      <c r="N15082" t="s">
        <v>5237</v>
      </c>
      <c r="O15082" t="s">
        <v>5237</v>
      </c>
    </row>
    <row r="15083" spans="11:15" x14ac:dyDescent="0.25">
      <c r="K15083">
        <v>59009900570002</v>
      </c>
      <c r="L15083" t="s">
        <v>17615</v>
      </c>
      <c r="M15083" t="s">
        <v>5237</v>
      </c>
      <c r="N15083" t="s">
        <v>5237</v>
      </c>
      <c r="O15083" t="s">
        <v>5237</v>
      </c>
    </row>
    <row r="15084" spans="11:15" x14ac:dyDescent="0.25">
      <c r="K15084">
        <v>59009900570003</v>
      </c>
      <c r="L15084" t="s">
        <v>17616</v>
      </c>
      <c r="M15084" t="s">
        <v>5237</v>
      </c>
      <c r="N15084" t="s">
        <v>5237</v>
      </c>
      <c r="O15084" t="s">
        <v>5237</v>
      </c>
    </row>
    <row r="15085" spans="11:15" x14ac:dyDescent="0.25">
      <c r="K15085">
        <v>59009900570004</v>
      </c>
      <c r="L15085" t="s">
        <v>17617</v>
      </c>
      <c r="M15085" t="s">
        <v>5237</v>
      </c>
      <c r="N15085" t="s">
        <v>5237</v>
      </c>
      <c r="O15085" t="s">
        <v>5237</v>
      </c>
    </row>
    <row r="15086" spans="11:15" x14ac:dyDescent="0.25">
      <c r="K15086">
        <v>59009900570005</v>
      </c>
      <c r="L15086" t="s">
        <v>14350</v>
      </c>
      <c r="M15086" t="s">
        <v>5237</v>
      </c>
      <c r="N15086" t="s">
        <v>5237</v>
      </c>
      <c r="O15086" t="s">
        <v>5237</v>
      </c>
    </row>
    <row r="15087" spans="11:15" x14ac:dyDescent="0.25">
      <c r="K15087">
        <v>59009900570006</v>
      </c>
      <c r="L15087" t="s">
        <v>14423</v>
      </c>
      <c r="M15087" t="s">
        <v>5237</v>
      </c>
      <c r="N15087" t="s">
        <v>5237</v>
      </c>
      <c r="O15087" t="s">
        <v>5237</v>
      </c>
    </row>
    <row r="15088" spans="11:15" x14ac:dyDescent="0.25">
      <c r="K15088">
        <v>59009900570007</v>
      </c>
      <c r="L15088" t="s">
        <v>14425</v>
      </c>
      <c r="M15088" t="s">
        <v>5237</v>
      </c>
      <c r="N15088" t="s">
        <v>5237</v>
      </c>
      <c r="O15088" t="s">
        <v>5237</v>
      </c>
    </row>
    <row r="15089" spans="11:15" x14ac:dyDescent="0.25">
      <c r="K15089">
        <v>59009900570008</v>
      </c>
      <c r="L15089" t="s">
        <v>14425</v>
      </c>
      <c r="M15089" t="s">
        <v>5237</v>
      </c>
      <c r="N15089" t="s">
        <v>5237</v>
      </c>
      <c r="O15089" t="s">
        <v>5237</v>
      </c>
    </row>
    <row r="15090" spans="11:15" x14ac:dyDescent="0.25">
      <c r="K15090">
        <v>59009900570009</v>
      </c>
      <c r="L15090" t="s">
        <v>14425</v>
      </c>
      <c r="M15090" t="s">
        <v>5237</v>
      </c>
      <c r="N15090" t="s">
        <v>5237</v>
      </c>
      <c r="O15090" t="s">
        <v>5237</v>
      </c>
    </row>
    <row r="15091" spans="11:15" x14ac:dyDescent="0.25">
      <c r="K15091">
        <v>59009900570010</v>
      </c>
      <c r="L15091" t="s">
        <v>17618</v>
      </c>
      <c r="M15091" t="s">
        <v>5237</v>
      </c>
      <c r="N15091" t="s">
        <v>5237</v>
      </c>
      <c r="O15091" t="s">
        <v>5237</v>
      </c>
    </row>
    <row r="15092" spans="11:15" x14ac:dyDescent="0.25">
      <c r="K15092">
        <v>59009900570011</v>
      </c>
      <c r="L15092" t="s">
        <v>14408</v>
      </c>
      <c r="M15092" t="s">
        <v>5237</v>
      </c>
      <c r="N15092" t="s">
        <v>5237</v>
      </c>
      <c r="O15092" t="s">
        <v>5237</v>
      </c>
    </row>
    <row r="15093" spans="11:15" x14ac:dyDescent="0.25">
      <c r="K15093">
        <v>59009900580001</v>
      </c>
      <c r="L15093" t="s">
        <v>17619</v>
      </c>
      <c r="M15093" t="s">
        <v>5237</v>
      </c>
      <c r="N15093" t="s">
        <v>5237</v>
      </c>
      <c r="O15093" t="s">
        <v>5237</v>
      </c>
    </row>
    <row r="15094" spans="11:15" x14ac:dyDescent="0.25">
      <c r="K15094">
        <v>59009900580002</v>
      </c>
      <c r="L15094" t="s">
        <v>17620</v>
      </c>
      <c r="M15094" t="s">
        <v>5237</v>
      </c>
      <c r="N15094" t="s">
        <v>5237</v>
      </c>
      <c r="O15094" t="s">
        <v>5237</v>
      </c>
    </row>
    <row r="15095" spans="11:15" x14ac:dyDescent="0.25">
      <c r="K15095">
        <v>59009900580003</v>
      </c>
      <c r="L15095" t="s">
        <v>17621</v>
      </c>
      <c r="M15095" t="s">
        <v>5237</v>
      </c>
      <c r="N15095" t="s">
        <v>5237</v>
      </c>
      <c r="O15095" t="s">
        <v>5237</v>
      </c>
    </row>
    <row r="15096" spans="11:15" x14ac:dyDescent="0.25">
      <c r="K15096">
        <v>59009900580004</v>
      </c>
      <c r="L15096" t="s">
        <v>17622</v>
      </c>
      <c r="M15096" t="s">
        <v>5237</v>
      </c>
      <c r="N15096" t="s">
        <v>5237</v>
      </c>
      <c r="O15096" t="s">
        <v>5237</v>
      </c>
    </row>
    <row r="15097" spans="11:15" x14ac:dyDescent="0.25">
      <c r="K15097">
        <v>59009900580005</v>
      </c>
      <c r="L15097" t="s">
        <v>17623</v>
      </c>
      <c r="M15097" t="s">
        <v>5237</v>
      </c>
      <c r="N15097" t="s">
        <v>5237</v>
      </c>
      <c r="O15097" t="s">
        <v>5237</v>
      </c>
    </row>
    <row r="15098" spans="11:15" x14ac:dyDescent="0.25">
      <c r="K15098">
        <v>59009900580006</v>
      </c>
      <c r="L15098" t="s">
        <v>17624</v>
      </c>
      <c r="M15098" t="s">
        <v>5237</v>
      </c>
      <c r="N15098" t="s">
        <v>5237</v>
      </c>
      <c r="O15098" t="s">
        <v>5237</v>
      </c>
    </row>
    <row r="15099" spans="11:15" x14ac:dyDescent="0.25">
      <c r="K15099">
        <v>59009900580007</v>
      </c>
      <c r="L15099" t="s">
        <v>17625</v>
      </c>
      <c r="M15099" t="s">
        <v>5237</v>
      </c>
      <c r="N15099" t="s">
        <v>5237</v>
      </c>
      <c r="O15099" t="s">
        <v>5237</v>
      </c>
    </row>
    <row r="15100" spans="11:15" x14ac:dyDescent="0.25">
      <c r="K15100">
        <v>59009900580008</v>
      </c>
      <c r="L15100" t="s">
        <v>17626</v>
      </c>
      <c r="M15100" t="s">
        <v>5237</v>
      </c>
      <c r="N15100" t="s">
        <v>5237</v>
      </c>
      <c r="O15100" t="s">
        <v>5237</v>
      </c>
    </row>
    <row r="15101" spans="11:15" x14ac:dyDescent="0.25">
      <c r="K15101">
        <v>59009900580009</v>
      </c>
      <c r="L15101" t="s">
        <v>17627</v>
      </c>
      <c r="M15101" t="s">
        <v>5237</v>
      </c>
      <c r="N15101" t="s">
        <v>5237</v>
      </c>
      <c r="O15101" t="s">
        <v>5237</v>
      </c>
    </row>
    <row r="15102" spans="11:15" x14ac:dyDescent="0.25">
      <c r="K15102">
        <v>59009900580010</v>
      </c>
      <c r="L15102" t="s">
        <v>17628</v>
      </c>
      <c r="M15102" t="s">
        <v>5237</v>
      </c>
      <c r="N15102" t="s">
        <v>5237</v>
      </c>
      <c r="O15102" t="s">
        <v>5237</v>
      </c>
    </row>
    <row r="15103" spans="11:15" x14ac:dyDescent="0.25">
      <c r="K15103">
        <v>59009900580011</v>
      </c>
      <c r="L15103" t="s">
        <v>17629</v>
      </c>
      <c r="M15103" t="s">
        <v>5237</v>
      </c>
      <c r="N15103" t="s">
        <v>5237</v>
      </c>
      <c r="O15103" t="s">
        <v>5237</v>
      </c>
    </row>
    <row r="15104" spans="11:15" x14ac:dyDescent="0.25">
      <c r="K15104">
        <v>59009900580012</v>
      </c>
      <c r="L15104" t="s">
        <v>17630</v>
      </c>
      <c r="M15104" t="s">
        <v>5237</v>
      </c>
      <c r="N15104" t="s">
        <v>5237</v>
      </c>
      <c r="O15104" t="s">
        <v>5237</v>
      </c>
    </row>
    <row r="15105" spans="11:15" x14ac:dyDescent="0.25">
      <c r="K15105">
        <v>59009900580013</v>
      </c>
      <c r="L15105" t="s">
        <v>17631</v>
      </c>
      <c r="M15105" t="s">
        <v>5237</v>
      </c>
      <c r="N15105" t="s">
        <v>5237</v>
      </c>
      <c r="O15105" t="s">
        <v>5237</v>
      </c>
    </row>
    <row r="15106" spans="11:15" x14ac:dyDescent="0.25">
      <c r="K15106">
        <v>59009900580014</v>
      </c>
      <c r="L15106" t="s">
        <v>17632</v>
      </c>
      <c r="M15106" t="s">
        <v>5237</v>
      </c>
      <c r="N15106" t="s">
        <v>5237</v>
      </c>
      <c r="O15106" t="s">
        <v>5237</v>
      </c>
    </row>
    <row r="15107" spans="11:15" x14ac:dyDescent="0.25">
      <c r="K15107">
        <v>59009900580015</v>
      </c>
      <c r="L15107" t="s">
        <v>17633</v>
      </c>
      <c r="M15107" t="s">
        <v>5237</v>
      </c>
      <c r="N15107" t="s">
        <v>5237</v>
      </c>
      <c r="O15107" t="s">
        <v>5237</v>
      </c>
    </row>
    <row r="15108" spans="11:15" x14ac:dyDescent="0.25">
      <c r="K15108">
        <v>59009900580016</v>
      </c>
      <c r="L15108" t="s">
        <v>14087</v>
      </c>
      <c r="M15108" t="s">
        <v>5237</v>
      </c>
      <c r="N15108" t="s">
        <v>5237</v>
      </c>
      <c r="O15108" t="s">
        <v>5237</v>
      </c>
    </row>
    <row r="15109" spans="11:15" x14ac:dyDescent="0.25">
      <c r="K15109">
        <v>59009900580017</v>
      </c>
      <c r="L15109" t="s">
        <v>17634</v>
      </c>
      <c r="M15109" t="s">
        <v>5237</v>
      </c>
      <c r="N15109" t="s">
        <v>5237</v>
      </c>
      <c r="O15109" t="s">
        <v>5237</v>
      </c>
    </row>
    <row r="15110" spans="11:15" x14ac:dyDescent="0.25">
      <c r="K15110">
        <v>59009900580018</v>
      </c>
      <c r="L15110" t="s">
        <v>17635</v>
      </c>
      <c r="M15110" t="s">
        <v>5237</v>
      </c>
      <c r="N15110" t="s">
        <v>5237</v>
      </c>
      <c r="O15110" t="s">
        <v>5237</v>
      </c>
    </row>
    <row r="15111" spans="11:15" x14ac:dyDescent="0.25">
      <c r="K15111">
        <v>59009900580019</v>
      </c>
      <c r="L15111" t="s">
        <v>17636</v>
      </c>
      <c r="M15111" t="s">
        <v>5237</v>
      </c>
      <c r="N15111" t="s">
        <v>5237</v>
      </c>
      <c r="O15111" t="s">
        <v>5237</v>
      </c>
    </row>
    <row r="15112" spans="11:15" x14ac:dyDescent="0.25">
      <c r="K15112">
        <v>59009900580020</v>
      </c>
      <c r="L15112" t="s">
        <v>17637</v>
      </c>
      <c r="M15112" t="s">
        <v>5237</v>
      </c>
      <c r="N15112" t="s">
        <v>5237</v>
      </c>
      <c r="O15112" t="s">
        <v>5237</v>
      </c>
    </row>
    <row r="15113" spans="11:15" x14ac:dyDescent="0.25">
      <c r="K15113">
        <v>59009900590001</v>
      </c>
      <c r="L15113" t="s">
        <v>17638</v>
      </c>
      <c r="M15113" t="s">
        <v>5237</v>
      </c>
      <c r="N15113" t="s">
        <v>5237</v>
      </c>
      <c r="O15113" t="s">
        <v>5237</v>
      </c>
    </row>
    <row r="15114" spans="11:15" x14ac:dyDescent="0.25">
      <c r="K15114">
        <v>59009900600001</v>
      </c>
      <c r="L15114" t="s">
        <v>17639</v>
      </c>
      <c r="M15114" t="s">
        <v>5237</v>
      </c>
      <c r="N15114" t="s">
        <v>5237</v>
      </c>
      <c r="O15114" t="s">
        <v>5237</v>
      </c>
    </row>
    <row r="15115" spans="11:15" x14ac:dyDescent="0.25">
      <c r="K15115">
        <v>59009900600002</v>
      </c>
      <c r="L15115" t="s">
        <v>17640</v>
      </c>
      <c r="M15115" t="s">
        <v>5237</v>
      </c>
      <c r="N15115" t="s">
        <v>5237</v>
      </c>
      <c r="O15115" t="s">
        <v>5237</v>
      </c>
    </row>
    <row r="15116" spans="11:15" x14ac:dyDescent="0.25">
      <c r="K15116">
        <v>59009900600003</v>
      </c>
      <c r="L15116" t="s">
        <v>17641</v>
      </c>
      <c r="M15116" t="s">
        <v>5237</v>
      </c>
      <c r="N15116" t="s">
        <v>5237</v>
      </c>
      <c r="O15116" t="s">
        <v>5237</v>
      </c>
    </row>
    <row r="15117" spans="11:15" x14ac:dyDescent="0.25">
      <c r="K15117">
        <v>59009900610001</v>
      </c>
      <c r="L15117" t="s">
        <v>17642</v>
      </c>
      <c r="M15117" t="s">
        <v>5237</v>
      </c>
      <c r="N15117" t="s">
        <v>5237</v>
      </c>
      <c r="O15117" t="s">
        <v>5237</v>
      </c>
    </row>
    <row r="15118" spans="11:15" x14ac:dyDescent="0.25">
      <c r="K15118">
        <v>59009900610002</v>
      </c>
      <c r="L15118" t="s">
        <v>17643</v>
      </c>
      <c r="M15118" t="s">
        <v>5237</v>
      </c>
      <c r="N15118" t="s">
        <v>5237</v>
      </c>
      <c r="O15118" t="s">
        <v>5237</v>
      </c>
    </row>
    <row r="15119" spans="11:15" x14ac:dyDescent="0.25">
      <c r="K15119">
        <v>59009900610003</v>
      </c>
      <c r="L15119" t="s">
        <v>17644</v>
      </c>
      <c r="M15119" t="s">
        <v>5237</v>
      </c>
      <c r="N15119" t="s">
        <v>5237</v>
      </c>
      <c r="O15119" t="s">
        <v>5237</v>
      </c>
    </row>
    <row r="15120" spans="11:15" x14ac:dyDescent="0.25">
      <c r="K15120">
        <v>59009900610004</v>
      </c>
      <c r="L15120" t="s">
        <v>17645</v>
      </c>
      <c r="M15120" t="s">
        <v>5237</v>
      </c>
      <c r="N15120" t="s">
        <v>5237</v>
      </c>
      <c r="O15120" t="s">
        <v>5237</v>
      </c>
    </row>
    <row r="15121" spans="11:15" x14ac:dyDescent="0.25">
      <c r="K15121">
        <v>59009900610005</v>
      </c>
      <c r="L15121" t="s">
        <v>17643</v>
      </c>
      <c r="M15121" t="s">
        <v>5237</v>
      </c>
      <c r="N15121" t="s">
        <v>5237</v>
      </c>
      <c r="O15121" t="s">
        <v>5237</v>
      </c>
    </row>
    <row r="15122" spans="11:15" x14ac:dyDescent="0.25">
      <c r="K15122">
        <v>59009900610006</v>
      </c>
      <c r="L15122" t="s">
        <v>17646</v>
      </c>
      <c r="M15122" t="s">
        <v>5237</v>
      </c>
      <c r="N15122" t="s">
        <v>5237</v>
      </c>
      <c r="O15122" t="s">
        <v>5237</v>
      </c>
    </row>
    <row r="15123" spans="11:15" x14ac:dyDescent="0.25">
      <c r="K15123">
        <v>59009900620001</v>
      </c>
      <c r="L15123" t="s">
        <v>17647</v>
      </c>
      <c r="M15123" t="s">
        <v>5237</v>
      </c>
      <c r="N15123" t="s">
        <v>5237</v>
      </c>
      <c r="O15123" t="s">
        <v>5237</v>
      </c>
    </row>
    <row r="15124" spans="11:15" x14ac:dyDescent="0.25">
      <c r="K15124">
        <v>59009900620002</v>
      </c>
      <c r="L15124" t="s">
        <v>17648</v>
      </c>
      <c r="M15124" t="s">
        <v>5237</v>
      </c>
      <c r="N15124" t="s">
        <v>5237</v>
      </c>
      <c r="O15124" t="s">
        <v>5237</v>
      </c>
    </row>
    <row r="15125" spans="11:15" x14ac:dyDescent="0.25">
      <c r="K15125">
        <v>59009900630001</v>
      </c>
      <c r="L15125" t="s">
        <v>17649</v>
      </c>
      <c r="M15125" t="s">
        <v>5237</v>
      </c>
      <c r="N15125" t="s">
        <v>5237</v>
      </c>
      <c r="O15125" t="s">
        <v>5237</v>
      </c>
    </row>
    <row r="15126" spans="11:15" x14ac:dyDescent="0.25">
      <c r="K15126">
        <v>59009900630006</v>
      </c>
      <c r="L15126" t="s">
        <v>17649</v>
      </c>
      <c r="M15126" t="s">
        <v>5237</v>
      </c>
      <c r="N15126" t="s">
        <v>5237</v>
      </c>
      <c r="O15126" t="s">
        <v>5237</v>
      </c>
    </row>
    <row r="15127" spans="11:15" x14ac:dyDescent="0.25">
      <c r="K15127">
        <v>59009900630007</v>
      </c>
      <c r="L15127" t="s">
        <v>17650</v>
      </c>
      <c r="M15127" t="s">
        <v>5237</v>
      </c>
      <c r="N15127" t="s">
        <v>5237</v>
      </c>
      <c r="O15127" t="s">
        <v>5237</v>
      </c>
    </row>
    <row r="15128" spans="11:15" x14ac:dyDescent="0.25">
      <c r="K15128">
        <v>59009900630008</v>
      </c>
      <c r="L15128" t="s">
        <v>17650</v>
      </c>
      <c r="M15128" t="s">
        <v>5237</v>
      </c>
      <c r="N15128" t="s">
        <v>5237</v>
      </c>
      <c r="O15128" t="s">
        <v>5237</v>
      </c>
    </row>
    <row r="15129" spans="11:15" x14ac:dyDescent="0.25">
      <c r="K15129">
        <v>59009900640001</v>
      </c>
      <c r="L15129" t="s">
        <v>17651</v>
      </c>
      <c r="M15129" t="s">
        <v>5237</v>
      </c>
      <c r="N15129" t="s">
        <v>5237</v>
      </c>
      <c r="O15129" t="s">
        <v>5237</v>
      </c>
    </row>
    <row r="15130" spans="11:15" x14ac:dyDescent="0.25">
      <c r="K15130">
        <v>59009900640002</v>
      </c>
      <c r="L15130" t="s">
        <v>17652</v>
      </c>
      <c r="M15130" t="s">
        <v>5237</v>
      </c>
      <c r="N15130" t="s">
        <v>5237</v>
      </c>
      <c r="O15130" t="s">
        <v>5237</v>
      </c>
    </row>
    <row r="15131" spans="11:15" x14ac:dyDescent="0.25">
      <c r="K15131">
        <v>59009900640003</v>
      </c>
      <c r="L15131" t="s">
        <v>17653</v>
      </c>
      <c r="M15131" t="s">
        <v>5237</v>
      </c>
      <c r="N15131" t="s">
        <v>5237</v>
      </c>
      <c r="O15131" t="s">
        <v>5237</v>
      </c>
    </row>
    <row r="15132" spans="11:15" x14ac:dyDescent="0.25">
      <c r="K15132">
        <v>59009900640004</v>
      </c>
      <c r="L15132" t="s">
        <v>17654</v>
      </c>
      <c r="M15132" t="s">
        <v>5237</v>
      </c>
      <c r="N15132" t="s">
        <v>5237</v>
      </c>
      <c r="O15132" t="s">
        <v>5237</v>
      </c>
    </row>
    <row r="15133" spans="11:15" x14ac:dyDescent="0.25">
      <c r="K15133">
        <v>59009900650001</v>
      </c>
      <c r="L15133" t="s">
        <v>17655</v>
      </c>
      <c r="M15133" t="s">
        <v>5237</v>
      </c>
      <c r="N15133" t="s">
        <v>5237</v>
      </c>
      <c r="O15133" t="s">
        <v>5237</v>
      </c>
    </row>
    <row r="15134" spans="11:15" x14ac:dyDescent="0.25">
      <c r="K15134">
        <v>59009900650002</v>
      </c>
      <c r="L15134" t="s">
        <v>17656</v>
      </c>
      <c r="M15134" t="s">
        <v>5237</v>
      </c>
      <c r="N15134" t="s">
        <v>5237</v>
      </c>
      <c r="O15134" t="s">
        <v>5237</v>
      </c>
    </row>
    <row r="15135" spans="11:15" x14ac:dyDescent="0.25">
      <c r="K15135">
        <v>59009900650003</v>
      </c>
      <c r="L15135" t="s">
        <v>17657</v>
      </c>
      <c r="M15135" t="s">
        <v>5237</v>
      </c>
      <c r="N15135" t="s">
        <v>5237</v>
      </c>
      <c r="O15135" t="s">
        <v>5237</v>
      </c>
    </row>
    <row r="15136" spans="11:15" x14ac:dyDescent="0.25">
      <c r="K15136">
        <v>59009900650004</v>
      </c>
      <c r="L15136" t="s">
        <v>17658</v>
      </c>
      <c r="M15136" t="s">
        <v>5237</v>
      </c>
      <c r="N15136" t="s">
        <v>5237</v>
      </c>
      <c r="O15136" t="s">
        <v>5237</v>
      </c>
    </row>
    <row r="15137" spans="11:15" x14ac:dyDescent="0.25">
      <c r="K15137">
        <v>59009900660001</v>
      </c>
      <c r="L15137" t="s">
        <v>17659</v>
      </c>
      <c r="M15137" t="s">
        <v>5237</v>
      </c>
      <c r="N15137" t="s">
        <v>5237</v>
      </c>
      <c r="O15137" t="s">
        <v>5237</v>
      </c>
    </row>
    <row r="15138" spans="11:15" x14ac:dyDescent="0.25">
      <c r="K15138">
        <v>59009900660002</v>
      </c>
      <c r="L15138" t="s">
        <v>17660</v>
      </c>
      <c r="M15138" t="s">
        <v>5237</v>
      </c>
      <c r="N15138" t="s">
        <v>5237</v>
      </c>
      <c r="O15138" t="s">
        <v>5237</v>
      </c>
    </row>
    <row r="15139" spans="11:15" x14ac:dyDescent="0.25">
      <c r="K15139">
        <v>59009900670001</v>
      </c>
      <c r="L15139" t="s">
        <v>17661</v>
      </c>
      <c r="M15139" t="s">
        <v>5237</v>
      </c>
      <c r="N15139" t="s">
        <v>5237</v>
      </c>
      <c r="O15139" t="s">
        <v>5237</v>
      </c>
    </row>
    <row r="15140" spans="11:15" x14ac:dyDescent="0.25">
      <c r="K15140">
        <v>59009900670002</v>
      </c>
      <c r="L15140" t="s">
        <v>17662</v>
      </c>
      <c r="M15140" t="s">
        <v>5237</v>
      </c>
      <c r="N15140" t="s">
        <v>5237</v>
      </c>
      <c r="O15140" t="s">
        <v>5237</v>
      </c>
    </row>
    <row r="15141" spans="11:15" x14ac:dyDescent="0.25">
      <c r="K15141">
        <v>59009900670003</v>
      </c>
      <c r="L15141" t="s">
        <v>17663</v>
      </c>
      <c r="M15141" t="s">
        <v>5237</v>
      </c>
      <c r="N15141" t="s">
        <v>5237</v>
      </c>
      <c r="O15141" t="s">
        <v>5237</v>
      </c>
    </row>
    <row r="15142" spans="11:15" x14ac:dyDescent="0.25">
      <c r="K15142">
        <v>59009900670004</v>
      </c>
      <c r="L15142" t="s">
        <v>17664</v>
      </c>
      <c r="M15142" t="s">
        <v>5237</v>
      </c>
      <c r="N15142" t="s">
        <v>5237</v>
      </c>
      <c r="O15142" t="s">
        <v>5237</v>
      </c>
    </row>
    <row r="15143" spans="11:15" x14ac:dyDescent="0.25">
      <c r="K15143">
        <v>59009900680001</v>
      </c>
      <c r="L15143" t="s">
        <v>17665</v>
      </c>
      <c r="M15143" t="s">
        <v>5237</v>
      </c>
      <c r="N15143" t="s">
        <v>5237</v>
      </c>
      <c r="O15143" t="s">
        <v>5237</v>
      </c>
    </row>
    <row r="15144" spans="11:15" x14ac:dyDescent="0.25">
      <c r="K15144">
        <v>59009900680002</v>
      </c>
      <c r="L15144" t="s">
        <v>17666</v>
      </c>
      <c r="M15144" t="s">
        <v>5237</v>
      </c>
      <c r="N15144" t="s">
        <v>5237</v>
      </c>
      <c r="O15144" t="s">
        <v>5237</v>
      </c>
    </row>
    <row r="15145" spans="11:15" x14ac:dyDescent="0.25">
      <c r="K15145">
        <v>59009900680003</v>
      </c>
      <c r="L15145" t="s">
        <v>17666</v>
      </c>
      <c r="M15145" t="s">
        <v>5237</v>
      </c>
      <c r="N15145" t="s">
        <v>5237</v>
      </c>
      <c r="O15145" t="s">
        <v>5237</v>
      </c>
    </row>
    <row r="15146" spans="11:15" x14ac:dyDescent="0.25">
      <c r="K15146">
        <v>59009900680004</v>
      </c>
      <c r="L15146" t="s">
        <v>17666</v>
      </c>
      <c r="M15146" t="s">
        <v>5237</v>
      </c>
      <c r="N15146" t="s">
        <v>5237</v>
      </c>
      <c r="O15146" t="s">
        <v>5237</v>
      </c>
    </row>
    <row r="15147" spans="11:15" x14ac:dyDescent="0.25">
      <c r="K15147">
        <v>59009900690001</v>
      </c>
      <c r="L15147" t="s">
        <v>17667</v>
      </c>
      <c r="M15147" t="s">
        <v>5237</v>
      </c>
      <c r="N15147" t="s">
        <v>5237</v>
      </c>
      <c r="O15147" t="s">
        <v>5237</v>
      </c>
    </row>
    <row r="15148" spans="11:15" x14ac:dyDescent="0.25">
      <c r="K15148">
        <v>59009900690002</v>
      </c>
      <c r="L15148" t="s">
        <v>17668</v>
      </c>
      <c r="M15148" t="s">
        <v>5237</v>
      </c>
      <c r="N15148" t="s">
        <v>5237</v>
      </c>
      <c r="O15148" t="s">
        <v>5237</v>
      </c>
    </row>
    <row r="15149" spans="11:15" x14ac:dyDescent="0.25">
      <c r="K15149">
        <v>59009900690003</v>
      </c>
      <c r="L15149" t="s">
        <v>17669</v>
      </c>
      <c r="M15149" t="s">
        <v>5237</v>
      </c>
      <c r="N15149" t="s">
        <v>5237</v>
      </c>
      <c r="O15149" t="s">
        <v>5237</v>
      </c>
    </row>
    <row r="15150" spans="11:15" x14ac:dyDescent="0.25">
      <c r="K15150">
        <v>59009900690004</v>
      </c>
      <c r="L15150" t="s">
        <v>17670</v>
      </c>
      <c r="M15150" t="s">
        <v>5237</v>
      </c>
      <c r="N15150" t="s">
        <v>5237</v>
      </c>
      <c r="O15150" t="s">
        <v>5237</v>
      </c>
    </row>
    <row r="15151" spans="11:15" x14ac:dyDescent="0.25">
      <c r="K15151">
        <v>59009900690005</v>
      </c>
      <c r="L15151" t="s">
        <v>17671</v>
      </c>
      <c r="M15151" t="s">
        <v>5237</v>
      </c>
      <c r="N15151" t="s">
        <v>5237</v>
      </c>
      <c r="O15151" t="s">
        <v>5237</v>
      </c>
    </row>
    <row r="15152" spans="11:15" x14ac:dyDescent="0.25">
      <c r="K15152">
        <v>59009900690006</v>
      </c>
      <c r="L15152" t="s">
        <v>17672</v>
      </c>
      <c r="M15152" t="s">
        <v>5237</v>
      </c>
      <c r="N15152" t="s">
        <v>5237</v>
      </c>
      <c r="O15152" t="s">
        <v>5237</v>
      </c>
    </row>
    <row r="15153" spans="11:15" x14ac:dyDescent="0.25">
      <c r="K15153">
        <v>59009900690007</v>
      </c>
      <c r="L15153" t="s">
        <v>17673</v>
      </c>
      <c r="M15153" t="s">
        <v>5237</v>
      </c>
      <c r="N15153" t="s">
        <v>5237</v>
      </c>
      <c r="O15153" t="s">
        <v>5237</v>
      </c>
    </row>
    <row r="15154" spans="11:15" x14ac:dyDescent="0.25">
      <c r="K15154">
        <v>59009900690008</v>
      </c>
      <c r="L15154" t="s">
        <v>17674</v>
      </c>
      <c r="M15154" t="s">
        <v>5237</v>
      </c>
      <c r="N15154" t="s">
        <v>5237</v>
      </c>
      <c r="O15154" t="s">
        <v>5237</v>
      </c>
    </row>
    <row r="15155" spans="11:15" x14ac:dyDescent="0.25">
      <c r="K15155">
        <v>59009900690009</v>
      </c>
      <c r="L15155" t="s">
        <v>17675</v>
      </c>
      <c r="M15155" t="s">
        <v>5237</v>
      </c>
      <c r="N15155" t="s">
        <v>5237</v>
      </c>
      <c r="O15155" t="s">
        <v>5237</v>
      </c>
    </row>
    <row r="15156" spans="11:15" x14ac:dyDescent="0.25">
      <c r="K15156">
        <v>59009900690010</v>
      </c>
      <c r="L15156" t="s">
        <v>17676</v>
      </c>
      <c r="M15156" t="s">
        <v>5237</v>
      </c>
      <c r="N15156" t="s">
        <v>5237</v>
      </c>
      <c r="O15156" t="s">
        <v>5237</v>
      </c>
    </row>
    <row r="15157" spans="11:15" x14ac:dyDescent="0.25">
      <c r="K15157">
        <v>59009900690011</v>
      </c>
      <c r="L15157" t="s">
        <v>17677</v>
      </c>
      <c r="M15157" t="s">
        <v>5237</v>
      </c>
      <c r="N15157" t="s">
        <v>5237</v>
      </c>
      <c r="O15157" t="s">
        <v>5237</v>
      </c>
    </row>
    <row r="15158" spans="11:15" x14ac:dyDescent="0.25">
      <c r="K15158">
        <v>59009900690012</v>
      </c>
      <c r="L15158" t="s">
        <v>17678</v>
      </c>
      <c r="M15158" t="s">
        <v>5237</v>
      </c>
      <c r="N15158" t="s">
        <v>5237</v>
      </c>
      <c r="O15158" t="s">
        <v>5237</v>
      </c>
    </row>
    <row r="15159" spans="11:15" x14ac:dyDescent="0.25">
      <c r="K15159">
        <v>59009900690013</v>
      </c>
      <c r="L15159" t="s">
        <v>17679</v>
      </c>
      <c r="M15159" t="s">
        <v>5237</v>
      </c>
      <c r="N15159" t="s">
        <v>5237</v>
      </c>
      <c r="O15159" t="s">
        <v>5237</v>
      </c>
    </row>
    <row r="15160" spans="11:15" x14ac:dyDescent="0.25">
      <c r="K15160">
        <v>59009900690014</v>
      </c>
      <c r="L15160" t="s">
        <v>17680</v>
      </c>
      <c r="M15160" t="s">
        <v>5237</v>
      </c>
      <c r="N15160" t="s">
        <v>5237</v>
      </c>
      <c r="O15160" t="s">
        <v>5237</v>
      </c>
    </row>
    <row r="15161" spans="11:15" x14ac:dyDescent="0.25">
      <c r="K15161">
        <v>59009900690015</v>
      </c>
      <c r="L15161" t="s">
        <v>17681</v>
      </c>
      <c r="M15161" t="s">
        <v>5237</v>
      </c>
      <c r="N15161" t="s">
        <v>5237</v>
      </c>
      <c r="O15161" t="s">
        <v>5237</v>
      </c>
    </row>
    <row r="15162" spans="11:15" x14ac:dyDescent="0.25">
      <c r="K15162">
        <v>59009900690016</v>
      </c>
      <c r="L15162" t="s">
        <v>17682</v>
      </c>
      <c r="M15162" t="s">
        <v>5237</v>
      </c>
      <c r="N15162" t="s">
        <v>5237</v>
      </c>
      <c r="O15162" t="s">
        <v>5237</v>
      </c>
    </row>
    <row r="15163" spans="11:15" x14ac:dyDescent="0.25">
      <c r="K15163">
        <v>59009900690017</v>
      </c>
      <c r="L15163" t="s">
        <v>17683</v>
      </c>
      <c r="M15163" t="s">
        <v>5237</v>
      </c>
      <c r="N15163" t="s">
        <v>5237</v>
      </c>
      <c r="O15163" t="s">
        <v>5237</v>
      </c>
    </row>
    <row r="15164" spans="11:15" x14ac:dyDescent="0.25">
      <c r="K15164">
        <v>59009900690018</v>
      </c>
      <c r="L15164" t="s">
        <v>17684</v>
      </c>
      <c r="M15164" t="s">
        <v>5237</v>
      </c>
      <c r="N15164" t="s">
        <v>5237</v>
      </c>
      <c r="O15164" t="s">
        <v>5237</v>
      </c>
    </row>
    <row r="15165" spans="11:15" x14ac:dyDescent="0.25">
      <c r="K15165">
        <v>59009900690019</v>
      </c>
      <c r="L15165" t="s">
        <v>17685</v>
      </c>
      <c r="M15165" t="s">
        <v>5237</v>
      </c>
      <c r="N15165" t="s">
        <v>5237</v>
      </c>
      <c r="O15165" t="s">
        <v>5237</v>
      </c>
    </row>
    <row r="15166" spans="11:15" x14ac:dyDescent="0.25">
      <c r="K15166">
        <v>59009900690020</v>
      </c>
      <c r="L15166" t="s">
        <v>17686</v>
      </c>
      <c r="M15166" t="s">
        <v>5237</v>
      </c>
      <c r="N15166" t="s">
        <v>5237</v>
      </c>
      <c r="O15166" t="s">
        <v>5237</v>
      </c>
    </row>
    <row r="15167" spans="11:15" x14ac:dyDescent="0.25">
      <c r="K15167">
        <v>59009900690021</v>
      </c>
      <c r="L15167" t="s">
        <v>17687</v>
      </c>
      <c r="M15167" t="s">
        <v>5237</v>
      </c>
      <c r="N15167" t="s">
        <v>5237</v>
      </c>
      <c r="O15167" t="s">
        <v>5237</v>
      </c>
    </row>
    <row r="15168" spans="11:15" x14ac:dyDescent="0.25">
      <c r="K15168">
        <v>59009900690022</v>
      </c>
      <c r="L15168" t="s">
        <v>17688</v>
      </c>
      <c r="M15168" t="s">
        <v>5237</v>
      </c>
      <c r="N15168" t="s">
        <v>5237</v>
      </c>
      <c r="O15168" t="s">
        <v>5237</v>
      </c>
    </row>
    <row r="15169" spans="11:15" x14ac:dyDescent="0.25">
      <c r="K15169">
        <v>59009900690023</v>
      </c>
      <c r="L15169" t="s">
        <v>17689</v>
      </c>
      <c r="M15169" t="s">
        <v>5237</v>
      </c>
      <c r="N15169" t="s">
        <v>5237</v>
      </c>
      <c r="O15169" t="s">
        <v>5237</v>
      </c>
    </row>
    <row r="15170" spans="11:15" x14ac:dyDescent="0.25">
      <c r="K15170">
        <v>59009900690024</v>
      </c>
      <c r="L15170" t="s">
        <v>17690</v>
      </c>
      <c r="M15170" t="s">
        <v>5237</v>
      </c>
      <c r="N15170" t="s">
        <v>5237</v>
      </c>
      <c r="O15170" t="s">
        <v>5237</v>
      </c>
    </row>
    <row r="15171" spans="11:15" x14ac:dyDescent="0.25">
      <c r="K15171">
        <v>59009900690079</v>
      </c>
      <c r="L15171" t="s">
        <v>17691</v>
      </c>
      <c r="M15171" t="s">
        <v>5237</v>
      </c>
      <c r="N15171" t="s">
        <v>5237</v>
      </c>
      <c r="O15171" t="s">
        <v>5237</v>
      </c>
    </row>
    <row r="15172" spans="11:15" x14ac:dyDescent="0.25">
      <c r="K15172">
        <v>59009900690080</v>
      </c>
      <c r="L15172" t="s">
        <v>17692</v>
      </c>
      <c r="M15172" t="s">
        <v>5237</v>
      </c>
      <c r="N15172" t="s">
        <v>5237</v>
      </c>
      <c r="O15172" t="s">
        <v>5237</v>
      </c>
    </row>
    <row r="15173" spans="11:15" x14ac:dyDescent="0.25">
      <c r="K15173">
        <v>59009900690081</v>
      </c>
      <c r="L15173" t="s">
        <v>17693</v>
      </c>
      <c r="M15173" t="s">
        <v>5237</v>
      </c>
      <c r="N15173" t="s">
        <v>5237</v>
      </c>
      <c r="O15173" t="s">
        <v>5237</v>
      </c>
    </row>
    <row r="15174" spans="11:15" x14ac:dyDescent="0.25">
      <c r="K15174">
        <v>59009900690082</v>
      </c>
      <c r="L15174" t="s">
        <v>17694</v>
      </c>
      <c r="M15174" t="s">
        <v>5237</v>
      </c>
      <c r="N15174" t="s">
        <v>5237</v>
      </c>
      <c r="O15174" t="s">
        <v>5237</v>
      </c>
    </row>
    <row r="15175" spans="11:15" x14ac:dyDescent="0.25">
      <c r="K15175">
        <v>59009900690083</v>
      </c>
      <c r="L15175" t="s">
        <v>17695</v>
      </c>
      <c r="M15175" t="s">
        <v>5237</v>
      </c>
      <c r="N15175" t="s">
        <v>5237</v>
      </c>
      <c r="O15175" t="s">
        <v>5237</v>
      </c>
    </row>
    <row r="15176" spans="11:15" x14ac:dyDescent="0.25">
      <c r="K15176">
        <v>59009900700001</v>
      </c>
      <c r="L15176" t="s">
        <v>17696</v>
      </c>
      <c r="M15176" t="s">
        <v>5237</v>
      </c>
      <c r="N15176" t="s">
        <v>5237</v>
      </c>
      <c r="O15176" t="s">
        <v>5237</v>
      </c>
    </row>
    <row r="15177" spans="11:15" x14ac:dyDescent="0.25">
      <c r="K15177">
        <v>59009900700002</v>
      </c>
      <c r="L15177" t="s">
        <v>17697</v>
      </c>
      <c r="M15177" t="s">
        <v>5237</v>
      </c>
      <c r="N15177" t="s">
        <v>5237</v>
      </c>
      <c r="O15177" t="s">
        <v>5237</v>
      </c>
    </row>
    <row r="15178" spans="11:15" x14ac:dyDescent="0.25">
      <c r="K15178">
        <v>59009900700003</v>
      </c>
      <c r="L15178" t="s">
        <v>17698</v>
      </c>
      <c r="M15178" t="s">
        <v>5237</v>
      </c>
      <c r="N15178" t="s">
        <v>5237</v>
      </c>
      <c r="O15178" t="s">
        <v>5237</v>
      </c>
    </row>
    <row r="15179" spans="11:15" x14ac:dyDescent="0.25">
      <c r="K15179">
        <v>59009900700004</v>
      </c>
      <c r="L15179" t="s">
        <v>17699</v>
      </c>
      <c r="M15179" t="s">
        <v>5237</v>
      </c>
      <c r="N15179" t="s">
        <v>5237</v>
      </c>
      <c r="O15179" t="s">
        <v>5237</v>
      </c>
    </row>
    <row r="15180" spans="11:15" x14ac:dyDescent="0.25">
      <c r="K15180">
        <v>59009900700005</v>
      </c>
      <c r="L15180" t="s">
        <v>17700</v>
      </c>
      <c r="M15180" t="s">
        <v>5237</v>
      </c>
      <c r="N15180" t="s">
        <v>5237</v>
      </c>
      <c r="O15180" t="s">
        <v>5237</v>
      </c>
    </row>
    <row r="15181" spans="11:15" x14ac:dyDescent="0.25">
      <c r="K15181">
        <v>59009900700006</v>
      </c>
      <c r="L15181" t="s">
        <v>17701</v>
      </c>
      <c r="M15181" t="s">
        <v>5237</v>
      </c>
      <c r="N15181" t="s">
        <v>5237</v>
      </c>
      <c r="O15181" t="s">
        <v>5237</v>
      </c>
    </row>
    <row r="15182" spans="11:15" x14ac:dyDescent="0.25">
      <c r="K15182">
        <v>59009900700007</v>
      </c>
      <c r="L15182" t="s">
        <v>17702</v>
      </c>
      <c r="M15182" t="s">
        <v>5237</v>
      </c>
      <c r="N15182" t="s">
        <v>5237</v>
      </c>
      <c r="O15182" t="s">
        <v>5237</v>
      </c>
    </row>
    <row r="15183" spans="11:15" x14ac:dyDescent="0.25">
      <c r="K15183">
        <v>59009900700008</v>
      </c>
      <c r="L15183" t="s">
        <v>17699</v>
      </c>
      <c r="M15183" t="s">
        <v>5237</v>
      </c>
      <c r="N15183" t="s">
        <v>5237</v>
      </c>
      <c r="O15183" t="s">
        <v>5237</v>
      </c>
    </row>
    <row r="15184" spans="11:15" x14ac:dyDescent="0.25">
      <c r="K15184">
        <v>59009900700009</v>
      </c>
      <c r="L15184" t="s">
        <v>17701</v>
      </c>
      <c r="M15184" t="s">
        <v>5237</v>
      </c>
      <c r="N15184" t="s">
        <v>5237</v>
      </c>
      <c r="O15184" t="s">
        <v>5237</v>
      </c>
    </row>
    <row r="15185" spans="11:15" x14ac:dyDescent="0.25">
      <c r="K15185">
        <v>59009900700010</v>
      </c>
      <c r="L15185" t="s">
        <v>17703</v>
      </c>
      <c r="M15185" t="s">
        <v>5237</v>
      </c>
      <c r="N15185" t="s">
        <v>5237</v>
      </c>
      <c r="O15185" t="s">
        <v>5237</v>
      </c>
    </row>
    <row r="15186" spans="11:15" x14ac:dyDescent="0.25">
      <c r="K15186">
        <v>59009900700011</v>
      </c>
      <c r="L15186" t="s">
        <v>17701</v>
      </c>
      <c r="M15186" t="s">
        <v>5237</v>
      </c>
      <c r="N15186" t="s">
        <v>5237</v>
      </c>
      <c r="O15186" t="s">
        <v>5237</v>
      </c>
    </row>
    <row r="15187" spans="11:15" x14ac:dyDescent="0.25">
      <c r="K15187">
        <v>59009900700012</v>
      </c>
      <c r="L15187" t="s">
        <v>17704</v>
      </c>
      <c r="M15187" t="s">
        <v>5237</v>
      </c>
      <c r="N15187" t="s">
        <v>5237</v>
      </c>
      <c r="O15187" t="s">
        <v>5237</v>
      </c>
    </row>
    <row r="15188" spans="11:15" x14ac:dyDescent="0.25">
      <c r="K15188">
        <v>59009900700013</v>
      </c>
      <c r="L15188" t="s">
        <v>17700</v>
      </c>
      <c r="M15188" t="s">
        <v>5237</v>
      </c>
      <c r="N15188" t="s">
        <v>5237</v>
      </c>
      <c r="O15188" t="s">
        <v>5237</v>
      </c>
    </row>
    <row r="15189" spans="11:15" x14ac:dyDescent="0.25">
      <c r="K15189">
        <v>59009900710001</v>
      </c>
      <c r="L15189" t="s">
        <v>17705</v>
      </c>
      <c r="M15189" t="s">
        <v>5237</v>
      </c>
      <c r="N15189" t="s">
        <v>5237</v>
      </c>
      <c r="O15189" t="s">
        <v>5237</v>
      </c>
    </row>
    <row r="15190" spans="11:15" x14ac:dyDescent="0.25">
      <c r="K15190">
        <v>59009900710002</v>
      </c>
      <c r="L15190" t="s">
        <v>17706</v>
      </c>
      <c r="M15190" t="s">
        <v>5237</v>
      </c>
      <c r="N15190" t="s">
        <v>5237</v>
      </c>
      <c r="O15190" t="s">
        <v>5237</v>
      </c>
    </row>
    <row r="15191" spans="11:15" x14ac:dyDescent="0.25">
      <c r="K15191">
        <v>59009900710003</v>
      </c>
      <c r="L15191" t="s">
        <v>17707</v>
      </c>
      <c r="M15191" t="s">
        <v>5237</v>
      </c>
      <c r="N15191" t="s">
        <v>5237</v>
      </c>
      <c r="O15191" t="s">
        <v>5237</v>
      </c>
    </row>
    <row r="15192" spans="11:15" x14ac:dyDescent="0.25">
      <c r="K15192">
        <v>59009900710005</v>
      </c>
      <c r="L15192" t="s">
        <v>17707</v>
      </c>
      <c r="M15192" t="s">
        <v>5237</v>
      </c>
      <c r="N15192" t="s">
        <v>5237</v>
      </c>
      <c r="O15192" t="s">
        <v>5237</v>
      </c>
    </row>
    <row r="15193" spans="11:15" x14ac:dyDescent="0.25">
      <c r="K15193">
        <v>59009900710006</v>
      </c>
      <c r="L15193" t="s">
        <v>17708</v>
      </c>
      <c r="M15193" t="s">
        <v>5237</v>
      </c>
      <c r="N15193" t="s">
        <v>5237</v>
      </c>
      <c r="O15193" t="s">
        <v>5237</v>
      </c>
    </row>
    <row r="15194" spans="11:15" x14ac:dyDescent="0.25">
      <c r="K15194">
        <v>59009900720001</v>
      </c>
      <c r="L15194" t="s">
        <v>17709</v>
      </c>
      <c r="M15194" t="s">
        <v>5237</v>
      </c>
      <c r="N15194" t="s">
        <v>5237</v>
      </c>
      <c r="O15194" t="s">
        <v>5237</v>
      </c>
    </row>
    <row r="15195" spans="11:15" x14ac:dyDescent="0.25">
      <c r="K15195">
        <v>59009900720002</v>
      </c>
      <c r="L15195" t="s">
        <v>17710</v>
      </c>
      <c r="M15195" t="s">
        <v>5237</v>
      </c>
      <c r="N15195" t="s">
        <v>5237</v>
      </c>
      <c r="O15195" t="s">
        <v>5237</v>
      </c>
    </row>
    <row r="15196" spans="11:15" x14ac:dyDescent="0.25">
      <c r="K15196">
        <v>59009900720003</v>
      </c>
      <c r="L15196" t="s">
        <v>17711</v>
      </c>
      <c r="M15196" t="s">
        <v>5237</v>
      </c>
      <c r="N15196" t="s">
        <v>5237</v>
      </c>
      <c r="O15196" t="s">
        <v>5237</v>
      </c>
    </row>
    <row r="15197" spans="11:15" x14ac:dyDescent="0.25">
      <c r="K15197">
        <v>59009900720004</v>
      </c>
      <c r="L15197" t="s">
        <v>17712</v>
      </c>
      <c r="M15197" t="s">
        <v>5237</v>
      </c>
      <c r="N15197" t="s">
        <v>5237</v>
      </c>
      <c r="O15197" t="s">
        <v>5237</v>
      </c>
    </row>
    <row r="15198" spans="11:15" x14ac:dyDescent="0.25">
      <c r="K15198">
        <v>59009900720005</v>
      </c>
      <c r="L15198" t="s">
        <v>17713</v>
      </c>
      <c r="M15198" t="s">
        <v>5237</v>
      </c>
      <c r="N15198" t="s">
        <v>5237</v>
      </c>
      <c r="O15198" t="s">
        <v>5237</v>
      </c>
    </row>
    <row r="15199" spans="11:15" x14ac:dyDescent="0.25">
      <c r="K15199">
        <v>59009900720006</v>
      </c>
      <c r="L15199" t="s">
        <v>17714</v>
      </c>
      <c r="M15199" t="s">
        <v>5237</v>
      </c>
      <c r="N15199" t="s">
        <v>5237</v>
      </c>
      <c r="O15199" t="s">
        <v>5237</v>
      </c>
    </row>
    <row r="15200" spans="11:15" x14ac:dyDescent="0.25">
      <c r="K15200">
        <v>59009900720007</v>
      </c>
      <c r="L15200" t="s">
        <v>17715</v>
      </c>
      <c r="M15200" t="s">
        <v>5237</v>
      </c>
      <c r="N15200" t="s">
        <v>5237</v>
      </c>
      <c r="O15200" t="s">
        <v>5237</v>
      </c>
    </row>
    <row r="15201" spans="11:15" x14ac:dyDescent="0.25">
      <c r="K15201">
        <v>59009900730001</v>
      </c>
      <c r="L15201" t="s">
        <v>17716</v>
      </c>
      <c r="M15201" t="s">
        <v>5237</v>
      </c>
      <c r="N15201" t="s">
        <v>5237</v>
      </c>
      <c r="O15201" t="s">
        <v>5237</v>
      </c>
    </row>
    <row r="15202" spans="11:15" x14ac:dyDescent="0.25">
      <c r="K15202">
        <v>59009900730002</v>
      </c>
      <c r="L15202" t="s">
        <v>17717</v>
      </c>
      <c r="M15202" t="s">
        <v>5237</v>
      </c>
      <c r="N15202" t="s">
        <v>5237</v>
      </c>
      <c r="O15202" t="s">
        <v>5237</v>
      </c>
    </row>
    <row r="15203" spans="11:15" x14ac:dyDescent="0.25">
      <c r="K15203">
        <v>59009900730003</v>
      </c>
      <c r="L15203" t="s">
        <v>17718</v>
      </c>
      <c r="M15203" t="s">
        <v>5237</v>
      </c>
      <c r="N15203" t="s">
        <v>5237</v>
      </c>
      <c r="O15203" t="s">
        <v>5237</v>
      </c>
    </row>
    <row r="15204" spans="11:15" x14ac:dyDescent="0.25">
      <c r="K15204">
        <v>59009900730004</v>
      </c>
      <c r="L15204" t="s">
        <v>14088</v>
      </c>
      <c r="M15204" t="s">
        <v>5237</v>
      </c>
      <c r="N15204" t="s">
        <v>5237</v>
      </c>
      <c r="O15204" t="s">
        <v>5237</v>
      </c>
    </row>
    <row r="15205" spans="11:15" x14ac:dyDescent="0.25">
      <c r="K15205">
        <v>59009900730005</v>
      </c>
      <c r="L15205" t="s">
        <v>17719</v>
      </c>
      <c r="M15205" t="s">
        <v>5237</v>
      </c>
      <c r="N15205" t="s">
        <v>5237</v>
      </c>
      <c r="O15205" t="s">
        <v>5237</v>
      </c>
    </row>
    <row r="15206" spans="11:15" x14ac:dyDescent="0.25">
      <c r="K15206">
        <v>59009900730006</v>
      </c>
      <c r="L15206" t="s">
        <v>17720</v>
      </c>
      <c r="M15206" t="s">
        <v>5237</v>
      </c>
      <c r="N15206" t="s">
        <v>5237</v>
      </c>
      <c r="O15206" t="s">
        <v>5237</v>
      </c>
    </row>
    <row r="15207" spans="11:15" x14ac:dyDescent="0.25">
      <c r="K15207">
        <v>59009900730007</v>
      </c>
      <c r="L15207" t="s">
        <v>17721</v>
      </c>
      <c r="M15207" t="s">
        <v>5237</v>
      </c>
      <c r="N15207" t="s">
        <v>5237</v>
      </c>
      <c r="O15207" t="s">
        <v>5237</v>
      </c>
    </row>
    <row r="15208" spans="11:15" x14ac:dyDescent="0.25">
      <c r="K15208">
        <v>59009900730008</v>
      </c>
      <c r="L15208" t="s">
        <v>17722</v>
      </c>
      <c r="M15208" t="s">
        <v>5237</v>
      </c>
      <c r="N15208" t="s">
        <v>5237</v>
      </c>
      <c r="O15208" t="s">
        <v>5237</v>
      </c>
    </row>
    <row r="15209" spans="11:15" x14ac:dyDescent="0.25">
      <c r="K15209">
        <v>59009900740001</v>
      </c>
      <c r="L15209" t="s">
        <v>17723</v>
      </c>
      <c r="M15209" t="s">
        <v>5237</v>
      </c>
      <c r="N15209" t="s">
        <v>5237</v>
      </c>
      <c r="O15209" t="s">
        <v>5237</v>
      </c>
    </row>
    <row r="15210" spans="11:15" x14ac:dyDescent="0.25">
      <c r="K15210">
        <v>59009900740002</v>
      </c>
      <c r="L15210" t="s">
        <v>17724</v>
      </c>
      <c r="M15210" t="s">
        <v>5237</v>
      </c>
      <c r="N15210" t="s">
        <v>5237</v>
      </c>
      <c r="O15210" t="s">
        <v>5237</v>
      </c>
    </row>
    <row r="15211" spans="11:15" x14ac:dyDescent="0.25">
      <c r="K15211">
        <v>59009900740003</v>
      </c>
      <c r="L15211" t="s">
        <v>17725</v>
      </c>
      <c r="M15211" t="s">
        <v>5237</v>
      </c>
      <c r="N15211" t="s">
        <v>5237</v>
      </c>
      <c r="O15211" t="s">
        <v>5237</v>
      </c>
    </row>
    <row r="15212" spans="11:15" x14ac:dyDescent="0.25">
      <c r="K15212">
        <v>59009900740004</v>
      </c>
      <c r="L15212" t="s">
        <v>17726</v>
      </c>
      <c r="M15212" t="s">
        <v>5237</v>
      </c>
      <c r="N15212" t="s">
        <v>5237</v>
      </c>
      <c r="O15212" t="s">
        <v>5237</v>
      </c>
    </row>
    <row r="15213" spans="11:15" x14ac:dyDescent="0.25">
      <c r="K15213">
        <v>59009900740005</v>
      </c>
      <c r="L15213" t="s">
        <v>17727</v>
      </c>
      <c r="M15213" t="s">
        <v>5237</v>
      </c>
      <c r="N15213" t="s">
        <v>5237</v>
      </c>
      <c r="O15213" t="s">
        <v>5237</v>
      </c>
    </row>
    <row r="15214" spans="11:15" x14ac:dyDescent="0.25">
      <c r="K15214">
        <v>59009900740006</v>
      </c>
      <c r="L15214" t="s">
        <v>17728</v>
      </c>
      <c r="M15214" t="s">
        <v>5237</v>
      </c>
      <c r="N15214" t="s">
        <v>5237</v>
      </c>
      <c r="O15214" t="s">
        <v>5237</v>
      </c>
    </row>
    <row r="15215" spans="11:15" x14ac:dyDescent="0.25">
      <c r="K15215">
        <v>59009900740007</v>
      </c>
      <c r="L15215" t="s">
        <v>17729</v>
      </c>
      <c r="M15215" t="s">
        <v>5237</v>
      </c>
      <c r="N15215" t="s">
        <v>5237</v>
      </c>
      <c r="O15215" t="s">
        <v>5237</v>
      </c>
    </row>
    <row r="15216" spans="11:15" x14ac:dyDescent="0.25">
      <c r="K15216">
        <v>59009900740008</v>
      </c>
      <c r="L15216" t="s">
        <v>17730</v>
      </c>
      <c r="M15216" t="s">
        <v>5237</v>
      </c>
      <c r="N15216" t="s">
        <v>5237</v>
      </c>
      <c r="O15216" t="s">
        <v>5237</v>
      </c>
    </row>
    <row r="15217" spans="11:15" x14ac:dyDescent="0.25">
      <c r="K15217">
        <v>59009900740009</v>
      </c>
      <c r="L15217" t="s">
        <v>17731</v>
      </c>
      <c r="M15217" t="s">
        <v>5237</v>
      </c>
      <c r="N15217" t="s">
        <v>5237</v>
      </c>
      <c r="O15217" t="s">
        <v>5237</v>
      </c>
    </row>
    <row r="15218" spans="11:15" x14ac:dyDescent="0.25">
      <c r="K15218">
        <v>59009900740010</v>
      </c>
      <c r="L15218" t="s">
        <v>17732</v>
      </c>
      <c r="M15218" t="s">
        <v>5237</v>
      </c>
      <c r="N15218" t="s">
        <v>5237</v>
      </c>
      <c r="O15218" t="s">
        <v>5237</v>
      </c>
    </row>
    <row r="15219" spans="11:15" x14ac:dyDescent="0.25">
      <c r="K15219">
        <v>59009900750001</v>
      </c>
      <c r="L15219" t="s">
        <v>17733</v>
      </c>
      <c r="M15219" t="s">
        <v>5237</v>
      </c>
      <c r="N15219" t="s">
        <v>5237</v>
      </c>
      <c r="O15219" t="s">
        <v>5237</v>
      </c>
    </row>
    <row r="15220" spans="11:15" x14ac:dyDescent="0.25">
      <c r="K15220">
        <v>59009900750005</v>
      </c>
      <c r="L15220" t="s">
        <v>17734</v>
      </c>
      <c r="M15220" t="s">
        <v>5237</v>
      </c>
      <c r="N15220" t="s">
        <v>5237</v>
      </c>
      <c r="O15220" t="s">
        <v>5237</v>
      </c>
    </row>
    <row r="15221" spans="11:15" x14ac:dyDescent="0.25">
      <c r="K15221">
        <v>59009900760001</v>
      </c>
      <c r="L15221" t="s">
        <v>17735</v>
      </c>
      <c r="M15221" t="s">
        <v>5237</v>
      </c>
      <c r="N15221" t="s">
        <v>5237</v>
      </c>
      <c r="O15221" t="s">
        <v>5237</v>
      </c>
    </row>
    <row r="15222" spans="11:15" x14ac:dyDescent="0.25">
      <c r="K15222">
        <v>59009900770001</v>
      </c>
      <c r="L15222" t="s">
        <v>17736</v>
      </c>
      <c r="M15222" t="s">
        <v>5237</v>
      </c>
      <c r="N15222" t="s">
        <v>5237</v>
      </c>
      <c r="O15222" t="s">
        <v>5237</v>
      </c>
    </row>
    <row r="15223" spans="11:15" x14ac:dyDescent="0.25">
      <c r="K15223">
        <v>59009900770002</v>
      </c>
      <c r="L15223" t="s">
        <v>17737</v>
      </c>
      <c r="M15223" t="s">
        <v>5237</v>
      </c>
      <c r="N15223" t="s">
        <v>5237</v>
      </c>
      <c r="O15223" t="s">
        <v>5237</v>
      </c>
    </row>
    <row r="15224" spans="11:15" x14ac:dyDescent="0.25">
      <c r="K15224">
        <v>59009900770003</v>
      </c>
      <c r="L15224" t="s">
        <v>17738</v>
      </c>
      <c r="M15224" t="s">
        <v>5237</v>
      </c>
      <c r="N15224" t="s">
        <v>5237</v>
      </c>
      <c r="O15224" t="s">
        <v>5237</v>
      </c>
    </row>
    <row r="15225" spans="11:15" x14ac:dyDescent="0.25">
      <c r="K15225">
        <v>59009900770004</v>
      </c>
      <c r="L15225" t="s">
        <v>17739</v>
      </c>
      <c r="M15225" t="s">
        <v>5237</v>
      </c>
      <c r="N15225" t="s">
        <v>5237</v>
      </c>
      <c r="O15225" t="s">
        <v>5237</v>
      </c>
    </row>
    <row r="15226" spans="11:15" x14ac:dyDescent="0.25">
      <c r="K15226">
        <v>59009900770005</v>
      </c>
      <c r="L15226" t="s">
        <v>17740</v>
      </c>
      <c r="M15226" t="s">
        <v>5237</v>
      </c>
      <c r="N15226" t="s">
        <v>5237</v>
      </c>
      <c r="O15226" t="s">
        <v>5237</v>
      </c>
    </row>
    <row r="15227" spans="11:15" x14ac:dyDescent="0.25">
      <c r="K15227">
        <v>59009900770006</v>
      </c>
      <c r="L15227" t="s">
        <v>17721</v>
      </c>
      <c r="M15227" t="s">
        <v>5237</v>
      </c>
      <c r="N15227" t="s">
        <v>5237</v>
      </c>
      <c r="O15227" t="s">
        <v>5237</v>
      </c>
    </row>
    <row r="15228" spans="11:15" x14ac:dyDescent="0.25">
      <c r="K15228">
        <v>59009900770007</v>
      </c>
      <c r="L15228" t="s">
        <v>17722</v>
      </c>
      <c r="M15228" t="s">
        <v>5237</v>
      </c>
      <c r="N15228" t="s">
        <v>5237</v>
      </c>
      <c r="O15228" t="s">
        <v>5237</v>
      </c>
    </row>
    <row r="15229" spans="11:15" x14ac:dyDescent="0.25">
      <c r="K15229">
        <v>59009900770008</v>
      </c>
      <c r="L15229" t="s">
        <v>17741</v>
      </c>
      <c r="M15229" t="s">
        <v>5237</v>
      </c>
      <c r="N15229" t="s">
        <v>5237</v>
      </c>
      <c r="O15229" t="s">
        <v>5237</v>
      </c>
    </row>
    <row r="15230" spans="11:15" x14ac:dyDescent="0.25">
      <c r="K15230">
        <v>59009900770009</v>
      </c>
      <c r="L15230" t="s">
        <v>17742</v>
      </c>
      <c r="M15230" t="s">
        <v>5237</v>
      </c>
      <c r="N15230" t="s">
        <v>5237</v>
      </c>
      <c r="O15230" t="s">
        <v>5237</v>
      </c>
    </row>
    <row r="15231" spans="11:15" x14ac:dyDescent="0.25">
      <c r="K15231">
        <v>59009900770010</v>
      </c>
      <c r="L15231" t="s">
        <v>17743</v>
      </c>
      <c r="M15231" t="s">
        <v>5237</v>
      </c>
      <c r="N15231" t="s">
        <v>5237</v>
      </c>
      <c r="O15231" t="s">
        <v>5237</v>
      </c>
    </row>
    <row r="15232" spans="11:15" x14ac:dyDescent="0.25">
      <c r="K15232">
        <v>59009900770011</v>
      </c>
      <c r="L15232" t="s">
        <v>17744</v>
      </c>
      <c r="M15232" t="s">
        <v>5237</v>
      </c>
      <c r="N15232" t="s">
        <v>5237</v>
      </c>
      <c r="O15232" t="s">
        <v>5237</v>
      </c>
    </row>
    <row r="15233" spans="11:15" x14ac:dyDescent="0.25">
      <c r="K15233">
        <v>59009900770012</v>
      </c>
      <c r="L15233" t="s">
        <v>17745</v>
      </c>
      <c r="M15233" t="s">
        <v>5237</v>
      </c>
      <c r="N15233" t="s">
        <v>5237</v>
      </c>
      <c r="O15233" t="s">
        <v>5237</v>
      </c>
    </row>
    <row r="15234" spans="11:15" x14ac:dyDescent="0.25">
      <c r="K15234">
        <v>59009900770013</v>
      </c>
      <c r="L15234" t="s">
        <v>17746</v>
      </c>
      <c r="M15234" t="s">
        <v>5237</v>
      </c>
      <c r="N15234" t="s">
        <v>5237</v>
      </c>
      <c r="O15234" t="s">
        <v>5237</v>
      </c>
    </row>
    <row r="15235" spans="11:15" x14ac:dyDescent="0.25">
      <c r="K15235">
        <v>59009900770014</v>
      </c>
      <c r="L15235" t="s">
        <v>17747</v>
      </c>
      <c r="M15235" t="s">
        <v>5237</v>
      </c>
      <c r="N15235" t="s">
        <v>5237</v>
      </c>
      <c r="O15235" t="s">
        <v>5237</v>
      </c>
    </row>
    <row r="15236" spans="11:15" x14ac:dyDescent="0.25">
      <c r="K15236">
        <v>59009900770015</v>
      </c>
      <c r="L15236" t="s">
        <v>17748</v>
      </c>
      <c r="M15236" t="s">
        <v>5237</v>
      </c>
      <c r="N15236" t="s">
        <v>5237</v>
      </c>
      <c r="O15236" t="s">
        <v>5237</v>
      </c>
    </row>
    <row r="15237" spans="11:15" x14ac:dyDescent="0.25">
      <c r="K15237">
        <v>59009900770016</v>
      </c>
      <c r="L15237" t="s">
        <v>17749</v>
      </c>
      <c r="M15237" t="s">
        <v>5237</v>
      </c>
      <c r="N15237" t="s">
        <v>5237</v>
      </c>
      <c r="O15237" t="s">
        <v>5237</v>
      </c>
    </row>
    <row r="15238" spans="11:15" x14ac:dyDescent="0.25">
      <c r="K15238">
        <v>59009900770017</v>
      </c>
      <c r="L15238" t="s">
        <v>17750</v>
      </c>
      <c r="M15238" t="s">
        <v>5237</v>
      </c>
      <c r="N15238" t="s">
        <v>5237</v>
      </c>
      <c r="O15238" t="s">
        <v>5237</v>
      </c>
    </row>
    <row r="15239" spans="11:15" x14ac:dyDescent="0.25">
      <c r="K15239">
        <v>59009900770018</v>
      </c>
      <c r="L15239" t="s">
        <v>17751</v>
      </c>
      <c r="M15239" t="s">
        <v>5237</v>
      </c>
      <c r="N15239" t="s">
        <v>5237</v>
      </c>
      <c r="O15239" t="s">
        <v>5237</v>
      </c>
    </row>
    <row r="15240" spans="11:15" x14ac:dyDescent="0.25">
      <c r="K15240">
        <v>59009900770019</v>
      </c>
      <c r="L15240" t="s">
        <v>17752</v>
      </c>
      <c r="M15240" t="s">
        <v>5237</v>
      </c>
      <c r="N15240" t="s">
        <v>5237</v>
      </c>
      <c r="O15240" t="s">
        <v>5237</v>
      </c>
    </row>
    <row r="15241" spans="11:15" x14ac:dyDescent="0.25">
      <c r="K15241">
        <v>59009900770020</v>
      </c>
      <c r="L15241" t="s">
        <v>17753</v>
      </c>
      <c r="M15241" t="s">
        <v>5237</v>
      </c>
      <c r="N15241" t="s">
        <v>5237</v>
      </c>
      <c r="O15241" t="s">
        <v>5237</v>
      </c>
    </row>
    <row r="15242" spans="11:15" x14ac:dyDescent="0.25">
      <c r="K15242">
        <v>59009900770021</v>
      </c>
      <c r="L15242" t="s">
        <v>15592</v>
      </c>
      <c r="M15242" t="s">
        <v>5237</v>
      </c>
      <c r="N15242" t="s">
        <v>5237</v>
      </c>
      <c r="O15242" t="s">
        <v>5237</v>
      </c>
    </row>
    <row r="15243" spans="11:15" x14ac:dyDescent="0.25">
      <c r="K15243">
        <v>59009900770022</v>
      </c>
      <c r="L15243" t="s">
        <v>17754</v>
      </c>
      <c r="M15243" t="s">
        <v>5237</v>
      </c>
      <c r="N15243" t="s">
        <v>5237</v>
      </c>
      <c r="O15243" t="s">
        <v>5237</v>
      </c>
    </row>
    <row r="15244" spans="11:15" x14ac:dyDescent="0.25">
      <c r="K15244">
        <v>59009900770023</v>
      </c>
      <c r="L15244" t="s">
        <v>17755</v>
      </c>
      <c r="M15244" t="s">
        <v>5237</v>
      </c>
      <c r="N15244" t="s">
        <v>5237</v>
      </c>
      <c r="O15244" t="s">
        <v>5237</v>
      </c>
    </row>
    <row r="15245" spans="11:15" x14ac:dyDescent="0.25">
      <c r="K15245">
        <v>59009900770024</v>
      </c>
      <c r="L15245" t="s">
        <v>17756</v>
      </c>
      <c r="M15245" t="s">
        <v>5237</v>
      </c>
      <c r="N15245" t="s">
        <v>5237</v>
      </c>
      <c r="O15245" t="s">
        <v>5237</v>
      </c>
    </row>
    <row r="15246" spans="11:15" x14ac:dyDescent="0.25">
      <c r="K15246">
        <v>59009900770025</v>
      </c>
      <c r="L15246" t="s">
        <v>17757</v>
      </c>
      <c r="M15246" t="s">
        <v>5237</v>
      </c>
      <c r="N15246" t="s">
        <v>5237</v>
      </c>
      <c r="O15246" t="s">
        <v>5237</v>
      </c>
    </row>
    <row r="15247" spans="11:15" x14ac:dyDescent="0.25">
      <c r="K15247">
        <v>59009900770026</v>
      </c>
      <c r="L15247" t="s">
        <v>15593</v>
      </c>
      <c r="M15247" t="s">
        <v>5237</v>
      </c>
      <c r="N15247" t="s">
        <v>5237</v>
      </c>
      <c r="O15247" t="s">
        <v>5237</v>
      </c>
    </row>
    <row r="15248" spans="11:15" x14ac:dyDescent="0.25">
      <c r="K15248">
        <v>59009900770027</v>
      </c>
      <c r="L15248" t="s">
        <v>17758</v>
      </c>
      <c r="M15248" t="s">
        <v>5237</v>
      </c>
      <c r="N15248" t="s">
        <v>5237</v>
      </c>
      <c r="O15248" t="s">
        <v>5237</v>
      </c>
    </row>
    <row r="15249" spans="11:15" x14ac:dyDescent="0.25">
      <c r="K15249">
        <v>59009900770028</v>
      </c>
      <c r="L15249" t="s">
        <v>17759</v>
      </c>
      <c r="M15249" t="s">
        <v>5237</v>
      </c>
      <c r="N15249" t="s">
        <v>5237</v>
      </c>
      <c r="O15249" t="s">
        <v>5237</v>
      </c>
    </row>
    <row r="15250" spans="11:15" x14ac:dyDescent="0.25">
      <c r="K15250">
        <v>59009900770029</v>
      </c>
      <c r="L15250" t="s">
        <v>17760</v>
      </c>
      <c r="M15250" t="s">
        <v>5237</v>
      </c>
      <c r="N15250" t="s">
        <v>5237</v>
      </c>
      <c r="O15250" t="s">
        <v>5237</v>
      </c>
    </row>
    <row r="15251" spans="11:15" x14ac:dyDescent="0.25">
      <c r="K15251">
        <v>59009900770030</v>
      </c>
      <c r="L15251" t="s">
        <v>17761</v>
      </c>
      <c r="M15251" t="s">
        <v>5237</v>
      </c>
      <c r="N15251" t="s">
        <v>5237</v>
      </c>
      <c r="O15251" t="s">
        <v>5237</v>
      </c>
    </row>
    <row r="15252" spans="11:15" x14ac:dyDescent="0.25">
      <c r="K15252">
        <v>59009900770031</v>
      </c>
      <c r="L15252" t="s">
        <v>17762</v>
      </c>
      <c r="M15252" t="s">
        <v>5237</v>
      </c>
      <c r="N15252" t="s">
        <v>5237</v>
      </c>
      <c r="O15252" t="s">
        <v>5237</v>
      </c>
    </row>
    <row r="15253" spans="11:15" x14ac:dyDescent="0.25">
      <c r="K15253">
        <v>59009900770032</v>
      </c>
      <c r="L15253" t="s">
        <v>6140</v>
      </c>
      <c r="M15253" t="s">
        <v>5237</v>
      </c>
      <c r="N15253" t="s">
        <v>5237</v>
      </c>
      <c r="O15253" t="s">
        <v>5237</v>
      </c>
    </row>
    <row r="15254" spans="11:15" x14ac:dyDescent="0.25">
      <c r="K15254">
        <v>59009900770033</v>
      </c>
      <c r="L15254" t="s">
        <v>17763</v>
      </c>
      <c r="M15254" t="s">
        <v>5237</v>
      </c>
      <c r="N15254" t="s">
        <v>5237</v>
      </c>
      <c r="O15254" t="s">
        <v>5237</v>
      </c>
    </row>
    <row r="15255" spans="11:15" x14ac:dyDescent="0.25">
      <c r="K15255">
        <v>59009900770034</v>
      </c>
      <c r="L15255" t="s">
        <v>17764</v>
      </c>
      <c r="M15255" t="s">
        <v>5237</v>
      </c>
      <c r="N15255" t="s">
        <v>5237</v>
      </c>
      <c r="O15255" t="s">
        <v>5237</v>
      </c>
    </row>
    <row r="15256" spans="11:15" x14ac:dyDescent="0.25">
      <c r="K15256">
        <v>59009900780001</v>
      </c>
      <c r="L15256" t="s">
        <v>17765</v>
      </c>
      <c r="M15256" t="s">
        <v>5237</v>
      </c>
      <c r="N15256" t="s">
        <v>5237</v>
      </c>
      <c r="O15256" t="s">
        <v>5237</v>
      </c>
    </row>
    <row r="15257" spans="11:15" x14ac:dyDescent="0.25">
      <c r="K15257">
        <v>59009900780002</v>
      </c>
      <c r="L15257" t="s">
        <v>17766</v>
      </c>
      <c r="M15257" t="s">
        <v>5237</v>
      </c>
      <c r="N15257" t="s">
        <v>5237</v>
      </c>
      <c r="O15257" t="s">
        <v>5237</v>
      </c>
    </row>
    <row r="15258" spans="11:15" x14ac:dyDescent="0.25">
      <c r="K15258">
        <v>59009900780003</v>
      </c>
      <c r="L15258" t="s">
        <v>17767</v>
      </c>
      <c r="M15258" t="s">
        <v>5237</v>
      </c>
      <c r="N15258" t="s">
        <v>5237</v>
      </c>
      <c r="O15258" t="s">
        <v>5237</v>
      </c>
    </row>
    <row r="15259" spans="11:15" x14ac:dyDescent="0.25">
      <c r="K15259">
        <v>59009900780004</v>
      </c>
      <c r="L15259" t="s">
        <v>17768</v>
      </c>
      <c r="M15259" t="s">
        <v>5237</v>
      </c>
      <c r="N15259" t="s">
        <v>5237</v>
      </c>
      <c r="O15259" t="s">
        <v>5237</v>
      </c>
    </row>
    <row r="15260" spans="11:15" x14ac:dyDescent="0.25">
      <c r="K15260">
        <v>59009900780005</v>
      </c>
      <c r="L15260" t="s">
        <v>17769</v>
      </c>
      <c r="M15260" t="s">
        <v>5237</v>
      </c>
      <c r="N15260" t="s">
        <v>5237</v>
      </c>
      <c r="O15260" t="s">
        <v>5237</v>
      </c>
    </row>
    <row r="15261" spans="11:15" x14ac:dyDescent="0.25">
      <c r="K15261">
        <v>59009900780006</v>
      </c>
      <c r="L15261" t="s">
        <v>17770</v>
      </c>
      <c r="M15261" t="s">
        <v>5237</v>
      </c>
      <c r="N15261" t="s">
        <v>5237</v>
      </c>
      <c r="O15261" t="s">
        <v>5237</v>
      </c>
    </row>
    <row r="15262" spans="11:15" x14ac:dyDescent="0.25">
      <c r="K15262">
        <v>59009900780007</v>
      </c>
      <c r="L15262" t="s">
        <v>17771</v>
      </c>
      <c r="M15262" t="s">
        <v>5237</v>
      </c>
      <c r="N15262" t="s">
        <v>5237</v>
      </c>
      <c r="O15262" t="s">
        <v>5237</v>
      </c>
    </row>
    <row r="15263" spans="11:15" x14ac:dyDescent="0.25">
      <c r="K15263">
        <v>59009900780008</v>
      </c>
      <c r="L15263" t="s">
        <v>17772</v>
      </c>
      <c r="M15263" t="s">
        <v>5237</v>
      </c>
      <c r="N15263" t="s">
        <v>5237</v>
      </c>
      <c r="O15263" t="s">
        <v>5237</v>
      </c>
    </row>
    <row r="15264" spans="11:15" x14ac:dyDescent="0.25">
      <c r="K15264">
        <v>59009900790001</v>
      </c>
      <c r="L15264" t="s">
        <v>17773</v>
      </c>
      <c r="M15264" t="s">
        <v>5237</v>
      </c>
      <c r="N15264" t="s">
        <v>5237</v>
      </c>
      <c r="O15264" t="s">
        <v>5237</v>
      </c>
    </row>
    <row r="15265" spans="11:15" x14ac:dyDescent="0.25">
      <c r="K15265">
        <v>59009900790002</v>
      </c>
      <c r="L15265" t="s">
        <v>17774</v>
      </c>
      <c r="M15265" t="s">
        <v>5237</v>
      </c>
      <c r="N15265" t="s">
        <v>5237</v>
      </c>
      <c r="O15265" t="s">
        <v>5237</v>
      </c>
    </row>
    <row r="15266" spans="11:15" x14ac:dyDescent="0.25">
      <c r="K15266">
        <v>59009900790003</v>
      </c>
      <c r="L15266" t="s">
        <v>17775</v>
      </c>
      <c r="M15266" t="s">
        <v>5237</v>
      </c>
      <c r="N15266" t="s">
        <v>5237</v>
      </c>
      <c r="O15266" t="s">
        <v>5237</v>
      </c>
    </row>
    <row r="15267" spans="11:15" x14ac:dyDescent="0.25">
      <c r="K15267">
        <v>59009900790004</v>
      </c>
      <c r="L15267" t="s">
        <v>17776</v>
      </c>
      <c r="M15267" t="s">
        <v>5237</v>
      </c>
      <c r="N15267" t="s">
        <v>5237</v>
      </c>
      <c r="O15267" t="s">
        <v>5237</v>
      </c>
    </row>
    <row r="15268" spans="11:15" x14ac:dyDescent="0.25">
      <c r="K15268">
        <v>59009900790005</v>
      </c>
      <c r="L15268" t="s">
        <v>17776</v>
      </c>
      <c r="M15268" t="s">
        <v>5237</v>
      </c>
      <c r="N15268" t="s">
        <v>5237</v>
      </c>
      <c r="O15268" t="s">
        <v>5237</v>
      </c>
    </row>
    <row r="15269" spans="11:15" x14ac:dyDescent="0.25">
      <c r="K15269">
        <v>59009900800001</v>
      </c>
      <c r="L15269" t="s">
        <v>17777</v>
      </c>
      <c r="M15269" t="s">
        <v>5237</v>
      </c>
      <c r="N15269" t="s">
        <v>5237</v>
      </c>
      <c r="O15269" t="s">
        <v>5237</v>
      </c>
    </row>
    <row r="15270" spans="11:15" x14ac:dyDescent="0.25">
      <c r="K15270">
        <v>59009900810001</v>
      </c>
      <c r="L15270" t="s">
        <v>17778</v>
      </c>
      <c r="M15270" t="s">
        <v>5237</v>
      </c>
      <c r="N15270" t="s">
        <v>5237</v>
      </c>
      <c r="O15270" t="s">
        <v>5237</v>
      </c>
    </row>
    <row r="15271" spans="11:15" x14ac:dyDescent="0.25">
      <c r="K15271">
        <v>59009900810002</v>
      </c>
      <c r="L15271" t="s">
        <v>17779</v>
      </c>
      <c r="M15271" t="s">
        <v>5237</v>
      </c>
      <c r="N15271" t="s">
        <v>5237</v>
      </c>
      <c r="O15271" t="s">
        <v>5237</v>
      </c>
    </row>
    <row r="15272" spans="11:15" x14ac:dyDescent="0.25">
      <c r="K15272">
        <v>59009900810003</v>
      </c>
      <c r="L15272" t="s">
        <v>17780</v>
      </c>
      <c r="M15272" t="s">
        <v>5237</v>
      </c>
      <c r="N15272" t="s">
        <v>5237</v>
      </c>
      <c r="O15272" t="s">
        <v>5237</v>
      </c>
    </row>
    <row r="15273" spans="11:15" x14ac:dyDescent="0.25">
      <c r="K15273">
        <v>59009900810004</v>
      </c>
      <c r="L15273" t="s">
        <v>17781</v>
      </c>
      <c r="M15273" t="s">
        <v>5237</v>
      </c>
      <c r="N15273" t="s">
        <v>5237</v>
      </c>
      <c r="O15273" t="s">
        <v>5237</v>
      </c>
    </row>
    <row r="15274" spans="11:15" x14ac:dyDescent="0.25">
      <c r="K15274">
        <v>59009900810005</v>
      </c>
      <c r="L15274" t="s">
        <v>17782</v>
      </c>
      <c r="M15274" t="s">
        <v>5237</v>
      </c>
      <c r="N15274" t="s">
        <v>5237</v>
      </c>
      <c r="O15274" t="s">
        <v>5237</v>
      </c>
    </row>
    <row r="15275" spans="11:15" x14ac:dyDescent="0.25">
      <c r="K15275">
        <v>59009900810006</v>
      </c>
      <c r="L15275" t="s">
        <v>17783</v>
      </c>
      <c r="M15275" t="s">
        <v>5237</v>
      </c>
      <c r="N15275" t="s">
        <v>5237</v>
      </c>
      <c r="O15275" t="s">
        <v>5237</v>
      </c>
    </row>
    <row r="15276" spans="11:15" x14ac:dyDescent="0.25">
      <c r="K15276">
        <v>59009900810007</v>
      </c>
      <c r="L15276" t="s">
        <v>17784</v>
      </c>
      <c r="M15276" t="s">
        <v>5237</v>
      </c>
      <c r="N15276" t="s">
        <v>5237</v>
      </c>
      <c r="O15276" t="s">
        <v>5237</v>
      </c>
    </row>
    <row r="15277" spans="11:15" x14ac:dyDescent="0.25">
      <c r="K15277">
        <v>59009900810008</v>
      </c>
      <c r="L15277" t="s">
        <v>17785</v>
      </c>
      <c r="M15277" t="s">
        <v>5237</v>
      </c>
      <c r="N15277" t="s">
        <v>5237</v>
      </c>
      <c r="O15277" t="s">
        <v>5237</v>
      </c>
    </row>
    <row r="15278" spans="11:15" x14ac:dyDescent="0.25">
      <c r="K15278">
        <v>59009900810009</v>
      </c>
      <c r="L15278" t="s">
        <v>17786</v>
      </c>
      <c r="M15278" t="s">
        <v>5237</v>
      </c>
      <c r="N15278" t="s">
        <v>5237</v>
      </c>
      <c r="O15278" t="s">
        <v>5237</v>
      </c>
    </row>
    <row r="15279" spans="11:15" x14ac:dyDescent="0.25">
      <c r="K15279">
        <v>59009900810010</v>
      </c>
      <c r="L15279" t="s">
        <v>17787</v>
      </c>
      <c r="M15279" t="s">
        <v>5237</v>
      </c>
      <c r="N15279" t="s">
        <v>5237</v>
      </c>
      <c r="O15279" t="s">
        <v>5237</v>
      </c>
    </row>
    <row r="15280" spans="11:15" x14ac:dyDescent="0.25">
      <c r="K15280">
        <v>59009900810011</v>
      </c>
      <c r="L15280" t="s">
        <v>17788</v>
      </c>
      <c r="M15280" t="s">
        <v>5237</v>
      </c>
      <c r="N15280" t="s">
        <v>5237</v>
      </c>
      <c r="O15280" t="s">
        <v>5237</v>
      </c>
    </row>
    <row r="15281" spans="11:15" x14ac:dyDescent="0.25">
      <c r="K15281">
        <v>59009900810012</v>
      </c>
      <c r="L15281" t="s">
        <v>17789</v>
      </c>
      <c r="M15281" t="s">
        <v>5237</v>
      </c>
      <c r="N15281" t="s">
        <v>5237</v>
      </c>
      <c r="O15281" t="s">
        <v>5237</v>
      </c>
    </row>
    <row r="15282" spans="11:15" x14ac:dyDescent="0.25">
      <c r="K15282">
        <v>59009900810013</v>
      </c>
      <c r="L15282" t="s">
        <v>17790</v>
      </c>
      <c r="M15282" t="s">
        <v>5237</v>
      </c>
      <c r="N15282" t="s">
        <v>5237</v>
      </c>
      <c r="O15282" t="s">
        <v>5237</v>
      </c>
    </row>
    <row r="15283" spans="11:15" x14ac:dyDescent="0.25">
      <c r="K15283">
        <v>59009900810014</v>
      </c>
      <c r="L15283" t="s">
        <v>17791</v>
      </c>
      <c r="M15283" t="s">
        <v>5237</v>
      </c>
      <c r="N15283" t="s">
        <v>5237</v>
      </c>
      <c r="O15283" t="s">
        <v>5237</v>
      </c>
    </row>
    <row r="15284" spans="11:15" x14ac:dyDescent="0.25">
      <c r="K15284">
        <v>59009900810016</v>
      </c>
      <c r="L15284" t="s">
        <v>17792</v>
      </c>
      <c r="M15284" t="s">
        <v>5237</v>
      </c>
      <c r="N15284" t="s">
        <v>5237</v>
      </c>
      <c r="O15284" t="s">
        <v>5237</v>
      </c>
    </row>
    <row r="15285" spans="11:15" x14ac:dyDescent="0.25">
      <c r="K15285">
        <v>59009900810017</v>
      </c>
      <c r="L15285" t="s">
        <v>17793</v>
      </c>
      <c r="M15285" t="s">
        <v>5237</v>
      </c>
      <c r="N15285" t="s">
        <v>5237</v>
      </c>
      <c r="O15285" t="s">
        <v>5237</v>
      </c>
    </row>
    <row r="15286" spans="11:15" x14ac:dyDescent="0.25">
      <c r="K15286">
        <v>59009900810018</v>
      </c>
      <c r="L15286" t="s">
        <v>17794</v>
      </c>
      <c r="M15286" t="s">
        <v>5237</v>
      </c>
      <c r="N15286" t="s">
        <v>5237</v>
      </c>
      <c r="O15286" t="s">
        <v>5237</v>
      </c>
    </row>
    <row r="15287" spans="11:15" x14ac:dyDescent="0.25">
      <c r="K15287">
        <v>59009900820001</v>
      </c>
      <c r="L15287" t="s">
        <v>17795</v>
      </c>
      <c r="M15287" t="s">
        <v>5237</v>
      </c>
      <c r="N15287" t="s">
        <v>5237</v>
      </c>
      <c r="O15287" t="s">
        <v>5237</v>
      </c>
    </row>
    <row r="15288" spans="11:15" x14ac:dyDescent="0.25">
      <c r="K15288">
        <v>59009900830001</v>
      </c>
      <c r="L15288" t="s">
        <v>17796</v>
      </c>
      <c r="M15288" t="s">
        <v>5237</v>
      </c>
      <c r="N15288" t="s">
        <v>5237</v>
      </c>
      <c r="O15288" t="s">
        <v>5237</v>
      </c>
    </row>
    <row r="15289" spans="11:15" x14ac:dyDescent="0.25">
      <c r="K15289">
        <v>59009900830002</v>
      </c>
      <c r="L15289" t="s">
        <v>17797</v>
      </c>
      <c r="M15289" t="s">
        <v>5237</v>
      </c>
      <c r="N15289" t="s">
        <v>5237</v>
      </c>
      <c r="O15289" t="s">
        <v>5237</v>
      </c>
    </row>
    <row r="15290" spans="11:15" x14ac:dyDescent="0.25">
      <c r="K15290">
        <v>59009900830003</v>
      </c>
      <c r="L15290" t="s">
        <v>17798</v>
      </c>
      <c r="M15290" t="s">
        <v>5237</v>
      </c>
      <c r="N15290" t="s">
        <v>5237</v>
      </c>
      <c r="O15290" t="s">
        <v>5237</v>
      </c>
    </row>
    <row r="15291" spans="11:15" x14ac:dyDescent="0.25">
      <c r="K15291">
        <v>59009900840001</v>
      </c>
      <c r="L15291" t="s">
        <v>17799</v>
      </c>
      <c r="M15291" t="s">
        <v>5237</v>
      </c>
      <c r="N15291" t="s">
        <v>5237</v>
      </c>
      <c r="O15291" t="s">
        <v>5237</v>
      </c>
    </row>
    <row r="15292" spans="11:15" x14ac:dyDescent="0.25">
      <c r="K15292">
        <v>59009900840002</v>
      </c>
      <c r="L15292" t="s">
        <v>13842</v>
      </c>
      <c r="M15292" t="s">
        <v>5237</v>
      </c>
      <c r="N15292" t="s">
        <v>5237</v>
      </c>
      <c r="O15292" t="s">
        <v>5237</v>
      </c>
    </row>
    <row r="15293" spans="11:15" x14ac:dyDescent="0.25">
      <c r="K15293">
        <v>59009900840003</v>
      </c>
      <c r="L15293" t="s">
        <v>14248</v>
      </c>
      <c r="M15293" t="s">
        <v>5237</v>
      </c>
      <c r="N15293" t="s">
        <v>5237</v>
      </c>
      <c r="O15293" t="s">
        <v>5237</v>
      </c>
    </row>
    <row r="15294" spans="11:15" x14ac:dyDescent="0.25">
      <c r="K15294">
        <v>59009900840004</v>
      </c>
      <c r="L15294" t="s">
        <v>17800</v>
      </c>
      <c r="M15294" t="s">
        <v>5237</v>
      </c>
      <c r="N15294" t="s">
        <v>5237</v>
      </c>
      <c r="O15294" t="s">
        <v>5237</v>
      </c>
    </row>
    <row r="15295" spans="11:15" x14ac:dyDescent="0.25">
      <c r="K15295">
        <v>59009900840005</v>
      </c>
      <c r="L15295" t="s">
        <v>17801</v>
      </c>
      <c r="M15295" t="s">
        <v>5237</v>
      </c>
      <c r="N15295" t="s">
        <v>5237</v>
      </c>
      <c r="O15295" t="s">
        <v>5237</v>
      </c>
    </row>
    <row r="15296" spans="11:15" x14ac:dyDescent="0.25">
      <c r="K15296">
        <v>59009900850001</v>
      </c>
      <c r="L15296" t="s">
        <v>17802</v>
      </c>
      <c r="M15296" t="s">
        <v>5237</v>
      </c>
      <c r="N15296" t="s">
        <v>5237</v>
      </c>
      <c r="O15296" t="s">
        <v>5237</v>
      </c>
    </row>
    <row r="15297" spans="11:15" x14ac:dyDescent="0.25">
      <c r="K15297">
        <v>59009900860001</v>
      </c>
      <c r="L15297" t="s">
        <v>6159</v>
      </c>
      <c r="M15297" t="s">
        <v>5237</v>
      </c>
      <c r="N15297" t="s">
        <v>5237</v>
      </c>
      <c r="O15297" t="s">
        <v>5237</v>
      </c>
    </row>
    <row r="15298" spans="11:15" x14ac:dyDescent="0.25">
      <c r="K15298">
        <v>59009900860002</v>
      </c>
      <c r="L15298" t="s">
        <v>17803</v>
      </c>
      <c r="M15298" t="s">
        <v>5237</v>
      </c>
      <c r="N15298" t="s">
        <v>5237</v>
      </c>
      <c r="O15298" t="s">
        <v>5237</v>
      </c>
    </row>
    <row r="15299" spans="11:15" x14ac:dyDescent="0.25">
      <c r="K15299">
        <v>59009900860003</v>
      </c>
      <c r="L15299" t="s">
        <v>17804</v>
      </c>
      <c r="M15299" t="s">
        <v>5237</v>
      </c>
      <c r="N15299" t="s">
        <v>5237</v>
      </c>
      <c r="O15299" t="s">
        <v>5237</v>
      </c>
    </row>
    <row r="15300" spans="11:15" x14ac:dyDescent="0.25">
      <c r="K15300">
        <v>59009900870001</v>
      </c>
      <c r="L15300" t="s">
        <v>17805</v>
      </c>
      <c r="M15300" t="s">
        <v>5237</v>
      </c>
      <c r="N15300" t="s">
        <v>5237</v>
      </c>
      <c r="O15300" t="s">
        <v>5237</v>
      </c>
    </row>
    <row r="15301" spans="11:15" x14ac:dyDescent="0.25">
      <c r="K15301">
        <v>59009900870002</v>
      </c>
      <c r="L15301" t="s">
        <v>9068</v>
      </c>
      <c r="M15301" t="s">
        <v>5237</v>
      </c>
      <c r="N15301" t="s">
        <v>5237</v>
      </c>
      <c r="O15301" t="s">
        <v>5237</v>
      </c>
    </row>
    <row r="15302" spans="11:15" x14ac:dyDescent="0.25">
      <c r="K15302">
        <v>59009900870003</v>
      </c>
      <c r="L15302" t="s">
        <v>9075</v>
      </c>
      <c r="M15302" t="s">
        <v>5237</v>
      </c>
      <c r="N15302" t="s">
        <v>5237</v>
      </c>
      <c r="O15302" t="s">
        <v>5237</v>
      </c>
    </row>
    <row r="15303" spans="11:15" x14ac:dyDescent="0.25">
      <c r="K15303">
        <v>59009900880001</v>
      </c>
      <c r="L15303" t="s">
        <v>17806</v>
      </c>
      <c r="M15303" t="s">
        <v>5237</v>
      </c>
      <c r="N15303" t="s">
        <v>5237</v>
      </c>
      <c r="O15303" t="s">
        <v>5237</v>
      </c>
    </row>
    <row r="15304" spans="11:15" x14ac:dyDescent="0.25">
      <c r="K15304">
        <v>59009900880002</v>
      </c>
      <c r="L15304" t="s">
        <v>17807</v>
      </c>
      <c r="M15304" t="s">
        <v>5237</v>
      </c>
      <c r="N15304" t="s">
        <v>5237</v>
      </c>
      <c r="O15304" t="s">
        <v>5237</v>
      </c>
    </row>
    <row r="15305" spans="11:15" x14ac:dyDescent="0.25">
      <c r="K15305">
        <v>59009900880003</v>
      </c>
      <c r="L15305" t="s">
        <v>17808</v>
      </c>
      <c r="M15305" t="s">
        <v>5237</v>
      </c>
      <c r="N15305" t="s">
        <v>5237</v>
      </c>
      <c r="O15305" t="s">
        <v>5237</v>
      </c>
    </row>
    <row r="15306" spans="11:15" x14ac:dyDescent="0.25">
      <c r="K15306">
        <v>59009900880004</v>
      </c>
      <c r="L15306" t="s">
        <v>17809</v>
      </c>
      <c r="M15306" t="s">
        <v>5237</v>
      </c>
      <c r="N15306" t="s">
        <v>5237</v>
      </c>
      <c r="O15306" t="s">
        <v>5237</v>
      </c>
    </row>
    <row r="15307" spans="11:15" x14ac:dyDescent="0.25">
      <c r="K15307">
        <v>59009900880005</v>
      </c>
      <c r="L15307" t="s">
        <v>17810</v>
      </c>
      <c r="M15307" t="s">
        <v>5237</v>
      </c>
      <c r="N15307" t="s">
        <v>5237</v>
      </c>
      <c r="O15307" t="s">
        <v>5237</v>
      </c>
    </row>
    <row r="15308" spans="11:15" x14ac:dyDescent="0.25">
      <c r="K15308">
        <v>59009900880006</v>
      </c>
      <c r="L15308" t="s">
        <v>17811</v>
      </c>
      <c r="M15308" t="s">
        <v>5237</v>
      </c>
      <c r="N15308" t="s">
        <v>5237</v>
      </c>
      <c r="O15308" t="s">
        <v>5237</v>
      </c>
    </row>
    <row r="15309" spans="11:15" x14ac:dyDescent="0.25">
      <c r="K15309">
        <v>59009900880007</v>
      </c>
      <c r="L15309" t="s">
        <v>17812</v>
      </c>
      <c r="M15309" t="s">
        <v>5237</v>
      </c>
      <c r="N15309" t="s">
        <v>5237</v>
      </c>
      <c r="O15309" t="s">
        <v>5237</v>
      </c>
    </row>
    <row r="15310" spans="11:15" x14ac:dyDescent="0.25">
      <c r="K15310">
        <v>59009900880008</v>
      </c>
      <c r="L15310" t="s">
        <v>17813</v>
      </c>
      <c r="M15310" t="s">
        <v>5237</v>
      </c>
      <c r="N15310" t="s">
        <v>5237</v>
      </c>
      <c r="O15310" t="s">
        <v>5237</v>
      </c>
    </row>
    <row r="15311" spans="11:15" x14ac:dyDescent="0.25">
      <c r="K15311">
        <v>59009900880009</v>
      </c>
      <c r="L15311" t="s">
        <v>17814</v>
      </c>
      <c r="M15311" t="s">
        <v>5237</v>
      </c>
      <c r="N15311" t="s">
        <v>5237</v>
      </c>
      <c r="O15311" t="s">
        <v>5237</v>
      </c>
    </row>
    <row r="15312" spans="11:15" x14ac:dyDescent="0.25">
      <c r="K15312">
        <v>59009900880010</v>
      </c>
      <c r="L15312" t="s">
        <v>17815</v>
      </c>
      <c r="M15312" t="s">
        <v>5237</v>
      </c>
      <c r="N15312" t="s">
        <v>5237</v>
      </c>
      <c r="O15312" t="s">
        <v>5237</v>
      </c>
    </row>
    <row r="15313" spans="11:15" x14ac:dyDescent="0.25">
      <c r="K15313">
        <v>59009900880011</v>
      </c>
      <c r="L15313" t="s">
        <v>17816</v>
      </c>
      <c r="M15313" t="s">
        <v>5237</v>
      </c>
      <c r="N15313" t="s">
        <v>5237</v>
      </c>
      <c r="O15313" t="s">
        <v>5237</v>
      </c>
    </row>
    <row r="15314" spans="11:15" x14ac:dyDescent="0.25">
      <c r="K15314">
        <v>59009900880012</v>
      </c>
      <c r="L15314" t="s">
        <v>17817</v>
      </c>
      <c r="M15314" t="s">
        <v>5237</v>
      </c>
      <c r="N15314" t="s">
        <v>5237</v>
      </c>
      <c r="O15314" t="s">
        <v>5237</v>
      </c>
    </row>
    <row r="15315" spans="11:15" x14ac:dyDescent="0.25">
      <c r="K15315">
        <v>59009900880013</v>
      </c>
      <c r="L15315" t="s">
        <v>17818</v>
      </c>
      <c r="M15315" t="s">
        <v>5237</v>
      </c>
      <c r="N15315" t="s">
        <v>5237</v>
      </c>
      <c r="O15315" t="s">
        <v>5237</v>
      </c>
    </row>
    <row r="15316" spans="11:15" x14ac:dyDescent="0.25">
      <c r="K15316">
        <v>59009900880014</v>
      </c>
      <c r="L15316" t="s">
        <v>17819</v>
      </c>
      <c r="M15316" t="s">
        <v>5237</v>
      </c>
      <c r="N15316" t="s">
        <v>5237</v>
      </c>
      <c r="O15316" t="s">
        <v>5237</v>
      </c>
    </row>
    <row r="15317" spans="11:15" x14ac:dyDescent="0.25">
      <c r="K15317">
        <v>59009900880015</v>
      </c>
      <c r="L15317" t="s">
        <v>17126</v>
      </c>
      <c r="M15317" t="s">
        <v>5237</v>
      </c>
      <c r="N15317" t="s">
        <v>5237</v>
      </c>
      <c r="O15317" t="s">
        <v>5237</v>
      </c>
    </row>
    <row r="15318" spans="11:15" x14ac:dyDescent="0.25">
      <c r="K15318">
        <v>59009900880016</v>
      </c>
      <c r="L15318" t="s">
        <v>17820</v>
      </c>
      <c r="M15318" t="s">
        <v>5237</v>
      </c>
      <c r="N15318" t="s">
        <v>5237</v>
      </c>
      <c r="O15318" t="s">
        <v>5237</v>
      </c>
    </row>
    <row r="15319" spans="11:15" x14ac:dyDescent="0.25">
      <c r="K15319">
        <v>59009900880017</v>
      </c>
      <c r="L15319" t="s">
        <v>17821</v>
      </c>
      <c r="M15319" t="s">
        <v>5237</v>
      </c>
      <c r="N15319" t="s">
        <v>5237</v>
      </c>
      <c r="O15319" t="s">
        <v>5237</v>
      </c>
    </row>
    <row r="15320" spans="11:15" x14ac:dyDescent="0.25">
      <c r="K15320">
        <v>59009900880018</v>
      </c>
      <c r="L15320" t="s">
        <v>17822</v>
      </c>
      <c r="M15320" t="s">
        <v>5237</v>
      </c>
      <c r="N15320" t="s">
        <v>5237</v>
      </c>
      <c r="O15320" t="s">
        <v>5237</v>
      </c>
    </row>
    <row r="15321" spans="11:15" x14ac:dyDescent="0.25">
      <c r="K15321">
        <v>59009900880019</v>
      </c>
      <c r="L15321" t="s">
        <v>17823</v>
      </c>
      <c r="M15321" t="s">
        <v>5237</v>
      </c>
      <c r="N15321" t="s">
        <v>5237</v>
      </c>
      <c r="O15321" t="s">
        <v>5237</v>
      </c>
    </row>
    <row r="15322" spans="11:15" x14ac:dyDescent="0.25">
      <c r="K15322">
        <v>59009900880020</v>
      </c>
      <c r="L15322" t="s">
        <v>17824</v>
      </c>
      <c r="M15322" t="s">
        <v>5237</v>
      </c>
      <c r="N15322" t="s">
        <v>5237</v>
      </c>
      <c r="O15322" t="s">
        <v>5237</v>
      </c>
    </row>
    <row r="15323" spans="11:15" x14ac:dyDescent="0.25">
      <c r="K15323">
        <v>59009900880021</v>
      </c>
      <c r="L15323" t="s">
        <v>17825</v>
      </c>
      <c r="M15323" t="s">
        <v>5237</v>
      </c>
      <c r="N15323" t="s">
        <v>5237</v>
      </c>
      <c r="O15323" t="s">
        <v>5237</v>
      </c>
    </row>
    <row r="15324" spans="11:15" x14ac:dyDescent="0.25">
      <c r="K15324">
        <v>59009900880022</v>
      </c>
      <c r="L15324" t="s">
        <v>17826</v>
      </c>
      <c r="M15324" t="s">
        <v>5237</v>
      </c>
      <c r="N15324" t="s">
        <v>5237</v>
      </c>
      <c r="O15324" t="s">
        <v>5237</v>
      </c>
    </row>
    <row r="15325" spans="11:15" x14ac:dyDescent="0.25">
      <c r="K15325">
        <v>59009900880023</v>
      </c>
      <c r="L15325" t="s">
        <v>17827</v>
      </c>
      <c r="M15325" t="s">
        <v>5237</v>
      </c>
      <c r="N15325" t="s">
        <v>5237</v>
      </c>
      <c r="O15325" t="s">
        <v>5237</v>
      </c>
    </row>
    <row r="15326" spans="11:15" x14ac:dyDescent="0.25">
      <c r="K15326">
        <v>59009900880024</v>
      </c>
      <c r="L15326" t="s">
        <v>17828</v>
      </c>
      <c r="M15326" t="s">
        <v>5237</v>
      </c>
      <c r="N15326" t="s">
        <v>5237</v>
      </c>
      <c r="O15326" t="s">
        <v>5237</v>
      </c>
    </row>
    <row r="15327" spans="11:15" x14ac:dyDescent="0.25">
      <c r="K15327">
        <v>59009900880025</v>
      </c>
      <c r="L15327" t="s">
        <v>17829</v>
      </c>
      <c r="M15327" t="s">
        <v>5237</v>
      </c>
      <c r="N15327" t="s">
        <v>5237</v>
      </c>
      <c r="O15327" t="s">
        <v>5237</v>
      </c>
    </row>
    <row r="15328" spans="11:15" x14ac:dyDescent="0.25">
      <c r="K15328">
        <v>59009900880026</v>
      </c>
      <c r="L15328" t="s">
        <v>17830</v>
      </c>
      <c r="M15328" t="s">
        <v>5237</v>
      </c>
      <c r="N15328" t="s">
        <v>5237</v>
      </c>
      <c r="O15328" t="s">
        <v>5237</v>
      </c>
    </row>
    <row r="15329" spans="11:15" x14ac:dyDescent="0.25">
      <c r="K15329">
        <v>59009900880027</v>
      </c>
      <c r="L15329" t="s">
        <v>17831</v>
      </c>
      <c r="M15329" t="s">
        <v>5237</v>
      </c>
      <c r="N15329" t="s">
        <v>5237</v>
      </c>
      <c r="O15329" t="s">
        <v>5237</v>
      </c>
    </row>
    <row r="15330" spans="11:15" x14ac:dyDescent="0.25">
      <c r="K15330">
        <v>59009900880028</v>
      </c>
      <c r="L15330" t="s">
        <v>17832</v>
      </c>
      <c r="M15330" t="s">
        <v>5237</v>
      </c>
      <c r="N15330" t="s">
        <v>5237</v>
      </c>
      <c r="O15330" t="s">
        <v>5237</v>
      </c>
    </row>
    <row r="15331" spans="11:15" x14ac:dyDescent="0.25">
      <c r="K15331">
        <v>59009900880029</v>
      </c>
      <c r="L15331" t="s">
        <v>17833</v>
      </c>
      <c r="M15331" t="s">
        <v>5237</v>
      </c>
      <c r="N15331" t="s">
        <v>5237</v>
      </c>
      <c r="O15331" t="s">
        <v>5237</v>
      </c>
    </row>
    <row r="15332" spans="11:15" x14ac:dyDescent="0.25">
      <c r="K15332">
        <v>59009900880030</v>
      </c>
      <c r="L15332" t="s">
        <v>17749</v>
      </c>
      <c r="M15332" t="s">
        <v>5237</v>
      </c>
      <c r="N15332" t="s">
        <v>5237</v>
      </c>
      <c r="O15332" t="s">
        <v>5237</v>
      </c>
    </row>
    <row r="15333" spans="11:15" x14ac:dyDescent="0.25">
      <c r="K15333">
        <v>59009900880031</v>
      </c>
      <c r="L15333" t="s">
        <v>17834</v>
      </c>
      <c r="M15333" t="s">
        <v>5237</v>
      </c>
      <c r="N15333" t="s">
        <v>5237</v>
      </c>
      <c r="O15333" t="s">
        <v>5237</v>
      </c>
    </row>
    <row r="15334" spans="11:15" x14ac:dyDescent="0.25">
      <c r="K15334">
        <v>59009900880032</v>
      </c>
      <c r="L15334" t="s">
        <v>17835</v>
      </c>
      <c r="M15334" t="s">
        <v>5237</v>
      </c>
      <c r="N15334" t="s">
        <v>5237</v>
      </c>
      <c r="O15334" t="s">
        <v>5237</v>
      </c>
    </row>
    <row r="15335" spans="11:15" x14ac:dyDescent="0.25">
      <c r="K15335">
        <v>59009900880033</v>
      </c>
      <c r="L15335" t="s">
        <v>17714</v>
      </c>
      <c r="M15335" t="s">
        <v>5237</v>
      </c>
      <c r="N15335" t="s">
        <v>5237</v>
      </c>
      <c r="O15335" t="s">
        <v>5237</v>
      </c>
    </row>
    <row r="15336" spans="11:15" x14ac:dyDescent="0.25">
      <c r="K15336">
        <v>59009900880034</v>
      </c>
      <c r="L15336" t="s">
        <v>17836</v>
      </c>
      <c r="M15336" t="s">
        <v>5237</v>
      </c>
      <c r="N15336" t="s">
        <v>5237</v>
      </c>
      <c r="O15336" t="s">
        <v>5237</v>
      </c>
    </row>
    <row r="15337" spans="11:15" x14ac:dyDescent="0.25">
      <c r="K15337">
        <v>59009900880035</v>
      </c>
      <c r="L15337" t="s">
        <v>17837</v>
      </c>
      <c r="M15337" t="s">
        <v>5237</v>
      </c>
      <c r="N15337" t="s">
        <v>5237</v>
      </c>
      <c r="O15337" t="s">
        <v>5237</v>
      </c>
    </row>
    <row r="15338" spans="11:15" x14ac:dyDescent="0.25">
      <c r="K15338">
        <v>59009900880036</v>
      </c>
      <c r="L15338" t="s">
        <v>17838</v>
      </c>
      <c r="M15338" t="s">
        <v>5237</v>
      </c>
      <c r="N15338" t="s">
        <v>5237</v>
      </c>
      <c r="O15338" t="s">
        <v>5237</v>
      </c>
    </row>
    <row r="15339" spans="11:15" x14ac:dyDescent="0.25">
      <c r="K15339">
        <v>59009900880037</v>
      </c>
      <c r="L15339" t="s">
        <v>17839</v>
      </c>
      <c r="M15339" t="s">
        <v>5237</v>
      </c>
      <c r="N15339" t="s">
        <v>5237</v>
      </c>
      <c r="O15339" t="s">
        <v>5237</v>
      </c>
    </row>
    <row r="15340" spans="11:15" x14ac:dyDescent="0.25">
      <c r="K15340">
        <v>59009900880038</v>
      </c>
      <c r="L15340" t="s">
        <v>17840</v>
      </c>
      <c r="M15340" t="s">
        <v>5237</v>
      </c>
      <c r="N15340" t="s">
        <v>5237</v>
      </c>
      <c r="O15340" t="s">
        <v>5237</v>
      </c>
    </row>
    <row r="15341" spans="11:15" x14ac:dyDescent="0.25">
      <c r="K15341">
        <v>59009900880039</v>
      </c>
      <c r="L15341" t="s">
        <v>17841</v>
      </c>
      <c r="M15341" t="s">
        <v>5237</v>
      </c>
      <c r="N15341" t="s">
        <v>5237</v>
      </c>
      <c r="O15341" t="s">
        <v>5237</v>
      </c>
    </row>
    <row r="15342" spans="11:15" x14ac:dyDescent="0.25">
      <c r="K15342">
        <v>59009900880040</v>
      </c>
      <c r="L15342" t="s">
        <v>17842</v>
      </c>
      <c r="M15342" t="s">
        <v>5237</v>
      </c>
      <c r="N15342" t="s">
        <v>5237</v>
      </c>
      <c r="O15342" t="s">
        <v>5237</v>
      </c>
    </row>
    <row r="15343" spans="11:15" x14ac:dyDescent="0.25">
      <c r="K15343">
        <v>59009900880041</v>
      </c>
      <c r="L15343" t="s">
        <v>17843</v>
      </c>
      <c r="M15343" t="s">
        <v>5237</v>
      </c>
      <c r="N15343" t="s">
        <v>5237</v>
      </c>
      <c r="O15343" t="s">
        <v>5237</v>
      </c>
    </row>
    <row r="15344" spans="11:15" x14ac:dyDescent="0.25">
      <c r="K15344">
        <v>59009900880042</v>
      </c>
      <c r="L15344" t="s">
        <v>17111</v>
      </c>
      <c r="M15344" t="s">
        <v>5237</v>
      </c>
      <c r="N15344" t="s">
        <v>5237</v>
      </c>
      <c r="O15344" t="s">
        <v>5237</v>
      </c>
    </row>
    <row r="15345" spans="11:15" x14ac:dyDescent="0.25">
      <c r="K15345">
        <v>59009900880043</v>
      </c>
      <c r="L15345" t="s">
        <v>17844</v>
      </c>
      <c r="M15345" t="s">
        <v>5237</v>
      </c>
      <c r="N15345" t="s">
        <v>5237</v>
      </c>
      <c r="O15345" t="s">
        <v>5237</v>
      </c>
    </row>
    <row r="15346" spans="11:15" x14ac:dyDescent="0.25">
      <c r="K15346">
        <v>59009900880044</v>
      </c>
      <c r="L15346" t="s">
        <v>17845</v>
      </c>
      <c r="M15346" t="s">
        <v>5237</v>
      </c>
      <c r="N15346" t="s">
        <v>5237</v>
      </c>
      <c r="O15346" t="s">
        <v>5237</v>
      </c>
    </row>
    <row r="15347" spans="11:15" x14ac:dyDescent="0.25">
      <c r="K15347">
        <v>59009900880045</v>
      </c>
      <c r="L15347" t="s">
        <v>17846</v>
      </c>
      <c r="M15347" t="s">
        <v>5237</v>
      </c>
      <c r="N15347" t="s">
        <v>5237</v>
      </c>
      <c r="O15347" t="s">
        <v>5237</v>
      </c>
    </row>
    <row r="15348" spans="11:15" x14ac:dyDescent="0.25">
      <c r="K15348">
        <v>59009900880046</v>
      </c>
      <c r="L15348" t="s">
        <v>17847</v>
      </c>
      <c r="M15348" t="s">
        <v>5237</v>
      </c>
      <c r="N15348" t="s">
        <v>5237</v>
      </c>
      <c r="O15348" t="s">
        <v>5237</v>
      </c>
    </row>
    <row r="15349" spans="11:15" x14ac:dyDescent="0.25">
      <c r="K15349">
        <v>59009900880047</v>
      </c>
      <c r="L15349" t="s">
        <v>17848</v>
      </c>
      <c r="M15349" t="s">
        <v>5237</v>
      </c>
      <c r="N15349" t="s">
        <v>5237</v>
      </c>
      <c r="O15349" t="s">
        <v>5237</v>
      </c>
    </row>
    <row r="15350" spans="11:15" x14ac:dyDescent="0.25">
      <c r="K15350">
        <v>59009900880048</v>
      </c>
      <c r="L15350" t="s">
        <v>17849</v>
      </c>
      <c r="M15350" t="s">
        <v>5237</v>
      </c>
      <c r="N15350" t="s">
        <v>5237</v>
      </c>
      <c r="O15350" t="s">
        <v>5237</v>
      </c>
    </row>
    <row r="15351" spans="11:15" x14ac:dyDescent="0.25">
      <c r="K15351">
        <v>59009900880049</v>
      </c>
      <c r="L15351" t="s">
        <v>17850</v>
      </c>
      <c r="M15351" t="s">
        <v>5237</v>
      </c>
      <c r="N15351" t="s">
        <v>5237</v>
      </c>
      <c r="O15351" t="s">
        <v>5237</v>
      </c>
    </row>
    <row r="15352" spans="11:15" x14ac:dyDescent="0.25">
      <c r="K15352">
        <v>59009900880050</v>
      </c>
      <c r="L15352" t="s">
        <v>17851</v>
      </c>
      <c r="M15352" t="s">
        <v>5237</v>
      </c>
      <c r="N15352" t="s">
        <v>5237</v>
      </c>
      <c r="O15352" t="s">
        <v>5237</v>
      </c>
    </row>
    <row r="15353" spans="11:15" x14ac:dyDescent="0.25">
      <c r="K15353">
        <v>59009900880051</v>
      </c>
      <c r="L15353" t="s">
        <v>17852</v>
      </c>
      <c r="M15353" t="s">
        <v>5237</v>
      </c>
      <c r="N15353" t="s">
        <v>5237</v>
      </c>
      <c r="O15353" t="s">
        <v>5237</v>
      </c>
    </row>
    <row r="15354" spans="11:15" x14ac:dyDescent="0.25">
      <c r="K15354">
        <v>59009900880052</v>
      </c>
      <c r="L15354" t="s">
        <v>17853</v>
      </c>
      <c r="M15354" t="s">
        <v>5237</v>
      </c>
      <c r="N15354" t="s">
        <v>5237</v>
      </c>
      <c r="O15354" t="s">
        <v>5237</v>
      </c>
    </row>
    <row r="15355" spans="11:15" x14ac:dyDescent="0.25">
      <c r="K15355">
        <v>59009900880053</v>
      </c>
      <c r="L15355" t="s">
        <v>17854</v>
      </c>
      <c r="M15355" t="s">
        <v>5237</v>
      </c>
      <c r="N15355" t="s">
        <v>5237</v>
      </c>
      <c r="O15355" t="s">
        <v>5237</v>
      </c>
    </row>
    <row r="15356" spans="11:15" x14ac:dyDescent="0.25">
      <c r="K15356">
        <v>59009900880054</v>
      </c>
      <c r="L15356" t="s">
        <v>17855</v>
      </c>
      <c r="M15356" t="s">
        <v>5237</v>
      </c>
      <c r="N15356" t="s">
        <v>5237</v>
      </c>
      <c r="O15356" t="s">
        <v>5237</v>
      </c>
    </row>
    <row r="15357" spans="11:15" x14ac:dyDescent="0.25">
      <c r="K15357">
        <v>59009900880055</v>
      </c>
      <c r="L15357" t="s">
        <v>17856</v>
      </c>
      <c r="M15357" t="s">
        <v>5237</v>
      </c>
      <c r="N15357" t="s">
        <v>5237</v>
      </c>
      <c r="O15357" t="s">
        <v>5237</v>
      </c>
    </row>
    <row r="15358" spans="11:15" x14ac:dyDescent="0.25">
      <c r="K15358">
        <v>59009900880056</v>
      </c>
      <c r="L15358" t="s">
        <v>17857</v>
      </c>
      <c r="M15358" t="s">
        <v>5237</v>
      </c>
      <c r="N15358" t="s">
        <v>5237</v>
      </c>
      <c r="O15358" t="s">
        <v>5237</v>
      </c>
    </row>
    <row r="15359" spans="11:15" x14ac:dyDescent="0.25">
      <c r="K15359">
        <v>59009900880057</v>
      </c>
      <c r="L15359" t="s">
        <v>17858</v>
      </c>
      <c r="M15359" t="s">
        <v>5237</v>
      </c>
      <c r="N15359" t="s">
        <v>5237</v>
      </c>
      <c r="O15359" t="s">
        <v>5237</v>
      </c>
    </row>
    <row r="15360" spans="11:15" x14ac:dyDescent="0.25">
      <c r="K15360">
        <v>59009900880058</v>
      </c>
      <c r="L15360" t="s">
        <v>17859</v>
      </c>
      <c r="M15360" t="s">
        <v>5237</v>
      </c>
      <c r="N15360" t="s">
        <v>5237</v>
      </c>
      <c r="O15360" t="s">
        <v>5237</v>
      </c>
    </row>
    <row r="15361" spans="11:15" x14ac:dyDescent="0.25">
      <c r="K15361">
        <v>59009900880059</v>
      </c>
      <c r="L15361" t="s">
        <v>17860</v>
      </c>
      <c r="M15361" t="s">
        <v>5237</v>
      </c>
      <c r="N15361" t="s">
        <v>5237</v>
      </c>
      <c r="O15361" t="s">
        <v>5237</v>
      </c>
    </row>
    <row r="15362" spans="11:15" x14ac:dyDescent="0.25">
      <c r="K15362">
        <v>59009900880060</v>
      </c>
      <c r="L15362" t="s">
        <v>17861</v>
      </c>
      <c r="M15362" t="s">
        <v>5237</v>
      </c>
      <c r="N15362" t="s">
        <v>5237</v>
      </c>
      <c r="O15362" t="s">
        <v>5237</v>
      </c>
    </row>
    <row r="15363" spans="11:15" x14ac:dyDescent="0.25">
      <c r="K15363">
        <v>59009900890001</v>
      </c>
      <c r="L15363" t="s">
        <v>17862</v>
      </c>
      <c r="M15363" t="s">
        <v>5237</v>
      </c>
      <c r="N15363" t="s">
        <v>5237</v>
      </c>
      <c r="O15363" t="s">
        <v>5237</v>
      </c>
    </row>
    <row r="15364" spans="11:15" x14ac:dyDescent="0.25">
      <c r="K15364">
        <v>59009900890002</v>
      </c>
      <c r="L15364" t="s">
        <v>17863</v>
      </c>
      <c r="M15364" t="s">
        <v>5237</v>
      </c>
      <c r="N15364" t="s">
        <v>5237</v>
      </c>
      <c r="O15364" t="s">
        <v>5237</v>
      </c>
    </row>
    <row r="15365" spans="11:15" x14ac:dyDescent="0.25">
      <c r="K15365">
        <v>59009900890003</v>
      </c>
      <c r="L15365" t="s">
        <v>17864</v>
      </c>
      <c r="M15365" t="s">
        <v>5237</v>
      </c>
      <c r="N15365" t="s">
        <v>5237</v>
      </c>
      <c r="O15365" t="s">
        <v>5237</v>
      </c>
    </row>
    <row r="15366" spans="11:15" x14ac:dyDescent="0.25">
      <c r="K15366">
        <v>59009900890004</v>
      </c>
      <c r="L15366" t="s">
        <v>17865</v>
      </c>
      <c r="M15366" t="s">
        <v>5237</v>
      </c>
      <c r="N15366" t="s">
        <v>5237</v>
      </c>
      <c r="O15366" t="s">
        <v>5237</v>
      </c>
    </row>
    <row r="15367" spans="11:15" x14ac:dyDescent="0.25">
      <c r="K15367">
        <v>59009900890005</v>
      </c>
      <c r="L15367" t="s">
        <v>17866</v>
      </c>
      <c r="M15367" t="s">
        <v>5237</v>
      </c>
      <c r="N15367" t="s">
        <v>5237</v>
      </c>
      <c r="O15367" t="s">
        <v>5237</v>
      </c>
    </row>
    <row r="15368" spans="11:15" x14ac:dyDescent="0.25">
      <c r="K15368">
        <v>59009900890006</v>
      </c>
      <c r="L15368" t="s">
        <v>17867</v>
      </c>
      <c r="M15368" t="s">
        <v>5237</v>
      </c>
      <c r="N15368" t="s">
        <v>5237</v>
      </c>
      <c r="O15368" t="s">
        <v>5237</v>
      </c>
    </row>
    <row r="15369" spans="11:15" x14ac:dyDescent="0.25">
      <c r="K15369">
        <v>59009900890007</v>
      </c>
      <c r="L15369" t="s">
        <v>17868</v>
      </c>
      <c r="M15369" t="s">
        <v>5237</v>
      </c>
      <c r="N15369" t="s">
        <v>5237</v>
      </c>
      <c r="O15369" t="s">
        <v>5237</v>
      </c>
    </row>
    <row r="15370" spans="11:15" x14ac:dyDescent="0.25">
      <c r="K15370">
        <v>59009900890008</v>
      </c>
      <c r="L15370" t="s">
        <v>17869</v>
      </c>
      <c r="M15370" t="s">
        <v>5237</v>
      </c>
      <c r="N15370" t="s">
        <v>5237</v>
      </c>
      <c r="O15370" t="s">
        <v>5237</v>
      </c>
    </row>
    <row r="15371" spans="11:15" x14ac:dyDescent="0.25">
      <c r="K15371">
        <v>59009900900001</v>
      </c>
      <c r="L15371" t="s">
        <v>17870</v>
      </c>
      <c r="M15371" t="s">
        <v>5237</v>
      </c>
      <c r="N15371" t="s">
        <v>5237</v>
      </c>
      <c r="O15371" t="s">
        <v>5237</v>
      </c>
    </row>
    <row r="15372" spans="11:15" x14ac:dyDescent="0.25">
      <c r="K15372">
        <v>59009900900002</v>
      </c>
      <c r="L15372" t="s">
        <v>17871</v>
      </c>
      <c r="M15372" t="s">
        <v>5237</v>
      </c>
      <c r="N15372" t="s">
        <v>5237</v>
      </c>
      <c r="O15372" t="s">
        <v>5237</v>
      </c>
    </row>
    <row r="15373" spans="11:15" x14ac:dyDescent="0.25">
      <c r="K15373">
        <v>59009900900003</v>
      </c>
      <c r="L15373" t="s">
        <v>17872</v>
      </c>
      <c r="M15373" t="s">
        <v>5237</v>
      </c>
      <c r="N15373" t="s">
        <v>5237</v>
      </c>
      <c r="O15373" t="s">
        <v>5237</v>
      </c>
    </row>
    <row r="15374" spans="11:15" x14ac:dyDescent="0.25">
      <c r="K15374">
        <v>59009900900004</v>
      </c>
      <c r="L15374" t="s">
        <v>17873</v>
      </c>
      <c r="M15374" t="s">
        <v>5237</v>
      </c>
      <c r="N15374" t="s">
        <v>5237</v>
      </c>
      <c r="O15374" t="s">
        <v>5237</v>
      </c>
    </row>
    <row r="15375" spans="11:15" x14ac:dyDescent="0.25">
      <c r="K15375">
        <v>59009900900005</v>
      </c>
      <c r="L15375" t="s">
        <v>17874</v>
      </c>
      <c r="M15375" t="s">
        <v>5237</v>
      </c>
      <c r="N15375" t="s">
        <v>5237</v>
      </c>
      <c r="O15375" t="s">
        <v>5237</v>
      </c>
    </row>
    <row r="15376" spans="11:15" x14ac:dyDescent="0.25">
      <c r="K15376">
        <v>59009900900006</v>
      </c>
      <c r="L15376" t="s">
        <v>17875</v>
      </c>
      <c r="M15376" t="s">
        <v>5237</v>
      </c>
      <c r="N15376" t="s">
        <v>5237</v>
      </c>
      <c r="O15376" t="s">
        <v>5237</v>
      </c>
    </row>
    <row r="15377" spans="11:15" x14ac:dyDescent="0.25">
      <c r="K15377">
        <v>59009900900007</v>
      </c>
      <c r="L15377" t="s">
        <v>17876</v>
      </c>
      <c r="M15377" t="s">
        <v>5237</v>
      </c>
      <c r="N15377" t="s">
        <v>5237</v>
      </c>
      <c r="O15377" t="s">
        <v>5237</v>
      </c>
    </row>
    <row r="15378" spans="11:15" x14ac:dyDescent="0.25">
      <c r="K15378">
        <v>59009900900008</v>
      </c>
      <c r="L15378" t="s">
        <v>17877</v>
      </c>
      <c r="M15378" t="s">
        <v>5237</v>
      </c>
      <c r="N15378" t="s">
        <v>5237</v>
      </c>
      <c r="O15378" t="s">
        <v>5237</v>
      </c>
    </row>
    <row r="15379" spans="11:15" x14ac:dyDescent="0.25">
      <c r="K15379">
        <v>59009900900009</v>
      </c>
      <c r="L15379" t="s">
        <v>17878</v>
      </c>
      <c r="M15379" t="s">
        <v>5237</v>
      </c>
      <c r="N15379" t="s">
        <v>5237</v>
      </c>
      <c r="O15379" t="s">
        <v>5237</v>
      </c>
    </row>
    <row r="15380" spans="11:15" x14ac:dyDescent="0.25">
      <c r="K15380">
        <v>59009900900010</v>
      </c>
      <c r="L15380" t="s">
        <v>17879</v>
      </c>
      <c r="M15380" t="s">
        <v>5237</v>
      </c>
      <c r="N15380" t="s">
        <v>5237</v>
      </c>
      <c r="O15380" t="s">
        <v>5237</v>
      </c>
    </row>
    <row r="15381" spans="11:15" x14ac:dyDescent="0.25">
      <c r="K15381">
        <v>59009900900011</v>
      </c>
      <c r="L15381" t="s">
        <v>17880</v>
      </c>
      <c r="M15381" t="s">
        <v>5237</v>
      </c>
      <c r="N15381" t="s">
        <v>5237</v>
      </c>
      <c r="O15381" t="s">
        <v>5237</v>
      </c>
    </row>
    <row r="15382" spans="11:15" x14ac:dyDescent="0.25">
      <c r="K15382">
        <v>59009900900012</v>
      </c>
      <c r="L15382" t="s">
        <v>17881</v>
      </c>
      <c r="M15382" t="s">
        <v>5237</v>
      </c>
      <c r="N15382" t="s">
        <v>5237</v>
      </c>
      <c r="O15382" t="s">
        <v>5237</v>
      </c>
    </row>
    <row r="15383" spans="11:15" x14ac:dyDescent="0.25">
      <c r="K15383">
        <v>59009900900013</v>
      </c>
      <c r="L15383" t="s">
        <v>17882</v>
      </c>
      <c r="M15383" t="s">
        <v>5237</v>
      </c>
      <c r="N15383" t="s">
        <v>5237</v>
      </c>
      <c r="O15383" t="s">
        <v>5237</v>
      </c>
    </row>
    <row r="15384" spans="11:15" x14ac:dyDescent="0.25">
      <c r="K15384">
        <v>59009900900014</v>
      </c>
      <c r="L15384" t="s">
        <v>17883</v>
      </c>
      <c r="M15384" t="s">
        <v>5237</v>
      </c>
      <c r="N15384" t="s">
        <v>5237</v>
      </c>
      <c r="O15384" t="s">
        <v>5237</v>
      </c>
    </row>
    <row r="15385" spans="11:15" x14ac:dyDescent="0.25">
      <c r="K15385">
        <v>59009900900015</v>
      </c>
      <c r="L15385" t="s">
        <v>17884</v>
      </c>
      <c r="M15385" t="s">
        <v>5237</v>
      </c>
      <c r="N15385" t="s">
        <v>5237</v>
      </c>
      <c r="O15385" t="s">
        <v>5237</v>
      </c>
    </row>
    <row r="15386" spans="11:15" x14ac:dyDescent="0.25">
      <c r="K15386">
        <v>59009900900016</v>
      </c>
      <c r="L15386" t="s">
        <v>17885</v>
      </c>
      <c r="M15386" t="s">
        <v>5237</v>
      </c>
      <c r="N15386" t="s">
        <v>5237</v>
      </c>
      <c r="O15386" t="s">
        <v>5237</v>
      </c>
    </row>
    <row r="15387" spans="11:15" x14ac:dyDescent="0.25">
      <c r="K15387">
        <v>59009900900017</v>
      </c>
      <c r="L15387" t="s">
        <v>17886</v>
      </c>
      <c r="M15387" t="s">
        <v>5237</v>
      </c>
      <c r="N15387" t="s">
        <v>5237</v>
      </c>
      <c r="O15387" t="s">
        <v>5237</v>
      </c>
    </row>
    <row r="15388" spans="11:15" x14ac:dyDescent="0.25">
      <c r="K15388">
        <v>59009900900018</v>
      </c>
      <c r="L15388" t="s">
        <v>17887</v>
      </c>
      <c r="M15388" t="s">
        <v>5237</v>
      </c>
      <c r="N15388" t="s">
        <v>5237</v>
      </c>
      <c r="O15388" t="s">
        <v>5237</v>
      </c>
    </row>
    <row r="15389" spans="11:15" x14ac:dyDescent="0.25">
      <c r="K15389">
        <v>59009900900019</v>
      </c>
      <c r="L15389" t="s">
        <v>17888</v>
      </c>
      <c r="M15389" t="s">
        <v>5237</v>
      </c>
      <c r="N15389" t="s">
        <v>5237</v>
      </c>
      <c r="O15389" t="s">
        <v>5237</v>
      </c>
    </row>
    <row r="15390" spans="11:15" x14ac:dyDescent="0.25">
      <c r="K15390">
        <v>59009900900020</v>
      </c>
      <c r="L15390" t="s">
        <v>17889</v>
      </c>
      <c r="M15390" t="s">
        <v>5237</v>
      </c>
      <c r="N15390" t="s">
        <v>5237</v>
      </c>
      <c r="O15390" t="s">
        <v>5237</v>
      </c>
    </row>
    <row r="15391" spans="11:15" x14ac:dyDescent="0.25">
      <c r="K15391">
        <v>59009900900021</v>
      </c>
      <c r="L15391" t="s">
        <v>17890</v>
      </c>
      <c r="M15391" t="s">
        <v>5237</v>
      </c>
      <c r="N15391" t="s">
        <v>5237</v>
      </c>
      <c r="O15391" t="s">
        <v>5237</v>
      </c>
    </row>
    <row r="15392" spans="11:15" x14ac:dyDescent="0.25">
      <c r="K15392">
        <v>59009900900022</v>
      </c>
      <c r="L15392" t="s">
        <v>17891</v>
      </c>
      <c r="M15392" t="s">
        <v>5237</v>
      </c>
      <c r="N15392" t="s">
        <v>5237</v>
      </c>
      <c r="O15392" t="s">
        <v>5237</v>
      </c>
    </row>
    <row r="15393" spans="11:15" x14ac:dyDescent="0.25">
      <c r="K15393">
        <v>59009900900023</v>
      </c>
      <c r="L15393" t="s">
        <v>17890</v>
      </c>
      <c r="M15393" t="s">
        <v>5237</v>
      </c>
      <c r="N15393" t="s">
        <v>5237</v>
      </c>
      <c r="O15393" t="s">
        <v>5237</v>
      </c>
    </row>
    <row r="15394" spans="11:15" x14ac:dyDescent="0.25">
      <c r="K15394">
        <v>59009900900024</v>
      </c>
      <c r="L15394" t="s">
        <v>17892</v>
      </c>
      <c r="M15394" t="s">
        <v>5237</v>
      </c>
      <c r="N15394" t="s">
        <v>5237</v>
      </c>
      <c r="O15394" t="s">
        <v>5237</v>
      </c>
    </row>
    <row r="15395" spans="11:15" x14ac:dyDescent="0.25">
      <c r="K15395">
        <v>59009900900025</v>
      </c>
      <c r="L15395" t="s">
        <v>17893</v>
      </c>
      <c r="M15395" t="s">
        <v>5237</v>
      </c>
      <c r="N15395" t="s">
        <v>5237</v>
      </c>
      <c r="O15395" t="s">
        <v>5237</v>
      </c>
    </row>
    <row r="15396" spans="11:15" x14ac:dyDescent="0.25">
      <c r="K15396">
        <v>59009900900026</v>
      </c>
      <c r="L15396" t="s">
        <v>17894</v>
      </c>
      <c r="M15396" t="s">
        <v>5237</v>
      </c>
      <c r="N15396" t="s">
        <v>5237</v>
      </c>
      <c r="O15396" t="s">
        <v>5237</v>
      </c>
    </row>
    <row r="15397" spans="11:15" x14ac:dyDescent="0.25">
      <c r="K15397">
        <v>59009900900027</v>
      </c>
      <c r="L15397" t="s">
        <v>17895</v>
      </c>
      <c r="M15397" t="s">
        <v>5237</v>
      </c>
      <c r="N15397" t="s">
        <v>5237</v>
      </c>
      <c r="O15397" t="s">
        <v>5237</v>
      </c>
    </row>
    <row r="15398" spans="11:15" x14ac:dyDescent="0.25">
      <c r="K15398">
        <v>59009900900028</v>
      </c>
      <c r="L15398" t="s">
        <v>17896</v>
      </c>
      <c r="M15398" t="s">
        <v>5237</v>
      </c>
      <c r="N15398" t="s">
        <v>5237</v>
      </c>
      <c r="O15398" t="s">
        <v>5237</v>
      </c>
    </row>
    <row r="15399" spans="11:15" x14ac:dyDescent="0.25">
      <c r="K15399">
        <v>59009900900029</v>
      </c>
      <c r="L15399" t="s">
        <v>17897</v>
      </c>
      <c r="M15399" t="s">
        <v>5237</v>
      </c>
      <c r="N15399" t="s">
        <v>5237</v>
      </c>
      <c r="O15399" t="s">
        <v>5237</v>
      </c>
    </row>
    <row r="15400" spans="11:15" x14ac:dyDescent="0.25">
      <c r="K15400">
        <v>59009900900030</v>
      </c>
      <c r="L15400" t="s">
        <v>17898</v>
      </c>
      <c r="M15400" t="s">
        <v>5237</v>
      </c>
      <c r="N15400" t="s">
        <v>5237</v>
      </c>
      <c r="O15400" t="s">
        <v>5237</v>
      </c>
    </row>
    <row r="15401" spans="11:15" x14ac:dyDescent="0.25">
      <c r="K15401">
        <v>59009900900031</v>
      </c>
      <c r="L15401" t="s">
        <v>17899</v>
      </c>
      <c r="M15401" t="s">
        <v>5237</v>
      </c>
      <c r="N15401" t="s">
        <v>5237</v>
      </c>
      <c r="O15401" t="s">
        <v>5237</v>
      </c>
    </row>
    <row r="15402" spans="11:15" x14ac:dyDescent="0.25">
      <c r="K15402">
        <v>59009900900032</v>
      </c>
      <c r="L15402" t="s">
        <v>17900</v>
      </c>
      <c r="M15402" t="s">
        <v>5237</v>
      </c>
      <c r="N15402" t="s">
        <v>5237</v>
      </c>
      <c r="O15402" t="s">
        <v>5237</v>
      </c>
    </row>
    <row r="15403" spans="11:15" x14ac:dyDescent="0.25">
      <c r="K15403">
        <v>59009900900033</v>
      </c>
      <c r="L15403" t="s">
        <v>17901</v>
      </c>
      <c r="M15403" t="s">
        <v>5237</v>
      </c>
      <c r="N15403" t="s">
        <v>5237</v>
      </c>
      <c r="O15403" t="s">
        <v>5237</v>
      </c>
    </row>
    <row r="15404" spans="11:15" x14ac:dyDescent="0.25">
      <c r="K15404">
        <v>59009900900034</v>
      </c>
      <c r="L15404" t="s">
        <v>17902</v>
      </c>
      <c r="M15404" t="s">
        <v>5237</v>
      </c>
      <c r="N15404" t="s">
        <v>5237</v>
      </c>
      <c r="O15404" t="s">
        <v>5237</v>
      </c>
    </row>
    <row r="15405" spans="11:15" x14ac:dyDescent="0.25">
      <c r="K15405">
        <v>59009900900035</v>
      </c>
      <c r="L15405" t="s">
        <v>17903</v>
      </c>
      <c r="M15405" t="s">
        <v>5237</v>
      </c>
      <c r="N15405" t="s">
        <v>5237</v>
      </c>
      <c r="O15405" t="s">
        <v>5237</v>
      </c>
    </row>
    <row r="15406" spans="11:15" x14ac:dyDescent="0.25">
      <c r="K15406">
        <v>59009900900036</v>
      </c>
      <c r="L15406" t="s">
        <v>17904</v>
      </c>
      <c r="M15406" t="s">
        <v>5237</v>
      </c>
      <c r="N15406" t="s">
        <v>5237</v>
      </c>
      <c r="O15406" t="s">
        <v>5237</v>
      </c>
    </row>
    <row r="15407" spans="11:15" x14ac:dyDescent="0.25">
      <c r="K15407">
        <v>59009900900037</v>
      </c>
      <c r="L15407" t="s">
        <v>17905</v>
      </c>
      <c r="M15407" t="s">
        <v>5237</v>
      </c>
      <c r="N15407" t="s">
        <v>5237</v>
      </c>
      <c r="O15407" t="s">
        <v>5237</v>
      </c>
    </row>
    <row r="15408" spans="11:15" x14ac:dyDescent="0.25">
      <c r="K15408">
        <v>59009900900038</v>
      </c>
      <c r="L15408" t="s">
        <v>17906</v>
      </c>
      <c r="M15408" t="s">
        <v>5237</v>
      </c>
      <c r="N15408" t="s">
        <v>5237</v>
      </c>
      <c r="O15408" t="s">
        <v>5237</v>
      </c>
    </row>
    <row r="15409" spans="11:15" x14ac:dyDescent="0.25">
      <c r="K15409">
        <v>59009900900039</v>
      </c>
      <c r="L15409" t="s">
        <v>17907</v>
      </c>
      <c r="M15409" t="s">
        <v>5237</v>
      </c>
      <c r="N15409" t="s">
        <v>5237</v>
      </c>
      <c r="O15409" t="s">
        <v>5237</v>
      </c>
    </row>
    <row r="15410" spans="11:15" x14ac:dyDescent="0.25">
      <c r="K15410">
        <v>59009900900040</v>
      </c>
      <c r="L15410" t="s">
        <v>17908</v>
      </c>
      <c r="M15410" t="s">
        <v>5237</v>
      </c>
      <c r="N15410" t="s">
        <v>5237</v>
      </c>
      <c r="O15410" t="s">
        <v>5237</v>
      </c>
    </row>
    <row r="15411" spans="11:15" x14ac:dyDescent="0.25">
      <c r="K15411">
        <v>59009900910001</v>
      </c>
      <c r="L15411" t="s">
        <v>17216</v>
      </c>
      <c r="M15411" t="s">
        <v>5237</v>
      </c>
      <c r="N15411" t="s">
        <v>5237</v>
      </c>
      <c r="O15411" t="s">
        <v>5237</v>
      </c>
    </row>
    <row r="15412" spans="11:15" x14ac:dyDescent="0.25">
      <c r="K15412">
        <v>59009900910002</v>
      </c>
      <c r="L15412" t="s">
        <v>17909</v>
      </c>
      <c r="M15412" t="s">
        <v>5237</v>
      </c>
      <c r="N15412" t="s">
        <v>5237</v>
      </c>
      <c r="O15412" t="s">
        <v>5237</v>
      </c>
    </row>
    <row r="15413" spans="11:15" x14ac:dyDescent="0.25">
      <c r="K15413">
        <v>59009900910003</v>
      </c>
      <c r="L15413" t="s">
        <v>17910</v>
      </c>
      <c r="M15413" t="s">
        <v>5237</v>
      </c>
      <c r="N15413" t="s">
        <v>5237</v>
      </c>
      <c r="O15413" t="s">
        <v>5237</v>
      </c>
    </row>
    <row r="15414" spans="11:15" x14ac:dyDescent="0.25">
      <c r="K15414">
        <v>59009900920001</v>
      </c>
      <c r="L15414" t="s">
        <v>17911</v>
      </c>
      <c r="M15414" t="s">
        <v>5237</v>
      </c>
      <c r="N15414" t="s">
        <v>5237</v>
      </c>
      <c r="O15414" t="s">
        <v>5237</v>
      </c>
    </row>
    <row r="15415" spans="11:15" x14ac:dyDescent="0.25">
      <c r="K15415">
        <v>59009900930001</v>
      </c>
      <c r="L15415" t="s">
        <v>17912</v>
      </c>
      <c r="M15415" t="s">
        <v>5237</v>
      </c>
      <c r="N15415" t="s">
        <v>5237</v>
      </c>
      <c r="O15415" t="s">
        <v>5237</v>
      </c>
    </row>
    <row r="15416" spans="11:15" x14ac:dyDescent="0.25">
      <c r="K15416">
        <v>59009900930002</v>
      </c>
      <c r="L15416" t="s">
        <v>17913</v>
      </c>
      <c r="M15416" t="s">
        <v>5237</v>
      </c>
      <c r="N15416" t="s">
        <v>5237</v>
      </c>
      <c r="O15416" t="s">
        <v>5237</v>
      </c>
    </row>
    <row r="15417" spans="11:15" x14ac:dyDescent="0.25">
      <c r="K15417">
        <v>59009900930003</v>
      </c>
      <c r="L15417" t="s">
        <v>17914</v>
      </c>
      <c r="M15417" t="s">
        <v>5237</v>
      </c>
      <c r="N15417" t="s">
        <v>5237</v>
      </c>
      <c r="O15417" t="s">
        <v>5237</v>
      </c>
    </row>
    <row r="15418" spans="11:15" x14ac:dyDescent="0.25">
      <c r="K15418">
        <v>59009900930004</v>
      </c>
      <c r="L15418" t="s">
        <v>17915</v>
      </c>
      <c r="M15418" t="s">
        <v>5237</v>
      </c>
      <c r="N15418" t="s">
        <v>5237</v>
      </c>
      <c r="O15418" t="s">
        <v>5237</v>
      </c>
    </row>
    <row r="15419" spans="11:15" x14ac:dyDescent="0.25">
      <c r="K15419">
        <v>59009900930005</v>
      </c>
      <c r="L15419" t="s">
        <v>17916</v>
      </c>
      <c r="M15419" t="s">
        <v>5237</v>
      </c>
      <c r="N15419" t="s">
        <v>5237</v>
      </c>
      <c r="O15419" t="s">
        <v>5237</v>
      </c>
    </row>
    <row r="15420" spans="11:15" x14ac:dyDescent="0.25">
      <c r="K15420">
        <v>59009900960001</v>
      </c>
      <c r="L15420" t="s">
        <v>17917</v>
      </c>
      <c r="M15420" t="s">
        <v>5237</v>
      </c>
      <c r="N15420" t="s">
        <v>5237</v>
      </c>
      <c r="O15420" t="s">
        <v>5237</v>
      </c>
    </row>
    <row r="15421" spans="11:15" x14ac:dyDescent="0.25">
      <c r="K15421">
        <v>59009900960002</v>
      </c>
      <c r="L15421" t="s">
        <v>17918</v>
      </c>
      <c r="M15421" t="s">
        <v>5237</v>
      </c>
      <c r="N15421" t="s">
        <v>5237</v>
      </c>
      <c r="O15421" t="s">
        <v>5237</v>
      </c>
    </row>
    <row r="15422" spans="11:15" x14ac:dyDescent="0.25">
      <c r="K15422">
        <v>59009900960003</v>
      </c>
      <c r="L15422" t="s">
        <v>17919</v>
      </c>
      <c r="M15422" t="s">
        <v>5237</v>
      </c>
      <c r="N15422" t="s">
        <v>5237</v>
      </c>
      <c r="O15422" t="s">
        <v>5237</v>
      </c>
    </row>
    <row r="15423" spans="11:15" x14ac:dyDescent="0.25">
      <c r="K15423">
        <v>59009900960004</v>
      </c>
      <c r="L15423" t="s">
        <v>17920</v>
      </c>
      <c r="M15423" t="s">
        <v>5237</v>
      </c>
      <c r="N15423" t="s">
        <v>5237</v>
      </c>
      <c r="O15423" t="s">
        <v>5237</v>
      </c>
    </row>
    <row r="15424" spans="11:15" x14ac:dyDescent="0.25">
      <c r="K15424">
        <v>59009900960005</v>
      </c>
      <c r="L15424" t="s">
        <v>17921</v>
      </c>
      <c r="M15424" t="s">
        <v>5237</v>
      </c>
      <c r="N15424" t="s">
        <v>5237</v>
      </c>
      <c r="O15424" t="s">
        <v>5237</v>
      </c>
    </row>
    <row r="15425" spans="11:15" x14ac:dyDescent="0.25">
      <c r="K15425">
        <v>59009900960006</v>
      </c>
      <c r="L15425" t="s">
        <v>17922</v>
      </c>
      <c r="M15425" t="s">
        <v>5237</v>
      </c>
      <c r="N15425" t="s">
        <v>5237</v>
      </c>
      <c r="O15425" t="s">
        <v>5237</v>
      </c>
    </row>
    <row r="15426" spans="11:15" x14ac:dyDescent="0.25">
      <c r="K15426">
        <v>59009900960007</v>
      </c>
      <c r="L15426" t="s">
        <v>17923</v>
      </c>
      <c r="M15426" t="s">
        <v>5237</v>
      </c>
      <c r="N15426" t="s">
        <v>5237</v>
      </c>
      <c r="O15426" t="s">
        <v>5237</v>
      </c>
    </row>
    <row r="15427" spans="11:15" x14ac:dyDescent="0.25">
      <c r="K15427">
        <v>59009900960008</v>
      </c>
      <c r="L15427" t="s">
        <v>17924</v>
      </c>
      <c r="M15427" t="s">
        <v>5237</v>
      </c>
      <c r="N15427" t="s">
        <v>5237</v>
      </c>
      <c r="O15427" t="s">
        <v>5237</v>
      </c>
    </row>
    <row r="15428" spans="11:15" x14ac:dyDescent="0.25">
      <c r="K15428">
        <v>59009900960009</v>
      </c>
      <c r="L15428" t="s">
        <v>17925</v>
      </c>
      <c r="M15428" t="s">
        <v>5237</v>
      </c>
      <c r="N15428" t="s">
        <v>5237</v>
      </c>
      <c r="O15428" t="s">
        <v>5237</v>
      </c>
    </row>
    <row r="15429" spans="11:15" x14ac:dyDescent="0.25">
      <c r="K15429">
        <v>59009900960010</v>
      </c>
      <c r="L15429" t="s">
        <v>17926</v>
      </c>
      <c r="M15429" t="s">
        <v>5237</v>
      </c>
      <c r="N15429" t="s">
        <v>5237</v>
      </c>
      <c r="O15429" t="s">
        <v>5237</v>
      </c>
    </row>
    <row r="15430" spans="11:15" x14ac:dyDescent="0.25">
      <c r="K15430">
        <v>59009900970001</v>
      </c>
      <c r="L15430" t="s">
        <v>17927</v>
      </c>
      <c r="M15430" t="s">
        <v>5237</v>
      </c>
      <c r="N15430" t="s">
        <v>5237</v>
      </c>
      <c r="O15430" t="s">
        <v>5237</v>
      </c>
    </row>
    <row r="15431" spans="11:15" x14ac:dyDescent="0.25">
      <c r="K15431">
        <v>59009900970002</v>
      </c>
      <c r="L15431" t="s">
        <v>17928</v>
      </c>
      <c r="M15431" t="s">
        <v>5237</v>
      </c>
      <c r="N15431" t="s">
        <v>5237</v>
      </c>
      <c r="O15431" t="s">
        <v>5237</v>
      </c>
    </row>
    <row r="15432" spans="11:15" x14ac:dyDescent="0.25">
      <c r="K15432">
        <v>59009900970003</v>
      </c>
      <c r="L15432" t="s">
        <v>17929</v>
      </c>
      <c r="M15432" t="s">
        <v>5237</v>
      </c>
      <c r="N15432" t="s">
        <v>5237</v>
      </c>
      <c r="O15432" t="s">
        <v>5237</v>
      </c>
    </row>
    <row r="15433" spans="11:15" x14ac:dyDescent="0.25">
      <c r="K15433">
        <v>59009900970004</v>
      </c>
      <c r="L15433" t="s">
        <v>17930</v>
      </c>
      <c r="M15433" t="s">
        <v>5237</v>
      </c>
      <c r="N15433" t="s">
        <v>5237</v>
      </c>
      <c r="O15433" t="s">
        <v>5237</v>
      </c>
    </row>
    <row r="15434" spans="11:15" x14ac:dyDescent="0.25">
      <c r="K15434">
        <v>59009900970005</v>
      </c>
      <c r="L15434" t="s">
        <v>17931</v>
      </c>
      <c r="M15434" t="s">
        <v>5237</v>
      </c>
      <c r="N15434" t="s">
        <v>5237</v>
      </c>
      <c r="O15434" t="s">
        <v>5237</v>
      </c>
    </row>
    <row r="15435" spans="11:15" x14ac:dyDescent="0.25">
      <c r="K15435">
        <v>59009900970006</v>
      </c>
      <c r="L15435" t="s">
        <v>17932</v>
      </c>
      <c r="M15435" t="s">
        <v>5237</v>
      </c>
      <c r="N15435" t="s">
        <v>5237</v>
      </c>
      <c r="O15435" t="s">
        <v>5237</v>
      </c>
    </row>
    <row r="15436" spans="11:15" x14ac:dyDescent="0.25">
      <c r="K15436">
        <v>59009900970007</v>
      </c>
      <c r="L15436" t="s">
        <v>17933</v>
      </c>
      <c r="M15436" t="s">
        <v>5237</v>
      </c>
      <c r="N15436" t="s">
        <v>5237</v>
      </c>
      <c r="O15436" t="s">
        <v>5237</v>
      </c>
    </row>
    <row r="15437" spans="11:15" x14ac:dyDescent="0.25">
      <c r="K15437">
        <v>59009900970008</v>
      </c>
      <c r="L15437" t="s">
        <v>17934</v>
      </c>
      <c r="M15437" t="s">
        <v>5237</v>
      </c>
      <c r="N15437" t="s">
        <v>5237</v>
      </c>
      <c r="O15437" t="s">
        <v>5237</v>
      </c>
    </row>
    <row r="15438" spans="11:15" x14ac:dyDescent="0.25">
      <c r="K15438">
        <v>59009900970009</v>
      </c>
      <c r="L15438" t="s">
        <v>17935</v>
      </c>
      <c r="M15438" t="s">
        <v>5237</v>
      </c>
      <c r="N15438" t="s">
        <v>5237</v>
      </c>
      <c r="O15438" t="s">
        <v>5237</v>
      </c>
    </row>
    <row r="15439" spans="11:15" x14ac:dyDescent="0.25">
      <c r="K15439">
        <v>59009900970010</v>
      </c>
      <c r="L15439" t="s">
        <v>17936</v>
      </c>
      <c r="M15439" t="s">
        <v>5237</v>
      </c>
      <c r="N15439" t="s">
        <v>5237</v>
      </c>
      <c r="O15439" t="s">
        <v>5237</v>
      </c>
    </row>
    <row r="15440" spans="11:15" x14ac:dyDescent="0.25">
      <c r="K15440">
        <v>59009900970011</v>
      </c>
      <c r="L15440" t="s">
        <v>17937</v>
      </c>
      <c r="M15440" t="s">
        <v>5237</v>
      </c>
      <c r="N15440" t="s">
        <v>5237</v>
      </c>
      <c r="O15440" t="s">
        <v>5237</v>
      </c>
    </row>
    <row r="15441" spans="11:15" x14ac:dyDescent="0.25">
      <c r="K15441">
        <v>59009900970012</v>
      </c>
      <c r="L15441" t="s">
        <v>17938</v>
      </c>
      <c r="M15441" t="s">
        <v>5237</v>
      </c>
      <c r="N15441" t="s">
        <v>5237</v>
      </c>
      <c r="O15441" t="s">
        <v>5237</v>
      </c>
    </row>
    <row r="15442" spans="11:15" x14ac:dyDescent="0.25">
      <c r="K15442">
        <v>59009900970013</v>
      </c>
      <c r="L15442" t="s">
        <v>17939</v>
      </c>
      <c r="M15442" t="s">
        <v>5237</v>
      </c>
      <c r="N15442" t="s">
        <v>5237</v>
      </c>
      <c r="O15442" t="s">
        <v>5237</v>
      </c>
    </row>
    <row r="15443" spans="11:15" x14ac:dyDescent="0.25">
      <c r="K15443">
        <v>59009900970025</v>
      </c>
      <c r="L15443" t="s">
        <v>17940</v>
      </c>
      <c r="M15443" t="s">
        <v>5237</v>
      </c>
      <c r="N15443" t="s">
        <v>5237</v>
      </c>
      <c r="O15443" t="s">
        <v>5237</v>
      </c>
    </row>
    <row r="15444" spans="11:15" x14ac:dyDescent="0.25">
      <c r="K15444">
        <v>59009900980001</v>
      </c>
      <c r="L15444" t="s">
        <v>17941</v>
      </c>
      <c r="M15444" t="s">
        <v>5237</v>
      </c>
      <c r="N15444" t="s">
        <v>5237</v>
      </c>
      <c r="O15444" t="s">
        <v>5237</v>
      </c>
    </row>
    <row r="15445" spans="11:15" x14ac:dyDescent="0.25">
      <c r="K15445">
        <v>59009900980002</v>
      </c>
      <c r="L15445" t="s">
        <v>17942</v>
      </c>
      <c r="M15445" t="s">
        <v>5237</v>
      </c>
      <c r="N15445" t="s">
        <v>5237</v>
      </c>
      <c r="O15445" t="s">
        <v>5237</v>
      </c>
    </row>
    <row r="15446" spans="11:15" x14ac:dyDescent="0.25">
      <c r="K15446">
        <v>59009900980003</v>
      </c>
      <c r="L15446" t="s">
        <v>17943</v>
      </c>
      <c r="M15446" t="s">
        <v>5237</v>
      </c>
      <c r="N15446" t="s">
        <v>5237</v>
      </c>
      <c r="O15446" t="s">
        <v>5237</v>
      </c>
    </row>
    <row r="15447" spans="11:15" x14ac:dyDescent="0.25">
      <c r="K15447">
        <v>59009900980004</v>
      </c>
      <c r="L15447" t="s">
        <v>17944</v>
      </c>
      <c r="M15447" t="s">
        <v>5237</v>
      </c>
      <c r="N15447" t="s">
        <v>5237</v>
      </c>
      <c r="O15447" t="s">
        <v>5237</v>
      </c>
    </row>
    <row r="15448" spans="11:15" x14ac:dyDescent="0.25">
      <c r="K15448">
        <v>59009900980005</v>
      </c>
      <c r="L15448" t="s">
        <v>17945</v>
      </c>
      <c r="M15448" t="s">
        <v>5237</v>
      </c>
      <c r="N15448" t="s">
        <v>5237</v>
      </c>
      <c r="O15448" t="s">
        <v>5237</v>
      </c>
    </row>
    <row r="15449" spans="11:15" x14ac:dyDescent="0.25">
      <c r="K15449">
        <v>59009900980006</v>
      </c>
      <c r="L15449" t="s">
        <v>17946</v>
      </c>
      <c r="M15449" t="s">
        <v>5237</v>
      </c>
      <c r="N15449" t="s">
        <v>5237</v>
      </c>
      <c r="O15449" t="s">
        <v>5237</v>
      </c>
    </row>
    <row r="15450" spans="11:15" x14ac:dyDescent="0.25">
      <c r="K15450">
        <v>59009900980007</v>
      </c>
      <c r="L15450" t="s">
        <v>17947</v>
      </c>
      <c r="M15450" t="s">
        <v>5237</v>
      </c>
      <c r="N15450" t="s">
        <v>5237</v>
      </c>
      <c r="O15450" t="s">
        <v>5237</v>
      </c>
    </row>
    <row r="15451" spans="11:15" x14ac:dyDescent="0.25">
      <c r="K15451">
        <v>59009900980008</v>
      </c>
      <c r="L15451" t="s">
        <v>17948</v>
      </c>
      <c r="M15451" t="s">
        <v>5237</v>
      </c>
      <c r="N15451" t="s">
        <v>5237</v>
      </c>
      <c r="O15451" t="s">
        <v>5237</v>
      </c>
    </row>
    <row r="15452" spans="11:15" x14ac:dyDescent="0.25">
      <c r="K15452">
        <v>59009900980009</v>
      </c>
      <c r="L15452" t="s">
        <v>14498</v>
      </c>
      <c r="M15452" t="s">
        <v>5237</v>
      </c>
      <c r="N15452" t="s">
        <v>5237</v>
      </c>
      <c r="O15452" t="s">
        <v>5237</v>
      </c>
    </row>
    <row r="15453" spans="11:15" x14ac:dyDescent="0.25">
      <c r="K15453">
        <v>59009900980010</v>
      </c>
      <c r="L15453" t="s">
        <v>17949</v>
      </c>
      <c r="M15453" t="s">
        <v>5237</v>
      </c>
      <c r="N15453" t="s">
        <v>5237</v>
      </c>
      <c r="O15453" t="s">
        <v>5237</v>
      </c>
    </row>
    <row r="15454" spans="11:15" x14ac:dyDescent="0.25">
      <c r="K15454">
        <v>59009900980011</v>
      </c>
      <c r="L15454" t="s">
        <v>17950</v>
      </c>
      <c r="M15454" t="s">
        <v>5237</v>
      </c>
      <c r="N15454" t="s">
        <v>5237</v>
      </c>
      <c r="O15454" t="s">
        <v>5237</v>
      </c>
    </row>
    <row r="15455" spans="11:15" x14ac:dyDescent="0.25">
      <c r="K15455">
        <v>59009900980012</v>
      </c>
      <c r="L15455" t="s">
        <v>17951</v>
      </c>
      <c r="M15455" t="s">
        <v>5237</v>
      </c>
      <c r="N15455" t="s">
        <v>5237</v>
      </c>
      <c r="O15455" t="s">
        <v>5237</v>
      </c>
    </row>
    <row r="15456" spans="11:15" x14ac:dyDescent="0.25">
      <c r="K15456">
        <v>59009900980013</v>
      </c>
      <c r="L15456" t="s">
        <v>17952</v>
      </c>
      <c r="M15456" t="s">
        <v>5237</v>
      </c>
      <c r="N15456" t="s">
        <v>5237</v>
      </c>
      <c r="O15456" t="s">
        <v>5237</v>
      </c>
    </row>
    <row r="15457" spans="11:15" x14ac:dyDescent="0.25">
      <c r="K15457">
        <v>59009900980014</v>
      </c>
      <c r="L15457" t="s">
        <v>17953</v>
      </c>
      <c r="M15457" t="s">
        <v>5237</v>
      </c>
      <c r="N15457" t="s">
        <v>5237</v>
      </c>
      <c r="O15457" t="s">
        <v>5237</v>
      </c>
    </row>
    <row r="15458" spans="11:15" x14ac:dyDescent="0.25">
      <c r="K15458">
        <v>59009900980015</v>
      </c>
      <c r="L15458" t="s">
        <v>17954</v>
      </c>
      <c r="M15458" t="s">
        <v>5237</v>
      </c>
      <c r="N15458" t="s">
        <v>5237</v>
      </c>
      <c r="O15458" t="s">
        <v>5237</v>
      </c>
    </row>
    <row r="15459" spans="11:15" x14ac:dyDescent="0.25">
      <c r="K15459">
        <v>59009900980016</v>
      </c>
      <c r="L15459" t="s">
        <v>17955</v>
      </c>
      <c r="M15459" t="s">
        <v>5237</v>
      </c>
      <c r="N15459" t="s">
        <v>5237</v>
      </c>
      <c r="O15459" t="s">
        <v>5237</v>
      </c>
    </row>
    <row r="15460" spans="11:15" x14ac:dyDescent="0.25">
      <c r="K15460">
        <v>59009900980017</v>
      </c>
      <c r="L15460" t="s">
        <v>17956</v>
      </c>
      <c r="M15460" t="s">
        <v>5237</v>
      </c>
      <c r="N15460" t="s">
        <v>5237</v>
      </c>
      <c r="O15460" t="s">
        <v>5237</v>
      </c>
    </row>
    <row r="15461" spans="11:15" x14ac:dyDescent="0.25">
      <c r="K15461">
        <v>59009900980018</v>
      </c>
      <c r="L15461" t="s">
        <v>17957</v>
      </c>
      <c r="M15461" t="s">
        <v>5237</v>
      </c>
      <c r="N15461" t="s">
        <v>5237</v>
      </c>
      <c r="O15461" t="s">
        <v>5237</v>
      </c>
    </row>
    <row r="15462" spans="11:15" x14ac:dyDescent="0.25">
      <c r="K15462">
        <v>59009900980019</v>
      </c>
      <c r="L15462" t="s">
        <v>17958</v>
      </c>
      <c r="M15462" t="s">
        <v>5237</v>
      </c>
      <c r="N15462" t="s">
        <v>5237</v>
      </c>
      <c r="O15462" t="s">
        <v>5237</v>
      </c>
    </row>
    <row r="15463" spans="11:15" x14ac:dyDescent="0.25">
      <c r="K15463">
        <v>59009900980020</v>
      </c>
      <c r="L15463" t="s">
        <v>17959</v>
      </c>
      <c r="M15463" t="s">
        <v>5237</v>
      </c>
      <c r="N15463" t="s">
        <v>5237</v>
      </c>
      <c r="O15463" t="s">
        <v>5237</v>
      </c>
    </row>
    <row r="15464" spans="11:15" x14ac:dyDescent="0.25">
      <c r="K15464">
        <v>59009900980021</v>
      </c>
      <c r="L15464" t="s">
        <v>15559</v>
      </c>
      <c r="M15464" t="s">
        <v>5237</v>
      </c>
      <c r="N15464" t="s">
        <v>5237</v>
      </c>
      <c r="O15464" t="s">
        <v>5237</v>
      </c>
    </row>
    <row r="15465" spans="11:15" x14ac:dyDescent="0.25">
      <c r="K15465">
        <v>59009900980022</v>
      </c>
      <c r="L15465" t="s">
        <v>17960</v>
      </c>
      <c r="M15465" t="s">
        <v>5237</v>
      </c>
      <c r="N15465" t="s">
        <v>5237</v>
      </c>
      <c r="O15465" t="s">
        <v>5237</v>
      </c>
    </row>
    <row r="15466" spans="11:15" x14ac:dyDescent="0.25">
      <c r="K15466">
        <v>59009900980023</v>
      </c>
      <c r="L15466" t="s">
        <v>17961</v>
      </c>
      <c r="M15466" t="s">
        <v>5237</v>
      </c>
      <c r="N15466" t="s">
        <v>5237</v>
      </c>
      <c r="O15466" t="s">
        <v>5237</v>
      </c>
    </row>
    <row r="15467" spans="11:15" x14ac:dyDescent="0.25">
      <c r="K15467">
        <v>59009900980024</v>
      </c>
      <c r="L15467" t="s">
        <v>17962</v>
      </c>
      <c r="M15467" t="s">
        <v>5237</v>
      </c>
      <c r="N15467" t="s">
        <v>5237</v>
      </c>
      <c r="O15467" t="s">
        <v>5237</v>
      </c>
    </row>
    <row r="15468" spans="11:15" x14ac:dyDescent="0.25">
      <c r="K15468">
        <v>59009900980025</v>
      </c>
      <c r="L15468" t="s">
        <v>17963</v>
      </c>
      <c r="M15468" t="s">
        <v>5237</v>
      </c>
      <c r="N15468" t="s">
        <v>5237</v>
      </c>
      <c r="O15468" t="s">
        <v>5237</v>
      </c>
    </row>
    <row r="15469" spans="11:15" x14ac:dyDescent="0.25">
      <c r="K15469">
        <v>59009900980026</v>
      </c>
      <c r="L15469" t="s">
        <v>17964</v>
      </c>
      <c r="M15469" t="s">
        <v>5237</v>
      </c>
      <c r="N15469" t="s">
        <v>5237</v>
      </c>
      <c r="O15469" t="s">
        <v>5237</v>
      </c>
    </row>
    <row r="15470" spans="11:15" x14ac:dyDescent="0.25">
      <c r="K15470">
        <v>59009900980027</v>
      </c>
      <c r="L15470" t="s">
        <v>17965</v>
      </c>
      <c r="M15470" t="s">
        <v>5237</v>
      </c>
      <c r="N15470" t="s">
        <v>5237</v>
      </c>
      <c r="O15470" t="s">
        <v>5237</v>
      </c>
    </row>
    <row r="15471" spans="11:15" x14ac:dyDescent="0.25">
      <c r="K15471">
        <v>59009900980028</v>
      </c>
      <c r="L15471" t="s">
        <v>17966</v>
      </c>
      <c r="M15471" t="s">
        <v>5237</v>
      </c>
      <c r="N15471" t="s">
        <v>5237</v>
      </c>
      <c r="O15471" t="s">
        <v>5237</v>
      </c>
    </row>
    <row r="15472" spans="11:15" x14ac:dyDescent="0.25">
      <c r="K15472">
        <v>59009900980029</v>
      </c>
      <c r="L15472" t="s">
        <v>17967</v>
      </c>
      <c r="M15472" t="s">
        <v>5237</v>
      </c>
      <c r="N15472" t="s">
        <v>5237</v>
      </c>
      <c r="O15472" t="s">
        <v>5237</v>
      </c>
    </row>
    <row r="15473" spans="11:15" x14ac:dyDescent="0.25">
      <c r="K15473">
        <v>59009900980030</v>
      </c>
      <c r="L15473" t="s">
        <v>17968</v>
      </c>
      <c r="M15473" t="s">
        <v>5237</v>
      </c>
      <c r="N15473" t="s">
        <v>5237</v>
      </c>
      <c r="O15473" t="s">
        <v>5237</v>
      </c>
    </row>
    <row r="15474" spans="11:15" x14ac:dyDescent="0.25">
      <c r="K15474">
        <v>59009900980031</v>
      </c>
      <c r="L15474" t="s">
        <v>17969</v>
      </c>
      <c r="M15474" t="s">
        <v>5237</v>
      </c>
      <c r="N15474" t="s">
        <v>5237</v>
      </c>
      <c r="O15474" t="s">
        <v>5237</v>
      </c>
    </row>
    <row r="15475" spans="11:15" x14ac:dyDescent="0.25">
      <c r="K15475">
        <v>59009900980032</v>
      </c>
      <c r="L15475" t="s">
        <v>17970</v>
      </c>
      <c r="M15475" t="s">
        <v>5237</v>
      </c>
      <c r="N15475" t="s">
        <v>5237</v>
      </c>
      <c r="O15475" t="s">
        <v>5237</v>
      </c>
    </row>
    <row r="15476" spans="11:15" x14ac:dyDescent="0.25">
      <c r="K15476">
        <v>59009900980033</v>
      </c>
      <c r="L15476" t="s">
        <v>17971</v>
      </c>
      <c r="M15476" t="s">
        <v>5237</v>
      </c>
      <c r="N15476" t="s">
        <v>5237</v>
      </c>
      <c r="O15476" t="s">
        <v>5237</v>
      </c>
    </row>
    <row r="15477" spans="11:15" x14ac:dyDescent="0.25">
      <c r="K15477">
        <v>59009900980034</v>
      </c>
      <c r="L15477" t="s">
        <v>17972</v>
      </c>
      <c r="M15477" t="s">
        <v>5237</v>
      </c>
      <c r="N15477" t="s">
        <v>5237</v>
      </c>
      <c r="O15477" t="s">
        <v>5237</v>
      </c>
    </row>
    <row r="15478" spans="11:15" x14ac:dyDescent="0.25">
      <c r="K15478">
        <v>59009900980035</v>
      </c>
      <c r="L15478" t="s">
        <v>17960</v>
      </c>
      <c r="M15478" t="s">
        <v>5237</v>
      </c>
      <c r="N15478" t="s">
        <v>5237</v>
      </c>
      <c r="O15478" t="s">
        <v>5237</v>
      </c>
    </row>
    <row r="15479" spans="11:15" x14ac:dyDescent="0.25">
      <c r="K15479">
        <v>59009900980036</v>
      </c>
      <c r="L15479" t="s">
        <v>17973</v>
      </c>
      <c r="M15479" t="s">
        <v>5237</v>
      </c>
      <c r="N15479" t="s">
        <v>5237</v>
      </c>
      <c r="O15479" t="s">
        <v>5237</v>
      </c>
    </row>
    <row r="15480" spans="11:15" x14ac:dyDescent="0.25">
      <c r="K15480">
        <v>59009900980037</v>
      </c>
      <c r="L15480" t="s">
        <v>17974</v>
      </c>
      <c r="M15480" t="s">
        <v>5237</v>
      </c>
      <c r="N15480" t="s">
        <v>5237</v>
      </c>
      <c r="O15480" t="s">
        <v>5237</v>
      </c>
    </row>
    <row r="15481" spans="11:15" x14ac:dyDescent="0.25">
      <c r="K15481">
        <v>59009900980038</v>
      </c>
      <c r="L15481" t="s">
        <v>17975</v>
      </c>
      <c r="M15481" t="s">
        <v>5237</v>
      </c>
      <c r="N15481" t="s">
        <v>5237</v>
      </c>
      <c r="O15481" t="s">
        <v>5237</v>
      </c>
    </row>
    <row r="15482" spans="11:15" x14ac:dyDescent="0.25">
      <c r="K15482">
        <v>59009900980039</v>
      </c>
      <c r="L15482" t="s">
        <v>17976</v>
      </c>
      <c r="M15482" t="s">
        <v>5237</v>
      </c>
      <c r="N15482" t="s">
        <v>5237</v>
      </c>
      <c r="O15482" t="s">
        <v>5237</v>
      </c>
    </row>
    <row r="15483" spans="11:15" x14ac:dyDescent="0.25">
      <c r="K15483">
        <v>59009900980040</v>
      </c>
      <c r="L15483" t="s">
        <v>17977</v>
      </c>
      <c r="M15483" t="s">
        <v>5237</v>
      </c>
      <c r="N15483" t="s">
        <v>5237</v>
      </c>
      <c r="O15483" t="s">
        <v>5237</v>
      </c>
    </row>
    <row r="15484" spans="11:15" x14ac:dyDescent="0.25">
      <c r="K15484">
        <v>59009900980041</v>
      </c>
      <c r="L15484" t="s">
        <v>17978</v>
      </c>
      <c r="M15484" t="s">
        <v>5237</v>
      </c>
      <c r="N15484" t="s">
        <v>5237</v>
      </c>
      <c r="O15484" t="s">
        <v>5237</v>
      </c>
    </row>
    <row r="15485" spans="11:15" x14ac:dyDescent="0.25">
      <c r="K15485">
        <v>59009900980042</v>
      </c>
      <c r="L15485" t="s">
        <v>17979</v>
      </c>
      <c r="M15485" t="s">
        <v>5237</v>
      </c>
      <c r="N15485" t="s">
        <v>5237</v>
      </c>
      <c r="O15485" t="s">
        <v>5237</v>
      </c>
    </row>
    <row r="15486" spans="11:15" x14ac:dyDescent="0.25">
      <c r="K15486">
        <v>59009900980043</v>
      </c>
      <c r="L15486" t="s">
        <v>17980</v>
      </c>
      <c r="M15486" t="s">
        <v>5237</v>
      </c>
      <c r="N15486" t="s">
        <v>5237</v>
      </c>
      <c r="O15486" t="s">
        <v>5237</v>
      </c>
    </row>
    <row r="15487" spans="11:15" x14ac:dyDescent="0.25">
      <c r="K15487">
        <v>59009900980044</v>
      </c>
      <c r="L15487" t="s">
        <v>17981</v>
      </c>
      <c r="M15487" t="s">
        <v>5237</v>
      </c>
      <c r="N15487" t="s">
        <v>5237</v>
      </c>
      <c r="O15487" t="s">
        <v>5237</v>
      </c>
    </row>
    <row r="15488" spans="11:15" x14ac:dyDescent="0.25">
      <c r="K15488">
        <v>59009900980045</v>
      </c>
      <c r="L15488" t="s">
        <v>17982</v>
      </c>
      <c r="M15488" t="s">
        <v>5237</v>
      </c>
      <c r="N15488" t="s">
        <v>5237</v>
      </c>
      <c r="O15488" t="s">
        <v>5237</v>
      </c>
    </row>
    <row r="15489" spans="11:15" x14ac:dyDescent="0.25">
      <c r="K15489">
        <v>59009900980046</v>
      </c>
      <c r="L15489" t="s">
        <v>17983</v>
      </c>
      <c r="M15489" t="s">
        <v>5237</v>
      </c>
      <c r="N15489" t="s">
        <v>5237</v>
      </c>
      <c r="O15489" t="s">
        <v>5237</v>
      </c>
    </row>
    <row r="15490" spans="11:15" x14ac:dyDescent="0.25">
      <c r="K15490">
        <v>59009900980047</v>
      </c>
      <c r="L15490" t="s">
        <v>17984</v>
      </c>
      <c r="M15490" t="s">
        <v>5237</v>
      </c>
      <c r="N15490" t="s">
        <v>5237</v>
      </c>
      <c r="O15490" t="s">
        <v>5237</v>
      </c>
    </row>
    <row r="15491" spans="11:15" x14ac:dyDescent="0.25">
      <c r="K15491">
        <v>59009900990001</v>
      </c>
      <c r="L15491" t="s">
        <v>17985</v>
      </c>
      <c r="M15491" t="s">
        <v>5237</v>
      </c>
      <c r="N15491" t="s">
        <v>5237</v>
      </c>
      <c r="O15491" t="s">
        <v>5237</v>
      </c>
    </row>
    <row r="15492" spans="11:15" x14ac:dyDescent="0.25">
      <c r="K15492">
        <v>59009900990002</v>
      </c>
      <c r="L15492" t="s">
        <v>17986</v>
      </c>
      <c r="M15492" t="s">
        <v>5237</v>
      </c>
      <c r="N15492" t="s">
        <v>5237</v>
      </c>
      <c r="O15492" t="s">
        <v>5237</v>
      </c>
    </row>
    <row r="15493" spans="11:15" x14ac:dyDescent="0.25">
      <c r="K15493">
        <v>59009900990003</v>
      </c>
      <c r="L15493" t="s">
        <v>17987</v>
      </c>
      <c r="M15493" t="s">
        <v>5237</v>
      </c>
      <c r="N15493" t="s">
        <v>5237</v>
      </c>
      <c r="O15493" t="s">
        <v>5237</v>
      </c>
    </row>
    <row r="15494" spans="11:15" x14ac:dyDescent="0.25">
      <c r="K15494">
        <v>59009900990004</v>
      </c>
      <c r="L15494" t="s">
        <v>17988</v>
      </c>
      <c r="M15494" t="s">
        <v>5237</v>
      </c>
      <c r="N15494" t="s">
        <v>5237</v>
      </c>
      <c r="O15494" t="s">
        <v>5237</v>
      </c>
    </row>
    <row r="15495" spans="11:15" x14ac:dyDescent="0.25">
      <c r="K15495">
        <v>59009900990005</v>
      </c>
      <c r="L15495" t="s">
        <v>17989</v>
      </c>
      <c r="M15495" t="s">
        <v>5237</v>
      </c>
      <c r="N15495" t="s">
        <v>5237</v>
      </c>
      <c r="O15495" t="s">
        <v>5237</v>
      </c>
    </row>
    <row r="15496" spans="11:15" x14ac:dyDescent="0.25">
      <c r="K15496">
        <v>59009900990006</v>
      </c>
      <c r="L15496" t="s">
        <v>17990</v>
      </c>
      <c r="M15496" t="s">
        <v>5237</v>
      </c>
      <c r="N15496" t="s">
        <v>5237</v>
      </c>
      <c r="O15496" t="s">
        <v>5237</v>
      </c>
    </row>
    <row r="15497" spans="11:15" x14ac:dyDescent="0.25">
      <c r="K15497">
        <v>59009900990007</v>
      </c>
      <c r="L15497" t="s">
        <v>17991</v>
      </c>
      <c r="M15497" t="s">
        <v>5237</v>
      </c>
      <c r="N15497" t="s">
        <v>5237</v>
      </c>
      <c r="O15497" t="s">
        <v>5237</v>
      </c>
    </row>
    <row r="15498" spans="11:15" x14ac:dyDescent="0.25">
      <c r="K15498">
        <v>59009900990008</v>
      </c>
      <c r="L15498" t="s">
        <v>17992</v>
      </c>
      <c r="M15498" t="s">
        <v>5237</v>
      </c>
      <c r="N15498" t="s">
        <v>5237</v>
      </c>
      <c r="O15498" t="s">
        <v>5237</v>
      </c>
    </row>
    <row r="15499" spans="11:15" x14ac:dyDescent="0.25">
      <c r="K15499">
        <v>59009900990009</v>
      </c>
      <c r="L15499" t="s">
        <v>17992</v>
      </c>
      <c r="M15499" t="s">
        <v>5237</v>
      </c>
      <c r="N15499" t="s">
        <v>5237</v>
      </c>
      <c r="O15499" t="s">
        <v>5237</v>
      </c>
    </row>
    <row r="15500" spans="11:15" x14ac:dyDescent="0.25">
      <c r="K15500">
        <v>59009900990010</v>
      </c>
      <c r="L15500" t="s">
        <v>17993</v>
      </c>
      <c r="M15500" t="s">
        <v>5237</v>
      </c>
      <c r="N15500" t="s">
        <v>5237</v>
      </c>
      <c r="O15500" t="s">
        <v>5237</v>
      </c>
    </row>
    <row r="15501" spans="11:15" x14ac:dyDescent="0.25">
      <c r="K15501">
        <v>59009900990011</v>
      </c>
      <c r="L15501" t="s">
        <v>17994</v>
      </c>
      <c r="M15501" t="s">
        <v>5237</v>
      </c>
      <c r="N15501" t="s">
        <v>5237</v>
      </c>
      <c r="O15501" t="s">
        <v>5237</v>
      </c>
    </row>
    <row r="15502" spans="11:15" x14ac:dyDescent="0.25">
      <c r="K15502">
        <v>59009900990012</v>
      </c>
      <c r="L15502" t="s">
        <v>17995</v>
      </c>
      <c r="M15502" t="s">
        <v>5237</v>
      </c>
      <c r="N15502" t="s">
        <v>5237</v>
      </c>
      <c r="O15502" t="s">
        <v>5237</v>
      </c>
    </row>
    <row r="15503" spans="11:15" x14ac:dyDescent="0.25">
      <c r="K15503">
        <v>59009900990013</v>
      </c>
      <c r="L15503" t="s">
        <v>17996</v>
      </c>
      <c r="M15503" t="s">
        <v>5237</v>
      </c>
      <c r="N15503" t="s">
        <v>5237</v>
      </c>
      <c r="O15503" t="s">
        <v>5237</v>
      </c>
    </row>
    <row r="15504" spans="11:15" x14ac:dyDescent="0.25">
      <c r="K15504">
        <v>59009900990014</v>
      </c>
      <c r="L15504" t="s">
        <v>17997</v>
      </c>
      <c r="M15504" t="s">
        <v>5237</v>
      </c>
      <c r="N15504" t="s">
        <v>5237</v>
      </c>
      <c r="O15504" t="s">
        <v>5237</v>
      </c>
    </row>
    <row r="15505" spans="11:15" x14ac:dyDescent="0.25">
      <c r="K15505">
        <v>59009900990015</v>
      </c>
      <c r="L15505" t="s">
        <v>17998</v>
      </c>
      <c r="M15505" t="s">
        <v>5237</v>
      </c>
      <c r="N15505" t="s">
        <v>5237</v>
      </c>
      <c r="O15505" t="s">
        <v>5237</v>
      </c>
    </row>
    <row r="15506" spans="11:15" x14ac:dyDescent="0.25">
      <c r="K15506">
        <v>59009900990016</v>
      </c>
      <c r="L15506" t="s">
        <v>17999</v>
      </c>
      <c r="M15506" t="s">
        <v>5237</v>
      </c>
      <c r="N15506" t="s">
        <v>5237</v>
      </c>
      <c r="O15506" t="s">
        <v>5237</v>
      </c>
    </row>
    <row r="15507" spans="11:15" x14ac:dyDescent="0.25">
      <c r="K15507">
        <v>59009900990017</v>
      </c>
      <c r="L15507" t="s">
        <v>18000</v>
      </c>
      <c r="M15507" t="s">
        <v>5237</v>
      </c>
      <c r="N15507" t="s">
        <v>5237</v>
      </c>
      <c r="O15507" t="s">
        <v>5237</v>
      </c>
    </row>
    <row r="15508" spans="11:15" x14ac:dyDescent="0.25">
      <c r="K15508">
        <v>59009900990018</v>
      </c>
      <c r="L15508" t="s">
        <v>18001</v>
      </c>
      <c r="M15508" t="s">
        <v>5237</v>
      </c>
      <c r="N15508" t="s">
        <v>5237</v>
      </c>
      <c r="O15508" t="s">
        <v>5237</v>
      </c>
    </row>
    <row r="15509" spans="11:15" x14ac:dyDescent="0.25">
      <c r="K15509">
        <v>59009900990019</v>
      </c>
      <c r="L15509" t="s">
        <v>18002</v>
      </c>
      <c r="M15509" t="s">
        <v>5237</v>
      </c>
      <c r="N15509" t="s">
        <v>5237</v>
      </c>
      <c r="O15509" t="s">
        <v>5237</v>
      </c>
    </row>
    <row r="15510" spans="11:15" x14ac:dyDescent="0.25">
      <c r="K15510">
        <v>59009900990020</v>
      </c>
      <c r="L15510" t="s">
        <v>18003</v>
      </c>
      <c r="M15510" t="s">
        <v>5237</v>
      </c>
      <c r="N15510" t="s">
        <v>5237</v>
      </c>
      <c r="O15510" t="s">
        <v>5237</v>
      </c>
    </row>
    <row r="15511" spans="11:15" x14ac:dyDescent="0.25">
      <c r="K15511">
        <v>59009900990021</v>
      </c>
      <c r="L15511" t="s">
        <v>18004</v>
      </c>
      <c r="M15511" t="s">
        <v>5237</v>
      </c>
      <c r="N15511" t="s">
        <v>5237</v>
      </c>
      <c r="O15511" t="s">
        <v>5237</v>
      </c>
    </row>
    <row r="15512" spans="11:15" x14ac:dyDescent="0.25">
      <c r="K15512">
        <v>59009900990022</v>
      </c>
      <c r="L15512" t="s">
        <v>18005</v>
      </c>
      <c r="M15512" t="s">
        <v>5237</v>
      </c>
      <c r="N15512" t="s">
        <v>5237</v>
      </c>
      <c r="O15512" t="s">
        <v>5237</v>
      </c>
    </row>
    <row r="15513" spans="11:15" x14ac:dyDescent="0.25">
      <c r="K15513">
        <v>59009900990023</v>
      </c>
      <c r="L15513" t="s">
        <v>18006</v>
      </c>
      <c r="M15513" t="s">
        <v>5237</v>
      </c>
      <c r="N15513" t="s">
        <v>5237</v>
      </c>
      <c r="O15513" t="s">
        <v>5237</v>
      </c>
    </row>
    <row r="15514" spans="11:15" x14ac:dyDescent="0.25">
      <c r="K15514">
        <v>59009900990024</v>
      </c>
      <c r="L15514" t="s">
        <v>18007</v>
      </c>
      <c r="M15514" t="s">
        <v>5237</v>
      </c>
      <c r="N15514" t="s">
        <v>5237</v>
      </c>
      <c r="O15514" t="s">
        <v>5237</v>
      </c>
    </row>
    <row r="15515" spans="11:15" x14ac:dyDescent="0.25">
      <c r="K15515">
        <v>59009900990025</v>
      </c>
      <c r="L15515" t="s">
        <v>18008</v>
      </c>
      <c r="M15515" t="s">
        <v>5237</v>
      </c>
      <c r="N15515" t="s">
        <v>5237</v>
      </c>
      <c r="O15515" t="s">
        <v>5237</v>
      </c>
    </row>
    <row r="15516" spans="11:15" x14ac:dyDescent="0.25">
      <c r="K15516">
        <v>59009900990026</v>
      </c>
      <c r="L15516" t="s">
        <v>18009</v>
      </c>
      <c r="M15516" t="s">
        <v>5237</v>
      </c>
      <c r="N15516" t="s">
        <v>5237</v>
      </c>
      <c r="O15516" t="s">
        <v>5237</v>
      </c>
    </row>
    <row r="15517" spans="11:15" x14ac:dyDescent="0.25">
      <c r="K15517">
        <v>59009900990027</v>
      </c>
      <c r="L15517" t="s">
        <v>18010</v>
      </c>
      <c r="M15517" t="s">
        <v>5237</v>
      </c>
      <c r="N15517" t="s">
        <v>5237</v>
      </c>
      <c r="O15517" t="s">
        <v>5237</v>
      </c>
    </row>
    <row r="15518" spans="11:15" x14ac:dyDescent="0.25">
      <c r="K15518">
        <v>59009900990028</v>
      </c>
      <c r="L15518" t="s">
        <v>18011</v>
      </c>
      <c r="M15518" t="s">
        <v>5237</v>
      </c>
      <c r="N15518" t="s">
        <v>5237</v>
      </c>
      <c r="O15518" t="s">
        <v>5237</v>
      </c>
    </row>
    <row r="15519" spans="11:15" x14ac:dyDescent="0.25">
      <c r="K15519">
        <v>59009900990029</v>
      </c>
      <c r="L15519" t="s">
        <v>18012</v>
      </c>
      <c r="M15519" t="s">
        <v>5237</v>
      </c>
      <c r="N15519" t="s">
        <v>5237</v>
      </c>
      <c r="O15519" t="s">
        <v>5237</v>
      </c>
    </row>
    <row r="15520" spans="11:15" x14ac:dyDescent="0.25">
      <c r="K15520">
        <v>59009900990030</v>
      </c>
      <c r="L15520" t="s">
        <v>18013</v>
      </c>
      <c r="M15520" t="s">
        <v>5237</v>
      </c>
      <c r="N15520" t="s">
        <v>5237</v>
      </c>
      <c r="O15520" t="s">
        <v>5237</v>
      </c>
    </row>
    <row r="15521" spans="11:15" x14ac:dyDescent="0.25">
      <c r="K15521">
        <v>59009900990031</v>
      </c>
      <c r="L15521" t="s">
        <v>18014</v>
      </c>
      <c r="M15521" t="s">
        <v>5237</v>
      </c>
      <c r="N15521" t="s">
        <v>5237</v>
      </c>
      <c r="O15521" t="s">
        <v>5237</v>
      </c>
    </row>
    <row r="15522" spans="11:15" x14ac:dyDescent="0.25">
      <c r="K15522">
        <v>59009900990032</v>
      </c>
      <c r="L15522" t="s">
        <v>18015</v>
      </c>
      <c r="M15522" t="s">
        <v>5237</v>
      </c>
      <c r="N15522" t="s">
        <v>5237</v>
      </c>
      <c r="O15522" t="s">
        <v>5237</v>
      </c>
    </row>
    <row r="15523" spans="11:15" x14ac:dyDescent="0.25">
      <c r="K15523">
        <v>59009900990033</v>
      </c>
      <c r="L15523" t="s">
        <v>18016</v>
      </c>
      <c r="M15523" t="s">
        <v>5237</v>
      </c>
      <c r="N15523" t="s">
        <v>5237</v>
      </c>
      <c r="O15523" t="s">
        <v>5237</v>
      </c>
    </row>
    <row r="15524" spans="11:15" x14ac:dyDescent="0.25">
      <c r="K15524">
        <v>59009900990034</v>
      </c>
      <c r="L15524" t="s">
        <v>18017</v>
      </c>
      <c r="M15524" t="s">
        <v>5237</v>
      </c>
      <c r="N15524" t="s">
        <v>5237</v>
      </c>
      <c r="O15524" t="s">
        <v>5237</v>
      </c>
    </row>
    <row r="15525" spans="11:15" x14ac:dyDescent="0.25">
      <c r="K15525">
        <v>59009900990035</v>
      </c>
      <c r="L15525" t="s">
        <v>18018</v>
      </c>
      <c r="M15525" t="s">
        <v>5237</v>
      </c>
      <c r="N15525" t="s">
        <v>5237</v>
      </c>
      <c r="O15525" t="s">
        <v>5237</v>
      </c>
    </row>
    <row r="15526" spans="11:15" x14ac:dyDescent="0.25">
      <c r="K15526">
        <v>59009900990036</v>
      </c>
      <c r="L15526" t="s">
        <v>18019</v>
      </c>
      <c r="M15526" t="s">
        <v>5237</v>
      </c>
      <c r="N15526" t="s">
        <v>5237</v>
      </c>
      <c r="O15526" t="s">
        <v>5237</v>
      </c>
    </row>
    <row r="15527" spans="11:15" x14ac:dyDescent="0.25">
      <c r="K15527">
        <v>59009900990037</v>
      </c>
      <c r="L15527" t="s">
        <v>18020</v>
      </c>
      <c r="M15527" t="s">
        <v>5237</v>
      </c>
      <c r="N15527" t="s">
        <v>5237</v>
      </c>
      <c r="O15527" t="s">
        <v>5237</v>
      </c>
    </row>
    <row r="15528" spans="11:15" x14ac:dyDescent="0.25">
      <c r="K15528">
        <v>59009900990038</v>
      </c>
      <c r="L15528" t="s">
        <v>18021</v>
      </c>
      <c r="M15528" t="s">
        <v>5237</v>
      </c>
      <c r="N15528" t="s">
        <v>5237</v>
      </c>
      <c r="O15528" t="s">
        <v>5237</v>
      </c>
    </row>
    <row r="15529" spans="11:15" x14ac:dyDescent="0.25">
      <c r="K15529">
        <v>59009900990039</v>
      </c>
      <c r="L15529" t="s">
        <v>18022</v>
      </c>
      <c r="M15529" t="s">
        <v>5237</v>
      </c>
      <c r="N15529" t="s">
        <v>5237</v>
      </c>
      <c r="O15529" t="s">
        <v>5237</v>
      </c>
    </row>
    <row r="15530" spans="11:15" x14ac:dyDescent="0.25">
      <c r="K15530">
        <v>59009900990040</v>
      </c>
      <c r="L15530" t="s">
        <v>18023</v>
      </c>
      <c r="M15530" t="s">
        <v>5237</v>
      </c>
      <c r="N15530" t="s">
        <v>5237</v>
      </c>
      <c r="O15530" t="s">
        <v>5237</v>
      </c>
    </row>
    <row r="15531" spans="11:15" x14ac:dyDescent="0.25">
      <c r="K15531">
        <v>59009900990041</v>
      </c>
      <c r="L15531" t="s">
        <v>18024</v>
      </c>
      <c r="M15531" t="s">
        <v>5237</v>
      </c>
      <c r="N15531" t="s">
        <v>5237</v>
      </c>
      <c r="O15531" t="s">
        <v>5237</v>
      </c>
    </row>
    <row r="15532" spans="11:15" x14ac:dyDescent="0.25">
      <c r="K15532">
        <v>59009900990042</v>
      </c>
      <c r="L15532" t="s">
        <v>6261</v>
      </c>
      <c r="M15532" t="s">
        <v>5237</v>
      </c>
      <c r="N15532" t="s">
        <v>5237</v>
      </c>
      <c r="O15532" t="s">
        <v>5237</v>
      </c>
    </row>
    <row r="15533" spans="11:15" x14ac:dyDescent="0.25">
      <c r="K15533">
        <v>59009900990043</v>
      </c>
      <c r="L15533" t="s">
        <v>18025</v>
      </c>
      <c r="M15533" t="s">
        <v>5237</v>
      </c>
      <c r="N15533" t="s">
        <v>5237</v>
      </c>
      <c r="O15533" t="s">
        <v>5237</v>
      </c>
    </row>
    <row r="15534" spans="11:15" x14ac:dyDescent="0.25">
      <c r="K15534">
        <v>59009900990044</v>
      </c>
      <c r="L15534" t="s">
        <v>18026</v>
      </c>
      <c r="M15534" t="s">
        <v>5237</v>
      </c>
      <c r="N15534" t="s">
        <v>5237</v>
      </c>
      <c r="O15534" t="s">
        <v>5237</v>
      </c>
    </row>
    <row r="15535" spans="11:15" x14ac:dyDescent="0.25">
      <c r="K15535">
        <v>59009900990045</v>
      </c>
      <c r="L15535" t="s">
        <v>18027</v>
      </c>
      <c r="M15535" t="s">
        <v>5237</v>
      </c>
      <c r="N15535" t="s">
        <v>5237</v>
      </c>
      <c r="O15535" t="s">
        <v>5237</v>
      </c>
    </row>
    <row r="15536" spans="11:15" x14ac:dyDescent="0.25">
      <c r="K15536">
        <v>59009900990046</v>
      </c>
      <c r="L15536" t="s">
        <v>18028</v>
      </c>
      <c r="M15536" t="s">
        <v>5237</v>
      </c>
      <c r="N15536" t="s">
        <v>5237</v>
      </c>
      <c r="O15536" t="s">
        <v>5237</v>
      </c>
    </row>
    <row r="15537" spans="11:15" x14ac:dyDescent="0.25">
      <c r="K15537">
        <v>59009900990047</v>
      </c>
      <c r="L15537" t="s">
        <v>18029</v>
      </c>
      <c r="M15537" t="s">
        <v>5237</v>
      </c>
      <c r="N15537" t="s">
        <v>5237</v>
      </c>
      <c r="O15537" t="s">
        <v>5237</v>
      </c>
    </row>
    <row r="15538" spans="11:15" x14ac:dyDescent="0.25">
      <c r="K15538">
        <v>59009900990048</v>
      </c>
      <c r="L15538" t="s">
        <v>5773</v>
      </c>
      <c r="M15538" t="s">
        <v>5237</v>
      </c>
      <c r="N15538" t="s">
        <v>5237</v>
      </c>
      <c r="O15538" t="s">
        <v>5237</v>
      </c>
    </row>
    <row r="15539" spans="11:15" x14ac:dyDescent="0.25">
      <c r="K15539">
        <v>59009900990049</v>
      </c>
      <c r="L15539" t="s">
        <v>18030</v>
      </c>
      <c r="M15539" t="s">
        <v>5237</v>
      </c>
      <c r="N15539" t="s">
        <v>5237</v>
      </c>
      <c r="O15539" t="s">
        <v>5237</v>
      </c>
    </row>
    <row r="15540" spans="11:15" x14ac:dyDescent="0.25">
      <c r="K15540">
        <v>59009900990050</v>
      </c>
      <c r="L15540" t="s">
        <v>18031</v>
      </c>
      <c r="M15540" t="s">
        <v>5237</v>
      </c>
      <c r="N15540" t="s">
        <v>5237</v>
      </c>
      <c r="O15540" t="s">
        <v>5237</v>
      </c>
    </row>
    <row r="15541" spans="11:15" x14ac:dyDescent="0.25">
      <c r="K15541">
        <v>59009900990051</v>
      </c>
      <c r="L15541" t="s">
        <v>18032</v>
      </c>
      <c r="M15541" t="s">
        <v>5237</v>
      </c>
      <c r="N15541" t="s">
        <v>5237</v>
      </c>
      <c r="O15541" t="s">
        <v>5237</v>
      </c>
    </row>
    <row r="15542" spans="11:15" x14ac:dyDescent="0.25">
      <c r="K15542">
        <v>59009900990052</v>
      </c>
      <c r="L15542" t="s">
        <v>18033</v>
      </c>
      <c r="M15542" t="s">
        <v>5237</v>
      </c>
      <c r="N15542" t="s">
        <v>5237</v>
      </c>
      <c r="O15542" t="s">
        <v>5237</v>
      </c>
    </row>
    <row r="15543" spans="11:15" x14ac:dyDescent="0.25">
      <c r="K15543">
        <v>59009900990053</v>
      </c>
      <c r="L15543" t="s">
        <v>18034</v>
      </c>
      <c r="M15543" t="s">
        <v>5237</v>
      </c>
      <c r="N15543" t="s">
        <v>5237</v>
      </c>
      <c r="O15543" t="s">
        <v>5237</v>
      </c>
    </row>
    <row r="15544" spans="11:15" x14ac:dyDescent="0.25">
      <c r="K15544">
        <v>59009900990054</v>
      </c>
      <c r="L15544" t="s">
        <v>18035</v>
      </c>
      <c r="M15544" t="s">
        <v>5237</v>
      </c>
      <c r="N15544" t="s">
        <v>5237</v>
      </c>
      <c r="O15544" t="s">
        <v>5237</v>
      </c>
    </row>
    <row r="15545" spans="11:15" x14ac:dyDescent="0.25">
      <c r="K15545">
        <v>59009900990055</v>
      </c>
      <c r="L15545" t="s">
        <v>18036</v>
      </c>
      <c r="M15545" t="s">
        <v>5237</v>
      </c>
      <c r="N15545" t="s">
        <v>5237</v>
      </c>
      <c r="O15545" t="s">
        <v>5237</v>
      </c>
    </row>
    <row r="15546" spans="11:15" x14ac:dyDescent="0.25">
      <c r="K15546">
        <v>59009900990056</v>
      </c>
      <c r="L15546" t="s">
        <v>18037</v>
      </c>
      <c r="M15546" t="s">
        <v>5237</v>
      </c>
      <c r="N15546" t="s">
        <v>5237</v>
      </c>
      <c r="O15546" t="s">
        <v>5237</v>
      </c>
    </row>
    <row r="15547" spans="11:15" x14ac:dyDescent="0.25">
      <c r="K15547">
        <v>59009900990057</v>
      </c>
      <c r="L15547" t="s">
        <v>18038</v>
      </c>
      <c r="M15547" t="s">
        <v>5237</v>
      </c>
      <c r="N15547" t="s">
        <v>5237</v>
      </c>
      <c r="O15547" t="s">
        <v>5237</v>
      </c>
    </row>
    <row r="15548" spans="11:15" x14ac:dyDescent="0.25">
      <c r="K15548">
        <v>59009900990058</v>
      </c>
      <c r="L15548" t="s">
        <v>18039</v>
      </c>
      <c r="M15548" t="s">
        <v>5237</v>
      </c>
      <c r="N15548" t="s">
        <v>5237</v>
      </c>
      <c r="O15548" t="s">
        <v>5237</v>
      </c>
    </row>
    <row r="15549" spans="11:15" x14ac:dyDescent="0.25">
      <c r="K15549">
        <v>59009900990059</v>
      </c>
      <c r="L15549" t="s">
        <v>18040</v>
      </c>
      <c r="M15549" t="s">
        <v>5237</v>
      </c>
      <c r="N15549" t="s">
        <v>5237</v>
      </c>
      <c r="O15549" t="s">
        <v>5237</v>
      </c>
    </row>
    <row r="15550" spans="11:15" x14ac:dyDescent="0.25">
      <c r="K15550">
        <v>59009900990060</v>
      </c>
      <c r="L15550" t="s">
        <v>18041</v>
      </c>
      <c r="M15550" t="s">
        <v>5237</v>
      </c>
      <c r="N15550" t="s">
        <v>5237</v>
      </c>
      <c r="O15550" t="s">
        <v>5237</v>
      </c>
    </row>
    <row r="15551" spans="11:15" x14ac:dyDescent="0.25">
      <c r="K15551">
        <v>59009900990061</v>
      </c>
      <c r="L15551" t="s">
        <v>18042</v>
      </c>
      <c r="M15551" t="s">
        <v>5237</v>
      </c>
      <c r="N15551" t="s">
        <v>5237</v>
      </c>
      <c r="O15551" t="s">
        <v>5237</v>
      </c>
    </row>
    <row r="15552" spans="11:15" x14ac:dyDescent="0.25">
      <c r="K15552">
        <v>59009900990062</v>
      </c>
      <c r="L15552" t="s">
        <v>18043</v>
      </c>
      <c r="M15552" t="s">
        <v>5237</v>
      </c>
      <c r="N15552" t="s">
        <v>5237</v>
      </c>
      <c r="O15552" t="s">
        <v>5237</v>
      </c>
    </row>
    <row r="15553" spans="11:15" x14ac:dyDescent="0.25">
      <c r="K15553">
        <v>59009900990063</v>
      </c>
      <c r="L15553" t="s">
        <v>18044</v>
      </c>
      <c r="M15553" t="s">
        <v>5237</v>
      </c>
      <c r="N15553" t="s">
        <v>5237</v>
      </c>
      <c r="O15553" t="s">
        <v>5237</v>
      </c>
    </row>
    <row r="15554" spans="11:15" x14ac:dyDescent="0.25">
      <c r="K15554">
        <v>59009900990064</v>
      </c>
      <c r="L15554" t="s">
        <v>18045</v>
      </c>
      <c r="M15554" t="s">
        <v>5237</v>
      </c>
      <c r="N15554" t="s">
        <v>5237</v>
      </c>
      <c r="O15554" t="s">
        <v>5237</v>
      </c>
    </row>
    <row r="15555" spans="11:15" x14ac:dyDescent="0.25">
      <c r="K15555">
        <v>59009900990065</v>
      </c>
      <c r="L15555" t="s">
        <v>18046</v>
      </c>
      <c r="M15555" t="s">
        <v>5237</v>
      </c>
      <c r="N15555" t="s">
        <v>5237</v>
      </c>
      <c r="O15555" t="s">
        <v>5237</v>
      </c>
    </row>
    <row r="15556" spans="11:15" x14ac:dyDescent="0.25">
      <c r="K15556">
        <v>59009900990066</v>
      </c>
      <c r="L15556" t="s">
        <v>18047</v>
      </c>
      <c r="M15556" t="s">
        <v>5237</v>
      </c>
      <c r="N15556" t="s">
        <v>5237</v>
      </c>
      <c r="O15556" t="s">
        <v>5237</v>
      </c>
    </row>
    <row r="15557" spans="11:15" x14ac:dyDescent="0.25">
      <c r="K15557">
        <v>59009900990067</v>
      </c>
      <c r="L15557" t="s">
        <v>18027</v>
      </c>
      <c r="M15557" t="s">
        <v>5237</v>
      </c>
      <c r="N15557" t="s">
        <v>5237</v>
      </c>
      <c r="O15557" t="s">
        <v>5237</v>
      </c>
    </row>
    <row r="15558" spans="11:15" x14ac:dyDescent="0.25">
      <c r="K15558">
        <v>59009900990068</v>
      </c>
      <c r="L15558" t="s">
        <v>18048</v>
      </c>
      <c r="M15558" t="s">
        <v>5237</v>
      </c>
      <c r="N15558" t="s">
        <v>5237</v>
      </c>
      <c r="O15558" t="s">
        <v>5237</v>
      </c>
    </row>
    <row r="15559" spans="11:15" x14ac:dyDescent="0.25">
      <c r="K15559">
        <v>59009900990069</v>
      </c>
      <c r="L15559" t="s">
        <v>18049</v>
      </c>
      <c r="M15559" t="s">
        <v>5237</v>
      </c>
      <c r="N15559" t="s">
        <v>5237</v>
      </c>
      <c r="O15559" t="s">
        <v>5237</v>
      </c>
    </row>
    <row r="15560" spans="11:15" x14ac:dyDescent="0.25">
      <c r="K15560">
        <v>59009900990070</v>
      </c>
      <c r="L15560" t="s">
        <v>18050</v>
      </c>
      <c r="M15560" t="s">
        <v>5237</v>
      </c>
      <c r="N15560" t="s">
        <v>5237</v>
      </c>
      <c r="O15560" t="s">
        <v>5237</v>
      </c>
    </row>
    <row r="15561" spans="11:15" x14ac:dyDescent="0.25">
      <c r="K15561">
        <v>59009900990071</v>
      </c>
      <c r="L15561" t="s">
        <v>18051</v>
      </c>
      <c r="M15561" t="s">
        <v>5237</v>
      </c>
      <c r="N15561" t="s">
        <v>5237</v>
      </c>
      <c r="O15561" t="s">
        <v>5237</v>
      </c>
    </row>
    <row r="15562" spans="11:15" x14ac:dyDescent="0.25">
      <c r="K15562">
        <v>59009900990072</v>
      </c>
      <c r="L15562" t="s">
        <v>18052</v>
      </c>
      <c r="M15562" t="s">
        <v>5237</v>
      </c>
      <c r="N15562" t="s">
        <v>5237</v>
      </c>
      <c r="O15562" t="s">
        <v>5237</v>
      </c>
    </row>
    <row r="15563" spans="11:15" x14ac:dyDescent="0.25">
      <c r="K15563">
        <v>59009900990073</v>
      </c>
      <c r="L15563" t="s">
        <v>18053</v>
      </c>
      <c r="M15563" t="s">
        <v>5237</v>
      </c>
      <c r="N15563" t="s">
        <v>5237</v>
      </c>
      <c r="O15563" t="s">
        <v>5237</v>
      </c>
    </row>
    <row r="15564" spans="11:15" x14ac:dyDescent="0.25">
      <c r="K15564">
        <v>59009900990074</v>
      </c>
      <c r="L15564" t="s">
        <v>18054</v>
      </c>
      <c r="M15564" t="s">
        <v>5237</v>
      </c>
      <c r="N15564" t="s">
        <v>5237</v>
      </c>
      <c r="O15564" t="s">
        <v>5237</v>
      </c>
    </row>
    <row r="15565" spans="11:15" x14ac:dyDescent="0.25">
      <c r="K15565">
        <v>59009900990075</v>
      </c>
      <c r="L15565" t="s">
        <v>18055</v>
      </c>
      <c r="M15565" t="s">
        <v>5237</v>
      </c>
      <c r="N15565" t="s">
        <v>5237</v>
      </c>
      <c r="O15565" t="s">
        <v>5237</v>
      </c>
    </row>
    <row r="15566" spans="11:15" x14ac:dyDescent="0.25">
      <c r="K15566">
        <v>59009900990076</v>
      </c>
      <c r="L15566" t="s">
        <v>18055</v>
      </c>
      <c r="M15566" t="s">
        <v>5237</v>
      </c>
      <c r="N15566" t="s">
        <v>5237</v>
      </c>
      <c r="O15566" t="s">
        <v>5237</v>
      </c>
    </row>
    <row r="15567" spans="11:15" x14ac:dyDescent="0.25">
      <c r="K15567">
        <v>59009900990077</v>
      </c>
      <c r="L15567" t="s">
        <v>18056</v>
      </c>
      <c r="M15567" t="s">
        <v>5237</v>
      </c>
      <c r="N15567" t="s">
        <v>5237</v>
      </c>
      <c r="O15567" t="s">
        <v>5237</v>
      </c>
    </row>
    <row r="15568" spans="11:15" x14ac:dyDescent="0.25">
      <c r="K15568">
        <v>59009900990078</v>
      </c>
      <c r="L15568" t="s">
        <v>18057</v>
      </c>
      <c r="M15568" t="s">
        <v>5237</v>
      </c>
      <c r="N15568" t="s">
        <v>5237</v>
      </c>
      <c r="O15568" t="s">
        <v>5237</v>
      </c>
    </row>
    <row r="15569" spans="11:15" x14ac:dyDescent="0.25">
      <c r="K15569">
        <v>59009900990079</v>
      </c>
      <c r="L15569" t="s">
        <v>18058</v>
      </c>
      <c r="M15569" t="s">
        <v>5237</v>
      </c>
      <c r="N15569" t="s">
        <v>5237</v>
      </c>
      <c r="O15569" t="s">
        <v>5237</v>
      </c>
    </row>
    <row r="15570" spans="11:15" x14ac:dyDescent="0.25">
      <c r="K15570">
        <v>59009900990080</v>
      </c>
      <c r="L15570" t="s">
        <v>18059</v>
      </c>
      <c r="M15570" t="s">
        <v>5237</v>
      </c>
      <c r="N15570" t="s">
        <v>5237</v>
      </c>
      <c r="O15570" t="s">
        <v>5237</v>
      </c>
    </row>
    <row r="15571" spans="11:15" x14ac:dyDescent="0.25">
      <c r="K15571">
        <v>59009900990081</v>
      </c>
      <c r="L15571" t="s">
        <v>18060</v>
      </c>
      <c r="M15571" t="s">
        <v>5237</v>
      </c>
      <c r="N15571" t="s">
        <v>5237</v>
      </c>
      <c r="O15571" t="s">
        <v>5237</v>
      </c>
    </row>
    <row r="15572" spans="11:15" x14ac:dyDescent="0.25">
      <c r="K15572">
        <v>59009900990082</v>
      </c>
      <c r="L15572" t="s">
        <v>18061</v>
      </c>
      <c r="M15572" t="s">
        <v>5237</v>
      </c>
      <c r="N15572" t="s">
        <v>5237</v>
      </c>
      <c r="O15572" t="s">
        <v>5237</v>
      </c>
    </row>
    <row r="15573" spans="11:15" x14ac:dyDescent="0.25">
      <c r="K15573">
        <v>59009900990083</v>
      </c>
      <c r="L15573" t="s">
        <v>18062</v>
      </c>
      <c r="M15573" t="s">
        <v>5237</v>
      </c>
      <c r="N15573" t="s">
        <v>5237</v>
      </c>
      <c r="O15573" t="s">
        <v>5237</v>
      </c>
    </row>
    <row r="15574" spans="11:15" x14ac:dyDescent="0.25">
      <c r="K15574">
        <v>59009900990084</v>
      </c>
      <c r="L15574" t="s">
        <v>18058</v>
      </c>
      <c r="M15574" t="s">
        <v>5237</v>
      </c>
      <c r="N15574" t="s">
        <v>5237</v>
      </c>
      <c r="O15574" t="s">
        <v>5237</v>
      </c>
    </row>
    <row r="15575" spans="11:15" x14ac:dyDescent="0.25">
      <c r="K15575">
        <v>59009900990085</v>
      </c>
      <c r="L15575" t="s">
        <v>18063</v>
      </c>
      <c r="M15575" t="s">
        <v>5237</v>
      </c>
      <c r="N15575" t="s">
        <v>5237</v>
      </c>
      <c r="O15575" t="s">
        <v>5237</v>
      </c>
    </row>
    <row r="15576" spans="11:15" x14ac:dyDescent="0.25">
      <c r="K15576">
        <v>59009900990086</v>
      </c>
      <c r="L15576" t="s">
        <v>18064</v>
      </c>
      <c r="M15576" t="s">
        <v>5237</v>
      </c>
      <c r="N15576" t="s">
        <v>5237</v>
      </c>
      <c r="O15576" t="s">
        <v>5237</v>
      </c>
    </row>
    <row r="15577" spans="11:15" x14ac:dyDescent="0.25">
      <c r="K15577">
        <v>59009900990087</v>
      </c>
      <c r="L15577" t="s">
        <v>18065</v>
      </c>
      <c r="M15577" t="s">
        <v>5237</v>
      </c>
      <c r="N15577" t="s">
        <v>5237</v>
      </c>
      <c r="O15577" t="s">
        <v>5237</v>
      </c>
    </row>
    <row r="15578" spans="11:15" x14ac:dyDescent="0.25">
      <c r="K15578">
        <v>59009900990088</v>
      </c>
      <c r="L15578" t="s">
        <v>18066</v>
      </c>
      <c r="M15578" t="s">
        <v>5237</v>
      </c>
      <c r="N15578" t="s">
        <v>5237</v>
      </c>
      <c r="O15578" t="s">
        <v>5237</v>
      </c>
    </row>
    <row r="15579" spans="11:15" x14ac:dyDescent="0.25">
      <c r="K15579">
        <v>59009900990089</v>
      </c>
      <c r="L15579" t="s">
        <v>18067</v>
      </c>
      <c r="M15579" t="s">
        <v>5237</v>
      </c>
      <c r="N15579" t="s">
        <v>5237</v>
      </c>
      <c r="O15579" t="s">
        <v>5237</v>
      </c>
    </row>
    <row r="15580" spans="11:15" x14ac:dyDescent="0.25">
      <c r="K15580">
        <v>59009900990090</v>
      </c>
      <c r="L15580" t="s">
        <v>18068</v>
      </c>
      <c r="M15580" t="s">
        <v>5237</v>
      </c>
      <c r="N15580" t="s">
        <v>5237</v>
      </c>
      <c r="O15580" t="s">
        <v>5237</v>
      </c>
    </row>
    <row r="15581" spans="11:15" x14ac:dyDescent="0.25">
      <c r="K15581">
        <v>59009900990091</v>
      </c>
      <c r="L15581" t="s">
        <v>18069</v>
      </c>
      <c r="M15581" t="s">
        <v>5237</v>
      </c>
      <c r="N15581" t="s">
        <v>5237</v>
      </c>
      <c r="O15581" t="s">
        <v>5237</v>
      </c>
    </row>
    <row r="15582" spans="11:15" x14ac:dyDescent="0.25">
      <c r="K15582">
        <v>59009900990092</v>
      </c>
      <c r="L15582" t="s">
        <v>18070</v>
      </c>
      <c r="M15582" t="s">
        <v>5237</v>
      </c>
      <c r="N15582" t="s">
        <v>5237</v>
      </c>
      <c r="O15582" t="s">
        <v>5237</v>
      </c>
    </row>
    <row r="15583" spans="11:15" x14ac:dyDescent="0.25">
      <c r="K15583">
        <v>59009900990093</v>
      </c>
      <c r="L15583" t="s">
        <v>18071</v>
      </c>
      <c r="M15583" t="s">
        <v>5237</v>
      </c>
      <c r="N15583" t="s">
        <v>5237</v>
      </c>
      <c r="O15583" t="s">
        <v>5237</v>
      </c>
    </row>
    <row r="15584" spans="11:15" x14ac:dyDescent="0.25">
      <c r="K15584">
        <v>59009900990094</v>
      </c>
      <c r="L15584" t="s">
        <v>18071</v>
      </c>
      <c r="M15584" t="s">
        <v>5237</v>
      </c>
      <c r="N15584" t="s">
        <v>5237</v>
      </c>
      <c r="O15584" t="s">
        <v>5237</v>
      </c>
    </row>
    <row r="15585" spans="11:15" x14ac:dyDescent="0.25">
      <c r="K15585">
        <v>59009900990095</v>
      </c>
      <c r="L15585" t="s">
        <v>18072</v>
      </c>
      <c r="M15585" t="s">
        <v>5237</v>
      </c>
      <c r="N15585" t="s">
        <v>5237</v>
      </c>
      <c r="O15585" t="s">
        <v>5237</v>
      </c>
    </row>
    <row r="15586" spans="11:15" x14ac:dyDescent="0.25">
      <c r="K15586">
        <v>59009900990096</v>
      </c>
      <c r="L15586" t="s">
        <v>18073</v>
      </c>
      <c r="M15586" t="s">
        <v>5237</v>
      </c>
      <c r="N15586" t="s">
        <v>5237</v>
      </c>
      <c r="O15586" t="s">
        <v>5237</v>
      </c>
    </row>
    <row r="15587" spans="11:15" x14ac:dyDescent="0.25">
      <c r="K15587">
        <v>59009900990097</v>
      </c>
      <c r="L15587" t="s">
        <v>18074</v>
      </c>
      <c r="M15587" t="s">
        <v>5237</v>
      </c>
      <c r="N15587" t="s">
        <v>5237</v>
      </c>
      <c r="O15587" t="s">
        <v>5237</v>
      </c>
    </row>
    <row r="15588" spans="11:15" x14ac:dyDescent="0.25">
      <c r="K15588">
        <v>59009900990098</v>
      </c>
      <c r="L15588" t="s">
        <v>18075</v>
      </c>
      <c r="M15588" t="s">
        <v>5237</v>
      </c>
      <c r="N15588" t="s">
        <v>5237</v>
      </c>
      <c r="O15588" t="s">
        <v>5237</v>
      </c>
    </row>
    <row r="15589" spans="11:15" x14ac:dyDescent="0.25">
      <c r="K15589">
        <v>59009900990099</v>
      </c>
      <c r="L15589" t="s">
        <v>18076</v>
      </c>
      <c r="M15589" t="s">
        <v>5237</v>
      </c>
      <c r="N15589" t="s">
        <v>5237</v>
      </c>
      <c r="O15589" t="s">
        <v>5237</v>
      </c>
    </row>
    <row r="15590" spans="11:15" x14ac:dyDescent="0.25">
      <c r="K15590">
        <v>59009900990100</v>
      </c>
      <c r="L15590" t="s">
        <v>18077</v>
      </c>
      <c r="M15590" t="s">
        <v>5237</v>
      </c>
      <c r="N15590" t="s">
        <v>5237</v>
      </c>
      <c r="O15590" t="s">
        <v>5237</v>
      </c>
    </row>
    <row r="15591" spans="11:15" x14ac:dyDescent="0.25">
      <c r="K15591">
        <v>59009900990101</v>
      </c>
      <c r="L15591" t="s">
        <v>18078</v>
      </c>
      <c r="M15591" t="s">
        <v>5237</v>
      </c>
      <c r="N15591" t="s">
        <v>5237</v>
      </c>
      <c r="O15591" t="s">
        <v>5237</v>
      </c>
    </row>
    <row r="15592" spans="11:15" x14ac:dyDescent="0.25">
      <c r="K15592">
        <v>59009900990102</v>
      </c>
      <c r="L15592" t="s">
        <v>18079</v>
      </c>
      <c r="M15592" t="s">
        <v>5237</v>
      </c>
      <c r="N15592" t="s">
        <v>5237</v>
      </c>
      <c r="O15592" t="s">
        <v>5237</v>
      </c>
    </row>
    <row r="15593" spans="11:15" x14ac:dyDescent="0.25">
      <c r="K15593">
        <v>59009900990103</v>
      </c>
      <c r="L15593" t="s">
        <v>18080</v>
      </c>
      <c r="M15593" t="s">
        <v>5237</v>
      </c>
      <c r="N15593" t="s">
        <v>5237</v>
      </c>
      <c r="O15593" t="s">
        <v>5237</v>
      </c>
    </row>
    <row r="15594" spans="11:15" x14ac:dyDescent="0.25">
      <c r="K15594">
        <v>59009900990104</v>
      </c>
      <c r="L15594" t="s">
        <v>18081</v>
      </c>
      <c r="M15594" t="s">
        <v>5237</v>
      </c>
      <c r="N15594" t="s">
        <v>5237</v>
      </c>
      <c r="O15594" t="s">
        <v>5237</v>
      </c>
    </row>
    <row r="15595" spans="11:15" x14ac:dyDescent="0.25">
      <c r="K15595">
        <v>59009900990105</v>
      </c>
      <c r="L15595" t="s">
        <v>18082</v>
      </c>
      <c r="M15595" t="s">
        <v>5237</v>
      </c>
      <c r="N15595" t="s">
        <v>5237</v>
      </c>
      <c r="O15595" t="s">
        <v>5237</v>
      </c>
    </row>
    <row r="15596" spans="11:15" x14ac:dyDescent="0.25">
      <c r="K15596">
        <v>59009900990106</v>
      </c>
      <c r="L15596" t="s">
        <v>18083</v>
      </c>
      <c r="M15596" t="s">
        <v>5237</v>
      </c>
      <c r="N15596" t="s">
        <v>5237</v>
      </c>
      <c r="O15596" t="s">
        <v>5237</v>
      </c>
    </row>
    <row r="15597" spans="11:15" x14ac:dyDescent="0.25">
      <c r="K15597">
        <v>59009900990107</v>
      </c>
      <c r="L15597" t="s">
        <v>18084</v>
      </c>
      <c r="M15597" t="s">
        <v>5237</v>
      </c>
      <c r="N15597" t="s">
        <v>5237</v>
      </c>
      <c r="O15597" t="s">
        <v>5237</v>
      </c>
    </row>
    <row r="15598" spans="11:15" x14ac:dyDescent="0.25">
      <c r="K15598">
        <v>59009900990108</v>
      </c>
      <c r="L15598" t="s">
        <v>18085</v>
      </c>
      <c r="M15598" t="s">
        <v>5237</v>
      </c>
      <c r="N15598" t="s">
        <v>5237</v>
      </c>
      <c r="O15598" t="s">
        <v>5237</v>
      </c>
    </row>
    <row r="15599" spans="11:15" x14ac:dyDescent="0.25">
      <c r="K15599">
        <v>59009900990109</v>
      </c>
      <c r="L15599" t="s">
        <v>18064</v>
      </c>
      <c r="M15599" t="s">
        <v>5237</v>
      </c>
      <c r="N15599" t="s">
        <v>5237</v>
      </c>
      <c r="O15599" t="s">
        <v>5237</v>
      </c>
    </row>
    <row r="15600" spans="11:15" x14ac:dyDescent="0.25">
      <c r="K15600">
        <v>59009900990110</v>
      </c>
      <c r="L15600" t="s">
        <v>18086</v>
      </c>
      <c r="M15600" t="s">
        <v>5237</v>
      </c>
      <c r="N15600" t="s">
        <v>5237</v>
      </c>
      <c r="O15600" t="s">
        <v>5237</v>
      </c>
    </row>
    <row r="15601" spans="11:15" x14ac:dyDescent="0.25">
      <c r="K15601">
        <v>59009900990111</v>
      </c>
      <c r="L15601" t="s">
        <v>18087</v>
      </c>
      <c r="M15601" t="s">
        <v>5237</v>
      </c>
      <c r="N15601" t="s">
        <v>5237</v>
      </c>
      <c r="O15601" t="s">
        <v>5237</v>
      </c>
    </row>
    <row r="15602" spans="11:15" x14ac:dyDescent="0.25">
      <c r="K15602">
        <v>59009900990112</v>
      </c>
      <c r="L15602" t="s">
        <v>5669</v>
      </c>
      <c r="M15602" t="s">
        <v>5237</v>
      </c>
      <c r="N15602" t="s">
        <v>5237</v>
      </c>
      <c r="O15602" t="s">
        <v>5237</v>
      </c>
    </row>
    <row r="15603" spans="11:15" x14ac:dyDescent="0.25">
      <c r="K15603">
        <v>59009900990113</v>
      </c>
      <c r="L15603" t="s">
        <v>18088</v>
      </c>
      <c r="M15603" t="s">
        <v>5237</v>
      </c>
      <c r="N15603" t="s">
        <v>5237</v>
      </c>
      <c r="O15603" t="s">
        <v>5237</v>
      </c>
    </row>
    <row r="15604" spans="11:15" x14ac:dyDescent="0.25">
      <c r="K15604">
        <v>59009900990114</v>
      </c>
      <c r="L15604" t="s">
        <v>18089</v>
      </c>
      <c r="M15604" t="s">
        <v>5237</v>
      </c>
      <c r="N15604" t="s">
        <v>5237</v>
      </c>
      <c r="O15604" t="s">
        <v>5237</v>
      </c>
    </row>
    <row r="15605" spans="11:15" x14ac:dyDescent="0.25">
      <c r="K15605">
        <v>59009900990115</v>
      </c>
      <c r="L15605" t="s">
        <v>18090</v>
      </c>
      <c r="M15605" t="s">
        <v>5237</v>
      </c>
      <c r="N15605" t="s">
        <v>5237</v>
      </c>
      <c r="O15605" t="s">
        <v>5237</v>
      </c>
    </row>
    <row r="15606" spans="11:15" x14ac:dyDescent="0.25">
      <c r="K15606">
        <v>59009900990116</v>
      </c>
      <c r="L15606" t="s">
        <v>18091</v>
      </c>
      <c r="M15606" t="s">
        <v>5237</v>
      </c>
      <c r="N15606" t="s">
        <v>5237</v>
      </c>
      <c r="O15606" t="s">
        <v>5237</v>
      </c>
    </row>
    <row r="15607" spans="11:15" x14ac:dyDescent="0.25">
      <c r="K15607">
        <v>59009900990117</v>
      </c>
      <c r="L15607" t="s">
        <v>18092</v>
      </c>
      <c r="M15607" t="s">
        <v>5237</v>
      </c>
      <c r="N15607" t="s">
        <v>5237</v>
      </c>
      <c r="O15607" t="s">
        <v>5237</v>
      </c>
    </row>
    <row r="15608" spans="11:15" x14ac:dyDescent="0.25">
      <c r="K15608">
        <v>59009900990118</v>
      </c>
      <c r="L15608" t="s">
        <v>18093</v>
      </c>
      <c r="M15608" t="s">
        <v>5237</v>
      </c>
      <c r="N15608" t="s">
        <v>5237</v>
      </c>
      <c r="O15608" t="s">
        <v>5237</v>
      </c>
    </row>
    <row r="15609" spans="11:15" x14ac:dyDescent="0.25">
      <c r="K15609">
        <v>59009900990119</v>
      </c>
      <c r="L15609" t="s">
        <v>18094</v>
      </c>
      <c r="M15609" t="s">
        <v>5237</v>
      </c>
      <c r="N15609" t="s">
        <v>5237</v>
      </c>
      <c r="O15609" t="s">
        <v>5237</v>
      </c>
    </row>
    <row r="15610" spans="11:15" x14ac:dyDescent="0.25">
      <c r="K15610">
        <v>59009900990120</v>
      </c>
      <c r="L15610" t="s">
        <v>18095</v>
      </c>
      <c r="M15610" t="s">
        <v>5237</v>
      </c>
      <c r="N15610" t="s">
        <v>5237</v>
      </c>
      <c r="O15610" t="s">
        <v>5237</v>
      </c>
    </row>
    <row r="15611" spans="11:15" x14ac:dyDescent="0.25">
      <c r="K15611">
        <v>59009900990121</v>
      </c>
      <c r="L15611" t="s">
        <v>18069</v>
      </c>
      <c r="M15611" t="s">
        <v>5237</v>
      </c>
      <c r="N15611" t="s">
        <v>5237</v>
      </c>
      <c r="O15611" t="s">
        <v>5237</v>
      </c>
    </row>
    <row r="15612" spans="11:15" x14ac:dyDescent="0.25">
      <c r="K15612">
        <v>59009900990122</v>
      </c>
      <c r="L15612" t="s">
        <v>18096</v>
      </c>
      <c r="M15612" t="s">
        <v>5237</v>
      </c>
      <c r="N15612" t="s">
        <v>5237</v>
      </c>
      <c r="O15612" t="s">
        <v>5237</v>
      </c>
    </row>
    <row r="15613" spans="11:15" x14ac:dyDescent="0.25">
      <c r="K15613">
        <v>59009900990123</v>
      </c>
      <c r="L15613" t="s">
        <v>18097</v>
      </c>
      <c r="M15613" t="s">
        <v>5237</v>
      </c>
      <c r="N15613" t="s">
        <v>5237</v>
      </c>
      <c r="O15613" t="s">
        <v>5237</v>
      </c>
    </row>
    <row r="15614" spans="11:15" x14ac:dyDescent="0.25">
      <c r="K15614">
        <v>59009900990124</v>
      </c>
      <c r="L15614" t="s">
        <v>18098</v>
      </c>
      <c r="M15614" t="s">
        <v>5237</v>
      </c>
      <c r="N15614" t="s">
        <v>5237</v>
      </c>
      <c r="O15614" t="s">
        <v>5237</v>
      </c>
    </row>
    <row r="15615" spans="11:15" x14ac:dyDescent="0.25">
      <c r="K15615">
        <v>59009900990125</v>
      </c>
      <c r="L15615" t="s">
        <v>18041</v>
      </c>
      <c r="M15615" t="s">
        <v>5237</v>
      </c>
      <c r="N15615" t="s">
        <v>5237</v>
      </c>
      <c r="O15615" t="s">
        <v>5237</v>
      </c>
    </row>
    <row r="15616" spans="11:15" x14ac:dyDescent="0.25">
      <c r="K15616">
        <v>59009900990126</v>
      </c>
      <c r="L15616" t="s">
        <v>18042</v>
      </c>
      <c r="M15616" t="s">
        <v>5237</v>
      </c>
      <c r="N15616" t="s">
        <v>5237</v>
      </c>
      <c r="O15616" t="s">
        <v>5237</v>
      </c>
    </row>
    <row r="15617" spans="11:15" x14ac:dyDescent="0.25">
      <c r="K15617">
        <v>59009900990127</v>
      </c>
      <c r="L15617" t="s">
        <v>18027</v>
      </c>
      <c r="M15617" t="s">
        <v>5237</v>
      </c>
      <c r="N15617" t="s">
        <v>5237</v>
      </c>
      <c r="O15617" t="s">
        <v>5237</v>
      </c>
    </row>
    <row r="15618" spans="11:15" x14ac:dyDescent="0.25">
      <c r="K15618">
        <v>59009900990128</v>
      </c>
      <c r="L15618" t="s">
        <v>18053</v>
      </c>
      <c r="M15618" t="s">
        <v>5237</v>
      </c>
      <c r="N15618" t="s">
        <v>5237</v>
      </c>
      <c r="O15618" t="s">
        <v>5237</v>
      </c>
    </row>
    <row r="15619" spans="11:15" x14ac:dyDescent="0.25">
      <c r="K15619">
        <v>59009900990129</v>
      </c>
      <c r="L15619" t="s">
        <v>18055</v>
      </c>
      <c r="M15619" t="s">
        <v>5237</v>
      </c>
      <c r="N15619" t="s">
        <v>5237</v>
      </c>
      <c r="O15619" t="s">
        <v>5237</v>
      </c>
    </row>
    <row r="15620" spans="11:15" x14ac:dyDescent="0.25">
      <c r="K15620">
        <v>59009900990130</v>
      </c>
      <c r="L15620" t="s">
        <v>18056</v>
      </c>
      <c r="M15620" t="s">
        <v>5237</v>
      </c>
      <c r="N15620" t="s">
        <v>5237</v>
      </c>
      <c r="O15620" t="s">
        <v>5237</v>
      </c>
    </row>
    <row r="15621" spans="11:15" x14ac:dyDescent="0.25">
      <c r="K15621">
        <v>59009900990131</v>
      </c>
      <c r="L15621" t="s">
        <v>18058</v>
      </c>
      <c r="M15621" t="s">
        <v>5237</v>
      </c>
      <c r="N15621" t="s">
        <v>5237</v>
      </c>
      <c r="O15621" t="s">
        <v>5237</v>
      </c>
    </row>
    <row r="15622" spans="11:15" x14ac:dyDescent="0.25">
      <c r="K15622">
        <v>59009900990132</v>
      </c>
      <c r="L15622" t="s">
        <v>18059</v>
      </c>
      <c r="M15622" t="s">
        <v>5237</v>
      </c>
      <c r="N15622" t="s">
        <v>5237</v>
      </c>
      <c r="O15622" t="s">
        <v>5237</v>
      </c>
    </row>
    <row r="15623" spans="11:15" x14ac:dyDescent="0.25">
      <c r="K15623">
        <v>59009900990134</v>
      </c>
      <c r="L15623" t="s">
        <v>18060</v>
      </c>
      <c r="M15623" t="s">
        <v>5237</v>
      </c>
      <c r="N15623" t="s">
        <v>5237</v>
      </c>
      <c r="O15623" t="s">
        <v>5237</v>
      </c>
    </row>
    <row r="15624" spans="11:15" x14ac:dyDescent="0.25">
      <c r="K15624">
        <v>59009900990135</v>
      </c>
      <c r="L15624" t="s">
        <v>18061</v>
      </c>
      <c r="M15624" t="s">
        <v>5237</v>
      </c>
      <c r="N15624" t="s">
        <v>5237</v>
      </c>
      <c r="O15624" t="s">
        <v>5237</v>
      </c>
    </row>
    <row r="15625" spans="11:15" x14ac:dyDescent="0.25">
      <c r="K15625">
        <v>59009900990136</v>
      </c>
      <c r="L15625" t="s">
        <v>18062</v>
      </c>
      <c r="M15625" t="s">
        <v>5237</v>
      </c>
      <c r="N15625" t="s">
        <v>5237</v>
      </c>
      <c r="O15625" t="s">
        <v>5237</v>
      </c>
    </row>
    <row r="15626" spans="11:15" x14ac:dyDescent="0.25">
      <c r="K15626">
        <v>59009900990137</v>
      </c>
      <c r="L15626" t="s">
        <v>18058</v>
      </c>
      <c r="M15626" t="s">
        <v>5237</v>
      </c>
      <c r="N15626" t="s">
        <v>5237</v>
      </c>
      <c r="O15626" t="s">
        <v>5237</v>
      </c>
    </row>
    <row r="15627" spans="11:15" x14ac:dyDescent="0.25">
      <c r="K15627">
        <v>59009900990138</v>
      </c>
      <c r="L15627" t="s">
        <v>18099</v>
      </c>
      <c r="M15627" t="s">
        <v>5237</v>
      </c>
      <c r="N15627" t="s">
        <v>5237</v>
      </c>
      <c r="O15627" t="s">
        <v>5237</v>
      </c>
    </row>
    <row r="15628" spans="11:15" x14ac:dyDescent="0.25">
      <c r="K15628">
        <v>59009900990139</v>
      </c>
      <c r="L15628" t="s">
        <v>18059</v>
      </c>
      <c r="M15628" t="s">
        <v>5237</v>
      </c>
      <c r="N15628" t="s">
        <v>5237</v>
      </c>
      <c r="O15628" t="s">
        <v>5237</v>
      </c>
    </row>
    <row r="15629" spans="11:15" x14ac:dyDescent="0.25">
      <c r="K15629">
        <v>59009900990140</v>
      </c>
      <c r="L15629" t="s">
        <v>18060</v>
      </c>
      <c r="M15629" t="s">
        <v>5237</v>
      </c>
      <c r="N15629" t="s">
        <v>5237</v>
      </c>
      <c r="O15629" t="s">
        <v>5237</v>
      </c>
    </row>
    <row r="15630" spans="11:15" x14ac:dyDescent="0.25">
      <c r="K15630">
        <v>59009900990141</v>
      </c>
      <c r="L15630" t="s">
        <v>18061</v>
      </c>
      <c r="M15630" t="s">
        <v>5237</v>
      </c>
      <c r="N15630" t="s">
        <v>5237</v>
      </c>
      <c r="O15630" t="s">
        <v>5237</v>
      </c>
    </row>
    <row r="15631" spans="11:15" x14ac:dyDescent="0.25">
      <c r="K15631">
        <v>59009900990142</v>
      </c>
      <c r="L15631" t="s">
        <v>18056</v>
      </c>
      <c r="M15631" t="s">
        <v>5237</v>
      </c>
      <c r="N15631" t="s">
        <v>5237</v>
      </c>
      <c r="O15631" t="s">
        <v>5237</v>
      </c>
    </row>
    <row r="15632" spans="11:15" x14ac:dyDescent="0.25">
      <c r="K15632">
        <v>59009900990143</v>
      </c>
      <c r="L15632" t="s">
        <v>18100</v>
      </c>
      <c r="M15632" t="s">
        <v>5237</v>
      </c>
      <c r="N15632" t="s">
        <v>5237</v>
      </c>
      <c r="O15632" t="s">
        <v>5237</v>
      </c>
    </row>
    <row r="15633" spans="11:15" x14ac:dyDescent="0.25">
      <c r="K15633">
        <v>59009900990144</v>
      </c>
      <c r="L15633" t="s">
        <v>18059</v>
      </c>
      <c r="M15633" t="s">
        <v>5237</v>
      </c>
      <c r="N15633" t="s">
        <v>5237</v>
      </c>
      <c r="O15633" t="s">
        <v>5237</v>
      </c>
    </row>
    <row r="15634" spans="11:15" x14ac:dyDescent="0.25">
      <c r="K15634">
        <v>59009900990145</v>
      </c>
      <c r="L15634" t="s">
        <v>18101</v>
      </c>
      <c r="M15634" t="s">
        <v>5237</v>
      </c>
      <c r="N15634" t="s">
        <v>5237</v>
      </c>
      <c r="O15634" t="s">
        <v>5237</v>
      </c>
    </row>
    <row r="15635" spans="11:15" x14ac:dyDescent="0.25">
      <c r="K15635">
        <v>59009900990146</v>
      </c>
      <c r="L15635" t="s">
        <v>18061</v>
      </c>
      <c r="M15635" t="s">
        <v>5237</v>
      </c>
      <c r="N15635" t="s">
        <v>5237</v>
      </c>
      <c r="O15635" t="s">
        <v>5237</v>
      </c>
    </row>
    <row r="15636" spans="11:15" x14ac:dyDescent="0.25">
      <c r="K15636">
        <v>59009900990147</v>
      </c>
      <c r="L15636" t="s">
        <v>18062</v>
      </c>
      <c r="M15636" t="s">
        <v>5237</v>
      </c>
      <c r="N15636" t="s">
        <v>5237</v>
      </c>
      <c r="O15636" t="s">
        <v>5237</v>
      </c>
    </row>
    <row r="15637" spans="11:15" x14ac:dyDescent="0.25">
      <c r="K15637">
        <v>59009900990148</v>
      </c>
      <c r="L15637" t="s">
        <v>18058</v>
      </c>
      <c r="M15637" t="s">
        <v>5237</v>
      </c>
      <c r="N15637" t="s">
        <v>5237</v>
      </c>
      <c r="O15637" t="s">
        <v>5237</v>
      </c>
    </row>
    <row r="15638" spans="11:15" x14ac:dyDescent="0.25">
      <c r="K15638">
        <v>59009900990149</v>
      </c>
      <c r="L15638" t="s">
        <v>18083</v>
      </c>
      <c r="M15638" t="s">
        <v>5237</v>
      </c>
      <c r="N15638" t="s">
        <v>5237</v>
      </c>
      <c r="O15638" t="s">
        <v>5237</v>
      </c>
    </row>
    <row r="15639" spans="11:15" x14ac:dyDescent="0.25">
      <c r="K15639">
        <v>59009900990150</v>
      </c>
      <c r="L15639" t="s">
        <v>18102</v>
      </c>
      <c r="M15639" t="s">
        <v>5237</v>
      </c>
      <c r="N15639" t="s">
        <v>5237</v>
      </c>
      <c r="O15639" t="s">
        <v>5237</v>
      </c>
    </row>
    <row r="15640" spans="11:15" x14ac:dyDescent="0.25">
      <c r="K15640">
        <v>59009900990151</v>
      </c>
      <c r="L15640" t="s">
        <v>18103</v>
      </c>
      <c r="M15640" t="s">
        <v>5237</v>
      </c>
      <c r="N15640" t="s">
        <v>5237</v>
      </c>
      <c r="O15640" t="s">
        <v>5237</v>
      </c>
    </row>
    <row r="15641" spans="11:15" x14ac:dyDescent="0.25">
      <c r="K15641">
        <v>59009900990152</v>
      </c>
      <c r="L15641" t="s">
        <v>18104</v>
      </c>
      <c r="M15641" t="s">
        <v>5237</v>
      </c>
      <c r="N15641" t="s">
        <v>5237</v>
      </c>
      <c r="O15641" t="s">
        <v>5237</v>
      </c>
    </row>
    <row r="15642" spans="11:15" x14ac:dyDescent="0.25">
      <c r="K15642">
        <v>59009900990153</v>
      </c>
      <c r="L15642" t="s">
        <v>18080</v>
      </c>
      <c r="M15642" t="s">
        <v>5237</v>
      </c>
      <c r="N15642" t="s">
        <v>5237</v>
      </c>
      <c r="O15642" t="s">
        <v>5237</v>
      </c>
    </row>
    <row r="15643" spans="11:15" x14ac:dyDescent="0.25">
      <c r="K15643">
        <v>59009900990154</v>
      </c>
      <c r="L15643" t="s">
        <v>18078</v>
      </c>
      <c r="M15643" t="s">
        <v>5237</v>
      </c>
      <c r="N15643" t="s">
        <v>5237</v>
      </c>
      <c r="O15643" t="s">
        <v>5237</v>
      </c>
    </row>
    <row r="15644" spans="11:15" x14ac:dyDescent="0.25">
      <c r="K15644">
        <v>59009900990155</v>
      </c>
      <c r="L15644" t="s">
        <v>18075</v>
      </c>
      <c r="M15644" t="s">
        <v>5237</v>
      </c>
      <c r="N15644" t="s">
        <v>5237</v>
      </c>
      <c r="O15644" t="s">
        <v>5237</v>
      </c>
    </row>
    <row r="15645" spans="11:15" x14ac:dyDescent="0.25">
      <c r="K15645">
        <v>59009900990157</v>
      </c>
      <c r="L15645" t="s">
        <v>18072</v>
      </c>
      <c r="M15645" t="s">
        <v>5237</v>
      </c>
      <c r="N15645" t="s">
        <v>5237</v>
      </c>
      <c r="O15645" t="s">
        <v>5237</v>
      </c>
    </row>
    <row r="15646" spans="11:15" x14ac:dyDescent="0.25">
      <c r="K15646">
        <v>59009900990158</v>
      </c>
      <c r="L15646" t="s">
        <v>18105</v>
      </c>
      <c r="M15646" t="s">
        <v>5237</v>
      </c>
      <c r="N15646" t="s">
        <v>5237</v>
      </c>
      <c r="O15646" t="s">
        <v>5237</v>
      </c>
    </row>
    <row r="15647" spans="11:15" x14ac:dyDescent="0.25">
      <c r="K15647">
        <v>59009900990159</v>
      </c>
      <c r="L15647" t="s">
        <v>18106</v>
      </c>
      <c r="M15647" t="s">
        <v>5237</v>
      </c>
      <c r="N15647" t="s">
        <v>5237</v>
      </c>
      <c r="O15647" t="s">
        <v>5237</v>
      </c>
    </row>
    <row r="15648" spans="11:15" x14ac:dyDescent="0.25">
      <c r="K15648">
        <v>59009900990160</v>
      </c>
      <c r="L15648" t="s">
        <v>17991</v>
      </c>
      <c r="M15648" t="s">
        <v>5237</v>
      </c>
      <c r="N15648" t="s">
        <v>5237</v>
      </c>
      <c r="O15648" t="s">
        <v>5237</v>
      </c>
    </row>
    <row r="15649" spans="11:15" x14ac:dyDescent="0.25">
      <c r="K15649">
        <v>59009900990161</v>
      </c>
      <c r="L15649" t="s">
        <v>18107</v>
      </c>
      <c r="M15649" t="s">
        <v>5237</v>
      </c>
      <c r="N15649" t="s">
        <v>5237</v>
      </c>
      <c r="O15649" t="s">
        <v>5237</v>
      </c>
    </row>
    <row r="15650" spans="11:15" x14ac:dyDescent="0.25">
      <c r="K15650">
        <v>59009901000001</v>
      </c>
      <c r="L15650" t="s">
        <v>18108</v>
      </c>
      <c r="M15650" t="s">
        <v>5237</v>
      </c>
      <c r="N15650" t="s">
        <v>5237</v>
      </c>
      <c r="O15650" t="s">
        <v>5237</v>
      </c>
    </row>
    <row r="15651" spans="11:15" x14ac:dyDescent="0.25">
      <c r="K15651">
        <v>59009901000002</v>
      </c>
      <c r="L15651" t="s">
        <v>18109</v>
      </c>
      <c r="M15651" t="s">
        <v>5237</v>
      </c>
      <c r="N15651" t="s">
        <v>5237</v>
      </c>
      <c r="O15651" t="s">
        <v>5237</v>
      </c>
    </row>
    <row r="15652" spans="11:15" x14ac:dyDescent="0.25">
      <c r="K15652">
        <v>59009901000003</v>
      </c>
      <c r="L15652">
        <v>1010199</v>
      </c>
      <c r="M15652" t="s">
        <v>5237</v>
      </c>
      <c r="N15652" t="s">
        <v>5237</v>
      </c>
      <c r="O15652" t="s">
        <v>5237</v>
      </c>
    </row>
    <row r="15653" spans="11:15" x14ac:dyDescent="0.25">
      <c r="K15653">
        <v>59009901000004</v>
      </c>
      <c r="L15653" t="s">
        <v>18110</v>
      </c>
      <c r="M15653" t="s">
        <v>5237</v>
      </c>
      <c r="N15653" t="s">
        <v>5237</v>
      </c>
      <c r="O15653" t="s">
        <v>5237</v>
      </c>
    </row>
    <row r="15654" spans="11:15" x14ac:dyDescent="0.25">
      <c r="K15654">
        <v>59009901000005</v>
      </c>
      <c r="L15654" t="s">
        <v>18111</v>
      </c>
      <c r="M15654" t="s">
        <v>5237</v>
      </c>
      <c r="N15654" t="s">
        <v>5237</v>
      </c>
      <c r="O15654" t="s">
        <v>5237</v>
      </c>
    </row>
    <row r="15655" spans="11:15" x14ac:dyDescent="0.25">
      <c r="K15655">
        <v>59009901000008</v>
      </c>
      <c r="L15655" t="s">
        <v>18112</v>
      </c>
      <c r="M15655" t="s">
        <v>5237</v>
      </c>
      <c r="N15655" t="s">
        <v>5237</v>
      </c>
      <c r="O15655" t="s">
        <v>5237</v>
      </c>
    </row>
    <row r="15656" spans="11:15" x14ac:dyDescent="0.25">
      <c r="K15656">
        <v>59009901010001</v>
      </c>
      <c r="L15656" t="s">
        <v>18113</v>
      </c>
      <c r="M15656" t="s">
        <v>5237</v>
      </c>
      <c r="N15656" t="s">
        <v>5237</v>
      </c>
      <c r="O15656" t="s">
        <v>5237</v>
      </c>
    </row>
    <row r="15657" spans="11:15" x14ac:dyDescent="0.25">
      <c r="K15657">
        <v>59009901010002</v>
      </c>
      <c r="L15657" t="s">
        <v>18114</v>
      </c>
      <c r="M15657" t="s">
        <v>5237</v>
      </c>
      <c r="N15657" t="s">
        <v>5237</v>
      </c>
      <c r="O15657" t="s">
        <v>5237</v>
      </c>
    </row>
    <row r="15658" spans="11:15" x14ac:dyDescent="0.25">
      <c r="K15658">
        <v>59009901010003</v>
      </c>
      <c r="L15658" t="s">
        <v>18115</v>
      </c>
      <c r="M15658" t="s">
        <v>5237</v>
      </c>
      <c r="N15658" t="s">
        <v>5237</v>
      </c>
      <c r="O15658" t="s">
        <v>5237</v>
      </c>
    </row>
    <row r="15659" spans="11:15" x14ac:dyDescent="0.25">
      <c r="K15659">
        <v>59009901010004</v>
      </c>
      <c r="L15659" t="s">
        <v>18116</v>
      </c>
      <c r="M15659" t="s">
        <v>5237</v>
      </c>
      <c r="N15659" t="s">
        <v>5237</v>
      </c>
      <c r="O15659" t="s">
        <v>5237</v>
      </c>
    </row>
    <row r="15660" spans="11:15" x14ac:dyDescent="0.25">
      <c r="K15660">
        <v>59009901010005</v>
      </c>
      <c r="L15660" t="s">
        <v>18117</v>
      </c>
      <c r="M15660" t="s">
        <v>5237</v>
      </c>
      <c r="N15660" t="s">
        <v>5237</v>
      </c>
      <c r="O15660" t="s">
        <v>5237</v>
      </c>
    </row>
    <row r="15661" spans="11:15" x14ac:dyDescent="0.25">
      <c r="K15661">
        <v>59009901010006</v>
      </c>
      <c r="L15661" t="s">
        <v>18118</v>
      </c>
      <c r="M15661" t="s">
        <v>5237</v>
      </c>
      <c r="N15661" t="s">
        <v>5237</v>
      </c>
      <c r="O15661" t="s">
        <v>5237</v>
      </c>
    </row>
    <row r="15662" spans="11:15" x14ac:dyDescent="0.25">
      <c r="K15662">
        <v>59009901010007</v>
      </c>
      <c r="L15662" t="s">
        <v>18119</v>
      </c>
      <c r="M15662" t="s">
        <v>5237</v>
      </c>
      <c r="N15662" t="s">
        <v>5237</v>
      </c>
      <c r="O15662" t="s">
        <v>5237</v>
      </c>
    </row>
    <row r="15663" spans="11:15" x14ac:dyDescent="0.25">
      <c r="K15663">
        <v>59009901010008</v>
      </c>
      <c r="L15663" t="s">
        <v>18120</v>
      </c>
      <c r="M15663" t="s">
        <v>5237</v>
      </c>
      <c r="N15663" t="s">
        <v>5237</v>
      </c>
      <c r="O15663" t="s">
        <v>5237</v>
      </c>
    </row>
    <row r="15664" spans="11:15" x14ac:dyDescent="0.25">
      <c r="K15664">
        <v>59009901010009</v>
      </c>
      <c r="L15664" t="s">
        <v>18121</v>
      </c>
      <c r="M15664" t="s">
        <v>5237</v>
      </c>
      <c r="N15664" t="s">
        <v>5237</v>
      </c>
      <c r="O15664" t="s">
        <v>5237</v>
      </c>
    </row>
    <row r="15665" spans="11:15" x14ac:dyDescent="0.25">
      <c r="K15665">
        <v>59009901010010</v>
      </c>
      <c r="L15665" t="s">
        <v>18122</v>
      </c>
      <c r="M15665" t="s">
        <v>5237</v>
      </c>
      <c r="N15665" t="s">
        <v>5237</v>
      </c>
      <c r="O15665" t="s">
        <v>5237</v>
      </c>
    </row>
    <row r="15666" spans="11:15" x14ac:dyDescent="0.25">
      <c r="K15666">
        <v>59009909900001</v>
      </c>
      <c r="L15666" t="s">
        <v>18123</v>
      </c>
      <c r="M15666" t="s">
        <v>5237</v>
      </c>
      <c r="N15666" t="s">
        <v>5237</v>
      </c>
      <c r="O15666" t="s">
        <v>5237</v>
      </c>
    </row>
    <row r="15667" spans="11:15" x14ac:dyDescent="0.25">
      <c r="K15667">
        <v>59080000000002</v>
      </c>
      <c r="L15667" t="s">
        <v>18124</v>
      </c>
      <c r="M15667" t="s">
        <v>5237</v>
      </c>
      <c r="N15667" t="s">
        <v>5237</v>
      </c>
      <c r="O15667" t="s">
        <v>5237</v>
      </c>
    </row>
    <row r="15668" spans="11:15" x14ac:dyDescent="0.25">
      <c r="K15668">
        <v>59090000000001</v>
      </c>
      <c r="L15668" t="s">
        <v>18125</v>
      </c>
      <c r="M15668" t="s">
        <v>5237</v>
      </c>
      <c r="N15668" t="s">
        <v>5237</v>
      </c>
      <c r="O15668" t="s">
        <v>5237</v>
      </c>
    </row>
    <row r="15669" spans="11:15" x14ac:dyDescent="0.25">
      <c r="K15669">
        <v>90262100093090</v>
      </c>
      <c r="L15669" t="s">
        <v>12165</v>
      </c>
      <c r="M15669" t="s">
        <v>5237</v>
      </c>
      <c r="N15669" t="s">
        <v>5237</v>
      </c>
      <c r="O15669" t="s">
        <v>5237</v>
      </c>
    </row>
    <row r="15670" spans="11:15" x14ac:dyDescent="0.25">
      <c r="K15670">
        <v>90800000010001</v>
      </c>
      <c r="L15670" t="s">
        <v>18126</v>
      </c>
      <c r="M15670" t="s">
        <v>5237</v>
      </c>
      <c r="N15670" t="s">
        <v>5237</v>
      </c>
      <c r="O15670" t="s">
        <v>5237</v>
      </c>
    </row>
    <row r="15671" spans="11:15" x14ac:dyDescent="0.25">
      <c r="K15671">
        <v>90810000010001</v>
      </c>
      <c r="L15671" t="s">
        <v>18127</v>
      </c>
      <c r="M15671" t="s">
        <v>5237</v>
      </c>
      <c r="N15671" t="s">
        <v>5237</v>
      </c>
      <c r="O15671" t="s">
        <v>5237</v>
      </c>
    </row>
    <row r="15672" spans="11:15" x14ac:dyDescent="0.25">
      <c r="K15672">
        <v>90820000010001</v>
      </c>
      <c r="L15672" t="s">
        <v>18128</v>
      </c>
      <c r="M15672" t="s">
        <v>5237</v>
      </c>
      <c r="N15672" t="s">
        <v>5237</v>
      </c>
      <c r="O15672" t="s">
        <v>5237</v>
      </c>
    </row>
    <row r="15673" spans="11:15" x14ac:dyDescent="0.25">
      <c r="K15673">
        <v>90830000010001</v>
      </c>
      <c r="L15673" t="s">
        <v>18129</v>
      </c>
      <c r="M15673" t="s">
        <v>5237</v>
      </c>
      <c r="N15673" t="s">
        <v>5237</v>
      </c>
      <c r="O15673" t="s">
        <v>5237</v>
      </c>
    </row>
    <row r="15674" spans="11:15" x14ac:dyDescent="0.25">
      <c r="K15674">
        <v>90830000020001</v>
      </c>
      <c r="L15674" t="s">
        <v>18130</v>
      </c>
      <c r="M15674" t="s">
        <v>5237</v>
      </c>
      <c r="N15674" t="s">
        <v>5237</v>
      </c>
      <c r="O15674" t="s">
        <v>5237</v>
      </c>
    </row>
    <row r="15675" spans="11:15" x14ac:dyDescent="0.25">
      <c r="K15675">
        <v>90830000030001</v>
      </c>
      <c r="L15675" t="s">
        <v>18131</v>
      </c>
      <c r="M15675" t="s">
        <v>5237</v>
      </c>
      <c r="N15675" t="s">
        <v>5237</v>
      </c>
      <c r="O15675" t="s">
        <v>5237</v>
      </c>
    </row>
    <row r="15676" spans="11:15" x14ac:dyDescent="0.25">
      <c r="K15676">
        <v>90830000040001</v>
      </c>
      <c r="L15676" t="s">
        <v>18132</v>
      </c>
      <c r="M15676" t="s">
        <v>5237</v>
      </c>
      <c r="N15676" t="s">
        <v>5237</v>
      </c>
      <c r="O15676" t="s">
        <v>5237</v>
      </c>
    </row>
    <row r="15677" spans="11:15" x14ac:dyDescent="0.25">
      <c r="K15677">
        <v>90830000050001</v>
      </c>
      <c r="L15677" t="s">
        <v>18133</v>
      </c>
      <c r="M15677" t="s">
        <v>5237</v>
      </c>
      <c r="N15677" t="s">
        <v>5237</v>
      </c>
      <c r="O15677" t="s">
        <v>5237</v>
      </c>
    </row>
    <row r="15678" spans="11:15" x14ac:dyDescent="0.25">
      <c r="K15678">
        <v>90840000010001</v>
      </c>
      <c r="L15678" t="s">
        <v>18134</v>
      </c>
      <c r="M15678" t="s">
        <v>5237</v>
      </c>
      <c r="N15678" t="s">
        <v>5237</v>
      </c>
      <c r="O15678" t="s">
        <v>5237</v>
      </c>
    </row>
    <row r="15679" spans="11:15" x14ac:dyDescent="0.25">
      <c r="K15679">
        <v>90840000020001</v>
      </c>
      <c r="L15679" t="s">
        <v>18135</v>
      </c>
      <c r="M15679" t="s">
        <v>5237</v>
      </c>
      <c r="N15679" t="s">
        <v>5237</v>
      </c>
      <c r="O15679" t="s">
        <v>5237</v>
      </c>
    </row>
    <row r="15680" spans="11:15" x14ac:dyDescent="0.25">
      <c r="K15680">
        <v>90840000030001</v>
      </c>
      <c r="L15680" t="s">
        <v>18136</v>
      </c>
      <c r="M15680" t="s">
        <v>5237</v>
      </c>
      <c r="N15680" t="s">
        <v>5237</v>
      </c>
      <c r="O15680" t="s">
        <v>5237</v>
      </c>
    </row>
    <row r="15681" spans="11:15" x14ac:dyDescent="0.25">
      <c r="K15681">
        <v>90850000010001</v>
      </c>
      <c r="L15681" t="s">
        <v>18137</v>
      </c>
      <c r="M15681" t="s">
        <v>5237</v>
      </c>
      <c r="N15681" t="s">
        <v>5237</v>
      </c>
      <c r="O15681" t="s">
        <v>5237</v>
      </c>
    </row>
    <row r="15682" spans="11:15" x14ac:dyDescent="0.25">
      <c r="K15682">
        <v>90850000010002</v>
      </c>
      <c r="L15682" t="s">
        <v>18138</v>
      </c>
      <c r="M15682" t="s">
        <v>5237</v>
      </c>
      <c r="N15682" t="s">
        <v>5237</v>
      </c>
      <c r="O15682" t="s">
        <v>5237</v>
      </c>
    </row>
    <row r="15683" spans="11:15" x14ac:dyDescent="0.25">
      <c r="K15683">
        <v>90850000010003</v>
      </c>
      <c r="L15683" t="s">
        <v>18139</v>
      </c>
      <c r="M15683" t="s">
        <v>5237</v>
      </c>
      <c r="N15683" t="s">
        <v>5237</v>
      </c>
      <c r="O15683" t="s">
        <v>5237</v>
      </c>
    </row>
    <row r="15684" spans="11:15" x14ac:dyDescent="0.25">
      <c r="K15684">
        <v>90859999999999</v>
      </c>
      <c r="L15684" t="s">
        <v>18140</v>
      </c>
      <c r="M15684" t="s">
        <v>5237</v>
      </c>
      <c r="N15684" t="s">
        <v>5237</v>
      </c>
      <c r="O15684" t="s">
        <v>5237</v>
      </c>
    </row>
    <row r="15685" spans="11:15" x14ac:dyDescent="0.25">
      <c r="K15685">
        <v>90860000010001</v>
      </c>
      <c r="L15685" t="s">
        <v>18141</v>
      </c>
      <c r="M15685" t="s">
        <v>5237</v>
      </c>
      <c r="N15685" t="s">
        <v>5237</v>
      </c>
      <c r="O15685" t="s">
        <v>5237</v>
      </c>
    </row>
    <row r="15686" spans="11:15" x14ac:dyDescent="0.25">
      <c r="K15686">
        <v>90860000010002</v>
      </c>
      <c r="L15686" t="s">
        <v>18142</v>
      </c>
      <c r="M15686" t="s">
        <v>5237</v>
      </c>
      <c r="N15686" t="s">
        <v>5237</v>
      </c>
      <c r="O15686" t="s">
        <v>5237</v>
      </c>
    </row>
    <row r="15687" spans="11:15" x14ac:dyDescent="0.25">
      <c r="K15687">
        <v>90860000010003</v>
      </c>
      <c r="L15687" t="s">
        <v>18143</v>
      </c>
      <c r="M15687" t="s">
        <v>5237</v>
      </c>
      <c r="N15687" t="s">
        <v>5237</v>
      </c>
      <c r="O15687" t="s">
        <v>5237</v>
      </c>
    </row>
    <row r="15688" spans="11:15" x14ac:dyDescent="0.25">
      <c r="K15688">
        <v>90860000020001</v>
      </c>
      <c r="L15688" t="s">
        <v>18144</v>
      </c>
      <c r="M15688" t="s">
        <v>5237</v>
      </c>
      <c r="N15688" t="s">
        <v>5237</v>
      </c>
      <c r="O15688" t="s">
        <v>5237</v>
      </c>
    </row>
    <row r="15689" spans="11:15" x14ac:dyDescent="0.25">
      <c r="K15689">
        <v>90860000020002</v>
      </c>
      <c r="L15689" t="s">
        <v>18145</v>
      </c>
      <c r="M15689" t="s">
        <v>5237</v>
      </c>
      <c r="N15689" t="s">
        <v>5237</v>
      </c>
      <c r="O15689" t="s">
        <v>5237</v>
      </c>
    </row>
    <row r="15690" spans="11:15" x14ac:dyDescent="0.25">
      <c r="K15690">
        <v>90860000020003</v>
      </c>
      <c r="L15690" t="s">
        <v>18146</v>
      </c>
      <c r="M15690" t="s">
        <v>5237</v>
      </c>
      <c r="N15690" t="s">
        <v>5237</v>
      </c>
      <c r="O15690" t="s">
        <v>5237</v>
      </c>
    </row>
    <row r="15691" spans="11:15" x14ac:dyDescent="0.25">
      <c r="K15691">
        <v>90860000020004</v>
      </c>
      <c r="L15691" t="s">
        <v>18147</v>
      </c>
      <c r="M15691" t="s">
        <v>5237</v>
      </c>
      <c r="N15691" t="s">
        <v>5237</v>
      </c>
      <c r="O15691" t="s">
        <v>5237</v>
      </c>
    </row>
    <row r="15692" spans="11:15" x14ac:dyDescent="0.25">
      <c r="K15692">
        <v>90860000030001</v>
      </c>
      <c r="L15692" t="s">
        <v>18148</v>
      </c>
      <c r="M15692" t="s">
        <v>5237</v>
      </c>
      <c r="N15692" t="s">
        <v>5237</v>
      </c>
      <c r="O15692" t="s">
        <v>5237</v>
      </c>
    </row>
    <row r="15693" spans="11:15" x14ac:dyDescent="0.25">
      <c r="K15693">
        <v>90860000040001</v>
      </c>
      <c r="L15693" t="s">
        <v>18149</v>
      </c>
      <c r="M15693" t="s">
        <v>5237</v>
      </c>
      <c r="N15693" t="s">
        <v>5237</v>
      </c>
      <c r="O15693" t="s">
        <v>5237</v>
      </c>
    </row>
    <row r="15694" spans="11:15" x14ac:dyDescent="0.25">
      <c r="K15694">
        <v>90860000040002</v>
      </c>
      <c r="L15694" t="s">
        <v>18150</v>
      </c>
      <c r="M15694" t="s">
        <v>5237</v>
      </c>
      <c r="N15694" t="s">
        <v>5237</v>
      </c>
      <c r="O15694" t="s">
        <v>5237</v>
      </c>
    </row>
    <row r="15695" spans="11:15" x14ac:dyDescent="0.25">
      <c r="K15695">
        <v>90860000040003</v>
      </c>
      <c r="L15695" t="s">
        <v>18151</v>
      </c>
      <c r="M15695" t="s">
        <v>5237</v>
      </c>
      <c r="N15695" t="s">
        <v>5237</v>
      </c>
      <c r="O15695" t="s">
        <v>5237</v>
      </c>
    </row>
    <row r="15696" spans="11:15" x14ac:dyDescent="0.25">
      <c r="K15696">
        <v>90860000040004</v>
      </c>
      <c r="L15696" t="s">
        <v>18152</v>
      </c>
      <c r="M15696" t="s">
        <v>5237</v>
      </c>
      <c r="N15696" t="s">
        <v>5237</v>
      </c>
      <c r="O15696" t="s">
        <v>5237</v>
      </c>
    </row>
    <row r="15697" spans="11:15" x14ac:dyDescent="0.25">
      <c r="K15697">
        <v>90860000040005</v>
      </c>
      <c r="L15697" t="s">
        <v>18153</v>
      </c>
      <c r="M15697" t="s">
        <v>5237</v>
      </c>
      <c r="N15697" t="s">
        <v>5237</v>
      </c>
      <c r="O15697" t="s">
        <v>5237</v>
      </c>
    </row>
    <row r="15698" spans="11:15" x14ac:dyDescent="0.25">
      <c r="K15698">
        <v>90860000040006</v>
      </c>
      <c r="L15698" t="s">
        <v>18154</v>
      </c>
      <c r="M15698" t="s">
        <v>5237</v>
      </c>
      <c r="N15698" t="s">
        <v>5237</v>
      </c>
      <c r="O15698" t="s">
        <v>5237</v>
      </c>
    </row>
    <row r="15699" spans="11:15" x14ac:dyDescent="0.25">
      <c r="K15699">
        <v>90860000040007</v>
      </c>
      <c r="L15699" t="s">
        <v>18155</v>
      </c>
      <c r="M15699" t="s">
        <v>5237</v>
      </c>
      <c r="N15699" t="s">
        <v>5237</v>
      </c>
      <c r="O15699" t="s">
        <v>5237</v>
      </c>
    </row>
    <row r="15700" spans="11:15" x14ac:dyDescent="0.25">
      <c r="K15700">
        <v>90860000050001</v>
      </c>
      <c r="L15700" t="s">
        <v>18156</v>
      </c>
      <c r="M15700" t="s">
        <v>5237</v>
      </c>
      <c r="N15700" t="s">
        <v>5237</v>
      </c>
      <c r="O15700" t="s">
        <v>5237</v>
      </c>
    </row>
    <row r="15701" spans="11:15" x14ac:dyDescent="0.25">
      <c r="K15701">
        <v>90860000050002</v>
      </c>
      <c r="L15701" t="s">
        <v>18157</v>
      </c>
      <c r="M15701" t="s">
        <v>5237</v>
      </c>
      <c r="N15701" t="s">
        <v>5237</v>
      </c>
      <c r="O15701" t="s">
        <v>5237</v>
      </c>
    </row>
    <row r="15702" spans="11:15" x14ac:dyDescent="0.25">
      <c r="K15702">
        <v>90860000060001</v>
      </c>
      <c r="L15702" t="s">
        <v>18158</v>
      </c>
      <c r="M15702" t="s">
        <v>5237</v>
      </c>
      <c r="N15702" t="s">
        <v>5237</v>
      </c>
      <c r="O15702" t="s">
        <v>5237</v>
      </c>
    </row>
    <row r="15703" spans="11:15" x14ac:dyDescent="0.25">
      <c r="K15703">
        <v>90860000060002</v>
      </c>
      <c r="L15703" t="s">
        <v>18159</v>
      </c>
      <c r="M15703" t="s">
        <v>5237</v>
      </c>
      <c r="N15703" t="s">
        <v>5237</v>
      </c>
      <c r="O15703" t="s">
        <v>5237</v>
      </c>
    </row>
    <row r="15704" spans="11:15" x14ac:dyDescent="0.25">
      <c r="K15704">
        <v>90860000060003</v>
      </c>
      <c r="L15704" t="s">
        <v>18160</v>
      </c>
      <c r="M15704" t="s">
        <v>5237</v>
      </c>
      <c r="N15704" t="s">
        <v>5237</v>
      </c>
      <c r="O15704" t="s">
        <v>5237</v>
      </c>
    </row>
    <row r="15705" spans="11:15" x14ac:dyDescent="0.25">
      <c r="K15705">
        <v>90860000060004</v>
      </c>
      <c r="L15705" t="s">
        <v>18161</v>
      </c>
      <c r="M15705" t="s">
        <v>5237</v>
      </c>
      <c r="N15705" t="s">
        <v>5237</v>
      </c>
      <c r="O15705" t="s">
        <v>5237</v>
      </c>
    </row>
    <row r="15706" spans="11:15" x14ac:dyDescent="0.25">
      <c r="K15706">
        <v>90860000060005</v>
      </c>
      <c r="L15706" t="s">
        <v>18162</v>
      </c>
      <c r="M15706" t="s">
        <v>5237</v>
      </c>
      <c r="N15706" t="s">
        <v>5237</v>
      </c>
      <c r="O15706" t="s">
        <v>5237</v>
      </c>
    </row>
    <row r="15707" spans="11:15" x14ac:dyDescent="0.25">
      <c r="K15707">
        <v>90860000060006</v>
      </c>
      <c r="L15707" t="s">
        <v>18163</v>
      </c>
      <c r="M15707" t="s">
        <v>5237</v>
      </c>
      <c r="N15707" t="s">
        <v>5237</v>
      </c>
      <c r="O15707" t="s">
        <v>5237</v>
      </c>
    </row>
    <row r="15708" spans="11:15" x14ac:dyDescent="0.25">
      <c r="K15708">
        <v>90860000060007</v>
      </c>
      <c r="L15708" t="s">
        <v>18164</v>
      </c>
      <c r="M15708" t="s">
        <v>5237</v>
      </c>
      <c r="N15708" t="s">
        <v>5237</v>
      </c>
      <c r="O15708" t="s">
        <v>5237</v>
      </c>
    </row>
    <row r="15709" spans="11:15" x14ac:dyDescent="0.25">
      <c r="K15709">
        <v>90860000060008</v>
      </c>
      <c r="L15709" t="s">
        <v>18165</v>
      </c>
      <c r="M15709" t="s">
        <v>5237</v>
      </c>
      <c r="N15709" t="s">
        <v>5237</v>
      </c>
      <c r="O15709" t="s">
        <v>5237</v>
      </c>
    </row>
    <row r="15710" spans="11:15" x14ac:dyDescent="0.25">
      <c r="K15710">
        <v>90860000070001</v>
      </c>
      <c r="L15710" t="s">
        <v>18166</v>
      </c>
      <c r="M15710" t="s">
        <v>5237</v>
      </c>
      <c r="N15710" t="s">
        <v>5237</v>
      </c>
      <c r="O15710" t="s">
        <v>5237</v>
      </c>
    </row>
    <row r="15711" spans="11:15" x14ac:dyDescent="0.25">
      <c r="K15711">
        <v>90860000070002</v>
      </c>
      <c r="L15711" t="s">
        <v>18167</v>
      </c>
      <c r="M15711" t="s">
        <v>5237</v>
      </c>
      <c r="N15711" t="s">
        <v>5237</v>
      </c>
      <c r="O15711" t="s">
        <v>5237</v>
      </c>
    </row>
    <row r="15712" spans="11:15" x14ac:dyDescent="0.25">
      <c r="K15712">
        <v>90860000080001</v>
      </c>
      <c r="L15712" t="s">
        <v>18168</v>
      </c>
      <c r="M15712" t="s">
        <v>5237</v>
      </c>
      <c r="N15712" t="s">
        <v>5237</v>
      </c>
      <c r="O15712" t="s">
        <v>5237</v>
      </c>
    </row>
    <row r="15713" spans="11:15" x14ac:dyDescent="0.25">
      <c r="K15713">
        <v>90860000090001</v>
      </c>
      <c r="L15713" t="s">
        <v>18169</v>
      </c>
      <c r="M15713" t="s">
        <v>5237</v>
      </c>
      <c r="N15713" t="s">
        <v>5237</v>
      </c>
      <c r="O15713" t="s">
        <v>5237</v>
      </c>
    </row>
    <row r="15714" spans="11:15" x14ac:dyDescent="0.25">
      <c r="K15714">
        <v>90860000100001</v>
      </c>
      <c r="L15714" t="s">
        <v>18170</v>
      </c>
      <c r="M15714" t="s">
        <v>5237</v>
      </c>
      <c r="N15714" t="s">
        <v>5237</v>
      </c>
      <c r="O15714" t="s">
        <v>5237</v>
      </c>
    </row>
    <row r="15715" spans="11:15" x14ac:dyDescent="0.25">
      <c r="K15715">
        <v>90860000110001</v>
      </c>
      <c r="L15715" t="s">
        <v>18171</v>
      </c>
      <c r="M15715" t="s">
        <v>5237</v>
      </c>
      <c r="N15715" t="s">
        <v>5237</v>
      </c>
      <c r="O15715" t="s">
        <v>5237</v>
      </c>
    </row>
    <row r="15716" spans="11:15" x14ac:dyDescent="0.25">
      <c r="K15716">
        <v>90860000120001</v>
      </c>
      <c r="L15716" t="s">
        <v>18172</v>
      </c>
      <c r="M15716" t="s">
        <v>5237</v>
      </c>
      <c r="N15716" t="s">
        <v>5237</v>
      </c>
      <c r="O15716" t="s">
        <v>5237</v>
      </c>
    </row>
    <row r="15717" spans="11:15" x14ac:dyDescent="0.25">
      <c r="K15717">
        <v>90860000120002</v>
      </c>
      <c r="L15717" t="s">
        <v>18173</v>
      </c>
      <c r="M15717" t="s">
        <v>5237</v>
      </c>
      <c r="N15717" t="s">
        <v>5237</v>
      </c>
      <c r="O15717" t="s">
        <v>5237</v>
      </c>
    </row>
    <row r="15718" spans="11:15" x14ac:dyDescent="0.25">
      <c r="K15718">
        <v>90860000120003</v>
      </c>
      <c r="L15718" t="s">
        <v>18174</v>
      </c>
      <c r="M15718" t="s">
        <v>5237</v>
      </c>
      <c r="N15718" t="s">
        <v>5237</v>
      </c>
      <c r="O15718" t="s">
        <v>5237</v>
      </c>
    </row>
    <row r="15719" spans="11:15" x14ac:dyDescent="0.25">
      <c r="K15719">
        <v>90860000120004</v>
      </c>
      <c r="L15719" t="s">
        <v>18175</v>
      </c>
      <c r="M15719" t="s">
        <v>5237</v>
      </c>
      <c r="N15719" t="s">
        <v>5237</v>
      </c>
      <c r="O15719" t="s">
        <v>5237</v>
      </c>
    </row>
    <row r="15720" spans="11:15" x14ac:dyDescent="0.25">
      <c r="K15720">
        <v>90860000120005</v>
      </c>
      <c r="L15720" t="s">
        <v>18176</v>
      </c>
      <c r="M15720" t="s">
        <v>5237</v>
      </c>
      <c r="N15720" t="s">
        <v>5237</v>
      </c>
      <c r="O15720" t="s">
        <v>5237</v>
      </c>
    </row>
    <row r="15721" spans="11:15" x14ac:dyDescent="0.25">
      <c r="K15721">
        <v>90860000120006</v>
      </c>
      <c r="L15721" t="s">
        <v>18177</v>
      </c>
      <c r="M15721" t="s">
        <v>5237</v>
      </c>
      <c r="N15721" t="s">
        <v>5237</v>
      </c>
      <c r="O15721" t="s">
        <v>5237</v>
      </c>
    </row>
    <row r="15722" spans="11:15" x14ac:dyDescent="0.25">
      <c r="K15722">
        <v>90860000120007</v>
      </c>
      <c r="L15722" t="s">
        <v>18178</v>
      </c>
      <c r="M15722" t="s">
        <v>5237</v>
      </c>
      <c r="N15722" t="s">
        <v>5237</v>
      </c>
      <c r="O15722" t="s">
        <v>5237</v>
      </c>
    </row>
    <row r="15723" spans="11:15" x14ac:dyDescent="0.25">
      <c r="K15723">
        <v>90860000120008</v>
      </c>
      <c r="L15723" t="s">
        <v>18179</v>
      </c>
      <c r="M15723" t="s">
        <v>5237</v>
      </c>
      <c r="N15723" t="s">
        <v>5237</v>
      </c>
      <c r="O15723" t="s">
        <v>5237</v>
      </c>
    </row>
    <row r="15724" spans="11:15" x14ac:dyDescent="0.25">
      <c r="K15724">
        <v>90860000120009</v>
      </c>
      <c r="L15724" t="s">
        <v>18180</v>
      </c>
      <c r="M15724" t="s">
        <v>5237</v>
      </c>
      <c r="N15724" t="s">
        <v>5237</v>
      </c>
      <c r="O15724" t="s">
        <v>5237</v>
      </c>
    </row>
    <row r="15725" spans="11:15" x14ac:dyDescent="0.25">
      <c r="K15725">
        <v>90860000120010</v>
      </c>
      <c r="L15725" t="s">
        <v>18181</v>
      </c>
      <c r="M15725" t="s">
        <v>5237</v>
      </c>
      <c r="N15725" t="s">
        <v>5237</v>
      </c>
      <c r="O15725" t="s">
        <v>5237</v>
      </c>
    </row>
    <row r="15726" spans="11:15" x14ac:dyDescent="0.25">
      <c r="K15726">
        <v>90860000120011</v>
      </c>
      <c r="L15726" t="s">
        <v>18182</v>
      </c>
      <c r="M15726" t="s">
        <v>5237</v>
      </c>
      <c r="N15726" t="s">
        <v>5237</v>
      </c>
      <c r="O15726" t="s">
        <v>5237</v>
      </c>
    </row>
    <row r="15727" spans="11:15" x14ac:dyDescent="0.25">
      <c r="K15727">
        <v>90860000120012</v>
      </c>
      <c r="L15727" t="s">
        <v>18183</v>
      </c>
      <c r="M15727" t="s">
        <v>5237</v>
      </c>
      <c r="N15727" t="s">
        <v>5237</v>
      </c>
      <c r="O15727" t="s">
        <v>5237</v>
      </c>
    </row>
    <row r="15728" spans="11:15" x14ac:dyDescent="0.25">
      <c r="K15728">
        <v>90860000120013</v>
      </c>
      <c r="L15728" t="s">
        <v>18184</v>
      </c>
      <c r="M15728" t="s">
        <v>5237</v>
      </c>
      <c r="N15728" t="s">
        <v>5237</v>
      </c>
      <c r="O15728" t="s">
        <v>5237</v>
      </c>
    </row>
    <row r="15729" spans="11:15" x14ac:dyDescent="0.25">
      <c r="K15729">
        <v>90860000120014</v>
      </c>
      <c r="L15729" t="s">
        <v>18185</v>
      </c>
      <c r="M15729" t="s">
        <v>5237</v>
      </c>
      <c r="N15729" t="s">
        <v>5237</v>
      </c>
      <c r="O15729" t="s">
        <v>5237</v>
      </c>
    </row>
    <row r="15730" spans="11:15" x14ac:dyDescent="0.25">
      <c r="K15730">
        <v>90860000120015</v>
      </c>
      <c r="L15730" t="s">
        <v>18186</v>
      </c>
      <c r="M15730" t="s">
        <v>5237</v>
      </c>
      <c r="N15730" t="s">
        <v>5237</v>
      </c>
      <c r="O15730" t="s">
        <v>5237</v>
      </c>
    </row>
    <row r="15731" spans="11:15" x14ac:dyDescent="0.25">
      <c r="K15731">
        <v>90860000120016</v>
      </c>
      <c r="L15731" t="s">
        <v>18187</v>
      </c>
      <c r="M15731" t="s">
        <v>5237</v>
      </c>
      <c r="N15731" t="s">
        <v>5237</v>
      </c>
      <c r="O15731" t="s">
        <v>5237</v>
      </c>
    </row>
    <row r="15732" spans="11:15" x14ac:dyDescent="0.25">
      <c r="K15732">
        <v>90860000120017</v>
      </c>
      <c r="L15732" t="s">
        <v>18188</v>
      </c>
      <c r="M15732" t="s">
        <v>5237</v>
      </c>
      <c r="N15732" t="s">
        <v>5237</v>
      </c>
      <c r="O15732" t="s">
        <v>5237</v>
      </c>
    </row>
    <row r="15733" spans="11:15" x14ac:dyDescent="0.25">
      <c r="K15733">
        <v>90860000120018</v>
      </c>
      <c r="L15733" t="s">
        <v>18189</v>
      </c>
      <c r="M15733" t="s">
        <v>5237</v>
      </c>
      <c r="N15733" t="s">
        <v>5237</v>
      </c>
      <c r="O15733" t="s">
        <v>5237</v>
      </c>
    </row>
    <row r="15734" spans="11:15" x14ac:dyDescent="0.25">
      <c r="K15734">
        <v>90860000120019</v>
      </c>
      <c r="L15734" t="s">
        <v>18190</v>
      </c>
      <c r="M15734" t="s">
        <v>5237</v>
      </c>
      <c r="N15734" t="s">
        <v>5237</v>
      </c>
      <c r="O15734" t="s">
        <v>5237</v>
      </c>
    </row>
    <row r="15735" spans="11:15" x14ac:dyDescent="0.25">
      <c r="K15735">
        <v>90860000130001</v>
      </c>
      <c r="L15735" t="s">
        <v>18191</v>
      </c>
      <c r="M15735" t="s">
        <v>5237</v>
      </c>
      <c r="N15735" t="s">
        <v>5237</v>
      </c>
      <c r="O15735" t="s">
        <v>5237</v>
      </c>
    </row>
    <row r="15736" spans="11:15" x14ac:dyDescent="0.25">
      <c r="K15736">
        <v>90860000140001</v>
      </c>
      <c r="L15736" t="s">
        <v>18192</v>
      </c>
      <c r="M15736" t="s">
        <v>5237</v>
      </c>
      <c r="N15736" t="s">
        <v>5237</v>
      </c>
      <c r="O15736" t="s">
        <v>5237</v>
      </c>
    </row>
    <row r="15737" spans="11:15" x14ac:dyDescent="0.25">
      <c r="K15737">
        <v>90860000140002</v>
      </c>
      <c r="L15737" t="s">
        <v>18193</v>
      </c>
      <c r="M15737" t="s">
        <v>5237</v>
      </c>
      <c r="N15737" t="s">
        <v>5237</v>
      </c>
      <c r="O15737" t="s">
        <v>5237</v>
      </c>
    </row>
    <row r="15738" spans="11:15" x14ac:dyDescent="0.25">
      <c r="K15738">
        <v>90860000140003</v>
      </c>
      <c r="L15738" t="s">
        <v>18194</v>
      </c>
      <c r="M15738" t="s">
        <v>5237</v>
      </c>
      <c r="N15738" t="s">
        <v>5237</v>
      </c>
      <c r="O15738" t="s">
        <v>5237</v>
      </c>
    </row>
    <row r="15739" spans="11:15" x14ac:dyDescent="0.25">
      <c r="K15739">
        <v>90860000140004</v>
      </c>
      <c r="L15739" t="s">
        <v>18195</v>
      </c>
      <c r="M15739" t="s">
        <v>5237</v>
      </c>
      <c r="N15739" t="s">
        <v>5237</v>
      </c>
      <c r="O15739" t="s">
        <v>5237</v>
      </c>
    </row>
    <row r="15740" spans="11:15" x14ac:dyDescent="0.25">
      <c r="K15740">
        <v>90860000140005</v>
      </c>
      <c r="L15740" t="s">
        <v>18196</v>
      </c>
      <c r="M15740" t="s">
        <v>5237</v>
      </c>
      <c r="N15740" t="s">
        <v>5237</v>
      </c>
      <c r="O15740" t="s">
        <v>5237</v>
      </c>
    </row>
    <row r="15741" spans="11:15" x14ac:dyDescent="0.25">
      <c r="K15741">
        <v>90860000140006</v>
      </c>
      <c r="L15741" t="s">
        <v>18197</v>
      </c>
      <c r="M15741" t="s">
        <v>5237</v>
      </c>
      <c r="N15741" t="s">
        <v>5237</v>
      </c>
      <c r="O15741" t="s">
        <v>5237</v>
      </c>
    </row>
    <row r="15742" spans="11:15" x14ac:dyDescent="0.25">
      <c r="K15742">
        <v>90860000150001</v>
      </c>
      <c r="L15742" t="s">
        <v>18198</v>
      </c>
      <c r="M15742" t="s">
        <v>5237</v>
      </c>
      <c r="N15742" t="s">
        <v>5237</v>
      </c>
      <c r="O15742" t="s">
        <v>5237</v>
      </c>
    </row>
    <row r="15743" spans="11:15" x14ac:dyDescent="0.25">
      <c r="K15743">
        <v>90860000160001</v>
      </c>
      <c r="L15743" t="s">
        <v>18199</v>
      </c>
      <c r="M15743" t="s">
        <v>5237</v>
      </c>
      <c r="N15743" t="s">
        <v>5237</v>
      </c>
      <c r="O15743" t="s">
        <v>5237</v>
      </c>
    </row>
    <row r="15744" spans="11:15" x14ac:dyDescent="0.25">
      <c r="K15744">
        <v>90860000170001</v>
      </c>
      <c r="L15744" t="s">
        <v>18200</v>
      </c>
      <c r="M15744" t="s">
        <v>5237</v>
      </c>
      <c r="N15744" t="s">
        <v>5237</v>
      </c>
      <c r="O15744" t="s">
        <v>5237</v>
      </c>
    </row>
    <row r="15745" spans="11:15" x14ac:dyDescent="0.25">
      <c r="K15745">
        <v>90860000180001</v>
      </c>
      <c r="L15745" t="s">
        <v>18201</v>
      </c>
      <c r="M15745" t="s">
        <v>5237</v>
      </c>
      <c r="N15745" t="s">
        <v>5237</v>
      </c>
      <c r="O15745" t="s">
        <v>5237</v>
      </c>
    </row>
    <row r="15746" spans="11:15" x14ac:dyDescent="0.25">
      <c r="K15746">
        <v>90860000190001</v>
      </c>
      <c r="L15746" t="s">
        <v>18202</v>
      </c>
      <c r="M15746" t="s">
        <v>5237</v>
      </c>
      <c r="N15746" t="s">
        <v>5237</v>
      </c>
      <c r="O15746" t="s">
        <v>5237</v>
      </c>
    </row>
    <row r="15747" spans="11:15" x14ac:dyDescent="0.25">
      <c r="K15747">
        <v>90860000200001</v>
      </c>
      <c r="L15747" t="s">
        <v>18203</v>
      </c>
      <c r="M15747" t="s">
        <v>5237</v>
      </c>
      <c r="N15747" t="s">
        <v>5237</v>
      </c>
      <c r="O15747" t="s">
        <v>5237</v>
      </c>
    </row>
    <row r="15748" spans="11:15" x14ac:dyDescent="0.25">
      <c r="K15748">
        <v>90860000210001</v>
      </c>
      <c r="L15748" t="s">
        <v>18204</v>
      </c>
      <c r="M15748" t="s">
        <v>5237</v>
      </c>
      <c r="N15748" t="s">
        <v>5237</v>
      </c>
      <c r="O15748" t="s">
        <v>5237</v>
      </c>
    </row>
    <row r="15749" spans="11:15" x14ac:dyDescent="0.25">
      <c r="K15749">
        <v>90860000220001</v>
      </c>
      <c r="L15749" t="s">
        <v>16539</v>
      </c>
      <c r="M15749" t="s">
        <v>5237</v>
      </c>
      <c r="N15749" t="s">
        <v>5237</v>
      </c>
      <c r="O15749" t="s">
        <v>5237</v>
      </c>
    </row>
    <row r="15750" spans="11:15" x14ac:dyDescent="0.25">
      <c r="K15750">
        <v>90860000230001</v>
      </c>
      <c r="L15750" t="s">
        <v>18205</v>
      </c>
      <c r="M15750" t="s">
        <v>5237</v>
      </c>
      <c r="N15750" t="s">
        <v>5237</v>
      </c>
      <c r="O15750" t="s">
        <v>5237</v>
      </c>
    </row>
    <row r="15751" spans="11:15" x14ac:dyDescent="0.25">
      <c r="K15751">
        <v>90860000240001</v>
      </c>
      <c r="L15751" t="s">
        <v>18206</v>
      </c>
      <c r="M15751" t="s">
        <v>5237</v>
      </c>
      <c r="N15751" t="s">
        <v>5237</v>
      </c>
      <c r="O15751" t="s">
        <v>5237</v>
      </c>
    </row>
    <row r="15752" spans="11:15" x14ac:dyDescent="0.25">
      <c r="K15752">
        <v>90860000250001</v>
      </c>
      <c r="L15752" t="s">
        <v>18207</v>
      </c>
      <c r="M15752" t="s">
        <v>5237</v>
      </c>
      <c r="N15752" t="s">
        <v>5237</v>
      </c>
      <c r="O15752" t="s">
        <v>5237</v>
      </c>
    </row>
    <row r="15753" spans="11:15" x14ac:dyDescent="0.25">
      <c r="K15753">
        <v>90860000250002</v>
      </c>
      <c r="L15753" t="s">
        <v>18208</v>
      </c>
      <c r="M15753" t="s">
        <v>5237</v>
      </c>
      <c r="N15753" t="s">
        <v>5237</v>
      </c>
      <c r="O15753" t="s">
        <v>5237</v>
      </c>
    </row>
    <row r="15754" spans="11:15" x14ac:dyDescent="0.25">
      <c r="K15754">
        <v>90860000250003</v>
      </c>
      <c r="L15754" t="s">
        <v>18209</v>
      </c>
      <c r="M15754" t="s">
        <v>5237</v>
      </c>
      <c r="N15754" t="s">
        <v>5237</v>
      </c>
      <c r="O15754" t="s">
        <v>5237</v>
      </c>
    </row>
    <row r="15755" spans="11:15" x14ac:dyDescent="0.25">
      <c r="K15755">
        <v>90860000250004</v>
      </c>
      <c r="L15755" t="s">
        <v>18210</v>
      </c>
      <c r="M15755" t="s">
        <v>5237</v>
      </c>
      <c r="N15755" t="s">
        <v>5237</v>
      </c>
      <c r="O15755" t="s">
        <v>5237</v>
      </c>
    </row>
    <row r="15756" spans="11:15" x14ac:dyDescent="0.25">
      <c r="K15756">
        <v>90860000260001</v>
      </c>
      <c r="L15756" t="s">
        <v>18211</v>
      </c>
      <c r="M15756" t="s">
        <v>5237</v>
      </c>
      <c r="N15756" t="s">
        <v>5237</v>
      </c>
      <c r="O15756" t="s">
        <v>5237</v>
      </c>
    </row>
    <row r="15757" spans="11:15" x14ac:dyDescent="0.25">
      <c r="K15757">
        <v>90860000270001</v>
      </c>
      <c r="L15757" t="s">
        <v>18212</v>
      </c>
      <c r="M15757" t="s">
        <v>5237</v>
      </c>
      <c r="N15757" t="s">
        <v>5237</v>
      </c>
      <c r="O15757" t="s">
        <v>5237</v>
      </c>
    </row>
    <row r="15758" spans="11:15" x14ac:dyDescent="0.25">
      <c r="K15758">
        <v>90860000280001</v>
      </c>
      <c r="L15758" t="s">
        <v>18213</v>
      </c>
      <c r="M15758" t="s">
        <v>5237</v>
      </c>
      <c r="N15758" t="s">
        <v>5237</v>
      </c>
      <c r="O15758" t="s">
        <v>5237</v>
      </c>
    </row>
    <row r="15759" spans="11:15" x14ac:dyDescent="0.25">
      <c r="K15759">
        <v>90860000290001</v>
      </c>
      <c r="L15759" t="s">
        <v>18214</v>
      </c>
      <c r="M15759" t="s">
        <v>5237</v>
      </c>
      <c r="N15759" t="s">
        <v>5237</v>
      </c>
      <c r="O15759" t="s">
        <v>5237</v>
      </c>
    </row>
    <row r="15760" spans="11:15" x14ac:dyDescent="0.25">
      <c r="K15760">
        <v>90860000290002</v>
      </c>
      <c r="L15760" t="s">
        <v>18215</v>
      </c>
      <c r="M15760" t="s">
        <v>5237</v>
      </c>
      <c r="N15760" t="s">
        <v>5237</v>
      </c>
      <c r="O15760" t="s">
        <v>5237</v>
      </c>
    </row>
    <row r="15761" spans="11:15" x14ac:dyDescent="0.25">
      <c r="K15761">
        <v>90860000300001</v>
      </c>
      <c r="L15761" t="s">
        <v>18216</v>
      </c>
      <c r="M15761" t="s">
        <v>5237</v>
      </c>
      <c r="N15761" t="s">
        <v>5237</v>
      </c>
      <c r="O15761" t="s">
        <v>5237</v>
      </c>
    </row>
    <row r="15762" spans="11:15" x14ac:dyDescent="0.25">
      <c r="K15762">
        <v>90860000310001</v>
      </c>
      <c r="L15762" t="s">
        <v>18217</v>
      </c>
      <c r="M15762" t="s">
        <v>5237</v>
      </c>
      <c r="N15762" t="s">
        <v>5237</v>
      </c>
      <c r="O15762" t="s">
        <v>5237</v>
      </c>
    </row>
    <row r="15763" spans="11:15" x14ac:dyDescent="0.25">
      <c r="K15763">
        <v>90860000320001</v>
      </c>
      <c r="L15763" t="s">
        <v>18218</v>
      </c>
      <c r="M15763" t="s">
        <v>5237</v>
      </c>
      <c r="N15763" t="s">
        <v>5237</v>
      </c>
      <c r="O15763" t="s">
        <v>5237</v>
      </c>
    </row>
    <row r="15764" spans="11:15" x14ac:dyDescent="0.25">
      <c r="K15764">
        <v>90860000330001</v>
      </c>
      <c r="L15764" t="s">
        <v>18219</v>
      </c>
      <c r="M15764" t="s">
        <v>5237</v>
      </c>
      <c r="N15764" t="s">
        <v>5237</v>
      </c>
      <c r="O15764" t="s">
        <v>5237</v>
      </c>
    </row>
    <row r="15765" spans="11:15" x14ac:dyDescent="0.25">
      <c r="K15765">
        <v>90860000330002</v>
      </c>
      <c r="L15765" t="s">
        <v>18220</v>
      </c>
      <c r="M15765" t="s">
        <v>5237</v>
      </c>
      <c r="N15765" t="s">
        <v>5237</v>
      </c>
      <c r="O15765" t="s">
        <v>5237</v>
      </c>
    </row>
    <row r="15766" spans="11:15" x14ac:dyDescent="0.25">
      <c r="K15766">
        <v>90860000340001</v>
      </c>
      <c r="L15766" t="s">
        <v>18221</v>
      </c>
      <c r="M15766" t="s">
        <v>5237</v>
      </c>
      <c r="N15766" t="s">
        <v>5237</v>
      </c>
      <c r="O15766" t="s">
        <v>5237</v>
      </c>
    </row>
    <row r="15767" spans="11:15" x14ac:dyDescent="0.25">
      <c r="K15767">
        <v>90860000340002</v>
      </c>
      <c r="L15767" t="s">
        <v>18222</v>
      </c>
      <c r="M15767" t="s">
        <v>5237</v>
      </c>
      <c r="N15767" t="s">
        <v>5237</v>
      </c>
      <c r="O15767" t="s">
        <v>5237</v>
      </c>
    </row>
    <row r="15768" spans="11:15" x14ac:dyDescent="0.25">
      <c r="K15768">
        <v>90860000350001</v>
      </c>
      <c r="L15768" t="s">
        <v>18223</v>
      </c>
      <c r="M15768" t="s">
        <v>5237</v>
      </c>
      <c r="N15768" t="s">
        <v>5237</v>
      </c>
      <c r="O15768" t="s">
        <v>5237</v>
      </c>
    </row>
    <row r="15769" spans="11:15" x14ac:dyDescent="0.25">
      <c r="K15769">
        <v>90860000360001</v>
      </c>
      <c r="L15769" t="s">
        <v>18224</v>
      </c>
      <c r="M15769" t="s">
        <v>5237</v>
      </c>
      <c r="N15769" t="s">
        <v>5237</v>
      </c>
      <c r="O15769" t="s">
        <v>5237</v>
      </c>
    </row>
    <row r="15770" spans="11:15" x14ac:dyDescent="0.25">
      <c r="K15770">
        <v>90860000360002</v>
      </c>
      <c r="L15770" t="s">
        <v>18225</v>
      </c>
      <c r="M15770" t="s">
        <v>5237</v>
      </c>
      <c r="N15770" t="s">
        <v>5237</v>
      </c>
      <c r="O15770" t="s">
        <v>5237</v>
      </c>
    </row>
    <row r="15771" spans="11:15" x14ac:dyDescent="0.25">
      <c r="K15771">
        <v>90860000360003</v>
      </c>
      <c r="L15771" t="s">
        <v>18226</v>
      </c>
      <c r="M15771" t="s">
        <v>5237</v>
      </c>
      <c r="N15771" t="s">
        <v>5237</v>
      </c>
      <c r="O15771" t="s">
        <v>5237</v>
      </c>
    </row>
    <row r="15772" spans="11:15" x14ac:dyDescent="0.25">
      <c r="K15772">
        <v>90860000360004</v>
      </c>
      <c r="L15772" t="s">
        <v>18227</v>
      </c>
      <c r="M15772" t="s">
        <v>5237</v>
      </c>
      <c r="N15772" t="s">
        <v>5237</v>
      </c>
      <c r="O15772" t="s">
        <v>5237</v>
      </c>
    </row>
    <row r="15773" spans="11:15" x14ac:dyDescent="0.25">
      <c r="K15773">
        <v>90860000360005</v>
      </c>
      <c r="L15773" t="s">
        <v>18228</v>
      </c>
      <c r="M15773" t="s">
        <v>5237</v>
      </c>
      <c r="N15773" t="s">
        <v>5237</v>
      </c>
      <c r="O15773" t="s">
        <v>5237</v>
      </c>
    </row>
    <row r="15774" spans="11:15" x14ac:dyDescent="0.25">
      <c r="K15774">
        <v>90860000360006</v>
      </c>
      <c r="L15774" t="s">
        <v>18229</v>
      </c>
      <c r="M15774" t="s">
        <v>5237</v>
      </c>
      <c r="N15774" t="s">
        <v>5237</v>
      </c>
      <c r="O15774" t="s">
        <v>5237</v>
      </c>
    </row>
    <row r="15775" spans="11:15" x14ac:dyDescent="0.25">
      <c r="K15775">
        <v>90860000370001</v>
      </c>
      <c r="L15775" t="s">
        <v>18230</v>
      </c>
      <c r="M15775" t="s">
        <v>5237</v>
      </c>
      <c r="N15775" t="s">
        <v>5237</v>
      </c>
      <c r="O15775" t="s">
        <v>5237</v>
      </c>
    </row>
    <row r="15776" spans="11:15" x14ac:dyDescent="0.25">
      <c r="K15776">
        <v>90860000380001</v>
      </c>
      <c r="L15776" t="s">
        <v>18231</v>
      </c>
      <c r="M15776" t="s">
        <v>5237</v>
      </c>
      <c r="N15776" t="s">
        <v>5237</v>
      </c>
      <c r="O15776" t="s">
        <v>5237</v>
      </c>
    </row>
    <row r="15777" spans="11:15" x14ac:dyDescent="0.25">
      <c r="K15777">
        <v>90860000390001</v>
      </c>
      <c r="L15777" t="s">
        <v>18232</v>
      </c>
      <c r="M15777" t="s">
        <v>5237</v>
      </c>
      <c r="N15777" t="s">
        <v>5237</v>
      </c>
      <c r="O15777" t="s">
        <v>5237</v>
      </c>
    </row>
    <row r="15778" spans="11:15" x14ac:dyDescent="0.25">
      <c r="K15778">
        <v>90860000390002</v>
      </c>
      <c r="L15778" t="s">
        <v>18233</v>
      </c>
      <c r="M15778" t="s">
        <v>5237</v>
      </c>
      <c r="N15778" t="s">
        <v>5237</v>
      </c>
      <c r="O15778" t="s">
        <v>5237</v>
      </c>
    </row>
    <row r="15779" spans="11:15" x14ac:dyDescent="0.25">
      <c r="K15779">
        <v>90860000390003</v>
      </c>
      <c r="L15779" t="s">
        <v>18234</v>
      </c>
      <c r="M15779" t="s">
        <v>5237</v>
      </c>
      <c r="N15779" t="s">
        <v>5237</v>
      </c>
      <c r="O15779" t="s">
        <v>5237</v>
      </c>
    </row>
    <row r="15780" spans="11:15" x14ac:dyDescent="0.25">
      <c r="K15780">
        <v>90860000400001</v>
      </c>
      <c r="L15780" t="s">
        <v>18235</v>
      </c>
      <c r="M15780" t="s">
        <v>5237</v>
      </c>
      <c r="N15780" t="s">
        <v>5237</v>
      </c>
      <c r="O15780" t="s">
        <v>5237</v>
      </c>
    </row>
    <row r="15781" spans="11:15" x14ac:dyDescent="0.25">
      <c r="K15781">
        <v>90860000410001</v>
      </c>
      <c r="L15781" t="s">
        <v>18236</v>
      </c>
      <c r="M15781" t="s">
        <v>5237</v>
      </c>
      <c r="N15781" t="s">
        <v>5237</v>
      </c>
      <c r="O15781" t="s">
        <v>5237</v>
      </c>
    </row>
    <row r="15782" spans="11:15" x14ac:dyDescent="0.25">
      <c r="K15782">
        <v>90860000420001</v>
      </c>
      <c r="L15782" t="s">
        <v>18237</v>
      </c>
      <c r="M15782" t="s">
        <v>5237</v>
      </c>
      <c r="N15782" t="s">
        <v>5237</v>
      </c>
      <c r="O15782" t="s">
        <v>5237</v>
      </c>
    </row>
    <row r="15783" spans="11:15" x14ac:dyDescent="0.25">
      <c r="K15783">
        <v>90860000420002</v>
      </c>
      <c r="L15783" t="s">
        <v>18238</v>
      </c>
      <c r="M15783" t="s">
        <v>5237</v>
      </c>
      <c r="N15783" t="s">
        <v>5237</v>
      </c>
      <c r="O15783" t="s">
        <v>5237</v>
      </c>
    </row>
    <row r="15784" spans="11:15" x14ac:dyDescent="0.25">
      <c r="K15784">
        <v>90860000430001</v>
      </c>
      <c r="L15784" t="s">
        <v>18239</v>
      </c>
      <c r="M15784" t="s">
        <v>5237</v>
      </c>
      <c r="N15784" t="s">
        <v>5237</v>
      </c>
      <c r="O15784" t="s">
        <v>5237</v>
      </c>
    </row>
    <row r="15785" spans="11:15" x14ac:dyDescent="0.25">
      <c r="K15785">
        <v>90860000430002</v>
      </c>
      <c r="L15785" t="s">
        <v>18240</v>
      </c>
      <c r="M15785" t="s">
        <v>5237</v>
      </c>
      <c r="N15785" t="s">
        <v>5237</v>
      </c>
      <c r="O15785" t="s">
        <v>5237</v>
      </c>
    </row>
    <row r="15786" spans="11:15" x14ac:dyDescent="0.25">
      <c r="K15786">
        <v>90860000440001</v>
      </c>
      <c r="L15786" t="s">
        <v>18241</v>
      </c>
      <c r="M15786" t="s">
        <v>5237</v>
      </c>
      <c r="N15786" t="s">
        <v>5237</v>
      </c>
      <c r="O15786" t="s">
        <v>5237</v>
      </c>
    </row>
    <row r="15787" spans="11:15" x14ac:dyDescent="0.25">
      <c r="K15787">
        <v>90860000450001</v>
      </c>
      <c r="L15787" t="s">
        <v>18242</v>
      </c>
      <c r="M15787" t="s">
        <v>5237</v>
      </c>
      <c r="N15787" t="s">
        <v>5237</v>
      </c>
      <c r="O15787" t="s">
        <v>5237</v>
      </c>
    </row>
    <row r="15788" spans="11:15" x14ac:dyDescent="0.25">
      <c r="K15788">
        <v>90860000460001</v>
      </c>
      <c r="L15788" t="s">
        <v>18243</v>
      </c>
      <c r="M15788" t="s">
        <v>5237</v>
      </c>
      <c r="N15788" t="s">
        <v>5237</v>
      </c>
      <c r="O15788" t="s">
        <v>5237</v>
      </c>
    </row>
    <row r="15789" spans="11:15" x14ac:dyDescent="0.25">
      <c r="K15789">
        <v>90860000460002</v>
      </c>
      <c r="L15789" t="s">
        <v>18244</v>
      </c>
      <c r="M15789" t="s">
        <v>5237</v>
      </c>
      <c r="N15789" t="s">
        <v>5237</v>
      </c>
      <c r="O15789" t="s">
        <v>5237</v>
      </c>
    </row>
    <row r="15790" spans="11:15" x14ac:dyDescent="0.25">
      <c r="K15790">
        <v>90860000460003</v>
      </c>
      <c r="L15790" t="s">
        <v>18245</v>
      </c>
      <c r="M15790" t="s">
        <v>5237</v>
      </c>
      <c r="N15790" t="s">
        <v>5237</v>
      </c>
      <c r="O15790" t="s">
        <v>5237</v>
      </c>
    </row>
    <row r="15791" spans="11:15" x14ac:dyDescent="0.25">
      <c r="K15791">
        <v>90860000460004</v>
      </c>
      <c r="L15791" t="s">
        <v>14425</v>
      </c>
      <c r="M15791" t="s">
        <v>5237</v>
      </c>
      <c r="N15791" t="s">
        <v>5237</v>
      </c>
      <c r="O15791" t="s">
        <v>5237</v>
      </c>
    </row>
    <row r="15792" spans="11:15" x14ac:dyDescent="0.25">
      <c r="K15792">
        <v>90860000460005</v>
      </c>
      <c r="L15792" t="s">
        <v>18246</v>
      </c>
      <c r="M15792" t="s">
        <v>5237</v>
      </c>
      <c r="N15792" t="s">
        <v>5237</v>
      </c>
      <c r="O15792" t="s">
        <v>5237</v>
      </c>
    </row>
    <row r="15793" spans="11:15" x14ac:dyDescent="0.25">
      <c r="K15793">
        <v>90860000470001</v>
      </c>
      <c r="L15793" t="s">
        <v>18247</v>
      </c>
      <c r="M15793" t="s">
        <v>5237</v>
      </c>
      <c r="N15793" t="s">
        <v>5237</v>
      </c>
      <c r="O15793" t="s">
        <v>5237</v>
      </c>
    </row>
    <row r="15794" spans="11:15" x14ac:dyDescent="0.25">
      <c r="K15794">
        <v>90860000480001</v>
      </c>
      <c r="L15794" t="s">
        <v>18248</v>
      </c>
      <c r="M15794" t="s">
        <v>5237</v>
      </c>
      <c r="N15794" t="s">
        <v>5237</v>
      </c>
      <c r="O15794" t="s">
        <v>5237</v>
      </c>
    </row>
    <row r="15795" spans="11:15" x14ac:dyDescent="0.25">
      <c r="K15795">
        <v>90860000490001</v>
      </c>
      <c r="L15795" t="s">
        <v>18249</v>
      </c>
      <c r="M15795" t="s">
        <v>5237</v>
      </c>
      <c r="N15795" t="s">
        <v>5237</v>
      </c>
      <c r="O15795" t="s">
        <v>5237</v>
      </c>
    </row>
    <row r="15796" spans="11:15" x14ac:dyDescent="0.25">
      <c r="K15796">
        <v>90860000500001</v>
      </c>
      <c r="L15796" t="s">
        <v>18250</v>
      </c>
      <c r="M15796" t="s">
        <v>5237</v>
      </c>
      <c r="N15796" t="s">
        <v>5237</v>
      </c>
      <c r="O15796" t="s">
        <v>5237</v>
      </c>
    </row>
    <row r="15797" spans="11:15" x14ac:dyDescent="0.25">
      <c r="K15797">
        <v>90860000500002</v>
      </c>
      <c r="L15797" t="s">
        <v>18251</v>
      </c>
      <c r="M15797" t="s">
        <v>5237</v>
      </c>
      <c r="N15797" t="s">
        <v>5237</v>
      </c>
      <c r="O15797" t="s">
        <v>5237</v>
      </c>
    </row>
    <row r="15798" spans="11:15" x14ac:dyDescent="0.25">
      <c r="K15798">
        <v>90860000500003</v>
      </c>
      <c r="L15798" t="s">
        <v>18252</v>
      </c>
      <c r="M15798" t="s">
        <v>5237</v>
      </c>
      <c r="N15798" t="s">
        <v>5237</v>
      </c>
      <c r="O15798" t="s">
        <v>5237</v>
      </c>
    </row>
    <row r="15799" spans="11:15" x14ac:dyDescent="0.25">
      <c r="K15799">
        <v>90860000510001</v>
      </c>
      <c r="L15799" t="s">
        <v>18253</v>
      </c>
      <c r="M15799" t="s">
        <v>5237</v>
      </c>
      <c r="N15799" t="s">
        <v>5237</v>
      </c>
      <c r="O15799" t="s">
        <v>5237</v>
      </c>
    </row>
    <row r="15800" spans="11:15" x14ac:dyDescent="0.25">
      <c r="K15800">
        <v>90860000510002</v>
      </c>
      <c r="L15800" t="s">
        <v>18254</v>
      </c>
      <c r="M15800" t="s">
        <v>5237</v>
      </c>
      <c r="N15800" t="s">
        <v>5237</v>
      </c>
      <c r="O15800" t="s">
        <v>5237</v>
      </c>
    </row>
    <row r="15801" spans="11:15" x14ac:dyDescent="0.25">
      <c r="K15801">
        <v>90860000520001</v>
      </c>
      <c r="L15801" t="s">
        <v>18255</v>
      </c>
      <c r="M15801" t="s">
        <v>5237</v>
      </c>
      <c r="N15801" t="s">
        <v>5237</v>
      </c>
      <c r="O15801" t="s">
        <v>5237</v>
      </c>
    </row>
    <row r="15802" spans="11:15" x14ac:dyDescent="0.25">
      <c r="K15802">
        <v>90860000530001</v>
      </c>
      <c r="L15802" t="s">
        <v>18256</v>
      </c>
      <c r="M15802" t="s">
        <v>5237</v>
      </c>
      <c r="N15802" t="s">
        <v>5237</v>
      </c>
      <c r="O15802" t="s">
        <v>5237</v>
      </c>
    </row>
    <row r="15803" spans="11:15" x14ac:dyDescent="0.25">
      <c r="K15803">
        <v>90860000540001</v>
      </c>
      <c r="L15803" t="s">
        <v>18257</v>
      </c>
      <c r="M15803" t="s">
        <v>5237</v>
      </c>
      <c r="N15803" t="s">
        <v>5237</v>
      </c>
      <c r="O15803" t="s">
        <v>5237</v>
      </c>
    </row>
    <row r="15804" spans="11:15" x14ac:dyDescent="0.25">
      <c r="K15804">
        <v>90860000540002</v>
      </c>
      <c r="L15804" t="s">
        <v>18258</v>
      </c>
      <c r="M15804" t="s">
        <v>5237</v>
      </c>
      <c r="N15804" t="s">
        <v>5237</v>
      </c>
      <c r="O15804" t="s">
        <v>5237</v>
      </c>
    </row>
    <row r="15805" spans="11:15" x14ac:dyDescent="0.25">
      <c r="K15805">
        <v>90860000540003</v>
      </c>
      <c r="L15805" t="s">
        <v>18259</v>
      </c>
      <c r="M15805" t="s">
        <v>5237</v>
      </c>
      <c r="N15805" t="s">
        <v>5237</v>
      </c>
      <c r="O15805" t="s">
        <v>5237</v>
      </c>
    </row>
    <row r="15806" spans="11:15" x14ac:dyDescent="0.25">
      <c r="K15806">
        <v>90860000540004</v>
      </c>
      <c r="L15806" t="s">
        <v>18260</v>
      </c>
      <c r="M15806" t="s">
        <v>5237</v>
      </c>
      <c r="N15806" t="s">
        <v>5237</v>
      </c>
      <c r="O15806" t="s">
        <v>5237</v>
      </c>
    </row>
    <row r="15807" spans="11:15" x14ac:dyDescent="0.25">
      <c r="K15807">
        <v>90860000540005</v>
      </c>
      <c r="L15807" t="s">
        <v>18261</v>
      </c>
      <c r="M15807" t="s">
        <v>5237</v>
      </c>
      <c r="N15807" t="s">
        <v>5237</v>
      </c>
      <c r="O15807" t="s">
        <v>5237</v>
      </c>
    </row>
    <row r="15808" spans="11:15" x14ac:dyDescent="0.25">
      <c r="K15808">
        <v>90860000550001</v>
      </c>
      <c r="L15808" t="s">
        <v>18262</v>
      </c>
      <c r="M15808" t="s">
        <v>5237</v>
      </c>
      <c r="N15808" t="s">
        <v>5237</v>
      </c>
      <c r="O15808" t="s">
        <v>5237</v>
      </c>
    </row>
    <row r="15809" spans="11:15" x14ac:dyDescent="0.25">
      <c r="K15809">
        <v>90860000560001</v>
      </c>
      <c r="L15809" t="s">
        <v>18263</v>
      </c>
      <c r="M15809" t="s">
        <v>5237</v>
      </c>
      <c r="N15809" t="s">
        <v>5237</v>
      </c>
      <c r="O15809" t="s">
        <v>5237</v>
      </c>
    </row>
    <row r="15810" spans="11:15" x14ac:dyDescent="0.25">
      <c r="K15810">
        <v>90860000570001</v>
      </c>
      <c r="L15810" t="s">
        <v>18264</v>
      </c>
      <c r="M15810" t="s">
        <v>5237</v>
      </c>
      <c r="N15810" t="s">
        <v>5237</v>
      </c>
      <c r="O15810" t="s">
        <v>5237</v>
      </c>
    </row>
    <row r="15811" spans="11:15" x14ac:dyDescent="0.25">
      <c r="K15811">
        <v>90860000580001</v>
      </c>
      <c r="L15811" t="s">
        <v>18265</v>
      </c>
      <c r="M15811" t="s">
        <v>5237</v>
      </c>
      <c r="N15811" t="s">
        <v>5237</v>
      </c>
      <c r="O15811" t="s">
        <v>5237</v>
      </c>
    </row>
    <row r="15812" spans="11:15" x14ac:dyDescent="0.25">
      <c r="K15812">
        <v>90860000580002</v>
      </c>
      <c r="L15812" t="s">
        <v>18266</v>
      </c>
      <c r="M15812" t="s">
        <v>5237</v>
      </c>
      <c r="N15812" t="s">
        <v>5237</v>
      </c>
      <c r="O15812" t="s">
        <v>5237</v>
      </c>
    </row>
    <row r="15813" spans="11:15" x14ac:dyDescent="0.25">
      <c r="K15813">
        <v>90860000580003</v>
      </c>
      <c r="L15813" t="s">
        <v>18267</v>
      </c>
      <c r="M15813" t="s">
        <v>5237</v>
      </c>
      <c r="N15813" t="s">
        <v>5237</v>
      </c>
      <c r="O15813" t="s">
        <v>5237</v>
      </c>
    </row>
    <row r="15814" spans="11:15" x14ac:dyDescent="0.25">
      <c r="K15814">
        <v>90860000590001</v>
      </c>
      <c r="L15814" t="s">
        <v>18268</v>
      </c>
      <c r="M15814" t="s">
        <v>5237</v>
      </c>
      <c r="N15814" t="s">
        <v>5237</v>
      </c>
      <c r="O15814" t="s">
        <v>5237</v>
      </c>
    </row>
    <row r="15815" spans="11:15" x14ac:dyDescent="0.25">
      <c r="K15815">
        <v>90860000590002</v>
      </c>
      <c r="L15815" t="s">
        <v>18269</v>
      </c>
      <c r="M15815" t="s">
        <v>5237</v>
      </c>
      <c r="N15815" t="s">
        <v>5237</v>
      </c>
      <c r="O15815" t="s">
        <v>5237</v>
      </c>
    </row>
    <row r="15816" spans="11:15" x14ac:dyDescent="0.25">
      <c r="K15816">
        <v>90860000600001</v>
      </c>
      <c r="L15816" t="s">
        <v>18270</v>
      </c>
      <c r="M15816" t="s">
        <v>5237</v>
      </c>
      <c r="N15816" t="s">
        <v>5237</v>
      </c>
      <c r="O15816" t="s">
        <v>5237</v>
      </c>
    </row>
    <row r="15817" spans="11:15" x14ac:dyDescent="0.25">
      <c r="K15817">
        <v>90860000610001</v>
      </c>
      <c r="L15817" t="s">
        <v>18271</v>
      </c>
      <c r="M15817" t="s">
        <v>5237</v>
      </c>
      <c r="N15817" t="s">
        <v>5237</v>
      </c>
      <c r="O15817" t="s">
        <v>5237</v>
      </c>
    </row>
    <row r="15818" spans="11:15" x14ac:dyDescent="0.25">
      <c r="K15818">
        <v>90860000620001</v>
      </c>
      <c r="L15818" t="s">
        <v>18272</v>
      </c>
      <c r="M15818" t="s">
        <v>5237</v>
      </c>
      <c r="N15818" t="s">
        <v>5237</v>
      </c>
      <c r="O15818" t="s">
        <v>5237</v>
      </c>
    </row>
    <row r="15819" spans="11:15" x14ac:dyDescent="0.25">
      <c r="K15819">
        <v>90860000620002</v>
      </c>
      <c r="L15819" t="s">
        <v>18273</v>
      </c>
      <c r="M15819" t="s">
        <v>5237</v>
      </c>
      <c r="N15819" t="s">
        <v>5237</v>
      </c>
      <c r="O15819" t="s">
        <v>5237</v>
      </c>
    </row>
    <row r="15820" spans="11:15" x14ac:dyDescent="0.25">
      <c r="K15820">
        <v>90860000630001</v>
      </c>
      <c r="L15820" t="s">
        <v>18274</v>
      </c>
      <c r="M15820" t="s">
        <v>5237</v>
      </c>
      <c r="N15820" t="s">
        <v>5237</v>
      </c>
      <c r="O15820" t="s">
        <v>5237</v>
      </c>
    </row>
    <row r="15821" spans="11:15" x14ac:dyDescent="0.25">
      <c r="K15821">
        <v>90860000640001</v>
      </c>
      <c r="L15821" t="s">
        <v>18275</v>
      </c>
      <c r="M15821" t="s">
        <v>5237</v>
      </c>
      <c r="N15821" t="s">
        <v>5237</v>
      </c>
      <c r="O15821" t="s">
        <v>5237</v>
      </c>
    </row>
    <row r="15822" spans="11:15" x14ac:dyDescent="0.25">
      <c r="K15822">
        <v>90860000650001</v>
      </c>
      <c r="L15822" t="s">
        <v>18276</v>
      </c>
      <c r="M15822" t="s">
        <v>5237</v>
      </c>
      <c r="N15822" t="s">
        <v>5237</v>
      </c>
      <c r="O15822" t="s">
        <v>5237</v>
      </c>
    </row>
    <row r="15823" spans="11:15" x14ac:dyDescent="0.25">
      <c r="K15823">
        <v>90860000650002</v>
      </c>
      <c r="L15823" t="s">
        <v>18277</v>
      </c>
      <c r="M15823" t="s">
        <v>5237</v>
      </c>
      <c r="N15823" t="s">
        <v>5237</v>
      </c>
      <c r="O15823" t="s">
        <v>5237</v>
      </c>
    </row>
    <row r="15824" spans="11:15" x14ac:dyDescent="0.25">
      <c r="K15824">
        <v>90860000660001</v>
      </c>
      <c r="L15824" t="s">
        <v>18278</v>
      </c>
      <c r="M15824" t="s">
        <v>5237</v>
      </c>
      <c r="N15824" t="s">
        <v>5237</v>
      </c>
      <c r="O15824" t="s">
        <v>5237</v>
      </c>
    </row>
    <row r="15825" spans="11:15" x14ac:dyDescent="0.25">
      <c r="K15825">
        <v>90860000670001</v>
      </c>
      <c r="L15825" t="s">
        <v>18279</v>
      </c>
      <c r="M15825" t="s">
        <v>5237</v>
      </c>
      <c r="N15825" t="s">
        <v>5237</v>
      </c>
      <c r="O15825" t="s">
        <v>5237</v>
      </c>
    </row>
    <row r="15826" spans="11:15" x14ac:dyDescent="0.25">
      <c r="K15826">
        <v>90860000680001</v>
      </c>
      <c r="L15826" t="s">
        <v>18280</v>
      </c>
      <c r="M15826" t="s">
        <v>5237</v>
      </c>
      <c r="N15826" t="s">
        <v>5237</v>
      </c>
      <c r="O15826" t="s">
        <v>5237</v>
      </c>
    </row>
    <row r="15827" spans="11:15" x14ac:dyDescent="0.25">
      <c r="K15827">
        <v>90860000680002</v>
      </c>
      <c r="L15827" t="s">
        <v>18281</v>
      </c>
      <c r="M15827" t="s">
        <v>5237</v>
      </c>
      <c r="N15827" t="s">
        <v>5237</v>
      </c>
      <c r="O15827" t="s">
        <v>5237</v>
      </c>
    </row>
    <row r="15828" spans="11:15" x14ac:dyDescent="0.25">
      <c r="K15828">
        <v>90860000680003</v>
      </c>
      <c r="L15828" t="s">
        <v>18282</v>
      </c>
      <c r="M15828" t="s">
        <v>5237</v>
      </c>
      <c r="N15828" t="s">
        <v>5237</v>
      </c>
      <c r="O15828" t="s">
        <v>5237</v>
      </c>
    </row>
    <row r="15829" spans="11:15" x14ac:dyDescent="0.25">
      <c r="K15829">
        <v>90860000690001</v>
      </c>
      <c r="L15829" t="s">
        <v>18283</v>
      </c>
      <c r="M15829" t="s">
        <v>5237</v>
      </c>
      <c r="N15829" t="s">
        <v>5237</v>
      </c>
      <c r="O15829" t="s">
        <v>5237</v>
      </c>
    </row>
    <row r="15830" spans="11:15" x14ac:dyDescent="0.25">
      <c r="K15830">
        <v>90860000690002</v>
      </c>
      <c r="L15830" t="s">
        <v>18284</v>
      </c>
      <c r="M15830" t="s">
        <v>5237</v>
      </c>
      <c r="N15830" t="s">
        <v>5237</v>
      </c>
      <c r="O15830" t="s">
        <v>5237</v>
      </c>
    </row>
    <row r="15831" spans="11:15" x14ac:dyDescent="0.25">
      <c r="K15831">
        <v>90860000700001</v>
      </c>
      <c r="L15831" t="s">
        <v>18285</v>
      </c>
      <c r="M15831" t="s">
        <v>5237</v>
      </c>
      <c r="N15831" t="s">
        <v>5237</v>
      </c>
      <c r="O15831" t="s">
        <v>5237</v>
      </c>
    </row>
    <row r="15832" spans="11:15" x14ac:dyDescent="0.25">
      <c r="K15832">
        <v>90860000700002</v>
      </c>
      <c r="L15832" t="s">
        <v>18286</v>
      </c>
      <c r="M15832" t="s">
        <v>5237</v>
      </c>
      <c r="N15832" t="s">
        <v>5237</v>
      </c>
      <c r="O15832" t="s">
        <v>5237</v>
      </c>
    </row>
    <row r="15833" spans="11:15" x14ac:dyDescent="0.25">
      <c r="K15833">
        <v>90860000700003</v>
      </c>
      <c r="L15833" t="s">
        <v>18287</v>
      </c>
      <c r="M15833" t="s">
        <v>5237</v>
      </c>
      <c r="N15833" t="s">
        <v>5237</v>
      </c>
      <c r="O15833" t="s">
        <v>5237</v>
      </c>
    </row>
    <row r="15834" spans="11:15" x14ac:dyDescent="0.25">
      <c r="K15834">
        <v>90860000710001</v>
      </c>
      <c r="L15834" t="s">
        <v>18288</v>
      </c>
      <c r="M15834" t="s">
        <v>5237</v>
      </c>
      <c r="N15834" t="s">
        <v>5237</v>
      </c>
      <c r="O15834" t="s">
        <v>5237</v>
      </c>
    </row>
    <row r="15835" spans="11:15" x14ac:dyDescent="0.25">
      <c r="K15835">
        <v>90860000720001</v>
      </c>
      <c r="L15835" t="s">
        <v>18289</v>
      </c>
      <c r="M15835" t="s">
        <v>5237</v>
      </c>
      <c r="N15835" t="s">
        <v>5237</v>
      </c>
      <c r="O15835" t="s">
        <v>5237</v>
      </c>
    </row>
    <row r="15836" spans="11:15" x14ac:dyDescent="0.25">
      <c r="K15836">
        <v>90860000720002</v>
      </c>
      <c r="L15836" t="s">
        <v>18290</v>
      </c>
      <c r="M15836" t="s">
        <v>5237</v>
      </c>
      <c r="N15836" t="s">
        <v>5237</v>
      </c>
      <c r="O15836" t="s">
        <v>5237</v>
      </c>
    </row>
    <row r="15837" spans="11:15" x14ac:dyDescent="0.25">
      <c r="K15837">
        <v>90860000720003</v>
      </c>
      <c r="L15837" t="s">
        <v>18291</v>
      </c>
      <c r="M15837" t="s">
        <v>5237</v>
      </c>
      <c r="N15837" t="s">
        <v>5237</v>
      </c>
      <c r="O15837" t="s">
        <v>5237</v>
      </c>
    </row>
    <row r="15838" spans="11:15" x14ac:dyDescent="0.25">
      <c r="K15838">
        <v>90860000730001</v>
      </c>
      <c r="L15838" t="s">
        <v>18292</v>
      </c>
      <c r="M15838" t="s">
        <v>5237</v>
      </c>
      <c r="N15838" t="s">
        <v>5237</v>
      </c>
      <c r="O15838" t="s">
        <v>5237</v>
      </c>
    </row>
    <row r="15839" spans="11:15" x14ac:dyDescent="0.25">
      <c r="K15839">
        <v>90860000740001</v>
      </c>
      <c r="L15839" t="s">
        <v>16445</v>
      </c>
      <c r="M15839" t="s">
        <v>5237</v>
      </c>
      <c r="N15839" t="s">
        <v>5237</v>
      </c>
      <c r="O15839" t="s">
        <v>5237</v>
      </c>
    </row>
    <row r="15840" spans="11:15" x14ac:dyDescent="0.25">
      <c r="K15840">
        <v>90860000750001</v>
      </c>
      <c r="L15840" t="s">
        <v>18293</v>
      </c>
      <c r="M15840" t="s">
        <v>5237</v>
      </c>
      <c r="N15840" t="s">
        <v>5237</v>
      </c>
      <c r="O15840" t="s">
        <v>5237</v>
      </c>
    </row>
    <row r="15841" spans="11:15" x14ac:dyDescent="0.25">
      <c r="K15841">
        <v>90860000760001</v>
      </c>
      <c r="L15841" t="s">
        <v>18294</v>
      </c>
      <c r="M15841" t="s">
        <v>5237</v>
      </c>
      <c r="N15841" t="s">
        <v>5237</v>
      </c>
      <c r="O15841" t="s">
        <v>5237</v>
      </c>
    </row>
    <row r="15842" spans="11:15" x14ac:dyDescent="0.25">
      <c r="K15842">
        <v>90860000770001</v>
      </c>
      <c r="L15842" t="s">
        <v>18295</v>
      </c>
      <c r="M15842" t="s">
        <v>5237</v>
      </c>
      <c r="N15842" t="s">
        <v>5237</v>
      </c>
      <c r="O15842" t="s">
        <v>5237</v>
      </c>
    </row>
    <row r="15843" spans="11:15" x14ac:dyDescent="0.25">
      <c r="K15843">
        <v>90860000780001</v>
      </c>
      <c r="L15843" t="s">
        <v>18296</v>
      </c>
      <c r="M15843" t="s">
        <v>5237</v>
      </c>
      <c r="N15843" t="s">
        <v>5237</v>
      </c>
      <c r="O15843" t="s">
        <v>5237</v>
      </c>
    </row>
    <row r="15844" spans="11:15" x14ac:dyDescent="0.25">
      <c r="K15844">
        <v>90860000790001</v>
      </c>
      <c r="L15844" t="s">
        <v>18297</v>
      </c>
      <c r="M15844" t="s">
        <v>5237</v>
      </c>
      <c r="N15844" t="s">
        <v>5237</v>
      </c>
      <c r="O15844" t="s">
        <v>5237</v>
      </c>
    </row>
    <row r="15845" spans="11:15" x14ac:dyDescent="0.25">
      <c r="K15845">
        <v>90860000790002</v>
      </c>
      <c r="L15845" t="s">
        <v>18298</v>
      </c>
      <c r="M15845" t="s">
        <v>5237</v>
      </c>
      <c r="N15845" t="s">
        <v>5237</v>
      </c>
      <c r="O15845" t="s">
        <v>5237</v>
      </c>
    </row>
    <row r="15846" spans="11:15" x14ac:dyDescent="0.25">
      <c r="K15846">
        <v>90860000790003</v>
      </c>
      <c r="L15846" t="s">
        <v>18299</v>
      </c>
      <c r="M15846" t="s">
        <v>5237</v>
      </c>
      <c r="N15846" t="s">
        <v>5237</v>
      </c>
      <c r="O15846" t="s">
        <v>5237</v>
      </c>
    </row>
    <row r="15847" spans="11:15" x14ac:dyDescent="0.25">
      <c r="K15847">
        <v>90860000790004</v>
      </c>
      <c r="L15847" t="s">
        <v>18300</v>
      </c>
      <c r="M15847" t="s">
        <v>5237</v>
      </c>
      <c r="N15847" t="s">
        <v>5237</v>
      </c>
      <c r="O15847" t="s">
        <v>5237</v>
      </c>
    </row>
    <row r="15848" spans="11:15" x14ac:dyDescent="0.25">
      <c r="K15848">
        <v>90860000790005</v>
      </c>
      <c r="L15848" t="s">
        <v>18301</v>
      </c>
      <c r="M15848" t="s">
        <v>5237</v>
      </c>
      <c r="N15848" t="s">
        <v>5237</v>
      </c>
      <c r="O15848" t="s">
        <v>5237</v>
      </c>
    </row>
    <row r="15849" spans="11:15" x14ac:dyDescent="0.25">
      <c r="K15849">
        <v>90860000790006</v>
      </c>
      <c r="L15849" t="s">
        <v>18302</v>
      </c>
      <c r="M15849" t="s">
        <v>5237</v>
      </c>
      <c r="N15849" t="s">
        <v>5237</v>
      </c>
      <c r="O15849" t="s">
        <v>5237</v>
      </c>
    </row>
    <row r="15850" spans="11:15" x14ac:dyDescent="0.25">
      <c r="K15850">
        <v>90860000790007</v>
      </c>
      <c r="L15850" t="s">
        <v>18303</v>
      </c>
      <c r="M15850" t="s">
        <v>5237</v>
      </c>
      <c r="N15850" t="s">
        <v>5237</v>
      </c>
      <c r="O15850" t="s">
        <v>5237</v>
      </c>
    </row>
    <row r="15851" spans="11:15" x14ac:dyDescent="0.25">
      <c r="K15851">
        <v>90860000790008</v>
      </c>
      <c r="L15851" t="s">
        <v>18304</v>
      </c>
      <c r="M15851" t="s">
        <v>5237</v>
      </c>
      <c r="N15851" t="s">
        <v>5237</v>
      </c>
      <c r="O15851" t="s">
        <v>5237</v>
      </c>
    </row>
    <row r="15852" spans="11:15" x14ac:dyDescent="0.25">
      <c r="K15852">
        <v>90860000790009</v>
      </c>
      <c r="L15852" t="s">
        <v>18305</v>
      </c>
      <c r="M15852" t="s">
        <v>5237</v>
      </c>
      <c r="N15852" t="s">
        <v>5237</v>
      </c>
      <c r="O15852" t="s">
        <v>5237</v>
      </c>
    </row>
    <row r="15853" spans="11:15" x14ac:dyDescent="0.25">
      <c r="K15853">
        <v>90860000800001</v>
      </c>
      <c r="L15853" t="s">
        <v>18306</v>
      </c>
      <c r="M15853" t="s">
        <v>5237</v>
      </c>
      <c r="N15853" t="s">
        <v>5237</v>
      </c>
      <c r="O15853" t="s">
        <v>5237</v>
      </c>
    </row>
    <row r="15854" spans="11:15" x14ac:dyDescent="0.25">
      <c r="K15854">
        <v>90860000800002</v>
      </c>
      <c r="L15854" t="s">
        <v>18307</v>
      </c>
      <c r="M15854" t="s">
        <v>5237</v>
      </c>
      <c r="N15854" t="s">
        <v>5237</v>
      </c>
      <c r="O15854" t="s">
        <v>5237</v>
      </c>
    </row>
    <row r="15855" spans="11:15" x14ac:dyDescent="0.25">
      <c r="K15855">
        <v>90860000800003</v>
      </c>
      <c r="L15855" t="s">
        <v>18308</v>
      </c>
      <c r="M15855" t="s">
        <v>5237</v>
      </c>
      <c r="N15855" t="s">
        <v>5237</v>
      </c>
      <c r="O15855" t="s">
        <v>5237</v>
      </c>
    </row>
    <row r="15856" spans="11:15" x14ac:dyDescent="0.25">
      <c r="K15856">
        <v>90860000800004</v>
      </c>
      <c r="L15856" t="s">
        <v>18309</v>
      </c>
      <c r="M15856" t="s">
        <v>5237</v>
      </c>
      <c r="N15856" t="s">
        <v>5237</v>
      </c>
      <c r="O15856" t="s">
        <v>5237</v>
      </c>
    </row>
    <row r="15857" spans="11:15" x14ac:dyDescent="0.25">
      <c r="K15857">
        <v>90860000800005</v>
      </c>
      <c r="L15857" t="s">
        <v>18310</v>
      </c>
      <c r="M15857" t="s">
        <v>5237</v>
      </c>
      <c r="N15857" t="s">
        <v>5237</v>
      </c>
      <c r="O15857" t="s">
        <v>5237</v>
      </c>
    </row>
    <row r="15858" spans="11:15" x14ac:dyDescent="0.25">
      <c r="K15858">
        <v>90860000800006</v>
      </c>
      <c r="L15858" t="s">
        <v>18311</v>
      </c>
      <c r="M15858" t="s">
        <v>5237</v>
      </c>
      <c r="N15858" t="s">
        <v>5237</v>
      </c>
      <c r="O15858" t="s">
        <v>5237</v>
      </c>
    </row>
    <row r="15859" spans="11:15" x14ac:dyDescent="0.25">
      <c r="K15859">
        <v>90860000800007</v>
      </c>
      <c r="L15859" t="s">
        <v>18312</v>
      </c>
      <c r="M15859" t="s">
        <v>5237</v>
      </c>
      <c r="N15859" t="s">
        <v>5237</v>
      </c>
      <c r="O15859" t="s">
        <v>5237</v>
      </c>
    </row>
    <row r="15860" spans="11:15" x14ac:dyDescent="0.25">
      <c r="K15860">
        <v>90860000800008</v>
      </c>
      <c r="L15860" t="s">
        <v>18313</v>
      </c>
      <c r="M15860" t="s">
        <v>5237</v>
      </c>
      <c r="N15860" t="s">
        <v>5237</v>
      </c>
      <c r="O15860" t="s">
        <v>5237</v>
      </c>
    </row>
    <row r="15861" spans="11:15" x14ac:dyDescent="0.25">
      <c r="K15861">
        <v>90860000800009</v>
      </c>
      <c r="L15861" t="s">
        <v>18314</v>
      </c>
      <c r="M15861" t="s">
        <v>5237</v>
      </c>
      <c r="N15861" t="s">
        <v>5237</v>
      </c>
      <c r="O15861" t="s">
        <v>5237</v>
      </c>
    </row>
    <row r="15862" spans="11:15" x14ac:dyDescent="0.25">
      <c r="K15862">
        <v>90860000800010</v>
      </c>
      <c r="L15862" t="s">
        <v>18315</v>
      </c>
      <c r="M15862" t="s">
        <v>5237</v>
      </c>
      <c r="N15862" t="s">
        <v>5237</v>
      </c>
      <c r="O15862" t="s">
        <v>5237</v>
      </c>
    </row>
    <row r="15863" spans="11:15" x14ac:dyDescent="0.25">
      <c r="K15863">
        <v>90860000810001</v>
      </c>
      <c r="L15863" t="s">
        <v>18316</v>
      </c>
      <c r="M15863" t="s">
        <v>5237</v>
      </c>
      <c r="N15863" t="s">
        <v>5237</v>
      </c>
      <c r="O15863" t="s">
        <v>5237</v>
      </c>
    </row>
    <row r="15864" spans="11:15" x14ac:dyDescent="0.25">
      <c r="K15864">
        <v>90860000820001</v>
      </c>
      <c r="L15864" t="s">
        <v>18317</v>
      </c>
      <c r="M15864" t="s">
        <v>5237</v>
      </c>
      <c r="N15864" t="s">
        <v>5237</v>
      </c>
      <c r="O15864" t="s">
        <v>5237</v>
      </c>
    </row>
    <row r="15865" spans="11:15" x14ac:dyDescent="0.25">
      <c r="K15865">
        <v>90860000820002</v>
      </c>
      <c r="L15865" t="s">
        <v>18318</v>
      </c>
      <c r="M15865" t="s">
        <v>5237</v>
      </c>
      <c r="N15865" t="s">
        <v>5237</v>
      </c>
      <c r="O15865" t="s">
        <v>5237</v>
      </c>
    </row>
    <row r="15866" spans="11:15" x14ac:dyDescent="0.25">
      <c r="K15866">
        <v>90860000820003</v>
      </c>
      <c r="L15866" t="s">
        <v>18319</v>
      </c>
      <c r="M15866" t="s">
        <v>5237</v>
      </c>
      <c r="N15866" t="s">
        <v>5237</v>
      </c>
      <c r="O15866" t="s">
        <v>5237</v>
      </c>
    </row>
    <row r="15867" spans="11:15" x14ac:dyDescent="0.25">
      <c r="K15867">
        <v>90860000830001</v>
      </c>
      <c r="L15867" t="s">
        <v>18320</v>
      </c>
      <c r="M15867" t="s">
        <v>5237</v>
      </c>
      <c r="N15867" t="s">
        <v>5237</v>
      </c>
      <c r="O15867" t="s">
        <v>5237</v>
      </c>
    </row>
    <row r="15868" spans="11:15" x14ac:dyDescent="0.25">
      <c r="K15868">
        <v>90860000840001</v>
      </c>
      <c r="L15868" t="s">
        <v>18321</v>
      </c>
      <c r="M15868" t="s">
        <v>5237</v>
      </c>
      <c r="N15868" t="s">
        <v>5237</v>
      </c>
      <c r="O15868" t="s">
        <v>5237</v>
      </c>
    </row>
    <row r="15869" spans="11:15" x14ac:dyDescent="0.25">
      <c r="K15869">
        <v>90860000840002</v>
      </c>
      <c r="L15869" t="s">
        <v>18322</v>
      </c>
      <c r="M15869" t="s">
        <v>5237</v>
      </c>
      <c r="N15869" t="s">
        <v>5237</v>
      </c>
      <c r="O15869" t="s">
        <v>5237</v>
      </c>
    </row>
    <row r="15870" spans="11:15" x14ac:dyDescent="0.25">
      <c r="K15870">
        <v>90860000840003</v>
      </c>
      <c r="L15870" t="s">
        <v>18323</v>
      </c>
      <c r="M15870" t="s">
        <v>5237</v>
      </c>
      <c r="N15870" t="s">
        <v>5237</v>
      </c>
      <c r="O15870" t="s">
        <v>5237</v>
      </c>
    </row>
    <row r="15871" spans="11:15" x14ac:dyDescent="0.25">
      <c r="K15871">
        <v>90860000850001</v>
      </c>
      <c r="L15871" t="s">
        <v>18324</v>
      </c>
      <c r="M15871" t="s">
        <v>5237</v>
      </c>
      <c r="N15871" t="s">
        <v>5237</v>
      </c>
      <c r="O15871" t="s">
        <v>5237</v>
      </c>
    </row>
    <row r="15872" spans="11:15" x14ac:dyDescent="0.25">
      <c r="K15872">
        <v>90860000860001</v>
      </c>
      <c r="L15872" t="s">
        <v>18325</v>
      </c>
      <c r="M15872" t="s">
        <v>5237</v>
      </c>
      <c r="N15872" t="s">
        <v>5237</v>
      </c>
      <c r="O15872" t="s">
        <v>5237</v>
      </c>
    </row>
    <row r="15873" spans="11:15" x14ac:dyDescent="0.25">
      <c r="K15873">
        <v>90860000860002</v>
      </c>
      <c r="L15873" t="s">
        <v>18326</v>
      </c>
      <c r="M15873" t="s">
        <v>5237</v>
      </c>
      <c r="N15873" t="s">
        <v>5237</v>
      </c>
      <c r="O15873" t="s">
        <v>5237</v>
      </c>
    </row>
    <row r="15874" spans="11:15" x14ac:dyDescent="0.25">
      <c r="K15874">
        <v>90860000860003</v>
      </c>
      <c r="L15874" t="s">
        <v>18327</v>
      </c>
      <c r="M15874" t="s">
        <v>5237</v>
      </c>
      <c r="N15874" t="s">
        <v>5237</v>
      </c>
      <c r="O15874" t="s">
        <v>5237</v>
      </c>
    </row>
    <row r="15875" spans="11:15" x14ac:dyDescent="0.25">
      <c r="K15875">
        <v>90860000870001</v>
      </c>
      <c r="L15875" t="s">
        <v>18328</v>
      </c>
      <c r="M15875" t="s">
        <v>5237</v>
      </c>
      <c r="N15875" t="s">
        <v>5237</v>
      </c>
      <c r="O15875" t="s">
        <v>5237</v>
      </c>
    </row>
    <row r="15876" spans="11:15" x14ac:dyDescent="0.25">
      <c r="K15876">
        <v>90860000880001</v>
      </c>
      <c r="L15876" t="s">
        <v>18329</v>
      </c>
      <c r="M15876" t="s">
        <v>5237</v>
      </c>
      <c r="N15876" t="s">
        <v>5237</v>
      </c>
      <c r="O15876" t="s">
        <v>5237</v>
      </c>
    </row>
    <row r="15877" spans="11:15" x14ac:dyDescent="0.25">
      <c r="K15877">
        <v>90860000880002</v>
      </c>
      <c r="L15877" t="s">
        <v>18330</v>
      </c>
      <c r="M15877" t="s">
        <v>5237</v>
      </c>
      <c r="N15877" t="s">
        <v>5237</v>
      </c>
      <c r="O15877" t="s">
        <v>5237</v>
      </c>
    </row>
    <row r="15878" spans="11:15" x14ac:dyDescent="0.25">
      <c r="K15878">
        <v>90860000890001</v>
      </c>
      <c r="L15878" t="s">
        <v>18331</v>
      </c>
      <c r="M15878" t="s">
        <v>5237</v>
      </c>
      <c r="N15878" t="s">
        <v>5237</v>
      </c>
      <c r="O15878" t="s">
        <v>5237</v>
      </c>
    </row>
    <row r="15879" spans="11:15" x14ac:dyDescent="0.25">
      <c r="K15879">
        <v>90860000900001</v>
      </c>
      <c r="L15879" t="s">
        <v>18332</v>
      </c>
      <c r="M15879" t="s">
        <v>5237</v>
      </c>
      <c r="N15879" t="s">
        <v>5237</v>
      </c>
      <c r="O15879" t="s">
        <v>5237</v>
      </c>
    </row>
    <row r="15880" spans="11:15" x14ac:dyDescent="0.25">
      <c r="K15880">
        <v>90860000910001</v>
      </c>
      <c r="L15880" t="s">
        <v>18333</v>
      </c>
      <c r="M15880" t="s">
        <v>5237</v>
      </c>
      <c r="N15880" t="s">
        <v>5237</v>
      </c>
      <c r="O15880" t="s">
        <v>5237</v>
      </c>
    </row>
    <row r="15881" spans="11:15" x14ac:dyDescent="0.25">
      <c r="K15881">
        <v>90860000910002</v>
      </c>
      <c r="L15881" t="s">
        <v>18334</v>
      </c>
      <c r="M15881" t="s">
        <v>5237</v>
      </c>
      <c r="N15881" t="s">
        <v>5237</v>
      </c>
      <c r="O15881" t="s">
        <v>5237</v>
      </c>
    </row>
    <row r="15882" spans="11:15" x14ac:dyDescent="0.25">
      <c r="K15882">
        <v>90860000920001</v>
      </c>
      <c r="L15882" t="s">
        <v>18335</v>
      </c>
      <c r="M15882" t="s">
        <v>5237</v>
      </c>
      <c r="N15882" t="s">
        <v>5237</v>
      </c>
      <c r="O15882" t="s">
        <v>5237</v>
      </c>
    </row>
    <row r="15883" spans="11:15" x14ac:dyDescent="0.25">
      <c r="K15883">
        <v>90860000930001</v>
      </c>
      <c r="L15883" t="s">
        <v>18336</v>
      </c>
      <c r="M15883" t="s">
        <v>5237</v>
      </c>
      <c r="N15883" t="s">
        <v>5237</v>
      </c>
      <c r="O15883" t="s">
        <v>5237</v>
      </c>
    </row>
    <row r="15884" spans="11:15" x14ac:dyDescent="0.25">
      <c r="K15884">
        <v>90860000930002</v>
      </c>
      <c r="L15884" t="s">
        <v>18337</v>
      </c>
      <c r="M15884" t="s">
        <v>5237</v>
      </c>
      <c r="N15884" t="s">
        <v>5237</v>
      </c>
      <c r="O15884" t="s">
        <v>5237</v>
      </c>
    </row>
    <row r="15885" spans="11:15" x14ac:dyDescent="0.25">
      <c r="K15885">
        <v>90860000940001</v>
      </c>
      <c r="L15885" t="s">
        <v>18338</v>
      </c>
      <c r="M15885" t="s">
        <v>5237</v>
      </c>
      <c r="N15885" t="s">
        <v>5237</v>
      </c>
      <c r="O15885" t="s">
        <v>5237</v>
      </c>
    </row>
    <row r="15886" spans="11:15" x14ac:dyDescent="0.25">
      <c r="K15886">
        <v>90860000950001</v>
      </c>
      <c r="L15886" t="s">
        <v>18339</v>
      </c>
      <c r="M15886" t="s">
        <v>5237</v>
      </c>
      <c r="N15886" t="s">
        <v>5237</v>
      </c>
      <c r="O15886" t="s">
        <v>5237</v>
      </c>
    </row>
    <row r="15887" spans="11:15" x14ac:dyDescent="0.25">
      <c r="K15887">
        <v>90860000950002</v>
      </c>
      <c r="L15887" t="s">
        <v>18340</v>
      </c>
      <c r="M15887" t="s">
        <v>5237</v>
      </c>
      <c r="N15887" t="s">
        <v>5237</v>
      </c>
      <c r="O15887" t="s">
        <v>5237</v>
      </c>
    </row>
    <row r="15888" spans="11:15" x14ac:dyDescent="0.25">
      <c r="K15888">
        <v>90860000950003</v>
      </c>
      <c r="L15888" t="s">
        <v>18341</v>
      </c>
      <c r="M15888" t="s">
        <v>5237</v>
      </c>
      <c r="N15888" t="s">
        <v>5237</v>
      </c>
      <c r="O15888" t="s">
        <v>5237</v>
      </c>
    </row>
    <row r="15889" spans="11:15" x14ac:dyDescent="0.25">
      <c r="K15889">
        <v>90860000960001</v>
      </c>
      <c r="L15889" t="s">
        <v>18342</v>
      </c>
      <c r="M15889" t="s">
        <v>5237</v>
      </c>
      <c r="N15889" t="s">
        <v>5237</v>
      </c>
      <c r="O15889" t="s">
        <v>5237</v>
      </c>
    </row>
    <row r="15890" spans="11:15" x14ac:dyDescent="0.25">
      <c r="K15890">
        <v>90860000970001</v>
      </c>
      <c r="L15890" t="s">
        <v>18343</v>
      </c>
      <c r="M15890" t="s">
        <v>5237</v>
      </c>
      <c r="N15890" t="s">
        <v>5237</v>
      </c>
      <c r="O15890" t="s">
        <v>5237</v>
      </c>
    </row>
    <row r="15891" spans="11:15" x14ac:dyDescent="0.25">
      <c r="K15891">
        <v>90860000970002</v>
      </c>
      <c r="L15891" t="s">
        <v>18344</v>
      </c>
      <c r="M15891" t="s">
        <v>5237</v>
      </c>
      <c r="N15891" t="s">
        <v>5237</v>
      </c>
      <c r="O15891" t="s">
        <v>5237</v>
      </c>
    </row>
    <row r="15892" spans="11:15" x14ac:dyDescent="0.25">
      <c r="K15892">
        <v>90860000970003</v>
      </c>
      <c r="L15892" t="s">
        <v>18345</v>
      </c>
      <c r="M15892" t="s">
        <v>5237</v>
      </c>
      <c r="N15892" t="s">
        <v>5237</v>
      </c>
      <c r="O15892" t="s">
        <v>5237</v>
      </c>
    </row>
    <row r="15893" spans="11:15" x14ac:dyDescent="0.25">
      <c r="K15893">
        <v>90860000980001</v>
      </c>
      <c r="L15893" t="s">
        <v>18346</v>
      </c>
      <c r="M15893" t="s">
        <v>5237</v>
      </c>
      <c r="N15893" t="s">
        <v>5237</v>
      </c>
      <c r="O15893" t="s">
        <v>5237</v>
      </c>
    </row>
    <row r="15894" spans="11:15" x14ac:dyDescent="0.25">
      <c r="K15894">
        <v>90860000990001</v>
      </c>
      <c r="L15894" t="s">
        <v>18347</v>
      </c>
      <c r="M15894" t="s">
        <v>5237</v>
      </c>
      <c r="N15894" t="s">
        <v>5237</v>
      </c>
      <c r="O15894" t="s">
        <v>5237</v>
      </c>
    </row>
    <row r="15895" spans="11:15" x14ac:dyDescent="0.25">
      <c r="K15895">
        <v>90860001000001</v>
      </c>
      <c r="L15895" t="s">
        <v>18348</v>
      </c>
      <c r="M15895" t="s">
        <v>5237</v>
      </c>
      <c r="N15895" t="s">
        <v>5237</v>
      </c>
      <c r="O15895" t="s">
        <v>5237</v>
      </c>
    </row>
    <row r="15896" spans="11:15" x14ac:dyDescent="0.25">
      <c r="K15896">
        <v>90860001010001</v>
      </c>
      <c r="L15896" t="s">
        <v>18349</v>
      </c>
      <c r="M15896" t="s">
        <v>5237</v>
      </c>
      <c r="N15896" t="s">
        <v>5237</v>
      </c>
      <c r="O15896" t="s">
        <v>5237</v>
      </c>
    </row>
    <row r="15897" spans="11:15" x14ac:dyDescent="0.25">
      <c r="K15897">
        <v>90860001010002</v>
      </c>
      <c r="L15897" t="s">
        <v>18350</v>
      </c>
      <c r="M15897" t="s">
        <v>5237</v>
      </c>
      <c r="N15897" t="s">
        <v>5237</v>
      </c>
      <c r="O15897" t="s">
        <v>5237</v>
      </c>
    </row>
    <row r="15898" spans="11:15" x14ac:dyDescent="0.25">
      <c r="K15898">
        <v>90860001010003</v>
      </c>
      <c r="L15898" t="s">
        <v>18351</v>
      </c>
      <c r="M15898" t="s">
        <v>5237</v>
      </c>
      <c r="N15898" t="s">
        <v>5237</v>
      </c>
      <c r="O15898" t="s">
        <v>5237</v>
      </c>
    </row>
    <row r="15899" spans="11:15" x14ac:dyDescent="0.25">
      <c r="K15899">
        <v>90860001010004</v>
      </c>
      <c r="L15899" t="s">
        <v>18352</v>
      </c>
      <c r="M15899" t="s">
        <v>5237</v>
      </c>
      <c r="N15899" t="s">
        <v>5237</v>
      </c>
      <c r="O15899" t="s">
        <v>5237</v>
      </c>
    </row>
    <row r="15900" spans="11:15" x14ac:dyDescent="0.25">
      <c r="K15900">
        <v>90860001010005</v>
      </c>
      <c r="L15900" t="s">
        <v>18353</v>
      </c>
      <c r="M15900" t="s">
        <v>5237</v>
      </c>
      <c r="N15900" t="s">
        <v>5237</v>
      </c>
      <c r="O15900" t="s">
        <v>5237</v>
      </c>
    </row>
    <row r="15901" spans="11:15" x14ac:dyDescent="0.25">
      <c r="K15901">
        <v>90860001010006</v>
      </c>
      <c r="L15901" t="s">
        <v>18354</v>
      </c>
      <c r="M15901" t="s">
        <v>5237</v>
      </c>
      <c r="N15901" t="s">
        <v>5237</v>
      </c>
      <c r="O15901" t="s">
        <v>5237</v>
      </c>
    </row>
    <row r="15902" spans="11:15" x14ac:dyDescent="0.25">
      <c r="K15902">
        <v>90860001010007</v>
      </c>
      <c r="L15902" t="s">
        <v>18355</v>
      </c>
      <c r="M15902" t="s">
        <v>5237</v>
      </c>
      <c r="N15902" t="s">
        <v>5237</v>
      </c>
      <c r="O15902" t="s">
        <v>5237</v>
      </c>
    </row>
    <row r="15903" spans="11:15" x14ac:dyDescent="0.25">
      <c r="K15903">
        <v>90860001020001</v>
      </c>
      <c r="L15903" t="s">
        <v>18356</v>
      </c>
      <c r="M15903" t="s">
        <v>5237</v>
      </c>
      <c r="N15903" t="s">
        <v>5237</v>
      </c>
      <c r="O15903" t="s">
        <v>5237</v>
      </c>
    </row>
    <row r="15904" spans="11:15" x14ac:dyDescent="0.25">
      <c r="K15904">
        <v>90860001020002</v>
      </c>
      <c r="L15904" t="s">
        <v>18357</v>
      </c>
      <c r="M15904" t="s">
        <v>5237</v>
      </c>
      <c r="N15904" t="s">
        <v>5237</v>
      </c>
      <c r="O15904" t="s">
        <v>5237</v>
      </c>
    </row>
    <row r="15905" spans="11:15" x14ac:dyDescent="0.25">
      <c r="K15905">
        <v>90860001030001</v>
      </c>
      <c r="L15905" t="s">
        <v>18358</v>
      </c>
      <c r="M15905" t="s">
        <v>5237</v>
      </c>
      <c r="N15905" t="s">
        <v>5237</v>
      </c>
      <c r="O15905" t="s">
        <v>5237</v>
      </c>
    </row>
    <row r="15906" spans="11:15" x14ac:dyDescent="0.25">
      <c r="K15906">
        <v>90860001030002</v>
      </c>
      <c r="L15906" t="s">
        <v>18359</v>
      </c>
      <c r="M15906" t="s">
        <v>5237</v>
      </c>
      <c r="N15906" t="s">
        <v>5237</v>
      </c>
      <c r="O15906" t="s">
        <v>5237</v>
      </c>
    </row>
    <row r="15907" spans="11:15" x14ac:dyDescent="0.25">
      <c r="K15907">
        <v>90860001030003</v>
      </c>
      <c r="L15907" t="s">
        <v>18360</v>
      </c>
      <c r="M15907" t="s">
        <v>5237</v>
      </c>
      <c r="N15907" t="s">
        <v>5237</v>
      </c>
      <c r="O15907" t="s">
        <v>5237</v>
      </c>
    </row>
    <row r="15908" spans="11:15" x14ac:dyDescent="0.25">
      <c r="K15908">
        <v>90860001030004</v>
      </c>
      <c r="L15908" t="s">
        <v>18361</v>
      </c>
      <c r="M15908" t="s">
        <v>5237</v>
      </c>
      <c r="N15908" t="s">
        <v>5237</v>
      </c>
      <c r="O15908" t="s">
        <v>5237</v>
      </c>
    </row>
    <row r="15909" spans="11:15" x14ac:dyDescent="0.25">
      <c r="K15909">
        <v>90860001030005</v>
      </c>
      <c r="L15909" t="s">
        <v>18362</v>
      </c>
      <c r="M15909" t="s">
        <v>5237</v>
      </c>
      <c r="N15909" t="s">
        <v>5237</v>
      </c>
      <c r="O15909" t="s">
        <v>5237</v>
      </c>
    </row>
    <row r="15910" spans="11:15" x14ac:dyDescent="0.25">
      <c r="K15910">
        <v>90860001030006</v>
      </c>
      <c r="L15910" t="s">
        <v>18363</v>
      </c>
      <c r="M15910" t="s">
        <v>5237</v>
      </c>
      <c r="N15910" t="s">
        <v>5237</v>
      </c>
      <c r="O15910" t="s">
        <v>5237</v>
      </c>
    </row>
    <row r="15911" spans="11:15" x14ac:dyDescent="0.25">
      <c r="K15911">
        <v>90860001030007</v>
      </c>
      <c r="L15911" t="s">
        <v>18364</v>
      </c>
      <c r="M15911" t="s">
        <v>5237</v>
      </c>
      <c r="N15911" t="s">
        <v>5237</v>
      </c>
      <c r="O15911" t="s">
        <v>5237</v>
      </c>
    </row>
    <row r="15912" spans="11:15" x14ac:dyDescent="0.25">
      <c r="K15912">
        <v>90860001030008</v>
      </c>
      <c r="L15912" t="s">
        <v>18365</v>
      </c>
      <c r="M15912" t="s">
        <v>5237</v>
      </c>
      <c r="N15912" t="s">
        <v>5237</v>
      </c>
      <c r="O15912" t="s">
        <v>5237</v>
      </c>
    </row>
    <row r="15913" spans="11:15" x14ac:dyDescent="0.25">
      <c r="K15913">
        <v>90860001030009</v>
      </c>
      <c r="L15913" t="s">
        <v>18366</v>
      </c>
      <c r="M15913" t="s">
        <v>5237</v>
      </c>
      <c r="N15913" t="s">
        <v>5237</v>
      </c>
      <c r="O15913" t="s">
        <v>5237</v>
      </c>
    </row>
    <row r="15914" spans="11:15" x14ac:dyDescent="0.25">
      <c r="K15914">
        <v>90860001030010</v>
      </c>
      <c r="L15914" t="s">
        <v>18367</v>
      </c>
      <c r="M15914" t="s">
        <v>5237</v>
      </c>
      <c r="N15914" t="s">
        <v>5237</v>
      </c>
      <c r="O15914" t="s">
        <v>5237</v>
      </c>
    </row>
    <row r="15915" spans="11:15" x14ac:dyDescent="0.25">
      <c r="K15915">
        <v>90860001030011</v>
      </c>
      <c r="L15915" t="s">
        <v>18368</v>
      </c>
      <c r="M15915" t="s">
        <v>5237</v>
      </c>
      <c r="N15915" t="s">
        <v>5237</v>
      </c>
      <c r="O15915" t="s">
        <v>5237</v>
      </c>
    </row>
    <row r="15916" spans="11:15" x14ac:dyDescent="0.25">
      <c r="K15916">
        <v>90860001030012</v>
      </c>
      <c r="L15916" t="s">
        <v>18369</v>
      </c>
      <c r="M15916" t="s">
        <v>5237</v>
      </c>
      <c r="N15916" t="s">
        <v>5237</v>
      </c>
      <c r="O15916" t="s">
        <v>5237</v>
      </c>
    </row>
    <row r="15917" spans="11:15" x14ac:dyDescent="0.25">
      <c r="K15917">
        <v>90860001030013</v>
      </c>
      <c r="L15917" t="s">
        <v>18370</v>
      </c>
      <c r="M15917" t="s">
        <v>5237</v>
      </c>
      <c r="N15917" t="s">
        <v>5237</v>
      </c>
      <c r="O15917" t="s">
        <v>5237</v>
      </c>
    </row>
    <row r="15918" spans="11:15" x14ac:dyDescent="0.25">
      <c r="K15918">
        <v>90860001030014</v>
      </c>
      <c r="L15918" t="s">
        <v>18371</v>
      </c>
      <c r="M15918" t="s">
        <v>5237</v>
      </c>
      <c r="N15918" t="s">
        <v>5237</v>
      </c>
      <c r="O15918" t="s">
        <v>5237</v>
      </c>
    </row>
    <row r="15919" spans="11:15" x14ac:dyDescent="0.25">
      <c r="K15919">
        <v>90860001030015</v>
      </c>
      <c r="L15919" t="s">
        <v>18372</v>
      </c>
      <c r="M15919" t="s">
        <v>5237</v>
      </c>
      <c r="N15919" t="s">
        <v>5237</v>
      </c>
      <c r="O15919" t="s">
        <v>5237</v>
      </c>
    </row>
    <row r="15920" spans="11:15" x14ac:dyDescent="0.25">
      <c r="K15920">
        <v>90860001030016</v>
      </c>
      <c r="L15920" t="s">
        <v>18373</v>
      </c>
      <c r="M15920" t="s">
        <v>5237</v>
      </c>
      <c r="N15920" t="s">
        <v>5237</v>
      </c>
      <c r="O15920" t="s">
        <v>5237</v>
      </c>
    </row>
    <row r="15921" spans="11:15" x14ac:dyDescent="0.25">
      <c r="K15921">
        <v>90860001030017</v>
      </c>
      <c r="L15921" t="s">
        <v>18374</v>
      </c>
      <c r="M15921" t="s">
        <v>5237</v>
      </c>
      <c r="N15921" t="s">
        <v>5237</v>
      </c>
      <c r="O15921" t="s">
        <v>5237</v>
      </c>
    </row>
    <row r="15922" spans="11:15" x14ac:dyDescent="0.25">
      <c r="K15922">
        <v>90860001030018</v>
      </c>
      <c r="L15922" t="s">
        <v>18375</v>
      </c>
      <c r="M15922" t="s">
        <v>5237</v>
      </c>
      <c r="N15922" t="s">
        <v>5237</v>
      </c>
      <c r="O15922" t="s">
        <v>5237</v>
      </c>
    </row>
    <row r="15923" spans="11:15" x14ac:dyDescent="0.25">
      <c r="K15923">
        <v>90860001030019</v>
      </c>
      <c r="L15923" t="s">
        <v>18376</v>
      </c>
      <c r="M15923" t="s">
        <v>5237</v>
      </c>
      <c r="N15923" t="s">
        <v>5237</v>
      </c>
      <c r="O15923" t="s">
        <v>5237</v>
      </c>
    </row>
    <row r="15924" spans="11:15" x14ac:dyDescent="0.25">
      <c r="K15924">
        <v>90860001030020</v>
      </c>
      <c r="L15924" t="s">
        <v>18377</v>
      </c>
      <c r="M15924" t="s">
        <v>5237</v>
      </c>
      <c r="N15924" t="s">
        <v>5237</v>
      </c>
      <c r="O15924" t="s">
        <v>5237</v>
      </c>
    </row>
    <row r="15925" spans="11:15" x14ac:dyDescent="0.25">
      <c r="K15925">
        <v>90860001030021</v>
      </c>
      <c r="L15925" t="s">
        <v>18378</v>
      </c>
      <c r="M15925" t="s">
        <v>5237</v>
      </c>
      <c r="N15925" t="s">
        <v>5237</v>
      </c>
      <c r="O15925" t="s">
        <v>5237</v>
      </c>
    </row>
    <row r="15926" spans="11:15" x14ac:dyDescent="0.25">
      <c r="K15926">
        <v>90860001030022</v>
      </c>
      <c r="L15926" t="s">
        <v>18379</v>
      </c>
      <c r="M15926" t="s">
        <v>5237</v>
      </c>
      <c r="N15926" t="s">
        <v>5237</v>
      </c>
      <c r="O15926" t="s">
        <v>5237</v>
      </c>
    </row>
    <row r="15927" spans="11:15" x14ac:dyDescent="0.25">
      <c r="K15927">
        <v>90860001030023</v>
      </c>
      <c r="L15927" t="s">
        <v>18380</v>
      </c>
      <c r="M15927" t="s">
        <v>5237</v>
      </c>
      <c r="N15927" t="s">
        <v>5237</v>
      </c>
      <c r="O15927" t="s">
        <v>5237</v>
      </c>
    </row>
    <row r="15928" spans="11:15" x14ac:dyDescent="0.25">
      <c r="K15928">
        <v>90860001040001</v>
      </c>
      <c r="L15928" t="s">
        <v>18381</v>
      </c>
      <c r="M15928" t="s">
        <v>5237</v>
      </c>
      <c r="N15928" t="s">
        <v>5237</v>
      </c>
      <c r="O15928" t="s">
        <v>5237</v>
      </c>
    </row>
    <row r="15929" spans="11:15" x14ac:dyDescent="0.25">
      <c r="K15929">
        <v>90860001050001</v>
      </c>
      <c r="L15929" t="s">
        <v>18382</v>
      </c>
      <c r="M15929" t="s">
        <v>5237</v>
      </c>
      <c r="N15929" t="s">
        <v>5237</v>
      </c>
      <c r="O15929" t="s">
        <v>5237</v>
      </c>
    </row>
    <row r="15930" spans="11:15" x14ac:dyDescent="0.25">
      <c r="K15930">
        <v>90860001060001</v>
      </c>
      <c r="L15930" t="s">
        <v>18383</v>
      </c>
      <c r="M15930" t="s">
        <v>5237</v>
      </c>
      <c r="N15930" t="s">
        <v>5237</v>
      </c>
      <c r="O15930" t="s">
        <v>5237</v>
      </c>
    </row>
    <row r="15931" spans="11:15" x14ac:dyDescent="0.25">
      <c r="K15931">
        <v>90860001070001</v>
      </c>
      <c r="L15931" t="s">
        <v>18384</v>
      </c>
      <c r="M15931" t="s">
        <v>5237</v>
      </c>
      <c r="N15931" t="s">
        <v>5237</v>
      </c>
      <c r="O15931" t="s">
        <v>5237</v>
      </c>
    </row>
    <row r="15932" spans="11:15" x14ac:dyDescent="0.25">
      <c r="K15932">
        <v>90860001080001</v>
      </c>
      <c r="L15932" t="s">
        <v>18385</v>
      </c>
      <c r="M15932" t="s">
        <v>5237</v>
      </c>
      <c r="N15932" t="s">
        <v>5237</v>
      </c>
      <c r="O15932" t="s">
        <v>5237</v>
      </c>
    </row>
    <row r="15933" spans="11:15" x14ac:dyDescent="0.25">
      <c r="K15933">
        <v>90860001090001</v>
      </c>
      <c r="L15933" t="s">
        <v>18386</v>
      </c>
      <c r="M15933" t="s">
        <v>5237</v>
      </c>
      <c r="N15933" t="s">
        <v>5237</v>
      </c>
      <c r="O15933" t="s">
        <v>5237</v>
      </c>
    </row>
    <row r="15934" spans="11:15" x14ac:dyDescent="0.25">
      <c r="K15934">
        <v>90860001090002</v>
      </c>
      <c r="L15934" t="s">
        <v>18387</v>
      </c>
      <c r="M15934" t="s">
        <v>5237</v>
      </c>
      <c r="N15934" t="s">
        <v>5237</v>
      </c>
      <c r="O15934" t="s">
        <v>5237</v>
      </c>
    </row>
    <row r="15935" spans="11:15" x14ac:dyDescent="0.25">
      <c r="K15935">
        <v>90860001100001</v>
      </c>
      <c r="L15935" t="s">
        <v>18388</v>
      </c>
      <c r="M15935" t="s">
        <v>5237</v>
      </c>
      <c r="N15935" t="s">
        <v>5237</v>
      </c>
      <c r="O15935" t="s">
        <v>5237</v>
      </c>
    </row>
    <row r="15936" spans="11:15" x14ac:dyDescent="0.25">
      <c r="K15936">
        <v>90860001100002</v>
      </c>
      <c r="L15936" t="s">
        <v>18389</v>
      </c>
      <c r="M15936" t="s">
        <v>5237</v>
      </c>
      <c r="N15936" t="s">
        <v>5237</v>
      </c>
      <c r="O15936" t="s">
        <v>5237</v>
      </c>
    </row>
    <row r="15937" spans="11:15" x14ac:dyDescent="0.25">
      <c r="K15937">
        <v>90860001100003</v>
      </c>
      <c r="L15937" t="s">
        <v>18390</v>
      </c>
      <c r="M15937" t="s">
        <v>5237</v>
      </c>
      <c r="N15937" t="s">
        <v>5237</v>
      </c>
      <c r="O15937" t="s">
        <v>5237</v>
      </c>
    </row>
    <row r="15938" spans="11:15" x14ac:dyDescent="0.25">
      <c r="K15938">
        <v>90860001100004</v>
      </c>
      <c r="L15938" t="s">
        <v>18391</v>
      </c>
      <c r="M15938" t="s">
        <v>5237</v>
      </c>
      <c r="N15938" t="s">
        <v>5237</v>
      </c>
      <c r="O15938" t="s">
        <v>5237</v>
      </c>
    </row>
    <row r="15939" spans="11:15" x14ac:dyDescent="0.25">
      <c r="K15939">
        <v>90860001100005</v>
      </c>
      <c r="L15939" t="s">
        <v>18392</v>
      </c>
      <c r="M15939" t="s">
        <v>5237</v>
      </c>
      <c r="N15939" t="s">
        <v>5237</v>
      </c>
      <c r="O15939" t="s">
        <v>5237</v>
      </c>
    </row>
    <row r="15940" spans="11:15" x14ac:dyDescent="0.25">
      <c r="K15940">
        <v>90860001110001</v>
      </c>
      <c r="L15940" t="s">
        <v>18393</v>
      </c>
      <c r="M15940" t="s">
        <v>5237</v>
      </c>
      <c r="N15940" t="s">
        <v>5237</v>
      </c>
      <c r="O15940" t="s">
        <v>5237</v>
      </c>
    </row>
    <row r="15941" spans="11:15" x14ac:dyDescent="0.25">
      <c r="K15941">
        <v>90860001120001</v>
      </c>
      <c r="L15941" t="s">
        <v>18394</v>
      </c>
      <c r="M15941" t="s">
        <v>5237</v>
      </c>
      <c r="N15941" t="s">
        <v>5237</v>
      </c>
      <c r="O15941" t="s">
        <v>5237</v>
      </c>
    </row>
    <row r="15942" spans="11:15" x14ac:dyDescent="0.25">
      <c r="K15942">
        <v>90860001130001</v>
      </c>
      <c r="L15942" t="s">
        <v>18395</v>
      </c>
      <c r="M15942" t="s">
        <v>5237</v>
      </c>
      <c r="N15942" t="s">
        <v>5237</v>
      </c>
      <c r="O15942" t="s">
        <v>5237</v>
      </c>
    </row>
    <row r="15943" spans="11:15" x14ac:dyDescent="0.25">
      <c r="K15943">
        <v>90860001140001</v>
      </c>
      <c r="L15943" t="s">
        <v>18396</v>
      </c>
      <c r="M15943" t="s">
        <v>5237</v>
      </c>
      <c r="N15943" t="s">
        <v>5237</v>
      </c>
      <c r="O15943" t="s">
        <v>5237</v>
      </c>
    </row>
    <row r="15944" spans="11:15" x14ac:dyDescent="0.25">
      <c r="K15944">
        <v>90860001150001</v>
      </c>
      <c r="L15944" t="s">
        <v>18397</v>
      </c>
      <c r="M15944" t="s">
        <v>5237</v>
      </c>
      <c r="N15944" t="s">
        <v>5237</v>
      </c>
      <c r="O15944" t="s">
        <v>5237</v>
      </c>
    </row>
    <row r="15945" spans="11:15" x14ac:dyDescent="0.25">
      <c r="K15945">
        <v>90860001150002</v>
      </c>
      <c r="L15945" t="s">
        <v>18398</v>
      </c>
      <c r="M15945" t="s">
        <v>5237</v>
      </c>
      <c r="N15945" t="s">
        <v>5237</v>
      </c>
      <c r="O15945" t="s">
        <v>5237</v>
      </c>
    </row>
    <row r="15946" spans="11:15" x14ac:dyDescent="0.25">
      <c r="K15946">
        <v>90860001150003</v>
      </c>
      <c r="L15946" t="s">
        <v>18399</v>
      </c>
      <c r="M15946" t="s">
        <v>5237</v>
      </c>
      <c r="N15946" t="s">
        <v>5237</v>
      </c>
      <c r="O15946" t="s">
        <v>5237</v>
      </c>
    </row>
    <row r="15947" spans="11:15" x14ac:dyDescent="0.25">
      <c r="K15947">
        <v>90860001160001</v>
      </c>
      <c r="L15947" t="s">
        <v>18400</v>
      </c>
      <c r="M15947" t="s">
        <v>5237</v>
      </c>
      <c r="N15947" t="s">
        <v>5237</v>
      </c>
      <c r="O15947" t="s">
        <v>5237</v>
      </c>
    </row>
    <row r="15948" spans="11:15" x14ac:dyDescent="0.25">
      <c r="K15948">
        <v>90860001170001</v>
      </c>
      <c r="L15948" t="s">
        <v>18401</v>
      </c>
      <c r="M15948" t="s">
        <v>5237</v>
      </c>
      <c r="N15948" t="s">
        <v>5237</v>
      </c>
      <c r="O15948" t="s">
        <v>5237</v>
      </c>
    </row>
    <row r="15949" spans="11:15" x14ac:dyDescent="0.25">
      <c r="K15949">
        <v>90860001180001</v>
      </c>
      <c r="L15949" t="s">
        <v>18402</v>
      </c>
      <c r="M15949" t="s">
        <v>5237</v>
      </c>
      <c r="N15949" t="s">
        <v>5237</v>
      </c>
      <c r="O15949" t="s">
        <v>5237</v>
      </c>
    </row>
    <row r="15950" spans="11:15" x14ac:dyDescent="0.25">
      <c r="K15950">
        <v>90860001190001</v>
      </c>
      <c r="L15950" t="s">
        <v>18403</v>
      </c>
      <c r="M15950" t="s">
        <v>5237</v>
      </c>
      <c r="N15950" t="s">
        <v>5237</v>
      </c>
      <c r="O15950" t="s">
        <v>5237</v>
      </c>
    </row>
    <row r="15951" spans="11:15" x14ac:dyDescent="0.25">
      <c r="K15951">
        <v>90860001200001</v>
      </c>
      <c r="L15951" t="s">
        <v>18404</v>
      </c>
      <c r="M15951" t="s">
        <v>5237</v>
      </c>
      <c r="N15951" t="s">
        <v>5237</v>
      </c>
      <c r="O15951" t="s">
        <v>5237</v>
      </c>
    </row>
    <row r="15952" spans="11:15" x14ac:dyDescent="0.25">
      <c r="K15952">
        <v>90860001210001</v>
      </c>
      <c r="L15952" t="s">
        <v>18405</v>
      </c>
      <c r="M15952" t="s">
        <v>5237</v>
      </c>
      <c r="N15952" t="s">
        <v>5237</v>
      </c>
      <c r="O15952" t="s">
        <v>5237</v>
      </c>
    </row>
    <row r="15953" spans="11:15" x14ac:dyDescent="0.25">
      <c r="K15953">
        <v>90860001220001</v>
      </c>
      <c r="L15953" t="s">
        <v>18406</v>
      </c>
      <c r="M15953" t="s">
        <v>5237</v>
      </c>
      <c r="N15953" t="s">
        <v>5237</v>
      </c>
      <c r="O15953" t="s">
        <v>5237</v>
      </c>
    </row>
    <row r="15954" spans="11:15" x14ac:dyDescent="0.25">
      <c r="K15954">
        <v>90860001230001</v>
      </c>
      <c r="L15954" t="s">
        <v>18407</v>
      </c>
      <c r="M15954" t="s">
        <v>5237</v>
      </c>
      <c r="N15954" t="s">
        <v>5237</v>
      </c>
      <c r="O15954" t="s">
        <v>5237</v>
      </c>
    </row>
    <row r="15955" spans="11:15" x14ac:dyDescent="0.25">
      <c r="K15955">
        <v>90860001240001</v>
      </c>
      <c r="L15955" t="s">
        <v>18408</v>
      </c>
      <c r="M15955" t="s">
        <v>5237</v>
      </c>
      <c r="N15955" t="s">
        <v>5237</v>
      </c>
      <c r="O15955" t="s">
        <v>5237</v>
      </c>
    </row>
    <row r="15956" spans="11:15" x14ac:dyDescent="0.25">
      <c r="K15956">
        <v>90860001250001</v>
      </c>
      <c r="L15956" t="s">
        <v>18409</v>
      </c>
      <c r="M15956" t="s">
        <v>5237</v>
      </c>
      <c r="N15956" t="s">
        <v>5237</v>
      </c>
      <c r="O15956" t="s">
        <v>5237</v>
      </c>
    </row>
    <row r="15957" spans="11:15" x14ac:dyDescent="0.25">
      <c r="K15957">
        <v>90860001260001</v>
      </c>
      <c r="L15957" t="s">
        <v>18410</v>
      </c>
      <c r="M15957" t="s">
        <v>5237</v>
      </c>
      <c r="N15957" t="s">
        <v>5237</v>
      </c>
      <c r="O15957" t="s">
        <v>5237</v>
      </c>
    </row>
    <row r="15958" spans="11:15" x14ac:dyDescent="0.25">
      <c r="K15958">
        <v>90860001280001</v>
      </c>
      <c r="L15958" t="s">
        <v>18411</v>
      </c>
      <c r="M15958" t="s">
        <v>5237</v>
      </c>
      <c r="N15958" t="s">
        <v>5237</v>
      </c>
      <c r="O15958" t="s">
        <v>5237</v>
      </c>
    </row>
    <row r="15959" spans="11:15" x14ac:dyDescent="0.25">
      <c r="K15959">
        <v>90860001290001</v>
      </c>
      <c r="L15959" t="s">
        <v>18412</v>
      </c>
      <c r="M15959" t="s">
        <v>5237</v>
      </c>
      <c r="N15959" t="s">
        <v>5237</v>
      </c>
      <c r="O15959" t="s">
        <v>5237</v>
      </c>
    </row>
    <row r="15960" spans="11:15" x14ac:dyDescent="0.25">
      <c r="K15960">
        <v>90860001300001</v>
      </c>
      <c r="L15960" t="s">
        <v>18413</v>
      </c>
      <c r="M15960" t="s">
        <v>5237</v>
      </c>
      <c r="N15960" t="s">
        <v>5237</v>
      </c>
      <c r="O15960" t="s">
        <v>5237</v>
      </c>
    </row>
    <row r="15961" spans="11:15" x14ac:dyDescent="0.25">
      <c r="K15961">
        <v>90860001310001</v>
      </c>
      <c r="L15961" t="s">
        <v>18414</v>
      </c>
      <c r="M15961" t="s">
        <v>5237</v>
      </c>
      <c r="N15961" t="s">
        <v>5237</v>
      </c>
      <c r="O15961" t="s">
        <v>5237</v>
      </c>
    </row>
    <row r="15962" spans="11:15" x14ac:dyDescent="0.25">
      <c r="K15962">
        <v>90860001320001</v>
      </c>
      <c r="L15962" t="s">
        <v>18415</v>
      </c>
      <c r="M15962" t="s">
        <v>5237</v>
      </c>
      <c r="N15962" t="s">
        <v>5237</v>
      </c>
      <c r="O15962" t="s">
        <v>5237</v>
      </c>
    </row>
    <row r="15963" spans="11:15" x14ac:dyDescent="0.25">
      <c r="K15963">
        <v>90860001320002</v>
      </c>
      <c r="L15963" t="s">
        <v>18416</v>
      </c>
      <c r="M15963" t="s">
        <v>5237</v>
      </c>
      <c r="N15963" t="s">
        <v>5237</v>
      </c>
      <c r="O15963" t="s">
        <v>5237</v>
      </c>
    </row>
    <row r="15964" spans="11:15" x14ac:dyDescent="0.25">
      <c r="K15964">
        <v>90860001330001</v>
      </c>
      <c r="L15964" t="s">
        <v>18417</v>
      </c>
      <c r="M15964" t="s">
        <v>5237</v>
      </c>
      <c r="N15964" t="s">
        <v>5237</v>
      </c>
      <c r="O15964" t="s">
        <v>5237</v>
      </c>
    </row>
    <row r="15965" spans="11:15" x14ac:dyDescent="0.25">
      <c r="K15965">
        <v>90860001340001</v>
      </c>
      <c r="L15965" t="s">
        <v>18418</v>
      </c>
      <c r="M15965" t="s">
        <v>5237</v>
      </c>
      <c r="N15965" t="s">
        <v>5237</v>
      </c>
      <c r="O15965" t="s">
        <v>5237</v>
      </c>
    </row>
    <row r="15966" spans="11:15" x14ac:dyDescent="0.25">
      <c r="K15966">
        <v>90860001350001</v>
      </c>
      <c r="L15966" t="s">
        <v>18419</v>
      </c>
      <c r="M15966" t="s">
        <v>5237</v>
      </c>
      <c r="N15966" t="s">
        <v>5237</v>
      </c>
      <c r="O15966" t="s">
        <v>5237</v>
      </c>
    </row>
    <row r="15967" spans="11:15" x14ac:dyDescent="0.25">
      <c r="K15967">
        <v>90860001360001</v>
      </c>
      <c r="L15967" t="s">
        <v>18420</v>
      </c>
      <c r="M15967" t="s">
        <v>5237</v>
      </c>
      <c r="N15967" t="s">
        <v>5237</v>
      </c>
      <c r="O15967" t="s">
        <v>5237</v>
      </c>
    </row>
    <row r="15968" spans="11:15" x14ac:dyDescent="0.25">
      <c r="K15968">
        <v>90860001370001</v>
      </c>
      <c r="L15968" t="s">
        <v>18421</v>
      </c>
      <c r="M15968" t="s">
        <v>5237</v>
      </c>
      <c r="N15968" t="s">
        <v>5237</v>
      </c>
      <c r="O15968" t="s">
        <v>5237</v>
      </c>
    </row>
    <row r="15969" spans="11:15" x14ac:dyDescent="0.25">
      <c r="K15969">
        <v>90860001380001</v>
      </c>
      <c r="L15969" t="s">
        <v>18422</v>
      </c>
      <c r="M15969" t="s">
        <v>5237</v>
      </c>
      <c r="N15969" t="s">
        <v>5237</v>
      </c>
      <c r="O15969" t="s">
        <v>5237</v>
      </c>
    </row>
    <row r="15970" spans="11:15" x14ac:dyDescent="0.25">
      <c r="K15970">
        <v>90860001390001</v>
      </c>
      <c r="L15970" t="s">
        <v>18423</v>
      </c>
      <c r="M15970" t="s">
        <v>5237</v>
      </c>
      <c r="N15970" t="s">
        <v>5237</v>
      </c>
      <c r="O15970" t="s">
        <v>5237</v>
      </c>
    </row>
    <row r="15971" spans="11:15" x14ac:dyDescent="0.25">
      <c r="K15971">
        <v>90860001400001</v>
      </c>
      <c r="L15971" t="s">
        <v>18424</v>
      </c>
      <c r="M15971" t="s">
        <v>5237</v>
      </c>
      <c r="N15971" t="s">
        <v>5237</v>
      </c>
      <c r="O15971" t="s">
        <v>5237</v>
      </c>
    </row>
    <row r="15972" spans="11:15" x14ac:dyDescent="0.25">
      <c r="K15972">
        <v>90860001410001</v>
      </c>
      <c r="L15972" t="s">
        <v>18425</v>
      </c>
      <c r="M15972" t="s">
        <v>5237</v>
      </c>
      <c r="N15972" t="s">
        <v>5237</v>
      </c>
      <c r="O15972" t="s">
        <v>5237</v>
      </c>
    </row>
    <row r="15973" spans="11:15" x14ac:dyDescent="0.25">
      <c r="K15973">
        <v>90860001410002</v>
      </c>
      <c r="L15973" t="s">
        <v>18426</v>
      </c>
      <c r="M15973" t="s">
        <v>5237</v>
      </c>
      <c r="N15973" t="s">
        <v>5237</v>
      </c>
      <c r="O15973" t="s">
        <v>5237</v>
      </c>
    </row>
    <row r="15974" spans="11:15" x14ac:dyDescent="0.25">
      <c r="K15974">
        <v>90860001420001</v>
      </c>
      <c r="L15974" t="s">
        <v>18427</v>
      </c>
      <c r="M15974" t="s">
        <v>5237</v>
      </c>
      <c r="N15974" t="s">
        <v>5237</v>
      </c>
      <c r="O15974" t="s">
        <v>5237</v>
      </c>
    </row>
    <row r="15975" spans="11:15" x14ac:dyDescent="0.25">
      <c r="K15975">
        <v>90860001430001</v>
      </c>
      <c r="L15975" t="s">
        <v>18428</v>
      </c>
      <c r="M15975" t="s">
        <v>5237</v>
      </c>
      <c r="N15975" t="s">
        <v>5237</v>
      </c>
      <c r="O15975" t="s">
        <v>5237</v>
      </c>
    </row>
    <row r="15976" spans="11:15" x14ac:dyDescent="0.25">
      <c r="K15976">
        <v>90860001440001</v>
      </c>
      <c r="L15976" t="s">
        <v>18429</v>
      </c>
      <c r="M15976" t="s">
        <v>5237</v>
      </c>
      <c r="N15976" t="s">
        <v>5237</v>
      </c>
      <c r="O15976" t="s">
        <v>5237</v>
      </c>
    </row>
    <row r="15977" spans="11:15" x14ac:dyDescent="0.25">
      <c r="K15977">
        <v>90860001440002</v>
      </c>
      <c r="L15977" t="s">
        <v>18430</v>
      </c>
      <c r="M15977" t="s">
        <v>5237</v>
      </c>
      <c r="N15977" t="s">
        <v>5237</v>
      </c>
      <c r="O15977" t="s">
        <v>5237</v>
      </c>
    </row>
    <row r="15978" spans="11:15" x14ac:dyDescent="0.25">
      <c r="K15978">
        <v>90860001450001</v>
      </c>
      <c r="L15978" t="s">
        <v>18431</v>
      </c>
      <c r="M15978" t="s">
        <v>5237</v>
      </c>
      <c r="N15978" t="s">
        <v>5237</v>
      </c>
      <c r="O15978" t="s">
        <v>5237</v>
      </c>
    </row>
    <row r="15979" spans="11:15" x14ac:dyDescent="0.25">
      <c r="K15979">
        <v>90860001460001</v>
      </c>
      <c r="L15979" t="s">
        <v>18432</v>
      </c>
      <c r="M15979" t="s">
        <v>5237</v>
      </c>
      <c r="N15979" t="s">
        <v>5237</v>
      </c>
      <c r="O15979" t="s">
        <v>5237</v>
      </c>
    </row>
    <row r="15980" spans="11:15" x14ac:dyDescent="0.25">
      <c r="K15980">
        <v>90860001470001</v>
      </c>
      <c r="L15980" t="s">
        <v>18433</v>
      </c>
      <c r="M15980" t="s">
        <v>5237</v>
      </c>
      <c r="N15980" t="s">
        <v>5237</v>
      </c>
      <c r="O15980" t="s">
        <v>5237</v>
      </c>
    </row>
    <row r="15981" spans="11:15" x14ac:dyDescent="0.25">
      <c r="K15981">
        <v>90860001480001</v>
      </c>
      <c r="L15981" t="s">
        <v>18434</v>
      </c>
      <c r="M15981" t="s">
        <v>5237</v>
      </c>
      <c r="N15981" t="s">
        <v>5237</v>
      </c>
      <c r="O15981" t="s">
        <v>5237</v>
      </c>
    </row>
    <row r="15982" spans="11:15" x14ac:dyDescent="0.25">
      <c r="K15982">
        <v>90860001480002</v>
      </c>
      <c r="L15982" t="s">
        <v>18435</v>
      </c>
      <c r="M15982" t="s">
        <v>5237</v>
      </c>
      <c r="N15982" t="s">
        <v>5237</v>
      </c>
      <c r="O15982" t="s">
        <v>5237</v>
      </c>
    </row>
    <row r="15983" spans="11:15" x14ac:dyDescent="0.25">
      <c r="K15983">
        <v>90860001480003</v>
      </c>
      <c r="L15983" t="s">
        <v>18436</v>
      </c>
      <c r="M15983" t="s">
        <v>5237</v>
      </c>
      <c r="N15983" t="s">
        <v>5237</v>
      </c>
      <c r="O15983" t="s">
        <v>5237</v>
      </c>
    </row>
    <row r="15984" spans="11:15" x14ac:dyDescent="0.25">
      <c r="K15984">
        <v>90860001490001</v>
      </c>
      <c r="L15984" t="s">
        <v>18437</v>
      </c>
      <c r="M15984" t="s">
        <v>5237</v>
      </c>
      <c r="N15984" t="s">
        <v>5237</v>
      </c>
      <c r="O15984" t="s">
        <v>5237</v>
      </c>
    </row>
    <row r="15985" spans="11:15" x14ac:dyDescent="0.25">
      <c r="K15985">
        <v>90860001500001</v>
      </c>
      <c r="L15985" t="s">
        <v>18438</v>
      </c>
      <c r="M15985" t="s">
        <v>5237</v>
      </c>
      <c r="N15985" t="s">
        <v>5237</v>
      </c>
      <c r="O15985" t="s">
        <v>5237</v>
      </c>
    </row>
    <row r="15986" spans="11:15" x14ac:dyDescent="0.25">
      <c r="K15986">
        <v>90860001510001</v>
      </c>
      <c r="L15986" t="s">
        <v>18439</v>
      </c>
      <c r="M15986" t="s">
        <v>5237</v>
      </c>
      <c r="N15986" t="s">
        <v>5237</v>
      </c>
      <c r="O15986" t="s">
        <v>5237</v>
      </c>
    </row>
    <row r="15987" spans="11:15" x14ac:dyDescent="0.25">
      <c r="K15987">
        <v>90860001520001</v>
      </c>
      <c r="L15987" t="s">
        <v>18440</v>
      </c>
      <c r="M15987" t="s">
        <v>5237</v>
      </c>
      <c r="N15987" t="s">
        <v>5237</v>
      </c>
      <c r="O15987" t="s">
        <v>5237</v>
      </c>
    </row>
    <row r="15988" spans="11:15" x14ac:dyDescent="0.25">
      <c r="K15988">
        <v>90860001530001</v>
      </c>
      <c r="L15988" t="s">
        <v>18441</v>
      </c>
      <c r="M15988" t="s">
        <v>5237</v>
      </c>
      <c r="N15988" t="s">
        <v>5237</v>
      </c>
      <c r="O15988" t="s">
        <v>5237</v>
      </c>
    </row>
    <row r="15989" spans="11:15" x14ac:dyDescent="0.25">
      <c r="K15989">
        <v>90860001530002</v>
      </c>
      <c r="L15989" t="s">
        <v>18442</v>
      </c>
      <c r="M15989" t="s">
        <v>5237</v>
      </c>
      <c r="N15989" t="s">
        <v>5237</v>
      </c>
      <c r="O15989" t="s">
        <v>5237</v>
      </c>
    </row>
    <row r="15990" spans="11:15" x14ac:dyDescent="0.25">
      <c r="K15990">
        <v>90860001540001</v>
      </c>
      <c r="L15990" t="s">
        <v>18443</v>
      </c>
      <c r="M15990" t="s">
        <v>5237</v>
      </c>
      <c r="N15990" t="s">
        <v>5237</v>
      </c>
      <c r="O15990" t="s">
        <v>5237</v>
      </c>
    </row>
    <row r="15991" spans="11:15" x14ac:dyDescent="0.25">
      <c r="K15991">
        <v>90860001550001</v>
      </c>
      <c r="L15991" t="s">
        <v>18444</v>
      </c>
      <c r="M15991" t="s">
        <v>5237</v>
      </c>
      <c r="N15991" t="s">
        <v>5237</v>
      </c>
      <c r="O15991" t="s">
        <v>5237</v>
      </c>
    </row>
    <row r="15992" spans="11:15" x14ac:dyDescent="0.25">
      <c r="K15992">
        <v>90860001560001</v>
      </c>
      <c r="L15992" t="s">
        <v>18445</v>
      </c>
      <c r="M15992" t="s">
        <v>5237</v>
      </c>
      <c r="N15992" t="s">
        <v>5237</v>
      </c>
      <c r="O15992" t="s">
        <v>5237</v>
      </c>
    </row>
    <row r="15993" spans="11:15" x14ac:dyDescent="0.25">
      <c r="K15993">
        <v>90860001570001</v>
      </c>
      <c r="L15993" t="s">
        <v>18446</v>
      </c>
      <c r="M15993" t="s">
        <v>5237</v>
      </c>
      <c r="N15993" t="s">
        <v>5237</v>
      </c>
      <c r="O15993" t="s">
        <v>5237</v>
      </c>
    </row>
    <row r="15994" spans="11:15" x14ac:dyDescent="0.25">
      <c r="K15994">
        <v>90860001580001</v>
      </c>
      <c r="L15994" t="s">
        <v>18447</v>
      </c>
      <c r="M15994" t="s">
        <v>5237</v>
      </c>
      <c r="N15994" t="s">
        <v>5237</v>
      </c>
      <c r="O15994" t="s">
        <v>5237</v>
      </c>
    </row>
    <row r="15995" spans="11:15" x14ac:dyDescent="0.25">
      <c r="K15995">
        <v>90860001590001</v>
      </c>
      <c r="L15995" t="s">
        <v>18448</v>
      </c>
      <c r="M15995" t="s">
        <v>5237</v>
      </c>
      <c r="N15995" t="s">
        <v>5237</v>
      </c>
      <c r="O15995" t="s">
        <v>5237</v>
      </c>
    </row>
    <row r="15996" spans="11:15" x14ac:dyDescent="0.25">
      <c r="K15996">
        <v>90860001600001</v>
      </c>
      <c r="L15996" t="s">
        <v>18449</v>
      </c>
      <c r="M15996" t="s">
        <v>5237</v>
      </c>
      <c r="N15996" t="s">
        <v>5237</v>
      </c>
      <c r="O15996" t="s">
        <v>5237</v>
      </c>
    </row>
    <row r="15997" spans="11:15" x14ac:dyDescent="0.25">
      <c r="K15997">
        <v>90860001610001</v>
      </c>
      <c r="L15997" t="s">
        <v>18450</v>
      </c>
      <c r="M15997" t="s">
        <v>5237</v>
      </c>
      <c r="N15997" t="s">
        <v>5237</v>
      </c>
      <c r="O15997" t="s">
        <v>5237</v>
      </c>
    </row>
    <row r="15998" spans="11:15" x14ac:dyDescent="0.25">
      <c r="K15998">
        <v>90860001620001</v>
      </c>
      <c r="L15998" t="s">
        <v>18451</v>
      </c>
      <c r="M15998" t="s">
        <v>5237</v>
      </c>
      <c r="N15998" t="s">
        <v>5237</v>
      </c>
      <c r="O15998" t="s">
        <v>5237</v>
      </c>
    </row>
    <row r="15999" spans="11:15" x14ac:dyDescent="0.25">
      <c r="K15999">
        <v>90860001630001</v>
      </c>
      <c r="L15999" t="s">
        <v>18452</v>
      </c>
      <c r="M15999" t="s">
        <v>5237</v>
      </c>
      <c r="N15999" t="s">
        <v>5237</v>
      </c>
      <c r="O15999" t="s">
        <v>5237</v>
      </c>
    </row>
    <row r="16000" spans="11:15" x14ac:dyDescent="0.25">
      <c r="K16000">
        <v>90860001650001</v>
      </c>
      <c r="L16000" t="s">
        <v>18453</v>
      </c>
      <c r="M16000" t="s">
        <v>5237</v>
      </c>
      <c r="N16000" t="s">
        <v>5237</v>
      </c>
      <c r="O16000" t="s">
        <v>5237</v>
      </c>
    </row>
    <row r="16001" spans="11:15" x14ac:dyDescent="0.25">
      <c r="K16001">
        <v>90860001660001</v>
      </c>
      <c r="L16001" t="s">
        <v>18454</v>
      </c>
      <c r="M16001" t="s">
        <v>5237</v>
      </c>
      <c r="N16001" t="s">
        <v>5237</v>
      </c>
      <c r="O16001" t="s">
        <v>5237</v>
      </c>
    </row>
    <row r="16002" spans="11:15" x14ac:dyDescent="0.25">
      <c r="K16002">
        <v>90860001670001</v>
      </c>
      <c r="L16002" t="s">
        <v>18455</v>
      </c>
      <c r="M16002" t="s">
        <v>5237</v>
      </c>
      <c r="N16002" t="s">
        <v>5237</v>
      </c>
      <c r="O16002" t="s">
        <v>5237</v>
      </c>
    </row>
    <row r="16003" spans="11:15" x14ac:dyDescent="0.25">
      <c r="K16003">
        <v>90860001680001</v>
      </c>
      <c r="L16003" t="s">
        <v>18456</v>
      </c>
      <c r="M16003" t="s">
        <v>5237</v>
      </c>
      <c r="N16003" t="s">
        <v>5237</v>
      </c>
      <c r="O16003" t="s">
        <v>5237</v>
      </c>
    </row>
    <row r="16004" spans="11:15" x14ac:dyDescent="0.25">
      <c r="K16004">
        <v>90860001690001</v>
      </c>
      <c r="L16004" t="s">
        <v>18457</v>
      </c>
      <c r="M16004" t="s">
        <v>5237</v>
      </c>
      <c r="N16004" t="s">
        <v>5237</v>
      </c>
      <c r="O16004" t="s">
        <v>5237</v>
      </c>
    </row>
    <row r="16005" spans="11:15" x14ac:dyDescent="0.25">
      <c r="K16005">
        <v>90860001700001</v>
      </c>
      <c r="L16005" t="s">
        <v>18458</v>
      </c>
      <c r="M16005" t="s">
        <v>5237</v>
      </c>
      <c r="N16005" t="s">
        <v>5237</v>
      </c>
      <c r="O16005" t="s">
        <v>5237</v>
      </c>
    </row>
    <row r="16006" spans="11:15" x14ac:dyDescent="0.25">
      <c r="K16006">
        <v>90860001710001</v>
      </c>
      <c r="L16006" t="s">
        <v>18459</v>
      </c>
      <c r="M16006" t="s">
        <v>5237</v>
      </c>
      <c r="N16006" t="s">
        <v>5237</v>
      </c>
      <c r="O16006" t="s">
        <v>5237</v>
      </c>
    </row>
    <row r="16007" spans="11:15" x14ac:dyDescent="0.25">
      <c r="K16007">
        <v>90860001720001</v>
      </c>
      <c r="L16007" t="s">
        <v>18460</v>
      </c>
      <c r="M16007" t="s">
        <v>5237</v>
      </c>
      <c r="N16007" t="s">
        <v>5237</v>
      </c>
      <c r="O16007" t="s">
        <v>5237</v>
      </c>
    </row>
    <row r="16008" spans="11:15" x14ac:dyDescent="0.25">
      <c r="K16008">
        <v>90860001730001</v>
      </c>
      <c r="L16008" t="s">
        <v>18461</v>
      </c>
      <c r="M16008" t="s">
        <v>5237</v>
      </c>
      <c r="N16008" t="s">
        <v>5237</v>
      </c>
      <c r="O16008" t="s">
        <v>5237</v>
      </c>
    </row>
    <row r="16009" spans="11:15" x14ac:dyDescent="0.25">
      <c r="K16009">
        <v>90860001740001</v>
      </c>
      <c r="L16009" t="s">
        <v>18462</v>
      </c>
      <c r="M16009" t="s">
        <v>5237</v>
      </c>
      <c r="N16009" t="s">
        <v>5237</v>
      </c>
      <c r="O16009" t="s">
        <v>5237</v>
      </c>
    </row>
    <row r="16010" spans="11:15" x14ac:dyDescent="0.25">
      <c r="K16010">
        <v>90860001750001</v>
      </c>
      <c r="L16010" t="s">
        <v>18463</v>
      </c>
      <c r="M16010" t="s">
        <v>5237</v>
      </c>
      <c r="N16010" t="s">
        <v>5237</v>
      </c>
      <c r="O16010" t="s">
        <v>5237</v>
      </c>
    </row>
    <row r="16011" spans="11:15" x14ac:dyDescent="0.25">
      <c r="K16011">
        <v>90860001760001</v>
      </c>
      <c r="L16011" t="s">
        <v>18464</v>
      </c>
      <c r="M16011" t="s">
        <v>5237</v>
      </c>
      <c r="N16011" t="s">
        <v>5237</v>
      </c>
      <c r="O16011" t="s">
        <v>5237</v>
      </c>
    </row>
    <row r="16012" spans="11:15" x14ac:dyDescent="0.25">
      <c r="K16012">
        <v>90860001770001</v>
      </c>
      <c r="L16012" t="s">
        <v>18465</v>
      </c>
      <c r="M16012" t="s">
        <v>5237</v>
      </c>
      <c r="N16012" t="s">
        <v>5237</v>
      </c>
      <c r="O16012" t="s">
        <v>5237</v>
      </c>
    </row>
    <row r="16013" spans="11:15" x14ac:dyDescent="0.25">
      <c r="K16013">
        <v>90860001780001</v>
      </c>
      <c r="L16013" t="s">
        <v>18466</v>
      </c>
      <c r="M16013" t="s">
        <v>5237</v>
      </c>
      <c r="N16013" t="s">
        <v>5237</v>
      </c>
      <c r="O16013" t="s">
        <v>5237</v>
      </c>
    </row>
    <row r="16014" spans="11:15" x14ac:dyDescent="0.25">
      <c r="K16014">
        <v>90860001790001</v>
      </c>
      <c r="L16014" t="s">
        <v>18467</v>
      </c>
      <c r="M16014" t="s">
        <v>5237</v>
      </c>
      <c r="N16014" t="s">
        <v>5237</v>
      </c>
      <c r="O16014" t="s">
        <v>5237</v>
      </c>
    </row>
    <row r="16015" spans="11:15" x14ac:dyDescent="0.25">
      <c r="K16015">
        <v>90860001800001</v>
      </c>
      <c r="L16015" t="s">
        <v>18468</v>
      </c>
      <c r="M16015" t="s">
        <v>5237</v>
      </c>
      <c r="N16015" t="s">
        <v>5237</v>
      </c>
      <c r="O16015" t="s">
        <v>5237</v>
      </c>
    </row>
    <row r="16016" spans="11:15" x14ac:dyDescent="0.25">
      <c r="K16016">
        <v>90860001810001</v>
      </c>
      <c r="L16016" t="s">
        <v>18469</v>
      </c>
      <c r="M16016" t="s">
        <v>5237</v>
      </c>
      <c r="N16016" t="s">
        <v>5237</v>
      </c>
      <c r="O16016" t="s">
        <v>5237</v>
      </c>
    </row>
    <row r="16017" spans="11:15" x14ac:dyDescent="0.25">
      <c r="K16017">
        <v>90860001820001</v>
      </c>
      <c r="L16017" t="s">
        <v>18470</v>
      </c>
      <c r="M16017" t="s">
        <v>5237</v>
      </c>
      <c r="N16017" t="s">
        <v>5237</v>
      </c>
      <c r="O16017" t="s">
        <v>5237</v>
      </c>
    </row>
    <row r="16018" spans="11:15" x14ac:dyDescent="0.25">
      <c r="K16018">
        <v>90860001830001</v>
      </c>
      <c r="L16018" t="s">
        <v>18471</v>
      </c>
      <c r="M16018" t="s">
        <v>5237</v>
      </c>
      <c r="N16018" t="s">
        <v>5237</v>
      </c>
      <c r="O16018" t="s">
        <v>5237</v>
      </c>
    </row>
    <row r="16019" spans="11:15" x14ac:dyDescent="0.25">
      <c r="K16019">
        <v>90860001840001</v>
      </c>
      <c r="L16019" t="s">
        <v>18472</v>
      </c>
      <c r="M16019" t="s">
        <v>5237</v>
      </c>
      <c r="N16019" t="s">
        <v>5237</v>
      </c>
      <c r="O16019" t="s">
        <v>5237</v>
      </c>
    </row>
    <row r="16020" spans="11:15" x14ac:dyDescent="0.25">
      <c r="K16020">
        <v>90860001850001</v>
      </c>
      <c r="L16020" t="s">
        <v>18473</v>
      </c>
      <c r="M16020" t="s">
        <v>5237</v>
      </c>
      <c r="N16020" t="s">
        <v>5237</v>
      </c>
      <c r="O16020" t="s">
        <v>5237</v>
      </c>
    </row>
    <row r="16021" spans="11:15" x14ac:dyDescent="0.25">
      <c r="K16021">
        <v>90860001860001</v>
      </c>
      <c r="L16021" t="s">
        <v>18474</v>
      </c>
      <c r="M16021" t="s">
        <v>5237</v>
      </c>
      <c r="N16021" t="s">
        <v>5237</v>
      </c>
      <c r="O16021" t="s">
        <v>5237</v>
      </c>
    </row>
    <row r="16022" spans="11:15" x14ac:dyDescent="0.25">
      <c r="K16022">
        <v>90860001870001</v>
      </c>
      <c r="L16022" t="s">
        <v>18475</v>
      </c>
      <c r="M16022" t="s">
        <v>5237</v>
      </c>
      <c r="N16022" t="s">
        <v>5237</v>
      </c>
      <c r="O16022" t="s">
        <v>5237</v>
      </c>
    </row>
    <row r="16023" spans="11:15" x14ac:dyDescent="0.25">
      <c r="K16023">
        <v>90860001880001</v>
      </c>
      <c r="L16023" t="s">
        <v>18476</v>
      </c>
      <c r="M16023" t="s">
        <v>5237</v>
      </c>
      <c r="N16023" t="s">
        <v>5237</v>
      </c>
      <c r="O16023" t="s">
        <v>5237</v>
      </c>
    </row>
    <row r="16024" spans="11:15" x14ac:dyDescent="0.25">
      <c r="K16024">
        <v>90860001890001</v>
      </c>
      <c r="L16024" t="s">
        <v>18477</v>
      </c>
      <c r="M16024" t="s">
        <v>5237</v>
      </c>
      <c r="N16024" t="s">
        <v>5237</v>
      </c>
      <c r="O16024" t="s">
        <v>5237</v>
      </c>
    </row>
    <row r="16025" spans="11:15" x14ac:dyDescent="0.25">
      <c r="K16025">
        <v>90860001900001</v>
      </c>
      <c r="L16025" t="s">
        <v>18478</v>
      </c>
      <c r="M16025" t="s">
        <v>5237</v>
      </c>
      <c r="N16025" t="s">
        <v>5237</v>
      </c>
      <c r="O16025" t="s">
        <v>5237</v>
      </c>
    </row>
    <row r="16026" spans="11:15" x14ac:dyDescent="0.25">
      <c r="K16026">
        <v>90860001910001</v>
      </c>
      <c r="L16026" t="s">
        <v>18479</v>
      </c>
      <c r="M16026" t="s">
        <v>5237</v>
      </c>
      <c r="N16026" t="s">
        <v>5237</v>
      </c>
      <c r="O16026" t="s">
        <v>5237</v>
      </c>
    </row>
    <row r="16027" spans="11:15" x14ac:dyDescent="0.25">
      <c r="K16027">
        <v>90860001910002</v>
      </c>
      <c r="L16027" t="s">
        <v>18480</v>
      </c>
      <c r="M16027" t="s">
        <v>5237</v>
      </c>
      <c r="N16027" t="s">
        <v>5237</v>
      </c>
      <c r="O16027" t="s">
        <v>5237</v>
      </c>
    </row>
    <row r="16028" spans="11:15" x14ac:dyDescent="0.25">
      <c r="K16028">
        <v>90860001910003</v>
      </c>
      <c r="L16028" t="s">
        <v>18481</v>
      </c>
      <c r="M16028" t="s">
        <v>5237</v>
      </c>
      <c r="N16028" t="s">
        <v>5237</v>
      </c>
      <c r="O16028" t="s">
        <v>5237</v>
      </c>
    </row>
    <row r="16029" spans="11:15" x14ac:dyDescent="0.25">
      <c r="K16029">
        <v>90860001920001</v>
      </c>
      <c r="L16029" t="s">
        <v>18482</v>
      </c>
      <c r="M16029" t="s">
        <v>5237</v>
      </c>
      <c r="N16029" t="s">
        <v>5237</v>
      </c>
      <c r="O16029" t="s">
        <v>5237</v>
      </c>
    </row>
    <row r="16030" spans="11:15" x14ac:dyDescent="0.25">
      <c r="K16030">
        <v>90860001930001</v>
      </c>
      <c r="L16030" t="s">
        <v>18483</v>
      </c>
      <c r="M16030" t="s">
        <v>5237</v>
      </c>
      <c r="N16030" t="s">
        <v>5237</v>
      </c>
      <c r="O16030" t="s">
        <v>5237</v>
      </c>
    </row>
    <row r="16031" spans="11:15" x14ac:dyDescent="0.25">
      <c r="K16031">
        <v>90860001940001</v>
      </c>
      <c r="L16031" t="s">
        <v>18484</v>
      </c>
      <c r="M16031" t="s">
        <v>5237</v>
      </c>
      <c r="N16031" t="s">
        <v>5237</v>
      </c>
      <c r="O16031" t="s">
        <v>5237</v>
      </c>
    </row>
    <row r="16032" spans="11:15" x14ac:dyDescent="0.25">
      <c r="K16032">
        <v>90860001950001</v>
      </c>
      <c r="L16032" t="s">
        <v>18485</v>
      </c>
      <c r="M16032" t="s">
        <v>5237</v>
      </c>
      <c r="N16032" t="s">
        <v>5237</v>
      </c>
      <c r="O16032" t="s">
        <v>5237</v>
      </c>
    </row>
    <row r="16033" spans="11:15" x14ac:dyDescent="0.25">
      <c r="K16033">
        <v>90860001960001</v>
      </c>
      <c r="L16033" t="s">
        <v>18486</v>
      </c>
      <c r="M16033" t="s">
        <v>5237</v>
      </c>
      <c r="N16033" t="s">
        <v>5237</v>
      </c>
      <c r="O16033" t="s">
        <v>5237</v>
      </c>
    </row>
    <row r="16034" spans="11:15" x14ac:dyDescent="0.25">
      <c r="K16034">
        <v>90860001970001</v>
      </c>
      <c r="L16034" t="s">
        <v>18487</v>
      </c>
      <c r="M16034" t="s">
        <v>5237</v>
      </c>
      <c r="N16034" t="s">
        <v>5237</v>
      </c>
      <c r="O16034" t="s">
        <v>5237</v>
      </c>
    </row>
    <row r="16035" spans="11:15" x14ac:dyDescent="0.25">
      <c r="K16035">
        <v>90860001980001</v>
      </c>
      <c r="L16035" t="s">
        <v>18488</v>
      </c>
      <c r="M16035" t="s">
        <v>5237</v>
      </c>
      <c r="N16035" t="s">
        <v>5237</v>
      </c>
      <c r="O16035" t="s">
        <v>5237</v>
      </c>
    </row>
    <row r="16036" spans="11:15" x14ac:dyDescent="0.25">
      <c r="K16036">
        <v>90860001980002</v>
      </c>
      <c r="L16036" t="s">
        <v>18489</v>
      </c>
      <c r="M16036" t="s">
        <v>5237</v>
      </c>
      <c r="N16036" t="s">
        <v>5237</v>
      </c>
      <c r="O16036" t="s">
        <v>5237</v>
      </c>
    </row>
    <row r="16037" spans="11:15" x14ac:dyDescent="0.25">
      <c r="K16037">
        <v>90860001990001</v>
      </c>
      <c r="L16037" t="s">
        <v>18490</v>
      </c>
      <c r="M16037" t="s">
        <v>5237</v>
      </c>
      <c r="N16037" t="s">
        <v>5237</v>
      </c>
      <c r="O16037" t="s">
        <v>5237</v>
      </c>
    </row>
    <row r="16038" spans="11:15" x14ac:dyDescent="0.25">
      <c r="K16038">
        <v>90860002000001</v>
      </c>
      <c r="L16038" t="s">
        <v>18491</v>
      </c>
      <c r="M16038" t="s">
        <v>5237</v>
      </c>
      <c r="N16038" t="s">
        <v>5237</v>
      </c>
      <c r="O16038" t="s">
        <v>5237</v>
      </c>
    </row>
    <row r="16039" spans="11:15" x14ac:dyDescent="0.25">
      <c r="K16039">
        <v>90860002010001</v>
      </c>
      <c r="L16039" t="s">
        <v>18492</v>
      </c>
      <c r="M16039" t="s">
        <v>5237</v>
      </c>
      <c r="N16039" t="s">
        <v>5237</v>
      </c>
      <c r="O16039" t="s">
        <v>5237</v>
      </c>
    </row>
    <row r="16040" spans="11:15" x14ac:dyDescent="0.25">
      <c r="K16040">
        <v>90860002020001</v>
      </c>
      <c r="L16040" t="s">
        <v>18493</v>
      </c>
      <c r="M16040" t="s">
        <v>5237</v>
      </c>
      <c r="N16040" t="s">
        <v>5237</v>
      </c>
      <c r="O16040" t="s">
        <v>5237</v>
      </c>
    </row>
    <row r="16041" spans="11:15" x14ac:dyDescent="0.25">
      <c r="K16041">
        <v>90860002030001</v>
      </c>
      <c r="L16041" t="s">
        <v>18494</v>
      </c>
      <c r="M16041" t="s">
        <v>5237</v>
      </c>
      <c r="N16041" t="s">
        <v>5237</v>
      </c>
      <c r="O16041" t="s">
        <v>5237</v>
      </c>
    </row>
    <row r="16042" spans="11:15" x14ac:dyDescent="0.25">
      <c r="K16042">
        <v>90860002040001</v>
      </c>
      <c r="L16042" t="s">
        <v>18495</v>
      </c>
      <c r="M16042" t="s">
        <v>5237</v>
      </c>
      <c r="N16042" t="s">
        <v>5237</v>
      </c>
      <c r="O16042" t="s">
        <v>5237</v>
      </c>
    </row>
    <row r="16043" spans="11:15" x14ac:dyDescent="0.25">
      <c r="K16043">
        <v>90860002050001</v>
      </c>
      <c r="L16043" t="s">
        <v>18496</v>
      </c>
      <c r="M16043" t="s">
        <v>5237</v>
      </c>
      <c r="N16043" t="s">
        <v>5237</v>
      </c>
      <c r="O16043" t="s">
        <v>5237</v>
      </c>
    </row>
    <row r="16044" spans="11:15" x14ac:dyDescent="0.25">
      <c r="K16044">
        <v>90860002060001</v>
      </c>
      <c r="L16044" t="s">
        <v>18497</v>
      </c>
      <c r="M16044" t="s">
        <v>5237</v>
      </c>
      <c r="N16044" t="s">
        <v>5237</v>
      </c>
      <c r="O16044" t="s">
        <v>5237</v>
      </c>
    </row>
    <row r="16045" spans="11:15" x14ac:dyDescent="0.25">
      <c r="K16045">
        <v>90860002070001</v>
      </c>
      <c r="L16045" t="s">
        <v>18498</v>
      </c>
      <c r="M16045" t="s">
        <v>5237</v>
      </c>
      <c r="N16045" t="s">
        <v>5237</v>
      </c>
      <c r="O16045" t="s">
        <v>5237</v>
      </c>
    </row>
    <row r="16046" spans="11:15" x14ac:dyDescent="0.25">
      <c r="K16046">
        <v>90860002080001</v>
      </c>
      <c r="L16046" t="s">
        <v>18499</v>
      </c>
      <c r="M16046" t="s">
        <v>5237</v>
      </c>
      <c r="N16046" t="s">
        <v>5237</v>
      </c>
      <c r="O16046" t="s">
        <v>5237</v>
      </c>
    </row>
    <row r="16047" spans="11:15" x14ac:dyDescent="0.25">
      <c r="K16047">
        <v>90860002090001</v>
      </c>
      <c r="L16047" t="s">
        <v>18500</v>
      </c>
      <c r="M16047" t="s">
        <v>5237</v>
      </c>
      <c r="N16047" t="s">
        <v>5237</v>
      </c>
      <c r="O16047" t="s">
        <v>5237</v>
      </c>
    </row>
    <row r="16048" spans="11:15" x14ac:dyDescent="0.25">
      <c r="K16048">
        <v>90860002100001</v>
      </c>
      <c r="L16048" t="s">
        <v>18501</v>
      </c>
      <c r="M16048" t="s">
        <v>5237</v>
      </c>
      <c r="N16048" t="s">
        <v>5237</v>
      </c>
      <c r="O16048" t="s">
        <v>5237</v>
      </c>
    </row>
    <row r="16049" spans="11:15" x14ac:dyDescent="0.25">
      <c r="K16049">
        <v>90860002110001</v>
      </c>
      <c r="L16049" t="s">
        <v>18502</v>
      </c>
      <c r="M16049" t="s">
        <v>5237</v>
      </c>
      <c r="N16049" t="s">
        <v>5237</v>
      </c>
      <c r="O16049" t="s">
        <v>5237</v>
      </c>
    </row>
    <row r="16050" spans="11:15" x14ac:dyDescent="0.25">
      <c r="K16050">
        <v>90860002120001</v>
      </c>
      <c r="L16050" t="s">
        <v>18503</v>
      </c>
      <c r="M16050" t="s">
        <v>5237</v>
      </c>
      <c r="N16050" t="s">
        <v>5237</v>
      </c>
      <c r="O16050" t="s">
        <v>5237</v>
      </c>
    </row>
    <row r="16051" spans="11:15" x14ac:dyDescent="0.25">
      <c r="K16051">
        <v>90860002130001</v>
      </c>
      <c r="L16051" t="s">
        <v>18504</v>
      </c>
      <c r="M16051" t="s">
        <v>5237</v>
      </c>
      <c r="N16051" t="s">
        <v>5237</v>
      </c>
      <c r="O16051" t="s">
        <v>5237</v>
      </c>
    </row>
    <row r="16052" spans="11:15" x14ac:dyDescent="0.25">
      <c r="K16052">
        <v>90860002140001</v>
      </c>
      <c r="L16052" t="s">
        <v>18505</v>
      </c>
      <c r="M16052" t="s">
        <v>5237</v>
      </c>
      <c r="N16052" t="s">
        <v>5237</v>
      </c>
      <c r="O16052" t="s">
        <v>5237</v>
      </c>
    </row>
    <row r="16053" spans="11:15" x14ac:dyDescent="0.25">
      <c r="K16053">
        <v>90860002150001</v>
      </c>
      <c r="L16053" t="s">
        <v>18506</v>
      </c>
      <c r="M16053" t="s">
        <v>5237</v>
      </c>
      <c r="N16053" t="s">
        <v>5237</v>
      </c>
      <c r="O16053" t="s">
        <v>5237</v>
      </c>
    </row>
    <row r="16054" spans="11:15" x14ac:dyDescent="0.25">
      <c r="K16054">
        <v>90860002160001</v>
      </c>
      <c r="L16054" t="s">
        <v>18507</v>
      </c>
      <c r="M16054" t="s">
        <v>5237</v>
      </c>
      <c r="N16054" t="s">
        <v>5237</v>
      </c>
      <c r="O16054" t="s">
        <v>5237</v>
      </c>
    </row>
    <row r="16055" spans="11:15" x14ac:dyDescent="0.25">
      <c r="K16055">
        <v>90860002170001</v>
      </c>
      <c r="L16055" t="s">
        <v>18508</v>
      </c>
      <c r="M16055" t="s">
        <v>5237</v>
      </c>
      <c r="N16055" t="s">
        <v>5237</v>
      </c>
      <c r="O16055" t="s">
        <v>5237</v>
      </c>
    </row>
    <row r="16056" spans="11:15" x14ac:dyDescent="0.25">
      <c r="K16056">
        <v>90860002180001</v>
      </c>
      <c r="L16056" t="s">
        <v>18509</v>
      </c>
      <c r="M16056" t="s">
        <v>5237</v>
      </c>
      <c r="N16056" t="s">
        <v>5237</v>
      </c>
      <c r="O16056" t="s">
        <v>5237</v>
      </c>
    </row>
    <row r="16057" spans="11:15" x14ac:dyDescent="0.25">
      <c r="K16057">
        <v>90860002190001</v>
      </c>
      <c r="L16057" t="s">
        <v>18510</v>
      </c>
      <c r="M16057" t="s">
        <v>5237</v>
      </c>
      <c r="N16057" t="s">
        <v>5237</v>
      </c>
      <c r="O16057" t="s">
        <v>5237</v>
      </c>
    </row>
    <row r="16058" spans="11:15" x14ac:dyDescent="0.25">
      <c r="K16058">
        <v>90860002190002</v>
      </c>
      <c r="L16058" t="s">
        <v>18511</v>
      </c>
      <c r="M16058" t="s">
        <v>5237</v>
      </c>
      <c r="N16058" t="s">
        <v>5237</v>
      </c>
      <c r="O16058" t="s">
        <v>5237</v>
      </c>
    </row>
    <row r="16059" spans="11:15" x14ac:dyDescent="0.25">
      <c r="K16059">
        <v>90860002190003</v>
      </c>
      <c r="L16059" t="s">
        <v>18512</v>
      </c>
      <c r="M16059" t="s">
        <v>5237</v>
      </c>
      <c r="N16059" t="s">
        <v>5237</v>
      </c>
      <c r="O16059" t="s">
        <v>5237</v>
      </c>
    </row>
    <row r="16060" spans="11:15" x14ac:dyDescent="0.25">
      <c r="K16060">
        <v>90860002200001</v>
      </c>
      <c r="L16060" t="s">
        <v>18513</v>
      </c>
      <c r="M16060" t="s">
        <v>5237</v>
      </c>
      <c r="N16060" t="s">
        <v>5237</v>
      </c>
      <c r="O16060" t="s">
        <v>5237</v>
      </c>
    </row>
    <row r="16061" spans="11:15" x14ac:dyDescent="0.25">
      <c r="K16061">
        <v>90860002210001</v>
      </c>
      <c r="L16061" t="s">
        <v>18514</v>
      </c>
      <c r="M16061" t="s">
        <v>5237</v>
      </c>
      <c r="N16061" t="s">
        <v>5237</v>
      </c>
      <c r="O16061" t="s">
        <v>5237</v>
      </c>
    </row>
    <row r="16062" spans="11:15" x14ac:dyDescent="0.25">
      <c r="K16062">
        <v>90860002220001</v>
      </c>
      <c r="L16062" t="s">
        <v>18515</v>
      </c>
      <c r="M16062" t="s">
        <v>5237</v>
      </c>
      <c r="N16062" t="s">
        <v>5237</v>
      </c>
      <c r="O16062" t="s">
        <v>5237</v>
      </c>
    </row>
    <row r="16063" spans="11:15" x14ac:dyDescent="0.25">
      <c r="K16063">
        <v>90860002230001</v>
      </c>
      <c r="L16063" t="s">
        <v>18516</v>
      </c>
      <c r="M16063" t="s">
        <v>5237</v>
      </c>
      <c r="N16063" t="s">
        <v>5237</v>
      </c>
      <c r="O16063" t="s">
        <v>5237</v>
      </c>
    </row>
    <row r="16064" spans="11:15" x14ac:dyDescent="0.25">
      <c r="K16064">
        <v>90860002240001</v>
      </c>
      <c r="L16064" t="s">
        <v>18517</v>
      </c>
      <c r="M16064" t="s">
        <v>5237</v>
      </c>
      <c r="N16064" t="s">
        <v>5237</v>
      </c>
      <c r="O16064" t="s">
        <v>5237</v>
      </c>
    </row>
    <row r="16065" spans="11:15" x14ac:dyDescent="0.25">
      <c r="K16065">
        <v>90860002250001</v>
      </c>
      <c r="L16065" t="s">
        <v>17134</v>
      </c>
      <c r="M16065" t="s">
        <v>5237</v>
      </c>
      <c r="N16065" t="s">
        <v>5237</v>
      </c>
      <c r="O16065" t="s">
        <v>5237</v>
      </c>
    </row>
    <row r="16066" spans="11:15" x14ac:dyDescent="0.25">
      <c r="K16066">
        <v>90860002260001</v>
      </c>
      <c r="L16066" t="s">
        <v>18518</v>
      </c>
      <c r="M16066" t="s">
        <v>5237</v>
      </c>
      <c r="N16066" t="s">
        <v>5237</v>
      </c>
      <c r="O16066" t="s">
        <v>5237</v>
      </c>
    </row>
    <row r="16067" spans="11:15" x14ac:dyDescent="0.25">
      <c r="K16067">
        <v>90860002270001</v>
      </c>
      <c r="L16067" t="s">
        <v>18519</v>
      </c>
      <c r="M16067" t="s">
        <v>5237</v>
      </c>
      <c r="N16067" t="s">
        <v>5237</v>
      </c>
      <c r="O16067" t="s">
        <v>5237</v>
      </c>
    </row>
    <row r="16068" spans="11:15" x14ac:dyDescent="0.25">
      <c r="K16068">
        <v>90860002280001</v>
      </c>
      <c r="L16068" t="s">
        <v>18520</v>
      </c>
      <c r="M16068" t="s">
        <v>5237</v>
      </c>
      <c r="N16068" t="s">
        <v>5237</v>
      </c>
      <c r="O16068" t="s">
        <v>5237</v>
      </c>
    </row>
    <row r="16069" spans="11:15" x14ac:dyDescent="0.25">
      <c r="K16069">
        <v>90860002290001</v>
      </c>
      <c r="L16069" t="s">
        <v>18521</v>
      </c>
      <c r="M16069" t="s">
        <v>5237</v>
      </c>
      <c r="N16069" t="s">
        <v>5237</v>
      </c>
      <c r="O16069" t="s">
        <v>5237</v>
      </c>
    </row>
    <row r="16070" spans="11:15" x14ac:dyDescent="0.25">
      <c r="K16070">
        <v>90860002300001</v>
      </c>
      <c r="L16070" t="s">
        <v>18522</v>
      </c>
      <c r="M16070" t="s">
        <v>5237</v>
      </c>
      <c r="N16070" t="s">
        <v>5237</v>
      </c>
      <c r="O16070" t="s">
        <v>5237</v>
      </c>
    </row>
    <row r="16071" spans="11:15" x14ac:dyDescent="0.25">
      <c r="K16071">
        <v>90860002310001</v>
      </c>
      <c r="L16071" t="s">
        <v>18523</v>
      </c>
      <c r="M16071" t="s">
        <v>5237</v>
      </c>
      <c r="N16071" t="s">
        <v>5237</v>
      </c>
      <c r="O16071" t="s">
        <v>5237</v>
      </c>
    </row>
    <row r="16072" spans="11:15" x14ac:dyDescent="0.25">
      <c r="K16072">
        <v>90860002320001</v>
      </c>
      <c r="L16072" t="s">
        <v>18517</v>
      </c>
      <c r="M16072" t="s">
        <v>5237</v>
      </c>
      <c r="N16072" t="s">
        <v>5237</v>
      </c>
      <c r="O16072" t="s">
        <v>5237</v>
      </c>
    </row>
    <row r="16073" spans="11:15" x14ac:dyDescent="0.25">
      <c r="K16073">
        <v>90860002330001</v>
      </c>
      <c r="L16073" t="s">
        <v>18524</v>
      </c>
      <c r="M16073" t="s">
        <v>5237</v>
      </c>
      <c r="N16073" t="s">
        <v>5237</v>
      </c>
      <c r="O16073" t="s">
        <v>5237</v>
      </c>
    </row>
    <row r="16074" spans="11:15" x14ac:dyDescent="0.25">
      <c r="K16074">
        <v>90860002340001</v>
      </c>
      <c r="L16074" t="s">
        <v>18525</v>
      </c>
      <c r="M16074" t="s">
        <v>5237</v>
      </c>
      <c r="N16074" t="s">
        <v>5237</v>
      </c>
      <c r="O16074" t="s">
        <v>5237</v>
      </c>
    </row>
    <row r="16075" spans="11:15" x14ac:dyDescent="0.25">
      <c r="K16075">
        <v>90860002350001</v>
      </c>
      <c r="L16075" t="s">
        <v>18526</v>
      </c>
      <c r="M16075" t="s">
        <v>5237</v>
      </c>
      <c r="N16075" t="s">
        <v>5237</v>
      </c>
      <c r="O16075" t="s">
        <v>5237</v>
      </c>
    </row>
    <row r="16076" spans="11:15" x14ac:dyDescent="0.25">
      <c r="K16076">
        <v>90860002360001</v>
      </c>
      <c r="L16076" t="s">
        <v>18527</v>
      </c>
      <c r="M16076" t="s">
        <v>5237</v>
      </c>
      <c r="N16076" t="s">
        <v>5237</v>
      </c>
      <c r="O16076" t="s">
        <v>5237</v>
      </c>
    </row>
    <row r="16077" spans="11:15" x14ac:dyDescent="0.25">
      <c r="K16077">
        <v>90860002370001</v>
      </c>
      <c r="L16077" t="s">
        <v>18528</v>
      </c>
      <c r="M16077" t="s">
        <v>5237</v>
      </c>
      <c r="N16077" t="s">
        <v>5237</v>
      </c>
      <c r="O16077" t="s">
        <v>5237</v>
      </c>
    </row>
    <row r="16078" spans="11:15" x14ac:dyDescent="0.25">
      <c r="K16078">
        <v>90860002380001</v>
      </c>
      <c r="L16078" t="s">
        <v>18529</v>
      </c>
      <c r="M16078" t="s">
        <v>5237</v>
      </c>
      <c r="N16078" t="s">
        <v>5237</v>
      </c>
      <c r="O16078" t="s">
        <v>5237</v>
      </c>
    </row>
    <row r="16079" spans="11:15" x14ac:dyDescent="0.25">
      <c r="K16079">
        <v>90860002390001</v>
      </c>
      <c r="L16079" t="s">
        <v>18530</v>
      </c>
      <c r="M16079" t="s">
        <v>5237</v>
      </c>
      <c r="N16079" t="s">
        <v>5237</v>
      </c>
      <c r="O16079" t="s">
        <v>5237</v>
      </c>
    </row>
    <row r="16080" spans="11:15" x14ac:dyDescent="0.25">
      <c r="K16080">
        <v>90860002400001</v>
      </c>
      <c r="L16080" t="s">
        <v>18531</v>
      </c>
      <c r="M16080" t="s">
        <v>5237</v>
      </c>
      <c r="N16080" t="s">
        <v>5237</v>
      </c>
      <c r="O16080" t="s">
        <v>5237</v>
      </c>
    </row>
    <row r="16081" spans="11:15" x14ac:dyDescent="0.25">
      <c r="K16081">
        <v>90860002410001</v>
      </c>
      <c r="L16081" t="s">
        <v>18532</v>
      </c>
      <c r="M16081" t="s">
        <v>5237</v>
      </c>
      <c r="N16081" t="s">
        <v>5237</v>
      </c>
      <c r="O16081" t="s">
        <v>5237</v>
      </c>
    </row>
    <row r="16082" spans="11:15" x14ac:dyDescent="0.25">
      <c r="K16082">
        <v>90860002420001</v>
      </c>
      <c r="L16082" t="s">
        <v>18533</v>
      </c>
      <c r="M16082" t="s">
        <v>5237</v>
      </c>
      <c r="N16082" t="s">
        <v>5237</v>
      </c>
      <c r="O16082" t="s">
        <v>5237</v>
      </c>
    </row>
    <row r="16083" spans="11:15" x14ac:dyDescent="0.25">
      <c r="K16083">
        <v>90860002430001</v>
      </c>
      <c r="L16083" t="s">
        <v>18534</v>
      </c>
      <c r="M16083" t="s">
        <v>5237</v>
      </c>
      <c r="N16083" t="s">
        <v>5237</v>
      </c>
      <c r="O16083" t="s">
        <v>5237</v>
      </c>
    </row>
    <row r="16084" spans="11:15" x14ac:dyDescent="0.25">
      <c r="K16084">
        <v>90860002440001</v>
      </c>
      <c r="L16084" t="s">
        <v>18535</v>
      </c>
      <c r="M16084" t="s">
        <v>5237</v>
      </c>
      <c r="N16084" t="s">
        <v>5237</v>
      </c>
      <c r="O16084" t="s">
        <v>5237</v>
      </c>
    </row>
    <row r="16085" spans="11:15" x14ac:dyDescent="0.25">
      <c r="K16085">
        <v>90860002450001</v>
      </c>
      <c r="L16085" t="s">
        <v>18536</v>
      </c>
      <c r="M16085" t="s">
        <v>5237</v>
      </c>
      <c r="N16085" t="s">
        <v>5237</v>
      </c>
      <c r="O16085" t="s">
        <v>5237</v>
      </c>
    </row>
    <row r="16086" spans="11:15" x14ac:dyDescent="0.25">
      <c r="K16086">
        <v>90860002460001</v>
      </c>
      <c r="L16086" t="s">
        <v>18537</v>
      </c>
      <c r="M16086" t="s">
        <v>5237</v>
      </c>
      <c r="N16086" t="s">
        <v>5237</v>
      </c>
      <c r="O16086" t="s">
        <v>5237</v>
      </c>
    </row>
    <row r="16087" spans="11:15" x14ac:dyDescent="0.25">
      <c r="K16087">
        <v>90860002470001</v>
      </c>
      <c r="L16087" t="s">
        <v>18538</v>
      </c>
      <c r="M16087" t="s">
        <v>5237</v>
      </c>
      <c r="N16087" t="s">
        <v>5237</v>
      </c>
      <c r="O16087" t="s">
        <v>5237</v>
      </c>
    </row>
    <row r="16088" spans="11:15" x14ac:dyDescent="0.25">
      <c r="K16088">
        <v>90860002480001</v>
      </c>
      <c r="L16088" t="s">
        <v>18539</v>
      </c>
      <c r="M16088" t="s">
        <v>5237</v>
      </c>
      <c r="N16088" t="s">
        <v>5237</v>
      </c>
      <c r="O16088" t="s">
        <v>5237</v>
      </c>
    </row>
    <row r="16089" spans="11:15" x14ac:dyDescent="0.25">
      <c r="K16089">
        <v>90860002490001</v>
      </c>
      <c r="L16089" t="s">
        <v>18540</v>
      </c>
      <c r="M16089" t="s">
        <v>5237</v>
      </c>
      <c r="N16089" t="s">
        <v>5237</v>
      </c>
      <c r="O16089" t="s">
        <v>5237</v>
      </c>
    </row>
    <row r="16090" spans="11:15" x14ac:dyDescent="0.25">
      <c r="K16090">
        <v>90860002500001</v>
      </c>
      <c r="L16090" t="s">
        <v>18541</v>
      </c>
      <c r="M16090" t="s">
        <v>5237</v>
      </c>
      <c r="N16090" t="s">
        <v>5237</v>
      </c>
      <c r="O16090" t="s">
        <v>5237</v>
      </c>
    </row>
    <row r="16091" spans="11:15" x14ac:dyDescent="0.25">
      <c r="K16091">
        <v>90860002510001</v>
      </c>
      <c r="L16091" t="s">
        <v>18542</v>
      </c>
      <c r="M16091" t="s">
        <v>5237</v>
      </c>
      <c r="N16091" t="s">
        <v>5237</v>
      </c>
      <c r="O16091" t="s">
        <v>5237</v>
      </c>
    </row>
    <row r="16092" spans="11:15" x14ac:dyDescent="0.25">
      <c r="K16092">
        <v>90860002520001</v>
      </c>
      <c r="L16092" t="s">
        <v>18480</v>
      </c>
      <c r="M16092" t="s">
        <v>5237</v>
      </c>
      <c r="N16092" t="s">
        <v>5237</v>
      </c>
      <c r="O16092" t="s">
        <v>5237</v>
      </c>
    </row>
    <row r="16093" spans="11:15" x14ac:dyDescent="0.25">
      <c r="K16093">
        <v>90860002530001</v>
      </c>
      <c r="L16093" t="s">
        <v>18543</v>
      </c>
      <c r="M16093" t="s">
        <v>5237</v>
      </c>
      <c r="N16093" t="s">
        <v>5237</v>
      </c>
      <c r="O16093" t="s">
        <v>5237</v>
      </c>
    </row>
    <row r="16094" spans="11:15" x14ac:dyDescent="0.25">
      <c r="K16094">
        <v>90860002540001</v>
      </c>
      <c r="L16094" t="s">
        <v>18544</v>
      </c>
      <c r="M16094" t="s">
        <v>5237</v>
      </c>
      <c r="N16094" t="s">
        <v>5237</v>
      </c>
      <c r="O16094" t="s">
        <v>5237</v>
      </c>
    </row>
    <row r="16095" spans="11:15" x14ac:dyDescent="0.25">
      <c r="K16095">
        <v>90860002550001</v>
      </c>
      <c r="L16095" t="s">
        <v>18545</v>
      </c>
      <c r="M16095" t="s">
        <v>5237</v>
      </c>
      <c r="N16095" t="s">
        <v>5237</v>
      </c>
      <c r="O16095" t="s">
        <v>5237</v>
      </c>
    </row>
    <row r="16096" spans="11:15" x14ac:dyDescent="0.25">
      <c r="K16096">
        <v>90860002560001</v>
      </c>
      <c r="L16096" t="s">
        <v>18546</v>
      </c>
      <c r="M16096" t="s">
        <v>5237</v>
      </c>
      <c r="N16096" t="s">
        <v>5237</v>
      </c>
      <c r="O16096" t="s">
        <v>5237</v>
      </c>
    </row>
    <row r="16097" spans="11:15" x14ac:dyDescent="0.25">
      <c r="K16097">
        <v>90860002570001</v>
      </c>
      <c r="L16097" t="s">
        <v>18547</v>
      </c>
      <c r="M16097" t="s">
        <v>5237</v>
      </c>
      <c r="N16097" t="s">
        <v>5237</v>
      </c>
      <c r="O16097" t="s">
        <v>5237</v>
      </c>
    </row>
    <row r="16098" spans="11:15" x14ac:dyDescent="0.25">
      <c r="K16098">
        <v>90860002580001</v>
      </c>
      <c r="L16098" t="s">
        <v>18548</v>
      </c>
      <c r="M16098" t="s">
        <v>5237</v>
      </c>
      <c r="N16098" t="s">
        <v>5237</v>
      </c>
      <c r="O16098" t="s">
        <v>5237</v>
      </c>
    </row>
    <row r="16099" spans="11:15" x14ac:dyDescent="0.25">
      <c r="K16099">
        <v>90860002590001</v>
      </c>
      <c r="L16099" t="s">
        <v>18549</v>
      </c>
      <c r="M16099" t="s">
        <v>5237</v>
      </c>
      <c r="N16099" t="s">
        <v>5237</v>
      </c>
      <c r="O16099" t="s">
        <v>5237</v>
      </c>
    </row>
    <row r="16100" spans="11:15" x14ac:dyDescent="0.25">
      <c r="K16100">
        <v>90860002600001</v>
      </c>
      <c r="L16100" t="s">
        <v>18550</v>
      </c>
      <c r="M16100" t="s">
        <v>5237</v>
      </c>
      <c r="N16100" t="s">
        <v>5237</v>
      </c>
      <c r="O16100" t="s">
        <v>5237</v>
      </c>
    </row>
    <row r="16101" spans="11:15" x14ac:dyDescent="0.25">
      <c r="K16101">
        <v>90860002610001</v>
      </c>
      <c r="L16101" t="s">
        <v>18551</v>
      </c>
      <c r="M16101" t="s">
        <v>5237</v>
      </c>
      <c r="N16101" t="s">
        <v>5237</v>
      </c>
      <c r="O16101" t="s">
        <v>5237</v>
      </c>
    </row>
    <row r="16102" spans="11:15" x14ac:dyDescent="0.25">
      <c r="K16102">
        <v>90869999999999</v>
      </c>
      <c r="L16102" t="s">
        <v>18552</v>
      </c>
      <c r="M16102" t="s">
        <v>5237</v>
      </c>
      <c r="N16102" t="s">
        <v>5237</v>
      </c>
      <c r="O16102" t="s">
        <v>5237</v>
      </c>
    </row>
    <row r="16103" spans="11:15" x14ac:dyDescent="0.25">
      <c r="K16103">
        <v>90870000010001</v>
      </c>
      <c r="L16103" t="s">
        <v>18553</v>
      </c>
      <c r="M16103" t="s">
        <v>5237</v>
      </c>
      <c r="N16103" t="s">
        <v>5237</v>
      </c>
      <c r="O16103" t="s">
        <v>5237</v>
      </c>
    </row>
    <row r="16104" spans="11:15" x14ac:dyDescent="0.25">
      <c r="K16104">
        <v>90870000010002</v>
      </c>
      <c r="L16104" t="s">
        <v>18554</v>
      </c>
      <c r="M16104" t="s">
        <v>5237</v>
      </c>
      <c r="N16104" t="s">
        <v>5237</v>
      </c>
      <c r="O16104" t="s">
        <v>5237</v>
      </c>
    </row>
    <row r="16105" spans="11:15" x14ac:dyDescent="0.25">
      <c r="K16105">
        <v>90870000020001</v>
      </c>
      <c r="L16105" t="s">
        <v>18555</v>
      </c>
      <c r="M16105" t="s">
        <v>5237</v>
      </c>
      <c r="N16105" t="s">
        <v>5237</v>
      </c>
      <c r="O16105" t="s">
        <v>5237</v>
      </c>
    </row>
    <row r="16106" spans="11:15" x14ac:dyDescent="0.25">
      <c r="K16106">
        <v>90870000020002</v>
      </c>
      <c r="L16106" t="s">
        <v>18556</v>
      </c>
      <c r="M16106" t="s">
        <v>5237</v>
      </c>
      <c r="N16106" t="s">
        <v>5237</v>
      </c>
      <c r="O16106" t="s">
        <v>5237</v>
      </c>
    </row>
    <row r="16107" spans="11:15" x14ac:dyDescent="0.25">
      <c r="K16107">
        <v>90870000020003</v>
      </c>
      <c r="L16107" t="s">
        <v>18557</v>
      </c>
      <c r="M16107" t="s">
        <v>5237</v>
      </c>
      <c r="N16107" t="s">
        <v>5237</v>
      </c>
      <c r="O16107" t="s">
        <v>5237</v>
      </c>
    </row>
    <row r="16108" spans="11:15" x14ac:dyDescent="0.25">
      <c r="K16108">
        <v>90870000020004</v>
      </c>
      <c r="L16108" t="s">
        <v>18558</v>
      </c>
      <c r="M16108" t="s">
        <v>5237</v>
      </c>
      <c r="N16108" t="s">
        <v>5237</v>
      </c>
      <c r="O16108" t="s">
        <v>5237</v>
      </c>
    </row>
    <row r="16109" spans="11:15" x14ac:dyDescent="0.25">
      <c r="K16109">
        <v>90870000020005</v>
      </c>
      <c r="L16109" t="s">
        <v>18559</v>
      </c>
      <c r="M16109" t="s">
        <v>5237</v>
      </c>
      <c r="N16109" t="s">
        <v>5237</v>
      </c>
      <c r="O16109" t="s">
        <v>5237</v>
      </c>
    </row>
    <row r="16110" spans="11:15" x14ac:dyDescent="0.25">
      <c r="K16110">
        <v>90870000020006</v>
      </c>
      <c r="L16110" t="s">
        <v>18560</v>
      </c>
      <c r="M16110" t="s">
        <v>5237</v>
      </c>
      <c r="N16110" t="s">
        <v>5237</v>
      </c>
      <c r="O16110" t="s">
        <v>5237</v>
      </c>
    </row>
    <row r="16111" spans="11:15" x14ac:dyDescent="0.25">
      <c r="K16111">
        <v>90870000020007</v>
      </c>
      <c r="L16111" t="s">
        <v>18561</v>
      </c>
      <c r="M16111" t="s">
        <v>5237</v>
      </c>
      <c r="N16111" t="s">
        <v>5237</v>
      </c>
      <c r="O16111" t="s">
        <v>5237</v>
      </c>
    </row>
    <row r="16112" spans="11:15" x14ac:dyDescent="0.25">
      <c r="K16112">
        <v>90870000030001</v>
      </c>
      <c r="L16112" t="s">
        <v>18562</v>
      </c>
      <c r="M16112" t="s">
        <v>5237</v>
      </c>
      <c r="N16112" t="s">
        <v>5237</v>
      </c>
      <c r="O16112" t="s">
        <v>5237</v>
      </c>
    </row>
    <row r="16113" spans="11:15" x14ac:dyDescent="0.25">
      <c r="K16113">
        <v>90870000030002</v>
      </c>
      <c r="L16113" t="s">
        <v>18563</v>
      </c>
      <c r="M16113" t="s">
        <v>5237</v>
      </c>
      <c r="N16113" t="s">
        <v>5237</v>
      </c>
      <c r="O16113" t="s">
        <v>5237</v>
      </c>
    </row>
    <row r="16114" spans="11:15" x14ac:dyDescent="0.25">
      <c r="K16114">
        <v>90870000030003</v>
      </c>
      <c r="L16114" t="s">
        <v>18564</v>
      </c>
      <c r="M16114" t="s">
        <v>5237</v>
      </c>
      <c r="N16114" t="s">
        <v>5237</v>
      </c>
      <c r="O16114" t="s">
        <v>5237</v>
      </c>
    </row>
    <row r="16115" spans="11:15" x14ac:dyDescent="0.25">
      <c r="K16115">
        <v>90870000040001</v>
      </c>
      <c r="L16115" t="s">
        <v>18565</v>
      </c>
      <c r="M16115" t="s">
        <v>5237</v>
      </c>
      <c r="N16115" t="s">
        <v>5237</v>
      </c>
      <c r="O16115" t="s">
        <v>5237</v>
      </c>
    </row>
    <row r="16116" spans="11:15" x14ac:dyDescent="0.25">
      <c r="K16116">
        <v>90870000040002</v>
      </c>
      <c r="L16116" t="s">
        <v>18566</v>
      </c>
      <c r="M16116" t="s">
        <v>5237</v>
      </c>
      <c r="N16116" t="s">
        <v>5237</v>
      </c>
      <c r="O16116" t="s">
        <v>5237</v>
      </c>
    </row>
    <row r="16117" spans="11:15" x14ac:dyDescent="0.25">
      <c r="K16117">
        <v>90870000040003</v>
      </c>
      <c r="L16117" t="s">
        <v>18567</v>
      </c>
      <c r="M16117" t="s">
        <v>5237</v>
      </c>
      <c r="N16117" t="s">
        <v>5237</v>
      </c>
      <c r="O16117" t="s">
        <v>5237</v>
      </c>
    </row>
    <row r="16118" spans="11:15" x14ac:dyDescent="0.25">
      <c r="K16118">
        <v>90870000040004</v>
      </c>
      <c r="L16118" t="s">
        <v>18568</v>
      </c>
      <c r="M16118" t="s">
        <v>5237</v>
      </c>
      <c r="N16118" t="s">
        <v>5237</v>
      </c>
      <c r="O16118" t="s">
        <v>5237</v>
      </c>
    </row>
    <row r="16119" spans="11:15" x14ac:dyDescent="0.25">
      <c r="K16119">
        <v>90870000040005</v>
      </c>
      <c r="L16119" t="s">
        <v>18569</v>
      </c>
      <c r="M16119" t="s">
        <v>5237</v>
      </c>
      <c r="N16119" t="s">
        <v>5237</v>
      </c>
      <c r="O16119" t="s">
        <v>5237</v>
      </c>
    </row>
    <row r="16120" spans="11:15" x14ac:dyDescent="0.25">
      <c r="K16120">
        <v>90870000050001</v>
      </c>
      <c r="L16120" t="s">
        <v>18570</v>
      </c>
      <c r="M16120" t="s">
        <v>5237</v>
      </c>
      <c r="N16120" t="s">
        <v>5237</v>
      </c>
      <c r="O16120" t="s">
        <v>5237</v>
      </c>
    </row>
    <row r="16121" spans="11:15" x14ac:dyDescent="0.25">
      <c r="K16121">
        <v>90870000050002</v>
      </c>
      <c r="L16121" t="s">
        <v>18571</v>
      </c>
      <c r="M16121" t="s">
        <v>5237</v>
      </c>
      <c r="N16121" t="s">
        <v>5237</v>
      </c>
      <c r="O16121" t="s">
        <v>5237</v>
      </c>
    </row>
    <row r="16122" spans="11:15" x14ac:dyDescent="0.25">
      <c r="K16122">
        <v>90870000050003</v>
      </c>
      <c r="L16122" t="s">
        <v>18572</v>
      </c>
      <c r="M16122" t="s">
        <v>5237</v>
      </c>
      <c r="N16122" t="s">
        <v>5237</v>
      </c>
      <c r="O16122" t="s">
        <v>5237</v>
      </c>
    </row>
    <row r="16123" spans="11:15" x14ac:dyDescent="0.25">
      <c r="K16123">
        <v>90870000060001</v>
      </c>
      <c r="L16123" t="s">
        <v>18573</v>
      </c>
      <c r="M16123" t="s">
        <v>5237</v>
      </c>
      <c r="N16123" t="s">
        <v>5237</v>
      </c>
      <c r="O16123" t="s">
        <v>5237</v>
      </c>
    </row>
    <row r="16124" spans="11:15" x14ac:dyDescent="0.25">
      <c r="K16124">
        <v>90870000060002</v>
      </c>
      <c r="L16124" t="s">
        <v>18574</v>
      </c>
      <c r="M16124" t="s">
        <v>5237</v>
      </c>
      <c r="N16124" t="s">
        <v>5237</v>
      </c>
      <c r="O16124" t="s">
        <v>5237</v>
      </c>
    </row>
    <row r="16125" spans="11:15" x14ac:dyDescent="0.25">
      <c r="K16125">
        <v>90870000060003</v>
      </c>
      <c r="L16125" t="s">
        <v>18575</v>
      </c>
      <c r="M16125" t="s">
        <v>5237</v>
      </c>
      <c r="N16125" t="s">
        <v>5237</v>
      </c>
      <c r="O16125" t="s">
        <v>5237</v>
      </c>
    </row>
    <row r="16126" spans="11:15" x14ac:dyDescent="0.25">
      <c r="K16126">
        <v>90870000070001</v>
      </c>
      <c r="L16126" t="s">
        <v>18576</v>
      </c>
      <c r="M16126" t="s">
        <v>5237</v>
      </c>
      <c r="N16126" t="s">
        <v>5237</v>
      </c>
      <c r="O16126" t="s">
        <v>5237</v>
      </c>
    </row>
    <row r="16127" spans="11:15" x14ac:dyDescent="0.25">
      <c r="K16127">
        <v>90870000070002</v>
      </c>
      <c r="L16127" t="s">
        <v>18577</v>
      </c>
      <c r="M16127" t="s">
        <v>5237</v>
      </c>
      <c r="N16127" t="s">
        <v>5237</v>
      </c>
      <c r="O16127" t="s">
        <v>5237</v>
      </c>
    </row>
    <row r="16128" spans="11:15" x14ac:dyDescent="0.25">
      <c r="K16128">
        <v>90870000070003</v>
      </c>
      <c r="L16128" t="s">
        <v>18578</v>
      </c>
      <c r="M16128" t="s">
        <v>5237</v>
      </c>
      <c r="N16128" t="s">
        <v>5237</v>
      </c>
      <c r="O16128" t="s">
        <v>5237</v>
      </c>
    </row>
    <row r="16129" spans="11:15" x14ac:dyDescent="0.25">
      <c r="K16129">
        <v>90870000070004</v>
      </c>
      <c r="L16129" t="s">
        <v>18579</v>
      </c>
      <c r="M16129" t="s">
        <v>5237</v>
      </c>
      <c r="N16129" t="s">
        <v>5237</v>
      </c>
      <c r="O16129" t="s">
        <v>5237</v>
      </c>
    </row>
    <row r="16130" spans="11:15" x14ac:dyDescent="0.25">
      <c r="K16130">
        <v>90870000080001</v>
      </c>
      <c r="L16130" t="s">
        <v>18580</v>
      </c>
      <c r="M16130" t="s">
        <v>5237</v>
      </c>
      <c r="N16130" t="s">
        <v>5237</v>
      </c>
      <c r="O16130" t="s">
        <v>5237</v>
      </c>
    </row>
    <row r="16131" spans="11:15" x14ac:dyDescent="0.25">
      <c r="K16131">
        <v>90870000090001</v>
      </c>
      <c r="L16131" t="s">
        <v>18581</v>
      </c>
      <c r="M16131" t="s">
        <v>5237</v>
      </c>
      <c r="N16131" t="s">
        <v>5237</v>
      </c>
      <c r="O16131" t="s">
        <v>5237</v>
      </c>
    </row>
    <row r="16132" spans="11:15" x14ac:dyDescent="0.25">
      <c r="K16132">
        <v>90870000090002</v>
      </c>
      <c r="L16132" t="s">
        <v>18582</v>
      </c>
      <c r="M16132" t="s">
        <v>5237</v>
      </c>
      <c r="N16132" t="s">
        <v>5237</v>
      </c>
      <c r="O16132" t="s">
        <v>5237</v>
      </c>
    </row>
    <row r="16133" spans="11:15" x14ac:dyDescent="0.25">
      <c r="K16133">
        <v>90870000090003</v>
      </c>
      <c r="L16133" t="s">
        <v>18583</v>
      </c>
      <c r="M16133" t="s">
        <v>5237</v>
      </c>
      <c r="N16133" t="s">
        <v>5237</v>
      </c>
      <c r="O16133" t="s">
        <v>5237</v>
      </c>
    </row>
    <row r="16134" spans="11:15" x14ac:dyDescent="0.25">
      <c r="K16134">
        <v>90870000100001</v>
      </c>
      <c r="L16134" t="s">
        <v>18584</v>
      </c>
      <c r="M16134" t="s">
        <v>5237</v>
      </c>
      <c r="N16134" t="s">
        <v>5237</v>
      </c>
      <c r="O16134" t="s">
        <v>5237</v>
      </c>
    </row>
    <row r="16135" spans="11:15" x14ac:dyDescent="0.25">
      <c r="K16135">
        <v>90870000110001</v>
      </c>
      <c r="L16135" t="s">
        <v>18585</v>
      </c>
      <c r="M16135" t="s">
        <v>5237</v>
      </c>
      <c r="N16135" t="s">
        <v>5237</v>
      </c>
      <c r="O16135" t="s">
        <v>5237</v>
      </c>
    </row>
    <row r="16136" spans="11:15" x14ac:dyDescent="0.25">
      <c r="K16136">
        <v>90870000120001</v>
      </c>
      <c r="L16136" t="s">
        <v>18586</v>
      </c>
      <c r="M16136" t="s">
        <v>5237</v>
      </c>
      <c r="N16136" t="s">
        <v>5237</v>
      </c>
      <c r="O16136" t="s">
        <v>5237</v>
      </c>
    </row>
    <row r="16137" spans="11:15" x14ac:dyDescent="0.25">
      <c r="K16137">
        <v>90870000120002</v>
      </c>
      <c r="L16137" t="s">
        <v>18587</v>
      </c>
      <c r="M16137" t="s">
        <v>5237</v>
      </c>
      <c r="N16137" t="s">
        <v>5237</v>
      </c>
      <c r="O16137" t="s">
        <v>5237</v>
      </c>
    </row>
    <row r="16138" spans="11:15" x14ac:dyDescent="0.25">
      <c r="K16138">
        <v>90870000130001</v>
      </c>
      <c r="L16138" t="s">
        <v>18588</v>
      </c>
      <c r="M16138" t="s">
        <v>5237</v>
      </c>
      <c r="N16138" t="s">
        <v>5237</v>
      </c>
      <c r="O16138" t="s">
        <v>5237</v>
      </c>
    </row>
    <row r="16139" spans="11:15" x14ac:dyDescent="0.25">
      <c r="K16139">
        <v>90870000130002</v>
      </c>
      <c r="L16139" t="s">
        <v>18589</v>
      </c>
      <c r="M16139" t="s">
        <v>5237</v>
      </c>
      <c r="N16139" t="s">
        <v>5237</v>
      </c>
      <c r="O16139" t="s">
        <v>5237</v>
      </c>
    </row>
    <row r="16140" spans="11:15" x14ac:dyDescent="0.25">
      <c r="K16140">
        <v>90870000140001</v>
      </c>
      <c r="L16140" t="s">
        <v>18590</v>
      </c>
      <c r="M16140" t="s">
        <v>5237</v>
      </c>
      <c r="N16140" t="s">
        <v>5237</v>
      </c>
      <c r="O16140" t="s">
        <v>5237</v>
      </c>
    </row>
    <row r="16141" spans="11:15" x14ac:dyDescent="0.25">
      <c r="K16141">
        <v>90870000140002</v>
      </c>
      <c r="L16141" t="s">
        <v>18591</v>
      </c>
      <c r="M16141" t="s">
        <v>5237</v>
      </c>
      <c r="N16141" t="s">
        <v>5237</v>
      </c>
      <c r="O16141" t="s">
        <v>5237</v>
      </c>
    </row>
    <row r="16142" spans="11:15" x14ac:dyDescent="0.25">
      <c r="K16142">
        <v>90870000140003</v>
      </c>
      <c r="L16142" t="s">
        <v>18592</v>
      </c>
      <c r="M16142" t="s">
        <v>5237</v>
      </c>
      <c r="N16142" t="s">
        <v>5237</v>
      </c>
      <c r="O16142" t="s">
        <v>5237</v>
      </c>
    </row>
    <row r="16143" spans="11:15" x14ac:dyDescent="0.25">
      <c r="K16143">
        <v>90870000140004</v>
      </c>
      <c r="L16143" t="s">
        <v>18593</v>
      </c>
      <c r="M16143" t="s">
        <v>5237</v>
      </c>
      <c r="N16143" t="s">
        <v>5237</v>
      </c>
      <c r="O16143" t="s">
        <v>5237</v>
      </c>
    </row>
    <row r="16144" spans="11:15" x14ac:dyDescent="0.25">
      <c r="K16144">
        <v>90870000150001</v>
      </c>
      <c r="L16144" t="s">
        <v>18594</v>
      </c>
      <c r="M16144" t="s">
        <v>5237</v>
      </c>
      <c r="N16144" t="s">
        <v>5237</v>
      </c>
      <c r="O16144" t="s">
        <v>5237</v>
      </c>
    </row>
    <row r="16145" spans="11:15" x14ac:dyDescent="0.25">
      <c r="K16145">
        <v>90870000160001</v>
      </c>
      <c r="L16145" t="s">
        <v>18595</v>
      </c>
      <c r="M16145" t="s">
        <v>5237</v>
      </c>
      <c r="N16145" t="s">
        <v>5237</v>
      </c>
      <c r="O16145" t="s">
        <v>5237</v>
      </c>
    </row>
    <row r="16146" spans="11:15" x14ac:dyDescent="0.25">
      <c r="K16146">
        <v>90870000160002</v>
      </c>
      <c r="L16146" t="s">
        <v>18596</v>
      </c>
      <c r="M16146" t="s">
        <v>5237</v>
      </c>
      <c r="N16146" t="s">
        <v>5237</v>
      </c>
      <c r="O16146" t="s">
        <v>5237</v>
      </c>
    </row>
    <row r="16147" spans="11:15" x14ac:dyDescent="0.25">
      <c r="K16147">
        <v>90870000170001</v>
      </c>
      <c r="L16147" t="s">
        <v>18597</v>
      </c>
      <c r="M16147" t="s">
        <v>5237</v>
      </c>
      <c r="N16147" t="s">
        <v>5237</v>
      </c>
      <c r="O16147" t="s">
        <v>5237</v>
      </c>
    </row>
    <row r="16148" spans="11:15" x14ac:dyDescent="0.25">
      <c r="K16148">
        <v>90870000180001</v>
      </c>
      <c r="L16148" t="s">
        <v>18598</v>
      </c>
      <c r="M16148" t="s">
        <v>5237</v>
      </c>
      <c r="N16148" t="s">
        <v>5237</v>
      </c>
      <c r="O16148" t="s">
        <v>5237</v>
      </c>
    </row>
    <row r="16149" spans="11:15" x14ac:dyDescent="0.25">
      <c r="K16149">
        <v>90870000190001</v>
      </c>
      <c r="L16149" t="s">
        <v>18599</v>
      </c>
      <c r="M16149" t="s">
        <v>5237</v>
      </c>
      <c r="N16149" t="s">
        <v>5237</v>
      </c>
      <c r="O16149" t="s">
        <v>5237</v>
      </c>
    </row>
    <row r="16150" spans="11:15" x14ac:dyDescent="0.25">
      <c r="K16150">
        <v>90870000200001</v>
      </c>
      <c r="L16150" t="s">
        <v>18600</v>
      </c>
      <c r="M16150" t="s">
        <v>5237</v>
      </c>
      <c r="N16150" t="s">
        <v>5237</v>
      </c>
      <c r="O16150" t="s">
        <v>5237</v>
      </c>
    </row>
    <row r="16151" spans="11:15" x14ac:dyDescent="0.25">
      <c r="K16151">
        <v>90870000210001</v>
      </c>
      <c r="L16151" t="s">
        <v>18601</v>
      </c>
      <c r="M16151" t="s">
        <v>5237</v>
      </c>
      <c r="N16151" t="s">
        <v>5237</v>
      </c>
      <c r="O16151" t="s">
        <v>5237</v>
      </c>
    </row>
    <row r="16152" spans="11:15" x14ac:dyDescent="0.25">
      <c r="K16152">
        <v>90870000210002</v>
      </c>
      <c r="L16152" t="s">
        <v>18602</v>
      </c>
      <c r="M16152" t="s">
        <v>5237</v>
      </c>
      <c r="N16152" t="s">
        <v>5237</v>
      </c>
      <c r="O16152" t="s">
        <v>5237</v>
      </c>
    </row>
    <row r="16153" spans="11:15" x14ac:dyDescent="0.25">
      <c r="K16153">
        <v>90870000210003</v>
      </c>
      <c r="L16153" t="s">
        <v>18603</v>
      </c>
      <c r="M16153" t="s">
        <v>5237</v>
      </c>
      <c r="N16153" t="s">
        <v>5237</v>
      </c>
      <c r="O16153" t="s">
        <v>5237</v>
      </c>
    </row>
    <row r="16154" spans="11:15" x14ac:dyDescent="0.25">
      <c r="K16154">
        <v>90870000210004</v>
      </c>
      <c r="L16154" t="s">
        <v>18604</v>
      </c>
      <c r="M16154" t="s">
        <v>5237</v>
      </c>
      <c r="N16154" t="s">
        <v>5237</v>
      </c>
      <c r="O16154" t="s">
        <v>5237</v>
      </c>
    </row>
    <row r="16155" spans="11:15" x14ac:dyDescent="0.25">
      <c r="K16155">
        <v>90870000210005</v>
      </c>
      <c r="L16155" t="s">
        <v>18605</v>
      </c>
      <c r="M16155" t="s">
        <v>5237</v>
      </c>
      <c r="N16155" t="s">
        <v>5237</v>
      </c>
      <c r="O16155" t="s">
        <v>5237</v>
      </c>
    </row>
    <row r="16156" spans="11:15" x14ac:dyDescent="0.25">
      <c r="K16156">
        <v>90870000210006</v>
      </c>
      <c r="L16156" t="s">
        <v>18606</v>
      </c>
      <c r="M16156" t="s">
        <v>5237</v>
      </c>
      <c r="N16156" t="s">
        <v>5237</v>
      </c>
      <c r="O16156" t="s">
        <v>5237</v>
      </c>
    </row>
    <row r="16157" spans="11:15" x14ac:dyDescent="0.25">
      <c r="K16157">
        <v>90870000210007</v>
      </c>
      <c r="L16157" t="s">
        <v>18607</v>
      </c>
      <c r="M16157" t="s">
        <v>5237</v>
      </c>
      <c r="N16157" t="s">
        <v>5237</v>
      </c>
      <c r="O16157" t="s">
        <v>5237</v>
      </c>
    </row>
    <row r="16158" spans="11:15" x14ac:dyDescent="0.25">
      <c r="K16158">
        <v>90870000220001</v>
      </c>
      <c r="L16158" t="s">
        <v>18608</v>
      </c>
      <c r="M16158" t="s">
        <v>5237</v>
      </c>
      <c r="N16158" t="s">
        <v>5237</v>
      </c>
      <c r="O16158" t="s">
        <v>5237</v>
      </c>
    </row>
    <row r="16159" spans="11:15" x14ac:dyDescent="0.25">
      <c r="K16159">
        <v>90870000230001</v>
      </c>
      <c r="L16159" t="s">
        <v>18609</v>
      </c>
      <c r="M16159" t="s">
        <v>5237</v>
      </c>
      <c r="N16159" t="s">
        <v>5237</v>
      </c>
      <c r="O16159" t="s">
        <v>5237</v>
      </c>
    </row>
    <row r="16160" spans="11:15" x14ac:dyDescent="0.25">
      <c r="K16160">
        <v>90870000240001</v>
      </c>
      <c r="L16160" t="s">
        <v>18610</v>
      </c>
      <c r="M16160" t="s">
        <v>5237</v>
      </c>
      <c r="N16160" t="s">
        <v>5237</v>
      </c>
      <c r="O16160" t="s">
        <v>5237</v>
      </c>
    </row>
    <row r="16161" spans="11:15" x14ac:dyDescent="0.25">
      <c r="K16161">
        <v>90870000240002</v>
      </c>
      <c r="L16161" t="s">
        <v>18611</v>
      </c>
      <c r="M16161" t="s">
        <v>5237</v>
      </c>
      <c r="N16161" t="s">
        <v>5237</v>
      </c>
      <c r="O16161" t="s">
        <v>5237</v>
      </c>
    </row>
    <row r="16162" spans="11:15" x14ac:dyDescent="0.25">
      <c r="K16162">
        <v>90870000250001</v>
      </c>
      <c r="L16162" t="s">
        <v>18612</v>
      </c>
      <c r="M16162" t="s">
        <v>5237</v>
      </c>
      <c r="N16162" t="s">
        <v>5237</v>
      </c>
      <c r="O16162" t="s">
        <v>5237</v>
      </c>
    </row>
    <row r="16163" spans="11:15" x14ac:dyDescent="0.25">
      <c r="K16163">
        <v>90870000250002</v>
      </c>
      <c r="L16163" t="s">
        <v>18613</v>
      </c>
      <c r="M16163" t="s">
        <v>5237</v>
      </c>
      <c r="N16163" t="s">
        <v>5237</v>
      </c>
      <c r="O16163" t="s">
        <v>5237</v>
      </c>
    </row>
    <row r="16164" spans="11:15" x14ac:dyDescent="0.25">
      <c r="K16164">
        <v>90870000260001</v>
      </c>
      <c r="L16164" t="s">
        <v>18614</v>
      </c>
      <c r="M16164" t="s">
        <v>5237</v>
      </c>
      <c r="N16164" t="s">
        <v>5237</v>
      </c>
      <c r="O16164" t="s">
        <v>5237</v>
      </c>
    </row>
    <row r="16165" spans="11:15" x14ac:dyDescent="0.25">
      <c r="K16165">
        <v>90870000270001</v>
      </c>
      <c r="L16165" t="s">
        <v>18615</v>
      </c>
      <c r="M16165" t="s">
        <v>5237</v>
      </c>
      <c r="N16165" t="s">
        <v>5237</v>
      </c>
      <c r="O16165" t="s">
        <v>5237</v>
      </c>
    </row>
    <row r="16166" spans="11:15" x14ac:dyDescent="0.25">
      <c r="K16166">
        <v>90870000280001</v>
      </c>
      <c r="L16166" t="s">
        <v>18616</v>
      </c>
      <c r="M16166" t="s">
        <v>5237</v>
      </c>
      <c r="N16166" t="s">
        <v>5237</v>
      </c>
      <c r="O16166" t="s">
        <v>5237</v>
      </c>
    </row>
    <row r="16167" spans="11:15" x14ac:dyDescent="0.25">
      <c r="K16167">
        <v>90870000290001</v>
      </c>
      <c r="L16167" t="s">
        <v>18617</v>
      </c>
      <c r="M16167" t="s">
        <v>5237</v>
      </c>
      <c r="N16167" t="s">
        <v>5237</v>
      </c>
      <c r="O16167" t="s">
        <v>5237</v>
      </c>
    </row>
    <row r="16168" spans="11:15" x14ac:dyDescent="0.25">
      <c r="K16168">
        <v>90870000300001</v>
      </c>
      <c r="L16168" t="s">
        <v>18618</v>
      </c>
      <c r="M16168" t="s">
        <v>5237</v>
      </c>
      <c r="N16168" t="s">
        <v>5237</v>
      </c>
      <c r="O16168" t="s">
        <v>5237</v>
      </c>
    </row>
    <row r="16169" spans="11:15" x14ac:dyDescent="0.25">
      <c r="K16169">
        <v>90870000310001</v>
      </c>
      <c r="L16169" t="s">
        <v>18619</v>
      </c>
      <c r="M16169" t="s">
        <v>5237</v>
      </c>
      <c r="N16169" t="s">
        <v>5237</v>
      </c>
      <c r="O16169" t="s">
        <v>5237</v>
      </c>
    </row>
    <row r="16170" spans="11:15" x14ac:dyDescent="0.25">
      <c r="K16170">
        <v>90870000310002</v>
      </c>
      <c r="L16170" t="s">
        <v>18620</v>
      </c>
      <c r="M16170" t="s">
        <v>5237</v>
      </c>
      <c r="N16170" t="s">
        <v>5237</v>
      </c>
      <c r="O16170" t="s">
        <v>5237</v>
      </c>
    </row>
    <row r="16171" spans="11:15" x14ac:dyDescent="0.25">
      <c r="K16171">
        <v>90870000320001</v>
      </c>
      <c r="L16171" t="s">
        <v>18621</v>
      </c>
      <c r="M16171" t="s">
        <v>5237</v>
      </c>
      <c r="N16171" t="s">
        <v>5237</v>
      </c>
      <c r="O16171" t="s">
        <v>5237</v>
      </c>
    </row>
    <row r="16172" spans="11:15" x14ac:dyDescent="0.25">
      <c r="K16172">
        <v>90870000330001</v>
      </c>
      <c r="L16172" t="s">
        <v>18622</v>
      </c>
      <c r="M16172" t="s">
        <v>5237</v>
      </c>
      <c r="N16172" t="s">
        <v>5237</v>
      </c>
      <c r="O16172" t="s">
        <v>5237</v>
      </c>
    </row>
    <row r="16173" spans="11:15" x14ac:dyDescent="0.25">
      <c r="K16173">
        <v>90870000340001</v>
      </c>
      <c r="L16173" t="s">
        <v>18623</v>
      </c>
      <c r="M16173" t="s">
        <v>5237</v>
      </c>
      <c r="N16173" t="s">
        <v>5237</v>
      </c>
      <c r="O16173" t="s">
        <v>5237</v>
      </c>
    </row>
    <row r="16174" spans="11:15" x14ac:dyDescent="0.25">
      <c r="K16174">
        <v>90870000350001</v>
      </c>
      <c r="L16174" t="s">
        <v>18624</v>
      </c>
      <c r="M16174" t="s">
        <v>5237</v>
      </c>
      <c r="N16174" t="s">
        <v>5237</v>
      </c>
      <c r="O16174" t="s">
        <v>5237</v>
      </c>
    </row>
    <row r="16175" spans="11:15" x14ac:dyDescent="0.25">
      <c r="K16175">
        <v>90870000360001</v>
      </c>
      <c r="L16175" t="s">
        <v>18625</v>
      </c>
      <c r="M16175" t="s">
        <v>5237</v>
      </c>
      <c r="N16175" t="s">
        <v>5237</v>
      </c>
      <c r="O16175" t="s">
        <v>5237</v>
      </c>
    </row>
    <row r="16176" spans="11:15" x14ac:dyDescent="0.25">
      <c r="K16176">
        <v>90870000370001</v>
      </c>
      <c r="L16176" t="s">
        <v>18626</v>
      </c>
      <c r="M16176" t="s">
        <v>5237</v>
      </c>
      <c r="N16176" t="s">
        <v>5237</v>
      </c>
      <c r="O16176" t="s">
        <v>5237</v>
      </c>
    </row>
    <row r="16177" spans="11:15" x14ac:dyDescent="0.25">
      <c r="K16177">
        <v>90870000380001</v>
      </c>
      <c r="L16177" t="s">
        <v>18627</v>
      </c>
      <c r="M16177" t="s">
        <v>5237</v>
      </c>
      <c r="N16177" t="s">
        <v>5237</v>
      </c>
      <c r="O16177" t="s">
        <v>5237</v>
      </c>
    </row>
    <row r="16178" spans="11:15" x14ac:dyDescent="0.25">
      <c r="K16178">
        <v>90870000390001</v>
      </c>
      <c r="L16178" t="s">
        <v>18628</v>
      </c>
      <c r="M16178" t="s">
        <v>5237</v>
      </c>
      <c r="N16178" t="s">
        <v>5237</v>
      </c>
      <c r="O16178" t="s">
        <v>5237</v>
      </c>
    </row>
    <row r="16179" spans="11:15" x14ac:dyDescent="0.25">
      <c r="K16179">
        <v>90870000400001</v>
      </c>
      <c r="L16179" t="s">
        <v>18629</v>
      </c>
      <c r="M16179" t="s">
        <v>5237</v>
      </c>
      <c r="N16179" t="s">
        <v>5237</v>
      </c>
      <c r="O16179" t="s">
        <v>5237</v>
      </c>
    </row>
    <row r="16180" spans="11:15" x14ac:dyDescent="0.25">
      <c r="K16180">
        <v>90879999999999</v>
      </c>
      <c r="L16180" t="s">
        <v>18630</v>
      </c>
      <c r="M16180" t="s">
        <v>5237</v>
      </c>
      <c r="N16180" t="s">
        <v>5237</v>
      </c>
      <c r="O16180" t="s">
        <v>5237</v>
      </c>
    </row>
    <row r="16181" spans="11:15" x14ac:dyDescent="0.25">
      <c r="K16181">
        <v>90880000010001</v>
      </c>
      <c r="L16181" t="s">
        <v>18631</v>
      </c>
      <c r="M16181" t="s">
        <v>5237</v>
      </c>
      <c r="N16181" t="s">
        <v>5237</v>
      </c>
      <c r="O16181" t="s">
        <v>5237</v>
      </c>
    </row>
    <row r="16182" spans="11:15" x14ac:dyDescent="0.25">
      <c r="K16182">
        <v>90880000020001</v>
      </c>
      <c r="L16182" t="s">
        <v>18632</v>
      </c>
      <c r="M16182" t="s">
        <v>5237</v>
      </c>
      <c r="N16182" t="s">
        <v>5237</v>
      </c>
      <c r="O16182" t="s">
        <v>5237</v>
      </c>
    </row>
    <row r="16183" spans="11:15" x14ac:dyDescent="0.25">
      <c r="K16183">
        <v>90880000030001</v>
      </c>
      <c r="L16183" t="s">
        <v>18633</v>
      </c>
      <c r="M16183" t="s">
        <v>5237</v>
      </c>
      <c r="N16183" t="s">
        <v>5237</v>
      </c>
      <c r="O16183" t="s">
        <v>5237</v>
      </c>
    </row>
    <row r="16184" spans="11:15" x14ac:dyDescent="0.25">
      <c r="K16184">
        <v>90880000040001</v>
      </c>
      <c r="L16184" t="s">
        <v>18237</v>
      </c>
      <c r="M16184" t="s">
        <v>5237</v>
      </c>
      <c r="N16184" t="s">
        <v>5237</v>
      </c>
      <c r="O16184" t="s">
        <v>5237</v>
      </c>
    </row>
    <row r="16185" spans="11:15" x14ac:dyDescent="0.25">
      <c r="K16185">
        <v>90880000050001</v>
      </c>
      <c r="L16185" t="s">
        <v>18634</v>
      </c>
      <c r="M16185" t="s">
        <v>5237</v>
      </c>
      <c r="N16185" t="s">
        <v>5237</v>
      </c>
      <c r="O16185" t="s">
        <v>5237</v>
      </c>
    </row>
    <row r="16186" spans="11:15" x14ac:dyDescent="0.25">
      <c r="K16186">
        <v>90880000060001</v>
      </c>
      <c r="L16186" t="s">
        <v>18635</v>
      </c>
      <c r="M16186" t="s">
        <v>5237</v>
      </c>
      <c r="N16186" t="s">
        <v>5237</v>
      </c>
      <c r="O16186" t="s">
        <v>5237</v>
      </c>
    </row>
    <row r="16187" spans="11:15" x14ac:dyDescent="0.25">
      <c r="K16187">
        <v>90880000070001</v>
      </c>
      <c r="L16187" t="s">
        <v>18636</v>
      </c>
      <c r="M16187" t="s">
        <v>5237</v>
      </c>
      <c r="N16187" t="s">
        <v>5237</v>
      </c>
      <c r="O16187" t="s">
        <v>5237</v>
      </c>
    </row>
    <row r="16188" spans="11:15" x14ac:dyDescent="0.25">
      <c r="K16188">
        <v>90880000080001</v>
      </c>
      <c r="L16188" t="s">
        <v>18637</v>
      </c>
      <c r="M16188" t="s">
        <v>5237</v>
      </c>
      <c r="N16188" t="s">
        <v>5237</v>
      </c>
      <c r="O16188" t="s">
        <v>5237</v>
      </c>
    </row>
    <row r="16189" spans="11:15" x14ac:dyDescent="0.25">
      <c r="K16189">
        <v>90880000090001</v>
      </c>
      <c r="L16189" t="s">
        <v>18638</v>
      </c>
      <c r="M16189" t="s">
        <v>5237</v>
      </c>
      <c r="N16189" t="s">
        <v>5237</v>
      </c>
      <c r="O16189" t="s">
        <v>5237</v>
      </c>
    </row>
    <row r="16190" spans="11:15" x14ac:dyDescent="0.25">
      <c r="K16190">
        <v>90880000100001</v>
      </c>
      <c r="L16190" t="s">
        <v>18639</v>
      </c>
      <c r="M16190" t="s">
        <v>5237</v>
      </c>
      <c r="N16190" t="s">
        <v>5237</v>
      </c>
      <c r="O16190" t="s">
        <v>5237</v>
      </c>
    </row>
    <row r="16191" spans="11:15" x14ac:dyDescent="0.25">
      <c r="K16191">
        <v>90880000110001</v>
      </c>
      <c r="L16191" t="s">
        <v>18640</v>
      </c>
      <c r="M16191" t="s">
        <v>5237</v>
      </c>
      <c r="N16191" t="s">
        <v>5237</v>
      </c>
      <c r="O16191" t="s">
        <v>5237</v>
      </c>
    </row>
    <row r="16192" spans="11:15" x14ac:dyDescent="0.25">
      <c r="K16192">
        <v>90880000120001</v>
      </c>
      <c r="L16192" t="s">
        <v>18641</v>
      </c>
      <c r="M16192" t="s">
        <v>5237</v>
      </c>
      <c r="N16192" t="s">
        <v>5237</v>
      </c>
      <c r="O16192" t="s">
        <v>5237</v>
      </c>
    </row>
    <row r="16193" spans="11:15" x14ac:dyDescent="0.25">
      <c r="K16193">
        <v>90880000130001</v>
      </c>
      <c r="L16193" t="s">
        <v>18642</v>
      </c>
      <c r="M16193" t="s">
        <v>5237</v>
      </c>
      <c r="N16193" t="s">
        <v>5237</v>
      </c>
      <c r="O16193" t="s">
        <v>5237</v>
      </c>
    </row>
    <row r="16194" spans="11:15" x14ac:dyDescent="0.25">
      <c r="K16194">
        <v>90880000140001</v>
      </c>
      <c r="L16194" t="s">
        <v>18643</v>
      </c>
      <c r="M16194" t="s">
        <v>5237</v>
      </c>
      <c r="N16194" t="s">
        <v>5237</v>
      </c>
      <c r="O16194" t="s">
        <v>5237</v>
      </c>
    </row>
    <row r="16195" spans="11:15" x14ac:dyDescent="0.25">
      <c r="K16195">
        <v>90880000150001</v>
      </c>
      <c r="L16195" t="s">
        <v>18644</v>
      </c>
      <c r="M16195" t="s">
        <v>5237</v>
      </c>
      <c r="N16195" t="s">
        <v>5237</v>
      </c>
      <c r="O16195" t="s">
        <v>5237</v>
      </c>
    </row>
    <row r="16196" spans="11:15" x14ac:dyDescent="0.25">
      <c r="K16196">
        <v>90880000160001</v>
      </c>
      <c r="L16196" t="s">
        <v>18645</v>
      </c>
      <c r="M16196" t="s">
        <v>5237</v>
      </c>
      <c r="N16196" t="s">
        <v>5237</v>
      </c>
      <c r="O16196" t="s">
        <v>5237</v>
      </c>
    </row>
    <row r="16197" spans="11:15" x14ac:dyDescent="0.25">
      <c r="K16197">
        <v>90880000170001</v>
      </c>
      <c r="L16197" t="s">
        <v>18646</v>
      </c>
      <c r="M16197" t="s">
        <v>5237</v>
      </c>
      <c r="N16197" t="s">
        <v>5237</v>
      </c>
      <c r="O16197" t="s">
        <v>5237</v>
      </c>
    </row>
    <row r="16198" spans="11:15" x14ac:dyDescent="0.25">
      <c r="K16198">
        <v>90880000180001</v>
      </c>
      <c r="L16198" t="s">
        <v>18647</v>
      </c>
      <c r="M16198" t="s">
        <v>5237</v>
      </c>
      <c r="N16198" t="s">
        <v>5237</v>
      </c>
      <c r="O16198" t="s">
        <v>5237</v>
      </c>
    </row>
    <row r="16199" spans="11:15" x14ac:dyDescent="0.25">
      <c r="K16199">
        <v>90880000190001</v>
      </c>
      <c r="L16199" t="s">
        <v>18648</v>
      </c>
      <c r="M16199" t="s">
        <v>5237</v>
      </c>
      <c r="N16199" t="s">
        <v>5237</v>
      </c>
      <c r="O16199" t="s">
        <v>5237</v>
      </c>
    </row>
    <row r="16200" spans="11:15" x14ac:dyDescent="0.25">
      <c r="K16200">
        <v>90880000200001</v>
      </c>
      <c r="L16200" t="s">
        <v>18649</v>
      </c>
      <c r="M16200" t="s">
        <v>5237</v>
      </c>
      <c r="N16200" t="s">
        <v>5237</v>
      </c>
      <c r="O16200" t="s">
        <v>5237</v>
      </c>
    </row>
    <row r="16201" spans="11:15" x14ac:dyDescent="0.25">
      <c r="K16201">
        <v>90880000210001</v>
      </c>
      <c r="L16201" t="s">
        <v>18650</v>
      </c>
      <c r="M16201" t="s">
        <v>5237</v>
      </c>
      <c r="N16201" t="s">
        <v>5237</v>
      </c>
      <c r="O16201" t="s">
        <v>5237</v>
      </c>
    </row>
    <row r="16202" spans="11:15" x14ac:dyDescent="0.25">
      <c r="K16202">
        <v>90880000220001</v>
      </c>
      <c r="L16202" t="s">
        <v>18651</v>
      </c>
      <c r="M16202" t="s">
        <v>5237</v>
      </c>
      <c r="N16202" t="s">
        <v>5237</v>
      </c>
      <c r="O16202" t="s">
        <v>5237</v>
      </c>
    </row>
    <row r="16203" spans="11:15" x14ac:dyDescent="0.25">
      <c r="K16203">
        <v>90889999999999</v>
      </c>
      <c r="L16203" t="s">
        <v>18652</v>
      </c>
      <c r="M16203" t="s">
        <v>5237</v>
      </c>
      <c r="N16203" t="s">
        <v>5237</v>
      </c>
      <c r="O16203" t="s">
        <v>5237</v>
      </c>
    </row>
    <row r="16204" spans="11:15" x14ac:dyDescent="0.25">
      <c r="K16204">
        <v>90890000010001</v>
      </c>
      <c r="L16204" t="s">
        <v>18653</v>
      </c>
      <c r="M16204" t="s">
        <v>5237</v>
      </c>
      <c r="N16204" t="s">
        <v>5237</v>
      </c>
      <c r="O16204" t="s">
        <v>5237</v>
      </c>
    </row>
    <row r="16205" spans="11:15" x14ac:dyDescent="0.25">
      <c r="K16205">
        <v>90890000010002</v>
      </c>
      <c r="L16205" t="s">
        <v>18654</v>
      </c>
      <c r="M16205" t="s">
        <v>5237</v>
      </c>
      <c r="N16205" t="s">
        <v>5237</v>
      </c>
      <c r="O16205" t="s">
        <v>5237</v>
      </c>
    </row>
    <row r="16206" spans="11:15" x14ac:dyDescent="0.25">
      <c r="K16206">
        <v>90890000010003</v>
      </c>
      <c r="L16206" t="s">
        <v>18655</v>
      </c>
      <c r="M16206" t="s">
        <v>5237</v>
      </c>
      <c r="N16206" t="s">
        <v>5237</v>
      </c>
      <c r="O16206" t="s">
        <v>5237</v>
      </c>
    </row>
    <row r="16207" spans="11:15" x14ac:dyDescent="0.25">
      <c r="K16207">
        <v>90890000020001</v>
      </c>
      <c r="L16207" t="s">
        <v>18656</v>
      </c>
      <c r="M16207" t="s">
        <v>5237</v>
      </c>
      <c r="N16207" t="s">
        <v>5237</v>
      </c>
      <c r="O16207" t="s">
        <v>5237</v>
      </c>
    </row>
    <row r="16208" spans="11:15" x14ac:dyDescent="0.25">
      <c r="K16208">
        <v>90890000030001</v>
      </c>
      <c r="L16208" t="s">
        <v>18657</v>
      </c>
      <c r="M16208" t="s">
        <v>5237</v>
      </c>
      <c r="N16208" t="s">
        <v>5237</v>
      </c>
      <c r="O16208" t="s">
        <v>5237</v>
      </c>
    </row>
    <row r="16209" spans="11:15" x14ac:dyDescent="0.25">
      <c r="K16209">
        <v>90890000040001</v>
      </c>
      <c r="L16209" t="s">
        <v>18658</v>
      </c>
      <c r="M16209" t="s">
        <v>5237</v>
      </c>
      <c r="N16209" t="s">
        <v>5237</v>
      </c>
      <c r="O16209" t="s">
        <v>5237</v>
      </c>
    </row>
    <row r="16210" spans="11:15" x14ac:dyDescent="0.25">
      <c r="K16210">
        <v>90890000040002</v>
      </c>
      <c r="L16210" t="s">
        <v>18659</v>
      </c>
      <c r="M16210" t="s">
        <v>5237</v>
      </c>
      <c r="N16210" t="s">
        <v>5237</v>
      </c>
      <c r="O16210" t="s">
        <v>5237</v>
      </c>
    </row>
    <row r="16211" spans="11:15" x14ac:dyDescent="0.25">
      <c r="K16211">
        <v>90890000040003</v>
      </c>
      <c r="L16211" t="s">
        <v>18660</v>
      </c>
      <c r="M16211" t="s">
        <v>5237</v>
      </c>
      <c r="N16211" t="s">
        <v>5237</v>
      </c>
      <c r="O16211" t="s">
        <v>5237</v>
      </c>
    </row>
    <row r="16212" spans="11:15" x14ac:dyDescent="0.25">
      <c r="K16212">
        <v>90890000040004</v>
      </c>
      <c r="L16212" t="s">
        <v>18661</v>
      </c>
      <c r="M16212" t="s">
        <v>5237</v>
      </c>
      <c r="N16212" t="s">
        <v>5237</v>
      </c>
      <c r="O16212" t="s">
        <v>5237</v>
      </c>
    </row>
    <row r="16213" spans="11:15" x14ac:dyDescent="0.25">
      <c r="K16213">
        <v>90890000040005</v>
      </c>
      <c r="L16213" t="s">
        <v>18662</v>
      </c>
      <c r="M16213" t="s">
        <v>5237</v>
      </c>
      <c r="N16213" t="s">
        <v>5237</v>
      </c>
      <c r="O16213" t="s">
        <v>5237</v>
      </c>
    </row>
    <row r="16214" spans="11:15" x14ac:dyDescent="0.25">
      <c r="K16214">
        <v>90890000050001</v>
      </c>
      <c r="L16214" t="s">
        <v>18663</v>
      </c>
      <c r="M16214" t="s">
        <v>5237</v>
      </c>
      <c r="N16214" t="s">
        <v>5237</v>
      </c>
      <c r="O16214" t="s">
        <v>5237</v>
      </c>
    </row>
    <row r="16215" spans="11:15" x14ac:dyDescent="0.25">
      <c r="K16215">
        <v>90890000060001</v>
      </c>
      <c r="L16215" t="s">
        <v>18664</v>
      </c>
      <c r="M16215" t="s">
        <v>5237</v>
      </c>
      <c r="N16215" t="s">
        <v>5237</v>
      </c>
      <c r="O16215" t="s">
        <v>5237</v>
      </c>
    </row>
    <row r="16216" spans="11:15" x14ac:dyDescent="0.25">
      <c r="K16216">
        <v>90890000070001</v>
      </c>
      <c r="L16216" t="s">
        <v>18665</v>
      </c>
      <c r="M16216" t="s">
        <v>5237</v>
      </c>
      <c r="N16216" t="s">
        <v>5237</v>
      </c>
      <c r="O16216" t="s">
        <v>5237</v>
      </c>
    </row>
    <row r="16217" spans="11:15" x14ac:dyDescent="0.25">
      <c r="K16217">
        <v>90890000080001</v>
      </c>
      <c r="L16217" t="s">
        <v>18666</v>
      </c>
      <c r="M16217" t="s">
        <v>5237</v>
      </c>
      <c r="N16217" t="s">
        <v>5237</v>
      </c>
      <c r="O16217" t="s">
        <v>5237</v>
      </c>
    </row>
    <row r="16218" spans="11:15" x14ac:dyDescent="0.25">
      <c r="K16218">
        <v>90890000090001</v>
      </c>
      <c r="L16218" t="s">
        <v>18667</v>
      </c>
      <c r="M16218" t="s">
        <v>5237</v>
      </c>
      <c r="N16218" t="s">
        <v>5237</v>
      </c>
      <c r="O16218" t="s">
        <v>5237</v>
      </c>
    </row>
    <row r="16219" spans="11:15" x14ac:dyDescent="0.25">
      <c r="K16219">
        <v>90890000100001</v>
      </c>
      <c r="L16219" t="s">
        <v>18668</v>
      </c>
      <c r="M16219" t="s">
        <v>5237</v>
      </c>
      <c r="N16219" t="s">
        <v>5237</v>
      </c>
      <c r="O16219" t="s">
        <v>5237</v>
      </c>
    </row>
    <row r="16220" spans="11:15" x14ac:dyDescent="0.25">
      <c r="K16220">
        <v>90890000110001</v>
      </c>
      <c r="L16220" t="s">
        <v>18669</v>
      </c>
      <c r="M16220" t="s">
        <v>5237</v>
      </c>
      <c r="N16220" t="s">
        <v>5237</v>
      </c>
      <c r="O16220" t="s">
        <v>5237</v>
      </c>
    </row>
    <row r="16221" spans="11:15" x14ac:dyDescent="0.25">
      <c r="K16221">
        <v>90890000120001</v>
      </c>
      <c r="L16221" t="s">
        <v>18670</v>
      </c>
      <c r="M16221" t="s">
        <v>5237</v>
      </c>
      <c r="N16221" t="s">
        <v>5237</v>
      </c>
      <c r="O16221" t="s">
        <v>5237</v>
      </c>
    </row>
    <row r="16222" spans="11:15" x14ac:dyDescent="0.25">
      <c r="K16222">
        <v>90890000130001</v>
      </c>
      <c r="L16222" t="s">
        <v>18671</v>
      </c>
      <c r="M16222" t="s">
        <v>5237</v>
      </c>
      <c r="N16222" t="s">
        <v>5237</v>
      </c>
      <c r="O16222" t="s">
        <v>5237</v>
      </c>
    </row>
    <row r="16223" spans="11:15" x14ac:dyDescent="0.25">
      <c r="K16223">
        <v>90890000140001</v>
      </c>
      <c r="L16223" t="s">
        <v>18672</v>
      </c>
      <c r="M16223" t="s">
        <v>5237</v>
      </c>
      <c r="N16223" t="s">
        <v>5237</v>
      </c>
      <c r="O16223" t="s">
        <v>5237</v>
      </c>
    </row>
    <row r="16224" spans="11:15" x14ac:dyDescent="0.25">
      <c r="K16224">
        <v>90890000150001</v>
      </c>
      <c r="L16224" t="s">
        <v>18673</v>
      </c>
      <c r="M16224" t="s">
        <v>5237</v>
      </c>
      <c r="N16224" t="s">
        <v>5237</v>
      </c>
      <c r="O16224" t="s">
        <v>5237</v>
      </c>
    </row>
    <row r="16225" spans="11:15" x14ac:dyDescent="0.25">
      <c r="K16225">
        <v>90890000150002</v>
      </c>
      <c r="L16225" t="s">
        <v>18674</v>
      </c>
      <c r="M16225" t="s">
        <v>5237</v>
      </c>
      <c r="N16225" t="s">
        <v>5237</v>
      </c>
      <c r="O16225" t="s">
        <v>5237</v>
      </c>
    </row>
    <row r="16226" spans="11:15" x14ac:dyDescent="0.25">
      <c r="K16226">
        <v>90890000160001</v>
      </c>
      <c r="L16226" t="s">
        <v>18675</v>
      </c>
      <c r="M16226" t="s">
        <v>5237</v>
      </c>
      <c r="N16226" t="s">
        <v>5237</v>
      </c>
      <c r="O16226" t="s">
        <v>5237</v>
      </c>
    </row>
    <row r="16227" spans="11:15" x14ac:dyDescent="0.25">
      <c r="K16227">
        <v>90890000170001</v>
      </c>
      <c r="L16227" t="s">
        <v>18676</v>
      </c>
      <c r="M16227" t="s">
        <v>5237</v>
      </c>
      <c r="N16227" t="s">
        <v>5237</v>
      </c>
      <c r="O16227" t="s">
        <v>5237</v>
      </c>
    </row>
    <row r="16228" spans="11:15" x14ac:dyDescent="0.25">
      <c r="K16228">
        <v>90890000180001</v>
      </c>
      <c r="L16228" t="s">
        <v>18677</v>
      </c>
      <c r="M16228" t="s">
        <v>5237</v>
      </c>
      <c r="N16228" t="s">
        <v>5237</v>
      </c>
      <c r="O16228" t="s">
        <v>5237</v>
      </c>
    </row>
    <row r="16229" spans="11:15" x14ac:dyDescent="0.25">
      <c r="K16229">
        <v>90890000190001</v>
      </c>
      <c r="L16229" t="s">
        <v>18678</v>
      </c>
      <c r="M16229" t="s">
        <v>5237</v>
      </c>
      <c r="N16229" t="s">
        <v>5237</v>
      </c>
      <c r="O16229" t="s">
        <v>5237</v>
      </c>
    </row>
    <row r="16230" spans="11:15" x14ac:dyDescent="0.25">
      <c r="K16230">
        <v>90890000200001</v>
      </c>
      <c r="L16230" t="s">
        <v>18679</v>
      </c>
      <c r="M16230" t="s">
        <v>5237</v>
      </c>
      <c r="N16230" t="s">
        <v>5237</v>
      </c>
      <c r="O16230" t="s">
        <v>5237</v>
      </c>
    </row>
    <row r="16231" spans="11:15" x14ac:dyDescent="0.25">
      <c r="K16231">
        <v>90899999999999</v>
      </c>
      <c r="L16231" t="s">
        <v>18680</v>
      </c>
      <c r="M16231" t="s">
        <v>5237</v>
      </c>
      <c r="N16231" t="s">
        <v>5237</v>
      </c>
      <c r="O16231" t="s">
        <v>5237</v>
      </c>
    </row>
    <row r="16232" spans="11:15" x14ac:dyDescent="0.25">
      <c r="K16232">
        <v>90900000010001</v>
      </c>
      <c r="L16232" t="s">
        <v>18681</v>
      </c>
      <c r="M16232" t="s">
        <v>5237</v>
      </c>
      <c r="N16232" t="s">
        <v>5237</v>
      </c>
      <c r="O16232" t="s">
        <v>5237</v>
      </c>
    </row>
    <row r="16233" spans="11:15" x14ac:dyDescent="0.25">
      <c r="K16233">
        <v>90900000020001</v>
      </c>
      <c r="L16233" t="s">
        <v>18682</v>
      </c>
      <c r="M16233" t="s">
        <v>5237</v>
      </c>
      <c r="N16233" t="s">
        <v>5237</v>
      </c>
      <c r="O16233" t="s">
        <v>5237</v>
      </c>
    </row>
    <row r="16234" spans="11:15" x14ac:dyDescent="0.25">
      <c r="K16234">
        <v>90900000020002</v>
      </c>
      <c r="L16234" t="s">
        <v>18683</v>
      </c>
      <c r="M16234" t="s">
        <v>5237</v>
      </c>
      <c r="N16234" t="s">
        <v>5237</v>
      </c>
      <c r="O16234" t="s">
        <v>5237</v>
      </c>
    </row>
    <row r="16235" spans="11:15" x14ac:dyDescent="0.25">
      <c r="K16235">
        <v>90900000030001</v>
      </c>
      <c r="L16235" t="s">
        <v>18684</v>
      </c>
      <c r="M16235" t="s">
        <v>5237</v>
      </c>
      <c r="N16235" t="s">
        <v>5237</v>
      </c>
      <c r="O16235" t="s">
        <v>5237</v>
      </c>
    </row>
    <row r="16236" spans="11:15" x14ac:dyDescent="0.25">
      <c r="K16236">
        <v>90900000040001</v>
      </c>
      <c r="L16236" t="s">
        <v>18685</v>
      </c>
      <c r="M16236" t="s">
        <v>5237</v>
      </c>
      <c r="N16236" t="s">
        <v>5237</v>
      </c>
      <c r="O16236" t="s">
        <v>5237</v>
      </c>
    </row>
    <row r="16237" spans="11:15" x14ac:dyDescent="0.25">
      <c r="K16237">
        <v>90900000050001</v>
      </c>
      <c r="L16237" t="s">
        <v>18686</v>
      </c>
      <c r="M16237" t="s">
        <v>5237</v>
      </c>
      <c r="N16237" t="s">
        <v>5237</v>
      </c>
      <c r="O16237" t="s">
        <v>5237</v>
      </c>
    </row>
    <row r="16238" spans="11:15" x14ac:dyDescent="0.25">
      <c r="K16238">
        <v>90909999999999</v>
      </c>
      <c r="L16238" t="s">
        <v>18687</v>
      </c>
      <c r="M16238" t="s">
        <v>5237</v>
      </c>
      <c r="N16238" t="s">
        <v>5237</v>
      </c>
      <c r="O16238" t="s">
        <v>5237</v>
      </c>
    </row>
    <row r="16239" spans="11:15" x14ac:dyDescent="0.25">
      <c r="K16239">
        <v>90910000010001</v>
      </c>
      <c r="L16239" t="s">
        <v>18688</v>
      </c>
      <c r="M16239" t="s">
        <v>5237</v>
      </c>
      <c r="N16239" t="s">
        <v>5237</v>
      </c>
      <c r="O16239" t="s">
        <v>5237</v>
      </c>
    </row>
    <row r="16240" spans="11:15" x14ac:dyDescent="0.25">
      <c r="K16240">
        <v>90910000020001</v>
      </c>
      <c r="L16240" t="s">
        <v>18689</v>
      </c>
      <c r="M16240" t="s">
        <v>5237</v>
      </c>
      <c r="N16240" t="s">
        <v>5237</v>
      </c>
      <c r="O16240" t="s">
        <v>5237</v>
      </c>
    </row>
    <row r="16241" spans="11:15" x14ac:dyDescent="0.25">
      <c r="K16241">
        <v>90910000030001</v>
      </c>
      <c r="L16241" t="s">
        <v>18690</v>
      </c>
      <c r="M16241" t="s">
        <v>5237</v>
      </c>
      <c r="N16241" t="s">
        <v>5237</v>
      </c>
      <c r="O16241" t="s">
        <v>5237</v>
      </c>
    </row>
    <row r="16242" spans="11:15" x14ac:dyDescent="0.25">
      <c r="K16242">
        <v>90910000030002</v>
      </c>
      <c r="L16242" t="s">
        <v>18691</v>
      </c>
      <c r="M16242" t="s">
        <v>5237</v>
      </c>
      <c r="N16242" t="s">
        <v>5237</v>
      </c>
      <c r="O16242" t="s">
        <v>5237</v>
      </c>
    </row>
    <row r="16243" spans="11:15" x14ac:dyDescent="0.25">
      <c r="K16243">
        <v>90910000030003</v>
      </c>
      <c r="L16243" t="s">
        <v>18692</v>
      </c>
      <c r="M16243" t="s">
        <v>5237</v>
      </c>
      <c r="N16243" t="s">
        <v>5237</v>
      </c>
      <c r="O16243" t="s">
        <v>5237</v>
      </c>
    </row>
    <row r="16244" spans="11:15" x14ac:dyDescent="0.25">
      <c r="K16244">
        <v>90910000030004</v>
      </c>
      <c r="L16244" t="s">
        <v>18693</v>
      </c>
      <c r="M16244" t="s">
        <v>5237</v>
      </c>
      <c r="N16244" t="s">
        <v>5237</v>
      </c>
      <c r="O16244" t="s">
        <v>5237</v>
      </c>
    </row>
    <row r="16245" spans="11:15" x14ac:dyDescent="0.25">
      <c r="K16245">
        <v>90910000030005</v>
      </c>
      <c r="L16245" t="s">
        <v>18694</v>
      </c>
      <c r="M16245" t="s">
        <v>5237</v>
      </c>
      <c r="N16245" t="s">
        <v>5237</v>
      </c>
      <c r="O16245" t="s">
        <v>5237</v>
      </c>
    </row>
    <row r="16246" spans="11:15" x14ac:dyDescent="0.25">
      <c r="K16246">
        <v>90910000040001</v>
      </c>
      <c r="L16246" t="s">
        <v>18695</v>
      </c>
      <c r="M16246" t="s">
        <v>5237</v>
      </c>
      <c r="N16246" t="s">
        <v>5237</v>
      </c>
      <c r="O16246" t="s">
        <v>5237</v>
      </c>
    </row>
    <row r="16247" spans="11:15" x14ac:dyDescent="0.25">
      <c r="K16247">
        <v>90910000050001</v>
      </c>
      <c r="L16247" t="s">
        <v>18696</v>
      </c>
      <c r="M16247" t="s">
        <v>5237</v>
      </c>
      <c r="N16247" t="s">
        <v>5237</v>
      </c>
      <c r="O16247" t="s">
        <v>5237</v>
      </c>
    </row>
    <row r="16248" spans="11:15" x14ac:dyDescent="0.25">
      <c r="K16248">
        <v>90910000060001</v>
      </c>
      <c r="L16248" t="s">
        <v>18697</v>
      </c>
      <c r="M16248" t="s">
        <v>5237</v>
      </c>
      <c r="N16248" t="s">
        <v>5237</v>
      </c>
      <c r="O16248" t="s">
        <v>5237</v>
      </c>
    </row>
    <row r="16249" spans="11:15" x14ac:dyDescent="0.25">
      <c r="K16249">
        <v>90910000060002</v>
      </c>
      <c r="L16249" t="s">
        <v>18698</v>
      </c>
      <c r="M16249" t="s">
        <v>5237</v>
      </c>
      <c r="N16249" t="s">
        <v>5237</v>
      </c>
      <c r="O16249" t="s">
        <v>5237</v>
      </c>
    </row>
    <row r="16250" spans="11:15" x14ac:dyDescent="0.25">
      <c r="K16250">
        <v>90910000070001</v>
      </c>
      <c r="L16250" t="s">
        <v>18699</v>
      </c>
      <c r="M16250" t="s">
        <v>5237</v>
      </c>
      <c r="N16250" t="s">
        <v>5237</v>
      </c>
      <c r="O16250" t="s">
        <v>5237</v>
      </c>
    </row>
    <row r="16251" spans="11:15" x14ac:dyDescent="0.25">
      <c r="K16251">
        <v>90910000080001</v>
      </c>
      <c r="L16251" t="s">
        <v>18700</v>
      </c>
      <c r="M16251" t="s">
        <v>5237</v>
      </c>
      <c r="N16251" t="s">
        <v>5237</v>
      </c>
      <c r="O16251" t="s">
        <v>5237</v>
      </c>
    </row>
    <row r="16252" spans="11:15" x14ac:dyDescent="0.25">
      <c r="K16252">
        <v>90910000080002</v>
      </c>
      <c r="L16252" t="s">
        <v>18701</v>
      </c>
      <c r="M16252" t="s">
        <v>5237</v>
      </c>
      <c r="N16252" t="s">
        <v>5237</v>
      </c>
      <c r="O16252" t="s">
        <v>5237</v>
      </c>
    </row>
    <row r="16253" spans="11:15" x14ac:dyDescent="0.25">
      <c r="K16253">
        <v>90910000090001</v>
      </c>
      <c r="L16253" t="s">
        <v>18702</v>
      </c>
      <c r="M16253" t="s">
        <v>5237</v>
      </c>
      <c r="N16253" t="s">
        <v>5237</v>
      </c>
      <c r="O16253" t="s">
        <v>5237</v>
      </c>
    </row>
    <row r="16254" spans="11:15" x14ac:dyDescent="0.25">
      <c r="K16254">
        <v>90910000100001</v>
      </c>
      <c r="L16254" t="s">
        <v>18703</v>
      </c>
      <c r="M16254" t="s">
        <v>5237</v>
      </c>
      <c r="N16254" t="s">
        <v>5237</v>
      </c>
      <c r="O16254" t="s">
        <v>5237</v>
      </c>
    </row>
    <row r="16255" spans="11:15" x14ac:dyDescent="0.25">
      <c r="K16255">
        <v>90910000110001</v>
      </c>
      <c r="L16255" t="s">
        <v>18704</v>
      </c>
      <c r="M16255" t="s">
        <v>5237</v>
      </c>
      <c r="N16255" t="s">
        <v>5237</v>
      </c>
      <c r="O16255" t="s">
        <v>5237</v>
      </c>
    </row>
    <row r="16256" spans="11:15" x14ac:dyDescent="0.25">
      <c r="K16256">
        <v>90910000120001</v>
      </c>
      <c r="L16256" t="s">
        <v>18705</v>
      </c>
      <c r="M16256" t="s">
        <v>5237</v>
      </c>
      <c r="N16256" t="s">
        <v>5237</v>
      </c>
      <c r="O16256" t="s">
        <v>5237</v>
      </c>
    </row>
    <row r="16257" spans="11:15" x14ac:dyDescent="0.25">
      <c r="K16257">
        <v>90910000130001</v>
      </c>
      <c r="L16257" t="s">
        <v>18706</v>
      </c>
      <c r="M16257" t="s">
        <v>5237</v>
      </c>
      <c r="N16257" t="s">
        <v>5237</v>
      </c>
      <c r="O16257" t="s">
        <v>5237</v>
      </c>
    </row>
    <row r="16258" spans="11:15" x14ac:dyDescent="0.25">
      <c r="K16258">
        <v>90910000140001</v>
      </c>
      <c r="L16258" t="s">
        <v>18707</v>
      </c>
      <c r="M16258" t="s">
        <v>5237</v>
      </c>
      <c r="N16258" t="s">
        <v>5237</v>
      </c>
      <c r="O16258" t="s">
        <v>5237</v>
      </c>
    </row>
    <row r="16259" spans="11:15" x14ac:dyDescent="0.25">
      <c r="K16259">
        <v>90910000150001</v>
      </c>
      <c r="L16259" t="s">
        <v>18708</v>
      </c>
      <c r="M16259" t="s">
        <v>5237</v>
      </c>
      <c r="N16259" t="s">
        <v>5237</v>
      </c>
      <c r="O16259" t="s">
        <v>5237</v>
      </c>
    </row>
    <row r="16260" spans="11:15" x14ac:dyDescent="0.25">
      <c r="K16260">
        <v>90910000160001</v>
      </c>
      <c r="L16260" t="s">
        <v>18709</v>
      </c>
      <c r="M16260" t="s">
        <v>5237</v>
      </c>
      <c r="N16260" t="s">
        <v>5237</v>
      </c>
      <c r="O16260" t="s">
        <v>5237</v>
      </c>
    </row>
    <row r="16261" spans="11:15" x14ac:dyDescent="0.25">
      <c r="K16261">
        <v>90910000170001</v>
      </c>
      <c r="L16261" t="s">
        <v>18710</v>
      </c>
      <c r="M16261" t="s">
        <v>5237</v>
      </c>
      <c r="N16261" t="s">
        <v>5237</v>
      </c>
      <c r="O16261" t="s">
        <v>5237</v>
      </c>
    </row>
    <row r="16262" spans="11:15" x14ac:dyDescent="0.25">
      <c r="K16262">
        <v>90910000180001</v>
      </c>
      <c r="L16262" t="s">
        <v>18711</v>
      </c>
      <c r="M16262" t="s">
        <v>5237</v>
      </c>
      <c r="N16262" t="s">
        <v>5237</v>
      </c>
      <c r="O16262" t="s">
        <v>5237</v>
      </c>
    </row>
    <row r="16263" spans="11:15" x14ac:dyDescent="0.25">
      <c r="K16263">
        <v>90910000190001</v>
      </c>
      <c r="L16263" t="s">
        <v>18712</v>
      </c>
      <c r="M16263" t="s">
        <v>5237</v>
      </c>
      <c r="N16263" t="s">
        <v>5237</v>
      </c>
      <c r="O16263" t="s">
        <v>5237</v>
      </c>
    </row>
    <row r="16264" spans="11:15" x14ac:dyDescent="0.25">
      <c r="K16264">
        <v>90910000200001</v>
      </c>
      <c r="L16264" t="s">
        <v>18713</v>
      </c>
      <c r="M16264" t="s">
        <v>5237</v>
      </c>
      <c r="N16264" t="s">
        <v>5237</v>
      </c>
      <c r="O16264" t="s">
        <v>5237</v>
      </c>
    </row>
    <row r="16265" spans="11:15" x14ac:dyDescent="0.25">
      <c r="K16265">
        <v>90910000210001</v>
      </c>
      <c r="L16265" t="s">
        <v>18714</v>
      </c>
      <c r="M16265" t="s">
        <v>5237</v>
      </c>
      <c r="N16265" t="s">
        <v>5237</v>
      </c>
      <c r="O16265" t="s">
        <v>5237</v>
      </c>
    </row>
    <row r="16266" spans="11:15" x14ac:dyDescent="0.25">
      <c r="K16266">
        <v>90910000220001</v>
      </c>
      <c r="L16266" t="s">
        <v>18715</v>
      </c>
      <c r="M16266" t="s">
        <v>5237</v>
      </c>
      <c r="N16266" t="s">
        <v>5237</v>
      </c>
      <c r="O16266" t="s">
        <v>5237</v>
      </c>
    </row>
    <row r="16267" spans="11:15" x14ac:dyDescent="0.25">
      <c r="K16267">
        <v>90910000230001</v>
      </c>
      <c r="L16267" t="s">
        <v>18716</v>
      </c>
      <c r="M16267" t="s">
        <v>5237</v>
      </c>
      <c r="N16267" t="s">
        <v>5237</v>
      </c>
      <c r="O16267" t="s">
        <v>5237</v>
      </c>
    </row>
    <row r="16268" spans="11:15" x14ac:dyDescent="0.25">
      <c r="K16268">
        <v>90910000240001</v>
      </c>
      <c r="L16268" t="s">
        <v>18717</v>
      </c>
      <c r="M16268" t="s">
        <v>5237</v>
      </c>
      <c r="N16268" t="s">
        <v>5237</v>
      </c>
      <c r="O16268" t="s">
        <v>5237</v>
      </c>
    </row>
    <row r="16269" spans="11:15" x14ac:dyDescent="0.25">
      <c r="K16269">
        <v>90910000250001</v>
      </c>
      <c r="L16269" t="s">
        <v>18718</v>
      </c>
      <c r="M16269" t="s">
        <v>5237</v>
      </c>
      <c r="N16269" t="s">
        <v>5237</v>
      </c>
      <c r="O16269" t="s">
        <v>5237</v>
      </c>
    </row>
    <row r="16270" spans="11:15" x14ac:dyDescent="0.25">
      <c r="K16270">
        <v>90910000260001</v>
      </c>
      <c r="L16270" t="s">
        <v>18719</v>
      </c>
      <c r="M16270" t="s">
        <v>5237</v>
      </c>
      <c r="N16270" t="s">
        <v>5237</v>
      </c>
      <c r="O16270" t="s">
        <v>5237</v>
      </c>
    </row>
    <row r="16271" spans="11:15" x14ac:dyDescent="0.25">
      <c r="K16271">
        <v>90910000270001</v>
      </c>
      <c r="L16271" t="s">
        <v>18720</v>
      </c>
      <c r="M16271" t="s">
        <v>5237</v>
      </c>
      <c r="N16271" t="s">
        <v>5237</v>
      </c>
      <c r="O16271" t="s">
        <v>5237</v>
      </c>
    </row>
    <row r="16272" spans="11:15" x14ac:dyDescent="0.25">
      <c r="K16272">
        <v>90910000280001</v>
      </c>
      <c r="L16272" t="s">
        <v>18523</v>
      </c>
      <c r="M16272" t="s">
        <v>5237</v>
      </c>
      <c r="N16272" t="s">
        <v>5237</v>
      </c>
      <c r="O16272" t="s">
        <v>5237</v>
      </c>
    </row>
    <row r="16273" spans="11:15" x14ac:dyDescent="0.25">
      <c r="K16273">
        <v>90910000290001</v>
      </c>
      <c r="L16273" t="s">
        <v>18721</v>
      </c>
      <c r="M16273" t="s">
        <v>5237</v>
      </c>
      <c r="N16273" t="s">
        <v>5237</v>
      </c>
      <c r="O16273" t="s">
        <v>5237</v>
      </c>
    </row>
    <row r="16274" spans="11:15" x14ac:dyDescent="0.25">
      <c r="K16274">
        <v>90910000300001</v>
      </c>
      <c r="L16274" t="s">
        <v>18722</v>
      </c>
      <c r="M16274" t="s">
        <v>5237</v>
      </c>
      <c r="N16274" t="s">
        <v>5237</v>
      </c>
      <c r="O16274" t="s">
        <v>5237</v>
      </c>
    </row>
    <row r="16275" spans="11:15" x14ac:dyDescent="0.25">
      <c r="K16275">
        <v>90910000310001</v>
      </c>
      <c r="L16275" t="s">
        <v>18723</v>
      </c>
      <c r="M16275" t="s">
        <v>5237</v>
      </c>
      <c r="N16275" t="s">
        <v>5237</v>
      </c>
      <c r="O16275" t="s">
        <v>5237</v>
      </c>
    </row>
    <row r="16276" spans="11:15" x14ac:dyDescent="0.25">
      <c r="K16276">
        <v>90910000320001</v>
      </c>
      <c r="L16276" t="s">
        <v>18724</v>
      </c>
      <c r="M16276" t="s">
        <v>5237</v>
      </c>
      <c r="N16276" t="s">
        <v>5237</v>
      </c>
      <c r="O16276" t="s">
        <v>5237</v>
      </c>
    </row>
    <row r="16277" spans="11:15" x14ac:dyDescent="0.25">
      <c r="K16277">
        <v>90910000330001</v>
      </c>
      <c r="L16277" t="s">
        <v>18725</v>
      </c>
      <c r="M16277" t="s">
        <v>5237</v>
      </c>
      <c r="N16277" t="s">
        <v>5237</v>
      </c>
      <c r="O16277" t="s">
        <v>5237</v>
      </c>
    </row>
    <row r="16278" spans="11:15" x14ac:dyDescent="0.25">
      <c r="K16278">
        <v>90910000340001</v>
      </c>
      <c r="L16278" t="s">
        <v>18726</v>
      </c>
      <c r="M16278" t="s">
        <v>5237</v>
      </c>
      <c r="N16278" t="s">
        <v>5237</v>
      </c>
      <c r="O16278" t="s">
        <v>5237</v>
      </c>
    </row>
    <row r="16279" spans="11:15" x14ac:dyDescent="0.25">
      <c r="K16279">
        <v>90910000350001</v>
      </c>
      <c r="L16279" t="s">
        <v>18727</v>
      </c>
      <c r="M16279" t="s">
        <v>5237</v>
      </c>
      <c r="N16279" t="s">
        <v>5237</v>
      </c>
      <c r="O16279" t="s">
        <v>5237</v>
      </c>
    </row>
    <row r="16280" spans="11:15" x14ac:dyDescent="0.25">
      <c r="K16280">
        <v>90910000360001</v>
      </c>
      <c r="L16280" t="s">
        <v>18728</v>
      </c>
      <c r="M16280" t="s">
        <v>5237</v>
      </c>
      <c r="N16280" t="s">
        <v>5237</v>
      </c>
      <c r="O16280" t="s">
        <v>5237</v>
      </c>
    </row>
    <row r="16281" spans="11:15" x14ac:dyDescent="0.25">
      <c r="K16281">
        <v>90910000370001</v>
      </c>
      <c r="L16281" t="s">
        <v>18729</v>
      </c>
      <c r="M16281" t="s">
        <v>5237</v>
      </c>
      <c r="N16281" t="s">
        <v>5237</v>
      </c>
      <c r="O16281" t="s">
        <v>5237</v>
      </c>
    </row>
    <row r="16282" spans="11:15" x14ac:dyDescent="0.25">
      <c r="K16282">
        <v>90919999999999</v>
      </c>
      <c r="L16282" t="s">
        <v>18730</v>
      </c>
      <c r="M16282" t="s">
        <v>5237</v>
      </c>
      <c r="N16282" t="s">
        <v>5237</v>
      </c>
      <c r="O16282" t="s">
        <v>5237</v>
      </c>
    </row>
    <row r="16283" spans="11:15" x14ac:dyDescent="0.25">
      <c r="K16283">
        <v>90929999999999</v>
      </c>
      <c r="L16283" t="s">
        <v>18731</v>
      </c>
      <c r="M16283" t="s">
        <v>5237</v>
      </c>
      <c r="N16283" t="s">
        <v>5237</v>
      </c>
      <c r="O16283" t="s">
        <v>5237</v>
      </c>
    </row>
    <row r="16284" spans="11:15" x14ac:dyDescent="0.25">
      <c r="K16284">
        <v>90930000010001</v>
      </c>
      <c r="L16284" t="s">
        <v>17917</v>
      </c>
      <c r="M16284" t="s">
        <v>5237</v>
      </c>
      <c r="N16284" t="s">
        <v>5237</v>
      </c>
      <c r="O16284" t="s">
        <v>5237</v>
      </c>
    </row>
    <row r="16285" spans="11:15" x14ac:dyDescent="0.25">
      <c r="K16285">
        <v>90940000010001</v>
      </c>
      <c r="L16285" t="s">
        <v>18732</v>
      </c>
      <c r="M16285" t="s">
        <v>5237</v>
      </c>
      <c r="N16285" t="s">
        <v>5237</v>
      </c>
      <c r="O16285" t="s">
        <v>5237</v>
      </c>
    </row>
    <row r="16286" spans="11:15" x14ac:dyDescent="0.25">
      <c r="K16286">
        <v>90950000010001</v>
      </c>
      <c r="L16286" t="s">
        <v>18733</v>
      </c>
      <c r="M16286" t="s">
        <v>5237</v>
      </c>
      <c r="N16286" t="s">
        <v>5237</v>
      </c>
      <c r="O16286" t="s">
        <v>5237</v>
      </c>
    </row>
    <row r="16287" spans="11:15" x14ac:dyDescent="0.25">
      <c r="K16287">
        <v>90950000010002</v>
      </c>
      <c r="L16287" t="s">
        <v>18734</v>
      </c>
      <c r="M16287" t="s">
        <v>5237</v>
      </c>
      <c r="N16287" t="s">
        <v>5237</v>
      </c>
      <c r="O16287" t="s">
        <v>5237</v>
      </c>
    </row>
    <row r="16288" spans="11:15" x14ac:dyDescent="0.25">
      <c r="K16288">
        <v>90950000010003</v>
      </c>
      <c r="L16288" t="s">
        <v>18735</v>
      </c>
      <c r="M16288" t="s">
        <v>5237</v>
      </c>
      <c r="N16288" t="s">
        <v>5237</v>
      </c>
      <c r="O16288" t="s">
        <v>5237</v>
      </c>
    </row>
    <row r="16289" spans="11:15" x14ac:dyDescent="0.25">
      <c r="K16289">
        <v>90950000010004</v>
      </c>
      <c r="L16289" t="s">
        <v>18736</v>
      </c>
      <c r="M16289" t="s">
        <v>5237</v>
      </c>
      <c r="N16289" t="s">
        <v>5237</v>
      </c>
      <c r="O16289" t="s">
        <v>5237</v>
      </c>
    </row>
    <row r="16290" spans="11:15" x14ac:dyDescent="0.25">
      <c r="K16290">
        <v>90950000010005</v>
      </c>
      <c r="L16290" t="s">
        <v>18737</v>
      </c>
      <c r="M16290" t="s">
        <v>5237</v>
      </c>
      <c r="N16290" t="s">
        <v>5237</v>
      </c>
      <c r="O16290" t="s">
        <v>5237</v>
      </c>
    </row>
    <row r="16291" spans="11:15" x14ac:dyDescent="0.25">
      <c r="K16291">
        <v>90950000010006</v>
      </c>
      <c r="L16291" t="s">
        <v>18738</v>
      </c>
      <c r="M16291" t="s">
        <v>5237</v>
      </c>
      <c r="N16291" t="s">
        <v>5237</v>
      </c>
      <c r="O16291" t="s">
        <v>5237</v>
      </c>
    </row>
    <row r="16292" spans="11:15" x14ac:dyDescent="0.25">
      <c r="K16292">
        <v>90950000010007</v>
      </c>
      <c r="L16292" t="s">
        <v>18739</v>
      </c>
      <c r="M16292" t="s">
        <v>5237</v>
      </c>
      <c r="N16292" t="s">
        <v>5237</v>
      </c>
      <c r="O16292" t="s">
        <v>5237</v>
      </c>
    </row>
    <row r="16293" spans="11:15" x14ac:dyDescent="0.25">
      <c r="K16293">
        <v>90950000010008</v>
      </c>
      <c r="L16293" t="s">
        <v>18740</v>
      </c>
      <c r="M16293" t="s">
        <v>5237</v>
      </c>
      <c r="N16293" t="s">
        <v>5237</v>
      </c>
      <c r="O16293" t="s">
        <v>5237</v>
      </c>
    </row>
    <row r="16294" spans="11:15" x14ac:dyDescent="0.25">
      <c r="K16294">
        <v>90950000010009</v>
      </c>
      <c r="L16294" t="s">
        <v>18741</v>
      </c>
      <c r="M16294" t="s">
        <v>5237</v>
      </c>
      <c r="N16294" t="s">
        <v>5237</v>
      </c>
      <c r="O16294" t="s">
        <v>5237</v>
      </c>
    </row>
    <row r="16295" spans="11:15" x14ac:dyDescent="0.25">
      <c r="K16295">
        <v>90950000010010</v>
      </c>
      <c r="L16295" t="s">
        <v>18742</v>
      </c>
      <c r="M16295" t="s">
        <v>5237</v>
      </c>
      <c r="N16295" t="s">
        <v>5237</v>
      </c>
      <c r="O16295" t="s">
        <v>5237</v>
      </c>
    </row>
    <row r="16296" spans="11:15" x14ac:dyDescent="0.25">
      <c r="K16296">
        <v>90950000010011</v>
      </c>
      <c r="L16296" t="s">
        <v>18743</v>
      </c>
      <c r="M16296" t="s">
        <v>5237</v>
      </c>
      <c r="N16296" t="s">
        <v>5237</v>
      </c>
      <c r="O16296" t="s">
        <v>5237</v>
      </c>
    </row>
    <row r="16297" spans="11:15" x14ac:dyDescent="0.25">
      <c r="K16297">
        <v>90950000010012</v>
      </c>
      <c r="L16297" t="s">
        <v>18744</v>
      </c>
      <c r="M16297" t="s">
        <v>5237</v>
      </c>
      <c r="N16297" t="s">
        <v>5237</v>
      </c>
      <c r="O16297" t="s">
        <v>5237</v>
      </c>
    </row>
    <row r="16298" spans="11:15" x14ac:dyDescent="0.25">
      <c r="K16298">
        <v>90950000010013</v>
      </c>
      <c r="L16298" t="s">
        <v>18745</v>
      </c>
      <c r="M16298" t="s">
        <v>5237</v>
      </c>
      <c r="N16298" t="s">
        <v>5237</v>
      </c>
      <c r="O16298" t="s">
        <v>5237</v>
      </c>
    </row>
    <row r="16299" spans="11:15" x14ac:dyDescent="0.25">
      <c r="K16299">
        <v>90950000010014</v>
      </c>
      <c r="L16299" t="s">
        <v>18746</v>
      </c>
      <c r="M16299" t="s">
        <v>5237</v>
      </c>
      <c r="N16299" t="s">
        <v>5237</v>
      </c>
      <c r="O16299" t="s">
        <v>5237</v>
      </c>
    </row>
    <row r="16300" spans="11:15" x14ac:dyDescent="0.25">
      <c r="K16300">
        <v>90950000010015</v>
      </c>
      <c r="L16300" t="s">
        <v>18747</v>
      </c>
      <c r="M16300" t="s">
        <v>5237</v>
      </c>
      <c r="N16300" t="s">
        <v>5237</v>
      </c>
      <c r="O16300" t="s">
        <v>5237</v>
      </c>
    </row>
    <row r="16301" spans="11:15" x14ac:dyDescent="0.25">
      <c r="K16301">
        <v>90950000010016</v>
      </c>
      <c r="L16301" t="s">
        <v>18748</v>
      </c>
      <c r="M16301" t="s">
        <v>5237</v>
      </c>
      <c r="N16301" t="s">
        <v>5237</v>
      </c>
      <c r="O16301" t="s">
        <v>5237</v>
      </c>
    </row>
    <row r="16302" spans="11:15" x14ac:dyDescent="0.25">
      <c r="K16302">
        <v>90950000010017</v>
      </c>
      <c r="L16302" t="s">
        <v>18749</v>
      </c>
      <c r="M16302" t="s">
        <v>5237</v>
      </c>
      <c r="N16302" t="s">
        <v>5237</v>
      </c>
      <c r="O16302" t="s">
        <v>5237</v>
      </c>
    </row>
    <row r="16303" spans="11:15" x14ac:dyDescent="0.25">
      <c r="K16303">
        <v>90950000010018</v>
      </c>
      <c r="L16303" t="s">
        <v>18750</v>
      </c>
      <c r="M16303" t="s">
        <v>5237</v>
      </c>
      <c r="N16303" t="s">
        <v>5237</v>
      </c>
      <c r="O16303" t="s">
        <v>5237</v>
      </c>
    </row>
    <row r="16304" spans="11:15" x14ac:dyDescent="0.25">
      <c r="K16304">
        <v>90950000010019</v>
      </c>
      <c r="L16304" t="s">
        <v>18751</v>
      </c>
      <c r="M16304" t="s">
        <v>5237</v>
      </c>
      <c r="N16304" t="s">
        <v>5237</v>
      </c>
      <c r="O16304" t="s">
        <v>5237</v>
      </c>
    </row>
    <row r="16305" spans="11:15" x14ac:dyDescent="0.25">
      <c r="K16305">
        <v>90950000010020</v>
      </c>
      <c r="L16305" t="s">
        <v>18752</v>
      </c>
      <c r="M16305" t="s">
        <v>5237</v>
      </c>
      <c r="N16305" t="s">
        <v>5237</v>
      </c>
      <c r="O16305" t="s">
        <v>5237</v>
      </c>
    </row>
    <row r="16306" spans="11:15" x14ac:dyDescent="0.25">
      <c r="K16306">
        <v>90950000010021</v>
      </c>
      <c r="L16306" t="s">
        <v>18753</v>
      </c>
      <c r="M16306" t="s">
        <v>5237</v>
      </c>
      <c r="N16306" t="s">
        <v>5237</v>
      </c>
      <c r="O16306" t="s">
        <v>5237</v>
      </c>
    </row>
    <row r="16307" spans="11:15" x14ac:dyDescent="0.25">
      <c r="K16307">
        <v>90950000010022</v>
      </c>
      <c r="L16307" t="s">
        <v>18754</v>
      </c>
      <c r="M16307" t="s">
        <v>5237</v>
      </c>
      <c r="N16307" t="s">
        <v>5237</v>
      </c>
      <c r="O16307" t="s">
        <v>5237</v>
      </c>
    </row>
    <row r="16308" spans="11:15" x14ac:dyDescent="0.25">
      <c r="K16308">
        <v>90950000010023</v>
      </c>
      <c r="L16308" t="s">
        <v>18755</v>
      </c>
      <c r="M16308" t="s">
        <v>5237</v>
      </c>
      <c r="N16308" t="s">
        <v>5237</v>
      </c>
      <c r="O16308" t="s">
        <v>5237</v>
      </c>
    </row>
    <row r="16309" spans="11:15" x14ac:dyDescent="0.25">
      <c r="K16309">
        <v>90950000010024</v>
      </c>
      <c r="L16309" t="s">
        <v>18756</v>
      </c>
      <c r="M16309" t="s">
        <v>5237</v>
      </c>
      <c r="N16309" t="s">
        <v>5237</v>
      </c>
      <c r="O16309" t="s">
        <v>5237</v>
      </c>
    </row>
    <row r="16310" spans="11:15" x14ac:dyDescent="0.25">
      <c r="K16310">
        <v>90950000010025</v>
      </c>
      <c r="L16310" t="s">
        <v>18757</v>
      </c>
      <c r="M16310" t="s">
        <v>5237</v>
      </c>
      <c r="N16310" t="s">
        <v>5237</v>
      </c>
      <c r="O16310" t="s">
        <v>5237</v>
      </c>
    </row>
    <row r="16311" spans="11:15" x14ac:dyDescent="0.25">
      <c r="K16311">
        <v>90950000010026</v>
      </c>
      <c r="L16311" t="s">
        <v>18758</v>
      </c>
      <c r="M16311" t="s">
        <v>5237</v>
      </c>
      <c r="N16311" t="s">
        <v>5237</v>
      </c>
      <c r="O16311" t="s">
        <v>5237</v>
      </c>
    </row>
    <row r="16312" spans="11:15" x14ac:dyDescent="0.25">
      <c r="K16312">
        <v>90950000010027</v>
      </c>
      <c r="L16312" t="s">
        <v>18759</v>
      </c>
      <c r="M16312" t="s">
        <v>5237</v>
      </c>
      <c r="N16312" t="s">
        <v>5237</v>
      </c>
      <c r="O16312" t="s">
        <v>5237</v>
      </c>
    </row>
    <row r="16313" spans="11:15" x14ac:dyDescent="0.25">
      <c r="K16313">
        <v>90950000010028</v>
      </c>
      <c r="L16313" t="s">
        <v>18760</v>
      </c>
      <c r="M16313" t="s">
        <v>5237</v>
      </c>
      <c r="N16313" t="s">
        <v>5237</v>
      </c>
      <c r="O16313" t="s">
        <v>5237</v>
      </c>
    </row>
    <row r="16314" spans="11:15" x14ac:dyDescent="0.25">
      <c r="K16314">
        <v>90950000010029</v>
      </c>
      <c r="L16314" t="s">
        <v>18761</v>
      </c>
      <c r="M16314" t="s">
        <v>5237</v>
      </c>
      <c r="N16314" t="s">
        <v>5237</v>
      </c>
      <c r="O16314" t="s">
        <v>5237</v>
      </c>
    </row>
    <row r="16315" spans="11:15" x14ac:dyDescent="0.25">
      <c r="K16315">
        <v>90950000010030</v>
      </c>
      <c r="L16315" t="s">
        <v>18762</v>
      </c>
      <c r="M16315" t="s">
        <v>5237</v>
      </c>
      <c r="N16315" t="s">
        <v>5237</v>
      </c>
      <c r="O16315" t="s">
        <v>5237</v>
      </c>
    </row>
    <row r="16316" spans="11:15" x14ac:dyDescent="0.25">
      <c r="K16316">
        <v>90950000010031</v>
      </c>
      <c r="L16316" t="s">
        <v>18763</v>
      </c>
      <c r="M16316" t="s">
        <v>5237</v>
      </c>
      <c r="N16316" t="s">
        <v>5237</v>
      </c>
      <c r="O16316" t="s">
        <v>5237</v>
      </c>
    </row>
    <row r="16317" spans="11:15" x14ac:dyDescent="0.25">
      <c r="K16317">
        <v>90950000010032</v>
      </c>
      <c r="L16317" t="s">
        <v>18764</v>
      </c>
      <c r="M16317" t="s">
        <v>5237</v>
      </c>
      <c r="N16317" t="s">
        <v>5237</v>
      </c>
      <c r="O16317" t="s">
        <v>5237</v>
      </c>
    </row>
    <row r="16318" spans="11:15" x14ac:dyDescent="0.25">
      <c r="K16318">
        <v>90950000010033</v>
      </c>
      <c r="L16318" t="s">
        <v>18765</v>
      </c>
      <c r="M16318" t="s">
        <v>5237</v>
      </c>
      <c r="N16318" t="s">
        <v>5237</v>
      </c>
      <c r="O16318" t="s">
        <v>5237</v>
      </c>
    </row>
    <row r="16319" spans="11:15" x14ac:dyDescent="0.25">
      <c r="K16319">
        <v>90950000010034</v>
      </c>
      <c r="L16319" t="s">
        <v>18766</v>
      </c>
      <c r="M16319" t="s">
        <v>5237</v>
      </c>
      <c r="N16319" t="s">
        <v>5237</v>
      </c>
      <c r="O16319" t="s">
        <v>5237</v>
      </c>
    </row>
    <row r="16320" spans="11:15" x14ac:dyDescent="0.25">
      <c r="K16320">
        <v>90950000010035</v>
      </c>
      <c r="L16320" t="s">
        <v>18767</v>
      </c>
      <c r="M16320" t="s">
        <v>5237</v>
      </c>
      <c r="N16320" t="s">
        <v>5237</v>
      </c>
      <c r="O16320" t="s">
        <v>5237</v>
      </c>
    </row>
    <row r="16321" spans="11:15" x14ac:dyDescent="0.25">
      <c r="K16321">
        <v>90950000010036</v>
      </c>
      <c r="L16321" t="s">
        <v>18768</v>
      </c>
      <c r="M16321" t="s">
        <v>5237</v>
      </c>
      <c r="N16321" t="s">
        <v>5237</v>
      </c>
      <c r="O16321" t="s">
        <v>5237</v>
      </c>
    </row>
    <row r="16322" spans="11:15" x14ac:dyDescent="0.25">
      <c r="K16322">
        <v>90950000010037</v>
      </c>
      <c r="L16322" t="s">
        <v>18769</v>
      </c>
      <c r="M16322" t="s">
        <v>5237</v>
      </c>
      <c r="N16322" t="s">
        <v>5237</v>
      </c>
      <c r="O16322" t="s">
        <v>5237</v>
      </c>
    </row>
    <row r="16323" spans="11:15" x14ac:dyDescent="0.25">
      <c r="K16323">
        <v>90950000010038</v>
      </c>
      <c r="L16323" t="s">
        <v>18770</v>
      </c>
      <c r="M16323" t="s">
        <v>5237</v>
      </c>
      <c r="N16323" t="s">
        <v>5237</v>
      </c>
      <c r="O16323" t="s">
        <v>5237</v>
      </c>
    </row>
    <row r="16324" spans="11:15" x14ac:dyDescent="0.25">
      <c r="K16324">
        <v>90950000010039</v>
      </c>
      <c r="L16324" t="s">
        <v>18771</v>
      </c>
      <c r="M16324" t="s">
        <v>5237</v>
      </c>
      <c r="N16324" t="s">
        <v>5237</v>
      </c>
      <c r="O16324" t="s">
        <v>5237</v>
      </c>
    </row>
    <row r="16325" spans="11:15" x14ac:dyDescent="0.25">
      <c r="K16325">
        <v>90950000010040</v>
      </c>
      <c r="L16325" t="s">
        <v>18772</v>
      </c>
      <c r="M16325" t="s">
        <v>5237</v>
      </c>
      <c r="N16325" t="s">
        <v>5237</v>
      </c>
      <c r="O16325" t="s">
        <v>5237</v>
      </c>
    </row>
    <row r="16326" spans="11:15" x14ac:dyDescent="0.25">
      <c r="K16326">
        <v>90950000010041</v>
      </c>
      <c r="L16326" t="s">
        <v>18773</v>
      </c>
      <c r="M16326" t="s">
        <v>5237</v>
      </c>
      <c r="N16326" t="s">
        <v>5237</v>
      </c>
      <c r="O16326" t="s">
        <v>5237</v>
      </c>
    </row>
    <row r="16327" spans="11:15" x14ac:dyDescent="0.25">
      <c r="K16327">
        <v>90950000010042</v>
      </c>
      <c r="L16327" t="s">
        <v>18774</v>
      </c>
      <c r="M16327" t="s">
        <v>5237</v>
      </c>
      <c r="N16327" t="s">
        <v>5237</v>
      </c>
      <c r="O16327" t="s">
        <v>5237</v>
      </c>
    </row>
    <row r="16328" spans="11:15" x14ac:dyDescent="0.25">
      <c r="K16328">
        <v>90950000010043</v>
      </c>
      <c r="L16328" t="s">
        <v>18775</v>
      </c>
      <c r="M16328" t="s">
        <v>5237</v>
      </c>
      <c r="N16328" t="s">
        <v>5237</v>
      </c>
      <c r="O16328" t="s">
        <v>5237</v>
      </c>
    </row>
    <row r="16329" spans="11:15" x14ac:dyDescent="0.25">
      <c r="K16329">
        <v>90950000010044</v>
      </c>
      <c r="L16329" t="s">
        <v>18776</v>
      </c>
      <c r="M16329" t="s">
        <v>5237</v>
      </c>
      <c r="N16329" t="s">
        <v>5237</v>
      </c>
      <c r="O16329" t="s">
        <v>5237</v>
      </c>
    </row>
    <row r="16330" spans="11:15" x14ac:dyDescent="0.25">
      <c r="K16330">
        <v>90950000010045</v>
      </c>
      <c r="L16330" t="s">
        <v>18777</v>
      </c>
      <c r="M16330" t="s">
        <v>5237</v>
      </c>
      <c r="N16330" t="s">
        <v>5237</v>
      </c>
      <c r="O16330" t="s">
        <v>5237</v>
      </c>
    </row>
    <row r="16331" spans="11:15" x14ac:dyDescent="0.25">
      <c r="K16331">
        <v>90950000010046</v>
      </c>
      <c r="L16331" t="s">
        <v>18778</v>
      </c>
      <c r="M16331" t="s">
        <v>5237</v>
      </c>
      <c r="N16331" t="s">
        <v>5237</v>
      </c>
      <c r="O16331" t="s">
        <v>5237</v>
      </c>
    </row>
    <row r="16332" spans="11:15" x14ac:dyDescent="0.25">
      <c r="K16332">
        <v>90950000010047</v>
      </c>
      <c r="L16332" t="s">
        <v>18779</v>
      </c>
      <c r="M16332" t="s">
        <v>5237</v>
      </c>
      <c r="N16332" t="s">
        <v>5237</v>
      </c>
      <c r="O16332" t="s">
        <v>5237</v>
      </c>
    </row>
    <row r="16333" spans="11:15" x14ac:dyDescent="0.25">
      <c r="K16333">
        <v>90950000010048</v>
      </c>
      <c r="L16333" t="s">
        <v>18780</v>
      </c>
      <c r="M16333" t="s">
        <v>5237</v>
      </c>
      <c r="N16333" t="s">
        <v>5237</v>
      </c>
      <c r="O16333" t="s">
        <v>5237</v>
      </c>
    </row>
    <row r="16334" spans="11:15" x14ac:dyDescent="0.25">
      <c r="K16334">
        <v>90960000010001</v>
      </c>
      <c r="L16334" t="s">
        <v>18781</v>
      </c>
      <c r="M16334" t="s">
        <v>5237</v>
      </c>
      <c r="N16334" t="s">
        <v>5237</v>
      </c>
      <c r="O16334" t="s">
        <v>5237</v>
      </c>
    </row>
    <row r="16335" spans="11:15" x14ac:dyDescent="0.25">
      <c r="K16335">
        <v>90970000010001</v>
      </c>
      <c r="L16335" t="s">
        <v>18782</v>
      </c>
      <c r="M16335" t="s">
        <v>5237</v>
      </c>
      <c r="N16335" t="s">
        <v>5237</v>
      </c>
      <c r="O16335" t="s">
        <v>5237</v>
      </c>
    </row>
    <row r="16336" spans="11:15" x14ac:dyDescent="0.25">
      <c r="K16336">
        <v>95980000000001</v>
      </c>
      <c r="L16336" t="s">
        <v>18783</v>
      </c>
      <c r="M16336" t="s">
        <v>5237</v>
      </c>
      <c r="N16336" t="s">
        <v>5237</v>
      </c>
      <c r="O16336" t="s">
        <v>5237</v>
      </c>
    </row>
    <row r="16337" spans="11:15" x14ac:dyDescent="0.25">
      <c r="K16337">
        <v>95980000000002</v>
      </c>
      <c r="L16337" t="s">
        <v>18784</v>
      </c>
      <c r="M16337" t="s">
        <v>5237</v>
      </c>
      <c r="N16337" t="s">
        <v>5237</v>
      </c>
      <c r="O16337" t="s">
        <v>5237</v>
      </c>
    </row>
    <row r="16338" spans="11:15" x14ac:dyDescent="0.25">
      <c r="K16338">
        <v>95980000000003</v>
      </c>
      <c r="L16338" t="s">
        <v>264</v>
      </c>
      <c r="M16338" t="s">
        <v>5237</v>
      </c>
      <c r="N16338" t="s">
        <v>5237</v>
      </c>
      <c r="O16338" t="s">
        <v>5237</v>
      </c>
    </row>
    <row r="16339" spans="11:15" x14ac:dyDescent="0.25">
      <c r="K16339">
        <v>95980000000004</v>
      </c>
      <c r="L16339" t="s">
        <v>18785</v>
      </c>
      <c r="M16339" t="s">
        <v>5237</v>
      </c>
      <c r="N16339" t="s">
        <v>5237</v>
      </c>
      <c r="O16339" t="s">
        <v>5237</v>
      </c>
    </row>
    <row r="16340" spans="11:15" x14ac:dyDescent="0.25">
      <c r="K16340">
        <v>95980000000005</v>
      </c>
      <c r="L16340" t="s">
        <v>18786</v>
      </c>
      <c r="M16340" t="s">
        <v>5237</v>
      </c>
      <c r="N16340" t="s">
        <v>5237</v>
      </c>
      <c r="O16340" t="s">
        <v>5237</v>
      </c>
    </row>
    <row r="16341" spans="11:15" x14ac:dyDescent="0.25">
      <c r="K16341">
        <v>95980000000006</v>
      </c>
      <c r="L16341" t="s">
        <v>18787</v>
      </c>
      <c r="M16341" t="s">
        <v>5237</v>
      </c>
      <c r="N16341" t="s">
        <v>5237</v>
      </c>
      <c r="O16341" t="s">
        <v>5237</v>
      </c>
    </row>
    <row r="16342" spans="11:15" x14ac:dyDescent="0.25">
      <c r="K16342">
        <v>95980000000007</v>
      </c>
      <c r="L16342" t="s">
        <v>18788</v>
      </c>
      <c r="M16342" t="s">
        <v>5237</v>
      </c>
      <c r="N16342" t="s">
        <v>5237</v>
      </c>
      <c r="O16342" t="s">
        <v>5237</v>
      </c>
    </row>
    <row r="16343" spans="11:15" x14ac:dyDescent="0.25">
      <c r="K16343">
        <v>95980000000008</v>
      </c>
      <c r="L16343" t="s">
        <v>18789</v>
      </c>
      <c r="M16343" t="s">
        <v>5237</v>
      </c>
      <c r="N16343" t="s">
        <v>5237</v>
      </c>
      <c r="O16343" t="s">
        <v>5237</v>
      </c>
    </row>
    <row r="16344" spans="11:15" x14ac:dyDescent="0.25">
      <c r="K16344">
        <v>95980000000009</v>
      </c>
      <c r="L16344" t="s">
        <v>18790</v>
      </c>
      <c r="M16344" t="s">
        <v>5237</v>
      </c>
      <c r="N16344" t="s">
        <v>5237</v>
      </c>
      <c r="O16344" t="s">
        <v>5237</v>
      </c>
    </row>
    <row r="16345" spans="11:15" x14ac:dyDescent="0.25">
      <c r="K16345">
        <v>95980000000010</v>
      </c>
      <c r="L16345" t="s">
        <v>18791</v>
      </c>
      <c r="M16345" t="s">
        <v>5237</v>
      </c>
      <c r="N16345" t="s">
        <v>5237</v>
      </c>
      <c r="O16345" t="s">
        <v>5237</v>
      </c>
    </row>
    <row r="16346" spans="11:15" x14ac:dyDescent="0.25">
      <c r="K16346">
        <v>95980000000011</v>
      </c>
      <c r="L16346" t="s">
        <v>18792</v>
      </c>
      <c r="M16346" t="s">
        <v>5237</v>
      </c>
      <c r="N16346" t="s">
        <v>5237</v>
      </c>
      <c r="O16346" t="s">
        <v>5237</v>
      </c>
    </row>
    <row r="16347" spans="11:15" x14ac:dyDescent="0.25">
      <c r="K16347">
        <v>95980000000012</v>
      </c>
      <c r="L16347" t="s">
        <v>18793</v>
      </c>
      <c r="M16347" t="s">
        <v>5237</v>
      </c>
      <c r="N16347" t="s">
        <v>5237</v>
      </c>
      <c r="O16347" t="s">
        <v>5237</v>
      </c>
    </row>
    <row r="16348" spans="11:15" x14ac:dyDescent="0.25">
      <c r="K16348">
        <v>95980000000013</v>
      </c>
      <c r="L16348" t="s">
        <v>18794</v>
      </c>
      <c r="M16348" t="s">
        <v>5237</v>
      </c>
      <c r="N16348" t="s">
        <v>5237</v>
      </c>
      <c r="O16348" t="s">
        <v>5237</v>
      </c>
    </row>
    <row r="16349" spans="11:15" x14ac:dyDescent="0.25">
      <c r="K16349">
        <v>95980000000014</v>
      </c>
      <c r="L16349" t="s">
        <v>18795</v>
      </c>
      <c r="M16349" t="s">
        <v>5237</v>
      </c>
      <c r="N16349" t="s">
        <v>5237</v>
      </c>
      <c r="O16349" t="s">
        <v>5237</v>
      </c>
    </row>
    <row r="16350" spans="11:15" x14ac:dyDescent="0.25">
      <c r="K16350">
        <v>95980000000015</v>
      </c>
      <c r="L16350" t="s">
        <v>18796</v>
      </c>
      <c r="M16350" t="s">
        <v>5237</v>
      </c>
      <c r="N16350" t="s">
        <v>5237</v>
      </c>
      <c r="O16350" t="s">
        <v>5237</v>
      </c>
    </row>
    <row r="16351" spans="11:15" x14ac:dyDescent="0.25">
      <c r="K16351">
        <v>95980000000016</v>
      </c>
      <c r="L16351" t="s">
        <v>18797</v>
      </c>
      <c r="M16351" t="s">
        <v>5237</v>
      </c>
      <c r="N16351" t="s">
        <v>5237</v>
      </c>
      <c r="O16351" t="s">
        <v>5237</v>
      </c>
    </row>
    <row r="16352" spans="11:15" x14ac:dyDescent="0.25">
      <c r="K16352">
        <v>95980000000017</v>
      </c>
      <c r="L16352" t="s">
        <v>18798</v>
      </c>
      <c r="M16352" t="s">
        <v>5237</v>
      </c>
      <c r="N16352" t="s">
        <v>5237</v>
      </c>
      <c r="O16352" t="s">
        <v>5237</v>
      </c>
    </row>
    <row r="16353" spans="11:15" x14ac:dyDescent="0.25">
      <c r="K16353">
        <v>95980000000018</v>
      </c>
      <c r="L16353" t="s">
        <v>18799</v>
      </c>
      <c r="M16353" t="s">
        <v>5237</v>
      </c>
      <c r="N16353" t="s">
        <v>5237</v>
      </c>
      <c r="O16353" t="s">
        <v>5237</v>
      </c>
    </row>
    <row r="16354" spans="11:15" x14ac:dyDescent="0.25">
      <c r="K16354">
        <v>95980000000019</v>
      </c>
      <c r="L16354" t="s">
        <v>18800</v>
      </c>
      <c r="M16354" t="s">
        <v>5237</v>
      </c>
      <c r="N16354" t="s">
        <v>5237</v>
      </c>
      <c r="O16354" t="s">
        <v>5237</v>
      </c>
    </row>
    <row r="16355" spans="11:15" x14ac:dyDescent="0.25">
      <c r="K16355">
        <v>95980000000020</v>
      </c>
      <c r="L16355" t="s">
        <v>18801</v>
      </c>
      <c r="M16355" t="s">
        <v>5237</v>
      </c>
      <c r="N16355" t="s">
        <v>5237</v>
      </c>
      <c r="O16355" t="s">
        <v>5237</v>
      </c>
    </row>
    <row r="16356" spans="11:15" x14ac:dyDescent="0.25">
      <c r="K16356">
        <v>95980000000021</v>
      </c>
      <c r="L16356" t="s">
        <v>18802</v>
      </c>
      <c r="M16356" t="s">
        <v>5237</v>
      </c>
      <c r="N16356" t="s">
        <v>5237</v>
      </c>
      <c r="O16356" t="s">
        <v>5237</v>
      </c>
    </row>
    <row r="16357" spans="11:15" x14ac:dyDescent="0.25">
      <c r="K16357">
        <v>95980000000022</v>
      </c>
      <c r="L16357" t="s">
        <v>18803</v>
      </c>
      <c r="M16357" t="s">
        <v>5237</v>
      </c>
      <c r="N16357" t="s">
        <v>5237</v>
      </c>
      <c r="O16357" t="s">
        <v>5237</v>
      </c>
    </row>
    <row r="16358" spans="11:15" x14ac:dyDescent="0.25">
      <c r="K16358">
        <v>95980000000023</v>
      </c>
      <c r="L16358" t="s">
        <v>18804</v>
      </c>
      <c r="M16358" t="s">
        <v>5237</v>
      </c>
      <c r="N16358" t="s">
        <v>5237</v>
      </c>
      <c r="O16358" t="s">
        <v>5237</v>
      </c>
    </row>
    <row r="16359" spans="11:15" x14ac:dyDescent="0.25">
      <c r="K16359">
        <v>95980000000024</v>
      </c>
      <c r="L16359" t="s">
        <v>304</v>
      </c>
      <c r="M16359" t="s">
        <v>5237</v>
      </c>
      <c r="N16359" t="s">
        <v>5237</v>
      </c>
      <c r="O16359" t="s">
        <v>5237</v>
      </c>
    </row>
    <row r="16360" spans="11:15" x14ac:dyDescent="0.25">
      <c r="K16360">
        <v>95980000000025</v>
      </c>
      <c r="L16360" t="s">
        <v>18805</v>
      </c>
      <c r="M16360" t="s">
        <v>5237</v>
      </c>
      <c r="N16360" t="s">
        <v>5237</v>
      </c>
      <c r="O16360" t="s">
        <v>5237</v>
      </c>
    </row>
    <row r="16361" spans="11:15" x14ac:dyDescent="0.25">
      <c r="K16361">
        <v>95980000000026</v>
      </c>
      <c r="L16361" t="s">
        <v>18806</v>
      </c>
      <c r="M16361" t="s">
        <v>5237</v>
      </c>
      <c r="N16361" t="s">
        <v>5237</v>
      </c>
      <c r="O16361" t="s">
        <v>5237</v>
      </c>
    </row>
    <row r="16362" spans="11:15" x14ac:dyDescent="0.25">
      <c r="K16362">
        <v>95980000000027</v>
      </c>
      <c r="L16362" t="s">
        <v>18807</v>
      </c>
      <c r="M16362" t="s">
        <v>5237</v>
      </c>
      <c r="N16362" t="s">
        <v>5237</v>
      </c>
      <c r="O16362" t="s">
        <v>5237</v>
      </c>
    </row>
    <row r="16363" spans="11:15" x14ac:dyDescent="0.25">
      <c r="K16363">
        <v>95980000000028</v>
      </c>
      <c r="L16363" t="s">
        <v>18808</v>
      </c>
      <c r="M16363" t="s">
        <v>5237</v>
      </c>
      <c r="N16363" t="s">
        <v>5237</v>
      </c>
      <c r="O16363" t="s">
        <v>5237</v>
      </c>
    </row>
    <row r="16364" spans="11:15" x14ac:dyDescent="0.25">
      <c r="K16364">
        <v>95980000000029</v>
      </c>
      <c r="L16364" t="s">
        <v>18809</v>
      </c>
      <c r="M16364" t="s">
        <v>5237</v>
      </c>
      <c r="N16364" t="s">
        <v>5237</v>
      </c>
      <c r="O16364" t="s">
        <v>5237</v>
      </c>
    </row>
    <row r="16365" spans="11:15" x14ac:dyDescent="0.25">
      <c r="K16365">
        <v>95980000000047</v>
      </c>
      <c r="L16365" t="s">
        <v>18810</v>
      </c>
      <c r="M16365" t="s">
        <v>5237</v>
      </c>
      <c r="N16365" t="s">
        <v>5237</v>
      </c>
      <c r="O16365" t="s">
        <v>5237</v>
      </c>
    </row>
    <row r="16366" spans="11:15" x14ac:dyDescent="0.25">
      <c r="K16366">
        <v>95980000000048</v>
      </c>
      <c r="L16366" t="s">
        <v>18811</v>
      </c>
      <c r="M16366" t="s">
        <v>5237</v>
      </c>
      <c r="N16366" t="s">
        <v>5237</v>
      </c>
      <c r="O16366" t="s">
        <v>5237</v>
      </c>
    </row>
    <row r="16367" spans="11:15" x14ac:dyDescent="0.25">
      <c r="K16367">
        <v>95980000000049</v>
      </c>
      <c r="L16367" t="s">
        <v>18812</v>
      </c>
      <c r="M16367" t="s">
        <v>5237</v>
      </c>
      <c r="N16367" t="s">
        <v>5237</v>
      </c>
      <c r="O16367" t="s">
        <v>5237</v>
      </c>
    </row>
    <row r="16368" spans="11:15" x14ac:dyDescent="0.25">
      <c r="K16368">
        <v>95980000000050</v>
      </c>
      <c r="L16368" t="s">
        <v>18813</v>
      </c>
      <c r="M16368" t="s">
        <v>5237</v>
      </c>
      <c r="N16368" t="s">
        <v>5237</v>
      </c>
      <c r="O16368" t="s">
        <v>5237</v>
      </c>
    </row>
    <row r="16369" spans="11:15" x14ac:dyDescent="0.25">
      <c r="K16369">
        <v>95980000000051</v>
      </c>
      <c r="L16369" t="s">
        <v>18814</v>
      </c>
      <c r="M16369" t="s">
        <v>5237</v>
      </c>
      <c r="N16369" t="s">
        <v>5237</v>
      </c>
      <c r="O16369" t="s">
        <v>5237</v>
      </c>
    </row>
    <row r="16370" spans="11:15" x14ac:dyDescent="0.25">
      <c r="K16370">
        <v>95980000000052</v>
      </c>
      <c r="L16370" t="s">
        <v>18815</v>
      </c>
      <c r="M16370" t="s">
        <v>5237</v>
      </c>
      <c r="N16370" t="s">
        <v>5237</v>
      </c>
      <c r="O16370" t="s">
        <v>5237</v>
      </c>
    </row>
    <row r="16371" spans="11:15" x14ac:dyDescent="0.25">
      <c r="K16371">
        <v>95980000000060</v>
      </c>
      <c r="L16371" t="s">
        <v>18816</v>
      </c>
      <c r="M16371" t="s">
        <v>5237</v>
      </c>
      <c r="N16371" t="s">
        <v>5237</v>
      </c>
      <c r="O16371" t="s">
        <v>5237</v>
      </c>
    </row>
    <row r="16372" spans="11:15" x14ac:dyDescent="0.25">
      <c r="K16372">
        <v>95980000000061</v>
      </c>
      <c r="L16372" t="s">
        <v>18817</v>
      </c>
      <c r="M16372" t="s">
        <v>5237</v>
      </c>
      <c r="N16372" t="s">
        <v>5237</v>
      </c>
      <c r="O16372" t="s">
        <v>5237</v>
      </c>
    </row>
    <row r="16373" spans="11:15" x14ac:dyDescent="0.25">
      <c r="K16373">
        <v>95980000000062</v>
      </c>
      <c r="L16373" t="s">
        <v>18818</v>
      </c>
      <c r="M16373" t="s">
        <v>5237</v>
      </c>
      <c r="N16373" t="s">
        <v>5237</v>
      </c>
      <c r="O16373" t="s">
        <v>5237</v>
      </c>
    </row>
    <row r="16374" spans="11:15" x14ac:dyDescent="0.25">
      <c r="K16374">
        <v>95980000000063</v>
      </c>
      <c r="L16374" t="s">
        <v>18819</v>
      </c>
      <c r="M16374" t="s">
        <v>5237</v>
      </c>
      <c r="N16374" t="s">
        <v>5237</v>
      </c>
      <c r="O16374" t="s">
        <v>5237</v>
      </c>
    </row>
    <row r="16375" spans="11:15" x14ac:dyDescent="0.25">
      <c r="K16375">
        <v>95980000000064</v>
      </c>
      <c r="L16375" t="s">
        <v>18820</v>
      </c>
      <c r="M16375" t="s">
        <v>5237</v>
      </c>
      <c r="N16375" t="s">
        <v>5237</v>
      </c>
      <c r="O16375" t="s">
        <v>5237</v>
      </c>
    </row>
    <row r="16376" spans="11:15" x14ac:dyDescent="0.25">
      <c r="K16376">
        <v>95980000000065</v>
      </c>
      <c r="L16376" t="s">
        <v>18821</v>
      </c>
      <c r="M16376" t="s">
        <v>5237</v>
      </c>
      <c r="N16376" t="s">
        <v>5237</v>
      </c>
      <c r="O16376" t="s">
        <v>5237</v>
      </c>
    </row>
    <row r="16377" spans="11:15" x14ac:dyDescent="0.25">
      <c r="K16377">
        <v>95980000000066</v>
      </c>
      <c r="L16377" t="s">
        <v>18822</v>
      </c>
      <c r="M16377" t="s">
        <v>5237</v>
      </c>
      <c r="N16377" t="s">
        <v>5237</v>
      </c>
      <c r="O16377" t="s">
        <v>5237</v>
      </c>
    </row>
    <row r="16378" spans="11:15" x14ac:dyDescent="0.25">
      <c r="K16378">
        <v>95980000000150</v>
      </c>
      <c r="L16378" t="s">
        <v>18823</v>
      </c>
      <c r="M16378" t="s">
        <v>5237</v>
      </c>
      <c r="N16378" t="s">
        <v>5237</v>
      </c>
      <c r="O16378" t="s">
        <v>5237</v>
      </c>
    </row>
    <row r="16379" spans="11:15" x14ac:dyDescent="0.25">
      <c r="K16379">
        <v>95980000000151</v>
      </c>
      <c r="L16379" t="s">
        <v>18824</v>
      </c>
      <c r="M16379" t="s">
        <v>5237</v>
      </c>
      <c r="N16379" t="s">
        <v>5237</v>
      </c>
      <c r="O16379" t="s">
        <v>5237</v>
      </c>
    </row>
    <row r="16380" spans="11:15" x14ac:dyDescent="0.25">
      <c r="K16380">
        <v>95980000000152</v>
      </c>
      <c r="L16380" t="s">
        <v>18825</v>
      </c>
      <c r="M16380" t="s">
        <v>5237</v>
      </c>
      <c r="N16380" t="s">
        <v>5237</v>
      </c>
      <c r="O16380" t="s">
        <v>5237</v>
      </c>
    </row>
    <row r="16381" spans="11:15" x14ac:dyDescent="0.25">
      <c r="K16381">
        <v>95980000000153</v>
      </c>
      <c r="L16381" t="s">
        <v>18826</v>
      </c>
      <c r="M16381" t="s">
        <v>5237</v>
      </c>
      <c r="N16381" t="s">
        <v>5237</v>
      </c>
      <c r="O16381" t="s">
        <v>5237</v>
      </c>
    </row>
    <row r="16382" spans="11:15" x14ac:dyDescent="0.25">
      <c r="K16382">
        <v>95980000000154</v>
      </c>
      <c r="L16382" t="s">
        <v>18827</v>
      </c>
      <c r="M16382" t="s">
        <v>5237</v>
      </c>
      <c r="N16382" t="s">
        <v>5237</v>
      </c>
      <c r="O16382" t="s">
        <v>5237</v>
      </c>
    </row>
    <row r="16383" spans="11:15" x14ac:dyDescent="0.25">
      <c r="K16383">
        <v>95980000000155</v>
      </c>
      <c r="L16383" t="s">
        <v>18828</v>
      </c>
      <c r="M16383" t="s">
        <v>5237</v>
      </c>
      <c r="N16383" t="s">
        <v>5237</v>
      </c>
      <c r="O16383" t="s">
        <v>5237</v>
      </c>
    </row>
    <row r="16384" spans="11:15" x14ac:dyDescent="0.25">
      <c r="K16384">
        <v>95980000000156</v>
      </c>
      <c r="L16384" t="s">
        <v>18829</v>
      </c>
      <c r="M16384" t="s">
        <v>5237</v>
      </c>
      <c r="N16384" t="s">
        <v>5237</v>
      </c>
      <c r="O16384" t="s">
        <v>5237</v>
      </c>
    </row>
    <row r="16385" spans="11:15" x14ac:dyDescent="0.25">
      <c r="K16385">
        <v>95980000000157</v>
      </c>
      <c r="L16385" t="s">
        <v>18830</v>
      </c>
      <c r="M16385" t="s">
        <v>5237</v>
      </c>
      <c r="N16385" t="s">
        <v>5237</v>
      </c>
      <c r="O16385" t="s">
        <v>5237</v>
      </c>
    </row>
    <row r="16386" spans="11:15" x14ac:dyDescent="0.25">
      <c r="K16386">
        <v>95980000000158</v>
      </c>
      <c r="L16386" t="s">
        <v>18831</v>
      </c>
      <c r="M16386" t="s">
        <v>5237</v>
      </c>
      <c r="N16386" t="s">
        <v>5237</v>
      </c>
      <c r="O16386" t="s">
        <v>5237</v>
      </c>
    </row>
    <row r="16387" spans="11:15" x14ac:dyDescent="0.25">
      <c r="K16387">
        <v>95980000000159</v>
      </c>
      <c r="L16387" t="s">
        <v>18832</v>
      </c>
      <c r="M16387" t="s">
        <v>5237</v>
      </c>
      <c r="N16387" t="s">
        <v>5237</v>
      </c>
      <c r="O16387" t="s">
        <v>5237</v>
      </c>
    </row>
    <row r="16388" spans="11:15" x14ac:dyDescent="0.25">
      <c r="K16388">
        <v>95980000000160</v>
      </c>
      <c r="L16388" t="s">
        <v>18833</v>
      </c>
      <c r="M16388" t="s">
        <v>5237</v>
      </c>
      <c r="N16388" t="s">
        <v>5237</v>
      </c>
      <c r="O16388" t="s">
        <v>5237</v>
      </c>
    </row>
    <row r="16389" spans="11:15" x14ac:dyDescent="0.25">
      <c r="K16389">
        <v>95980000000161</v>
      </c>
      <c r="L16389" t="s">
        <v>18834</v>
      </c>
      <c r="M16389" t="s">
        <v>5237</v>
      </c>
      <c r="N16389" t="s">
        <v>5237</v>
      </c>
      <c r="O16389" t="s">
        <v>5237</v>
      </c>
    </row>
    <row r="16390" spans="11:15" x14ac:dyDescent="0.25">
      <c r="K16390">
        <v>95980000000162</v>
      </c>
      <c r="L16390" t="s">
        <v>18835</v>
      </c>
      <c r="M16390" t="s">
        <v>5237</v>
      </c>
      <c r="N16390" t="s">
        <v>5237</v>
      </c>
      <c r="O16390" t="s">
        <v>5237</v>
      </c>
    </row>
    <row r="16391" spans="11:15" x14ac:dyDescent="0.25">
      <c r="K16391">
        <v>95980000000163</v>
      </c>
      <c r="L16391" t="s">
        <v>18836</v>
      </c>
      <c r="M16391" t="s">
        <v>5237</v>
      </c>
      <c r="N16391" t="s">
        <v>5237</v>
      </c>
      <c r="O16391" t="s">
        <v>5237</v>
      </c>
    </row>
    <row r="16392" spans="11:15" x14ac:dyDescent="0.25">
      <c r="K16392">
        <v>95980000000164</v>
      </c>
      <c r="L16392" t="s">
        <v>18837</v>
      </c>
      <c r="M16392" t="s">
        <v>5237</v>
      </c>
      <c r="N16392" t="s">
        <v>5237</v>
      </c>
      <c r="O16392" t="s">
        <v>5237</v>
      </c>
    </row>
    <row r="16393" spans="11:15" x14ac:dyDescent="0.25">
      <c r="K16393">
        <v>95980000000165</v>
      </c>
      <c r="L16393" t="s">
        <v>18838</v>
      </c>
      <c r="M16393" t="s">
        <v>5237</v>
      </c>
      <c r="N16393" t="s">
        <v>5237</v>
      </c>
      <c r="O16393" t="s">
        <v>5237</v>
      </c>
    </row>
    <row r="16394" spans="11:15" x14ac:dyDescent="0.25">
      <c r="K16394">
        <v>95980000000250</v>
      </c>
      <c r="L16394" t="s">
        <v>18839</v>
      </c>
      <c r="M16394" t="s">
        <v>5237</v>
      </c>
      <c r="N16394" t="s">
        <v>5237</v>
      </c>
      <c r="O16394" t="s">
        <v>5237</v>
      </c>
    </row>
    <row r="16395" spans="11:15" x14ac:dyDescent="0.25">
      <c r="K16395">
        <v>95980000000260</v>
      </c>
      <c r="L16395" t="s">
        <v>18840</v>
      </c>
      <c r="M16395" t="s">
        <v>5237</v>
      </c>
      <c r="N16395" t="s">
        <v>5237</v>
      </c>
      <c r="O16395" t="s">
        <v>5237</v>
      </c>
    </row>
    <row r="16396" spans="11:15" x14ac:dyDescent="0.25">
      <c r="K16396">
        <v>95980000000300</v>
      </c>
      <c r="L16396" t="s">
        <v>18841</v>
      </c>
      <c r="M16396" t="s">
        <v>5237</v>
      </c>
      <c r="N16396" t="s">
        <v>5237</v>
      </c>
      <c r="O16396" t="s">
        <v>5237</v>
      </c>
    </row>
    <row r="16397" spans="11:15" x14ac:dyDescent="0.25">
      <c r="K16397">
        <v>95980000000301</v>
      </c>
      <c r="L16397" t="s">
        <v>18842</v>
      </c>
      <c r="M16397" t="s">
        <v>5237</v>
      </c>
      <c r="N16397" t="s">
        <v>5237</v>
      </c>
      <c r="O16397" t="s">
        <v>5237</v>
      </c>
    </row>
    <row r="16398" spans="11:15" x14ac:dyDescent="0.25">
      <c r="K16398">
        <v>95980000000302</v>
      </c>
      <c r="L16398" t="s">
        <v>18843</v>
      </c>
      <c r="M16398" t="s">
        <v>5237</v>
      </c>
      <c r="N16398" t="s">
        <v>5237</v>
      </c>
      <c r="O16398" t="s">
        <v>5237</v>
      </c>
    </row>
    <row r="16399" spans="11:15" x14ac:dyDescent="0.25">
      <c r="K16399">
        <v>95980000000350</v>
      </c>
      <c r="L16399" t="s">
        <v>18844</v>
      </c>
      <c r="M16399" t="s">
        <v>5237</v>
      </c>
      <c r="N16399" t="s">
        <v>5237</v>
      </c>
      <c r="O16399" t="s">
        <v>5237</v>
      </c>
    </row>
    <row r="16400" spans="11:15" x14ac:dyDescent="0.25">
      <c r="K16400">
        <v>95980000000351</v>
      </c>
      <c r="L16400" t="s">
        <v>18845</v>
      </c>
      <c r="M16400" t="s">
        <v>5237</v>
      </c>
      <c r="N16400" t="s">
        <v>5237</v>
      </c>
      <c r="O16400" t="s">
        <v>5237</v>
      </c>
    </row>
    <row r="16401" spans="11:15" x14ac:dyDescent="0.25">
      <c r="K16401">
        <v>95980000000352</v>
      </c>
      <c r="L16401" t="s">
        <v>18846</v>
      </c>
      <c r="M16401" t="s">
        <v>5237</v>
      </c>
      <c r="N16401" t="s">
        <v>5237</v>
      </c>
      <c r="O16401" t="s">
        <v>5237</v>
      </c>
    </row>
    <row r="16402" spans="11:15" x14ac:dyDescent="0.25">
      <c r="K16402">
        <v>95980000000353</v>
      </c>
      <c r="L16402" t="s">
        <v>18847</v>
      </c>
      <c r="M16402" t="s">
        <v>5237</v>
      </c>
      <c r="N16402" t="s">
        <v>5237</v>
      </c>
      <c r="O16402" t="s">
        <v>5237</v>
      </c>
    </row>
    <row r="16403" spans="11:15" x14ac:dyDescent="0.25">
      <c r="K16403">
        <v>95980000000354</v>
      </c>
      <c r="L16403" t="s">
        <v>18848</v>
      </c>
      <c r="M16403" t="s">
        <v>5237</v>
      </c>
      <c r="N16403" t="s">
        <v>5237</v>
      </c>
      <c r="O16403" t="s">
        <v>5237</v>
      </c>
    </row>
    <row r="16404" spans="11:15" x14ac:dyDescent="0.25">
      <c r="K16404">
        <v>95980000000355</v>
      </c>
      <c r="L16404" t="s">
        <v>18849</v>
      </c>
      <c r="M16404" t="s">
        <v>5237</v>
      </c>
      <c r="N16404" t="s">
        <v>5237</v>
      </c>
      <c r="O16404" t="s">
        <v>5237</v>
      </c>
    </row>
    <row r="16405" spans="11:15" x14ac:dyDescent="0.25">
      <c r="K16405">
        <v>95980000000356</v>
      </c>
      <c r="L16405" t="s">
        <v>18850</v>
      </c>
      <c r="M16405" t="s">
        <v>5237</v>
      </c>
      <c r="N16405" t="s">
        <v>5237</v>
      </c>
      <c r="O16405" t="s">
        <v>5237</v>
      </c>
    </row>
    <row r="16406" spans="11:15" x14ac:dyDescent="0.25">
      <c r="K16406">
        <v>95980000000357</v>
      </c>
      <c r="L16406" t="s">
        <v>18851</v>
      </c>
      <c r="M16406" t="s">
        <v>5237</v>
      </c>
      <c r="N16406" t="s">
        <v>5237</v>
      </c>
      <c r="O16406" t="s">
        <v>5237</v>
      </c>
    </row>
    <row r="16407" spans="11:15" x14ac:dyDescent="0.25">
      <c r="K16407">
        <v>95980000000358</v>
      </c>
      <c r="L16407" t="s">
        <v>18852</v>
      </c>
      <c r="M16407" t="s">
        <v>5237</v>
      </c>
      <c r="N16407" t="s">
        <v>5237</v>
      </c>
      <c r="O16407" t="s">
        <v>5237</v>
      </c>
    </row>
    <row r="16408" spans="11:15" x14ac:dyDescent="0.25">
      <c r="K16408">
        <v>95980000000359</v>
      </c>
      <c r="L16408" t="s">
        <v>18853</v>
      </c>
      <c r="M16408" t="s">
        <v>5237</v>
      </c>
      <c r="N16408" t="s">
        <v>5237</v>
      </c>
      <c r="O16408" t="s">
        <v>5237</v>
      </c>
    </row>
    <row r="16409" spans="11:15" x14ac:dyDescent="0.25">
      <c r="K16409">
        <v>95980000000360</v>
      </c>
      <c r="L16409" t="s">
        <v>18854</v>
      </c>
      <c r="M16409" t="s">
        <v>5237</v>
      </c>
      <c r="N16409" t="s">
        <v>5237</v>
      </c>
      <c r="O16409" t="s">
        <v>5237</v>
      </c>
    </row>
    <row r="16410" spans="11:15" x14ac:dyDescent="0.25">
      <c r="K16410">
        <v>95980000000361</v>
      </c>
      <c r="L16410" t="s">
        <v>18855</v>
      </c>
      <c r="M16410" t="s">
        <v>5237</v>
      </c>
      <c r="N16410" t="s">
        <v>5237</v>
      </c>
      <c r="O16410" t="s">
        <v>5237</v>
      </c>
    </row>
    <row r="16411" spans="11:15" x14ac:dyDescent="0.25">
      <c r="K16411">
        <v>95980000000362</v>
      </c>
      <c r="L16411" t="s">
        <v>18856</v>
      </c>
      <c r="M16411" t="s">
        <v>5237</v>
      </c>
      <c r="N16411" t="s">
        <v>5237</v>
      </c>
      <c r="O16411" t="s">
        <v>5237</v>
      </c>
    </row>
    <row r="16412" spans="11:15" x14ac:dyDescent="0.25">
      <c r="K16412">
        <v>95980000000363</v>
      </c>
      <c r="L16412" t="s">
        <v>18857</v>
      </c>
      <c r="M16412" t="s">
        <v>5237</v>
      </c>
      <c r="N16412" t="s">
        <v>5237</v>
      </c>
      <c r="O16412" t="s">
        <v>5237</v>
      </c>
    </row>
    <row r="16413" spans="11:15" x14ac:dyDescent="0.25">
      <c r="K16413">
        <v>95980000000364</v>
      </c>
      <c r="L16413" t="s">
        <v>18858</v>
      </c>
      <c r="M16413" t="s">
        <v>5237</v>
      </c>
      <c r="N16413" t="s">
        <v>5237</v>
      </c>
      <c r="O16413" t="s">
        <v>5237</v>
      </c>
    </row>
    <row r="16414" spans="11:15" x14ac:dyDescent="0.25">
      <c r="K16414">
        <v>95980000000365</v>
      </c>
      <c r="L16414" t="s">
        <v>18859</v>
      </c>
      <c r="M16414" t="s">
        <v>5237</v>
      </c>
      <c r="N16414" t="s">
        <v>5237</v>
      </c>
      <c r="O16414" t="s">
        <v>5237</v>
      </c>
    </row>
    <row r="16415" spans="11:15" x14ac:dyDescent="0.25">
      <c r="K16415">
        <v>95980000000366</v>
      </c>
      <c r="L16415" t="s">
        <v>18860</v>
      </c>
      <c r="M16415" t="s">
        <v>5237</v>
      </c>
      <c r="N16415" t="s">
        <v>5237</v>
      </c>
      <c r="O16415" t="s">
        <v>5237</v>
      </c>
    </row>
    <row r="16416" spans="11:15" x14ac:dyDescent="0.25">
      <c r="K16416">
        <v>95980000000367</v>
      </c>
      <c r="L16416" t="s">
        <v>18861</v>
      </c>
      <c r="M16416" t="s">
        <v>5237</v>
      </c>
      <c r="N16416" t="s">
        <v>5237</v>
      </c>
      <c r="O16416" t="s">
        <v>5237</v>
      </c>
    </row>
    <row r="16417" spans="11:15" x14ac:dyDescent="0.25">
      <c r="K16417">
        <v>95980000000368</v>
      </c>
      <c r="L16417" t="s">
        <v>18862</v>
      </c>
      <c r="M16417" t="s">
        <v>5237</v>
      </c>
      <c r="N16417" t="s">
        <v>5237</v>
      </c>
      <c r="O16417" t="s">
        <v>5237</v>
      </c>
    </row>
    <row r="16418" spans="11:15" x14ac:dyDescent="0.25">
      <c r="K16418">
        <v>95980000000369</v>
      </c>
      <c r="L16418" t="s">
        <v>18863</v>
      </c>
      <c r="M16418" t="s">
        <v>5237</v>
      </c>
      <c r="N16418" t="s">
        <v>5237</v>
      </c>
      <c r="O16418" t="s">
        <v>5237</v>
      </c>
    </row>
    <row r="16419" spans="11:15" x14ac:dyDescent="0.25">
      <c r="K16419">
        <v>95980000000370</v>
      </c>
      <c r="L16419" t="s">
        <v>18864</v>
      </c>
      <c r="M16419" t="s">
        <v>5237</v>
      </c>
      <c r="N16419" t="s">
        <v>5237</v>
      </c>
      <c r="O16419" t="s">
        <v>5237</v>
      </c>
    </row>
    <row r="16420" spans="11:15" x14ac:dyDescent="0.25">
      <c r="K16420">
        <v>95980000000371</v>
      </c>
      <c r="L16420" t="s">
        <v>18865</v>
      </c>
      <c r="M16420" t="s">
        <v>5237</v>
      </c>
      <c r="N16420" t="s">
        <v>5237</v>
      </c>
      <c r="O16420" t="s">
        <v>5237</v>
      </c>
    </row>
    <row r="16421" spans="11:15" x14ac:dyDescent="0.25">
      <c r="K16421">
        <v>95980000000372</v>
      </c>
      <c r="L16421" t="s">
        <v>18866</v>
      </c>
      <c r="M16421" t="s">
        <v>5237</v>
      </c>
      <c r="N16421" t="s">
        <v>5237</v>
      </c>
      <c r="O16421" t="s">
        <v>5237</v>
      </c>
    </row>
    <row r="16422" spans="11:15" x14ac:dyDescent="0.25">
      <c r="K16422">
        <v>95980000000373</v>
      </c>
      <c r="L16422" t="s">
        <v>18867</v>
      </c>
      <c r="M16422" t="s">
        <v>5237</v>
      </c>
      <c r="N16422" t="s">
        <v>5237</v>
      </c>
      <c r="O16422" t="s">
        <v>5237</v>
      </c>
    </row>
    <row r="16423" spans="11:15" x14ac:dyDescent="0.25">
      <c r="K16423">
        <v>95980000000374</v>
      </c>
      <c r="L16423" t="s">
        <v>18868</v>
      </c>
      <c r="M16423" t="s">
        <v>5237</v>
      </c>
      <c r="N16423" t="s">
        <v>5237</v>
      </c>
      <c r="O16423" t="s">
        <v>5237</v>
      </c>
    </row>
    <row r="16424" spans="11:15" x14ac:dyDescent="0.25">
      <c r="K16424">
        <v>95980000000375</v>
      </c>
      <c r="L16424" t="s">
        <v>18869</v>
      </c>
      <c r="M16424" t="s">
        <v>5237</v>
      </c>
      <c r="N16424" t="s">
        <v>5237</v>
      </c>
      <c r="O16424" t="s">
        <v>5237</v>
      </c>
    </row>
    <row r="16425" spans="11:15" x14ac:dyDescent="0.25">
      <c r="K16425">
        <v>95980000000376</v>
      </c>
      <c r="L16425" t="s">
        <v>18870</v>
      </c>
      <c r="M16425" t="s">
        <v>5237</v>
      </c>
      <c r="N16425" t="s">
        <v>5237</v>
      </c>
      <c r="O16425" t="s">
        <v>5237</v>
      </c>
    </row>
    <row r="16426" spans="11:15" x14ac:dyDescent="0.25">
      <c r="K16426">
        <v>95980000000377</v>
      </c>
      <c r="L16426" t="s">
        <v>18871</v>
      </c>
      <c r="M16426" t="s">
        <v>5237</v>
      </c>
      <c r="N16426" t="s">
        <v>5237</v>
      </c>
      <c r="O16426" t="s">
        <v>5237</v>
      </c>
    </row>
    <row r="16427" spans="11:15" x14ac:dyDescent="0.25">
      <c r="K16427">
        <v>95980000000378</v>
      </c>
      <c r="L16427" t="s">
        <v>18872</v>
      </c>
      <c r="M16427" t="s">
        <v>5237</v>
      </c>
      <c r="N16427" t="s">
        <v>5237</v>
      </c>
      <c r="O16427" t="s">
        <v>5237</v>
      </c>
    </row>
    <row r="16428" spans="11:15" x14ac:dyDescent="0.25">
      <c r="K16428">
        <v>95980000000379</v>
      </c>
      <c r="L16428" t="s">
        <v>18873</v>
      </c>
      <c r="M16428" t="s">
        <v>5237</v>
      </c>
      <c r="N16428" t="s">
        <v>5237</v>
      </c>
      <c r="O16428" t="s">
        <v>5237</v>
      </c>
    </row>
    <row r="16429" spans="11:15" x14ac:dyDescent="0.25">
      <c r="K16429">
        <v>95980000000380</v>
      </c>
      <c r="L16429" t="s">
        <v>18874</v>
      </c>
      <c r="M16429" t="s">
        <v>5237</v>
      </c>
      <c r="N16429" t="s">
        <v>5237</v>
      </c>
      <c r="O16429" t="s">
        <v>5237</v>
      </c>
    </row>
    <row r="16430" spans="11:15" x14ac:dyDescent="0.25">
      <c r="K16430">
        <v>95980000000381</v>
      </c>
      <c r="L16430" t="s">
        <v>18875</v>
      </c>
      <c r="M16430" t="s">
        <v>5237</v>
      </c>
      <c r="N16430" t="s">
        <v>5237</v>
      </c>
      <c r="O16430" t="s">
        <v>5237</v>
      </c>
    </row>
    <row r="16431" spans="11:15" x14ac:dyDescent="0.25">
      <c r="K16431">
        <v>95980000000382</v>
      </c>
      <c r="L16431" t="s">
        <v>18876</v>
      </c>
      <c r="M16431" t="s">
        <v>5237</v>
      </c>
      <c r="N16431" t="s">
        <v>5237</v>
      </c>
      <c r="O16431" t="s">
        <v>5237</v>
      </c>
    </row>
    <row r="16432" spans="11:15" x14ac:dyDescent="0.25">
      <c r="K16432">
        <v>95980000000383</v>
      </c>
      <c r="L16432" t="s">
        <v>18877</v>
      </c>
      <c r="M16432" t="s">
        <v>5237</v>
      </c>
      <c r="N16432" t="s">
        <v>5237</v>
      </c>
      <c r="O16432" t="s">
        <v>5237</v>
      </c>
    </row>
    <row r="16433" spans="11:15" x14ac:dyDescent="0.25">
      <c r="K16433">
        <v>95980000000384</v>
      </c>
      <c r="L16433" t="s">
        <v>18878</v>
      </c>
      <c r="M16433" t="s">
        <v>5237</v>
      </c>
      <c r="N16433" t="s">
        <v>5237</v>
      </c>
      <c r="O16433" t="s">
        <v>5237</v>
      </c>
    </row>
    <row r="16434" spans="11:15" x14ac:dyDescent="0.25">
      <c r="K16434">
        <v>95980000000385</v>
      </c>
      <c r="L16434" t="s">
        <v>18879</v>
      </c>
      <c r="M16434" t="s">
        <v>5237</v>
      </c>
      <c r="N16434" t="s">
        <v>5237</v>
      </c>
      <c r="O16434" t="s">
        <v>5237</v>
      </c>
    </row>
    <row r="16435" spans="11:15" x14ac:dyDescent="0.25">
      <c r="K16435">
        <v>95980000000386</v>
      </c>
      <c r="L16435" t="s">
        <v>18880</v>
      </c>
      <c r="M16435" t="s">
        <v>5237</v>
      </c>
      <c r="N16435" t="s">
        <v>5237</v>
      </c>
      <c r="O16435" t="s">
        <v>5237</v>
      </c>
    </row>
    <row r="16436" spans="11:15" x14ac:dyDescent="0.25">
      <c r="K16436">
        <v>95980000000450</v>
      </c>
      <c r="L16436" t="s">
        <v>18881</v>
      </c>
      <c r="M16436" t="s">
        <v>5237</v>
      </c>
      <c r="N16436" t="s">
        <v>5237</v>
      </c>
      <c r="O16436" t="s">
        <v>5237</v>
      </c>
    </row>
    <row r="16437" spans="11:15" x14ac:dyDescent="0.25">
      <c r="K16437">
        <v>95980000000451</v>
      </c>
      <c r="L16437" t="s">
        <v>18882</v>
      </c>
      <c r="M16437" t="s">
        <v>5237</v>
      </c>
      <c r="N16437" t="s">
        <v>5237</v>
      </c>
      <c r="O16437" t="s">
        <v>5237</v>
      </c>
    </row>
    <row r="16438" spans="11:15" x14ac:dyDescent="0.25">
      <c r="K16438">
        <v>95980000000452</v>
      </c>
      <c r="L16438" t="s">
        <v>18883</v>
      </c>
      <c r="M16438" t="s">
        <v>5237</v>
      </c>
      <c r="N16438" t="s">
        <v>5237</v>
      </c>
      <c r="O16438" t="s">
        <v>5237</v>
      </c>
    </row>
    <row r="16439" spans="11:15" x14ac:dyDescent="0.25">
      <c r="K16439">
        <v>95980000000453</v>
      </c>
      <c r="L16439" t="s">
        <v>18884</v>
      </c>
      <c r="M16439" t="s">
        <v>5237</v>
      </c>
      <c r="N16439" t="s">
        <v>5237</v>
      </c>
      <c r="O16439" t="s">
        <v>5237</v>
      </c>
    </row>
    <row r="16440" spans="11:15" x14ac:dyDescent="0.25">
      <c r="K16440">
        <v>95980000000454</v>
      </c>
      <c r="L16440" t="s">
        <v>18885</v>
      </c>
      <c r="M16440" t="s">
        <v>5237</v>
      </c>
      <c r="N16440" t="s">
        <v>5237</v>
      </c>
      <c r="O16440" t="s">
        <v>5237</v>
      </c>
    </row>
    <row r="16441" spans="11:15" x14ac:dyDescent="0.25">
      <c r="K16441">
        <v>95980000000455</v>
      </c>
      <c r="L16441" t="s">
        <v>18886</v>
      </c>
      <c r="M16441" t="s">
        <v>5237</v>
      </c>
      <c r="N16441" t="s">
        <v>5237</v>
      </c>
      <c r="O16441" t="s">
        <v>5237</v>
      </c>
    </row>
    <row r="16442" spans="11:15" x14ac:dyDescent="0.25">
      <c r="K16442">
        <v>95980000000456</v>
      </c>
      <c r="L16442" t="s">
        <v>18887</v>
      </c>
      <c r="M16442" t="s">
        <v>5237</v>
      </c>
      <c r="N16442" t="s">
        <v>5237</v>
      </c>
      <c r="O16442" t="s">
        <v>5237</v>
      </c>
    </row>
    <row r="16443" spans="11:15" x14ac:dyDescent="0.25">
      <c r="K16443">
        <v>95980000000457</v>
      </c>
      <c r="L16443" t="s">
        <v>18888</v>
      </c>
      <c r="M16443" t="s">
        <v>5237</v>
      </c>
      <c r="N16443" t="s">
        <v>5237</v>
      </c>
      <c r="O16443" t="s">
        <v>5237</v>
      </c>
    </row>
    <row r="16444" spans="11:15" x14ac:dyDescent="0.25">
      <c r="K16444">
        <v>95980000000458</v>
      </c>
      <c r="L16444" t="s">
        <v>18889</v>
      </c>
      <c r="M16444" t="s">
        <v>5237</v>
      </c>
      <c r="N16444" t="s">
        <v>5237</v>
      </c>
      <c r="O16444" t="s">
        <v>5237</v>
      </c>
    </row>
    <row r="16445" spans="11:15" x14ac:dyDescent="0.25">
      <c r="K16445">
        <v>95980000000459</v>
      </c>
      <c r="L16445" t="s">
        <v>18890</v>
      </c>
      <c r="M16445" t="s">
        <v>5237</v>
      </c>
      <c r="N16445" t="s">
        <v>5237</v>
      </c>
      <c r="O16445" t="s">
        <v>5237</v>
      </c>
    </row>
    <row r="16446" spans="11:15" x14ac:dyDescent="0.25">
      <c r="K16446">
        <v>95980000000460</v>
      </c>
      <c r="L16446" t="s">
        <v>18891</v>
      </c>
      <c r="M16446" t="s">
        <v>5237</v>
      </c>
      <c r="N16446" t="s">
        <v>5237</v>
      </c>
      <c r="O16446" t="s">
        <v>5237</v>
      </c>
    </row>
    <row r="16447" spans="11:15" x14ac:dyDescent="0.25">
      <c r="K16447">
        <v>95980000000461</v>
      </c>
      <c r="L16447" t="s">
        <v>18892</v>
      </c>
      <c r="M16447" t="s">
        <v>5237</v>
      </c>
      <c r="N16447" t="s">
        <v>5237</v>
      </c>
      <c r="O16447" t="s">
        <v>5237</v>
      </c>
    </row>
    <row r="16448" spans="11:15" x14ac:dyDescent="0.25">
      <c r="K16448">
        <v>95980000000462</v>
      </c>
      <c r="L16448" t="s">
        <v>18893</v>
      </c>
      <c r="M16448" t="s">
        <v>5237</v>
      </c>
      <c r="N16448" t="s">
        <v>5237</v>
      </c>
      <c r="O16448" t="s">
        <v>5237</v>
      </c>
    </row>
    <row r="16449" spans="11:15" x14ac:dyDescent="0.25">
      <c r="K16449">
        <v>95980000000463</v>
      </c>
      <c r="L16449" t="s">
        <v>18894</v>
      </c>
      <c r="M16449" t="s">
        <v>5237</v>
      </c>
      <c r="N16449" t="s">
        <v>5237</v>
      </c>
      <c r="O16449" t="s">
        <v>5237</v>
      </c>
    </row>
    <row r="16450" spans="11:15" x14ac:dyDescent="0.25">
      <c r="K16450">
        <v>95980000000464</v>
      </c>
      <c r="L16450" t="s">
        <v>18895</v>
      </c>
      <c r="M16450" t="s">
        <v>5237</v>
      </c>
      <c r="N16450" t="s">
        <v>5237</v>
      </c>
      <c r="O16450" t="s">
        <v>5237</v>
      </c>
    </row>
    <row r="16451" spans="11:15" x14ac:dyDescent="0.25">
      <c r="K16451">
        <v>95980000000465</v>
      </c>
      <c r="L16451" t="s">
        <v>18896</v>
      </c>
      <c r="M16451" t="s">
        <v>5237</v>
      </c>
      <c r="N16451" t="s">
        <v>5237</v>
      </c>
      <c r="O16451" t="s">
        <v>5237</v>
      </c>
    </row>
    <row r="16452" spans="11:15" x14ac:dyDescent="0.25">
      <c r="K16452">
        <v>95980000000466</v>
      </c>
      <c r="L16452" t="s">
        <v>18897</v>
      </c>
      <c r="M16452" t="s">
        <v>5237</v>
      </c>
      <c r="N16452" t="s">
        <v>5237</v>
      </c>
      <c r="O16452" t="s">
        <v>5237</v>
      </c>
    </row>
    <row r="16453" spans="11:15" x14ac:dyDescent="0.25">
      <c r="K16453">
        <v>95980000000467</v>
      </c>
      <c r="L16453" t="s">
        <v>18898</v>
      </c>
      <c r="M16453" t="s">
        <v>5237</v>
      </c>
      <c r="N16453" t="s">
        <v>5237</v>
      </c>
      <c r="O16453" t="s">
        <v>5237</v>
      </c>
    </row>
    <row r="16454" spans="11:15" x14ac:dyDescent="0.25">
      <c r="K16454">
        <v>95980000000468</v>
      </c>
      <c r="L16454" t="s">
        <v>18899</v>
      </c>
      <c r="M16454" t="s">
        <v>5237</v>
      </c>
      <c r="N16454" t="s">
        <v>5237</v>
      </c>
      <c r="O16454" t="s">
        <v>5237</v>
      </c>
    </row>
    <row r="16455" spans="11:15" x14ac:dyDescent="0.25">
      <c r="K16455">
        <v>95980000000469</v>
      </c>
      <c r="L16455" t="s">
        <v>18900</v>
      </c>
      <c r="M16455" t="s">
        <v>5237</v>
      </c>
      <c r="N16455" t="s">
        <v>5237</v>
      </c>
      <c r="O16455" t="s">
        <v>5237</v>
      </c>
    </row>
    <row r="16456" spans="11:15" x14ac:dyDescent="0.25">
      <c r="K16456">
        <v>95980000000470</v>
      </c>
      <c r="L16456" t="s">
        <v>18901</v>
      </c>
      <c r="M16456" t="s">
        <v>5237</v>
      </c>
      <c r="N16456" t="s">
        <v>5237</v>
      </c>
      <c r="O16456" t="s">
        <v>5237</v>
      </c>
    </row>
    <row r="16457" spans="11:15" x14ac:dyDescent="0.25">
      <c r="K16457">
        <v>95980000000471</v>
      </c>
      <c r="L16457" t="s">
        <v>18902</v>
      </c>
      <c r="M16457" t="s">
        <v>5237</v>
      </c>
      <c r="N16457" t="s">
        <v>5237</v>
      </c>
      <c r="O16457" t="s">
        <v>5237</v>
      </c>
    </row>
    <row r="16458" spans="11:15" x14ac:dyDescent="0.25">
      <c r="K16458">
        <v>95980000000472</v>
      </c>
      <c r="L16458" t="s">
        <v>18903</v>
      </c>
      <c r="M16458" t="s">
        <v>5237</v>
      </c>
      <c r="N16458" t="s">
        <v>5237</v>
      </c>
      <c r="O16458" t="s">
        <v>5237</v>
      </c>
    </row>
    <row r="16459" spans="11:15" x14ac:dyDescent="0.25">
      <c r="K16459">
        <v>95980000000473</v>
      </c>
      <c r="L16459" t="s">
        <v>18904</v>
      </c>
      <c r="M16459" t="s">
        <v>5237</v>
      </c>
      <c r="N16459" t="s">
        <v>5237</v>
      </c>
      <c r="O16459" t="s">
        <v>5237</v>
      </c>
    </row>
    <row r="16460" spans="11:15" x14ac:dyDescent="0.25">
      <c r="K16460">
        <v>95980000000474</v>
      </c>
      <c r="L16460" t="s">
        <v>18905</v>
      </c>
      <c r="M16460" t="s">
        <v>5237</v>
      </c>
      <c r="N16460" t="s">
        <v>5237</v>
      </c>
      <c r="O16460" t="s">
        <v>5237</v>
      </c>
    </row>
    <row r="16461" spans="11:15" x14ac:dyDescent="0.25">
      <c r="K16461">
        <v>95980000000475</v>
      </c>
      <c r="L16461" t="s">
        <v>18906</v>
      </c>
      <c r="M16461" t="s">
        <v>5237</v>
      </c>
      <c r="N16461" t="s">
        <v>5237</v>
      </c>
      <c r="O16461" t="s">
        <v>5237</v>
      </c>
    </row>
    <row r="16462" spans="11:15" x14ac:dyDescent="0.25">
      <c r="K16462">
        <v>95980000000476</v>
      </c>
      <c r="L16462" t="s">
        <v>18907</v>
      </c>
      <c r="M16462" t="s">
        <v>5237</v>
      </c>
      <c r="N16462" t="s">
        <v>5237</v>
      </c>
      <c r="O16462" t="s">
        <v>5237</v>
      </c>
    </row>
    <row r="16463" spans="11:15" x14ac:dyDescent="0.25">
      <c r="K16463">
        <v>95980000000477</v>
      </c>
      <c r="L16463" t="s">
        <v>18908</v>
      </c>
      <c r="M16463" t="s">
        <v>5237</v>
      </c>
      <c r="N16463" t="s">
        <v>5237</v>
      </c>
      <c r="O16463" t="s">
        <v>5237</v>
      </c>
    </row>
    <row r="16464" spans="11:15" x14ac:dyDescent="0.25">
      <c r="K16464">
        <v>95980000000478</v>
      </c>
      <c r="L16464" t="s">
        <v>18909</v>
      </c>
      <c r="M16464" t="s">
        <v>5237</v>
      </c>
      <c r="N16464" t="s">
        <v>5237</v>
      </c>
      <c r="O16464" t="s">
        <v>5237</v>
      </c>
    </row>
    <row r="16465" spans="11:15" x14ac:dyDescent="0.25">
      <c r="K16465">
        <v>95980000000479</v>
      </c>
      <c r="L16465" t="s">
        <v>18910</v>
      </c>
      <c r="M16465" t="s">
        <v>5237</v>
      </c>
      <c r="N16465" t="s">
        <v>5237</v>
      </c>
      <c r="O16465" t="s">
        <v>5237</v>
      </c>
    </row>
    <row r="16466" spans="11:15" x14ac:dyDescent="0.25">
      <c r="K16466">
        <v>95980000000480</v>
      </c>
      <c r="L16466" t="s">
        <v>18911</v>
      </c>
      <c r="M16466" t="s">
        <v>5237</v>
      </c>
      <c r="N16466" t="s">
        <v>5237</v>
      </c>
      <c r="O16466" t="s">
        <v>5237</v>
      </c>
    </row>
    <row r="16467" spans="11:15" x14ac:dyDescent="0.25">
      <c r="K16467">
        <v>95980000000481</v>
      </c>
      <c r="L16467" t="s">
        <v>18912</v>
      </c>
      <c r="M16467" t="s">
        <v>5237</v>
      </c>
      <c r="N16467" t="s">
        <v>5237</v>
      </c>
      <c r="O16467" t="s">
        <v>5237</v>
      </c>
    </row>
    <row r="16468" spans="11:15" x14ac:dyDescent="0.25">
      <c r="K16468">
        <v>95980000000482</v>
      </c>
      <c r="L16468" t="s">
        <v>18913</v>
      </c>
      <c r="M16468" t="s">
        <v>5237</v>
      </c>
      <c r="N16468" t="s">
        <v>5237</v>
      </c>
      <c r="O16468" t="s">
        <v>5237</v>
      </c>
    </row>
    <row r="16469" spans="11:15" x14ac:dyDescent="0.25">
      <c r="K16469">
        <v>95980000000483</v>
      </c>
      <c r="L16469" t="s">
        <v>18914</v>
      </c>
      <c r="M16469" t="s">
        <v>5237</v>
      </c>
      <c r="N16469" t="s">
        <v>5237</v>
      </c>
      <c r="O16469" t="s">
        <v>5237</v>
      </c>
    </row>
    <row r="16470" spans="11:15" x14ac:dyDescent="0.25">
      <c r="K16470">
        <v>95980000000484</v>
      </c>
      <c r="L16470" t="s">
        <v>18915</v>
      </c>
      <c r="M16470" t="s">
        <v>5237</v>
      </c>
      <c r="N16470" t="s">
        <v>5237</v>
      </c>
      <c r="O16470" t="s">
        <v>5237</v>
      </c>
    </row>
    <row r="16471" spans="11:15" x14ac:dyDescent="0.25">
      <c r="K16471">
        <v>95980000000485</v>
      </c>
      <c r="L16471" t="s">
        <v>18916</v>
      </c>
      <c r="M16471" t="s">
        <v>5237</v>
      </c>
      <c r="N16471" t="s">
        <v>5237</v>
      </c>
      <c r="O16471" t="s">
        <v>5237</v>
      </c>
    </row>
    <row r="16472" spans="11:15" x14ac:dyDescent="0.25">
      <c r="K16472">
        <v>95980000000486</v>
      </c>
      <c r="L16472" t="s">
        <v>18917</v>
      </c>
      <c r="M16472" t="s">
        <v>5237</v>
      </c>
      <c r="N16472" t="s">
        <v>5237</v>
      </c>
      <c r="O16472" t="s">
        <v>5237</v>
      </c>
    </row>
    <row r="16473" spans="11:15" x14ac:dyDescent="0.25">
      <c r="K16473">
        <v>95980000000550</v>
      </c>
      <c r="L16473" t="s">
        <v>18918</v>
      </c>
      <c r="M16473" t="s">
        <v>5237</v>
      </c>
      <c r="N16473" t="s">
        <v>5237</v>
      </c>
      <c r="O16473" t="s">
        <v>5237</v>
      </c>
    </row>
    <row r="16474" spans="11:15" x14ac:dyDescent="0.25">
      <c r="K16474">
        <v>95980000000551</v>
      </c>
      <c r="L16474" t="s">
        <v>18919</v>
      </c>
      <c r="M16474" t="s">
        <v>5237</v>
      </c>
      <c r="N16474" t="s">
        <v>5237</v>
      </c>
      <c r="O16474" t="s">
        <v>5237</v>
      </c>
    </row>
    <row r="16475" spans="11:15" x14ac:dyDescent="0.25">
      <c r="K16475">
        <v>95980000000552</v>
      </c>
      <c r="L16475" t="s">
        <v>18920</v>
      </c>
      <c r="M16475" t="s">
        <v>5237</v>
      </c>
      <c r="N16475" t="s">
        <v>5237</v>
      </c>
      <c r="O16475" t="s">
        <v>5237</v>
      </c>
    </row>
    <row r="16476" spans="11:15" x14ac:dyDescent="0.25">
      <c r="K16476">
        <v>95980000000553</v>
      </c>
      <c r="L16476" t="s">
        <v>18921</v>
      </c>
      <c r="M16476" t="s">
        <v>5237</v>
      </c>
      <c r="N16476" t="s">
        <v>5237</v>
      </c>
      <c r="O16476" t="s">
        <v>5237</v>
      </c>
    </row>
    <row r="16477" spans="11:15" x14ac:dyDescent="0.25">
      <c r="K16477">
        <v>95980000000554</v>
      </c>
      <c r="L16477" t="s">
        <v>18922</v>
      </c>
      <c r="M16477" t="s">
        <v>5237</v>
      </c>
      <c r="N16477" t="s">
        <v>5237</v>
      </c>
      <c r="O16477" t="s">
        <v>5237</v>
      </c>
    </row>
    <row r="16478" spans="11:15" x14ac:dyDescent="0.25">
      <c r="K16478">
        <v>95980000000555</v>
      </c>
      <c r="L16478" t="s">
        <v>18923</v>
      </c>
      <c r="M16478" t="s">
        <v>5237</v>
      </c>
      <c r="N16478" t="s">
        <v>5237</v>
      </c>
      <c r="O16478" t="s">
        <v>5237</v>
      </c>
    </row>
    <row r="16479" spans="11:15" x14ac:dyDescent="0.25">
      <c r="K16479">
        <v>95980000000556</v>
      </c>
      <c r="L16479" t="s">
        <v>18924</v>
      </c>
      <c r="M16479" t="s">
        <v>5237</v>
      </c>
      <c r="N16479" t="s">
        <v>5237</v>
      </c>
      <c r="O16479" t="s">
        <v>5237</v>
      </c>
    </row>
    <row r="16480" spans="11:15" x14ac:dyDescent="0.25">
      <c r="K16480">
        <v>95980000000557</v>
      </c>
      <c r="L16480" t="s">
        <v>18925</v>
      </c>
      <c r="M16480" t="s">
        <v>5237</v>
      </c>
      <c r="N16480" t="s">
        <v>5237</v>
      </c>
      <c r="O16480" t="s">
        <v>5237</v>
      </c>
    </row>
    <row r="16481" spans="11:15" x14ac:dyDescent="0.25">
      <c r="K16481">
        <v>95980000000558</v>
      </c>
      <c r="L16481" t="s">
        <v>18926</v>
      </c>
      <c r="M16481" t="s">
        <v>5237</v>
      </c>
      <c r="N16481" t="s">
        <v>5237</v>
      </c>
      <c r="O16481" t="s">
        <v>5237</v>
      </c>
    </row>
    <row r="16482" spans="11:15" x14ac:dyDescent="0.25">
      <c r="K16482">
        <v>95980000000559</v>
      </c>
      <c r="L16482" t="s">
        <v>18927</v>
      </c>
      <c r="M16482" t="s">
        <v>5237</v>
      </c>
      <c r="N16482" t="s">
        <v>5237</v>
      </c>
      <c r="O16482" t="s">
        <v>5237</v>
      </c>
    </row>
    <row r="16483" spans="11:15" x14ac:dyDescent="0.25">
      <c r="K16483">
        <v>95980000000560</v>
      </c>
      <c r="L16483" t="s">
        <v>18928</v>
      </c>
      <c r="M16483" t="s">
        <v>5237</v>
      </c>
      <c r="N16483" t="s">
        <v>5237</v>
      </c>
      <c r="O16483" t="s">
        <v>5237</v>
      </c>
    </row>
    <row r="16484" spans="11:15" x14ac:dyDescent="0.25">
      <c r="K16484">
        <v>95980000000561</v>
      </c>
      <c r="L16484" t="s">
        <v>18929</v>
      </c>
      <c r="M16484" t="s">
        <v>5237</v>
      </c>
      <c r="N16484" t="s">
        <v>5237</v>
      </c>
      <c r="O16484" t="s">
        <v>5237</v>
      </c>
    </row>
    <row r="16485" spans="11:15" x14ac:dyDescent="0.25">
      <c r="K16485">
        <v>95980000000562</v>
      </c>
      <c r="L16485" t="s">
        <v>18930</v>
      </c>
      <c r="M16485" t="s">
        <v>5237</v>
      </c>
      <c r="N16485" t="s">
        <v>5237</v>
      </c>
      <c r="O16485" t="s">
        <v>5237</v>
      </c>
    </row>
    <row r="16486" spans="11:15" x14ac:dyDescent="0.25">
      <c r="K16486">
        <v>95980000000563</v>
      </c>
      <c r="L16486" t="s">
        <v>18931</v>
      </c>
      <c r="M16486" t="s">
        <v>5237</v>
      </c>
      <c r="N16486" t="s">
        <v>5237</v>
      </c>
      <c r="O16486" t="s">
        <v>5237</v>
      </c>
    </row>
    <row r="16487" spans="11:15" x14ac:dyDescent="0.25">
      <c r="K16487">
        <v>95980000000564</v>
      </c>
      <c r="L16487" t="s">
        <v>18932</v>
      </c>
      <c r="M16487" t="s">
        <v>5237</v>
      </c>
      <c r="N16487" t="s">
        <v>5237</v>
      </c>
      <c r="O16487" t="s">
        <v>5237</v>
      </c>
    </row>
    <row r="16488" spans="11:15" x14ac:dyDescent="0.25">
      <c r="K16488">
        <v>95980000000565</v>
      </c>
      <c r="L16488" t="s">
        <v>18933</v>
      </c>
      <c r="M16488" t="s">
        <v>5237</v>
      </c>
      <c r="N16488" t="s">
        <v>5237</v>
      </c>
      <c r="O16488" t="s">
        <v>5237</v>
      </c>
    </row>
    <row r="16489" spans="11:15" x14ac:dyDescent="0.25">
      <c r="K16489">
        <v>95980000000566</v>
      </c>
      <c r="L16489" t="s">
        <v>18934</v>
      </c>
      <c r="M16489" t="s">
        <v>5237</v>
      </c>
      <c r="N16489" t="s">
        <v>5237</v>
      </c>
      <c r="O16489" t="s">
        <v>5237</v>
      </c>
    </row>
    <row r="16490" spans="11:15" x14ac:dyDescent="0.25">
      <c r="K16490">
        <v>95980000000567</v>
      </c>
      <c r="L16490" t="s">
        <v>18935</v>
      </c>
      <c r="M16490" t="s">
        <v>5237</v>
      </c>
      <c r="N16490" t="s">
        <v>5237</v>
      </c>
      <c r="O16490" t="s">
        <v>5237</v>
      </c>
    </row>
    <row r="16491" spans="11:15" x14ac:dyDescent="0.25">
      <c r="K16491">
        <v>95980000000568</v>
      </c>
      <c r="L16491" t="s">
        <v>18936</v>
      </c>
      <c r="M16491" t="s">
        <v>5237</v>
      </c>
      <c r="N16491" t="s">
        <v>5237</v>
      </c>
      <c r="O16491" t="s">
        <v>5237</v>
      </c>
    </row>
    <row r="16492" spans="11:15" x14ac:dyDescent="0.25">
      <c r="K16492">
        <v>95980000000569</v>
      </c>
      <c r="L16492" t="s">
        <v>18937</v>
      </c>
      <c r="M16492" t="s">
        <v>5237</v>
      </c>
      <c r="N16492" t="s">
        <v>5237</v>
      </c>
      <c r="O16492" t="s">
        <v>5237</v>
      </c>
    </row>
    <row r="16493" spans="11:15" x14ac:dyDescent="0.25">
      <c r="K16493">
        <v>95980000000570</v>
      </c>
      <c r="L16493" t="s">
        <v>18938</v>
      </c>
      <c r="M16493" t="s">
        <v>5237</v>
      </c>
      <c r="N16493" t="s">
        <v>5237</v>
      </c>
      <c r="O16493" t="s">
        <v>5237</v>
      </c>
    </row>
    <row r="16494" spans="11:15" x14ac:dyDescent="0.25">
      <c r="K16494">
        <v>95980000000571</v>
      </c>
      <c r="L16494" t="s">
        <v>18939</v>
      </c>
      <c r="M16494" t="s">
        <v>5237</v>
      </c>
      <c r="N16494" t="s">
        <v>5237</v>
      </c>
      <c r="O16494" t="s">
        <v>5237</v>
      </c>
    </row>
    <row r="16495" spans="11:15" x14ac:dyDescent="0.25">
      <c r="K16495">
        <v>95980000000572</v>
      </c>
      <c r="L16495" t="s">
        <v>18940</v>
      </c>
      <c r="M16495" t="s">
        <v>5237</v>
      </c>
      <c r="N16495" t="s">
        <v>5237</v>
      </c>
      <c r="O16495" t="s">
        <v>5237</v>
      </c>
    </row>
    <row r="16496" spans="11:15" x14ac:dyDescent="0.25">
      <c r="K16496">
        <v>95980000000573</v>
      </c>
      <c r="L16496" t="s">
        <v>18941</v>
      </c>
      <c r="M16496" t="s">
        <v>5237</v>
      </c>
      <c r="N16496" t="s">
        <v>5237</v>
      </c>
      <c r="O16496" t="s">
        <v>5237</v>
      </c>
    </row>
    <row r="16497" spans="11:15" x14ac:dyDescent="0.25">
      <c r="K16497">
        <v>95980000000574</v>
      </c>
      <c r="L16497" t="s">
        <v>18942</v>
      </c>
      <c r="M16497" t="s">
        <v>5237</v>
      </c>
      <c r="N16497" t="s">
        <v>5237</v>
      </c>
      <c r="O16497" t="s">
        <v>5237</v>
      </c>
    </row>
    <row r="16498" spans="11:15" x14ac:dyDescent="0.25">
      <c r="K16498">
        <v>95980000000575</v>
      </c>
      <c r="L16498" t="s">
        <v>18943</v>
      </c>
      <c r="M16498" t="s">
        <v>5237</v>
      </c>
      <c r="N16498" t="s">
        <v>5237</v>
      </c>
      <c r="O16498" t="s">
        <v>5237</v>
      </c>
    </row>
    <row r="16499" spans="11:15" x14ac:dyDescent="0.25">
      <c r="K16499">
        <v>95980000000576</v>
      </c>
      <c r="L16499" t="s">
        <v>18944</v>
      </c>
      <c r="M16499" t="s">
        <v>5237</v>
      </c>
      <c r="N16499" t="s">
        <v>5237</v>
      </c>
      <c r="O16499" t="s">
        <v>5237</v>
      </c>
    </row>
    <row r="16500" spans="11:15" x14ac:dyDescent="0.25">
      <c r="K16500">
        <v>95980000000577</v>
      </c>
      <c r="L16500" t="s">
        <v>18945</v>
      </c>
      <c r="M16500" t="s">
        <v>5237</v>
      </c>
      <c r="N16500" t="s">
        <v>5237</v>
      </c>
      <c r="O16500" t="s">
        <v>5237</v>
      </c>
    </row>
    <row r="16501" spans="11:15" x14ac:dyDescent="0.25">
      <c r="K16501">
        <v>95980000000578</v>
      </c>
      <c r="L16501" t="s">
        <v>18946</v>
      </c>
      <c r="M16501" t="s">
        <v>5237</v>
      </c>
      <c r="N16501" t="s">
        <v>5237</v>
      </c>
      <c r="O16501" t="s">
        <v>5237</v>
      </c>
    </row>
    <row r="16502" spans="11:15" x14ac:dyDescent="0.25">
      <c r="K16502">
        <v>95980000000579</v>
      </c>
      <c r="L16502" t="s">
        <v>18947</v>
      </c>
      <c r="M16502" t="s">
        <v>5237</v>
      </c>
      <c r="N16502" t="s">
        <v>5237</v>
      </c>
      <c r="O16502" t="s">
        <v>5237</v>
      </c>
    </row>
    <row r="16503" spans="11:15" x14ac:dyDescent="0.25">
      <c r="K16503">
        <v>95980000000580</v>
      </c>
      <c r="L16503" t="s">
        <v>18948</v>
      </c>
      <c r="M16503" t="s">
        <v>5237</v>
      </c>
      <c r="N16503" t="s">
        <v>5237</v>
      </c>
      <c r="O16503" t="s">
        <v>5237</v>
      </c>
    </row>
    <row r="16504" spans="11:15" x14ac:dyDescent="0.25">
      <c r="K16504">
        <v>95980000000581</v>
      </c>
      <c r="L16504" t="s">
        <v>18949</v>
      </c>
      <c r="M16504" t="s">
        <v>5237</v>
      </c>
      <c r="N16504" t="s">
        <v>5237</v>
      </c>
      <c r="O16504" t="s">
        <v>5237</v>
      </c>
    </row>
    <row r="16505" spans="11:15" x14ac:dyDescent="0.25">
      <c r="K16505">
        <v>95980000000582</v>
      </c>
      <c r="L16505" t="s">
        <v>18950</v>
      </c>
      <c r="M16505" t="s">
        <v>5237</v>
      </c>
      <c r="N16505" t="s">
        <v>5237</v>
      </c>
      <c r="O16505" t="s">
        <v>5237</v>
      </c>
    </row>
    <row r="16506" spans="11:15" x14ac:dyDescent="0.25">
      <c r="K16506">
        <v>95980000000583</v>
      </c>
      <c r="L16506" t="s">
        <v>18951</v>
      </c>
      <c r="M16506" t="s">
        <v>5237</v>
      </c>
      <c r="N16506" t="s">
        <v>5237</v>
      </c>
      <c r="O16506" t="s">
        <v>5237</v>
      </c>
    </row>
    <row r="16507" spans="11:15" x14ac:dyDescent="0.25">
      <c r="K16507">
        <v>95980000000584</v>
      </c>
      <c r="L16507" t="s">
        <v>18952</v>
      </c>
      <c r="M16507" t="s">
        <v>5237</v>
      </c>
      <c r="N16507" t="s">
        <v>5237</v>
      </c>
      <c r="O16507" t="s">
        <v>5237</v>
      </c>
    </row>
    <row r="16508" spans="11:15" x14ac:dyDescent="0.25">
      <c r="K16508">
        <v>95980000000585</v>
      </c>
      <c r="L16508" t="s">
        <v>18953</v>
      </c>
      <c r="M16508" t="s">
        <v>5237</v>
      </c>
      <c r="N16508" t="s">
        <v>5237</v>
      </c>
      <c r="O16508" t="s">
        <v>5237</v>
      </c>
    </row>
    <row r="16509" spans="11:15" x14ac:dyDescent="0.25">
      <c r="K16509">
        <v>95980000000586</v>
      </c>
      <c r="L16509" t="s">
        <v>18954</v>
      </c>
      <c r="M16509" t="s">
        <v>5237</v>
      </c>
      <c r="N16509" t="s">
        <v>5237</v>
      </c>
      <c r="O16509" t="s">
        <v>5237</v>
      </c>
    </row>
    <row r="16510" spans="11:15" x14ac:dyDescent="0.25">
      <c r="K16510">
        <v>95980000000650</v>
      </c>
      <c r="L16510" t="s">
        <v>18955</v>
      </c>
      <c r="M16510" t="s">
        <v>5237</v>
      </c>
      <c r="N16510" t="s">
        <v>5237</v>
      </c>
      <c r="O16510" t="s">
        <v>5237</v>
      </c>
    </row>
    <row r="16511" spans="11:15" x14ac:dyDescent="0.25">
      <c r="K16511">
        <v>95980000000651</v>
      </c>
      <c r="L16511" t="s">
        <v>18956</v>
      </c>
      <c r="M16511" t="s">
        <v>5237</v>
      </c>
      <c r="N16511" t="s">
        <v>5237</v>
      </c>
      <c r="O16511" t="s">
        <v>5237</v>
      </c>
    </row>
    <row r="16512" spans="11:15" x14ac:dyDescent="0.25">
      <c r="K16512">
        <v>95980000000652</v>
      </c>
      <c r="L16512" t="s">
        <v>18957</v>
      </c>
      <c r="M16512" t="s">
        <v>5237</v>
      </c>
      <c r="N16512" t="s">
        <v>5237</v>
      </c>
      <c r="O16512" t="s">
        <v>5237</v>
      </c>
    </row>
    <row r="16513" spans="11:15" x14ac:dyDescent="0.25">
      <c r="K16513">
        <v>95980000000653</v>
      </c>
      <c r="L16513" t="s">
        <v>18958</v>
      </c>
      <c r="M16513" t="s">
        <v>5237</v>
      </c>
      <c r="N16513" t="s">
        <v>5237</v>
      </c>
      <c r="O16513" t="s">
        <v>5237</v>
      </c>
    </row>
    <row r="16514" spans="11:15" x14ac:dyDescent="0.25">
      <c r="K16514">
        <v>95980000000654</v>
      </c>
      <c r="L16514" t="s">
        <v>18959</v>
      </c>
      <c r="M16514" t="s">
        <v>5237</v>
      </c>
      <c r="N16514" t="s">
        <v>5237</v>
      </c>
      <c r="O16514" t="s">
        <v>5237</v>
      </c>
    </row>
    <row r="16515" spans="11:15" x14ac:dyDescent="0.25">
      <c r="K16515">
        <v>95980000000655</v>
      </c>
      <c r="L16515" t="s">
        <v>18960</v>
      </c>
      <c r="M16515" t="s">
        <v>5237</v>
      </c>
      <c r="N16515" t="s">
        <v>5237</v>
      </c>
      <c r="O16515" t="s">
        <v>5237</v>
      </c>
    </row>
    <row r="16516" spans="11:15" x14ac:dyDescent="0.25">
      <c r="K16516">
        <v>95980000000656</v>
      </c>
      <c r="L16516" t="s">
        <v>18961</v>
      </c>
      <c r="M16516" t="s">
        <v>5237</v>
      </c>
      <c r="N16516" t="s">
        <v>5237</v>
      </c>
      <c r="O16516" t="s">
        <v>5237</v>
      </c>
    </row>
    <row r="16517" spans="11:15" x14ac:dyDescent="0.25">
      <c r="K16517">
        <v>95980000000657</v>
      </c>
      <c r="L16517" t="s">
        <v>18962</v>
      </c>
      <c r="M16517" t="s">
        <v>5237</v>
      </c>
      <c r="N16517" t="s">
        <v>5237</v>
      </c>
      <c r="O16517" t="s">
        <v>5237</v>
      </c>
    </row>
    <row r="16518" spans="11:15" x14ac:dyDescent="0.25">
      <c r="K16518">
        <v>95980000000658</v>
      </c>
      <c r="L16518" t="s">
        <v>18963</v>
      </c>
      <c r="M16518" t="s">
        <v>5237</v>
      </c>
      <c r="N16518" t="s">
        <v>5237</v>
      </c>
      <c r="O16518" t="s">
        <v>5237</v>
      </c>
    </row>
    <row r="16519" spans="11:15" x14ac:dyDescent="0.25">
      <c r="K16519">
        <v>95980000000659</v>
      </c>
      <c r="L16519" t="s">
        <v>18964</v>
      </c>
      <c r="M16519" t="s">
        <v>5237</v>
      </c>
      <c r="N16519" t="s">
        <v>5237</v>
      </c>
      <c r="O16519" t="s">
        <v>5237</v>
      </c>
    </row>
    <row r="16520" spans="11:15" x14ac:dyDescent="0.25">
      <c r="K16520">
        <v>95980000000660</v>
      </c>
      <c r="L16520" t="s">
        <v>18965</v>
      </c>
      <c r="M16520" t="s">
        <v>5237</v>
      </c>
      <c r="N16520" t="s">
        <v>5237</v>
      </c>
      <c r="O16520" t="s">
        <v>5237</v>
      </c>
    </row>
    <row r="16521" spans="11:15" x14ac:dyDescent="0.25">
      <c r="K16521">
        <v>95980000000661</v>
      </c>
      <c r="L16521" t="s">
        <v>18966</v>
      </c>
      <c r="M16521" t="s">
        <v>5237</v>
      </c>
      <c r="N16521" t="s">
        <v>5237</v>
      </c>
      <c r="O16521" t="s">
        <v>5237</v>
      </c>
    </row>
    <row r="16522" spans="11:15" x14ac:dyDescent="0.25">
      <c r="K16522">
        <v>95980000000662</v>
      </c>
      <c r="L16522" t="s">
        <v>18967</v>
      </c>
      <c r="M16522" t="s">
        <v>5237</v>
      </c>
      <c r="N16522" t="s">
        <v>5237</v>
      </c>
      <c r="O16522" t="s">
        <v>5237</v>
      </c>
    </row>
    <row r="16523" spans="11:15" x14ac:dyDescent="0.25">
      <c r="K16523">
        <v>95980000000663</v>
      </c>
      <c r="L16523" t="s">
        <v>18968</v>
      </c>
      <c r="M16523" t="s">
        <v>5237</v>
      </c>
      <c r="N16523" t="s">
        <v>5237</v>
      </c>
      <c r="O16523" t="s">
        <v>5237</v>
      </c>
    </row>
    <row r="16524" spans="11:15" x14ac:dyDescent="0.25">
      <c r="K16524">
        <v>95980000000664</v>
      </c>
      <c r="L16524" t="s">
        <v>18969</v>
      </c>
      <c r="M16524" t="s">
        <v>5237</v>
      </c>
      <c r="N16524" t="s">
        <v>5237</v>
      </c>
      <c r="O16524" t="s">
        <v>5237</v>
      </c>
    </row>
    <row r="16525" spans="11:15" x14ac:dyDescent="0.25">
      <c r="K16525">
        <v>95980000000665</v>
      </c>
      <c r="L16525" t="s">
        <v>18970</v>
      </c>
      <c r="M16525" t="s">
        <v>5237</v>
      </c>
      <c r="N16525" t="s">
        <v>5237</v>
      </c>
      <c r="O16525" t="s">
        <v>5237</v>
      </c>
    </row>
    <row r="16526" spans="11:15" x14ac:dyDescent="0.25">
      <c r="K16526">
        <v>95980000000666</v>
      </c>
      <c r="L16526" t="s">
        <v>18971</v>
      </c>
      <c r="M16526" t="s">
        <v>5237</v>
      </c>
      <c r="N16526" t="s">
        <v>5237</v>
      </c>
      <c r="O16526" t="s">
        <v>5237</v>
      </c>
    </row>
    <row r="16527" spans="11:15" x14ac:dyDescent="0.25">
      <c r="K16527">
        <v>95980000000667</v>
      </c>
      <c r="L16527" t="s">
        <v>18972</v>
      </c>
      <c r="M16527" t="s">
        <v>5237</v>
      </c>
      <c r="N16527" t="s">
        <v>5237</v>
      </c>
      <c r="O16527" t="s">
        <v>5237</v>
      </c>
    </row>
    <row r="16528" spans="11:15" x14ac:dyDescent="0.25">
      <c r="K16528">
        <v>95980000000668</v>
      </c>
      <c r="L16528" t="s">
        <v>18973</v>
      </c>
      <c r="M16528" t="s">
        <v>5237</v>
      </c>
      <c r="N16528" t="s">
        <v>5237</v>
      </c>
      <c r="O16528" t="s">
        <v>5237</v>
      </c>
    </row>
    <row r="16529" spans="11:15" x14ac:dyDescent="0.25">
      <c r="K16529">
        <v>95980000000669</v>
      </c>
      <c r="L16529" t="s">
        <v>18974</v>
      </c>
      <c r="M16529" t="s">
        <v>5237</v>
      </c>
      <c r="N16529" t="s">
        <v>5237</v>
      </c>
      <c r="O16529" t="s">
        <v>5237</v>
      </c>
    </row>
    <row r="16530" spans="11:15" x14ac:dyDescent="0.25">
      <c r="K16530">
        <v>95980000000670</v>
      </c>
      <c r="L16530" t="s">
        <v>18975</v>
      </c>
      <c r="M16530" t="s">
        <v>5237</v>
      </c>
      <c r="N16530" t="s">
        <v>5237</v>
      </c>
      <c r="O16530" t="s">
        <v>5237</v>
      </c>
    </row>
    <row r="16531" spans="11:15" x14ac:dyDescent="0.25">
      <c r="K16531">
        <v>95980000000671</v>
      </c>
      <c r="L16531" t="s">
        <v>18976</v>
      </c>
      <c r="M16531" t="s">
        <v>5237</v>
      </c>
      <c r="N16531" t="s">
        <v>5237</v>
      </c>
      <c r="O16531" t="s">
        <v>5237</v>
      </c>
    </row>
    <row r="16532" spans="11:15" x14ac:dyDescent="0.25">
      <c r="K16532">
        <v>95980000000672</v>
      </c>
      <c r="L16532" t="s">
        <v>18977</v>
      </c>
      <c r="M16532" t="s">
        <v>5237</v>
      </c>
      <c r="N16532" t="s">
        <v>5237</v>
      </c>
      <c r="O16532" t="s">
        <v>5237</v>
      </c>
    </row>
    <row r="16533" spans="11:15" x14ac:dyDescent="0.25">
      <c r="K16533">
        <v>95980000000673</v>
      </c>
      <c r="L16533" t="s">
        <v>18978</v>
      </c>
      <c r="M16533" t="s">
        <v>5237</v>
      </c>
      <c r="N16533" t="s">
        <v>5237</v>
      </c>
      <c r="O16533" t="s">
        <v>5237</v>
      </c>
    </row>
    <row r="16534" spans="11:15" x14ac:dyDescent="0.25">
      <c r="K16534">
        <v>95980000000674</v>
      </c>
      <c r="L16534" t="s">
        <v>18979</v>
      </c>
      <c r="M16534" t="s">
        <v>5237</v>
      </c>
      <c r="N16534" t="s">
        <v>5237</v>
      </c>
      <c r="O16534" t="s">
        <v>5237</v>
      </c>
    </row>
    <row r="16535" spans="11:15" x14ac:dyDescent="0.25">
      <c r="K16535">
        <v>95980000000675</v>
      </c>
      <c r="L16535" t="s">
        <v>18980</v>
      </c>
      <c r="M16535" t="s">
        <v>5237</v>
      </c>
      <c r="N16535" t="s">
        <v>5237</v>
      </c>
      <c r="O16535" t="s">
        <v>5237</v>
      </c>
    </row>
    <row r="16536" spans="11:15" x14ac:dyDescent="0.25">
      <c r="K16536">
        <v>95980000000676</v>
      </c>
      <c r="L16536" t="s">
        <v>18981</v>
      </c>
      <c r="M16536" t="s">
        <v>5237</v>
      </c>
      <c r="N16536" t="s">
        <v>5237</v>
      </c>
      <c r="O16536" t="s">
        <v>5237</v>
      </c>
    </row>
    <row r="16537" spans="11:15" x14ac:dyDescent="0.25">
      <c r="K16537">
        <v>95980000000677</v>
      </c>
      <c r="L16537" t="s">
        <v>18982</v>
      </c>
      <c r="M16537" t="s">
        <v>5237</v>
      </c>
      <c r="N16537" t="s">
        <v>5237</v>
      </c>
      <c r="O16537" t="s">
        <v>5237</v>
      </c>
    </row>
    <row r="16538" spans="11:15" x14ac:dyDescent="0.25">
      <c r="K16538">
        <v>95980000000678</v>
      </c>
      <c r="L16538" t="s">
        <v>18983</v>
      </c>
      <c r="M16538" t="s">
        <v>5237</v>
      </c>
      <c r="N16538" t="s">
        <v>5237</v>
      </c>
      <c r="O16538" t="s">
        <v>5237</v>
      </c>
    </row>
    <row r="16539" spans="11:15" x14ac:dyDescent="0.25">
      <c r="K16539">
        <v>95980000000679</v>
      </c>
      <c r="L16539" t="s">
        <v>18984</v>
      </c>
      <c r="M16539" t="s">
        <v>5237</v>
      </c>
      <c r="N16539" t="s">
        <v>5237</v>
      </c>
      <c r="O16539" t="s">
        <v>5237</v>
      </c>
    </row>
    <row r="16540" spans="11:15" x14ac:dyDescent="0.25">
      <c r="K16540">
        <v>95980000000680</v>
      </c>
      <c r="L16540" t="s">
        <v>18985</v>
      </c>
      <c r="M16540" t="s">
        <v>5237</v>
      </c>
      <c r="N16540" t="s">
        <v>5237</v>
      </c>
      <c r="O16540" t="s">
        <v>5237</v>
      </c>
    </row>
    <row r="16541" spans="11:15" x14ac:dyDescent="0.25">
      <c r="K16541">
        <v>95980000000681</v>
      </c>
      <c r="L16541" t="s">
        <v>18986</v>
      </c>
      <c r="M16541" t="s">
        <v>5237</v>
      </c>
      <c r="N16541" t="s">
        <v>5237</v>
      </c>
      <c r="O16541" t="s">
        <v>5237</v>
      </c>
    </row>
    <row r="16542" spans="11:15" x14ac:dyDescent="0.25">
      <c r="K16542">
        <v>95980000000682</v>
      </c>
      <c r="L16542" t="s">
        <v>18987</v>
      </c>
      <c r="M16542" t="s">
        <v>5237</v>
      </c>
      <c r="N16542" t="s">
        <v>5237</v>
      </c>
      <c r="O16542" t="s">
        <v>5237</v>
      </c>
    </row>
    <row r="16543" spans="11:15" x14ac:dyDescent="0.25">
      <c r="K16543">
        <v>95980000000683</v>
      </c>
      <c r="L16543" t="s">
        <v>18988</v>
      </c>
      <c r="M16543" t="s">
        <v>5237</v>
      </c>
      <c r="N16543" t="s">
        <v>5237</v>
      </c>
      <c r="O16543" t="s">
        <v>5237</v>
      </c>
    </row>
    <row r="16544" spans="11:15" x14ac:dyDescent="0.25">
      <c r="K16544">
        <v>95980000000684</v>
      </c>
      <c r="L16544" t="s">
        <v>18989</v>
      </c>
      <c r="M16544" t="s">
        <v>5237</v>
      </c>
      <c r="N16544" t="s">
        <v>5237</v>
      </c>
      <c r="O16544" t="s">
        <v>5237</v>
      </c>
    </row>
    <row r="16545" spans="11:15" x14ac:dyDescent="0.25">
      <c r="K16545">
        <v>95980000000685</v>
      </c>
      <c r="L16545" t="s">
        <v>18990</v>
      </c>
      <c r="M16545" t="s">
        <v>5237</v>
      </c>
      <c r="N16545" t="s">
        <v>5237</v>
      </c>
      <c r="O16545" t="s">
        <v>5237</v>
      </c>
    </row>
    <row r="16546" spans="11:15" x14ac:dyDescent="0.25">
      <c r="K16546">
        <v>95980000000686</v>
      </c>
      <c r="L16546" t="s">
        <v>18991</v>
      </c>
      <c r="M16546" t="s">
        <v>5237</v>
      </c>
      <c r="N16546" t="s">
        <v>5237</v>
      </c>
      <c r="O16546" t="s">
        <v>5237</v>
      </c>
    </row>
    <row r="16547" spans="11:15" x14ac:dyDescent="0.25">
      <c r="K16547">
        <v>95980000000700</v>
      </c>
      <c r="L16547" t="s">
        <v>18992</v>
      </c>
      <c r="M16547" t="s">
        <v>5237</v>
      </c>
      <c r="N16547" t="s">
        <v>5237</v>
      </c>
      <c r="O16547" t="s">
        <v>5237</v>
      </c>
    </row>
    <row r="16548" spans="11:15" x14ac:dyDescent="0.25">
      <c r="K16548">
        <v>95980000000701</v>
      </c>
      <c r="L16548" t="s">
        <v>18993</v>
      </c>
      <c r="M16548" t="s">
        <v>5237</v>
      </c>
      <c r="N16548" t="s">
        <v>5237</v>
      </c>
      <c r="O16548" t="s">
        <v>5237</v>
      </c>
    </row>
    <row r="16549" spans="11:15" x14ac:dyDescent="0.25">
      <c r="K16549">
        <v>95980000000702</v>
      </c>
      <c r="L16549" t="s">
        <v>18994</v>
      </c>
      <c r="M16549" t="s">
        <v>5237</v>
      </c>
      <c r="N16549" t="s">
        <v>5237</v>
      </c>
      <c r="O16549" t="s">
        <v>5237</v>
      </c>
    </row>
    <row r="16550" spans="11:15" x14ac:dyDescent="0.25">
      <c r="K16550">
        <v>95980000000703</v>
      </c>
      <c r="L16550" t="s">
        <v>18995</v>
      </c>
      <c r="M16550" t="s">
        <v>5237</v>
      </c>
      <c r="N16550" t="s">
        <v>5237</v>
      </c>
      <c r="O16550" t="s">
        <v>5237</v>
      </c>
    </row>
    <row r="16551" spans="11:15" x14ac:dyDescent="0.25">
      <c r="K16551">
        <v>95980000000704</v>
      </c>
      <c r="L16551" t="s">
        <v>18996</v>
      </c>
      <c r="M16551" t="s">
        <v>5237</v>
      </c>
      <c r="N16551" t="s">
        <v>5237</v>
      </c>
      <c r="O16551" t="s">
        <v>5237</v>
      </c>
    </row>
    <row r="16552" spans="11:15" x14ac:dyDescent="0.25">
      <c r="K16552">
        <v>95980000000705</v>
      </c>
      <c r="L16552" t="s">
        <v>18997</v>
      </c>
      <c r="M16552" t="s">
        <v>5237</v>
      </c>
      <c r="N16552" t="s">
        <v>5237</v>
      </c>
      <c r="O16552" t="s">
        <v>5237</v>
      </c>
    </row>
    <row r="16553" spans="11:15" x14ac:dyDescent="0.25">
      <c r="K16553">
        <v>95980000000706</v>
      </c>
      <c r="L16553" t="s">
        <v>18998</v>
      </c>
      <c r="M16553" t="s">
        <v>5237</v>
      </c>
      <c r="N16553" t="s">
        <v>5237</v>
      </c>
      <c r="O16553" t="s">
        <v>5237</v>
      </c>
    </row>
    <row r="16554" spans="11:15" x14ac:dyDescent="0.25">
      <c r="K16554">
        <v>95980000000707</v>
      </c>
      <c r="L16554" t="s">
        <v>18999</v>
      </c>
      <c r="M16554" t="s">
        <v>5237</v>
      </c>
      <c r="N16554" t="s">
        <v>5237</v>
      </c>
      <c r="O16554" t="s">
        <v>5237</v>
      </c>
    </row>
    <row r="16555" spans="11:15" x14ac:dyDescent="0.25">
      <c r="K16555">
        <v>95980000000710</v>
      </c>
      <c r="L16555" t="s">
        <v>19000</v>
      </c>
      <c r="M16555" t="s">
        <v>5237</v>
      </c>
      <c r="N16555" t="s">
        <v>5237</v>
      </c>
      <c r="O16555" t="s">
        <v>5237</v>
      </c>
    </row>
    <row r="16556" spans="11:15" x14ac:dyDescent="0.25">
      <c r="K16556">
        <v>95980000000711</v>
      </c>
      <c r="L16556" t="s">
        <v>19001</v>
      </c>
      <c r="M16556" t="s">
        <v>5237</v>
      </c>
      <c r="N16556" t="s">
        <v>5237</v>
      </c>
      <c r="O16556" t="s">
        <v>5237</v>
      </c>
    </row>
    <row r="16557" spans="11:15" x14ac:dyDescent="0.25">
      <c r="K16557">
        <v>95980000000712</v>
      </c>
      <c r="L16557" t="s">
        <v>19002</v>
      </c>
      <c r="M16557" t="s">
        <v>5237</v>
      </c>
      <c r="N16557" t="s">
        <v>5237</v>
      </c>
      <c r="O16557" t="s">
        <v>5237</v>
      </c>
    </row>
    <row r="16558" spans="11:15" x14ac:dyDescent="0.25">
      <c r="K16558">
        <v>95980000000713</v>
      </c>
      <c r="L16558" t="s">
        <v>19003</v>
      </c>
      <c r="M16558" t="s">
        <v>5237</v>
      </c>
      <c r="N16558" t="s">
        <v>5237</v>
      </c>
      <c r="O16558" t="s">
        <v>5237</v>
      </c>
    </row>
    <row r="16559" spans="11:15" x14ac:dyDescent="0.25">
      <c r="K16559">
        <v>95980000000714</v>
      </c>
      <c r="L16559" t="s">
        <v>19004</v>
      </c>
      <c r="M16559" t="s">
        <v>5237</v>
      </c>
      <c r="N16559" t="s">
        <v>5237</v>
      </c>
      <c r="O16559" t="s">
        <v>5237</v>
      </c>
    </row>
    <row r="16560" spans="11:15" x14ac:dyDescent="0.25">
      <c r="K16560">
        <v>95980000000715</v>
      </c>
      <c r="L16560" t="s">
        <v>19005</v>
      </c>
      <c r="M16560" t="s">
        <v>5237</v>
      </c>
      <c r="N16560" t="s">
        <v>5237</v>
      </c>
      <c r="O16560" t="s">
        <v>5237</v>
      </c>
    </row>
    <row r="16561" spans="11:15" x14ac:dyDescent="0.25">
      <c r="K16561">
        <v>95980000000716</v>
      </c>
      <c r="L16561" t="s">
        <v>19006</v>
      </c>
      <c r="M16561" t="s">
        <v>5237</v>
      </c>
      <c r="N16561" t="s">
        <v>5237</v>
      </c>
      <c r="O16561" t="s">
        <v>5237</v>
      </c>
    </row>
    <row r="16562" spans="11:15" x14ac:dyDescent="0.25">
      <c r="K16562">
        <v>95980000000717</v>
      </c>
      <c r="L16562" t="s">
        <v>19007</v>
      </c>
      <c r="M16562" t="s">
        <v>5237</v>
      </c>
      <c r="N16562" t="s">
        <v>5237</v>
      </c>
      <c r="O16562" t="s">
        <v>5237</v>
      </c>
    </row>
    <row r="16563" spans="11:15" x14ac:dyDescent="0.25">
      <c r="K16563">
        <v>95980000000718</v>
      </c>
      <c r="L16563" t="s">
        <v>19008</v>
      </c>
      <c r="M16563" t="s">
        <v>5237</v>
      </c>
      <c r="N16563" t="s">
        <v>5237</v>
      </c>
      <c r="O16563" t="s">
        <v>5237</v>
      </c>
    </row>
    <row r="16564" spans="11:15" x14ac:dyDescent="0.25">
      <c r="K16564">
        <v>95980000000719</v>
      </c>
      <c r="L16564" t="s">
        <v>19009</v>
      </c>
      <c r="M16564" t="s">
        <v>5237</v>
      </c>
      <c r="N16564" t="s">
        <v>5237</v>
      </c>
      <c r="O16564" t="s">
        <v>5237</v>
      </c>
    </row>
    <row r="16565" spans="11:15" x14ac:dyDescent="0.25">
      <c r="K16565">
        <v>95981000000001</v>
      </c>
      <c r="L16565" t="s">
        <v>19010</v>
      </c>
      <c r="M16565" t="s">
        <v>5237</v>
      </c>
      <c r="N16565" t="s">
        <v>5237</v>
      </c>
      <c r="O16565" t="s">
        <v>5237</v>
      </c>
    </row>
    <row r="16566" spans="11:15" x14ac:dyDescent="0.25">
      <c r="K16566">
        <v>95981000000002</v>
      </c>
      <c r="L16566" t="s">
        <v>5251</v>
      </c>
      <c r="M16566" t="s">
        <v>5237</v>
      </c>
      <c r="N16566" t="s">
        <v>5237</v>
      </c>
      <c r="O16566" t="s">
        <v>5237</v>
      </c>
    </row>
    <row r="16567" spans="11:15" x14ac:dyDescent="0.25">
      <c r="K16567">
        <v>95981000000003</v>
      </c>
      <c r="L16567" t="s">
        <v>19011</v>
      </c>
      <c r="M16567" t="s">
        <v>5237</v>
      </c>
      <c r="N16567" t="s">
        <v>5237</v>
      </c>
      <c r="O16567" t="s">
        <v>5237</v>
      </c>
    </row>
    <row r="16568" spans="11:15" x14ac:dyDescent="0.25">
      <c r="K16568">
        <v>95982000000001</v>
      </c>
      <c r="L16568" t="s">
        <v>19012</v>
      </c>
      <c r="M16568" t="s">
        <v>5237</v>
      </c>
      <c r="N16568" t="s">
        <v>5237</v>
      </c>
      <c r="O16568" t="s">
        <v>5237</v>
      </c>
    </row>
    <row r="16569" spans="11:15" x14ac:dyDescent="0.25">
      <c r="K16569">
        <v>95982000000002</v>
      </c>
      <c r="L16569" t="s">
        <v>19013</v>
      </c>
      <c r="M16569" t="s">
        <v>5237</v>
      </c>
      <c r="N16569" t="s">
        <v>5237</v>
      </c>
      <c r="O16569" t="s">
        <v>5237</v>
      </c>
    </row>
    <row r="16570" spans="11:15" x14ac:dyDescent="0.25">
      <c r="K16570">
        <v>95982000000007</v>
      </c>
      <c r="L16570" t="s">
        <v>19014</v>
      </c>
      <c r="M16570" t="s">
        <v>5237</v>
      </c>
      <c r="N16570" t="s">
        <v>5237</v>
      </c>
      <c r="O16570" t="s">
        <v>5237</v>
      </c>
    </row>
    <row r="16571" spans="11:15" x14ac:dyDescent="0.25">
      <c r="K16571">
        <v>95983000000001</v>
      </c>
      <c r="L16571" t="s">
        <v>19015</v>
      </c>
      <c r="M16571" t="s">
        <v>5237</v>
      </c>
      <c r="N16571" t="s">
        <v>5237</v>
      </c>
      <c r="O16571" t="s">
        <v>5237</v>
      </c>
    </row>
    <row r="16572" spans="11:15" x14ac:dyDescent="0.25">
      <c r="K16572">
        <v>95983000000002</v>
      </c>
      <c r="L16572" t="s">
        <v>19016</v>
      </c>
      <c r="M16572" t="s">
        <v>5237</v>
      </c>
      <c r="N16572" t="s">
        <v>5237</v>
      </c>
      <c r="O16572" t="s">
        <v>5237</v>
      </c>
    </row>
    <row r="16573" spans="11:15" x14ac:dyDescent="0.25">
      <c r="K16573">
        <v>95983000000003</v>
      </c>
      <c r="L16573" t="s">
        <v>19017</v>
      </c>
      <c r="M16573" t="s">
        <v>5237</v>
      </c>
      <c r="N16573" t="s">
        <v>5237</v>
      </c>
      <c r="O16573" t="s">
        <v>5237</v>
      </c>
    </row>
    <row r="16574" spans="11:15" x14ac:dyDescent="0.25">
      <c r="K16574">
        <v>95983000000004</v>
      </c>
      <c r="L16574" t="s">
        <v>19018</v>
      </c>
      <c r="M16574" t="s">
        <v>5237</v>
      </c>
      <c r="N16574" t="s">
        <v>5237</v>
      </c>
      <c r="O16574" t="s">
        <v>5237</v>
      </c>
    </row>
    <row r="16575" spans="11:15" x14ac:dyDescent="0.25">
      <c r="K16575">
        <v>95983000000005</v>
      </c>
      <c r="L16575" t="s">
        <v>19019</v>
      </c>
      <c r="M16575" t="s">
        <v>5237</v>
      </c>
      <c r="N16575" t="s">
        <v>5237</v>
      </c>
      <c r="O16575" t="s">
        <v>5237</v>
      </c>
    </row>
    <row r="16576" spans="11:15" x14ac:dyDescent="0.25">
      <c r="K16576">
        <v>95983000000009</v>
      </c>
      <c r="L16576" t="s">
        <v>19020</v>
      </c>
      <c r="M16576" t="s">
        <v>5237</v>
      </c>
      <c r="N16576" t="s">
        <v>5237</v>
      </c>
      <c r="O16576" t="s">
        <v>5237</v>
      </c>
    </row>
    <row r="16577" spans="11:15" x14ac:dyDescent="0.25">
      <c r="K16577">
        <v>95984000000001</v>
      </c>
      <c r="L16577" t="s">
        <v>19021</v>
      </c>
      <c r="M16577" t="s">
        <v>5237</v>
      </c>
      <c r="N16577" t="s">
        <v>5237</v>
      </c>
      <c r="O16577" t="s">
        <v>5237</v>
      </c>
    </row>
    <row r="16578" spans="11:15" x14ac:dyDescent="0.25">
      <c r="K16578">
        <v>95984000000002</v>
      </c>
      <c r="L16578" t="s">
        <v>19022</v>
      </c>
      <c r="M16578" t="s">
        <v>5237</v>
      </c>
      <c r="N16578" t="s">
        <v>5237</v>
      </c>
      <c r="O16578" t="s">
        <v>5237</v>
      </c>
    </row>
    <row r="16579" spans="11:15" x14ac:dyDescent="0.25">
      <c r="K16579">
        <v>95984000000003</v>
      </c>
      <c r="L16579" t="s">
        <v>19023</v>
      </c>
      <c r="M16579" t="s">
        <v>5237</v>
      </c>
      <c r="N16579" t="s">
        <v>5237</v>
      </c>
      <c r="O16579" t="s">
        <v>5237</v>
      </c>
    </row>
    <row r="16580" spans="11:15" x14ac:dyDescent="0.25">
      <c r="K16580">
        <v>95984000000004</v>
      </c>
      <c r="L16580" t="s">
        <v>19024</v>
      </c>
      <c r="M16580" t="s">
        <v>5237</v>
      </c>
      <c r="N16580" t="s">
        <v>5237</v>
      </c>
      <c r="O16580" t="s">
        <v>5237</v>
      </c>
    </row>
    <row r="16581" spans="11:15" x14ac:dyDescent="0.25">
      <c r="K16581">
        <v>95984000000005</v>
      </c>
      <c r="L16581" t="s">
        <v>19025</v>
      </c>
      <c r="M16581" t="s">
        <v>5237</v>
      </c>
      <c r="N16581" t="s">
        <v>5237</v>
      </c>
      <c r="O16581" t="s">
        <v>5237</v>
      </c>
    </row>
    <row r="16582" spans="11:15" x14ac:dyDescent="0.25">
      <c r="K16582">
        <v>95984000000006</v>
      </c>
      <c r="L16582" t="s">
        <v>19026</v>
      </c>
      <c r="M16582" t="s">
        <v>5237</v>
      </c>
      <c r="N16582" t="s">
        <v>5237</v>
      </c>
      <c r="O16582" t="s">
        <v>5237</v>
      </c>
    </row>
    <row r="16583" spans="11:15" x14ac:dyDescent="0.25">
      <c r="K16583">
        <v>95984000000007</v>
      </c>
      <c r="L16583" t="s">
        <v>19027</v>
      </c>
      <c r="M16583" t="s">
        <v>5237</v>
      </c>
      <c r="N16583" t="s">
        <v>5237</v>
      </c>
      <c r="O16583" t="s">
        <v>5237</v>
      </c>
    </row>
    <row r="16584" spans="11:15" x14ac:dyDescent="0.25">
      <c r="K16584">
        <v>95984000000008</v>
      </c>
      <c r="L16584" t="s">
        <v>19028</v>
      </c>
      <c r="M16584" t="s">
        <v>5237</v>
      </c>
      <c r="N16584" t="s">
        <v>5237</v>
      </c>
      <c r="O16584" t="s">
        <v>5237</v>
      </c>
    </row>
    <row r="16585" spans="11:15" x14ac:dyDescent="0.25">
      <c r="K16585">
        <v>95984000000009</v>
      </c>
      <c r="L16585" t="s">
        <v>19029</v>
      </c>
      <c r="M16585" t="s">
        <v>5237</v>
      </c>
      <c r="N16585" t="s">
        <v>5237</v>
      </c>
      <c r="O16585" t="s">
        <v>5237</v>
      </c>
    </row>
    <row r="16586" spans="11:15" x14ac:dyDescent="0.25">
      <c r="K16586">
        <v>95984000000010</v>
      </c>
      <c r="L16586" t="s">
        <v>19030</v>
      </c>
      <c r="M16586" t="s">
        <v>5237</v>
      </c>
      <c r="N16586" t="s">
        <v>5237</v>
      </c>
      <c r="O16586" t="s">
        <v>5237</v>
      </c>
    </row>
    <row r="16587" spans="11:15" x14ac:dyDescent="0.25">
      <c r="K16587">
        <v>95984000000011</v>
      </c>
      <c r="L16587" t="s">
        <v>19031</v>
      </c>
      <c r="M16587" t="s">
        <v>5237</v>
      </c>
      <c r="N16587" t="s">
        <v>5237</v>
      </c>
      <c r="O16587" t="s">
        <v>5237</v>
      </c>
    </row>
    <row r="16588" spans="11:15" x14ac:dyDescent="0.25">
      <c r="K16588">
        <v>95984000000012</v>
      </c>
      <c r="L16588" t="s">
        <v>19032</v>
      </c>
      <c r="M16588" t="s">
        <v>5237</v>
      </c>
      <c r="N16588" t="s">
        <v>5237</v>
      </c>
      <c r="O16588" t="s">
        <v>5237</v>
      </c>
    </row>
    <row r="16589" spans="11:15" x14ac:dyDescent="0.25">
      <c r="K16589">
        <v>95984000000013</v>
      </c>
      <c r="L16589" t="s">
        <v>19033</v>
      </c>
      <c r="M16589" t="s">
        <v>5237</v>
      </c>
      <c r="N16589" t="s">
        <v>5237</v>
      </c>
      <c r="O16589" t="s">
        <v>5237</v>
      </c>
    </row>
    <row r="16590" spans="11:15" x14ac:dyDescent="0.25">
      <c r="K16590">
        <v>99000000000001</v>
      </c>
      <c r="L16590" t="s">
        <v>19034</v>
      </c>
      <c r="M16590" t="s">
        <v>5237</v>
      </c>
      <c r="N16590" t="s">
        <v>5237</v>
      </c>
      <c r="O16590" t="s">
        <v>5237</v>
      </c>
    </row>
    <row r="16591" spans="11:15" x14ac:dyDescent="0.25">
      <c r="K16591">
        <v>99000000000002</v>
      </c>
      <c r="L16591" t="s">
        <v>19035</v>
      </c>
      <c r="M16591" t="s">
        <v>5237</v>
      </c>
      <c r="N16591" t="s">
        <v>5237</v>
      </c>
      <c r="O16591" t="s">
        <v>5237</v>
      </c>
    </row>
    <row r="16592" spans="11:15" x14ac:dyDescent="0.25">
      <c r="K16592">
        <v>99000000000003</v>
      </c>
      <c r="L16592" t="s">
        <v>19036</v>
      </c>
      <c r="M16592" t="s">
        <v>5237</v>
      </c>
      <c r="N16592" t="s">
        <v>5237</v>
      </c>
      <c r="O16592" t="s">
        <v>5237</v>
      </c>
    </row>
    <row r="16593" spans="11:15" x14ac:dyDescent="0.25">
      <c r="K16593">
        <v>99000000000004</v>
      </c>
      <c r="L16593" t="s">
        <v>19037</v>
      </c>
      <c r="M16593" t="s">
        <v>5237</v>
      </c>
      <c r="N16593" t="s">
        <v>5237</v>
      </c>
      <c r="O16593" t="s">
        <v>5237</v>
      </c>
    </row>
    <row r="16594" spans="11:15" x14ac:dyDescent="0.25">
      <c r="K16594">
        <v>101701300029063</v>
      </c>
      <c r="L16594" t="s">
        <v>19038</v>
      </c>
      <c r="M16594" t="s">
        <v>5237</v>
      </c>
      <c r="N16594" t="s">
        <v>5237</v>
      </c>
      <c r="O16594" t="s">
        <v>5237</v>
      </c>
    </row>
    <row r="16595" spans="11:15" x14ac:dyDescent="0.25">
      <c r="K16595">
        <v>251101300008010</v>
      </c>
      <c r="L16595" t="s">
        <v>7758</v>
      </c>
      <c r="M16595" t="s">
        <v>5237</v>
      </c>
      <c r="N16595" t="s">
        <v>5237</v>
      </c>
      <c r="O16595" t="s">
        <v>5237</v>
      </c>
    </row>
    <row r="16596" spans="11:15" x14ac:dyDescent="0.25">
      <c r="K16596">
        <v>251101300008040</v>
      </c>
      <c r="L16596" t="s">
        <v>7761</v>
      </c>
      <c r="M16596" t="s">
        <v>5237</v>
      </c>
      <c r="N16596" t="s">
        <v>5237</v>
      </c>
      <c r="O16596" t="s">
        <v>5237</v>
      </c>
    </row>
    <row r="16597" spans="11:15" x14ac:dyDescent="0.25">
      <c r="K16597">
        <v>252300130081040</v>
      </c>
      <c r="L16597" t="s">
        <v>19039</v>
      </c>
      <c r="M16597" t="s">
        <v>5237</v>
      </c>
      <c r="N16597" t="s">
        <v>5237</v>
      </c>
      <c r="O16597" t="s">
        <v>5237</v>
      </c>
    </row>
    <row r="16598" spans="11:15" x14ac:dyDescent="0.25">
      <c r="K16598">
        <v>302632000001030</v>
      </c>
      <c r="L16598" t="s">
        <v>12388</v>
      </c>
      <c r="M16598" t="s">
        <v>5237</v>
      </c>
      <c r="N16598" t="s">
        <v>6098</v>
      </c>
      <c r="O16598" t="s">
        <v>380</v>
      </c>
    </row>
    <row r="16599" spans="11:15" x14ac:dyDescent="0.25">
      <c r="K16599">
        <v>550004400380001</v>
      </c>
      <c r="L16599" t="s">
        <v>19040</v>
      </c>
      <c r="M16599" t="s">
        <v>5237</v>
      </c>
      <c r="N16599" t="s">
        <v>5237</v>
      </c>
      <c r="O16599" t="s">
        <v>5237</v>
      </c>
    </row>
    <row r="16600" spans="11:15" x14ac:dyDescent="0.25">
      <c r="K16600">
        <v>550004400380002</v>
      </c>
      <c r="L16600" t="s">
        <v>19041</v>
      </c>
      <c r="M16600" t="s">
        <v>5237</v>
      </c>
      <c r="N16600" t="s">
        <v>5237</v>
      </c>
      <c r="O16600" t="s">
        <v>5237</v>
      </c>
    </row>
    <row r="16601" spans="11:15" x14ac:dyDescent="0.25">
      <c r="K16601">
        <v>570099000100010</v>
      </c>
      <c r="L16601" t="s">
        <v>19042</v>
      </c>
      <c r="M16601" t="s">
        <v>5237</v>
      </c>
      <c r="N16601" t="s">
        <v>5237</v>
      </c>
      <c r="O16601" t="s">
        <v>5237</v>
      </c>
    </row>
    <row r="16602" spans="11:15" x14ac:dyDescent="0.25">
      <c r="K16602">
        <v>570099002000200</v>
      </c>
      <c r="L16602" t="s">
        <v>15004</v>
      </c>
      <c r="M16602" t="s">
        <v>5237</v>
      </c>
      <c r="N16602" t="s">
        <v>5237</v>
      </c>
      <c r="O16602" t="s">
        <v>5237</v>
      </c>
    </row>
    <row r="16603" spans="11:15" x14ac:dyDescent="0.25">
      <c r="K16603">
        <v>570099005000312</v>
      </c>
      <c r="L16603" t="s">
        <v>15469</v>
      </c>
      <c r="M16603" t="s">
        <v>5237</v>
      </c>
      <c r="N16603" t="s">
        <v>5237</v>
      </c>
      <c r="O16603" t="s">
        <v>5237</v>
      </c>
    </row>
    <row r="16604" spans="11:15" x14ac:dyDescent="0.25">
      <c r="K16604">
        <v>570099007100155</v>
      </c>
      <c r="L16604" t="s">
        <v>15617</v>
      </c>
      <c r="M16604" t="s">
        <v>5237</v>
      </c>
      <c r="N16604" t="s">
        <v>5237</v>
      </c>
      <c r="O16604" t="s">
        <v>5237</v>
      </c>
    </row>
    <row r="16605" spans="11:15" x14ac:dyDescent="0.25">
      <c r="K16605">
        <v>570099007500255</v>
      </c>
      <c r="L16605" t="s">
        <v>19043</v>
      </c>
      <c r="M16605" t="s">
        <v>5237</v>
      </c>
      <c r="N16605" t="s">
        <v>5237</v>
      </c>
      <c r="O16605" t="s">
        <v>5237</v>
      </c>
    </row>
    <row r="16606" spans="11:15" x14ac:dyDescent="0.25">
      <c r="K16606">
        <v>590099000102450</v>
      </c>
      <c r="L16606" t="s">
        <v>17323</v>
      </c>
      <c r="M16606" t="s">
        <v>5237</v>
      </c>
      <c r="N16606" t="s">
        <v>5237</v>
      </c>
      <c r="O16606" t="s">
        <v>5237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Resumo</vt:lpstr>
      <vt:lpstr>Din Faturado</vt:lpstr>
      <vt:lpstr>BAse faturado</vt:lpstr>
      <vt:lpstr>Din Carteira</vt:lpstr>
      <vt:lpstr>base carteira</vt:lpstr>
      <vt:lpstr>base carteira (2)</vt:lpstr>
      <vt:lpstr>de para</vt:lpstr>
    </vt:vector>
  </TitlesOfParts>
  <Company>Adeste Participações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Emerson Medeiros</dc:creator>
  <cp:lastModifiedBy>win10-2</cp:lastModifiedBy>
  <dcterms:created xsi:type="dcterms:W3CDTF">2016-08-15T15:33:15Z</dcterms:created>
  <dcterms:modified xsi:type="dcterms:W3CDTF">2018-12-18T02:01:44Z</dcterms:modified>
</cp:coreProperties>
</file>